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https://cohortxiiicom.sharepoint.com/sites/CohortXIIISharedDrive/Shared Documents/Website/Intelligence/"/>
    </mc:Choice>
  </mc:AlternateContent>
  <xr:revisionPtr revIDLastSave="1" documentId="11_1C3669D396AFB456DADBC335CFC3D95DEAF4BA0F" xr6:coauthVersionLast="47" xr6:coauthVersionMax="47" xr10:uidLastSave="{7377EA59-987C-4E43-8CA8-C3DBC454CFF2}"/>
  <bookViews>
    <workbookView xWindow="-120" yWindow="-120" windowWidth="20730" windowHeight="11160" xr2:uid="{00000000-000D-0000-FFFF-FFFF00000000}"/>
  </bookViews>
  <sheets>
    <sheet name="INSTRUCTIONS" sheetId="7" r:id="rId1"/>
    <sheet name="ANALYST INPUT" sheetId="1" r:id="rId2"/>
    <sheet name="ROLL UP" sheetId="4" r:id="rId3"/>
    <sheet name="BOLO" sheetId="5" r:id="rId4"/>
    <sheet name="RFIs" sheetId="6" r:id="rId5"/>
    <sheet name="DATA" sheetId="2" r:id="rId6"/>
  </sheets>
  <definedNames>
    <definedName name="FORMSOFCONTACT">DATA!$A:$A</definedName>
    <definedName name="PLACES">DATA!$C:$C</definedName>
    <definedName name="STATUS">DATA!$C:$C</definedName>
    <definedName name="UNITS">DATA!$B:$B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1" l="1"/>
  <c r="D17" i="1"/>
  <c r="E17" i="1"/>
  <c r="F17" i="1"/>
  <c r="H17" i="1"/>
  <c r="G17" i="1" l="1"/>
  <c r="C16" i="1"/>
  <c r="D16" i="1"/>
  <c r="E16" i="1"/>
  <c r="F16" i="1"/>
  <c r="H16" i="1"/>
  <c r="C15" i="1"/>
  <c r="D15" i="1"/>
  <c r="E15" i="1"/>
  <c r="F15" i="1"/>
  <c r="H15" i="1"/>
  <c r="I17" i="1" l="1"/>
  <c r="J17" i="1" s="1"/>
  <c r="B17" i="1"/>
  <c r="G16" i="1"/>
  <c r="G15" i="1"/>
  <c r="C14" i="1"/>
  <c r="D14" i="1"/>
  <c r="E14" i="1"/>
  <c r="F14" i="1"/>
  <c r="H14" i="1"/>
  <c r="AA18" i="1"/>
  <c r="Y18" i="1"/>
  <c r="Z18" i="1"/>
  <c r="X18" i="1"/>
  <c r="U18" i="1"/>
  <c r="V18" i="1"/>
  <c r="W18" i="1"/>
  <c r="T18" i="1"/>
  <c r="S18" i="1"/>
  <c r="R18" i="1"/>
  <c r="Q18" i="1"/>
  <c r="I15" i="1" l="1"/>
  <c r="J15" i="1" s="1"/>
  <c r="B15" i="1"/>
  <c r="I16" i="1"/>
  <c r="J16" i="1" s="1"/>
  <c r="B16" i="1"/>
  <c r="G14" i="1"/>
  <c r="H5" i="1"/>
  <c r="P18" i="1"/>
  <c r="C5" i="1"/>
  <c r="D5" i="1"/>
  <c r="E5" i="1"/>
  <c r="F5" i="1"/>
  <c r="I14" i="1" l="1"/>
  <c r="J14" i="1" s="1"/>
  <c r="B14" i="1"/>
  <c r="G5" i="1"/>
  <c r="I5" i="1" l="1"/>
  <c r="J5" i="1" s="1"/>
  <c r="B5" i="1"/>
  <c r="C12" i="1"/>
  <c r="D12" i="1"/>
  <c r="E12" i="1"/>
  <c r="F12" i="1"/>
  <c r="H12" i="1"/>
  <c r="C13" i="1"/>
  <c r="D13" i="1"/>
  <c r="E13" i="1"/>
  <c r="F13" i="1"/>
  <c r="H13" i="1"/>
  <c r="C11" i="1"/>
  <c r="D11" i="1"/>
  <c r="E11" i="1"/>
  <c r="F11" i="1"/>
  <c r="H11" i="1"/>
  <c r="C8" i="1"/>
  <c r="D8" i="1"/>
  <c r="E8" i="1"/>
  <c r="F8" i="1"/>
  <c r="H8" i="1"/>
  <c r="C4" i="1"/>
  <c r="D4" i="1"/>
  <c r="E4" i="1"/>
  <c r="F4" i="1"/>
  <c r="H4" i="1"/>
  <c r="C10" i="1"/>
  <c r="D10" i="1"/>
  <c r="E10" i="1"/>
  <c r="F10" i="1"/>
  <c r="H10" i="1"/>
  <c r="C6" i="1"/>
  <c r="F6" i="1"/>
  <c r="F9" i="1"/>
  <c r="F3" i="1"/>
  <c r="F7" i="1"/>
  <c r="E6" i="1"/>
  <c r="E9" i="1"/>
  <c r="E3" i="1"/>
  <c r="E7" i="1"/>
  <c r="D6" i="1"/>
  <c r="G6" i="1" s="1"/>
  <c r="B6" i="1" s="1"/>
  <c r="D9" i="1"/>
  <c r="G9" i="1" s="1"/>
  <c r="B9" i="1" s="1"/>
  <c r="D3" i="1"/>
  <c r="G3" i="1" s="1"/>
  <c r="B3" i="1" s="1"/>
  <c r="D7" i="1"/>
  <c r="G7" i="1" s="1"/>
  <c r="B7" i="1" s="1"/>
  <c r="C9" i="1"/>
  <c r="C3" i="1"/>
  <c r="C7" i="1"/>
  <c r="H7" i="1"/>
  <c r="H6" i="1"/>
  <c r="H9" i="1"/>
  <c r="I9" i="1" s="1"/>
  <c r="J9" i="1" s="1"/>
  <c r="H3" i="1"/>
  <c r="I3" i="1" l="1"/>
  <c r="J3" i="1" s="1"/>
  <c r="G12" i="1"/>
  <c r="I6" i="1"/>
  <c r="J6" i="1" s="1"/>
  <c r="I7" i="1"/>
  <c r="G10" i="1"/>
  <c r="G13" i="1"/>
  <c r="G8" i="1"/>
  <c r="G11" i="1"/>
  <c r="G4" i="1"/>
  <c r="I13" i="1" l="1"/>
  <c r="J13" i="1" s="1"/>
  <c r="B13" i="1"/>
  <c r="I12" i="1"/>
  <c r="J12" i="1" s="1"/>
  <c r="B12" i="1"/>
  <c r="I11" i="1"/>
  <c r="J11" i="1" s="1"/>
  <c r="B11" i="1"/>
  <c r="I8" i="1"/>
  <c r="J8" i="1" s="1"/>
  <c r="B8" i="1"/>
  <c r="I4" i="1"/>
  <c r="J4" i="1" s="1"/>
  <c r="B4" i="1"/>
  <c r="I10" i="1"/>
  <c r="J10" i="1" s="1"/>
  <c r="B10" i="1"/>
  <c r="J7" i="1"/>
  <c r="B3" i="4"/>
  <c r="A2" i="4" l="1"/>
  <c r="A4" i="4" s="1"/>
  <c r="A5" i="4" s="1"/>
  <c r="F3" i="4" l="1"/>
  <c r="I3" i="4"/>
  <c r="M3" i="4"/>
  <c r="C3" i="4"/>
  <c r="B4" i="4"/>
  <c r="M4" i="4" s="1"/>
  <c r="J3" i="4"/>
  <c r="N3" i="4"/>
  <c r="E3" i="4"/>
  <c r="G3" i="4"/>
  <c r="K3" i="4"/>
  <c r="O3" i="4"/>
  <c r="D3" i="4"/>
  <c r="H3" i="4"/>
  <c r="L3" i="4"/>
  <c r="A6" i="4"/>
  <c r="D4" i="4" l="1"/>
  <c r="K4" i="4"/>
  <c r="N4" i="4"/>
  <c r="E4" i="4"/>
  <c r="I4" i="4"/>
  <c r="L4" i="4"/>
  <c r="F4" i="4"/>
  <c r="G4" i="4"/>
  <c r="J4" i="4"/>
  <c r="O4" i="4"/>
  <c r="C4" i="4"/>
  <c r="H4" i="4"/>
  <c r="A7" i="4"/>
  <c r="B5" i="4"/>
  <c r="F5" i="4" l="1"/>
  <c r="L5" i="4"/>
  <c r="H5" i="4"/>
  <c r="C5" i="4"/>
  <c r="O5" i="4"/>
  <c r="K5" i="4"/>
  <c r="E5" i="4"/>
  <c r="N5" i="4"/>
  <c r="I5" i="4"/>
  <c r="G5" i="4"/>
  <c r="M5" i="4"/>
  <c r="J5" i="4"/>
  <c r="D5" i="4"/>
  <c r="A8" i="4"/>
  <c r="B6" i="4"/>
  <c r="M6" i="4" l="1"/>
  <c r="I6" i="4"/>
  <c r="G6" i="4"/>
  <c r="F6" i="4"/>
  <c r="L6" i="4"/>
  <c r="H6" i="4"/>
  <c r="D6" i="4"/>
  <c r="O6" i="4"/>
  <c r="K6" i="4"/>
  <c r="C6" i="4"/>
  <c r="E6" i="4"/>
  <c r="N6" i="4"/>
  <c r="J6" i="4"/>
  <c r="A9" i="4"/>
  <c r="B7" i="4"/>
  <c r="N7" i="4" l="1"/>
  <c r="J7" i="4"/>
  <c r="E7" i="4"/>
  <c r="I7" i="4"/>
  <c r="G7" i="4"/>
  <c r="F7" i="4"/>
  <c r="L7" i="4"/>
  <c r="H7" i="4"/>
  <c r="D7" i="4"/>
  <c r="O7" i="4"/>
  <c r="K7" i="4"/>
  <c r="C7" i="4"/>
  <c r="A10" i="4"/>
  <c r="B8" i="4"/>
  <c r="N8" i="4" l="1"/>
  <c r="J8" i="4"/>
  <c r="M8" i="4"/>
  <c r="I8" i="4"/>
  <c r="C8" i="4"/>
  <c r="F8" i="4"/>
  <c r="L8" i="4"/>
  <c r="H8" i="4"/>
  <c r="E8" i="4"/>
  <c r="O8" i="4"/>
  <c r="K8" i="4"/>
  <c r="G8" i="4"/>
  <c r="D8" i="4"/>
  <c r="A11" i="4"/>
  <c r="B9" i="4"/>
  <c r="A12" i="4" l="1"/>
  <c r="N9" i="4"/>
  <c r="I9" i="4"/>
  <c r="M9" i="4"/>
  <c r="J9" i="4"/>
  <c r="D9" i="4"/>
  <c r="F9" i="4"/>
  <c r="L9" i="4"/>
  <c r="H9" i="4"/>
  <c r="C9" i="4"/>
  <c r="G9" i="4"/>
  <c r="O9" i="4"/>
  <c r="K9" i="4"/>
  <c r="E9" i="4"/>
  <c r="B10" i="4"/>
  <c r="N10" i="4" l="1"/>
  <c r="J10" i="4"/>
  <c r="E10" i="4"/>
  <c r="O10" i="4"/>
  <c r="M10" i="4"/>
  <c r="I10" i="4"/>
  <c r="G10" i="4"/>
  <c r="C10" i="4"/>
  <c r="F10" i="4"/>
  <c r="L10" i="4"/>
  <c r="H10" i="4"/>
  <c r="D10" i="4"/>
  <c r="K10" i="4"/>
  <c r="A13" i="4"/>
  <c r="B11" i="4"/>
  <c r="M11" i="4" l="1"/>
  <c r="I11" i="4"/>
  <c r="G11" i="4"/>
  <c r="N11" i="4"/>
  <c r="J11" i="4"/>
  <c r="E11" i="4"/>
  <c r="F11" i="4"/>
  <c r="L11" i="4"/>
  <c r="H11" i="4"/>
  <c r="D11" i="4"/>
  <c r="O11" i="4"/>
  <c r="K11" i="4"/>
  <c r="C11" i="4"/>
  <c r="A14" i="4"/>
  <c r="B12" i="4"/>
  <c r="N12" i="4" l="1"/>
  <c r="J12" i="4"/>
  <c r="D12" i="4"/>
  <c r="L12" i="4"/>
  <c r="M12" i="4"/>
  <c r="I12" i="4"/>
  <c r="C12" i="4"/>
  <c r="F12" i="4"/>
  <c r="H12" i="4"/>
  <c r="E12" i="4"/>
  <c r="O12" i="4"/>
  <c r="K12" i="4"/>
  <c r="G12" i="4"/>
  <c r="A15" i="4"/>
  <c r="B13" i="4"/>
  <c r="N13" i="4" l="1"/>
  <c r="I13" i="4"/>
  <c r="G13" i="4"/>
  <c r="K13" i="4"/>
  <c r="M13" i="4"/>
  <c r="J13" i="4"/>
  <c r="D13" i="4"/>
  <c r="F13" i="4"/>
  <c r="H13" i="4"/>
  <c r="O13" i="4"/>
  <c r="L13" i="4"/>
  <c r="C13" i="4"/>
  <c r="E13" i="4"/>
  <c r="A16" i="4"/>
  <c r="B14" i="4"/>
  <c r="N14" i="4" l="1"/>
  <c r="J14" i="4"/>
  <c r="E14" i="4"/>
  <c r="M14" i="4"/>
  <c r="I14" i="4"/>
  <c r="G14" i="4"/>
  <c r="H14" i="4"/>
  <c r="F14" i="4"/>
  <c r="L14" i="4"/>
  <c r="D14" i="4"/>
  <c r="O14" i="4"/>
  <c r="K14" i="4"/>
  <c r="C14" i="4"/>
  <c r="A17" i="4"/>
  <c r="B15" i="4"/>
  <c r="N15" i="4" l="1"/>
  <c r="J15" i="4"/>
  <c r="E15" i="4"/>
  <c r="M15" i="4"/>
  <c r="I15" i="4"/>
  <c r="G15" i="4"/>
  <c r="D15" i="4"/>
  <c r="F15" i="4"/>
  <c r="L15" i="4"/>
  <c r="H15" i="4"/>
  <c r="O15" i="4"/>
  <c r="K15" i="4"/>
  <c r="C15" i="4"/>
  <c r="A18" i="4"/>
  <c r="B16" i="4"/>
  <c r="N16" i="4" l="1"/>
  <c r="J16" i="4"/>
  <c r="D16" i="4"/>
  <c r="M16" i="4"/>
  <c r="H16" i="4"/>
  <c r="C16" i="4"/>
  <c r="I16" i="4"/>
  <c r="F16" i="4"/>
  <c r="L16" i="4"/>
  <c r="E16" i="4"/>
  <c r="O16" i="4"/>
  <c r="K16" i="4"/>
  <c r="G16" i="4"/>
  <c r="A19" i="4"/>
  <c r="B17" i="4"/>
  <c r="N17" i="4" l="1"/>
  <c r="I17" i="4"/>
  <c r="G17" i="4"/>
  <c r="M17" i="4"/>
  <c r="J17" i="4"/>
  <c r="D17" i="4"/>
  <c r="C17" i="4"/>
  <c r="F17" i="4"/>
  <c r="L17" i="4"/>
  <c r="H17" i="4"/>
  <c r="O17" i="4"/>
  <c r="K17" i="4"/>
  <c r="E17" i="4"/>
  <c r="A20" i="4"/>
  <c r="B18" i="4"/>
  <c r="N18" i="4" l="1"/>
  <c r="J18" i="4"/>
  <c r="M18" i="4"/>
  <c r="I18" i="4"/>
  <c r="G18" i="4"/>
  <c r="D18" i="4"/>
  <c r="E18" i="4"/>
  <c r="F18" i="4"/>
  <c r="L18" i="4"/>
  <c r="H18" i="4"/>
  <c r="C18" i="4"/>
  <c r="O18" i="4"/>
  <c r="K18" i="4"/>
  <c r="A21" i="4"/>
  <c r="B19" i="4"/>
  <c r="N19" i="4" l="1"/>
  <c r="J19" i="4"/>
  <c r="E19" i="4"/>
  <c r="M19" i="4"/>
  <c r="I19" i="4"/>
  <c r="G19" i="4"/>
  <c r="C19" i="4"/>
  <c r="F19" i="4"/>
  <c r="L19" i="4"/>
  <c r="H19" i="4"/>
  <c r="D19" i="4"/>
  <c r="O19" i="4"/>
  <c r="K19" i="4"/>
  <c r="A22" i="4"/>
  <c r="B20" i="4"/>
  <c r="N20" i="4" l="1"/>
  <c r="K20" i="4"/>
  <c r="M20" i="4"/>
  <c r="H20" i="4"/>
  <c r="C20" i="4"/>
  <c r="E20" i="4"/>
  <c r="D20" i="4"/>
  <c r="F20" i="4"/>
  <c r="L20" i="4"/>
  <c r="I20" i="4"/>
  <c r="G20" i="4"/>
  <c r="O20" i="4"/>
  <c r="J20" i="4"/>
  <c r="A23" i="4"/>
  <c r="B21" i="4"/>
  <c r="N21" i="4" l="1"/>
  <c r="I21" i="4"/>
  <c r="G21" i="4"/>
  <c r="M21" i="4"/>
  <c r="J21" i="4"/>
  <c r="D21" i="4"/>
  <c r="F21" i="4"/>
  <c r="L21" i="4"/>
  <c r="H21" i="4"/>
  <c r="C21" i="4"/>
  <c r="O21" i="4"/>
  <c r="K21" i="4"/>
  <c r="E21" i="4"/>
  <c r="A24" i="4"/>
  <c r="B22" i="4"/>
  <c r="N22" i="4" l="1"/>
  <c r="J22" i="4"/>
  <c r="E22" i="4"/>
  <c r="M22" i="4"/>
  <c r="I22" i="4"/>
  <c r="G22" i="4"/>
  <c r="F22" i="4"/>
  <c r="L22" i="4"/>
  <c r="H22" i="4"/>
  <c r="D22" i="4"/>
  <c r="O22" i="4"/>
  <c r="K22" i="4"/>
  <c r="C22" i="4"/>
  <c r="A25" i="4"/>
  <c r="B23" i="4"/>
  <c r="N23" i="4" l="1"/>
  <c r="J23" i="4"/>
  <c r="E23" i="4"/>
  <c r="M23" i="4"/>
  <c r="I23" i="4"/>
  <c r="G23" i="4"/>
  <c r="D23" i="4"/>
  <c r="F23" i="4"/>
  <c r="L23" i="4"/>
  <c r="H23" i="4"/>
  <c r="O23" i="4"/>
  <c r="K23" i="4"/>
  <c r="C23" i="4"/>
  <c r="A26" i="4"/>
  <c r="B24" i="4"/>
  <c r="N24" i="4" l="1"/>
  <c r="J24" i="4"/>
  <c r="D24" i="4"/>
  <c r="M24" i="4"/>
  <c r="I24" i="4"/>
  <c r="C24" i="4"/>
  <c r="E24" i="4"/>
  <c r="F24" i="4"/>
  <c r="L24" i="4"/>
  <c r="H24" i="4"/>
  <c r="K24" i="4"/>
  <c r="G24" i="4"/>
  <c r="A27" i="4"/>
  <c r="B25" i="4"/>
  <c r="N25" i="4" l="1"/>
  <c r="I25" i="4"/>
  <c r="G25" i="4"/>
  <c r="M25" i="4"/>
  <c r="J25" i="4"/>
  <c r="D25" i="4"/>
  <c r="C25" i="4"/>
  <c r="F25" i="4"/>
  <c r="L25" i="4"/>
  <c r="H25" i="4"/>
  <c r="E25" i="4"/>
  <c r="O25" i="4"/>
  <c r="K25" i="4"/>
  <c r="A28" i="4"/>
  <c r="B26" i="4"/>
  <c r="N26" i="4" l="1"/>
  <c r="J26" i="4"/>
  <c r="E26" i="4"/>
  <c r="M26" i="4"/>
  <c r="I26" i="4"/>
  <c r="G26" i="4"/>
  <c r="D26" i="4"/>
  <c r="F26" i="4"/>
  <c r="L26" i="4"/>
  <c r="H26" i="4"/>
  <c r="C26" i="4"/>
  <c r="O26" i="4"/>
  <c r="K26" i="4"/>
  <c r="A29" i="4"/>
  <c r="B27" i="4"/>
  <c r="A30" i="4" l="1"/>
  <c r="M27" i="4"/>
  <c r="I27" i="4"/>
  <c r="F27" i="4"/>
  <c r="L27" i="4"/>
  <c r="H27" i="4"/>
  <c r="D27" i="4"/>
  <c r="E27" i="4"/>
  <c r="G27" i="4"/>
  <c r="O27" i="4"/>
  <c r="K27" i="4"/>
  <c r="C27" i="4"/>
  <c r="N27" i="4"/>
  <c r="J27" i="4"/>
  <c r="B28" i="4"/>
  <c r="M28" i="4" l="1"/>
  <c r="H28" i="4"/>
  <c r="E28" i="4"/>
  <c r="G28" i="4"/>
  <c r="F28" i="4"/>
  <c r="L28" i="4"/>
  <c r="I28" i="4"/>
  <c r="C28" i="4"/>
  <c r="O28" i="4"/>
  <c r="K28" i="4"/>
  <c r="N28" i="4"/>
  <c r="J28" i="4"/>
  <c r="D28" i="4"/>
  <c r="A31" i="4"/>
  <c r="B29" i="4"/>
  <c r="F29" i="4" l="1"/>
  <c r="L29" i="4"/>
  <c r="H29" i="4"/>
  <c r="C29" i="4"/>
  <c r="J29" i="4"/>
  <c r="M29" i="4"/>
  <c r="E29" i="4"/>
  <c r="O29" i="4"/>
  <c r="K29" i="4"/>
  <c r="G29" i="4"/>
  <c r="N29" i="4"/>
  <c r="D29" i="4"/>
  <c r="I29" i="4"/>
  <c r="A32" i="4"/>
  <c r="B30" i="4"/>
  <c r="M30" i="4" l="1"/>
  <c r="I30" i="4"/>
  <c r="C30" i="4"/>
  <c r="F30" i="4"/>
  <c r="L30" i="4"/>
  <c r="H30" i="4"/>
  <c r="D30" i="4"/>
  <c r="E30" i="4"/>
  <c r="O30" i="4"/>
  <c r="K30" i="4"/>
  <c r="G30" i="4"/>
  <c r="N30" i="4"/>
  <c r="J30" i="4"/>
  <c r="A33" i="4"/>
  <c r="B31" i="4"/>
  <c r="M31" i="4" l="1"/>
  <c r="I31" i="4"/>
  <c r="C31" i="4"/>
  <c r="G31" i="4"/>
  <c r="O31" i="4"/>
  <c r="K31" i="4"/>
  <c r="H31" i="4"/>
  <c r="E31" i="4"/>
  <c r="F31" i="4"/>
  <c r="L31" i="4"/>
  <c r="D31" i="4"/>
  <c r="N31" i="4"/>
  <c r="J31" i="4"/>
  <c r="A34" i="4"/>
  <c r="B32" i="4"/>
  <c r="M32" i="4" l="1"/>
  <c r="H32" i="4"/>
  <c r="E32" i="4"/>
  <c r="F32" i="4"/>
  <c r="L32" i="4"/>
  <c r="I32" i="4"/>
  <c r="C32" i="4"/>
  <c r="O32" i="4"/>
  <c r="K32" i="4"/>
  <c r="G32" i="4"/>
  <c r="N32" i="4"/>
  <c r="J32" i="4"/>
  <c r="D32" i="4"/>
  <c r="A35" i="4"/>
  <c r="B33" i="4"/>
  <c r="M33" i="4" l="1"/>
  <c r="I33" i="4"/>
  <c r="E33" i="4"/>
  <c r="F33" i="4"/>
  <c r="L33" i="4"/>
  <c r="H33" i="4"/>
  <c r="C33" i="4"/>
  <c r="O33" i="4"/>
  <c r="K33" i="4"/>
  <c r="G33" i="4"/>
  <c r="N33" i="4"/>
  <c r="J33" i="4"/>
  <c r="D33" i="4"/>
  <c r="A36" i="4"/>
  <c r="B34" i="4"/>
  <c r="M34" i="4" l="1"/>
  <c r="I34" i="4"/>
  <c r="C34" i="4"/>
  <c r="F34" i="4"/>
  <c r="L34" i="4"/>
  <c r="H34" i="4"/>
  <c r="D34" i="4"/>
  <c r="O34" i="4"/>
  <c r="K34" i="4"/>
  <c r="G34" i="4"/>
  <c r="N34" i="4"/>
  <c r="J34" i="4"/>
  <c r="E34" i="4"/>
  <c r="A37" i="4"/>
  <c r="B35" i="4"/>
  <c r="M35" i="4" l="1"/>
  <c r="J35" i="4"/>
  <c r="C35" i="4"/>
  <c r="F35" i="4"/>
  <c r="L35" i="4"/>
  <c r="G35" i="4"/>
  <c r="D35" i="4"/>
  <c r="E35" i="4"/>
  <c r="O35" i="4"/>
  <c r="K35" i="4"/>
  <c r="H35" i="4"/>
  <c r="N35" i="4"/>
  <c r="I35" i="4"/>
  <c r="A38" i="4"/>
  <c r="B36" i="4"/>
  <c r="M36" i="4" l="1"/>
  <c r="H36" i="4"/>
  <c r="E36" i="4"/>
  <c r="C36" i="4"/>
  <c r="O36" i="4"/>
  <c r="K36" i="4"/>
  <c r="G36" i="4"/>
  <c r="D36" i="4"/>
  <c r="F36" i="4"/>
  <c r="L36" i="4"/>
  <c r="I36" i="4"/>
  <c r="N36" i="4"/>
  <c r="J36" i="4"/>
  <c r="A39" i="4"/>
  <c r="B37" i="4"/>
  <c r="M37" i="4" l="1"/>
  <c r="I37" i="4"/>
  <c r="E37" i="4"/>
  <c r="F37" i="4"/>
  <c r="L37" i="4"/>
  <c r="H37" i="4"/>
  <c r="C37" i="4"/>
  <c r="O37" i="4"/>
  <c r="K37" i="4"/>
  <c r="G37" i="4"/>
  <c r="N37" i="4"/>
  <c r="J37" i="4"/>
  <c r="D37" i="4"/>
  <c r="A40" i="4"/>
  <c r="B38" i="4"/>
  <c r="M38" i="4" l="1"/>
  <c r="I38" i="4"/>
  <c r="C38" i="4"/>
  <c r="F38" i="4"/>
  <c r="L38" i="4"/>
  <c r="H38" i="4"/>
  <c r="D38" i="4"/>
  <c r="O38" i="4"/>
  <c r="K38" i="4"/>
  <c r="G38" i="4"/>
  <c r="N38" i="4"/>
  <c r="J38" i="4"/>
  <c r="E38" i="4"/>
  <c r="A41" i="4"/>
  <c r="B39" i="4"/>
  <c r="M39" i="4" l="1"/>
  <c r="I39" i="4"/>
  <c r="C39" i="4"/>
  <c r="F39" i="4"/>
  <c r="L39" i="4"/>
  <c r="H39" i="4"/>
  <c r="D39" i="4"/>
  <c r="E39" i="4"/>
  <c r="O39" i="4"/>
  <c r="K39" i="4"/>
  <c r="G39" i="4"/>
  <c r="N39" i="4"/>
  <c r="J39" i="4"/>
  <c r="A42" i="4"/>
  <c r="B40" i="4"/>
  <c r="M40" i="4" l="1"/>
  <c r="H40" i="4"/>
  <c r="E40" i="4"/>
  <c r="F40" i="4"/>
  <c r="I40" i="4"/>
  <c r="G40" i="4"/>
  <c r="L40" i="4"/>
  <c r="C40" i="4"/>
  <c r="O40" i="4"/>
  <c r="K40" i="4"/>
  <c r="N40" i="4"/>
  <c r="J40" i="4"/>
  <c r="D40" i="4"/>
  <c r="A43" i="4"/>
  <c r="B41" i="4"/>
  <c r="M41" i="4" l="1"/>
  <c r="I41" i="4"/>
  <c r="E41" i="4"/>
  <c r="H41" i="4"/>
  <c r="G41" i="4"/>
  <c r="F41" i="4"/>
  <c r="L41" i="4"/>
  <c r="C41" i="4"/>
  <c r="O41" i="4"/>
  <c r="K41" i="4"/>
  <c r="N41" i="4"/>
  <c r="J41" i="4"/>
  <c r="D41" i="4"/>
  <c r="A44" i="4"/>
  <c r="B42" i="4"/>
  <c r="M42" i="4" l="1"/>
  <c r="I42" i="4"/>
  <c r="C42" i="4"/>
  <c r="D42" i="4"/>
  <c r="N42" i="4"/>
  <c r="J42" i="4"/>
  <c r="E42" i="4"/>
  <c r="F42" i="4"/>
  <c r="L42" i="4"/>
  <c r="H42" i="4"/>
  <c r="O42" i="4"/>
  <c r="K42" i="4"/>
  <c r="G42" i="4"/>
  <c r="A45" i="4"/>
  <c r="B43" i="4"/>
  <c r="M43" i="4" l="1"/>
  <c r="I43" i="4"/>
  <c r="C43" i="4"/>
  <c r="F43" i="4"/>
  <c r="L43" i="4"/>
  <c r="H43" i="4"/>
  <c r="D43" i="4"/>
  <c r="O43" i="4"/>
  <c r="K43" i="4"/>
  <c r="G43" i="4"/>
  <c r="N43" i="4"/>
  <c r="J43" i="4"/>
  <c r="E43" i="4"/>
  <c r="A46" i="4"/>
  <c r="B44" i="4"/>
  <c r="M44" i="4" l="1"/>
  <c r="H44" i="4"/>
  <c r="E44" i="4"/>
  <c r="F44" i="4"/>
  <c r="L44" i="4"/>
  <c r="I44" i="4"/>
  <c r="C44" i="4"/>
  <c r="D44" i="4"/>
  <c r="O44" i="4"/>
  <c r="K44" i="4"/>
  <c r="G44" i="4"/>
  <c r="N44" i="4"/>
  <c r="J44" i="4"/>
  <c r="A47" i="4"/>
  <c r="B45" i="4"/>
  <c r="M45" i="4" l="1"/>
  <c r="I45" i="4"/>
  <c r="E45" i="4"/>
  <c r="H45" i="4"/>
  <c r="N45" i="4"/>
  <c r="J45" i="4"/>
  <c r="F45" i="4"/>
  <c r="L45" i="4"/>
  <c r="C45" i="4"/>
  <c r="O45" i="4"/>
  <c r="K45" i="4"/>
  <c r="G45" i="4"/>
  <c r="D45" i="4"/>
  <c r="A48" i="4"/>
  <c r="B46" i="4"/>
  <c r="M46" i="4" l="1"/>
  <c r="I46" i="4"/>
  <c r="C46" i="4"/>
  <c r="H46" i="4"/>
  <c r="N46" i="4"/>
  <c r="J46" i="4"/>
  <c r="E46" i="4"/>
  <c r="F46" i="4"/>
  <c r="L46" i="4"/>
  <c r="D46" i="4"/>
  <c r="O46" i="4"/>
  <c r="K46" i="4"/>
  <c r="G46" i="4"/>
  <c r="A49" i="4"/>
  <c r="B47" i="4"/>
  <c r="M47" i="4" l="1"/>
  <c r="I47" i="4"/>
  <c r="C47" i="4"/>
  <c r="F47" i="4"/>
  <c r="L47" i="4"/>
  <c r="G47" i="4"/>
  <c r="D47" i="4"/>
  <c r="O47" i="4"/>
  <c r="K47" i="4"/>
  <c r="H47" i="4"/>
  <c r="N47" i="4"/>
  <c r="J47" i="4"/>
  <c r="E47" i="4"/>
  <c r="A50" i="4"/>
  <c r="B48" i="4"/>
  <c r="M48" i="4" l="1"/>
  <c r="H48" i="4"/>
  <c r="E48" i="4"/>
  <c r="F48" i="4"/>
  <c r="L48" i="4"/>
  <c r="I48" i="4"/>
  <c r="C48" i="4"/>
  <c r="D48" i="4"/>
  <c r="O48" i="4"/>
  <c r="K48" i="4"/>
  <c r="G48" i="4"/>
  <c r="N48" i="4"/>
  <c r="J48" i="4"/>
  <c r="A51" i="4"/>
  <c r="B49" i="4"/>
  <c r="M49" i="4" l="1"/>
  <c r="I49" i="4"/>
  <c r="E49" i="4"/>
  <c r="C49" i="4"/>
  <c r="O49" i="4"/>
  <c r="K49" i="4"/>
  <c r="G49" i="4"/>
  <c r="F49" i="4"/>
  <c r="L49" i="4"/>
  <c r="H49" i="4"/>
  <c r="N49" i="4"/>
  <c r="J49" i="4"/>
  <c r="D49" i="4"/>
  <c r="A52" i="4"/>
  <c r="B50" i="4"/>
  <c r="M50" i="4" l="1"/>
  <c r="I50" i="4"/>
  <c r="C50" i="4"/>
  <c r="D50" i="4"/>
  <c r="O50" i="4"/>
  <c r="K50" i="4"/>
  <c r="G50" i="4"/>
  <c r="E50" i="4"/>
  <c r="F50" i="4"/>
  <c r="L50" i="4"/>
  <c r="H50" i="4"/>
  <c r="N50" i="4"/>
  <c r="J50" i="4"/>
  <c r="A53" i="4"/>
  <c r="B51" i="4"/>
  <c r="M51" i="4" l="1"/>
  <c r="J51" i="4"/>
  <c r="C51" i="4"/>
  <c r="F51" i="4"/>
  <c r="L51" i="4"/>
  <c r="G51" i="4"/>
  <c r="D51" i="4"/>
  <c r="E51" i="4"/>
  <c r="O51" i="4"/>
  <c r="K51" i="4"/>
  <c r="H51" i="4"/>
  <c r="N51" i="4"/>
  <c r="I51" i="4"/>
  <c r="A54" i="4"/>
  <c r="B52" i="4"/>
  <c r="M52" i="4" l="1"/>
  <c r="H52" i="4"/>
  <c r="E52" i="4"/>
  <c r="I52" i="4"/>
  <c r="N52" i="4"/>
  <c r="J52" i="4"/>
  <c r="D52" i="4"/>
  <c r="F52" i="4"/>
  <c r="L52" i="4"/>
  <c r="C52" i="4"/>
  <c r="O52" i="4"/>
  <c r="K52" i="4"/>
  <c r="G52" i="4"/>
  <c r="A55" i="4"/>
  <c r="B53" i="4"/>
  <c r="M53" i="4" l="1"/>
  <c r="I53" i="4"/>
  <c r="E53" i="4"/>
  <c r="F53" i="4"/>
  <c r="L53" i="4"/>
  <c r="H53" i="4"/>
  <c r="C53" i="4"/>
  <c r="O53" i="4"/>
  <c r="K53" i="4"/>
  <c r="G53" i="4"/>
  <c r="N53" i="4"/>
  <c r="J53" i="4"/>
  <c r="D53" i="4"/>
  <c r="A56" i="4"/>
  <c r="B54" i="4"/>
  <c r="M54" i="4" l="1"/>
  <c r="I54" i="4"/>
  <c r="C54" i="4"/>
  <c r="F54" i="4"/>
  <c r="L54" i="4"/>
  <c r="H54" i="4"/>
  <c r="D54" i="4"/>
  <c r="E54" i="4"/>
  <c r="O54" i="4"/>
  <c r="K54" i="4"/>
  <c r="G54" i="4"/>
  <c r="N54" i="4"/>
  <c r="J54" i="4"/>
  <c r="A57" i="4"/>
  <c r="B55" i="4"/>
  <c r="M55" i="4" l="1"/>
  <c r="I55" i="4"/>
  <c r="C55" i="4"/>
  <c r="D55" i="4"/>
  <c r="O55" i="4"/>
  <c r="K55" i="4"/>
  <c r="G55" i="4"/>
  <c r="E55" i="4"/>
  <c r="F55" i="4"/>
  <c r="L55" i="4"/>
  <c r="H55" i="4"/>
  <c r="N55" i="4"/>
  <c r="J55" i="4"/>
  <c r="A58" i="4"/>
  <c r="B56" i="4"/>
  <c r="M56" i="4" l="1"/>
  <c r="H56" i="4"/>
  <c r="E56" i="4"/>
  <c r="F56" i="4"/>
  <c r="L56" i="4"/>
  <c r="I56" i="4"/>
  <c r="C56" i="4"/>
  <c r="O56" i="4"/>
  <c r="K56" i="4"/>
  <c r="G56" i="4"/>
  <c r="N56" i="4"/>
  <c r="J56" i="4"/>
  <c r="D56" i="4"/>
  <c r="A59" i="4"/>
  <c r="B57" i="4"/>
  <c r="M57" i="4" l="1"/>
  <c r="I57" i="4"/>
  <c r="E57" i="4"/>
  <c r="F57" i="4"/>
  <c r="L57" i="4"/>
  <c r="H57" i="4"/>
  <c r="C57" i="4"/>
  <c r="O57" i="4"/>
  <c r="K57" i="4"/>
  <c r="G57" i="4"/>
  <c r="N57" i="4"/>
  <c r="J57" i="4"/>
  <c r="D57" i="4"/>
  <c r="A60" i="4"/>
  <c r="B58" i="4"/>
  <c r="M58" i="4" l="1"/>
  <c r="I58" i="4"/>
  <c r="C58" i="4"/>
  <c r="D58" i="4"/>
  <c r="N58" i="4"/>
  <c r="J58" i="4"/>
  <c r="E58" i="4"/>
  <c r="F58" i="4"/>
  <c r="L58" i="4"/>
  <c r="H58" i="4"/>
  <c r="O58" i="4"/>
  <c r="K58" i="4"/>
  <c r="G58" i="4"/>
  <c r="A61" i="4"/>
  <c r="B59" i="4"/>
  <c r="M59" i="4" l="1"/>
  <c r="I59" i="4"/>
  <c r="C59" i="4"/>
  <c r="F59" i="4"/>
  <c r="L59" i="4"/>
  <c r="H59" i="4"/>
  <c r="D59" i="4"/>
  <c r="O59" i="4"/>
  <c r="K59" i="4"/>
  <c r="G59" i="4"/>
  <c r="N59" i="4"/>
  <c r="J59" i="4"/>
  <c r="E59" i="4"/>
  <c r="A62" i="4"/>
  <c r="B60" i="4"/>
  <c r="M60" i="4" l="1"/>
  <c r="H60" i="4"/>
  <c r="E60" i="4"/>
  <c r="F60" i="4"/>
  <c r="L60" i="4"/>
  <c r="I60" i="4"/>
  <c r="C60" i="4"/>
  <c r="D60" i="4"/>
  <c r="O60" i="4"/>
  <c r="K60" i="4"/>
  <c r="G60" i="4"/>
  <c r="N60" i="4"/>
  <c r="J60" i="4"/>
  <c r="A63" i="4"/>
  <c r="B61" i="4"/>
  <c r="M61" i="4" l="1"/>
  <c r="I61" i="4"/>
  <c r="E61" i="4"/>
  <c r="C61" i="4"/>
  <c r="O61" i="4"/>
  <c r="K61" i="4"/>
  <c r="G61" i="4"/>
  <c r="D61" i="4"/>
  <c r="F61" i="4"/>
  <c r="L61" i="4"/>
  <c r="H61" i="4"/>
  <c r="N61" i="4"/>
  <c r="J61" i="4"/>
  <c r="A64" i="4"/>
  <c r="B62" i="4"/>
  <c r="M62" i="4" l="1"/>
  <c r="I62" i="4"/>
  <c r="C62" i="4"/>
  <c r="F62" i="4"/>
  <c r="L62" i="4"/>
  <c r="H62" i="4"/>
  <c r="D62" i="4"/>
  <c r="O62" i="4"/>
  <c r="K62" i="4"/>
  <c r="G62" i="4"/>
  <c r="N62" i="4"/>
  <c r="J62" i="4"/>
  <c r="E62" i="4"/>
  <c r="A65" i="4"/>
  <c r="B63" i="4"/>
  <c r="M63" i="4" l="1"/>
  <c r="I63" i="4"/>
  <c r="C63" i="4"/>
  <c r="F63" i="4"/>
  <c r="L63" i="4"/>
  <c r="G63" i="4"/>
  <c r="D63" i="4"/>
  <c r="E63" i="4"/>
  <c r="O63" i="4"/>
  <c r="K63" i="4"/>
  <c r="H63" i="4"/>
  <c r="N63" i="4"/>
  <c r="J63" i="4"/>
  <c r="A66" i="4"/>
  <c r="B64" i="4"/>
  <c r="M64" i="4" l="1"/>
  <c r="H64" i="4"/>
  <c r="E64" i="4"/>
  <c r="G64" i="4"/>
  <c r="F64" i="4"/>
  <c r="L64" i="4"/>
  <c r="I64" i="4"/>
  <c r="C64" i="4"/>
  <c r="O64" i="4"/>
  <c r="K64" i="4"/>
  <c r="N64" i="4"/>
  <c r="J64" i="4"/>
  <c r="D64" i="4"/>
  <c r="A67" i="4"/>
  <c r="B65" i="4"/>
  <c r="M65" i="4" l="1"/>
  <c r="I65" i="4"/>
  <c r="E65" i="4"/>
  <c r="C65" i="4"/>
  <c r="O65" i="4"/>
  <c r="K65" i="4"/>
  <c r="G65" i="4"/>
  <c r="D65" i="4"/>
  <c r="F65" i="4"/>
  <c r="L65" i="4"/>
  <c r="H65" i="4"/>
  <c r="N65" i="4"/>
  <c r="J65" i="4"/>
  <c r="A68" i="4"/>
  <c r="B66" i="4"/>
  <c r="M66" i="4" l="1"/>
  <c r="I66" i="4"/>
  <c r="C66" i="4"/>
  <c r="F66" i="4"/>
  <c r="L66" i="4"/>
  <c r="H66" i="4"/>
  <c r="D66" i="4"/>
  <c r="O66" i="4"/>
  <c r="K66" i="4"/>
  <c r="G66" i="4"/>
  <c r="N66" i="4"/>
  <c r="J66" i="4"/>
  <c r="E66" i="4"/>
  <c r="A69" i="4"/>
  <c r="B67" i="4"/>
  <c r="M67" i="4" l="1"/>
  <c r="J67" i="4"/>
  <c r="C67" i="4"/>
  <c r="F67" i="4"/>
  <c r="L67" i="4"/>
  <c r="G67" i="4"/>
  <c r="D67" i="4"/>
  <c r="O67" i="4"/>
  <c r="K67" i="4"/>
  <c r="H67" i="4"/>
  <c r="N67" i="4"/>
  <c r="I67" i="4"/>
  <c r="E67" i="4"/>
  <c r="A70" i="4"/>
  <c r="B68" i="4"/>
  <c r="M68" i="4" l="1"/>
  <c r="H68" i="4"/>
  <c r="E68" i="4"/>
  <c r="F68" i="4"/>
  <c r="L68" i="4"/>
  <c r="I68" i="4"/>
  <c r="C68" i="4"/>
  <c r="D68" i="4"/>
  <c r="O68" i="4"/>
  <c r="K68" i="4"/>
  <c r="G68" i="4"/>
  <c r="N68" i="4"/>
  <c r="J68" i="4"/>
  <c r="A71" i="4"/>
  <c r="B69" i="4"/>
  <c r="M69" i="4" l="1"/>
  <c r="I69" i="4"/>
  <c r="E69" i="4"/>
  <c r="H69" i="4"/>
  <c r="O69" i="4"/>
  <c r="K69" i="4"/>
  <c r="G69" i="4"/>
  <c r="D69" i="4"/>
  <c r="F69" i="4"/>
  <c r="L69" i="4"/>
  <c r="C69" i="4"/>
  <c r="N69" i="4"/>
  <c r="J69" i="4"/>
  <c r="A72" i="4"/>
  <c r="B70" i="4"/>
  <c r="M70" i="4" l="1"/>
  <c r="I70" i="4"/>
  <c r="C70" i="4"/>
  <c r="F70" i="4"/>
  <c r="L70" i="4"/>
  <c r="H70" i="4"/>
  <c r="D70" i="4"/>
  <c r="O70" i="4"/>
  <c r="K70" i="4"/>
  <c r="G70" i="4"/>
  <c r="N70" i="4"/>
  <c r="J70" i="4"/>
  <c r="E70" i="4"/>
  <c r="A73" i="4"/>
  <c r="B71" i="4"/>
  <c r="M71" i="4" l="1"/>
  <c r="I71" i="4"/>
  <c r="C71" i="4"/>
  <c r="F71" i="4"/>
  <c r="L71" i="4"/>
  <c r="H71" i="4"/>
  <c r="D71" i="4"/>
  <c r="E71" i="4"/>
  <c r="O71" i="4"/>
  <c r="K71" i="4"/>
  <c r="G71" i="4"/>
  <c r="N71" i="4"/>
  <c r="J71" i="4"/>
  <c r="A74" i="4"/>
  <c r="B72" i="4"/>
  <c r="M72" i="4" l="1"/>
  <c r="H72" i="4"/>
  <c r="E72" i="4"/>
  <c r="C72" i="4"/>
  <c r="O72" i="4"/>
  <c r="K72" i="4"/>
  <c r="G72" i="4"/>
  <c r="D72" i="4"/>
  <c r="F72" i="4"/>
  <c r="L72" i="4"/>
  <c r="I72" i="4"/>
  <c r="N72" i="4"/>
  <c r="J72" i="4"/>
  <c r="A75" i="4"/>
  <c r="B73" i="4"/>
  <c r="M73" i="4" l="1"/>
  <c r="I73" i="4"/>
  <c r="E73" i="4"/>
  <c r="F73" i="4"/>
  <c r="L73" i="4"/>
  <c r="H73" i="4"/>
  <c r="C73" i="4"/>
  <c r="O73" i="4"/>
  <c r="K73" i="4"/>
  <c r="G73" i="4"/>
  <c r="N73" i="4"/>
  <c r="J73" i="4"/>
  <c r="D73" i="4"/>
  <c r="A76" i="4"/>
  <c r="B74" i="4"/>
  <c r="M74" i="4" l="1"/>
  <c r="I74" i="4"/>
  <c r="C74" i="4"/>
  <c r="F74" i="4"/>
  <c r="L74" i="4"/>
  <c r="H74" i="4"/>
  <c r="D74" i="4"/>
  <c r="O74" i="4"/>
  <c r="K74" i="4"/>
  <c r="G74" i="4"/>
  <c r="N74" i="4"/>
  <c r="J74" i="4"/>
  <c r="E74" i="4"/>
  <c r="A77" i="4"/>
  <c r="B75" i="4"/>
  <c r="M75" i="4" l="1"/>
  <c r="I75" i="4"/>
  <c r="C75" i="4"/>
  <c r="D75" i="4"/>
  <c r="N75" i="4"/>
  <c r="J75" i="4"/>
  <c r="F75" i="4"/>
  <c r="L75" i="4"/>
  <c r="H75" i="4"/>
  <c r="O75" i="4"/>
  <c r="K75" i="4"/>
  <c r="G75" i="4"/>
  <c r="E75" i="4"/>
  <c r="A78" i="4"/>
  <c r="B76" i="4"/>
  <c r="M76" i="4" l="1"/>
  <c r="H76" i="4"/>
  <c r="E76" i="4"/>
  <c r="C76" i="4"/>
  <c r="O76" i="4"/>
  <c r="K76" i="4"/>
  <c r="G76" i="4"/>
  <c r="D76" i="4"/>
  <c r="F76" i="4"/>
  <c r="L76" i="4"/>
  <c r="I76" i="4"/>
  <c r="N76" i="4"/>
  <c r="J76" i="4"/>
  <c r="A79" i="4"/>
  <c r="B77" i="4"/>
  <c r="M77" i="4" l="1"/>
  <c r="I77" i="4"/>
  <c r="E77" i="4"/>
  <c r="F77" i="4"/>
  <c r="L77" i="4"/>
  <c r="H77" i="4"/>
  <c r="C77" i="4"/>
  <c r="D77" i="4"/>
  <c r="O77" i="4"/>
  <c r="K77" i="4"/>
  <c r="G77" i="4"/>
  <c r="N77" i="4"/>
  <c r="J77" i="4"/>
  <c r="A80" i="4"/>
  <c r="B78" i="4"/>
  <c r="M78" i="4" l="1"/>
  <c r="I78" i="4"/>
  <c r="C78" i="4"/>
  <c r="D78" i="4"/>
  <c r="O78" i="4"/>
  <c r="K78" i="4"/>
  <c r="G78" i="4"/>
  <c r="F78" i="4"/>
  <c r="L78" i="4"/>
  <c r="H78" i="4"/>
  <c r="N78" i="4"/>
  <c r="J78" i="4"/>
  <c r="E78" i="4"/>
  <c r="A81" i="4"/>
  <c r="B79" i="4"/>
  <c r="M79" i="4" l="1"/>
  <c r="I79" i="4"/>
  <c r="C79" i="4"/>
  <c r="D79" i="4"/>
  <c r="O79" i="4"/>
  <c r="K79" i="4"/>
  <c r="H79" i="4"/>
  <c r="E79" i="4"/>
  <c r="F79" i="4"/>
  <c r="L79" i="4"/>
  <c r="G79" i="4"/>
  <c r="N79" i="4"/>
  <c r="J79" i="4"/>
  <c r="A82" i="4"/>
  <c r="B80" i="4"/>
  <c r="M80" i="4" l="1"/>
  <c r="H80" i="4"/>
  <c r="E80" i="4"/>
  <c r="F80" i="4"/>
  <c r="L80" i="4"/>
  <c r="I80" i="4"/>
  <c r="C80" i="4"/>
  <c r="O80" i="4"/>
  <c r="K80" i="4"/>
  <c r="G80" i="4"/>
  <c r="N80" i="4"/>
  <c r="J80" i="4"/>
  <c r="D80" i="4"/>
  <c r="A83" i="4"/>
  <c r="B81" i="4"/>
  <c r="M81" i="4" l="1"/>
  <c r="I81" i="4"/>
  <c r="E81" i="4"/>
  <c r="F81" i="4"/>
  <c r="L81" i="4"/>
  <c r="H81" i="4"/>
  <c r="C81" i="4"/>
  <c r="O81" i="4"/>
  <c r="K81" i="4"/>
  <c r="G81" i="4"/>
  <c r="N81" i="4"/>
  <c r="J81" i="4"/>
  <c r="D81" i="4"/>
  <c r="A84" i="4"/>
  <c r="B82" i="4"/>
  <c r="M82" i="4" l="1"/>
  <c r="I82" i="4"/>
  <c r="C82" i="4"/>
  <c r="F82" i="4"/>
  <c r="L82" i="4"/>
  <c r="H82" i="4"/>
  <c r="D82" i="4"/>
  <c r="O82" i="4"/>
  <c r="K82" i="4"/>
  <c r="G82" i="4"/>
  <c r="N82" i="4"/>
  <c r="J82" i="4"/>
  <c r="E82" i="4"/>
  <c r="A85" i="4"/>
  <c r="B83" i="4"/>
  <c r="M83" i="4" l="1"/>
  <c r="J83" i="4"/>
  <c r="C83" i="4"/>
  <c r="F83" i="4"/>
  <c r="L83" i="4"/>
  <c r="G83" i="4"/>
  <c r="D83" i="4"/>
  <c r="O83" i="4"/>
  <c r="K83" i="4"/>
  <c r="H83" i="4"/>
  <c r="N83" i="4"/>
  <c r="I83" i="4"/>
  <c r="E83" i="4"/>
  <c r="A86" i="4"/>
  <c r="B84" i="4"/>
  <c r="M84" i="4" l="1"/>
  <c r="H84" i="4"/>
  <c r="E84" i="4"/>
  <c r="F84" i="4"/>
  <c r="L84" i="4"/>
  <c r="I84" i="4"/>
  <c r="C84" i="4"/>
  <c r="D84" i="4"/>
  <c r="O84" i="4"/>
  <c r="K84" i="4"/>
  <c r="G84" i="4"/>
  <c r="N84" i="4"/>
  <c r="J84" i="4"/>
  <c r="A87" i="4"/>
  <c r="B85" i="4"/>
  <c r="M85" i="4" l="1"/>
  <c r="I85" i="4"/>
  <c r="E85" i="4"/>
  <c r="C85" i="4"/>
  <c r="O85" i="4"/>
  <c r="K85" i="4"/>
  <c r="G85" i="4"/>
  <c r="F85" i="4"/>
  <c r="L85" i="4"/>
  <c r="H85" i="4"/>
  <c r="N85" i="4"/>
  <c r="J85" i="4"/>
  <c r="D85" i="4"/>
  <c r="A88" i="4"/>
  <c r="B86" i="4"/>
  <c r="M86" i="4" l="1"/>
  <c r="I86" i="4"/>
  <c r="C86" i="4"/>
  <c r="D86" i="4"/>
  <c r="O86" i="4"/>
  <c r="K86" i="4"/>
  <c r="G86" i="4"/>
  <c r="E86" i="4"/>
  <c r="F86" i="4"/>
  <c r="L86" i="4"/>
  <c r="H86" i="4"/>
  <c r="N86" i="4"/>
  <c r="J86" i="4"/>
  <c r="A89" i="4"/>
  <c r="B87" i="4"/>
  <c r="M87" i="4" l="1"/>
  <c r="I87" i="4"/>
  <c r="C87" i="4"/>
  <c r="F87" i="4"/>
  <c r="L87" i="4"/>
  <c r="H87" i="4"/>
  <c r="D87" i="4"/>
  <c r="O87" i="4"/>
  <c r="K87" i="4"/>
  <c r="G87" i="4"/>
  <c r="N87" i="4"/>
  <c r="J87" i="4"/>
  <c r="E87" i="4"/>
  <c r="A90" i="4"/>
  <c r="B88" i="4"/>
  <c r="M88" i="4" l="1"/>
  <c r="H88" i="4"/>
  <c r="E88" i="4"/>
  <c r="F88" i="4"/>
  <c r="L88" i="4"/>
  <c r="I88" i="4"/>
  <c r="C88" i="4"/>
  <c r="D88" i="4"/>
  <c r="O88" i="4"/>
  <c r="K88" i="4"/>
  <c r="G88" i="4"/>
  <c r="N88" i="4"/>
  <c r="J88" i="4"/>
  <c r="A91" i="4"/>
  <c r="B89" i="4"/>
  <c r="M89" i="4" l="1"/>
  <c r="I89" i="4"/>
  <c r="E89" i="4"/>
  <c r="C89" i="4"/>
  <c r="O89" i="4"/>
  <c r="K89" i="4"/>
  <c r="F89" i="4"/>
  <c r="L89" i="4"/>
  <c r="H89" i="4"/>
  <c r="G89" i="4"/>
  <c r="N89" i="4"/>
  <c r="J89" i="4"/>
  <c r="D89" i="4"/>
  <c r="A92" i="4"/>
  <c r="B90" i="4"/>
  <c r="M90" i="4" l="1"/>
  <c r="I90" i="4"/>
  <c r="C90" i="4"/>
  <c r="D90" i="4"/>
  <c r="O90" i="4"/>
  <c r="K90" i="4"/>
  <c r="G90" i="4"/>
  <c r="E90" i="4"/>
  <c r="F90" i="4"/>
  <c r="L90" i="4"/>
  <c r="H90" i="4"/>
  <c r="N90" i="4"/>
  <c r="J90" i="4"/>
  <c r="A93" i="4"/>
  <c r="B91" i="4"/>
  <c r="M91" i="4" l="1"/>
  <c r="I91" i="4"/>
  <c r="C91" i="4"/>
  <c r="F91" i="4"/>
  <c r="L91" i="4"/>
  <c r="H91" i="4"/>
  <c r="D91" i="4"/>
  <c r="O91" i="4"/>
  <c r="K91" i="4"/>
  <c r="G91" i="4"/>
  <c r="N91" i="4"/>
  <c r="J91" i="4"/>
  <c r="E91" i="4"/>
  <c r="A94" i="4"/>
  <c r="B92" i="4"/>
  <c r="M92" i="4" l="1"/>
  <c r="H92" i="4"/>
  <c r="E92" i="4"/>
  <c r="F92" i="4"/>
  <c r="L92" i="4"/>
  <c r="I92" i="4"/>
  <c r="C92" i="4"/>
  <c r="O92" i="4"/>
  <c r="K92" i="4"/>
  <c r="G92" i="4"/>
  <c r="N92" i="4"/>
  <c r="J92" i="4"/>
  <c r="D92" i="4"/>
  <c r="A95" i="4"/>
  <c r="B93" i="4"/>
  <c r="M93" i="4" l="1"/>
  <c r="I93" i="4"/>
  <c r="E93" i="4"/>
  <c r="F93" i="4"/>
  <c r="L93" i="4"/>
  <c r="H93" i="4"/>
  <c r="C93" i="4"/>
  <c r="D93" i="4"/>
  <c r="O93" i="4"/>
  <c r="K93" i="4"/>
  <c r="G93" i="4"/>
  <c r="N93" i="4"/>
  <c r="J93" i="4"/>
  <c r="A96" i="4"/>
  <c r="B94" i="4"/>
  <c r="M94" i="4" l="1"/>
  <c r="I94" i="4"/>
  <c r="C94" i="4"/>
  <c r="D94" i="4"/>
  <c r="O94" i="4"/>
  <c r="K94" i="4"/>
  <c r="G94" i="4"/>
  <c r="N94" i="4"/>
  <c r="J94" i="4"/>
  <c r="F94" i="4"/>
  <c r="L94" i="4"/>
  <c r="H94" i="4"/>
  <c r="E94" i="4"/>
  <c r="A97" i="4"/>
  <c r="B95" i="4"/>
  <c r="M95" i="4" l="1"/>
  <c r="I95" i="4"/>
  <c r="C95" i="4"/>
  <c r="G95" i="4"/>
  <c r="N95" i="4"/>
  <c r="J95" i="4"/>
  <c r="E95" i="4"/>
  <c r="F95" i="4"/>
  <c r="L95" i="4"/>
  <c r="D95" i="4"/>
  <c r="O95" i="4"/>
  <c r="K95" i="4"/>
  <c r="H95" i="4"/>
  <c r="A98" i="4"/>
  <c r="B96" i="4"/>
  <c r="M96" i="4" l="1"/>
  <c r="H96" i="4"/>
  <c r="E96" i="4"/>
  <c r="F96" i="4"/>
  <c r="L96" i="4"/>
  <c r="I96" i="4"/>
  <c r="C96" i="4"/>
  <c r="O96" i="4"/>
  <c r="K96" i="4"/>
  <c r="G96" i="4"/>
  <c r="N96" i="4"/>
  <c r="J96" i="4"/>
  <c r="D96" i="4"/>
  <c r="A99" i="4"/>
  <c r="B97" i="4"/>
  <c r="M97" i="4" l="1"/>
  <c r="I97" i="4"/>
  <c r="E97" i="4"/>
  <c r="F97" i="4"/>
  <c r="L97" i="4"/>
  <c r="H97" i="4"/>
  <c r="C97" i="4"/>
  <c r="D97" i="4"/>
  <c r="O97" i="4"/>
  <c r="K97" i="4"/>
  <c r="G97" i="4"/>
  <c r="N97" i="4"/>
  <c r="J97" i="4"/>
  <c r="A100" i="4"/>
  <c r="B98" i="4"/>
  <c r="M98" i="4" l="1"/>
  <c r="I98" i="4"/>
  <c r="C98" i="4"/>
  <c r="H98" i="4"/>
  <c r="N98" i="4"/>
  <c r="J98" i="4"/>
  <c r="F98" i="4"/>
  <c r="L98" i="4"/>
  <c r="D98" i="4"/>
  <c r="O98" i="4"/>
  <c r="K98" i="4"/>
  <c r="G98" i="4"/>
  <c r="E98" i="4"/>
  <c r="A101" i="4"/>
  <c r="B99" i="4"/>
  <c r="M99" i="4" l="1"/>
  <c r="J99" i="4"/>
  <c r="C99" i="4"/>
  <c r="D99" i="4"/>
  <c r="O99" i="4"/>
  <c r="K99" i="4"/>
  <c r="H99" i="4"/>
  <c r="E99" i="4"/>
  <c r="F99" i="4"/>
  <c r="L99" i="4"/>
  <c r="G99" i="4"/>
  <c r="N99" i="4"/>
  <c r="I99" i="4"/>
  <c r="A102" i="4"/>
  <c r="B100" i="4"/>
  <c r="M100" i="4" l="1"/>
  <c r="H100" i="4"/>
  <c r="E100" i="4"/>
  <c r="F100" i="4"/>
  <c r="L100" i="4"/>
  <c r="I100" i="4"/>
  <c r="C100" i="4"/>
  <c r="O100" i="4"/>
  <c r="K100" i="4"/>
  <c r="G100" i="4"/>
  <c r="N100" i="4"/>
  <c r="J100" i="4"/>
  <c r="D100" i="4"/>
  <c r="A103" i="4"/>
  <c r="B101" i="4"/>
  <c r="M101" i="4" l="1"/>
  <c r="I101" i="4"/>
  <c r="E101" i="4"/>
  <c r="F101" i="4"/>
  <c r="L101" i="4"/>
  <c r="H101" i="4"/>
  <c r="C101" i="4"/>
  <c r="O101" i="4"/>
  <c r="K101" i="4"/>
  <c r="G101" i="4"/>
  <c r="N101" i="4"/>
  <c r="J101" i="4"/>
  <c r="D101" i="4"/>
  <c r="A104" i="4"/>
  <c r="B102" i="4"/>
  <c r="M102" i="4" l="1"/>
  <c r="I102" i="4"/>
  <c r="C102" i="4"/>
  <c r="F102" i="4"/>
  <c r="L102" i="4"/>
  <c r="H102" i="4"/>
  <c r="D102" i="4"/>
  <c r="O102" i="4"/>
  <c r="K102" i="4"/>
  <c r="G102" i="4"/>
  <c r="N102" i="4"/>
  <c r="J102" i="4"/>
  <c r="E102" i="4"/>
  <c r="A105" i="4"/>
  <c r="B103" i="4"/>
  <c r="M103" i="4" l="1"/>
  <c r="I103" i="4"/>
  <c r="C103" i="4"/>
  <c r="F103" i="4"/>
  <c r="L103" i="4"/>
  <c r="H103" i="4"/>
  <c r="D103" i="4"/>
  <c r="E103" i="4"/>
  <c r="O103" i="4"/>
  <c r="K103" i="4"/>
  <c r="G103" i="4"/>
  <c r="N103" i="4"/>
  <c r="J103" i="4"/>
  <c r="A106" i="4"/>
  <c r="B104" i="4"/>
  <c r="M104" i="4" l="1"/>
  <c r="H104" i="4"/>
  <c r="E104" i="4"/>
  <c r="C104" i="4"/>
  <c r="O104" i="4"/>
  <c r="K104" i="4"/>
  <c r="F104" i="4"/>
  <c r="L104" i="4"/>
  <c r="I104" i="4"/>
  <c r="G104" i="4"/>
  <c r="N104" i="4"/>
  <c r="J104" i="4"/>
  <c r="D104" i="4"/>
  <c r="B107" i="4"/>
  <c r="A107" i="4"/>
  <c r="B105" i="4"/>
  <c r="M105" i="4" l="1"/>
  <c r="I105" i="4"/>
  <c r="E105" i="4"/>
  <c r="H105" i="4"/>
  <c r="N105" i="4"/>
  <c r="J105" i="4"/>
  <c r="D105" i="4"/>
  <c r="F105" i="4"/>
  <c r="L105" i="4"/>
  <c r="C105" i="4"/>
  <c r="O105" i="4"/>
  <c r="K105" i="4"/>
  <c r="G105" i="4"/>
  <c r="F107" i="4"/>
  <c r="O107" i="4"/>
  <c r="N107" i="4"/>
  <c r="M107" i="4"/>
  <c r="L107" i="4"/>
  <c r="K107" i="4"/>
  <c r="J107" i="4"/>
  <c r="I107" i="4"/>
  <c r="H107" i="4"/>
  <c r="G107" i="4"/>
  <c r="E107" i="4"/>
  <c r="C107" i="4"/>
  <c r="D107" i="4"/>
  <c r="B108" i="4"/>
  <c r="A108" i="4"/>
  <c r="B106" i="4"/>
  <c r="M106" i="4" l="1"/>
  <c r="I106" i="4"/>
  <c r="C106" i="4"/>
  <c r="D106" i="4"/>
  <c r="O106" i="4"/>
  <c r="K106" i="4"/>
  <c r="G106" i="4"/>
  <c r="N106" i="4"/>
  <c r="J106" i="4"/>
  <c r="E106" i="4"/>
  <c r="F106" i="4"/>
  <c r="L106" i="4"/>
  <c r="H106" i="4"/>
  <c r="F108" i="4"/>
  <c r="O108" i="4"/>
  <c r="N108" i="4"/>
  <c r="M108" i="4"/>
  <c r="L108" i="4"/>
  <c r="K108" i="4"/>
  <c r="J108" i="4"/>
  <c r="H108" i="4"/>
  <c r="I108" i="4"/>
  <c r="G108" i="4"/>
  <c r="D108" i="4"/>
  <c r="E108" i="4"/>
  <c r="C108" i="4"/>
  <c r="B109" i="4"/>
  <c r="A109" i="4"/>
  <c r="F109" i="4" l="1"/>
  <c r="O109" i="4"/>
  <c r="N109" i="4"/>
  <c r="M109" i="4"/>
  <c r="L109" i="4"/>
  <c r="K109" i="4"/>
  <c r="J109" i="4"/>
  <c r="I109" i="4"/>
  <c r="H109" i="4"/>
  <c r="G109" i="4"/>
  <c r="D109" i="4"/>
  <c r="E109" i="4"/>
  <c r="C109" i="4"/>
  <c r="B110" i="4"/>
  <c r="A110" i="4"/>
  <c r="F110" i="4" l="1"/>
  <c r="O110" i="4"/>
  <c r="N110" i="4"/>
  <c r="M110" i="4"/>
  <c r="L110" i="4"/>
  <c r="K110" i="4"/>
  <c r="J110" i="4"/>
  <c r="I110" i="4"/>
  <c r="H110" i="4"/>
  <c r="G110" i="4"/>
  <c r="E110" i="4"/>
  <c r="C110" i="4"/>
  <c r="D110" i="4"/>
  <c r="B111" i="4"/>
  <c r="A111" i="4"/>
  <c r="F111" i="4" l="1"/>
  <c r="O111" i="4"/>
  <c r="N111" i="4"/>
  <c r="M111" i="4"/>
  <c r="L111" i="4"/>
  <c r="K111" i="4"/>
  <c r="J111" i="4"/>
  <c r="I111" i="4"/>
  <c r="G111" i="4"/>
  <c r="H111" i="4"/>
  <c r="E111" i="4"/>
  <c r="C111" i="4"/>
  <c r="D111" i="4"/>
  <c r="B112" i="4"/>
  <c r="A112" i="4"/>
  <c r="F112" i="4" l="1"/>
  <c r="O112" i="4"/>
  <c r="N112" i="4"/>
  <c r="M112" i="4"/>
  <c r="L112" i="4"/>
  <c r="K112" i="4"/>
  <c r="J112" i="4"/>
  <c r="H112" i="4"/>
  <c r="I112" i="4"/>
  <c r="G112" i="4"/>
  <c r="D112" i="4"/>
  <c r="E112" i="4"/>
  <c r="C112" i="4"/>
  <c r="B113" i="4"/>
  <c r="A113" i="4"/>
  <c r="F113" i="4" l="1"/>
  <c r="O113" i="4"/>
  <c r="N113" i="4"/>
  <c r="M113" i="4"/>
  <c r="L113" i="4"/>
  <c r="K113" i="4"/>
  <c r="J113" i="4"/>
  <c r="I113" i="4"/>
  <c r="H113" i="4"/>
  <c r="G113" i="4"/>
  <c r="D113" i="4"/>
  <c r="E113" i="4"/>
  <c r="C113" i="4"/>
  <c r="B114" i="4"/>
  <c r="A114" i="4"/>
  <c r="F114" i="4" l="1"/>
  <c r="O114" i="4"/>
  <c r="N114" i="4"/>
  <c r="M114" i="4"/>
  <c r="L114" i="4"/>
  <c r="K114" i="4"/>
  <c r="J114" i="4"/>
  <c r="I114" i="4"/>
  <c r="H114" i="4"/>
  <c r="G114" i="4"/>
  <c r="E114" i="4"/>
  <c r="C114" i="4"/>
  <c r="D114" i="4"/>
  <c r="B115" i="4"/>
  <c r="A115" i="4"/>
  <c r="F115" i="4" l="1"/>
  <c r="O115" i="4"/>
  <c r="N115" i="4"/>
  <c r="M115" i="4"/>
  <c r="L115" i="4"/>
  <c r="K115" i="4"/>
  <c r="I115" i="4"/>
  <c r="J115" i="4"/>
  <c r="G115" i="4"/>
  <c r="H115" i="4"/>
  <c r="E115" i="4"/>
  <c r="C115" i="4"/>
  <c r="D115" i="4"/>
  <c r="B116" i="4"/>
  <c r="A116" i="4"/>
  <c r="F116" i="4" l="1"/>
  <c r="O116" i="4"/>
  <c r="N116" i="4"/>
  <c r="M116" i="4"/>
  <c r="L116" i="4"/>
  <c r="K116" i="4"/>
  <c r="J116" i="4"/>
  <c r="H116" i="4"/>
  <c r="I116" i="4"/>
  <c r="G116" i="4"/>
  <c r="D116" i="4"/>
  <c r="E116" i="4"/>
  <c r="C116" i="4"/>
  <c r="B117" i="4"/>
  <c r="A117" i="4"/>
  <c r="F117" i="4" l="1"/>
  <c r="O117" i="4"/>
  <c r="N117" i="4"/>
  <c r="M117" i="4"/>
  <c r="L117" i="4"/>
  <c r="K117" i="4"/>
  <c r="J117" i="4"/>
  <c r="I117" i="4"/>
  <c r="H117" i="4"/>
  <c r="G117" i="4"/>
  <c r="D117" i="4"/>
  <c r="E117" i="4"/>
  <c r="C117" i="4"/>
  <c r="B118" i="4"/>
  <c r="A118" i="4"/>
  <c r="F118" i="4" l="1"/>
  <c r="O118" i="4"/>
  <c r="N118" i="4"/>
  <c r="M118" i="4"/>
  <c r="L118" i="4"/>
  <c r="K118" i="4"/>
  <c r="J118" i="4"/>
  <c r="I118" i="4"/>
  <c r="H118" i="4"/>
  <c r="G118" i="4"/>
  <c r="E118" i="4"/>
  <c r="C118" i="4"/>
  <c r="D118" i="4"/>
  <c r="B119" i="4"/>
  <c r="A119" i="4"/>
  <c r="F119" i="4" l="1"/>
  <c r="O119" i="4"/>
  <c r="N119" i="4"/>
  <c r="M119" i="4"/>
  <c r="L119" i="4"/>
  <c r="K119" i="4"/>
  <c r="J119" i="4"/>
  <c r="I119" i="4"/>
  <c r="H119" i="4"/>
  <c r="G119" i="4"/>
  <c r="E119" i="4"/>
  <c r="C119" i="4"/>
  <c r="D119" i="4"/>
  <c r="B120" i="4"/>
  <c r="A120" i="4"/>
  <c r="F120" i="4" l="1"/>
  <c r="O120" i="4"/>
  <c r="N120" i="4"/>
  <c r="M120" i="4"/>
  <c r="L120" i="4"/>
  <c r="K120" i="4"/>
  <c r="J120" i="4"/>
  <c r="H120" i="4"/>
  <c r="I120" i="4"/>
  <c r="G120" i="4"/>
  <c r="D120" i="4"/>
  <c r="E120" i="4"/>
  <c r="C120" i="4"/>
  <c r="B121" i="4"/>
  <c r="A121" i="4"/>
  <c r="F121" i="4" l="1"/>
  <c r="O121" i="4"/>
  <c r="N121" i="4"/>
  <c r="M121" i="4"/>
  <c r="L121" i="4"/>
  <c r="K121" i="4"/>
  <c r="J121" i="4"/>
  <c r="I121" i="4"/>
  <c r="H121" i="4"/>
  <c r="G121" i="4"/>
  <c r="D121" i="4"/>
  <c r="E121" i="4"/>
  <c r="C121" i="4"/>
  <c r="B122" i="4"/>
  <c r="A122" i="4"/>
  <c r="F122" i="4" l="1"/>
  <c r="O122" i="4"/>
  <c r="N122" i="4"/>
  <c r="M122" i="4"/>
  <c r="L122" i="4"/>
  <c r="K122" i="4"/>
  <c r="J122" i="4"/>
  <c r="I122" i="4"/>
  <c r="H122" i="4"/>
  <c r="G122" i="4"/>
  <c r="E122" i="4"/>
  <c r="C122" i="4"/>
  <c r="D122" i="4"/>
  <c r="B123" i="4"/>
  <c r="A123" i="4"/>
  <c r="F123" i="4" l="1"/>
  <c r="O123" i="4"/>
  <c r="N123" i="4"/>
  <c r="M123" i="4"/>
  <c r="L123" i="4"/>
  <c r="K123" i="4"/>
  <c r="J123" i="4"/>
  <c r="I123" i="4"/>
  <c r="H123" i="4"/>
  <c r="G123" i="4"/>
  <c r="E123" i="4"/>
  <c r="C123" i="4"/>
  <c r="D123" i="4"/>
  <c r="B124" i="4"/>
  <c r="A124" i="4"/>
  <c r="F124" i="4" l="1"/>
  <c r="O124" i="4"/>
  <c r="N124" i="4"/>
  <c r="M124" i="4"/>
  <c r="L124" i="4"/>
  <c r="K124" i="4"/>
  <c r="J124" i="4"/>
  <c r="H124" i="4"/>
  <c r="I124" i="4"/>
  <c r="G124" i="4"/>
  <c r="D124" i="4"/>
  <c r="E124" i="4"/>
  <c r="C124" i="4"/>
  <c r="B125" i="4"/>
  <c r="A125" i="4"/>
  <c r="F125" i="4" l="1"/>
  <c r="O125" i="4"/>
  <c r="N125" i="4"/>
  <c r="M125" i="4"/>
  <c r="L125" i="4"/>
  <c r="K125" i="4"/>
  <c r="J125" i="4"/>
  <c r="I125" i="4"/>
  <c r="H125" i="4"/>
  <c r="G125" i="4"/>
  <c r="D125" i="4"/>
  <c r="E125" i="4"/>
  <c r="C125" i="4"/>
  <c r="B126" i="4"/>
  <c r="A126" i="4"/>
  <c r="F126" i="4" l="1"/>
  <c r="O126" i="4"/>
  <c r="N126" i="4"/>
  <c r="M126" i="4"/>
  <c r="L126" i="4"/>
  <c r="K126" i="4"/>
  <c r="J126" i="4"/>
  <c r="I126" i="4"/>
  <c r="H126" i="4"/>
  <c r="G126" i="4"/>
  <c r="E126" i="4"/>
  <c r="C126" i="4"/>
  <c r="D126" i="4"/>
  <c r="B127" i="4"/>
  <c r="A127" i="4"/>
  <c r="F127" i="4" l="1"/>
  <c r="O127" i="4"/>
  <c r="N127" i="4"/>
  <c r="M127" i="4"/>
  <c r="L127" i="4"/>
  <c r="K127" i="4"/>
  <c r="J127" i="4"/>
  <c r="I127" i="4"/>
  <c r="G127" i="4"/>
  <c r="H127" i="4"/>
  <c r="E127" i="4"/>
  <c r="C127" i="4"/>
  <c r="D127" i="4"/>
  <c r="A128" i="4"/>
  <c r="B128" i="4"/>
  <c r="F128" i="4" l="1"/>
  <c r="O128" i="4"/>
  <c r="N128" i="4"/>
  <c r="M128" i="4"/>
  <c r="L128" i="4"/>
  <c r="K128" i="4"/>
  <c r="J128" i="4"/>
  <c r="H128" i="4"/>
  <c r="I128" i="4"/>
  <c r="G128" i="4"/>
  <c r="D128" i="4"/>
  <c r="E128" i="4"/>
  <c r="C128" i="4"/>
  <c r="A129" i="4"/>
  <c r="B129" i="4"/>
  <c r="F129" i="4" l="1"/>
  <c r="O129" i="4"/>
  <c r="N129" i="4"/>
  <c r="M129" i="4"/>
  <c r="L129" i="4"/>
  <c r="K129" i="4"/>
  <c r="J129" i="4"/>
  <c r="I129" i="4"/>
  <c r="H129" i="4"/>
  <c r="G129" i="4"/>
  <c r="D129" i="4"/>
  <c r="E129" i="4"/>
  <c r="C129" i="4"/>
  <c r="B130" i="4"/>
  <c r="A130" i="4"/>
  <c r="F130" i="4" l="1"/>
  <c r="O130" i="4"/>
  <c r="N130" i="4"/>
  <c r="M130" i="4"/>
  <c r="L130" i="4"/>
  <c r="K130" i="4"/>
  <c r="J130" i="4"/>
  <c r="I130" i="4"/>
  <c r="H130" i="4"/>
  <c r="G130" i="4"/>
  <c r="E130" i="4"/>
  <c r="C130" i="4"/>
  <c r="D130" i="4"/>
  <c r="B131" i="4"/>
  <c r="A131" i="4"/>
  <c r="F131" i="4" l="1"/>
  <c r="O131" i="4"/>
  <c r="N131" i="4"/>
  <c r="M131" i="4"/>
  <c r="L131" i="4"/>
  <c r="K131" i="4"/>
  <c r="I131" i="4"/>
  <c r="J131" i="4"/>
  <c r="G131" i="4"/>
  <c r="H131" i="4"/>
  <c r="E131" i="4"/>
  <c r="C131" i="4"/>
  <c r="D131" i="4"/>
  <c r="B132" i="4"/>
  <c r="A132" i="4"/>
  <c r="F132" i="4" l="1"/>
  <c r="O132" i="4"/>
  <c r="N132" i="4"/>
  <c r="M132" i="4"/>
  <c r="L132" i="4"/>
  <c r="K132" i="4"/>
  <c r="J132" i="4"/>
  <c r="H132" i="4"/>
  <c r="I132" i="4"/>
  <c r="G132" i="4"/>
  <c r="D132" i="4"/>
  <c r="E132" i="4"/>
  <c r="C132" i="4"/>
  <c r="B133" i="4"/>
  <c r="A133" i="4"/>
  <c r="F133" i="4" l="1"/>
  <c r="O133" i="4"/>
  <c r="N133" i="4"/>
  <c r="M133" i="4"/>
  <c r="L133" i="4"/>
  <c r="K133" i="4"/>
  <c r="J133" i="4"/>
  <c r="I133" i="4"/>
  <c r="H133" i="4"/>
  <c r="G133" i="4"/>
  <c r="D133" i="4"/>
  <c r="E133" i="4"/>
  <c r="C133" i="4"/>
  <c r="B134" i="4"/>
  <c r="A134" i="4"/>
  <c r="F134" i="4" l="1"/>
  <c r="O134" i="4"/>
  <c r="N134" i="4"/>
  <c r="M134" i="4"/>
  <c r="L134" i="4"/>
  <c r="K134" i="4"/>
  <c r="J134" i="4"/>
  <c r="I134" i="4"/>
  <c r="H134" i="4"/>
  <c r="G134" i="4"/>
  <c r="E134" i="4"/>
  <c r="C134" i="4"/>
  <c r="D134" i="4"/>
  <c r="B135" i="4"/>
  <c r="A135" i="4"/>
  <c r="F135" i="4" l="1"/>
  <c r="O135" i="4"/>
  <c r="N135" i="4"/>
  <c r="M135" i="4"/>
  <c r="L135" i="4"/>
  <c r="K135" i="4"/>
  <c r="J135" i="4"/>
  <c r="I135" i="4"/>
  <c r="H135" i="4"/>
  <c r="G135" i="4"/>
  <c r="E135" i="4"/>
  <c r="C135" i="4"/>
  <c r="D135" i="4"/>
  <c r="B136" i="4"/>
  <c r="A136" i="4"/>
  <c r="F136" i="4" l="1"/>
  <c r="O136" i="4"/>
  <c r="N136" i="4"/>
  <c r="M136" i="4"/>
  <c r="L136" i="4"/>
  <c r="K136" i="4"/>
  <c r="J136" i="4"/>
  <c r="H136" i="4"/>
  <c r="I136" i="4"/>
  <c r="G136" i="4"/>
  <c r="D136" i="4"/>
  <c r="E136" i="4"/>
  <c r="C136" i="4"/>
  <c r="B137" i="4"/>
  <c r="A137" i="4"/>
  <c r="F137" i="4" l="1"/>
  <c r="O137" i="4"/>
  <c r="N137" i="4"/>
  <c r="M137" i="4"/>
  <c r="L137" i="4"/>
  <c r="K137" i="4"/>
  <c r="J137" i="4"/>
  <c r="I137" i="4"/>
  <c r="H137" i="4"/>
  <c r="G137" i="4"/>
  <c r="D137" i="4"/>
  <c r="E137" i="4"/>
  <c r="C137" i="4"/>
  <c r="B138" i="4"/>
  <c r="A138" i="4"/>
  <c r="F138" i="4" l="1"/>
  <c r="O138" i="4"/>
  <c r="N138" i="4"/>
  <c r="M138" i="4"/>
  <c r="L138" i="4"/>
  <c r="K138" i="4"/>
  <c r="J138" i="4"/>
  <c r="I138" i="4"/>
  <c r="H138" i="4"/>
  <c r="G138" i="4"/>
  <c r="E138" i="4"/>
  <c r="C138" i="4"/>
  <c r="D138" i="4"/>
  <c r="B139" i="4"/>
  <c r="A139" i="4"/>
  <c r="F139" i="4" l="1"/>
  <c r="O139" i="4"/>
  <c r="N139" i="4"/>
  <c r="M139" i="4"/>
  <c r="L139" i="4"/>
  <c r="K139" i="4"/>
  <c r="J139" i="4"/>
  <c r="I139" i="4"/>
  <c r="H139" i="4"/>
  <c r="G139" i="4"/>
  <c r="E139" i="4"/>
  <c r="C139" i="4"/>
  <c r="D139" i="4"/>
  <c r="B140" i="4"/>
  <c r="A140" i="4"/>
  <c r="F140" i="4" l="1"/>
  <c r="O140" i="4"/>
  <c r="N140" i="4"/>
  <c r="M140" i="4"/>
  <c r="L140" i="4"/>
  <c r="K140" i="4"/>
  <c r="J140" i="4"/>
  <c r="H140" i="4"/>
  <c r="I140" i="4"/>
  <c r="G140" i="4"/>
  <c r="D140" i="4"/>
  <c r="E140" i="4"/>
  <c r="C140" i="4"/>
  <c r="B141" i="4"/>
  <c r="A141" i="4"/>
  <c r="F141" i="4" l="1"/>
  <c r="O141" i="4"/>
  <c r="N141" i="4"/>
  <c r="M141" i="4"/>
  <c r="L141" i="4"/>
  <c r="K141" i="4"/>
  <c r="J141" i="4"/>
  <c r="I141" i="4"/>
  <c r="H141" i="4"/>
  <c r="G141" i="4"/>
  <c r="D141" i="4"/>
  <c r="E141" i="4"/>
  <c r="C141" i="4"/>
  <c r="B142" i="4"/>
  <c r="A142" i="4"/>
  <c r="F142" i="4" l="1"/>
  <c r="O142" i="4"/>
  <c r="N142" i="4"/>
  <c r="M142" i="4"/>
  <c r="L142" i="4"/>
  <c r="K142" i="4"/>
  <c r="J142" i="4"/>
  <c r="I142" i="4"/>
  <c r="H142" i="4"/>
  <c r="G142" i="4"/>
  <c r="E142" i="4"/>
  <c r="C142" i="4"/>
  <c r="D142" i="4"/>
  <c r="B143" i="4"/>
  <c r="A143" i="4"/>
  <c r="F143" i="4" l="1"/>
  <c r="O143" i="4"/>
  <c r="N143" i="4"/>
  <c r="M143" i="4"/>
  <c r="L143" i="4"/>
  <c r="K143" i="4"/>
  <c r="J143" i="4"/>
  <c r="I143" i="4"/>
  <c r="G143" i="4"/>
  <c r="H143" i="4"/>
  <c r="E143" i="4"/>
  <c r="C143" i="4"/>
  <c r="D143" i="4"/>
  <c r="B144" i="4"/>
  <c r="A144" i="4"/>
  <c r="F144" i="4" l="1"/>
  <c r="O144" i="4"/>
  <c r="N144" i="4"/>
  <c r="M144" i="4"/>
  <c r="L144" i="4"/>
  <c r="K144" i="4"/>
  <c r="J144" i="4"/>
  <c r="H144" i="4"/>
  <c r="I144" i="4"/>
  <c r="G144" i="4"/>
  <c r="D144" i="4"/>
  <c r="E144" i="4"/>
  <c r="C144" i="4"/>
  <c r="B145" i="4"/>
  <c r="A145" i="4"/>
  <c r="F145" i="4" l="1"/>
  <c r="O145" i="4"/>
  <c r="N145" i="4"/>
  <c r="M145" i="4"/>
  <c r="L145" i="4"/>
  <c r="K145" i="4"/>
  <c r="J145" i="4"/>
  <c r="I145" i="4"/>
  <c r="H145" i="4"/>
  <c r="G145" i="4"/>
  <c r="D145" i="4"/>
  <c r="E145" i="4"/>
  <c r="C145" i="4"/>
  <c r="B146" i="4"/>
  <c r="A146" i="4"/>
  <c r="F146" i="4" l="1"/>
  <c r="O146" i="4"/>
  <c r="N146" i="4"/>
  <c r="M146" i="4"/>
  <c r="L146" i="4"/>
  <c r="K146" i="4"/>
  <c r="J146" i="4"/>
  <c r="I146" i="4"/>
  <c r="H146" i="4"/>
  <c r="G146" i="4"/>
  <c r="E146" i="4"/>
  <c r="C146" i="4"/>
  <c r="D146" i="4"/>
  <c r="B147" i="4"/>
  <c r="A147" i="4"/>
  <c r="F147" i="4" l="1"/>
  <c r="O147" i="4"/>
  <c r="N147" i="4"/>
  <c r="M147" i="4"/>
  <c r="L147" i="4"/>
  <c r="K147" i="4"/>
  <c r="I147" i="4"/>
  <c r="J147" i="4"/>
  <c r="G147" i="4"/>
  <c r="H147" i="4"/>
  <c r="E147" i="4"/>
  <c r="C147" i="4"/>
  <c r="D147" i="4"/>
  <c r="B148" i="4"/>
  <c r="A148" i="4"/>
  <c r="F148" i="4" l="1"/>
  <c r="O148" i="4"/>
  <c r="N148" i="4"/>
  <c r="M148" i="4"/>
  <c r="L148" i="4"/>
  <c r="K148" i="4"/>
  <c r="J148" i="4"/>
  <c r="H148" i="4"/>
  <c r="I148" i="4"/>
  <c r="G148" i="4"/>
  <c r="D148" i="4"/>
  <c r="E148" i="4"/>
  <c r="C148" i="4"/>
  <c r="B149" i="4"/>
  <c r="A149" i="4"/>
  <c r="F149" i="4" l="1"/>
  <c r="O149" i="4"/>
  <c r="N149" i="4"/>
  <c r="M149" i="4"/>
  <c r="L149" i="4"/>
  <c r="K149" i="4"/>
  <c r="J149" i="4"/>
  <c r="I149" i="4"/>
  <c r="H149" i="4"/>
  <c r="G149" i="4"/>
  <c r="D149" i="4"/>
  <c r="E149" i="4"/>
  <c r="C149" i="4"/>
  <c r="B150" i="4"/>
  <c r="A150" i="4"/>
  <c r="F150" i="4" l="1"/>
  <c r="O150" i="4"/>
  <c r="N150" i="4"/>
  <c r="M150" i="4"/>
  <c r="L150" i="4"/>
  <c r="K150" i="4"/>
  <c r="J150" i="4"/>
  <c r="I150" i="4"/>
  <c r="H150" i="4"/>
  <c r="G150" i="4"/>
  <c r="E150" i="4"/>
  <c r="C150" i="4"/>
  <c r="D150" i="4"/>
  <c r="B151" i="4"/>
  <c r="A151" i="4"/>
  <c r="F151" i="4" l="1"/>
  <c r="O151" i="4"/>
  <c r="N151" i="4"/>
  <c r="M151" i="4"/>
  <c r="L151" i="4"/>
  <c r="K151" i="4"/>
  <c r="J151" i="4"/>
  <c r="I151" i="4"/>
  <c r="H151" i="4"/>
  <c r="G151" i="4"/>
  <c r="E151" i="4"/>
  <c r="C151" i="4"/>
  <c r="D151" i="4"/>
  <c r="B152" i="4"/>
  <c r="A152" i="4"/>
  <c r="F152" i="4" l="1"/>
  <c r="O152" i="4"/>
  <c r="N152" i="4"/>
  <c r="M152" i="4"/>
  <c r="L152" i="4"/>
  <c r="K152" i="4"/>
  <c r="J152" i="4"/>
  <c r="H152" i="4"/>
  <c r="I152" i="4"/>
  <c r="G152" i="4"/>
  <c r="D152" i="4"/>
  <c r="E152" i="4"/>
  <c r="C152" i="4"/>
  <c r="B153" i="4"/>
  <c r="A153" i="4"/>
  <c r="F153" i="4" l="1"/>
  <c r="O153" i="4"/>
  <c r="N153" i="4"/>
  <c r="M153" i="4"/>
  <c r="L153" i="4"/>
  <c r="K153" i="4"/>
  <c r="J153" i="4"/>
  <c r="I153" i="4"/>
  <c r="H153" i="4"/>
  <c r="G153" i="4"/>
  <c r="D153" i="4"/>
  <c r="E153" i="4"/>
  <c r="C153" i="4"/>
  <c r="B154" i="4"/>
  <c r="A154" i="4"/>
  <c r="F154" i="4" l="1"/>
  <c r="O154" i="4"/>
  <c r="N154" i="4"/>
  <c r="M154" i="4"/>
  <c r="L154" i="4"/>
  <c r="K154" i="4"/>
  <c r="J154" i="4"/>
  <c r="I154" i="4"/>
  <c r="H154" i="4"/>
  <c r="G154" i="4"/>
  <c r="E154" i="4"/>
  <c r="C154" i="4"/>
  <c r="D154" i="4"/>
  <c r="B155" i="4"/>
  <c r="A155" i="4"/>
  <c r="F155" i="4" l="1"/>
  <c r="O155" i="4"/>
  <c r="N155" i="4"/>
  <c r="M155" i="4"/>
  <c r="L155" i="4"/>
  <c r="K155" i="4"/>
  <c r="J155" i="4"/>
  <c r="I155" i="4"/>
  <c r="H155" i="4"/>
  <c r="G155" i="4"/>
  <c r="E155" i="4"/>
  <c r="C155" i="4"/>
  <c r="D155" i="4"/>
  <c r="B156" i="4"/>
  <c r="A156" i="4"/>
  <c r="F156" i="4" l="1"/>
  <c r="O156" i="4"/>
  <c r="N156" i="4"/>
  <c r="M156" i="4"/>
  <c r="L156" i="4"/>
  <c r="K156" i="4"/>
  <c r="J156" i="4"/>
  <c r="H156" i="4"/>
  <c r="I156" i="4"/>
  <c r="G156" i="4"/>
  <c r="D156" i="4"/>
  <c r="E156" i="4"/>
  <c r="C156" i="4"/>
  <c r="B157" i="4"/>
  <c r="A157" i="4"/>
  <c r="F157" i="4" l="1"/>
  <c r="O157" i="4"/>
  <c r="N157" i="4"/>
  <c r="M157" i="4"/>
  <c r="L157" i="4"/>
  <c r="K157" i="4"/>
  <c r="J157" i="4"/>
  <c r="I157" i="4"/>
  <c r="H157" i="4"/>
  <c r="G157" i="4"/>
  <c r="D157" i="4"/>
  <c r="E157" i="4"/>
  <c r="C157" i="4"/>
  <c r="B158" i="4"/>
  <c r="A158" i="4"/>
  <c r="F158" i="4" l="1"/>
  <c r="O158" i="4"/>
  <c r="N158" i="4"/>
  <c r="M158" i="4"/>
  <c r="L158" i="4"/>
  <c r="K158" i="4"/>
  <c r="J158" i="4"/>
  <c r="I158" i="4"/>
  <c r="H158" i="4"/>
  <c r="G158" i="4"/>
  <c r="E158" i="4"/>
  <c r="C158" i="4"/>
  <c r="D158" i="4"/>
  <c r="B159" i="4"/>
  <c r="A159" i="4"/>
  <c r="F159" i="4" l="1"/>
  <c r="O159" i="4"/>
  <c r="N159" i="4"/>
  <c r="M159" i="4"/>
  <c r="L159" i="4"/>
  <c r="K159" i="4"/>
  <c r="J159" i="4"/>
  <c r="I159" i="4"/>
  <c r="G159" i="4"/>
  <c r="H159" i="4"/>
  <c r="E159" i="4"/>
  <c r="C159" i="4"/>
  <c r="D159" i="4"/>
  <c r="B160" i="4"/>
  <c r="A160" i="4"/>
  <c r="F160" i="4" l="1"/>
  <c r="O160" i="4"/>
  <c r="N160" i="4"/>
  <c r="M160" i="4"/>
  <c r="L160" i="4"/>
  <c r="K160" i="4"/>
  <c r="J160" i="4"/>
  <c r="H160" i="4"/>
  <c r="I160" i="4"/>
  <c r="G160" i="4"/>
  <c r="D160" i="4"/>
  <c r="E160" i="4"/>
  <c r="C160" i="4"/>
  <c r="B161" i="4"/>
  <c r="A161" i="4"/>
  <c r="F161" i="4" l="1"/>
  <c r="O161" i="4"/>
  <c r="N161" i="4"/>
  <c r="M161" i="4"/>
  <c r="L161" i="4"/>
  <c r="K161" i="4"/>
  <c r="J161" i="4"/>
  <c r="I161" i="4"/>
  <c r="H161" i="4"/>
  <c r="G161" i="4"/>
  <c r="D161" i="4"/>
  <c r="E161" i="4"/>
  <c r="C161" i="4"/>
  <c r="B162" i="4"/>
  <c r="A162" i="4"/>
  <c r="F162" i="4" l="1"/>
  <c r="O162" i="4"/>
  <c r="N162" i="4"/>
  <c r="M162" i="4"/>
  <c r="L162" i="4"/>
  <c r="K162" i="4"/>
  <c r="J162" i="4"/>
  <c r="I162" i="4"/>
  <c r="H162" i="4"/>
  <c r="G162" i="4"/>
  <c r="E162" i="4"/>
  <c r="C162" i="4"/>
  <c r="D162" i="4"/>
  <c r="B163" i="4"/>
  <c r="A163" i="4"/>
  <c r="F163" i="4" l="1"/>
  <c r="O163" i="4"/>
  <c r="N163" i="4"/>
  <c r="M163" i="4"/>
  <c r="L163" i="4"/>
  <c r="K163" i="4"/>
  <c r="I163" i="4"/>
  <c r="J163" i="4"/>
  <c r="G163" i="4"/>
  <c r="H163" i="4"/>
  <c r="E163" i="4"/>
  <c r="C163" i="4"/>
  <c r="D163" i="4"/>
  <c r="B164" i="4"/>
  <c r="A164" i="4"/>
  <c r="F164" i="4" l="1"/>
  <c r="O164" i="4"/>
  <c r="N164" i="4"/>
  <c r="M164" i="4"/>
  <c r="L164" i="4"/>
  <c r="K164" i="4"/>
  <c r="J164" i="4"/>
  <c r="H164" i="4"/>
  <c r="I164" i="4"/>
  <c r="G164" i="4"/>
  <c r="D164" i="4"/>
  <c r="E164" i="4"/>
  <c r="C164" i="4"/>
  <c r="B165" i="4"/>
  <c r="A165" i="4"/>
  <c r="F165" i="4" l="1"/>
  <c r="O165" i="4"/>
  <c r="N165" i="4"/>
  <c r="M165" i="4"/>
  <c r="L165" i="4"/>
  <c r="K165" i="4"/>
  <c r="J165" i="4"/>
  <c r="I165" i="4"/>
  <c r="H165" i="4"/>
  <c r="G165" i="4"/>
  <c r="D165" i="4"/>
  <c r="E165" i="4"/>
  <c r="C165" i="4"/>
  <c r="B166" i="4"/>
  <c r="A166" i="4"/>
  <c r="F166" i="4" l="1"/>
  <c r="O166" i="4"/>
  <c r="N166" i="4"/>
  <c r="M166" i="4"/>
  <c r="L166" i="4"/>
  <c r="K166" i="4"/>
  <c r="J166" i="4"/>
  <c r="I166" i="4"/>
  <c r="H166" i="4"/>
  <c r="G166" i="4"/>
  <c r="E166" i="4"/>
  <c r="C166" i="4"/>
  <c r="D166" i="4"/>
  <c r="B167" i="4"/>
  <c r="A167" i="4"/>
  <c r="F167" i="4" l="1"/>
  <c r="O167" i="4"/>
  <c r="N167" i="4"/>
  <c r="M167" i="4"/>
  <c r="L167" i="4"/>
  <c r="K167" i="4"/>
  <c r="J167" i="4"/>
  <c r="I167" i="4"/>
  <c r="H167" i="4"/>
  <c r="G167" i="4"/>
  <c r="E167" i="4"/>
  <c r="C167" i="4"/>
  <c r="D167" i="4"/>
  <c r="B168" i="4"/>
  <c r="A168" i="4"/>
  <c r="F168" i="4" l="1"/>
  <c r="O168" i="4"/>
  <c r="N168" i="4"/>
  <c r="M168" i="4"/>
  <c r="L168" i="4"/>
  <c r="K168" i="4"/>
  <c r="J168" i="4"/>
  <c r="H168" i="4"/>
  <c r="I168" i="4"/>
  <c r="G168" i="4"/>
  <c r="D168" i="4"/>
  <c r="E168" i="4"/>
  <c r="C168" i="4"/>
  <c r="B169" i="4"/>
  <c r="A169" i="4"/>
  <c r="F169" i="4" l="1"/>
  <c r="O169" i="4"/>
  <c r="N169" i="4"/>
  <c r="M169" i="4"/>
  <c r="L169" i="4"/>
  <c r="K169" i="4"/>
  <c r="J169" i="4"/>
  <c r="I169" i="4"/>
  <c r="H169" i="4"/>
  <c r="G169" i="4"/>
  <c r="D169" i="4"/>
  <c r="E169" i="4"/>
  <c r="C169" i="4"/>
  <c r="B170" i="4"/>
  <c r="A170" i="4"/>
  <c r="F170" i="4" l="1"/>
  <c r="O170" i="4"/>
  <c r="N170" i="4"/>
  <c r="M170" i="4"/>
  <c r="L170" i="4"/>
  <c r="K170" i="4"/>
  <c r="J170" i="4"/>
  <c r="I170" i="4"/>
  <c r="H170" i="4"/>
  <c r="G170" i="4"/>
  <c r="E170" i="4"/>
  <c r="C170" i="4"/>
  <c r="D170" i="4"/>
  <c r="B171" i="4"/>
  <c r="A171" i="4"/>
  <c r="F171" i="4" l="1"/>
  <c r="O171" i="4"/>
  <c r="N171" i="4"/>
  <c r="M171" i="4"/>
  <c r="L171" i="4"/>
  <c r="K171" i="4"/>
  <c r="J171" i="4"/>
  <c r="I171" i="4"/>
  <c r="H171" i="4"/>
  <c r="G171" i="4"/>
  <c r="E171" i="4"/>
  <c r="C171" i="4"/>
  <c r="D171" i="4"/>
  <c r="B172" i="4"/>
  <c r="A172" i="4"/>
  <c r="F172" i="4" l="1"/>
  <c r="O172" i="4"/>
  <c r="N172" i="4"/>
  <c r="M172" i="4"/>
  <c r="L172" i="4"/>
  <c r="K172" i="4"/>
  <c r="J172" i="4"/>
  <c r="H172" i="4"/>
  <c r="I172" i="4"/>
  <c r="G172" i="4"/>
  <c r="D172" i="4"/>
  <c r="E172" i="4"/>
  <c r="C172" i="4"/>
  <c r="B173" i="4"/>
  <c r="A173" i="4"/>
  <c r="F173" i="4" l="1"/>
  <c r="O173" i="4"/>
  <c r="N173" i="4"/>
  <c r="M173" i="4"/>
  <c r="L173" i="4"/>
  <c r="K173" i="4"/>
  <c r="J173" i="4"/>
  <c r="I173" i="4"/>
  <c r="H173" i="4"/>
  <c r="G173" i="4"/>
  <c r="D173" i="4"/>
  <c r="E173" i="4"/>
  <c r="C173" i="4"/>
  <c r="B174" i="4"/>
  <c r="A174" i="4"/>
  <c r="F174" i="4" l="1"/>
  <c r="O174" i="4"/>
  <c r="N174" i="4"/>
  <c r="M174" i="4"/>
  <c r="L174" i="4"/>
  <c r="K174" i="4"/>
  <c r="J174" i="4"/>
  <c r="I174" i="4"/>
  <c r="H174" i="4"/>
  <c r="G174" i="4"/>
  <c r="E174" i="4"/>
  <c r="C174" i="4"/>
  <c r="D174" i="4"/>
  <c r="B175" i="4"/>
  <c r="A175" i="4"/>
  <c r="F175" i="4" l="1"/>
  <c r="O175" i="4"/>
  <c r="N175" i="4"/>
  <c r="M175" i="4"/>
  <c r="L175" i="4"/>
  <c r="K175" i="4"/>
  <c r="J175" i="4"/>
  <c r="I175" i="4"/>
  <c r="G175" i="4"/>
  <c r="H175" i="4"/>
  <c r="E175" i="4"/>
  <c r="C175" i="4"/>
  <c r="D175" i="4"/>
  <c r="B176" i="4"/>
  <c r="A176" i="4"/>
  <c r="F176" i="4" l="1"/>
  <c r="O176" i="4"/>
  <c r="N176" i="4"/>
  <c r="M176" i="4"/>
  <c r="L176" i="4"/>
  <c r="K176" i="4"/>
  <c r="J176" i="4"/>
  <c r="H176" i="4"/>
  <c r="I176" i="4"/>
  <c r="G176" i="4"/>
  <c r="D176" i="4"/>
  <c r="E176" i="4"/>
  <c r="C176" i="4"/>
  <c r="B177" i="4"/>
  <c r="A177" i="4"/>
  <c r="F177" i="4" l="1"/>
  <c r="O177" i="4"/>
  <c r="N177" i="4"/>
  <c r="M177" i="4"/>
  <c r="L177" i="4"/>
  <c r="K177" i="4"/>
  <c r="J177" i="4"/>
  <c r="I177" i="4"/>
  <c r="H177" i="4"/>
  <c r="G177" i="4"/>
  <c r="D177" i="4"/>
  <c r="E177" i="4"/>
  <c r="C177" i="4"/>
  <c r="B178" i="4"/>
  <c r="A178" i="4"/>
  <c r="F178" i="4" l="1"/>
  <c r="O178" i="4"/>
  <c r="N178" i="4"/>
  <c r="M178" i="4"/>
  <c r="L178" i="4"/>
  <c r="K178" i="4"/>
  <c r="J178" i="4"/>
  <c r="I178" i="4"/>
  <c r="H178" i="4"/>
  <c r="G178" i="4"/>
  <c r="E178" i="4"/>
  <c r="C178" i="4"/>
  <c r="D178" i="4"/>
  <c r="B179" i="4"/>
  <c r="A179" i="4"/>
  <c r="F179" i="4" l="1"/>
  <c r="O179" i="4"/>
  <c r="N179" i="4"/>
  <c r="M179" i="4"/>
  <c r="L179" i="4"/>
  <c r="K179" i="4"/>
  <c r="I179" i="4"/>
  <c r="J179" i="4"/>
  <c r="G179" i="4"/>
  <c r="H179" i="4"/>
  <c r="E179" i="4"/>
  <c r="C179" i="4"/>
  <c r="D179" i="4"/>
  <c r="B180" i="4"/>
  <c r="A180" i="4"/>
  <c r="F180" i="4" l="1"/>
  <c r="O180" i="4"/>
  <c r="N180" i="4"/>
  <c r="M180" i="4"/>
  <c r="L180" i="4"/>
  <c r="K180" i="4"/>
  <c r="J180" i="4"/>
  <c r="H180" i="4"/>
  <c r="I180" i="4"/>
  <c r="G180" i="4"/>
  <c r="D180" i="4"/>
  <c r="E180" i="4"/>
  <c r="C180" i="4"/>
  <c r="B181" i="4"/>
  <c r="A181" i="4"/>
  <c r="F181" i="4" l="1"/>
  <c r="O181" i="4"/>
  <c r="N181" i="4"/>
  <c r="M181" i="4"/>
  <c r="L181" i="4"/>
  <c r="K181" i="4"/>
  <c r="J181" i="4"/>
  <c r="I181" i="4"/>
  <c r="H181" i="4"/>
  <c r="G181" i="4"/>
  <c r="D181" i="4"/>
  <c r="E181" i="4"/>
  <c r="C181" i="4"/>
  <c r="B182" i="4"/>
  <c r="A182" i="4"/>
  <c r="F182" i="4" l="1"/>
  <c r="O182" i="4"/>
  <c r="N182" i="4"/>
  <c r="M182" i="4"/>
  <c r="L182" i="4"/>
  <c r="K182" i="4"/>
  <c r="J182" i="4"/>
  <c r="I182" i="4"/>
  <c r="H182" i="4"/>
  <c r="G182" i="4"/>
  <c r="E182" i="4"/>
  <c r="C182" i="4"/>
  <c r="D182" i="4"/>
  <c r="B183" i="4"/>
  <c r="A183" i="4"/>
  <c r="F183" i="4" l="1"/>
  <c r="O183" i="4"/>
  <c r="N183" i="4"/>
  <c r="M183" i="4"/>
  <c r="L183" i="4"/>
  <c r="K183" i="4"/>
  <c r="J183" i="4"/>
  <c r="I183" i="4"/>
  <c r="H183" i="4"/>
  <c r="G183" i="4"/>
  <c r="E183" i="4"/>
  <c r="C183" i="4"/>
  <c r="D183" i="4"/>
  <c r="B184" i="4"/>
  <c r="A184" i="4"/>
  <c r="F184" i="4" l="1"/>
  <c r="O184" i="4"/>
  <c r="N184" i="4"/>
  <c r="M184" i="4"/>
  <c r="L184" i="4"/>
  <c r="K184" i="4"/>
  <c r="J184" i="4"/>
  <c r="H184" i="4"/>
  <c r="I184" i="4"/>
  <c r="G184" i="4"/>
  <c r="D184" i="4"/>
  <c r="E184" i="4"/>
  <c r="C184" i="4"/>
  <c r="B185" i="4"/>
  <c r="A185" i="4"/>
  <c r="F185" i="4" l="1"/>
  <c r="O185" i="4"/>
  <c r="N185" i="4"/>
  <c r="M185" i="4"/>
  <c r="L185" i="4"/>
  <c r="K185" i="4"/>
  <c r="J185" i="4"/>
  <c r="I185" i="4"/>
  <c r="H185" i="4"/>
  <c r="G185" i="4"/>
  <c r="D185" i="4"/>
  <c r="E185" i="4"/>
  <c r="C185" i="4"/>
  <c r="B186" i="4"/>
  <c r="A186" i="4"/>
  <c r="F186" i="4" l="1"/>
  <c r="O186" i="4"/>
  <c r="N186" i="4"/>
  <c r="M186" i="4"/>
  <c r="L186" i="4"/>
  <c r="K186" i="4"/>
  <c r="J186" i="4"/>
  <c r="I186" i="4"/>
  <c r="H186" i="4"/>
  <c r="G186" i="4"/>
  <c r="E186" i="4"/>
  <c r="C186" i="4"/>
  <c r="D186" i="4"/>
  <c r="B187" i="4"/>
  <c r="A187" i="4"/>
  <c r="F187" i="4" l="1"/>
  <c r="O187" i="4"/>
  <c r="N187" i="4"/>
  <c r="M187" i="4"/>
  <c r="L187" i="4"/>
  <c r="K187" i="4"/>
  <c r="J187" i="4"/>
  <c r="I187" i="4"/>
  <c r="H187" i="4"/>
  <c r="G187" i="4"/>
  <c r="E187" i="4"/>
  <c r="C187" i="4"/>
  <c r="D187" i="4"/>
  <c r="B188" i="4"/>
  <c r="A188" i="4"/>
  <c r="F188" i="4" l="1"/>
  <c r="O188" i="4"/>
  <c r="N188" i="4"/>
  <c r="M188" i="4"/>
  <c r="L188" i="4"/>
  <c r="K188" i="4"/>
  <c r="J188" i="4"/>
  <c r="H188" i="4"/>
  <c r="I188" i="4"/>
  <c r="G188" i="4"/>
  <c r="D188" i="4"/>
  <c r="E188" i="4"/>
  <c r="C188" i="4"/>
  <c r="B189" i="4"/>
  <c r="A189" i="4"/>
  <c r="F189" i="4" l="1"/>
  <c r="O189" i="4"/>
  <c r="N189" i="4"/>
  <c r="M189" i="4"/>
  <c r="L189" i="4"/>
  <c r="K189" i="4"/>
  <c r="J189" i="4"/>
  <c r="I189" i="4"/>
  <c r="H189" i="4"/>
  <c r="G189" i="4"/>
  <c r="D189" i="4"/>
  <c r="E189" i="4"/>
  <c r="C189" i="4"/>
  <c r="B190" i="4"/>
  <c r="A190" i="4"/>
  <c r="F190" i="4" l="1"/>
  <c r="O190" i="4"/>
  <c r="N190" i="4"/>
  <c r="M190" i="4"/>
  <c r="L190" i="4"/>
  <c r="K190" i="4"/>
  <c r="J190" i="4"/>
  <c r="I190" i="4"/>
  <c r="H190" i="4"/>
  <c r="G190" i="4"/>
  <c r="E190" i="4"/>
  <c r="C190" i="4"/>
  <c r="D190" i="4"/>
  <c r="B191" i="4"/>
  <c r="A191" i="4"/>
  <c r="F191" i="4" l="1"/>
  <c r="O191" i="4"/>
  <c r="N191" i="4"/>
  <c r="M191" i="4"/>
  <c r="L191" i="4"/>
  <c r="K191" i="4"/>
  <c r="J191" i="4"/>
  <c r="I191" i="4"/>
  <c r="G191" i="4"/>
  <c r="H191" i="4"/>
  <c r="E191" i="4"/>
  <c r="C191" i="4"/>
  <c r="D191" i="4"/>
  <c r="B192" i="4"/>
  <c r="A192" i="4"/>
  <c r="F192" i="4" l="1"/>
  <c r="O192" i="4"/>
  <c r="N192" i="4"/>
  <c r="M192" i="4"/>
  <c r="L192" i="4"/>
  <c r="K192" i="4"/>
  <c r="J192" i="4"/>
  <c r="H192" i="4"/>
  <c r="I192" i="4"/>
  <c r="G192" i="4"/>
  <c r="D192" i="4"/>
  <c r="E192" i="4"/>
  <c r="C192" i="4"/>
  <c r="B193" i="4"/>
  <c r="A193" i="4"/>
  <c r="F193" i="4" l="1"/>
  <c r="O193" i="4"/>
  <c r="N193" i="4"/>
  <c r="M193" i="4"/>
  <c r="L193" i="4"/>
  <c r="K193" i="4"/>
  <c r="J193" i="4"/>
  <c r="I193" i="4"/>
  <c r="H193" i="4"/>
  <c r="G193" i="4"/>
  <c r="D193" i="4"/>
  <c r="E193" i="4"/>
  <c r="C193" i="4"/>
  <c r="B194" i="4"/>
  <c r="A194" i="4"/>
  <c r="F194" i="4" l="1"/>
  <c r="O194" i="4"/>
  <c r="N194" i="4"/>
  <c r="M194" i="4"/>
  <c r="L194" i="4"/>
  <c r="K194" i="4"/>
  <c r="J194" i="4"/>
  <c r="I194" i="4"/>
  <c r="H194" i="4"/>
  <c r="G194" i="4"/>
  <c r="E194" i="4"/>
  <c r="C194" i="4"/>
  <c r="D194" i="4"/>
  <c r="B195" i="4"/>
  <c r="A195" i="4"/>
  <c r="F195" i="4" l="1"/>
  <c r="O195" i="4"/>
  <c r="N195" i="4"/>
  <c r="M195" i="4"/>
  <c r="L195" i="4"/>
  <c r="K195" i="4"/>
  <c r="I195" i="4"/>
  <c r="J195" i="4"/>
  <c r="G195" i="4"/>
  <c r="H195" i="4"/>
  <c r="E195" i="4"/>
  <c r="C195" i="4"/>
  <c r="D195" i="4"/>
  <c r="B196" i="4"/>
  <c r="A196" i="4"/>
  <c r="F196" i="4" l="1"/>
  <c r="O196" i="4"/>
  <c r="N196" i="4"/>
  <c r="M196" i="4"/>
  <c r="L196" i="4"/>
  <c r="K196" i="4"/>
  <c r="J196" i="4"/>
  <c r="H196" i="4"/>
  <c r="I196" i="4"/>
  <c r="G196" i="4"/>
  <c r="D196" i="4"/>
  <c r="E196" i="4"/>
  <c r="C196" i="4"/>
  <c r="B197" i="4"/>
  <c r="A197" i="4"/>
  <c r="F197" i="4" l="1"/>
  <c r="O197" i="4"/>
  <c r="N197" i="4"/>
  <c r="M197" i="4"/>
  <c r="L197" i="4"/>
  <c r="K197" i="4"/>
  <c r="J197" i="4"/>
  <c r="I197" i="4"/>
  <c r="H197" i="4"/>
  <c r="G197" i="4"/>
  <c r="D197" i="4"/>
  <c r="E197" i="4"/>
  <c r="C197" i="4"/>
  <c r="B198" i="4"/>
  <c r="A198" i="4"/>
  <c r="F198" i="4" l="1"/>
  <c r="O198" i="4"/>
  <c r="N198" i="4"/>
  <c r="M198" i="4"/>
  <c r="L198" i="4"/>
  <c r="K198" i="4"/>
  <c r="J198" i="4"/>
  <c r="I198" i="4"/>
  <c r="H198" i="4"/>
  <c r="G198" i="4"/>
  <c r="E198" i="4"/>
  <c r="C198" i="4"/>
  <c r="D198" i="4"/>
  <c r="B199" i="4"/>
  <c r="A199" i="4"/>
  <c r="F199" i="4" l="1"/>
  <c r="O199" i="4"/>
  <c r="N199" i="4"/>
  <c r="M199" i="4"/>
  <c r="L199" i="4"/>
  <c r="K199" i="4"/>
  <c r="J199" i="4"/>
  <c r="I199" i="4"/>
  <c r="H199" i="4"/>
  <c r="G199" i="4"/>
  <c r="E199" i="4"/>
  <c r="C199" i="4"/>
  <c r="D199" i="4"/>
  <c r="B200" i="4"/>
  <c r="A200" i="4"/>
  <c r="F200" i="4" l="1"/>
  <c r="O200" i="4"/>
  <c r="N200" i="4"/>
  <c r="M200" i="4"/>
  <c r="L200" i="4"/>
  <c r="K200" i="4"/>
  <c r="J200" i="4"/>
  <c r="H200" i="4"/>
  <c r="I200" i="4"/>
  <c r="G200" i="4"/>
  <c r="D200" i="4"/>
  <c r="E200" i="4"/>
  <c r="C200" i="4"/>
  <c r="B201" i="4"/>
  <c r="A201" i="4"/>
  <c r="F201" i="4" l="1"/>
  <c r="O201" i="4"/>
  <c r="N201" i="4"/>
  <c r="M201" i="4"/>
  <c r="L201" i="4"/>
  <c r="K201" i="4"/>
  <c r="J201" i="4"/>
  <c r="I201" i="4"/>
  <c r="H201" i="4"/>
  <c r="G201" i="4"/>
  <c r="D201" i="4"/>
  <c r="E201" i="4"/>
  <c r="C201" i="4"/>
  <c r="B202" i="4"/>
  <c r="A202" i="4"/>
  <c r="F202" i="4" l="1"/>
  <c r="O202" i="4"/>
  <c r="N202" i="4"/>
  <c r="M202" i="4"/>
  <c r="L202" i="4"/>
  <c r="K202" i="4"/>
  <c r="J202" i="4"/>
  <c r="I202" i="4"/>
  <c r="H202" i="4"/>
  <c r="G202" i="4"/>
  <c r="E202" i="4"/>
  <c r="C202" i="4"/>
  <c r="D202" i="4"/>
  <c r="B203" i="4"/>
  <c r="A203" i="4"/>
  <c r="F203" i="4" l="1"/>
  <c r="O203" i="4"/>
  <c r="N203" i="4"/>
  <c r="M203" i="4"/>
  <c r="L203" i="4"/>
  <c r="K203" i="4"/>
  <c r="J203" i="4"/>
  <c r="I203" i="4"/>
  <c r="H203" i="4"/>
  <c r="G203" i="4"/>
  <c r="E203" i="4"/>
  <c r="C203" i="4"/>
  <c r="D203" i="4"/>
  <c r="B204" i="4"/>
  <c r="A204" i="4"/>
  <c r="F204" i="4" l="1"/>
  <c r="O204" i="4"/>
  <c r="N204" i="4"/>
  <c r="M204" i="4"/>
  <c r="L204" i="4"/>
  <c r="K204" i="4"/>
  <c r="J204" i="4"/>
  <c r="H204" i="4"/>
  <c r="I204" i="4"/>
  <c r="G204" i="4"/>
  <c r="D204" i="4"/>
  <c r="E204" i="4"/>
  <c r="C204" i="4"/>
  <c r="B205" i="4"/>
  <c r="A205" i="4"/>
  <c r="F205" i="4" l="1"/>
  <c r="O205" i="4"/>
  <c r="N205" i="4"/>
  <c r="M205" i="4"/>
  <c r="L205" i="4"/>
  <c r="K205" i="4"/>
  <c r="J205" i="4"/>
  <c r="I205" i="4"/>
  <c r="H205" i="4"/>
  <c r="G205" i="4"/>
  <c r="D205" i="4"/>
  <c r="E205" i="4"/>
  <c r="C205" i="4"/>
  <c r="B206" i="4"/>
  <c r="A206" i="4"/>
  <c r="F206" i="4" l="1"/>
  <c r="O206" i="4"/>
  <c r="N206" i="4"/>
  <c r="M206" i="4"/>
  <c r="L206" i="4"/>
  <c r="K206" i="4"/>
  <c r="J206" i="4"/>
  <c r="I206" i="4"/>
  <c r="H206" i="4"/>
  <c r="G206" i="4"/>
  <c r="E206" i="4"/>
  <c r="C206" i="4"/>
  <c r="D206" i="4"/>
  <c r="B207" i="4"/>
  <c r="A207" i="4"/>
  <c r="F207" i="4" l="1"/>
  <c r="O207" i="4"/>
  <c r="N207" i="4"/>
  <c r="M207" i="4"/>
  <c r="L207" i="4"/>
  <c r="K207" i="4"/>
  <c r="J207" i="4"/>
  <c r="I207" i="4"/>
  <c r="G207" i="4"/>
  <c r="H207" i="4"/>
  <c r="E207" i="4"/>
  <c r="C207" i="4"/>
  <c r="D207" i="4"/>
  <c r="B208" i="4"/>
  <c r="A208" i="4"/>
  <c r="F208" i="4" l="1"/>
  <c r="O208" i="4"/>
  <c r="N208" i="4"/>
  <c r="M208" i="4"/>
  <c r="L208" i="4"/>
  <c r="K208" i="4"/>
  <c r="J208" i="4"/>
  <c r="H208" i="4"/>
  <c r="I208" i="4"/>
  <c r="G208" i="4"/>
  <c r="D208" i="4"/>
  <c r="E208" i="4"/>
  <c r="C208" i="4"/>
  <c r="B209" i="4"/>
  <c r="A209" i="4"/>
  <c r="F209" i="4" l="1"/>
  <c r="O209" i="4"/>
  <c r="N209" i="4"/>
  <c r="M209" i="4"/>
  <c r="L209" i="4"/>
  <c r="K209" i="4"/>
  <c r="J209" i="4"/>
  <c r="I209" i="4"/>
  <c r="H209" i="4"/>
  <c r="G209" i="4"/>
  <c r="D209" i="4"/>
  <c r="E209" i="4"/>
  <c r="C209" i="4"/>
  <c r="B210" i="4"/>
  <c r="A210" i="4"/>
  <c r="F210" i="4" l="1"/>
  <c r="O210" i="4"/>
  <c r="N210" i="4"/>
  <c r="M210" i="4"/>
  <c r="L210" i="4"/>
  <c r="K210" i="4"/>
  <c r="J210" i="4"/>
  <c r="I210" i="4"/>
  <c r="H210" i="4"/>
  <c r="G210" i="4"/>
  <c r="E210" i="4"/>
  <c r="C210" i="4"/>
  <c r="D210" i="4"/>
  <c r="B211" i="4"/>
  <c r="A211" i="4"/>
  <c r="F211" i="4" l="1"/>
  <c r="O211" i="4"/>
  <c r="N211" i="4"/>
  <c r="M211" i="4"/>
  <c r="L211" i="4"/>
  <c r="K211" i="4"/>
  <c r="I211" i="4"/>
  <c r="J211" i="4"/>
  <c r="G211" i="4"/>
  <c r="H211" i="4"/>
  <c r="E211" i="4"/>
  <c r="C211" i="4"/>
  <c r="D211" i="4"/>
  <c r="B212" i="4"/>
  <c r="A212" i="4"/>
  <c r="F212" i="4" l="1"/>
  <c r="O212" i="4"/>
  <c r="N212" i="4"/>
  <c r="M212" i="4"/>
  <c r="L212" i="4"/>
  <c r="K212" i="4"/>
  <c r="J212" i="4"/>
  <c r="H212" i="4"/>
  <c r="I212" i="4"/>
  <c r="G212" i="4"/>
  <c r="D212" i="4"/>
  <c r="E212" i="4"/>
  <c r="C212" i="4"/>
  <c r="B213" i="4"/>
  <c r="A213" i="4"/>
  <c r="F213" i="4" l="1"/>
  <c r="O213" i="4"/>
  <c r="N213" i="4"/>
  <c r="M213" i="4"/>
  <c r="L213" i="4"/>
  <c r="K213" i="4"/>
  <c r="J213" i="4"/>
  <c r="I213" i="4"/>
  <c r="H213" i="4"/>
  <c r="G213" i="4"/>
  <c r="D213" i="4"/>
  <c r="E213" i="4"/>
  <c r="C213" i="4"/>
  <c r="B214" i="4"/>
  <c r="A214" i="4"/>
  <c r="F214" i="4" l="1"/>
  <c r="O214" i="4"/>
  <c r="N214" i="4"/>
  <c r="M214" i="4"/>
  <c r="L214" i="4"/>
  <c r="K214" i="4"/>
  <c r="J214" i="4"/>
  <c r="I214" i="4"/>
  <c r="H214" i="4"/>
  <c r="G214" i="4"/>
  <c r="E214" i="4"/>
  <c r="C214" i="4"/>
  <c r="D214" i="4"/>
  <c r="B215" i="4"/>
  <c r="A215" i="4"/>
  <c r="F215" i="4" l="1"/>
  <c r="O215" i="4"/>
  <c r="N215" i="4"/>
  <c r="M215" i="4"/>
  <c r="L215" i="4"/>
  <c r="K215" i="4"/>
  <c r="J215" i="4"/>
  <c r="I215" i="4"/>
  <c r="H215" i="4"/>
  <c r="G215" i="4"/>
  <c r="E215" i="4"/>
  <c r="C215" i="4"/>
  <c r="D215" i="4"/>
  <c r="B216" i="4"/>
  <c r="A216" i="4"/>
  <c r="F216" i="4" l="1"/>
  <c r="O216" i="4"/>
  <c r="N216" i="4"/>
  <c r="M216" i="4"/>
  <c r="L216" i="4"/>
  <c r="K216" i="4"/>
  <c r="J216" i="4"/>
  <c r="H216" i="4"/>
  <c r="I216" i="4"/>
  <c r="G216" i="4"/>
  <c r="D216" i="4"/>
  <c r="E216" i="4"/>
  <c r="C216" i="4"/>
  <c r="B217" i="4"/>
  <c r="A217" i="4"/>
  <c r="F217" i="4" l="1"/>
  <c r="O217" i="4"/>
  <c r="N217" i="4"/>
  <c r="M217" i="4"/>
  <c r="L217" i="4"/>
  <c r="K217" i="4"/>
  <c r="J217" i="4"/>
  <c r="I217" i="4"/>
  <c r="H217" i="4"/>
  <c r="G217" i="4"/>
  <c r="D217" i="4"/>
  <c r="E217" i="4"/>
  <c r="C217" i="4"/>
  <c r="B218" i="4"/>
  <c r="A218" i="4"/>
  <c r="F218" i="4" l="1"/>
  <c r="O218" i="4"/>
  <c r="N218" i="4"/>
  <c r="M218" i="4"/>
  <c r="L218" i="4"/>
  <c r="K218" i="4"/>
  <c r="J218" i="4"/>
  <c r="I218" i="4"/>
  <c r="H218" i="4"/>
  <c r="G218" i="4"/>
  <c r="E218" i="4"/>
  <c r="C218" i="4"/>
  <c r="D218" i="4"/>
  <c r="B219" i="4"/>
  <c r="A219" i="4"/>
  <c r="F219" i="4" l="1"/>
  <c r="O219" i="4"/>
  <c r="N219" i="4"/>
  <c r="M219" i="4"/>
  <c r="L219" i="4"/>
  <c r="K219" i="4"/>
  <c r="J219" i="4"/>
  <c r="I219" i="4"/>
  <c r="H219" i="4"/>
  <c r="G219" i="4"/>
  <c r="E219" i="4"/>
  <c r="C219" i="4"/>
  <c r="D219" i="4"/>
  <c r="B220" i="4"/>
  <c r="A220" i="4"/>
  <c r="F220" i="4" l="1"/>
  <c r="O220" i="4"/>
  <c r="N220" i="4"/>
  <c r="M220" i="4"/>
  <c r="L220" i="4"/>
  <c r="K220" i="4"/>
  <c r="J220" i="4"/>
  <c r="H220" i="4"/>
  <c r="I220" i="4"/>
  <c r="G220" i="4"/>
  <c r="D220" i="4"/>
  <c r="E220" i="4"/>
  <c r="C220" i="4"/>
  <c r="B221" i="4"/>
  <c r="A221" i="4"/>
  <c r="F221" i="4" l="1"/>
  <c r="O221" i="4"/>
  <c r="N221" i="4"/>
  <c r="M221" i="4"/>
  <c r="L221" i="4"/>
  <c r="K221" i="4"/>
  <c r="J221" i="4"/>
  <c r="I221" i="4"/>
  <c r="H221" i="4"/>
  <c r="G221" i="4"/>
  <c r="D221" i="4"/>
  <c r="E221" i="4"/>
  <c r="C221" i="4"/>
  <c r="B222" i="4"/>
  <c r="A222" i="4"/>
  <c r="F222" i="4" l="1"/>
  <c r="O222" i="4"/>
  <c r="N222" i="4"/>
  <c r="M222" i="4"/>
  <c r="L222" i="4"/>
  <c r="K222" i="4"/>
  <c r="J222" i="4"/>
  <c r="I222" i="4"/>
  <c r="H222" i="4"/>
  <c r="G222" i="4"/>
  <c r="E222" i="4"/>
  <c r="C222" i="4"/>
  <c r="D222" i="4"/>
  <c r="B223" i="4"/>
  <c r="A223" i="4"/>
  <c r="F223" i="4" l="1"/>
  <c r="O223" i="4"/>
  <c r="N223" i="4"/>
  <c r="M223" i="4"/>
  <c r="L223" i="4"/>
  <c r="K223" i="4"/>
  <c r="J223" i="4"/>
  <c r="I223" i="4"/>
  <c r="G223" i="4"/>
  <c r="H223" i="4"/>
  <c r="E223" i="4"/>
  <c r="C223" i="4"/>
  <c r="D223" i="4"/>
  <c r="B224" i="4"/>
  <c r="A224" i="4"/>
  <c r="F224" i="4" l="1"/>
  <c r="O224" i="4"/>
  <c r="N224" i="4"/>
  <c r="M224" i="4"/>
  <c r="L224" i="4"/>
  <c r="K224" i="4"/>
  <c r="J224" i="4"/>
  <c r="H224" i="4"/>
  <c r="I224" i="4"/>
  <c r="G224" i="4"/>
  <c r="D224" i="4"/>
  <c r="E224" i="4"/>
  <c r="C224" i="4"/>
  <c r="B225" i="4"/>
  <c r="A225" i="4"/>
  <c r="F225" i="4" l="1"/>
  <c r="O225" i="4"/>
  <c r="N225" i="4"/>
  <c r="M225" i="4"/>
  <c r="L225" i="4"/>
  <c r="K225" i="4"/>
  <c r="J225" i="4"/>
  <c r="I225" i="4"/>
  <c r="H225" i="4"/>
  <c r="G225" i="4"/>
  <c r="D225" i="4"/>
  <c r="E225" i="4"/>
  <c r="C225" i="4"/>
  <c r="B226" i="4"/>
  <c r="A226" i="4"/>
  <c r="F226" i="4" l="1"/>
  <c r="O226" i="4"/>
  <c r="N226" i="4"/>
  <c r="M226" i="4"/>
  <c r="L226" i="4"/>
  <c r="K226" i="4"/>
  <c r="J226" i="4"/>
  <c r="I226" i="4"/>
  <c r="H226" i="4"/>
  <c r="G226" i="4"/>
  <c r="E226" i="4"/>
  <c r="C226" i="4"/>
  <c r="D226" i="4"/>
  <c r="B227" i="4"/>
  <c r="A227" i="4"/>
  <c r="F227" i="4" l="1"/>
  <c r="O227" i="4"/>
  <c r="N227" i="4"/>
  <c r="M227" i="4"/>
  <c r="L227" i="4"/>
  <c r="K227" i="4"/>
  <c r="I227" i="4"/>
  <c r="J227" i="4"/>
  <c r="G227" i="4"/>
  <c r="H227" i="4"/>
  <c r="E227" i="4"/>
  <c r="C227" i="4"/>
  <c r="D227" i="4"/>
  <c r="B228" i="4"/>
  <c r="A228" i="4"/>
  <c r="F228" i="4" l="1"/>
  <c r="O228" i="4"/>
  <c r="N228" i="4"/>
  <c r="M228" i="4"/>
  <c r="L228" i="4"/>
  <c r="K228" i="4"/>
  <c r="J228" i="4"/>
  <c r="H228" i="4"/>
  <c r="I228" i="4"/>
  <c r="G228" i="4"/>
  <c r="D228" i="4"/>
  <c r="E228" i="4"/>
  <c r="C228" i="4"/>
  <c r="B229" i="4"/>
  <c r="A229" i="4"/>
  <c r="F229" i="4" l="1"/>
  <c r="O229" i="4"/>
  <c r="N229" i="4"/>
  <c r="M229" i="4"/>
  <c r="L229" i="4"/>
  <c r="K229" i="4"/>
  <c r="J229" i="4"/>
  <c r="I229" i="4"/>
  <c r="H229" i="4"/>
  <c r="G229" i="4"/>
  <c r="D229" i="4"/>
  <c r="E229" i="4"/>
  <c r="C229" i="4"/>
  <c r="B230" i="4"/>
  <c r="A230" i="4"/>
  <c r="F230" i="4" l="1"/>
  <c r="O230" i="4"/>
  <c r="N230" i="4"/>
  <c r="M230" i="4"/>
  <c r="L230" i="4"/>
  <c r="K230" i="4"/>
  <c r="J230" i="4"/>
  <c r="I230" i="4"/>
  <c r="H230" i="4"/>
  <c r="G230" i="4"/>
  <c r="E230" i="4"/>
  <c r="C230" i="4"/>
  <c r="D230" i="4"/>
  <c r="B231" i="4"/>
  <c r="A231" i="4"/>
  <c r="F231" i="4" l="1"/>
  <c r="O231" i="4"/>
  <c r="N231" i="4"/>
  <c r="M231" i="4"/>
  <c r="L231" i="4"/>
  <c r="K231" i="4"/>
  <c r="J231" i="4"/>
  <c r="I231" i="4"/>
  <c r="H231" i="4"/>
  <c r="G231" i="4"/>
  <c r="E231" i="4"/>
  <c r="C231" i="4"/>
  <c r="D231" i="4"/>
  <c r="B232" i="4"/>
  <c r="A232" i="4"/>
  <c r="F232" i="4" l="1"/>
  <c r="O232" i="4"/>
  <c r="N232" i="4"/>
  <c r="M232" i="4"/>
  <c r="L232" i="4"/>
  <c r="K232" i="4"/>
  <c r="J232" i="4"/>
  <c r="H232" i="4"/>
  <c r="I232" i="4"/>
  <c r="G232" i="4"/>
  <c r="D232" i="4"/>
  <c r="E232" i="4"/>
  <c r="C232" i="4"/>
  <c r="B233" i="4"/>
  <c r="A233" i="4"/>
  <c r="F233" i="4" l="1"/>
  <c r="O233" i="4"/>
  <c r="N233" i="4"/>
  <c r="M233" i="4"/>
  <c r="L233" i="4"/>
  <c r="K233" i="4"/>
  <c r="J233" i="4"/>
  <c r="I233" i="4"/>
  <c r="H233" i="4"/>
  <c r="G233" i="4"/>
  <c r="D233" i="4"/>
  <c r="E233" i="4"/>
  <c r="C233" i="4"/>
  <c r="B234" i="4"/>
  <c r="A234" i="4"/>
  <c r="F234" i="4" l="1"/>
  <c r="O234" i="4"/>
  <c r="N234" i="4"/>
  <c r="M234" i="4"/>
  <c r="L234" i="4"/>
  <c r="K234" i="4"/>
  <c r="J234" i="4"/>
  <c r="I234" i="4"/>
  <c r="H234" i="4"/>
  <c r="G234" i="4"/>
  <c r="E234" i="4"/>
  <c r="C234" i="4"/>
  <c r="D234" i="4"/>
  <c r="B235" i="4"/>
  <c r="A235" i="4"/>
  <c r="F235" i="4" l="1"/>
  <c r="O235" i="4"/>
  <c r="N235" i="4"/>
  <c r="M235" i="4"/>
  <c r="L235" i="4"/>
  <c r="K235" i="4"/>
  <c r="J235" i="4"/>
  <c r="I235" i="4"/>
  <c r="H235" i="4"/>
  <c r="G235" i="4"/>
  <c r="E235" i="4"/>
  <c r="C235" i="4"/>
  <c r="D235" i="4"/>
  <c r="B236" i="4"/>
  <c r="A236" i="4"/>
  <c r="F236" i="4" l="1"/>
  <c r="O236" i="4"/>
  <c r="N236" i="4"/>
  <c r="M236" i="4"/>
  <c r="L236" i="4"/>
  <c r="K236" i="4"/>
  <c r="J236" i="4"/>
  <c r="H236" i="4"/>
  <c r="I236" i="4"/>
  <c r="G236" i="4"/>
  <c r="D236" i="4"/>
  <c r="E236" i="4"/>
  <c r="C236" i="4"/>
  <c r="B237" i="4"/>
  <c r="A237" i="4"/>
  <c r="F237" i="4" l="1"/>
  <c r="O237" i="4"/>
  <c r="N237" i="4"/>
  <c r="M237" i="4"/>
  <c r="L237" i="4"/>
  <c r="K237" i="4"/>
  <c r="J237" i="4"/>
  <c r="I237" i="4"/>
  <c r="H237" i="4"/>
  <c r="G237" i="4"/>
  <c r="D237" i="4"/>
  <c r="E237" i="4"/>
  <c r="C237" i="4"/>
  <c r="B238" i="4"/>
  <c r="A238" i="4"/>
  <c r="F238" i="4" l="1"/>
  <c r="O238" i="4"/>
  <c r="N238" i="4"/>
  <c r="M238" i="4"/>
  <c r="L238" i="4"/>
  <c r="K238" i="4"/>
  <c r="J238" i="4"/>
  <c r="I238" i="4"/>
  <c r="H238" i="4"/>
  <c r="G238" i="4"/>
  <c r="E238" i="4"/>
  <c r="C238" i="4"/>
  <c r="D238" i="4"/>
  <c r="B239" i="4"/>
  <c r="A239" i="4"/>
  <c r="F239" i="4" l="1"/>
  <c r="O239" i="4"/>
  <c r="N239" i="4"/>
  <c r="M239" i="4"/>
  <c r="L239" i="4"/>
  <c r="K239" i="4"/>
  <c r="J239" i="4"/>
  <c r="I239" i="4"/>
  <c r="G239" i="4"/>
  <c r="H239" i="4"/>
  <c r="E239" i="4"/>
  <c r="C239" i="4"/>
  <c r="D239" i="4"/>
  <c r="B240" i="4"/>
  <c r="A240" i="4"/>
  <c r="F240" i="4" l="1"/>
  <c r="O240" i="4"/>
  <c r="N240" i="4"/>
  <c r="M240" i="4"/>
  <c r="L240" i="4"/>
  <c r="K240" i="4"/>
  <c r="J240" i="4"/>
  <c r="H240" i="4"/>
  <c r="I240" i="4"/>
  <c r="G240" i="4"/>
  <c r="D240" i="4"/>
  <c r="E240" i="4"/>
  <c r="C240" i="4"/>
  <c r="B241" i="4"/>
  <c r="A241" i="4"/>
  <c r="F241" i="4" l="1"/>
  <c r="O241" i="4"/>
  <c r="N241" i="4"/>
  <c r="M241" i="4"/>
  <c r="L241" i="4"/>
  <c r="K241" i="4"/>
  <c r="J241" i="4"/>
  <c r="I241" i="4"/>
  <c r="H241" i="4"/>
  <c r="G241" i="4"/>
  <c r="D241" i="4"/>
  <c r="E241" i="4"/>
  <c r="C241" i="4"/>
  <c r="B242" i="4"/>
  <c r="A242" i="4"/>
  <c r="F242" i="4" l="1"/>
  <c r="O242" i="4"/>
  <c r="N242" i="4"/>
  <c r="M242" i="4"/>
  <c r="L242" i="4"/>
  <c r="K242" i="4"/>
  <c r="J242" i="4"/>
  <c r="I242" i="4"/>
  <c r="H242" i="4"/>
  <c r="G242" i="4"/>
  <c r="E242" i="4"/>
  <c r="C242" i="4"/>
  <c r="D242" i="4"/>
  <c r="B243" i="4"/>
  <c r="A243" i="4"/>
  <c r="F243" i="4" l="1"/>
  <c r="O243" i="4"/>
  <c r="N243" i="4"/>
  <c r="M243" i="4"/>
  <c r="L243" i="4"/>
  <c r="K243" i="4"/>
  <c r="I243" i="4"/>
  <c r="J243" i="4"/>
  <c r="G243" i="4"/>
  <c r="H243" i="4"/>
  <c r="E243" i="4"/>
  <c r="C243" i="4"/>
  <c r="D243" i="4"/>
  <c r="B244" i="4"/>
  <c r="A244" i="4"/>
  <c r="F244" i="4" l="1"/>
  <c r="O244" i="4"/>
  <c r="N244" i="4"/>
  <c r="M244" i="4"/>
  <c r="L244" i="4"/>
  <c r="K244" i="4"/>
  <c r="J244" i="4"/>
  <c r="H244" i="4"/>
  <c r="I244" i="4"/>
  <c r="G244" i="4"/>
  <c r="D244" i="4"/>
  <c r="E244" i="4"/>
  <c r="C244" i="4"/>
  <c r="B245" i="4"/>
  <c r="A245" i="4"/>
  <c r="F245" i="4" l="1"/>
  <c r="O245" i="4"/>
  <c r="N245" i="4"/>
  <c r="M245" i="4"/>
  <c r="L245" i="4"/>
  <c r="K245" i="4"/>
  <c r="J245" i="4"/>
  <c r="I245" i="4"/>
  <c r="H245" i="4"/>
  <c r="G245" i="4"/>
  <c r="D245" i="4"/>
  <c r="E245" i="4"/>
  <c r="C245" i="4"/>
  <c r="B246" i="4"/>
  <c r="A246" i="4"/>
  <c r="F246" i="4" l="1"/>
  <c r="O246" i="4"/>
  <c r="N246" i="4"/>
  <c r="M246" i="4"/>
  <c r="L246" i="4"/>
  <c r="K246" i="4"/>
  <c r="J246" i="4"/>
  <c r="I246" i="4"/>
  <c r="H246" i="4"/>
  <c r="G246" i="4"/>
  <c r="E246" i="4"/>
  <c r="C246" i="4"/>
  <c r="D246" i="4"/>
  <c r="B247" i="4"/>
  <c r="A247" i="4"/>
  <c r="F247" i="4" l="1"/>
  <c r="O247" i="4"/>
  <c r="N247" i="4"/>
  <c r="M247" i="4"/>
  <c r="L247" i="4"/>
  <c r="K247" i="4"/>
  <c r="J247" i="4"/>
  <c r="I247" i="4"/>
  <c r="H247" i="4"/>
  <c r="G247" i="4"/>
  <c r="E247" i="4"/>
  <c r="C247" i="4"/>
  <c r="D247" i="4"/>
  <c r="B248" i="4"/>
  <c r="A248" i="4"/>
  <c r="F248" i="4" l="1"/>
  <c r="O248" i="4"/>
  <c r="N248" i="4"/>
  <c r="M248" i="4"/>
  <c r="L248" i="4"/>
  <c r="K248" i="4"/>
  <c r="J248" i="4"/>
  <c r="H248" i="4"/>
  <c r="I248" i="4"/>
  <c r="G248" i="4"/>
  <c r="D248" i="4"/>
  <c r="E248" i="4"/>
  <c r="C248" i="4"/>
  <c r="B249" i="4"/>
  <c r="A249" i="4"/>
  <c r="F249" i="4" l="1"/>
  <c r="O249" i="4"/>
  <c r="N249" i="4"/>
  <c r="M249" i="4"/>
  <c r="L249" i="4"/>
  <c r="K249" i="4"/>
  <c r="J249" i="4"/>
  <c r="I249" i="4"/>
  <c r="H249" i="4"/>
  <c r="G249" i="4"/>
  <c r="D249" i="4"/>
  <c r="E249" i="4"/>
  <c r="C249" i="4"/>
  <c r="B250" i="4"/>
  <c r="A250" i="4"/>
  <c r="F250" i="4" l="1"/>
  <c r="O250" i="4"/>
  <c r="N250" i="4"/>
  <c r="M250" i="4"/>
  <c r="L250" i="4"/>
  <c r="K250" i="4"/>
  <c r="J250" i="4"/>
  <c r="I250" i="4"/>
  <c r="H250" i="4"/>
  <c r="G250" i="4"/>
  <c r="E250" i="4"/>
  <c r="C250" i="4"/>
  <c r="D250" i="4"/>
  <c r="B251" i="4"/>
  <c r="A251" i="4"/>
  <c r="F251" i="4" l="1"/>
  <c r="O251" i="4"/>
  <c r="N251" i="4"/>
  <c r="M251" i="4"/>
  <c r="L251" i="4"/>
  <c r="K251" i="4"/>
  <c r="J251" i="4"/>
  <c r="I251" i="4"/>
  <c r="H251" i="4"/>
  <c r="G251" i="4"/>
  <c r="E251" i="4"/>
  <c r="C251" i="4"/>
  <c r="D251" i="4"/>
  <c r="B252" i="4"/>
  <c r="A252" i="4"/>
  <c r="F252" i="4" l="1"/>
  <c r="O252" i="4"/>
  <c r="N252" i="4"/>
  <c r="M252" i="4"/>
  <c r="L252" i="4"/>
  <c r="K252" i="4"/>
  <c r="J252" i="4"/>
  <c r="H252" i="4"/>
  <c r="I252" i="4"/>
  <c r="G252" i="4"/>
  <c r="D252" i="4"/>
  <c r="E252" i="4"/>
  <c r="C252" i="4"/>
  <c r="B253" i="4"/>
  <c r="A253" i="4"/>
  <c r="F253" i="4" l="1"/>
  <c r="O253" i="4"/>
  <c r="N253" i="4"/>
  <c r="M253" i="4"/>
  <c r="L253" i="4"/>
  <c r="K253" i="4"/>
  <c r="J253" i="4"/>
  <c r="I253" i="4"/>
  <c r="H253" i="4"/>
  <c r="G253" i="4"/>
  <c r="D253" i="4"/>
  <c r="E253" i="4"/>
  <c r="C253" i="4"/>
  <c r="B254" i="4"/>
  <c r="A254" i="4"/>
  <c r="F254" i="4" l="1"/>
  <c r="O254" i="4"/>
  <c r="N254" i="4"/>
  <c r="M254" i="4"/>
  <c r="L254" i="4"/>
  <c r="K254" i="4"/>
  <c r="J254" i="4"/>
  <c r="I254" i="4"/>
  <c r="H254" i="4"/>
  <c r="G254" i="4"/>
  <c r="E254" i="4"/>
  <c r="C254" i="4"/>
  <c r="D254" i="4"/>
  <c r="B255" i="4"/>
  <c r="A255" i="4"/>
  <c r="F255" i="4" l="1"/>
  <c r="O255" i="4"/>
  <c r="N255" i="4"/>
  <c r="M255" i="4"/>
  <c r="L255" i="4"/>
  <c r="K255" i="4"/>
  <c r="J255" i="4"/>
  <c r="I255" i="4"/>
  <c r="G255" i="4"/>
  <c r="H255" i="4"/>
  <c r="E255" i="4"/>
  <c r="C255" i="4"/>
  <c r="D255" i="4"/>
  <c r="B256" i="4"/>
  <c r="A256" i="4"/>
  <c r="F256" i="4" l="1"/>
  <c r="O256" i="4"/>
  <c r="N256" i="4"/>
  <c r="M256" i="4"/>
  <c r="L256" i="4"/>
  <c r="K256" i="4"/>
  <c r="J256" i="4"/>
  <c r="H256" i="4"/>
  <c r="I256" i="4"/>
  <c r="G256" i="4"/>
  <c r="D256" i="4"/>
  <c r="E256" i="4"/>
  <c r="C256" i="4"/>
  <c r="B257" i="4"/>
  <c r="A257" i="4"/>
  <c r="F257" i="4" l="1"/>
  <c r="O257" i="4"/>
  <c r="N257" i="4"/>
  <c r="M257" i="4"/>
  <c r="L257" i="4"/>
  <c r="K257" i="4"/>
  <c r="J257" i="4"/>
  <c r="I257" i="4"/>
  <c r="H257" i="4"/>
  <c r="G257" i="4"/>
  <c r="D257" i="4"/>
  <c r="E257" i="4"/>
  <c r="C257" i="4"/>
  <c r="B258" i="4"/>
  <c r="A258" i="4"/>
  <c r="F258" i="4" l="1"/>
  <c r="O258" i="4"/>
  <c r="N258" i="4"/>
  <c r="M258" i="4"/>
  <c r="L258" i="4"/>
  <c r="K258" i="4"/>
  <c r="J258" i="4"/>
  <c r="I258" i="4"/>
  <c r="H258" i="4"/>
  <c r="G258" i="4"/>
  <c r="E258" i="4"/>
  <c r="C258" i="4"/>
  <c r="D258" i="4"/>
  <c r="B259" i="4"/>
  <c r="A259" i="4"/>
  <c r="F259" i="4" l="1"/>
  <c r="O259" i="4"/>
  <c r="N259" i="4"/>
  <c r="M259" i="4"/>
  <c r="L259" i="4"/>
  <c r="K259" i="4"/>
  <c r="I259" i="4"/>
  <c r="J259" i="4"/>
  <c r="G259" i="4"/>
  <c r="H259" i="4"/>
  <c r="E259" i="4"/>
  <c r="C259" i="4"/>
  <c r="D259" i="4"/>
  <c r="B260" i="4"/>
  <c r="A260" i="4"/>
  <c r="F260" i="4" l="1"/>
  <c r="O260" i="4"/>
  <c r="N260" i="4"/>
  <c r="M260" i="4"/>
  <c r="L260" i="4"/>
  <c r="K260" i="4"/>
  <c r="J260" i="4"/>
  <c r="H260" i="4"/>
  <c r="I260" i="4"/>
  <c r="G260" i="4"/>
  <c r="D260" i="4"/>
  <c r="E260" i="4"/>
  <c r="C260" i="4"/>
  <c r="B261" i="4"/>
  <c r="A261" i="4"/>
  <c r="F261" i="4" l="1"/>
  <c r="O261" i="4"/>
  <c r="N261" i="4"/>
  <c r="M261" i="4"/>
  <c r="L261" i="4"/>
  <c r="K261" i="4"/>
  <c r="J261" i="4"/>
  <c r="I261" i="4"/>
  <c r="H261" i="4"/>
  <c r="G261" i="4"/>
  <c r="D261" i="4"/>
  <c r="E261" i="4"/>
  <c r="C261" i="4"/>
  <c r="B262" i="4"/>
  <c r="A262" i="4"/>
  <c r="F262" i="4" l="1"/>
  <c r="O262" i="4"/>
  <c r="N262" i="4"/>
  <c r="M262" i="4"/>
  <c r="L262" i="4"/>
  <c r="K262" i="4"/>
  <c r="J262" i="4"/>
  <c r="I262" i="4"/>
  <c r="H262" i="4"/>
  <c r="G262" i="4"/>
  <c r="E262" i="4"/>
  <c r="C262" i="4"/>
  <c r="D262" i="4"/>
  <c r="B263" i="4"/>
  <c r="A263" i="4"/>
  <c r="F263" i="4" l="1"/>
  <c r="O263" i="4"/>
  <c r="N263" i="4"/>
  <c r="M263" i="4"/>
  <c r="L263" i="4"/>
  <c r="K263" i="4"/>
  <c r="J263" i="4"/>
  <c r="I263" i="4"/>
  <c r="H263" i="4"/>
  <c r="G263" i="4"/>
  <c r="E263" i="4"/>
  <c r="C263" i="4"/>
  <c r="D263" i="4"/>
  <c r="B264" i="4"/>
  <c r="A264" i="4"/>
  <c r="F264" i="4" l="1"/>
  <c r="O264" i="4"/>
  <c r="N264" i="4"/>
  <c r="M264" i="4"/>
  <c r="L264" i="4"/>
  <c r="K264" i="4"/>
  <c r="J264" i="4"/>
  <c r="H264" i="4"/>
  <c r="I264" i="4"/>
  <c r="G264" i="4"/>
  <c r="D264" i="4"/>
  <c r="E264" i="4"/>
  <c r="C264" i="4"/>
  <c r="B265" i="4"/>
  <c r="A265" i="4"/>
  <c r="F265" i="4" l="1"/>
  <c r="O265" i="4"/>
  <c r="N265" i="4"/>
  <c r="M265" i="4"/>
  <c r="L265" i="4"/>
  <c r="K265" i="4"/>
  <c r="J265" i="4"/>
  <c r="I265" i="4"/>
  <c r="H265" i="4"/>
  <c r="G265" i="4"/>
  <c r="D265" i="4"/>
  <c r="E265" i="4"/>
  <c r="C265" i="4"/>
  <c r="B266" i="4"/>
  <c r="A266" i="4"/>
  <c r="F266" i="4" l="1"/>
  <c r="O266" i="4"/>
  <c r="N266" i="4"/>
  <c r="M266" i="4"/>
  <c r="L266" i="4"/>
  <c r="K266" i="4"/>
  <c r="J266" i="4"/>
  <c r="I266" i="4"/>
  <c r="H266" i="4"/>
  <c r="G266" i="4"/>
  <c r="E266" i="4"/>
  <c r="C266" i="4"/>
  <c r="D266" i="4"/>
  <c r="B267" i="4"/>
  <c r="A267" i="4"/>
  <c r="F267" i="4" l="1"/>
  <c r="O267" i="4"/>
  <c r="N267" i="4"/>
  <c r="M267" i="4"/>
  <c r="L267" i="4"/>
  <c r="K267" i="4"/>
  <c r="J267" i="4"/>
  <c r="I267" i="4"/>
  <c r="H267" i="4"/>
  <c r="G267" i="4"/>
  <c r="E267" i="4"/>
  <c r="C267" i="4"/>
  <c r="D267" i="4"/>
  <c r="B268" i="4"/>
  <c r="A268" i="4"/>
  <c r="F268" i="4" l="1"/>
  <c r="O268" i="4"/>
  <c r="N268" i="4"/>
  <c r="M268" i="4"/>
  <c r="L268" i="4"/>
  <c r="K268" i="4"/>
  <c r="J268" i="4"/>
  <c r="H268" i="4"/>
  <c r="I268" i="4"/>
  <c r="G268" i="4"/>
  <c r="D268" i="4"/>
  <c r="E268" i="4"/>
  <c r="C268" i="4"/>
  <c r="B269" i="4"/>
  <c r="A269" i="4"/>
  <c r="F269" i="4" l="1"/>
  <c r="O269" i="4"/>
  <c r="N269" i="4"/>
  <c r="M269" i="4"/>
  <c r="L269" i="4"/>
  <c r="K269" i="4"/>
  <c r="J269" i="4"/>
  <c r="I269" i="4"/>
  <c r="H269" i="4"/>
  <c r="G269" i="4"/>
  <c r="D269" i="4"/>
  <c r="E269" i="4"/>
  <c r="C269" i="4"/>
  <c r="B270" i="4"/>
  <c r="A270" i="4"/>
  <c r="F270" i="4" l="1"/>
  <c r="N270" i="4"/>
  <c r="O270" i="4"/>
  <c r="M270" i="4"/>
  <c r="L270" i="4"/>
  <c r="K270" i="4"/>
  <c r="J270" i="4"/>
  <c r="I270" i="4"/>
  <c r="H270" i="4"/>
  <c r="G270" i="4"/>
  <c r="E270" i="4"/>
  <c r="C270" i="4"/>
  <c r="D270" i="4"/>
  <c r="B271" i="4"/>
  <c r="A271" i="4"/>
  <c r="F271" i="4" l="1"/>
  <c r="O271" i="4"/>
  <c r="N271" i="4"/>
  <c r="M271" i="4"/>
  <c r="L271" i="4"/>
  <c r="K271" i="4"/>
  <c r="J271" i="4"/>
  <c r="I271" i="4"/>
  <c r="G271" i="4"/>
  <c r="H271" i="4"/>
  <c r="E271" i="4"/>
  <c r="C271" i="4"/>
  <c r="D271" i="4"/>
  <c r="B272" i="4"/>
  <c r="A272" i="4"/>
  <c r="F272" i="4" l="1"/>
  <c r="O272" i="4"/>
  <c r="N272" i="4"/>
  <c r="M272" i="4"/>
  <c r="L272" i="4"/>
  <c r="K272" i="4"/>
  <c r="J272" i="4"/>
  <c r="H272" i="4"/>
  <c r="I272" i="4"/>
  <c r="G272" i="4"/>
  <c r="D272" i="4"/>
  <c r="E272" i="4"/>
  <c r="C272" i="4"/>
  <c r="B273" i="4"/>
  <c r="A273" i="4"/>
  <c r="F273" i="4" l="1"/>
  <c r="O273" i="4"/>
  <c r="N273" i="4"/>
  <c r="M273" i="4"/>
  <c r="L273" i="4"/>
  <c r="K273" i="4"/>
  <c r="J273" i="4"/>
  <c r="I273" i="4"/>
  <c r="H273" i="4"/>
  <c r="G273" i="4"/>
  <c r="D273" i="4"/>
  <c r="E273" i="4"/>
  <c r="C273" i="4"/>
  <c r="B274" i="4"/>
  <c r="A274" i="4"/>
  <c r="F274" i="4" l="1"/>
  <c r="O274" i="4"/>
  <c r="N274" i="4"/>
  <c r="M274" i="4"/>
  <c r="L274" i="4"/>
  <c r="K274" i="4"/>
  <c r="J274" i="4"/>
  <c r="I274" i="4"/>
  <c r="H274" i="4"/>
  <c r="G274" i="4"/>
  <c r="E274" i="4"/>
  <c r="C274" i="4"/>
  <c r="D274" i="4"/>
  <c r="B275" i="4"/>
  <c r="A275" i="4"/>
  <c r="F275" i="4" l="1"/>
  <c r="O275" i="4"/>
  <c r="N275" i="4"/>
  <c r="M275" i="4"/>
  <c r="L275" i="4"/>
  <c r="K275" i="4"/>
  <c r="I275" i="4"/>
  <c r="J275" i="4"/>
  <c r="G275" i="4"/>
  <c r="H275" i="4"/>
  <c r="E275" i="4"/>
  <c r="C275" i="4"/>
  <c r="D275" i="4"/>
  <c r="B276" i="4"/>
  <c r="A276" i="4"/>
  <c r="F276" i="4" l="1"/>
  <c r="O276" i="4"/>
  <c r="N276" i="4"/>
  <c r="M276" i="4"/>
  <c r="L276" i="4"/>
  <c r="K276" i="4"/>
  <c r="J276" i="4"/>
  <c r="H276" i="4"/>
  <c r="I276" i="4"/>
  <c r="G276" i="4"/>
  <c r="D276" i="4"/>
  <c r="E276" i="4"/>
  <c r="C276" i="4"/>
  <c r="B277" i="4"/>
  <c r="A277" i="4"/>
  <c r="F277" i="4" l="1"/>
  <c r="O277" i="4"/>
  <c r="N277" i="4"/>
  <c r="M277" i="4"/>
  <c r="L277" i="4"/>
  <c r="K277" i="4"/>
  <c r="J277" i="4"/>
  <c r="I277" i="4"/>
  <c r="H277" i="4"/>
  <c r="G277" i="4"/>
  <c r="D277" i="4"/>
  <c r="E277" i="4"/>
  <c r="C277" i="4"/>
  <c r="B278" i="4"/>
  <c r="A278" i="4"/>
  <c r="F278" i="4" l="1"/>
  <c r="O278" i="4"/>
  <c r="N278" i="4"/>
  <c r="M278" i="4"/>
  <c r="L278" i="4"/>
  <c r="K278" i="4"/>
  <c r="J278" i="4"/>
  <c r="I278" i="4"/>
  <c r="H278" i="4"/>
  <c r="G278" i="4"/>
  <c r="E278" i="4"/>
  <c r="C278" i="4"/>
  <c r="D278" i="4"/>
  <c r="B279" i="4"/>
  <c r="A279" i="4"/>
  <c r="F279" i="4" l="1"/>
  <c r="O279" i="4"/>
  <c r="N279" i="4"/>
  <c r="M279" i="4"/>
  <c r="L279" i="4"/>
  <c r="K279" i="4"/>
  <c r="J279" i="4"/>
  <c r="I279" i="4"/>
  <c r="H279" i="4"/>
  <c r="G279" i="4"/>
  <c r="E279" i="4"/>
  <c r="C279" i="4"/>
  <c r="D279" i="4"/>
  <c r="B280" i="4"/>
  <c r="A280" i="4"/>
  <c r="F280" i="4" l="1"/>
  <c r="O280" i="4"/>
  <c r="N280" i="4"/>
  <c r="M280" i="4"/>
  <c r="L280" i="4"/>
  <c r="K280" i="4"/>
  <c r="J280" i="4"/>
  <c r="H280" i="4"/>
  <c r="I280" i="4"/>
  <c r="G280" i="4"/>
  <c r="D280" i="4"/>
  <c r="E280" i="4"/>
  <c r="C280" i="4"/>
  <c r="B281" i="4"/>
  <c r="A281" i="4"/>
  <c r="F281" i="4" l="1"/>
  <c r="O281" i="4"/>
  <c r="N281" i="4"/>
  <c r="M281" i="4"/>
  <c r="L281" i="4"/>
  <c r="K281" i="4"/>
  <c r="J281" i="4"/>
  <c r="I281" i="4"/>
  <c r="H281" i="4"/>
  <c r="G281" i="4"/>
  <c r="D281" i="4"/>
  <c r="E281" i="4"/>
  <c r="C281" i="4"/>
  <c r="B282" i="4"/>
  <c r="A282" i="4"/>
  <c r="F282" i="4" l="1"/>
  <c r="O282" i="4"/>
  <c r="N282" i="4"/>
  <c r="M282" i="4"/>
  <c r="L282" i="4"/>
  <c r="K282" i="4"/>
  <c r="J282" i="4"/>
  <c r="I282" i="4"/>
  <c r="H282" i="4"/>
  <c r="G282" i="4"/>
  <c r="E282" i="4"/>
  <c r="C282" i="4"/>
  <c r="D282" i="4"/>
  <c r="B283" i="4"/>
  <c r="A283" i="4"/>
  <c r="F283" i="4" l="1"/>
  <c r="O283" i="4"/>
  <c r="N283" i="4"/>
  <c r="M283" i="4"/>
  <c r="L283" i="4"/>
  <c r="K283" i="4"/>
  <c r="J283" i="4"/>
  <c r="I283" i="4"/>
  <c r="H283" i="4"/>
  <c r="G283" i="4"/>
  <c r="E283" i="4"/>
  <c r="C283" i="4"/>
  <c r="D283" i="4"/>
  <c r="B284" i="4"/>
  <c r="A284" i="4"/>
  <c r="F284" i="4" l="1"/>
  <c r="O284" i="4"/>
  <c r="N284" i="4"/>
  <c r="M284" i="4"/>
  <c r="L284" i="4"/>
  <c r="K284" i="4"/>
  <c r="J284" i="4"/>
  <c r="H284" i="4"/>
  <c r="I284" i="4"/>
  <c r="G284" i="4"/>
  <c r="D284" i="4"/>
  <c r="E284" i="4"/>
  <c r="C284" i="4"/>
  <c r="B285" i="4"/>
  <c r="A285" i="4"/>
  <c r="F285" i="4" l="1"/>
  <c r="O285" i="4"/>
  <c r="N285" i="4"/>
  <c r="M285" i="4"/>
  <c r="L285" i="4"/>
  <c r="K285" i="4"/>
  <c r="J285" i="4"/>
  <c r="I285" i="4"/>
  <c r="H285" i="4"/>
  <c r="G285" i="4"/>
  <c r="D285" i="4"/>
  <c r="E285" i="4"/>
  <c r="C285" i="4"/>
  <c r="B286" i="4"/>
  <c r="A286" i="4"/>
  <c r="F286" i="4" l="1"/>
  <c r="O286" i="4"/>
  <c r="N286" i="4"/>
  <c r="M286" i="4"/>
  <c r="L286" i="4"/>
  <c r="K286" i="4"/>
  <c r="J286" i="4"/>
  <c r="I286" i="4"/>
  <c r="H286" i="4"/>
  <c r="G286" i="4"/>
  <c r="E286" i="4"/>
  <c r="C286" i="4"/>
  <c r="D286" i="4"/>
  <c r="B287" i="4"/>
  <c r="A287" i="4"/>
  <c r="F287" i="4" l="1"/>
  <c r="O287" i="4"/>
  <c r="N287" i="4"/>
  <c r="M287" i="4"/>
  <c r="L287" i="4"/>
  <c r="K287" i="4"/>
  <c r="J287" i="4"/>
  <c r="I287" i="4"/>
  <c r="G287" i="4"/>
  <c r="H287" i="4"/>
  <c r="E287" i="4"/>
  <c r="C287" i="4"/>
  <c r="D287" i="4"/>
  <c r="B288" i="4"/>
  <c r="A288" i="4"/>
  <c r="F288" i="4" l="1"/>
  <c r="O288" i="4"/>
  <c r="N288" i="4"/>
  <c r="M288" i="4"/>
  <c r="L288" i="4"/>
  <c r="K288" i="4"/>
  <c r="J288" i="4"/>
  <c r="H288" i="4"/>
  <c r="I288" i="4"/>
  <c r="G288" i="4"/>
  <c r="D288" i="4"/>
  <c r="E288" i="4"/>
  <c r="C288" i="4"/>
  <c r="B289" i="4"/>
  <c r="A289" i="4"/>
  <c r="F289" i="4" l="1"/>
  <c r="O289" i="4"/>
  <c r="N289" i="4"/>
  <c r="M289" i="4"/>
  <c r="L289" i="4"/>
  <c r="K289" i="4"/>
  <c r="J289" i="4"/>
  <c r="I289" i="4"/>
  <c r="H289" i="4"/>
  <c r="G289" i="4"/>
  <c r="D289" i="4"/>
  <c r="E289" i="4"/>
  <c r="C289" i="4"/>
  <c r="B290" i="4"/>
  <c r="A290" i="4"/>
  <c r="F290" i="4" l="1"/>
  <c r="O290" i="4"/>
  <c r="N290" i="4"/>
  <c r="M290" i="4"/>
  <c r="L290" i="4"/>
  <c r="K290" i="4"/>
  <c r="J290" i="4"/>
  <c r="I290" i="4"/>
  <c r="H290" i="4"/>
  <c r="G290" i="4"/>
  <c r="E290" i="4"/>
  <c r="C290" i="4"/>
  <c r="D290" i="4"/>
  <c r="B291" i="4"/>
  <c r="A291" i="4"/>
  <c r="F291" i="4" l="1"/>
  <c r="O291" i="4"/>
  <c r="N291" i="4"/>
  <c r="M291" i="4"/>
  <c r="L291" i="4"/>
  <c r="K291" i="4"/>
  <c r="I291" i="4"/>
  <c r="J291" i="4"/>
  <c r="G291" i="4"/>
  <c r="H291" i="4"/>
  <c r="E291" i="4"/>
  <c r="C291" i="4"/>
  <c r="D291" i="4"/>
  <c r="B292" i="4"/>
  <c r="A292" i="4"/>
  <c r="F292" i="4" l="1"/>
  <c r="O292" i="4"/>
  <c r="N292" i="4"/>
  <c r="M292" i="4"/>
  <c r="L292" i="4"/>
  <c r="K292" i="4"/>
  <c r="J292" i="4"/>
  <c r="H292" i="4"/>
  <c r="I292" i="4"/>
  <c r="G292" i="4"/>
  <c r="D292" i="4"/>
  <c r="E292" i="4"/>
  <c r="C292" i="4"/>
  <c r="B293" i="4"/>
  <c r="A293" i="4"/>
  <c r="F293" i="4" l="1"/>
  <c r="O293" i="4"/>
  <c r="N293" i="4"/>
  <c r="M293" i="4"/>
  <c r="L293" i="4"/>
  <c r="K293" i="4"/>
  <c r="J293" i="4"/>
  <c r="I293" i="4"/>
  <c r="H293" i="4"/>
  <c r="G293" i="4"/>
  <c r="D293" i="4"/>
  <c r="E293" i="4"/>
  <c r="C293" i="4"/>
  <c r="B294" i="4"/>
  <c r="A294" i="4"/>
  <c r="F294" i="4" l="1"/>
  <c r="O294" i="4"/>
  <c r="N294" i="4"/>
  <c r="M294" i="4"/>
  <c r="L294" i="4"/>
  <c r="K294" i="4"/>
  <c r="J294" i="4"/>
  <c r="I294" i="4"/>
  <c r="H294" i="4"/>
  <c r="G294" i="4"/>
  <c r="E294" i="4"/>
  <c r="C294" i="4"/>
  <c r="D294" i="4"/>
  <c r="B295" i="4"/>
  <c r="A295" i="4"/>
  <c r="F295" i="4" l="1"/>
  <c r="O295" i="4"/>
  <c r="N295" i="4"/>
  <c r="M295" i="4"/>
  <c r="L295" i="4"/>
  <c r="K295" i="4"/>
  <c r="J295" i="4"/>
  <c r="I295" i="4"/>
  <c r="H295" i="4"/>
  <c r="G295" i="4"/>
  <c r="E295" i="4"/>
  <c r="C295" i="4"/>
  <c r="D295" i="4"/>
  <c r="B296" i="4"/>
  <c r="A296" i="4"/>
  <c r="F296" i="4" l="1"/>
  <c r="O296" i="4"/>
  <c r="N296" i="4"/>
  <c r="M296" i="4"/>
  <c r="L296" i="4"/>
  <c r="K296" i="4"/>
  <c r="J296" i="4"/>
  <c r="H296" i="4"/>
  <c r="I296" i="4"/>
  <c r="G296" i="4"/>
  <c r="D296" i="4"/>
  <c r="E296" i="4"/>
  <c r="C296" i="4"/>
  <c r="B297" i="4"/>
  <c r="A297" i="4"/>
  <c r="F297" i="4" l="1"/>
  <c r="O297" i="4"/>
  <c r="N297" i="4"/>
  <c r="M297" i="4"/>
  <c r="L297" i="4"/>
  <c r="K297" i="4"/>
  <c r="J297" i="4"/>
  <c r="I297" i="4"/>
  <c r="H297" i="4"/>
  <c r="G297" i="4"/>
  <c r="D297" i="4"/>
  <c r="E297" i="4"/>
  <c r="C297" i="4"/>
  <c r="B298" i="4"/>
  <c r="A298" i="4"/>
  <c r="F298" i="4" l="1"/>
  <c r="O298" i="4"/>
  <c r="N298" i="4"/>
  <c r="M298" i="4"/>
  <c r="L298" i="4"/>
  <c r="K298" i="4"/>
  <c r="J298" i="4"/>
  <c r="I298" i="4"/>
  <c r="H298" i="4"/>
  <c r="G298" i="4"/>
  <c r="E298" i="4"/>
  <c r="C298" i="4"/>
  <c r="D298" i="4"/>
  <c r="B299" i="4"/>
  <c r="A299" i="4"/>
  <c r="F299" i="4" l="1"/>
  <c r="O299" i="4"/>
  <c r="N299" i="4"/>
  <c r="M299" i="4"/>
  <c r="L299" i="4"/>
  <c r="K299" i="4"/>
  <c r="J299" i="4"/>
  <c r="I299" i="4"/>
  <c r="H299" i="4"/>
  <c r="G299" i="4"/>
  <c r="E299" i="4"/>
  <c r="C299" i="4"/>
  <c r="D299" i="4"/>
  <c r="B300" i="4"/>
  <c r="A300" i="4"/>
  <c r="F300" i="4" l="1"/>
  <c r="O300" i="4"/>
  <c r="N300" i="4"/>
  <c r="M300" i="4"/>
  <c r="L300" i="4"/>
  <c r="K300" i="4"/>
  <c r="J300" i="4"/>
  <c r="H300" i="4"/>
  <c r="I300" i="4"/>
  <c r="G300" i="4"/>
  <c r="D300" i="4"/>
  <c r="E300" i="4"/>
  <c r="C300" i="4"/>
  <c r="B301" i="4"/>
  <c r="A301" i="4"/>
  <c r="F301" i="4" l="1"/>
  <c r="O301" i="4"/>
  <c r="N301" i="4"/>
  <c r="M301" i="4"/>
  <c r="L301" i="4"/>
  <c r="K301" i="4"/>
  <c r="J301" i="4"/>
  <c r="I301" i="4"/>
  <c r="H301" i="4"/>
  <c r="G301" i="4"/>
  <c r="D301" i="4"/>
  <c r="E301" i="4"/>
  <c r="C301" i="4"/>
  <c r="B302" i="4"/>
  <c r="A302" i="4"/>
  <c r="F302" i="4" l="1"/>
  <c r="O302" i="4"/>
  <c r="N302" i="4"/>
  <c r="M302" i="4"/>
  <c r="L302" i="4"/>
  <c r="K302" i="4"/>
  <c r="J302" i="4"/>
  <c r="I302" i="4"/>
  <c r="H302" i="4"/>
  <c r="G302" i="4"/>
  <c r="E302" i="4"/>
  <c r="C302" i="4"/>
  <c r="D302" i="4"/>
  <c r="B303" i="4"/>
  <c r="A303" i="4"/>
  <c r="F303" i="4" l="1"/>
  <c r="O303" i="4"/>
  <c r="N303" i="4"/>
  <c r="M303" i="4"/>
  <c r="L303" i="4"/>
  <c r="K303" i="4"/>
  <c r="J303" i="4"/>
  <c r="I303" i="4"/>
  <c r="G303" i="4"/>
  <c r="H303" i="4"/>
  <c r="E303" i="4"/>
  <c r="C303" i="4"/>
  <c r="D303" i="4"/>
  <c r="B304" i="4"/>
  <c r="A304" i="4"/>
  <c r="F304" i="4" l="1"/>
  <c r="O304" i="4"/>
  <c r="N304" i="4"/>
  <c r="M304" i="4"/>
  <c r="L304" i="4"/>
  <c r="K304" i="4"/>
  <c r="J304" i="4"/>
  <c r="H304" i="4"/>
  <c r="I304" i="4"/>
  <c r="G304" i="4"/>
  <c r="D304" i="4"/>
  <c r="E304" i="4"/>
  <c r="C304" i="4"/>
  <c r="B305" i="4"/>
  <c r="A305" i="4"/>
  <c r="F305" i="4" l="1"/>
  <c r="O305" i="4"/>
  <c r="N305" i="4"/>
  <c r="M305" i="4"/>
  <c r="L305" i="4"/>
  <c r="K305" i="4"/>
  <c r="J305" i="4"/>
  <c r="I305" i="4"/>
  <c r="H305" i="4"/>
  <c r="G305" i="4"/>
  <c r="D305" i="4"/>
  <c r="E305" i="4"/>
  <c r="C305" i="4"/>
  <c r="B306" i="4"/>
  <c r="A306" i="4"/>
  <c r="F306" i="4" l="1"/>
  <c r="O306" i="4"/>
  <c r="N306" i="4"/>
  <c r="M306" i="4"/>
  <c r="L306" i="4"/>
  <c r="K306" i="4"/>
  <c r="J306" i="4"/>
  <c r="I306" i="4"/>
  <c r="H306" i="4"/>
  <c r="G306" i="4"/>
  <c r="E306" i="4"/>
  <c r="C306" i="4"/>
  <c r="D306" i="4"/>
  <c r="B307" i="4"/>
  <c r="A307" i="4"/>
  <c r="F307" i="4" l="1"/>
  <c r="O307" i="4"/>
  <c r="N307" i="4"/>
  <c r="M307" i="4"/>
  <c r="L307" i="4"/>
  <c r="K307" i="4"/>
  <c r="I307" i="4"/>
  <c r="J307" i="4"/>
  <c r="G307" i="4"/>
  <c r="H307" i="4"/>
  <c r="E307" i="4"/>
  <c r="C307" i="4"/>
  <c r="D307" i="4"/>
  <c r="B308" i="4"/>
  <c r="A308" i="4"/>
  <c r="F308" i="4" l="1"/>
  <c r="O308" i="4"/>
  <c r="N308" i="4"/>
  <c r="M308" i="4"/>
  <c r="L308" i="4"/>
  <c r="K308" i="4"/>
  <c r="J308" i="4"/>
  <c r="H308" i="4"/>
  <c r="I308" i="4"/>
  <c r="G308" i="4"/>
  <c r="D308" i="4"/>
  <c r="E308" i="4"/>
  <c r="C308" i="4"/>
  <c r="B309" i="4"/>
  <c r="A309" i="4"/>
  <c r="F309" i="4" l="1"/>
  <c r="O309" i="4"/>
  <c r="N309" i="4"/>
  <c r="M309" i="4"/>
  <c r="L309" i="4"/>
  <c r="K309" i="4"/>
  <c r="J309" i="4"/>
  <c r="I309" i="4"/>
  <c r="H309" i="4"/>
  <c r="G309" i="4"/>
  <c r="D309" i="4"/>
  <c r="E309" i="4"/>
  <c r="C309" i="4"/>
  <c r="B310" i="4"/>
  <c r="A310" i="4"/>
  <c r="F310" i="4" l="1"/>
  <c r="O310" i="4"/>
  <c r="N310" i="4"/>
  <c r="M310" i="4"/>
  <c r="L310" i="4"/>
  <c r="K310" i="4"/>
  <c r="J310" i="4"/>
  <c r="I310" i="4"/>
  <c r="H310" i="4"/>
  <c r="G310" i="4"/>
  <c r="E310" i="4"/>
  <c r="C310" i="4"/>
  <c r="D310" i="4"/>
  <c r="B311" i="4"/>
  <c r="A311" i="4"/>
  <c r="F311" i="4" l="1"/>
  <c r="O311" i="4"/>
  <c r="N311" i="4"/>
  <c r="M311" i="4"/>
  <c r="L311" i="4"/>
  <c r="K311" i="4"/>
  <c r="J311" i="4"/>
  <c r="I311" i="4"/>
  <c r="H311" i="4"/>
  <c r="G311" i="4"/>
  <c r="E311" i="4"/>
  <c r="C311" i="4"/>
  <c r="D311" i="4"/>
  <c r="B312" i="4"/>
  <c r="A312" i="4"/>
  <c r="F312" i="4" l="1"/>
  <c r="O312" i="4"/>
  <c r="N312" i="4"/>
  <c r="M312" i="4"/>
  <c r="L312" i="4"/>
  <c r="K312" i="4"/>
  <c r="J312" i="4"/>
  <c r="H312" i="4"/>
  <c r="I312" i="4"/>
  <c r="G312" i="4"/>
  <c r="D312" i="4"/>
  <c r="E312" i="4"/>
  <c r="C312" i="4"/>
  <c r="B313" i="4"/>
  <c r="A313" i="4"/>
  <c r="F313" i="4" l="1"/>
  <c r="O313" i="4"/>
  <c r="N313" i="4"/>
  <c r="M313" i="4"/>
  <c r="L313" i="4"/>
  <c r="K313" i="4"/>
  <c r="J313" i="4"/>
  <c r="I313" i="4"/>
  <c r="H313" i="4"/>
  <c r="G313" i="4"/>
  <c r="D313" i="4"/>
  <c r="E313" i="4"/>
  <c r="C313" i="4"/>
  <c r="B314" i="4"/>
  <c r="A314" i="4"/>
  <c r="F314" i="4" l="1"/>
  <c r="O314" i="4"/>
  <c r="N314" i="4"/>
  <c r="M314" i="4"/>
  <c r="L314" i="4"/>
  <c r="K314" i="4"/>
  <c r="J314" i="4"/>
  <c r="I314" i="4"/>
  <c r="H314" i="4"/>
  <c r="G314" i="4"/>
  <c r="E314" i="4"/>
  <c r="C314" i="4"/>
  <c r="D314" i="4"/>
  <c r="B315" i="4"/>
  <c r="A315" i="4"/>
  <c r="F315" i="4" l="1"/>
  <c r="O315" i="4"/>
  <c r="N315" i="4"/>
  <c r="M315" i="4"/>
  <c r="L315" i="4"/>
  <c r="K315" i="4"/>
  <c r="J315" i="4"/>
  <c r="I315" i="4"/>
  <c r="H315" i="4"/>
  <c r="G315" i="4"/>
  <c r="E315" i="4"/>
  <c r="C315" i="4"/>
  <c r="D315" i="4"/>
  <c r="B316" i="4"/>
  <c r="A316" i="4"/>
  <c r="F316" i="4" l="1"/>
  <c r="O316" i="4"/>
  <c r="N316" i="4"/>
  <c r="M316" i="4"/>
  <c r="L316" i="4"/>
  <c r="K316" i="4"/>
  <c r="J316" i="4"/>
  <c r="H316" i="4"/>
  <c r="I316" i="4"/>
  <c r="G316" i="4"/>
  <c r="D316" i="4"/>
  <c r="E316" i="4"/>
  <c r="C316" i="4"/>
  <c r="B317" i="4"/>
  <c r="A317" i="4"/>
  <c r="F317" i="4" l="1"/>
  <c r="O317" i="4"/>
  <c r="N317" i="4"/>
  <c r="M317" i="4"/>
  <c r="L317" i="4"/>
  <c r="K317" i="4"/>
  <c r="J317" i="4"/>
  <c r="I317" i="4"/>
  <c r="H317" i="4"/>
  <c r="G317" i="4"/>
  <c r="D317" i="4"/>
  <c r="E317" i="4"/>
  <c r="C317" i="4"/>
  <c r="B318" i="4"/>
  <c r="A318" i="4"/>
  <c r="F318" i="4" l="1"/>
  <c r="O318" i="4"/>
  <c r="N318" i="4"/>
  <c r="M318" i="4"/>
  <c r="L318" i="4"/>
  <c r="K318" i="4"/>
  <c r="J318" i="4"/>
  <c r="I318" i="4"/>
  <c r="H318" i="4"/>
  <c r="G318" i="4"/>
  <c r="E318" i="4"/>
  <c r="C318" i="4"/>
  <c r="D318" i="4"/>
  <c r="B319" i="4"/>
  <c r="A319" i="4"/>
  <c r="F319" i="4" l="1"/>
  <c r="O319" i="4"/>
  <c r="N319" i="4"/>
  <c r="M319" i="4"/>
  <c r="L319" i="4"/>
  <c r="K319" i="4"/>
  <c r="J319" i="4"/>
  <c r="I319" i="4"/>
  <c r="G319" i="4"/>
  <c r="H319" i="4"/>
  <c r="E319" i="4"/>
  <c r="C319" i="4"/>
  <c r="D319" i="4"/>
  <c r="B320" i="4"/>
  <c r="A320" i="4"/>
  <c r="F320" i="4" l="1"/>
  <c r="O320" i="4"/>
  <c r="N320" i="4"/>
  <c r="M320" i="4"/>
  <c r="L320" i="4"/>
  <c r="K320" i="4"/>
  <c r="J320" i="4"/>
  <c r="H320" i="4"/>
  <c r="I320" i="4"/>
  <c r="G320" i="4"/>
  <c r="D320" i="4"/>
  <c r="E320" i="4"/>
  <c r="C320" i="4"/>
  <c r="B321" i="4"/>
  <c r="A321" i="4"/>
  <c r="F321" i="4" l="1"/>
  <c r="O321" i="4"/>
  <c r="N321" i="4"/>
  <c r="M321" i="4"/>
  <c r="L321" i="4"/>
  <c r="K321" i="4"/>
  <c r="J321" i="4"/>
  <c r="I321" i="4"/>
  <c r="H321" i="4"/>
  <c r="G321" i="4"/>
  <c r="D321" i="4"/>
  <c r="E321" i="4"/>
  <c r="C321" i="4"/>
  <c r="B322" i="4"/>
  <c r="A322" i="4"/>
  <c r="F322" i="4" l="1"/>
  <c r="O322" i="4"/>
  <c r="N322" i="4"/>
  <c r="M322" i="4"/>
  <c r="L322" i="4"/>
  <c r="K322" i="4"/>
  <c r="J322" i="4"/>
  <c r="I322" i="4"/>
  <c r="H322" i="4"/>
  <c r="G322" i="4"/>
  <c r="E322" i="4"/>
  <c r="C322" i="4"/>
  <c r="D322" i="4"/>
  <c r="B323" i="4"/>
  <c r="A323" i="4"/>
  <c r="F323" i="4" l="1"/>
  <c r="O323" i="4"/>
  <c r="N323" i="4"/>
  <c r="M323" i="4"/>
  <c r="L323" i="4"/>
  <c r="K323" i="4"/>
  <c r="I323" i="4"/>
  <c r="J323" i="4"/>
  <c r="G323" i="4"/>
  <c r="H323" i="4"/>
  <c r="E323" i="4"/>
  <c r="C323" i="4"/>
  <c r="D323" i="4"/>
  <c r="B324" i="4"/>
  <c r="A324" i="4"/>
  <c r="F324" i="4" l="1"/>
  <c r="O324" i="4"/>
  <c r="N324" i="4"/>
  <c r="M324" i="4"/>
  <c r="L324" i="4"/>
  <c r="K324" i="4"/>
  <c r="J324" i="4"/>
  <c r="H324" i="4"/>
  <c r="I324" i="4"/>
  <c r="G324" i="4"/>
  <c r="D324" i="4"/>
  <c r="E324" i="4"/>
  <c r="C324" i="4"/>
  <c r="B325" i="4"/>
  <c r="A325" i="4"/>
  <c r="F325" i="4" l="1"/>
  <c r="O325" i="4"/>
  <c r="N325" i="4"/>
  <c r="M325" i="4"/>
  <c r="L325" i="4"/>
  <c r="K325" i="4"/>
  <c r="J325" i="4"/>
  <c r="I325" i="4"/>
  <c r="H325" i="4"/>
  <c r="G325" i="4"/>
  <c r="D325" i="4"/>
  <c r="E325" i="4"/>
  <c r="C325" i="4"/>
  <c r="B326" i="4"/>
  <c r="A326" i="4"/>
  <c r="F326" i="4" l="1"/>
  <c r="O326" i="4"/>
  <c r="N326" i="4"/>
  <c r="M326" i="4"/>
  <c r="L326" i="4"/>
  <c r="K326" i="4"/>
  <c r="J326" i="4"/>
  <c r="I326" i="4"/>
  <c r="H326" i="4"/>
  <c r="G326" i="4"/>
  <c r="E326" i="4"/>
  <c r="C326" i="4"/>
  <c r="D326" i="4"/>
  <c r="B327" i="4"/>
  <c r="A327" i="4"/>
  <c r="F327" i="4" l="1"/>
  <c r="O327" i="4"/>
  <c r="N327" i="4"/>
  <c r="M327" i="4"/>
  <c r="L327" i="4"/>
  <c r="K327" i="4"/>
  <c r="J327" i="4"/>
  <c r="I327" i="4"/>
  <c r="H327" i="4"/>
  <c r="G327" i="4"/>
  <c r="E327" i="4"/>
  <c r="C327" i="4"/>
  <c r="D327" i="4"/>
  <c r="B328" i="4"/>
  <c r="A328" i="4"/>
  <c r="F328" i="4" l="1"/>
  <c r="O328" i="4"/>
  <c r="N328" i="4"/>
  <c r="M328" i="4"/>
  <c r="L328" i="4"/>
  <c r="K328" i="4"/>
  <c r="J328" i="4"/>
  <c r="H328" i="4"/>
  <c r="I328" i="4"/>
  <c r="G328" i="4"/>
  <c r="D328" i="4"/>
  <c r="E328" i="4"/>
  <c r="C328" i="4"/>
  <c r="B329" i="4"/>
  <c r="A329" i="4"/>
  <c r="F329" i="4" l="1"/>
  <c r="O329" i="4"/>
  <c r="N329" i="4"/>
  <c r="M329" i="4"/>
  <c r="L329" i="4"/>
  <c r="K329" i="4"/>
  <c r="J329" i="4"/>
  <c r="I329" i="4"/>
  <c r="H329" i="4"/>
  <c r="G329" i="4"/>
  <c r="D329" i="4"/>
  <c r="E329" i="4"/>
  <c r="C329" i="4"/>
  <c r="B330" i="4"/>
  <c r="A330" i="4"/>
  <c r="F330" i="4" l="1"/>
  <c r="O330" i="4"/>
  <c r="N330" i="4"/>
  <c r="M330" i="4"/>
  <c r="L330" i="4"/>
  <c r="K330" i="4"/>
  <c r="J330" i="4"/>
  <c r="I330" i="4"/>
  <c r="H330" i="4"/>
  <c r="G330" i="4"/>
  <c r="E330" i="4"/>
  <c r="C330" i="4"/>
  <c r="D330" i="4"/>
  <c r="B331" i="4"/>
  <c r="A331" i="4"/>
  <c r="F331" i="4" l="1"/>
  <c r="O331" i="4"/>
  <c r="N331" i="4"/>
  <c r="M331" i="4"/>
  <c r="L331" i="4"/>
  <c r="K331" i="4"/>
  <c r="J331" i="4"/>
  <c r="I331" i="4"/>
  <c r="H331" i="4"/>
  <c r="G331" i="4"/>
  <c r="E331" i="4"/>
  <c r="C331" i="4"/>
  <c r="D331" i="4"/>
  <c r="B332" i="4"/>
  <c r="A332" i="4"/>
  <c r="F332" i="4" l="1"/>
  <c r="O332" i="4"/>
  <c r="N332" i="4"/>
  <c r="M332" i="4"/>
  <c r="L332" i="4"/>
  <c r="K332" i="4"/>
  <c r="J332" i="4"/>
  <c r="H332" i="4"/>
  <c r="I332" i="4"/>
  <c r="G332" i="4"/>
  <c r="D332" i="4"/>
  <c r="E332" i="4"/>
  <c r="C332" i="4"/>
  <c r="B333" i="4"/>
  <c r="A333" i="4"/>
  <c r="F333" i="4" l="1"/>
  <c r="O333" i="4"/>
  <c r="N333" i="4"/>
  <c r="M333" i="4"/>
  <c r="L333" i="4"/>
  <c r="K333" i="4"/>
  <c r="J333" i="4"/>
  <c r="I333" i="4"/>
  <c r="H333" i="4"/>
  <c r="G333" i="4"/>
  <c r="D333" i="4"/>
  <c r="E333" i="4"/>
  <c r="C333" i="4"/>
  <c r="B334" i="4"/>
  <c r="A334" i="4"/>
  <c r="F334" i="4" l="1"/>
  <c r="O334" i="4"/>
  <c r="N334" i="4"/>
  <c r="M334" i="4"/>
  <c r="L334" i="4"/>
  <c r="K334" i="4"/>
  <c r="J334" i="4"/>
  <c r="I334" i="4"/>
  <c r="H334" i="4"/>
  <c r="G334" i="4"/>
  <c r="E334" i="4"/>
  <c r="C334" i="4"/>
  <c r="D334" i="4"/>
  <c r="B335" i="4"/>
  <c r="A335" i="4"/>
  <c r="F335" i="4" l="1"/>
  <c r="O335" i="4"/>
  <c r="N335" i="4"/>
  <c r="M335" i="4"/>
  <c r="L335" i="4"/>
  <c r="K335" i="4"/>
  <c r="J335" i="4"/>
  <c r="I335" i="4"/>
  <c r="G335" i="4"/>
  <c r="H335" i="4"/>
  <c r="E335" i="4"/>
  <c r="C335" i="4"/>
  <c r="D335" i="4"/>
  <c r="B336" i="4"/>
  <c r="A336" i="4"/>
  <c r="F336" i="4" l="1"/>
  <c r="O336" i="4"/>
  <c r="N336" i="4"/>
  <c r="M336" i="4"/>
  <c r="L336" i="4"/>
  <c r="K336" i="4"/>
  <c r="J336" i="4"/>
  <c r="H336" i="4"/>
  <c r="I336" i="4"/>
  <c r="G336" i="4"/>
  <c r="D336" i="4"/>
  <c r="E336" i="4"/>
  <c r="C336" i="4"/>
  <c r="B337" i="4"/>
  <c r="A337" i="4"/>
  <c r="F337" i="4" l="1"/>
  <c r="O337" i="4"/>
  <c r="N337" i="4"/>
  <c r="M337" i="4"/>
  <c r="L337" i="4"/>
  <c r="K337" i="4"/>
  <c r="J337" i="4"/>
  <c r="I337" i="4"/>
  <c r="H337" i="4"/>
  <c r="G337" i="4"/>
  <c r="D337" i="4"/>
  <c r="E337" i="4"/>
  <c r="C337" i="4"/>
  <c r="B338" i="4"/>
  <c r="A338" i="4"/>
  <c r="F338" i="4" l="1"/>
  <c r="O338" i="4"/>
  <c r="N338" i="4"/>
  <c r="M338" i="4"/>
  <c r="L338" i="4"/>
  <c r="K338" i="4"/>
  <c r="J338" i="4"/>
  <c r="I338" i="4"/>
  <c r="H338" i="4"/>
  <c r="G338" i="4"/>
  <c r="E338" i="4"/>
  <c r="C338" i="4"/>
  <c r="D338" i="4"/>
  <c r="B339" i="4"/>
  <c r="A339" i="4"/>
  <c r="F339" i="4" l="1"/>
  <c r="O339" i="4"/>
  <c r="N339" i="4"/>
  <c r="M339" i="4"/>
  <c r="L339" i="4"/>
  <c r="K339" i="4"/>
  <c r="I339" i="4"/>
  <c r="J339" i="4"/>
  <c r="G339" i="4"/>
  <c r="H339" i="4"/>
  <c r="E339" i="4"/>
  <c r="C339" i="4"/>
  <c r="D339" i="4"/>
  <c r="B340" i="4"/>
  <c r="A340" i="4"/>
  <c r="F340" i="4" l="1"/>
  <c r="O340" i="4"/>
  <c r="N340" i="4"/>
  <c r="M340" i="4"/>
  <c r="L340" i="4"/>
  <c r="K340" i="4"/>
  <c r="J340" i="4"/>
  <c r="H340" i="4"/>
  <c r="I340" i="4"/>
  <c r="G340" i="4"/>
  <c r="D340" i="4"/>
  <c r="E340" i="4"/>
  <c r="C340" i="4"/>
  <c r="B341" i="4"/>
  <c r="A341" i="4"/>
  <c r="F341" i="4" l="1"/>
  <c r="O341" i="4"/>
  <c r="N341" i="4"/>
  <c r="M341" i="4"/>
  <c r="L341" i="4"/>
  <c r="K341" i="4"/>
  <c r="J341" i="4"/>
  <c r="I341" i="4"/>
  <c r="H341" i="4"/>
  <c r="G341" i="4"/>
  <c r="D341" i="4"/>
  <c r="E341" i="4"/>
  <c r="C341" i="4"/>
  <c r="B342" i="4"/>
  <c r="A342" i="4"/>
  <c r="F342" i="4" l="1"/>
  <c r="O342" i="4"/>
  <c r="N342" i="4"/>
  <c r="M342" i="4"/>
  <c r="L342" i="4"/>
  <c r="K342" i="4"/>
  <c r="J342" i="4"/>
  <c r="I342" i="4"/>
  <c r="H342" i="4"/>
  <c r="G342" i="4"/>
  <c r="E342" i="4"/>
  <c r="C342" i="4"/>
  <c r="D342" i="4"/>
  <c r="B343" i="4"/>
  <c r="A343" i="4"/>
  <c r="F343" i="4" l="1"/>
  <c r="O343" i="4"/>
  <c r="N343" i="4"/>
  <c r="M343" i="4"/>
  <c r="L343" i="4"/>
  <c r="K343" i="4"/>
  <c r="J343" i="4"/>
  <c r="I343" i="4"/>
  <c r="H343" i="4"/>
  <c r="G343" i="4"/>
  <c r="E343" i="4"/>
  <c r="C343" i="4"/>
  <c r="D343" i="4"/>
  <c r="B344" i="4"/>
  <c r="A344" i="4"/>
  <c r="F344" i="4" l="1"/>
  <c r="O344" i="4"/>
  <c r="N344" i="4"/>
  <c r="M344" i="4"/>
  <c r="L344" i="4"/>
  <c r="K344" i="4"/>
  <c r="J344" i="4"/>
  <c r="H344" i="4"/>
  <c r="I344" i="4"/>
  <c r="G344" i="4"/>
  <c r="D344" i="4"/>
  <c r="E344" i="4"/>
  <c r="C344" i="4"/>
  <c r="B345" i="4"/>
  <c r="A345" i="4"/>
  <c r="F345" i="4" l="1"/>
  <c r="O345" i="4"/>
  <c r="N345" i="4"/>
  <c r="M345" i="4"/>
  <c r="L345" i="4"/>
  <c r="K345" i="4"/>
  <c r="J345" i="4"/>
  <c r="I345" i="4"/>
  <c r="H345" i="4"/>
  <c r="G345" i="4"/>
  <c r="D345" i="4"/>
  <c r="E345" i="4"/>
  <c r="C345" i="4"/>
  <c r="B346" i="4"/>
  <c r="A346" i="4"/>
  <c r="F346" i="4" l="1"/>
  <c r="O346" i="4"/>
  <c r="N346" i="4"/>
  <c r="M346" i="4"/>
  <c r="L346" i="4"/>
  <c r="K346" i="4"/>
  <c r="J346" i="4"/>
  <c r="I346" i="4"/>
  <c r="H346" i="4"/>
  <c r="G346" i="4"/>
  <c r="E346" i="4"/>
  <c r="C346" i="4"/>
  <c r="D346" i="4"/>
  <c r="B347" i="4"/>
  <c r="A347" i="4"/>
  <c r="F347" i="4" l="1"/>
  <c r="O347" i="4"/>
  <c r="N347" i="4"/>
  <c r="M347" i="4"/>
  <c r="L347" i="4"/>
  <c r="K347" i="4"/>
  <c r="J347" i="4"/>
  <c r="I347" i="4"/>
  <c r="H347" i="4"/>
  <c r="G347" i="4"/>
  <c r="E347" i="4"/>
  <c r="C347" i="4"/>
  <c r="D347" i="4"/>
  <c r="B348" i="4"/>
  <c r="A348" i="4"/>
  <c r="F348" i="4" l="1"/>
  <c r="O348" i="4"/>
  <c r="N348" i="4"/>
  <c r="M348" i="4"/>
  <c r="L348" i="4"/>
  <c r="K348" i="4"/>
  <c r="J348" i="4"/>
  <c r="H348" i="4"/>
  <c r="I348" i="4"/>
  <c r="G348" i="4"/>
  <c r="D348" i="4"/>
  <c r="E348" i="4"/>
  <c r="C348" i="4"/>
  <c r="B349" i="4"/>
  <c r="A349" i="4"/>
  <c r="F349" i="4" l="1"/>
  <c r="O349" i="4"/>
  <c r="N349" i="4"/>
  <c r="M349" i="4"/>
  <c r="L349" i="4"/>
  <c r="K349" i="4"/>
  <c r="J349" i="4"/>
  <c r="I349" i="4"/>
  <c r="H349" i="4"/>
  <c r="G349" i="4"/>
  <c r="D349" i="4"/>
  <c r="E349" i="4"/>
  <c r="C349" i="4"/>
  <c r="B350" i="4"/>
  <c r="A350" i="4"/>
  <c r="F350" i="4" l="1"/>
  <c r="O350" i="4"/>
  <c r="N350" i="4"/>
  <c r="M350" i="4"/>
  <c r="L350" i="4"/>
  <c r="K350" i="4"/>
  <c r="J350" i="4"/>
  <c r="I350" i="4"/>
  <c r="H350" i="4"/>
  <c r="G350" i="4"/>
  <c r="E350" i="4"/>
  <c r="C350" i="4"/>
  <c r="D350" i="4"/>
  <c r="B351" i="4"/>
  <c r="A351" i="4"/>
  <c r="F351" i="4" l="1"/>
  <c r="O351" i="4"/>
  <c r="N351" i="4"/>
  <c r="M351" i="4"/>
  <c r="L351" i="4"/>
  <c r="K351" i="4"/>
  <c r="J351" i="4"/>
  <c r="I351" i="4"/>
  <c r="G351" i="4"/>
  <c r="H351" i="4"/>
  <c r="E351" i="4"/>
  <c r="C351" i="4"/>
  <c r="D351" i="4"/>
  <c r="B352" i="4"/>
  <c r="A352" i="4"/>
  <c r="F352" i="4" l="1"/>
  <c r="O352" i="4"/>
  <c r="N352" i="4"/>
  <c r="M352" i="4"/>
  <c r="L352" i="4"/>
  <c r="K352" i="4"/>
  <c r="J352" i="4"/>
  <c r="H352" i="4"/>
  <c r="I352" i="4"/>
  <c r="G352" i="4"/>
  <c r="D352" i="4"/>
  <c r="E352" i="4"/>
  <c r="C352" i="4"/>
  <c r="B353" i="4"/>
  <c r="A353" i="4"/>
  <c r="F353" i="4" l="1"/>
  <c r="O353" i="4"/>
  <c r="N353" i="4"/>
  <c r="M353" i="4"/>
  <c r="L353" i="4"/>
  <c r="K353" i="4"/>
  <c r="J353" i="4"/>
  <c r="I353" i="4"/>
  <c r="H353" i="4"/>
  <c r="G353" i="4"/>
  <c r="D353" i="4"/>
  <c r="E353" i="4"/>
  <c r="C353" i="4"/>
  <c r="B354" i="4"/>
  <c r="A354" i="4"/>
  <c r="F354" i="4" l="1"/>
  <c r="O354" i="4"/>
  <c r="N354" i="4"/>
  <c r="M354" i="4"/>
  <c r="L354" i="4"/>
  <c r="K354" i="4"/>
  <c r="J354" i="4"/>
  <c r="I354" i="4"/>
  <c r="H354" i="4"/>
  <c r="G354" i="4"/>
  <c r="E354" i="4"/>
  <c r="C354" i="4"/>
  <c r="D354" i="4"/>
  <c r="B355" i="4"/>
  <c r="A355" i="4"/>
  <c r="F355" i="4" l="1"/>
  <c r="O355" i="4"/>
  <c r="N355" i="4"/>
  <c r="M355" i="4"/>
  <c r="L355" i="4"/>
  <c r="K355" i="4"/>
  <c r="I355" i="4"/>
  <c r="J355" i="4"/>
  <c r="G355" i="4"/>
  <c r="H355" i="4"/>
  <c r="E355" i="4"/>
  <c r="C355" i="4"/>
  <c r="D355" i="4"/>
  <c r="B356" i="4"/>
  <c r="A356" i="4"/>
  <c r="F356" i="4" l="1"/>
  <c r="O356" i="4"/>
  <c r="N356" i="4"/>
  <c r="M356" i="4"/>
  <c r="L356" i="4"/>
  <c r="K356" i="4"/>
  <c r="J356" i="4"/>
  <c r="H356" i="4"/>
  <c r="I356" i="4"/>
  <c r="G356" i="4"/>
  <c r="D356" i="4"/>
  <c r="E356" i="4"/>
  <c r="C356" i="4"/>
  <c r="B357" i="4"/>
  <c r="A357" i="4"/>
  <c r="F357" i="4" l="1"/>
  <c r="O357" i="4"/>
  <c r="N357" i="4"/>
  <c r="M357" i="4"/>
  <c r="L357" i="4"/>
  <c r="K357" i="4"/>
  <c r="J357" i="4"/>
  <c r="I357" i="4"/>
  <c r="H357" i="4"/>
  <c r="G357" i="4"/>
  <c r="D357" i="4"/>
  <c r="E357" i="4"/>
  <c r="C357" i="4"/>
  <c r="B358" i="4"/>
  <c r="A358" i="4"/>
  <c r="F358" i="4" l="1"/>
  <c r="O358" i="4"/>
  <c r="N358" i="4"/>
  <c r="M358" i="4"/>
  <c r="L358" i="4"/>
  <c r="K358" i="4"/>
  <c r="J358" i="4"/>
  <c r="I358" i="4"/>
  <c r="H358" i="4"/>
  <c r="G358" i="4"/>
  <c r="E358" i="4"/>
  <c r="C358" i="4"/>
  <c r="D358" i="4"/>
  <c r="B359" i="4"/>
  <c r="A359" i="4"/>
  <c r="F359" i="4" l="1"/>
  <c r="O359" i="4"/>
  <c r="N359" i="4"/>
  <c r="M359" i="4"/>
  <c r="L359" i="4"/>
  <c r="K359" i="4"/>
  <c r="J359" i="4"/>
  <c r="I359" i="4"/>
  <c r="H359" i="4"/>
  <c r="G359" i="4"/>
  <c r="E359" i="4"/>
  <c r="C359" i="4"/>
  <c r="D359" i="4"/>
  <c r="B360" i="4"/>
  <c r="A360" i="4"/>
  <c r="F360" i="4" l="1"/>
  <c r="O360" i="4"/>
  <c r="N360" i="4"/>
  <c r="M360" i="4"/>
  <c r="L360" i="4"/>
  <c r="K360" i="4"/>
  <c r="J360" i="4"/>
  <c r="H360" i="4"/>
  <c r="I360" i="4"/>
  <c r="G360" i="4"/>
  <c r="D360" i="4"/>
  <c r="E360" i="4"/>
  <c r="C360" i="4"/>
  <c r="B361" i="4"/>
  <c r="A361" i="4"/>
  <c r="F361" i="4" l="1"/>
  <c r="O361" i="4"/>
  <c r="N361" i="4"/>
  <c r="M361" i="4"/>
  <c r="L361" i="4"/>
  <c r="K361" i="4"/>
  <c r="J361" i="4"/>
  <c r="I361" i="4"/>
  <c r="H361" i="4"/>
  <c r="G361" i="4"/>
  <c r="D361" i="4"/>
  <c r="E361" i="4"/>
  <c r="C361" i="4"/>
  <c r="B362" i="4"/>
  <c r="A362" i="4"/>
  <c r="F362" i="4" l="1"/>
  <c r="O362" i="4"/>
  <c r="N362" i="4"/>
  <c r="M362" i="4"/>
  <c r="L362" i="4"/>
  <c r="K362" i="4"/>
  <c r="J362" i="4"/>
  <c r="I362" i="4"/>
  <c r="H362" i="4"/>
  <c r="G362" i="4"/>
  <c r="E362" i="4"/>
  <c r="C362" i="4"/>
  <c r="D362" i="4"/>
  <c r="B363" i="4"/>
  <c r="A363" i="4"/>
  <c r="F363" i="4" l="1"/>
  <c r="O363" i="4"/>
  <c r="N363" i="4"/>
  <c r="M363" i="4"/>
  <c r="L363" i="4"/>
  <c r="K363" i="4"/>
  <c r="J363" i="4"/>
  <c r="I363" i="4"/>
  <c r="H363" i="4"/>
  <c r="G363" i="4"/>
  <c r="E363" i="4"/>
  <c r="C363" i="4"/>
  <c r="D363" i="4"/>
  <c r="B364" i="4"/>
  <c r="A364" i="4"/>
  <c r="F364" i="4" l="1"/>
  <c r="O364" i="4"/>
  <c r="N364" i="4"/>
  <c r="M364" i="4"/>
  <c r="L364" i="4"/>
  <c r="K364" i="4"/>
  <c r="J364" i="4"/>
  <c r="H364" i="4"/>
  <c r="I364" i="4"/>
  <c r="G364" i="4"/>
  <c r="D364" i="4"/>
  <c r="E364" i="4"/>
  <c r="C364" i="4"/>
  <c r="B365" i="4"/>
  <c r="A365" i="4"/>
  <c r="F365" i="4" l="1"/>
  <c r="O365" i="4"/>
  <c r="N365" i="4"/>
  <c r="M365" i="4"/>
  <c r="L365" i="4"/>
  <c r="K365" i="4"/>
  <c r="J365" i="4"/>
  <c r="I365" i="4"/>
  <c r="H365" i="4"/>
  <c r="G365" i="4"/>
  <c r="D365" i="4"/>
  <c r="E365" i="4"/>
  <c r="C365" i="4"/>
  <c r="B366" i="4"/>
  <c r="A366" i="4"/>
  <c r="F366" i="4" l="1"/>
  <c r="O366" i="4"/>
  <c r="N366" i="4"/>
  <c r="M366" i="4"/>
  <c r="L366" i="4"/>
  <c r="K366" i="4"/>
  <c r="J366" i="4"/>
  <c r="I366" i="4"/>
  <c r="H366" i="4"/>
  <c r="G366" i="4"/>
  <c r="E366" i="4"/>
  <c r="C366" i="4"/>
  <c r="D366" i="4"/>
  <c r="B367" i="4"/>
  <c r="A367" i="4"/>
  <c r="F367" i="4" l="1"/>
  <c r="O367" i="4"/>
  <c r="N367" i="4"/>
  <c r="M367" i="4"/>
  <c r="L367" i="4"/>
  <c r="K367" i="4"/>
  <c r="J367" i="4"/>
  <c r="I367" i="4"/>
  <c r="G367" i="4"/>
  <c r="H367" i="4"/>
  <c r="E367" i="4"/>
  <c r="C367" i="4"/>
  <c r="D367" i="4"/>
  <c r="B368" i="4"/>
  <c r="A368" i="4"/>
  <c r="F368" i="4" l="1"/>
  <c r="O368" i="4"/>
  <c r="N368" i="4"/>
  <c r="M368" i="4"/>
  <c r="L368" i="4"/>
  <c r="K368" i="4"/>
  <c r="J368" i="4"/>
  <c r="H368" i="4"/>
  <c r="I368" i="4"/>
  <c r="G368" i="4"/>
  <c r="D368" i="4"/>
  <c r="E368" i="4"/>
  <c r="C368" i="4"/>
  <c r="B369" i="4"/>
  <c r="A369" i="4"/>
  <c r="F369" i="4" l="1"/>
  <c r="O369" i="4"/>
  <c r="N369" i="4"/>
  <c r="M369" i="4"/>
  <c r="L369" i="4"/>
  <c r="K369" i="4"/>
  <c r="J369" i="4"/>
  <c r="I369" i="4"/>
  <c r="H369" i="4"/>
  <c r="G369" i="4"/>
  <c r="D369" i="4"/>
  <c r="E369" i="4"/>
  <c r="C369" i="4"/>
  <c r="B370" i="4"/>
  <c r="A370" i="4"/>
  <c r="F370" i="4" l="1"/>
  <c r="O370" i="4"/>
  <c r="N370" i="4"/>
  <c r="M370" i="4"/>
  <c r="L370" i="4"/>
  <c r="K370" i="4"/>
  <c r="J370" i="4"/>
  <c r="I370" i="4"/>
  <c r="H370" i="4"/>
  <c r="G370" i="4"/>
  <c r="E370" i="4"/>
  <c r="C370" i="4"/>
  <c r="D370" i="4"/>
  <c r="B371" i="4"/>
  <c r="A371" i="4"/>
  <c r="F371" i="4" l="1"/>
  <c r="O371" i="4"/>
  <c r="N371" i="4"/>
  <c r="M371" i="4"/>
  <c r="L371" i="4"/>
  <c r="K371" i="4"/>
  <c r="I371" i="4"/>
  <c r="J371" i="4"/>
  <c r="G371" i="4"/>
  <c r="H371" i="4"/>
  <c r="E371" i="4"/>
  <c r="C371" i="4"/>
  <c r="D371" i="4"/>
  <c r="B372" i="4"/>
  <c r="A372" i="4"/>
  <c r="F372" i="4" l="1"/>
  <c r="O372" i="4"/>
  <c r="N372" i="4"/>
  <c r="M372" i="4"/>
  <c r="L372" i="4"/>
  <c r="K372" i="4"/>
  <c r="J372" i="4"/>
  <c r="H372" i="4"/>
  <c r="I372" i="4"/>
  <c r="G372" i="4"/>
  <c r="D372" i="4"/>
  <c r="E372" i="4"/>
  <c r="C372" i="4"/>
  <c r="B373" i="4"/>
  <c r="A373" i="4"/>
  <c r="F373" i="4" l="1"/>
  <c r="O373" i="4"/>
  <c r="N373" i="4"/>
  <c r="M373" i="4"/>
  <c r="L373" i="4"/>
  <c r="K373" i="4"/>
  <c r="J373" i="4"/>
  <c r="I373" i="4"/>
  <c r="H373" i="4"/>
  <c r="G373" i="4"/>
  <c r="D373" i="4"/>
  <c r="E373" i="4"/>
  <c r="C373" i="4"/>
  <c r="B374" i="4"/>
  <c r="A374" i="4"/>
  <c r="F374" i="4" l="1"/>
  <c r="O374" i="4"/>
  <c r="N374" i="4"/>
  <c r="M374" i="4"/>
  <c r="L374" i="4"/>
  <c r="K374" i="4"/>
  <c r="J374" i="4"/>
  <c r="I374" i="4"/>
  <c r="H374" i="4"/>
  <c r="G374" i="4"/>
  <c r="E374" i="4"/>
  <c r="C374" i="4"/>
  <c r="D374" i="4"/>
  <c r="B375" i="4"/>
  <c r="A375" i="4"/>
  <c r="F375" i="4" l="1"/>
  <c r="O375" i="4"/>
  <c r="N375" i="4"/>
  <c r="M375" i="4"/>
  <c r="L375" i="4"/>
  <c r="K375" i="4"/>
  <c r="J375" i="4"/>
  <c r="I375" i="4"/>
  <c r="H375" i="4"/>
  <c r="G375" i="4"/>
  <c r="E375" i="4"/>
  <c r="C375" i="4"/>
  <c r="D375" i="4"/>
  <c r="B376" i="4"/>
  <c r="A376" i="4"/>
  <c r="F376" i="4" l="1"/>
  <c r="O376" i="4"/>
  <c r="N376" i="4"/>
  <c r="M376" i="4"/>
  <c r="L376" i="4"/>
  <c r="K376" i="4"/>
  <c r="J376" i="4"/>
  <c r="H376" i="4"/>
  <c r="I376" i="4"/>
  <c r="G376" i="4"/>
  <c r="D376" i="4"/>
  <c r="E376" i="4"/>
  <c r="C376" i="4"/>
  <c r="B377" i="4"/>
  <c r="A377" i="4"/>
  <c r="F377" i="4" l="1"/>
  <c r="O377" i="4"/>
  <c r="N377" i="4"/>
  <c r="M377" i="4"/>
  <c r="L377" i="4"/>
  <c r="K377" i="4"/>
  <c r="J377" i="4"/>
  <c r="I377" i="4"/>
  <c r="H377" i="4"/>
  <c r="G377" i="4"/>
  <c r="D377" i="4"/>
  <c r="E377" i="4"/>
  <c r="C377" i="4"/>
  <c r="B378" i="4"/>
  <c r="A378" i="4"/>
  <c r="F378" i="4" l="1"/>
  <c r="O378" i="4"/>
  <c r="N378" i="4"/>
  <c r="M378" i="4"/>
  <c r="L378" i="4"/>
  <c r="K378" i="4"/>
  <c r="J378" i="4"/>
  <c r="I378" i="4"/>
  <c r="H378" i="4"/>
  <c r="G378" i="4"/>
  <c r="E378" i="4"/>
  <c r="C378" i="4"/>
  <c r="D378" i="4"/>
  <c r="B379" i="4"/>
  <c r="A379" i="4"/>
  <c r="F379" i="4" l="1"/>
  <c r="O379" i="4"/>
  <c r="N379" i="4"/>
  <c r="M379" i="4"/>
  <c r="L379" i="4"/>
  <c r="K379" i="4"/>
  <c r="J379" i="4"/>
  <c r="I379" i="4"/>
  <c r="H379" i="4"/>
  <c r="G379" i="4"/>
  <c r="E379" i="4"/>
  <c r="C379" i="4"/>
  <c r="D379" i="4"/>
  <c r="B380" i="4"/>
  <c r="A380" i="4"/>
  <c r="F380" i="4" l="1"/>
  <c r="O380" i="4"/>
  <c r="N380" i="4"/>
  <c r="M380" i="4"/>
  <c r="L380" i="4"/>
  <c r="K380" i="4"/>
  <c r="J380" i="4"/>
  <c r="H380" i="4"/>
  <c r="I380" i="4"/>
  <c r="G380" i="4"/>
  <c r="D380" i="4"/>
  <c r="E380" i="4"/>
  <c r="C380" i="4"/>
  <c r="B381" i="4"/>
  <c r="A381" i="4"/>
  <c r="F381" i="4" l="1"/>
  <c r="O381" i="4"/>
  <c r="N381" i="4"/>
  <c r="M381" i="4"/>
  <c r="L381" i="4"/>
  <c r="K381" i="4"/>
  <c r="J381" i="4"/>
  <c r="I381" i="4"/>
  <c r="H381" i="4"/>
  <c r="G381" i="4"/>
  <c r="D381" i="4"/>
  <c r="E381" i="4"/>
  <c r="C381" i="4"/>
  <c r="B382" i="4"/>
  <c r="A382" i="4"/>
  <c r="F382" i="4" l="1"/>
  <c r="O382" i="4"/>
  <c r="N382" i="4"/>
  <c r="M382" i="4"/>
  <c r="L382" i="4"/>
  <c r="K382" i="4"/>
  <c r="J382" i="4"/>
  <c r="I382" i="4"/>
  <c r="H382" i="4"/>
  <c r="G382" i="4"/>
  <c r="E382" i="4"/>
  <c r="C382" i="4"/>
  <c r="D382" i="4"/>
  <c r="B383" i="4"/>
  <c r="A383" i="4"/>
  <c r="F383" i="4" l="1"/>
  <c r="O383" i="4"/>
  <c r="N383" i="4"/>
  <c r="M383" i="4"/>
  <c r="L383" i="4"/>
  <c r="K383" i="4"/>
  <c r="J383" i="4"/>
  <c r="I383" i="4"/>
  <c r="G383" i="4"/>
  <c r="H383" i="4"/>
  <c r="E383" i="4"/>
  <c r="C383" i="4"/>
  <c r="D383" i="4"/>
  <c r="B384" i="4"/>
  <c r="A384" i="4"/>
  <c r="F384" i="4" l="1"/>
  <c r="O384" i="4"/>
  <c r="N384" i="4"/>
  <c r="M384" i="4"/>
  <c r="L384" i="4"/>
  <c r="K384" i="4"/>
  <c r="J384" i="4"/>
  <c r="H384" i="4"/>
  <c r="I384" i="4"/>
  <c r="G384" i="4"/>
  <c r="D384" i="4"/>
  <c r="E384" i="4"/>
  <c r="C384" i="4"/>
  <c r="B385" i="4"/>
  <c r="A385" i="4"/>
  <c r="F385" i="4" l="1"/>
  <c r="O385" i="4"/>
  <c r="N385" i="4"/>
  <c r="M385" i="4"/>
  <c r="L385" i="4"/>
  <c r="K385" i="4"/>
  <c r="J385" i="4"/>
  <c r="I385" i="4"/>
  <c r="H385" i="4"/>
  <c r="G385" i="4"/>
  <c r="D385" i="4"/>
  <c r="E385" i="4"/>
  <c r="C385" i="4"/>
  <c r="B386" i="4"/>
  <c r="A386" i="4"/>
  <c r="F386" i="4" l="1"/>
  <c r="O386" i="4"/>
  <c r="N386" i="4"/>
  <c r="M386" i="4"/>
  <c r="L386" i="4"/>
  <c r="K386" i="4"/>
  <c r="J386" i="4"/>
  <c r="I386" i="4"/>
  <c r="H386" i="4"/>
  <c r="G386" i="4"/>
  <c r="E386" i="4"/>
  <c r="C386" i="4"/>
  <c r="D386" i="4"/>
  <c r="B387" i="4"/>
  <c r="A387" i="4"/>
  <c r="F387" i="4" l="1"/>
  <c r="O387" i="4"/>
  <c r="N387" i="4"/>
  <c r="M387" i="4"/>
  <c r="L387" i="4"/>
  <c r="K387" i="4"/>
  <c r="I387" i="4"/>
  <c r="J387" i="4"/>
  <c r="G387" i="4"/>
  <c r="H387" i="4"/>
  <c r="E387" i="4"/>
  <c r="C387" i="4"/>
  <c r="D387" i="4"/>
  <c r="B388" i="4"/>
  <c r="A388" i="4"/>
  <c r="F388" i="4" l="1"/>
  <c r="O388" i="4"/>
  <c r="N388" i="4"/>
  <c r="M388" i="4"/>
  <c r="L388" i="4"/>
  <c r="K388" i="4"/>
  <c r="J388" i="4"/>
  <c r="H388" i="4"/>
  <c r="I388" i="4"/>
  <c r="G388" i="4"/>
  <c r="D388" i="4"/>
  <c r="E388" i="4"/>
  <c r="C388" i="4"/>
  <c r="B389" i="4"/>
  <c r="A389" i="4"/>
  <c r="F389" i="4" l="1"/>
  <c r="O389" i="4"/>
  <c r="N389" i="4"/>
  <c r="M389" i="4"/>
  <c r="L389" i="4"/>
  <c r="K389" i="4"/>
  <c r="J389" i="4"/>
  <c r="I389" i="4"/>
  <c r="H389" i="4"/>
  <c r="G389" i="4"/>
  <c r="D389" i="4"/>
  <c r="E389" i="4"/>
  <c r="C389" i="4"/>
  <c r="B390" i="4"/>
  <c r="A390" i="4"/>
  <c r="F390" i="4" l="1"/>
  <c r="O390" i="4"/>
  <c r="N390" i="4"/>
  <c r="M390" i="4"/>
  <c r="L390" i="4"/>
  <c r="K390" i="4"/>
  <c r="J390" i="4"/>
  <c r="I390" i="4"/>
  <c r="H390" i="4"/>
  <c r="G390" i="4"/>
  <c r="E390" i="4"/>
  <c r="C390" i="4"/>
  <c r="D390" i="4"/>
  <c r="B391" i="4"/>
  <c r="A391" i="4"/>
  <c r="F391" i="4" l="1"/>
  <c r="O391" i="4"/>
  <c r="N391" i="4"/>
  <c r="M391" i="4"/>
  <c r="L391" i="4"/>
  <c r="K391" i="4"/>
  <c r="J391" i="4"/>
  <c r="I391" i="4"/>
  <c r="H391" i="4"/>
  <c r="G391" i="4"/>
  <c r="E391" i="4"/>
  <c r="C391" i="4"/>
  <c r="D391" i="4"/>
  <c r="B392" i="4"/>
  <c r="A392" i="4"/>
  <c r="F392" i="4" l="1"/>
  <c r="O392" i="4"/>
  <c r="N392" i="4"/>
  <c r="M392" i="4"/>
  <c r="L392" i="4"/>
  <c r="K392" i="4"/>
  <c r="J392" i="4"/>
  <c r="H392" i="4"/>
  <c r="I392" i="4"/>
  <c r="G392" i="4"/>
  <c r="D392" i="4"/>
  <c r="E392" i="4"/>
  <c r="C392" i="4"/>
  <c r="B393" i="4"/>
  <c r="A393" i="4"/>
  <c r="F393" i="4" l="1"/>
  <c r="O393" i="4"/>
  <c r="N393" i="4"/>
  <c r="M393" i="4"/>
  <c r="L393" i="4"/>
  <c r="K393" i="4"/>
  <c r="J393" i="4"/>
  <c r="I393" i="4"/>
  <c r="H393" i="4"/>
  <c r="G393" i="4"/>
  <c r="D393" i="4"/>
  <c r="E393" i="4"/>
  <c r="C393" i="4"/>
  <c r="B394" i="4"/>
  <c r="A394" i="4"/>
  <c r="F394" i="4" l="1"/>
  <c r="O394" i="4"/>
  <c r="N394" i="4"/>
  <c r="M394" i="4"/>
  <c r="L394" i="4"/>
  <c r="K394" i="4"/>
  <c r="J394" i="4"/>
  <c r="I394" i="4"/>
  <c r="H394" i="4"/>
  <c r="G394" i="4"/>
  <c r="E394" i="4"/>
  <c r="C394" i="4"/>
  <c r="D394" i="4"/>
  <c r="B395" i="4"/>
  <c r="A395" i="4"/>
  <c r="F395" i="4" l="1"/>
  <c r="O395" i="4"/>
  <c r="N395" i="4"/>
  <c r="M395" i="4"/>
  <c r="L395" i="4"/>
  <c r="K395" i="4"/>
  <c r="J395" i="4"/>
  <c r="I395" i="4"/>
  <c r="H395" i="4"/>
  <c r="G395" i="4"/>
  <c r="E395" i="4"/>
  <c r="C395" i="4"/>
  <c r="D395" i="4"/>
  <c r="B396" i="4"/>
  <c r="A396" i="4"/>
  <c r="F396" i="4" l="1"/>
  <c r="O396" i="4"/>
  <c r="N396" i="4"/>
  <c r="M396" i="4"/>
  <c r="L396" i="4"/>
  <c r="K396" i="4"/>
  <c r="J396" i="4"/>
  <c r="H396" i="4"/>
  <c r="I396" i="4"/>
  <c r="G396" i="4"/>
  <c r="D396" i="4"/>
  <c r="E396" i="4"/>
  <c r="C396" i="4"/>
  <c r="B397" i="4"/>
  <c r="A397" i="4"/>
  <c r="F397" i="4" l="1"/>
  <c r="O397" i="4"/>
  <c r="N397" i="4"/>
  <c r="M397" i="4"/>
  <c r="L397" i="4"/>
  <c r="K397" i="4"/>
  <c r="J397" i="4"/>
  <c r="I397" i="4"/>
  <c r="H397" i="4"/>
  <c r="G397" i="4"/>
  <c r="D397" i="4"/>
  <c r="E397" i="4"/>
  <c r="C397" i="4"/>
  <c r="B398" i="4"/>
  <c r="A398" i="4"/>
  <c r="F398" i="4" l="1"/>
  <c r="O398" i="4"/>
  <c r="N398" i="4"/>
  <c r="M398" i="4"/>
  <c r="L398" i="4"/>
  <c r="K398" i="4"/>
  <c r="J398" i="4"/>
  <c r="I398" i="4"/>
  <c r="H398" i="4"/>
  <c r="G398" i="4"/>
  <c r="E398" i="4"/>
  <c r="C398" i="4"/>
  <c r="D398" i="4"/>
  <c r="B399" i="4"/>
  <c r="A399" i="4"/>
  <c r="F399" i="4" l="1"/>
  <c r="O399" i="4"/>
  <c r="N399" i="4"/>
  <c r="M399" i="4"/>
  <c r="L399" i="4"/>
  <c r="K399" i="4"/>
  <c r="J399" i="4"/>
  <c r="I399" i="4"/>
  <c r="G399" i="4"/>
  <c r="H399" i="4"/>
  <c r="E399" i="4"/>
  <c r="C399" i="4"/>
  <c r="D399" i="4"/>
  <c r="B400" i="4"/>
  <c r="A400" i="4"/>
  <c r="F400" i="4" l="1"/>
  <c r="O400" i="4"/>
  <c r="N400" i="4"/>
  <c r="M400" i="4"/>
  <c r="L400" i="4"/>
  <c r="K400" i="4"/>
  <c r="J400" i="4"/>
  <c r="H400" i="4"/>
  <c r="I400" i="4"/>
  <c r="G400" i="4"/>
  <c r="D400" i="4"/>
  <c r="E400" i="4"/>
  <c r="C400" i="4"/>
  <c r="B401" i="4"/>
  <c r="A401" i="4"/>
  <c r="F401" i="4" l="1"/>
  <c r="O401" i="4"/>
  <c r="N401" i="4"/>
  <c r="M401" i="4"/>
  <c r="L401" i="4"/>
  <c r="K401" i="4"/>
  <c r="J401" i="4"/>
  <c r="I401" i="4"/>
  <c r="H401" i="4"/>
  <c r="G401" i="4"/>
  <c r="D401" i="4"/>
  <c r="E401" i="4"/>
  <c r="C401" i="4"/>
  <c r="B402" i="4"/>
  <c r="A402" i="4"/>
  <c r="F402" i="4" l="1"/>
  <c r="O402" i="4"/>
  <c r="N402" i="4"/>
  <c r="M402" i="4"/>
  <c r="L402" i="4"/>
  <c r="K402" i="4"/>
  <c r="J402" i="4"/>
  <c r="I402" i="4"/>
  <c r="H402" i="4"/>
  <c r="G402" i="4"/>
  <c r="E402" i="4"/>
  <c r="C402" i="4"/>
  <c r="D402" i="4"/>
  <c r="B403" i="4"/>
  <c r="A403" i="4"/>
  <c r="F403" i="4" l="1"/>
  <c r="O403" i="4"/>
  <c r="N403" i="4"/>
  <c r="M403" i="4"/>
  <c r="L403" i="4"/>
  <c r="K403" i="4"/>
  <c r="I403" i="4"/>
  <c r="J403" i="4"/>
  <c r="G403" i="4"/>
  <c r="H403" i="4"/>
  <c r="E403" i="4"/>
  <c r="C403" i="4"/>
  <c r="D403" i="4"/>
  <c r="B404" i="4"/>
  <c r="A404" i="4"/>
  <c r="F404" i="4" l="1"/>
  <c r="O404" i="4"/>
  <c r="N404" i="4"/>
  <c r="M404" i="4"/>
  <c r="L404" i="4"/>
  <c r="K404" i="4"/>
  <c r="J404" i="4"/>
  <c r="H404" i="4"/>
  <c r="I404" i="4"/>
  <c r="G404" i="4"/>
  <c r="D404" i="4"/>
  <c r="E404" i="4"/>
  <c r="C404" i="4"/>
  <c r="B405" i="4"/>
  <c r="A405" i="4"/>
  <c r="F405" i="4" l="1"/>
  <c r="O405" i="4"/>
  <c r="N405" i="4"/>
  <c r="M405" i="4"/>
  <c r="L405" i="4"/>
  <c r="K405" i="4"/>
  <c r="J405" i="4"/>
  <c r="I405" i="4"/>
  <c r="H405" i="4"/>
  <c r="G405" i="4"/>
  <c r="D405" i="4"/>
  <c r="E405" i="4"/>
  <c r="C405" i="4"/>
  <c r="B406" i="4"/>
  <c r="A406" i="4"/>
  <c r="F406" i="4" l="1"/>
  <c r="O406" i="4"/>
  <c r="N406" i="4"/>
  <c r="M406" i="4"/>
  <c r="L406" i="4"/>
  <c r="K406" i="4"/>
  <c r="J406" i="4"/>
  <c r="I406" i="4"/>
  <c r="H406" i="4"/>
  <c r="G406" i="4"/>
  <c r="E406" i="4"/>
  <c r="C406" i="4"/>
  <c r="D406" i="4"/>
  <c r="B407" i="4"/>
  <c r="A407" i="4"/>
  <c r="F407" i="4" l="1"/>
  <c r="O407" i="4"/>
  <c r="N407" i="4"/>
  <c r="M407" i="4"/>
  <c r="L407" i="4"/>
  <c r="K407" i="4"/>
  <c r="J407" i="4"/>
  <c r="I407" i="4"/>
  <c r="H407" i="4"/>
  <c r="G407" i="4"/>
  <c r="E407" i="4"/>
  <c r="C407" i="4"/>
  <c r="D407" i="4"/>
  <c r="B408" i="4"/>
  <c r="A408" i="4"/>
  <c r="F408" i="4" l="1"/>
  <c r="O408" i="4"/>
  <c r="N408" i="4"/>
  <c r="M408" i="4"/>
  <c r="L408" i="4"/>
  <c r="K408" i="4"/>
  <c r="J408" i="4"/>
  <c r="H408" i="4"/>
  <c r="I408" i="4"/>
  <c r="G408" i="4"/>
  <c r="D408" i="4"/>
  <c r="E408" i="4"/>
  <c r="C408" i="4"/>
  <c r="B409" i="4"/>
  <c r="A409" i="4"/>
  <c r="F409" i="4" l="1"/>
  <c r="O409" i="4"/>
  <c r="N409" i="4"/>
  <c r="M409" i="4"/>
  <c r="L409" i="4"/>
  <c r="K409" i="4"/>
  <c r="J409" i="4"/>
  <c r="I409" i="4"/>
  <c r="H409" i="4"/>
  <c r="G409" i="4"/>
  <c r="D409" i="4"/>
  <c r="E409" i="4"/>
  <c r="C409" i="4"/>
  <c r="B410" i="4"/>
  <c r="A410" i="4"/>
  <c r="F410" i="4" l="1"/>
  <c r="O410" i="4"/>
  <c r="N410" i="4"/>
  <c r="M410" i="4"/>
  <c r="L410" i="4"/>
  <c r="K410" i="4"/>
  <c r="J410" i="4"/>
  <c r="I410" i="4"/>
  <c r="H410" i="4"/>
  <c r="G410" i="4"/>
  <c r="E410" i="4"/>
  <c r="C410" i="4"/>
  <c r="D410" i="4"/>
  <c r="B411" i="4"/>
  <c r="A411" i="4"/>
  <c r="F411" i="4" l="1"/>
  <c r="O411" i="4"/>
  <c r="N411" i="4"/>
  <c r="M411" i="4"/>
  <c r="L411" i="4"/>
  <c r="K411" i="4"/>
  <c r="J411" i="4"/>
  <c r="I411" i="4"/>
  <c r="H411" i="4"/>
  <c r="G411" i="4"/>
  <c r="E411" i="4"/>
  <c r="C411" i="4"/>
  <c r="D411" i="4"/>
  <c r="B412" i="4"/>
  <c r="A412" i="4"/>
  <c r="F412" i="4" l="1"/>
  <c r="O412" i="4"/>
  <c r="N412" i="4"/>
  <c r="M412" i="4"/>
  <c r="L412" i="4"/>
  <c r="K412" i="4"/>
  <c r="J412" i="4"/>
  <c r="H412" i="4"/>
  <c r="I412" i="4"/>
  <c r="G412" i="4"/>
  <c r="D412" i="4"/>
  <c r="E412" i="4"/>
  <c r="C412" i="4"/>
  <c r="B413" i="4"/>
  <c r="A413" i="4"/>
  <c r="F413" i="4" l="1"/>
  <c r="O413" i="4"/>
  <c r="N413" i="4"/>
  <c r="M413" i="4"/>
  <c r="L413" i="4"/>
  <c r="K413" i="4"/>
  <c r="J413" i="4"/>
  <c r="I413" i="4"/>
  <c r="H413" i="4"/>
  <c r="G413" i="4"/>
  <c r="D413" i="4"/>
  <c r="E413" i="4"/>
  <c r="C413" i="4"/>
  <c r="B414" i="4"/>
  <c r="A414" i="4"/>
  <c r="F414" i="4" l="1"/>
  <c r="O414" i="4"/>
  <c r="N414" i="4"/>
  <c r="M414" i="4"/>
  <c r="L414" i="4"/>
  <c r="K414" i="4"/>
  <c r="J414" i="4"/>
  <c r="I414" i="4"/>
  <c r="H414" i="4"/>
  <c r="G414" i="4"/>
  <c r="E414" i="4"/>
  <c r="C414" i="4"/>
  <c r="D414" i="4"/>
  <c r="B415" i="4"/>
  <c r="A415" i="4"/>
  <c r="F415" i="4" l="1"/>
  <c r="O415" i="4"/>
  <c r="N415" i="4"/>
  <c r="M415" i="4"/>
  <c r="L415" i="4"/>
  <c r="K415" i="4"/>
  <c r="J415" i="4"/>
  <c r="I415" i="4"/>
  <c r="G415" i="4"/>
  <c r="H415" i="4"/>
  <c r="E415" i="4"/>
  <c r="C415" i="4"/>
  <c r="D415" i="4"/>
  <c r="B416" i="4"/>
  <c r="A416" i="4"/>
  <c r="F416" i="4" l="1"/>
  <c r="O416" i="4"/>
  <c r="N416" i="4"/>
  <c r="M416" i="4"/>
  <c r="L416" i="4"/>
  <c r="K416" i="4"/>
  <c r="J416" i="4"/>
  <c r="H416" i="4"/>
  <c r="I416" i="4"/>
  <c r="G416" i="4"/>
  <c r="D416" i="4"/>
  <c r="E416" i="4"/>
  <c r="C416" i="4"/>
  <c r="B417" i="4"/>
  <c r="A417" i="4"/>
  <c r="F417" i="4" l="1"/>
  <c r="O417" i="4"/>
  <c r="N417" i="4"/>
  <c r="M417" i="4"/>
  <c r="L417" i="4"/>
  <c r="K417" i="4"/>
  <c r="J417" i="4"/>
  <c r="I417" i="4"/>
  <c r="H417" i="4"/>
  <c r="G417" i="4"/>
  <c r="D417" i="4"/>
  <c r="E417" i="4"/>
  <c r="C417" i="4"/>
  <c r="B418" i="4"/>
  <c r="A418" i="4"/>
  <c r="F418" i="4" l="1"/>
  <c r="O418" i="4"/>
  <c r="N418" i="4"/>
  <c r="M418" i="4"/>
  <c r="L418" i="4"/>
  <c r="K418" i="4"/>
  <c r="J418" i="4"/>
  <c r="I418" i="4"/>
  <c r="H418" i="4"/>
  <c r="G418" i="4"/>
  <c r="E418" i="4"/>
  <c r="C418" i="4"/>
  <c r="D418" i="4"/>
  <c r="B419" i="4"/>
  <c r="A419" i="4"/>
  <c r="F419" i="4" l="1"/>
  <c r="O419" i="4"/>
  <c r="N419" i="4"/>
  <c r="M419" i="4"/>
  <c r="L419" i="4"/>
  <c r="K419" i="4"/>
  <c r="I419" i="4"/>
  <c r="J419" i="4"/>
  <c r="G419" i="4"/>
  <c r="H419" i="4"/>
  <c r="E419" i="4"/>
  <c r="C419" i="4"/>
  <c r="D419" i="4"/>
  <c r="B420" i="4"/>
  <c r="A420" i="4"/>
  <c r="F420" i="4" l="1"/>
  <c r="O420" i="4"/>
  <c r="N420" i="4"/>
  <c r="M420" i="4"/>
  <c r="L420" i="4"/>
  <c r="K420" i="4"/>
  <c r="J420" i="4"/>
  <c r="H420" i="4"/>
  <c r="I420" i="4"/>
  <c r="G420" i="4"/>
  <c r="D420" i="4"/>
  <c r="E420" i="4"/>
  <c r="C420" i="4"/>
  <c r="B421" i="4"/>
  <c r="A421" i="4"/>
  <c r="F421" i="4" l="1"/>
  <c r="O421" i="4"/>
  <c r="N421" i="4"/>
  <c r="M421" i="4"/>
  <c r="L421" i="4"/>
  <c r="K421" i="4"/>
  <c r="J421" i="4"/>
  <c r="I421" i="4"/>
  <c r="H421" i="4"/>
  <c r="G421" i="4"/>
  <c r="D421" i="4"/>
  <c r="E421" i="4"/>
  <c r="C421" i="4"/>
  <c r="B422" i="4"/>
  <c r="A422" i="4"/>
  <c r="F422" i="4" l="1"/>
  <c r="O422" i="4"/>
  <c r="N422" i="4"/>
  <c r="M422" i="4"/>
  <c r="L422" i="4"/>
  <c r="K422" i="4"/>
  <c r="J422" i="4"/>
  <c r="I422" i="4"/>
  <c r="H422" i="4"/>
  <c r="G422" i="4"/>
  <c r="E422" i="4"/>
  <c r="C422" i="4"/>
  <c r="D422" i="4"/>
  <c r="B423" i="4"/>
  <c r="A423" i="4"/>
  <c r="F423" i="4" l="1"/>
  <c r="O423" i="4"/>
  <c r="N423" i="4"/>
  <c r="M423" i="4"/>
  <c r="L423" i="4"/>
  <c r="K423" i="4"/>
  <c r="J423" i="4"/>
  <c r="I423" i="4"/>
  <c r="H423" i="4"/>
  <c r="G423" i="4"/>
  <c r="E423" i="4"/>
  <c r="C423" i="4"/>
  <c r="D423" i="4"/>
  <c r="B424" i="4"/>
  <c r="A424" i="4"/>
  <c r="F424" i="4" l="1"/>
  <c r="O424" i="4"/>
  <c r="N424" i="4"/>
  <c r="M424" i="4"/>
  <c r="L424" i="4"/>
  <c r="K424" i="4"/>
  <c r="J424" i="4"/>
  <c r="H424" i="4"/>
  <c r="I424" i="4"/>
  <c r="G424" i="4"/>
  <c r="D424" i="4"/>
  <c r="E424" i="4"/>
  <c r="C424" i="4"/>
  <c r="B425" i="4"/>
  <c r="A425" i="4"/>
  <c r="F425" i="4" l="1"/>
  <c r="O425" i="4"/>
  <c r="N425" i="4"/>
  <c r="M425" i="4"/>
  <c r="L425" i="4"/>
  <c r="K425" i="4"/>
  <c r="J425" i="4"/>
  <c r="I425" i="4"/>
  <c r="H425" i="4"/>
  <c r="G425" i="4"/>
  <c r="D425" i="4"/>
  <c r="E425" i="4"/>
  <c r="C425" i="4"/>
  <c r="B426" i="4"/>
  <c r="A426" i="4"/>
  <c r="F426" i="4" l="1"/>
  <c r="O426" i="4"/>
  <c r="N426" i="4"/>
  <c r="M426" i="4"/>
  <c r="L426" i="4"/>
  <c r="K426" i="4"/>
  <c r="J426" i="4"/>
  <c r="I426" i="4"/>
  <c r="H426" i="4"/>
  <c r="G426" i="4"/>
  <c r="E426" i="4"/>
  <c r="C426" i="4"/>
  <c r="D426" i="4"/>
  <c r="B427" i="4"/>
  <c r="A427" i="4"/>
  <c r="F427" i="4" l="1"/>
  <c r="O427" i="4"/>
  <c r="N427" i="4"/>
  <c r="M427" i="4"/>
  <c r="L427" i="4"/>
  <c r="K427" i="4"/>
  <c r="J427" i="4"/>
  <c r="I427" i="4"/>
  <c r="H427" i="4"/>
  <c r="G427" i="4"/>
  <c r="E427" i="4"/>
  <c r="C427" i="4"/>
  <c r="D427" i="4"/>
  <c r="B428" i="4"/>
  <c r="A428" i="4"/>
  <c r="F428" i="4" l="1"/>
  <c r="O428" i="4"/>
  <c r="N428" i="4"/>
  <c r="M428" i="4"/>
  <c r="L428" i="4"/>
  <c r="K428" i="4"/>
  <c r="J428" i="4"/>
  <c r="H428" i="4"/>
  <c r="I428" i="4"/>
  <c r="G428" i="4"/>
  <c r="D428" i="4"/>
  <c r="E428" i="4"/>
  <c r="C428" i="4"/>
  <c r="B429" i="4"/>
  <c r="A429" i="4"/>
  <c r="F429" i="4" l="1"/>
  <c r="O429" i="4"/>
  <c r="N429" i="4"/>
  <c r="M429" i="4"/>
  <c r="L429" i="4"/>
  <c r="K429" i="4"/>
  <c r="J429" i="4"/>
  <c r="I429" i="4"/>
  <c r="H429" i="4"/>
  <c r="G429" i="4"/>
  <c r="D429" i="4"/>
  <c r="E429" i="4"/>
  <c r="C429" i="4"/>
  <c r="B430" i="4"/>
  <c r="A430" i="4"/>
  <c r="F430" i="4" l="1"/>
  <c r="O430" i="4"/>
  <c r="N430" i="4"/>
  <c r="M430" i="4"/>
  <c r="L430" i="4"/>
  <c r="K430" i="4"/>
  <c r="J430" i="4"/>
  <c r="I430" i="4"/>
  <c r="H430" i="4"/>
  <c r="G430" i="4"/>
  <c r="E430" i="4"/>
  <c r="C430" i="4"/>
  <c r="D430" i="4"/>
  <c r="B431" i="4"/>
  <c r="A431" i="4"/>
  <c r="F431" i="4" l="1"/>
  <c r="O431" i="4"/>
  <c r="N431" i="4"/>
  <c r="M431" i="4"/>
  <c r="L431" i="4"/>
  <c r="K431" i="4"/>
  <c r="J431" i="4"/>
  <c r="I431" i="4"/>
  <c r="G431" i="4"/>
  <c r="H431" i="4"/>
  <c r="E431" i="4"/>
  <c r="C431" i="4"/>
  <c r="D431" i="4"/>
  <c r="B432" i="4"/>
  <c r="A432" i="4"/>
  <c r="F432" i="4" l="1"/>
  <c r="O432" i="4"/>
  <c r="N432" i="4"/>
  <c r="M432" i="4"/>
  <c r="L432" i="4"/>
  <c r="K432" i="4"/>
  <c r="J432" i="4"/>
  <c r="H432" i="4"/>
  <c r="I432" i="4"/>
  <c r="G432" i="4"/>
  <c r="D432" i="4"/>
  <c r="E432" i="4"/>
  <c r="C432" i="4"/>
  <c r="B433" i="4"/>
  <c r="A433" i="4"/>
  <c r="F433" i="4" l="1"/>
  <c r="O433" i="4"/>
  <c r="N433" i="4"/>
  <c r="M433" i="4"/>
  <c r="L433" i="4"/>
  <c r="K433" i="4"/>
  <c r="J433" i="4"/>
  <c r="I433" i="4"/>
  <c r="H433" i="4"/>
  <c r="G433" i="4"/>
  <c r="D433" i="4"/>
  <c r="E433" i="4"/>
  <c r="C433" i="4"/>
  <c r="B434" i="4"/>
  <c r="A434" i="4"/>
  <c r="F434" i="4" l="1"/>
  <c r="O434" i="4"/>
  <c r="N434" i="4"/>
  <c r="M434" i="4"/>
  <c r="L434" i="4"/>
  <c r="K434" i="4"/>
  <c r="J434" i="4"/>
  <c r="I434" i="4"/>
  <c r="H434" i="4"/>
  <c r="G434" i="4"/>
  <c r="E434" i="4"/>
  <c r="C434" i="4"/>
  <c r="D434" i="4"/>
  <c r="B435" i="4"/>
  <c r="A435" i="4"/>
  <c r="F435" i="4" l="1"/>
  <c r="O435" i="4"/>
  <c r="N435" i="4"/>
  <c r="M435" i="4"/>
  <c r="L435" i="4"/>
  <c r="K435" i="4"/>
  <c r="I435" i="4"/>
  <c r="J435" i="4"/>
  <c r="G435" i="4"/>
  <c r="H435" i="4"/>
  <c r="E435" i="4"/>
  <c r="C435" i="4"/>
  <c r="D435" i="4"/>
  <c r="B436" i="4"/>
  <c r="A436" i="4"/>
  <c r="F436" i="4" l="1"/>
  <c r="O436" i="4"/>
  <c r="N436" i="4"/>
  <c r="M436" i="4"/>
  <c r="L436" i="4"/>
  <c r="K436" i="4"/>
  <c r="J436" i="4"/>
  <c r="H436" i="4"/>
  <c r="I436" i="4"/>
  <c r="G436" i="4"/>
  <c r="D436" i="4"/>
  <c r="E436" i="4"/>
  <c r="C436" i="4"/>
  <c r="B437" i="4"/>
  <c r="A437" i="4"/>
  <c r="F437" i="4" l="1"/>
  <c r="O437" i="4"/>
  <c r="N437" i="4"/>
  <c r="M437" i="4"/>
  <c r="L437" i="4"/>
  <c r="K437" i="4"/>
  <c r="J437" i="4"/>
  <c r="I437" i="4"/>
  <c r="H437" i="4"/>
  <c r="G437" i="4"/>
  <c r="D437" i="4"/>
  <c r="E437" i="4"/>
  <c r="C437" i="4"/>
  <c r="B438" i="4"/>
  <c r="A438" i="4"/>
  <c r="F438" i="4" l="1"/>
  <c r="O438" i="4"/>
  <c r="N438" i="4"/>
  <c r="M438" i="4"/>
  <c r="L438" i="4"/>
  <c r="K438" i="4"/>
  <c r="J438" i="4"/>
  <c r="I438" i="4"/>
  <c r="H438" i="4"/>
  <c r="G438" i="4"/>
  <c r="E438" i="4"/>
  <c r="C438" i="4"/>
  <c r="D438" i="4"/>
  <c r="B439" i="4"/>
  <c r="A439" i="4"/>
  <c r="F439" i="4" l="1"/>
  <c r="O439" i="4"/>
  <c r="N439" i="4"/>
  <c r="M439" i="4"/>
  <c r="L439" i="4"/>
  <c r="K439" i="4"/>
  <c r="J439" i="4"/>
  <c r="I439" i="4"/>
  <c r="H439" i="4"/>
  <c r="G439" i="4"/>
  <c r="E439" i="4"/>
  <c r="C439" i="4"/>
  <c r="D439" i="4"/>
  <c r="B440" i="4"/>
  <c r="A440" i="4"/>
  <c r="F440" i="4" l="1"/>
  <c r="O440" i="4"/>
  <c r="N440" i="4"/>
  <c r="M440" i="4"/>
  <c r="L440" i="4"/>
  <c r="K440" i="4"/>
  <c r="J440" i="4"/>
  <c r="H440" i="4"/>
  <c r="I440" i="4"/>
  <c r="G440" i="4"/>
  <c r="D440" i="4"/>
  <c r="E440" i="4"/>
  <c r="C440" i="4"/>
  <c r="B441" i="4"/>
  <c r="A441" i="4"/>
  <c r="F441" i="4" l="1"/>
  <c r="O441" i="4"/>
  <c r="N441" i="4"/>
  <c r="M441" i="4"/>
  <c r="L441" i="4"/>
  <c r="K441" i="4"/>
  <c r="J441" i="4"/>
  <c r="I441" i="4"/>
  <c r="H441" i="4"/>
  <c r="G441" i="4"/>
  <c r="D441" i="4"/>
  <c r="E441" i="4"/>
  <c r="C441" i="4"/>
  <c r="B442" i="4"/>
  <c r="A442" i="4"/>
  <c r="F442" i="4" l="1"/>
  <c r="O442" i="4"/>
  <c r="N442" i="4"/>
  <c r="M442" i="4"/>
  <c r="L442" i="4"/>
  <c r="K442" i="4"/>
  <c r="J442" i="4"/>
  <c r="I442" i="4"/>
  <c r="H442" i="4"/>
  <c r="G442" i="4"/>
  <c r="E442" i="4"/>
  <c r="C442" i="4"/>
  <c r="D442" i="4"/>
  <c r="B443" i="4"/>
  <c r="A443" i="4"/>
  <c r="F443" i="4" l="1"/>
  <c r="O443" i="4"/>
  <c r="N443" i="4"/>
  <c r="M443" i="4"/>
  <c r="L443" i="4"/>
  <c r="K443" i="4"/>
  <c r="J443" i="4"/>
  <c r="I443" i="4"/>
  <c r="H443" i="4"/>
  <c r="G443" i="4"/>
  <c r="E443" i="4"/>
  <c r="C443" i="4"/>
  <c r="D443" i="4"/>
  <c r="B444" i="4"/>
  <c r="A444" i="4"/>
  <c r="F444" i="4" l="1"/>
  <c r="O444" i="4"/>
  <c r="N444" i="4"/>
  <c r="M444" i="4"/>
  <c r="L444" i="4"/>
  <c r="K444" i="4"/>
  <c r="J444" i="4"/>
  <c r="H444" i="4"/>
  <c r="I444" i="4"/>
  <c r="G444" i="4"/>
  <c r="D444" i="4"/>
  <c r="E444" i="4"/>
  <c r="C444" i="4"/>
  <c r="B445" i="4"/>
  <c r="A445" i="4"/>
  <c r="F445" i="4" l="1"/>
  <c r="O445" i="4"/>
  <c r="N445" i="4"/>
  <c r="M445" i="4"/>
  <c r="L445" i="4"/>
  <c r="K445" i="4"/>
  <c r="J445" i="4"/>
  <c r="I445" i="4"/>
  <c r="H445" i="4"/>
  <c r="G445" i="4"/>
  <c r="D445" i="4"/>
  <c r="E445" i="4"/>
  <c r="C445" i="4"/>
  <c r="B446" i="4"/>
  <c r="A446" i="4"/>
  <c r="F446" i="4" l="1"/>
  <c r="O446" i="4"/>
  <c r="N446" i="4"/>
  <c r="M446" i="4"/>
  <c r="L446" i="4"/>
  <c r="K446" i="4"/>
  <c r="J446" i="4"/>
  <c r="I446" i="4"/>
  <c r="H446" i="4"/>
  <c r="G446" i="4"/>
  <c r="E446" i="4"/>
  <c r="C446" i="4"/>
  <c r="D446" i="4"/>
  <c r="B447" i="4"/>
  <c r="A447" i="4"/>
  <c r="F447" i="4" l="1"/>
  <c r="O447" i="4"/>
  <c r="N447" i="4"/>
  <c r="M447" i="4"/>
  <c r="L447" i="4"/>
  <c r="K447" i="4"/>
  <c r="J447" i="4"/>
  <c r="I447" i="4"/>
  <c r="G447" i="4"/>
  <c r="H447" i="4"/>
  <c r="E447" i="4"/>
  <c r="C447" i="4"/>
  <c r="D447" i="4"/>
  <c r="B448" i="4"/>
  <c r="A448" i="4"/>
  <c r="F448" i="4" l="1"/>
  <c r="O448" i="4"/>
  <c r="N448" i="4"/>
  <c r="M448" i="4"/>
  <c r="L448" i="4"/>
  <c r="K448" i="4"/>
  <c r="J448" i="4"/>
  <c r="H448" i="4"/>
  <c r="I448" i="4"/>
  <c r="G448" i="4"/>
  <c r="D448" i="4"/>
  <c r="E448" i="4"/>
  <c r="C448" i="4"/>
  <c r="B449" i="4"/>
  <c r="A449" i="4"/>
  <c r="F449" i="4" l="1"/>
  <c r="O449" i="4"/>
  <c r="N449" i="4"/>
  <c r="M449" i="4"/>
  <c r="L449" i="4"/>
  <c r="K449" i="4"/>
  <c r="J449" i="4"/>
  <c r="I449" i="4"/>
  <c r="H449" i="4"/>
  <c r="G449" i="4"/>
  <c r="D449" i="4"/>
  <c r="E449" i="4"/>
  <c r="C449" i="4"/>
  <c r="B450" i="4"/>
  <c r="A450" i="4"/>
  <c r="F450" i="4" l="1"/>
  <c r="O450" i="4"/>
  <c r="N450" i="4"/>
  <c r="M450" i="4"/>
  <c r="L450" i="4"/>
  <c r="K450" i="4"/>
  <c r="J450" i="4"/>
  <c r="I450" i="4"/>
  <c r="H450" i="4"/>
  <c r="G450" i="4"/>
  <c r="E450" i="4"/>
  <c r="C450" i="4"/>
  <c r="D450" i="4"/>
  <c r="B451" i="4"/>
  <c r="A451" i="4"/>
  <c r="F451" i="4" l="1"/>
  <c r="O451" i="4"/>
  <c r="N451" i="4"/>
  <c r="M451" i="4"/>
  <c r="L451" i="4"/>
  <c r="K451" i="4"/>
  <c r="I451" i="4"/>
  <c r="J451" i="4"/>
  <c r="G451" i="4"/>
  <c r="H451" i="4"/>
  <c r="E451" i="4"/>
  <c r="C451" i="4"/>
  <c r="D451" i="4"/>
  <c r="B452" i="4"/>
  <c r="A452" i="4"/>
  <c r="F452" i="4" l="1"/>
  <c r="O452" i="4"/>
  <c r="N452" i="4"/>
  <c r="M452" i="4"/>
  <c r="L452" i="4"/>
  <c r="K452" i="4"/>
  <c r="J452" i="4"/>
  <c r="H452" i="4"/>
  <c r="I452" i="4"/>
  <c r="G452" i="4"/>
  <c r="D452" i="4"/>
  <c r="E452" i="4"/>
  <c r="C452" i="4"/>
  <c r="B453" i="4"/>
  <c r="A453" i="4"/>
  <c r="F453" i="4" l="1"/>
  <c r="O453" i="4"/>
  <c r="N453" i="4"/>
  <c r="M453" i="4"/>
  <c r="L453" i="4"/>
  <c r="K453" i="4"/>
  <c r="J453" i="4"/>
  <c r="I453" i="4"/>
  <c r="H453" i="4"/>
  <c r="G453" i="4"/>
  <c r="D453" i="4"/>
  <c r="E453" i="4"/>
  <c r="C453" i="4"/>
  <c r="B454" i="4"/>
  <c r="A454" i="4"/>
  <c r="F454" i="4" l="1"/>
  <c r="O454" i="4"/>
  <c r="N454" i="4"/>
  <c r="M454" i="4"/>
  <c r="L454" i="4"/>
  <c r="K454" i="4"/>
  <c r="J454" i="4"/>
  <c r="I454" i="4"/>
  <c r="H454" i="4"/>
  <c r="G454" i="4"/>
  <c r="E454" i="4"/>
  <c r="C454" i="4"/>
  <c r="D454" i="4"/>
  <c r="B455" i="4"/>
  <c r="A455" i="4"/>
  <c r="F455" i="4" l="1"/>
  <c r="O455" i="4"/>
  <c r="N455" i="4"/>
  <c r="M455" i="4"/>
  <c r="L455" i="4"/>
  <c r="K455" i="4"/>
  <c r="J455" i="4"/>
  <c r="I455" i="4"/>
  <c r="H455" i="4"/>
  <c r="G455" i="4"/>
  <c r="E455" i="4"/>
  <c r="C455" i="4"/>
  <c r="D455" i="4"/>
  <c r="B456" i="4"/>
  <c r="A456" i="4"/>
  <c r="F456" i="4" l="1"/>
  <c r="O456" i="4"/>
  <c r="N456" i="4"/>
  <c r="M456" i="4"/>
  <c r="L456" i="4"/>
  <c r="K456" i="4"/>
  <c r="J456" i="4"/>
  <c r="H456" i="4"/>
  <c r="I456" i="4"/>
  <c r="G456" i="4"/>
  <c r="D456" i="4"/>
  <c r="E456" i="4"/>
  <c r="C456" i="4"/>
  <c r="B457" i="4"/>
  <c r="A457" i="4"/>
  <c r="F457" i="4" l="1"/>
  <c r="O457" i="4"/>
  <c r="N457" i="4"/>
  <c r="M457" i="4"/>
  <c r="L457" i="4"/>
  <c r="K457" i="4"/>
  <c r="J457" i="4"/>
  <c r="I457" i="4"/>
  <c r="H457" i="4"/>
  <c r="G457" i="4"/>
  <c r="D457" i="4"/>
  <c r="E457" i="4"/>
  <c r="C457" i="4"/>
  <c r="B458" i="4"/>
  <c r="A458" i="4"/>
  <c r="F458" i="4" l="1"/>
  <c r="O458" i="4"/>
  <c r="N458" i="4"/>
  <c r="M458" i="4"/>
  <c r="L458" i="4"/>
  <c r="K458" i="4"/>
  <c r="J458" i="4"/>
  <c r="I458" i="4"/>
  <c r="H458" i="4"/>
  <c r="G458" i="4"/>
  <c r="E458" i="4"/>
  <c r="C458" i="4"/>
  <c r="D458" i="4"/>
  <c r="B459" i="4"/>
  <c r="A459" i="4"/>
  <c r="F459" i="4" l="1"/>
  <c r="O459" i="4"/>
  <c r="N459" i="4"/>
  <c r="M459" i="4"/>
  <c r="L459" i="4"/>
  <c r="K459" i="4"/>
  <c r="J459" i="4"/>
  <c r="I459" i="4"/>
  <c r="H459" i="4"/>
  <c r="G459" i="4"/>
  <c r="E459" i="4"/>
  <c r="C459" i="4"/>
  <c r="D459" i="4"/>
  <c r="B460" i="4"/>
  <c r="A460" i="4"/>
  <c r="F460" i="4" l="1"/>
  <c r="O460" i="4"/>
  <c r="N460" i="4"/>
  <c r="M460" i="4"/>
  <c r="L460" i="4"/>
  <c r="K460" i="4"/>
  <c r="J460" i="4"/>
  <c r="H460" i="4"/>
  <c r="I460" i="4"/>
  <c r="G460" i="4"/>
  <c r="D460" i="4"/>
  <c r="E460" i="4"/>
  <c r="C460" i="4"/>
  <c r="B461" i="4"/>
  <c r="A461" i="4"/>
  <c r="F461" i="4" l="1"/>
  <c r="O461" i="4"/>
  <c r="N461" i="4"/>
  <c r="M461" i="4"/>
  <c r="L461" i="4"/>
  <c r="K461" i="4"/>
  <c r="J461" i="4"/>
  <c r="I461" i="4"/>
  <c r="H461" i="4"/>
  <c r="G461" i="4"/>
  <c r="D461" i="4"/>
  <c r="E461" i="4"/>
  <c r="C461" i="4"/>
  <c r="B462" i="4"/>
  <c r="A462" i="4"/>
  <c r="F462" i="4" l="1"/>
  <c r="O462" i="4"/>
  <c r="N462" i="4"/>
  <c r="M462" i="4"/>
  <c r="L462" i="4"/>
  <c r="K462" i="4"/>
  <c r="J462" i="4"/>
  <c r="I462" i="4"/>
  <c r="H462" i="4"/>
  <c r="G462" i="4"/>
  <c r="E462" i="4"/>
  <c r="C462" i="4"/>
  <c r="D462" i="4"/>
  <c r="B463" i="4"/>
  <c r="A463" i="4"/>
  <c r="F463" i="4" l="1"/>
  <c r="O463" i="4"/>
  <c r="N463" i="4"/>
  <c r="M463" i="4"/>
  <c r="L463" i="4"/>
  <c r="K463" i="4"/>
  <c r="J463" i="4"/>
  <c r="I463" i="4"/>
  <c r="G463" i="4"/>
  <c r="H463" i="4"/>
  <c r="E463" i="4"/>
  <c r="C463" i="4"/>
  <c r="D463" i="4"/>
  <c r="B464" i="4"/>
  <c r="A464" i="4"/>
  <c r="F464" i="4" l="1"/>
  <c r="O464" i="4"/>
  <c r="N464" i="4"/>
  <c r="M464" i="4"/>
  <c r="L464" i="4"/>
  <c r="K464" i="4"/>
  <c r="J464" i="4"/>
  <c r="H464" i="4"/>
  <c r="I464" i="4"/>
  <c r="G464" i="4"/>
  <c r="D464" i="4"/>
  <c r="E464" i="4"/>
  <c r="C464" i="4"/>
  <c r="B465" i="4"/>
  <c r="A465" i="4"/>
  <c r="F465" i="4" l="1"/>
  <c r="O465" i="4"/>
  <c r="N465" i="4"/>
  <c r="M465" i="4"/>
  <c r="L465" i="4"/>
  <c r="K465" i="4"/>
  <c r="J465" i="4"/>
  <c r="I465" i="4"/>
  <c r="H465" i="4"/>
  <c r="G465" i="4"/>
  <c r="D465" i="4"/>
  <c r="E465" i="4"/>
  <c r="C465" i="4"/>
  <c r="B466" i="4"/>
  <c r="A466" i="4"/>
  <c r="F466" i="4" l="1"/>
  <c r="O466" i="4"/>
  <c r="N466" i="4"/>
  <c r="M466" i="4"/>
  <c r="L466" i="4"/>
  <c r="K466" i="4"/>
  <c r="J466" i="4"/>
  <c r="I466" i="4"/>
  <c r="H466" i="4"/>
  <c r="G466" i="4"/>
  <c r="E466" i="4"/>
  <c r="C466" i="4"/>
  <c r="D466" i="4"/>
  <c r="B467" i="4"/>
  <c r="A467" i="4"/>
  <c r="F467" i="4" l="1"/>
  <c r="O467" i="4"/>
  <c r="N467" i="4"/>
  <c r="M467" i="4"/>
  <c r="L467" i="4"/>
  <c r="K467" i="4"/>
  <c r="I467" i="4"/>
  <c r="J467" i="4"/>
  <c r="G467" i="4"/>
  <c r="H467" i="4"/>
  <c r="E467" i="4"/>
  <c r="C467" i="4"/>
  <c r="D467" i="4"/>
  <c r="B468" i="4"/>
  <c r="A468" i="4"/>
  <c r="F468" i="4" l="1"/>
  <c r="O468" i="4"/>
  <c r="N468" i="4"/>
  <c r="M468" i="4"/>
  <c r="L468" i="4"/>
  <c r="K468" i="4"/>
  <c r="J468" i="4"/>
  <c r="H468" i="4"/>
  <c r="I468" i="4"/>
  <c r="G468" i="4"/>
  <c r="D468" i="4"/>
  <c r="E468" i="4"/>
  <c r="C468" i="4"/>
  <c r="B469" i="4"/>
  <c r="A469" i="4"/>
  <c r="F469" i="4" l="1"/>
  <c r="O469" i="4"/>
  <c r="N469" i="4"/>
  <c r="M469" i="4"/>
  <c r="L469" i="4"/>
  <c r="K469" i="4"/>
  <c r="J469" i="4"/>
  <c r="I469" i="4"/>
  <c r="H469" i="4"/>
  <c r="G469" i="4"/>
  <c r="D469" i="4"/>
  <c r="E469" i="4"/>
  <c r="C469" i="4"/>
  <c r="B470" i="4"/>
  <c r="A470" i="4"/>
  <c r="F470" i="4" l="1"/>
  <c r="O470" i="4"/>
  <c r="N470" i="4"/>
  <c r="M470" i="4"/>
  <c r="L470" i="4"/>
  <c r="K470" i="4"/>
  <c r="J470" i="4"/>
  <c r="I470" i="4"/>
  <c r="H470" i="4"/>
  <c r="G470" i="4"/>
  <c r="E470" i="4"/>
  <c r="C470" i="4"/>
  <c r="D470" i="4"/>
  <c r="B471" i="4"/>
  <c r="A471" i="4"/>
  <c r="F471" i="4" l="1"/>
  <c r="O471" i="4"/>
  <c r="N471" i="4"/>
  <c r="M471" i="4"/>
  <c r="L471" i="4"/>
  <c r="K471" i="4"/>
  <c r="J471" i="4"/>
  <c r="I471" i="4"/>
  <c r="H471" i="4"/>
  <c r="G471" i="4"/>
  <c r="E471" i="4"/>
  <c r="C471" i="4"/>
  <c r="D471" i="4"/>
  <c r="B472" i="4"/>
  <c r="A472" i="4"/>
  <c r="F472" i="4" l="1"/>
  <c r="O472" i="4"/>
  <c r="N472" i="4"/>
  <c r="M472" i="4"/>
  <c r="L472" i="4"/>
  <c r="K472" i="4"/>
  <c r="J472" i="4"/>
  <c r="H472" i="4"/>
  <c r="I472" i="4"/>
  <c r="G472" i="4"/>
  <c r="D472" i="4"/>
  <c r="E472" i="4"/>
  <c r="C472" i="4"/>
  <c r="B473" i="4"/>
  <c r="A473" i="4"/>
  <c r="F473" i="4" l="1"/>
  <c r="O473" i="4"/>
  <c r="N473" i="4"/>
  <c r="M473" i="4"/>
  <c r="L473" i="4"/>
  <c r="K473" i="4"/>
  <c r="J473" i="4"/>
  <c r="I473" i="4"/>
  <c r="H473" i="4"/>
  <c r="G473" i="4"/>
  <c r="D473" i="4"/>
  <c r="E473" i="4"/>
  <c r="C473" i="4"/>
  <c r="B474" i="4"/>
  <c r="A474" i="4"/>
  <c r="F474" i="4" l="1"/>
  <c r="O474" i="4"/>
  <c r="N474" i="4"/>
  <c r="M474" i="4"/>
  <c r="L474" i="4"/>
  <c r="K474" i="4"/>
  <c r="J474" i="4"/>
  <c r="I474" i="4"/>
  <c r="H474" i="4"/>
  <c r="G474" i="4"/>
  <c r="E474" i="4"/>
  <c r="C474" i="4"/>
  <c r="D474" i="4"/>
  <c r="B475" i="4"/>
  <c r="A475" i="4"/>
  <c r="F475" i="4" l="1"/>
  <c r="O475" i="4"/>
  <c r="N475" i="4"/>
  <c r="M475" i="4"/>
  <c r="L475" i="4"/>
  <c r="K475" i="4"/>
  <c r="J475" i="4"/>
  <c r="I475" i="4"/>
  <c r="H475" i="4"/>
  <c r="G475" i="4"/>
  <c r="E475" i="4"/>
  <c r="C475" i="4"/>
  <c r="D475" i="4"/>
  <c r="B476" i="4"/>
  <c r="A476" i="4"/>
  <c r="F476" i="4" l="1"/>
  <c r="O476" i="4"/>
  <c r="N476" i="4"/>
  <c r="M476" i="4"/>
  <c r="L476" i="4"/>
  <c r="K476" i="4"/>
  <c r="J476" i="4"/>
  <c r="H476" i="4"/>
  <c r="I476" i="4"/>
  <c r="G476" i="4"/>
  <c r="D476" i="4"/>
  <c r="E476" i="4"/>
  <c r="C476" i="4"/>
  <c r="B477" i="4"/>
  <c r="A477" i="4"/>
  <c r="F477" i="4" l="1"/>
  <c r="O477" i="4"/>
  <c r="N477" i="4"/>
  <c r="M477" i="4"/>
  <c r="L477" i="4"/>
  <c r="K477" i="4"/>
  <c r="J477" i="4"/>
  <c r="I477" i="4"/>
  <c r="H477" i="4"/>
  <c r="G477" i="4"/>
  <c r="D477" i="4"/>
  <c r="E477" i="4"/>
  <c r="C477" i="4"/>
  <c r="B478" i="4"/>
  <c r="A478" i="4"/>
  <c r="F478" i="4" l="1"/>
  <c r="O478" i="4"/>
  <c r="N478" i="4"/>
  <c r="M478" i="4"/>
  <c r="L478" i="4"/>
  <c r="K478" i="4"/>
  <c r="J478" i="4"/>
  <c r="I478" i="4"/>
  <c r="H478" i="4"/>
  <c r="G478" i="4"/>
  <c r="E478" i="4"/>
  <c r="C478" i="4"/>
  <c r="D478" i="4"/>
  <c r="B479" i="4"/>
  <c r="A479" i="4"/>
  <c r="F479" i="4" l="1"/>
  <c r="O479" i="4"/>
  <c r="N479" i="4"/>
  <c r="M479" i="4"/>
  <c r="L479" i="4"/>
  <c r="K479" i="4"/>
  <c r="J479" i="4"/>
  <c r="I479" i="4"/>
  <c r="G479" i="4"/>
  <c r="H479" i="4"/>
  <c r="E479" i="4"/>
  <c r="C479" i="4"/>
  <c r="D479" i="4"/>
  <c r="B480" i="4"/>
  <c r="A480" i="4"/>
  <c r="F480" i="4" l="1"/>
  <c r="O480" i="4"/>
  <c r="N480" i="4"/>
  <c r="M480" i="4"/>
  <c r="L480" i="4"/>
  <c r="K480" i="4"/>
  <c r="J480" i="4"/>
  <c r="H480" i="4"/>
  <c r="I480" i="4"/>
  <c r="G480" i="4"/>
  <c r="D480" i="4"/>
  <c r="E480" i="4"/>
  <c r="C480" i="4"/>
  <c r="B481" i="4"/>
  <c r="A481" i="4"/>
  <c r="F481" i="4" l="1"/>
  <c r="O481" i="4"/>
  <c r="N481" i="4"/>
  <c r="M481" i="4"/>
  <c r="L481" i="4"/>
  <c r="K481" i="4"/>
  <c r="J481" i="4"/>
  <c r="I481" i="4"/>
  <c r="H481" i="4"/>
  <c r="G481" i="4"/>
  <c r="D481" i="4"/>
  <c r="E481" i="4"/>
  <c r="C481" i="4"/>
  <c r="B482" i="4"/>
  <c r="A482" i="4"/>
  <c r="F482" i="4" l="1"/>
  <c r="O482" i="4"/>
  <c r="N482" i="4"/>
  <c r="M482" i="4"/>
  <c r="L482" i="4"/>
  <c r="K482" i="4"/>
  <c r="J482" i="4"/>
  <c r="I482" i="4"/>
  <c r="H482" i="4"/>
  <c r="G482" i="4"/>
  <c r="E482" i="4"/>
  <c r="C482" i="4"/>
  <c r="D482" i="4"/>
  <c r="B483" i="4"/>
  <c r="A483" i="4"/>
  <c r="F483" i="4" l="1"/>
  <c r="O483" i="4"/>
  <c r="N483" i="4"/>
  <c r="M483" i="4"/>
  <c r="L483" i="4"/>
  <c r="K483" i="4"/>
  <c r="I483" i="4"/>
  <c r="J483" i="4"/>
  <c r="G483" i="4"/>
  <c r="H483" i="4"/>
  <c r="E483" i="4"/>
  <c r="C483" i="4"/>
  <c r="D483" i="4"/>
  <c r="B484" i="4"/>
  <c r="A484" i="4"/>
  <c r="F484" i="4" l="1"/>
  <c r="O484" i="4"/>
  <c r="N484" i="4"/>
  <c r="M484" i="4"/>
  <c r="L484" i="4"/>
  <c r="K484" i="4"/>
  <c r="J484" i="4"/>
  <c r="H484" i="4"/>
  <c r="I484" i="4"/>
  <c r="G484" i="4"/>
  <c r="D484" i="4"/>
  <c r="E484" i="4"/>
  <c r="C484" i="4"/>
  <c r="B485" i="4"/>
  <c r="A485" i="4"/>
  <c r="F485" i="4" l="1"/>
  <c r="O485" i="4"/>
  <c r="N485" i="4"/>
  <c r="M485" i="4"/>
  <c r="L485" i="4"/>
  <c r="K485" i="4"/>
  <c r="J485" i="4"/>
  <c r="I485" i="4"/>
  <c r="H485" i="4"/>
  <c r="G485" i="4"/>
  <c r="D485" i="4"/>
  <c r="E485" i="4"/>
  <c r="C485" i="4"/>
  <c r="B486" i="4"/>
  <c r="A486" i="4"/>
  <c r="F486" i="4" l="1"/>
  <c r="O486" i="4"/>
  <c r="N486" i="4"/>
  <c r="M486" i="4"/>
  <c r="L486" i="4"/>
  <c r="K486" i="4"/>
  <c r="J486" i="4"/>
  <c r="I486" i="4"/>
  <c r="H486" i="4"/>
  <c r="G486" i="4"/>
  <c r="E486" i="4"/>
  <c r="C486" i="4"/>
  <c r="D486" i="4"/>
  <c r="B487" i="4"/>
  <c r="A487" i="4"/>
  <c r="F487" i="4" l="1"/>
  <c r="O487" i="4"/>
  <c r="N487" i="4"/>
  <c r="M487" i="4"/>
  <c r="L487" i="4"/>
  <c r="K487" i="4"/>
  <c r="J487" i="4"/>
  <c r="I487" i="4"/>
  <c r="H487" i="4"/>
  <c r="G487" i="4"/>
  <c r="E487" i="4"/>
  <c r="C487" i="4"/>
  <c r="D487" i="4"/>
  <c r="B488" i="4"/>
  <c r="A488" i="4"/>
  <c r="F488" i="4" l="1"/>
  <c r="O488" i="4"/>
  <c r="N488" i="4"/>
  <c r="M488" i="4"/>
  <c r="L488" i="4"/>
  <c r="K488" i="4"/>
  <c r="J488" i="4"/>
  <c r="H488" i="4"/>
  <c r="I488" i="4"/>
  <c r="G488" i="4"/>
  <c r="D488" i="4"/>
  <c r="E488" i="4"/>
  <c r="C488" i="4"/>
  <c r="B489" i="4"/>
  <c r="A489" i="4"/>
  <c r="F489" i="4" l="1"/>
  <c r="O489" i="4"/>
  <c r="N489" i="4"/>
  <c r="M489" i="4"/>
  <c r="L489" i="4"/>
  <c r="K489" i="4"/>
  <c r="J489" i="4"/>
  <c r="I489" i="4"/>
  <c r="H489" i="4"/>
  <c r="G489" i="4"/>
  <c r="D489" i="4"/>
  <c r="E489" i="4"/>
  <c r="C489" i="4"/>
  <c r="B490" i="4"/>
  <c r="A490" i="4"/>
  <c r="F490" i="4" l="1"/>
  <c r="O490" i="4"/>
  <c r="N490" i="4"/>
  <c r="M490" i="4"/>
  <c r="L490" i="4"/>
  <c r="K490" i="4"/>
  <c r="J490" i="4"/>
  <c r="I490" i="4"/>
  <c r="H490" i="4"/>
  <c r="G490" i="4"/>
  <c r="E490" i="4"/>
  <c r="C490" i="4"/>
  <c r="D490" i="4"/>
  <c r="B491" i="4"/>
  <c r="A491" i="4"/>
  <c r="F491" i="4" l="1"/>
  <c r="O491" i="4"/>
  <c r="N491" i="4"/>
  <c r="M491" i="4"/>
  <c r="L491" i="4"/>
  <c r="K491" i="4"/>
  <c r="J491" i="4"/>
  <c r="I491" i="4"/>
  <c r="H491" i="4"/>
  <c r="G491" i="4"/>
  <c r="E491" i="4"/>
  <c r="C491" i="4"/>
  <c r="D491" i="4"/>
  <c r="B492" i="4"/>
  <c r="A492" i="4"/>
  <c r="F492" i="4" l="1"/>
  <c r="O492" i="4"/>
  <c r="N492" i="4"/>
  <c r="M492" i="4"/>
  <c r="L492" i="4"/>
  <c r="K492" i="4"/>
  <c r="J492" i="4"/>
  <c r="H492" i="4"/>
  <c r="I492" i="4"/>
  <c r="G492" i="4"/>
  <c r="D492" i="4"/>
  <c r="E492" i="4"/>
  <c r="C492" i="4"/>
  <c r="B493" i="4"/>
  <c r="A493" i="4"/>
  <c r="F493" i="4" l="1"/>
  <c r="O493" i="4"/>
  <c r="N493" i="4"/>
  <c r="M493" i="4"/>
  <c r="L493" i="4"/>
  <c r="K493" i="4"/>
  <c r="J493" i="4"/>
  <c r="I493" i="4"/>
  <c r="H493" i="4"/>
  <c r="G493" i="4"/>
  <c r="D493" i="4"/>
  <c r="E493" i="4"/>
  <c r="C493" i="4"/>
  <c r="B494" i="4"/>
  <c r="A494" i="4"/>
  <c r="F494" i="4" l="1"/>
  <c r="O494" i="4"/>
  <c r="N494" i="4"/>
  <c r="M494" i="4"/>
  <c r="L494" i="4"/>
  <c r="K494" i="4"/>
  <c r="J494" i="4"/>
  <c r="I494" i="4"/>
  <c r="H494" i="4"/>
  <c r="G494" i="4"/>
  <c r="E494" i="4"/>
  <c r="C494" i="4"/>
  <c r="D494" i="4"/>
  <c r="B495" i="4"/>
  <c r="A495" i="4"/>
  <c r="F495" i="4" l="1"/>
  <c r="O495" i="4"/>
  <c r="N495" i="4"/>
  <c r="M495" i="4"/>
  <c r="L495" i="4"/>
  <c r="K495" i="4"/>
  <c r="J495" i="4"/>
  <c r="I495" i="4"/>
  <c r="G495" i="4"/>
  <c r="H495" i="4"/>
  <c r="E495" i="4"/>
  <c r="C495" i="4"/>
  <c r="D495" i="4"/>
  <c r="B496" i="4"/>
  <c r="A496" i="4"/>
  <c r="F496" i="4" l="1"/>
  <c r="O496" i="4"/>
  <c r="N496" i="4"/>
  <c r="M496" i="4"/>
  <c r="L496" i="4"/>
  <c r="K496" i="4"/>
  <c r="J496" i="4"/>
  <c r="H496" i="4"/>
  <c r="I496" i="4"/>
  <c r="G496" i="4"/>
  <c r="D496" i="4"/>
  <c r="E496" i="4"/>
  <c r="C496" i="4"/>
  <c r="B497" i="4"/>
  <c r="A497" i="4"/>
  <c r="F497" i="4" l="1"/>
  <c r="O497" i="4"/>
  <c r="N497" i="4"/>
  <c r="M497" i="4"/>
  <c r="L497" i="4"/>
  <c r="K497" i="4"/>
  <c r="J497" i="4"/>
  <c r="I497" i="4"/>
  <c r="H497" i="4"/>
  <c r="G497" i="4"/>
  <c r="D497" i="4"/>
  <c r="E497" i="4"/>
  <c r="C497" i="4"/>
  <c r="B498" i="4"/>
  <c r="A498" i="4"/>
  <c r="F498" i="4" l="1"/>
  <c r="O498" i="4"/>
  <c r="N498" i="4"/>
  <c r="M498" i="4"/>
  <c r="L498" i="4"/>
  <c r="K498" i="4"/>
  <c r="J498" i="4"/>
  <c r="I498" i="4"/>
  <c r="H498" i="4"/>
  <c r="G498" i="4"/>
  <c r="E498" i="4"/>
  <c r="C498" i="4"/>
  <c r="D498" i="4"/>
  <c r="B499" i="4"/>
  <c r="A499" i="4"/>
  <c r="F499" i="4" l="1"/>
  <c r="O499" i="4"/>
  <c r="N499" i="4"/>
  <c r="M499" i="4"/>
  <c r="L499" i="4"/>
  <c r="K499" i="4"/>
  <c r="I499" i="4"/>
  <c r="J499" i="4"/>
  <c r="G499" i="4"/>
  <c r="H499" i="4"/>
  <c r="E499" i="4"/>
  <c r="C499" i="4"/>
  <c r="D499" i="4"/>
  <c r="B500" i="4"/>
  <c r="A500" i="4"/>
  <c r="F500" i="4" l="1"/>
  <c r="O500" i="4"/>
  <c r="N500" i="4"/>
  <c r="M500" i="4"/>
  <c r="L500" i="4"/>
  <c r="K500" i="4"/>
  <c r="J500" i="4"/>
  <c r="H500" i="4"/>
  <c r="I500" i="4"/>
  <c r="G500" i="4"/>
  <c r="D500" i="4"/>
  <c r="E500" i="4"/>
  <c r="C500" i="4"/>
  <c r="B501" i="4"/>
  <c r="A501" i="4"/>
  <c r="F501" i="4" l="1"/>
  <c r="O501" i="4"/>
  <c r="N501" i="4"/>
  <c r="M501" i="4"/>
  <c r="L501" i="4"/>
  <c r="K501" i="4"/>
  <c r="J501" i="4"/>
  <c r="I501" i="4"/>
  <c r="H501" i="4"/>
  <c r="G501" i="4"/>
  <c r="D501" i="4"/>
  <c r="E501" i="4"/>
  <c r="C501" i="4"/>
  <c r="B502" i="4"/>
  <c r="A502" i="4"/>
  <c r="F502" i="4" l="1"/>
  <c r="O502" i="4"/>
  <c r="N502" i="4"/>
  <c r="M502" i="4"/>
  <c r="L502" i="4"/>
  <c r="K502" i="4"/>
  <c r="J502" i="4"/>
  <c r="I502" i="4"/>
  <c r="H502" i="4"/>
  <c r="G502" i="4"/>
  <c r="E502" i="4"/>
  <c r="C502" i="4"/>
  <c r="D502" i="4"/>
  <c r="B503" i="4"/>
  <c r="A503" i="4"/>
  <c r="F503" i="4" l="1"/>
  <c r="O503" i="4"/>
  <c r="N503" i="4"/>
  <c r="M503" i="4"/>
  <c r="L503" i="4"/>
  <c r="K503" i="4"/>
  <c r="J503" i="4"/>
  <c r="I503" i="4"/>
  <c r="H503" i="4"/>
  <c r="G503" i="4"/>
  <c r="E503" i="4"/>
  <c r="C503" i="4"/>
  <c r="D503" i="4"/>
  <c r="B504" i="4"/>
  <c r="A504" i="4"/>
  <c r="F504" i="4" l="1"/>
  <c r="O504" i="4"/>
  <c r="N504" i="4"/>
  <c r="M504" i="4"/>
  <c r="L504" i="4"/>
  <c r="K504" i="4"/>
  <c r="J504" i="4"/>
  <c r="H504" i="4"/>
  <c r="I504" i="4"/>
  <c r="G504" i="4"/>
  <c r="D504" i="4"/>
  <c r="E504" i="4"/>
  <c r="C504" i="4"/>
  <c r="B505" i="4"/>
  <c r="A505" i="4"/>
  <c r="F505" i="4" l="1"/>
  <c r="O505" i="4"/>
  <c r="N505" i="4"/>
  <c r="M505" i="4"/>
  <c r="L505" i="4"/>
  <c r="K505" i="4"/>
  <c r="J505" i="4"/>
  <c r="I505" i="4"/>
  <c r="H505" i="4"/>
  <c r="G505" i="4"/>
  <c r="D505" i="4"/>
  <c r="E505" i="4"/>
  <c r="C505" i="4"/>
  <c r="B506" i="4"/>
  <c r="A506" i="4"/>
  <c r="F506" i="4" l="1"/>
  <c r="O506" i="4"/>
  <c r="N506" i="4"/>
  <c r="M506" i="4"/>
  <c r="L506" i="4"/>
  <c r="K506" i="4"/>
  <c r="J506" i="4"/>
  <c r="I506" i="4"/>
  <c r="H506" i="4"/>
  <c r="G506" i="4"/>
  <c r="E506" i="4"/>
  <c r="C506" i="4"/>
  <c r="D506" i="4"/>
  <c r="B507" i="4"/>
  <c r="A507" i="4"/>
  <c r="F507" i="4" l="1"/>
  <c r="O507" i="4"/>
  <c r="N507" i="4"/>
  <c r="M507" i="4"/>
  <c r="L507" i="4"/>
  <c r="K507" i="4"/>
  <c r="J507" i="4"/>
  <c r="I507" i="4"/>
  <c r="H507" i="4"/>
  <c r="G507" i="4"/>
  <c r="E507" i="4"/>
  <c r="C507" i="4"/>
  <c r="D507" i="4"/>
  <c r="B508" i="4"/>
  <c r="A508" i="4"/>
  <c r="F508" i="4" l="1"/>
  <c r="O508" i="4"/>
  <c r="N508" i="4"/>
  <c r="M508" i="4"/>
  <c r="L508" i="4"/>
  <c r="K508" i="4"/>
  <c r="J508" i="4"/>
  <c r="H508" i="4"/>
  <c r="I508" i="4"/>
  <c r="G508" i="4"/>
  <c r="D508" i="4"/>
  <c r="E508" i="4"/>
  <c r="C508" i="4"/>
  <c r="B509" i="4"/>
  <c r="A509" i="4"/>
  <c r="F509" i="4" l="1"/>
  <c r="O509" i="4"/>
  <c r="N509" i="4"/>
  <c r="M509" i="4"/>
  <c r="L509" i="4"/>
  <c r="K509" i="4"/>
  <c r="J509" i="4"/>
  <c r="I509" i="4"/>
  <c r="H509" i="4"/>
  <c r="G509" i="4"/>
  <c r="D509" i="4"/>
  <c r="E509" i="4"/>
  <c r="C509" i="4"/>
  <c r="B510" i="4"/>
  <c r="A510" i="4"/>
  <c r="F510" i="4" l="1"/>
  <c r="O510" i="4"/>
  <c r="N510" i="4"/>
  <c r="M510" i="4"/>
  <c r="L510" i="4"/>
  <c r="K510" i="4"/>
  <c r="J510" i="4"/>
  <c r="I510" i="4"/>
  <c r="H510" i="4"/>
  <c r="G510" i="4"/>
  <c r="E510" i="4"/>
  <c r="C510" i="4"/>
  <c r="D510" i="4"/>
  <c r="B511" i="4"/>
  <c r="A511" i="4"/>
  <c r="F511" i="4" l="1"/>
  <c r="O511" i="4"/>
  <c r="N511" i="4"/>
  <c r="M511" i="4"/>
  <c r="L511" i="4"/>
  <c r="K511" i="4"/>
  <c r="J511" i="4"/>
  <c r="I511" i="4"/>
  <c r="G511" i="4"/>
  <c r="H511" i="4"/>
  <c r="E511" i="4"/>
  <c r="C511" i="4"/>
  <c r="D511" i="4"/>
  <c r="B512" i="4"/>
  <c r="A512" i="4"/>
  <c r="F512" i="4" l="1"/>
  <c r="O512" i="4"/>
  <c r="N512" i="4"/>
  <c r="M512" i="4"/>
  <c r="L512" i="4"/>
  <c r="K512" i="4"/>
  <c r="J512" i="4"/>
  <c r="H512" i="4"/>
  <c r="I512" i="4"/>
  <c r="G512" i="4"/>
  <c r="D512" i="4"/>
  <c r="E512" i="4"/>
  <c r="C512" i="4"/>
  <c r="B513" i="4"/>
  <c r="A513" i="4"/>
  <c r="F513" i="4" l="1"/>
  <c r="O513" i="4"/>
  <c r="N513" i="4"/>
  <c r="M513" i="4"/>
  <c r="L513" i="4"/>
  <c r="K513" i="4"/>
  <c r="J513" i="4"/>
  <c r="I513" i="4"/>
  <c r="H513" i="4"/>
  <c r="G513" i="4"/>
  <c r="D513" i="4"/>
  <c r="E513" i="4"/>
  <c r="C513" i="4"/>
  <c r="B514" i="4"/>
  <c r="A514" i="4"/>
  <c r="F514" i="4" l="1"/>
  <c r="O514" i="4"/>
  <c r="N514" i="4"/>
  <c r="M514" i="4"/>
  <c r="L514" i="4"/>
  <c r="K514" i="4"/>
  <c r="J514" i="4"/>
  <c r="I514" i="4"/>
  <c r="H514" i="4"/>
  <c r="G514" i="4"/>
  <c r="E514" i="4"/>
  <c r="C514" i="4"/>
  <c r="D514" i="4"/>
  <c r="B515" i="4"/>
  <c r="A515" i="4"/>
  <c r="F515" i="4" l="1"/>
  <c r="O515" i="4"/>
  <c r="N515" i="4"/>
  <c r="M515" i="4"/>
  <c r="L515" i="4"/>
  <c r="K515" i="4"/>
  <c r="I515" i="4"/>
  <c r="J515" i="4"/>
  <c r="G515" i="4"/>
  <c r="H515" i="4"/>
  <c r="E515" i="4"/>
  <c r="C515" i="4"/>
  <c r="D515" i="4"/>
  <c r="B516" i="4"/>
  <c r="A516" i="4"/>
  <c r="F516" i="4" l="1"/>
  <c r="O516" i="4"/>
  <c r="N516" i="4"/>
  <c r="M516" i="4"/>
  <c r="L516" i="4"/>
  <c r="K516" i="4"/>
  <c r="J516" i="4"/>
  <c r="H516" i="4"/>
  <c r="I516" i="4"/>
  <c r="G516" i="4"/>
  <c r="D516" i="4"/>
  <c r="E516" i="4"/>
  <c r="C516" i="4"/>
  <c r="B517" i="4"/>
  <c r="A517" i="4"/>
  <c r="F517" i="4" l="1"/>
  <c r="O517" i="4"/>
  <c r="N517" i="4"/>
  <c r="M517" i="4"/>
  <c r="L517" i="4"/>
  <c r="K517" i="4"/>
  <c r="J517" i="4"/>
  <c r="I517" i="4"/>
  <c r="H517" i="4"/>
  <c r="G517" i="4"/>
  <c r="D517" i="4"/>
  <c r="E517" i="4"/>
  <c r="C517" i="4"/>
  <c r="B518" i="4"/>
  <c r="A518" i="4"/>
  <c r="F518" i="4" l="1"/>
  <c r="O518" i="4"/>
  <c r="N518" i="4"/>
  <c r="M518" i="4"/>
  <c r="L518" i="4"/>
  <c r="K518" i="4"/>
  <c r="J518" i="4"/>
  <c r="I518" i="4"/>
  <c r="H518" i="4"/>
  <c r="G518" i="4"/>
  <c r="E518" i="4"/>
  <c r="C518" i="4"/>
  <c r="D518" i="4"/>
  <c r="B519" i="4"/>
  <c r="A519" i="4"/>
  <c r="F519" i="4" l="1"/>
  <c r="O519" i="4"/>
  <c r="N519" i="4"/>
  <c r="M519" i="4"/>
  <c r="L519" i="4"/>
  <c r="K519" i="4"/>
  <c r="J519" i="4"/>
  <c r="I519" i="4"/>
  <c r="H519" i="4"/>
  <c r="G519" i="4"/>
  <c r="E519" i="4"/>
  <c r="C519" i="4"/>
  <c r="D519" i="4"/>
  <c r="B520" i="4"/>
  <c r="A520" i="4"/>
  <c r="F520" i="4" l="1"/>
  <c r="O520" i="4"/>
  <c r="N520" i="4"/>
  <c r="M520" i="4"/>
  <c r="L520" i="4"/>
  <c r="K520" i="4"/>
  <c r="J520" i="4"/>
  <c r="H520" i="4"/>
  <c r="I520" i="4"/>
  <c r="G520" i="4"/>
  <c r="D520" i="4"/>
  <c r="E520" i="4"/>
  <c r="C520" i="4"/>
  <c r="B521" i="4"/>
  <c r="A521" i="4"/>
  <c r="F521" i="4" l="1"/>
  <c r="O521" i="4"/>
  <c r="N521" i="4"/>
  <c r="M521" i="4"/>
  <c r="L521" i="4"/>
  <c r="K521" i="4"/>
  <c r="J521" i="4"/>
  <c r="I521" i="4"/>
  <c r="H521" i="4"/>
  <c r="G521" i="4"/>
  <c r="D521" i="4"/>
  <c r="E521" i="4"/>
  <c r="C521" i="4"/>
  <c r="B522" i="4"/>
  <c r="A522" i="4"/>
  <c r="F522" i="4" l="1"/>
  <c r="O522" i="4"/>
  <c r="N522" i="4"/>
  <c r="M522" i="4"/>
  <c r="L522" i="4"/>
  <c r="K522" i="4"/>
  <c r="J522" i="4"/>
  <c r="I522" i="4"/>
  <c r="H522" i="4"/>
  <c r="G522" i="4"/>
  <c r="E522" i="4"/>
  <c r="C522" i="4"/>
  <c r="D522" i="4"/>
  <c r="B523" i="4"/>
  <c r="A523" i="4"/>
  <c r="F523" i="4" l="1"/>
  <c r="O523" i="4"/>
  <c r="N523" i="4"/>
  <c r="M523" i="4"/>
  <c r="L523" i="4"/>
  <c r="K523" i="4"/>
  <c r="J523" i="4"/>
  <c r="I523" i="4"/>
  <c r="H523" i="4"/>
  <c r="G523" i="4"/>
  <c r="E523" i="4"/>
  <c r="C523" i="4"/>
  <c r="D523" i="4"/>
  <c r="B524" i="4"/>
  <c r="A524" i="4"/>
  <c r="F524" i="4" l="1"/>
  <c r="O524" i="4"/>
  <c r="N524" i="4"/>
  <c r="M524" i="4"/>
  <c r="L524" i="4"/>
  <c r="K524" i="4"/>
  <c r="J524" i="4"/>
  <c r="H524" i="4"/>
  <c r="I524" i="4"/>
  <c r="G524" i="4"/>
  <c r="D524" i="4"/>
  <c r="E524" i="4"/>
  <c r="C524" i="4"/>
  <c r="B525" i="4"/>
  <c r="A525" i="4"/>
  <c r="F525" i="4" l="1"/>
  <c r="O525" i="4"/>
  <c r="N525" i="4"/>
  <c r="M525" i="4"/>
  <c r="L525" i="4"/>
  <c r="K525" i="4"/>
  <c r="J525" i="4"/>
  <c r="I525" i="4"/>
  <c r="H525" i="4"/>
  <c r="G525" i="4"/>
  <c r="D525" i="4"/>
  <c r="E525" i="4"/>
  <c r="C525" i="4"/>
  <c r="B526" i="4"/>
  <c r="A526" i="4"/>
  <c r="F526" i="4" l="1"/>
  <c r="N526" i="4"/>
  <c r="O526" i="4"/>
  <c r="M526" i="4"/>
  <c r="L526" i="4"/>
  <c r="K526" i="4"/>
  <c r="J526" i="4"/>
  <c r="I526" i="4"/>
  <c r="H526" i="4"/>
  <c r="G526" i="4"/>
  <c r="E526" i="4"/>
  <c r="C526" i="4"/>
  <c r="D526" i="4"/>
  <c r="B527" i="4"/>
  <c r="A527" i="4"/>
  <c r="F527" i="4" l="1"/>
  <c r="O527" i="4"/>
  <c r="N527" i="4"/>
  <c r="M527" i="4"/>
  <c r="L527" i="4"/>
  <c r="K527" i="4"/>
  <c r="J527" i="4"/>
  <c r="I527" i="4"/>
  <c r="G527" i="4"/>
  <c r="H527" i="4"/>
  <c r="E527" i="4"/>
  <c r="C527" i="4"/>
  <c r="D527" i="4"/>
  <c r="B528" i="4"/>
  <c r="A528" i="4"/>
  <c r="F528" i="4" l="1"/>
  <c r="O528" i="4"/>
  <c r="N528" i="4"/>
  <c r="M528" i="4"/>
  <c r="L528" i="4"/>
  <c r="K528" i="4"/>
  <c r="J528" i="4"/>
  <c r="H528" i="4"/>
  <c r="I528" i="4"/>
  <c r="G528" i="4"/>
  <c r="D528" i="4"/>
  <c r="E528" i="4"/>
  <c r="C528" i="4"/>
  <c r="B529" i="4"/>
  <c r="A529" i="4"/>
  <c r="F529" i="4" l="1"/>
  <c r="O529" i="4"/>
  <c r="N529" i="4"/>
  <c r="M529" i="4"/>
  <c r="L529" i="4"/>
  <c r="K529" i="4"/>
  <c r="J529" i="4"/>
  <c r="I529" i="4"/>
  <c r="H529" i="4"/>
  <c r="G529" i="4"/>
  <c r="D529" i="4"/>
  <c r="E529" i="4"/>
  <c r="C529" i="4"/>
  <c r="B530" i="4"/>
  <c r="A530" i="4"/>
  <c r="F530" i="4" l="1"/>
  <c r="O530" i="4"/>
  <c r="N530" i="4"/>
  <c r="M530" i="4"/>
  <c r="L530" i="4"/>
  <c r="K530" i="4"/>
  <c r="J530" i="4"/>
  <c r="I530" i="4"/>
  <c r="H530" i="4"/>
  <c r="G530" i="4"/>
  <c r="E530" i="4"/>
  <c r="C530" i="4"/>
  <c r="D530" i="4"/>
  <c r="B531" i="4"/>
  <c r="A531" i="4"/>
  <c r="F531" i="4" l="1"/>
  <c r="O531" i="4"/>
  <c r="N531" i="4"/>
  <c r="M531" i="4"/>
  <c r="L531" i="4"/>
  <c r="K531" i="4"/>
  <c r="I531" i="4"/>
  <c r="J531" i="4"/>
  <c r="G531" i="4"/>
  <c r="H531" i="4"/>
  <c r="E531" i="4"/>
  <c r="C531" i="4"/>
  <c r="D531" i="4"/>
  <c r="B532" i="4"/>
  <c r="A532" i="4"/>
  <c r="F532" i="4" l="1"/>
  <c r="O532" i="4"/>
  <c r="N532" i="4"/>
  <c r="M532" i="4"/>
  <c r="L532" i="4"/>
  <c r="K532" i="4"/>
  <c r="J532" i="4"/>
  <c r="H532" i="4"/>
  <c r="I532" i="4"/>
  <c r="G532" i="4"/>
  <c r="D532" i="4"/>
  <c r="E532" i="4"/>
  <c r="C532" i="4"/>
  <c r="B533" i="4"/>
  <c r="A533" i="4"/>
  <c r="F533" i="4" l="1"/>
  <c r="O533" i="4"/>
  <c r="N533" i="4"/>
  <c r="M533" i="4"/>
  <c r="L533" i="4"/>
  <c r="K533" i="4"/>
  <c r="J533" i="4"/>
  <c r="I533" i="4"/>
  <c r="H533" i="4"/>
  <c r="G533" i="4"/>
  <c r="D533" i="4"/>
  <c r="E533" i="4"/>
  <c r="C533" i="4"/>
  <c r="B534" i="4"/>
  <c r="A534" i="4"/>
  <c r="F534" i="4" l="1"/>
  <c r="O534" i="4"/>
  <c r="N534" i="4"/>
  <c r="M534" i="4"/>
  <c r="L534" i="4"/>
  <c r="K534" i="4"/>
  <c r="J534" i="4"/>
  <c r="I534" i="4"/>
  <c r="H534" i="4"/>
  <c r="G534" i="4"/>
  <c r="E534" i="4"/>
  <c r="C534" i="4"/>
  <c r="D534" i="4"/>
  <c r="B535" i="4"/>
  <c r="A535" i="4"/>
  <c r="F535" i="4" l="1"/>
  <c r="O535" i="4"/>
  <c r="N535" i="4"/>
  <c r="M535" i="4"/>
  <c r="L535" i="4"/>
  <c r="K535" i="4"/>
  <c r="J535" i="4"/>
  <c r="I535" i="4"/>
  <c r="H535" i="4"/>
  <c r="G535" i="4"/>
  <c r="E535" i="4"/>
  <c r="C535" i="4"/>
  <c r="D535" i="4"/>
  <c r="B536" i="4"/>
  <c r="A536" i="4"/>
  <c r="F536" i="4" l="1"/>
  <c r="O536" i="4"/>
  <c r="N536" i="4"/>
  <c r="M536" i="4"/>
  <c r="L536" i="4"/>
  <c r="K536" i="4"/>
  <c r="J536" i="4"/>
  <c r="H536" i="4"/>
  <c r="I536" i="4"/>
  <c r="G536" i="4"/>
  <c r="D536" i="4"/>
  <c r="E536" i="4"/>
  <c r="C536" i="4"/>
  <c r="B537" i="4"/>
  <c r="A537" i="4"/>
  <c r="F537" i="4" l="1"/>
  <c r="O537" i="4"/>
  <c r="N537" i="4"/>
  <c r="M537" i="4"/>
  <c r="L537" i="4"/>
  <c r="K537" i="4"/>
  <c r="J537" i="4"/>
  <c r="I537" i="4"/>
  <c r="H537" i="4"/>
  <c r="G537" i="4"/>
  <c r="D537" i="4"/>
  <c r="E537" i="4"/>
  <c r="C537" i="4"/>
  <c r="B538" i="4"/>
  <c r="A538" i="4"/>
  <c r="F538" i="4" l="1"/>
  <c r="O538" i="4"/>
  <c r="N538" i="4"/>
  <c r="M538" i="4"/>
  <c r="L538" i="4"/>
  <c r="K538" i="4"/>
  <c r="J538" i="4"/>
  <c r="I538" i="4"/>
  <c r="H538" i="4"/>
  <c r="G538" i="4"/>
  <c r="E538" i="4"/>
  <c r="C538" i="4"/>
  <c r="D538" i="4"/>
  <c r="B539" i="4"/>
  <c r="A539" i="4"/>
  <c r="F539" i="4" l="1"/>
  <c r="O539" i="4"/>
  <c r="N539" i="4"/>
  <c r="M539" i="4"/>
  <c r="L539" i="4"/>
  <c r="K539" i="4"/>
  <c r="J539" i="4"/>
  <c r="I539" i="4"/>
  <c r="H539" i="4"/>
  <c r="G539" i="4"/>
  <c r="E539" i="4"/>
  <c r="C539" i="4"/>
  <c r="D539" i="4"/>
  <c r="B540" i="4"/>
  <c r="A540" i="4"/>
  <c r="F540" i="4" l="1"/>
  <c r="O540" i="4"/>
  <c r="N540" i="4"/>
  <c r="M540" i="4"/>
  <c r="L540" i="4"/>
  <c r="K540" i="4"/>
  <c r="J540" i="4"/>
  <c r="H540" i="4"/>
  <c r="I540" i="4"/>
  <c r="G540" i="4"/>
  <c r="D540" i="4"/>
  <c r="E540" i="4"/>
  <c r="C540" i="4"/>
  <c r="B541" i="4"/>
  <c r="A541" i="4"/>
  <c r="F541" i="4" l="1"/>
  <c r="O541" i="4"/>
  <c r="N541" i="4"/>
  <c r="M541" i="4"/>
  <c r="L541" i="4"/>
  <c r="K541" i="4"/>
  <c r="J541" i="4"/>
  <c r="I541" i="4"/>
  <c r="H541" i="4"/>
  <c r="G541" i="4"/>
  <c r="D541" i="4"/>
  <c r="E541" i="4"/>
  <c r="C541" i="4"/>
  <c r="B542" i="4"/>
  <c r="A542" i="4"/>
  <c r="F542" i="4" l="1"/>
  <c r="O542" i="4"/>
  <c r="N542" i="4"/>
  <c r="M542" i="4"/>
  <c r="L542" i="4"/>
  <c r="K542" i="4"/>
  <c r="J542" i="4"/>
  <c r="I542" i="4"/>
  <c r="H542" i="4"/>
  <c r="G542" i="4"/>
  <c r="E542" i="4"/>
  <c r="C542" i="4"/>
  <c r="D542" i="4"/>
  <c r="B543" i="4"/>
  <c r="A543" i="4"/>
  <c r="F543" i="4" l="1"/>
  <c r="O543" i="4"/>
  <c r="N543" i="4"/>
  <c r="M543" i="4"/>
  <c r="L543" i="4"/>
  <c r="K543" i="4"/>
  <c r="J543" i="4"/>
  <c r="I543" i="4"/>
  <c r="G543" i="4"/>
  <c r="H543" i="4"/>
  <c r="E543" i="4"/>
  <c r="C543" i="4"/>
  <c r="D543" i="4"/>
  <c r="B544" i="4"/>
  <c r="A544" i="4"/>
  <c r="F544" i="4" l="1"/>
  <c r="O544" i="4"/>
  <c r="N544" i="4"/>
  <c r="M544" i="4"/>
  <c r="L544" i="4"/>
  <c r="K544" i="4"/>
  <c r="J544" i="4"/>
  <c r="H544" i="4"/>
  <c r="I544" i="4"/>
  <c r="G544" i="4"/>
  <c r="D544" i="4"/>
  <c r="E544" i="4"/>
  <c r="C544" i="4"/>
  <c r="B545" i="4"/>
  <c r="A545" i="4"/>
  <c r="F545" i="4" l="1"/>
  <c r="O545" i="4"/>
  <c r="N545" i="4"/>
  <c r="M545" i="4"/>
  <c r="L545" i="4"/>
  <c r="K545" i="4"/>
  <c r="J545" i="4"/>
  <c r="I545" i="4"/>
  <c r="H545" i="4"/>
  <c r="G545" i="4"/>
  <c r="D545" i="4"/>
  <c r="E545" i="4"/>
  <c r="C545" i="4"/>
  <c r="B546" i="4"/>
  <c r="A546" i="4"/>
  <c r="F546" i="4" l="1"/>
  <c r="O546" i="4"/>
  <c r="N546" i="4"/>
  <c r="M546" i="4"/>
  <c r="L546" i="4"/>
  <c r="K546" i="4"/>
  <c r="J546" i="4"/>
  <c r="I546" i="4"/>
  <c r="H546" i="4"/>
  <c r="G546" i="4"/>
  <c r="E546" i="4"/>
  <c r="C546" i="4"/>
  <c r="D546" i="4"/>
  <c r="B547" i="4"/>
  <c r="A547" i="4"/>
  <c r="F547" i="4" l="1"/>
  <c r="O547" i="4"/>
  <c r="N547" i="4"/>
  <c r="M547" i="4"/>
  <c r="L547" i="4"/>
  <c r="K547" i="4"/>
  <c r="I547" i="4"/>
  <c r="J547" i="4"/>
  <c r="G547" i="4"/>
  <c r="H547" i="4"/>
  <c r="E547" i="4"/>
  <c r="C547" i="4"/>
  <c r="D547" i="4"/>
  <c r="B548" i="4"/>
  <c r="A548" i="4"/>
  <c r="F548" i="4" l="1"/>
  <c r="O548" i="4"/>
  <c r="N548" i="4"/>
  <c r="M548" i="4"/>
  <c r="L548" i="4"/>
  <c r="K548" i="4"/>
  <c r="J548" i="4"/>
  <c r="H548" i="4"/>
  <c r="I548" i="4"/>
  <c r="G548" i="4"/>
  <c r="D548" i="4"/>
  <c r="E548" i="4"/>
  <c r="C548" i="4"/>
  <c r="B549" i="4"/>
  <c r="A549" i="4"/>
  <c r="F549" i="4" l="1"/>
  <c r="O549" i="4"/>
  <c r="N549" i="4"/>
  <c r="M549" i="4"/>
  <c r="L549" i="4"/>
  <c r="K549" i="4"/>
  <c r="J549" i="4"/>
  <c r="I549" i="4"/>
  <c r="H549" i="4"/>
  <c r="G549" i="4"/>
  <c r="D549" i="4"/>
  <c r="E549" i="4"/>
  <c r="C549" i="4"/>
  <c r="B550" i="4"/>
  <c r="A550" i="4"/>
  <c r="F550" i="4" l="1"/>
  <c r="O550" i="4"/>
  <c r="N550" i="4"/>
  <c r="M550" i="4"/>
  <c r="L550" i="4"/>
  <c r="K550" i="4"/>
  <c r="J550" i="4"/>
  <c r="I550" i="4"/>
  <c r="H550" i="4"/>
  <c r="G550" i="4"/>
  <c r="E550" i="4"/>
  <c r="C550" i="4"/>
  <c r="D550" i="4"/>
  <c r="B551" i="4"/>
  <c r="A551" i="4"/>
  <c r="F551" i="4" l="1"/>
  <c r="O551" i="4"/>
  <c r="N551" i="4"/>
  <c r="M551" i="4"/>
  <c r="L551" i="4"/>
  <c r="K551" i="4"/>
  <c r="J551" i="4"/>
  <c r="I551" i="4"/>
  <c r="H551" i="4"/>
  <c r="G551" i="4"/>
  <c r="E551" i="4"/>
  <c r="C551" i="4"/>
  <c r="D551" i="4"/>
  <c r="B552" i="4"/>
  <c r="A552" i="4"/>
  <c r="F552" i="4" l="1"/>
  <c r="O552" i="4"/>
  <c r="N552" i="4"/>
  <c r="M552" i="4"/>
  <c r="L552" i="4"/>
  <c r="K552" i="4"/>
  <c r="J552" i="4"/>
  <c r="H552" i="4"/>
  <c r="I552" i="4"/>
  <c r="G552" i="4"/>
  <c r="D552" i="4"/>
  <c r="E552" i="4"/>
  <c r="C552" i="4"/>
  <c r="B553" i="4"/>
  <c r="A553" i="4"/>
  <c r="F553" i="4" l="1"/>
  <c r="O553" i="4"/>
  <c r="N553" i="4"/>
  <c r="M553" i="4"/>
  <c r="L553" i="4"/>
  <c r="K553" i="4"/>
  <c r="J553" i="4"/>
  <c r="I553" i="4"/>
  <c r="H553" i="4"/>
  <c r="G553" i="4"/>
  <c r="D553" i="4"/>
  <c r="E553" i="4"/>
  <c r="C553" i="4"/>
  <c r="B554" i="4"/>
  <c r="A554" i="4"/>
  <c r="F554" i="4" l="1"/>
  <c r="O554" i="4"/>
  <c r="N554" i="4"/>
  <c r="M554" i="4"/>
  <c r="L554" i="4"/>
  <c r="K554" i="4"/>
  <c r="J554" i="4"/>
  <c r="I554" i="4"/>
  <c r="H554" i="4"/>
  <c r="G554" i="4"/>
  <c r="E554" i="4"/>
  <c r="C554" i="4"/>
  <c r="D554" i="4"/>
  <c r="B555" i="4"/>
  <c r="A555" i="4"/>
  <c r="F555" i="4" l="1"/>
  <c r="O555" i="4"/>
  <c r="N555" i="4"/>
  <c r="M555" i="4"/>
  <c r="L555" i="4"/>
  <c r="K555" i="4"/>
  <c r="J555" i="4"/>
  <c r="I555" i="4"/>
  <c r="H555" i="4"/>
  <c r="G555" i="4"/>
  <c r="E555" i="4"/>
  <c r="C555" i="4"/>
  <c r="D555" i="4"/>
  <c r="B556" i="4"/>
  <c r="A556" i="4"/>
  <c r="F556" i="4" l="1"/>
  <c r="O556" i="4"/>
  <c r="N556" i="4"/>
  <c r="M556" i="4"/>
  <c r="L556" i="4"/>
  <c r="K556" i="4"/>
  <c r="J556" i="4"/>
  <c r="H556" i="4"/>
  <c r="I556" i="4"/>
  <c r="G556" i="4"/>
  <c r="D556" i="4"/>
  <c r="E556" i="4"/>
  <c r="C556" i="4"/>
  <c r="B557" i="4"/>
  <c r="A557" i="4"/>
  <c r="F557" i="4" l="1"/>
  <c r="O557" i="4"/>
  <c r="N557" i="4"/>
  <c r="M557" i="4"/>
  <c r="L557" i="4"/>
  <c r="K557" i="4"/>
  <c r="J557" i="4"/>
  <c r="I557" i="4"/>
  <c r="H557" i="4"/>
  <c r="G557" i="4"/>
  <c r="D557" i="4"/>
  <c r="E557" i="4"/>
  <c r="C557" i="4"/>
  <c r="B558" i="4"/>
  <c r="A558" i="4"/>
  <c r="F558" i="4" l="1"/>
  <c r="O558" i="4"/>
  <c r="N558" i="4"/>
  <c r="M558" i="4"/>
  <c r="L558" i="4"/>
  <c r="K558" i="4"/>
  <c r="J558" i="4"/>
  <c r="I558" i="4"/>
  <c r="H558" i="4"/>
  <c r="G558" i="4"/>
  <c r="E558" i="4"/>
  <c r="C558" i="4"/>
  <c r="D558" i="4"/>
  <c r="B559" i="4"/>
  <c r="A559" i="4"/>
  <c r="F559" i="4" l="1"/>
  <c r="O559" i="4"/>
  <c r="N559" i="4"/>
  <c r="M559" i="4"/>
  <c r="L559" i="4"/>
  <c r="K559" i="4"/>
  <c r="J559" i="4"/>
  <c r="I559" i="4"/>
  <c r="G559" i="4"/>
  <c r="H559" i="4"/>
  <c r="E559" i="4"/>
  <c r="C559" i="4"/>
  <c r="D559" i="4"/>
  <c r="B560" i="4"/>
  <c r="A560" i="4"/>
  <c r="F560" i="4" l="1"/>
  <c r="O560" i="4"/>
  <c r="N560" i="4"/>
  <c r="M560" i="4"/>
  <c r="L560" i="4"/>
  <c r="K560" i="4"/>
  <c r="J560" i="4"/>
  <c r="H560" i="4"/>
  <c r="I560" i="4"/>
  <c r="G560" i="4"/>
  <c r="D560" i="4"/>
  <c r="E560" i="4"/>
  <c r="C560" i="4"/>
  <c r="B561" i="4"/>
  <c r="A561" i="4"/>
  <c r="F561" i="4" l="1"/>
  <c r="O561" i="4"/>
  <c r="N561" i="4"/>
  <c r="M561" i="4"/>
  <c r="L561" i="4"/>
  <c r="K561" i="4"/>
  <c r="J561" i="4"/>
  <c r="I561" i="4"/>
  <c r="H561" i="4"/>
  <c r="G561" i="4"/>
  <c r="D561" i="4"/>
  <c r="E561" i="4"/>
  <c r="C561" i="4"/>
  <c r="B562" i="4"/>
  <c r="A562" i="4"/>
  <c r="F562" i="4" l="1"/>
  <c r="O562" i="4"/>
  <c r="N562" i="4"/>
  <c r="M562" i="4"/>
  <c r="L562" i="4"/>
  <c r="K562" i="4"/>
  <c r="J562" i="4"/>
  <c r="I562" i="4"/>
  <c r="H562" i="4"/>
  <c r="G562" i="4"/>
  <c r="E562" i="4"/>
  <c r="C562" i="4"/>
  <c r="D562" i="4"/>
  <c r="B563" i="4"/>
  <c r="A563" i="4"/>
  <c r="F563" i="4" l="1"/>
  <c r="O563" i="4"/>
  <c r="N563" i="4"/>
  <c r="M563" i="4"/>
  <c r="L563" i="4"/>
  <c r="K563" i="4"/>
  <c r="I563" i="4"/>
  <c r="J563" i="4"/>
  <c r="G563" i="4"/>
  <c r="H563" i="4"/>
  <c r="E563" i="4"/>
  <c r="C563" i="4"/>
  <c r="D563" i="4"/>
  <c r="B564" i="4"/>
  <c r="A564" i="4"/>
  <c r="F564" i="4" l="1"/>
  <c r="O564" i="4"/>
  <c r="N564" i="4"/>
  <c r="M564" i="4"/>
  <c r="L564" i="4"/>
  <c r="K564" i="4"/>
  <c r="J564" i="4"/>
  <c r="H564" i="4"/>
  <c r="I564" i="4"/>
  <c r="G564" i="4"/>
  <c r="D564" i="4"/>
  <c r="E564" i="4"/>
  <c r="C564" i="4"/>
  <c r="B565" i="4"/>
  <c r="A565" i="4"/>
  <c r="F565" i="4" l="1"/>
  <c r="O565" i="4"/>
  <c r="N565" i="4"/>
  <c r="M565" i="4"/>
  <c r="L565" i="4"/>
  <c r="K565" i="4"/>
  <c r="J565" i="4"/>
  <c r="I565" i="4"/>
  <c r="H565" i="4"/>
  <c r="G565" i="4"/>
  <c r="D565" i="4"/>
  <c r="E565" i="4"/>
  <c r="C565" i="4"/>
  <c r="B566" i="4"/>
  <c r="A566" i="4"/>
  <c r="F566" i="4" l="1"/>
  <c r="O566" i="4"/>
  <c r="N566" i="4"/>
  <c r="M566" i="4"/>
  <c r="L566" i="4"/>
  <c r="K566" i="4"/>
  <c r="J566" i="4"/>
  <c r="I566" i="4"/>
  <c r="H566" i="4"/>
  <c r="G566" i="4"/>
  <c r="E566" i="4"/>
  <c r="C566" i="4"/>
  <c r="D566" i="4"/>
  <c r="B567" i="4"/>
  <c r="A567" i="4"/>
  <c r="F567" i="4" l="1"/>
  <c r="O567" i="4"/>
  <c r="N567" i="4"/>
  <c r="M567" i="4"/>
  <c r="L567" i="4"/>
  <c r="K567" i="4"/>
  <c r="J567" i="4"/>
  <c r="I567" i="4"/>
  <c r="H567" i="4"/>
  <c r="G567" i="4"/>
  <c r="E567" i="4"/>
  <c r="C567" i="4"/>
  <c r="D567" i="4"/>
  <c r="B568" i="4"/>
  <c r="A568" i="4"/>
  <c r="F568" i="4" l="1"/>
  <c r="O568" i="4"/>
  <c r="N568" i="4"/>
  <c r="M568" i="4"/>
  <c r="L568" i="4"/>
  <c r="K568" i="4"/>
  <c r="J568" i="4"/>
  <c r="H568" i="4"/>
  <c r="I568" i="4"/>
  <c r="G568" i="4"/>
  <c r="D568" i="4"/>
  <c r="E568" i="4"/>
  <c r="C568" i="4"/>
  <c r="B569" i="4"/>
  <c r="A569" i="4"/>
  <c r="F569" i="4" l="1"/>
  <c r="O569" i="4"/>
  <c r="N569" i="4"/>
  <c r="M569" i="4"/>
  <c r="L569" i="4"/>
  <c r="K569" i="4"/>
  <c r="J569" i="4"/>
  <c r="I569" i="4"/>
  <c r="H569" i="4"/>
  <c r="G569" i="4"/>
  <c r="D569" i="4"/>
  <c r="E569" i="4"/>
  <c r="C569" i="4"/>
  <c r="B570" i="4"/>
  <c r="A570" i="4"/>
  <c r="F570" i="4" l="1"/>
  <c r="O570" i="4"/>
  <c r="N570" i="4"/>
  <c r="M570" i="4"/>
  <c r="L570" i="4"/>
  <c r="K570" i="4"/>
  <c r="J570" i="4"/>
  <c r="I570" i="4"/>
  <c r="H570" i="4"/>
  <c r="G570" i="4"/>
  <c r="E570" i="4"/>
  <c r="C570" i="4"/>
  <c r="D570" i="4"/>
  <c r="B571" i="4"/>
  <c r="A571" i="4"/>
  <c r="F571" i="4" l="1"/>
  <c r="O571" i="4"/>
  <c r="N571" i="4"/>
  <c r="M571" i="4"/>
  <c r="L571" i="4"/>
  <c r="K571" i="4"/>
  <c r="J571" i="4"/>
  <c r="I571" i="4"/>
  <c r="H571" i="4"/>
  <c r="G571" i="4"/>
  <c r="E571" i="4"/>
  <c r="C571" i="4"/>
  <c r="D571" i="4"/>
  <c r="B572" i="4"/>
  <c r="A572" i="4"/>
  <c r="F572" i="4" l="1"/>
  <c r="O572" i="4"/>
  <c r="N572" i="4"/>
  <c r="M572" i="4"/>
  <c r="L572" i="4"/>
  <c r="K572" i="4"/>
  <c r="J572" i="4"/>
  <c r="H572" i="4"/>
  <c r="I572" i="4"/>
  <c r="G572" i="4"/>
  <c r="D572" i="4"/>
  <c r="E572" i="4"/>
  <c r="C572" i="4"/>
  <c r="B573" i="4"/>
  <c r="A573" i="4"/>
  <c r="F573" i="4" l="1"/>
  <c r="O573" i="4"/>
  <c r="N573" i="4"/>
  <c r="M573" i="4"/>
  <c r="L573" i="4"/>
  <c r="K573" i="4"/>
  <c r="J573" i="4"/>
  <c r="I573" i="4"/>
  <c r="H573" i="4"/>
  <c r="G573" i="4"/>
  <c r="D573" i="4"/>
  <c r="E573" i="4"/>
  <c r="C573" i="4"/>
  <c r="B574" i="4"/>
  <c r="A574" i="4"/>
  <c r="F574" i="4" l="1"/>
  <c r="O574" i="4"/>
  <c r="N574" i="4"/>
  <c r="M574" i="4"/>
  <c r="L574" i="4"/>
  <c r="K574" i="4"/>
  <c r="J574" i="4"/>
  <c r="I574" i="4"/>
  <c r="H574" i="4"/>
  <c r="G574" i="4"/>
  <c r="E574" i="4"/>
  <c r="C574" i="4"/>
  <c r="D574" i="4"/>
  <c r="B575" i="4"/>
  <c r="A575" i="4"/>
  <c r="F575" i="4" l="1"/>
  <c r="O575" i="4"/>
  <c r="N575" i="4"/>
  <c r="M575" i="4"/>
  <c r="L575" i="4"/>
  <c r="K575" i="4"/>
  <c r="J575" i="4"/>
  <c r="I575" i="4"/>
  <c r="G575" i="4"/>
  <c r="H575" i="4"/>
  <c r="E575" i="4"/>
  <c r="C575" i="4"/>
  <c r="D575" i="4"/>
  <c r="B576" i="4"/>
  <c r="A576" i="4"/>
  <c r="F576" i="4" l="1"/>
  <c r="O576" i="4"/>
  <c r="N576" i="4"/>
  <c r="M576" i="4"/>
  <c r="L576" i="4"/>
  <c r="K576" i="4"/>
  <c r="J576" i="4"/>
  <c r="H576" i="4"/>
  <c r="I576" i="4"/>
  <c r="G576" i="4"/>
  <c r="D576" i="4"/>
  <c r="E576" i="4"/>
  <c r="C576" i="4"/>
  <c r="B577" i="4"/>
  <c r="A577" i="4"/>
  <c r="F577" i="4" l="1"/>
  <c r="O577" i="4"/>
  <c r="N577" i="4"/>
  <c r="M577" i="4"/>
  <c r="L577" i="4"/>
  <c r="K577" i="4"/>
  <c r="J577" i="4"/>
  <c r="I577" i="4"/>
  <c r="H577" i="4"/>
  <c r="G577" i="4"/>
  <c r="D577" i="4"/>
  <c r="E577" i="4"/>
  <c r="C577" i="4"/>
  <c r="B578" i="4"/>
  <c r="A578" i="4"/>
  <c r="F578" i="4" l="1"/>
  <c r="O578" i="4"/>
  <c r="N578" i="4"/>
  <c r="M578" i="4"/>
  <c r="L578" i="4"/>
  <c r="K578" i="4"/>
  <c r="J578" i="4"/>
  <c r="I578" i="4"/>
  <c r="H578" i="4"/>
  <c r="G578" i="4"/>
  <c r="E578" i="4"/>
  <c r="C578" i="4"/>
  <c r="D578" i="4"/>
  <c r="B579" i="4"/>
  <c r="A579" i="4"/>
  <c r="F579" i="4" l="1"/>
  <c r="O579" i="4"/>
  <c r="N579" i="4"/>
  <c r="M579" i="4"/>
  <c r="L579" i="4"/>
  <c r="K579" i="4"/>
  <c r="I579" i="4"/>
  <c r="J579" i="4"/>
  <c r="G579" i="4"/>
  <c r="H579" i="4"/>
  <c r="E579" i="4"/>
  <c r="C579" i="4"/>
  <c r="D579" i="4"/>
  <c r="B580" i="4"/>
  <c r="A580" i="4"/>
  <c r="F580" i="4" l="1"/>
  <c r="O580" i="4"/>
  <c r="N580" i="4"/>
  <c r="M580" i="4"/>
  <c r="L580" i="4"/>
  <c r="K580" i="4"/>
  <c r="J580" i="4"/>
  <c r="H580" i="4"/>
  <c r="I580" i="4"/>
  <c r="G580" i="4"/>
  <c r="D580" i="4"/>
  <c r="E580" i="4"/>
  <c r="C580" i="4"/>
  <c r="B581" i="4"/>
  <c r="A581" i="4"/>
  <c r="F581" i="4" l="1"/>
  <c r="O581" i="4"/>
  <c r="N581" i="4"/>
  <c r="M581" i="4"/>
  <c r="L581" i="4"/>
  <c r="K581" i="4"/>
  <c r="J581" i="4"/>
  <c r="I581" i="4"/>
  <c r="H581" i="4"/>
  <c r="G581" i="4"/>
  <c r="D581" i="4"/>
  <c r="E581" i="4"/>
  <c r="C581" i="4"/>
  <c r="B582" i="4"/>
  <c r="A582" i="4"/>
  <c r="F582" i="4" l="1"/>
  <c r="O582" i="4"/>
  <c r="N582" i="4"/>
  <c r="M582" i="4"/>
  <c r="L582" i="4"/>
  <c r="K582" i="4"/>
  <c r="J582" i="4"/>
  <c r="I582" i="4"/>
  <c r="H582" i="4"/>
  <c r="G582" i="4"/>
  <c r="E582" i="4"/>
  <c r="C582" i="4"/>
  <c r="D582" i="4"/>
  <c r="B583" i="4"/>
  <c r="A583" i="4"/>
  <c r="F583" i="4" l="1"/>
  <c r="O583" i="4"/>
  <c r="N583" i="4"/>
  <c r="M583" i="4"/>
  <c r="L583" i="4"/>
  <c r="K583" i="4"/>
  <c r="J583" i="4"/>
  <c r="I583" i="4"/>
  <c r="H583" i="4"/>
  <c r="G583" i="4"/>
  <c r="E583" i="4"/>
  <c r="C583" i="4"/>
  <c r="D583" i="4"/>
  <c r="B584" i="4"/>
  <c r="A584" i="4"/>
  <c r="F584" i="4" l="1"/>
  <c r="O584" i="4"/>
  <c r="N584" i="4"/>
  <c r="M584" i="4"/>
  <c r="L584" i="4"/>
  <c r="K584" i="4"/>
  <c r="J584" i="4"/>
  <c r="H584" i="4"/>
  <c r="I584" i="4"/>
  <c r="G584" i="4"/>
  <c r="D584" i="4"/>
  <c r="E584" i="4"/>
  <c r="C584" i="4"/>
  <c r="B585" i="4"/>
  <c r="A585" i="4"/>
  <c r="F585" i="4" l="1"/>
  <c r="O585" i="4"/>
  <c r="N585" i="4"/>
  <c r="M585" i="4"/>
  <c r="L585" i="4"/>
  <c r="K585" i="4"/>
  <c r="J585" i="4"/>
  <c r="I585" i="4"/>
  <c r="H585" i="4"/>
  <c r="G585" i="4"/>
  <c r="D585" i="4"/>
  <c r="E585" i="4"/>
  <c r="C585" i="4"/>
  <c r="B586" i="4"/>
  <c r="A586" i="4"/>
  <c r="F586" i="4" l="1"/>
  <c r="O586" i="4"/>
  <c r="N586" i="4"/>
  <c r="M586" i="4"/>
  <c r="L586" i="4"/>
  <c r="K586" i="4"/>
  <c r="J586" i="4"/>
  <c r="I586" i="4"/>
  <c r="H586" i="4"/>
  <c r="G586" i="4"/>
  <c r="E586" i="4"/>
  <c r="C586" i="4"/>
  <c r="D586" i="4"/>
  <c r="B587" i="4"/>
  <c r="A587" i="4"/>
  <c r="F587" i="4" l="1"/>
  <c r="O587" i="4"/>
  <c r="N587" i="4"/>
  <c r="M587" i="4"/>
  <c r="L587" i="4"/>
  <c r="K587" i="4"/>
  <c r="J587" i="4"/>
  <c r="I587" i="4"/>
  <c r="H587" i="4"/>
  <c r="G587" i="4"/>
  <c r="E587" i="4"/>
  <c r="C587" i="4"/>
  <c r="D587" i="4"/>
  <c r="B588" i="4"/>
  <c r="A588" i="4"/>
  <c r="F588" i="4" l="1"/>
  <c r="O588" i="4"/>
  <c r="N588" i="4"/>
  <c r="M588" i="4"/>
  <c r="L588" i="4"/>
  <c r="K588" i="4"/>
  <c r="J588" i="4"/>
  <c r="H588" i="4"/>
  <c r="I588" i="4"/>
  <c r="G588" i="4"/>
  <c r="D588" i="4"/>
  <c r="E588" i="4"/>
  <c r="C588" i="4"/>
  <c r="B589" i="4"/>
  <c r="A589" i="4"/>
  <c r="F589" i="4" l="1"/>
  <c r="O589" i="4"/>
  <c r="N589" i="4"/>
  <c r="M589" i="4"/>
  <c r="L589" i="4"/>
  <c r="K589" i="4"/>
  <c r="J589" i="4"/>
  <c r="I589" i="4"/>
  <c r="H589" i="4"/>
  <c r="G589" i="4"/>
  <c r="D589" i="4"/>
  <c r="E589" i="4"/>
  <c r="C589" i="4"/>
  <c r="B590" i="4"/>
  <c r="A590" i="4"/>
  <c r="F590" i="4" l="1"/>
  <c r="O590" i="4"/>
  <c r="N590" i="4"/>
  <c r="M590" i="4"/>
  <c r="L590" i="4"/>
  <c r="K590" i="4"/>
  <c r="J590" i="4"/>
  <c r="I590" i="4"/>
  <c r="H590" i="4"/>
  <c r="G590" i="4"/>
  <c r="E590" i="4"/>
  <c r="C590" i="4"/>
  <c r="D590" i="4"/>
  <c r="B591" i="4"/>
  <c r="A591" i="4"/>
  <c r="F591" i="4" l="1"/>
  <c r="O591" i="4"/>
  <c r="N591" i="4"/>
  <c r="M591" i="4"/>
  <c r="L591" i="4"/>
  <c r="K591" i="4"/>
  <c r="J591" i="4"/>
  <c r="I591" i="4"/>
  <c r="G591" i="4"/>
  <c r="H591" i="4"/>
  <c r="E591" i="4"/>
  <c r="C591" i="4"/>
  <c r="D591" i="4"/>
  <c r="B592" i="4"/>
  <c r="A592" i="4"/>
  <c r="F592" i="4" l="1"/>
  <c r="O592" i="4"/>
  <c r="N592" i="4"/>
  <c r="M592" i="4"/>
  <c r="L592" i="4"/>
  <c r="K592" i="4"/>
  <c r="J592" i="4"/>
  <c r="H592" i="4"/>
  <c r="I592" i="4"/>
  <c r="G592" i="4"/>
  <c r="D592" i="4"/>
  <c r="E592" i="4"/>
  <c r="C592" i="4"/>
  <c r="B593" i="4"/>
  <c r="A593" i="4"/>
  <c r="F593" i="4" l="1"/>
  <c r="O593" i="4"/>
  <c r="N593" i="4"/>
  <c r="M593" i="4"/>
  <c r="L593" i="4"/>
  <c r="K593" i="4"/>
  <c r="J593" i="4"/>
  <c r="I593" i="4"/>
  <c r="H593" i="4"/>
  <c r="G593" i="4"/>
  <c r="D593" i="4"/>
  <c r="E593" i="4"/>
  <c r="C593" i="4"/>
  <c r="B594" i="4"/>
  <c r="A594" i="4"/>
  <c r="F594" i="4" l="1"/>
  <c r="O594" i="4"/>
  <c r="N594" i="4"/>
  <c r="M594" i="4"/>
  <c r="L594" i="4"/>
  <c r="K594" i="4"/>
  <c r="J594" i="4"/>
  <c r="I594" i="4"/>
  <c r="H594" i="4"/>
  <c r="G594" i="4"/>
  <c r="E594" i="4"/>
  <c r="C594" i="4"/>
  <c r="D594" i="4"/>
  <c r="B595" i="4"/>
  <c r="A595" i="4"/>
  <c r="F595" i="4" l="1"/>
  <c r="O595" i="4"/>
  <c r="N595" i="4"/>
  <c r="M595" i="4"/>
  <c r="L595" i="4"/>
  <c r="K595" i="4"/>
  <c r="I595" i="4"/>
  <c r="J595" i="4"/>
  <c r="G595" i="4"/>
  <c r="H595" i="4"/>
  <c r="E595" i="4"/>
  <c r="C595" i="4"/>
  <c r="D595" i="4"/>
  <c r="B596" i="4"/>
  <c r="A596" i="4"/>
  <c r="F596" i="4" l="1"/>
  <c r="O596" i="4"/>
  <c r="N596" i="4"/>
  <c r="M596" i="4"/>
  <c r="L596" i="4"/>
  <c r="K596" i="4"/>
  <c r="J596" i="4"/>
  <c r="H596" i="4"/>
  <c r="I596" i="4"/>
  <c r="G596" i="4"/>
  <c r="D596" i="4"/>
  <c r="E596" i="4"/>
  <c r="C596" i="4"/>
  <c r="B597" i="4"/>
  <c r="A597" i="4"/>
  <c r="F597" i="4" l="1"/>
  <c r="O597" i="4"/>
  <c r="N597" i="4"/>
  <c r="M597" i="4"/>
  <c r="L597" i="4"/>
  <c r="K597" i="4"/>
  <c r="J597" i="4"/>
  <c r="I597" i="4"/>
  <c r="H597" i="4"/>
  <c r="G597" i="4"/>
  <c r="D597" i="4"/>
  <c r="E597" i="4"/>
  <c r="C597" i="4"/>
  <c r="B598" i="4"/>
  <c r="A598" i="4"/>
  <c r="F598" i="4" l="1"/>
  <c r="O598" i="4"/>
  <c r="N598" i="4"/>
  <c r="M598" i="4"/>
  <c r="L598" i="4"/>
  <c r="K598" i="4"/>
  <c r="J598" i="4"/>
  <c r="I598" i="4"/>
  <c r="H598" i="4"/>
  <c r="G598" i="4"/>
  <c r="E598" i="4"/>
  <c r="C598" i="4"/>
  <c r="D598" i="4"/>
  <c r="B599" i="4"/>
  <c r="A599" i="4"/>
  <c r="F599" i="4" l="1"/>
  <c r="O599" i="4"/>
  <c r="N599" i="4"/>
  <c r="M599" i="4"/>
  <c r="L599" i="4"/>
  <c r="K599" i="4"/>
  <c r="J599" i="4"/>
  <c r="I599" i="4"/>
  <c r="H599" i="4"/>
  <c r="G599" i="4"/>
  <c r="E599" i="4"/>
  <c r="C599" i="4"/>
  <c r="D599" i="4"/>
  <c r="B600" i="4"/>
  <c r="A600" i="4"/>
  <c r="F600" i="4" l="1"/>
  <c r="O600" i="4"/>
  <c r="N600" i="4"/>
  <c r="M600" i="4"/>
  <c r="L600" i="4"/>
  <c r="K600" i="4"/>
  <c r="J600" i="4"/>
  <c r="H600" i="4"/>
  <c r="I600" i="4"/>
  <c r="G600" i="4"/>
  <c r="D600" i="4"/>
  <c r="E600" i="4"/>
  <c r="C600" i="4"/>
  <c r="B601" i="4"/>
  <c r="A601" i="4"/>
  <c r="F601" i="4" l="1"/>
  <c r="O601" i="4"/>
  <c r="N601" i="4"/>
  <c r="M601" i="4"/>
  <c r="L601" i="4"/>
  <c r="K601" i="4"/>
  <c r="J601" i="4"/>
  <c r="I601" i="4"/>
  <c r="H601" i="4"/>
  <c r="G601" i="4"/>
  <c r="D601" i="4"/>
  <c r="E601" i="4"/>
  <c r="C601" i="4"/>
  <c r="B602" i="4"/>
  <c r="A602" i="4"/>
  <c r="F602" i="4" l="1"/>
  <c r="O602" i="4"/>
  <c r="N602" i="4"/>
  <c r="M602" i="4"/>
  <c r="L602" i="4"/>
  <c r="K602" i="4"/>
  <c r="J602" i="4"/>
  <c r="I602" i="4"/>
  <c r="H602" i="4"/>
  <c r="G602" i="4"/>
  <c r="E602" i="4"/>
  <c r="C602" i="4"/>
  <c r="D602" i="4"/>
  <c r="B603" i="4"/>
  <c r="A603" i="4"/>
  <c r="F603" i="4" l="1"/>
  <c r="O603" i="4"/>
  <c r="N603" i="4"/>
  <c r="M603" i="4"/>
  <c r="L603" i="4"/>
  <c r="K603" i="4"/>
  <c r="J603" i="4"/>
  <c r="I603" i="4"/>
  <c r="H603" i="4"/>
  <c r="G603" i="4"/>
  <c r="E603" i="4"/>
  <c r="C603" i="4"/>
  <c r="D603" i="4"/>
  <c r="B604" i="4"/>
  <c r="A604" i="4"/>
  <c r="F604" i="4" l="1"/>
  <c r="O604" i="4"/>
  <c r="N604" i="4"/>
  <c r="M604" i="4"/>
  <c r="L604" i="4"/>
  <c r="K604" i="4"/>
  <c r="J604" i="4"/>
  <c r="H604" i="4"/>
  <c r="I604" i="4"/>
  <c r="G604" i="4"/>
  <c r="D604" i="4"/>
  <c r="E604" i="4"/>
  <c r="C604" i="4"/>
  <c r="B605" i="4"/>
  <c r="A605" i="4"/>
  <c r="F605" i="4" l="1"/>
  <c r="O605" i="4"/>
  <c r="N605" i="4"/>
  <c r="M605" i="4"/>
  <c r="L605" i="4"/>
  <c r="K605" i="4"/>
  <c r="J605" i="4"/>
  <c r="I605" i="4"/>
  <c r="H605" i="4"/>
  <c r="G605" i="4"/>
  <c r="D605" i="4"/>
  <c r="E605" i="4"/>
  <c r="C605" i="4"/>
  <c r="B606" i="4"/>
  <c r="A606" i="4"/>
  <c r="F606" i="4" l="1"/>
  <c r="O606" i="4"/>
  <c r="N606" i="4"/>
  <c r="M606" i="4"/>
  <c r="L606" i="4"/>
  <c r="K606" i="4"/>
  <c r="J606" i="4"/>
  <c r="I606" i="4"/>
  <c r="H606" i="4"/>
  <c r="G606" i="4"/>
  <c r="E606" i="4"/>
  <c r="C606" i="4"/>
  <c r="D606" i="4"/>
  <c r="B607" i="4"/>
  <c r="A607" i="4"/>
  <c r="F607" i="4" l="1"/>
  <c r="O607" i="4"/>
  <c r="N607" i="4"/>
  <c r="M607" i="4"/>
  <c r="L607" i="4"/>
  <c r="K607" i="4"/>
  <c r="J607" i="4"/>
  <c r="I607" i="4"/>
  <c r="G607" i="4"/>
  <c r="H607" i="4"/>
  <c r="E607" i="4"/>
  <c r="C607" i="4"/>
  <c r="D607" i="4"/>
  <c r="B608" i="4"/>
  <c r="A608" i="4"/>
  <c r="F608" i="4" l="1"/>
  <c r="O608" i="4"/>
  <c r="N608" i="4"/>
  <c r="M608" i="4"/>
  <c r="L608" i="4"/>
  <c r="K608" i="4"/>
  <c r="J608" i="4"/>
  <c r="H608" i="4"/>
  <c r="I608" i="4"/>
  <c r="G608" i="4"/>
  <c r="D608" i="4"/>
  <c r="E608" i="4"/>
  <c r="C608" i="4"/>
  <c r="B609" i="4"/>
  <c r="A609" i="4"/>
  <c r="F609" i="4" l="1"/>
  <c r="O609" i="4"/>
  <c r="N609" i="4"/>
  <c r="M609" i="4"/>
  <c r="L609" i="4"/>
  <c r="K609" i="4"/>
  <c r="J609" i="4"/>
  <c r="I609" i="4"/>
  <c r="H609" i="4"/>
  <c r="G609" i="4"/>
  <c r="D609" i="4"/>
  <c r="E609" i="4"/>
  <c r="C609" i="4"/>
  <c r="B610" i="4"/>
  <c r="A610" i="4"/>
  <c r="F610" i="4" l="1"/>
  <c r="O610" i="4"/>
  <c r="N610" i="4"/>
  <c r="M610" i="4"/>
  <c r="L610" i="4"/>
  <c r="K610" i="4"/>
  <c r="J610" i="4"/>
  <c r="I610" i="4"/>
  <c r="H610" i="4"/>
  <c r="G610" i="4"/>
  <c r="E610" i="4"/>
  <c r="C610" i="4"/>
  <c r="D610" i="4"/>
  <c r="B611" i="4"/>
  <c r="A611" i="4"/>
  <c r="F611" i="4" l="1"/>
  <c r="O611" i="4"/>
  <c r="N611" i="4"/>
  <c r="M611" i="4"/>
  <c r="L611" i="4"/>
  <c r="K611" i="4"/>
  <c r="I611" i="4"/>
  <c r="J611" i="4"/>
  <c r="G611" i="4"/>
  <c r="H611" i="4"/>
  <c r="E611" i="4"/>
  <c r="C611" i="4"/>
  <c r="D611" i="4"/>
  <c r="B612" i="4"/>
  <c r="A612" i="4"/>
  <c r="F612" i="4" l="1"/>
  <c r="O612" i="4"/>
  <c r="N612" i="4"/>
  <c r="M612" i="4"/>
  <c r="L612" i="4"/>
  <c r="K612" i="4"/>
  <c r="J612" i="4"/>
  <c r="H612" i="4"/>
  <c r="I612" i="4"/>
  <c r="G612" i="4"/>
  <c r="D612" i="4"/>
  <c r="E612" i="4"/>
  <c r="C612" i="4"/>
  <c r="B613" i="4"/>
  <c r="A613" i="4"/>
  <c r="F613" i="4" l="1"/>
  <c r="O613" i="4"/>
  <c r="N613" i="4"/>
  <c r="M613" i="4"/>
  <c r="L613" i="4"/>
  <c r="K613" i="4"/>
  <c r="J613" i="4"/>
  <c r="I613" i="4"/>
  <c r="H613" i="4"/>
  <c r="G613" i="4"/>
  <c r="D613" i="4"/>
  <c r="E613" i="4"/>
  <c r="C613" i="4"/>
  <c r="B614" i="4"/>
  <c r="A614" i="4"/>
  <c r="F614" i="4" l="1"/>
  <c r="O614" i="4"/>
  <c r="N614" i="4"/>
  <c r="M614" i="4"/>
  <c r="L614" i="4"/>
  <c r="K614" i="4"/>
  <c r="J614" i="4"/>
  <c r="I614" i="4"/>
  <c r="H614" i="4"/>
  <c r="G614" i="4"/>
  <c r="E614" i="4"/>
  <c r="C614" i="4"/>
  <c r="D614" i="4"/>
  <c r="B615" i="4"/>
  <c r="A615" i="4"/>
  <c r="F615" i="4" l="1"/>
  <c r="O615" i="4"/>
  <c r="N615" i="4"/>
  <c r="M615" i="4"/>
  <c r="L615" i="4"/>
  <c r="K615" i="4"/>
  <c r="J615" i="4"/>
  <c r="I615" i="4"/>
  <c r="H615" i="4"/>
  <c r="G615" i="4"/>
  <c r="E615" i="4"/>
  <c r="C615" i="4"/>
  <c r="D615" i="4"/>
  <c r="B616" i="4"/>
  <c r="A616" i="4"/>
  <c r="F616" i="4" l="1"/>
  <c r="O616" i="4"/>
  <c r="N616" i="4"/>
  <c r="M616" i="4"/>
  <c r="L616" i="4"/>
  <c r="K616" i="4"/>
  <c r="J616" i="4"/>
  <c r="H616" i="4"/>
  <c r="I616" i="4"/>
  <c r="G616" i="4"/>
  <c r="D616" i="4"/>
  <c r="E616" i="4"/>
  <c r="C616" i="4"/>
  <c r="B617" i="4"/>
  <c r="A617" i="4"/>
  <c r="F617" i="4" l="1"/>
  <c r="O617" i="4"/>
  <c r="N617" i="4"/>
  <c r="M617" i="4"/>
  <c r="L617" i="4"/>
  <c r="K617" i="4"/>
  <c r="J617" i="4"/>
  <c r="I617" i="4"/>
  <c r="H617" i="4"/>
  <c r="G617" i="4"/>
  <c r="D617" i="4"/>
  <c r="E617" i="4"/>
  <c r="C617" i="4"/>
  <c r="B618" i="4"/>
  <c r="A618" i="4"/>
  <c r="F618" i="4" l="1"/>
  <c r="O618" i="4"/>
  <c r="N618" i="4"/>
  <c r="M618" i="4"/>
  <c r="L618" i="4"/>
  <c r="K618" i="4"/>
  <c r="J618" i="4"/>
  <c r="I618" i="4"/>
  <c r="H618" i="4"/>
  <c r="G618" i="4"/>
  <c r="E618" i="4"/>
  <c r="C618" i="4"/>
  <c r="D618" i="4"/>
  <c r="B619" i="4"/>
  <c r="A619" i="4"/>
  <c r="F619" i="4" l="1"/>
  <c r="O619" i="4"/>
  <c r="N619" i="4"/>
  <c r="M619" i="4"/>
  <c r="L619" i="4"/>
  <c r="K619" i="4"/>
  <c r="J619" i="4"/>
  <c r="I619" i="4"/>
  <c r="H619" i="4"/>
  <c r="G619" i="4"/>
  <c r="E619" i="4"/>
  <c r="C619" i="4"/>
  <c r="D619" i="4"/>
  <c r="B620" i="4"/>
  <c r="A620" i="4"/>
  <c r="F620" i="4" l="1"/>
  <c r="O620" i="4"/>
  <c r="N620" i="4"/>
  <c r="M620" i="4"/>
  <c r="L620" i="4"/>
  <c r="K620" i="4"/>
  <c r="J620" i="4"/>
  <c r="H620" i="4"/>
  <c r="I620" i="4"/>
  <c r="G620" i="4"/>
  <c r="D620" i="4"/>
  <c r="E620" i="4"/>
  <c r="C620" i="4"/>
  <c r="B621" i="4"/>
  <c r="A621" i="4"/>
  <c r="F621" i="4" l="1"/>
  <c r="O621" i="4"/>
  <c r="N621" i="4"/>
  <c r="M621" i="4"/>
  <c r="L621" i="4"/>
  <c r="K621" i="4"/>
  <c r="J621" i="4"/>
  <c r="I621" i="4"/>
  <c r="H621" i="4"/>
  <c r="G621" i="4"/>
  <c r="D621" i="4"/>
  <c r="E621" i="4"/>
  <c r="C621" i="4"/>
  <c r="B622" i="4"/>
  <c r="A622" i="4"/>
  <c r="F622" i="4" l="1"/>
  <c r="O622" i="4"/>
  <c r="N622" i="4"/>
  <c r="M622" i="4"/>
  <c r="L622" i="4"/>
  <c r="K622" i="4"/>
  <c r="J622" i="4"/>
  <c r="I622" i="4"/>
  <c r="H622" i="4"/>
  <c r="G622" i="4"/>
  <c r="E622" i="4"/>
  <c r="C622" i="4"/>
  <c r="D622" i="4"/>
  <c r="B623" i="4"/>
  <c r="A623" i="4"/>
  <c r="F623" i="4" l="1"/>
  <c r="O623" i="4"/>
  <c r="N623" i="4"/>
  <c r="M623" i="4"/>
  <c r="L623" i="4"/>
  <c r="K623" i="4"/>
  <c r="J623" i="4"/>
  <c r="I623" i="4"/>
  <c r="G623" i="4"/>
  <c r="H623" i="4"/>
  <c r="E623" i="4"/>
  <c r="C623" i="4"/>
  <c r="D623" i="4"/>
  <c r="B624" i="4"/>
  <c r="A624" i="4"/>
  <c r="F624" i="4" l="1"/>
  <c r="O624" i="4"/>
  <c r="N624" i="4"/>
  <c r="M624" i="4"/>
  <c r="L624" i="4"/>
  <c r="K624" i="4"/>
  <c r="J624" i="4"/>
  <c r="H624" i="4"/>
  <c r="I624" i="4"/>
  <c r="G624" i="4"/>
  <c r="D624" i="4"/>
  <c r="E624" i="4"/>
  <c r="C624" i="4"/>
  <c r="B625" i="4"/>
  <c r="A625" i="4"/>
  <c r="F625" i="4" l="1"/>
  <c r="O625" i="4"/>
  <c r="N625" i="4"/>
  <c r="M625" i="4"/>
  <c r="L625" i="4"/>
  <c r="K625" i="4"/>
  <c r="J625" i="4"/>
  <c r="I625" i="4"/>
  <c r="H625" i="4"/>
  <c r="G625" i="4"/>
  <c r="D625" i="4"/>
  <c r="E625" i="4"/>
  <c r="C625" i="4"/>
  <c r="B626" i="4"/>
  <c r="A626" i="4"/>
  <c r="F626" i="4" l="1"/>
  <c r="O626" i="4"/>
  <c r="N626" i="4"/>
  <c r="M626" i="4"/>
  <c r="L626" i="4"/>
  <c r="K626" i="4"/>
  <c r="J626" i="4"/>
  <c r="I626" i="4"/>
  <c r="H626" i="4"/>
  <c r="G626" i="4"/>
  <c r="E626" i="4"/>
  <c r="C626" i="4"/>
  <c r="D626" i="4"/>
  <c r="B627" i="4"/>
  <c r="A627" i="4"/>
  <c r="F627" i="4" l="1"/>
  <c r="O627" i="4"/>
  <c r="N627" i="4"/>
  <c r="M627" i="4"/>
  <c r="L627" i="4"/>
  <c r="K627" i="4"/>
  <c r="I627" i="4"/>
  <c r="J627" i="4"/>
  <c r="G627" i="4"/>
  <c r="H627" i="4"/>
  <c r="E627" i="4"/>
  <c r="C627" i="4"/>
  <c r="D627" i="4"/>
  <c r="B628" i="4"/>
  <c r="A628" i="4"/>
  <c r="F628" i="4" l="1"/>
  <c r="O628" i="4"/>
  <c r="N628" i="4"/>
  <c r="M628" i="4"/>
  <c r="L628" i="4"/>
  <c r="K628" i="4"/>
  <c r="J628" i="4"/>
  <c r="H628" i="4"/>
  <c r="I628" i="4"/>
  <c r="G628" i="4"/>
  <c r="D628" i="4"/>
  <c r="E628" i="4"/>
  <c r="C628" i="4"/>
  <c r="B629" i="4"/>
  <c r="A629" i="4"/>
  <c r="F629" i="4" l="1"/>
  <c r="O629" i="4"/>
  <c r="N629" i="4"/>
  <c r="M629" i="4"/>
  <c r="L629" i="4"/>
  <c r="K629" i="4"/>
  <c r="J629" i="4"/>
  <c r="I629" i="4"/>
  <c r="H629" i="4"/>
  <c r="G629" i="4"/>
  <c r="D629" i="4"/>
  <c r="E629" i="4"/>
  <c r="C629" i="4"/>
  <c r="B630" i="4"/>
  <c r="A630" i="4"/>
  <c r="F630" i="4" l="1"/>
  <c r="O630" i="4"/>
  <c r="N630" i="4"/>
  <c r="M630" i="4"/>
  <c r="L630" i="4"/>
  <c r="K630" i="4"/>
  <c r="J630" i="4"/>
  <c r="I630" i="4"/>
  <c r="H630" i="4"/>
  <c r="G630" i="4"/>
  <c r="E630" i="4"/>
  <c r="C630" i="4"/>
  <c r="D630" i="4"/>
  <c r="B631" i="4"/>
  <c r="A631" i="4"/>
  <c r="F631" i="4" l="1"/>
  <c r="O631" i="4"/>
  <c r="N631" i="4"/>
  <c r="M631" i="4"/>
  <c r="L631" i="4"/>
  <c r="K631" i="4"/>
  <c r="J631" i="4"/>
  <c r="I631" i="4"/>
  <c r="H631" i="4"/>
  <c r="G631" i="4"/>
  <c r="E631" i="4"/>
  <c r="C631" i="4"/>
  <c r="D631" i="4"/>
  <c r="B632" i="4"/>
  <c r="A632" i="4"/>
  <c r="F632" i="4" l="1"/>
  <c r="O632" i="4"/>
  <c r="N632" i="4"/>
  <c r="M632" i="4"/>
  <c r="L632" i="4"/>
  <c r="K632" i="4"/>
  <c r="J632" i="4"/>
  <c r="H632" i="4"/>
  <c r="I632" i="4"/>
  <c r="G632" i="4"/>
  <c r="D632" i="4"/>
  <c r="E632" i="4"/>
  <c r="C632" i="4"/>
  <c r="B633" i="4"/>
  <c r="A633" i="4"/>
  <c r="F633" i="4" l="1"/>
  <c r="O633" i="4"/>
  <c r="N633" i="4"/>
  <c r="M633" i="4"/>
  <c r="L633" i="4"/>
  <c r="K633" i="4"/>
  <c r="J633" i="4"/>
  <c r="I633" i="4"/>
  <c r="H633" i="4"/>
  <c r="G633" i="4"/>
  <c r="D633" i="4"/>
  <c r="E633" i="4"/>
  <c r="C633" i="4"/>
  <c r="B634" i="4"/>
  <c r="A634" i="4"/>
  <c r="F634" i="4" l="1"/>
  <c r="O634" i="4"/>
  <c r="N634" i="4"/>
  <c r="M634" i="4"/>
  <c r="L634" i="4"/>
  <c r="K634" i="4"/>
  <c r="J634" i="4"/>
  <c r="I634" i="4"/>
  <c r="H634" i="4"/>
  <c r="G634" i="4"/>
  <c r="E634" i="4"/>
  <c r="C634" i="4"/>
  <c r="D634" i="4"/>
  <c r="B635" i="4"/>
  <c r="A635" i="4"/>
  <c r="F635" i="4" l="1"/>
  <c r="O635" i="4"/>
  <c r="N635" i="4"/>
  <c r="M635" i="4"/>
  <c r="L635" i="4"/>
  <c r="K635" i="4"/>
  <c r="J635" i="4"/>
  <c r="I635" i="4"/>
  <c r="H635" i="4"/>
  <c r="G635" i="4"/>
  <c r="E635" i="4"/>
  <c r="C635" i="4"/>
  <c r="D635" i="4"/>
  <c r="B636" i="4"/>
  <c r="A636" i="4"/>
  <c r="F636" i="4" l="1"/>
  <c r="O636" i="4"/>
  <c r="N636" i="4"/>
  <c r="M636" i="4"/>
  <c r="L636" i="4"/>
  <c r="K636" i="4"/>
  <c r="J636" i="4"/>
  <c r="H636" i="4"/>
  <c r="I636" i="4"/>
  <c r="G636" i="4"/>
  <c r="D636" i="4"/>
  <c r="E636" i="4"/>
  <c r="C636" i="4"/>
  <c r="B637" i="4"/>
  <c r="A637" i="4"/>
  <c r="F637" i="4" l="1"/>
  <c r="O637" i="4"/>
  <c r="N637" i="4"/>
  <c r="M637" i="4"/>
  <c r="L637" i="4"/>
  <c r="K637" i="4"/>
  <c r="J637" i="4"/>
  <c r="I637" i="4"/>
  <c r="H637" i="4"/>
  <c r="G637" i="4"/>
  <c r="D637" i="4"/>
  <c r="E637" i="4"/>
  <c r="C637" i="4"/>
  <c r="B638" i="4"/>
  <c r="A638" i="4"/>
  <c r="F638" i="4" l="1"/>
  <c r="O638" i="4"/>
  <c r="N638" i="4"/>
  <c r="M638" i="4"/>
  <c r="L638" i="4"/>
  <c r="K638" i="4"/>
  <c r="J638" i="4"/>
  <c r="I638" i="4"/>
  <c r="H638" i="4"/>
  <c r="G638" i="4"/>
  <c r="E638" i="4"/>
  <c r="C638" i="4"/>
  <c r="D638" i="4"/>
  <c r="B639" i="4"/>
  <c r="A639" i="4"/>
  <c r="F639" i="4" l="1"/>
  <c r="O639" i="4"/>
  <c r="N639" i="4"/>
  <c r="M639" i="4"/>
  <c r="L639" i="4"/>
  <c r="K639" i="4"/>
  <c r="J639" i="4"/>
  <c r="I639" i="4"/>
  <c r="G639" i="4"/>
  <c r="H639" i="4"/>
  <c r="E639" i="4"/>
  <c r="C639" i="4"/>
  <c r="D639" i="4"/>
  <c r="B640" i="4"/>
  <c r="A640" i="4"/>
  <c r="F640" i="4" l="1"/>
  <c r="O640" i="4"/>
  <c r="N640" i="4"/>
  <c r="M640" i="4"/>
  <c r="L640" i="4"/>
  <c r="K640" i="4"/>
  <c r="J640" i="4"/>
  <c r="H640" i="4"/>
  <c r="I640" i="4"/>
  <c r="G640" i="4"/>
  <c r="D640" i="4"/>
  <c r="E640" i="4"/>
  <c r="C640" i="4"/>
  <c r="B641" i="4"/>
  <c r="A641" i="4"/>
  <c r="F641" i="4" l="1"/>
  <c r="O641" i="4"/>
  <c r="N641" i="4"/>
  <c r="M641" i="4"/>
  <c r="L641" i="4"/>
  <c r="K641" i="4"/>
  <c r="J641" i="4"/>
  <c r="I641" i="4"/>
  <c r="H641" i="4"/>
  <c r="G641" i="4"/>
  <c r="D641" i="4"/>
  <c r="E641" i="4"/>
  <c r="C641" i="4"/>
  <c r="B642" i="4"/>
  <c r="A642" i="4"/>
  <c r="F642" i="4" l="1"/>
  <c r="O642" i="4"/>
  <c r="N642" i="4"/>
  <c r="M642" i="4"/>
  <c r="L642" i="4"/>
  <c r="K642" i="4"/>
  <c r="J642" i="4"/>
  <c r="I642" i="4"/>
  <c r="H642" i="4"/>
  <c r="G642" i="4"/>
  <c r="E642" i="4"/>
  <c r="C642" i="4"/>
  <c r="D642" i="4"/>
  <c r="B643" i="4"/>
  <c r="A643" i="4"/>
  <c r="F643" i="4" l="1"/>
  <c r="O643" i="4"/>
  <c r="N643" i="4"/>
  <c r="M643" i="4"/>
  <c r="L643" i="4"/>
  <c r="K643" i="4"/>
  <c r="I643" i="4"/>
  <c r="J643" i="4"/>
  <c r="G643" i="4"/>
  <c r="H643" i="4"/>
  <c r="E643" i="4"/>
  <c r="C643" i="4"/>
  <c r="D643" i="4"/>
  <c r="B644" i="4"/>
  <c r="A644" i="4"/>
  <c r="F644" i="4" l="1"/>
  <c r="O644" i="4"/>
  <c r="N644" i="4"/>
  <c r="M644" i="4"/>
  <c r="L644" i="4"/>
  <c r="K644" i="4"/>
  <c r="J644" i="4"/>
  <c r="H644" i="4"/>
  <c r="I644" i="4"/>
  <c r="G644" i="4"/>
  <c r="D644" i="4"/>
  <c r="E644" i="4"/>
  <c r="C644" i="4"/>
  <c r="B645" i="4"/>
  <c r="A645" i="4"/>
  <c r="F645" i="4" l="1"/>
  <c r="O645" i="4"/>
  <c r="N645" i="4"/>
  <c r="M645" i="4"/>
  <c r="L645" i="4"/>
  <c r="K645" i="4"/>
  <c r="J645" i="4"/>
  <c r="I645" i="4"/>
  <c r="H645" i="4"/>
  <c r="G645" i="4"/>
  <c r="D645" i="4"/>
  <c r="E645" i="4"/>
  <c r="C645" i="4"/>
  <c r="B646" i="4"/>
  <c r="A646" i="4"/>
  <c r="F646" i="4" l="1"/>
  <c r="O646" i="4"/>
  <c r="N646" i="4"/>
  <c r="M646" i="4"/>
  <c r="L646" i="4"/>
  <c r="K646" i="4"/>
  <c r="J646" i="4"/>
  <c r="I646" i="4"/>
  <c r="H646" i="4"/>
  <c r="G646" i="4"/>
  <c r="E646" i="4"/>
  <c r="C646" i="4"/>
  <c r="D646" i="4"/>
  <c r="B647" i="4"/>
  <c r="A647" i="4"/>
  <c r="F647" i="4" l="1"/>
  <c r="O647" i="4"/>
  <c r="N647" i="4"/>
  <c r="M647" i="4"/>
  <c r="L647" i="4"/>
  <c r="K647" i="4"/>
  <c r="J647" i="4"/>
  <c r="I647" i="4"/>
  <c r="H647" i="4"/>
  <c r="G647" i="4"/>
  <c r="E647" i="4"/>
  <c r="C647" i="4"/>
  <c r="D647" i="4"/>
  <c r="B648" i="4"/>
  <c r="A648" i="4"/>
  <c r="F648" i="4" l="1"/>
  <c r="O648" i="4"/>
  <c r="N648" i="4"/>
  <c r="M648" i="4"/>
  <c r="L648" i="4"/>
  <c r="K648" i="4"/>
  <c r="J648" i="4"/>
  <c r="H648" i="4"/>
  <c r="I648" i="4"/>
  <c r="G648" i="4"/>
  <c r="D648" i="4"/>
  <c r="E648" i="4"/>
  <c r="C648" i="4"/>
  <c r="B649" i="4"/>
  <c r="A649" i="4"/>
  <c r="F649" i="4" l="1"/>
  <c r="O649" i="4"/>
  <c r="N649" i="4"/>
  <c r="M649" i="4"/>
  <c r="L649" i="4"/>
  <c r="K649" i="4"/>
  <c r="J649" i="4"/>
  <c r="I649" i="4"/>
  <c r="H649" i="4"/>
  <c r="G649" i="4"/>
  <c r="D649" i="4"/>
  <c r="E649" i="4"/>
  <c r="C649" i="4"/>
  <c r="B650" i="4"/>
  <c r="A650" i="4"/>
  <c r="F650" i="4" l="1"/>
  <c r="O650" i="4"/>
  <c r="N650" i="4"/>
  <c r="M650" i="4"/>
  <c r="L650" i="4"/>
  <c r="K650" i="4"/>
  <c r="J650" i="4"/>
  <c r="I650" i="4"/>
  <c r="H650" i="4"/>
  <c r="G650" i="4"/>
  <c r="E650" i="4"/>
  <c r="C650" i="4"/>
  <c r="D650" i="4"/>
  <c r="B651" i="4"/>
  <c r="A651" i="4"/>
  <c r="F651" i="4" l="1"/>
  <c r="O651" i="4"/>
  <c r="N651" i="4"/>
  <c r="M651" i="4"/>
  <c r="L651" i="4"/>
  <c r="K651" i="4"/>
  <c r="J651" i="4"/>
  <c r="I651" i="4"/>
  <c r="H651" i="4"/>
  <c r="G651" i="4"/>
  <c r="E651" i="4"/>
  <c r="C651" i="4"/>
  <c r="D651" i="4"/>
  <c r="B652" i="4"/>
  <c r="A652" i="4"/>
  <c r="F652" i="4" l="1"/>
  <c r="O652" i="4"/>
  <c r="N652" i="4"/>
  <c r="M652" i="4"/>
  <c r="L652" i="4"/>
  <c r="K652" i="4"/>
  <c r="J652" i="4"/>
  <c r="H652" i="4"/>
  <c r="I652" i="4"/>
  <c r="G652" i="4"/>
  <c r="D652" i="4"/>
  <c r="E652" i="4"/>
  <c r="C652" i="4"/>
  <c r="B653" i="4"/>
  <c r="A653" i="4"/>
  <c r="F653" i="4" l="1"/>
  <c r="O653" i="4"/>
  <c r="N653" i="4"/>
  <c r="M653" i="4"/>
  <c r="L653" i="4"/>
  <c r="K653" i="4"/>
  <c r="J653" i="4"/>
  <c r="I653" i="4"/>
  <c r="H653" i="4"/>
  <c r="G653" i="4"/>
  <c r="D653" i="4"/>
  <c r="E653" i="4"/>
  <c r="C653" i="4"/>
  <c r="B654" i="4"/>
  <c r="A654" i="4"/>
  <c r="F654" i="4" l="1"/>
  <c r="O654" i="4"/>
  <c r="N654" i="4"/>
  <c r="M654" i="4"/>
  <c r="L654" i="4"/>
  <c r="K654" i="4"/>
  <c r="J654" i="4"/>
  <c r="I654" i="4"/>
  <c r="H654" i="4"/>
  <c r="G654" i="4"/>
  <c r="E654" i="4"/>
  <c r="C654" i="4"/>
  <c r="D654" i="4"/>
  <c r="B655" i="4"/>
  <c r="A655" i="4"/>
  <c r="F655" i="4" l="1"/>
  <c r="O655" i="4"/>
  <c r="N655" i="4"/>
  <c r="M655" i="4"/>
  <c r="L655" i="4"/>
  <c r="K655" i="4"/>
  <c r="J655" i="4"/>
  <c r="I655" i="4"/>
  <c r="G655" i="4"/>
  <c r="H655" i="4"/>
  <c r="E655" i="4"/>
  <c r="C655" i="4"/>
  <c r="D655" i="4"/>
  <c r="B656" i="4"/>
  <c r="A656" i="4"/>
  <c r="F656" i="4" l="1"/>
  <c r="O656" i="4"/>
  <c r="N656" i="4"/>
  <c r="M656" i="4"/>
  <c r="L656" i="4"/>
  <c r="K656" i="4"/>
  <c r="J656" i="4"/>
  <c r="H656" i="4"/>
  <c r="I656" i="4"/>
  <c r="G656" i="4"/>
  <c r="D656" i="4"/>
  <c r="E656" i="4"/>
  <c r="C656" i="4"/>
  <c r="B657" i="4"/>
  <c r="A657" i="4"/>
  <c r="F657" i="4" l="1"/>
  <c r="O657" i="4"/>
  <c r="N657" i="4"/>
  <c r="M657" i="4"/>
  <c r="L657" i="4"/>
  <c r="K657" i="4"/>
  <c r="J657" i="4"/>
  <c r="I657" i="4"/>
  <c r="H657" i="4"/>
  <c r="G657" i="4"/>
  <c r="D657" i="4"/>
  <c r="E657" i="4"/>
  <c r="C657" i="4"/>
  <c r="B658" i="4"/>
  <c r="A658" i="4"/>
  <c r="F658" i="4" l="1"/>
  <c r="O658" i="4"/>
  <c r="N658" i="4"/>
  <c r="M658" i="4"/>
  <c r="L658" i="4"/>
  <c r="K658" i="4"/>
  <c r="J658" i="4"/>
  <c r="I658" i="4"/>
  <c r="H658" i="4"/>
  <c r="G658" i="4"/>
  <c r="E658" i="4"/>
  <c r="C658" i="4"/>
  <c r="D658" i="4"/>
  <c r="B659" i="4"/>
  <c r="A659" i="4"/>
  <c r="F659" i="4" l="1"/>
  <c r="O659" i="4"/>
  <c r="N659" i="4"/>
  <c r="M659" i="4"/>
  <c r="L659" i="4"/>
  <c r="K659" i="4"/>
  <c r="I659" i="4"/>
  <c r="J659" i="4"/>
  <c r="G659" i="4"/>
  <c r="H659" i="4"/>
  <c r="E659" i="4"/>
  <c r="C659" i="4"/>
  <c r="D659" i="4"/>
  <c r="B660" i="4"/>
  <c r="A660" i="4"/>
  <c r="F660" i="4" l="1"/>
  <c r="O660" i="4"/>
  <c r="N660" i="4"/>
  <c r="M660" i="4"/>
  <c r="L660" i="4"/>
  <c r="K660" i="4"/>
  <c r="J660" i="4"/>
  <c r="H660" i="4"/>
  <c r="I660" i="4"/>
  <c r="G660" i="4"/>
  <c r="D660" i="4"/>
  <c r="E660" i="4"/>
  <c r="C660" i="4"/>
  <c r="B661" i="4"/>
  <c r="A661" i="4"/>
  <c r="F661" i="4" l="1"/>
  <c r="O661" i="4"/>
  <c r="N661" i="4"/>
  <c r="M661" i="4"/>
  <c r="L661" i="4"/>
  <c r="K661" i="4"/>
  <c r="J661" i="4"/>
  <c r="I661" i="4"/>
  <c r="H661" i="4"/>
  <c r="G661" i="4"/>
  <c r="D661" i="4"/>
  <c r="E661" i="4"/>
  <c r="C661" i="4"/>
  <c r="B662" i="4"/>
  <c r="A662" i="4"/>
  <c r="F662" i="4" l="1"/>
  <c r="O662" i="4"/>
  <c r="N662" i="4"/>
  <c r="M662" i="4"/>
  <c r="L662" i="4"/>
  <c r="K662" i="4"/>
  <c r="J662" i="4"/>
  <c r="I662" i="4"/>
  <c r="H662" i="4"/>
  <c r="G662" i="4"/>
  <c r="E662" i="4"/>
  <c r="C662" i="4"/>
  <c r="D662" i="4"/>
  <c r="B663" i="4"/>
  <c r="A663" i="4"/>
  <c r="F663" i="4" l="1"/>
  <c r="O663" i="4"/>
  <c r="N663" i="4"/>
  <c r="M663" i="4"/>
  <c r="L663" i="4"/>
  <c r="K663" i="4"/>
  <c r="J663" i="4"/>
  <c r="I663" i="4"/>
  <c r="H663" i="4"/>
  <c r="G663" i="4"/>
  <c r="E663" i="4"/>
  <c r="C663" i="4"/>
  <c r="D663" i="4"/>
  <c r="B664" i="4"/>
  <c r="A664" i="4"/>
  <c r="F664" i="4" l="1"/>
  <c r="O664" i="4"/>
  <c r="N664" i="4"/>
  <c r="M664" i="4"/>
  <c r="L664" i="4"/>
  <c r="K664" i="4"/>
  <c r="J664" i="4"/>
  <c r="H664" i="4"/>
  <c r="I664" i="4"/>
  <c r="G664" i="4"/>
  <c r="D664" i="4"/>
  <c r="E664" i="4"/>
  <c r="C664" i="4"/>
  <c r="B665" i="4"/>
  <c r="A665" i="4"/>
  <c r="F665" i="4" l="1"/>
  <c r="O665" i="4"/>
  <c r="N665" i="4"/>
  <c r="M665" i="4"/>
  <c r="L665" i="4"/>
  <c r="K665" i="4"/>
  <c r="J665" i="4"/>
  <c r="I665" i="4"/>
  <c r="H665" i="4"/>
  <c r="G665" i="4"/>
  <c r="D665" i="4"/>
  <c r="E665" i="4"/>
  <c r="C665" i="4"/>
  <c r="B666" i="4"/>
  <c r="A666" i="4"/>
  <c r="F666" i="4" l="1"/>
  <c r="O666" i="4"/>
  <c r="N666" i="4"/>
  <c r="M666" i="4"/>
  <c r="L666" i="4"/>
  <c r="K666" i="4"/>
  <c r="J666" i="4"/>
  <c r="I666" i="4"/>
  <c r="H666" i="4"/>
  <c r="G666" i="4"/>
  <c r="E666" i="4"/>
  <c r="C666" i="4"/>
  <c r="D666" i="4"/>
  <c r="B667" i="4"/>
  <c r="A667" i="4"/>
  <c r="F667" i="4" l="1"/>
  <c r="O667" i="4"/>
  <c r="N667" i="4"/>
  <c r="M667" i="4"/>
  <c r="L667" i="4"/>
  <c r="K667" i="4"/>
  <c r="J667" i="4"/>
  <c r="I667" i="4"/>
  <c r="H667" i="4"/>
  <c r="G667" i="4"/>
  <c r="E667" i="4"/>
  <c r="C667" i="4"/>
  <c r="D667" i="4"/>
  <c r="B668" i="4"/>
  <c r="A668" i="4"/>
  <c r="F668" i="4" l="1"/>
  <c r="O668" i="4"/>
  <c r="N668" i="4"/>
  <c r="M668" i="4"/>
  <c r="L668" i="4"/>
  <c r="K668" i="4"/>
  <c r="J668" i="4"/>
  <c r="H668" i="4"/>
  <c r="I668" i="4"/>
  <c r="G668" i="4"/>
  <c r="D668" i="4"/>
  <c r="E668" i="4"/>
  <c r="C668" i="4"/>
  <c r="B669" i="4"/>
  <c r="A669" i="4"/>
  <c r="F669" i="4" l="1"/>
  <c r="O669" i="4"/>
  <c r="N669" i="4"/>
  <c r="M669" i="4"/>
  <c r="L669" i="4"/>
  <c r="K669" i="4"/>
  <c r="J669" i="4"/>
  <c r="I669" i="4"/>
  <c r="H669" i="4"/>
  <c r="G669" i="4"/>
  <c r="D669" i="4"/>
  <c r="E669" i="4"/>
  <c r="C669" i="4"/>
  <c r="B670" i="4"/>
  <c r="A670" i="4"/>
  <c r="F670" i="4" l="1"/>
  <c r="O670" i="4"/>
  <c r="N670" i="4"/>
  <c r="M670" i="4"/>
  <c r="L670" i="4"/>
  <c r="K670" i="4"/>
  <c r="J670" i="4"/>
  <c r="I670" i="4"/>
  <c r="H670" i="4"/>
  <c r="G670" i="4"/>
  <c r="E670" i="4"/>
  <c r="C670" i="4"/>
  <c r="D670" i="4"/>
  <c r="B671" i="4"/>
  <c r="A671" i="4"/>
  <c r="F671" i="4" l="1"/>
  <c r="O671" i="4"/>
  <c r="N671" i="4"/>
  <c r="M671" i="4"/>
  <c r="L671" i="4"/>
  <c r="K671" i="4"/>
  <c r="J671" i="4"/>
  <c r="I671" i="4"/>
  <c r="G671" i="4"/>
  <c r="H671" i="4"/>
  <c r="E671" i="4"/>
  <c r="C671" i="4"/>
  <c r="D671" i="4"/>
  <c r="B672" i="4"/>
  <c r="A672" i="4"/>
  <c r="F672" i="4" l="1"/>
  <c r="O672" i="4"/>
  <c r="N672" i="4"/>
  <c r="M672" i="4"/>
  <c r="L672" i="4"/>
  <c r="K672" i="4"/>
  <c r="J672" i="4"/>
  <c r="H672" i="4"/>
  <c r="I672" i="4"/>
  <c r="G672" i="4"/>
  <c r="D672" i="4"/>
  <c r="E672" i="4"/>
  <c r="C672" i="4"/>
  <c r="B673" i="4"/>
  <c r="A673" i="4"/>
  <c r="F673" i="4" l="1"/>
  <c r="O673" i="4"/>
  <c r="N673" i="4"/>
  <c r="M673" i="4"/>
  <c r="L673" i="4"/>
  <c r="K673" i="4"/>
  <c r="J673" i="4"/>
  <c r="I673" i="4"/>
  <c r="H673" i="4"/>
  <c r="G673" i="4"/>
  <c r="D673" i="4"/>
  <c r="E673" i="4"/>
  <c r="C673" i="4"/>
  <c r="B674" i="4"/>
  <c r="A674" i="4"/>
  <c r="F674" i="4" l="1"/>
  <c r="O674" i="4"/>
  <c r="N674" i="4"/>
  <c r="M674" i="4"/>
  <c r="L674" i="4"/>
  <c r="K674" i="4"/>
  <c r="J674" i="4"/>
  <c r="I674" i="4"/>
  <c r="H674" i="4"/>
  <c r="G674" i="4"/>
  <c r="E674" i="4"/>
  <c r="C674" i="4"/>
  <c r="D674" i="4"/>
  <c r="B675" i="4"/>
  <c r="A675" i="4"/>
  <c r="F675" i="4" l="1"/>
  <c r="O675" i="4"/>
  <c r="N675" i="4"/>
  <c r="M675" i="4"/>
  <c r="L675" i="4"/>
  <c r="K675" i="4"/>
  <c r="I675" i="4"/>
  <c r="J675" i="4"/>
  <c r="G675" i="4"/>
  <c r="H675" i="4"/>
  <c r="E675" i="4"/>
  <c r="C675" i="4"/>
  <c r="D675" i="4"/>
  <c r="B676" i="4"/>
  <c r="A676" i="4"/>
  <c r="F676" i="4" l="1"/>
  <c r="O676" i="4"/>
  <c r="N676" i="4"/>
  <c r="M676" i="4"/>
  <c r="L676" i="4"/>
  <c r="K676" i="4"/>
  <c r="J676" i="4"/>
  <c r="H676" i="4"/>
  <c r="I676" i="4"/>
  <c r="G676" i="4"/>
  <c r="D676" i="4"/>
  <c r="E676" i="4"/>
  <c r="C676" i="4"/>
  <c r="B677" i="4"/>
  <c r="A677" i="4"/>
  <c r="F677" i="4" l="1"/>
  <c r="O677" i="4"/>
  <c r="N677" i="4"/>
  <c r="M677" i="4"/>
  <c r="L677" i="4"/>
  <c r="K677" i="4"/>
  <c r="J677" i="4"/>
  <c r="I677" i="4"/>
  <c r="H677" i="4"/>
  <c r="G677" i="4"/>
  <c r="D677" i="4"/>
  <c r="E677" i="4"/>
  <c r="C677" i="4"/>
  <c r="B678" i="4"/>
  <c r="A678" i="4"/>
  <c r="F678" i="4" l="1"/>
  <c r="O678" i="4"/>
  <c r="N678" i="4"/>
  <c r="M678" i="4"/>
  <c r="L678" i="4"/>
  <c r="K678" i="4"/>
  <c r="J678" i="4"/>
  <c r="I678" i="4"/>
  <c r="H678" i="4"/>
  <c r="G678" i="4"/>
  <c r="E678" i="4"/>
  <c r="C678" i="4"/>
  <c r="D678" i="4"/>
  <c r="B679" i="4"/>
  <c r="A679" i="4"/>
  <c r="F679" i="4" l="1"/>
  <c r="O679" i="4"/>
  <c r="N679" i="4"/>
  <c r="M679" i="4"/>
  <c r="L679" i="4"/>
  <c r="K679" i="4"/>
  <c r="J679" i="4"/>
  <c r="I679" i="4"/>
  <c r="H679" i="4"/>
  <c r="G679" i="4"/>
  <c r="E679" i="4"/>
  <c r="C679" i="4"/>
  <c r="D679" i="4"/>
  <c r="B680" i="4"/>
  <c r="A680" i="4"/>
  <c r="F680" i="4" l="1"/>
  <c r="O680" i="4"/>
  <c r="N680" i="4"/>
  <c r="M680" i="4"/>
  <c r="L680" i="4"/>
  <c r="K680" i="4"/>
  <c r="J680" i="4"/>
  <c r="H680" i="4"/>
  <c r="I680" i="4"/>
  <c r="G680" i="4"/>
  <c r="D680" i="4"/>
  <c r="E680" i="4"/>
  <c r="C680" i="4"/>
  <c r="B681" i="4"/>
  <c r="A681" i="4"/>
  <c r="F681" i="4" l="1"/>
  <c r="O681" i="4"/>
  <c r="N681" i="4"/>
  <c r="M681" i="4"/>
  <c r="L681" i="4"/>
  <c r="K681" i="4"/>
  <c r="J681" i="4"/>
  <c r="I681" i="4"/>
  <c r="H681" i="4"/>
  <c r="G681" i="4"/>
  <c r="D681" i="4"/>
  <c r="E681" i="4"/>
  <c r="C681" i="4"/>
  <c r="B682" i="4"/>
  <c r="A682" i="4"/>
  <c r="F682" i="4" l="1"/>
  <c r="O682" i="4"/>
  <c r="N682" i="4"/>
  <c r="M682" i="4"/>
  <c r="L682" i="4"/>
  <c r="K682" i="4"/>
  <c r="J682" i="4"/>
  <c r="I682" i="4"/>
  <c r="H682" i="4"/>
  <c r="G682" i="4"/>
  <c r="E682" i="4"/>
  <c r="C682" i="4"/>
  <c r="D682" i="4"/>
  <c r="B683" i="4"/>
  <c r="A683" i="4"/>
  <c r="F683" i="4" l="1"/>
  <c r="O683" i="4"/>
  <c r="N683" i="4"/>
  <c r="M683" i="4"/>
  <c r="L683" i="4"/>
  <c r="K683" i="4"/>
  <c r="J683" i="4"/>
  <c r="I683" i="4"/>
  <c r="H683" i="4"/>
  <c r="G683" i="4"/>
  <c r="E683" i="4"/>
  <c r="C683" i="4"/>
  <c r="D683" i="4"/>
  <c r="B684" i="4"/>
  <c r="A684" i="4"/>
  <c r="F684" i="4" l="1"/>
  <c r="O684" i="4"/>
  <c r="N684" i="4"/>
  <c r="M684" i="4"/>
  <c r="L684" i="4"/>
  <c r="K684" i="4"/>
  <c r="J684" i="4"/>
  <c r="H684" i="4"/>
  <c r="I684" i="4"/>
  <c r="G684" i="4"/>
  <c r="D684" i="4"/>
  <c r="E684" i="4"/>
  <c r="C684" i="4"/>
  <c r="B685" i="4"/>
  <c r="A685" i="4"/>
  <c r="F685" i="4" l="1"/>
  <c r="O685" i="4"/>
  <c r="N685" i="4"/>
  <c r="M685" i="4"/>
  <c r="L685" i="4"/>
  <c r="K685" i="4"/>
  <c r="J685" i="4"/>
  <c r="I685" i="4"/>
  <c r="H685" i="4"/>
  <c r="G685" i="4"/>
  <c r="D685" i="4"/>
  <c r="E685" i="4"/>
  <c r="C685" i="4"/>
  <c r="B686" i="4"/>
  <c r="A686" i="4"/>
  <c r="F686" i="4" l="1"/>
  <c r="O686" i="4"/>
  <c r="N686" i="4"/>
  <c r="M686" i="4"/>
  <c r="L686" i="4"/>
  <c r="K686" i="4"/>
  <c r="J686" i="4"/>
  <c r="I686" i="4"/>
  <c r="H686" i="4"/>
  <c r="G686" i="4"/>
  <c r="E686" i="4"/>
  <c r="C686" i="4"/>
  <c r="D686" i="4"/>
  <c r="B687" i="4"/>
  <c r="A687" i="4"/>
  <c r="F687" i="4" l="1"/>
  <c r="O687" i="4"/>
  <c r="N687" i="4"/>
  <c r="M687" i="4"/>
  <c r="L687" i="4"/>
  <c r="K687" i="4"/>
  <c r="J687" i="4"/>
  <c r="I687" i="4"/>
  <c r="G687" i="4"/>
  <c r="H687" i="4"/>
  <c r="E687" i="4"/>
  <c r="C687" i="4"/>
  <c r="D687" i="4"/>
  <c r="B688" i="4"/>
  <c r="A688" i="4"/>
  <c r="F688" i="4" l="1"/>
  <c r="O688" i="4"/>
  <c r="N688" i="4"/>
  <c r="M688" i="4"/>
  <c r="L688" i="4"/>
  <c r="K688" i="4"/>
  <c r="J688" i="4"/>
  <c r="H688" i="4"/>
  <c r="I688" i="4"/>
  <c r="G688" i="4"/>
  <c r="D688" i="4"/>
  <c r="E688" i="4"/>
  <c r="C688" i="4"/>
  <c r="B689" i="4"/>
  <c r="A689" i="4"/>
  <c r="F689" i="4" l="1"/>
  <c r="O689" i="4"/>
  <c r="N689" i="4"/>
  <c r="M689" i="4"/>
  <c r="L689" i="4"/>
  <c r="K689" i="4"/>
  <c r="J689" i="4"/>
  <c r="I689" i="4"/>
  <c r="H689" i="4"/>
  <c r="G689" i="4"/>
  <c r="D689" i="4"/>
  <c r="E689" i="4"/>
  <c r="C689" i="4"/>
  <c r="B690" i="4"/>
  <c r="A690" i="4"/>
  <c r="F690" i="4" l="1"/>
  <c r="O690" i="4"/>
  <c r="N690" i="4"/>
  <c r="M690" i="4"/>
  <c r="L690" i="4"/>
  <c r="K690" i="4"/>
  <c r="J690" i="4"/>
  <c r="I690" i="4"/>
  <c r="H690" i="4"/>
  <c r="G690" i="4"/>
  <c r="E690" i="4"/>
  <c r="C690" i="4"/>
  <c r="D690" i="4"/>
  <c r="B691" i="4"/>
  <c r="A691" i="4"/>
  <c r="F691" i="4" l="1"/>
  <c r="O691" i="4"/>
  <c r="N691" i="4"/>
  <c r="M691" i="4"/>
  <c r="L691" i="4"/>
  <c r="K691" i="4"/>
  <c r="I691" i="4"/>
  <c r="J691" i="4"/>
  <c r="G691" i="4"/>
  <c r="H691" i="4"/>
  <c r="E691" i="4"/>
  <c r="C691" i="4"/>
  <c r="D691" i="4"/>
  <c r="B692" i="4"/>
  <c r="A692" i="4"/>
  <c r="F692" i="4" l="1"/>
  <c r="O692" i="4"/>
  <c r="N692" i="4"/>
  <c r="M692" i="4"/>
  <c r="L692" i="4"/>
  <c r="K692" i="4"/>
  <c r="J692" i="4"/>
  <c r="H692" i="4"/>
  <c r="I692" i="4"/>
  <c r="G692" i="4"/>
  <c r="D692" i="4"/>
  <c r="E692" i="4"/>
  <c r="C692" i="4"/>
  <c r="B693" i="4"/>
  <c r="A693" i="4"/>
  <c r="F693" i="4" l="1"/>
  <c r="O693" i="4"/>
  <c r="N693" i="4"/>
  <c r="M693" i="4"/>
  <c r="L693" i="4"/>
  <c r="K693" i="4"/>
  <c r="J693" i="4"/>
  <c r="I693" i="4"/>
  <c r="H693" i="4"/>
  <c r="G693" i="4"/>
  <c r="D693" i="4"/>
  <c r="E693" i="4"/>
  <c r="C693" i="4"/>
  <c r="B694" i="4"/>
  <c r="A694" i="4"/>
  <c r="F694" i="4" l="1"/>
  <c r="O694" i="4"/>
  <c r="N694" i="4"/>
  <c r="M694" i="4"/>
  <c r="L694" i="4"/>
  <c r="K694" i="4"/>
  <c r="J694" i="4"/>
  <c r="I694" i="4"/>
  <c r="H694" i="4"/>
  <c r="G694" i="4"/>
  <c r="E694" i="4"/>
  <c r="C694" i="4"/>
  <c r="D694" i="4"/>
  <c r="B695" i="4"/>
  <c r="A695" i="4"/>
  <c r="F695" i="4" l="1"/>
  <c r="O695" i="4"/>
  <c r="N695" i="4"/>
  <c r="M695" i="4"/>
  <c r="L695" i="4"/>
  <c r="K695" i="4"/>
  <c r="J695" i="4"/>
  <c r="I695" i="4"/>
  <c r="H695" i="4"/>
  <c r="G695" i="4"/>
  <c r="E695" i="4"/>
  <c r="C695" i="4"/>
  <c r="D695" i="4"/>
  <c r="B696" i="4"/>
  <c r="A696" i="4"/>
  <c r="F696" i="4" l="1"/>
  <c r="O696" i="4"/>
  <c r="N696" i="4"/>
  <c r="M696" i="4"/>
  <c r="L696" i="4"/>
  <c r="K696" i="4"/>
  <c r="J696" i="4"/>
  <c r="H696" i="4"/>
  <c r="I696" i="4"/>
  <c r="G696" i="4"/>
  <c r="D696" i="4"/>
  <c r="E696" i="4"/>
  <c r="C696" i="4"/>
  <c r="B697" i="4"/>
  <c r="A697" i="4"/>
  <c r="F697" i="4" l="1"/>
  <c r="O697" i="4"/>
  <c r="N697" i="4"/>
  <c r="M697" i="4"/>
  <c r="L697" i="4"/>
  <c r="K697" i="4"/>
  <c r="J697" i="4"/>
  <c r="I697" i="4"/>
  <c r="H697" i="4"/>
  <c r="G697" i="4"/>
  <c r="D697" i="4"/>
  <c r="E697" i="4"/>
  <c r="C697" i="4"/>
  <c r="B698" i="4"/>
  <c r="A698" i="4"/>
  <c r="F698" i="4" l="1"/>
  <c r="O698" i="4"/>
  <c r="N698" i="4"/>
  <c r="M698" i="4"/>
  <c r="L698" i="4"/>
  <c r="K698" i="4"/>
  <c r="J698" i="4"/>
  <c r="I698" i="4"/>
  <c r="H698" i="4"/>
  <c r="G698" i="4"/>
  <c r="E698" i="4"/>
  <c r="C698" i="4"/>
  <c r="D698" i="4"/>
  <c r="B699" i="4"/>
  <c r="A699" i="4"/>
  <c r="F699" i="4" l="1"/>
  <c r="O699" i="4"/>
  <c r="N699" i="4"/>
  <c r="M699" i="4"/>
  <c r="L699" i="4"/>
  <c r="K699" i="4"/>
  <c r="J699" i="4"/>
  <c r="I699" i="4"/>
  <c r="H699" i="4"/>
  <c r="G699" i="4"/>
  <c r="E699" i="4"/>
  <c r="C699" i="4"/>
  <c r="D699" i="4"/>
  <c r="B700" i="4"/>
  <c r="A700" i="4"/>
  <c r="F700" i="4" l="1"/>
  <c r="O700" i="4"/>
  <c r="N700" i="4"/>
  <c r="M700" i="4"/>
  <c r="L700" i="4"/>
  <c r="K700" i="4"/>
  <c r="J700" i="4"/>
  <c r="H700" i="4"/>
  <c r="I700" i="4"/>
  <c r="G700" i="4"/>
  <c r="D700" i="4"/>
  <c r="E700" i="4"/>
  <c r="C700" i="4"/>
  <c r="B701" i="4"/>
  <c r="A701" i="4"/>
  <c r="F701" i="4" l="1"/>
  <c r="O701" i="4"/>
  <c r="N701" i="4"/>
  <c r="M701" i="4"/>
  <c r="L701" i="4"/>
  <c r="K701" i="4"/>
  <c r="J701" i="4"/>
  <c r="I701" i="4"/>
  <c r="H701" i="4"/>
  <c r="G701" i="4"/>
  <c r="D701" i="4"/>
  <c r="E701" i="4"/>
  <c r="C701" i="4"/>
  <c r="B702" i="4"/>
  <c r="A702" i="4"/>
  <c r="F702" i="4" l="1"/>
  <c r="O702" i="4"/>
  <c r="N702" i="4"/>
  <c r="M702" i="4"/>
  <c r="L702" i="4"/>
  <c r="K702" i="4"/>
  <c r="J702" i="4"/>
  <c r="I702" i="4"/>
  <c r="H702" i="4"/>
  <c r="G702" i="4"/>
  <c r="E702" i="4"/>
  <c r="C702" i="4"/>
  <c r="D702" i="4"/>
  <c r="B703" i="4"/>
  <c r="A703" i="4"/>
  <c r="F703" i="4" l="1"/>
  <c r="O703" i="4"/>
  <c r="N703" i="4"/>
  <c r="M703" i="4"/>
  <c r="L703" i="4"/>
  <c r="K703" i="4"/>
  <c r="J703" i="4"/>
  <c r="I703" i="4"/>
  <c r="G703" i="4"/>
  <c r="H703" i="4"/>
  <c r="E703" i="4"/>
  <c r="C703" i="4"/>
  <c r="D703" i="4"/>
  <c r="B704" i="4"/>
  <c r="A704" i="4"/>
  <c r="F704" i="4" l="1"/>
  <c r="O704" i="4"/>
  <c r="N704" i="4"/>
  <c r="M704" i="4"/>
  <c r="L704" i="4"/>
  <c r="K704" i="4"/>
  <c r="J704" i="4"/>
  <c r="H704" i="4"/>
  <c r="I704" i="4"/>
  <c r="G704" i="4"/>
  <c r="D704" i="4"/>
  <c r="E704" i="4"/>
  <c r="C704" i="4"/>
  <c r="B705" i="4"/>
  <c r="A705" i="4"/>
  <c r="F705" i="4" l="1"/>
  <c r="O705" i="4"/>
  <c r="N705" i="4"/>
  <c r="M705" i="4"/>
  <c r="L705" i="4"/>
  <c r="K705" i="4"/>
  <c r="J705" i="4"/>
  <c r="I705" i="4"/>
  <c r="H705" i="4"/>
  <c r="G705" i="4"/>
  <c r="D705" i="4"/>
  <c r="E705" i="4"/>
  <c r="C705" i="4"/>
  <c r="B706" i="4"/>
  <c r="A706" i="4"/>
  <c r="F706" i="4" l="1"/>
  <c r="O706" i="4"/>
  <c r="N706" i="4"/>
  <c r="M706" i="4"/>
  <c r="L706" i="4"/>
  <c r="K706" i="4"/>
  <c r="J706" i="4"/>
  <c r="I706" i="4"/>
  <c r="H706" i="4"/>
  <c r="G706" i="4"/>
  <c r="E706" i="4"/>
  <c r="C706" i="4"/>
  <c r="D706" i="4"/>
  <c r="B707" i="4"/>
  <c r="A707" i="4"/>
  <c r="F707" i="4" l="1"/>
  <c r="O707" i="4"/>
  <c r="N707" i="4"/>
  <c r="M707" i="4"/>
  <c r="L707" i="4"/>
  <c r="K707" i="4"/>
  <c r="I707" i="4"/>
  <c r="J707" i="4"/>
  <c r="G707" i="4"/>
  <c r="H707" i="4"/>
  <c r="E707" i="4"/>
  <c r="C707" i="4"/>
  <c r="D707" i="4"/>
  <c r="B708" i="4"/>
  <c r="A708" i="4"/>
  <c r="F708" i="4" l="1"/>
  <c r="O708" i="4"/>
  <c r="N708" i="4"/>
  <c r="M708" i="4"/>
  <c r="L708" i="4"/>
  <c r="K708" i="4"/>
  <c r="J708" i="4"/>
  <c r="H708" i="4"/>
  <c r="I708" i="4"/>
  <c r="G708" i="4"/>
  <c r="D708" i="4"/>
  <c r="E708" i="4"/>
  <c r="C708" i="4"/>
  <c r="B709" i="4"/>
  <c r="A709" i="4"/>
  <c r="F709" i="4" l="1"/>
  <c r="O709" i="4"/>
  <c r="N709" i="4"/>
  <c r="M709" i="4"/>
  <c r="L709" i="4"/>
  <c r="K709" i="4"/>
  <c r="J709" i="4"/>
  <c r="I709" i="4"/>
  <c r="H709" i="4"/>
  <c r="G709" i="4"/>
  <c r="D709" i="4"/>
  <c r="E709" i="4"/>
  <c r="C709" i="4"/>
  <c r="B710" i="4"/>
  <c r="A710" i="4"/>
  <c r="F710" i="4" l="1"/>
  <c r="O710" i="4"/>
  <c r="N710" i="4"/>
  <c r="M710" i="4"/>
  <c r="L710" i="4"/>
  <c r="K710" i="4"/>
  <c r="J710" i="4"/>
  <c r="I710" i="4"/>
  <c r="H710" i="4"/>
  <c r="G710" i="4"/>
  <c r="E710" i="4"/>
  <c r="C710" i="4"/>
  <c r="D710" i="4"/>
  <c r="B711" i="4"/>
  <c r="A711" i="4"/>
  <c r="F711" i="4" l="1"/>
  <c r="O711" i="4"/>
  <c r="N711" i="4"/>
  <c r="M711" i="4"/>
  <c r="L711" i="4"/>
  <c r="K711" i="4"/>
  <c r="J711" i="4"/>
  <c r="I711" i="4"/>
  <c r="H711" i="4"/>
  <c r="G711" i="4"/>
  <c r="E711" i="4"/>
  <c r="C711" i="4"/>
  <c r="D711" i="4"/>
  <c r="B712" i="4"/>
  <c r="A712" i="4"/>
  <c r="F712" i="4" l="1"/>
  <c r="O712" i="4"/>
  <c r="N712" i="4"/>
  <c r="M712" i="4"/>
  <c r="L712" i="4"/>
  <c r="K712" i="4"/>
  <c r="J712" i="4"/>
  <c r="H712" i="4"/>
  <c r="I712" i="4"/>
  <c r="G712" i="4"/>
  <c r="D712" i="4"/>
  <c r="E712" i="4"/>
  <c r="C712" i="4"/>
  <c r="B713" i="4"/>
  <c r="A713" i="4"/>
  <c r="F713" i="4" l="1"/>
  <c r="O713" i="4"/>
  <c r="N713" i="4"/>
  <c r="M713" i="4"/>
  <c r="L713" i="4"/>
  <c r="K713" i="4"/>
  <c r="J713" i="4"/>
  <c r="I713" i="4"/>
  <c r="H713" i="4"/>
  <c r="G713" i="4"/>
  <c r="D713" i="4"/>
  <c r="E713" i="4"/>
  <c r="C713" i="4"/>
  <c r="B714" i="4"/>
  <c r="A714" i="4"/>
  <c r="F714" i="4" l="1"/>
  <c r="O714" i="4"/>
  <c r="N714" i="4"/>
  <c r="M714" i="4"/>
  <c r="L714" i="4"/>
  <c r="K714" i="4"/>
  <c r="J714" i="4"/>
  <c r="I714" i="4"/>
  <c r="H714" i="4"/>
  <c r="G714" i="4"/>
  <c r="E714" i="4"/>
  <c r="C714" i="4"/>
  <c r="D714" i="4"/>
  <c r="B715" i="4"/>
  <c r="A715" i="4"/>
  <c r="F715" i="4" l="1"/>
  <c r="O715" i="4"/>
  <c r="N715" i="4"/>
  <c r="M715" i="4"/>
  <c r="L715" i="4"/>
  <c r="K715" i="4"/>
  <c r="J715" i="4"/>
  <c r="I715" i="4"/>
  <c r="H715" i="4"/>
  <c r="G715" i="4"/>
  <c r="E715" i="4"/>
  <c r="C715" i="4"/>
  <c r="D715" i="4"/>
  <c r="B716" i="4"/>
  <c r="A716" i="4"/>
  <c r="F716" i="4" l="1"/>
  <c r="O716" i="4"/>
  <c r="N716" i="4"/>
  <c r="M716" i="4"/>
  <c r="L716" i="4"/>
  <c r="K716" i="4"/>
  <c r="J716" i="4"/>
  <c r="H716" i="4"/>
  <c r="I716" i="4"/>
  <c r="G716" i="4"/>
  <c r="D716" i="4"/>
  <c r="E716" i="4"/>
  <c r="C716" i="4"/>
  <c r="B717" i="4"/>
  <c r="A717" i="4"/>
  <c r="F717" i="4" l="1"/>
  <c r="O717" i="4"/>
  <c r="N717" i="4"/>
  <c r="M717" i="4"/>
  <c r="L717" i="4"/>
  <c r="K717" i="4"/>
  <c r="J717" i="4"/>
  <c r="I717" i="4"/>
  <c r="H717" i="4"/>
  <c r="G717" i="4"/>
  <c r="D717" i="4"/>
  <c r="E717" i="4"/>
  <c r="C717" i="4"/>
  <c r="B718" i="4"/>
  <c r="A718" i="4"/>
  <c r="F718" i="4" l="1"/>
  <c r="O718" i="4"/>
  <c r="N718" i="4"/>
  <c r="M718" i="4"/>
  <c r="L718" i="4"/>
  <c r="K718" i="4"/>
  <c r="J718" i="4"/>
  <c r="I718" i="4"/>
  <c r="H718" i="4"/>
  <c r="G718" i="4"/>
  <c r="E718" i="4"/>
  <c r="C718" i="4"/>
  <c r="D718" i="4"/>
  <c r="B719" i="4"/>
  <c r="A719" i="4"/>
  <c r="F719" i="4" l="1"/>
  <c r="O719" i="4"/>
  <c r="N719" i="4"/>
  <c r="M719" i="4"/>
  <c r="L719" i="4"/>
  <c r="K719" i="4"/>
  <c r="J719" i="4"/>
  <c r="I719" i="4"/>
  <c r="G719" i="4"/>
  <c r="H719" i="4"/>
  <c r="E719" i="4"/>
  <c r="C719" i="4"/>
  <c r="D719" i="4"/>
  <c r="B720" i="4"/>
  <c r="A720" i="4"/>
  <c r="F720" i="4" l="1"/>
  <c r="O720" i="4"/>
  <c r="N720" i="4"/>
  <c r="M720" i="4"/>
  <c r="L720" i="4"/>
  <c r="K720" i="4"/>
  <c r="J720" i="4"/>
  <c r="H720" i="4"/>
  <c r="I720" i="4"/>
  <c r="G720" i="4"/>
  <c r="D720" i="4"/>
  <c r="E720" i="4"/>
  <c r="C720" i="4"/>
  <c r="B721" i="4"/>
  <c r="A721" i="4"/>
  <c r="F721" i="4" l="1"/>
  <c r="O721" i="4"/>
  <c r="N721" i="4"/>
  <c r="M721" i="4"/>
  <c r="L721" i="4"/>
  <c r="K721" i="4"/>
  <c r="J721" i="4"/>
  <c r="I721" i="4"/>
  <c r="H721" i="4"/>
  <c r="G721" i="4"/>
  <c r="D721" i="4"/>
  <c r="E721" i="4"/>
  <c r="C721" i="4"/>
  <c r="B722" i="4"/>
  <c r="A722" i="4"/>
  <c r="F722" i="4" l="1"/>
  <c r="O722" i="4"/>
  <c r="N722" i="4"/>
  <c r="M722" i="4"/>
  <c r="L722" i="4"/>
  <c r="K722" i="4"/>
  <c r="J722" i="4"/>
  <c r="I722" i="4"/>
  <c r="H722" i="4"/>
  <c r="G722" i="4"/>
  <c r="E722" i="4"/>
  <c r="C722" i="4"/>
  <c r="D722" i="4"/>
  <c r="B723" i="4"/>
  <c r="A723" i="4"/>
  <c r="F723" i="4" l="1"/>
  <c r="O723" i="4"/>
  <c r="N723" i="4"/>
  <c r="M723" i="4"/>
  <c r="L723" i="4"/>
  <c r="K723" i="4"/>
  <c r="I723" i="4"/>
  <c r="J723" i="4"/>
  <c r="G723" i="4"/>
  <c r="H723" i="4"/>
  <c r="E723" i="4"/>
  <c r="C723" i="4"/>
  <c r="D723" i="4"/>
  <c r="B724" i="4"/>
  <c r="A724" i="4"/>
  <c r="F724" i="4" l="1"/>
  <c r="O724" i="4"/>
  <c r="N724" i="4"/>
  <c r="M724" i="4"/>
  <c r="L724" i="4"/>
  <c r="K724" i="4"/>
  <c r="J724" i="4"/>
  <c r="H724" i="4"/>
  <c r="I724" i="4"/>
  <c r="G724" i="4"/>
  <c r="D724" i="4"/>
  <c r="E724" i="4"/>
  <c r="C724" i="4"/>
  <c r="B725" i="4"/>
  <c r="A725" i="4"/>
  <c r="F725" i="4" l="1"/>
  <c r="O725" i="4"/>
  <c r="N725" i="4"/>
  <c r="M725" i="4"/>
  <c r="L725" i="4"/>
  <c r="K725" i="4"/>
  <c r="J725" i="4"/>
  <c r="I725" i="4"/>
  <c r="H725" i="4"/>
  <c r="G725" i="4"/>
  <c r="D725" i="4"/>
  <c r="E725" i="4"/>
  <c r="C725" i="4"/>
  <c r="B726" i="4"/>
  <c r="A726" i="4"/>
  <c r="F726" i="4" l="1"/>
  <c r="O726" i="4"/>
  <c r="N726" i="4"/>
  <c r="M726" i="4"/>
  <c r="L726" i="4"/>
  <c r="K726" i="4"/>
  <c r="J726" i="4"/>
  <c r="I726" i="4"/>
  <c r="H726" i="4"/>
  <c r="G726" i="4"/>
  <c r="E726" i="4"/>
  <c r="C726" i="4"/>
  <c r="D726" i="4"/>
  <c r="B727" i="4"/>
  <c r="A727" i="4"/>
  <c r="F727" i="4" l="1"/>
  <c r="O727" i="4"/>
  <c r="N727" i="4"/>
  <c r="M727" i="4"/>
  <c r="L727" i="4"/>
  <c r="K727" i="4"/>
  <c r="J727" i="4"/>
  <c r="I727" i="4"/>
  <c r="H727" i="4"/>
  <c r="G727" i="4"/>
  <c r="E727" i="4"/>
  <c r="C727" i="4"/>
  <c r="D727" i="4"/>
  <c r="B728" i="4"/>
  <c r="A728" i="4"/>
  <c r="F728" i="4" l="1"/>
  <c r="O728" i="4"/>
  <c r="N728" i="4"/>
  <c r="M728" i="4"/>
  <c r="L728" i="4"/>
  <c r="K728" i="4"/>
  <c r="J728" i="4"/>
  <c r="H728" i="4"/>
  <c r="I728" i="4"/>
  <c r="G728" i="4"/>
  <c r="D728" i="4"/>
  <c r="E728" i="4"/>
  <c r="C728" i="4"/>
  <c r="B729" i="4"/>
  <c r="A729" i="4"/>
  <c r="F729" i="4" l="1"/>
  <c r="O729" i="4"/>
  <c r="N729" i="4"/>
  <c r="M729" i="4"/>
  <c r="L729" i="4"/>
  <c r="K729" i="4"/>
  <c r="J729" i="4"/>
  <c r="I729" i="4"/>
  <c r="H729" i="4"/>
  <c r="G729" i="4"/>
  <c r="D729" i="4"/>
  <c r="E729" i="4"/>
  <c r="C729" i="4"/>
  <c r="B730" i="4"/>
  <c r="A730" i="4"/>
  <c r="F730" i="4" l="1"/>
  <c r="O730" i="4"/>
  <c r="N730" i="4"/>
  <c r="M730" i="4"/>
  <c r="L730" i="4"/>
  <c r="K730" i="4"/>
  <c r="J730" i="4"/>
  <c r="I730" i="4"/>
  <c r="H730" i="4"/>
  <c r="G730" i="4"/>
  <c r="E730" i="4"/>
  <c r="C730" i="4"/>
  <c r="D730" i="4"/>
  <c r="B731" i="4"/>
  <c r="A731" i="4"/>
  <c r="F731" i="4" l="1"/>
  <c r="O731" i="4"/>
  <c r="N731" i="4"/>
  <c r="M731" i="4"/>
  <c r="L731" i="4"/>
  <c r="K731" i="4"/>
  <c r="J731" i="4"/>
  <c r="I731" i="4"/>
  <c r="H731" i="4"/>
  <c r="G731" i="4"/>
  <c r="E731" i="4"/>
  <c r="C731" i="4"/>
  <c r="D731" i="4"/>
  <c r="B732" i="4"/>
  <c r="A732" i="4"/>
  <c r="F732" i="4" l="1"/>
  <c r="O732" i="4"/>
  <c r="N732" i="4"/>
  <c r="M732" i="4"/>
  <c r="L732" i="4"/>
  <c r="K732" i="4"/>
  <c r="J732" i="4"/>
  <c r="H732" i="4"/>
  <c r="I732" i="4"/>
  <c r="G732" i="4"/>
  <c r="D732" i="4"/>
  <c r="E732" i="4"/>
  <c r="C732" i="4"/>
  <c r="B733" i="4"/>
  <c r="A733" i="4"/>
  <c r="F733" i="4" l="1"/>
  <c r="O733" i="4"/>
  <c r="N733" i="4"/>
  <c r="M733" i="4"/>
  <c r="L733" i="4"/>
  <c r="K733" i="4"/>
  <c r="J733" i="4"/>
  <c r="I733" i="4"/>
  <c r="H733" i="4"/>
  <c r="G733" i="4"/>
  <c r="D733" i="4"/>
  <c r="E733" i="4"/>
  <c r="C733" i="4"/>
  <c r="B734" i="4"/>
  <c r="A734" i="4"/>
  <c r="F734" i="4" l="1"/>
  <c r="O734" i="4"/>
  <c r="N734" i="4"/>
  <c r="M734" i="4"/>
  <c r="L734" i="4"/>
  <c r="K734" i="4"/>
  <c r="J734" i="4"/>
  <c r="I734" i="4"/>
  <c r="H734" i="4"/>
  <c r="G734" i="4"/>
  <c r="E734" i="4"/>
  <c r="C734" i="4"/>
  <c r="D734" i="4"/>
  <c r="B735" i="4"/>
  <c r="A735" i="4"/>
  <c r="F735" i="4" l="1"/>
  <c r="O735" i="4"/>
  <c r="N735" i="4"/>
  <c r="M735" i="4"/>
  <c r="L735" i="4"/>
  <c r="K735" i="4"/>
  <c r="J735" i="4"/>
  <c r="I735" i="4"/>
  <c r="G735" i="4"/>
  <c r="H735" i="4"/>
  <c r="E735" i="4"/>
  <c r="C735" i="4"/>
  <c r="D735" i="4"/>
  <c r="B736" i="4"/>
  <c r="A736" i="4"/>
  <c r="F736" i="4" l="1"/>
  <c r="O736" i="4"/>
  <c r="N736" i="4"/>
  <c r="M736" i="4"/>
  <c r="L736" i="4"/>
  <c r="K736" i="4"/>
  <c r="J736" i="4"/>
  <c r="H736" i="4"/>
  <c r="I736" i="4"/>
  <c r="G736" i="4"/>
  <c r="D736" i="4"/>
  <c r="E736" i="4"/>
  <c r="C736" i="4"/>
  <c r="B737" i="4"/>
  <c r="A737" i="4"/>
  <c r="F737" i="4" l="1"/>
  <c r="O737" i="4"/>
  <c r="N737" i="4"/>
  <c r="M737" i="4"/>
  <c r="L737" i="4"/>
  <c r="K737" i="4"/>
  <c r="J737" i="4"/>
  <c r="I737" i="4"/>
  <c r="H737" i="4"/>
  <c r="G737" i="4"/>
  <c r="D737" i="4"/>
  <c r="E737" i="4"/>
  <c r="C737" i="4"/>
  <c r="B738" i="4"/>
  <c r="A738" i="4"/>
  <c r="F738" i="4" l="1"/>
  <c r="O738" i="4"/>
  <c r="N738" i="4"/>
  <c r="M738" i="4"/>
  <c r="L738" i="4"/>
  <c r="K738" i="4"/>
  <c r="J738" i="4"/>
  <c r="I738" i="4"/>
  <c r="H738" i="4"/>
  <c r="G738" i="4"/>
  <c r="E738" i="4"/>
  <c r="C738" i="4"/>
  <c r="D738" i="4"/>
  <c r="B739" i="4"/>
  <c r="A739" i="4"/>
  <c r="F739" i="4" l="1"/>
  <c r="O739" i="4"/>
  <c r="N739" i="4"/>
  <c r="M739" i="4"/>
  <c r="L739" i="4"/>
  <c r="K739" i="4"/>
  <c r="I739" i="4"/>
  <c r="J739" i="4"/>
  <c r="G739" i="4"/>
  <c r="H739" i="4"/>
  <c r="E739" i="4"/>
  <c r="C739" i="4"/>
  <c r="D739" i="4"/>
  <c r="B740" i="4"/>
  <c r="A740" i="4"/>
  <c r="F740" i="4" l="1"/>
  <c r="O740" i="4"/>
  <c r="N740" i="4"/>
  <c r="M740" i="4"/>
  <c r="L740" i="4"/>
  <c r="K740" i="4"/>
  <c r="J740" i="4"/>
  <c r="H740" i="4"/>
  <c r="I740" i="4"/>
  <c r="G740" i="4"/>
  <c r="D740" i="4"/>
  <c r="E740" i="4"/>
  <c r="C740" i="4"/>
  <c r="B741" i="4"/>
  <c r="A741" i="4"/>
  <c r="F741" i="4" l="1"/>
  <c r="O741" i="4"/>
  <c r="N741" i="4"/>
  <c r="M741" i="4"/>
  <c r="L741" i="4"/>
  <c r="K741" i="4"/>
  <c r="J741" i="4"/>
  <c r="I741" i="4"/>
  <c r="H741" i="4"/>
  <c r="G741" i="4"/>
  <c r="D741" i="4"/>
  <c r="E741" i="4"/>
  <c r="C741" i="4"/>
  <c r="B742" i="4"/>
  <c r="A742" i="4"/>
  <c r="F742" i="4" l="1"/>
  <c r="O742" i="4"/>
  <c r="N742" i="4"/>
  <c r="M742" i="4"/>
  <c r="L742" i="4"/>
  <c r="K742" i="4"/>
  <c r="J742" i="4"/>
  <c r="I742" i="4"/>
  <c r="H742" i="4"/>
  <c r="G742" i="4"/>
  <c r="E742" i="4"/>
  <c r="C742" i="4"/>
  <c r="D742" i="4"/>
  <c r="B743" i="4"/>
  <c r="A743" i="4"/>
  <c r="F743" i="4" l="1"/>
  <c r="O743" i="4"/>
  <c r="N743" i="4"/>
  <c r="M743" i="4"/>
  <c r="L743" i="4"/>
  <c r="K743" i="4"/>
  <c r="J743" i="4"/>
  <c r="I743" i="4"/>
  <c r="H743" i="4"/>
  <c r="G743" i="4"/>
  <c r="E743" i="4"/>
  <c r="C743" i="4"/>
  <c r="D743" i="4"/>
  <c r="B744" i="4"/>
  <c r="A744" i="4"/>
  <c r="F744" i="4" l="1"/>
  <c r="O744" i="4"/>
  <c r="N744" i="4"/>
  <c r="M744" i="4"/>
  <c r="L744" i="4"/>
  <c r="K744" i="4"/>
  <c r="J744" i="4"/>
  <c r="H744" i="4"/>
  <c r="I744" i="4"/>
  <c r="G744" i="4"/>
  <c r="D744" i="4"/>
  <c r="E744" i="4"/>
  <c r="C744" i="4"/>
  <c r="B745" i="4"/>
  <c r="A745" i="4"/>
  <c r="F745" i="4" l="1"/>
  <c r="O745" i="4"/>
  <c r="N745" i="4"/>
  <c r="M745" i="4"/>
  <c r="L745" i="4"/>
  <c r="K745" i="4"/>
  <c r="J745" i="4"/>
  <c r="I745" i="4"/>
  <c r="H745" i="4"/>
  <c r="G745" i="4"/>
  <c r="D745" i="4"/>
  <c r="E745" i="4"/>
  <c r="C745" i="4"/>
  <c r="B746" i="4"/>
  <c r="A746" i="4"/>
  <c r="F746" i="4" l="1"/>
  <c r="O746" i="4"/>
  <c r="N746" i="4"/>
  <c r="M746" i="4"/>
  <c r="L746" i="4"/>
  <c r="K746" i="4"/>
  <c r="J746" i="4"/>
  <c r="I746" i="4"/>
  <c r="H746" i="4"/>
  <c r="G746" i="4"/>
  <c r="E746" i="4"/>
  <c r="C746" i="4"/>
  <c r="D746" i="4"/>
  <c r="B747" i="4"/>
  <c r="A747" i="4"/>
  <c r="F747" i="4" l="1"/>
  <c r="O747" i="4"/>
  <c r="N747" i="4"/>
  <c r="M747" i="4"/>
  <c r="L747" i="4"/>
  <c r="K747" i="4"/>
  <c r="J747" i="4"/>
  <c r="I747" i="4"/>
  <c r="H747" i="4"/>
  <c r="G747" i="4"/>
  <c r="E747" i="4"/>
  <c r="C747" i="4"/>
  <c r="D747" i="4"/>
  <c r="B748" i="4"/>
  <c r="A748" i="4"/>
  <c r="F748" i="4" l="1"/>
  <c r="O748" i="4"/>
  <c r="N748" i="4"/>
  <c r="M748" i="4"/>
  <c r="L748" i="4"/>
  <c r="K748" i="4"/>
  <c r="J748" i="4"/>
  <c r="H748" i="4"/>
  <c r="I748" i="4"/>
  <c r="G748" i="4"/>
  <c r="D748" i="4"/>
  <c r="E748" i="4"/>
  <c r="C748" i="4"/>
  <c r="B749" i="4"/>
  <c r="A749" i="4"/>
  <c r="F749" i="4" l="1"/>
  <c r="O749" i="4"/>
  <c r="N749" i="4"/>
  <c r="M749" i="4"/>
  <c r="L749" i="4"/>
  <c r="K749" i="4"/>
  <c r="J749" i="4"/>
  <c r="I749" i="4"/>
  <c r="H749" i="4"/>
  <c r="G749" i="4"/>
  <c r="D749" i="4"/>
  <c r="E749" i="4"/>
  <c r="C749" i="4"/>
  <c r="B750" i="4"/>
  <c r="A750" i="4"/>
  <c r="F750" i="4" l="1"/>
  <c r="O750" i="4"/>
  <c r="N750" i="4"/>
  <c r="M750" i="4"/>
  <c r="L750" i="4"/>
  <c r="K750" i="4"/>
  <c r="J750" i="4"/>
  <c r="I750" i="4"/>
  <c r="H750" i="4"/>
  <c r="G750" i="4"/>
  <c r="E750" i="4"/>
  <c r="C750" i="4"/>
  <c r="D750" i="4"/>
  <c r="B751" i="4"/>
  <c r="A751" i="4"/>
  <c r="F751" i="4" l="1"/>
  <c r="O751" i="4"/>
  <c r="N751" i="4"/>
  <c r="M751" i="4"/>
  <c r="L751" i="4"/>
  <c r="K751" i="4"/>
  <c r="J751" i="4"/>
  <c r="I751" i="4"/>
  <c r="G751" i="4"/>
  <c r="H751" i="4"/>
  <c r="E751" i="4"/>
  <c r="C751" i="4"/>
  <c r="D751" i="4"/>
  <c r="B752" i="4"/>
  <c r="A752" i="4"/>
  <c r="F752" i="4" l="1"/>
  <c r="O752" i="4"/>
  <c r="N752" i="4"/>
  <c r="M752" i="4"/>
  <c r="L752" i="4"/>
  <c r="K752" i="4"/>
  <c r="J752" i="4"/>
  <c r="H752" i="4"/>
  <c r="I752" i="4"/>
  <c r="G752" i="4"/>
  <c r="D752" i="4"/>
  <c r="E752" i="4"/>
  <c r="C752" i="4"/>
  <c r="B753" i="4"/>
  <c r="A753" i="4"/>
  <c r="F753" i="4" l="1"/>
  <c r="O753" i="4"/>
  <c r="N753" i="4"/>
  <c r="M753" i="4"/>
  <c r="L753" i="4"/>
  <c r="K753" i="4"/>
  <c r="J753" i="4"/>
  <c r="I753" i="4"/>
  <c r="H753" i="4"/>
  <c r="G753" i="4"/>
  <c r="D753" i="4"/>
  <c r="E753" i="4"/>
  <c r="C753" i="4"/>
  <c r="B754" i="4"/>
  <c r="A754" i="4"/>
  <c r="F754" i="4" l="1"/>
  <c r="O754" i="4"/>
  <c r="N754" i="4"/>
  <c r="M754" i="4"/>
  <c r="L754" i="4"/>
  <c r="K754" i="4"/>
  <c r="J754" i="4"/>
  <c r="I754" i="4"/>
  <c r="H754" i="4"/>
  <c r="G754" i="4"/>
  <c r="E754" i="4"/>
  <c r="C754" i="4"/>
  <c r="D754" i="4"/>
  <c r="B755" i="4"/>
  <c r="A755" i="4"/>
  <c r="F755" i="4" l="1"/>
  <c r="O755" i="4"/>
  <c r="N755" i="4"/>
  <c r="M755" i="4"/>
  <c r="L755" i="4"/>
  <c r="K755" i="4"/>
  <c r="I755" i="4"/>
  <c r="J755" i="4"/>
  <c r="G755" i="4"/>
  <c r="H755" i="4"/>
  <c r="E755" i="4"/>
  <c r="C755" i="4"/>
  <c r="D755" i="4"/>
  <c r="B756" i="4"/>
  <c r="A756" i="4"/>
  <c r="F756" i="4" l="1"/>
  <c r="O756" i="4"/>
  <c r="N756" i="4"/>
  <c r="M756" i="4"/>
  <c r="L756" i="4"/>
  <c r="K756" i="4"/>
  <c r="J756" i="4"/>
  <c r="H756" i="4"/>
  <c r="I756" i="4"/>
  <c r="G756" i="4"/>
  <c r="D756" i="4"/>
  <c r="E756" i="4"/>
  <c r="C756" i="4"/>
  <c r="B757" i="4"/>
  <c r="A757" i="4"/>
  <c r="F757" i="4" l="1"/>
  <c r="O757" i="4"/>
  <c r="N757" i="4"/>
  <c r="M757" i="4"/>
  <c r="L757" i="4"/>
  <c r="K757" i="4"/>
  <c r="J757" i="4"/>
  <c r="I757" i="4"/>
  <c r="H757" i="4"/>
  <c r="G757" i="4"/>
  <c r="D757" i="4"/>
  <c r="E757" i="4"/>
  <c r="C757" i="4"/>
  <c r="B758" i="4"/>
  <c r="A758" i="4"/>
  <c r="F758" i="4" l="1"/>
  <c r="O758" i="4"/>
  <c r="N758" i="4"/>
  <c r="M758" i="4"/>
  <c r="L758" i="4"/>
  <c r="K758" i="4"/>
  <c r="J758" i="4"/>
  <c r="I758" i="4"/>
  <c r="H758" i="4"/>
  <c r="G758" i="4"/>
  <c r="E758" i="4"/>
  <c r="C758" i="4"/>
  <c r="D758" i="4"/>
  <c r="B759" i="4"/>
  <c r="A759" i="4"/>
  <c r="F759" i="4" l="1"/>
  <c r="O759" i="4"/>
  <c r="N759" i="4"/>
  <c r="M759" i="4"/>
  <c r="L759" i="4"/>
  <c r="K759" i="4"/>
  <c r="J759" i="4"/>
  <c r="I759" i="4"/>
  <c r="H759" i="4"/>
  <c r="G759" i="4"/>
  <c r="E759" i="4"/>
  <c r="C759" i="4"/>
  <c r="D759" i="4"/>
  <c r="B760" i="4"/>
  <c r="A760" i="4"/>
  <c r="F760" i="4" l="1"/>
  <c r="O760" i="4"/>
  <c r="N760" i="4"/>
  <c r="M760" i="4"/>
  <c r="L760" i="4"/>
  <c r="K760" i="4"/>
  <c r="J760" i="4"/>
  <c r="H760" i="4"/>
  <c r="I760" i="4"/>
  <c r="G760" i="4"/>
  <c r="D760" i="4"/>
  <c r="E760" i="4"/>
  <c r="C760" i="4"/>
  <c r="B761" i="4"/>
  <c r="A761" i="4"/>
  <c r="F761" i="4" l="1"/>
  <c r="O761" i="4"/>
  <c r="N761" i="4"/>
  <c r="M761" i="4"/>
  <c r="L761" i="4"/>
  <c r="K761" i="4"/>
  <c r="J761" i="4"/>
  <c r="I761" i="4"/>
  <c r="H761" i="4"/>
  <c r="G761" i="4"/>
  <c r="D761" i="4"/>
  <c r="E761" i="4"/>
  <c r="C761" i="4"/>
  <c r="B762" i="4"/>
  <c r="A762" i="4"/>
  <c r="F762" i="4" l="1"/>
  <c r="O762" i="4"/>
  <c r="N762" i="4"/>
  <c r="M762" i="4"/>
  <c r="L762" i="4"/>
  <c r="K762" i="4"/>
  <c r="J762" i="4"/>
  <c r="I762" i="4"/>
  <c r="H762" i="4"/>
  <c r="G762" i="4"/>
  <c r="E762" i="4"/>
  <c r="C762" i="4"/>
  <c r="D762" i="4"/>
  <c r="B763" i="4"/>
  <c r="A763" i="4"/>
  <c r="F763" i="4" l="1"/>
  <c r="O763" i="4"/>
  <c r="N763" i="4"/>
  <c r="M763" i="4"/>
  <c r="L763" i="4"/>
  <c r="K763" i="4"/>
  <c r="J763" i="4"/>
  <c r="I763" i="4"/>
  <c r="H763" i="4"/>
  <c r="G763" i="4"/>
  <c r="E763" i="4"/>
  <c r="C763" i="4"/>
  <c r="D763" i="4"/>
  <c r="B764" i="4"/>
  <c r="A764" i="4"/>
  <c r="F764" i="4" l="1"/>
  <c r="O764" i="4"/>
  <c r="N764" i="4"/>
  <c r="M764" i="4"/>
  <c r="L764" i="4"/>
  <c r="K764" i="4"/>
  <c r="J764" i="4"/>
  <c r="H764" i="4"/>
  <c r="I764" i="4"/>
  <c r="G764" i="4"/>
  <c r="D764" i="4"/>
  <c r="E764" i="4"/>
  <c r="C764" i="4"/>
  <c r="B765" i="4"/>
  <c r="A765" i="4"/>
  <c r="F765" i="4" l="1"/>
  <c r="O765" i="4"/>
  <c r="N765" i="4"/>
  <c r="M765" i="4"/>
  <c r="L765" i="4"/>
  <c r="K765" i="4"/>
  <c r="J765" i="4"/>
  <c r="I765" i="4"/>
  <c r="H765" i="4"/>
  <c r="G765" i="4"/>
  <c r="D765" i="4"/>
  <c r="E765" i="4"/>
  <c r="C765" i="4"/>
  <c r="B766" i="4"/>
  <c r="A766" i="4"/>
  <c r="F766" i="4" l="1"/>
  <c r="O766" i="4"/>
  <c r="N766" i="4"/>
  <c r="M766" i="4"/>
  <c r="L766" i="4"/>
  <c r="K766" i="4"/>
  <c r="J766" i="4"/>
  <c r="I766" i="4"/>
  <c r="H766" i="4"/>
  <c r="G766" i="4"/>
  <c r="E766" i="4"/>
  <c r="C766" i="4"/>
  <c r="D766" i="4"/>
  <c r="B767" i="4"/>
  <c r="A767" i="4"/>
  <c r="F767" i="4" l="1"/>
  <c r="O767" i="4"/>
  <c r="N767" i="4"/>
  <c r="M767" i="4"/>
  <c r="L767" i="4"/>
  <c r="K767" i="4"/>
  <c r="J767" i="4"/>
  <c r="I767" i="4"/>
  <c r="G767" i="4"/>
  <c r="H767" i="4"/>
  <c r="E767" i="4"/>
  <c r="C767" i="4"/>
  <c r="D767" i="4"/>
  <c r="B768" i="4"/>
  <c r="A768" i="4"/>
  <c r="F768" i="4" l="1"/>
  <c r="O768" i="4"/>
  <c r="N768" i="4"/>
  <c r="M768" i="4"/>
  <c r="L768" i="4"/>
  <c r="K768" i="4"/>
  <c r="J768" i="4"/>
  <c r="H768" i="4"/>
  <c r="I768" i="4"/>
  <c r="G768" i="4"/>
  <c r="D768" i="4"/>
  <c r="E768" i="4"/>
  <c r="C768" i="4"/>
  <c r="B769" i="4"/>
  <c r="A769" i="4"/>
  <c r="F769" i="4" l="1"/>
  <c r="O769" i="4"/>
  <c r="N769" i="4"/>
  <c r="M769" i="4"/>
  <c r="L769" i="4"/>
  <c r="K769" i="4"/>
  <c r="J769" i="4"/>
  <c r="I769" i="4"/>
  <c r="H769" i="4"/>
  <c r="G769" i="4"/>
  <c r="D769" i="4"/>
  <c r="E769" i="4"/>
  <c r="C769" i="4"/>
  <c r="B770" i="4"/>
  <c r="A770" i="4"/>
  <c r="F770" i="4" l="1"/>
  <c r="O770" i="4"/>
  <c r="N770" i="4"/>
  <c r="M770" i="4"/>
  <c r="L770" i="4"/>
  <c r="K770" i="4"/>
  <c r="J770" i="4"/>
  <c r="I770" i="4"/>
  <c r="H770" i="4"/>
  <c r="G770" i="4"/>
  <c r="E770" i="4"/>
  <c r="C770" i="4"/>
  <c r="D770" i="4"/>
  <c r="B771" i="4"/>
  <c r="A771" i="4"/>
  <c r="F771" i="4" l="1"/>
  <c r="O771" i="4"/>
  <c r="N771" i="4"/>
  <c r="M771" i="4"/>
  <c r="L771" i="4"/>
  <c r="K771" i="4"/>
  <c r="I771" i="4"/>
  <c r="J771" i="4"/>
  <c r="G771" i="4"/>
  <c r="H771" i="4"/>
  <c r="E771" i="4"/>
  <c r="C771" i="4"/>
  <c r="D771" i="4"/>
  <c r="B772" i="4"/>
  <c r="A772" i="4"/>
  <c r="F772" i="4" l="1"/>
  <c r="O772" i="4"/>
  <c r="N772" i="4"/>
  <c r="M772" i="4"/>
  <c r="L772" i="4"/>
  <c r="K772" i="4"/>
  <c r="J772" i="4"/>
  <c r="H772" i="4"/>
  <c r="I772" i="4"/>
  <c r="G772" i="4"/>
  <c r="D772" i="4"/>
  <c r="E772" i="4"/>
  <c r="C772" i="4"/>
  <c r="B773" i="4"/>
  <c r="A773" i="4"/>
  <c r="F773" i="4" l="1"/>
  <c r="O773" i="4"/>
  <c r="N773" i="4"/>
  <c r="M773" i="4"/>
  <c r="L773" i="4"/>
  <c r="K773" i="4"/>
  <c r="J773" i="4"/>
  <c r="I773" i="4"/>
  <c r="H773" i="4"/>
  <c r="G773" i="4"/>
  <c r="D773" i="4"/>
  <c r="E773" i="4"/>
  <c r="C773" i="4"/>
  <c r="B774" i="4"/>
  <c r="A774" i="4"/>
  <c r="F774" i="4" l="1"/>
  <c r="O774" i="4"/>
  <c r="N774" i="4"/>
  <c r="M774" i="4"/>
  <c r="L774" i="4"/>
  <c r="K774" i="4"/>
  <c r="J774" i="4"/>
  <c r="I774" i="4"/>
  <c r="H774" i="4"/>
  <c r="G774" i="4"/>
  <c r="E774" i="4"/>
  <c r="C774" i="4"/>
  <c r="D774" i="4"/>
  <c r="B775" i="4"/>
  <c r="A775" i="4"/>
  <c r="F775" i="4" l="1"/>
  <c r="O775" i="4"/>
  <c r="N775" i="4"/>
  <c r="M775" i="4"/>
  <c r="L775" i="4"/>
  <c r="K775" i="4"/>
  <c r="J775" i="4"/>
  <c r="I775" i="4"/>
  <c r="H775" i="4"/>
  <c r="G775" i="4"/>
  <c r="E775" i="4"/>
  <c r="C775" i="4"/>
  <c r="D775" i="4"/>
  <c r="B776" i="4"/>
  <c r="A776" i="4"/>
  <c r="F776" i="4" l="1"/>
  <c r="O776" i="4"/>
  <c r="N776" i="4"/>
  <c r="M776" i="4"/>
  <c r="L776" i="4"/>
  <c r="K776" i="4"/>
  <c r="J776" i="4"/>
  <c r="H776" i="4"/>
  <c r="I776" i="4"/>
  <c r="G776" i="4"/>
  <c r="D776" i="4"/>
  <c r="E776" i="4"/>
  <c r="C776" i="4"/>
  <c r="B777" i="4"/>
  <c r="A777" i="4"/>
  <c r="F777" i="4" l="1"/>
  <c r="O777" i="4"/>
  <c r="N777" i="4"/>
  <c r="M777" i="4"/>
  <c r="L777" i="4"/>
  <c r="K777" i="4"/>
  <c r="J777" i="4"/>
  <c r="I777" i="4"/>
  <c r="H777" i="4"/>
  <c r="G777" i="4"/>
  <c r="D777" i="4"/>
  <c r="E777" i="4"/>
  <c r="C777" i="4"/>
  <c r="B778" i="4"/>
  <c r="A778" i="4"/>
  <c r="F778" i="4" l="1"/>
  <c r="O778" i="4"/>
  <c r="N778" i="4"/>
  <c r="M778" i="4"/>
  <c r="L778" i="4"/>
  <c r="K778" i="4"/>
  <c r="J778" i="4"/>
  <c r="I778" i="4"/>
  <c r="H778" i="4"/>
  <c r="G778" i="4"/>
  <c r="E778" i="4"/>
  <c r="C778" i="4"/>
  <c r="D778" i="4"/>
  <c r="B779" i="4"/>
  <c r="A779" i="4"/>
  <c r="F779" i="4" l="1"/>
  <c r="O779" i="4"/>
  <c r="N779" i="4"/>
  <c r="M779" i="4"/>
  <c r="L779" i="4"/>
  <c r="K779" i="4"/>
  <c r="J779" i="4"/>
  <c r="I779" i="4"/>
  <c r="H779" i="4"/>
  <c r="G779" i="4"/>
  <c r="E779" i="4"/>
  <c r="C779" i="4"/>
  <c r="D779" i="4"/>
  <c r="B780" i="4"/>
  <c r="A780" i="4"/>
  <c r="F780" i="4" l="1"/>
  <c r="O780" i="4"/>
  <c r="N780" i="4"/>
  <c r="M780" i="4"/>
  <c r="L780" i="4"/>
  <c r="K780" i="4"/>
  <c r="J780" i="4"/>
  <c r="H780" i="4"/>
  <c r="I780" i="4"/>
  <c r="G780" i="4"/>
  <c r="D780" i="4"/>
  <c r="E780" i="4"/>
  <c r="C780" i="4"/>
  <c r="B781" i="4"/>
  <c r="A781" i="4"/>
  <c r="F781" i="4" l="1"/>
  <c r="O781" i="4"/>
  <c r="N781" i="4"/>
  <c r="M781" i="4"/>
  <c r="L781" i="4"/>
  <c r="K781" i="4"/>
  <c r="J781" i="4"/>
  <c r="I781" i="4"/>
  <c r="H781" i="4"/>
  <c r="G781" i="4"/>
  <c r="D781" i="4"/>
  <c r="E781" i="4"/>
  <c r="C781" i="4"/>
  <c r="B782" i="4"/>
  <c r="A782" i="4"/>
  <c r="F782" i="4" l="1"/>
  <c r="N782" i="4"/>
  <c r="O782" i="4"/>
  <c r="M782" i="4"/>
  <c r="L782" i="4"/>
  <c r="K782" i="4"/>
  <c r="J782" i="4"/>
  <c r="I782" i="4"/>
  <c r="H782" i="4"/>
  <c r="G782" i="4"/>
  <c r="E782" i="4"/>
  <c r="C782" i="4"/>
  <c r="D782" i="4"/>
  <c r="B783" i="4"/>
  <c r="A783" i="4"/>
  <c r="F783" i="4" l="1"/>
  <c r="O783" i="4"/>
  <c r="N783" i="4"/>
  <c r="M783" i="4"/>
  <c r="L783" i="4"/>
  <c r="K783" i="4"/>
  <c r="J783" i="4"/>
  <c r="I783" i="4"/>
  <c r="G783" i="4"/>
  <c r="H783" i="4"/>
  <c r="E783" i="4"/>
  <c r="C783" i="4"/>
  <c r="D783" i="4"/>
  <c r="B784" i="4"/>
  <c r="A784" i="4"/>
  <c r="F784" i="4" l="1"/>
  <c r="O784" i="4"/>
  <c r="N784" i="4"/>
  <c r="M784" i="4"/>
  <c r="L784" i="4"/>
  <c r="K784" i="4"/>
  <c r="J784" i="4"/>
  <c r="H784" i="4"/>
  <c r="I784" i="4"/>
  <c r="G784" i="4"/>
  <c r="D784" i="4"/>
  <c r="E784" i="4"/>
  <c r="C784" i="4"/>
  <c r="B785" i="4"/>
  <c r="A785" i="4"/>
  <c r="F785" i="4" l="1"/>
  <c r="O785" i="4"/>
  <c r="N785" i="4"/>
  <c r="M785" i="4"/>
  <c r="L785" i="4"/>
  <c r="K785" i="4"/>
  <c r="J785" i="4"/>
  <c r="I785" i="4"/>
  <c r="H785" i="4"/>
  <c r="G785" i="4"/>
  <c r="D785" i="4"/>
  <c r="E785" i="4"/>
  <c r="C785" i="4"/>
  <c r="B786" i="4"/>
  <c r="A786" i="4"/>
  <c r="F786" i="4" l="1"/>
  <c r="O786" i="4"/>
  <c r="N786" i="4"/>
  <c r="M786" i="4"/>
  <c r="L786" i="4"/>
  <c r="K786" i="4"/>
  <c r="J786" i="4"/>
  <c r="I786" i="4"/>
  <c r="H786" i="4"/>
  <c r="G786" i="4"/>
  <c r="E786" i="4"/>
  <c r="C786" i="4"/>
  <c r="D786" i="4"/>
  <c r="B787" i="4"/>
  <c r="A787" i="4"/>
  <c r="F787" i="4" l="1"/>
  <c r="O787" i="4"/>
  <c r="N787" i="4"/>
  <c r="M787" i="4"/>
  <c r="L787" i="4"/>
  <c r="K787" i="4"/>
  <c r="I787" i="4"/>
  <c r="J787" i="4"/>
  <c r="G787" i="4"/>
  <c r="H787" i="4"/>
  <c r="E787" i="4"/>
  <c r="C787" i="4"/>
  <c r="D787" i="4"/>
  <c r="B788" i="4"/>
  <c r="A788" i="4"/>
  <c r="F788" i="4" l="1"/>
  <c r="O788" i="4"/>
  <c r="N788" i="4"/>
  <c r="M788" i="4"/>
  <c r="L788" i="4"/>
  <c r="K788" i="4"/>
  <c r="J788" i="4"/>
  <c r="H788" i="4"/>
  <c r="I788" i="4"/>
  <c r="G788" i="4"/>
  <c r="D788" i="4"/>
  <c r="E788" i="4"/>
  <c r="C788" i="4"/>
  <c r="B789" i="4"/>
  <c r="A789" i="4"/>
  <c r="F789" i="4" l="1"/>
  <c r="O789" i="4"/>
  <c r="N789" i="4"/>
  <c r="M789" i="4"/>
  <c r="L789" i="4"/>
  <c r="K789" i="4"/>
  <c r="J789" i="4"/>
  <c r="I789" i="4"/>
  <c r="H789" i="4"/>
  <c r="G789" i="4"/>
  <c r="D789" i="4"/>
  <c r="E789" i="4"/>
  <c r="C789" i="4"/>
  <c r="B790" i="4"/>
  <c r="A790" i="4"/>
  <c r="F790" i="4" l="1"/>
  <c r="O790" i="4"/>
  <c r="N790" i="4"/>
  <c r="M790" i="4"/>
  <c r="L790" i="4"/>
  <c r="K790" i="4"/>
  <c r="J790" i="4"/>
  <c r="I790" i="4"/>
  <c r="H790" i="4"/>
  <c r="G790" i="4"/>
  <c r="E790" i="4"/>
  <c r="C790" i="4"/>
  <c r="D790" i="4"/>
  <c r="B791" i="4"/>
  <c r="A791" i="4"/>
  <c r="F791" i="4" l="1"/>
  <c r="O791" i="4"/>
  <c r="N791" i="4"/>
  <c r="M791" i="4"/>
  <c r="L791" i="4"/>
  <c r="K791" i="4"/>
  <c r="J791" i="4"/>
  <c r="I791" i="4"/>
  <c r="H791" i="4"/>
  <c r="G791" i="4"/>
  <c r="E791" i="4"/>
  <c r="C791" i="4"/>
  <c r="D791" i="4"/>
  <c r="B792" i="4"/>
  <c r="A792" i="4"/>
  <c r="F792" i="4" l="1"/>
  <c r="O792" i="4"/>
  <c r="N792" i="4"/>
  <c r="M792" i="4"/>
  <c r="L792" i="4"/>
  <c r="K792" i="4"/>
  <c r="J792" i="4"/>
  <c r="H792" i="4"/>
  <c r="I792" i="4"/>
  <c r="G792" i="4"/>
  <c r="D792" i="4"/>
  <c r="E792" i="4"/>
  <c r="C792" i="4"/>
  <c r="B793" i="4"/>
  <c r="A793" i="4"/>
  <c r="F793" i="4" l="1"/>
  <c r="O793" i="4"/>
  <c r="N793" i="4"/>
  <c r="M793" i="4"/>
  <c r="L793" i="4"/>
  <c r="K793" i="4"/>
  <c r="J793" i="4"/>
  <c r="I793" i="4"/>
  <c r="H793" i="4"/>
  <c r="G793" i="4"/>
  <c r="D793" i="4"/>
  <c r="E793" i="4"/>
  <c r="C793" i="4"/>
  <c r="B794" i="4"/>
  <c r="A794" i="4"/>
  <c r="F794" i="4" l="1"/>
  <c r="O794" i="4"/>
  <c r="N794" i="4"/>
  <c r="M794" i="4"/>
  <c r="L794" i="4"/>
  <c r="K794" i="4"/>
  <c r="J794" i="4"/>
  <c r="I794" i="4"/>
  <c r="H794" i="4"/>
  <c r="G794" i="4"/>
  <c r="E794" i="4"/>
  <c r="C794" i="4"/>
  <c r="D794" i="4"/>
  <c r="B795" i="4"/>
  <c r="A795" i="4"/>
  <c r="F795" i="4" l="1"/>
  <c r="O795" i="4"/>
  <c r="N795" i="4"/>
  <c r="M795" i="4"/>
  <c r="L795" i="4"/>
  <c r="K795" i="4"/>
  <c r="J795" i="4"/>
  <c r="I795" i="4"/>
  <c r="H795" i="4"/>
  <c r="G795" i="4"/>
  <c r="E795" i="4"/>
  <c r="C795" i="4"/>
  <c r="D795" i="4"/>
  <c r="B796" i="4"/>
  <c r="A796" i="4"/>
  <c r="F796" i="4" l="1"/>
  <c r="O796" i="4"/>
  <c r="N796" i="4"/>
  <c r="M796" i="4"/>
  <c r="L796" i="4"/>
  <c r="K796" i="4"/>
  <c r="J796" i="4"/>
  <c r="H796" i="4"/>
  <c r="I796" i="4"/>
  <c r="G796" i="4"/>
  <c r="D796" i="4"/>
  <c r="E796" i="4"/>
  <c r="C796" i="4"/>
  <c r="B797" i="4"/>
  <c r="A797" i="4"/>
  <c r="F797" i="4" l="1"/>
  <c r="O797" i="4"/>
  <c r="N797" i="4"/>
  <c r="M797" i="4"/>
  <c r="L797" i="4"/>
  <c r="K797" i="4"/>
  <c r="J797" i="4"/>
  <c r="I797" i="4"/>
  <c r="H797" i="4"/>
  <c r="G797" i="4"/>
  <c r="D797" i="4"/>
  <c r="E797" i="4"/>
  <c r="C797" i="4"/>
  <c r="B798" i="4"/>
  <c r="A798" i="4"/>
  <c r="F798" i="4" l="1"/>
  <c r="O798" i="4"/>
  <c r="N798" i="4"/>
  <c r="M798" i="4"/>
  <c r="L798" i="4"/>
  <c r="K798" i="4"/>
  <c r="J798" i="4"/>
  <c r="I798" i="4"/>
  <c r="H798" i="4"/>
  <c r="G798" i="4"/>
  <c r="E798" i="4"/>
  <c r="C798" i="4"/>
  <c r="D798" i="4"/>
  <c r="B799" i="4"/>
  <c r="A799" i="4"/>
  <c r="F799" i="4" l="1"/>
  <c r="O799" i="4"/>
  <c r="N799" i="4"/>
  <c r="M799" i="4"/>
  <c r="L799" i="4"/>
  <c r="K799" i="4"/>
  <c r="J799" i="4"/>
  <c r="I799" i="4"/>
  <c r="G799" i="4"/>
  <c r="H799" i="4"/>
  <c r="E799" i="4"/>
  <c r="C799" i="4"/>
  <c r="D799" i="4"/>
  <c r="B800" i="4"/>
  <c r="A800" i="4"/>
  <c r="F800" i="4" l="1"/>
  <c r="O800" i="4"/>
  <c r="N800" i="4"/>
  <c r="M800" i="4"/>
  <c r="L800" i="4"/>
  <c r="K800" i="4"/>
  <c r="J800" i="4"/>
  <c r="H800" i="4"/>
  <c r="I800" i="4"/>
  <c r="G800" i="4"/>
  <c r="D800" i="4"/>
  <c r="E800" i="4"/>
  <c r="C800" i="4"/>
  <c r="B801" i="4"/>
  <c r="A801" i="4"/>
  <c r="F801" i="4" l="1"/>
  <c r="O801" i="4"/>
  <c r="N801" i="4"/>
  <c r="M801" i="4"/>
  <c r="L801" i="4"/>
  <c r="K801" i="4"/>
  <c r="J801" i="4"/>
  <c r="I801" i="4"/>
  <c r="H801" i="4"/>
  <c r="G801" i="4"/>
  <c r="D801" i="4"/>
  <c r="E801" i="4"/>
  <c r="C801" i="4"/>
  <c r="B802" i="4"/>
  <c r="A802" i="4"/>
  <c r="F802" i="4" l="1"/>
  <c r="O802" i="4"/>
  <c r="N802" i="4"/>
  <c r="M802" i="4"/>
  <c r="L802" i="4"/>
  <c r="K802" i="4"/>
  <c r="J802" i="4"/>
  <c r="I802" i="4"/>
  <c r="H802" i="4"/>
  <c r="G802" i="4"/>
  <c r="E802" i="4"/>
  <c r="C802" i="4"/>
  <c r="D802" i="4"/>
  <c r="B803" i="4"/>
  <c r="A803" i="4"/>
  <c r="F803" i="4" l="1"/>
  <c r="O803" i="4"/>
  <c r="N803" i="4"/>
  <c r="M803" i="4"/>
  <c r="L803" i="4"/>
  <c r="K803" i="4"/>
  <c r="I803" i="4"/>
  <c r="J803" i="4"/>
  <c r="G803" i="4"/>
  <c r="H803" i="4"/>
  <c r="E803" i="4"/>
  <c r="C803" i="4"/>
  <c r="D803" i="4"/>
  <c r="B804" i="4"/>
  <c r="A804" i="4"/>
  <c r="F804" i="4" l="1"/>
  <c r="O804" i="4"/>
  <c r="N804" i="4"/>
  <c r="M804" i="4"/>
  <c r="L804" i="4"/>
  <c r="K804" i="4"/>
  <c r="J804" i="4"/>
  <c r="H804" i="4"/>
  <c r="I804" i="4"/>
  <c r="G804" i="4"/>
  <c r="D804" i="4"/>
  <c r="E804" i="4"/>
  <c r="C804" i="4"/>
  <c r="B805" i="4"/>
  <c r="A805" i="4"/>
  <c r="F805" i="4" l="1"/>
  <c r="O805" i="4"/>
  <c r="N805" i="4"/>
  <c r="M805" i="4"/>
  <c r="L805" i="4"/>
  <c r="K805" i="4"/>
  <c r="J805" i="4"/>
  <c r="I805" i="4"/>
  <c r="H805" i="4"/>
  <c r="G805" i="4"/>
  <c r="D805" i="4"/>
  <c r="E805" i="4"/>
  <c r="C805" i="4"/>
  <c r="B806" i="4"/>
  <c r="A806" i="4"/>
  <c r="F806" i="4" l="1"/>
  <c r="O806" i="4"/>
  <c r="N806" i="4"/>
  <c r="M806" i="4"/>
  <c r="L806" i="4"/>
  <c r="K806" i="4"/>
  <c r="J806" i="4"/>
  <c r="I806" i="4"/>
  <c r="H806" i="4"/>
  <c r="G806" i="4"/>
  <c r="E806" i="4"/>
  <c r="C806" i="4"/>
  <c r="D806" i="4"/>
  <c r="B807" i="4"/>
  <c r="A807" i="4"/>
  <c r="F807" i="4" l="1"/>
  <c r="O807" i="4"/>
  <c r="N807" i="4"/>
  <c r="M807" i="4"/>
  <c r="L807" i="4"/>
  <c r="K807" i="4"/>
  <c r="J807" i="4"/>
  <c r="I807" i="4"/>
  <c r="H807" i="4"/>
  <c r="G807" i="4"/>
  <c r="E807" i="4"/>
  <c r="C807" i="4"/>
  <c r="D807" i="4"/>
  <c r="B808" i="4"/>
  <c r="A808" i="4"/>
  <c r="F808" i="4" l="1"/>
  <c r="O808" i="4"/>
  <c r="N808" i="4"/>
  <c r="M808" i="4"/>
  <c r="L808" i="4"/>
  <c r="K808" i="4"/>
  <c r="J808" i="4"/>
  <c r="H808" i="4"/>
  <c r="I808" i="4"/>
  <c r="G808" i="4"/>
  <c r="D808" i="4"/>
  <c r="E808" i="4"/>
  <c r="C808" i="4"/>
  <c r="B809" i="4"/>
  <c r="A809" i="4"/>
  <c r="F809" i="4" l="1"/>
  <c r="O809" i="4"/>
  <c r="N809" i="4"/>
  <c r="M809" i="4"/>
  <c r="L809" i="4"/>
  <c r="K809" i="4"/>
  <c r="J809" i="4"/>
  <c r="I809" i="4"/>
  <c r="H809" i="4"/>
  <c r="G809" i="4"/>
  <c r="D809" i="4"/>
  <c r="E809" i="4"/>
  <c r="C809" i="4"/>
  <c r="B810" i="4"/>
  <c r="A810" i="4"/>
  <c r="F810" i="4" l="1"/>
  <c r="O810" i="4"/>
  <c r="N810" i="4"/>
  <c r="M810" i="4"/>
  <c r="L810" i="4"/>
  <c r="K810" i="4"/>
  <c r="J810" i="4"/>
  <c r="I810" i="4"/>
  <c r="H810" i="4"/>
  <c r="G810" i="4"/>
  <c r="E810" i="4"/>
  <c r="C810" i="4"/>
  <c r="D810" i="4"/>
  <c r="B811" i="4"/>
  <c r="A811" i="4"/>
  <c r="F811" i="4" l="1"/>
  <c r="O811" i="4"/>
  <c r="N811" i="4"/>
  <c r="M811" i="4"/>
  <c r="L811" i="4"/>
  <c r="K811" i="4"/>
  <c r="J811" i="4"/>
  <c r="I811" i="4"/>
  <c r="H811" i="4"/>
  <c r="G811" i="4"/>
  <c r="E811" i="4"/>
  <c r="C811" i="4"/>
  <c r="D811" i="4"/>
  <c r="B812" i="4"/>
  <c r="A812" i="4"/>
  <c r="F812" i="4" l="1"/>
  <c r="O812" i="4"/>
  <c r="N812" i="4"/>
  <c r="M812" i="4"/>
  <c r="L812" i="4"/>
  <c r="K812" i="4"/>
  <c r="J812" i="4"/>
  <c r="H812" i="4"/>
  <c r="I812" i="4"/>
  <c r="G812" i="4"/>
  <c r="D812" i="4"/>
  <c r="E812" i="4"/>
  <c r="C812" i="4"/>
  <c r="B813" i="4"/>
  <c r="A813" i="4"/>
  <c r="F813" i="4" l="1"/>
  <c r="O813" i="4"/>
  <c r="N813" i="4"/>
  <c r="M813" i="4"/>
  <c r="L813" i="4"/>
  <c r="K813" i="4"/>
  <c r="J813" i="4"/>
  <c r="I813" i="4"/>
  <c r="H813" i="4"/>
  <c r="G813" i="4"/>
  <c r="D813" i="4"/>
  <c r="E813" i="4"/>
  <c r="C813" i="4"/>
  <c r="B814" i="4"/>
  <c r="A814" i="4"/>
  <c r="F814" i="4" l="1"/>
  <c r="O814" i="4"/>
  <c r="N814" i="4"/>
  <c r="M814" i="4"/>
  <c r="L814" i="4"/>
  <c r="K814" i="4"/>
  <c r="J814" i="4"/>
  <c r="I814" i="4"/>
  <c r="H814" i="4"/>
  <c r="G814" i="4"/>
  <c r="E814" i="4"/>
  <c r="C814" i="4"/>
  <c r="D814" i="4"/>
  <c r="B815" i="4"/>
  <c r="A815" i="4"/>
  <c r="F815" i="4" l="1"/>
  <c r="O815" i="4"/>
  <c r="N815" i="4"/>
  <c r="M815" i="4"/>
  <c r="L815" i="4"/>
  <c r="K815" i="4"/>
  <c r="J815" i="4"/>
  <c r="I815" i="4"/>
  <c r="G815" i="4"/>
  <c r="H815" i="4"/>
  <c r="E815" i="4"/>
  <c r="C815" i="4"/>
  <c r="D815" i="4"/>
  <c r="B816" i="4"/>
  <c r="A816" i="4"/>
  <c r="F816" i="4" l="1"/>
  <c r="O816" i="4"/>
  <c r="N816" i="4"/>
  <c r="M816" i="4"/>
  <c r="L816" i="4"/>
  <c r="K816" i="4"/>
  <c r="J816" i="4"/>
  <c r="H816" i="4"/>
  <c r="I816" i="4"/>
  <c r="G816" i="4"/>
  <c r="D816" i="4"/>
  <c r="E816" i="4"/>
  <c r="C816" i="4"/>
  <c r="B817" i="4"/>
  <c r="A817" i="4"/>
  <c r="F817" i="4" l="1"/>
  <c r="O817" i="4"/>
  <c r="N817" i="4"/>
  <c r="M817" i="4"/>
  <c r="L817" i="4"/>
  <c r="K817" i="4"/>
  <c r="J817" i="4"/>
  <c r="I817" i="4"/>
  <c r="H817" i="4"/>
  <c r="G817" i="4"/>
  <c r="D817" i="4"/>
  <c r="E817" i="4"/>
  <c r="C817" i="4"/>
  <c r="B818" i="4"/>
  <c r="A818" i="4"/>
  <c r="F818" i="4" l="1"/>
  <c r="O818" i="4"/>
  <c r="N818" i="4"/>
  <c r="M818" i="4"/>
  <c r="L818" i="4"/>
  <c r="K818" i="4"/>
  <c r="J818" i="4"/>
  <c r="I818" i="4"/>
  <c r="H818" i="4"/>
  <c r="G818" i="4"/>
  <c r="E818" i="4"/>
  <c r="C818" i="4"/>
  <c r="D818" i="4"/>
  <c r="B819" i="4"/>
  <c r="A819" i="4"/>
  <c r="F819" i="4" l="1"/>
  <c r="O819" i="4"/>
  <c r="N819" i="4"/>
  <c r="M819" i="4"/>
  <c r="L819" i="4"/>
  <c r="K819" i="4"/>
  <c r="I819" i="4"/>
  <c r="J819" i="4"/>
  <c r="G819" i="4"/>
  <c r="H819" i="4"/>
  <c r="E819" i="4"/>
  <c r="C819" i="4"/>
  <c r="D819" i="4"/>
  <c r="B820" i="4"/>
  <c r="A820" i="4"/>
  <c r="F820" i="4" l="1"/>
  <c r="O820" i="4"/>
  <c r="N820" i="4"/>
  <c r="M820" i="4"/>
  <c r="L820" i="4"/>
  <c r="K820" i="4"/>
  <c r="J820" i="4"/>
  <c r="H820" i="4"/>
  <c r="I820" i="4"/>
  <c r="G820" i="4"/>
  <c r="D820" i="4"/>
  <c r="E820" i="4"/>
  <c r="C820" i="4"/>
  <c r="B821" i="4"/>
  <c r="A821" i="4"/>
  <c r="F821" i="4" l="1"/>
  <c r="O821" i="4"/>
  <c r="N821" i="4"/>
  <c r="M821" i="4"/>
  <c r="L821" i="4"/>
  <c r="K821" i="4"/>
  <c r="J821" i="4"/>
  <c r="I821" i="4"/>
  <c r="H821" i="4"/>
  <c r="G821" i="4"/>
  <c r="D821" i="4"/>
  <c r="E821" i="4"/>
  <c r="C821" i="4"/>
  <c r="B822" i="4"/>
  <c r="A822" i="4"/>
  <c r="F822" i="4" l="1"/>
  <c r="O822" i="4"/>
  <c r="N822" i="4"/>
  <c r="M822" i="4"/>
  <c r="L822" i="4"/>
  <c r="K822" i="4"/>
  <c r="J822" i="4"/>
  <c r="I822" i="4"/>
  <c r="H822" i="4"/>
  <c r="G822" i="4"/>
  <c r="E822" i="4"/>
  <c r="C822" i="4"/>
  <c r="D822" i="4"/>
  <c r="B823" i="4"/>
  <c r="A823" i="4"/>
  <c r="F823" i="4" l="1"/>
  <c r="O823" i="4"/>
  <c r="N823" i="4"/>
  <c r="M823" i="4"/>
  <c r="L823" i="4"/>
  <c r="K823" i="4"/>
  <c r="J823" i="4"/>
  <c r="I823" i="4"/>
  <c r="H823" i="4"/>
  <c r="G823" i="4"/>
  <c r="E823" i="4"/>
  <c r="C823" i="4"/>
  <c r="D823" i="4"/>
  <c r="B824" i="4"/>
  <c r="A824" i="4"/>
  <c r="F824" i="4" l="1"/>
  <c r="O824" i="4"/>
  <c r="N824" i="4"/>
  <c r="M824" i="4"/>
  <c r="L824" i="4"/>
  <c r="K824" i="4"/>
  <c r="J824" i="4"/>
  <c r="H824" i="4"/>
  <c r="I824" i="4"/>
  <c r="G824" i="4"/>
  <c r="D824" i="4"/>
  <c r="E824" i="4"/>
  <c r="C824" i="4"/>
  <c r="B825" i="4"/>
  <c r="A825" i="4"/>
  <c r="F825" i="4" l="1"/>
  <c r="O825" i="4"/>
  <c r="N825" i="4"/>
  <c r="M825" i="4"/>
  <c r="L825" i="4"/>
  <c r="K825" i="4"/>
  <c r="J825" i="4"/>
  <c r="I825" i="4"/>
  <c r="H825" i="4"/>
  <c r="G825" i="4"/>
  <c r="D825" i="4"/>
  <c r="E825" i="4"/>
  <c r="C825" i="4"/>
  <c r="B826" i="4"/>
  <c r="A826" i="4"/>
  <c r="F826" i="4" l="1"/>
  <c r="O826" i="4"/>
  <c r="N826" i="4"/>
  <c r="M826" i="4"/>
  <c r="L826" i="4"/>
  <c r="K826" i="4"/>
  <c r="J826" i="4"/>
  <c r="I826" i="4"/>
  <c r="H826" i="4"/>
  <c r="G826" i="4"/>
  <c r="E826" i="4"/>
  <c r="C826" i="4"/>
  <c r="D826" i="4"/>
  <c r="B827" i="4"/>
  <c r="A827" i="4"/>
  <c r="F827" i="4" l="1"/>
  <c r="O827" i="4"/>
  <c r="N827" i="4"/>
  <c r="M827" i="4"/>
  <c r="L827" i="4"/>
  <c r="K827" i="4"/>
  <c r="J827" i="4"/>
  <c r="I827" i="4"/>
  <c r="H827" i="4"/>
  <c r="G827" i="4"/>
  <c r="E827" i="4"/>
  <c r="C827" i="4"/>
  <c r="D827" i="4"/>
  <c r="B828" i="4"/>
  <c r="A828" i="4"/>
  <c r="F828" i="4" l="1"/>
  <c r="O828" i="4"/>
  <c r="N828" i="4"/>
  <c r="M828" i="4"/>
  <c r="L828" i="4"/>
  <c r="K828" i="4"/>
  <c r="J828" i="4"/>
  <c r="H828" i="4"/>
  <c r="I828" i="4"/>
  <c r="G828" i="4"/>
  <c r="D828" i="4"/>
  <c r="E828" i="4"/>
  <c r="C828" i="4"/>
  <c r="B829" i="4"/>
  <c r="A829" i="4"/>
  <c r="F829" i="4" l="1"/>
  <c r="O829" i="4"/>
  <c r="N829" i="4"/>
  <c r="M829" i="4"/>
  <c r="L829" i="4"/>
  <c r="K829" i="4"/>
  <c r="J829" i="4"/>
  <c r="I829" i="4"/>
  <c r="H829" i="4"/>
  <c r="G829" i="4"/>
  <c r="D829" i="4"/>
  <c r="E829" i="4"/>
  <c r="C829" i="4"/>
  <c r="B830" i="4"/>
  <c r="A830" i="4"/>
  <c r="F830" i="4" l="1"/>
  <c r="O830" i="4"/>
  <c r="N830" i="4"/>
  <c r="M830" i="4"/>
  <c r="L830" i="4"/>
  <c r="K830" i="4"/>
  <c r="J830" i="4"/>
  <c r="I830" i="4"/>
  <c r="H830" i="4"/>
  <c r="G830" i="4"/>
  <c r="E830" i="4"/>
  <c r="C830" i="4"/>
  <c r="D830" i="4"/>
  <c r="B831" i="4"/>
  <c r="A831" i="4"/>
  <c r="F831" i="4" l="1"/>
  <c r="O831" i="4"/>
  <c r="N831" i="4"/>
  <c r="M831" i="4"/>
  <c r="L831" i="4"/>
  <c r="K831" i="4"/>
  <c r="J831" i="4"/>
  <c r="I831" i="4"/>
  <c r="G831" i="4"/>
  <c r="H831" i="4"/>
  <c r="E831" i="4"/>
  <c r="C831" i="4"/>
  <c r="D831" i="4"/>
  <c r="B832" i="4"/>
  <c r="A832" i="4"/>
  <c r="F832" i="4" l="1"/>
  <c r="O832" i="4"/>
  <c r="N832" i="4"/>
  <c r="M832" i="4"/>
  <c r="L832" i="4"/>
  <c r="K832" i="4"/>
  <c r="J832" i="4"/>
  <c r="H832" i="4"/>
  <c r="I832" i="4"/>
  <c r="G832" i="4"/>
  <c r="D832" i="4"/>
  <c r="E832" i="4"/>
  <c r="C832" i="4"/>
  <c r="B833" i="4"/>
  <c r="A833" i="4"/>
  <c r="F833" i="4" l="1"/>
  <c r="O833" i="4"/>
  <c r="N833" i="4"/>
  <c r="M833" i="4"/>
  <c r="L833" i="4"/>
  <c r="K833" i="4"/>
  <c r="J833" i="4"/>
  <c r="I833" i="4"/>
  <c r="H833" i="4"/>
  <c r="G833" i="4"/>
  <c r="D833" i="4"/>
  <c r="E833" i="4"/>
  <c r="C833" i="4"/>
  <c r="B834" i="4"/>
  <c r="A834" i="4"/>
  <c r="F834" i="4" l="1"/>
  <c r="O834" i="4"/>
  <c r="N834" i="4"/>
  <c r="M834" i="4"/>
  <c r="L834" i="4"/>
  <c r="K834" i="4"/>
  <c r="J834" i="4"/>
  <c r="I834" i="4"/>
  <c r="H834" i="4"/>
  <c r="G834" i="4"/>
  <c r="E834" i="4"/>
  <c r="C834" i="4"/>
  <c r="D834" i="4"/>
  <c r="B835" i="4"/>
  <c r="A835" i="4"/>
  <c r="F835" i="4" l="1"/>
  <c r="O835" i="4"/>
  <c r="N835" i="4"/>
  <c r="M835" i="4"/>
  <c r="L835" i="4"/>
  <c r="K835" i="4"/>
  <c r="I835" i="4"/>
  <c r="J835" i="4"/>
  <c r="G835" i="4"/>
  <c r="H835" i="4"/>
  <c r="E835" i="4"/>
  <c r="C835" i="4"/>
  <c r="D835" i="4"/>
  <c r="B836" i="4"/>
  <c r="A836" i="4"/>
  <c r="F836" i="4" l="1"/>
  <c r="O836" i="4"/>
  <c r="N836" i="4"/>
  <c r="M836" i="4"/>
  <c r="L836" i="4"/>
  <c r="K836" i="4"/>
  <c r="J836" i="4"/>
  <c r="H836" i="4"/>
  <c r="I836" i="4"/>
  <c r="G836" i="4"/>
  <c r="D836" i="4"/>
  <c r="E836" i="4"/>
  <c r="C836" i="4"/>
  <c r="B837" i="4"/>
  <c r="A837" i="4"/>
  <c r="F837" i="4" l="1"/>
  <c r="O837" i="4"/>
  <c r="N837" i="4"/>
  <c r="M837" i="4"/>
  <c r="L837" i="4"/>
  <c r="K837" i="4"/>
  <c r="J837" i="4"/>
  <c r="I837" i="4"/>
  <c r="H837" i="4"/>
  <c r="G837" i="4"/>
  <c r="D837" i="4"/>
  <c r="E837" i="4"/>
  <c r="C837" i="4"/>
  <c r="B838" i="4"/>
  <c r="A838" i="4"/>
  <c r="F838" i="4" l="1"/>
  <c r="O838" i="4"/>
  <c r="N838" i="4"/>
  <c r="M838" i="4"/>
  <c r="L838" i="4"/>
  <c r="K838" i="4"/>
  <c r="J838" i="4"/>
  <c r="I838" i="4"/>
  <c r="H838" i="4"/>
  <c r="G838" i="4"/>
  <c r="E838" i="4"/>
  <c r="C838" i="4"/>
  <c r="D838" i="4"/>
  <c r="B839" i="4"/>
  <c r="A839" i="4"/>
  <c r="F839" i="4" l="1"/>
  <c r="O839" i="4"/>
  <c r="N839" i="4"/>
  <c r="M839" i="4"/>
  <c r="L839" i="4"/>
  <c r="K839" i="4"/>
  <c r="J839" i="4"/>
  <c r="I839" i="4"/>
  <c r="H839" i="4"/>
  <c r="G839" i="4"/>
  <c r="E839" i="4"/>
  <c r="C839" i="4"/>
  <c r="D839" i="4"/>
  <c r="B840" i="4"/>
  <c r="A840" i="4"/>
  <c r="F840" i="4" l="1"/>
  <c r="O840" i="4"/>
  <c r="N840" i="4"/>
  <c r="M840" i="4"/>
  <c r="L840" i="4"/>
  <c r="K840" i="4"/>
  <c r="J840" i="4"/>
  <c r="H840" i="4"/>
  <c r="I840" i="4"/>
  <c r="G840" i="4"/>
  <c r="D840" i="4"/>
  <c r="E840" i="4"/>
  <c r="C840" i="4"/>
  <c r="B841" i="4"/>
  <c r="A841" i="4"/>
  <c r="F841" i="4" l="1"/>
  <c r="O841" i="4"/>
  <c r="N841" i="4"/>
  <c r="M841" i="4"/>
  <c r="L841" i="4"/>
  <c r="K841" i="4"/>
  <c r="J841" i="4"/>
  <c r="I841" i="4"/>
  <c r="H841" i="4"/>
  <c r="G841" i="4"/>
  <c r="D841" i="4"/>
  <c r="E841" i="4"/>
  <c r="C841" i="4"/>
  <c r="B842" i="4"/>
  <c r="A842" i="4"/>
  <c r="F842" i="4" l="1"/>
  <c r="O842" i="4"/>
  <c r="N842" i="4"/>
  <c r="M842" i="4"/>
  <c r="L842" i="4"/>
  <c r="K842" i="4"/>
  <c r="J842" i="4"/>
  <c r="I842" i="4"/>
  <c r="H842" i="4"/>
  <c r="G842" i="4"/>
  <c r="E842" i="4"/>
  <c r="C842" i="4"/>
  <c r="D842" i="4"/>
  <c r="B843" i="4"/>
  <c r="A843" i="4"/>
  <c r="F843" i="4" l="1"/>
  <c r="O843" i="4"/>
  <c r="N843" i="4"/>
  <c r="M843" i="4"/>
  <c r="L843" i="4"/>
  <c r="K843" i="4"/>
  <c r="J843" i="4"/>
  <c r="I843" i="4"/>
  <c r="H843" i="4"/>
  <c r="G843" i="4"/>
  <c r="E843" i="4"/>
  <c r="C843" i="4"/>
  <c r="D843" i="4"/>
  <c r="B844" i="4"/>
  <c r="A844" i="4"/>
  <c r="F844" i="4" l="1"/>
  <c r="O844" i="4"/>
  <c r="N844" i="4"/>
  <c r="M844" i="4"/>
  <c r="L844" i="4"/>
  <c r="K844" i="4"/>
  <c r="J844" i="4"/>
  <c r="H844" i="4"/>
  <c r="I844" i="4"/>
  <c r="G844" i="4"/>
  <c r="D844" i="4"/>
  <c r="E844" i="4"/>
  <c r="C844" i="4"/>
  <c r="B845" i="4"/>
  <c r="A845" i="4"/>
  <c r="F845" i="4" l="1"/>
  <c r="O845" i="4"/>
  <c r="N845" i="4"/>
  <c r="M845" i="4"/>
  <c r="L845" i="4"/>
  <c r="K845" i="4"/>
  <c r="J845" i="4"/>
  <c r="I845" i="4"/>
  <c r="H845" i="4"/>
  <c r="G845" i="4"/>
  <c r="D845" i="4"/>
  <c r="E845" i="4"/>
  <c r="C845" i="4"/>
  <c r="B846" i="4"/>
  <c r="A846" i="4"/>
  <c r="F846" i="4" l="1"/>
  <c r="O846" i="4"/>
  <c r="N846" i="4"/>
  <c r="M846" i="4"/>
  <c r="L846" i="4"/>
  <c r="K846" i="4"/>
  <c r="J846" i="4"/>
  <c r="I846" i="4"/>
  <c r="H846" i="4"/>
  <c r="G846" i="4"/>
  <c r="E846" i="4"/>
  <c r="C846" i="4"/>
  <c r="D846" i="4"/>
  <c r="B847" i="4"/>
  <c r="A847" i="4"/>
  <c r="F847" i="4" l="1"/>
  <c r="O847" i="4"/>
  <c r="N847" i="4"/>
  <c r="M847" i="4"/>
  <c r="L847" i="4"/>
  <c r="K847" i="4"/>
  <c r="J847" i="4"/>
  <c r="I847" i="4"/>
  <c r="G847" i="4"/>
  <c r="H847" i="4"/>
  <c r="E847" i="4"/>
  <c r="C847" i="4"/>
  <c r="D847" i="4"/>
  <c r="B848" i="4"/>
  <c r="A848" i="4"/>
  <c r="F848" i="4" l="1"/>
  <c r="O848" i="4"/>
  <c r="N848" i="4"/>
  <c r="M848" i="4"/>
  <c r="L848" i="4"/>
  <c r="K848" i="4"/>
  <c r="J848" i="4"/>
  <c r="H848" i="4"/>
  <c r="I848" i="4"/>
  <c r="G848" i="4"/>
  <c r="D848" i="4"/>
  <c r="E848" i="4"/>
  <c r="C848" i="4"/>
  <c r="B849" i="4"/>
  <c r="A849" i="4"/>
  <c r="F849" i="4" l="1"/>
  <c r="O849" i="4"/>
  <c r="N849" i="4"/>
  <c r="M849" i="4"/>
  <c r="L849" i="4"/>
  <c r="K849" i="4"/>
  <c r="J849" i="4"/>
  <c r="I849" i="4"/>
  <c r="H849" i="4"/>
  <c r="G849" i="4"/>
  <c r="D849" i="4"/>
  <c r="E849" i="4"/>
  <c r="C849" i="4"/>
  <c r="B850" i="4"/>
  <c r="A850" i="4"/>
  <c r="F850" i="4" l="1"/>
  <c r="O850" i="4"/>
  <c r="N850" i="4"/>
  <c r="M850" i="4"/>
  <c r="L850" i="4"/>
  <c r="K850" i="4"/>
  <c r="J850" i="4"/>
  <c r="I850" i="4"/>
  <c r="H850" i="4"/>
  <c r="G850" i="4"/>
  <c r="E850" i="4"/>
  <c r="C850" i="4"/>
  <c r="D850" i="4"/>
  <c r="B851" i="4"/>
  <c r="A851" i="4"/>
  <c r="F851" i="4" l="1"/>
  <c r="O851" i="4"/>
  <c r="N851" i="4"/>
  <c r="M851" i="4"/>
  <c r="L851" i="4"/>
  <c r="K851" i="4"/>
  <c r="I851" i="4"/>
  <c r="J851" i="4"/>
  <c r="G851" i="4"/>
  <c r="H851" i="4"/>
  <c r="E851" i="4"/>
  <c r="C851" i="4"/>
  <c r="D851" i="4"/>
  <c r="B852" i="4"/>
  <c r="A852" i="4"/>
  <c r="F852" i="4" l="1"/>
  <c r="O852" i="4"/>
  <c r="N852" i="4"/>
  <c r="M852" i="4"/>
  <c r="L852" i="4"/>
  <c r="K852" i="4"/>
  <c r="J852" i="4"/>
  <c r="H852" i="4"/>
  <c r="I852" i="4"/>
  <c r="G852" i="4"/>
  <c r="D852" i="4"/>
  <c r="E852" i="4"/>
  <c r="C852" i="4"/>
  <c r="B853" i="4"/>
  <c r="A853" i="4"/>
  <c r="F853" i="4" l="1"/>
  <c r="O853" i="4"/>
  <c r="N853" i="4"/>
  <c r="M853" i="4"/>
  <c r="L853" i="4"/>
  <c r="K853" i="4"/>
  <c r="J853" i="4"/>
  <c r="I853" i="4"/>
  <c r="H853" i="4"/>
  <c r="G853" i="4"/>
  <c r="D853" i="4"/>
  <c r="E853" i="4"/>
  <c r="C853" i="4"/>
  <c r="B854" i="4"/>
  <c r="A854" i="4"/>
  <c r="F854" i="4" l="1"/>
  <c r="O854" i="4"/>
  <c r="N854" i="4"/>
  <c r="M854" i="4"/>
  <c r="L854" i="4"/>
  <c r="K854" i="4"/>
  <c r="J854" i="4"/>
  <c r="I854" i="4"/>
  <c r="H854" i="4"/>
  <c r="G854" i="4"/>
  <c r="E854" i="4"/>
  <c r="C854" i="4"/>
  <c r="D854" i="4"/>
  <c r="B855" i="4"/>
  <c r="A855" i="4"/>
  <c r="F855" i="4" l="1"/>
  <c r="O855" i="4"/>
  <c r="N855" i="4"/>
  <c r="M855" i="4"/>
  <c r="L855" i="4"/>
  <c r="K855" i="4"/>
  <c r="J855" i="4"/>
  <c r="I855" i="4"/>
  <c r="H855" i="4"/>
  <c r="G855" i="4"/>
  <c r="E855" i="4"/>
  <c r="C855" i="4"/>
  <c r="D855" i="4"/>
  <c r="B856" i="4"/>
  <c r="A856" i="4"/>
  <c r="F856" i="4" l="1"/>
  <c r="O856" i="4"/>
  <c r="N856" i="4"/>
  <c r="M856" i="4"/>
  <c r="L856" i="4"/>
  <c r="K856" i="4"/>
  <c r="J856" i="4"/>
  <c r="H856" i="4"/>
  <c r="I856" i="4"/>
  <c r="G856" i="4"/>
  <c r="D856" i="4"/>
  <c r="E856" i="4"/>
  <c r="C856" i="4"/>
  <c r="B857" i="4"/>
  <c r="A857" i="4"/>
  <c r="F857" i="4" l="1"/>
  <c r="O857" i="4"/>
  <c r="N857" i="4"/>
  <c r="M857" i="4"/>
  <c r="L857" i="4"/>
  <c r="K857" i="4"/>
  <c r="J857" i="4"/>
  <c r="I857" i="4"/>
  <c r="H857" i="4"/>
  <c r="G857" i="4"/>
  <c r="D857" i="4"/>
  <c r="E857" i="4"/>
  <c r="C857" i="4"/>
  <c r="B858" i="4"/>
  <c r="A858" i="4"/>
  <c r="F858" i="4" l="1"/>
  <c r="O858" i="4"/>
  <c r="N858" i="4"/>
  <c r="M858" i="4"/>
  <c r="L858" i="4"/>
  <c r="K858" i="4"/>
  <c r="J858" i="4"/>
  <c r="I858" i="4"/>
  <c r="H858" i="4"/>
  <c r="G858" i="4"/>
  <c r="E858" i="4"/>
  <c r="C858" i="4"/>
  <c r="D858" i="4"/>
  <c r="B859" i="4"/>
  <c r="A859" i="4"/>
  <c r="F859" i="4" l="1"/>
  <c r="O859" i="4"/>
  <c r="N859" i="4"/>
  <c r="M859" i="4"/>
  <c r="L859" i="4"/>
  <c r="K859" i="4"/>
  <c r="J859" i="4"/>
  <c r="I859" i="4"/>
  <c r="H859" i="4"/>
  <c r="G859" i="4"/>
  <c r="E859" i="4"/>
  <c r="C859" i="4"/>
  <c r="D859" i="4"/>
  <c r="B860" i="4"/>
  <c r="A860" i="4"/>
  <c r="F860" i="4" l="1"/>
  <c r="O860" i="4"/>
  <c r="N860" i="4"/>
  <c r="M860" i="4"/>
  <c r="L860" i="4"/>
  <c r="K860" i="4"/>
  <c r="J860" i="4"/>
  <c r="H860" i="4"/>
  <c r="I860" i="4"/>
  <c r="G860" i="4"/>
  <c r="D860" i="4"/>
  <c r="E860" i="4"/>
  <c r="C860" i="4"/>
  <c r="B861" i="4"/>
  <c r="A861" i="4"/>
  <c r="F861" i="4" l="1"/>
  <c r="O861" i="4"/>
  <c r="N861" i="4"/>
  <c r="M861" i="4"/>
  <c r="L861" i="4"/>
  <c r="K861" i="4"/>
  <c r="J861" i="4"/>
  <c r="I861" i="4"/>
  <c r="H861" i="4"/>
  <c r="G861" i="4"/>
  <c r="D861" i="4"/>
  <c r="E861" i="4"/>
  <c r="C861" i="4"/>
  <c r="B862" i="4"/>
  <c r="A862" i="4"/>
  <c r="F862" i="4" l="1"/>
  <c r="O862" i="4"/>
  <c r="N862" i="4"/>
  <c r="M862" i="4"/>
  <c r="L862" i="4"/>
  <c r="K862" i="4"/>
  <c r="J862" i="4"/>
  <c r="I862" i="4"/>
  <c r="H862" i="4"/>
  <c r="G862" i="4"/>
  <c r="E862" i="4"/>
  <c r="C862" i="4"/>
  <c r="D862" i="4"/>
  <c r="B863" i="4"/>
  <c r="A863" i="4"/>
  <c r="F863" i="4" l="1"/>
  <c r="O863" i="4"/>
  <c r="N863" i="4"/>
  <c r="M863" i="4"/>
  <c r="L863" i="4"/>
  <c r="K863" i="4"/>
  <c r="J863" i="4"/>
  <c r="I863" i="4"/>
  <c r="G863" i="4"/>
  <c r="H863" i="4"/>
  <c r="E863" i="4"/>
  <c r="C863" i="4"/>
  <c r="D863" i="4"/>
  <c r="B864" i="4"/>
  <c r="A864" i="4"/>
  <c r="F864" i="4" l="1"/>
  <c r="O864" i="4"/>
  <c r="N864" i="4"/>
  <c r="M864" i="4"/>
  <c r="L864" i="4"/>
  <c r="K864" i="4"/>
  <c r="J864" i="4"/>
  <c r="H864" i="4"/>
  <c r="I864" i="4"/>
  <c r="G864" i="4"/>
  <c r="D864" i="4"/>
  <c r="E864" i="4"/>
  <c r="C864" i="4"/>
  <c r="B865" i="4"/>
  <c r="A865" i="4"/>
  <c r="F865" i="4" l="1"/>
  <c r="O865" i="4"/>
  <c r="N865" i="4"/>
  <c r="M865" i="4"/>
  <c r="L865" i="4"/>
  <c r="K865" i="4"/>
  <c r="J865" i="4"/>
  <c r="I865" i="4"/>
  <c r="H865" i="4"/>
  <c r="G865" i="4"/>
  <c r="D865" i="4"/>
  <c r="E865" i="4"/>
  <c r="C865" i="4"/>
  <c r="B866" i="4"/>
  <c r="A866" i="4"/>
  <c r="F866" i="4" l="1"/>
  <c r="O866" i="4"/>
  <c r="N866" i="4"/>
  <c r="M866" i="4"/>
  <c r="L866" i="4"/>
  <c r="K866" i="4"/>
  <c r="J866" i="4"/>
  <c r="I866" i="4"/>
  <c r="H866" i="4"/>
  <c r="G866" i="4"/>
  <c r="E866" i="4"/>
  <c r="C866" i="4"/>
  <c r="D866" i="4"/>
  <c r="B867" i="4"/>
  <c r="A867" i="4"/>
  <c r="F867" i="4" l="1"/>
  <c r="O867" i="4"/>
  <c r="N867" i="4"/>
  <c r="M867" i="4"/>
  <c r="L867" i="4"/>
  <c r="K867" i="4"/>
  <c r="I867" i="4"/>
  <c r="J867" i="4"/>
  <c r="G867" i="4"/>
  <c r="H867" i="4"/>
  <c r="E867" i="4"/>
  <c r="C867" i="4"/>
  <c r="D867" i="4"/>
  <c r="B868" i="4"/>
  <c r="A868" i="4"/>
  <c r="F868" i="4" l="1"/>
  <c r="O868" i="4"/>
  <c r="N868" i="4"/>
  <c r="M868" i="4"/>
  <c r="L868" i="4"/>
  <c r="K868" i="4"/>
  <c r="J868" i="4"/>
  <c r="H868" i="4"/>
  <c r="I868" i="4"/>
  <c r="G868" i="4"/>
  <c r="D868" i="4"/>
  <c r="E868" i="4"/>
  <c r="C868" i="4"/>
  <c r="B869" i="4"/>
  <c r="A869" i="4"/>
  <c r="F869" i="4" l="1"/>
  <c r="O869" i="4"/>
  <c r="N869" i="4"/>
  <c r="M869" i="4"/>
  <c r="L869" i="4"/>
  <c r="K869" i="4"/>
  <c r="J869" i="4"/>
  <c r="I869" i="4"/>
  <c r="H869" i="4"/>
  <c r="G869" i="4"/>
  <c r="D869" i="4"/>
  <c r="E869" i="4"/>
  <c r="C869" i="4"/>
  <c r="B870" i="4"/>
  <c r="A870" i="4"/>
  <c r="F870" i="4" l="1"/>
  <c r="O870" i="4"/>
  <c r="N870" i="4"/>
  <c r="M870" i="4"/>
  <c r="L870" i="4"/>
  <c r="K870" i="4"/>
  <c r="J870" i="4"/>
  <c r="I870" i="4"/>
  <c r="H870" i="4"/>
  <c r="G870" i="4"/>
  <c r="E870" i="4"/>
  <c r="C870" i="4"/>
  <c r="D870" i="4"/>
  <c r="B871" i="4"/>
  <c r="A871" i="4"/>
  <c r="F871" i="4" l="1"/>
  <c r="O871" i="4"/>
  <c r="N871" i="4"/>
  <c r="M871" i="4"/>
  <c r="L871" i="4"/>
  <c r="K871" i="4"/>
  <c r="J871" i="4"/>
  <c r="I871" i="4"/>
  <c r="H871" i="4"/>
  <c r="G871" i="4"/>
  <c r="E871" i="4"/>
  <c r="C871" i="4"/>
  <c r="D871" i="4"/>
  <c r="B872" i="4"/>
  <c r="A872" i="4"/>
  <c r="F872" i="4" l="1"/>
  <c r="O872" i="4"/>
  <c r="N872" i="4"/>
  <c r="M872" i="4"/>
  <c r="L872" i="4"/>
  <c r="K872" i="4"/>
  <c r="J872" i="4"/>
  <c r="H872" i="4"/>
  <c r="I872" i="4"/>
  <c r="G872" i="4"/>
  <c r="D872" i="4"/>
  <c r="E872" i="4"/>
  <c r="C872" i="4"/>
  <c r="B873" i="4"/>
  <c r="A873" i="4"/>
  <c r="F873" i="4" l="1"/>
  <c r="O873" i="4"/>
  <c r="N873" i="4"/>
  <c r="M873" i="4"/>
  <c r="L873" i="4"/>
  <c r="K873" i="4"/>
  <c r="J873" i="4"/>
  <c r="I873" i="4"/>
  <c r="H873" i="4"/>
  <c r="G873" i="4"/>
  <c r="D873" i="4"/>
  <c r="E873" i="4"/>
  <c r="C873" i="4"/>
  <c r="B874" i="4"/>
  <c r="A874" i="4"/>
  <c r="F874" i="4" l="1"/>
  <c r="O874" i="4"/>
  <c r="N874" i="4"/>
  <c r="M874" i="4"/>
  <c r="L874" i="4"/>
  <c r="K874" i="4"/>
  <c r="J874" i="4"/>
  <c r="I874" i="4"/>
  <c r="H874" i="4"/>
  <c r="G874" i="4"/>
  <c r="E874" i="4"/>
  <c r="C874" i="4"/>
  <c r="D874" i="4"/>
  <c r="B875" i="4"/>
  <c r="A875" i="4"/>
  <c r="F875" i="4" l="1"/>
  <c r="O875" i="4"/>
  <c r="N875" i="4"/>
  <c r="M875" i="4"/>
  <c r="L875" i="4"/>
  <c r="K875" i="4"/>
  <c r="J875" i="4"/>
  <c r="I875" i="4"/>
  <c r="H875" i="4"/>
  <c r="G875" i="4"/>
  <c r="E875" i="4"/>
  <c r="C875" i="4"/>
  <c r="D875" i="4"/>
  <c r="B876" i="4"/>
  <c r="A876" i="4"/>
  <c r="F876" i="4" l="1"/>
  <c r="O876" i="4"/>
  <c r="N876" i="4"/>
  <c r="M876" i="4"/>
  <c r="L876" i="4"/>
  <c r="K876" i="4"/>
  <c r="J876" i="4"/>
  <c r="H876" i="4"/>
  <c r="I876" i="4"/>
  <c r="G876" i="4"/>
  <c r="D876" i="4"/>
  <c r="E876" i="4"/>
  <c r="C876" i="4"/>
  <c r="B877" i="4"/>
  <c r="A877" i="4"/>
  <c r="F877" i="4" l="1"/>
  <c r="O877" i="4"/>
  <c r="N877" i="4"/>
  <c r="M877" i="4"/>
  <c r="L877" i="4"/>
  <c r="K877" i="4"/>
  <c r="J877" i="4"/>
  <c r="I877" i="4"/>
  <c r="H877" i="4"/>
  <c r="G877" i="4"/>
  <c r="D877" i="4"/>
  <c r="E877" i="4"/>
  <c r="C877" i="4"/>
  <c r="B878" i="4"/>
  <c r="A878" i="4"/>
  <c r="F878" i="4" l="1"/>
  <c r="O878" i="4"/>
  <c r="N878" i="4"/>
  <c r="M878" i="4"/>
  <c r="L878" i="4"/>
  <c r="K878" i="4"/>
  <c r="J878" i="4"/>
  <c r="I878" i="4"/>
  <c r="H878" i="4"/>
  <c r="G878" i="4"/>
  <c r="E878" i="4"/>
  <c r="C878" i="4"/>
  <c r="D878" i="4"/>
  <c r="B879" i="4"/>
  <c r="A879" i="4"/>
  <c r="F879" i="4" l="1"/>
  <c r="O879" i="4"/>
  <c r="N879" i="4"/>
  <c r="M879" i="4"/>
  <c r="L879" i="4"/>
  <c r="K879" i="4"/>
  <c r="J879" i="4"/>
  <c r="I879" i="4"/>
  <c r="G879" i="4"/>
  <c r="H879" i="4"/>
  <c r="E879" i="4"/>
  <c r="C879" i="4"/>
  <c r="D879" i="4"/>
  <c r="B880" i="4"/>
  <c r="A880" i="4"/>
  <c r="F880" i="4" l="1"/>
  <c r="O880" i="4"/>
  <c r="N880" i="4"/>
  <c r="M880" i="4"/>
  <c r="L880" i="4"/>
  <c r="K880" i="4"/>
  <c r="J880" i="4"/>
  <c r="H880" i="4"/>
  <c r="I880" i="4"/>
  <c r="G880" i="4"/>
  <c r="D880" i="4"/>
  <c r="E880" i="4"/>
  <c r="C880" i="4"/>
  <c r="B881" i="4"/>
  <c r="A881" i="4"/>
  <c r="F881" i="4" l="1"/>
  <c r="O881" i="4"/>
  <c r="N881" i="4"/>
  <c r="M881" i="4"/>
  <c r="L881" i="4"/>
  <c r="K881" i="4"/>
  <c r="J881" i="4"/>
  <c r="I881" i="4"/>
  <c r="H881" i="4"/>
  <c r="G881" i="4"/>
  <c r="D881" i="4"/>
  <c r="E881" i="4"/>
  <c r="C881" i="4"/>
  <c r="B882" i="4"/>
  <c r="A882" i="4"/>
  <c r="F882" i="4" l="1"/>
  <c r="O882" i="4"/>
  <c r="N882" i="4"/>
  <c r="M882" i="4"/>
  <c r="L882" i="4"/>
  <c r="K882" i="4"/>
  <c r="J882" i="4"/>
  <c r="I882" i="4"/>
  <c r="H882" i="4"/>
  <c r="G882" i="4"/>
  <c r="E882" i="4"/>
  <c r="C882" i="4"/>
  <c r="D882" i="4"/>
  <c r="B883" i="4"/>
  <c r="A883" i="4"/>
  <c r="F883" i="4" l="1"/>
  <c r="O883" i="4"/>
  <c r="N883" i="4"/>
  <c r="M883" i="4"/>
  <c r="L883" i="4"/>
  <c r="K883" i="4"/>
  <c r="I883" i="4"/>
  <c r="J883" i="4"/>
  <c r="G883" i="4"/>
  <c r="H883" i="4"/>
  <c r="E883" i="4"/>
  <c r="C883" i="4"/>
  <c r="D883" i="4"/>
  <c r="B884" i="4"/>
  <c r="A884" i="4"/>
  <c r="F884" i="4" l="1"/>
  <c r="O884" i="4"/>
  <c r="N884" i="4"/>
  <c r="M884" i="4"/>
  <c r="L884" i="4"/>
  <c r="K884" i="4"/>
  <c r="J884" i="4"/>
  <c r="H884" i="4"/>
  <c r="I884" i="4"/>
  <c r="G884" i="4"/>
  <c r="D884" i="4"/>
  <c r="E884" i="4"/>
  <c r="C884" i="4"/>
  <c r="B885" i="4"/>
  <c r="A885" i="4"/>
  <c r="F885" i="4" l="1"/>
  <c r="O885" i="4"/>
  <c r="N885" i="4"/>
  <c r="M885" i="4"/>
  <c r="L885" i="4"/>
  <c r="K885" i="4"/>
  <c r="J885" i="4"/>
  <c r="I885" i="4"/>
  <c r="H885" i="4"/>
  <c r="G885" i="4"/>
  <c r="D885" i="4"/>
  <c r="E885" i="4"/>
  <c r="C885" i="4"/>
  <c r="B886" i="4"/>
  <c r="A886" i="4"/>
  <c r="F886" i="4" l="1"/>
  <c r="O886" i="4"/>
  <c r="N886" i="4"/>
  <c r="M886" i="4"/>
  <c r="L886" i="4"/>
  <c r="K886" i="4"/>
  <c r="J886" i="4"/>
  <c r="I886" i="4"/>
  <c r="H886" i="4"/>
  <c r="G886" i="4"/>
  <c r="E886" i="4"/>
  <c r="C886" i="4"/>
  <c r="D886" i="4"/>
  <c r="B887" i="4"/>
  <c r="A887" i="4"/>
  <c r="F887" i="4" l="1"/>
  <c r="O887" i="4"/>
  <c r="N887" i="4"/>
  <c r="M887" i="4"/>
  <c r="L887" i="4"/>
  <c r="K887" i="4"/>
  <c r="J887" i="4"/>
  <c r="I887" i="4"/>
  <c r="H887" i="4"/>
  <c r="G887" i="4"/>
  <c r="E887" i="4"/>
  <c r="C887" i="4"/>
  <c r="D887" i="4"/>
  <c r="B888" i="4"/>
  <c r="A888" i="4"/>
  <c r="F888" i="4" l="1"/>
  <c r="O888" i="4"/>
  <c r="N888" i="4"/>
  <c r="M888" i="4"/>
  <c r="L888" i="4"/>
  <c r="K888" i="4"/>
  <c r="J888" i="4"/>
  <c r="H888" i="4"/>
  <c r="I888" i="4"/>
  <c r="G888" i="4"/>
  <c r="D888" i="4"/>
  <c r="E888" i="4"/>
  <c r="C888" i="4"/>
  <c r="B889" i="4"/>
  <c r="A889" i="4"/>
  <c r="F889" i="4" l="1"/>
  <c r="O889" i="4"/>
  <c r="N889" i="4"/>
  <c r="M889" i="4"/>
  <c r="L889" i="4"/>
  <c r="K889" i="4"/>
  <c r="J889" i="4"/>
  <c r="I889" i="4"/>
  <c r="H889" i="4"/>
  <c r="G889" i="4"/>
  <c r="D889" i="4"/>
  <c r="E889" i="4"/>
  <c r="C889" i="4"/>
  <c r="B890" i="4"/>
  <c r="A890" i="4"/>
  <c r="F890" i="4" l="1"/>
  <c r="O890" i="4"/>
  <c r="N890" i="4"/>
  <c r="M890" i="4"/>
  <c r="L890" i="4"/>
  <c r="K890" i="4"/>
  <c r="J890" i="4"/>
  <c r="I890" i="4"/>
  <c r="H890" i="4"/>
  <c r="G890" i="4"/>
  <c r="E890" i="4"/>
  <c r="C890" i="4"/>
  <c r="D890" i="4"/>
  <c r="B891" i="4"/>
  <c r="A891" i="4"/>
  <c r="F891" i="4" l="1"/>
  <c r="O891" i="4"/>
  <c r="N891" i="4"/>
  <c r="M891" i="4"/>
  <c r="L891" i="4"/>
  <c r="K891" i="4"/>
  <c r="J891" i="4"/>
  <c r="I891" i="4"/>
  <c r="H891" i="4"/>
  <c r="G891" i="4"/>
  <c r="E891" i="4"/>
  <c r="C891" i="4"/>
  <c r="D891" i="4"/>
  <c r="B892" i="4"/>
  <c r="A892" i="4"/>
  <c r="F892" i="4" l="1"/>
  <c r="O892" i="4"/>
  <c r="N892" i="4"/>
  <c r="M892" i="4"/>
  <c r="L892" i="4"/>
  <c r="K892" i="4"/>
  <c r="J892" i="4"/>
  <c r="H892" i="4"/>
  <c r="I892" i="4"/>
  <c r="G892" i="4"/>
  <c r="D892" i="4"/>
  <c r="E892" i="4"/>
  <c r="C892" i="4"/>
  <c r="B893" i="4"/>
  <c r="A893" i="4"/>
  <c r="F893" i="4" l="1"/>
  <c r="O893" i="4"/>
  <c r="N893" i="4"/>
  <c r="M893" i="4"/>
  <c r="L893" i="4"/>
  <c r="K893" i="4"/>
  <c r="J893" i="4"/>
  <c r="I893" i="4"/>
  <c r="H893" i="4"/>
  <c r="G893" i="4"/>
  <c r="D893" i="4"/>
  <c r="E893" i="4"/>
  <c r="C893" i="4"/>
  <c r="B894" i="4"/>
  <c r="A894" i="4"/>
  <c r="F894" i="4" l="1"/>
  <c r="O894" i="4"/>
  <c r="N894" i="4"/>
  <c r="M894" i="4"/>
  <c r="L894" i="4"/>
  <c r="K894" i="4"/>
  <c r="J894" i="4"/>
  <c r="I894" i="4"/>
  <c r="H894" i="4"/>
  <c r="G894" i="4"/>
  <c r="E894" i="4"/>
  <c r="C894" i="4"/>
  <c r="D894" i="4"/>
  <c r="B895" i="4"/>
  <c r="A895" i="4"/>
  <c r="F895" i="4" l="1"/>
  <c r="O895" i="4"/>
  <c r="N895" i="4"/>
  <c r="M895" i="4"/>
  <c r="L895" i="4"/>
  <c r="K895" i="4"/>
  <c r="J895" i="4"/>
  <c r="I895" i="4"/>
  <c r="G895" i="4"/>
  <c r="H895" i="4"/>
  <c r="E895" i="4"/>
  <c r="C895" i="4"/>
  <c r="D895" i="4"/>
  <c r="B896" i="4"/>
  <c r="A896" i="4"/>
  <c r="F896" i="4" l="1"/>
  <c r="O896" i="4"/>
  <c r="N896" i="4"/>
  <c r="M896" i="4"/>
  <c r="L896" i="4"/>
  <c r="K896" i="4"/>
  <c r="J896" i="4"/>
  <c r="H896" i="4"/>
  <c r="I896" i="4"/>
  <c r="G896" i="4"/>
  <c r="D896" i="4"/>
  <c r="E896" i="4"/>
  <c r="C896" i="4"/>
  <c r="B897" i="4"/>
  <c r="A897" i="4"/>
  <c r="F897" i="4" l="1"/>
  <c r="O897" i="4"/>
  <c r="N897" i="4"/>
  <c r="M897" i="4"/>
  <c r="L897" i="4"/>
  <c r="K897" i="4"/>
  <c r="J897" i="4"/>
  <c r="I897" i="4"/>
  <c r="H897" i="4"/>
  <c r="G897" i="4"/>
  <c r="D897" i="4"/>
  <c r="E897" i="4"/>
  <c r="C897" i="4"/>
  <c r="B898" i="4"/>
  <c r="A898" i="4"/>
  <c r="F898" i="4" l="1"/>
  <c r="O898" i="4"/>
  <c r="N898" i="4"/>
  <c r="M898" i="4"/>
  <c r="L898" i="4"/>
  <c r="K898" i="4"/>
  <c r="J898" i="4"/>
  <c r="I898" i="4"/>
  <c r="H898" i="4"/>
  <c r="G898" i="4"/>
  <c r="E898" i="4"/>
  <c r="C898" i="4"/>
  <c r="D898" i="4"/>
  <c r="B899" i="4"/>
  <c r="A899" i="4"/>
  <c r="F899" i="4" l="1"/>
  <c r="O899" i="4"/>
  <c r="N899" i="4"/>
  <c r="M899" i="4"/>
  <c r="L899" i="4"/>
  <c r="K899" i="4"/>
  <c r="I899" i="4"/>
  <c r="J899" i="4"/>
  <c r="G899" i="4"/>
  <c r="H899" i="4"/>
  <c r="E899" i="4"/>
  <c r="C899" i="4"/>
  <c r="D899" i="4"/>
  <c r="B900" i="4"/>
  <c r="A900" i="4"/>
  <c r="F900" i="4" l="1"/>
  <c r="O900" i="4"/>
  <c r="N900" i="4"/>
  <c r="M900" i="4"/>
  <c r="L900" i="4"/>
  <c r="K900" i="4"/>
  <c r="J900" i="4"/>
  <c r="H900" i="4"/>
  <c r="I900" i="4"/>
  <c r="G900" i="4"/>
  <c r="D900" i="4"/>
  <c r="E900" i="4"/>
  <c r="C900" i="4"/>
  <c r="B901" i="4"/>
  <c r="A901" i="4"/>
  <c r="F901" i="4" l="1"/>
  <c r="O901" i="4"/>
  <c r="N901" i="4"/>
  <c r="M901" i="4"/>
  <c r="L901" i="4"/>
  <c r="K901" i="4"/>
  <c r="J901" i="4"/>
  <c r="I901" i="4"/>
  <c r="H901" i="4"/>
  <c r="G901" i="4"/>
  <c r="D901" i="4"/>
  <c r="E901" i="4"/>
  <c r="C901" i="4"/>
  <c r="B902" i="4"/>
  <c r="A902" i="4"/>
  <c r="F902" i="4" l="1"/>
  <c r="O902" i="4"/>
  <c r="N902" i="4"/>
  <c r="M902" i="4"/>
  <c r="L902" i="4"/>
  <c r="K902" i="4"/>
  <c r="J902" i="4"/>
  <c r="I902" i="4"/>
  <c r="H902" i="4"/>
  <c r="G902" i="4"/>
  <c r="E902" i="4"/>
  <c r="C902" i="4"/>
  <c r="D902" i="4"/>
  <c r="B903" i="4"/>
  <c r="A903" i="4"/>
  <c r="F903" i="4" l="1"/>
  <c r="O903" i="4"/>
  <c r="N903" i="4"/>
  <c r="M903" i="4"/>
  <c r="L903" i="4"/>
  <c r="K903" i="4"/>
  <c r="J903" i="4"/>
  <c r="I903" i="4"/>
  <c r="H903" i="4"/>
  <c r="G903" i="4"/>
  <c r="E903" i="4"/>
  <c r="C903" i="4"/>
  <c r="D903" i="4"/>
  <c r="B904" i="4"/>
  <c r="A904" i="4"/>
  <c r="F904" i="4" l="1"/>
  <c r="O904" i="4"/>
  <c r="N904" i="4"/>
  <c r="M904" i="4"/>
  <c r="L904" i="4"/>
  <c r="K904" i="4"/>
  <c r="J904" i="4"/>
  <c r="H904" i="4"/>
  <c r="I904" i="4"/>
  <c r="G904" i="4"/>
  <c r="D904" i="4"/>
  <c r="E904" i="4"/>
  <c r="C904" i="4"/>
  <c r="B905" i="4"/>
  <c r="A905" i="4"/>
  <c r="F905" i="4" l="1"/>
  <c r="O905" i="4"/>
  <c r="N905" i="4"/>
  <c r="M905" i="4"/>
  <c r="L905" i="4"/>
  <c r="K905" i="4"/>
  <c r="J905" i="4"/>
  <c r="I905" i="4"/>
  <c r="H905" i="4"/>
  <c r="G905" i="4"/>
  <c r="D905" i="4"/>
  <c r="E905" i="4"/>
  <c r="C905" i="4"/>
  <c r="B906" i="4"/>
  <c r="A906" i="4"/>
  <c r="F906" i="4" l="1"/>
  <c r="O906" i="4"/>
  <c r="N906" i="4"/>
  <c r="M906" i="4"/>
  <c r="L906" i="4"/>
  <c r="K906" i="4"/>
  <c r="J906" i="4"/>
  <c r="I906" i="4"/>
  <c r="H906" i="4"/>
  <c r="G906" i="4"/>
  <c r="E906" i="4"/>
  <c r="C906" i="4"/>
  <c r="D906" i="4"/>
  <c r="B907" i="4"/>
  <c r="A907" i="4"/>
  <c r="F907" i="4" l="1"/>
  <c r="O907" i="4"/>
  <c r="N907" i="4"/>
  <c r="M907" i="4"/>
  <c r="L907" i="4"/>
  <c r="K907" i="4"/>
  <c r="J907" i="4"/>
  <c r="I907" i="4"/>
  <c r="H907" i="4"/>
  <c r="G907" i="4"/>
  <c r="E907" i="4"/>
  <c r="C907" i="4"/>
  <c r="D907" i="4"/>
  <c r="B908" i="4"/>
  <c r="A908" i="4"/>
  <c r="F908" i="4" l="1"/>
  <c r="O908" i="4"/>
  <c r="N908" i="4"/>
  <c r="M908" i="4"/>
  <c r="L908" i="4"/>
  <c r="K908" i="4"/>
  <c r="J908" i="4"/>
  <c r="H908" i="4"/>
  <c r="I908" i="4"/>
  <c r="G908" i="4"/>
  <c r="D908" i="4"/>
  <c r="E908" i="4"/>
  <c r="C908" i="4"/>
  <c r="B909" i="4"/>
  <c r="A909" i="4"/>
  <c r="F909" i="4" l="1"/>
  <c r="O909" i="4"/>
  <c r="N909" i="4"/>
  <c r="M909" i="4"/>
  <c r="L909" i="4"/>
  <c r="K909" i="4"/>
  <c r="J909" i="4"/>
  <c r="I909" i="4"/>
  <c r="H909" i="4"/>
  <c r="G909" i="4"/>
  <c r="D909" i="4"/>
  <c r="E909" i="4"/>
  <c r="C909" i="4"/>
  <c r="B910" i="4"/>
  <c r="A910" i="4"/>
  <c r="F910" i="4" l="1"/>
  <c r="O910" i="4"/>
  <c r="N910" i="4"/>
  <c r="M910" i="4"/>
  <c r="L910" i="4"/>
  <c r="K910" i="4"/>
  <c r="J910" i="4"/>
  <c r="I910" i="4"/>
  <c r="H910" i="4"/>
  <c r="G910" i="4"/>
  <c r="E910" i="4"/>
  <c r="C910" i="4"/>
  <c r="D910" i="4"/>
  <c r="B911" i="4"/>
  <c r="A911" i="4"/>
  <c r="F911" i="4" l="1"/>
  <c r="O911" i="4"/>
  <c r="N911" i="4"/>
  <c r="M911" i="4"/>
  <c r="L911" i="4"/>
  <c r="K911" i="4"/>
  <c r="J911" i="4"/>
  <c r="I911" i="4"/>
  <c r="G911" i="4"/>
  <c r="H911" i="4"/>
  <c r="E911" i="4"/>
  <c r="C911" i="4"/>
  <c r="D911" i="4"/>
  <c r="B912" i="4"/>
  <c r="A912" i="4"/>
  <c r="F912" i="4" l="1"/>
  <c r="O912" i="4"/>
  <c r="N912" i="4"/>
  <c r="M912" i="4"/>
  <c r="L912" i="4"/>
  <c r="K912" i="4"/>
  <c r="J912" i="4"/>
  <c r="H912" i="4"/>
  <c r="I912" i="4"/>
  <c r="G912" i="4"/>
  <c r="D912" i="4"/>
  <c r="E912" i="4"/>
  <c r="C912" i="4"/>
  <c r="B913" i="4"/>
  <c r="A913" i="4"/>
  <c r="F913" i="4" l="1"/>
  <c r="O913" i="4"/>
  <c r="N913" i="4"/>
  <c r="M913" i="4"/>
  <c r="L913" i="4"/>
  <c r="K913" i="4"/>
  <c r="J913" i="4"/>
  <c r="I913" i="4"/>
  <c r="H913" i="4"/>
  <c r="G913" i="4"/>
  <c r="D913" i="4"/>
  <c r="E913" i="4"/>
  <c r="C913" i="4"/>
  <c r="B914" i="4"/>
  <c r="A914" i="4"/>
  <c r="F914" i="4" l="1"/>
  <c r="O914" i="4"/>
  <c r="N914" i="4"/>
  <c r="M914" i="4"/>
  <c r="L914" i="4"/>
  <c r="K914" i="4"/>
  <c r="J914" i="4"/>
  <c r="I914" i="4"/>
  <c r="H914" i="4"/>
  <c r="G914" i="4"/>
  <c r="E914" i="4"/>
  <c r="C914" i="4"/>
  <c r="D914" i="4"/>
  <c r="B915" i="4"/>
  <c r="A915" i="4"/>
  <c r="F915" i="4" l="1"/>
  <c r="O915" i="4"/>
  <c r="N915" i="4"/>
  <c r="M915" i="4"/>
  <c r="L915" i="4"/>
  <c r="K915" i="4"/>
  <c r="I915" i="4"/>
  <c r="J915" i="4"/>
  <c r="G915" i="4"/>
  <c r="H915" i="4"/>
  <c r="E915" i="4"/>
  <c r="C915" i="4"/>
  <c r="D915" i="4"/>
  <c r="B916" i="4"/>
  <c r="A916" i="4"/>
  <c r="F916" i="4" l="1"/>
  <c r="O916" i="4"/>
  <c r="N916" i="4"/>
  <c r="M916" i="4"/>
  <c r="L916" i="4"/>
  <c r="K916" i="4"/>
  <c r="J916" i="4"/>
  <c r="H916" i="4"/>
  <c r="I916" i="4"/>
  <c r="G916" i="4"/>
  <c r="D916" i="4"/>
  <c r="E916" i="4"/>
  <c r="C916" i="4"/>
  <c r="B917" i="4"/>
  <c r="A917" i="4"/>
  <c r="F917" i="4" l="1"/>
  <c r="O917" i="4"/>
  <c r="N917" i="4"/>
  <c r="M917" i="4"/>
  <c r="L917" i="4"/>
  <c r="K917" i="4"/>
  <c r="J917" i="4"/>
  <c r="I917" i="4"/>
  <c r="H917" i="4"/>
  <c r="G917" i="4"/>
  <c r="D917" i="4"/>
  <c r="E917" i="4"/>
  <c r="C917" i="4"/>
  <c r="B918" i="4"/>
  <c r="A918" i="4"/>
  <c r="F918" i="4" l="1"/>
  <c r="O918" i="4"/>
  <c r="N918" i="4"/>
  <c r="M918" i="4"/>
  <c r="L918" i="4"/>
  <c r="K918" i="4"/>
  <c r="J918" i="4"/>
  <c r="I918" i="4"/>
  <c r="H918" i="4"/>
  <c r="G918" i="4"/>
  <c r="E918" i="4"/>
  <c r="C918" i="4"/>
  <c r="D918" i="4"/>
  <c r="B919" i="4"/>
  <c r="A919" i="4"/>
  <c r="F919" i="4" l="1"/>
  <c r="O919" i="4"/>
  <c r="N919" i="4"/>
  <c r="M919" i="4"/>
  <c r="L919" i="4"/>
  <c r="K919" i="4"/>
  <c r="J919" i="4"/>
  <c r="I919" i="4"/>
  <c r="H919" i="4"/>
  <c r="G919" i="4"/>
  <c r="E919" i="4"/>
  <c r="C919" i="4"/>
  <c r="D919" i="4"/>
  <c r="B920" i="4"/>
  <c r="A920" i="4"/>
  <c r="F920" i="4" l="1"/>
  <c r="O920" i="4"/>
  <c r="N920" i="4"/>
  <c r="M920" i="4"/>
  <c r="L920" i="4"/>
  <c r="K920" i="4"/>
  <c r="J920" i="4"/>
  <c r="H920" i="4"/>
  <c r="I920" i="4"/>
  <c r="G920" i="4"/>
  <c r="D920" i="4"/>
  <c r="E920" i="4"/>
  <c r="C920" i="4"/>
  <c r="B921" i="4"/>
  <c r="A921" i="4"/>
  <c r="F921" i="4" l="1"/>
  <c r="O921" i="4"/>
  <c r="N921" i="4"/>
  <c r="M921" i="4"/>
  <c r="L921" i="4"/>
  <c r="K921" i="4"/>
  <c r="J921" i="4"/>
  <c r="I921" i="4"/>
  <c r="H921" i="4"/>
  <c r="G921" i="4"/>
  <c r="D921" i="4"/>
  <c r="E921" i="4"/>
  <c r="C921" i="4"/>
  <c r="A922" i="4"/>
  <c r="B922" i="4"/>
  <c r="F922" i="4" l="1"/>
  <c r="O922" i="4"/>
  <c r="N922" i="4"/>
  <c r="M922" i="4"/>
  <c r="L922" i="4"/>
  <c r="K922" i="4"/>
  <c r="J922" i="4"/>
  <c r="I922" i="4"/>
  <c r="H922" i="4"/>
  <c r="G922" i="4"/>
  <c r="E922" i="4"/>
  <c r="C922" i="4"/>
  <c r="D922" i="4"/>
  <c r="B923" i="4"/>
  <c r="A923" i="4"/>
  <c r="F923" i="4" l="1"/>
  <c r="O923" i="4"/>
  <c r="N923" i="4"/>
  <c r="M923" i="4"/>
  <c r="L923" i="4"/>
  <c r="K923" i="4"/>
  <c r="J923" i="4"/>
  <c r="I923" i="4"/>
  <c r="H923" i="4"/>
  <c r="G923" i="4"/>
  <c r="E923" i="4"/>
  <c r="C923" i="4"/>
  <c r="D923" i="4"/>
  <c r="B924" i="4"/>
  <c r="A924" i="4"/>
  <c r="F924" i="4" l="1"/>
  <c r="O924" i="4"/>
  <c r="N924" i="4"/>
  <c r="M924" i="4"/>
  <c r="L924" i="4"/>
  <c r="K924" i="4"/>
  <c r="J924" i="4"/>
  <c r="H924" i="4"/>
  <c r="I924" i="4"/>
  <c r="G924" i="4"/>
  <c r="D924" i="4"/>
  <c r="E924" i="4"/>
  <c r="C924" i="4"/>
  <c r="B925" i="4"/>
  <c r="A925" i="4"/>
  <c r="F925" i="4" l="1"/>
  <c r="O925" i="4"/>
  <c r="N925" i="4"/>
  <c r="M925" i="4"/>
  <c r="L925" i="4"/>
  <c r="K925" i="4"/>
  <c r="J925" i="4"/>
  <c r="I925" i="4"/>
  <c r="H925" i="4"/>
  <c r="G925" i="4"/>
  <c r="D925" i="4"/>
  <c r="E925" i="4"/>
  <c r="C925" i="4"/>
  <c r="B926" i="4"/>
  <c r="A926" i="4"/>
  <c r="F926" i="4" l="1"/>
  <c r="O926" i="4"/>
  <c r="N926" i="4"/>
  <c r="M926" i="4"/>
  <c r="L926" i="4"/>
  <c r="K926" i="4"/>
  <c r="J926" i="4"/>
  <c r="I926" i="4"/>
  <c r="H926" i="4"/>
  <c r="G926" i="4"/>
  <c r="E926" i="4"/>
  <c r="C926" i="4"/>
  <c r="D926" i="4"/>
  <c r="B927" i="4"/>
  <c r="A927" i="4"/>
  <c r="F927" i="4" l="1"/>
  <c r="O927" i="4"/>
  <c r="N927" i="4"/>
  <c r="M927" i="4"/>
  <c r="L927" i="4"/>
  <c r="K927" i="4"/>
  <c r="J927" i="4"/>
  <c r="I927" i="4"/>
  <c r="G927" i="4"/>
  <c r="H927" i="4"/>
  <c r="E927" i="4"/>
  <c r="C927" i="4"/>
  <c r="D927" i="4"/>
  <c r="B928" i="4"/>
  <c r="A928" i="4"/>
  <c r="F928" i="4" l="1"/>
  <c r="O928" i="4"/>
  <c r="N928" i="4"/>
  <c r="M928" i="4"/>
  <c r="L928" i="4"/>
  <c r="K928" i="4"/>
  <c r="J928" i="4"/>
  <c r="H928" i="4"/>
  <c r="I928" i="4"/>
  <c r="G928" i="4"/>
  <c r="D928" i="4"/>
  <c r="E928" i="4"/>
  <c r="C928" i="4"/>
  <c r="B929" i="4"/>
  <c r="A929" i="4"/>
  <c r="F929" i="4" l="1"/>
  <c r="O929" i="4"/>
  <c r="N929" i="4"/>
  <c r="M929" i="4"/>
  <c r="L929" i="4"/>
  <c r="K929" i="4"/>
  <c r="J929" i="4"/>
  <c r="I929" i="4"/>
  <c r="H929" i="4"/>
  <c r="G929" i="4"/>
  <c r="D929" i="4"/>
  <c r="E929" i="4"/>
  <c r="C929" i="4"/>
  <c r="B930" i="4"/>
  <c r="A930" i="4"/>
  <c r="F930" i="4" l="1"/>
  <c r="O930" i="4"/>
  <c r="N930" i="4"/>
  <c r="M930" i="4"/>
  <c r="L930" i="4"/>
  <c r="K930" i="4"/>
  <c r="J930" i="4"/>
  <c r="I930" i="4"/>
  <c r="H930" i="4"/>
  <c r="G930" i="4"/>
  <c r="E930" i="4"/>
  <c r="C930" i="4"/>
  <c r="D930" i="4"/>
  <c r="B931" i="4"/>
  <c r="A931" i="4"/>
  <c r="F931" i="4" l="1"/>
  <c r="O931" i="4"/>
  <c r="N931" i="4"/>
  <c r="M931" i="4"/>
  <c r="L931" i="4"/>
  <c r="K931" i="4"/>
  <c r="I931" i="4"/>
  <c r="J931" i="4"/>
  <c r="G931" i="4"/>
  <c r="H931" i="4"/>
  <c r="E931" i="4"/>
  <c r="C931" i="4"/>
  <c r="D931" i="4"/>
  <c r="B932" i="4"/>
  <c r="A932" i="4"/>
  <c r="F932" i="4" l="1"/>
  <c r="O932" i="4"/>
  <c r="N932" i="4"/>
  <c r="M932" i="4"/>
  <c r="L932" i="4"/>
  <c r="K932" i="4"/>
  <c r="J932" i="4"/>
  <c r="H932" i="4"/>
  <c r="I932" i="4"/>
  <c r="G932" i="4"/>
  <c r="D932" i="4"/>
  <c r="E932" i="4"/>
  <c r="C932" i="4"/>
  <c r="B933" i="4"/>
  <c r="A933" i="4"/>
  <c r="F933" i="4" l="1"/>
  <c r="O933" i="4"/>
  <c r="N933" i="4"/>
  <c r="M933" i="4"/>
  <c r="L933" i="4"/>
  <c r="K933" i="4"/>
  <c r="J933" i="4"/>
  <c r="I933" i="4"/>
  <c r="H933" i="4"/>
  <c r="G933" i="4"/>
  <c r="D933" i="4"/>
  <c r="E933" i="4"/>
  <c r="C933" i="4"/>
  <c r="B934" i="4"/>
  <c r="A934" i="4"/>
  <c r="F934" i="4" l="1"/>
  <c r="O934" i="4"/>
  <c r="N934" i="4"/>
  <c r="M934" i="4"/>
  <c r="L934" i="4"/>
  <c r="K934" i="4"/>
  <c r="J934" i="4"/>
  <c r="I934" i="4"/>
  <c r="H934" i="4"/>
  <c r="G934" i="4"/>
  <c r="E934" i="4"/>
  <c r="C934" i="4"/>
  <c r="D934" i="4"/>
  <c r="B935" i="4"/>
  <c r="A935" i="4"/>
  <c r="F935" i="4" l="1"/>
  <c r="O935" i="4"/>
  <c r="N935" i="4"/>
  <c r="M935" i="4"/>
  <c r="L935" i="4"/>
  <c r="K935" i="4"/>
  <c r="J935" i="4"/>
  <c r="I935" i="4"/>
  <c r="H935" i="4"/>
  <c r="G935" i="4"/>
  <c r="E935" i="4"/>
  <c r="C935" i="4"/>
  <c r="D935" i="4"/>
  <c r="B936" i="4"/>
  <c r="A936" i="4"/>
  <c r="F936" i="4" l="1"/>
  <c r="O936" i="4"/>
  <c r="N936" i="4"/>
  <c r="M936" i="4"/>
  <c r="L936" i="4"/>
  <c r="K936" i="4"/>
  <c r="J936" i="4"/>
  <c r="H936" i="4"/>
  <c r="I936" i="4"/>
  <c r="G936" i="4"/>
  <c r="D936" i="4"/>
  <c r="E936" i="4"/>
  <c r="C936" i="4"/>
  <c r="B937" i="4"/>
  <c r="A937" i="4"/>
  <c r="F937" i="4" l="1"/>
  <c r="O937" i="4"/>
  <c r="N937" i="4"/>
  <c r="M937" i="4"/>
  <c r="L937" i="4"/>
  <c r="K937" i="4"/>
  <c r="J937" i="4"/>
  <c r="I937" i="4"/>
  <c r="H937" i="4"/>
  <c r="G937" i="4"/>
  <c r="D937" i="4"/>
  <c r="E937" i="4"/>
  <c r="C937" i="4"/>
  <c r="B938" i="4"/>
  <c r="A938" i="4"/>
  <c r="F938" i="4" l="1"/>
  <c r="O938" i="4"/>
  <c r="N938" i="4"/>
  <c r="M938" i="4"/>
  <c r="L938" i="4"/>
  <c r="K938" i="4"/>
  <c r="J938" i="4"/>
  <c r="I938" i="4"/>
  <c r="H938" i="4"/>
  <c r="G938" i="4"/>
  <c r="E938" i="4"/>
  <c r="C938" i="4"/>
  <c r="D938" i="4"/>
  <c r="B939" i="4"/>
  <c r="A939" i="4"/>
  <c r="F939" i="4" l="1"/>
  <c r="O939" i="4"/>
  <c r="N939" i="4"/>
  <c r="M939" i="4"/>
  <c r="L939" i="4"/>
  <c r="K939" i="4"/>
  <c r="J939" i="4"/>
  <c r="I939" i="4"/>
  <c r="H939" i="4"/>
  <c r="G939" i="4"/>
  <c r="E939" i="4"/>
  <c r="C939" i="4"/>
  <c r="D939" i="4"/>
  <c r="B940" i="4"/>
  <c r="A940" i="4"/>
  <c r="F940" i="4" l="1"/>
  <c r="O940" i="4"/>
  <c r="N940" i="4"/>
  <c r="M940" i="4"/>
  <c r="L940" i="4"/>
  <c r="K940" i="4"/>
  <c r="J940" i="4"/>
  <c r="H940" i="4"/>
  <c r="I940" i="4"/>
  <c r="G940" i="4"/>
  <c r="D940" i="4"/>
  <c r="E940" i="4"/>
  <c r="C940" i="4"/>
  <c r="B941" i="4"/>
  <c r="A941" i="4"/>
  <c r="F941" i="4" l="1"/>
  <c r="O941" i="4"/>
  <c r="N941" i="4"/>
  <c r="M941" i="4"/>
  <c r="L941" i="4"/>
  <c r="K941" i="4"/>
  <c r="J941" i="4"/>
  <c r="I941" i="4"/>
  <c r="H941" i="4"/>
  <c r="G941" i="4"/>
  <c r="D941" i="4"/>
  <c r="E941" i="4"/>
  <c r="C941" i="4"/>
  <c r="B942" i="4"/>
  <c r="A942" i="4"/>
  <c r="F942" i="4" l="1"/>
  <c r="O942" i="4"/>
  <c r="N942" i="4"/>
  <c r="M942" i="4"/>
  <c r="L942" i="4"/>
  <c r="K942" i="4"/>
  <c r="J942" i="4"/>
  <c r="I942" i="4"/>
  <c r="H942" i="4"/>
  <c r="G942" i="4"/>
  <c r="E942" i="4"/>
  <c r="C942" i="4"/>
  <c r="D942" i="4"/>
  <c r="B943" i="4"/>
  <c r="A943" i="4"/>
  <c r="F943" i="4" l="1"/>
  <c r="O943" i="4"/>
  <c r="N943" i="4"/>
  <c r="M943" i="4"/>
  <c r="L943" i="4"/>
  <c r="K943" i="4"/>
  <c r="J943" i="4"/>
  <c r="I943" i="4"/>
  <c r="G943" i="4"/>
  <c r="H943" i="4"/>
  <c r="E943" i="4"/>
  <c r="C943" i="4"/>
  <c r="D943" i="4"/>
  <c r="B944" i="4"/>
  <c r="A944" i="4"/>
  <c r="F944" i="4" l="1"/>
  <c r="O944" i="4"/>
  <c r="N944" i="4"/>
  <c r="M944" i="4"/>
  <c r="L944" i="4"/>
  <c r="K944" i="4"/>
  <c r="J944" i="4"/>
  <c r="H944" i="4"/>
  <c r="I944" i="4"/>
  <c r="G944" i="4"/>
  <c r="D944" i="4"/>
  <c r="E944" i="4"/>
  <c r="C944" i="4"/>
  <c r="B945" i="4"/>
  <c r="A945" i="4"/>
  <c r="F945" i="4" l="1"/>
  <c r="O945" i="4"/>
  <c r="N945" i="4"/>
  <c r="M945" i="4"/>
  <c r="L945" i="4"/>
  <c r="K945" i="4"/>
  <c r="J945" i="4"/>
  <c r="I945" i="4"/>
  <c r="H945" i="4"/>
  <c r="G945" i="4"/>
  <c r="D945" i="4"/>
  <c r="E945" i="4"/>
  <c r="C945" i="4"/>
  <c r="B946" i="4"/>
  <c r="A946" i="4"/>
  <c r="F946" i="4" l="1"/>
  <c r="O946" i="4"/>
  <c r="N946" i="4"/>
  <c r="M946" i="4"/>
  <c r="L946" i="4"/>
  <c r="K946" i="4"/>
  <c r="J946" i="4"/>
  <c r="I946" i="4"/>
  <c r="H946" i="4"/>
  <c r="G946" i="4"/>
  <c r="E946" i="4"/>
  <c r="C946" i="4"/>
  <c r="D946" i="4"/>
  <c r="B947" i="4"/>
  <c r="A947" i="4"/>
  <c r="F947" i="4" l="1"/>
  <c r="O947" i="4"/>
  <c r="N947" i="4"/>
  <c r="M947" i="4"/>
  <c r="L947" i="4"/>
  <c r="K947" i="4"/>
  <c r="I947" i="4"/>
  <c r="J947" i="4"/>
  <c r="G947" i="4"/>
  <c r="H947" i="4"/>
  <c r="E947" i="4"/>
  <c r="C947" i="4"/>
  <c r="D947" i="4"/>
  <c r="B948" i="4"/>
  <c r="A948" i="4"/>
  <c r="F948" i="4" l="1"/>
  <c r="O948" i="4"/>
  <c r="N948" i="4"/>
  <c r="M948" i="4"/>
  <c r="L948" i="4"/>
  <c r="K948" i="4"/>
  <c r="J948" i="4"/>
  <c r="H948" i="4"/>
  <c r="I948" i="4"/>
  <c r="G948" i="4"/>
  <c r="D948" i="4"/>
  <c r="E948" i="4"/>
  <c r="C948" i="4"/>
  <c r="B949" i="4"/>
  <c r="A949" i="4"/>
  <c r="F949" i="4" l="1"/>
  <c r="O949" i="4"/>
  <c r="N949" i="4"/>
  <c r="M949" i="4"/>
  <c r="L949" i="4"/>
  <c r="K949" i="4"/>
  <c r="J949" i="4"/>
  <c r="I949" i="4"/>
  <c r="H949" i="4"/>
  <c r="G949" i="4"/>
  <c r="D949" i="4"/>
  <c r="E949" i="4"/>
  <c r="C949" i="4"/>
  <c r="B950" i="4"/>
  <c r="A950" i="4"/>
  <c r="F950" i="4" l="1"/>
  <c r="O950" i="4"/>
  <c r="N950" i="4"/>
  <c r="M950" i="4"/>
  <c r="L950" i="4"/>
  <c r="K950" i="4"/>
  <c r="J950" i="4"/>
  <c r="I950" i="4"/>
  <c r="H950" i="4"/>
  <c r="G950" i="4"/>
  <c r="E950" i="4"/>
  <c r="C950" i="4"/>
  <c r="D950" i="4"/>
  <c r="B951" i="4"/>
  <c r="A951" i="4"/>
  <c r="F951" i="4" l="1"/>
  <c r="O951" i="4"/>
  <c r="N951" i="4"/>
  <c r="M951" i="4"/>
  <c r="L951" i="4"/>
  <c r="K951" i="4"/>
  <c r="J951" i="4"/>
  <c r="I951" i="4"/>
  <c r="H951" i="4"/>
  <c r="G951" i="4"/>
  <c r="E951" i="4"/>
  <c r="C951" i="4"/>
  <c r="D951" i="4"/>
  <c r="B952" i="4"/>
  <c r="A952" i="4"/>
  <c r="F952" i="4" l="1"/>
  <c r="O952" i="4"/>
  <c r="N952" i="4"/>
  <c r="M952" i="4"/>
  <c r="L952" i="4"/>
  <c r="K952" i="4"/>
  <c r="J952" i="4"/>
  <c r="H952" i="4"/>
  <c r="I952" i="4"/>
  <c r="G952" i="4"/>
  <c r="D952" i="4"/>
  <c r="E952" i="4"/>
  <c r="C952" i="4"/>
  <c r="B953" i="4"/>
  <c r="A953" i="4"/>
  <c r="F953" i="4" l="1"/>
  <c r="O953" i="4"/>
  <c r="N953" i="4"/>
  <c r="M953" i="4"/>
  <c r="L953" i="4"/>
  <c r="K953" i="4"/>
  <c r="J953" i="4"/>
  <c r="I953" i="4"/>
  <c r="H953" i="4"/>
  <c r="G953" i="4"/>
  <c r="D953" i="4"/>
  <c r="E953" i="4"/>
  <c r="C953" i="4"/>
  <c r="B954" i="4"/>
  <c r="A954" i="4"/>
  <c r="F954" i="4" l="1"/>
  <c r="O954" i="4"/>
  <c r="N954" i="4"/>
  <c r="M954" i="4"/>
  <c r="L954" i="4"/>
  <c r="K954" i="4"/>
  <c r="J954" i="4"/>
  <c r="I954" i="4"/>
  <c r="H954" i="4"/>
  <c r="G954" i="4"/>
  <c r="E954" i="4"/>
  <c r="C954" i="4"/>
  <c r="D954" i="4"/>
  <c r="B955" i="4"/>
  <c r="A955" i="4"/>
  <c r="F955" i="4" l="1"/>
  <c r="O955" i="4"/>
  <c r="N955" i="4"/>
  <c r="M955" i="4"/>
  <c r="L955" i="4"/>
  <c r="K955" i="4"/>
  <c r="J955" i="4"/>
  <c r="I955" i="4"/>
  <c r="H955" i="4"/>
  <c r="G955" i="4"/>
  <c r="E955" i="4"/>
  <c r="C955" i="4"/>
  <c r="D955" i="4"/>
  <c r="B956" i="4"/>
  <c r="A956" i="4"/>
  <c r="F956" i="4" l="1"/>
  <c r="O956" i="4"/>
  <c r="N956" i="4"/>
  <c r="M956" i="4"/>
  <c r="L956" i="4"/>
  <c r="K956" i="4"/>
  <c r="J956" i="4"/>
  <c r="H956" i="4"/>
  <c r="I956" i="4"/>
  <c r="G956" i="4"/>
  <c r="D956" i="4"/>
  <c r="E956" i="4"/>
  <c r="C956" i="4"/>
  <c r="B957" i="4"/>
  <c r="A957" i="4"/>
  <c r="F957" i="4" l="1"/>
  <c r="O957" i="4"/>
  <c r="N957" i="4"/>
  <c r="M957" i="4"/>
  <c r="L957" i="4"/>
  <c r="K957" i="4"/>
  <c r="J957" i="4"/>
  <c r="I957" i="4"/>
  <c r="H957" i="4"/>
  <c r="G957" i="4"/>
  <c r="D957" i="4"/>
  <c r="E957" i="4"/>
  <c r="C957" i="4"/>
  <c r="B958" i="4"/>
  <c r="A958" i="4"/>
  <c r="F958" i="4" l="1"/>
  <c r="O958" i="4"/>
  <c r="N958" i="4"/>
  <c r="M958" i="4"/>
  <c r="L958" i="4"/>
  <c r="K958" i="4"/>
  <c r="J958" i="4"/>
  <c r="I958" i="4"/>
  <c r="H958" i="4"/>
  <c r="G958" i="4"/>
  <c r="E958" i="4"/>
  <c r="C958" i="4"/>
  <c r="D958" i="4"/>
  <c r="B959" i="4"/>
  <c r="A959" i="4"/>
  <c r="F959" i="4" l="1"/>
  <c r="O959" i="4"/>
  <c r="N959" i="4"/>
  <c r="M959" i="4"/>
  <c r="L959" i="4"/>
  <c r="K959" i="4"/>
  <c r="J959" i="4"/>
  <c r="I959" i="4"/>
  <c r="G959" i="4"/>
  <c r="H959" i="4"/>
  <c r="E959" i="4"/>
  <c r="C959" i="4"/>
  <c r="D959" i="4"/>
  <c r="B960" i="4"/>
  <c r="A960" i="4"/>
  <c r="F960" i="4" l="1"/>
  <c r="O960" i="4"/>
  <c r="N960" i="4"/>
  <c r="M960" i="4"/>
  <c r="L960" i="4"/>
  <c r="K960" i="4"/>
  <c r="J960" i="4"/>
  <c r="H960" i="4"/>
  <c r="I960" i="4"/>
  <c r="G960" i="4"/>
  <c r="D960" i="4"/>
  <c r="E960" i="4"/>
  <c r="C960" i="4"/>
  <c r="B961" i="4"/>
  <c r="A961" i="4"/>
  <c r="F961" i="4" l="1"/>
  <c r="O961" i="4"/>
  <c r="N961" i="4"/>
  <c r="M961" i="4"/>
  <c r="L961" i="4"/>
  <c r="K961" i="4"/>
  <c r="J961" i="4"/>
  <c r="I961" i="4"/>
  <c r="H961" i="4"/>
  <c r="G961" i="4"/>
  <c r="D961" i="4"/>
  <c r="E961" i="4"/>
  <c r="C961" i="4"/>
  <c r="B962" i="4"/>
  <c r="A962" i="4"/>
  <c r="F962" i="4" l="1"/>
  <c r="O962" i="4"/>
  <c r="N962" i="4"/>
  <c r="M962" i="4"/>
  <c r="L962" i="4"/>
  <c r="K962" i="4"/>
  <c r="J962" i="4"/>
  <c r="I962" i="4"/>
  <c r="H962" i="4"/>
  <c r="G962" i="4"/>
  <c r="E962" i="4"/>
  <c r="C962" i="4"/>
  <c r="D962" i="4"/>
  <c r="B963" i="4"/>
  <c r="A963" i="4"/>
  <c r="F963" i="4" l="1"/>
  <c r="O963" i="4"/>
  <c r="N963" i="4"/>
  <c r="M963" i="4"/>
  <c r="L963" i="4"/>
  <c r="K963" i="4"/>
  <c r="I963" i="4"/>
  <c r="J963" i="4"/>
  <c r="G963" i="4"/>
  <c r="H963" i="4"/>
  <c r="E963" i="4"/>
  <c r="C963" i="4"/>
  <c r="D963" i="4"/>
  <c r="B964" i="4"/>
  <c r="A964" i="4"/>
  <c r="F964" i="4" l="1"/>
  <c r="O964" i="4"/>
  <c r="N964" i="4"/>
  <c r="M964" i="4"/>
  <c r="L964" i="4"/>
  <c r="K964" i="4"/>
  <c r="J964" i="4"/>
  <c r="H964" i="4"/>
  <c r="I964" i="4"/>
  <c r="G964" i="4"/>
  <c r="D964" i="4"/>
  <c r="E964" i="4"/>
  <c r="C964" i="4"/>
  <c r="B965" i="4"/>
  <c r="A965" i="4"/>
  <c r="F965" i="4" l="1"/>
  <c r="O965" i="4"/>
  <c r="N965" i="4"/>
  <c r="M965" i="4"/>
  <c r="L965" i="4"/>
  <c r="K965" i="4"/>
  <c r="J965" i="4"/>
  <c r="I965" i="4"/>
  <c r="H965" i="4"/>
  <c r="G965" i="4"/>
  <c r="D965" i="4"/>
  <c r="E965" i="4"/>
  <c r="C965" i="4"/>
  <c r="B966" i="4"/>
  <c r="A966" i="4"/>
  <c r="F966" i="4" l="1"/>
  <c r="O966" i="4"/>
  <c r="N966" i="4"/>
  <c r="M966" i="4"/>
  <c r="L966" i="4"/>
  <c r="K966" i="4"/>
  <c r="J966" i="4"/>
  <c r="I966" i="4"/>
  <c r="H966" i="4"/>
  <c r="G966" i="4"/>
  <c r="E966" i="4"/>
  <c r="C966" i="4"/>
  <c r="D966" i="4"/>
  <c r="B967" i="4"/>
  <c r="A967" i="4"/>
  <c r="F967" i="4" l="1"/>
  <c r="O967" i="4"/>
  <c r="N967" i="4"/>
  <c r="M967" i="4"/>
  <c r="L967" i="4"/>
  <c r="K967" i="4"/>
  <c r="J967" i="4"/>
  <c r="I967" i="4"/>
  <c r="H967" i="4"/>
  <c r="G967" i="4"/>
  <c r="E967" i="4"/>
  <c r="C967" i="4"/>
  <c r="D967" i="4"/>
  <c r="B968" i="4"/>
  <c r="A968" i="4"/>
  <c r="F968" i="4" l="1"/>
  <c r="O968" i="4"/>
  <c r="N968" i="4"/>
  <c r="M968" i="4"/>
  <c r="L968" i="4"/>
  <c r="K968" i="4"/>
  <c r="J968" i="4"/>
  <c r="H968" i="4"/>
  <c r="I968" i="4"/>
  <c r="G968" i="4"/>
  <c r="D968" i="4"/>
  <c r="E968" i="4"/>
  <c r="C968" i="4"/>
  <c r="B969" i="4"/>
  <c r="A969" i="4"/>
  <c r="F969" i="4" l="1"/>
  <c r="O969" i="4"/>
  <c r="N969" i="4"/>
  <c r="M969" i="4"/>
  <c r="L969" i="4"/>
  <c r="K969" i="4"/>
  <c r="J969" i="4"/>
  <c r="I969" i="4"/>
  <c r="H969" i="4"/>
  <c r="G969" i="4"/>
  <c r="D969" i="4"/>
  <c r="E969" i="4"/>
  <c r="C969" i="4"/>
  <c r="B970" i="4"/>
  <c r="A970" i="4"/>
  <c r="F970" i="4" l="1"/>
  <c r="O970" i="4"/>
  <c r="N970" i="4"/>
  <c r="M970" i="4"/>
  <c r="L970" i="4"/>
  <c r="K970" i="4"/>
  <c r="J970" i="4"/>
  <c r="I970" i="4"/>
  <c r="H970" i="4"/>
  <c r="G970" i="4"/>
  <c r="E970" i="4"/>
  <c r="C970" i="4"/>
  <c r="D970" i="4"/>
  <c r="B971" i="4"/>
  <c r="A971" i="4"/>
  <c r="F971" i="4" l="1"/>
  <c r="O971" i="4"/>
  <c r="N971" i="4"/>
  <c r="M971" i="4"/>
  <c r="L971" i="4"/>
  <c r="K971" i="4"/>
  <c r="J971" i="4"/>
  <c r="I971" i="4"/>
  <c r="H971" i="4"/>
  <c r="G971" i="4"/>
  <c r="E971" i="4"/>
  <c r="C971" i="4"/>
  <c r="D971" i="4"/>
  <c r="B972" i="4"/>
  <c r="A972" i="4"/>
  <c r="F972" i="4" l="1"/>
  <c r="O972" i="4"/>
  <c r="N972" i="4"/>
  <c r="M972" i="4"/>
  <c r="L972" i="4"/>
  <c r="K972" i="4"/>
  <c r="J972" i="4"/>
  <c r="H972" i="4"/>
  <c r="I972" i="4"/>
  <c r="G972" i="4"/>
  <c r="D972" i="4"/>
  <c r="E972" i="4"/>
  <c r="C972" i="4"/>
  <c r="B973" i="4"/>
  <c r="A973" i="4"/>
  <c r="F973" i="4" l="1"/>
  <c r="O973" i="4"/>
  <c r="N973" i="4"/>
  <c r="M973" i="4"/>
  <c r="L973" i="4"/>
  <c r="K973" i="4"/>
  <c r="J973" i="4"/>
  <c r="I973" i="4"/>
  <c r="H973" i="4"/>
  <c r="G973" i="4"/>
  <c r="D973" i="4"/>
  <c r="E973" i="4"/>
  <c r="C973" i="4"/>
  <c r="B974" i="4"/>
  <c r="A974" i="4"/>
  <c r="F974" i="4" l="1"/>
  <c r="O974" i="4"/>
  <c r="N974" i="4"/>
  <c r="M974" i="4"/>
  <c r="L974" i="4"/>
  <c r="K974" i="4"/>
  <c r="J974" i="4"/>
  <c r="I974" i="4"/>
  <c r="H974" i="4"/>
  <c r="G974" i="4"/>
  <c r="E974" i="4"/>
  <c r="C974" i="4"/>
  <c r="D974" i="4"/>
  <c r="B975" i="4"/>
  <c r="A975" i="4"/>
  <c r="F975" i="4" l="1"/>
  <c r="O975" i="4"/>
  <c r="N975" i="4"/>
  <c r="M975" i="4"/>
  <c r="L975" i="4"/>
  <c r="K975" i="4"/>
  <c r="J975" i="4"/>
  <c r="I975" i="4"/>
  <c r="G975" i="4"/>
  <c r="H975" i="4"/>
  <c r="E975" i="4"/>
  <c r="C975" i="4"/>
  <c r="D975" i="4"/>
  <c r="B976" i="4"/>
  <c r="A976" i="4"/>
  <c r="F976" i="4" l="1"/>
  <c r="O976" i="4"/>
  <c r="N976" i="4"/>
  <c r="M976" i="4"/>
  <c r="L976" i="4"/>
  <c r="K976" i="4"/>
  <c r="J976" i="4"/>
  <c r="H976" i="4"/>
  <c r="I976" i="4"/>
  <c r="G976" i="4"/>
  <c r="D976" i="4"/>
  <c r="E976" i="4"/>
  <c r="C976" i="4"/>
  <c r="B977" i="4"/>
  <c r="A977" i="4"/>
  <c r="F977" i="4" l="1"/>
  <c r="O977" i="4"/>
  <c r="N977" i="4"/>
  <c r="M977" i="4"/>
  <c r="L977" i="4"/>
  <c r="K977" i="4"/>
  <c r="J977" i="4"/>
  <c r="I977" i="4"/>
  <c r="H977" i="4"/>
  <c r="G977" i="4"/>
  <c r="D977" i="4"/>
  <c r="E977" i="4"/>
  <c r="C977" i="4"/>
  <c r="B978" i="4"/>
  <c r="A978" i="4"/>
  <c r="F978" i="4" l="1"/>
  <c r="O978" i="4"/>
  <c r="N978" i="4"/>
  <c r="M978" i="4"/>
  <c r="L978" i="4"/>
  <c r="K978" i="4"/>
  <c r="J978" i="4"/>
  <c r="I978" i="4"/>
  <c r="H978" i="4"/>
  <c r="G978" i="4"/>
  <c r="E978" i="4"/>
  <c r="C978" i="4"/>
  <c r="D978" i="4"/>
  <c r="B979" i="4"/>
  <c r="A979" i="4"/>
  <c r="F979" i="4" l="1"/>
  <c r="O979" i="4"/>
  <c r="N979" i="4"/>
  <c r="M979" i="4"/>
  <c r="L979" i="4"/>
  <c r="K979" i="4"/>
  <c r="I979" i="4"/>
  <c r="J979" i="4"/>
  <c r="G979" i="4"/>
  <c r="H979" i="4"/>
  <c r="E979" i="4"/>
  <c r="C979" i="4"/>
  <c r="D979" i="4"/>
  <c r="B980" i="4"/>
  <c r="A980" i="4"/>
  <c r="F980" i="4" l="1"/>
  <c r="O980" i="4"/>
  <c r="N980" i="4"/>
  <c r="M980" i="4"/>
  <c r="L980" i="4"/>
  <c r="K980" i="4"/>
  <c r="J980" i="4"/>
  <c r="H980" i="4"/>
  <c r="I980" i="4"/>
  <c r="G980" i="4"/>
  <c r="D980" i="4"/>
  <c r="E980" i="4"/>
  <c r="C980" i="4"/>
  <c r="B981" i="4"/>
  <c r="A981" i="4"/>
  <c r="F981" i="4" l="1"/>
  <c r="O981" i="4"/>
  <c r="N981" i="4"/>
  <c r="M981" i="4"/>
  <c r="L981" i="4"/>
  <c r="K981" i="4"/>
  <c r="J981" i="4"/>
  <c r="I981" i="4"/>
  <c r="H981" i="4"/>
  <c r="G981" i="4"/>
  <c r="D981" i="4"/>
  <c r="E981" i="4"/>
  <c r="C981" i="4"/>
  <c r="B982" i="4"/>
  <c r="A982" i="4"/>
  <c r="F982" i="4" l="1"/>
  <c r="O982" i="4"/>
  <c r="N982" i="4"/>
  <c r="M982" i="4"/>
  <c r="L982" i="4"/>
  <c r="K982" i="4"/>
  <c r="J982" i="4"/>
  <c r="I982" i="4"/>
  <c r="H982" i="4"/>
  <c r="G982" i="4"/>
  <c r="E982" i="4"/>
  <c r="C982" i="4"/>
  <c r="D982" i="4"/>
  <c r="B983" i="4"/>
  <c r="A983" i="4"/>
  <c r="F983" i="4" l="1"/>
  <c r="O983" i="4"/>
  <c r="N983" i="4"/>
  <c r="M983" i="4"/>
  <c r="L983" i="4"/>
  <c r="K983" i="4"/>
  <c r="J983" i="4"/>
  <c r="I983" i="4"/>
  <c r="H983" i="4"/>
  <c r="G983" i="4"/>
  <c r="E983" i="4"/>
  <c r="C983" i="4"/>
  <c r="D983" i="4"/>
  <c r="B984" i="4"/>
  <c r="A984" i="4"/>
  <c r="F984" i="4" l="1"/>
  <c r="O984" i="4"/>
  <c r="N984" i="4"/>
  <c r="M984" i="4"/>
  <c r="L984" i="4"/>
  <c r="K984" i="4"/>
  <c r="J984" i="4"/>
  <c r="H984" i="4"/>
  <c r="I984" i="4"/>
  <c r="G984" i="4"/>
  <c r="D984" i="4"/>
  <c r="E984" i="4"/>
  <c r="C984" i="4"/>
  <c r="B985" i="4"/>
  <c r="A985" i="4"/>
  <c r="F985" i="4" l="1"/>
  <c r="O985" i="4"/>
  <c r="N985" i="4"/>
  <c r="M985" i="4"/>
  <c r="L985" i="4"/>
  <c r="K985" i="4"/>
  <c r="J985" i="4"/>
  <c r="I985" i="4"/>
  <c r="H985" i="4"/>
  <c r="G985" i="4"/>
  <c r="D985" i="4"/>
  <c r="E985" i="4"/>
  <c r="C985" i="4"/>
  <c r="B986" i="4"/>
  <c r="A986" i="4"/>
  <c r="F986" i="4" l="1"/>
  <c r="O986" i="4"/>
  <c r="N986" i="4"/>
  <c r="M986" i="4"/>
  <c r="L986" i="4"/>
  <c r="K986" i="4"/>
  <c r="J986" i="4"/>
  <c r="I986" i="4"/>
  <c r="H986" i="4"/>
  <c r="G986" i="4"/>
  <c r="E986" i="4"/>
  <c r="C986" i="4"/>
  <c r="D986" i="4"/>
  <c r="B987" i="4"/>
  <c r="A987" i="4"/>
  <c r="F987" i="4" l="1"/>
  <c r="O987" i="4"/>
  <c r="N987" i="4"/>
  <c r="M987" i="4"/>
  <c r="L987" i="4"/>
  <c r="K987" i="4"/>
  <c r="J987" i="4"/>
  <c r="I987" i="4"/>
  <c r="H987" i="4"/>
  <c r="G987" i="4"/>
  <c r="E987" i="4"/>
  <c r="C987" i="4"/>
  <c r="D987" i="4"/>
  <c r="B988" i="4"/>
  <c r="A988" i="4"/>
  <c r="F988" i="4" l="1"/>
  <c r="O988" i="4"/>
  <c r="N988" i="4"/>
  <c r="M988" i="4"/>
  <c r="L988" i="4"/>
  <c r="K988" i="4"/>
  <c r="J988" i="4"/>
  <c r="H988" i="4"/>
  <c r="I988" i="4"/>
  <c r="G988" i="4"/>
  <c r="D988" i="4"/>
  <c r="E988" i="4"/>
  <c r="C988" i="4"/>
  <c r="B989" i="4"/>
  <c r="A989" i="4"/>
  <c r="F989" i="4" l="1"/>
  <c r="O989" i="4"/>
  <c r="N989" i="4"/>
  <c r="M989" i="4"/>
  <c r="L989" i="4"/>
  <c r="K989" i="4"/>
  <c r="J989" i="4"/>
  <c r="I989" i="4"/>
  <c r="H989" i="4"/>
  <c r="G989" i="4"/>
  <c r="D989" i="4"/>
  <c r="E989" i="4"/>
  <c r="C989" i="4"/>
  <c r="B990" i="4"/>
  <c r="A990" i="4"/>
  <c r="F990" i="4" l="1"/>
  <c r="O990" i="4"/>
  <c r="N990" i="4"/>
  <c r="M990" i="4"/>
  <c r="L990" i="4"/>
  <c r="K990" i="4"/>
  <c r="J990" i="4"/>
  <c r="I990" i="4"/>
  <c r="H990" i="4"/>
  <c r="G990" i="4"/>
  <c r="E990" i="4"/>
  <c r="C990" i="4"/>
  <c r="D990" i="4"/>
  <c r="B991" i="4"/>
  <c r="A991" i="4"/>
  <c r="F991" i="4" l="1"/>
  <c r="O991" i="4"/>
  <c r="N991" i="4"/>
  <c r="M991" i="4"/>
  <c r="L991" i="4"/>
  <c r="K991" i="4"/>
  <c r="J991" i="4"/>
  <c r="I991" i="4"/>
  <c r="G991" i="4"/>
  <c r="H991" i="4"/>
  <c r="E991" i="4"/>
  <c r="C991" i="4"/>
  <c r="D991" i="4"/>
  <c r="B992" i="4"/>
  <c r="A992" i="4"/>
  <c r="F992" i="4" l="1"/>
  <c r="O992" i="4"/>
  <c r="N992" i="4"/>
  <c r="M992" i="4"/>
  <c r="L992" i="4"/>
  <c r="K992" i="4"/>
  <c r="J992" i="4"/>
  <c r="H992" i="4"/>
  <c r="I992" i="4"/>
  <c r="G992" i="4"/>
  <c r="D992" i="4"/>
  <c r="E992" i="4"/>
  <c r="C992" i="4"/>
  <c r="B993" i="4"/>
  <c r="A993" i="4"/>
  <c r="F993" i="4" l="1"/>
  <c r="O993" i="4"/>
  <c r="N993" i="4"/>
  <c r="M993" i="4"/>
  <c r="L993" i="4"/>
  <c r="K993" i="4"/>
  <c r="J993" i="4"/>
  <c r="I993" i="4"/>
  <c r="H993" i="4"/>
  <c r="G993" i="4"/>
  <c r="D993" i="4"/>
  <c r="E993" i="4"/>
  <c r="C993" i="4"/>
  <c r="B994" i="4"/>
  <c r="A994" i="4"/>
  <c r="F994" i="4" l="1"/>
  <c r="O994" i="4"/>
  <c r="N994" i="4"/>
  <c r="M994" i="4"/>
  <c r="L994" i="4"/>
  <c r="K994" i="4"/>
  <c r="J994" i="4"/>
  <c r="I994" i="4"/>
  <c r="H994" i="4"/>
  <c r="G994" i="4"/>
  <c r="E994" i="4"/>
  <c r="C994" i="4"/>
  <c r="D994" i="4"/>
  <c r="B995" i="4"/>
  <c r="A995" i="4"/>
  <c r="F995" i="4" l="1"/>
  <c r="O995" i="4"/>
  <c r="N995" i="4"/>
  <c r="M995" i="4"/>
  <c r="L995" i="4"/>
  <c r="K995" i="4"/>
  <c r="I995" i="4"/>
  <c r="J995" i="4"/>
  <c r="G995" i="4"/>
  <c r="H995" i="4"/>
  <c r="E995" i="4"/>
  <c r="C995" i="4"/>
  <c r="D995" i="4"/>
  <c r="B996" i="4"/>
  <c r="A996" i="4"/>
  <c r="F996" i="4" l="1"/>
  <c r="O996" i="4"/>
  <c r="N996" i="4"/>
  <c r="M996" i="4"/>
  <c r="L996" i="4"/>
  <c r="K996" i="4"/>
  <c r="J996" i="4"/>
  <c r="H996" i="4"/>
  <c r="I996" i="4"/>
  <c r="G996" i="4"/>
  <c r="D996" i="4"/>
  <c r="E996" i="4"/>
  <c r="C996" i="4"/>
  <c r="B997" i="4"/>
  <c r="A997" i="4"/>
  <c r="F997" i="4" l="1"/>
  <c r="O997" i="4"/>
  <c r="N997" i="4"/>
  <c r="M997" i="4"/>
  <c r="L997" i="4"/>
  <c r="K997" i="4"/>
  <c r="J997" i="4"/>
  <c r="I997" i="4"/>
  <c r="H997" i="4"/>
  <c r="G997" i="4"/>
  <c r="D997" i="4"/>
  <c r="E997" i="4"/>
  <c r="C997" i="4"/>
  <c r="B998" i="4"/>
  <c r="A998" i="4"/>
  <c r="F998" i="4" l="1"/>
  <c r="O998" i="4"/>
  <c r="N998" i="4"/>
  <c r="M998" i="4"/>
  <c r="L998" i="4"/>
  <c r="K998" i="4"/>
  <c r="J998" i="4"/>
  <c r="I998" i="4"/>
  <c r="H998" i="4"/>
  <c r="G998" i="4"/>
  <c r="E998" i="4"/>
  <c r="C998" i="4"/>
  <c r="D998" i="4"/>
  <c r="B999" i="4"/>
  <c r="A999" i="4"/>
  <c r="F999" i="4" l="1"/>
  <c r="O999" i="4"/>
  <c r="N999" i="4"/>
  <c r="M999" i="4"/>
  <c r="L999" i="4"/>
  <c r="K999" i="4"/>
  <c r="J999" i="4"/>
  <c r="I999" i="4"/>
  <c r="H999" i="4"/>
  <c r="G999" i="4"/>
  <c r="E999" i="4"/>
  <c r="C999" i="4"/>
  <c r="D999" i="4"/>
  <c r="B1000" i="4"/>
  <c r="A1000" i="4"/>
  <c r="F1000" i="4" l="1"/>
  <c r="O1000" i="4"/>
  <c r="N1000" i="4"/>
  <c r="M1000" i="4"/>
  <c r="L1000" i="4"/>
  <c r="K1000" i="4"/>
  <c r="J1000" i="4"/>
  <c r="H1000" i="4"/>
  <c r="I1000" i="4"/>
  <c r="G1000" i="4"/>
  <c r="D1000" i="4"/>
  <c r="E1000" i="4"/>
  <c r="C1000" i="4"/>
  <c r="B1001" i="4"/>
  <c r="A1001" i="4"/>
  <c r="F1001" i="4" l="1"/>
  <c r="O1001" i="4"/>
  <c r="N1001" i="4"/>
  <c r="M1001" i="4"/>
  <c r="L1001" i="4"/>
  <c r="K1001" i="4"/>
  <c r="J1001" i="4"/>
  <c r="I1001" i="4"/>
  <c r="H1001" i="4"/>
  <c r="G1001" i="4"/>
  <c r="D1001" i="4"/>
  <c r="E1001" i="4"/>
  <c r="C1001" i="4"/>
  <c r="B1002" i="4"/>
  <c r="A1002" i="4"/>
  <c r="F1002" i="4" l="1"/>
  <c r="O1002" i="4"/>
  <c r="N1002" i="4"/>
  <c r="M1002" i="4"/>
  <c r="L1002" i="4"/>
  <c r="K1002" i="4"/>
  <c r="J1002" i="4"/>
  <c r="I1002" i="4"/>
  <c r="H1002" i="4"/>
  <c r="G1002" i="4"/>
  <c r="E1002" i="4"/>
  <c r="C1002" i="4"/>
  <c r="D1002" i="4"/>
  <c r="B1003" i="4"/>
  <c r="A1003" i="4"/>
  <c r="F1003" i="4" l="1"/>
  <c r="O1003" i="4"/>
  <c r="N1003" i="4"/>
  <c r="M1003" i="4"/>
  <c r="L1003" i="4"/>
  <c r="K1003" i="4"/>
  <c r="J1003" i="4"/>
  <c r="I1003" i="4"/>
  <c r="H1003" i="4"/>
  <c r="G1003" i="4"/>
  <c r="E1003" i="4"/>
  <c r="C1003" i="4"/>
  <c r="D1003" i="4"/>
  <c r="B1004" i="4"/>
  <c r="A1004" i="4"/>
  <c r="F1004" i="4" l="1"/>
  <c r="O1004" i="4"/>
  <c r="N1004" i="4"/>
  <c r="M1004" i="4"/>
  <c r="L1004" i="4"/>
  <c r="K1004" i="4"/>
  <c r="J1004" i="4"/>
  <c r="H1004" i="4"/>
  <c r="I1004" i="4"/>
  <c r="G1004" i="4"/>
  <c r="D1004" i="4"/>
  <c r="E1004" i="4"/>
  <c r="C1004" i="4"/>
  <c r="B1005" i="4"/>
  <c r="A1005" i="4"/>
  <c r="F1005" i="4" l="1"/>
  <c r="O1005" i="4"/>
  <c r="N1005" i="4"/>
  <c r="M1005" i="4"/>
  <c r="L1005" i="4"/>
  <c r="K1005" i="4"/>
  <c r="J1005" i="4"/>
  <c r="I1005" i="4"/>
  <c r="H1005" i="4"/>
  <c r="G1005" i="4"/>
  <c r="D1005" i="4"/>
  <c r="E1005" i="4"/>
  <c r="C1005" i="4"/>
  <c r="B1006" i="4"/>
  <c r="A1006" i="4"/>
  <c r="F1006" i="4" l="1"/>
  <c r="O1006" i="4"/>
  <c r="N1006" i="4"/>
  <c r="M1006" i="4"/>
  <c r="L1006" i="4"/>
  <c r="K1006" i="4"/>
  <c r="J1006" i="4"/>
  <c r="I1006" i="4"/>
  <c r="H1006" i="4"/>
  <c r="G1006" i="4"/>
  <c r="E1006" i="4"/>
  <c r="C1006" i="4"/>
  <c r="D1006" i="4"/>
  <c r="B1007" i="4"/>
  <c r="A1007" i="4"/>
  <c r="F1007" i="4" l="1"/>
  <c r="O1007" i="4"/>
  <c r="N1007" i="4"/>
  <c r="M1007" i="4"/>
  <c r="L1007" i="4"/>
  <c r="K1007" i="4"/>
  <c r="J1007" i="4"/>
  <c r="I1007" i="4"/>
  <c r="G1007" i="4"/>
  <c r="H1007" i="4"/>
  <c r="E1007" i="4"/>
  <c r="C1007" i="4"/>
  <c r="D1007" i="4"/>
  <c r="B1008" i="4"/>
  <c r="A1008" i="4"/>
  <c r="F1008" i="4" l="1"/>
  <c r="O1008" i="4"/>
  <c r="N1008" i="4"/>
  <c r="M1008" i="4"/>
  <c r="L1008" i="4"/>
  <c r="K1008" i="4"/>
  <c r="J1008" i="4"/>
  <c r="H1008" i="4"/>
  <c r="I1008" i="4"/>
  <c r="G1008" i="4"/>
  <c r="D1008" i="4"/>
  <c r="E1008" i="4"/>
  <c r="C1008" i="4"/>
  <c r="B1009" i="4"/>
  <c r="A1009" i="4"/>
  <c r="F1009" i="4" l="1"/>
  <c r="O1009" i="4"/>
  <c r="N1009" i="4"/>
  <c r="M1009" i="4"/>
  <c r="L1009" i="4"/>
  <c r="K1009" i="4"/>
  <c r="J1009" i="4"/>
  <c r="I1009" i="4"/>
  <c r="H1009" i="4"/>
  <c r="G1009" i="4"/>
  <c r="D1009" i="4"/>
  <c r="E1009" i="4"/>
  <c r="C1009" i="4"/>
  <c r="B1010" i="4"/>
  <c r="A1010" i="4"/>
  <c r="F1010" i="4" l="1"/>
  <c r="O1010" i="4"/>
  <c r="N1010" i="4"/>
  <c r="M1010" i="4"/>
  <c r="L1010" i="4"/>
  <c r="K1010" i="4"/>
  <c r="J1010" i="4"/>
  <c r="I1010" i="4"/>
  <c r="H1010" i="4"/>
  <c r="G1010" i="4"/>
  <c r="E1010" i="4"/>
  <c r="C1010" i="4"/>
  <c r="D1010" i="4"/>
  <c r="B1011" i="4"/>
  <c r="A1011" i="4"/>
  <c r="F1011" i="4" l="1"/>
  <c r="O1011" i="4"/>
  <c r="N1011" i="4"/>
  <c r="M1011" i="4"/>
  <c r="L1011" i="4"/>
  <c r="K1011" i="4"/>
  <c r="I1011" i="4"/>
  <c r="J1011" i="4"/>
  <c r="G1011" i="4"/>
  <c r="H1011" i="4"/>
  <c r="E1011" i="4"/>
  <c r="C1011" i="4"/>
  <c r="D1011" i="4"/>
  <c r="B1012" i="4"/>
  <c r="A1012" i="4"/>
  <c r="F1012" i="4" l="1"/>
  <c r="O1012" i="4"/>
  <c r="N1012" i="4"/>
  <c r="M1012" i="4"/>
  <c r="L1012" i="4"/>
  <c r="K1012" i="4"/>
  <c r="J1012" i="4"/>
  <c r="H1012" i="4"/>
  <c r="I1012" i="4"/>
  <c r="G1012" i="4"/>
  <c r="D1012" i="4"/>
  <c r="E1012" i="4"/>
  <c r="C1012" i="4"/>
  <c r="B1013" i="4"/>
  <c r="A1013" i="4"/>
  <c r="F1013" i="4" l="1"/>
  <c r="O1013" i="4"/>
  <c r="N1013" i="4"/>
  <c r="M1013" i="4"/>
  <c r="L1013" i="4"/>
  <c r="K1013" i="4"/>
  <c r="J1013" i="4"/>
  <c r="I1013" i="4"/>
  <c r="H1013" i="4"/>
  <c r="G1013" i="4"/>
  <c r="D1013" i="4"/>
  <c r="E1013" i="4"/>
  <c r="C1013" i="4"/>
  <c r="B1014" i="4"/>
  <c r="A1014" i="4"/>
  <c r="F1014" i="4" l="1"/>
  <c r="O1014" i="4"/>
  <c r="N1014" i="4"/>
  <c r="M1014" i="4"/>
  <c r="L1014" i="4"/>
  <c r="K1014" i="4"/>
  <c r="J1014" i="4"/>
  <c r="I1014" i="4"/>
  <c r="H1014" i="4"/>
  <c r="G1014" i="4"/>
  <c r="E1014" i="4"/>
  <c r="C1014" i="4"/>
  <c r="D1014" i="4"/>
  <c r="B1015" i="4"/>
  <c r="A1015" i="4"/>
  <c r="F1015" i="4" l="1"/>
  <c r="O1015" i="4"/>
  <c r="N1015" i="4"/>
  <c r="M1015" i="4"/>
  <c r="L1015" i="4"/>
  <c r="K1015" i="4"/>
  <c r="J1015" i="4"/>
  <c r="I1015" i="4"/>
  <c r="H1015" i="4"/>
  <c r="G1015" i="4"/>
  <c r="E1015" i="4"/>
  <c r="C1015" i="4"/>
  <c r="D1015" i="4"/>
  <c r="B1016" i="4"/>
  <c r="A1016" i="4"/>
  <c r="F1016" i="4" l="1"/>
  <c r="O1016" i="4"/>
  <c r="N1016" i="4"/>
  <c r="M1016" i="4"/>
  <c r="L1016" i="4"/>
  <c r="K1016" i="4"/>
  <c r="J1016" i="4"/>
  <c r="H1016" i="4"/>
  <c r="I1016" i="4"/>
  <c r="G1016" i="4"/>
  <c r="D1016" i="4"/>
  <c r="E1016" i="4"/>
  <c r="C1016" i="4"/>
  <c r="B1017" i="4"/>
  <c r="A1017" i="4"/>
  <c r="F1017" i="4" l="1"/>
  <c r="O1017" i="4"/>
  <c r="N1017" i="4"/>
  <c r="M1017" i="4"/>
  <c r="L1017" i="4"/>
  <c r="K1017" i="4"/>
  <c r="J1017" i="4"/>
  <c r="I1017" i="4"/>
  <c r="H1017" i="4"/>
  <c r="G1017" i="4"/>
  <c r="D1017" i="4"/>
  <c r="E1017" i="4"/>
  <c r="C1017" i="4"/>
  <c r="B1018" i="4"/>
  <c r="A1018" i="4"/>
  <c r="F1018" i="4" l="1"/>
  <c r="O1018" i="4"/>
  <c r="N1018" i="4"/>
  <c r="M1018" i="4"/>
  <c r="L1018" i="4"/>
  <c r="K1018" i="4"/>
  <c r="J1018" i="4"/>
  <c r="I1018" i="4"/>
  <c r="H1018" i="4"/>
  <c r="G1018" i="4"/>
  <c r="E1018" i="4"/>
  <c r="C1018" i="4"/>
  <c r="D1018" i="4"/>
  <c r="B1019" i="4"/>
  <c r="A1019" i="4"/>
  <c r="F1019" i="4" l="1"/>
  <c r="O1019" i="4"/>
  <c r="N1019" i="4"/>
  <c r="M1019" i="4"/>
  <c r="L1019" i="4"/>
  <c r="K1019" i="4"/>
  <c r="J1019" i="4"/>
  <c r="I1019" i="4"/>
  <c r="H1019" i="4"/>
  <c r="G1019" i="4"/>
  <c r="E1019" i="4"/>
  <c r="C1019" i="4"/>
  <c r="D1019" i="4"/>
  <c r="B1020" i="4"/>
  <c r="A1020" i="4"/>
  <c r="F1020" i="4" l="1"/>
  <c r="O1020" i="4"/>
  <c r="N1020" i="4"/>
  <c r="M1020" i="4"/>
  <c r="L1020" i="4"/>
  <c r="K1020" i="4"/>
  <c r="J1020" i="4"/>
  <c r="H1020" i="4"/>
  <c r="I1020" i="4"/>
  <c r="G1020" i="4"/>
  <c r="D1020" i="4"/>
  <c r="E1020" i="4"/>
  <c r="C1020" i="4"/>
  <c r="B1021" i="4"/>
  <c r="A1021" i="4"/>
  <c r="F1021" i="4" l="1"/>
  <c r="O1021" i="4"/>
  <c r="N1021" i="4"/>
  <c r="M1021" i="4"/>
  <c r="L1021" i="4"/>
  <c r="K1021" i="4"/>
  <c r="J1021" i="4"/>
  <c r="I1021" i="4"/>
  <c r="H1021" i="4"/>
  <c r="G1021" i="4"/>
  <c r="D1021" i="4"/>
  <c r="E1021" i="4"/>
  <c r="C1021" i="4"/>
  <c r="B1022" i="4"/>
  <c r="A1022" i="4"/>
  <c r="F1022" i="4" l="1"/>
  <c r="O1022" i="4"/>
  <c r="N1022" i="4"/>
  <c r="M1022" i="4"/>
  <c r="L1022" i="4"/>
  <c r="K1022" i="4"/>
  <c r="J1022" i="4"/>
  <c r="I1022" i="4"/>
  <c r="H1022" i="4"/>
  <c r="G1022" i="4"/>
  <c r="E1022" i="4"/>
  <c r="C1022" i="4"/>
  <c r="D1022" i="4"/>
  <c r="B1023" i="4"/>
  <c r="A1023" i="4"/>
  <c r="F1023" i="4" l="1"/>
  <c r="O1023" i="4"/>
  <c r="N1023" i="4"/>
  <c r="M1023" i="4"/>
  <c r="L1023" i="4"/>
  <c r="K1023" i="4"/>
  <c r="J1023" i="4"/>
  <c r="I1023" i="4"/>
  <c r="G1023" i="4"/>
  <c r="H1023" i="4"/>
  <c r="E1023" i="4"/>
  <c r="C1023" i="4"/>
  <c r="D1023" i="4"/>
  <c r="B1024" i="4"/>
  <c r="A1024" i="4"/>
  <c r="F1024" i="4" l="1"/>
  <c r="O1024" i="4"/>
  <c r="N1024" i="4"/>
  <c r="M1024" i="4"/>
  <c r="L1024" i="4"/>
  <c r="K1024" i="4"/>
  <c r="J1024" i="4"/>
  <c r="H1024" i="4"/>
  <c r="I1024" i="4"/>
  <c r="G1024" i="4"/>
  <c r="D1024" i="4"/>
  <c r="E1024" i="4"/>
  <c r="C1024" i="4"/>
  <c r="B1025" i="4"/>
  <c r="A1025" i="4"/>
  <c r="F1025" i="4" l="1"/>
  <c r="O1025" i="4"/>
  <c r="N1025" i="4"/>
  <c r="M1025" i="4"/>
  <c r="L1025" i="4"/>
  <c r="K1025" i="4"/>
  <c r="J1025" i="4"/>
  <c r="I1025" i="4"/>
  <c r="H1025" i="4"/>
  <c r="G1025" i="4"/>
  <c r="D1025" i="4"/>
  <c r="E1025" i="4"/>
  <c r="C1025" i="4"/>
  <c r="B1026" i="4"/>
  <c r="A1026" i="4"/>
  <c r="F1026" i="4" l="1"/>
  <c r="O1026" i="4"/>
  <c r="N1026" i="4"/>
  <c r="M1026" i="4"/>
  <c r="L1026" i="4"/>
  <c r="K1026" i="4"/>
  <c r="J1026" i="4"/>
  <c r="I1026" i="4"/>
  <c r="H1026" i="4"/>
  <c r="G1026" i="4"/>
  <c r="E1026" i="4"/>
  <c r="C1026" i="4"/>
  <c r="D1026" i="4"/>
  <c r="B1027" i="4"/>
  <c r="A1027" i="4"/>
  <c r="F1027" i="4" l="1"/>
  <c r="O1027" i="4"/>
  <c r="N1027" i="4"/>
  <c r="M1027" i="4"/>
  <c r="L1027" i="4"/>
  <c r="K1027" i="4"/>
  <c r="I1027" i="4"/>
  <c r="J1027" i="4"/>
  <c r="G1027" i="4"/>
  <c r="H1027" i="4"/>
  <c r="E1027" i="4"/>
  <c r="C1027" i="4"/>
  <c r="D1027" i="4"/>
  <c r="B1028" i="4"/>
  <c r="A1028" i="4"/>
  <c r="F1028" i="4" l="1"/>
  <c r="O1028" i="4"/>
  <c r="N1028" i="4"/>
  <c r="M1028" i="4"/>
  <c r="L1028" i="4"/>
  <c r="K1028" i="4"/>
  <c r="J1028" i="4"/>
  <c r="H1028" i="4"/>
  <c r="I1028" i="4"/>
  <c r="G1028" i="4"/>
  <c r="D1028" i="4"/>
  <c r="E1028" i="4"/>
  <c r="C1028" i="4"/>
  <c r="B1029" i="4"/>
  <c r="A1029" i="4"/>
  <c r="F1029" i="4" l="1"/>
  <c r="O1029" i="4"/>
  <c r="N1029" i="4"/>
  <c r="M1029" i="4"/>
  <c r="L1029" i="4"/>
  <c r="K1029" i="4"/>
  <c r="J1029" i="4"/>
  <c r="I1029" i="4"/>
  <c r="H1029" i="4"/>
  <c r="G1029" i="4"/>
  <c r="D1029" i="4"/>
  <c r="E1029" i="4"/>
  <c r="C1029" i="4"/>
  <c r="B1030" i="4"/>
  <c r="A1030" i="4"/>
  <c r="F1030" i="4" l="1"/>
  <c r="O1030" i="4"/>
  <c r="N1030" i="4"/>
  <c r="M1030" i="4"/>
  <c r="L1030" i="4"/>
  <c r="K1030" i="4"/>
  <c r="J1030" i="4"/>
  <c r="I1030" i="4"/>
  <c r="H1030" i="4"/>
  <c r="G1030" i="4"/>
  <c r="E1030" i="4"/>
  <c r="C1030" i="4"/>
  <c r="D1030" i="4"/>
  <c r="B1031" i="4"/>
  <c r="A1031" i="4"/>
  <c r="F1031" i="4" l="1"/>
  <c r="O1031" i="4"/>
  <c r="N1031" i="4"/>
  <c r="M1031" i="4"/>
  <c r="L1031" i="4"/>
  <c r="K1031" i="4"/>
  <c r="J1031" i="4"/>
  <c r="I1031" i="4"/>
  <c r="H1031" i="4"/>
  <c r="G1031" i="4"/>
  <c r="E1031" i="4"/>
  <c r="C1031" i="4"/>
  <c r="D1031" i="4"/>
  <c r="B1032" i="4"/>
  <c r="A1032" i="4"/>
  <c r="F1032" i="4" l="1"/>
  <c r="O1032" i="4"/>
  <c r="N1032" i="4"/>
  <c r="M1032" i="4"/>
  <c r="L1032" i="4"/>
  <c r="K1032" i="4"/>
  <c r="J1032" i="4"/>
  <c r="H1032" i="4"/>
  <c r="I1032" i="4"/>
  <c r="G1032" i="4"/>
  <c r="D1032" i="4"/>
  <c r="E1032" i="4"/>
  <c r="C1032" i="4"/>
  <c r="B1033" i="4"/>
  <c r="A1033" i="4"/>
  <c r="F1033" i="4" l="1"/>
  <c r="O1033" i="4"/>
  <c r="N1033" i="4"/>
  <c r="M1033" i="4"/>
  <c r="L1033" i="4"/>
  <c r="K1033" i="4"/>
  <c r="J1033" i="4"/>
  <c r="I1033" i="4"/>
  <c r="H1033" i="4"/>
  <c r="G1033" i="4"/>
  <c r="D1033" i="4"/>
  <c r="E1033" i="4"/>
  <c r="C1033" i="4"/>
  <c r="B1034" i="4"/>
  <c r="A1034" i="4"/>
  <c r="F1034" i="4" l="1"/>
  <c r="O1034" i="4"/>
  <c r="N1034" i="4"/>
  <c r="M1034" i="4"/>
  <c r="L1034" i="4"/>
  <c r="K1034" i="4"/>
  <c r="J1034" i="4"/>
  <c r="I1034" i="4"/>
  <c r="H1034" i="4"/>
  <c r="G1034" i="4"/>
  <c r="E1034" i="4"/>
  <c r="C1034" i="4"/>
  <c r="D1034" i="4"/>
  <c r="B1035" i="4"/>
  <c r="A1035" i="4"/>
  <c r="F1035" i="4" l="1"/>
  <c r="O1035" i="4"/>
  <c r="N1035" i="4"/>
  <c r="M1035" i="4"/>
  <c r="L1035" i="4"/>
  <c r="K1035" i="4"/>
  <c r="J1035" i="4"/>
  <c r="I1035" i="4"/>
  <c r="H1035" i="4"/>
  <c r="G1035" i="4"/>
  <c r="E1035" i="4"/>
  <c r="C1035" i="4"/>
  <c r="D1035" i="4"/>
  <c r="B1036" i="4"/>
  <c r="A1036" i="4"/>
  <c r="F1036" i="4" l="1"/>
  <c r="O1036" i="4"/>
  <c r="N1036" i="4"/>
  <c r="M1036" i="4"/>
  <c r="L1036" i="4"/>
  <c r="K1036" i="4"/>
  <c r="J1036" i="4"/>
  <c r="H1036" i="4"/>
  <c r="I1036" i="4"/>
  <c r="G1036" i="4"/>
  <c r="D1036" i="4"/>
  <c r="E1036" i="4"/>
  <c r="C1036" i="4"/>
  <c r="B1037" i="4"/>
  <c r="A1037" i="4"/>
  <c r="F1037" i="4" l="1"/>
  <c r="O1037" i="4"/>
  <c r="N1037" i="4"/>
  <c r="M1037" i="4"/>
  <c r="L1037" i="4"/>
  <c r="K1037" i="4"/>
  <c r="J1037" i="4"/>
  <c r="I1037" i="4"/>
  <c r="H1037" i="4"/>
  <c r="G1037" i="4"/>
  <c r="D1037" i="4"/>
  <c r="E1037" i="4"/>
  <c r="C1037" i="4"/>
  <c r="B1038" i="4"/>
  <c r="A1038" i="4"/>
  <c r="F1038" i="4" l="1"/>
  <c r="N1038" i="4"/>
  <c r="O1038" i="4"/>
  <c r="M1038" i="4"/>
  <c r="L1038" i="4"/>
  <c r="K1038" i="4"/>
  <c r="J1038" i="4"/>
  <c r="I1038" i="4"/>
  <c r="H1038" i="4"/>
  <c r="G1038" i="4"/>
  <c r="E1038" i="4"/>
  <c r="C1038" i="4"/>
  <c r="D1038" i="4"/>
  <c r="B1039" i="4"/>
  <c r="A1039" i="4"/>
  <c r="F1039" i="4" l="1"/>
  <c r="O1039" i="4"/>
  <c r="N1039" i="4"/>
  <c r="M1039" i="4"/>
  <c r="L1039" i="4"/>
  <c r="K1039" i="4"/>
  <c r="J1039" i="4"/>
  <c r="I1039" i="4"/>
  <c r="G1039" i="4"/>
  <c r="H1039" i="4"/>
  <c r="E1039" i="4"/>
  <c r="C1039" i="4"/>
  <c r="D1039" i="4"/>
  <c r="B1040" i="4"/>
  <c r="A1040" i="4"/>
  <c r="F1040" i="4" l="1"/>
  <c r="O1040" i="4"/>
  <c r="N1040" i="4"/>
  <c r="M1040" i="4"/>
  <c r="L1040" i="4"/>
  <c r="K1040" i="4"/>
  <c r="J1040" i="4"/>
  <c r="H1040" i="4"/>
  <c r="I1040" i="4"/>
  <c r="G1040" i="4"/>
  <c r="D1040" i="4"/>
  <c r="E1040" i="4"/>
  <c r="C1040" i="4"/>
  <c r="B1041" i="4"/>
  <c r="A1041" i="4"/>
  <c r="F1041" i="4" l="1"/>
  <c r="O1041" i="4"/>
  <c r="N1041" i="4"/>
  <c r="M1041" i="4"/>
  <c r="L1041" i="4"/>
  <c r="K1041" i="4"/>
  <c r="J1041" i="4"/>
  <c r="I1041" i="4"/>
  <c r="H1041" i="4"/>
  <c r="G1041" i="4"/>
  <c r="D1041" i="4"/>
  <c r="E1041" i="4"/>
  <c r="C1041" i="4"/>
  <c r="B1042" i="4"/>
  <c r="A1042" i="4"/>
  <c r="F1042" i="4" l="1"/>
  <c r="O1042" i="4"/>
  <c r="N1042" i="4"/>
  <c r="M1042" i="4"/>
  <c r="L1042" i="4"/>
  <c r="K1042" i="4"/>
  <c r="J1042" i="4"/>
  <c r="I1042" i="4"/>
  <c r="H1042" i="4"/>
  <c r="G1042" i="4"/>
  <c r="E1042" i="4"/>
  <c r="C1042" i="4"/>
  <c r="D1042" i="4"/>
  <c r="B1043" i="4"/>
  <c r="A1043" i="4"/>
  <c r="F1043" i="4" l="1"/>
  <c r="O1043" i="4"/>
  <c r="N1043" i="4"/>
  <c r="M1043" i="4"/>
  <c r="L1043" i="4"/>
  <c r="K1043" i="4"/>
  <c r="I1043" i="4"/>
  <c r="J1043" i="4"/>
  <c r="G1043" i="4"/>
  <c r="H1043" i="4"/>
  <c r="E1043" i="4"/>
  <c r="C1043" i="4"/>
  <c r="D1043" i="4"/>
  <c r="B1044" i="4"/>
  <c r="A1044" i="4"/>
  <c r="F1044" i="4" l="1"/>
  <c r="O1044" i="4"/>
  <c r="N1044" i="4"/>
  <c r="M1044" i="4"/>
  <c r="L1044" i="4"/>
  <c r="K1044" i="4"/>
  <c r="J1044" i="4"/>
  <c r="H1044" i="4"/>
  <c r="I1044" i="4"/>
  <c r="G1044" i="4"/>
  <c r="D1044" i="4"/>
  <c r="E1044" i="4"/>
  <c r="C1044" i="4"/>
  <c r="B1045" i="4"/>
  <c r="A1045" i="4"/>
  <c r="F1045" i="4" l="1"/>
  <c r="O1045" i="4"/>
  <c r="N1045" i="4"/>
  <c r="M1045" i="4"/>
  <c r="L1045" i="4"/>
  <c r="K1045" i="4"/>
  <c r="J1045" i="4"/>
  <c r="I1045" i="4"/>
  <c r="H1045" i="4"/>
  <c r="G1045" i="4"/>
  <c r="D1045" i="4"/>
  <c r="E1045" i="4"/>
  <c r="C1045" i="4"/>
  <c r="B1046" i="4"/>
  <c r="A1046" i="4"/>
  <c r="F1046" i="4" l="1"/>
  <c r="O1046" i="4"/>
  <c r="N1046" i="4"/>
  <c r="M1046" i="4"/>
  <c r="L1046" i="4"/>
  <c r="K1046" i="4"/>
  <c r="J1046" i="4"/>
  <c r="I1046" i="4"/>
  <c r="H1046" i="4"/>
  <c r="G1046" i="4"/>
  <c r="E1046" i="4"/>
  <c r="C1046" i="4"/>
  <c r="D1046" i="4"/>
  <c r="B1047" i="4"/>
  <c r="A1047" i="4"/>
  <c r="F1047" i="4" l="1"/>
  <c r="O1047" i="4"/>
  <c r="N1047" i="4"/>
  <c r="M1047" i="4"/>
  <c r="L1047" i="4"/>
  <c r="K1047" i="4"/>
  <c r="J1047" i="4"/>
  <c r="I1047" i="4"/>
  <c r="H1047" i="4"/>
  <c r="G1047" i="4"/>
  <c r="E1047" i="4"/>
  <c r="C1047" i="4"/>
  <c r="D1047" i="4"/>
  <c r="B1048" i="4"/>
  <c r="A1048" i="4"/>
  <c r="F1048" i="4" l="1"/>
  <c r="O1048" i="4"/>
  <c r="N1048" i="4"/>
  <c r="M1048" i="4"/>
  <c r="L1048" i="4"/>
  <c r="K1048" i="4"/>
  <c r="J1048" i="4"/>
  <c r="H1048" i="4"/>
  <c r="I1048" i="4"/>
  <c r="G1048" i="4"/>
  <c r="D1048" i="4"/>
  <c r="E1048" i="4"/>
  <c r="C1048" i="4"/>
  <c r="B1049" i="4"/>
  <c r="A1049" i="4"/>
  <c r="F1049" i="4" l="1"/>
  <c r="O1049" i="4"/>
  <c r="N1049" i="4"/>
  <c r="M1049" i="4"/>
  <c r="L1049" i="4"/>
  <c r="K1049" i="4"/>
  <c r="J1049" i="4"/>
  <c r="I1049" i="4"/>
  <c r="H1049" i="4"/>
  <c r="G1049" i="4"/>
  <c r="D1049" i="4"/>
  <c r="E1049" i="4"/>
  <c r="C1049" i="4"/>
  <c r="B1050" i="4"/>
  <c r="A1050" i="4"/>
  <c r="F1050" i="4" l="1"/>
  <c r="O1050" i="4"/>
  <c r="N1050" i="4"/>
  <c r="M1050" i="4"/>
  <c r="L1050" i="4"/>
  <c r="K1050" i="4"/>
  <c r="J1050" i="4"/>
  <c r="I1050" i="4"/>
  <c r="H1050" i="4"/>
  <c r="G1050" i="4"/>
  <c r="E1050" i="4"/>
  <c r="C1050" i="4"/>
  <c r="D1050" i="4"/>
  <c r="B1051" i="4"/>
  <c r="A1051" i="4"/>
  <c r="F1051" i="4" l="1"/>
  <c r="O1051" i="4"/>
  <c r="N1051" i="4"/>
  <c r="M1051" i="4"/>
  <c r="L1051" i="4"/>
  <c r="K1051" i="4"/>
  <c r="J1051" i="4"/>
  <c r="I1051" i="4"/>
  <c r="H1051" i="4"/>
  <c r="G1051" i="4"/>
  <c r="E1051" i="4"/>
  <c r="C1051" i="4"/>
  <c r="D1051" i="4"/>
  <c r="B1052" i="4"/>
  <c r="A1052" i="4"/>
  <c r="F1052" i="4" l="1"/>
  <c r="O1052" i="4"/>
  <c r="N1052" i="4"/>
  <c r="M1052" i="4"/>
  <c r="L1052" i="4"/>
  <c r="K1052" i="4"/>
  <c r="J1052" i="4"/>
  <c r="H1052" i="4"/>
  <c r="I1052" i="4"/>
  <c r="G1052" i="4"/>
  <c r="D1052" i="4"/>
  <c r="E1052" i="4"/>
  <c r="C1052" i="4"/>
  <c r="B1053" i="4"/>
  <c r="A1053" i="4"/>
  <c r="F1053" i="4" l="1"/>
  <c r="O1053" i="4"/>
  <c r="N1053" i="4"/>
  <c r="M1053" i="4"/>
  <c r="L1053" i="4"/>
  <c r="K1053" i="4"/>
  <c r="J1053" i="4"/>
  <c r="I1053" i="4"/>
  <c r="H1053" i="4"/>
  <c r="G1053" i="4"/>
  <c r="D1053" i="4"/>
  <c r="E1053" i="4"/>
  <c r="C1053" i="4"/>
  <c r="B1054" i="4"/>
  <c r="A1054" i="4"/>
  <c r="F1054" i="4" l="1"/>
  <c r="O1054" i="4"/>
  <c r="N1054" i="4"/>
  <c r="M1054" i="4"/>
  <c r="L1054" i="4"/>
  <c r="K1054" i="4"/>
  <c r="J1054" i="4"/>
  <c r="I1054" i="4"/>
  <c r="H1054" i="4"/>
  <c r="G1054" i="4"/>
  <c r="E1054" i="4"/>
  <c r="C1054" i="4"/>
  <c r="D1054" i="4"/>
  <c r="B1055" i="4"/>
  <c r="A1055" i="4"/>
  <c r="F1055" i="4" l="1"/>
  <c r="O1055" i="4"/>
  <c r="N1055" i="4"/>
  <c r="M1055" i="4"/>
  <c r="L1055" i="4"/>
  <c r="K1055" i="4"/>
  <c r="J1055" i="4"/>
  <c r="I1055" i="4"/>
  <c r="G1055" i="4"/>
  <c r="H1055" i="4"/>
  <c r="E1055" i="4"/>
  <c r="C1055" i="4"/>
  <c r="D1055" i="4"/>
  <c r="B1056" i="4"/>
  <c r="A1056" i="4"/>
  <c r="F1056" i="4" l="1"/>
  <c r="O1056" i="4"/>
  <c r="N1056" i="4"/>
  <c r="M1056" i="4"/>
  <c r="L1056" i="4"/>
  <c r="K1056" i="4"/>
  <c r="J1056" i="4"/>
  <c r="H1056" i="4"/>
  <c r="I1056" i="4"/>
  <c r="G1056" i="4"/>
  <c r="D1056" i="4"/>
  <c r="E1056" i="4"/>
  <c r="C1056" i="4"/>
  <c r="B1057" i="4"/>
  <c r="A1057" i="4"/>
  <c r="F1057" i="4" l="1"/>
  <c r="O1057" i="4"/>
  <c r="N1057" i="4"/>
  <c r="M1057" i="4"/>
  <c r="L1057" i="4"/>
  <c r="K1057" i="4"/>
  <c r="J1057" i="4"/>
  <c r="I1057" i="4"/>
  <c r="H1057" i="4"/>
  <c r="G1057" i="4"/>
  <c r="D1057" i="4"/>
  <c r="E1057" i="4"/>
  <c r="C1057" i="4"/>
  <c r="B1058" i="4"/>
  <c r="A1058" i="4"/>
  <c r="F1058" i="4" l="1"/>
  <c r="O1058" i="4"/>
  <c r="N1058" i="4"/>
  <c r="M1058" i="4"/>
  <c r="L1058" i="4"/>
  <c r="K1058" i="4"/>
  <c r="J1058" i="4"/>
  <c r="I1058" i="4"/>
  <c r="H1058" i="4"/>
  <c r="G1058" i="4"/>
  <c r="E1058" i="4"/>
  <c r="C1058" i="4"/>
  <c r="D1058" i="4"/>
  <c r="B1059" i="4"/>
  <c r="A1059" i="4"/>
  <c r="F1059" i="4" l="1"/>
  <c r="O1059" i="4"/>
  <c r="N1059" i="4"/>
  <c r="M1059" i="4"/>
  <c r="L1059" i="4"/>
  <c r="K1059" i="4"/>
  <c r="I1059" i="4"/>
  <c r="J1059" i="4"/>
  <c r="G1059" i="4"/>
  <c r="H1059" i="4"/>
  <c r="E1059" i="4"/>
  <c r="C1059" i="4"/>
  <c r="D1059" i="4"/>
  <c r="B1060" i="4"/>
  <c r="A1060" i="4"/>
  <c r="F1060" i="4" l="1"/>
  <c r="O1060" i="4"/>
  <c r="N1060" i="4"/>
  <c r="M1060" i="4"/>
  <c r="L1060" i="4"/>
  <c r="K1060" i="4"/>
  <c r="J1060" i="4"/>
  <c r="H1060" i="4"/>
  <c r="I1060" i="4"/>
  <c r="G1060" i="4"/>
  <c r="D1060" i="4"/>
  <c r="E1060" i="4"/>
  <c r="C1060" i="4"/>
  <c r="B1061" i="4"/>
  <c r="A1061" i="4"/>
  <c r="F1061" i="4" l="1"/>
  <c r="O1061" i="4"/>
  <c r="N1061" i="4"/>
  <c r="M1061" i="4"/>
  <c r="L1061" i="4"/>
  <c r="K1061" i="4"/>
  <c r="J1061" i="4"/>
  <c r="I1061" i="4"/>
  <c r="H1061" i="4"/>
  <c r="G1061" i="4"/>
  <c r="D1061" i="4"/>
  <c r="E1061" i="4"/>
  <c r="C1061" i="4"/>
  <c r="B1062" i="4"/>
  <c r="A1062" i="4"/>
  <c r="F1062" i="4" l="1"/>
  <c r="O1062" i="4"/>
  <c r="N1062" i="4"/>
  <c r="M1062" i="4"/>
  <c r="L1062" i="4"/>
  <c r="K1062" i="4"/>
  <c r="J1062" i="4"/>
  <c r="I1062" i="4"/>
  <c r="H1062" i="4"/>
  <c r="G1062" i="4"/>
  <c r="E1062" i="4"/>
  <c r="C1062" i="4"/>
  <c r="D1062" i="4"/>
  <c r="B1063" i="4"/>
  <c r="A1063" i="4"/>
  <c r="F1063" i="4" l="1"/>
  <c r="O1063" i="4"/>
  <c r="N1063" i="4"/>
  <c r="M1063" i="4"/>
  <c r="L1063" i="4"/>
  <c r="K1063" i="4"/>
  <c r="J1063" i="4"/>
  <c r="I1063" i="4"/>
  <c r="H1063" i="4"/>
  <c r="G1063" i="4"/>
  <c r="E1063" i="4"/>
  <c r="C1063" i="4"/>
  <c r="D1063" i="4"/>
  <c r="B1064" i="4"/>
  <c r="A1064" i="4"/>
  <c r="F1064" i="4" l="1"/>
  <c r="O1064" i="4"/>
  <c r="N1064" i="4"/>
  <c r="M1064" i="4"/>
  <c r="L1064" i="4"/>
  <c r="K1064" i="4"/>
  <c r="J1064" i="4"/>
  <c r="H1064" i="4"/>
  <c r="I1064" i="4"/>
  <c r="G1064" i="4"/>
  <c r="D1064" i="4"/>
  <c r="E1064" i="4"/>
  <c r="C1064" i="4"/>
  <c r="B1065" i="4"/>
  <c r="A1065" i="4"/>
  <c r="F1065" i="4" l="1"/>
  <c r="O1065" i="4"/>
  <c r="N1065" i="4"/>
  <c r="M1065" i="4"/>
  <c r="L1065" i="4"/>
  <c r="K1065" i="4"/>
  <c r="J1065" i="4"/>
  <c r="I1065" i="4"/>
  <c r="H1065" i="4"/>
  <c r="G1065" i="4"/>
  <c r="D1065" i="4"/>
  <c r="E1065" i="4"/>
  <c r="C1065" i="4"/>
  <c r="B1066" i="4"/>
  <c r="A1066" i="4"/>
  <c r="F1066" i="4" l="1"/>
  <c r="O1066" i="4"/>
  <c r="N1066" i="4"/>
  <c r="M1066" i="4"/>
  <c r="L1066" i="4"/>
  <c r="K1066" i="4"/>
  <c r="J1066" i="4"/>
  <c r="I1066" i="4"/>
  <c r="H1066" i="4"/>
  <c r="G1066" i="4"/>
  <c r="E1066" i="4"/>
  <c r="C1066" i="4"/>
  <c r="D1066" i="4"/>
  <c r="B1067" i="4"/>
  <c r="A1067" i="4"/>
  <c r="F1067" i="4" l="1"/>
  <c r="O1067" i="4"/>
  <c r="N1067" i="4"/>
  <c r="M1067" i="4"/>
  <c r="L1067" i="4"/>
  <c r="K1067" i="4"/>
  <c r="J1067" i="4"/>
  <c r="I1067" i="4"/>
  <c r="H1067" i="4"/>
  <c r="G1067" i="4"/>
  <c r="E1067" i="4"/>
  <c r="C1067" i="4"/>
  <c r="D1067" i="4"/>
  <c r="B1068" i="4"/>
  <c r="A1068" i="4"/>
  <c r="F1068" i="4" l="1"/>
  <c r="O1068" i="4"/>
  <c r="N1068" i="4"/>
  <c r="M1068" i="4"/>
  <c r="L1068" i="4"/>
  <c r="K1068" i="4"/>
  <c r="J1068" i="4"/>
  <c r="H1068" i="4"/>
  <c r="I1068" i="4"/>
  <c r="G1068" i="4"/>
  <c r="D1068" i="4"/>
  <c r="E1068" i="4"/>
  <c r="C1068" i="4"/>
  <c r="B1069" i="4"/>
  <c r="A1069" i="4"/>
  <c r="F1069" i="4" l="1"/>
  <c r="O1069" i="4"/>
  <c r="N1069" i="4"/>
  <c r="M1069" i="4"/>
  <c r="L1069" i="4"/>
  <c r="K1069" i="4"/>
  <c r="J1069" i="4"/>
  <c r="I1069" i="4"/>
  <c r="H1069" i="4"/>
  <c r="G1069" i="4"/>
  <c r="D1069" i="4"/>
  <c r="E1069" i="4"/>
  <c r="C1069" i="4"/>
  <c r="B1070" i="4"/>
  <c r="A1070" i="4"/>
  <c r="F1070" i="4" l="1"/>
  <c r="O1070" i="4"/>
  <c r="N1070" i="4"/>
  <c r="M1070" i="4"/>
  <c r="L1070" i="4"/>
  <c r="K1070" i="4"/>
  <c r="J1070" i="4"/>
  <c r="I1070" i="4"/>
  <c r="H1070" i="4"/>
  <c r="G1070" i="4"/>
  <c r="E1070" i="4"/>
  <c r="C1070" i="4"/>
  <c r="D1070" i="4"/>
  <c r="B1071" i="4"/>
  <c r="A1071" i="4"/>
  <c r="F1071" i="4" l="1"/>
  <c r="O1071" i="4"/>
  <c r="N1071" i="4"/>
  <c r="M1071" i="4"/>
  <c r="L1071" i="4"/>
  <c r="K1071" i="4"/>
  <c r="J1071" i="4"/>
  <c r="I1071" i="4"/>
  <c r="G1071" i="4"/>
  <c r="H1071" i="4"/>
  <c r="E1071" i="4"/>
  <c r="C1071" i="4"/>
  <c r="D1071" i="4"/>
  <c r="B1072" i="4"/>
  <c r="A1072" i="4"/>
  <c r="F1072" i="4" l="1"/>
  <c r="O1072" i="4"/>
  <c r="N1072" i="4"/>
  <c r="M1072" i="4"/>
  <c r="L1072" i="4"/>
  <c r="K1072" i="4"/>
  <c r="J1072" i="4"/>
  <c r="H1072" i="4"/>
  <c r="I1072" i="4"/>
  <c r="G1072" i="4"/>
  <c r="D1072" i="4"/>
  <c r="E1072" i="4"/>
  <c r="C1072" i="4"/>
  <c r="B1073" i="4"/>
  <c r="A1073" i="4"/>
  <c r="F1073" i="4" l="1"/>
  <c r="O1073" i="4"/>
  <c r="N1073" i="4"/>
  <c r="M1073" i="4"/>
  <c r="L1073" i="4"/>
  <c r="K1073" i="4"/>
  <c r="J1073" i="4"/>
  <c r="I1073" i="4"/>
  <c r="H1073" i="4"/>
  <c r="G1073" i="4"/>
  <c r="D1073" i="4"/>
  <c r="E1073" i="4"/>
  <c r="C1073" i="4"/>
  <c r="B1074" i="4"/>
  <c r="A1074" i="4"/>
  <c r="F1074" i="4" l="1"/>
  <c r="O1074" i="4"/>
  <c r="N1074" i="4"/>
  <c r="M1074" i="4"/>
  <c r="L1074" i="4"/>
  <c r="K1074" i="4"/>
  <c r="J1074" i="4"/>
  <c r="I1074" i="4"/>
  <c r="H1074" i="4"/>
  <c r="G1074" i="4"/>
  <c r="E1074" i="4"/>
  <c r="C1074" i="4"/>
  <c r="D1074" i="4"/>
  <c r="B1075" i="4"/>
  <c r="A1075" i="4"/>
  <c r="F1075" i="4" l="1"/>
  <c r="O1075" i="4"/>
  <c r="N1075" i="4"/>
  <c r="M1075" i="4"/>
  <c r="L1075" i="4"/>
  <c r="K1075" i="4"/>
  <c r="I1075" i="4"/>
  <c r="J1075" i="4"/>
  <c r="G1075" i="4"/>
  <c r="H1075" i="4"/>
  <c r="E1075" i="4"/>
  <c r="C1075" i="4"/>
  <c r="D1075" i="4"/>
  <c r="B1076" i="4"/>
  <c r="A1076" i="4"/>
  <c r="F1076" i="4" l="1"/>
  <c r="O1076" i="4"/>
  <c r="N1076" i="4"/>
  <c r="M1076" i="4"/>
  <c r="L1076" i="4"/>
  <c r="K1076" i="4"/>
  <c r="J1076" i="4"/>
  <c r="H1076" i="4"/>
  <c r="I1076" i="4"/>
  <c r="G1076" i="4"/>
  <c r="D1076" i="4"/>
  <c r="E1076" i="4"/>
  <c r="C1076" i="4"/>
  <c r="B1077" i="4"/>
  <c r="A1077" i="4"/>
  <c r="F1077" i="4" l="1"/>
  <c r="O1077" i="4"/>
  <c r="N1077" i="4"/>
  <c r="M1077" i="4"/>
  <c r="L1077" i="4"/>
  <c r="K1077" i="4"/>
  <c r="J1077" i="4"/>
  <c r="I1077" i="4"/>
  <c r="H1077" i="4"/>
  <c r="G1077" i="4"/>
  <c r="D1077" i="4"/>
  <c r="E1077" i="4"/>
  <c r="C1077" i="4"/>
  <c r="A1078" i="4"/>
  <c r="B1078" i="4"/>
  <c r="F1078" i="4" l="1"/>
  <c r="O1078" i="4"/>
  <c r="N1078" i="4"/>
  <c r="M1078" i="4"/>
  <c r="L1078" i="4"/>
  <c r="K1078" i="4"/>
  <c r="J1078" i="4"/>
  <c r="I1078" i="4"/>
  <c r="H1078" i="4"/>
  <c r="G1078" i="4"/>
  <c r="E1078" i="4"/>
  <c r="C1078" i="4"/>
  <c r="D1078" i="4"/>
  <c r="B1079" i="4"/>
  <c r="A1079" i="4"/>
  <c r="F1079" i="4" l="1"/>
  <c r="O1079" i="4"/>
  <c r="N1079" i="4"/>
  <c r="M1079" i="4"/>
  <c r="L1079" i="4"/>
  <c r="K1079" i="4"/>
  <c r="J1079" i="4"/>
  <c r="I1079" i="4"/>
  <c r="H1079" i="4"/>
  <c r="G1079" i="4"/>
  <c r="E1079" i="4"/>
  <c r="C1079" i="4"/>
  <c r="D1079" i="4"/>
  <c r="B1080" i="4"/>
  <c r="A1080" i="4"/>
  <c r="F1080" i="4" l="1"/>
  <c r="O1080" i="4"/>
  <c r="N1080" i="4"/>
  <c r="M1080" i="4"/>
  <c r="L1080" i="4"/>
  <c r="K1080" i="4"/>
  <c r="J1080" i="4"/>
  <c r="H1080" i="4"/>
  <c r="I1080" i="4"/>
  <c r="G1080" i="4"/>
  <c r="D1080" i="4"/>
  <c r="E1080" i="4"/>
  <c r="C1080" i="4"/>
  <c r="B1081" i="4"/>
  <c r="A1081" i="4"/>
  <c r="F1081" i="4" l="1"/>
  <c r="O1081" i="4"/>
  <c r="N1081" i="4"/>
  <c r="M1081" i="4"/>
  <c r="L1081" i="4"/>
  <c r="K1081" i="4"/>
  <c r="J1081" i="4"/>
  <c r="I1081" i="4"/>
  <c r="H1081" i="4"/>
  <c r="G1081" i="4"/>
  <c r="D1081" i="4"/>
  <c r="E1081" i="4"/>
  <c r="C1081" i="4"/>
  <c r="B1082" i="4"/>
  <c r="A1082" i="4"/>
  <c r="F1082" i="4" l="1"/>
  <c r="O1082" i="4"/>
  <c r="N1082" i="4"/>
  <c r="M1082" i="4"/>
  <c r="L1082" i="4"/>
  <c r="K1082" i="4"/>
  <c r="J1082" i="4"/>
  <c r="I1082" i="4"/>
  <c r="H1082" i="4"/>
  <c r="G1082" i="4"/>
  <c r="E1082" i="4"/>
  <c r="C1082" i="4"/>
  <c r="D1082" i="4"/>
  <c r="B1083" i="4"/>
  <c r="A1083" i="4"/>
  <c r="F1083" i="4" l="1"/>
  <c r="O1083" i="4"/>
  <c r="N1083" i="4"/>
  <c r="M1083" i="4"/>
  <c r="L1083" i="4"/>
  <c r="K1083" i="4"/>
  <c r="J1083" i="4"/>
  <c r="I1083" i="4"/>
  <c r="H1083" i="4"/>
  <c r="G1083" i="4"/>
  <c r="E1083" i="4"/>
  <c r="C1083" i="4"/>
  <c r="D1083" i="4"/>
  <c r="B1084" i="4"/>
  <c r="A1084" i="4"/>
  <c r="F1084" i="4" l="1"/>
  <c r="O1084" i="4"/>
  <c r="N1084" i="4"/>
  <c r="M1084" i="4"/>
  <c r="L1084" i="4"/>
  <c r="K1084" i="4"/>
  <c r="J1084" i="4"/>
  <c r="H1084" i="4"/>
  <c r="I1084" i="4"/>
  <c r="G1084" i="4"/>
  <c r="D1084" i="4"/>
  <c r="E1084" i="4"/>
  <c r="C1084" i="4"/>
  <c r="B1085" i="4"/>
  <c r="A1085" i="4"/>
  <c r="F1085" i="4" l="1"/>
  <c r="O1085" i="4"/>
  <c r="N1085" i="4"/>
  <c r="M1085" i="4"/>
  <c r="L1085" i="4"/>
  <c r="K1085" i="4"/>
  <c r="J1085" i="4"/>
  <c r="I1085" i="4"/>
  <c r="H1085" i="4"/>
  <c r="G1085" i="4"/>
  <c r="D1085" i="4"/>
  <c r="E1085" i="4"/>
  <c r="C1085" i="4"/>
  <c r="B1086" i="4"/>
  <c r="A1086" i="4"/>
  <c r="F1086" i="4" l="1"/>
  <c r="O1086" i="4"/>
  <c r="N1086" i="4"/>
  <c r="M1086" i="4"/>
  <c r="L1086" i="4"/>
  <c r="K1086" i="4"/>
  <c r="J1086" i="4"/>
  <c r="I1086" i="4"/>
  <c r="H1086" i="4"/>
  <c r="G1086" i="4"/>
  <c r="E1086" i="4"/>
  <c r="C1086" i="4"/>
  <c r="D1086" i="4"/>
  <c r="B1087" i="4"/>
  <c r="A1087" i="4"/>
  <c r="F1087" i="4" l="1"/>
  <c r="O1087" i="4"/>
  <c r="N1087" i="4"/>
  <c r="M1087" i="4"/>
  <c r="L1087" i="4"/>
  <c r="K1087" i="4"/>
  <c r="J1087" i="4"/>
  <c r="I1087" i="4"/>
  <c r="G1087" i="4"/>
  <c r="H1087" i="4"/>
  <c r="E1087" i="4"/>
  <c r="C1087" i="4"/>
  <c r="D1087" i="4"/>
  <c r="B1088" i="4"/>
  <c r="A1088" i="4"/>
  <c r="F1088" i="4" l="1"/>
  <c r="O1088" i="4"/>
  <c r="N1088" i="4"/>
  <c r="M1088" i="4"/>
  <c r="L1088" i="4"/>
  <c r="K1088" i="4"/>
  <c r="J1088" i="4"/>
  <c r="H1088" i="4"/>
  <c r="I1088" i="4"/>
  <c r="G1088" i="4"/>
  <c r="D1088" i="4"/>
  <c r="E1088" i="4"/>
  <c r="C1088" i="4"/>
  <c r="B1089" i="4"/>
  <c r="A1089" i="4"/>
  <c r="F1089" i="4" l="1"/>
  <c r="O1089" i="4"/>
  <c r="N1089" i="4"/>
  <c r="M1089" i="4"/>
  <c r="L1089" i="4"/>
  <c r="K1089" i="4"/>
  <c r="J1089" i="4"/>
  <c r="I1089" i="4"/>
  <c r="H1089" i="4"/>
  <c r="G1089" i="4"/>
  <c r="D1089" i="4"/>
  <c r="E1089" i="4"/>
  <c r="C1089" i="4"/>
  <c r="B1090" i="4"/>
  <c r="A1090" i="4"/>
  <c r="F1090" i="4" l="1"/>
  <c r="O1090" i="4"/>
  <c r="N1090" i="4"/>
  <c r="M1090" i="4"/>
  <c r="L1090" i="4"/>
  <c r="K1090" i="4"/>
  <c r="J1090" i="4"/>
  <c r="I1090" i="4"/>
  <c r="H1090" i="4"/>
  <c r="G1090" i="4"/>
  <c r="E1090" i="4"/>
  <c r="C1090" i="4"/>
  <c r="D1090" i="4"/>
  <c r="B1091" i="4"/>
  <c r="A1091" i="4"/>
  <c r="F1091" i="4" l="1"/>
  <c r="O1091" i="4"/>
  <c r="N1091" i="4"/>
  <c r="M1091" i="4"/>
  <c r="L1091" i="4"/>
  <c r="K1091" i="4"/>
  <c r="I1091" i="4"/>
  <c r="J1091" i="4"/>
  <c r="G1091" i="4"/>
  <c r="H1091" i="4"/>
  <c r="E1091" i="4"/>
  <c r="C1091" i="4"/>
  <c r="D1091" i="4"/>
  <c r="B1092" i="4"/>
  <c r="A1092" i="4"/>
  <c r="F1092" i="4" l="1"/>
  <c r="O1092" i="4"/>
  <c r="N1092" i="4"/>
  <c r="M1092" i="4"/>
  <c r="L1092" i="4"/>
  <c r="K1092" i="4"/>
  <c r="J1092" i="4"/>
  <c r="H1092" i="4"/>
  <c r="I1092" i="4"/>
  <c r="G1092" i="4"/>
  <c r="D1092" i="4"/>
  <c r="E1092" i="4"/>
  <c r="C1092" i="4"/>
  <c r="B1093" i="4"/>
  <c r="A1093" i="4"/>
  <c r="F1093" i="4" l="1"/>
  <c r="O1093" i="4"/>
  <c r="N1093" i="4"/>
  <c r="M1093" i="4"/>
  <c r="L1093" i="4"/>
  <c r="K1093" i="4"/>
  <c r="J1093" i="4"/>
  <c r="I1093" i="4"/>
  <c r="H1093" i="4"/>
  <c r="G1093" i="4"/>
  <c r="D1093" i="4"/>
  <c r="E1093" i="4"/>
  <c r="C1093" i="4"/>
  <c r="B1094" i="4"/>
  <c r="A1094" i="4"/>
  <c r="F1094" i="4" l="1"/>
  <c r="O1094" i="4"/>
  <c r="N1094" i="4"/>
  <c r="M1094" i="4"/>
  <c r="L1094" i="4"/>
  <c r="K1094" i="4"/>
  <c r="J1094" i="4"/>
  <c r="I1094" i="4"/>
  <c r="H1094" i="4"/>
  <c r="G1094" i="4"/>
  <c r="E1094" i="4"/>
  <c r="C1094" i="4"/>
  <c r="D1094" i="4"/>
  <c r="B1095" i="4"/>
  <c r="A1095" i="4"/>
  <c r="F1095" i="4" l="1"/>
  <c r="O1095" i="4"/>
  <c r="N1095" i="4"/>
  <c r="M1095" i="4"/>
  <c r="L1095" i="4"/>
  <c r="K1095" i="4"/>
  <c r="J1095" i="4"/>
  <c r="I1095" i="4"/>
  <c r="H1095" i="4"/>
  <c r="G1095" i="4"/>
  <c r="E1095" i="4"/>
  <c r="C1095" i="4"/>
  <c r="D1095" i="4"/>
  <c r="B1096" i="4"/>
  <c r="A1096" i="4"/>
  <c r="F1096" i="4" l="1"/>
  <c r="O1096" i="4"/>
  <c r="N1096" i="4"/>
  <c r="M1096" i="4"/>
  <c r="L1096" i="4"/>
  <c r="K1096" i="4"/>
  <c r="J1096" i="4"/>
  <c r="H1096" i="4"/>
  <c r="I1096" i="4"/>
  <c r="G1096" i="4"/>
  <c r="D1096" i="4"/>
  <c r="E1096" i="4"/>
  <c r="C1096" i="4"/>
  <c r="B1097" i="4"/>
  <c r="A1097" i="4"/>
  <c r="F1097" i="4" l="1"/>
  <c r="O1097" i="4"/>
  <c r="N1097" i="4"/>
  <c r="M1097" i="4"/>
  <c r="L1097" i="4"/>
  <c r="K1097" i="4"/>
  <c r="J1097" i="4"/>
  <c r="I1097" i="4"/>
  <c r="H1097" i="4"/>
  <c r="G1097" i="4"/>
  <c r="D1097" i="4"/>
  <c r="E1097" i="4"/>
  <c r="C1097" i="4"/>
  <c r="B1098" i="4"/>
  <c r="A1098" i="4"/>
  <c r="F1098" i="4" l="1"/>
  <c r="O1098" i="4"/>
  <c r="N1098" i="4"/>
  <c r="M1098" i="4"/>
  <c r="L1098" i="4"/>
  <c r="K1098" i="4"/>
  <c r="J1098" i="4"/>
  <c r="I1098" i="4"/>
  <c r="H1098" i="4"/>
  <c r="G1098" i="4"/>
  <c r="E1098" i="4"/>
  <c r="C1098" i="4"/>
  <c r="D1098" i="4"/>
  <c r="B1099" i="4"/>
  <c r="A1099" i="4"/>
  <c r="F1099" i="4" l="1"/>
  <c r="O1099" i="4"/>
  <c r="N1099" i="4"/>
  <c r="M1099" i="4"/>
  <c r="L1099" i="4"/>
  <c r="K1099" i="4"/>
  <c r="J1099" i="4"/>
  <c r="I1099" i="4"/>
  <c r="H1099" i="4"/>
  <c r="G1099" i="4"/>
  <c r="E1099" i="4"/>
  <c r="C1099" i="4"/>
  <c r="D1099" i="4"/>
  <c r="B1100" i="4"/>
  <c r="A1100" i="4"/>
  <c r="F1100" i="4" l="1"/>
  <c r="O1100" i="4"/>
  <c r="N1100" i="4"/>
  <c r="M1100" i="4"/>
  <c r="L1100" i="4"/>
  <c r="K1100" i="4"/>
  <c r="J1100" i="4"/>
  <c r="H1100" i="4"/>
  <c r="I1100" i="4"/>
  <c r="G1100" i="4"/>
  <c r="D1100" i="4"/>
  <c r="E1100" i="4"/>
  <c r="C1100" i="4"/>
  <c r="B1101" i="4"/>
  <c r="A1101" i="4"/>
  <c r="F1101" i="4" l="1"/>
  <c r="O1101" i="4"/>
  <c r="N1101" i="4"/>
  <c r="M1101" i="4"/>
  <c r="L1101" i="4"/>
  <c r="K1101" i="4"/>
  <c r="J1101" i="4"/>
  <c r="I1101" i="4"/>
  <c r="H1101" i="4"/>
  <c r="G1101" i="4"/>
  <c r="D1101" i="4"/>
  <c r="E1101" i="4"/>
  <c r="C1101" i="4"/>
  <c r="B1102" i="4"/>
  <c r="A1102" i="4"/>
  <c r="F1102" i="4" l="1"/>
  <c r="O1102" i="4"/>
  <c r="N1102" i="4"/>
  <c r="M1102" i="4"/>
  <c r="L1102" i="4"/>
  <c r="K1102" i="4"/>
  <c r="J1102" i="4"/>
  <c r="I1102" i="4"/>
  <c r="H1102" i="4"/>
  <c r="G1102" i="4"/>
  <c r="E1102" i="4"/>
  <c r="C1102" i="4"/>
  <c r="D1102" i="4"/>
  <c r="B1103" i="4"/>
  <c r="A1103" i="4"/>
  <c r="F1103" i="4" l="1"/>
  <c r="O1103" i="4"/>
  <c r="N1103" i="4"/>
  <c r="M1103" i="4"/>
  <c r="L1103" i="4"/>
  <c r="K1103" i="4"/>
  <c r="J1103" i="4"/>
  <c r="I1103" i="4"/>
  <c r="G1103" i="4"/>
  <c r="H1103" i="4"/>
  <c r="E1103" i="4"/>
  <c r="C1103" i="4"/>
  <c r="D1103" i="4"/>
  <c r="B1104" i="4"/>
  <c r="A1104" i="4"/>
  <c r="F1104" i="4" l="1"/>
  <c r="O1104" i="4"/>
  <c r="N1104" i="4"/>
  <c r="M1104" i="4"/>
  <c r="L1104" i="4"/>
  <c r="K1104" i="4"/>
  <c r="J1104" i="4"/>
  <c r="H1104" i="4"/>
  <c r="I1104" i="4"/>
  <c r="G1104" i="4"/>
  <c r="D1104" i="4"/>
  <c r="E1104" i="4"/>
  <c r="C1104" i="4"/>
  <c r="B1105" i="4"/>
  <c r="A1105" i="4"/>
  <c r="F1105" i="4" l="1"/>
  <c r="O1105" i="4"/>
  <c r="N1105" i="4"/>
  <c r="M1105" i="4"/>
  <c r="L1105" i="4"/>
  <c r="K1105" i="4"/>
  <c r="J1105" i="4"/>
  <c r="I1105" i="4"/>
  <c r="H1105" i="4"/>
  <c r="G1105" i="4"/>
  <c r="D1105" i="4"/>
  <c r="E1105" i="4"/>
  <c r="C1105" i="4"/>
  <c r="B1106" i="4"/>
  <c r="A1106" i="4"/>
  <c r="F1106" i="4" l="1"/>
  <c r="O1106" i="4"/>
  <c r="N1106" i="4"/>
  <c r="M1106" i="4"/>
  <c r="L1106" i="4"/>
  <c r="K1106" i="4"/>
  <c r="J1106" i="4"/>
  <c r="I1106" i="4"/>
  <c r="H1106" i="4"/>
  <c r="G1106" i="4"/>
  <c r="E1106" i="4"/>
  <c r="C1106" i="4"/>
  <c r="D1106" i="4"/>
  <c r="B1107" i="4"/>
  <c r="A1107" i="4"/>
  <c r="F1107" i="4" l="1"/>
  <c r="O1107" i="4"/>
  <c r="N1107" i="4"/>
  <c r="M1107" i="4"/>
  <c r="L1107" i="4"/>
  <c r="K1107" i="4"/>
  <c r="I1107" i="4"/>
  <c r="J1107" i="4"/>
  <c r="G1107" i="4"/>
  <c r="H1107" i="4"/>
  <c r="E1107" i="4"/>
  <c r="C1107" i="4"/>
  <c r="D1107" i="4"/>
  <c r="B1108" i="4"/>
  <c r="A1108" i="4"/>
  <c r="F1108" i="4" l="1"/>
  <c r="O1108" i="4"/>
  <c r="N1108" i="4"/>
  <c r="M1108" i="4"/>
  <c r="L1108" i="4"/>
  <c r="K1108" i="4"/>
  <c r="J1108" i="4"/>
  <c r="H1108" i="4"/>
  <c r="I1108" i="4"/>
  <c r="G1108" i="4"/>
  <c r="D1108" i="4"/>
  <c r="E1108" i="4"/>
  <c r="C1108" i="4"/>
  <c r="B1109" i="4"/>
  <c r="A1109" i="4"/>
  <c r="F1109" i="4" l="1"/>
  <c r="O1109" i="4"/>
  <c r="N1109" i="4"/>
  <c r="M1109" i="4"/>
  <c r="L1109" i="4"/>
  <c r="K1109" i="4"/>
  <c r="J1109" i="4"/>
  <c r="I1109" i="4"/>
  <c r="H1109" i="4"/>
  <c r="G1109" i="4"/>
  <c r="D1109" i="4"/>
  <c r="E1109" i="4"/>
  <c r="C1109" i="4"/>
  <c r="B1110" i="4"/>
  <c r="A1110" i="4"/>
  <c r="F1110" i="4" l="1"/>
  <c r="O1110" i="4"/>
  <c r="N1110" i="4"/>
  <c r="M1110" i="4"/>
  <c r="L1110" i="4"/>
  <c r="K1110" i="4"/>
  <c r="J1110" i="4"/>
  <c r="I1110" i="4"/>
  <c r="H1110" i="4"/>
  <c r="G1110" i="4"/>
  <c r="E1110" i="4"/>
  <c r="C1110" i="4"/>
  <c r="D1110" i="4"/>
  <c r="B1111" i="4"/>
  <c r="A1111" i="4"/>
  <c r="F1111" i="4" l="1"/>
  <c r="O1111" i="4"/>
  <c r="N1111" i="4"/>
  <c r="M1111" i="4"/>
  <c r="L1111" i="4"/>
  <c r="K1111" i="4"/>
  <c r="J1111" i="4"/>
  <c r="I1111" i="4"/>
  <c r="H1111" i="4"/>
  <c r="G1111" i="4"/>
  <c r="E1111" i="4"/>
  <c r="C1111" i="4"/>
  <c r="D1111" i="4"/>
  <c r="B1112" i="4"/>
  <c r="A1112" i="4"/>
  <c r="F1112" i="4" l="1"/>
  <c r="O1112" i="4"/>
  <c r="N1112" i="4"/>
  <c r="M1112" i="4"/>
  <c r="L1112" i="4"/>
  <c r="K1112" i="4"/>
  <c r="J1112" i="4"/>
  <c r="H1112" i="4"/>
  <c r="I1112" i="4"/>
  <c r="G1112" i="4"/>
  <c r="D1112" i="4"/>
  <c r="E1112" i="4"/>
  <c r="C1112" i="4"/>
  <c r="B1113" i="4"/>
  <c r="A1113" i="4"/>
  <c r="F1113" i="4" l="1"/>
  <c r="O1113" i="4"/>
  <c r="N1113" i="4"/>
  <c r="M1113" i="4"/>
  <c r="L1113" i="4"/>
  <c r="K1113" i="4"/>
  <c r="J1113" i="4"/>
  <c r="I1113" i="4"/>
  <c r="H1113" i="4"/>
  <c r="G1113" i="4"/>
  <c r="D1113" i="4"/>
  <c r="E1113" i="4"/>
  <c r="C1113" i="4"/>
  <c r="B1114" i="4"/>
  <c r="A1114" i="4"/>
  <c r="F1114" i="4" l="1"/>
  <c r="O1114" i="4"/>
  <c r="N1114" i="4"/>
  <c r="M1114" i="4"/>
  <c r="L1114" i="4"/>
  <c r="K1114" i="4"/>
  <c r="J1114" i="4"/>
  <c r="I1114" i="4"/>
  <c r="H1114" i="4"/>
  <c r="G1114" i="4"/>
  <c r="E1114" i="4"/>
  <c r="C1114" i="4"/>
  <c r="D1114" i="4"/>
  <c r="B1115" i="4"/>
  <c r="A1115" i="4"/>
  <c r="F1115" i="4" l="1"/>
  <c r="O1115" i="4"/>
  <c r="N1115" i="4"/>
  <c r="M1115" i="4"/>
  <c r="L1115" i="4"/>
  <c r="K1115" i="4"/>
  <c r="J1115" i="4"/>
  <c r="I1115" i="4"/>
  <c r="H1115" i="4"/>
  <c r="G1115" i="4"/>
  <c r="E1115" i="4"/>
  <c r="C1115" i="4"/>
  <c r="D1115" i="4"/>
  <c r="B1116" i="4"/>
  <c r="A1116" i="4"/>
  <c r="F1116" i="4" l="1"/>
  <c r="O1116" i="4"/>
  <c r="N1116" i="4"/>
  <c r="M1116" i="4"/>
  <c r="L1116" i="4"/>
  <c r="K1116" i="4"/>
  <c r="J1116" i="4"/>
  <c r="H1116" i="4"/>
  <c r="I1116" i="4"/>
  <c r="G1116" i="4"/>
  <c r="D1116" i="4"/>
  <c r="E1116" i="4"/>
  <c r="C1116" i="4"/>
  <c r="B1117" i="4"/>
  <c r="A1117" i="4"/>
  <c r="F1117" i="4" l="1"/>
  <c r="O1117" i="4"/>
  <c r="N1117" i="4"/>
  <c r="M1117" i="4"/>
  <c r="L1117" i="4"/>
  <c r="K1117" i="4"/>
  <c r="J1117" i="4"/>
  <c r="I1117" i="4"/>
  <c r="H1117" i="4"/>
  <c r="G1117" i="4"/>
  <c r="D1117" i="4"/>
  <c r="E1117" i="4"/>
  <c r="C1117" i="4"/>
  <c r="B1118" i="4"/>
  <c r="A1118" i="4"/>
  <c r="F1118" i="4" l="1"/>
  <c r="O1118" i="4"/>
  <c r="N1118" i="4"/>
  <c r="M1118" i="4"/>
  <c r="L1118" i="4"/>
  <c r="K1118" i="4"/>
  <c r="J1118" i="4"/>
  <c r="I1118" i="4"/>
  <c r="H1118" i="4"/>
  <c r="G1118" i="4"/>
  <c r="E1118" i="4"/>
  <c r="C1118" i="4"/>
  <c r="D1118" i="4"/>
  <c r="B1119" i="4"/>
  <c r="A1119" i="4"/>
  <c r="F1119" i="4" l="1"/>
  <c r="O1119" i="4"/>
  <c r="N1119" i="4"/>
  <c r="M1119" i="4"/>
  <c r="L1119" i="4"/>
  <c r="K1119" i="4"/>
  <c r="J1119" i="4"/>
  <c r="I1119" i="4"/>
  <c r="G1119" i="4"/>
  <c r="H1119" i="4"/>
  <c r="E1119" i="4"/>
  <c r="C1119" i="4"/>
  <c r="D1119" i="4"/>
  <c r="B1120" i="4"/>
  <c r="A1120" i="4"/>
  <c r="F1120" i="4" l="1"/>
  <c r="O1120" i="4"/>
  <c r="N1120" i="4"/>
  <c r="M1120" i="4"/>
  <c r="L1120" i="4"/>
  <c r="K1120" i="4"/>
  <c r="J1120" i="4"/>
  <c r="H1120" i="4"/>
  <c r="I1120" i="4"/>
  <c r="G1120" i="4"/>
  <c r="D1120" i="4"/>
  <c r="E1120" i="4"/>
  <c r="C1120" i="4"/>
  <c r="B1121" i="4"/>
  <c r="A1121" i="4"/>
  <c r="F1121" i="4" l="1"/>
  <c r="O1121" i="4"/>
  <c r="N1121" i="4"/>
  <c r="M1121" i="4"/>
  <c r="L1121" i="4"/>
  <c r="K1121" i="4"/>
  <c r="J1121" i="4"/>
  <c r="I1121" i="4"/>
  <c r="H1121" i="4"/>
  <c r="G1121" i="4"/>
  <c r="D1121" i="4"/>
  <c r="E1121" i="4"/>
  <c r="C1121" i="4"/>
  <c r="B1122" i="4"/>
  <c r="A1122" i="4"/>
  <c r="F1122" i="4" l="1"/>
  <c r="O1122" i="4"/>
  <c r="N1122" i="4"/>
  <c r="M1122" i="4"/>
  <c r="L1122" i="4"/>
  <c r="K1122" i="4"/>
  <c r="J1122" i="4"/>
  <c r="I1122" i="4"/>
  <c r="H1122" i="4"/>
  <c r="G1122" i="4"/>
  <c r="E1122" i="4"/>
  <c r="C1122" i="4"/>
  <c r="D1122" i="4"/>
  <c r="B1123" i="4"/>
  <c r="A1123" i="4"/>
  <c r="F1123" i="4" l="1"/>
  <c r="O1123" i="4"/>
  <c r="N1123" i="4"/>
  <c r="M1123" i="4"/>
  <c r="L1123" i="4"/>
  <c r="K1123" i="4"/>
  <c r="I1123" i="4"/>
  <c r="J1123" i="4"/>
  <c r="G1123" i="4"/>
  <c r="H1123" i="4"/>
  <c r="E1123" i="4"/>
  <c r="C1123" i="4"/>
  <c r="D1123" i="4"/>
  <c r="B1124" i="4"/>
  <c r="A1124" i="4"/>
  <c r="F1124" i="4" l="1"/>
  <c r="O1124" i="4"/>
  <c r="N1124" i="4"/>
  <c r="M1124" i="4"/>
  <c r="L1124" i="4"/>
  <c r="K1124" i="4"/>
  <c r="J1124" i="4"/>
  <c r="H1124" i="4"/>
  <c r="I1124" i="4"/>
  <c r="G1124" i="4"/>
  <c r="D1124" i="4"/>
  <c r="E1124" i="4"/>
  <c r="C1124" i="4"/>
  <c r="B1125" i="4"/>
  <c r="A1125" i="4"/>
  <c r="F1125" i="4" l="1"/>
  <c r="O1125" i="4"/>
  <c r="N1125" i="4"/>
  <c r="M1125" i="4"/>
  <c r="L1125" i="4"/>
  <c r="K1125" i="4"/>
  <c r="J1125" i="4"/>
  <c r="I1125" i="4"/>
  <c r="H1125" i="4"/>
  <c r="G1125" i="4"/>
  <c r="D1125" i="4"/>
  <c r="E1125" i="4"/>
  <c r="C1125" i="4"/>
  <c r="B1126" i="4"/>
  <c r="A1126" i="4"/>
  <c r="F1126" i="4" l="1"/>
  <c r="O1126" i="4"/>
  <c r="N1126" i="4"/>
  <c r="M1126" i="4"/>
  <c r="L1126" i="4"/>
  <c r="K1126" i="4"/>
  <c r="J1126" i="4"/>
  <c r="I1126" i="4"/>
  <c r="H1126" i="4"/>
  <c r="G1126" i="4"/>
  <c r="E1126" i="4"/>
  <c r="C1126" i="4"/>
  <c r="D1126" i="4"/>
  <c r="B1127" i="4"/>
  <c r="A1127" i="4"/>
  <c r="F1127" i="4" l="1"/>
  <c r="O1127" i="4"/>
  <c r="N1127" i="4"/>
  <c r="M1127" i="4"/>
  <c r="L1127" i="4"/>
  <c r="K1127" i="4"/>
  <c r="J1127" i="4"/>
  <c r="I1127" i="4"/>
  <c r="H1127" i="4"/>
  <c r="G1127" i="4"/>
  <c r="E1127" i="4"/>
  <c r="C1127" i="4"/>
  <c r="D1127" i="4"/>
  <c r="B1128" i="4"/>
  <c r="A1128" i="4"/>
  <c r="F1128" i="4" l="1"/>
  <c r="O1128" i="4"/>
  <c r="N1128" i="4"/>
  <c r="M1128" i="4"/>
  <c r="L1128" i="4"/>
  <c r="K1128" i="4"/>
  <c r="J1128" i="4"/>
  <c r="H1128" i="4"/>
  <c r="I1128" i="4"/>
  <c r="G1128" i="4"/>
  <c r="D1128" i="4"/>
  <c r="E1128" i="4"/>
  <c r="C1128" i="4"/>
  <c r="B1129" i="4"/>
  <c r="A1129" i="4"/>
  <c r="F1129" i="4" l="1"/>
  <c r="O1129" i="4"/>
  <c r="N1129" i="4"/>
  <c r="M1129" i="4"/>
  <c r="L1129" i="4"/>
  <c r="K1129" i="4"/>
  <c r="J1129" i="4"/>
  <c r="I1129" i="4"/>
  <c r="H1129" i="4"/>
  <c r="G1129" i="4"/>
  <c r="D1129" i="4"/>
  <c r="E1129" i="4"/>
  <c r="C1129" i="4"/>
  <c r="B1130" i="4"/>
  <c r="A1130" i="4"/>
  <c r="F1130" i="4" l="1"/>
  <c r="O1130" i="4"/>
  <c r="N1130" i="4"/>
  <c r="M1130" i="4"/>
  <c r="L1130" i="4"/>
  <c r="K1130" i="4"/>
  <c r="J1130" i="4"/>
  <c r="I1130" i="4"/>
  <c r="H1130" i="4"/>
  <c r="G1130" i="4"/>
  <c r="E1130" i="4"/>
  <c r="C1130" i="4"/>
  <c r="D1130" i="4"/>
  <c r="B1131" i="4"/>
  <c r="A1131" i="4"/>
  <c r="F1131" i="4" l="1"/>
  <c r="O1131" i="4"/>
  <c r="N1131" i="4"/>
  <c r="M1131" i="4"/>
  <c r="L1131" i="4"/>
  <c r="K1131" i="4"/>
  <c r="J1131" i="4"/>
  <c r="I1131" i="4"/>
  <c r="H1131" i="4"/>
  <c r="G1131" i="4"/>
  <c r="E1131" i="4"/>
  <c r="C1131" i="4"/>
  <c r="D1131" i="4"/>
  <c r="B1132" i="4"/>
  <c r="A1132" i="4"/>
  <c r="F1132" i="4" l="1"/>
  <c r="O1132" i="4"/>
  <c r="N1132" i="4"/>
  <c r="M1132" i="4"/>
  <c r="L1132" i="4"/>
  <c r="K1132" i="4"/>
  <c r="J1132" i="4"/>
  <c r="H1132" i="4"/>
  <c r="I1132" i="4"/>
  <c r="G1132" i="4"/>
  <c r="D1132" i="4"/>
  <c r="E1132" i="4"/>
  <c r="C1132" i="4"/>
  <c r="B1133" i="4"/>
  <c r="A1133" i="4"/>
  <c r="F1133" i="4" l="1"/>
  <c r="O1133" i="4"/>
  <c r="N1133" i="4"/>
  <c r="M1133" i="4"/>
  <c r="L1133" i="4"/>
  <c r="K1133" i="4"/>
  <c r="J1133" i="4"/>
  <c r="I1133" i="4"/>
  <c r="H1133" i="4"/>
  <c r="G1133" i="4"/>
  <c r="D1133" i="4"/>
  <c r="E1133" i="4"/>
  <c r="C1133" i="4"/>
  <c r="B1134" i="4"/>
  <c r="A1134" i="4"/>
  <c r="F1134" i="4" l="1"/>
  <c r="O1134" i="4"/>
  <c r="N1134" i="4"/>
  <c r="M1134" i="4"/>
  <c r="L1134" i="4"/>
  <c r="K1134" i="4"/>
  <c r="J1134" i="4"/>
  <c r="I1134" i="4"/>
  <c r="H1134" i="4"/>
  <c r="G1134" i="4"/>
  <c r="E1134" i="4"/>
  <c r="C1134" i="4"/>
  <c r="D1134" i="4"/>
  <c r="B1135" i="4"/>
  <c r="A1135" i="4"/>
  <c r="F1135" i="4" l="1"/>
  <c r="O1135" i="4"/>
  <c r="N1135" i="4"/>
  <c r="M1135" i="4"/>
  <c r="L1135" i="4"/>
  <c r="K1135" i="4"/>
  <c r="J1135" i="4"/>
  <c r="I1135" i="4"/>
  <c r="G1135" i="4"/>
  <c r="H1135" i="4"/>
  <c r="E1135" i="4"/>
  <c r="C1135" i="4"/>
  <c r="D1135" i="4"/>
  <c r="B1136" i="4"/>
  <c r="A1136" i="4"/>
  <c r="F1136" i="4" l="1"/>
  <c r="O1136" i="4"/>
  <c r="N1136" i="4"/>
  <c r="M1136" i="4"/>
  <c r="L1136" i="4"/>
  <c r="K1136" i="4"/>
  <c r="J1136" i="4"/>
  <c r="H1136" i="4"/>
  <c r="I1136" i="4"/>
  <c r="G1136" i="4"/>
  <c r="D1136" i="4"/>
  <c r="E1136" i="4"/>
  <c r="C1136" i="4"/>
  <c r="B1137" i="4"/>
  <c r="A1137" i="4"/>
  <c r="F1137" i="4" l="1"/>
  <c r="O1137" i="4"/>
  <c r="N1137" i="4"/>
  <c r="M1137" i="4"/>
  <c r="L1137" i="4"/>
  <c r="K1137" i="4"/>
  <c r="J1137" i="4"/>
  <c r="I1137" i="4"/>
  <c r="H1137" i="4"/>
  <c r="G1137" i="4"/>
  <c r="D1137" i="4"/>
  <c r="E1137" i="4"/>
  <c r="C1137" i="4"/>
  <c r="B1138" i="4"/>
  <c r="A1138" i="4"/>
  <c r="F1138" i="4" l="1"/>
  <c r="O1138" i="4"/>
  <c r="N1138" i="4"/>
  <c r="M1138" i="4"/>
  <c r="L1138" i="4"/>
  <c r="K1138" i="4"/>
  <c r="J1138" i="4"/>
  <c r="I1138" i="4"/>
  <c r="H1138" i="4"/>
  <c r="G1138" i="4"/>
  <c r="E1138" i="4"/>
  <c r="C1138" i="4"/>
  <c r="D1138" i="4"/>
  <c r="B1139" i="4"/>
  <c r="A1139" i="4"/>
  <c r="F1139" i="4" l="1"/>
  <c r="O1139" i="4"/>
  <c r="N1139" i="4"/>
  <c r="M1139" i="4"/>
  <c r="L1139" i="4"/>
  <c r="K1139" i="4"/>
  <c r="I1139" i="4"/>
  <c r="J1139" i="4"/>
  <c r="G1139" i="4"/>
  <c r="H1139" i="4"/>
  <c r="E1139" i="4"/>
  <c r="C1139" i="4"/>
  <c r="D1139" i="4"/>
  <c r="B1140" i="4"/>
  <c r="A1140" i="4"/>
  <c r="F1140" i="4" l="1"/>
  <c r="O1140" i="4"/>
  <c r="N1140" i="4"/>
  <c r="M1140" i="4"/>
  <c r="L1140" i="4"/>
  <c r="K1140" i="4"/>
  <c r="J1140" i="4"/>
  <c r="H1140" i="4"/>
  <c r="I1140" i="4"/>
  <c r="G1140" i="4"/>
  <c r="D1140" i="4"/>
  <c r="E1140" i="4"/>
  <c r="C1140" i="4"/>
  <c r="B1141" i="4"/>
  <c r="A1141" i="4"/>
  <c r="F1141" i="4" l="1"/>
  <c r="O1141" i="4"/>
  <c r="N1141" i="4"/>
  <c r="M1141" i="4"/>
  <c r="L1141" i="4"/>
  <c r="K1141" i="4"/>
  <c r="J1141" i="4"/>
  <c r="I1141" i="4"/>
  <c r="H1141" i="4"/>
  <c r="G1141" i="4"/>
  <c r="D1141" i="4"/>
  <c r="E1141" i="4"/>
  <c r="C1141" i="4"/>
  <c r="B1142" i="4"/>
  <c r="A1142" i="4"/>
  <c r="F1142" i="4" l="1"/>
  <c r="O1142" i="4"/>
  <c r="N1142" i="4"/>
  <c r="M1142" i="4"/>
  <c r="L1142" i="4"/>
  <c r="K1142" i="4"/>
  <c r="J1142" i="4"/>
  <c r="I1142" i="4"/>
  <c r="H1142" i="4"/>
  <c r="G1142" i="4"/>
  <c r="E1142" i="4"/>
  <c r="C1142" i="4"/>
  <c r="D1142" i="4"/>
  <c r="B1143" i="4"/>
  <c r="A1143" i="4"/>
  <c r="F1143" i="4" l="1"/>
  <c r="O1143" i="4"/>
  <c r="N1143" i="4"/>
  <c r="M1143" i="4"/>
  <c r="L1143" i="4"/>
  <c r="K1143" i="4"/>
  <c r="J1143" i="4"/>
  <c r="I1143" i="4"/>
  <c r="H1143" i="4"/>
  <c r="G1143" i="4"/>
  <c r="E1143" i="4"/>
  <c r="C1143" i="4"/>
  <c r="D1143" i="4"/>
  <c r="B1144" i="4"/>
  <c r="A1144" i="4"/>
  <c r="F1144" i="4" l="1"/>
  <c r="O1144" i="4"/>
  <c r="N1144" i="4"/>
  <c r="M1144" i="4"/>
  <c r="L1144" i="4"/>
  <c r="K1144" i="4"/>
  <c r="J1144" i="4"/>
  <c r="H1144" i="4"/>
  <c r="I1144" i="4"/>
  <c r="G1144" i="4"/>
  <c r="D1144" i="4"/>
  <c r="E1144" i="4"/>
  <c r="C1144" i="4"/>
  <c r="B1145" i="4"/>
  <c r="A1145" i="4"/>
  <c r="F1145" i="4" l="1"/>
  <c r="O1145" i="4"/>
  <c r="N1145" i="4"/>
  <c r="M1145" i="4"/>
  <c r="L1145" i="4"/>
  <c r="K1145" i="4"/>
  <c r="J1145" i="4"/>
  <c r="I1145" i="4"/>
  <c r="H1145" i="4"/>
  <c r="G1145" i="4"/>
  <c r="D1145" i="4"/>
  <c r="E1145" i="4"/>
  <c r="C1145" i="4"/>
  <c r="B1146" i="4"/>
  <c r="A1146" i="4"/>
  <c r="F1146" i="4" l="1"/>
  <c r="O1146" i="4"/>
  <c r="N1146" i="4"/>
  <c r="M1146" i="4"/>
  <c r="L1146" i="4"/>
  <c r="K1146" i="4"/>
  <c r="J1146" i="4"/>
  <c r="I1146" i="4"/>
  <c r="H1146" i="4"/>
  <c r="G1146" i="4"/>
  <c r="E1146" i="4"/>
  <c r="C1146" i="4"/>
  <c r="D1146" i="4"/>
  <c r="B1147" i="4"/>
  <c r="A1147" i="4"/>
  <c r="F1147" i="4" l="1"/>
  <c r="O1147" i="4"/>
  <c r="N1147" i="4"/>
  <c r="M1147" i="4"/>
  <c r="L1147" i="4"/>
  <c r="K1147" i="4"/>
  <c r="J1147" i="4"/>
  <c r="I1147" i="4"/>
  <c r="H1147" i="4"/>
  <c r="G1147" i="4"/>
  <c r="E1147" i="4"/>
  <c r="C1147" i="4"/>
  <c r="D1147" i="4"/>
  <c r="B1148" i="4"/>
  <c r="A1148" i="4"/>
  <c r="F1148" i="4" l="1"/>
  <c r="O1148" i="4"/>
  <c r="N1148" i="4"/>
  <c r="M1148" i="4"/>
  <c r="L1148" i="4"/>
  <c r="K1148" i="4"/>
  <c r="J1148" i="4"/>
  <c r="H1148" i="4"/>
  <c r="I1148" i="4"/>
  <c r="G1148" i="4"/>
  <c r="D1148" i="4"/>
  <c r="E1148" i="4"/>
  <c r="C1148" i="4"/>
  <c r="B1149" i="4"/>
  <c r="A1149" i="4"/>
  <c r="F1149" i="4" l="1"/>
  <c r="O1149" i="4"/>
  <c r="N1149" i="4"/>
  <c r="M1149" i="4"/>
  <c r="L1149" i="4"/>
  <c r="K1149" i="4"/>
  <c r="J1149" i="4"/>
  <c r="I1149" i="4"/>
  <c r="H1149" i="4"/>
  <c r="G1149" i="4"/>
  <c r="D1149" i="4"/>
  <c r="E1149" i="4"/>
  <c r="C1149" i="4"/>
  <c r="B1150" i="4"/>
  <c r="A1150" i="4"/>
  <c r="F1150" i="4" l="1"/>
  <c r="O1150" i="4"/>
  <c r="N1150" i="4"/>
  <c r="M1150" i="4"/>
  <c r="L1150" i="4"/>
  <c r="K1150" i="4"/>
  <c r="J1150" i="4"/>
  <c r="I1150" i="4"/>
  <c r="H1150" i="4"/>
  <c r="G1150" i="4"/>
  <c r="E1150" i="4"/>
  <c r="C1150" i="4"/>
  <c r="D1150" i="4"/>
  <c r="B1151" i="4"/>
  <c r="A1151" i="4"/>
  <c r="F1151" i="4" l="1"/>
  <c r="O1151" i="4"/>
  <c r="N1151" i="4"/>
  <c r="M1151" i="4"/>
  <c r="L1151" i="4"/>
  <c r="K1151" i="4"/>
  <c r="J1151" i="4"/>
  <c r="I1151" i="4"/>
  <c r="G1151" i="4"/>
  <c r="H1151" i="4"/>
  <c r="E1151" i="4"/>
  <c r="C1151" i="4"/>
  <c r="D1151" i="4"/>
  <c r="B1152" i="4"/>
  <c r="A1152" i="4"/>
  <c r="F1152" i="4" l="1"/>
  <c r="O1152" i="4"/>
  <c r="N1152" i="4"/>
  <c r="M1152" i="4"/>
  <c r="L1152" i="4"/>
  <c r="K1152" i="4"/>
  <c r="J1152" i="4"/>
  <c r="H1152" i="4"/>
  <c r="I1152" i="4"/>
  <c r="G1152" i="4"/>
  <c r="D1152" i="4"/>
  <c r="E1152" i="4"/>
  <c r="C1152" i="4"/>
  <c r="B1153" i="4"/>
  <c r="A1153" i="4"/>
  <c r="F1153" i="4" l="1"/>
  <c r="O1153" i="4"/>
  <c r="N1153" i="4"/>
  <c r="M1153" i="4"/>
  <c r="L1153" i="4"/>
  <c r="K1153" i="4"/>
  <c r="J1153" i="4"/>
  <c r="I1153" i="4"/>
  <c r="H1153" i="4"/>
  <c r="G1153" i="4"/>
  <c r="D1153" i="4"/>
  <c r="E1153" i="4"/>
  <c r="C1153" i="4"/>
  <c r="B1154" i="4"/>
  <c r="A1154" i="4"/>
  <c r="F1154" i="4" l="1"/>
  <c r="O1154" i="4"/>
  <c r="N1154" i="4"/>
  <c r="M1154" i="4"/>
  <c r="L1154" i="4"/>
  <c r="K1154" i="4"/>
  <c r="J1154" i="4"/>
  <c r="I1154" i="4"/>
  <c r="H1154" i="4"/>
  <c r="G1154" i="4"/>
  <c r="E1154" i="4"/>
  <c r="C1154" i="4"/>
  <c r="D1154" i="4"/>
  <c r="B1155" i="4"/>
  <c r="A1155" i="4"/>
  <c r="F1155" i="4" l="1"/>
  <c r="O1155" i="4"/>
  <c r="N1155" i="4"/>
  <c r="M1155" i="4"/>
  <c r="L1155" i="4"/>
  <c r="K1155" i="4"/>
  <c r="I1155" i="4"/>
  <c r="J1155" i="4"/>
  <c r="G1155" i="4"/>
  <c r="H1155" i="4"/>
  <c r="E1155" i="4"/>
  <c r="C1155" i="4"/>
  <c r="D1155" i="4"/>
  <c r="B1156" i="4"/>
  <c r="A1156" i="4"/>
  <c r="F1156" i="4" l="1"/>
  <c r="O1156" i="4"/>
  <c r="N1156" i="4"/>
  <c r="M1156" i="4"/>
  <c r="L1156" i="4"/>
  <c r="K1156" i="4"/>
  <c r="J1156" i="4"/>
  <c r="H1156" i="4"/>
  <c r="I1156" i="4"/>
  <c r="G1156" i="4"/>
  <c r="D1156" i="4"/>
  <c r="E1156" i="4"/>
  <c r="C1156" i="4"/>
  <c r="B1157" i="4"/>
  <c r="A1157" i="4"/>
  <c r="F1157" i="4" l="1"/>
  <c r="O1157" i="4"/>
  <c r="N1157" i="4"/>
  <c r="M1157" i="4"/>
  <c r="L1157" i="4"/>
  <c r="K1157" i="4"/>
  <c r="J1157" i="4"/>
  <c r="I1157" i="4"/>
  <c r="H1157" i="4"/>
  <c r="G1157" i="4"/>
  <c r="D1157" i="4"/>
  <c r="E1157" i="4"/>
  <c r="C1157" i="4"/>
  <c r="B1158" i="4"/>
  <c r="A1158" i="4"/>
  <c r="F1158" i="4" l="1"/>
  <c r="O1158" i="4"/>
  <c r="N1158" i="4"/>
  <c r="M1158" i="4"/>
  <c r="L1158" i="4"/>
  <c r="K1158" i="4"/>
  <c r="J1158" i="4"/>
  <c r="I1158" i="4"/>
  <c r="H1158" i="4"/>
  <c r="G1158" i="4"/>
  <c r="E1158" i="4"/>
  <c r="C1158" i="4"/>
  <c r="D1158" i="4"/>
  <c r="B1159" i="4"/>
  <c r="A1159" i="4"/>
  <c r="F1159" i="4" l="1"/>
  <c r="O1159" i="4"/>
  <c r="N1159" i="4"/>
  <c r="M1159" i="4"/>
  <c r="L1159" i="4"/>
  <c r="K1159" i="4"/>
  <c r="J1159" i="4"/>
  <c r="I1159" i="4"/>
  <c r="H1159" i="4"/>
  <c r="G1159" i="4"/>
  <c r="E1159" i="4"/>
  <c r="C1159" i="4"/>
  <c r="D1159" i="4"/>
  <c r="B1160" i="4"/>
  <c r="A1160" i="4"/>
  <c r="F1160" i="4" l="1"/>
  <c r="O1160" i="4"/>
  <c r="N1160" i="4"/>
  <c r="M1160" i="4"/>
  <c r="L1160" i="4"/>
  <c r="K1160" i="4"/>
  <c r="J1160" i="4"/>
  <c r="H1160" i="4"/>
  <c r="I1160" i="4"/>
  <c r="G1160" i="4"/>
  <c r="D1160" i="4"/>
  <c r="E1160" i="4"/>
  <c r="C1160" i="4"/>
  <c r="B1161" i="4"/>
  <c r="A1161" i="4"/>
  <c r="F1161" i="4" l="1"/>
  <c r="O1161" i="4"/>
  <c r="N1161" i="4"/>
  <c r="M1161" i="4"/>
  <c r="L1161" i="4"/>
  <c r="K1161" i="4"/>
  <c r="J1161" i="4"/>
  <c r="I1161" i="4"/>
  <c r="H1161" i="4"/>
  <c r="G1161" i="4"/>
  <c r="D1161" i="4"/>
  <c r="E1161" i="4"/>
  <c r="C1161" i="4"/>
  <c r="B1162" i="4"/>
  <c r="A1162" i="4"/>
  <c r="F1162" i="4" l="1"/>
  <c r="O1162" i="4"/>
  <c r="N1162" i="4"/>
  <c r="M1162" i="4"/>
  <c r="L1162" i="4"/>
  <c r="K1162" i="4"/>
  <c r="J1162" i="4"/>
  <c r="I1162" i="4"/>
  <c r="H1162" i="4"/>
  <c r="G1162" i="4"/>
  <c r="E1162" i="4"/>
  <c r="C1162" i="4"/>
  <c r="D1162" i="4"/>
  <c r="B1163" i="4"/>
  <c r="A1163" i="4"/>
  <c r="F1163" i="4" l="1"/>
  <c r="O1163" i="4"/>
  <c r="N1163" i="4"/>
  <c r="M1163" i="4"/>
  <c r="L1163" i="4"/>
  <c r="K1163" i="4"/>
  <c r="J1163" i="4"/>
  <c r="I1163" i="4"/>
  <c r="H1163" i="4"/>
  <c r="G1163" i="4"/>
  <c r="E1163" i="4"/>
  <c r="C1163" i="4"/>
  <c r="D1163" i="4"/>
  <c r="B1164" i="4"/>
  <c r="A1164" i="4"/>
  <c r="F1164" i="4" l="1"/>
  <c r="O1164" i="4"/>
  <c r="N1164" i="4"/>
  <c r="M1164" i="4"/>
  <c r="L1164" i="4"/>
  <c r="K1164" i="4"/>
  <c r="J1164" i="4"/>
  <c r="H1164" i="4"/>
  <c r="I1164" i="4"/>
  <c r="G1164" i="4"/>
  <c r="D1164" i="4"/>
  <c r="E1164" i="4"/>
  <c r="C1164" i="4"/>
  <c r="B1165" i="4"/>
  <c r="A1165" i="4"/>
  <c r="F1165" i="4" l="1"/>
  <c r="O1165" i="4"/>
  <c r="N1165" i="4"/>
  <c r="M1165" i="4"/>
  <c r="L1165" i="4"/>
  <c r="K1165" i="4"/>
  <c r="J1165" i="4"/>
  <c r="I1165" i="4"/>
  <c r="H1165" i="4"/>
  <c r="G1165" i="4"/>
  <c r="D1165" i="4"/>
  <c r="E1165" i="4"/>
  <c r="C1165" i="4"/>
  <c r="B1166" i="4"/>
  <c r="A1166" i="4"/>
  <c r="F1166" i="4" l="1"/>
  <c r="O1166" i="4"/>
  <c r="N1166" i="4"/>
  <c r="M1166" i="4"/>
  <c r="L1166" i="4"/>
  <c r="K1166" i="4"/>
  <c r="J1166" i="4"/>
  <c r="I1166" i="4"/>
  <c r="H1166" i="4"/>
  <c r="G1166" i="4"/>
  <c r="E1166" i="4"/>
  <c r="C1166" i="4"/>
  <c r="D1166" i="4"/>
  <c r="B1167" i="4"/>
  <c r="A1167" i="4"/>
  <c r="F1167" i="4" l="1"/>
  <c r="O1167" i="4"/>
  <c r="N1167" i="4"/>
  <c r="M1167" i="4"/>
  <c r="L1167" i="4"/>
  <c r="K1167" i="4"/>
  <c r="J1167" i="4"/>
  <c r="I1167" i="4"/>
  <c r="G1167" i="4"/>
  <c r="H1167" i="4"/>
  <c r="E1167" i="4"/>
  <c r="C1167" i="4"/>
  <c r="D1167" i="4"/>
  <c r="B1168" i="4"/>
  <c r="A1168" i="4"/>
  <c r="F1168" i="4" l="1"/>
  <c r="O1168" i="4"/>
  <c r="N1168" i="4"/>
  <c r="M1168" i="4"/>
  <c r="L1168" i="4"/>
  <c r="K1168" i="4"/>
  <c r="J1168" i="4"/>
  <c r="H1168" i="4"/>
  <c r="I1168" i="4"/>
  <c r="G1168" i="4"/>
  <c r="D1168" i="4"/>
  <c r="E1168" i="4"/>
  <c r="C1168" i="4"/>
  <c r="B1169" i="4"/>
  <c r="A1169" i="4"/>
  <c r="F1169" i="4" l="1"/>
  <c r="O1169" i="4"/>
  <c r="N1169" i="4"/>
  <c r="M1169" i="4"/>
  <c r="L1169" i="4"/>
  <c r="K1169" i="4"/>
  <c r="J1169" i="4"/>
  <c r="I1169" i="4"/>
  <c r="H1169" i="4"/>
  <c r="G1169" i="4"/>
  <c r="D1169" i="4"/>
  <c r="E1169" i="4"/>
  <c r="C1169" i="4"/>
  <c r="B1170" i="4"/>
  <c r="A1170" i="4"/>
  <c r="F1170" i="4" l="1"/>
  <c r="O1170" i="4"/>
  <c r="N1170" i="4"/>
  <c r="M1170" i="4"/>
  <c r="L1170" i="4"/>
  <c r="K1170" i="4"/>
  <c r="J1170" i="4"/>
  <c r="I1170" i="4"/>
  <c r="H1170" i="4"/>
  <c r="G1170" i="4"/>
  <c r="E1170" i="4"/>
  <c r="C1170" i="4"/>
  <c r="D1170" i="4"/>
  <c r="B1171" i="4"/>
  <c r="A1171" i="4"/>
  <c r="F1171" i="4" l="1"/>
  <c r="O1171" i="4"/>
  <c r="N1171" i="4"/>
  <c r="M1171" i="4"/>
  <c r="L1171" i="4"/>
  <c r="K1171" i="4"/>
  <c r="I1171" i="4"/>
  <c r="J1171" i="4"/>
  <c r="G1171" i="4"/>
  <c r="H1171" i="4"/>
  <c r="E1171" i="4"/>
  <c r="C1171" i="4"/>
  <c r="D1171" i="4"/>
  <c r="B1172" i="4"/>
  <c r="A1172" i="4"/>
  <c r="F1172" i="4" l="1"/>
  <c r="O1172" i="4"/>
  <c r="N1172" i="4"/>
  <c r="M1172" i="4"/>
  <c r="L1172" i="4"/>
  <c r="K1172" i="4"/>
  <c r="J1172" i="4"/>
  <c r="H1172" i="4"/>
  <c r="I1172" i="4"/>
  <c r="G1172" i="4"/>
  <c r="D1172" i="4"/>
  <c r="E1172" i="4"/>
  <c r="C1172" i="4"/>
  <c r="B1173" i="4"/>
  <c r="A1173" i="4"/>
  <c r="F1173" i="4" l="1"/>
  <c r="O1173" i="4"/>
  <c r="N1173" i="4"/>
  <c r="M1173" i="4"/>
  <c r="L1173" i="4"/>
  <c r="K1173" i="4"/>
  <c r="J1173" i="4"/>
  <c r="I1173" i="4"/>
  <c r="H1173" i="4"/>
  <c r="G1173" i="4"/>
  <c r="D1173" i="4"/>
  <c r="E1173" i="4"/>
  <c r="C1173" i="4"/>
  <c r="B1174" i="4"/>
  <c r="A1174" i="4"/>
  <c r="F1174" i="4" l="1"/>
  <c r="O1174" i="4"/>
  <c r="N1174" i="4"/>
  <c r="M1174" i="4"/>
  <c r="L1174" i="4"/>
  <c r="K1174" i="4"/>
  <c r="J1174" i="4"/>
  <c r="I1174" i="4"/>
  <c r="H1174" i="4"/>
  <c r="G1174" i="4"/>
  <c r="E1174" i="4"/>
  <c r="C1174" i="4"/>
  <c r="D1174" i="4"/>
  <c r="B1175" i="4"/>
  <c r="A1175" i="4"/>
  <c r="F1175" i="4" l="1"/>
  <c r="O1175" i="4"/>
  <c r="N1175" i="4"/>
  <c r="M1175" i="4"/>
  <c r="L1175" i="4"/>
  <c r="K1175" i="4"/>
  <c r="J1175" i="4"/>
  <c r="I1175" i="4"/>
  <c r="H1175" i="4"/>
  <c r="G1175" i="4"/>
  <c r="E1175" i="4"/>
  <c r="C1175" i="4"/>
  <c r="D1175" i="4"/>
  <c r="B1176" i="4"/>
  <c r="A1176" i="4"/>
  <c r="F1176" i="4" l="1"/>
  <c r="O1176" i="4"/>
  <c r="N1176" i="4"/>
  <c r="M1176" i="4"/>
  <c r="L1176" i="4"/>
  <c r="K1176" i="4"/>
  <c r="J1176" i="4"/>
  <c r="H1176" i="4"/>
  <c r="I1176" i="4"/>
  <c r="G1176" i="4"/>
  <c r="D1176" i="4"/>
  <c r="E1176" i="4"/>
  <c r="C1176" i="4"/>
  <c r="B1177" i="4"/>
  <c r="A1177" i="4"/>
  <c r="F1177" i="4" l="1"/>
  <c r="O1177" i="4"/>
  <c r="N1177" i="4"/>
  <c r="M1177" i="4"/>
  <c r="L1177" i="4"/>
  <c r="K1177" i="4"/>
  <c r="J1177" i="4"/>
  <c r="I1177" i="4"/>
  <c r="H1177" i="4"/>
  <c r="G1177" i="4"/>
  <c r="D1177" i="4"/>
  <c r="E1177" i="4"/>
  <c r="C1177" i="4"/>
  <c r="B1178" i="4"/>
  <c r="A1178" i="4"/>
  <c r="F1178" i="4" l="1"/>
  <c r="O1178" i="4"/>
  <c r="N1178" i="4"/>
  <c r="M1178" i="4"/>
  <c r="L1178" i="4"/>
  <c r="K1178" i="4"/>
  <c r="J1178" i="4"/>
  <c r="I1178" i="4"/>
  <c r="H1178" i="4"/>
  <c r="G1178" i="4"/>
  <c r="E1178" i="4"/>
  <c r="C1178" i="4"/>
  <c r="D1178" i="4"/>
  <c r="B1179" i="4"/>
  <c r="A1179" i="4"/>
  <c r="F1179" i="4" l="1"/>
  <c r="O1179" i="4"/>
  <c r="N1179" i="4"/>
  <c r="M1179" i="4"/>
  <c r="L1179" i="4"/>
  <c r="K1179" i="4"/>
  <c r="J1179" i="4"/>
  <c r="I1179" i="4"/>
  <c r="H1179" i="4"/>
  <c r="G1179" i="4"/>
  <c r="E1179" i="4"/>
  <c r="C1179" i="4"/>
  <c r="D1179" i="4"/>
  <c r="B1180" i="4"/>
  <c r="A1180" i="4"/>
  <c r="F1180" i="4" l="1"/>
  <c r="O1180" i="4"/>
  <c r="N1180" i="4"/>
  <c r="M1180" i="4"/>
  <c r="L1180" i="4"/>
  <c r="K1180" i="4"/>
  <c r="J1180" i="4"/>
  <c r="H1180" i="4"/>
  <c r="I1180" i="4"/>
  <c r="G1180" i="4"/>
  <c r="D1180" i="4"/>
  <c r="E1180" i="4"/>
  <c r="C1180" i="4"/>
  <c r="B1181" i="4"/>
  <c r="A1181" i="4"/>
  <c r="F1181" i="4" l="1"/>
  <c r="O1181" i="4"/>
  <c r="N1181" i="4"/>
  <c r="M1181" i="4"/>
  <c r="L1181" i="4"/>
  <c r="K1181" i="4"/>
  <c r="J1181" i="4"/>
  <c r="I1181" i="4"/>
  <c r="H1181" i="4"/>
  <c r="G1181" i="4"/>
  <c r="D1181" i="4"/>
  <c r="E1181" i="4"/>
  <c r="C1181" i="4"/>
  <c r="B1182" i="4"/>
  <c r="A1182" i="4"/>
  <c r="F1182" i="4" l="1"/>
  <c r="O1182" i="4"/>
  <c r="N1182" i="4"/>
  <c r="M1182" i="4"/>
  <c r="L1182" i="4"/>
  <c r="K1182" i="4"/>
  <c r="J1182" i="4"/>
  <c r="I1182" i="4"/>
  <c r="H1182" i="4"/>
  <c r="G1182" i="4"/>
  <c r="E1182" i="4"/>
  <c r="C1182" i="4"/>
  <c r="D1182" i="4"/>
  <c r="B1183" i="4"/>
  <c r="A1183" i="4"/>
  <c r="F1183" i="4" l="1"/>
  <c r="O1183" i="4"/>
  <c r="N1183" i="4"/>
  <c r="M1183" i="4"/>
  <c r="L1183" i="4"/>
  <c r="K1183" i="4"/>
  <c r="J1183" i="4"/>
  <c r="I1183" i="4"/>
  <c r="G1183" i="4"/>
  <c r="H1183" i="4"/>
  <c r="E1183" i="4"/>
  <c r="C1183" i="4"/>
  <c r="D1183" i="4"/>
  <c r="B1184" i="4"/>
  <c r="A1184" i="4"/>
  <c r="F1184" i="4" l="1"/>
  <c r="O1184" i="4"/>
  <c r="N1184" i="4"/>
  <c r="M1184" i="4"/>
  <c r="L1184" i="4"/>
  <c r="K1184" i="4"/>
  <c r="J1184" i="4"/>
  <c r="H1184" i="4"/>
  <c r="I1184" i="4"/>
  <c r="G1184" i="4"/>
  <c r="D1184" i="4"/>
  <c r="E1184" i="4"/>
  <c r="C1184" i="4"/>
  <c r="B1185" i="4"/>
  <c r="A1185" i="4"/>
  <c r="F1185" i="4" l="1"/>
  <c r="O1185" i="4"/>
  <c r="N1185" i="4"/>
  <c r="M1185" i="4"/>
  <c r="L1185" i="4"/>
  <c r="K1185" i="4"/>
  <c r="J1185" i="4"/>
  <c r="I1185" i="4"/>
  <c r="H1185" i="4"/>
  <c r="G1185" i="4"/>
  <c r="D1185" i="4"/>
  <c r="E1185" i="4"/>
  <c r="C1185" i="4"/>
  <c r="B1186" i="4"/>
  <c r="A1186" i="4"/>
  <c r="F1186" i="4" l="1"/>
  <c r="O1186" i="4"/>
  <c r="N1186" i="4"/>
  <c r="M1186" i="4"/>
  <c r="L1186" i="4"/>
  <c r="K1186" i="4"/>
  <c r="J1186" i="4"/>
  <c r="I1186" i="4"/>
  <c r="H1186" i="4"/>
  <c r="G1186" i="4"/>
  <c r="E1186" i="4"/>
  <c r="C1186" i="4"/>
  <c r="D1186" i="4"/>
  <c r="B1187" i="4"/>
  <c r="A1187" i="4"/>
  <c r="F1187" i="4" l="1"/>
  <c r="O1187" i="4"/>
  <c r="N1187" i="4"/>
  <c r="M1187" i="4"/>
  <c r="L1187" i="4"/>
  <c r="K1187" i="4"/>
  <c r="I1187" i="4"/>
  <c r="J1187" i="4"/>
  <c r="G1187" i="4"/>
  <c r="H1187" i="4"/>
  <c r="E1187" i="4"/>
  <c r="C1187" i="4"/>
  <c r="D1187" i="4"/>
  <c r="B1188" i="4"/>
  <c r="A1188" i="4"/>
  <c r="F1188" i="4" l="1"/>
  <c r="O1188" i="4"/>
  <c r="N1188" i="4"/>
  <c r="M1188" i="4"/>
  <c r="L1188" i="4"/>
  <c r="K1188" i="4"/>
  <c r="J1188" i="4"/>
  <c r="H1188" i="4"/>
  <c r="I1188" i="4"/>
  <c r="G1188" i="4"/>
  <c r="D1188" i="4"/>
  <c r="E1188" i="4"/>
  <c r="C1188" i="4"/>
  <c r="B1189" i="4"/>
  <c r="A1189" i="4"/>
  <c r="F1189" i="4" l="1"/>
  <c r="O1189" i="4"/>
  <c r="N1189" i="4"/>
  <c r="M1189" i="4"/>
  <c r="L1189" i="4"/>
  <c r="K1189" i="4"/>
  <c r="J1189" i="4"/>
  <c r="I1189" i="4"/>
  <c r="H1189" i="4"/>
  <c r="G1189" i="4"/>
  <c r="D1189" i="4"/>
  <c r="E1189" i="4"/>
  <c r="C1189" i="4"/>
  <c r="B1190" i="4"/>
  <c r="A1190" i="4"/>
  <c r="F1190" i="4" l="1"/>
  <c r="O1190" i="4"/>
  <c r="N1190" i="4"/>
  <c r="M1190" i="4"/>
  <c r="L1190" i="4"/>
  <c r="K1190" i="4"/>
  <c r="J1190" i="4"/>
  <c r="I1190" i="4"/>
  <c r="H1190" i="4"/>
  <c r="G1190" i="4"/>
  <c r="E1190" i="4"/>
  <c r="C1190" i="4"/>
  <c r="D1190" i="4"/>
  <c r="B1191" i="4"/>
  <c r="A1191" i="4"/>
  <c r="F1191" i="4" l="1"/>
  <c r="O1191" i="4"/>
  <c r="N1191" i="4"/>
  <c r="M1191" i="4"/>
  <c r="L1191" i="4"/>
  <c r="K1191" i="4"/>
  <c r="J1191" i="4"/>
  <c r="I1191" i="4"/>
  <c r="H1191" i="4"/>
  <c r="G1191" i="4"/>
  <c r="E1191" i="4"/>
  <c r="C1191" i="4"/>
  <c r="D1191" i="4"/>
  <c r="B1192" i="4"/>
  <c r="A1192" i="4"/>
  <c r="F1192" i="4" l="1"/>
  <c r="O1192" i="4"/>
  <c r="N1192" i="4"/>
  <c r="M1192" i="4"/>
  <c r="L1192" i="4"/>
  <c r="K1192" i="4"/>
  <c r="J1192" i="4"/>
  <c r="H1192" i="4"/>
  <c r="I1192" i="4"/>
  <c r="G1192" i="4"/>
  <c r="D1192" i="4"/>
  <c r="E1192" i="4"/>
  <c r="C1192" i="4"/>
  <c r="B1193" i="4"/>
  <c r="A1193" i="4"/>
  <c r="F1193" i="4" l="1"/>
  <c r="O1193" i="4"/>
  <c r="N1193" i="4"/>
  <c r="M1193" i="4"/>
  <c r="L1193" i="4"/>
  <c r="K1193" i="4"/>
  <c r="J1193" i="4"/>
  <c r="I1193" i="4"/>
  <c r="H1193" i="4"/>
  <c r="G1193" i="4"/>
  <c r="D1193" i="4"/>
  <c r="E1193" i="4"/>
  <c r="C1193" i="4"/>
  <c r="B1194" i="4"/>
  <c r="A1194" i="4"/>
  <c r="F1194" i="4" l="1"/>
  <c r="O1194" i="4"/>
  <c r="N1194" i="4"/>
  <c r="M1194" i="4"/>
  <c r="L1194" i="4"/>
  <c r="K1194" i="4"/>
  <c r="J1194" i="4"/>
  <c r="I1194" i="4"/>
  <c r="H1194" i="4"/>
  <c r="G1194" i="4"/>
  <c r="E1194" i="4"/>
  <c r="C1194" i="4"/>
  <c r="D1194" i="4"/>
  <c r="B1195" i="4"/>
  <c r="A1195" i="4"/>
  <c r="F1195" i="4" l="1"/>
  <c r="O1195" i="4"/>
  <c r="N1195" i="4"/>
  <c r="M1195" i="4"/>
  <c r="L1195" i="4"/>
  <c r="K1195" i="4"/>
  <c r="J1195" i="4"/>
  <c r="I1195" i="4"/>
  <c r="H1195" i="4"/>
  <c r="G1195" i="4"/>
  <c r="E1195" i="4"/>
  <c r="C1195" i="4"/>
  <c r="D1195" i="4"/>
  <c r="B1196" i="4"/>
  <c r="A1196" i="4"/>
  <c r="F1196" i="4" l="1"/>
  <c r="O1196" i="4"/>
  <c r="N1196" i="4"/>
  <c r="M1196" i="4"/>
  <c r="L1196" i="4"/>
  <c r="K1196" i="4"/>
  <c r="J1196" i="4"/>
  <c r="H1196" i="4"/>
  <c r="I1196" i="4"/>
  <c r="G1196" i="4"/>
  <c r="D1196" i="4"/>
  <c r="E1196" i="4"/>
  <c r="C1196" i="4"/>
  <c r="B1197" i="4"/>
  <c r="A1197" i="4"/>
  <c r="F1197" i="4" l="1"/>
  <c r="O1197" i="4"/>
  <c r="N1197" i="4"/>
  <c r="M1197" i="4"/>
  <c r="L1197" i="4"/>
  <c r="K1197" i="4"/>
  <c r="J1197" i="4"/>
  <c r="I1197" i="4"/>
  <c r="H1197" i="4"/>
  <c r="G1197" i="4"/>
  <c r="D1197" i="4"/>
  <c r="E1197" i="4"/>
  <c r="C1197" i="4"/>
  <c r="B1198" i="4"/>
  <c r="A1198" i="4"/>
  <c r="F1198" i="4" l="1"/>
  <c r="O1198" i="4"/>
  <c r="N1198" i="4"/>
  <c r="M1198" i="4"/>
  <c r="L1198" i="4"/>
  <c r="K1198" i="4"/>
  <c r="J1198" i="4"/>
  <c r="I1198" i="4"/>
  <c r="H1198" i="4"/>
  <c r="G1198" i="4"/>
  <c r="E1198" i="4"/>
  <c r="C1198" i="4"/>
  <c r="D1198" i="4"/>
  <c r="B1199" i="4"/>
  <c r="A1199" i="4"/>
  <c r="F1199" i="4" l="1"/>
  <c r="O1199" i="4"/>
  <c r="N1199" i="4"/>
  <c r="M1199" i="4"/>
  <c r="L1199" i="4"/>
  <c r="K1199" i="4"/>
  <c r="J1199" i="4"/>
  <c r="I1199" i="4"/>
  <c r="G1199" i="4"/>
  <c r="H1199" i="4"/>
  <c r="E1199" i="4"/>
  <c r="C1199" i="4"/>
  <c r="D1199" i="4"/>
  <c r="B1200" i="4"/>
  <c r="A1200" i="4"/>
  <c r="F1200" i="4" l="1"/>
  <c r="O1200" i="4"/>
  <c r="N1200" i="4"/>
  <c r="M1200" i="4"/>
  <c r="L1200" i="4"/>
  <c r="K1200" i="4"/>
  <c r="J1200" i="4"/>
  <c r="H1200" i="4"/>
  <c r="I1200" i="4"/>
  <c r="G1200" i="4"/>
  <c r="D1200" i="4"/>
  <c r="E1200" i="4"/>
  <c r="C1200" i="4"/>
  <c r="B1201" i="4"/>
  <c r="A1201" i="4"/>
  <c r="F1201" i="4" l="1"/>
  <c r="O1201" i="4"/>
  <c r="N1201" i="4"/>
  <c r="M1201" i="4"/>
  <c r="L1201" i="4"/>
  <c r="K1201" i="4"/>
  <c r="J1201" i="4"/>
  <c r="I1201" i="4"/>
  <c r="H1201" i="4"/>
  <c r="G1201" i="4"/>
  <c r="D1201" i="4"/>
  <c r="E1201" i="4"/>
  <c r="C1201" i="4"/>
  <c r="B1202" i="4"/>
  <c r="A1202" i="4"/>
  <c r="F1202" i="4" l="1"/>
  <c r="O1202" i="4"/>
  <c r="N1202" i="4"/>
  <c r="M1202" i="4"/>
  <c r="L1202" i="4"/>
  <c r="K1202" i="4"/>
  <c r="J1202" i="4"/>
  <c r="I1202" i="4"/>
  <c r="H1202" i="4"/>
  <c r="G1202" i="4"/>
  <c r="E1202" i="4"/>
  <c r="C1202" i="4"/>
  <c r="D1202" i="4"/>
  <c r="B1203" i="4"/>
  <c r="A1203" i="4"/>
  <c r="F1203" i="4" l="1"/>
  <c r="O1203" i="4"/>
  <c r="N1203" i="4"/>
  <c r="M1203" i="4"/>
  <c r="L1203" i="4"/>
  <c r="K1203" i="4"/>
  <c r="I1203" i="4"/>
  <c r="J1203" i="4"/>
  <c r="G1203" i="4"/>
  <c r="H1203" i="4"/>
  <c r="E1203" i="4"/>
  <c r="C1203" i="4"/>
  <c r="D1203" i="4"/>
  <c r="B1204" i="4"/>
  <c r="A1204" i="4"/>
  <c r="F1204" i="4" l="1"/>
  <c r="O1204" i="4"/>
  <c r="N1204" i="4"/>
  <c r="M1204" i="4"/>
  <c r="L1204" i="4"/>
  <c r="K1204" i="4"/>
  <c r="J1204" i="4"/>
  <c r="H1204" i="4"/>
  <c r="I1204" i="4"/>
  <c r="G1204" i="4"/>
  <c r="D1204" i="4"/>
  <c r="E1204" i="4"/>
  <c r="C1204" i="4"/>
  <c r="B1205" i="4"/>
  <c r="A1205" i="4"/>
  <c r="F1205" i="4" l="1"/>
  <c r="O1205" i="4"/>
  <c r="N1205" i="4"/>
  <c r="M1205" i="4"/>
  <c r="L1205" i="4"/>
  <c r="K1205" i="4"/>
  <c r="J1205" i="4"/>
  <c r="I1205" i="4"/>
  <c r="H1205" i="4"/>
  <c r="G1205" i="4"/>
  <c r="D1205" i="4"/>
  <c r="E1205" i="4"/>
  <c r="C1205" i="4"/>
  <c r="B1206" i="4"/>
  <c r="A1206" i="4"/>
  <c r="F1206" i="4" l="1"/>
  <c r="O1206" i="4"/>
  <c r="N1206" i="4"/>
  <c r="M1206" i="4"/>
  <c r="L1206" i="4"/>
  <c r="K1206" i="4"/>
  <c r="J1206" i="4"/>
  <c r="I1206" i="4"/>
  <c r="H1206" i="4"/>
  <c r="G1206" i="4"/>
  <c r="E1206" i="4"/>
  <c r="C1206" i="4"/>
  <c r="D1206" i="4"/>
  <c r="B1207" i="4"/>
  <c r="A1207" i="4"/>
  <c r="F1207" i="4" l="1"/>
  <c r="O1207" i="4"/>
  <c r="N1207" i="4"/>
  <c r="M1207" i="4"/>
  <c r="L1207" i="4"/>
  <c r="K1207" i="4"/>
  <c r="J1207" i="4"/>
  <c r="I1207" i="4"/>
  <c r="H1207" i="4"/>
  <c r="G1207" i="4"/>
  <c r="E1207" i="4"/>
  <c r="C1207" i="4"/>
  <c r="D1207" i="4"/>
  <c r="B1208" i="4"/>
  <c r="A1208" i="4"/>
  <c r="F1208" i="4" l="1"/>
  <c r="O1208" i="4"/>
  <c r="N1208" i="4"/>
  <c r="M1208" i="4"/>
  <c r="L1208" i="4"/>
  <c r="K1208" i="4"/>
  <c r="J1208" i="4"/>
  <c r="H1208" i="4"/>
  <c r="I1208" i="4"/>
  <c r="G1208" i="4"/>
  <c r="D1208" i="4"/>
  <c r="E1208" i="4"/>
  <c r="C1208" i="4"/>
  <c r="B1209" i="4"/>
  <c r="A1209" i="4"/>
  <c r="F1209" i="4" l="1"/>
  <c r="O1209" i="4"/>
  <c r="N1209" i="4"/>
  <c r="M1209" i="4"/>
  <c r="L1209" i="4"/>
  <c r="K1209" i="4"/>
  <c r="J1209" i="4"/>
  <c r="I1209" i="4"/>
  <c r="H1209" i="4"/>
  <c r="G1209" i="4"/>
  <c r="D1209" i="4"/>
  <c r="E1209" i="4"/>
  <c r="C1209" i="4"/>
  <c r="B1210" i="4"/>
  <c r="A1210" i="4"/>
  <c r="F1210" i="4" l="1"/>
  <c r="O1210" i="4"/>
  <c r="N1210" i="4"/>
  <c r="M1210" i="4"/>
  <c r="L1210" i="4"/>
  <c r="K1210" i="4"/>
  <c r="J1210" i="4"/>
  <c r="I1210" i="4"/>
  <c r="H1210" i="4"/>
  <c r="G1210" i="4"/>
  <c r="E1210" i="4"/>
  <c r="C1210" i="4"/>
  <c r="D1210" i="4"/>
  <c r="B1211" i="4"/>
  <c r="A1211" i="4"/>
  <c r="F1211" i="4" l="1"/>
  <c r="O1211" i="4"/>
  <c r="N1211" i="4"/>
  <c r="M1211" i="4"/>
  <c r="L1211" i="4"/>
  <c r="K1211" i="4"/>
  <c r="J1211" i="4"/>
  <c r="I1211" i="4"/>
  <c r="H1211" i="4"/>
  <c r="G1211" i="4"/>
  <c r="E1211" i="4"/>
  <c r="C1211" i="4"/>
  <c r="D1211" i="4"/>
  <c r="B1212" i="4"/>
  <c r="A1212" i="4"/>
  <c r="F1212" i="4" l="1"/>
  <c r="O1212" i="4"/>
  <c r="N1212" i="4"/>
  <c r="M1212" i="4"/>
  <c r="L1212" i="4"/>
  <c r="K1212" i="4"/>
  <c r="J1212" i="4"/>
  <c r="H1212" i="4"/>
  <c r="I1212" i="4"/>
  <c r="G1212" i="4"/>
  <c r="D1212" i="4"/>
  <c r="E1212" i="4"/>
  <c r="C1212" i="4"/>
  <c r="B1213" i="4"/>
  <c r="A1213" i="4"/>
  <c r="F1213" i="4" l="1"/>
  <c r="O1213" i="4"/>
  <c r="N1213" i="4"/>
  <c r="M1213" i="4"/>
  <c r="L1213" i="4"/>
  <c r="K1213" i="4"/>
  <c r="J1213" i="4"/>
  <c r="I1213" i="4"/>
  <c r="H1213" i="4"/>
  <c r="G1213" i="4"/>
  <c r="D1213" i="4"/>
  <c r="E1213" i="4"/>
  <c r="C1213" i="4"/>
  <c r="B1214" i="4"/>
  <c r="A1214" i="4"/>
  <c r="F1214" i="4" l="1"/>
  <c r="O1214" i="4"/>
  <c r="N1214" i="4"/>
  <c r="M1214" i="4"/>
  <c r="L1214" i="4"/>
  <c r="K1214" i="4"/>
  <c r="J1214" i="4"/>
  <c r="I1214" i="4"/>
  <c r="H1214" i="4"/>
  <c r="G1214" i="4"/>
  <c r="E1214" i="4"/>
  <c r="C1214" i="4"/>
  <c r="D1214" i="4"/>
  <c r="B1215" i="4"/>
  <c r="A1215" i="4"/>
  <c r="F1215" i="4" l="1"/>
  <c r="O1215" i="4"/>
  <c r="N1215" i="4"/>
  <c r="M1215" i="4"/>
  <c r="L1215" i="4"/>
  <c r="K1215" i="4"/>
  <c r="J1215" i="4"/>
  <c r="I1215" i="4"/>
  <c r="G1215" i="4"/>
  <c r="H1215" i="4"/>
  <c r="E1215" i="4"/>
  <c r="C1215" i="4"/>
  <c r="D1215" i="4"/>
  <c r="B1216" i="4"/>
  <c r="A1216" i="4"/>
  <c r="F1216" i="4" l="1"/>
  <c r="O1216" i="4"/>
  <c r="N1216" i="4"/>
  <c r="M1216" i="4"/>
  <c r="L1216" i="4"/>
  <c r="K1216" i="4"/>
  <c r="J1216" i="4"/>
  <c r="H1216" i="4"/>
  <c r="I1216" i="4"/>
  <c r="G1216" i="4"/>
  <c r="D1216" i="4"/>
  <c r="E1216" i="4"/>
  <c r="C1216" i="4"/>
  <c r="B1217" i="4"/>
  <c r="A1217" i="4"/>
  <c r="F1217" i="4" l="1"/>
  <c r="O1217" i="4"/>
  <c r="N1217" i="4"/>
  <c r="M1217" i="4"/>
  <c r="L1217" i="4"/>
  <c r="K1217" i="4"/>
  <c r="J1217" i="4"/>
  <c r="I1217" i="4"/>
  <c r="H1217" i="4"/>
  <c r="G1217" i="4"/>
  <c r="D1217" i="4"/>
  <c r="E1217" i="4"/>
  <c r="C1217" i="4"/>
  <c r="B1218" i="4"/>
  <c r="A1218" i="4"/>
  <c r="F1218" i="4" l="1"/>
  <c r="O1218" i="4"/>
  <c r="N1218" i="4"/>
  <c r="M1218" i="4"/>
  <c r="L1218" i="4"/>
  <c r="K1218" i="4"/>
  <c r="J1218" i="4"/>
  <c r="I1218" i="4"/>
  <c r="H1218" i="4"/>
  <c r="G1218" i="4"/>
  <c r="E1218" i="4"/>
  <c r="C1218" i="4"/>
  <c r="D1218" i="4"/>
  <c r="B1219" i="4"/>
  <c r="A1219" i="4"/>
  <c r="F1219" i="4" l="1"/>
  <c r="O1219" i="4"/>
  <c r="N1219" i="4"/>
  <c r="M1219" i="4"/>
  <c r="L1219" i="4"/>
  <c r="K1219" i="4"/>
  <c r="I1219" i="4"/>
  <c r="J1219" i="4"/>
  <c r="G1219" i="4"/>
  <c r="H1219" i="4"/>
  <c r="E1219" i="4"/>
  <c r="C1219" i="4"/>
  <c r="D1219" i="4"/>
  <c r="B1220" i="4"/>
  <c r="A1220" i="4"/>
  <c r="F1220" i="4" l="1"/>
  <c r="O1220" i="4"/>
  <c r="N1220" i="4"/>
  <c r="M1220" i="4"/>
  <c r="L1220" i="4"/>
  <c r="K1220" i="4"/>
  <c r="J1220" i="4"/>
  <c r="H1220" i="4"/>
  <c r="I1220" i="4"/>
  <c r="G1220" i="4"/>
  <c r="D1220" i="4"/>
  <c r="E1220" i="4"/>
  <c r="C1220" i="4"/>
  <c r="B1221" i="4"/>
  <c r="A1221" i="4"/>
  <c r="F1221" i="4" l="1"/>
  <c r="O1221" i="4"/>
  <c r="N1221" i="4"/>
  <c r="M1221" i="4"/>
  <c r="L1221" i="4"/>
  <c r="K1221" i="4"/>
  <c r="J1221" i="4"/>
  <c r="I1221" i="4"/>
  <c r="H1221" i="4"/>
  <c r="G1221" i="4"/>
  <c r="D1221" i="4"/>
  <c r="E1221" i="4"/>
  <c r="C1221" i="4"/>
  <c r="B1222" i="4"/>
  <c r="A1222" i="4"/>
  <c r="F1222" i="4" l="1"/>
  <c r="O1222" i="4"/>
  <c r="N1222" i="4"/>
  <c r="M1222" i="4"/>
  <c r="L1222" i="4"/>
  <c r="K1222" i="4"/>
  <c r="J1222" i="4"/>
  <c r="I1222" i="4"/>
  <c r="H1222" i="4"/>
  <c r="G1222" i="4"/>
  <c r="E1222" i="4"/>
  <c r="C1222" i="4"/>
  <c r="D1222" i="4"/>
  <c r="B1223" i="4"/>
  <c r="A1223" i="4"/>
  <c r="F1223" i="4" l="1"/>
  <c r="O1223" i="4"/>
  <c r="N1223" i="4"/>
  <c r="M1223" i="4"/>
  <c r="L1223" i="4"/>
  <c r="K1223" i="4"/>
  <c r="J1223" i="4"/>
  <c r="I1223" i="4"/>
  <c r="H1223" i="4"/>
  <c r="G1223" i="4"/>
  <c r="E1223" i="4"/>
  <c r="C1223" i="4"/>
  <c r="D1223" i="4"/>
  <c r="B1224" i="4"/>
  <c r="A1224" i="4"/>
  <c r="F1224" i="4" l="1"/>
  <c r="O1224" i="4"/>
  <c r="N1224" i="4"/>
  <c r="M1224" i="4"/>
  <c r="L1224" i="4"/>
  <c r="K1224" i="4"/>
  <c r="J1224" i="4"/>
  <c r="H1224" i="4"/>
  <c r="I1224" i="4"/>
  <c r="G1224" i="4"/>
  <c r="D1224" i="4"/>
  <c r="E1224" i="4"/>
  <c r="C1224" i="4"/>
  <c r="B1225" i="4"/>
  <c r="A1225" i="4"/>
  <c r="F1225" i="4" l="1"/>
  <c r="O1225" i="4"/>
  <c r="N1225" i="4"/>
  <c r="M1225" i="4"/>
  <c r="L1225" i="4"/>
  <c r="K1225" i="4"/>
  <c r="J1225" i="4"/>
  <c r="I1225" i="4"/>
  <c r="H1225" i="4"/>
  <c r="G1225" i="4"/>
  <c r="D1225" i="4"/>
  <c r="E1225" i="4"/>
  <c r="C1225" i="4"/>
  <c r="B1226" i="4"/>
  <c r="A1226" i="4"/>
  <c r="F1226" i="4" l="1"/>
  <c r="O1226" i="4"/>
  <c r="N1226" i="4"/>
  <c r="M1226" i="4"/>
  <c r="L1226" i="4"/>
  <c r="K1226" i="4"/>
  <c r="J1226" i="4"/>
  <c r="I1226" i="4"/>
  <c r="H1226" i="4"/>
  <c r="G1226" i="4"/>
  <c r="E1226" i="4"/>
  <c r="C1226" i="4"/>
  <c r="D1226" i="4"/>
  <c r="B1227" i="4"/>
  <c r="A1227" i="4"/>
  <c r="F1227" i="4" l="1"/>
  <c r="O1227" i="4"/>
  <c r="N1227" i="4"/>
  <c r="M1227" i="4"/>
  <c r="L1227" i="4"/>
  <c r="K1227" i="4"/>
  <c r="J1227" i="4"/>
  <c r="I1227" i="4"/>
  <c r="H1227" i="4"/>
  <c r="G1227" i="4"/>
  <c r="E1227" i="4"/>
  <c r="C1227" i="4"/>
  <c r="D1227" i="4"/>
  <c r="B1228" i="4"/>
  <c r="A1228" i="4"/>
  <c r="F1228" i="4" l="1"/>
  <c r="O1228" i="4"/>
  <c r="N1228" i="4"/>
  <c r="M1228" i="4"/>
  <c r="L1228" i="4"/>
  <c r="K1228" i="4"/>
  <c r="J1228" i="4"/>
  <c r="H1228" i="4"/>
  <c r="I1228" i="4"/>
  <c r="G1228" i="4"/>
  <c r="D1228" i="4"/>
  <c r="E1228" i="4"/>
  <c r="C1228" i="4"/>
  <c r="B1229" i="4"/>
  <c r="A1229" i="4"/>
  <c r="F1229" i="4" l="1"/>
  <c r="O1229" i="4"/>
  <c r="N1229" i="4"/>
  <c r="M1229" i="4"/>
  <c r="L1229" i="4"/>
  <c r="K1229" i="4"/>
  <c r="J1229" i="4"/>
  <c r="I1229" i="4"/>
  <c r="H1229" i="4"/>
  <c r="G1229" i="4"/>
  <c r="D1229" i="4"/>
  <c r="E1229" i="4"/>
  <c r="C1229" i="4"/>
  <c r="B1230" i="4"/>
  <c r="A1230" i="4"/>
  <c r="F1230" i="4" l="1"/>
  <c r="O1230" i="4"/>
  <c r="N1230" i="4"/>
  <c r="M1230" i="4"/>
  <c r="L1230" i="4"/>
  <c r="K1230" i="4"/>
  <c r="J1230" i="4"/>
  <c r="I1230" i="4"/>
  <c r="H1230" i="4"/>
  <c r="G1230" i="4"/>
  <c r="E1230" i="4"/>
  <c r="C1230" i="4"/>
  <c r="D1230" i="4"/>
  <c r="B1231" i="4"/>
  <c r="A1231" i="4"/>
  <c r="F1231" i="4" l="1"/>
  <c r="O1231" i="4"/>
  <c r="N1231" i="4"/>
  <c r="M1231" i="4"/>
  <c r="L1231" i="4"/>
  <c r="K1231" i="4"/>
  <c r="J1231" i="4"/>
  <c r="I1231" i="4"/>
  <c r="G1231" i="4"/>
  <c r="H1231" i="4"/>
  <c r="E1231" i="4"/>
  <c r="C1231" i="4"/>
  <c r="D1231" i="4"/>
  <c r="B1232" i="4"/>
  <c r="A1232" i="4"/>
  <c r="F1232" i="4" l="1"/>
  <c r="O1232" i="4"/>
  <c r="N1232" i="4"/>
  <c r="M1232" i="4"/>
  <c r="L1232" i="4"/>
  <c r="K1232" i="4"/>
  <c r="J1232" i="4"/>
  <c r="H1232" i="4"/>
  <c r="I1232" i="4"/>
  <c r="G1232" i="4"/>
  <c r="D1232" i="4"/>
  <c r="E1232" i="4"/>
  <c r="C1232" i="4"/>
  <c r="B1233" i="4"/>
  <c r="A1233" i="4"/>
  <c r="F1233" i="4" l="1"/>
  <c r="O1233" i="4"/>
  <c r="N1233" i="4"/>
  <c r="M1233" i="4"/>
  <c r="L1233" i="4"/>
  <c r="K1233" i="4"/>
  <c r="J1233" i="4"/>
  <c r="I1233" i="4"/>
  <c r="H1233" i="4"/>
  <c r="G1233" i="4"/>
  <c r="D1233" i="4"/>
  <c r="E1233" i="4"/>
  <c r="C1233" i="4"/>
  <c r="B1234" i="4"/>
  <c r="A1234" i="4"/>
  <c r="F1234" i="4" l="1"/>
  <c r="O1234" i="4"/>
  <c r="N1234" i="4"/>
  <c r="M1234" i="4"/>
  <c r="L1234" i="4"/>
  <c r="K1234" i="4"/>
  <c r="J1234" i="4"/>
  <c r="I1234" i="4"/>
  <c r="H1234" i="4"/>
  <c r="G1234" i="4"/>
  <c r="E1234" i="4"/>
  <c r="C1234" i="4"/>
  <c r="D1234" i="4"/>
  <c r="B1235" i="4"/>
  <c r="A1235" i="4"/>
  <c r="F1235" i="4" l="1"/>
  <c r="O1235" i="4"/>
  <c r="N1235" i="4"/>
  <c r="M1235" i="4"/>
  <c r="L1235" i="4"/>
  <c r="K1235" i="4"/>
  <c r="I1235" i="4"/>
  <c r="J1235" i="4"/>
  <c r="G1235" i="4"/>
  <c r="H1235" i="4"/>
  <c r="E1235" i="4"/>
  <c r="C1235" i="4"/>
  <c r="D1235" i="4"/>
  <c r="B1236" i="4"/>
  <c r="A1236" i="4"/>
  <c r="F1236" i="4" l="1"/>
  <c r="O1236" i="4"/>
  <c r="N1236" i="4"/>
  <c r="M1236" i="4"/>
  <c r="L1236" i="4"/>
  <c r="K1236" i="4"/>
  <c r="J1236" i="4"/>
  <c r="H1236" i="4"/>
  <c r="I1236" i="4"/>
  <c r="G1236" i="4"/>
  <c r="D1236" i="4"/>
  <c r="E1236" i="4"/>
  <c r="C1236" i="4"/>
  <c r="B1237" i="4"/>
  <c r="A1237" i="4"/>
  <c r="F1237" i="4" l="1"/>
  <c r="O1237" i="4"/>
  <c r="N1237" i="4"/>
  <c r="M1237" i="4"/>
  <c r="L1237" i="4"/>
  <c r="K1237" i="4"/>
  <c r="J1237" i="4"/>
  <c r="I1237" i="4"/>
  <c r="H1237" i="4"/>
  <c r="G1237" i="4"/>
  <c r="D1237" i="4"/>
  <c r="E1237" i="4"/>
  <c r="C1237" i="4"/>
  <c r="B1238" i="4"/>
  <c r="A1238" i="4"/>
  <c r="F1238" i="4" l="1"/>
  <c r="O1238" i="4"/>
  <c r="N1238" i="4"/>
  <c r="M1238" i="4"/>
  <c r="L1238" i="4"/>
  <c r="K1238" i="4"/>
  <c r="J1238" i="4"/>
  <c r="I1238" i="4"/>
  <c r="H1238" i="4"/>
  <c r="G1238" i="4"/>
  <c r="E1238" i="4"/>
  <c r="C1238" i="4"/>
  <c r="D1238" i="4"/>
  <c r="B1239" i="4"/>
  <c r="A1239" i="4"/>
  <c r="F1239" i="4" l="1"/>
  <c r="O1239" i="4"/>
  <c r="N1239" i="4"/>
  <c r="M1239" i="4"/>
  <c r="L1239" i="4"/>
  <c r="K1239" i="4"/>
  <c r="J1239" i="4"/>
  <c r="I1239" i="4"/>
  <c r="H1239" i="4"/>
  <c r="G1239" i="4"/>
  <c r="E1239" i="4"/>
  <c r="C1239" i="4"/>
  <c r="D1239" i="4"/>
  <c r="B1240" i="4"/>
  <c r="A1240" i="4"/>
  <c r="F1240" i="4" l="1"/>
  <c r="O1240" i="4"/>
  <c r="N1240" i="4"/>
  <c r="M1240" i="4"/>
  <c r="L1240" i="4"/>
  <c r="K1240" i="4"/>
  <c r="J1240" i="4"/>
  <c r="H1240" i="4"/>
  <c r="I1240" i="4"/>
  <c r="G1240" i="4"/>
  <c r="D1240" i="4"/>
  <c r="E1240" i="4"/>
  <c r="C1240" i="4"/>
  <c r="B1241" i="4"/>
  <c r="A1241" i="4"/>
  <c r="F1241" i="4" l="1"/>
  <c r="O1241" i="4"/>
  <c r="N1241" i="4"/>
  <c r="M1241" i="4"/>
  <c r="L1241" i="4"/>
  <c r="K1241" i="4"/>
  <c r="J1241" i="4"/>
  <c r="I1241" i="4"/>
  <c r="H1241" i="4"/>
  <c r="G1241" i="4"/>
  <c r="D1241" i="4"/>
  <c r="E1241" i="4"/>
  <c r="C1241" i="4"/>
  <c r="B1242" i="4"/>
  <c r="A1242" i="4"/>
  <c r="F1242" i="4" l="1"/>
  <c r="O1242" i="4"/>
  <c r="N1242" i="4"/>
  <c r="M1242" i="4"/>
  <c r="L1242" i="4"/>
  <c r="K1242" i="4"/>
  <c r="J1242" i="4"/>
  <c r="I1242" i="4"/>
  <c r="H1242" i="4"/>
  <c r="G1242" i="4"/>
  <c r="E1242" i="4"/>
  <c r="C1242" i="4"/>
  <c r="D1242" i="4"/>
  <c r="B1243" i="4"/>
  <c r="A1243" i="4"/>
  <c r="F1243" i="4" l="1"/>
  <c r="O1243" i="4"/>
  <c r="N1243" i="4"/>
  <c r="M1243" i="4"/>
  <c r="L1243" i="4"/>
  <c r="K1243" i="4"/>
  <c r="J1243" i="4"/>
  <c r="I1243" i="4"/>
  <c r="H1243" i="4"/>
  <c r="G1243" i="4"/>
  <c r="E1243" i="4"/>
  <c r="C1243" i="4"/>
  <c r="D1243" i="4"/>
  <c r="B1244" i="4"/>
  <c r="A1244" i="4"/>
  <c r="F1244" i="4" l="1"/>
  <c r="O1244" i="4"/>
  <c r="N1244" i="4"/>
  <c r="M1244" i="4"/>
  <c r="L1244" i="4"/>
  <c r="K1244" i="4"/>
  <c r="J1244" i="4"/>
  <c r="H1244" i="4"/>
  <c r="I1244" i="4"/>
  <c r="G1244" i="4"/>
  <c r="D1244" i="4"/>
  <c r="E1244" i="4"/>
  <c r="C1244" i="4"/>
  <c r="B1245" i="4"/>
  <c r="A1245" i="4"/>
  <c r="F1245" i="4" l="1"/>
  <c r="O1245" i="4"/>
  <c r="N1245" i="4"/>
  <c r="M1245" i="4"/>
  <c r="L1245" i="4"/>
  <c r="K1245" i="4"/>
  <c r="J1245" i="4"/>
  <c r="I1245" i="4"/>
  <c r="H1245" i="4"/>
  <c r="G1245" i="4"/>
  <c r="D1245" i="4"/>
  <c r="E1245" i="4"/>
  <c r="C1245" i="4"/>
  <c r="B1246" i="4"/>
  <c r="A1246" i="4"/>
  <c r="F1246" i="4" l="1"/>
  <c r="O1246" i="4"/>
  <c r="N1246" i="4"/>
  <c r="M1246" i="4"/>
  <c r="L1246" i="4"/>
  <c r="K1246" i="4"/>
  <c r="J1246" i="4"/>
  <c r="I1246" i="4"/>
  <c r="H1246" i="4"/>
  <c r="G1246" i="4"/>
  <c r="E1246" i="4"/>
  <c r="C1246" i="4"/>
  <c r="D1246" i="4"/>
  <c r="B1247" i="4"/>
  <c r="A1247" i="4"/>
  <c r="F1247" i="4" l="1"/>
  <c r="O1247" i="4"/>
  <c r="N1247" i="4"/>
  <c r="M1247" i="4"/>
  <c r="L1247" i="4"/>
  <c r="K1247" i="4"/>
  <c r="J1247" i="4"/>
  <c r="I1247" i="4"/>
  <c r="G1247" i="4"/>
  <c r="H1247" i="4"/>
  <c r="E1247" i="4"/>
  <c r="C1247" i="4"/>
  <c r="D1247" i="4"/>
  <c r="B1248" i="4"/>
  <c r="A1248" i="4"/>
  <c r="F1248" i="4" l="1"/>
  <c r="O1248" i="4"/>
  <c r="N1248" i="4"/>
  <c r="M1248" i="4"/>
  <c r="L1248" i="4"/>
  <c r="K1248" i="4"/>
  <c r="J1248" i="4"/>
  <c r="H1248" i="4"/>
  <c r="I1248" i="4"/>
  <c r="G1248" i="4"/>
  <c r="D1248" i="4"/>
  <c r="E1248" i="4"/>
  <c r="C1248" i="4"/>
  <c r="B1249" i="4"/>
  <c r="A1249" i="4"/>
  <c r="F1249" i="4" l="1"/>
  <c r="O1249" i="4"/>
  <c r="N1249" i="4"/>
  <c r="M1249" i="4"/>
  <c r="L1249" i="4"/>
  <c r="K1249" i="4"/>
  <c r="J1249" i="4"/>
  <c r="I1249" i="4"/>
  <c r="H1249" i="4"/>
  <c r="G1249" i="4"/>
  <c r="D1249" i="4"/>
  <c r="E1249" i="4"/>
  <c r="C1249" i="4"/>
  <c r="B1250" i="4"/>
  <c r="A1250" i="4"/>
  <c r="F1250" i="4" l="1"/>
  <c r="O1250" i="4"/>
  <c r="N1250" i="4"/>
  <c r="M1250" i="4"/>
  <c r="L1250" i="4"/>
  <c r="K1250" i="4"/>
  <c r="J1250" i="4"/>
  <c r="I1250" i="4"/>
  <c r="H1250" i="4"/>
  <c r="G1250" i="4"/>
  <c r="E1250" i="4"/>
  <c r="C1250" i="4"/>
  <c r="D1250" i="4"/>
  <c r="B1251" i="4"/>
  <c r="A1251" i="4"/>
  <c r="F1251" i="4" l="1"/>
  <c r="O1251" i="4"/>
  <c r="N1251" i="4"/>
  <c r="M1251" i="4"/>
  <c r="L1251" i="4"/>
  <c r="K1251" i="4"/>
  <c r="I1251" i="4"/>
  <c r="J1251" i="4"/>
  <c r="G1251" i="4"/>
  <c r="H1251" i="4"/>
  <c r="E1251" i="4"/>
  <c r="C1251" i="4"/>
  <c r="D1251" i="4"/>
  <c r="B1252" i="4"/>
  <c r="A1252" i="4"/>
  <c r="F1252" i="4" l="1"/>
  <c r="O1252" i="4"/>
  <c r="N1252" i="4"/>
  <c r="M1252" i="4"/>
  <c r="L1252" i="4"/>
  <c r="K1252" i="4"/>
  <c r="J1252" i="4"/>
  <c r="H1252" i="4"/>
  <c r="I1252" i="4"/>
  <c r="G1252" i="4"/>
  <c r="D1252" i="4"/>
  <c r="E1252" i="4"/>
  <c r="C1252" i="4"/>
  <c r="B1253" i="4"/>
  <c r="A1253" i="4"/>
  <c r="F1253" i="4" l="1"/>
  <c r="O1253" i="4"/>
  <c r="N1253" i="4"/>
  <c r="M1253" i="4"/>
  <c r="L1253" i="4"/>
  <c r="K1253" i="4"/>
  <c r="J1253" i="4"/>
  <c r="I1253" i="4"/>
  <c r="H1253" i="4"/>
  <c r="G1253" i="4"/>
  <c r="D1253" i="4"/>
  <c r="E1253" i="4"/>
  <c r="C1253" i="4"/>
  <c r="B1254" i="4"/>
  <c r="A1254" i="4"/>
  <c r="F1254" i="4" l="1"/>
  <c r="O1254" i="4"/>
  <c r="N1254" i="4"/>
  <c r="M1254" i="4"/>
  <c r="L1254" i="4"/>
  <c r="K1254" i="4"/>
  <c r="J1254" i="4"/>
  <c r="I1254" i="4"/>
  <c r="H1254" i="4"/>
  <c r="G1254" i="4"/>
  <c r="E1254" i="4"/>
  <c r="C1254" i="4"/>
  <c r="D1254" i="4"/>
  <c r="B1255" i="4"/>
  <c r="A1255" i="4"/>
  <c r="F1255" i="4" l="1"/>
  <c r="O1255" i="4"/>
  <c r="N1255" i="4"/>
  <c r="M1255" i="4"/>
  <c r="L1255" i="4"/>
  <c r="K1255" i="4"/>
  <c r="J1255" i="4"/>
  <c r="I1255" i="4"/>
  <c r="H1255" i="4"/>
  <c r="G1255" i="4"/>
  <c r="E1255" i="4"/>
  <c r="C1255" i="4"/>
  <c r="D1255" i="4"/>
  <c r="B1256" i="4"/>
  <c r="A1256" i="4"/>
  <c r="F1256" i="4" l="1"/>
  <c r="O1256" i="4"/>
  <c r="N1256" i="4"/>
  <c r="M1256" i="4"/>
  <c r="L1256" i="4"/>
  <c r="K1256" i="4"/>
  <c r="J1256" i="4"/>
  <c r="H1256" i="4"/>
  <c r="I1256" i="4"/>
  <c r="G1256" i="4"/>
  <c r="D1256" i="4"/>
  <c r="E1256" i="4"/>
  <c r="C1256" i="4"/>
  <c r="B1257" i="4"/>
  <c r="A1257" i="4"/>
  <c r="F1257" i="4" l="1"/>
  <c r="O1257" i="4"/>
  <c r="N1257" i="4"/>
  <c r="M1257" i="4"/>
  <c r="L1257" i="4"/>
  <c r="K1257" i="4"/>
  <c r="J1257" i="4"/>
  <c r="I1257" i="4"/>
  <c r="H1257" i="4"/>
  <c r="G1257" i="4"/>
  <c r="D1257" i="4"/>
  <c r="E1257" i="4"/>
  <c r="C1257" i="4"/>
  <c r="B1258" i="4"/>
  <c r="A1258" i="4"/>
  <c r="F1258" i="4" l="1"/>
  <c r="O1258" i="4"/>
  <c r="N1258" i="4"/>
  <c r="M1258" i="4"/>
  <c r="L1258" i="4"/>
  <c r="K1258" i="4"/>
  <c r="J1258" i="4"/>
  <c r="I1258" i="4"/>
  <c r="H1258" i="4"/>
  <c r="G1258" i="4"/>
  <c r="E1258" i="4"/>
  <c r="C1258" i="4"/>
  <c r="D1258" i="4"/>
  <c r="B1259" i="4"/>
  <c r="A1259" i="4"/>
  <c r="F1259" i="4" l="1"/>
  <c r="O1259" i="4"/>
  <c r="N1259" i="4"/>
  <c r="M1259" i="4"/>
  <c r="L1259" i="4"/>
  <c r="K1259" i="4"/>
  <c r="J1259" i="4"/>
  <c r="I1259" i="4"/>
  <c r="H1259" i="4"/>
  <c r="G1259" i="4"/>
  <c r="E1259" i="4"/>
  <c r="C1259" i="4"/>
  <c r="D1259" i="4"/>
  <c r="B1260" i="4"/>
  <c r="A1260" i="4"/>
  <c r="F1260" i="4" l="1"/>
  <c r="O1260" i="4"/>
  <c r="N1260" i="4"/>
  <c r="M1260" i="4"/>
  <c r="L1260" i="4"/>
  <c r="K1260" i="4"/>
  <c r="J1260" i="4"/>
  <c r="H1260" i="4"/>
  <c r="I1260" i="4"/>
  <c r="G1260" i="4"/>
  <c r="D1260" i="4"/>
  <c r="E1260" i="4"/>
  <c r="C1260" i="4"/>
  <c r="B1261" i="4"/>
  <c r="A1261" i="4"/>
  <c r="F1261" i="4" l="1"/>
  <c r="O1261" i="4"/>
  <c r="N1261" i="4"/>
  <c r="M1261" i="4"/>
  <c r="L1261" i="4"/>
  <c r="K1261" i="4"/>
  <c r="J1261" i="4"/>
  <c r="I1261" i="4"/>
  <c r="H1261" i="4"/>
  <c r="G1261" i="4"/>
  <c r="D1261" i="4"/>
  <c r="E1261" i="4"/>
  <c r="C1261" i="4"/>
  <c r="B1262" i="4"/>
  <c r="A1262" i="4"/>
  <c r="F1262" i="4" l="1"/>
  <c r="O1262" i="4"/>
  <c r="N1262" i="4"/>
  <c r="M1262" i="4"/>
  <c r="L1262" i="4"/>
  <c r="K1262" i="4"/>
  <c r="J1262" i="4"/>
  <c r="I1262" i="4"/>
  <c r="H1262" i="4"/>
  <c r="G1262" i="4"/>
  <c r="E1262" i="4"/>
  <c r="C1262" i="4"/>
  <c r="D1262" i="4"/>
  <c r="B1263" i="4"/>
  <c r="A1263" i="4"/>
  <c r="F1263" i="4" l="1"/>
  <c r="O1263" i="4"/>
  <c r="N1263" i="4"/>
  <c r="M1263" i="4"/>
  <c r="L1263" i="4"/>
  <c r="K1263" i="4"/>
  <c r="J1263" i="4"/>
  <c r="I1263" i="4"/>
  <c r="G1263" i="4"/>
  <c r="H1263" i="4"/>
  <c r="E1263" i="4"/>
  <c r="C1263" i="4"/>
  <c r="D1263" i="4"/>
  <c r="B1264" i="4"/>
  <c r="A1264" i="4"/>
  <c r="F1264" i="4" l="1"/>
  <c r="O1264" i="4"/>
  <c r="N1264" i="4"/>
  <c r="M1264" i="4"/>
  <c r="L1264" i="4"/>
  <c r="K1264" i="4"/>
  <c r="J1264" i="4"/>
  <c r="H1264" i="4"/>
  <c r="I1264" i="4"/>
  <c r="G1264" i="4"/>
  <c r="D1264" i="4"/>
  <c r="E1264" i="4"/>
  <c r="C1264" i="4"/>
  <c r="B1265" i="4"/>
  <c r="A1265" i="4"/>
  <c r="F1265" i="4" l="1"/>
  <c r="O1265" i="4"/>
  <c r="N1265" i="4"/>
  <c r="M1265" i="4"/>
  <c r="L1265" i="4"/>
  <c r="K1265" i="4"/>
  <c r="J1265" i="4"/>
  <c r="I1265" i="4"/>
  <c r="H1265" i="4"/>
  <c r="G1265" i="4"/>
  <c r="D1265" i="4"/>
  <c r="E1265" i="4"/>
  <c r="C1265" i="4"/>
  <c r="B1266" i="4"/>
  <c r="A1266" i="4"/>
  <c r="F1266" i="4" l="1"/>
  <c r="O1266" i="4"/>
  <c r="N1266" i="4"/>
  <c r="M1266" i="4"/>
  <c r="L1266" i="4"/>
  <c r="K1266" i="4"/>
  <c r="J1266" i="4"/>
  <c r="I1266" i="4"/>
  <c r="H1266" i="4"/>
  <c r="G1266" i="4"/>
  <c r="E1266" i="4"/>
  <c r="C1266" i="4"/>
  <c r="D1266" i="4"/>
  <c r="B1267" i="4"/>
  <c r="A1267" i="4"/>
  <c r="F1267" i="4" l="1"/>
  <c r="O1267" i="4"/>
  <c r="N1267" i="4"/>
  <c r="M1267" i="4"/>
  <c r="L1267" i="4"/>
  <c r="K1267" i="4"/>
  <c r="I1267" i="4"/>
  <c r="J1267" i="4"/>
  <c r="G1267" i="4"/>
  <c r="H1267" i="4"/>
  <c r="E1267" i="4"/>
  <c r="C1267" i="4"/>
  <c r="D1267" i="4"/>
  <c r="B1268" i="4"/>
  <c r="A1268" i="4"/>
  <c r="F1268" i="4" l="1"/>
  <c r="O1268" i="4"/>
  <c r="N1268" i="4"/>
  <c r="M1268" i="4"/>
  <c r="L1268" i="4"/>
  <c r="K1268" i="4"/>
  <c r="J1268" i="4"/>
  <c r="H1268" i="4"/>
  <c r="I1268" i="4"/>
  <c r="G1268" i="4"/>
  <c r="D1268" i="4"/>
  <c r="E1268" i="4"/>
  <c r="C1268" i="4"/>
  <c r="B1269" i="4"/>
  <c r="A1269" i="4"/>
  <c r="F1269" i="4" l="1"/>
  <c r="O1269" i="4"/>
  <c r="N1269" i="4"/>
  <c r="M1269" i="4"/>
  <c r="L1269" i="4"/>
  <c r="K1269" i="4"/>
  <c r="J1269" i="4"/>
  <c r="I1269" i="4"/>
  <c r="H1269" i="4"/>
  <c r="G1269" i="4"/>
  <c r="D1269" i="4"/>
  <c r="E1269" i="4"/>
  <c r="C1269" i="4"/>
  <c r="B1270" i="4"/>
  <c r="A1270" i="4"/>
  <c r="F1270" i="4" l="1"/>
  <c r="O1270" i="4"/>
  <c r="N1270" i="4"/>
  <c r="M1270" i="4"/>
  <c r="L1270" i="4"/>
  <c r="K1270" i="4"/>
  <c r="J1270" i="4"/>
  <c r="I1270" i="4"/>
  <c r="H1270" i="4"/>
  <c r="G1270" i="4"/>
  <c r="E1270" i="4"/>
  <c r="C1270" i="4"/>
  <c r="D1270" i="4"/>
  <c r="B1271" i="4"/>
  <c r="A1271" i="4"/>
  <c r="F1271" i="4" l="1"/>
  <c r="O1271" i="4"/>
  <c r="N1271" i="4"/>
  <c r="M1271" i="4"/>
  <c r="L1271" i="4"/>
  <c r="K1271" i="4"/>
  <c r="J1271" i="4"/>
  <c r="I1271" i="4"/>
  <c r="H1271" i="4"/>
  <c r="G1271" i="4"/>
  <c r="E1271" i="4"/>
  <c r="C1271" i="4"/>
  <c r="D1271" i="4"/>
  <c r="B1272" i="4"/>
  <c r="A1272" i="4"/>
  <c r="F1272" i="4" l="1"/>
  <c r="O1272" i="4"/>
  <c r="N1272" i="4"/>
  <c r="M1272" i="4"/>
  <c r="L1272" i="4"/>
  <c r="K1272" i="4"/>
  <c r="J1272" i="4"/>
  <c r="H1272" i="4"/>
  <c r="I1272" i="4"/>
  <c r="G1272" i="4"/>
  <c r="D1272" i="4"/>
  <c r="E1272" i="4"/>
  <c r="C1272" i="4"/>
  <c r="B1273" i="4"/>
  <c r="A1273" i="4"/>
  <c r="F1273" i="4" l="1"/>
  <c r="O1273" i="4"/>
  <c r="N1273" i="4"/>
  <c r="M1273" i="4"/>
  <c r="L1273" i="4"/>
  <c r="K1273" i="4"/>
  <c r="J1273" i="4"/>
  <c r="I1273" i="4"/>
  <c r="H1273" i="4"/>
  <c r="G1273" i="4"/>
  <c r="D1273" i="4"/>
  <c r="E1273" i="4"/>
  <c r="C1273" i="4"/>
  <c r="B1274" i="4"/>
  <c r="A1274" i="4"/>
  <c r="F1274" i="4" l="1"/>
  <c r="O1274" i="4"/>
  <c r="N1274" i="4"/>
  <c r="M1274" i="4"/>
  <c r="L1274" i="4"/>
  <c r="K1274" i="4"/>
  <c r="J1274" i="4"/>
  <c r="I1274" i="4"/>
  <c r="H1274" i="4"/>
  <c r="G1274" i="4"/>
  <c r="E1274" i="4"/>
  <c r="C1274" i="4"/>
  <c r="D1274" i="4"/>
  <c r="B1275" i="4"/>
  <c r="A1275" i="4"/>
  <c r="F1275" i="4" l="1"/>
  <c r="O1275" i="4"/>
  <c r="N1275" i="4"/>
  <c r="M1275" i="4"/>
  <c r="L1275" i="4"/>
  <c r="K1275" i="4"/>
  <c r="J1275" i="4"/>
  <c r="I1275" i="4"/>
  <c r="H1275" i="4"/>
  <c r="G1275" i="4"/>
  <c r="E1275" i="4"/>
  <c r="C1275" i="4"/>
  <c r="D1275" i="4"/>
  <c r="B1276" i="4"/>
  <c r="A1276" i="4"/>
  <c r="F1276" i="4" l="1"/>
  <c r="O1276" i="4"/>
  <c r="N1276" i="4"/>
  <c r="M1276" i="4"/>
  <c r="L1276" i="4"/>
  <c r="K1276" i="4"/>
  <c r="J1276" i="4"/>
  <c r="H1276" i="4"/>
  <c r="I1276" i="4"/>
  <c r="G1276" i="4"/>
  <c r="D1276" i="4"/>
  <c r="E1276" i="4"/>
  <c r="C1276" i="4"/>
  <c r="B1277" i="4"/>
  <c r="A1277" i="4"/>
  <c r="F1277" i="4" l="1"/>
  <c r="O1277" i="4"/>
  <c r="N1277" i="4"/>
  <c r="M1277" i="4"/>
  <c r="L1277" i="4"/>
  <c r="K1277" i="4"/>
  <c r="J1277" i="4"/>
  <c r="I1277" i="4"/>
  <c r="H1277" i="4"/>
  <c r="G1277" i="4"/>
  <c r="D1277" i="4"/>
  <c r="E1277" i="4"/>
  <c r="C1277" i="4"/>
  <c r="B1278" i="4"/>
  <c r="A1278" i="4"/>
  <c r="F1278" i="4" l="1"/>
  <c r="O1278" i="4"/>
  <c r="N1278" i="4"/>
  <c r="M1278" i="4"/>
  <c r="L1278" i="4"/>
  <c r="K1278" i="4"/>
  <c r="J1278" i="4"/>
  <c r="I1278" i="4"/>
  <c r="H1278" i="4"/>
  <c r="G1278" i="4"/>
  <c r="E1278" i="4"/>
  <c r="C1278" i="4"/>
  <c r="D1278" i="4"/>
  <c r="B1279" i="4"/>
  <c r="A1279" i="4"/>
  <c r="F1279" i="4" l="1"/>
  <c r="O1279" i="4"/>
  <c r="N1279" i="4"/>
  <c r="M1279" i="4"/>
  <c r="L1279" i="4"/>
  <c r="K1279" i="4"/>
  <c r="J1279" i="4"/>
  <c r="I1279" i="4"/>
  <c r="G1279" i="4"/>
  <c r="H1279" i="4"/>
  <c r="E1279" i="4"/>
  <c r="C1279" i="4"/>
  <c r="D1279" i="4"/>
  <c r="B1280" i="4"/>
  <c r="A1280" i="4"/>
  <c r="F1280" i="4" l="1"/>
  <c r="O1280" i="4"/>
  <c r="N1280" i="4"/>
  <c r="M1280" i="4"/>
  <c r="L1280" i="4"/>
  <c r="K1280" i="4"/>
  <c r="J1280" i="4"/>
  <c r="H1280" i="4"/>
  <c r="I1280" i="4"/>
  <c r="G1280" i="4"/>
  <c r="D1280" i="4"/>
  <c r="E1280" i="4"/>
  <c r="C1280" i="4"/>
  <c r="B1281" i="4"/>
  <c r="A1281" i="4"/>
  <c r="F1281" i="4" l="1"/>
  <c r="O1281" i="4"/>
  <c r="N1281" i="4"/>
  <c r="M1281" i="4"/>
  <c r="L1281" i="4"/>
  <c r="K1281" i="4"/>
  <c r="J1281" i="4"/>
  <c r="I1281" i="4"/>
  <c r="H1281" i="4"/>
  <c r="G1281" i="4"/>
  <c r="D1281" i="4"/>
  <c r="E1281" i="4"/>
  <c r="C1281" i="4"/>
  <c r="B1282" i="4"/>
  <c r="A1282" i="4"/>
  <c r="F1282" i="4" l="1"/>
  <c r="O1282" i="4"/>
  <c r="N1282" i="4"/>
  <c r="M1282" i="4"/>
  <c r="L1282" i="4"/>
  <c r="K1282" i="4"/>
  <c r="J1282" i="4"/>
  <c r="I1282" i="4"/>
  <c r="H1282" i="4"/>
  <c r="G1282" i="4"/>
  <c r="E1282" i="4"/>
  <c r="C1282" i="4"/>
  <c r="D1282" i="4"/>
  <c r="B1283" i="4"/>
  <c r="A1283" i="4"/>
  <c r="F1283" i="4" l="1"/>
  <c r="O1283" i="4"/>
  <c r="N1283" i="4"/>
  <c r="M1283" i="4"/>
  <c r="L1283" i="4"/>
  <c r="K1283" i="4"/>
  <c r="I1283" i="4"/>
  <c r="J1283" i="4"/>
  <c r="G1283" i="4"/>
  <c r="H1283" i="4"/>
  <c r="E1283" i="4"/>
  <c r="C1283" i="4"/>
  <c r="D1283" i="4"/>
  <c r="B1284" i="4"/>
  <c r="A1284" i="4"/>
  <c r="F1284" i="4" l="1"/>
  <c r="O1284" i="4"/>
  <c r="N1284" i="4"/>
  <c r="M1284" i="4"/>
  <c r="L1284" i="4"/>
  <c r="K1284" i="4"/>
  <c r="J1284" i="4"/>
  <c r="H1284" i="4"/>
  <c r="I1284" i="4"/>
  <c r="G1284" i="4"/>
  <c r="D1284" i="4"/>
  <c r="E1284" i="4"/>
  <c r="C1284" i="4"/>
  <c r="B1285" i="4"/>
  <c r="A1285" i="4"/>
  <c r="F1285" i="4" l="1"/>
  <c r="O1285" i="4"/>
  <c r="N1285" i="4"/>
  <c r="M1285" i="4"/>
  <c r="L1285" i="4"/>
  <c r="K1285" i="4"/>
  <c r="J1285" i="4"/>
  <c r="I1285" i="4"/>
  <c r="H1285" i="4"/>
  <c r="G1285" i="4"/>
  <c r="D1285" i="4"/>
  <c r="E1285" i="4"/>
  <c r="C1285" i="4"/>
  <c r="B1286" i="4"/>
  <c r="A1286" i="4"/>
  <c r="F1286" i="4" l="1"/>
  <c r="O1286" i="4"/>
  <c r="N1286" i="4"/>
  <c r="M1286" i="4"/>
  <c r="L1286" i="4"/>
  <c r="K1286" i="4"/>
  <c r="J1286" i="4"/>
  <c r="I1286" i="4"/>
  <c r="H1286" i="4"/>
  <c r="G1286" i="4"/>
  <c r="E1286" i="4"/>
  <c r="C1286" i="4"/>
  <c r="D1286" i="4"/>
  <c r="B1287" i="4"/>
  <c r="A1287" i="4"/>
  <c r="F1287" i="4" l="1"/>
  <c r="O1287" i="4"/>
  <c r="N1287" i="4"/>
  <c r="M1287" i="4"/>
  <c r="L1287" i="4"/>
  <c r="K1287" i="4"/>
  <c r="J1287" i="4"/>
  <c r="I1287" i="4"/>
  <c r="H1287" i="4"/>
  <c r="G1287" i="4"/>
  <c r="E1287" i="4"/>
  <c r="C1287" i="4"/>
  <c r="D1287" i="4"/>
  <c r="B1288" i="4"/>
  <c r="A1288" i="4"/>
  <c r="F1288" i="4" l="1"/>
  <c r="O1288" i="4"/>
  <c r="N1288" i="4"/>
  <c r="M1288" i="4"/>
  <c r="L1288" i="4"/>
  <c r="K1288" i="4"/>
  <c r="J1288" i="4"/>
  <c r="H1288" i="4"/>
  <c r="I1288" i="4"/>
  <c r="G1288" i="4"/>
  <c r="D1288" i="4"/>
  <c r="E1288" i="4"/>
  <c r="C1288" i="4"/>
  <c r="B1289" i="4"/>
  <c r="A1289" i="4"/>
  <c r="F1289" i="4" l="1"/>
  <c r="O1289" i="4"/>
  <c r="N1289" i="4"/>
  <c r="M1289" i="4"/>
  <c r="L1289" i="4"/>
  <c r="K1289" i="4"/>
  <c r="J1289" i="4"/>
  <c r="I1289" i="4"/>
  <c r="H1289" i="4"/>
  <c r="G1289" i="4"/>
  <c r="D1289" i="4"/>
  <c r="E1289" i="4"/>
  <c r="C1289" i="4"/>
  <c r="B1290" i="4"/>
  <c r="A1290" i="4"/>
  <c r="F1290" i="4" l="1"/>
  <c r="O1290" i="4"/>
  <c r="N1290" i="4"/>
  <c r="M1290" i="4"/>
  <c r="L1290" i="4"/>
  <c r="K1290" i="4"/>
  <c r="J1290" i="4"/>
  <c r="I1290" i="4"/>
  <c r="H1290" i="4"/>
  <c r="G1290" i="4"/>
  <c r="E1290" i="4"/>
  <c r="C1290" i="4"/>
  <c r="D1290" i="4"/>
  <c r="B1291" i="4"/>
  <c r="A1291" i="4"/>
  <c r="F1291" i="4" l="1"/>
  <c r="O1291" i="4"/>
  <c r="N1291" i="4"/>
  <c r="M1291" i="4"/>
  <c r="L1291" i="4"/>
  <c r="K1291" i="4"/>
  <c r="J1291" i="4"/>
  <c r="I1291" i="4"/>
  <c r="H1291" i="4"/>
  <c r="G1291" i="4"/>
  <c r="E1291" i="4"/>
  <c r="C1291" i="4"/>
  <c r="D1291" i="4"/>
  <c r="B1292" i="4"/>
  <c r="A1292" i="4"/>
  <c r="F1292" i="4" l="1"/>
  <c r="O1292" i="4"/>
  <c r="N1292" i="4"/>
  <c r="M1292" i="4"/>
  <c r="L1292" i="4"/>
  <c r="K1292" i="4"/>
  <c r="J1292" i="4"/>
  <c r="H1292" i="4"/>
  <c r="I1292" i="4"/>
  <c r="G1292" i="4"/>
  <c r="D1292" i="4"/>
  <c r="E1292" i="4"/>
  <c r="C1292" i="4"/>
  <c r="B1293" i="4"/>
  <c r="A1293" i="4"/>
  <c r="F1293" i="4" l="1"/>
  <c r="O1293" i="4"/>
  <c r="N1293" i="4"/>
  <c r="M1293" i="4"/>
  <c r="L1293" i="4"/>
  <c r="K1293" i="4"/>
  <c r="J1293" i="4"/>
  <c r="I1293" i="4"/>
  <c r="H1293" i="4"/>
  <c r="G1293" i="4"/>
  <c r="D1293" i="4"/>
  <c r="E1293" i="4"/>
  <c r="C1293" i="4"/>
  <c r="B1294" i="4"/>
  <c r="A1294" i="4"/>
  <c r="F1294" i="4" l="1"/>
  <c r="N1294" i="4"/>
  <c r="O1294" i="4"/>
  <c r="M1294" i="4"/>
  <c r="L1294" i="4"/>
  <c r="K1294" i="4"/>
  <c r="J1294" i="4"/>
  <c r="I1294" i="4"/>
  <c r="H1294" i="4"/>
  <c r="G1294" i="4"/>
  <c r="E1294" i="4"/>
  <c r="C1294" i="4"/>
  <c r="D1294" i="4"/>
  <c r="B1295" i="4"/>
  <c r="A1295" i="4"/>
  <c r="F1295" i="4" l="1"/>
  <c r="O1295" i="4"/>
  <c r="N1295" i="4"/>
  <c r="M1295" i="4"/>
  <c r="L1295" i="4"/>
  <c r="K1295" i="4"/>
  <c r="J1295" i="4"/>
  <c r="I1295" i="4"/>
  <c r="G1295" i="4"/>
  <c r="H1295" i="4"/>
  <c r="E1295" i="4"/>
  <c r="C1295" i="4"/>
  <c r="D1295" i="4"/>
  <c r="B1296" i="4"/>
  <c r="A1296" i="4"/>
  <c r="F1296" i="4" l="1"/>
  <c r="O1296" i="4"/>
  <c r="N1296" i="4"/>
  <c r="M1296" i="4"/>
  <c r="L1296" i="4"/>
  <c r="K1296" i="4"/>
  <c r="J1296" i="4"/>
  <c r="H1296" i="4"/>
  <c r="I1296" i="4"/>
  <c r="G1296" i="4"/>
  <c r="D1296" i="4"/>
  <c r="E1296" i="4"/>
  <c r="C1296" i="4"/>
  <c r="B1297" i="4"/>
  <c r="A1297" i="4"/>
  <c r="F1297" i="4" l="1"/>
  <c r="O1297" i="4"/>
  <c r="N1297" i="4"/>
  <c r="M1297" i="4"/>
  <c r="L1297" i="4"/>
  <c r="K1297" i="4"/>
  <c r="J1297" i="4"/>
  <c r="I1297" i="4"/>
  <c r="H1297" i="4"/>
  <c r="G1297" i="4"/>
  <c r="D1297" i="4"/>
  <c r="E1297" i="4"/>
  <c r="C1297" i="4"/>
  <c r="B1298" i="4"/>
  <c r="A1298" i="4"/>
  <c r="F1298" i="4" l="1"/>
  <c r="O1298" i="4"/>
  <c r="N1298" i="4"/>
  <c r="M1298" i="4"/>
  <c r="L1298" i="4"/>
  <c r="K1298" i="4"/>
  <c r="J1298" i="4"/>
  <c r="I1298" i="4"/>
  <c r="H1298" i="4"/>
  <c r="G1298" i="4"/>
  <c r="E1298" i="4"/>
  <c r="C1298" i="4"/>
  <c r="D1298" i="4"/>
  <c r="B1299" i="4"/>
  <c r="A1299" i="4"/>
  <c r="F1299" i="4" l="1"/>
  <c r="O1299" i="4"/>
  <c r="N1299" i="4"/>
  <c r="M1299" i="4"/>
  <c r="L1299" i="4"/>
  <c r="K1299" i="4"/>
  <c r="I1299" i="4"/>
  <c r="J1299" i="4"/>
  <c r="G1299" i="4"/>
  <c r="H1299" i="4"/>
  <c r="E1299" i="4"/>
  <c r="C1299" i="4"/>
  <c r="D1299" i="4"/>
  <c r="B1300" i="4"/>
  <c r="A1300" i="4"/>
  <c r="F1300" i="4" l="1"/>
  <c r="O1300" i="4"/>
  <c r="N1300" i="4"/>
  <c r="M1300" i="4"/>
  <c r="L1300" i="4"/>
  <c r="K1300" i="4"/>
  <c r="J1300" i="4"/>
  <c r="H1300" i="4"/>
  <c r="I1300" i="4"/>
  <c r="G1300" i="4"/>
  <c r="D1300" i="4"/>
  <c r="E1300" i="4"/>
  <c r="C1300" i="4"/>
  <c r="B1301" i="4"/>
  <c r="A1301" i="4"/>
  <c r="F1301" i="4" l="1"/>
  <c r="O1301" i="4"/>
  <c r="N1301" i="4"/>
  <c r="M1301" i="4"/>
  <c r="L1301" i="4"/>
  <c r="K1301" i="4"/>
  <c r="J1301" i="4"/>
  <c r="I1301" i="4"/>
  <c r="H1301" i="4"/>
  <c r="G1301" i="4"/>
  <c r="D1301" i="4"/>
  <c r="E1301" i="4"/>
  <c r="C1301" i="4"/>
  <c r="B1302" i="4"/>
  <c r="A1302" i="4"/>
  <c r="F1302" i="4" l="1"/>
  <c r="O1302" i="4"/>
  <c r="N1302" i="4"/>
  <c r="M1302" i="4"/>
  <c r="L1302" i="4"/>
  <c r="K1302" i="4"/>
  <c r="J1302" i="4"/>
  <c r="I1302" i="4"/>
  <c r="H1302" i="4"/>
  <c r="G1302" i="4"/>
  <c r="E1302" i="4"/>
  <c r="C1302" i="4"/>
  <c r="D1302" i="4"/>
  <c r="B1303" i="4"/>
  <c r="A1303" i="4"/>
  <c r="F1303" i="4" l="1"/>
  <c r="O1303" i="4"/>
  <c r="N1303" i="4"/>
  <c r="M1303" i="4"/>
  <c r="L1303" i="4"/>
  <c r="K1303" i="4"/>
  <c r="J1303" i="4"/>
  <c r="I1303" i="4"/>
  <c r="H1303" i="4"/>
  <c r="G1303" i="4"/>
  <c r="E1303" i="4"/>
  <c r="C1303" i="4"/>
  <c r="D1303" i="4"/>
  <c r="B1304" i="4"/>
  <c r="A1304" i="4"/>
  <c r="F1304" i="4" l="1"/>
  <c r="O1304" i="4"/>
  <c r="N1304" i="4"/>
  <c r="M1304" i="4"/>
  <c r="L1304" i="4"/>
  <c r="K1304" i="4"/>
  <c r="J1304" i="4"/>
  <c r="H1304" i="4"/>
  <c r="I1304" i="4"/>
  <c r="G1304" i="4"/>
  <c r="D1304" i="4"/>
  <c r="E1304" i="4"/>
  <c r="C1304" i="4"/>
  <c r="B1305" i="4"/>
  <c r="A1305" i="4"/>
  <c r="F1305" i="4" l="1"/>
  <c r="O1305" i="4"/>
  <c r="N1305" i="4"/>
  <c r="M1305" i="4"/>
  <c r="L1305" i="4"/>
  <c r="K1305" i="4"/>
  <c r="J1305" i="4"/>
  <c r="I1305" i="4"/>
  <c r="H1305" i="4"/>
  <c r="G1305" i="4"/>
  <c r="D1305" i="4"/>
  <c r="E1305" i="4"/>
  <c r="C1305" i="4"/>
  <c r="B1306" i="4"/>
  <c r="A1306" i="4"/>
  <c r="F1306" i="4" l="1"/>
  <c r="O1306" i="4"/>
  <c r="N1306" i="4"/>
  <c r="M1306" i="4"/>
  <c r="L1306" i="4"/>
  <c r="K1306" i="4"/>
  <c r="J1306" i="4"/>
  <c r="I1306" i="4"/>
  <c r="H1306" i="4"/>
  <c r="G1306" i="4"/>
  <c r="E1306" i="4"/>
  <c r="C1306" i="4"/>
  <c r="D1306" i="4"/>
  <c r="B1307" i="4"/>
  <c r="A1307" i="4"/>
  <c r="F1307" i="4" l="1"/>
  <c r="O1307" i="4"/>
  <c r="N1307" i="4"/>
  <c r="M1307" i="4"/>
  <c r="L1307" i="4"/>
  <c r="K1307" i="4"/>
  <c r="J1307" i="4"/>
  <c r="I1307" i="4"/>
  <c r="H1307" i="4"/>
  <c r="G1307" i="4"/>
  <c r="E1307" i="4"/>
  <c r="C1307" i="4"/>
  <c r="D1307" i="4"/>
  <c r="B1308" i="4"/>
  <c r="A1308" i="4"/>
  <c r="F1308" i="4" l="1"/>
  <c r="O1308" i="4"/>
  <c r="N1308" i="4"/>
  <c r="M1308" i="4"/>
  <c r="L1308" i="4"/>
  <c r="K1308" i="4"/>
  <c r="J1308" i="4"/>
  <c r="H1308" i="4"/>
  <c r="I1308" i="4"/>
  <c r="G1308" i="4"/>
  <c r="D1308" i="4"/>
  <c r="E1308" i="4"/>
  <c r="C1308" i="4"/>
  <c r="B1309" i="4"/>
  <c r="A1309" i="4"/>
  <c r="F1309" i="4" l="1"/>
  <c r="O1309" i="4"/>
  <c r="N1309" i="4"/>
  <c r="M1309" i="4"/>
  <c r="L1309" i="4"/>
  <c r="K1309" i="4"/>
  <c r="J1309" i="4"/>
  <c r="I1309" i="4"/>
  <c r="H1309" i="4"/>
  <c r="G1309" i="4"/>
  <c r="D1309" i="4"/>
  <c r="E1309" i="4"/>
  <c r="C1309" i="4"/>
  <c r="B1310" i="4"/>
  <c r="A1310" i="4"/>
  <c r="F1310" i="4" l="1"/>
  <c r="O1310" i="4"/>
  <c r="N1310" i="4"/>
  <c r="M1310" i="4"/>
  <c r="L1310" i="4"/>
  <c r="K1310" i="4"/>
  <c r="J1310" i="4"/>
  <c r="I1310" i="4"/>
  <c r="H1310" i="4"/>
  <c r="G1310" i="4"/>
  <c r="E1310" i="4"/>
  <c r="C1310" i="4"/>
  <c r="D1310" i="4"/>
  <c r="B1311" i="4"/>
  <c r="A1311" i="4"/>
  <c r="F1311" i="4" l="1"/>
  <c r="O1311" i="4"/>
  <c r="N1311" i="4"/>
  <c r="M1311" i="4"/>
  <c r="L1311" i="4"/>
  <c r="K1311" i="4"/>
  <c r="J1311" i="4"/>
  <c r="I1311" i="4"/>
  <c r="G1311" i="4"/>
  <c r="H1311" i="4"/>
  <c r="E1311" i="4"/>
  <c r="C1311" i="4"/>
  <c r="D1311" i="4"/>
  <c r="B1312" i="4"/>
  <c r="A1312" i="4"/>
  <c r="F1312" i="4" l="1"/>
  <c r="O1312" i="4"/>
  <c r="N1312" i="4"/>
  <c r="M1312" i="4"/>
  <c r="L1312" i="4"/>
  <c r="K1312" i="4"/>
  <c r="J1312" i="4"/>
  <c r="H1312" i="4"/>
  <c r="I1312" i="4"/>
  <c r="G1312" i="4"/>
  <c r="D1312" i="4"/>
  <c r="E1312" i="4"/>
  <c r="C1312" i="4"/>
  <c r="B1313" i="4"/>
  <c r="A1313" i="4"/>
  <c r="F1313" i="4" l="1"/>
  <c r="O1313" i="4"/>
  <c r="N1313" i="4"/>
  <c r="M1313" i="4"/>
  <c r="L1313" i="4"/>
  <c r="K1313" i="4"/>
  <c r="J1313" i="4"/>
  <c r="I1313" i="4"/>
  <c r="H1313" i="4"/>
  <c r="G1313" i="4"/>
  <c r="D1313" i="4"/>
  <c r="E1313" i="4"/>
  <c r="C1313" i="4"/>
  <c r="B1314" i="4"/>
  <c r="A1314" i="4"/>
  <c r="F1314" i="4" l="1"/>
  <c r="O1314" i="4"/>
  <c r="N1314" i="4"/>
  <c r="M1314" i="4"/>
  <c r="L1314" i="4"/>
  <c r="K1314" i="4"/>
  <c r="J1314" i="4"/>
  <c r="I1314" i="4"/>
  <c r="H1314" i="4"/>
  <c r="G1314" i="4"/>
  <c r="E1314" i="4"/>
  <c r="C1314" i="4"/>
  <c r="D1314" i="4"/>
  <c r="B1315" i="4"/>
  <c r="A1315" i="4"/>
  <c r="F1315" i="4" l="1"/>
  <c r="O1315" i="4"/>
  <c r="N1315" i="4"/>
  <c r="M1315" i="4"/>
  <c r="L1315" i="4"/>
  <c r="K1315" i="4"/>
  <c r="I1315" i="4"/>
  <c r="J1315" i="4"/>
  <c r="G1315" i="4"/>
  <c r="H1315" i="4"/>
  <c r="E1315" i="4"/>
  <c r="C1315" i="4"/>
  <c r="D1315" i="4"/>
  <c r="B1316" i="4"/>
  <c r="A1316" i="4"/>
  <c r="F1316" i="4" l="1"/>
  <c r="O1316" i="4"/>
  <c r="N1316" i="4"/>
  <c r="M1316" i="4"/>
  <c r="L1316" i="4"/>
  <c r="K1316" i="4"/>
  <c r="J1316" i="4"/>
  <c r="H1316" i="4"/>
  <c r="I1316" i="4"/>
  <c r="G1316" i="4"/>
  <c r="D1316" i="4"/>
  <c r="E1316" i="4"/>
  <c r="C1316" i="4"/>
  <c r="B1317" i="4"/>
  <c r="A1317" i="4"/>
  <c r="F1317" i="4" l="1"/>
  <c r="O1317" i="4"/>
  <c r="N1317" i="4"/>
  <c r="M1317" i="4"/>
  <c r="L1317" i="4"/>
  <c r="K1317" i="4"/>
  <c r="J1317" i="4"/>
  <c r="I1317" i="4"/>
  <c r="H1317" i="4"/>
  <c r="G1317" i="4"/>
  <c r="D1317" i="4"/>
  <c r="E1317" i="4"/>
  <c r="C1317" i="4"/>
  <c r="B1318" i="4"/>
  <c r="A1318" i="4"/>
  <c r="F1318" i="4" l="1"/>
  <c r="O1318" i="4"/>
  <c r="N1318" i="4"/>
  <c r="M1318" i="4"/>
  <c r="L1318" i="4"/>
  <c r="K1318" i="4"/>
  <c r="J1318" i="4"/>
  <c r="I1318" i="4"/>
  <c r="H1318" i="4"/>
  <c r="G1318" i="4"/>
  <c r="E1318" i="4"/>
  <c r="C1318" i="4"/>
  <c r="D1318" i="4"/>
  <c r="B1319" i="4"/>
  <c r="A1319" i="4"/>
  <c r="F1319" i="4" l="1"/>
  <c r="O1319" i="4"/>
  <c r="N1319" i="4"/>
  <c r="M1319" i="4"/>
  <c r="L1319" i="4"/>
  <c r="K1319" i="4"/>
  <c r="J1319" i="4"/>
  <c r="I1319" i="4"/>
  <c r="H1319" i="4"/>
  <c r="G1319" i="4"/>
  <c r="E1319" i="4"/>
  <c r="C1319" i="4"/>
  <c r="D1319" i="4"/>
  <c r="B1320" i="4"/>
  <c r="A1320" i="4"/>
  <c r="F1320" i="4" l="1"/>
  <c r="O1320" i="4"/>
  <c r="N1320" i="4"/>
  <c r="M1320" i="4"/>
  <c r="L1320" i="4"/>
  <c r="K1320" i="4"/>
  <c r="J1320" i="4"/>
  <c r="H1320" i="4"/>
  <c r="I1320" i="4"/>
  <c r="G1320" i="4"/>
  <c r="D1320" i="4"/>
  <c r="E1320" i="4"/>
  <c r="C1320" i="4"/>
  <c r="B1321" i="4"/>
  <c r="A1321" i="4"/>
  <c r="F1321" i="4" l="1"/>
  <c r="O1321" i="4"/>
  <c r="N1321" i="4"/>
  <c r="M1321" i="4"/>
  <c r="L1321" i="4"/>
  <c r="K1321" i="4"/>
  <c r="J1321" i="4"/>
  <c r="I1321" i="4"/>
  <c r="H1321" i="4"/>
  <c r="G1321" i="4"/>
  <c r="D1321" i="4"/>
  <c r="E1321" i="4"/>
  <c r="C1321" i="4"/>
  <c r="B1322" i="4"/>
  <c r="A1322" i="4"/>
  <c r="F1322" i="4" l="1"/>
  <c r="O1322" i="4"/>
  <c r="N1322" i="4"/>
  <c r="M1322" i="4"/>
  <c r="L1322" i="4"/>
  <c r="K1322" i="4"/>
  <c r="J1322" i="4"/>
  <c r="I1322" i="4"/>
  <c r="H1322" i="4"/>
  <c r="G1322" i="4"/>
  <c r="E1322" i="4"/>
  <c r="C1322" i="4"/>
  <c r="D1322" i="4"/>
  <c r="B1323" i="4"/>
  <c r="A1323" i="4"/>
  <c r="F1323" i="4" l="1"/>
  <c r="O1323" i="4"/>
  <c r="N1323" i="4"/>
  <c r="M1323" i="4"/>
  <c r="L1323" i="4"/>
  <c r="K1323" i="4"/>
  <c r="J1323" i="4"/>
  <c r="I1323" i="4"/>
  <c r="H1323" i="4"/>
  <c r="G1323" i="4"/>
  <c r="E1323" i="4"/>
  <c r="C1323" i="4"/>
  <c r="D1323" i="4"/>
  <c r="B1324" i="4"/>
  <c r="A1324" i="4"/>
  <c r="F1324" i="4" l="1"/>
  <c r="O1324" i="4"/>
  <c r="N1324" i="4"/>
  <c r="M1324" i="4"/>
  <c r="L1324" i="4"/>
  <c r="K1324" i="4"/>
  <c r="J1324" i="4"/>
  <c r="H1324" i="4"/>
  <c r="I1324" i="4"/>
  <c r="G1324" i="4"/>
  <c r="D1324" i="4"/>
  <c r="E1324" i="4"/>
  <c r="C1324" i="4"/>
  <c r="B1325" i="4"/>
  <c r="A1325" i="4"/>
  <c r="F1325" i="4" l="1"/>
  <c r="O1325" i="4"/>
  <c r="N1325" i="4"/>
  <c r="M1325" i="4"/>
  <c r="L1325" i="4"/>
  <c r="K1325" i="4"/>
  <c r="J1325" i="4"/>
  <c r="I1325" i="4"/>
  <c r="H1325" i="4"/>
  <c r="G1325" i="4"/>
  <c r="D1325" i="4"/>
  <c r="E1325" i="4"/>
  <c r="C1325" i="4"/>
  <c r="B1326" i="4"/>
  <c r="A1326" i="4"/>
  <c r="F1326" i="4" l="1"/>
  <c r="O1326" i="4"/>
  <c r="N1326" i="4"/>
  <c r="M1326" i="4"/>
  <c r="L1326" i="4"/>
  <c r="K1326" i="4"/>
  <c r="J1326" i="4"/>
  <c r="I1326" i="4"/>
  <c r="H1326" i="4"/>
  <c r="G1326" i="4"/>
  <c r="E1326" i="4"/>
  <c r="C1326" i="4"/>
  <c r="D1326" i="4"/>
  <c r="B1327" i="4"/>
  <c r="A1327" i="4"/>
  <c r="F1327" i="4" l="1"/>
  <c r="O1327" i="4"/>
  <c r="N1327" i="4"/>
  <c r="M1327" i="4"/>
  <c r="L1327" i="4"/>
  <c r="K1327" i="4"/>
  <c r="J1327" i="4"/>
  <c r="I1327" i="4"/>
  <c r="G1327" i="4"/>
  <c r="H1327" i="4"/>
  <c r="E1327" i="4"/>
  <c r="C1327" i="4"/>
  <c r="D1327" i="4"/>
  <c r="B1328" i="4"/>
  <c r="A1328" i="4"/>
  <c r="F1328" i="4" l="1"/>
  <c r="O1328" i="4"/>
  <c r="N1328" i="4"/>
  <c r="M1328" i="4"/>
  <c r="L1328" i="4"/>
  <c r="K1328" i="4"/>
  <c r="J1328" i="4"/>
  <c r="H1328" i="4"/>
  <c r="I1328" i="4"/>
  <c r="G1328" i="4"/>
  <c r="D1328" i="4"/>
  <c r="E1328" i="4"/>
  <c r="C1328" i="4"/>
  <c r="B1329" i="4"/>
  <c r="A1329" i="4"/>
  <c r="F1329" i="4" l="1"/>
  <c r="O1329" i="4"/>
  <c r="N1329" i="4"/>
  <c r="M1329" i="4"/>
  <c r="L1329" i="4"/>
  <c r="K1329" i="4"/>
  <c r="J1329" i="4"/>
  <c r="I1329" i="4"/>
  <c r="H1329" i="4"/>
  <c r="G1329" i="4"/>
  <c r="D1329" i="4"/>
  <c r="E1329" i="4"/>
  <c r="C1329" i="4"/>
  <c r="B1330" i="4"/>
  <c r="A1330" i="4"/>
  <c r="F1330" i="4" l="1"/>
  <c r="O1330" i="4"/>
  <c r="N1330" i="4"/>
  <c r="M1330" i="4"/>
  <c r="L1330" i="4"/>
  <c r="K1330" i="4"/>
  <c r="J1330" i="4"/>
  <c r="I1330" i="4"/>
  <c r="H1330" i="4"/>
  <c r="G1330" i="4"/>
  <c r="E1330" i="4"/>
  <c r="C1330" i="4"/>
  <c r="D1330" i="4"/>
  <c r="B1331" i="4"/>
  <c r="A1331" i="4"/>
  <c r="F1331" i="4" l="1"/>
  <c r="O1331" i="4"/>
  <c r="N1331" i="4"/>
  <c r="M1331" i="4"/>
  <c r="L1331" i="4"/>
  <c r="K1331" i="4"/>
  <c r="I1331" i="4"/>
  <c r="J1331" i="4"/>
  <c r="G1331" i="4"/>
  <c r="H1331" i="4"/>
  <c r="E1331" i="4"/>
  <c r="C1331" i="4"/>
  <c r="D1331" i="4"/>
  <c r="B1332" i="4"/>
  <c r="A1332" i="4"/>
  <c r="F1332" i="4" l="1"/>
  <c r="O1332" i="4"/>
  <c r="N1332" i="4"/>
  <c r="M1332" i="4"/>
  <c r="L1332" i="4"/>
  <c r="K1332" i="4"/>
  <c r="J1332" i="4"/>
  <c r="H1332" i="4"/>
  <c r="I1332" i="4"/>
  <c r="G1332" i="4"/>
  <c r="D1332" i="4"/>
  <c r="E1332" i="4"/>
  <c r="C1332" i="4"/>
  <c r="B1333" i="4"/>
  <c r="A1333" i="4"/>
  <c r="F1333" i="4" l="1"/>
  <c r="O1333" i="4"/>
  <c r="N1333" i="4"/>
  <c r="M1333" i="4"/>
  <c r="L1333" i="4"/>
  <c r="K1333" i="4"/>
  <c r="J1333" i="4"/>
  <c r="I1333" i="4"/>
  <c r="H1333" i="4"/>
  <c r="G1333" i="4"/>
  <c r="D1333" i="4"/>
  <c r="E1333" i="4"/>
  <c r="C1333" i="4"/>
  <c r="B1334" i="4"/>
  <c r="A1334" i="4"/>
  <c r="F1334" i="4" l="1"/>
  <c r="O1334" i="4"/>
  <c r="N1334" i="4"/>
  <c r="M1334" i="4"/>
  <c r="L1334" i="4"/>
  <c r="K1334" i="4"/>
  <c r="J1334" i="4"/>
  <c r="I1334" i="4"/>
  <c r="H1334" i="4"/>
  <c r="G1334" i="4"/>
  <c r="E1334" i="4"/>
  <c r="C1334" i="4"/>
  <c r="D1334" i="4"/>
  <c r="B1335" i="4"/>
  <c r="A1335" i="4"/>
  <c r="F1335" i="4" l="1"/>
  <c r="O1335" i="4"/>
  <c r="N1335" i="4"/>
  <c r="M1335" i="4"/>
  <c r="L1335" i="4"/>
  <c r="K1335" i="4"/>
  <c r="J1335" i="4"/>
  <c r="I1335" i="4"/>
  <c r="H1335" i="4"/>
  <c r="G1335" i="4"/>
  <c r="E1335" i="4"/>
  <c r="C1335" i="4"/>
  <c r="D1335" i="4"/>
  <c r="B1336" i="4"/>
  <c r="A1336" i="4"/>
  <c r="F1336" i="4" l="1"/>
  <c r="O1336" i="4"/>
  <c r="N1336" i="4"/>
  <c r="M1336" i="4"/>
  <c r="L1336" i="4"/>
  <c r="K1336" i="4"/>
  <c r="J1336" i="4"/>
  <c r="H1336" i="4"/>
  <c r="I1336" i="4"/>
  <c r="G1336" i="4"/>
  <c r="D1336" i="4"/>
  <c r="E1336" i="4"/>
  <c r="C1336" i="4"/>
  <c r="B1337" i="4"/>
  <c r="A1337" i="4"/>
  <c r="F1337" i="4" l="1"/>
  <c r="O1337" i="4"/>
  <c r="N1337" i="4"/>
  <c r="M1337" i="4"/>
  <c r="L1337" i="4"/>
  <c r="K1337" i="4"/>
  <c r="J1337" i="4"/>
  <c r="I1337" i="4"/>
  <c r="H1337" i="4"/>
  <c r="G1337" i="4"/>
  <c r="D1337" i="4"/>
  <c r="E1337" i="4"/>
  <c r="C1337" i="4"/>
  <c r="B1338" i="4"/>
  <c r="A1338" i="4"/>
  <c r="F1338" i="4" l="1"/>
  <c r="O1338" i="4"/>
  <c r="N1338" i="4"/>
  <c r="M1338" i="4"/>
  <c r="L1338" i="4"/>
  <c r="K1338" i="4"/>
  <c r="J1338" i="4"/>
  <c r="I1338" i="4"/>
  <c r="H1338" i="4"/>
  <c r="G1338" i="4"/>
  <c r="E1338" i="4"/>
  <c r="C1338" i="4"/>
  <c r="D1338" i="4"/>
  <c r="B1339" i="4"/>
  <c r="A1339" i="4"/>
  <c r="F1339" i="4" l="1"/>
  <c r="O1339" i="4"/>
  <c r="N1339" i="4"/>
  <c r="M1339" i="4"/>
  <c r="L1339" i="4"/>
  <c r="K1339" i="4"/>
  <c r="J1339" i="4"/>
  <c r="I1339" i="4"/>
  <c r="H1339" i="4"/>
  <c r="G1339" i="4"/>
  <c r="E1339" i="4"/>
  <c r="C1339" i="4"/>
  <c r="D1339" i="4"/>
  <c r="B1340" i="4"/>
  <c r="A1340" i="4"/>
  <c r="F1340" i="4" l="1"/>
  <c r="O1340" i="4"/>
  <c r="N1340" i="4"/>
  <c r="M1340" i="4"/>
  <c r="L1340" i="4"/>
  <c r="K1340" i="4"/>
  <c r="J1340" i="4"/>
  <c r="H1340" i="4"/>
  <c r="I1340" i="4"/>
  <c r="G1340" i="4"/>
  <c r="D1340" i="4"/>
  <c r="E1340" i="4"/>
  <c r="C1340" i="4"/>
  <c r="B1341" i="4"/>
  <c r="A1341" i="4"/>
  <c r="F1341" i="4" l="1"/>
  <c r="O1341" i="4"/>
  <c r="N1341" i="4"/>
  <c r="M1341" i="4"/>
  <c r="L1341" i="4"/>
  <c r="K1341" i="4"/>
  <c r="J1341" i="4"/>
  <c r="I1341" i="4"/>
  <c r="H1341" i="4"/>
  <c r="G1341" i="4"/>
  <c r="D1341" i="4"/>
  <c r="E1341" i="4"/>
  <c r="C1341" i="4"/>
  <c r="B1342" i="4"/>
  <c r="A1342" i="4"/>
  <c r="F1342" i="4" l="1"/>
  <c r="O1342" i="4"/>
  <c r="N1342" i="4"/>
  <c r="M1342" i="4"/>
  <c r="L1342" i="4"/>
  <c r="K1342" i="4"/>
  <c r="J1342" i="4"/>
  <c r="I1342" i="4"/>
  <c r="H1342" i="4"/>
  <c r="G1342" i="4"/>
  <c r="E1342" i="4"/>
  <c r="C1342" i="4"/>
  <c r="D1342" i="4"/>
  <c r="B1343" i="4"/>
  <c r="A1343" i="4"/>
  <c r="F1343" i="4" l="1"/>
  <c r="O1343" i="4"/>
  <c r="N1343" i="4"/>
  <c r="M1343" i="4"/>
  <c r="L1343" i="4"/>
  <c r="K1343" i="4"/>
  <c r="J1343" i="4"/>
  <c r="I1343" i="4"/>
  <c r="G1343" i="4"/>
  <c r="H1343" i="4"/>
  <c r="E1343" i="4"/>
  <c r="C1343" i="4"/>
  <c r="D1343" i="4"/>
  <c r="B1344" i="4"/>
  <c r="A1344" i="4"/>
  <c r="F1344" i="4" l="1"/>
  <c r="O1344" i="4"/>
  <c r="N1344" i="4"/>
  <c r="M1344" i="4"/>
  <c r="L1344" i="4"/>
  <c r="K1344" i="4"/>
  <c r="J1344" i="4"/>
  <c r="H1344" i="4"/>
  <c r="I1344" i="4"/>
  <c r="G1344" i="4"/>
  <c r="D1344" i="4"/>
  <c r="E1344" i="4"/>
  <c r="C1344" i="4"/>
  <c r="B1345" i="4"/>
  <c r="A1345" i="4"/>
  <c r="F1345" i="4" l="1"/>
  <c r="O1345" i="4"/>
  <c r="N1345" i="4"/>
  <c r="M1345" i="4"/>
  <c r="L1345" i="4"/>
  <c r="K1345" i="4"/>
  <c r="J1345" i="4"/>
  <c r="I1345" i="4"/>
  <c r="H1345" i="4"/>
  <c r="G1345" i="4"/>
  <c r="D1345" i="4"/>
  <c r="E1345" i="4"/>
  <c r="C1345" i="4"/>
  <c r="B1346" i="4"/>
  <c r="A1346" i="4"/>
  <c r="F1346" i="4" l="1"/>
  <c r="O1346" i="4"/>
  <c r="N1346" i="4"/>
  <c r="M1346" i="4"/>
  <c r="L1346" i="4"/>
  <c r="K1346" i="4"/>
  <c r="J1346" i="4"/>
  <c r="I1346" i="4"/>
  <c r="H1346" i="4"/>
  <c r="G1346" i="4"/>
  <c r="E1346" i="4"/>
  <c r="C1346" i="4"/>
  <c r="D1346" i="4"/>
  <c r="B1347" i="4"/>
  <c r="A1347" i="4"/>
  <c r="F1347" i="4" l="1"/>
  <c r="O1347" i="4"/>
  <c r="N1347" i="4"/>
  <c r="M1347" i="4"/>
  <c r="L1347" i="4"/>
  <c r="K1347" i="4"/>
  <c r="I1347" i="4"/>
  <c r="J1347" i="4"/>
  <c r="G1347" i="4"/>
  <c r="H1347" i="4"/>
  <c r="E1347" i="4"/>
  <c r="C1347" i="4"/>
  <c r="D1347" i="4"/>
  <c r="B1348" i="4"/>
  <c r="A1348" i="4"/>
  <c r="F1348" i="4" l="1"/>
  <c r="O1348" i="4"/>
  <c r="N1348" i="4"/>
  <c r="M1348" i="4"/>
  <c r="L1348" i="4"/>
  <c r="K1348" i="4"/>
  <c r="J1348" i="4"/>
  <c r="H1348" i="4"/>
  <c r="I1348" i="4"/>
  <c r="G1348" i="4"/>
  <c r="D1348" i="4"/>
  <c r="E1348" i="4"/>
  <c r="C1348" i="4"/>
  <c r="B1349" i="4"/>
  <c r="A1349" i="4"/>
  <c r="F1349" i="4" l="1"/>
  <c r="O1349" i="4"/>
  <c r="N1349" i="4"/>
  <c r="M1349" i="4"/>
  <c r="L1349" i="4"/>
  <c r="K1349" i="4"/>
  <c r="J1349" i="4"/>
  <c r="I1349" i="4"/>
  <c r="H1349" i="4"/>
  <c r="G1349" i="4"/>
  <c r="D1349" i="4"/>
  <c r="E1349" i="4"/>
  <c r="C1349" i="4"/>
  <c r="B1350" i="4"/>
  <c r="A1350" i="4"/>
  <c r="F1350" i="4" l="1"/>
  <c r="O1350" i="4"/>
  <c r="N1350" i="4"/>
  <c r="M1350" i="4"/>
  <c r="L1350" i="4"/>
  <c r="K1350" i="4"/>
  <c r="J1350" i="4"/>
  <c r="I1350" i="4"/>
  <c r="H1350" i="4"/>
  <c r="G1350" i="4"/>
  <c r="E1350" i="4"/>
  <c r="C1350" i="4"/>
  <c r="D1350" i="4"/>
  <c r="B1351" i="4"/>
  <c r="A1351" i="4"/>
  <c r="F1351" i="4" l="1"/>
  <c r="O1351" i="4"/>
  <c r="N1351" i="4"/>
  <c r="M1351" i="4"/>
  <c r="L1351" i="4"/>
  <c r="K1351" i="4"/>
  <c r="J1351" i="4"/>
  <c r="I1351" i="4"/>
  <c r="H1351" i="4"/>
  <c r="G1351" i="4"/>
  <c r="E1351" i="4"/>
  <c r="C1351" i="4"/>
  <c r="D1351" i="4"/>
  <c r="B1352" i="4"/>
  <c r="A1352" i="4"/>
  <c r="F1352" i="4" l="1"/>
  <c r="O1352" i="4"/>
  <c r="N1352" i="4"/>
  <c r="M1352" i="4"/>
  <c r="L1352" i="4"/>
  <c r="K1352" i="4"/>
  <c r="J1352" i="4"/>
  <c r="H1352" i="4"/>
  <c r="I1352" i="4"/>
  <c r="G1352" i="4"/>
  <c r="D1352" i="4"/>
  <c r="E1352" i="4"/>
  <c r="C1352" i="4"/>
  <c r="B1353" i="4"/>
  <c r="A1353" i="4"/>
  <c r="F1353" i="4" l="1"/>
  <c r="O1353" i="4"/>
  <c r="N1353" i="4"/>
  <c r="M1353" i="4"/>
  <c r="L1353" i="4"/>
  <c r="K1353" i="4"/>
  <c r="J1353" i="4"/>
  <c r="I1353" i="4"/>
  <c r="H1353" i="4"/>
  <c r="G1353" i="4"/>
  <c r="D1353" i="4"/>
  <c r="E1353" i="4"/>
  <c r="C1353" i="4"/>
  <c r="B1354" i="4"/>
  <c r="A1354" i="4"/>
  <c r="F1354" i="4" l="1"/>
  <c r="O1354" i="4"/>
  <c r="N1354" i="4"/>
  <c r="M1354" i="4"/>
  <c r="L1354" i="4"/>
  <c r="K1354" i="4"/>
  <c r="J1354" i="4"/>
  <c r="I1354" i="4"/>
  <c r="H1354" i="4"/>
  <c r="G1354" i="4"/>
  <c r="E1354" i="4"/>
  <c r="C1354" i="4"/>
  <c r="D1354" i="4"/>
  <c r="B1355" i="4"/>
  <c r="A1355" i="4"/>
  <c r="F1355" i="4" l="1"/>
  <c r="O1355" i="4"/>
  <c r="N1355" i="4"/>
  <c r="M1355" i="4"/>
  <c r="L1355" i="4"/>
  <c r="K1355" i="4"/>
  <c r="J1355" i="4"/>
  <c r="I1355" i="4"/>
  <c r="H1355" i="4"/>
  <c r="G1355" i="4"/>
  <c r="E1355" i="4"/>
  <c r="C1355" i="4"/>
  <c r="D1355" i="4"/>
  <c r="B1356" i="4"/>
  <c r="A1356" i="4"/>
  <c r="F1356" i="4" l="1"/>
  <c r="O1356" i="4"/>
  <c r="N1356" i="4"/>
  <c r="M1356" i="4"/>
  <c r="L1356" i="4"/>
  <c r="K1356" i="4"/>
  <c r="J1356" i="4"/>
  <c r="H1356" i="4"/>
  <c r="I1356" i="4"/>
  <c r="G1356" i="4"/>
  <c r="D1356" i="4"/>
  <c r="E1356" i="4"/>
  <c r="C1356" i="4"/>
  <c r="B1357" i="4"/>
  <c r="A1357" i="4"/>
  <c r="F1357" i="4" l="1"/>
  <c r="O1357" i="4"/>
  <c r="N1357" i="4"/>
  <c r="M1357" i="4"/>
  <c r="L1357" i="4"/>
  <c r="K1357" i="4"/>
  <c r="J1357" i="4"/>
  <c r="I1357" i="4"/>
  <c r="H1357" i="4"/>
  <c r="G1357" i="4"/>
  <c r="D1357" i="4"/>
  <c r="E1357" i="4"/>
  <c r="C1357" i="4"/>
  <c r="B1358" i="4"/>
  <c r="A1358" i="4"/>
  <c r="F1358" i="4" l="1"/>
  <c r="O1358" i="4"/>
  <c r="N1358" i="4"/>
  <c r="M1358" i="4"/>
  <c r="L1358" i="4"/>
  <c r="K1358" i="4"/>
  <c r="J1358" i="4"/>
  <c r="I1358" i="4"/>
  <c r="H1358" i="4"/>
  <c r="G1358" i="4"/>
  <c r="E1358" i="4"/>
  <c r="C1358" i="4"/>
  <c r="D1358" i="4"/>
  <c r="B1359" i="4"/>
  <c r="A1359" i="4"/>
  <c r="F1359" i="4" l="1"/>
  <c r="O1359" i="4"/>
  <c r="N1359" i="4"/>
  <c r="M1359" i="4"/>
  <c r="L1359" i="4"/>
  <c r="K1359" i="4"/>
  <c r="J1359" i="4"/>
  <c r="I1359" i="4"/>
  <c r="G1359" i="4"/>
  <c r="H1359" i="4"/>
  <c r="E1359" i="4"/>
  <c r="C1359" i="4"/>
  <c r="D1359" i="4"/>
  <c r="B1360" i="4"/>
  <c r="A1360" i="4"/>
  <c r="F1360" i="4" l="1"/>
  <c r="O1360" i="4"/>
  <c r="N1360" i="4"/>
  <c r="M1360" i="4"/>
  <c r="L1360" i="4"/>
  <c r="K1360" i="4"/>
  <c r="J1360" i="4"/>
  <c r="H1360" i="4"/>
  <c r="I1360" i="4"/>
  <c r="G1360" i="4"/>
  <c r="D1360" i="4"/>
  <c r="E1360" i="4"/>
  <c r="C1360" i="4"/>
  <c r="B1361" i="4"/>
  <c r="A1361" i="4"/>
  <c r="F1361" i="4" l="1"/>
  <c r="O1361" i="4"/>
  <c r="N1361" i="4"/>
  <c r="M1361" i="4"/>
  <c r="L1361" i="4"/>
  <c r="K1361" i="4"/>
  <c r="J1361" i="4"/>
  <c r="I1361" i="4"/>
  <c r="H1361" i="4"/>
  <c r="G1361" i="4"/>
  <c r="D1361" i="4"/>
  <c r="E1361" i="4"/>
  <c r="C1361" i="4"/>
  <c r="B1362" i="4"/>
  <c r="A1362" i="4"/>
  <c r="F1362" i="4" l="1"/>
  <c r="O1362" i="4"/>
  <c r="N1362" i="4"/>
  <c r="M1362" i="4"/>
  <c r="L1362" i="4"/>
  <c r="K1362" i="4"/>
  <c r="J1362" i="4"/>
  <c r="I1362" i="4"/>
  <c r="H1362" i="4"/>
  <c r="G1362" i="4"/>
  <c r="E1362" i="4"/>
  <c r="C1362" i="4"/>
  <c r="D1362" i="4"/>
  <c r="B1363" i="4"/>
  <c r="A1363" i="4"/>
  <c r="F1363" i="4" l="1"/>
  <c r="O1363" i="4"/>
  <c r="N1363" i="4"/>
  <c r="M1363" i="4"/>
  <c r="L1363" i="4"/>
  <c r="K1363" i="4"/>
  <c r="I1363" i="4"/>
  <c r="J1363" i="4"/>
  <c r="G1363" i="4"/>
  <c r="H1363" i="4"/>
  <c r="E1363" i="4"/>
  <c r="C1363" i="4"/>
  <c r="D1363" i="4"/>
  <c r="B1364" i="4"/>
  <c r="A1364" i="4"/>
  <c r="F1364" i="4" l="1"/>
  <c r="O1364" i="4"/>
  <c r="N1364" i="4"/>
  <c r="M1364" i="4"/>
  <c r="L1364" i="4"/>
  <c r="K1364" i="4"/>
  <c r="J1364" i="4"/>
  <c r="H1364" i="4"/>
  <c r="I1364" i="4"/>
  <c r="G1364" i="4"/>
  <c r="D1364" i="4"/>
  <c r="E1364" i="4"/>
  <c r="C1364" i="4"/>
  <c r="B1365" i="4"/>
  <c r="A1365" i="4"/>
  <c r="F1365" i="4" l="1"/>
  <c r="O1365" i="4"/>
  <c r="N1365" i="4"/>
  <c r="M1365" i="4"/>
  <c r="L1365" i="4"/>
  <c r="K1365" i="4"/>
  <c r="J1365" i="4"/>
  <c r="I1365" i="4"/>
  <c r="H1365" i="4"/>
  <c r="G1365" i="4"/>
  <c r="D1365" i="4"/>
  <c r="E1365" i="4"/>
  <c r="C1365" i="4"/>
  <c r="B1366" i="4"/>
  <c r="A1366" i="4"/>
  <c r="F1366" i="4" l="1"/>
  <c r="O1366" i="4"/>
  <c r="N1366" i="4"/>
  <c r="M1366" i="4"/>
  <c r="L1366" i="4"/>
  <c r="K1366" i="4"/>
  <c r="J1366" i="4"/>
  <c r="I1366" i="4"/>
  <c r="H1366" i="4"/>
  <c r="G1366" i="4"/>
  <c r="E1366" i="4"/>
  <c r="C1366" i="4"/>
  <c r="D1366" i="4"/>
  <c r="B1367" i="4"/>
  <c r="A1367" i="4"/>
  <c r="F1367" i="4" l="1"/>
  <c r="O1367" i="4"/>
  <c r="N1367" i="4"/>
  <c r="M1367" i="4"/>
  <c r="L1367" i="4"/>
  <c r="K1367" i="4"/>
  <c r="J1367" i="4"/>
  <c r="I1367" i="4"/>
  <c r="H1367" i="4"/>
  <c r="G1367" i="4"/>
  <c r="E1367" i="4"/>
  <c r="C1367" i="4"/>
  <c r="D1367" i="4"/>
  <c r="B1368" i="4"/>
  <c r="A1368" i="4"/>
  <c r="F1368" i="4" l="1"/>
  <c r="O1368" i="4"/>
  <c r="N1368" i="4"/>
  <c r="M1368" i="4"/>
  <c r="L1368" i="4"/>
  <c r="K1368" i="4"/>
  <c r="J1368" i="4"/>
  <c r="H1368" i="4"/>
  <c r="I1368" i="4"/>
  <c r="G1368" i="4"/>
  <c r="D1368" i="4"/>
  <c r="E1368" i="4"/>
  <c r="C1368" i="4"/>
  <c r="B1369" i="4"/>
  <c r="A1369" i="4"/>
  <c r="F1369" i="4" l="1"/>
  <c r="O1369" i="4"/>
  <c r="N1369" i="4"/>
  <c r="M1369" i="4"/>
  <c r="L1369" i="4"/>
  <c r="K1369" i="4"/>
  <c r="J1369" i="4"/>
  <c r="I1369" i="4"/>
  <c r="H1369" i="4"/>
  <c r="G1369" i="4"/>
  <c r="D1369" i="4"/>
  <c r="E1369" i="4"/>
  <c r="C1369" i="4"/>
  <c r="B1370" i="4"/>
  <c r="A1370" i="4"/>
  <c r="F1370" i="4" l="1"/>
  <c r="O1370" i="4"/>
  <c r="N1370" i="4"/>
  <c r="M1370" i="4"/>
  <c r="L1370" i="4"/>
  <c r="K1370" i="4"/>
  <c r="J1370" i="4"/>
  <c r="I1370" i="4"/>
  <c r="H1370" i="4"/>
  <c r="G1370" i="4"/>
  <c r="E1370" i="4"/>
  <c r="C1370" i="4"/>
  <c r="D1370" i="4"/>
  <c r="B1371" i="4"/>
  <c r="A1371" i="4"/>
  <c r="F1371" i="4" l="1"/>
  <c r="O1371" i="4"/>
  <c r="N1371" i="4"/>
  <c r="M1371" i="4"/>
  <c r="L1371" i="4"/>
  <c r="K1371" i="4"/>
  <c r="J1371" i="4"/>
  <c r="I1371" i="4"/>
  <c r="H1371" i="4"/>
  <c r="G1371" i="4"/>
  <c r="E1371" i="4"/>
  <c r="C1371" i="4"/>
  <c r="D1371" i="4"/>
  <c r="B1372" i="4"/>
  <c r="A1372" i="4"/>
  <c r="F1372" i="4" l="1"/>
  <c r="O1372" i="4"/>
  <c r="N1372" i="4"/>
  <c r="M1372" i="4"/>
  <c r="L1372" i="4"/>
  <c r="K1372" i="4"/>
  <c r="J1372" i="4"/>
  <c r="H1372" i="4"/>
  <c r="I1372" i="4"/>
  <c r="G1372" i="4"/>
  <c r="D1372" i="4"/>
  <c r="E1372" i="4"/>
  <c r="C1372" i="4"/>
  <c r="B1373" i="4"/>
  <c r="A1373" i="4"/>
  <c r="F1373" i="4" l="1"/>
  <c r="O1373" i="4"/>
  <c r="N1373" i="4"/>
  <c r="M1373" i="4"/>
  <c r="L1373" i="4"/>
  <c r="K1373" i="4"/>
  <c r="J1373" i="4"/>
  <c r="I1373" i="4"/>
  <c r="H1373" i="4"/>
  <c r="G1373" i="4"/>
  <c r="D1373" i="4"/>
  <c r="E1373" i="4"/>
  <c r="C1373" i="4"/>
  <c r="B1374" i="4"/>
  <c r="A1374" i="4"/>
  <c r="F1374" i="4" l="1"/>
  <c r="O1374" i="4"/>
  <c r="N1374" i="4"/>
  <c r="M1374" i="4"/>
  <c r="L1374" i="4"/>
  <c r="K1374" i="4"/>
  <c r="J1374" i="4"/>
  <c r="I1374" i="4"/>
  <c r="H1374" i="4"/>
  <c r="G1374" i="4"/>
  <c r="E1374" i="4"/>
  <c r="C1374" i="4"/>
  <c r="D1374" i="4"/>
  <c r="B1375" i="4"/>
  <c r="A1375" i="4"/>
  <c r="F1375" i="4" l="1"/>
  <c r="O1375" i="4"/>
  <c r="N1375" i="4"/>
  <c r="M1375" i="4"/>
  <c r="L1375" i="4"/>
  <c r="K1375" i="4"/>
  <c r="J1375" i="4"/>
  <c r="I1375" i="4"/>
  <c r="G1375" i="4"/>
  <c r="H1375" i="4"/>
  <c r="E1375" i="4"/>
  <c r="C1375" i="4"/>
  <c r="D1375" i="4"/>
  <c r="B1376" i="4"/>
  <c r="A1376" i="4"/>
  <c r="F1376" i="4" l="1"/>
  <c r="O1376" i="4"/>
  <c r="N1376" i="4"/>
  <c r="M1376" i="4"/>
  <c r="L1376" i="4"/>
  <c r="K1376" i="4"/>
  <c r="J1376" i="4"/>
  <c r="H1376" i="4"/>
  <c r="I1376" i="4"/>
  <c r="G1376" i="4"/>
  <c r="D1376" i="4"/>
  <c r="E1376" i="4"/>
  <c r="C1376" i="4"/>
  <c r="B1377" i="4"/>
  <c r="A1377" i="4"/>
  <c r="F1377" i="4" l="1"/>
  <c r="O1377" i="4"/>
  <c r="N1377" i="4"/>
  <c r="M1377" i="4"/>
  <c r="L1377" i="4"/>
  <c r="K1377" i="4"/>
  <c r="J1377" i="4"/>
  <c r="I1377" i="4"/>
  <c r="H1377" i="4"/>
  <c r="G1377" i="4"/>
  <c r="D1377" i="4"/>
  <c r="E1377" i="4"/>
  <c r="C1377" i="4"/>
  <c r="B1378" i="4"/>
  <c r="A1378" i="4"/>
  <c r="F1378" i="4" l="1"/>
  <c r="O1378" i="4"/>
  <c r="N1378" i="4"/>
  <c r="M1378" i="4"/>
  <c r="L1378" i="4"/>
  <c r="K1378" i="4"/>
  <c r="J1378" i="4"/>
  <c r="I1378" i="4"/>
  <c r="H1378" i="4"/>
  <c r="G1378" i="4"/>
  <c r="E1378" i="4"/>
  <c r="C1378" i="4"/>
  <c r="D1378" i="4"/>
  <c r="B1379" i="4"/>
  <c r="A1379" i="4"/>
  <c r="F1379" i="4" l="1"/>
  <c r="O1379" i="4"/>
  <c r="N1379" i="4"/>
  <c r="M1379" i="4"/>
  <c r="L1379" i="4"/>
  <c r="K1379" i="4"/>
  <c r="I1379" i="4"/>
  <c r="J1379" i="4"/>
  <c r="G1379" i="4"/>
  <c r="H1379" i="4"/>
  <c r="E1379" i="4"/>
  <c r="C1379" i="4"/>
  <c r="D1379" i="4"/>
  <c r="B1380" i="4"/>
  <c r="A1380" i="4"/>
  <c r="F1380" i="4" l="1"/>
  <c r="O1380" i="4"/>
  <c r="N1380" i="4"/>
  <c r="M1380" i="4"/>
  <c r="L1380" i="4"/>
  <c r="K1380" i="4"/>
  <c r="J1380" i="4"/>
  <c r="H1380" i="4"/>
  <c r="I1380" i="4"/>
  <c r="G1380" i="4"/>
  <c r="D1380" i="4"/>
  <c r="E1380" i="4"/>
  <c r="C1380" i="4"/>
  <c r="B1381" i="4"/>
  <c r="A1381" i="4"/>
  <c r="F1381" i="4" l="1"/>
  <c r="O1381" i="4"/>
  <c r="N1381" i="4"/>
  <c r="M1381" i="4"/>
  <c r="L1381" i="4"/>
  <c r="K1381" i="4"/>
  <c r="J1381" i="4"/>
  <c r="I1381" i="4"/>
  <c r="H1381" i="4"/>
  <c r="G1381" i="4"/>
  <c r="D1381" i="4"/>
  <c r="E1381" i="4"/>
  <c r="C1381" i="4"/>
  <c r="B1382" i="4"/>
  <c r="A1382" i="4"/>
  <c r="F1382" i="4" l="1"/>
  <c r="O1382" i="4"/>
  <c r="N1382" i="4"/>
  <c r="M1382" i="4"/>
  <c r="L1382" i="4"/>
  <c r="K1382" i="4"/>
  <c r="J1382" i="4"/>
  <c r="I1382" i="4"/>
  <c r="H1382" i="4"/>
  <c r="G1382" i="4"/>
  <c r="E1382" i="4"/>
  <c r="C1382" i="4"/>
  <c r="D1382" i="4"/>
  <c r="B1383" i="4"/>
  <c r="A1383" i="4"/>
  <c r="F1383" i="4" l="1"/>
  <c r="O1383" i="4"/>
  <c r="N1383" i="4"/>
  <c r="M1383" i="4"/>
  <c r="L1383" i="4"/>
  <c r="K1383" i="4"/>
  <c r="J1383" i="4"/>
  <c r="I1383" i="4"/>
  <c r="H1383" i="4"/>
  <c r="G1383" i="4"/>
  <c r="E1383" i="4"/>
  <c r="C1383" i="4"/>
  <c r="D1383" i="4"/>
  <c r="B1384" i="4"/>
  <c r="A1384" i="4"/>
  <c r="F1384" i="4" l="1"/>
  <c r="O1384" i="4"/>
  <c r="N1384" i="4"/>
  <c r="M1384" i="4"/>
  <c r="L1384" i="4"/>
  <c r="K1384" i="4"/>
  <c r="J1384" i="4"/>
  <c r="H1384" i="4"/>
  <c r="I1384" i="4"/>
  <c r="G1384" i="4"/>
  <c r="D1384" i="4"/>
  <c r="E1384" i="4"/>
  <c r="C1384" i="4"/>
  <c r="B1385" i="4"/>
  <c r="A1385" i="4"/>
  <c r="F1385" i="4" l="1"/>
  <c r="O1385" i="4"/>
  <c r="N1385" i="4"/>
  <c r="M1385" i="4"/>
  <c r="L1385" i="4"/>
  <c r="K1385" i="4"/>
  <c r="J1385" i="4"/>
  <c r="I1385" i="4"/>
  <c r="H1385" i="4"/>
  <c r="G1385" i="4"/>
  <c r="D1385" i="4"/>
  <c r="E1385" i="4"/>
  <c r="C1385" i="4"/>
  <c r="B1386" i="4"/>
  <c r="A1386" i="4"/>
  <c r="F1386" i="4" l="1"/>
  <c r="O1386" i="4"/>
  <c r="N1386" i="4"/>
  <c r="M1386" i="4"/>
  <c r="L1386" i="4"/>
  <c r="K1386" i="4"/>
  <c r="J1386" i="4"/>
  <c r="I1386" i="4"/>
  <c r="H1386" i="4"/>
  <c r="G1386" i="4"/>
  <c r="E1386" i="4"/>
  <c r="C1386" i="4"/>
  <c r="D1386" i="4"/>
  <c r="B1387" i="4"/>
  <c r="A1387" i="4"/>
  <c r="F1387" i="4" l="1"/>
  <c r="O1387" i="4"/>
  <c r="N1387" i="4"/>
  <c r="M1387" i="4"/>
  <c r="L1387" i="4"/>
  <c r="K1387" i="4"/>
  <c r="J1387" i="4"/>
  <c r="I1387" i="4"/>
  <c r="H1387" i="4"/>
  <c r="G1387" i="4"/>
  <c r="E1387" i="4"/>
  <c r="C1387" i="4"/>
  <c r="D1387" i="4"/>
  <c r="B1388" i="4"/>
  <c r="A1388" i="4"/>
  <c r="F1388" i="4" l="1"/>
  <c r="O1388" i="4"/>
  <c r="N1388" i="4"/>
  <c r="M1388" i="4"/>
  <c r="L1388" i="4"/>
  <c r="K1388" i="4"/>
  <c r="J1388" i="4"/>
  <c r="H1388" i="4"/>
  <c r="I1388" i="4"/>
  <c r="G1388" i="4"/>
  <c r="D1388" i="4"/>
  <c r="E1388" i="4"/>
  <c r="C1388" i="4"/>
  <c r="B1389" i="4"/>
  <c r="A1389" i="4"/>
  <c r="F1389" i="4" l="1"/>
  <c r="O1389" i="4"/>
  <c r="N1389" i="4"/>
  <c r="M1389" i="4"/>
  <c r="L1389" i="4"/>
  <c r="K1389" i="4"/>
  <c r="J1389" i="4"/>
  <c r="I1389" i="4"/>
  <c r="H1389" i="4"/>
  <c r="G1389" i="4"/>
  <c r="D1389" i="4"/>
  <c r="E1389" i="4"/>
  <c r="C1389" i="4"/>
  <c r="B1390" i="4"/>
  <c r="A1390" i="4"/>
  <c r="F1390" i="4" l="1"/>
  <c r="O1390" i="4"/>
  <c r="N1390" i="4"/>
  <c r="M1390" i="4"/>
  <c r="L1390" i="4"/>
  <c r="K1390" i="4"/>
  <c r="J1390" i="4"/>
  <c r="I1390" i="4"/>
  <c r="H1390" i="4"/>
  <c r="G1390" i="4"/>
  <c r="E1390" i="4"/>
  <c r="C1390" i="4"/>
  <c r="D1390" i="4"/>
  <c r="B1391" i="4"/>
  <c r="A1391" i="4"/>
  <c r="F1391" i="4" l="1"/>
  <c r="O1391" i="4"/>
  <c r="N1391" i="4"/>
  <c r="M1391" i="4"/>
  <c r="L1391" i="4"/>
  <c r="K1391" i="4"/>
  <c r="J1391" i="4"/>
  <c r="I1391" i="4"/>
  <c r="G1391" i="4"/>
  <c r="H1391" i="4"/>
  <c r="E1391" i="4"/>
  <c r="C1391" i="4"/>
  <c r="D1391" i="4"/>
  <c r="B1392" i="4"/>
  <c r="A1392" i="4"/>
  <c r="F1392" i="4" l="1"/>
  <c r="O1392" i="4"/>
  <c r="N1392" i="4"/>
  <c r="M1392" i="4"/>
  <c r="L1392" i="4"/>
  <c r="K1392" i="4"/>
  <c r="J1392" i="4"/>
  <c r="H1392" i="4"/>
  <c r="I1392" i="4"/>
  <c r="G1392" i="4"/>
  <c r="D1392" i="4"/>
  <c r="E1392" i="4"/>
  <c r="C1392" i="4"/>
  <c r="B1393" i="4"/>
  <c r="A1393" i="4"/>
  <c r="F1393" i="4" l="1"/>
  <c r="O1393" i="4"/>
  <c r="N1393" i="4"/>
  <c r="M1393" i="4"/>
  <c r="L1393" i="4"/>
  <c r="K1393" i="4"/>
  <c r="J1393" i="4"/>
  <c r="I1393" i="4"/>
  <c r="H1393" i="4"/>
  <c r="G1393" i="4"/>
  <c r="D1393" i="4"/>
  <c r="E1393" i="4"/>
  <c r="C1393" i="4"/>
  <c r="B1394" i="4"/>
  <c r="A1394" i="4"/>
  <c r="F1394" i="4" l="1"/>
  <c r="O1394" i="4"/>
  <c r="N1394" i="4"/>
  <c r="M1394" i="4"/>
  <c r="L1394" i="4"/>
  <c r="K1394" i="4"/>
  <c r="J1394" i="4"/>
  <c r="I1394" i="4"/>
  <c r="H1394" i="4"/>
  <c r="G1394" i="4"/>
  <c r="E1394" i="4"/>
  <c r="C1394" i="4"/>
  <c r="D1394" i="4"/>
  <c r="B1395" i="4"/>
  <c r="A1395" i="4"/>
  <c r="F1395" i="4" l="1"/>
  <c r="O1395" i="4"/>
  <c r="N1395" i="4"/>
  <c r="M1395" i="4"/>
  <c r="L1395" i="4"/>
  <c r="K1395" i="4"/>
  <c r="I1395" i="4"/>
  <c r="J1395" i="4"/>
  <c r="G1395" i="4"/>
  <c r="H1395" i="4"/>
  <c r="E1395" i="4"/>
  <c r="C1395" i="4"/>
  <c r="D1395" i="4"/>
  <c r="B1396" i="4"/>
  <c r="A1396" i="4"/>
  <c r="F1396" i="4" l="1"/>
  <c r="O1396" i="4"/>
  <c r="N1396" i="4"/>
  <c r="M1396" i="4"/>
  <c r="L1396" i="4"/>
  <c r="K1396" i="4"/>
  <c r="J1396" i="4"/>
  <c r="H1396" i="4"/>
  <c r="I1396" i="4"/>
  <c r="G1396" i="4"/>
  <c r="D1396" i="4"/>
  <c r="E1396" i="4"/>
  <c r="C1396" i="4"/>
  <c r="B1397" i="4"/>
  <c r="A1397" i="4"/>
  <c r="F1397" i="4" l="1"/>
  <c r="O1397" i="4"/>
  <c r="N1397" i="4"/>
  <c r="M1397" i="4"/>
  <c r="L1397" i="4"/>
  <c r="K1397" i="4"/>
  <c r="J1397" i="4"/>
  <c r="I1397" i="4"/>
  <c r="H1397" i="4"/>
  <c r="G1397" i="4"/>
  <c r="D1397" i="4"/>
  <c r="E1397" i="4"/>
  <c r="C1397" i="4"/>
  <c r="B1398" i="4"/>
  <c r="A1398" i="4"/>
  <c r="F1398" i="4" l="1"/>
  <c r="O1398" i="4"/>
  <c r="N1398" i="4"/>
  <c r="M1398" i="4"/>
  <c r="L1398" i="4"/>
  <c r="K1398" i="4"/>
  <c r="J1398" i="4"/>
  <c r="I1398" i="4"/>
  <c r="H1398" i="4"/>
  <c r="G1398" i="4"/>
  <c r="E1398" i="4"/>
  <c r="C1398" i="4"/>
  <c r="D1398" i="4"/>
  <c r="B1399" i="4"/>
  <c r="A1399" i="4"/>
  <c r="F1399" i="4" l="1"/>
  <c r="O1399" i="4"/>
  <c r="N1399" i="4"/>
  <c r="M1399" i="4"/>
  <c r="L1399" i="4"/>
  <c r="K1399" i="4"/>
  <c r="J1399" i="4"/>
  <c r="I1399" i="4"/>
  <c r="H1399" i="4"/>
  <c r="G1399" i="4"/>
  <c r="E1399" i="4"/>
  <c r="C1399" i="4"/>
  <c r="D1399" i="4"/>
  <c r="B1400" i="4"/>
  <c r="A1400" i="4"/>
  <c r="F1400" i="4" l="1"/>
  <c r="O1400" i="4"/>
  <c r="N1400" i="4"/>
  <c r="M1400" i="4"/>
  <c r="L1400" i="4"/>
  <c r="K1400" i="4"/>
  <c r="J1400" i="4"/>
  <c r="H1400" i="4"/>
  <c r="I1400" i="4"/>
  <c r="G1400" i="4"/>
  <c r="D1400" i="4"/>
  <c r="E1400" i="4"/>
  <c r="C1400" i="4"/>
  <c r="B1401" i="4"/>
  <c r="A1401" i="4"/>
  <c r="F1401" i="4" l="1"/>
  <c r="O1401" i="4"/>
  <c r="N1401" i="4"/>
  <c r="M1401" i="4"/>
  <c r="L1401" i="4"/>
  <c r="K1401" i="4"/>
  <c r="J1401" i="4"/>
  <c r="I1401" i="4"/>
  <c r="H1401" i="4"/>
  <c r="G1401" i="4"/>
  <c r="D1401" i="4"/>
  <c r="E1401" i="4"/>
  <c r="C1401" i="4"/>
  <c r="B1402" i="4"/>
  <c r="A1402" i="4"/>
  <c r="F1402" i="4" l="1"/>
  <c r="O1402" i="4"/>
  <c r="N1402" i="4"/>
  <c r="M1402" i="4"/>
  <c r="L1402" i="4"/>
  <c r="K1402" i="4"/>
  <c r="J1402" i="4"/>
  <c r="I1402" i="4"/>
  <c r="H1402" i="4"/>
  <c r="G1402" i="4"/>
  <c r="E1402" i="4"/>
  <c r="C1402" i="4"/>
  <c r="D1402" i="4"/>
  <c r="B1403" i="4"/>
  <c r="A1403" i="4"/>
  <c r="F1403" i="4" l="1"/>
  <c r="O1403" i="4"/>
  <c r="N1403" i="4"/>
  <c r="M1403" i="4"/>
  <c r="L1403" i="4"/>
  <c r="K1403" i="4"/>
  <c r="J1403" i="4"/>
  <c r="I1403" i="4"/>
  <c r="H1403" i="4"/>
  <c r="G1403" i="4"/>
  <c r="E1403" i="4"/>
  <c r="C1403" i="4"/>
  <c r="D1403" i="4"/>
  <c r="B1404" i="4"/>
  <c r="A1404" i="4"/>
  <c r="F1404" i="4" l="1"/>
  <c r="O1404" i="4"/>
  <c r="N1404" i="4"/>
  <c r="M1404" i="4"/>
  <c r="L1404" i="4"/>
  <c r="K1404" i="4"/>
  <c r="J1404" i="4"/>
  <c r="H1404" i="4"/>
  <c r="I1404" i="4"/>
  <c r="G1404" i="4"/>
  <c r="D1404" i="4"/>
  <c r="E1404" i="4"/>
  <c r="C1404" i="4"/>
  <c r="B1405" i="4"/>
  <c r="A1405" i="4"/>
  <c r="F1405" i="4" l="1"/>
  <c r="O1405" i="4"/>
  <c r="N1405" i="4"/>
  <c r="M1405" i="4"/>
  <c r="L1405" i="4"/>
  <c r="K1405" i="4"/>
  <c r="J1405" i="4"/>
  <c r="I1405" i="4"/>
  <c r="H1405" i="4"/>
  <c r="G1405" i="4"/>
  <c r="D1405" i="4"/>
  <c r="E1405" i="4"/>
  <c r="C1405" i="4"/>
  <c r="B1406" i="4"/>
  <c r="A1406" i="4"/>
  <c r="F1406" i="4" l="1"/>
  <c r="O1406" i="4"/>
  <c r="N1406" i="4"/>
  <c r="M1406" i="4"/>
  <c r="L1406" i="4"/>
  <c r="K1406" i="4"/>
  <c r="J1406" i="4"/>
  <c r="I1406" i="4"/>
  <c r="H1406" i="4"/>
  <c r="G1406" i="4"/>
  <c r="E1406" i="4"/>
  <c r="C1406" i="4"/>
  <c r="D1406" i="4"/>
  <c r="B1407" i="4"/>
  <c r="A1407" i="4"/>
  <c r="F1407" i="4" l="1"/>
  <c r="O1407" i="4"/>
  <c r="N1407" i="4"/>
  <c r="M1407" i="4"/>
  <c r="L1407" i="4"/>
  <c r="K1407" i="4"/>
  <c r="J1407" i="4"/>
  <c r="I1407" i="4"/>
  <c r="G1407" i="4"/>
  <c r="H1407" i="4"/>
  <c r="E1407" i="4"/>
  <c r="C1407" i="4"/>
  <c r="D1407" i="4"/>
  <c r="B1408" i="4"/>
  <c r="A1408" i="4"/>
  <c r="F1408" i="4" l="1"/>
  <c r="O1408" i="4"/>
  <c r="N1408" i="4"/>
  <c r="M1408" i="4"/>
  <c r="L1408" i="4"/>
  <c r="K1408" i="4"/>
  <c r="J1408" i="4"/>
  <c r="H1408" i="4"/>
  <c r="I1408" i="4"/>
  <c r="G1408" i="4"/>
  <c r="D1408" i="4"/>
  <c r="E1408" i="4"/>
  <c r="C1408" i="4"/>
  <c r="B1409" i="4"/>
  <c r="A1409" i="4"/>
  <c r="F1409" i="4" l="1"/>
  <c r="O1409" i="4"/>
  <c r="N1409" i="4"/>
  <c r="M1409" i="4"/>
  <c r="L1409" i="4"/>
  <c r="K1409" i="4"/>
  <c r="J1409" i="4"/>
  <c r="I1409" i="4"/>
  <c r="H1409" i="4"/>
  <c r="G1409" i="4"/>
  <c r="D1409" i="4"/>
  <c r="E1409" i="4"/>
  <c r="C1409" i="4"/>
  <c r="B1410" i="4"/>
  <c r="A1410" i="4"/>
  <c r="F1410" i="4" l="1"/>
  <c r="O1410" i="4"/>
  <c r="N1410" i="4"/>
  <c r="M1410" i="4"/>
  <c r="L1410" i="4"/>
  <c r="K1410" i="4"/>
  <c r="J1410" i="4"/>
  <c r="I1410" i="4"/>
  <c r="H1410" i="4"/>
  <c r="G1410" i="4"/>
  <c r="E1410" i="4"/>
  <c r="C1410" i="4"/>
  <c r="D1410" i="4"/>
  <c r="B1411" i="4"/>
  <c r="A1411" i="4"/>
  <c r="F1411" i="4" l="1"/>
  <c r="O1411" i="4"/>
  <c r="N1411" i="4"/>
  <c r="M1411" i="4"/>
  <c r="L1411" i="4"/>
  <c r="K1411" i="4"/>
  <c r="I1411" i="4"/>
  <c r="J1411" i="4"/>
  <c r="G1411" i="4"/>
  <c r="H1411" i="4"/>
  <c r="E1411" i="4"/>
  <c r="C1411" i="4"/>
  <c r="D1411" i="4"/>
  <c r="B1412" i="4"/>
  <c r="A1412" i="4"/>
  <c r="F1412" i="4" l="1"/>
  <c r="O1412" i="4"/>
  <c r="N1412" i="4"/>
  <c r="M1412" i="4"/>
  <c r="L1412" i="4"/>
  <c r="K1412" i="4"/>
  <c r="J1412" i="4"/>
  <c r="H1412" i="4"/>
  <c r="I1412" i="4"/>
  <c r="G1412" i="4"/>
  <c r="D1412" i="4"/>
  <c r="E1412" i="4"/>
  <c r="C1412" i="4"/>
  <c r="B1413" i="4"/>
  <c r="A1413" i="4"/>
  <c r="F1413" i="4" l="1"/>
  <c r="O1413" i="4"/>
  <c r="N1413" i="4"/>
  <c r="M1413" i="4"/>
  <c r="L1413" i="4"/>
  <c r="K1413" i="4"/>
  <c r="J1413" i="4"/>
  <c r="I1413" i="4"/>
  <c r="H1413" i="4"/>
  <c r="G1413" i="4"/>
  <c r="D1413" i="4"/>
  <c r="E1413" i="4"/>
  <c r="C1413" i="4"/>
  <c r="B1414" i="4"/>
  <c r="A1414" i="4"/>
  <c r="F1414" i="4" l="1"/>
  <c r="O1414" i="4"/>
  <c r="N1414" i="4"/>
  <c r="M1414" i="4"/>
  <c r="L1414" i="4"/>
  <c r="K1414" i="4"/>
  <c r="J1414" i="4"/>
  <c r="I1414" i="4"/>
  <c r="H1414" i="4"/>
  <c r="G1414" i="4"/>
  <c r="E1414" i="4"/>
  <c r="C1414" i="4"/>
  <c r="D1414" i="4"/>
  <c r="B1415" i="4"/>
  <c r="A1415" i="4"/>
  <c r="F1415" i="4" l="1"/>
  <c r="O1415" i="4"/>
  <c r="N1415" i="4"/>
  <c r="M1415" i="4"/>
  <c r="L1415" i="4"/>
  <c r="K1415" i="4"/>
  <c r="J1415" i="4"/>
  <c r="I1415" i="4"/>
  <c r="H1415" i="4"/>
  <c r="G1415" i="4"/>
  <c r="E1415" i="4"/>
  <c r="C1415" i="4"/>
  <c r="D1415" i="4"/>
  <c r="B1416" i="4"/>
  <c r="A1416" i="4"/>
  <c r="F1416" i="4" l="1"/>
  <c r="O1416" i="4"/>
  <c r="N1416" i="4"/>
  <c r="M1416" i="4"/>
  <c r="L1416" i="4"/>
  <c r="K1416" i="4"/>
  <c r="J1416" i="4"/>
  <c r="H1416" i="4"/>
  <c r="I1416" i="4"/>
  <c r="G1416" i="4"/>
  <c r="D1416" i="4"/>
  <c r="E1416" i="4"/>
  <c r="C1416" i="4"/>
  <c r="B1417" i="4"/>
  <c r="A1417" i="4"/>
  <c r="F1417" i="4" l="1"/>
  <c r="O1417" i="4"/>
  <c r="N1417" i="4"/>
  <c r="M1417" i="4"/>
  <c r="L1417" i="4"/>
  <c r="K1417" i="4"/>
  <c r="J1417" i="4"/>
  <c r="I1417" i="4"/>
  <c r="H1417" i="4"/>
  <c r="G1417" i="4"/>
  <c r="D1417" i="4"/>
  <c r="E1417" i="4"/>
  <c r="C1417" i="4"/>
  <c r="B1418" i="4"/>
  <c r="A1418" i="4"/>
  <c r="F1418" i="4" l="1"/>
  <c r="O1418" i="4"/>
  <c r="N1418" i="4"/>
  <c r="M1418" i="4"/>
  <c r="L1418" i="4"/>
  <c r="K1418" i="4"/>
  <c r="J1418" i="4"/>
  <c r="I1418" i="4"/>
  <c r="H1418" i="4"/>
  <c r="G1418" i="4"/>
  <c r="E1418" i="4"/>
  <c r="C1418" i="4"/>
  <c r="D1418" i="4"/>
  <c r="B1419" i="4"/>
  <c r="A1419" i="4"/>
  <c r="F1419" i="4" l="1"/>
  <c r="O1419" i="4"/>
  <c r="N1419" i="4"/>
  <c r="M1419" i="4"/>
  <c r="L1419" i="4"/>
  <c r="K1419" i="4"/>
  <c r="J1419" i="4"/>
  <c r="I1419" i="4"/>
  <c r="H1419" i="4"/>
  <c r="G1419" i="4"/>
  <c r="E1419" i="4"/>
  <c r="C1419" i="4"/>
  <c r="D1419" i="4"/>
  <c r="B1420" i="4"/>
  <c r="A1420" i="4"/>
  <c r="F1420" i="4" l="1"/>
  <c r="O1420" i="4"/>
  <c r="N1420" i="4"/>
  <c r="M1420" i="4"/>
  <c r="L1420" i="4"/>
  <c r="K1420" i="4"/>
  <c r="J1420" i="4"/>
  <c r="H1420" i="4"/>
  <c r="I1420" i="4"/>
  <c r="G1420" i="4"/>
  <c r="D1420" i="4"/>
  <c r="E1420" i="4"/>
  <c r="C1420" i="4"/>
  <c r="B1421" i="4"/>
  <c r="A1421" i="4"/>
  <c r="F1421" i="4" l="1"/>
  <c r="O1421" i="4"/>
  <c r="N1421" i="4"/>
  <c r="M1421" i="4"/>
  <c r="L1421" i="4"/>
  <c r="K1421" i="4"/>
  <c r="J1421" i="4"/>
  <c r="I1421" i="4"/>
  <c r="H1421" i="4"/>
  <c r="G1421" i="4"/>
  <c r="D1421" i="4"/>
  <c r="E1421" i="4"/>
  <c r="C1421" i="4"/>
  <c r="B1422" i="4"/>
  <c r="A1422" i="4"/>
  <c r="F1422" i="4" l="1"/>
  <c r="O1422" i="4"/>
  <c r="N1422" i="4"/>
  <c r="M1422" i="4"/>
  <c r="L1422" i="4"/>
  <c r="K1422" i="4"/>
  <c r="J1422" i="4"/>
  <c r="I1422" i="4"/>
  <c r="H1422" i="4"/>
  <c r="G1422" i="4"/>
  <c r="E1422" i="4"/>
  <c r="C1422" i="4"/>
  <c r="D1422" i="4"/>
  <c r="B1423" i="4"/>
  <c r="A1423" i="4"/>
  <c r="F1423" i="4" l="1"/>
  <c r="O1423" i="4"/>
  <c r="N1423" i="4"/>
  <c r="M1423" i="4"/>
  <c r="L1423" i="4"/>
  <c r="K1423" i="4"/>
  <c r="J1423" i="4"/>
  <c r="I1423" i="4"/>
  <c r="G1423" i="4"/>
  <c r="H1423" i="4"/>
  <c r="E1423" i="4"/>
  <c r="C1423" i="4"/>
  <c r="D1423" i="4"/>
  <c r="B1424" i="4"/>
  <c r="A1424" i="4"/>
  <c r="F1424" i="4" l="1"/>
  <c r="O1424" i="4"/>
  <c r="N1424" i="4"/>
  <c r="M1424" i="4"/>
  <c r="L1424" i="4"/>
  <c r="K1424" i="4"/>
  <c r="J1424" i="4"/>
  <c r="H1424" i="4"/>
  <c r="I1424" i="4"/>
  <c r="G1424" i="4"/>
  <c r="D1424" i="4"/>
  <c r="E1424" i="4"/>
  <c r="C1424" i="4"/>
  <c r="B1425" i="4"/>
  <c r="A1425" i="4"/>
  <c r="F1425" i="4" l="1"/>
  <c r="O1425" i="4"/>
  <c r="N1425" i="4"/>
  <c r="M1425" i="4"/>
  <c r="L1425" i="4"/>
  <c r="K1425" i="4"/>
  <c r="J1425" i="4"/>
  <c r="I1425" i="4"/>
  <c r="H1425" i="4"/>
  <c r="G1425" i="4"/>
  <c r="D1425" i="4"/>
  <c r="E1425" i="4"/>
  <c r="C1425" i="4"/>
  <c r="B1426" i="4"/>
  <c r="A1426" i="4"/>
  <c r="F1426" i="4" l="1"/>
  <c r="O1426" i="4"/>
  <c r="N1426" i="4"/>
  <c r="M1426" i="4"/>
  <c r="L1426" i="4"/>
  <c r="K1426" i="4"/>
  <c r="J1426" i="4"/>
  <c r="I1426" i="4"/>
  <c r="H1426" i="4"/>
  <c r="G1426" i="4"/>
  <c r="E1426" i="4"/>
  <c r="C1426" i="4"/>
  <c r="D1426" i="4"/>
  <c r="B1427" i="4"/>
  <c r="A1427" i="4"/>
  <c r="F1427" i="4" l="1"/>
  <c r="O1427" i="4"/>
  <c r="N1427" i="4"/>
  <c r="M1427" i="4"/>
  <c r="L1427" i="4"/>
  <c r="K1427" i="4"/>
  <c r="I1427" i="4"/>
  <c r="J1427" i="4"/>
  <c r="G1427" i="4"/>
  <c r="H1427" i="4"/>
  <c r="E1427" i="4"/>
  <c r="C1427" i="4"/>
  <c r="D1427" i="4"/>
  <c r="B1428" i="4"/>
  <c r="A1428" i="4"/>
  <c r="F1428" i="4" l="1"/>
  <c r="O1428" i="4"/>
  <c r="N1428" i="4"/>
  <c r="M1428" i="4"/>
  <c r="L1428" i="4"/>
  <c r="K1428" i="4"/>
  <c r="J1428" i="4"/>
  <c r="H1428" i="4"/>
  <c r="I1428" i="4"/>
  <c r="G1428" i="4"/>
  <c r="D1428" i="4"/>
  <c r="E1428" i="4"/>
  <c r="C1428" i="4"/>
  <c r="B1429" i="4"/>
  <c r="A1429" i="4"/>
  <c r="F1429" i="4" l="1"/>
  <c r="O1429" i="4"/>
  <c r="N1429" i="4"/>
  <c r="M1429" i="4"/>
  <c r="L1429" i="4"/>
  <c r="K1429" i="4"/>
  <c r="J1429" i="4"/>
  <c r="I1429" i="4"/>
  <c r="H1429" i="4"/>
  <c r="G1429" i="4"/>
  <c r="D1429" i="4"/>
  <c r="E1429" i="4"/>
  <c r="C1429" i="4"/>
  <c r="B1430" i="4"/>
  <c r="A1430" i="4"/>
  <c r="F1430" i="4" l="1"/>
  <c r="O1430" i="4"/>
  <c r="N1430" i="4"/>
  <c r="M1430" i="4"/>
  <c r="L1430" i="4"/>
  <c r="K1430" i="4"/>
  <c r="J1430" i="4"/>
  <c r="I1430" i="4"/>
  <c r="H1430" i="4"/>
  <c r="G1430" i="4"/>
  <c r="E1430" i="4"/>
  <c r="C1430" i="4"/>
  <c r="D1430" i="4"/>
  <c r="B1431" i="4"/>
  <c r="A1431" i="4"/>
  <c r="F1431" i="4" l="1"/>
  <c r="O1431" i="4"/>
  <c r="N1431" i="4"/>
  <c r="M1431" i="4"/>
  <c r="L1431" i="4"/>
  <c r="K1431" i="4"/>
  <c r="J1431" i="4"/>
  <c r="I1431" i="4"/>
  <c r="H1431" i="4"/>
  <c r="G1431" i="4"/>
  <c r="E1431" i="4"/>
  <c r="C1431" i="4"/>
  <c r="D1431" i="4"/>
  <c r="B1432" i="4"/>
  <c r="A1432" i="4"/>
  <c r="F1432" i="4" l="1"/>
  <c r="O1432" i="4"/>
  <c r="N1432" i="4"/>
  <c r="M1432" i="4"/>
  <c r="L1432" i="4"/>
  <c r="K1432" i="4"/>
  <c r="J1432" i="4"/>
  <c r="H1432" i="4"/>
  <c r="I1432" i="4"/>
  <c r="G1432" i="4"/>
  <c r="D1432" i="4"/>
  <c r="E1432" i="4"/>
  <c r="C1432" i="4"/>
  <c r="B1433" i="4"/>
  <c r="A1433" i="4"/>
  <c r="F1433" i="4" l="1"/>
  <c r="O1433" i="4"/>
  <c r="N1433" i="4"/>
  <c r="M1433" i="4"/>
  <c r="L1433" i="4"/>
  <c r="K1433" i="4"/>
  <c r="J1433" i="4"/>
  <c r="I1433" i="4"/>
  <c r="H1433" i="4"/>
  <c r="G1433" i="4"/>
  <c r="D1433" i="4"/>
  <c r="E1433" i="4"/>
  <c r="C1433" i="4"/>
  <c r="B1434" i="4"/>
  <c r="A1434" i="4"/>
  <c r="F1434" i="4" l="1"/>
  <c r="O1434" i="4"/>
  <c r="N1434" i="4"/>
  <c r="M1434" i="4"/>
  <c r="L1434" i="4"/>
  <c r="K1434" i="4"/>
  <c r="J1434" i="4"/>
  <c r="I1434" i="4"/>
  <c r="H1434" i="4"/>
  <c r="G1434" i="4"/>
  <c r="E1434" i="4"/>
  <c r="C1434" i="4"/>
  <c r="D1434" i="4"/>
  <c r="B1435" i="4"/>
  <c r="A1435" i="4"/>
  <c r="F1435" i="4" l="1"/>
  <c r="O1435" i="4"/>
  <c r="N1435" i="4"/>
  <c r="M1435" i="4"/>
  <c r="L1435" i="4"/>
  <c r="K1435" i="4"/>
  <c r="J1435" i="4"/>
  <c r="I1435" i="4"/>
  <c r="H1435" i="4"/>
  <c r="G1435" i="4"/>
  <c r="E1435" i="4"/>
  <c r="C1435" i="4"/>
  <c r="D1435" i="4"/>
  <c r="B1436" i="4"/>
  <c r="A1436" i="4"/>
  <c r="F1436" i="4" l="1"/>
  <c r="O1436" i="4"/>
  <c r="N1436" i="4"/>
  <c r="M1436" i="4"/>
  <c r="L1436" i="4"/>
  <c r="K1436" i="4"/>
  <c r="J1436" i="4"/>
  <c r="H1436" i="4"/>
  <c r="I1436" i="4"/>
  <c r="G1436" i="4"/>
  <c r="D1436" i="4"/>
  <c r="E1436" i="4"/>
  <c r="C1436" i="4"/>
  <c r="B1437" i="4"/>
  <c r="A1437" i="4"/>
  <c r="F1437" i="4" l="1"/>
  <c r="O1437" i="4"/>
  <c r="N1437" i="4"/>
  <c r="M1437" i="4"/>
  <c r="L1437" i="4"/>
  <c r="K1437" i="4"/>
  <c r="J1437" i="4"/>
  <c r="I1437" i="4"/>
  <c r="H1437" i="4"/>
  <c r="G1437" i="4"/>
  <c r="D1437" i="4"/>
  <c r="E1437" i="4"/>
  <c r="C1437" i="4"/>
  <c r="B1438" i="4"/>
  <c r="A1438" i="4"/>
  <c r="F1438" i="4" l="1"/>
  <c r="O1438" i="4"/>
  <c r="N1438" i="4"/>
  <c r="M1438" i="4"/>
  <c r="L1438" i="4"/>
  <c r="K1438" i="4"/>
  <c r="J1438" i="4"/>
  <c r="I1438" i="4"/>
  <c r="H1438" i="4"/>
  <c r="G1438" i="4"/>
  <c r="E1438" i="4"/>
  <c r="C1438" i="4"/>
  <c r="D1438" i="4"/>
  <c r="B1439" i="4"/>
  <c r="A1439" i="4"/>
  <c r="F1439" i="4" l="1"/>
  <c r="O1439" i="4"/>
  <c r="N1439" i="4"/>
  <c r="M1439" i="4"/>
  <c r="L1439" i="4"/>
  <c r="K1439" i="4"/>
  <c r="J1439" i="4"/>
  <c r="I1439" i="4"/>
  <c r="G1439" i="4"/>
  <c r="H1439" i="4"/>
  <c r="E1439" i="4"/>
  <c r="C1439" i="4"/>
  <c r="D1439" i="4"/>
  <c r="B1440" i="4"/>
  <c r="A1440" i="4"/>
  <c r="F1440" i="4" l="1"/>
  <c r="O1440" i="4"/>
  <c r="N1440" i="4"/>
  <c r="M1440" i="4"/>
  <c r="L1440" i="4"/>
  <c r="K1440" i="4"/>
  <c r="J1440" i="4"/>
  <c r="H1440" i="4"/>
  <c r="I1440" i="4"/>
  <c r="G1440" i="4"/>
  <c r="D1440" i="4"/>
  <c r="E1440" i="4"/>
  <c r="C1440" i="4"/>
  <c r="B1441" i="4"/>
  <c r="A1441" i="4"/>
  <c r="F1441" i="4" l="1"/>
  <c r="O1441" i="4"/>
  <c r="N1441" i="4"/>
  <c r="M1441" i="4"/>
  <c r="L1441" i="4"/>
  <c r="K1441" i="4"/>
  <c r="J1441" i="4"/>
  <c r="I1441" i="4"/>
  <c r="H1441" i="4"/>
  <c r="G1441" i="4"/>
  <c r="D1441" i="4"/>
  <c r="E1441" i="4"/>
  <c r="C1441" i="4"/>
  <c r="B1442" i="4"/>
  <c r="A1442" i="4"/>
  <c r="F1442" i="4" l="1"/>
  <c r="O1442" i="4"/>
  <c r="N1442" i="4"/>
  <c r="M1442" i="4"/>
  <c r="L1442" i="4"/>
  <c r="K1442" i="4"/>
  <c r="J1442" i="4"/>
  <c r="I1442" i="4"/>
  <c r="H1442" i="4"/>
  <c r="G1442" i="4"/>
  <c r="E1442" i="4"/>
  <c r="C1442" i="4"/>
  <c r="D1442" i="4"/>
  <c r="B1443" i="4"/>
  <c r="A1443" i="4"/>
  <c r="F1443" i="4" l="1"/>
  <c r="O1443" i="4"/>
  <c r="N1443" i="4"/>
  <c r="M1443" i="4"/>
  <c r="L1443" i="4"/>
  <c r="K1443" i="4"/>
  <c r="I1443" i="4"/>
  <c r="J1443" i="4"/>
  <c r="G1443" i="4"/>
  <c r="H1443" i="4"/>
  <c r="E1443" i="4"/>
  <c r="C1443" i="4"/>
  <c r="D1443" i="4"/>
  <c r="B1444" i="4"/>
  <c r="A1444" i="4"/>
  <c r="F1444" i="4" l="1"/>
  <c r="O1444" i="4"/>
  <c r="N1444" i="4"/>
  <c r="M1444" i="4"/>
  <c r="L1444" i="4"/>
  <c r="K1444" i="4"/>
  <c r="J1444" i="4"/>
  <c r="H1444" i="4"/>
  <c r="I1444" i="4"/>
  <c r="G1444" i="4"/>
  <c r="D1444" i="4"/>
  <c r="E1444" i="4"/>
  <c r="C1444" i="4"/>
  <c r="B1445" i="4"/>
  <c r="A1445" i="4"/>
  <c r="F1445" i="4" l="1"/>
  <c r="O1445" i="4"/>
  <c r="N1445" i="4"/>
  <c r="M1445" i="4"/>
  <c r="L1445" i="4"/>
  <c r="K1445" i="4"/>
  <c r="J1445" i="4"/>
  <c r="I1445" i="4"/>
  <c r="H1445" i="4"/>
  <c r="G1445" i="4"/>
  <c r="D1445" i="4"/>
  <c r="E1445" i="4"/>
  <c r="C1445" i="4"/>
  <c r="B1446" i="4"/>
  <c r="A1446" i="4"/>
  <c r="F1446" i="4" l="1"/>
  <c r="O1446" i="4"/>
  <c r="N1446" i="4"/>
  <c r="M1446" i="4"/>
  <c r="L1446" i="4"/>
  <c r="K1446" i="4"/>
  <c r="J1446" i="4"/>
  <c r="I1446" i="4"/>
  <c r="H1446" i="4"/>
  <c r="G1446" i="4"/>
  <c r="E1446" i="4"/>
  <c r="C1446" i="4"/>
  <c r="D1446" i="4"/>
  <c r="B1447" i="4"/>
  <c r="A1447" i="4"/>
  <c r="F1447" i="4" l="1"/>
  <c r="O1447" i="4"/>
  <c r="N1447" i="4"/>
  <c r="M1447" i="4"/>
  <c r="L1447" i="4"/>
  <c r="K1447" i="4"/>
  <c r="J1447" i="4"/>
  <c r="I1447" i="4"/>
  <c r="H1447" i="4"/>
  <c r="G1447" i="4"/>
  <c r="E1447" i="4"/>
  <c r="C1447" i="4"/>
  <c r="D1447" i="4"/>
  <c r="B1448" i="4"/>
  <c r="A1448" i="4"/>
  <c r="F1448" i="4" l="1"/>
  <c r="O1448" i="4"/>
  <c r="N1448" i="4"/>
  <c r="M1448" i="4"/>
  <c r="L1448" i="4"/>
  <c r="K1448" i="4"/>
  <c r="J1448" i="4"/>
  <c r="H1448" i="4"/>
  <c r="I1448" i="4"/>
  <c r="G1448" i="4"/>
  <c r="D1448" i="4"/>
  <c r="E1448" i="4"/>
  <c r="C1448" i="4"/>
  <c r="B1449" i="4"/>
  <c r="A1449" i="4"/>
  <c r="F1449" i="4" l="1"/>
  <c r="O1449" i="4"/>
  <c r="N1449" i="4"/>
  <c r="M1449" i="4"/>
  <c r="L1449" i="4"/>
  <c r="K1449" i="4"/>
  <c r="J1449" i="4"/>
  <c r="I1449" i="4"/>
  <c r="H1449" i="4"/>
  <c r="G1449" i="4"/>
  <c r="D1449" i="4"/>
  <c r="E1449" i="4"/>
  <c r="C1449" i="4"/>
  <c r="B1450" i="4"/>
  <c r="A1450" i="4"/>
  <c r="F1450" i="4" l="1"/>
  <c r="O1450" i="4"/>
  <c r="N1450" i="4"/>
  <c r="M1450" i="4"/>
  <c r="L1450" i="4"/>
  <c r="K1450" i="4"/>
  <c r="J1450" i="4"/>
  <c r="I1450" i="4"/>
  <c r="H1450" i="4"/>
  <c r="G1450" i="4"/>
  <c r="E1450" i="4"/>
  <c r="C1450" i="4"/>
  <c r="D1450" i="4"/>
  <c r="B1451" i="4"/>
  <c r="A1451" i="4"/>
  <c r="F1451" i="4" l="1"/>
  <c r="O1451" i="4"/>
  <c r="N1451" i="4"/>
  <c r="M1451" i="4"/>
  <c r="L1451" i="4"/>
  <c r="K1451" i="4"/>
  <c r="J1451" i="4"/>
  <c r="I1451" i="4"/>
  <c r="H1451" i="4"/>
  <c r="G1451" i="4"/>
  <c r="E1451" i="4"/>
  <c r="C1451" i="4"/>
  <c r="D1451" i="4"/>
  <c r="B1452" i="4"/>
  <c r="A1452" i="4"/>
  <c r="F1452" i="4" l="1"/>
  <c r="O1452" i="4"/>
  <c r="N1452" i="4"/>
  <c r="M1452" i="4"/>
  <c r="L1452" i="4"/>
  <c r="K1452" i="4"/>
  <c r="J1452" i="4"/>
  <c r="H1452" i="4"/>
  <c r="I1452" i="4"/>
  <c r="G1452" i="4"/>
  <c r="D1452" i="4"/>
  <c r="E1452" i="4"/>
  <c r="C1452" i="4"/>
  <c r="B1453" i="4"/>
  <c r="A1453" i="4"/>
  <c r="F1453" i="4" l="1"/>
  <c r="O1453" i="4"/>
  <c r="N1453" i="4"/>
  <c r="M1453" i="4"/>
  <c r="L1453" i="4"/>
  <c r="K1453" i="4"/>
  <c r="J1453" i="4"/>
  <c r="I1453" i="4"/>
  <c r="H1453" i="4"/>
  <c r="G1453" i="4"/>
  <c r="D1453" i="4"/>
  <c r="E1453" i="4"/>
  <c r="C1453" i="4"/>
  <c r="B1454" i="4"/>
  <c r="A1454" i="4"/>
  <c r="F1454" i="4" l="1"/>
  <c r="O1454" i="4"/>
  <c r="N1454" i="4"/>
  <c r="M1454" i="4"/>
  <c r="L1454" i="4"/>
  <c r="K1454" i="4"/>
  <c r="J1454" i="4"/>
  <c r="I1454" i="4"/>
  <c r="H1454" i="4"/>
  <c r="G1454" i="4"/>
  <c r="E1454" i="4"/>
  <c r="C1454" i="4"/>
  <c r="D1454" i="4"/>
  <c r="B1455" i="4"/>
  <c r="A1455" i="4"/>
  <c r="F1455" i="4" l="1"/>
  <c r="O1455" i="4"/>
  <c r="N1455" i="4"/>
  <c r="M1455" i="4"/>
  <c r="L1455" i="4"/>
  <c r="K1455" i="4"/>
  <c r="J1455" i="4"/>
  <c r="I1455" i="4"/>
  <c r="G1455" i="4"/>
  <c r="H1455" i="4"/>
  <c r="E1455" i="4"/>
  <c r="C1455" i="4"/>
  <c r="D1455" i="4"/>
  <c r="B1456" i="4"/>
  <c r="A1456" i="4"/>
  <c r="F1456" i="4" l="1"/>
  <c r="O1456" i="4"/>
  <c r="N1456" i="4"/>
  <c r="M1456" i="4"/>
  <c r="L1456" i="4"/>
  <c r="K1456" i="4"/>
  <c r="J1456" i="4"/>
  <c r="H1456" i="4"/>
  <c r="I1456" i="4"/>
  <c r="G1456" i="4"/>
  <c r="D1456" i="4"/>
  <c r="E1456" i="4"/>
  <c r="C1456" i="4"/>
  <c r="B1457" i="4"/>
  <c r="A1457" i="4"/>
  <c r="F1457" i="4" l="1"/>
  <c r="O1457" i="4"/>
  <c r="N1457" i="4"/>
  <c r="M1457" i="4"/>
  <c r="L1457" i="4"/>
  <c r="K1457" i="4"/>
  <c r="J1457" i="4"/>
  <c r="I1457" i="4"/>
  <c r="H1457" i="4"/>
  <c r="G1457" i="4"/>
  <c r="D1457" i="4"/>
  <c r="E1457" i="4"/>
  <c r="C1457" i="4"/>
  <c r="B1458" i="4"/>
  <c r="A1458" i="4"/>
  <c r="F1458" i="4" l="1"/>
  <c r="O1458" i="4"/>
  <c r="N1458" i="4"/>
  <c r="M1458" i="4"/>
  <c r="L1458" i="4"/>
  <c r="K1458" i="4"/>
  <c r="J1458" i="4"/>
  <c r="I1458" i="4"/>
  <c r="H1458" i="4"/>
  <c r="G1458" i="4"/>
  <c r="E1458" i="4"/>
  <c r="C1458" i="4"/>
  <c r="D1458" i="4"/>
  <c r="B1459" i="4"/>
  <c r="A1459" i="4"/>
  <c r="F1459" i="4" l="1"/>
  <c r="O1459" i="4"/>
  <c r="N1459" i="4"/>
  <c r="M1459" i="4"/>
  <c r="L1459" i="4"/>
  <c r="K1459" i="4"/>
  <c r="I1459" i="4"/>
  <c r="J1459" i="4"/>
  <c r="G1459" i="4"/>
  <c r="H1459" i="4"/>
  <c r="E1459" i="4"/>
  <c r="C1459" i="4"/>
  <c r="D1459" i="4"/>
  <c r="B1460" i="4"/>
  <c r="A1460" i="4"/>
  <c r="F1460" i="4" l="1"/>
  <c r="O1460" i="4"/>
  <c r="N1460" i="4"/>
  <c r="M1460" i="4"/>
  <c r="L1460" i="4"/>
  <c r="K1460" i="4"/>
  <c r="J1460" i="4"/>
  <c r="H1460" i="4"/>
  <c r="I1460" i="4"/>
  <c r="G1460" i="4"/>
  <c r="D1460" i="4"/>
  <c r="E1460" i="4"/>
  <c r="C1460" i="4"/>
  <c r="B1461" i="4"/>
  <c r="A1461" i="4"/>
  <c r="F1461" i="4" l="1"/>
  <c r="O1461" i="4"/>
  <c r="N1461" i="4"/>
  <c r="M1461" i="4"/>
  <c r="L1461" i="4"/>
  <c r="K1461" i="4"/>
  <c r="J1461" i="4"/>
  <c r="I1461" i="4"/>
  <c r="H1461" i="4"/>
  <c r="G1461" i="4"/>
  <c r="D1461" i="4"/>
  <c r="E1461" i="4"/>
  <c r="C1461" i="4"/>
  <c r="B1462" i="4"/>
  <c r="A1462" i="4"/>
  <c r="F1462" i="4" l="1"/>
  <c r="O1462" i="4"/>
  <c r="N1462" i="4"/>
  <c r="M1462" i="4"/>
  <c r="L1462" i="4"/>
  <c r="K1462" i="4"/>
  <c r="J1462" i="4"/>
  <c r="I1462" i="4"/>
  <c r="H1462" i="4"/>
  <c r="G1462" i="4"/>
  <c r="E1462" i="4"/>
  <c r="C1462" i="4"/>
  <c r="D1462" i="4"/>
  <c r="B1463" i="4"/>
  <c r="A1463" i="4"/>
  <c r="F1463" i="4" l="1"/>
  <c r="O1463" i="4"/>
  <c r="N1463" i="4"/>
  <c r="M1463" i="4"/>
  <c r="L1463" i="4"/>
  <c r="K1463" i="4"/>
  <c r="J1463" i="4"/>
  <c r="I1463" i="4"/>
  <c r="H1463" i="4"/>
  <c r="G1463" i="4"/>
  <c r="E1463" i="4"/>
  <c r="C1463" i="4"/>
  <c r="D1463" i="4"/>
  <c r="B1464" i="4"/>
  <c r="A1464" i="4"/>
  <c r="F1464" i="4" l="1"/>
  <c r="O1464" i="4"/>
  <c r="N1464" i="4"/>
  <c r="M1464" i="4"/>
  <c r="L1464" i="4"/>
  <c r="K1464" i="4"/>
  <c r="J1464" i="4"/>
  <c r="H1464" i="4"/>
  <c r="I1464" i="4"/>
  <c r="G1464" i="4"/>
  <c r="D1464" i="4"/>
  <c r="E1464" i="4"/>
  <c r="C1464" i="4"/>
  <c r="B1465" i="4"/>
  <c r="A1465" i="4"/>
  <c r="F1465" i="4" l="1"/>
  <c r="O1465" i="4"/>
  <c r="N1465" i="4"/>
  <c r="M1465" i="4"/>
  <c r="L1465" i="4"/>
  <c r="K1465" i="4"/>
  <c r="J1465" i="4"/>
  <c r="I1465" i="4"/>
  <c r="H1465" i="4"/>
  <c r="G1465" i="4"/>
  <c r="D1465" i="4"/>
  <c r="E1465" i="4"/>
  <c r="C1465" i="4"/>
  <c r="B1466" i="4"/>
  <c r="A1466" i="4"/>
  <c r="F1466" i="4" l="1"/>
  <c r="O1466" i="4"/>
  <c r="N1466" i="4"/>
  <c r="M1466" i="4"/>
  <c r="L1466" i="4"/>
  <c r="K1466" i="4"/>
  <c r="J1466" i="4"/>
  <c r="I1466" i="4"/>
  <c r="H1466" i="4"/>
  <c r="G1466" i="4"/>
  <c r="E1466" i="4"/>
  <c r="C1466" i="4"/>
  <c r="D1466" i="4"/>
  <c r="B1467" i="4"/>
  <c r="A1467" i="4"/>
  <c r="F1467" i="4" l="1"/>
  <c r="O1467" i="4"/>
  <c r="N1467" i="4"/>
  <c r="M1467" i="4"/>
  <c r="L1467" i="4"/>
  <c r="K1467" i="4"/>
  <c r="J1467" i="4"/>
  <c r="I1467" i="4"/>
  <c r="H1467" i="4"/>
  <c r="G1467" i="4"/>
  <c r="E1467" i="4"/>
  <c r="C1467" i="4"/>
  <c r="D1467" i="4"/>
  <c r="B1468" i="4"/>
  <c r="A1468" i="4"/>
  <c r="F1468" i="4" l="1"/>
  <c r="O1468" i="4"/>
  <c r="N1468" i="4"/>
  <c r="M1468" i="4"/>
  <c r="L1468" i="4"/>
  <c r="K1468" i="4"/>
  <c r="J1468" i="4"/>
  <c r="H1468" i="4"/>
  <c r="I1468" i="4"/>
  <c r="G1468" i="4"/>
  <c r="D1468" i="4"/>
  <c r="E1468" i="4"/>
  <c r="C1468" i="4"/>
  <c r="B1469" i="4"/>
  <c r="A1469" i="4"/>
  <c r="F1469" i="4" l="1"/>
  <c r="O1469" i="4"/>
  <c r="N1469" i="4"/>
  <c r="M1469" i="4"/>
  <c r="L1469" i="4"/>
  <c r="K1469" i="4"/>
  <c r="J1469" i="4"/>
  <c r="I1469" i="4"/>
  <c r="H1469" i="4"/>
  <c r="G1469" i="4"/>
  <c r="D1469" i="4"/>
  <c r="E1469" i="4"/>
  <c r="C1469" i="4"/>
  <c r="B1470" i="4"/>
  <c r="A1470" i="4"/>
  <c r="F1470" i="4" l="1"/>
  <c r="O1470" i="4"/>
  <c r="N1470" i="4"/>
  <c r="M1470" i="4"/>
  <c r="L1470" i="4"/>
  <c r="K1470" i="4"/>
  <c r="J1470" i="4"/>
  <c r="I1470" i="4"/>
  <c r="H1470" i="4"/>
  <c r="G1470" i="4"/>
  <c r="E1470" i="4"/>
  <c r="C1470" i="4"/>
  <c r="D1470" i="4"/>
  <c r="B1471" i="4"/>
  <c r="A1471" i="4"/>
  <c r="F1471" i="4" l="1"/>
  <c r="O1471" i="4"/>
  <c r="N1471" i="4"/>
  <c r="M1471" i="4"/>
  <c r="L1471" i="4"/>
  <c r="K1471" i="4"/>
  <c r="J1471" i="4"/>
  <c r="I1471" i="4"/>
  <c r="G1471" i="4"/>
  <c r="H1471" i="4"/>
  <c r="E1471" i="4"/>
  <c r="C1471" i="4"/>
  <c r="D1471" i="4"/>
  <c r="B1472" i="4"/>
  <c r="A1472" i="4"/>
  <c r="F1472" i="4" l="1"/>
  <c r="O1472" i="4"/>
  <c r="N1472" i="4"/>
  <c r="M1472" i="4"/>
  <c r="L1472" i="4"/>
  <c r="K1472" i="4"/>
  <c r="J1472" i="4"/>
  <c r="H1472" i="4"/>
  <c r="I1472" i="4"/>
  <c r="G1472" i="4"/>
  <c r="D1472" i="4"/>
  <c r="E1472" i="4"/>
  <c r="C1472" i="4"/>
  <c r="B1473" i="4"/>
  <c r="A1473" i="4"/>
  <c r="F1473" i="4" l="1"/>
  <c r="O1473" i="4"/>
  <c r="N1473" i="4"/>
  <c r="M1473" i="4"/>
  <c r="L1473" i="4"/>
  <c r="K1473" i="4"/>
  <c r="J1473" i="4"/>
  <c r="I1473" i="4"/>
  <c r="H1473" i="4"/>
  <c r="G1473" i="4"/>
  <c r="D1473" i="4"/>
  <c r="E1473" i="4"/>
  <c r="C1473" i="4"/>
  <c r="B1474" i="4"/>
  <c r="A1474" i="4"/>
  <c r="F1474" i="4" l="1"/>
  <c r="O1474" i="4"/>
  <c r="N1474" i="4"/>
  <c r="M1474" i="4"/>
  <c r="L1474" i="4"/>
  <c r="K1474" i="4"/>
  <c r="J1474" i="4"/>
  <c r="I1474" i="4"/>
  <c r="H1474" i="4"/>
  <c r="G1474" i="4"/>
  <c r="E1474" i="4"/>
  <c r="C1474" i="4"/>
  <c r="D1474" i="4"/>
  <c r="B1475" i="4"/>
  <c r="A1475" i="4"/>
  <c r="F1475" i="4" l="1"/>
  <c r="O1475" i="4"/>
  <c r="N1475" i="4"/>
  <c r="M1475" i="4"/>
  <c r="L1475" i="4"/>
  <c r="K1475" i="4"/>
  <c r="I1475" i="4"/>
  <c r="J1475" i="4"/>
  <c r="G1475" i="4"/>
  <c r="H1475" i="4"/>
  <c r="E1475" i="4"/>
  <c r="C1475" i="4"/>
  <c r="D1475" i="4"/>
  <c r="B1476" i="4"/>
  <c r="A1476" i="4"/>
  <c r="F1476" i="4" l="1"/>
  <c r="O1476" i="4"/>
  <c r="N1476" i="4"/>
  <c r="M1476" i="4"/>
  <c r="L1476" i="4"/>
  <c r="K1476" i="4"/>
  <c r="J1476" i="4"/>
  <c r="H1476" i="4"/>
  <c r="I1476" i="4"/>
  <c r="G1476" i="4"/>
  <c r="D1476" i="4"/>
  <c r="E1476" i="4"/>
  <c r="C1476" i="4"/>
  <c r="B1477" i="4"/>
  <c r="A1477" i="4"/>
  <c r="F1477" i="4" l="1"/>
  <c r="O1477" i="4"/>
  <c r="N1477" i="4"/>
  <c r="M1477" i="4"/>
  <c r="L1477" i="4"/>
  <c r="K1477" i="4"/>
  <c r="J1477" i="4"/>
  <c r="I1477" i="4"/>
  <c r="H1477" i="4"/>
  <c r="G1477" i="4"/>
  <c r="D1477" i="4"/>
  <c r="E1477" i="4"/>
  <c r="C1477" i="4"/>
  <c r="B1478" i="4"/>
  <c r="A1478" i="4"/>
  <c r="F1478" i="4" l="1"/>
  <c r="O1478" i="4"/>
  <c r="N1478" i="4"/>
  <c r="M1478" i="4"/>
  <c r="L1478" i="4"/>
  <c r="K1478" i="4"/>
  <c r="J1478" i="4"/>
  <c r="I1478" i="4"/>
  <c r="H1478" i="4"/>
  <c r="G1478" i="4"/>
  <c r="E1478" i="4"/>
  <c r="C1478" i="4"/>
  <c r="D1478" i="4"/>
  <c r="B1479" i="4"/>
  <c r="A1479" i="4"/>
  <c r="F1479" i="4" l="1"/>
  <c r="O1479" i="4"/>
  <c r="N1479" i="4"/>
  <c r="M1479" i="4"/>
  <c r="L1479" i="4"/>
  <c r="K1479" i="4"/>
  <c r="J1479" i="4"/>
  <c r="I1479" i="4"/>
  <c r="H1479" i="4"/>
  <c r="G1479" i="4"/>
  <c r="E1479" i="4"/>
  <c r="C1479" i="4"/>
  <c r="D1479" i="4"/>
  <c r="B1480" i="4"/>
  <c r="A1480" i="4"/>
  <c r="F1480" i="4" l="1"/>
  <c r="O1480" i="4"/>
  <c r="N1480" i="4"/>
  <c r="M1480" i="4"/>
  <c r="L1480" i="4"/>
  <c r="K1480" i="4"/>
  <c r="J1480" i="4"/>
  <c r="H1480" i="4"/>
  <c r="I1480" i="4"/>
  <c r="G1480" i="4"/>
  <c r="D1480" i="4"/>
  <c r="E1480" i="4"/>
  <c r="C1480" i="4"/>
  <c r="B1481" i="4"/>
  <c r="A1481" i="4"/>
  <c r="F1481" i="4" l="1"/>
  <c r="O1481" i="4"/>
  <c r="N1481" i="4"/>
  <c r="M1481" i="4"/>
  <c r="L1481" i="4"/>
  <c r="K1481" i="4"/>
  <c r="J1481" i="4"/>
  <c r="I1481" i="4"/>
  <c r="H1481" i="4"/>
  <c r="G1481" i="4"/>
  <c r="D1481" i="4"/>
  <c r="E1481" i="4"/>
  <c r="C1481" i="4"/>
  <c r="B1482" i="4"/>
  <c r="A1482" i="4"/>
  <c r="F1482" i="4" l="1"/>
  <c r="O1482" i="4"/>
  <c r="N1482" i="4"/>
  <c r="M1482" i="4"/>
  <c r="L1482" i="4"/>
  <c r="K1482" i="4"/>
  <c r="J1482" i="4"/>
  <c r="I1482" i="4"/>
  <c r="H1482" i="4"/>
  <c r="G1482" i="4"/>
  <c r="E1482" i="4"/>
  <c r="C1482" i="4"/>
  <c r="D1482" i="4"/>
  <c r="B1483" i="4"/>
  <c r="A1483" i="4"/>
  <c r="F1483" i="4" l="1"/>
  <c r="O1483" i="4"/>
  <c r="N1483" i="4"/>
  <c r="M1483" i="4"/>
  <c r="L1483" i="4"/>
  <c r="K1483" i="4"/>
  <c r="J1483" i="4"/>
  <c r="I1483" i="4"/>
  <c r="H1483" i="4"/>
  <c r="G1483" i="4"/>
  <c r="E1483" i="4"/>
  <c r="C1483" i="4"/>
  <c r="D1483" i="4"/>
  <c r="B1484" i="4"/>
  <c r="A1484" i="4"/>
  <c r="F1484" i="4" l="1"/>
  <c r="O1484" i="4"/>
  <c r="N1484" i="4"/>
  <c r="M1484" i="4"/>
  <c r="L1484" i="4"/>
  <c r="K1484" i="4"/>
  <c r="J1484" i="4"/>
  <c r="H1484" i="4"/>
  <c r="I1484" i="4"/>
  <c r="G1484" i="4"/>
  <c r="D1484" i="4"/>
  <c r="E1484" i="4"/>
  <c r="C1484" i="4"/>
  <c r="B1485" i="4"/>
  <c r="A1485" i="4"/>
  <c r="F1485" i="4" l="1"/>
  <c r="O1485" i="4"/>
  <c r="N1485" i="4"/>
  <c r="M1485" i="4"/>
  <c r="L1485" i="4"/>
  <c r="K1485" i="4"/>
  <c r="J1485" i="4"/>
  <c r="I1485" i="4"/>
  <c r="H1485" i="4"/>
  <c r="G1485" i="4"/>
  <c r="D1485" i="4"/>
  <c r="E1485" i="4"/>
  <c r="C1485" i="4"/>
  <c r="B1486" i="4"/>
  <c r="A1486" i="4"/>
  <c r="F1486" i="4" l="1"/>
  <c r="O1486" i="4"/>
  <c r="N1486" i="4"/>
  <c r="M1486" i="4"/>
  <c r="L1486" i="4"/>
  <c r="K1486" i="4"/>
  <c r="J1486" i="4"/>
  <c r="I1486" i="4"/>
  <c r="H1486" i="4"/>
  <c r="G1486" i="4"/>
  <c r="E1486" i="4"/>
  <c r="C1486" i="4"/>
  <c r="D1486" i="4"/>
  <c r="B1487" i="4"/>
  <c r="A1487" i="4"/>
  <c r="F1487" i="4" l="1"/>
  <c r="O1487" i="4"/>
  <c r="N1487" i="4"/>
  <c r="M1487" i="4"/>
  <c r="L1487" i="4"/>
  <c r="K1487" i="4"/>
  <c r="J1487" i="4"/>
  <c r="I1487" i="4"/>
  <c r="G1487" i="4"/>
  <c r="H1487" i="4"/>
  <c r="E1487" i="4"/>
  <c r="C1487" i="4"/>
  <c r="D1487" i="4"/>
  <c r="B1488" i="4"/>
  <c r="A1488" i="4"/>
  <c r="F1488" i="4" l="1"/>
  <c r="O1488" i="4"/>
  <c r="N1488" i="4"/>
  <c r="M1488" i="4"/>
  <c r="L1488" i="4"/>
  <c r="K1488" i="4"/>
  <c r="J1488" i="4"/>
  <c r="H1488" i="4"/>
  <c r="I1488" i="4"/>
  <c r="G1488" i="4"/>
  <c r="D1488" i="4"/>
  <c r="E1488" i="4"/>
  <c r="C1488" i="4"/>
  <c r="B1489" i="4"/>
  <c r="A1489" i="4"/>
  <c r="F1489" i="4" l="1"/>
  <c r="O1489" i="4"/>
  <c r="N1489" i="4"/>
  <c r="M1489" i="4"/>
  <c r="L1489" i="4"/>
  <c r="K1489" i="4"/>
  <c r="J1489" i="4"/>
  <c r="I1489" i="4"/>
  <c r="H1489" i="4"/>
  <c r="G1489" i="4"/>
  <c r="D1489" i="4"/>
  <c r="E1489" i="4"/>
  <c r="C1489" i="4"/>
  <c r="B1490" i="4"/>
  <c r="A1490" i="4"/>
  <c r="F1490" i="4" l="1"/>
  <c r="O1490" i="4"/>
  <c r="N1490" i="4"/>
  <c r="M1490" i="4"/>
  <c r="L1490" i="4"/>
  <c r="K1490" i="4"/>
  <c r="J1490" i="4"/>
  <c r="I1490" i="4"/>
  <c r="H1490" i="4"/>
  <c r="G1490" i="4"/>
  <c r="E1490" i="4"/>
  <c r="C1490" i="4"/>
  <c r="D1490" i="4"/>
  <c r="B1491" i="4"/>
  <c r="A1491" i="4"/>
  <c r="F1491" i="4" l="1"/>
  <c r="O1491" i="4"/>
  <c r="N1491" i="4"/>
  <c r="M1491" i="4"/>
  <c r="L1491" i="4"/>
  <c r="K1491" i="4"/>
  <c r="I1491" i="4"/>
  <c r="J1491" i="4"/>
  <c r="G1491" i="4"/>
  <c r="H1491" i="4"/>
  <c r="E1491" i="4"/>
  <c r="C1491" i="4"/>
  <c r="D1491" i="4"/>
  <c r="B1492" i="4"/>
  <c r="A1492" i="4"/>
  <c r="F1492" i="4" l="1"/>
  <c r="O1492" i="4"/>
  <c r="N1492" i="4"/>
  <c r="M1492" i="4"/>
  <c r="L1492" i="4"/>
  <c r="K1492" i="4"/>
  <c r="J1492" i="4"/>
  <c r="H1492" i="4"/>
  <c r="I1492" i="4"/>
  <c r="G1492" i="4"/>
  <c r="D1492" i="4"/>
  <c r="E1492" i="4"/>
  <c r="C1492" i="4"/>
  <c r="B1493" i="4"/>
  <c r="A1493" i="4"/>
  <c r="F1493" i="4" l="1"/>
  <c r="O1493" i="4"/>
  <c r="N1493" i="4"/>
  <c r="M1493" i="4"/>
  <c r="L1493" i="4"/>
  <c r="K1493" i="4"/>
  <c r="J1493" i="4"/>
  <c r="I1493" i="4"/>
  <c r="H1493" i="4"/>
  <c r="G1493" i="4"/>
  <c r="D1493" i="4"/>
  <c r="E1493" i="4"/>
  <c r="C1493" i="4"/>
  <c r="B1494" i="4"/>
  <c r="A1494" i="4"/>
  <c r="F1494" i="4" l="1"/>
  <c r="O1494" i="4"/>
  <c r="N1494" i="4"/>
  <c r="M1494" i="4"/>
  <c r="L1494" i="4"/>
  <c r="K1494" i="4"/>
  <c r="J1494" i="4"/>
  <c r="I1494" i="4"/>
  <c r="H1494" i="4"/>
  <c r="G1494" i="4"/>
  <c r="E1494" i="4"/>
  <c r="C1494" i="4"/>
  <c r="D1494" i="4"/>
  <c r="B1495" i="4"/>
  <c r="A1495" i="4"/>
  <c r="F1495" i="4" l="1"/>
  <c r="O1495" i="4"/>
  <c r="N1495" i="4"/>
  <c r="M1495" i="4"/>
  <c r="L1495" i="4"/>
  <c r="K1495" i="4"/>
  <c r="J1495" i="4"/>
  <c r="I1495" i="4"/>
  <c r="H1495" i="4"/>
  <c r="G1495" i="4"/>
  <c r="E1495" i="4"/>
  <c r="C1495" i="4"/>
  <c r="D1495" i="4"/>
  <c r="B1496" i="4"/>
  <c r="A1496" i="4"/>
  <c r="F1496" i="4" l="1"/>
  <c r="O1496" i="4"/>
  <c r="N1496" i="4"/>
  <c r="M1496" i="4"/>
  <c r="L1496" i="4"/>
  <c r="K1496" i="4"/>
  <c r="J1496" i="4"/>
  <c r="H1496" i="4"/>
  <c r="I1496" i="4"/>
  <c r="G1496" i="4"/>
  <c r="D1496" i="4"/>
  <c r="E1496" i="4"/>
  <c r="C1496" i="4"/>
  <c r="B1497" i="4"/>
  <c r="A1497" i="4"/>
  <c r="F1497" i="4" l="1"/>
  <c r="O1497" i="4"/>
  <c r="N1497" i="4"/>
  <c r="M1497" i="4"/>
  <c r="L1497" i="4"/>
  <c r="K1497" i="4"/>
  <c r="J1497" i="4"/>
  <c r="I1497" i="4"/>
  <c r="H1497" i="4"/>
  <c r="G1497" i="4"/>
  <c r="D1497" i="4"/>
  <c r="E1497" i="4"/>
  <c r="C1497" i="4"/>
  <c r="B1498" i="4"/>
  <c r="A1498" i="4"/>
  <c r="F1498" i="4" l="1"/>
  <c r="O1498" i="4"/>
  <c r="N1498" i="4"/>
  <c r="M1498" i="4"/>
  <c r="L1498" i="4"/>
  <c r="K1498" i="4"/>
  <c r="J1498" i="4"/>
  <c r="I1498" i="4"/>
  <c r="H1498" i="4"/>
  <c r="G1498" i="4"/>
  <c r="E1498" i="4"/>
  <c r="C1498" i="4"/>
  <c r="D1498" i="4"/>
  <c r="B1499" i="4"/>
  <c r="A1499" i="4"/>
  <c r="F1499" i="4" l="1"/>
  <c r="O1499" i="4"/>
  <c r="N1499" i="4"/>
  <c r="M1499" i="4"/>
  <c r="L1499" i="4"/>
  <c r="K1499" i="4"/>
  <c r="J1499" i="4"/>
  <c r="I1499" i="4"/>
  <c r="H1499" i="4"/>
  <c r="G1499" i="4"/>
  <c r="E1499" i="4"/>
  <c r="C1499" i="4"/>
  <c r="D1499" i="4"/>
  <c r="B1500" i="4"/>
  <c r="A1500" i="4"/>
  <c r="F1500" i="4" l="1"/>
  <c r="O1500" i="4"/>
  <c r="N1500" i="4"/>
  <c r="M1500" i="4"/>
  <c r="L1500" i="4"/>
  <c r="K1500" i="4"/>
  <c r="J1500" i="4"/>
  <c r="H1500" i="4"/>
  <c r="I1500" i="4"/>
  <c r="G1500" i="4"/>
  <c r="D1500" i="4"/>
  <c r="E1500" i="4"/>
  <c r="C1500" i="4"/>
  <c r="B1501" i="4"/>
  <c r="A1501" i="4"/>
  <c r="F1501" i="4" l="1"/>
  <c r="O1501" i="4"/>
  <c r="N1501" i="4"/>
  <c r="M1501" i="4"/>
  <c r="L1501" i="4"/>
  <c r="K1501" i="4"/>
  <c r="J1501" i="4"/>
  <c r="I1501" i="4"/>
  <c r="H1501" i="4"/>
  <c r="G1501" i="4"/>
  <c r="D1501" i="4"/>
  <c r="E1501" i="4"/>
  <c r="C1501" i="4"/>
  <c r="B1502" i="4"/>
  <c r="A1502" i="4"/>
  <c r="F1502" i="4" l="1"/>
  <c r="O1502" i="4"/>
  <c r="N1502" i="4"/>
  <c r="M1502" i="4"/>
  <c r="L1502" i="4"/>
  <c r="K1502" i="4"/>
  <c r="J1502" i="4"/>
  <c r="I1502" i="4"/>
  <c r="H1502" i="4"/>
  <c r="G1502" i="4"/>
  <c r="E1502" i="4"/>
  <c r="C1502" i="4"/>
  <c r="D1502" i="4"/>
  <c r="B1503" i="4"/>
  <c r="A1503" i="4"/>
  <c r="F1503" i="4" l="1"/>
  <c r="O1503" i="4"/>
  <c r="N1503" i="4"/>
  <c r="M1503" i="4"/>
  <c r="L1503" i="4"/>
  <c r="K1503" i="4"/>
  <c r="J1503" i="4"/>
  <c r="I1503" i="4"/>
  <c r="G1503" i="4"/>
  <c r="H1503" i="4"/>
  <c r="E1503" i="4"/>
  <c r="C1503" i="4"/>
  <c r="D1503" i="4"/>
  <c r="B1504" i="4"/>
  <c r="A1504" i="4"/>
  <c r="F1504" i="4" l="1"/>
  <c r="O1504" i="4"/>
  <c r="N1504" i="4"/>
  <c r="M1504" i="4"/>
  <c r="L1504" i="4"/>
  <c r="K1504" i="4"/>
  <c r="J1504" i="4"/>
  <c r="H1504" i="4"/>
  <c r="I1504" i="4"/>
  <c r="G1504" i="4"/>
  <c r="D1504" i="4"/>
  <c r="E1504" i="4"/>
  <c r="C1504" i="4"/>
  <c r="B1505" i="4"/>
  <c r="A1505" i="4"/>
  <c r="F1505" i="4" l="1"/>
  <c r="O1505" i="4"/>
  <c r="N1505" i="4"/>
  <c r="M1505" i="4"/>
  <c r="L1505" i="4"/>
  <c r="K1505" i="4"/>
  <c r="J1505" i="4"/>
  <c r="I1505" i="4"/>
  <c r="H1505" i="4"/>
  <c r="G1505" i="4"/>
  <c r="D1505" i="4"/>
  <c r="E1505" i="4"/>
  <c r="C1505" i="4"/>
  <c r="B1506" i="4"/>
  <c r="A1506" i="4"/>
  <c r="F1506" i="4" l="1"/>
  <c r="O1506" i="4"/>
  <c r="N1506" i="4"/>
  <c r="M1506" i="4"/>
  <c r="L1506" i="4"/>
  <c r="K1506" i="4"/>
  <c r="J1506" i="4"/>
  <c r="I1506" i="4"/>
  <c r="H1506" i="4"/>
  <c r="G1506" i="4"/>
  <c r="E1506" i="4"/>
  <c r="C1506" i="4"/>
  <c r="D1506" i="4"/>
  <c r="B1507" i="4"/>
  <c r="A1507" i="4"/>
  <c r="F1507" i="4" l="1"/>
  <c r="O1507" i="4"/>
  <c r="N1507" i="4"/>
  <c r="M1507" i="4"/>
  <c r="L1507" i="4"/>
  <c r="K1507" i="4"/>
  <c r="I1507" i="4"/>
  <c r="J1507" i="4"/>
  <c r="G1507" i="4"/>
  <c r="H1507" i="4"/>
  <c r="E1507" i="4"/>
  <c r="C1507" i="4"/>
  <c r="D1507" i="4"/>
  <c r="B1508" i="4"/>
  <c r="A1508" i="4"/>
  <c r="F1508" i="4" l="1"/>
  <c r="O1508" i="4"/>
  <c r="N1508" i="4"/>
  <c r="M1508" i="4"/>
  <c r="L1508" i="4"/>
  <c r="K1508" i="4"/>
  <c r="J1508" i="4"/>
  <c r="H1508" i="4"/>
  <c r="I1508" i="4"/>
  <c r="G1508" i="4"/>
  <c r="D1508" i="4"/>
  <c r="E1508" i="4"/>
  <c r="C1508" i="4"/>
  <c r="B1509" i="4"/>
  <c r="A1509" i="4"/>
  <c r="F1509" i="4" l="1"/>
  <c r="O1509" i="4"/>
  <c r="N1509" i="4"/>
  <c r="M1509" i="4"/>
  <c r="L1509" i="4"/>
  <c r="K1509" i="4"/>
  <c r="J1509" i="4"/>
  <c r="I1509" i="4"/>
  <c r="H1509" i="4"/>
  <c r="G1509" i="4"/>
  <c r="D1509" i="4"/>
  <c r="E1509" i="4"/>
  <c r="C1509" i="4"/>
  <c r="B1510" i="4"/>
  <c r="A1510" i="4"/>
  <c r="F1510" i="4" l="1"/>
  <c r="O1510" i="4"/>
  <c r="N1510" i="4"/>
  <c r="M1510" i="4"/>
  <c r="L1510" i="4"/>
  <c r="K1510" i="4"/>
  <c r="J1510" i="4"/>
  <c r="I1510" i="4"/>
  <c r="H1510" i="4"/>
  <c r="G1510" i="4"/>
  <c r="E1510" i="4"/>
  <c r="C1510" i="4"/>
  <c r="D1510" i="4"/>
  <c r="B1511" i="4"/>
  <c r="A1511" i="4"/>
  <c r="F1511" i="4" l="1"/>
  <c r="O1511" i="4"/>
  <c r="N1511" i="4"/>
  <c r="M1511" i="4"/>
  <c r="L1511" i="4"/>
  <c r="K1511" i="4"/>
  <c r="J1511" i="4"/>
  <c r="I1511" i="4"/>
  <c r="H1511" i="4"/>
  <c r="G1511" i="4"/>
  <c r="E1511" i="4"/>
  <c r="C1511" i="4"/>
  <c r="D1511" i="4"/>
  <c r="B1512" i="4"/>
  <c r="A1512" i="4"/>
  <c r="F1512" i="4" l="1"/>
  <c r="O1512" i="4"/>
  <c r="N1512" i="4"/>
  <c r="M1512" i="4"/>
  <c r="L1512" i="4"/>
  <c r="K1512" i="4"/>
  <c r="J1512" i="4"/>
  <c r="H1512" i="4"/>
  <c r="I1512" i="4"/>
  <c r="G1512" i="4"/>
  <c r="D1512" i="4"/>
  <c r="E1512" i="4"/>
  <c r="C1512" i="4"/>
  <c r="B1513" i="4"/>
  <c r="A1513" i="4"/>
  <c r="F1513" i="4" l="1"/>
  <c r="O1513" i="4"/>
  <c r="N1513" i="4"/>
  <c r="M1513" i="4"/>
  <c r="L1513" i="4"/>
  <c r="K1513" i="4"/>
  <c r="J1513" i="4"/>
  <c r="I1513" i="4"/>
  <c r="H1513" i="4"/>
  <c r="G1513" i="4"/>
  <c r="D1513" i="4"/>
  <c r="E1513" i="4"/>
  <c r="C1513" i="4"/>
  <c r="B1514" i="4"/>
  <c r="A1514" i="4"/>
  <c r="F1514" i="4" l="1"/>
  <c r="O1514" i="4"/>
  <c r="N1514" i="4"/>
  <c r="M1514" i="4"/>
  <c r="L1514" i="4"/>
  <c r="K1514" i="4"/>
  <c r="J1514" i="4"/>
  <c r="I1514" i="4"/>
  <c r="H1514" i="4"/>
  <c r="G1514" i="4"/>
  <c r="E1514" i="4"/>
  <c r="C1514" i="4"/>
  <c r="D1514" i="4"/>
  <c r="B1515" i="4"/>
  <c r="A1515" i="4"/>
  <c r="F1515" i="4" l="1"/>
  <c r="O1515" i="4"/>
  <c r="N1515" i="4"/>
  <c r="M1515" i="4"/>
  <c r="L1515" i="4"/>
  <c r="K1515" i="4"/>
  <c r="J1515" i="4"/>
  <c r="I1515" i="4"/>
  <c r="H1515" i="4"/>
  <c r="G1515" i="4"/>
  <c r="E1515" i="4"/>
  <c r="C1515" i="4"/>
  <c r="D1515" i="4"/>
  <c r="B1516" i="4"/>
  <c r="A1516" i="4"/>
  <c r="F1516" i="4" l="1"/>
  <c r="O1516" i="4"/>
  <c r="N1516" i="4"/>
  <c r="M1516" i="4"/>
  <c r="L1516" i="4"/>
  <c r="K1516" i="4"/>
  <c r="J1516" i="4"/>
  <c r="H1516" i="4"/>
  <c r="I1516" i="4"/>
  <c r="G1516" i="4"/>
  <c r="D1516" i="4"/>
  <c r="E1516" i="4"/>
  <c r="C1516" i="4"/>
  <c r="B1517" i="4"/>
  <c r="A1517" i="4"/>
  <c r="F1517" i="4" l="1"/>
  <c r="O1517" i="4"/>
  <c r="N1517" i="4"/>
  <c r="M1517" i="4"/>
  <c r="L1517" i="4"/>
  <c r="K1517" i="4"/>
  <c r="J1517" i="4"/>
  <c r="I1517" i="4"/>
  <c r="H1517" i="4"/>
  <c r="G1517" i="4"/>
  <c r="D1517" i="4"/>
  <c r="E1517" i="4"/>
  <c r="C1517" i="4"/>
  <c r="B1518" i="4"/>
  <c r="A1518" i="4"/>
  <c r="F1518" i="4" l="1"/>
  <c r="O1518" i="4"/>
  <c r="N1518" i="4"/>
  <c r="M1518" i="4"/>
  <c r="L1518" i="4"/>
  <c r="K1518" i="4"/>
  <c r="J1518" i="4"/>
  <c r="I1518" i="4"/>
  <c r="H1518" i="4"/>
  <c r="G1518" i="4"/>
  <c r="E1518" i="4"/>
  <c r="C1518" i="4"/>
  <c r="D1518" i="4"/>
  <c r="B1519" i="4"/>
  <c r="A1519" i="4"/>
  <c r="F1519" i="4" l="1"/>
  <c r="O1519" i="4"/>
  <c r="N1519" i="4"/>
  <c r="M1519" i="4"/>
  <c r="L1519" i="4"/>
  <c r="K1519" i="4"/>
  <c r="J1519" i="4"/>
  <c r="I1519" i="4"/>
  <c r="G1519" i="4"/>
  <c r="H1519" i="4"/>
  <c r="E1519" i="4"/>
  <c r="C1519" i="4"/>
  <c r="D1519" i="4"/>
  <c r="B1520" i="4"/>
  <c r="A1520" i="4"/>
  <c r="F1520" i="4" l="1"/>
  <c r="O1520" i="4"/>
  <c r="N1520" i="4"/>
  <c r="M1520" i="4"/>
  <c r="L1520" i="4"/>
  <c r="K1520" i="4"/>
  <c r="J1520" i="4"/>
  <c r="H1520" i="4"/>
  <c r="I1520" i="4"/>
  <c r="G1520" i="4"/>
  <c r="D1520" i="4"/>
  <c r="E1520" i="4"/>
  <c r="C1520" i="4"/>
  <c r="B1521" i="4"/>
  <c r="A1521" i="4"/>
  <c r="F1521" i="4" l="1"/>
  <c r="O1521" i="4"/>
  <c r="N1521" i="4"/>
  <c r="M1521" i="4"/>
  <c r="L1521" i="4"/>
  <c r="K1521" i="4"/>
  <c r="J1521" i="4"/>
  <c r="I1521" i="4"/>
  <c r="H1521" i="4"/>
  <c r="G1521" i="4"/>
  <c r="D1521" i="4"/>
  <c r="E1521" i="4"/>
  <c r="C1521" i="4"/>
  <c r="B1522" i="4"/>
  <c r="A1522" i="4"/>
  <c r="F1522" i="4" l="1"/>
  <c r="O1522" i="4"/>
  <c r="N1522" i="4"/>
  <c r="M1522" i="4"/>
  <c r="L1522" i="4"/>
  <c r="K1522" i="4"/>
  <c r="J1522" i="4"/>
  <c r="I1522" i="4"/>
  <c r="H1522" i="4"/>
  <c r="G1522" i="4"/>
  <c r="E1522" i="4"/>
  <c r="C1522" i="4"/>
  <c r="D1522" i="4"/>
  <c r="B1523" i="4"/>
  <c r="A1523" i="4"/>
  <c r="F1523" i="4" l="1"/>
  <c r="O1523" i="4"/>
  <c r="N1523" i="4"/>
  <c r="M1523" i="4"/>
  <c r="L1523" i="4"/>
  <c r="K1523" i="4"/>
  <c r="I1523" i="4"/>
  <c r="J1523" i="4"/>
  <c r="G1523" i="4"/>
  <c r="H1523" i="4"/>
  <c r="E1523" i="4"/>
  <c r="C1523" i="4"/>
  <c r="D1523" i="4"/>
  <c r="B1524" i="4"/>
  <c r="A1524" i="4"/>
  <c r="F1524" i="4" l="1"/>
  <c r="O1524" i="4"/>
  <c r="N1524" i="4"/>
  <c r="M1524" i="4"/>
  <c r="L1524" i="4"/>
  <c r="K1524" i="4"/>
  <c r="J1524" i="4"/>
  <c r="H1524" i="4"/>
  <c r="I1524" i="4"/>
  <c r="G1524" i="4"/>
  <c r="D1524" i="4"/>
  <c r="E1524" i="4"/>
  <c r="C1524" i="4"/>
  <c r="B1525" i="4"/>
  <c r="A1525" i="4"/>
  <c r="F1525" i="4" l="1"/>
  <c r="O1525" i="4"/>
  <c r="N1525" i="4"/>
  <c r="M1525" i="4"/>
  <c r="L1525" i="4"/>
  <c r="K1525" i="4"/>
  <c r="J1525" i="4"/>
  <c r="I1525" i="4"/>
  <c r="H1525" i="4"/>
  <c r="G1525" i="4"/>
  <c r="D1525" i="4"/>
  <c r="E1525" i="4"/>
  <c r="C1525" i="4"/>
  <c r="B1526" i="4"/>
  <c r="A1526" i="4"/>
  <c r="F1526" i="4" l="1"/>
  <c r="O1526" i="4"/>
  <c r="N1526" i="4"/>
  <c r="M1526" i="4"/>
  <c r="L1526" i="4"/>
  <c r="K1526" i="4"/>
  <c r="J1526" i="4"/>
  <c r="I1526" i="4"/>
  <c r="H1526" i="4"/>
  <c r="G1526" i="4"/>
  <c r="E1526" i="4"/>
  <c r="C1526" i="4"/>
  <c r="D1526" i="4"/>
  <c r="B1527" i="4"/>
  <c r="A1527" i="4"/>
  <c r="F1527" i="4" l="1"/>
  <c r="O1527" i="4"/>
  <c r="N1527" i="4"/>
  <c r="M1527" i="4"/>
  <c r="L1527" i="4"/>
  <c r="K1527" i="4"/>
  <c r="J1527" i="4"/>
  <c r="I1527" i="4"/>
  <c r="H1527" i="4"/>
  <c r="G1527" i="4"/>
  <c r="E1527" i="4"/>
  <c r="C1527" i="4"/>
  <c r="D1527" i="4"/>
  <c r="B1528" i="4"/>
  <c r="A1528" i="4"/>
  <c r="F1528" i="4" l="1"/>
  <c r="O1528" i="4"/>
  <c r="N1528" i="4"/>
  <c r="M1528" i="4"/>
  <c r="L1528" i="4"/>
  <c r="K1528" i="4"/>
  <c r="J1528" i="4"/>
  <c r="H1528" i="4"/>
  <c r="I1528" i="4"/>
  <c r="G1528" i="4"/>
  <c r="D1528" i="4"/>
  <c r="E1528" i="4"/>
  <c r="C1528" i="4"/>
  <c r="B1529" i="4"/>
  <c r="A1529" i="4"/>
  <c r="F1529" i="4" l="1"/>
  <c r="O1529" i="4"/>
  <c r="N1529" i="4"/>
  <c r="M1529" i="4"/>
  <c r="L1529" i="4"/>
  <c r="K1529" i="4"/>
  <c r="J1529" i="4"/>
  <c r="I1529" i="4"/>
  <c r="H1529" i="4"/>
  <c r="G1529" i="4"/>
  <c r="D1529" i="4"/>
  <c r="E1529" i="4"/>
  <c r="C1529" i="4"/>
  <c r="B1530" i="4"/>
  <c r="A1530" i="4"/>
  <c r="F1530" i="4" l="1"/>
  <c r="O1530" i="4"/>
  <c r="N1530" i="4"/>
  <c r="M1530" i="4"/>
  <c r="L1530" i="4"/>
  <c r="K1530" i="4"/>
  <c r="J1530" i="4"/>
  <c r="I1530" i="4"/>
  <c r="H1530" i="4"/>
  <c r="G1530" i="4"/>
  <c r="E1530" i="4"/>
  <c r="C1530" i="4"/>
  <c r="D1530" i="4"/>
  <c r="B1531" i="4"/>
  <c r="A1531" i="4"/>
  <c r="F1531" i="4" l="1"/>
  <c r="O1531" i="4"/>
  <c r="N1531" i="4"/>
  <c r="M1531" i="4"/>
  <c r="L1531" i="4"/>
  <c r="K1531" i="4"/>
  <c r="J1531" i="4"/>
  <c r="I1531" i="4"/>
  <c r="H1531" i="4"/>
  <c r="G1531" i="4"/>
  <c r="E1531" i="4"/>
  <c r="C1531" i="4"/>
  <c r="D1531" i="4"/>
  <c r="B1532" i="4"/>
  <c r="A1532" i="4"/>
  <c r="F1532" i="4" l="1"/>
  <c r="O1532" i="4"/>
  <c r="N1532" i="4"/>
  <c r="M1532" i="4"/>
  <c r="L1532" i="4"/>
  <c r="K1532" i="4"/>
  <c r="J1532" i="4"/>
  <c r="H1532" i="4"/>
  <c r="I1532" i="4"/>
  <c r="G1532" i="4"/>
  <c r="D1532" i="4"/>
  <c r="E1532" i="4"/>
  <c r="C1532" i="4"/>
  <c r="B1533" i="4"/>
  <c r="A1533" i="4"/>
  <c r="F1533" i="4" l="1"/>
  <c r="O1533" i="4"/>
  <c r="N1533" i="4"/>
  <c r="M1533" i="4"/>
  <c r="L1533" i="4"/>
  <c r="K1533" i="4"/>
  <c r="J1533" i="4"/>
  <c r="I1533" i="4"/>
  <c r="H1533" i="4"/>
  <c r="G1533" i="4"/>
  <c r="D1533" i="4"/>
  <c r="E1533" i="4"/>
  <c r="C1533" i="4"/>
  <c r="B1534" i="4"/>
  <c r="A1534" i="4"/>
  <c r="F1534" i="4" l="1"/>
  <c r="O1534" i="4"/>
  <c r="N1534" i="4"/>
  <c r="M1534" i="4"/>
  <c r="L1534" i="4"/>
  <c r="K1534" i="4"/>
  <c r="J1534" i="4"/>
  <c r="I1534" i="4"/>
  <c r="H1534" i="4"/>
  <c r="G1534" i="4"/>
  <c r="E1534" i="4"/>
  <c r="C1534" i="4"/>
  <c r="D1534" i="4"/>
  <c r="B1535" i="4"/>
  <c r="A1535" i="4"/>
  <c r="F1535" i="4" l="1"/>
  <c r="O1535" i="4"/>
  <c r="N1535" i="4"/>
  <c r="M1535" i="4"/>
  <c r="L1535" i="4"/>
  <c r="K1535" i="4"/>
  <c r="J1535" i="4"/>
  <c r="I1535" i="4"/>
  <c r="G1535" i="4"/>
  <c r="H1535" i="4"/>
  <c r="E1535" i="4"/>
  <c r="C1535" i="4"/>
  <c r="D1535" i="4"/>
  <c r="B1536" i="4"/>
  <c r="A1536" i="4"/>
  <c r="F1536" i="4" l="1"/>
  <c r="O1536" i="4"/>
  <c r="N1536" i="4"/>
  <c r="M1536" i="4"/>
  <c r="L1536" i="4"/>
  <c r="K1536" i="4"/>
  <c r="J1536" i="4"/>
  <c r="H1536" i="4"/>
  <c r="I1536" i="4"/>
  <c r="G1536" i="4"/>
  <c r="D1536" i="4"/>
  <c r="E1536" i="4"/>
  <c r="C1536" i="4"/>
  <c r="B1537" i="4"/>
  <c r="A1537" i="4"/>
  <c r="F1537" i="4" l="1"/>
  <c r="O1537" i="4"/>
  <c r="N1537" i="4"/>
  <c r="M1537" i="4"/>
  <c r="L1537" i="4"/>
  <c r="K1537" i="4"/>
  <c r="J1537" i="4"/>
  <c r="I1537" i="4"/>
  <c r="H1537" i="4"/>
  <c r="G1537" i="4"/>
  <c r="D1537" i="4"/>
  <c r="E1537" i="4"/>
  <c r="C1537" i="4"/>
  <c r="B1538" i="4"/>
  <c r="A1538" i="4"/>
  <c r="F1538" i="4" l="1"/>
  <c r="O1538" i="4"/>
  <c r="N1538" i="4"/>
  <c r="M1538" i="4"/>
  <c r="L1538" i="4"/>
  <c r="K1538" i="4"/>
  <c r="J1538" i="4"/>
  <c r="I1538" i="4"/>
  <c r="H1538" i="4"/>
  <c r="G1538" i="4"/>
  <c r="E1538" i="4"/>
  <c r="C1538" i="4"/>
  <c r="D1538" i="4"/>
  <c r="B1539" i="4"/>
  <c r="A1539" i="4"/>
  <c r="F1539" i="4" l="1"/>
  <c r="O1539" i="4"/>
  <c r="N1539" i="4"/>
  <c r="M1539" i="4"/>
  <c r="L1539" i="4"/>
  <c r="K1539" i="4"/>
  <c r="I1539" i="4"/>
  <c r="J1539" i="4"/>
  <c r="G1539" i="4"/>
  <c r="H1539" i="4"/>
  <c r="E1539" i="4"/>
  <c r="C1539" i="4"/>
  <c r="D1539" i="4"/>
  <c r="B1540" i="4"/>
  <c r="A1540" i="4"/>
  <c r="F1540" i="4" l="1"/>
  <c r="O1540" i="4"/>
  <c r="N1540" i="4"/>
  <c r="M1540" i="4"/>
  <c r="L1540" i="4"/>
  <c r="K1540" i="4"/>
  <c r="J1540" i="4"/>
  <c r="H1540" i="4"/>
  <c r="I1540" i="4"/>
  <c r="G1540" i="4"/>
  <c r="D1540" i="4"/>
  <c r="E1540" i="4"/>
  <c r="C1540" i="4"/>
  <c r="B1541" i="4"/>
  <c r="A1541" i="4"/>
  <c r="F1541" i="4" l="1"/>
  <c r="O1541" i="4"/>
  <c r="N1541" i="4"/>
  <c r="M1541" i="4"/>
  <c r="L1541" i="4"/>
  <c r="K1541" i="4"/>
  <c r="J1541" i="4"/>
  <c r="I1541" i="4"/>
  <c r="H1541" i="4"/>
  <c r="G1541" i="4"/>
  <c r="D1541" i="4"/>
  <c r="E1541" i="4"/>
  <c r="C1541" i="4"/>
  <c r="B1542" i="4"/>
  <c r="A1542" i="4"/>
  <c r="F1542" i="4" l="1"/>
  <c r="O1542" i="4"/>
  <c r="N1542" i="4"/>
  <c r="M1542" i="4"/>
  <c r="L1542" i="4"/>
  <c r="K1542" i="4"/>
  <c r="J1542" i="4"/>
  <c r="I1542" i="4"/>
  <c r="H1542" i="4"/>
  <c r="G1542" i="4"/>
  <c r="E1542" i="4"/>
  <c r="C1542" i="4"/>
  <c r="D1542" i="4"/>
  <c r="B1543" i="4"/>
  <c r="A1543" i="4"/>
  <c r="F1543" i="4" l="1"/>
  <c r="O1543" i="4"/>
  <c r="N1543" i="4"/>
  <c r="M1543" i="4"/>
  <c r="L1543" i="4"/>
  <c r="K1543" i="4"/>
  <c r="J1543" i="4"/>
  <c r="I1543" i="4"/>
  <c r="H1543" i="4"/>
  <c r="G1543" i="4"/>
  <c r="E1543" i="4"/>
  <c r="C1543" i="4"/>
  <c r="D1543" i="4"/>
  <c r="B1544" i="4"/>
  <c r="A1544" i="4"/>
  <c r="F1544" i="4" l="1"/>
  <c r="O1544" i="4"/>
  <c r="N1544" i="4"/>
  <c r="M1544" i="4"/>
  <c r="L1544" i="4"/>
  <c r="K1544" i="4"/>
  <c r="J1544" i="4"/>
  <c r="H1544" i="4"/>
  <c r="I1544" i="4"/>
  <c r="G1544" i="4"/>
  <c r="D1544" i="4"/>
  <c r="E1544" i="4"/>
  <c r="C1544" i="4"/>
  <c r="B1545" i="4"/>
  <c r="A1545" i="4"/>
  <c r="F1545" i="4" l="1"/>
  <c r="O1545" i="4"/>
  <c r="N1545" i="4"/>
  <c r="M1545" i="4"/>
  <c r="L1545" i="4"/>
  <c r="K1545" i="4"/>
  <c r="J1545" i="4"/>
  <c r="I1545" i="4"/>
  <c r="H1545" i="4"/>
  <c r="G1545" i="4"/>
  <c r="D1545" i="4"/>
  <c r="E1545" i="4"/>
  <c r="C1545" i="4"/>
  <c r="B1546" i="4"/>
  <c r="A1546" i="4"/>
  <c r="F1546" i="4" l="1"/>
  <c r="O1546" i="4"/>
  <c r="N1546" i="4"/>
  <c r="M1546" i="4"/>
  <c r="L1546" i="4"/>
  <c r="K1546" i="4"/>
  <c r="J1546" i="4"/>
  <c r="I1546" i="4"/>
  <c r="H1546" i="4"/>
  <c r="G1546" i="4"/>
  <c r="E1546" i="4"/>
  <c r="C1546" i="4"/>
  <c r="D1546" i="4"/>
  <c r="B1547" i="4"/>
  <c r="A1547" i="4"/>
  <c r="F1547" i="4" l="1"/>
  <c r="O1547" i="4"/>
  <c r="N1547" i="4"/>
  <c r="M1547" i="4"/>
  <c r="L1547" i="4"/>
  <c r="K1547" i="4"/>
  <c r="J1547" i="4"/>
  <c r="I1547" i="4"/>
  <c r="H1547" i="4"/>
  <c r="G1547" i="4"/>
  <c r="E1547" i="4"/>
  <c r="C1547" i="4"/>
  <c r="D1547" i="4"/>
  <c r="B1548" i="4"/>
  <c r="A1548" i="4"/>
  <c r="F1548" i="4" l="1"/>
  <c r="O1548" i="4"/>
  <c r="N1548" i="4"/>
  <c r="M1548" i="4"/>
  <c r="L1548" i="4"/>
  <c r="K1548" i="4"/>
  <c r="J1548" i="4"/>
  <c r="H1548" i="4"/>
  <c r="I1548" i="4"/>
  <c r="G1548" i="4"/>
  <c r="D1548" i="4"/>
  <c r="E1548" i="4"/>
  <c r="C1548" i="4"/>
  <c r="B1549" i="4"/>
  <c r="A1549" i="4"/>
  <c r="F1549" i="4" l="1"/>
  <c r="O1549" i="4"/>
  <c r="N1549" i="4"/>
  <c r="M1549" i="4"/>
  <c r="L1549" i="4"/>
  <c r="K1549" i="4"/>
  <c r="J1549" i="4"/>
  <c r="I1549" i="4"/>
  <c r="H1549" i="4"/>
  <c r="G1549" i="4"/>
  <c r="D1549" i="4"/>
  <c r="E1549" i="4"/>
  <c r="C1549" i="4"/>
  <c r="B1550" i="4"/>
  <c r="A1550" i="4"/>
  <c r="F1550" i="4" l="1"/>
  <c r="N1550" i="4"/>
  <c r="O1550" i="4"/>
  <c r="M1550" i="4"/>
  <c r="L1550" i="4"/>
  <c r="K1550" i="4"/>
  <c r="J1550" i="4"/>
  <c r="I1550" i="4"/>
  <c r="H1550" i="4"/>
  <c r="G1550" i="4"/>
  <c r="E1550" i="4"/>
  <c r="C1550" i="4"/>
  <c r="D1550" i="4"/>
  <c r="B1551" i="4"/>
  <c r="A1551" i="4"/>
  <c r="F1551" i="4" l="1"/>
  <c r="O1551" i="4"/>
  <c r="N1551" i="4"/>
  <c r="M1551" i="4"/>
  <c r="L1551" i="4"/>
  <c r="K1551" i="4"/>
  <c r="J1551" i="4"/>
  <c r="I1551" i="4"/>
  <c r="G1551" i="4"/>
  <c r="H1551" i="4"/>
  <c r="E1551" i="4"/>
  <c r="C1551" i="4"/>
  <c r="D1551" i="4"/>
  <c r="B1552" i="4"/>
  <c r="A1552" i="4"/>
  <c r="F1552" i="4" l="1"/>
  <c r="O1552" i="4"/>
  <c r="N1552" i="4"/>
  <c r="M1552" i="4"/>
  <c r="L1552" i="4"/>
  <c r="K1552" i="4"/>
  <c r="J1552" i="4"/>
  <c r="H1552" i="4"/>
  <c r="I1552" i="4"/>
  <c r="G1552" i="4"/>
  <c r="D1552" i="4"/>
  <c r="E1552" i="4"/>
  <c r="C1552" i="4"/>
  <c r="B1553" i="4"/>
  <c r="A1553" i="4"/>
  <c r="F1553" i="4" l="1"/>
  <c r="O1553" i="4"/>
  <c r="N1553" i="4"/>
  <c r="M1553" i="4"/>
  <c r="L1553" i="4"/>
  <c r="K1553" i="4"/>
  <c r="J1553" i="4"/>
  <c r="I1553" i="4"/>
  <c r="H1553" i="4"/>
  <c r="G1553" i="4"/>
  <c r="D1553" i="4"/>
  <c r="E1553" i="4"/>
  <c r="C1553" i="4"/>
  <c r="B1554" i="4"/>
  <c r="A1554" i="4"/>
  <c r="F1554" i="4" l="1"/>
  <c r="O1554" i="4"/>
  <c r="N1554" i="4"/>
  <c r="M1554" i="4"/>
  <c r="L1554" i="4"/>
  <c r="K1554" i="4"/>
  <c r="J1554" i="4"/>
  <c r="I1554" i="4"/>
  <c r="H1554" i="4"/>
  <c r="G1554" i="4"/>
  <c r="E1554" i="4"/>
  <c r="C1554" i="4"/>
  <c r="D1554" i="4"/>
  <c r="B1555" i="4"/>
  <c r="A1555" i="4"/>
  <c r="F1555" i="4" l="1"/>
  <c r="O1555" i="4"/>
  <c r="N1555" i="4"/>
  <c r="M1555" i="4"/>
  <c r="L1555" i="4"/>
  <c r="K1555" i="4"/>
  <c r="I1555" i="4"/>
  <c r="J1555" i="4"/>
  <c r="G1555" i="4"/>
  <c r="H1555" i="4"/>
  <c r="E1555" i="4"/>
  <c r="C1555" i="4"/>
  <c r="D1555" i="4"/>
  <c r="B1556" i="4"/>
  <c r="A1556" i="4"/>
  <c r="F1556" i="4" l="1"/>
  <c r="O1556" i="4"/>
  <c r="N1556" i="4"/>
  <c r="M1556" i="4"/>
  <c r="L1556" i="4"/>
  <c r="K1556" i="4"/>
  <c r="J1556" i="4"/>
  <c r="H1556" i="4"/>
  <c r="I1556" i="4"/>
  <c r="G1556" i="4"/>
  <c r="D1556" i="4"/>
  <c r="E1556" i="4"/>
  <c r="C1556" i="4"/>
  <c r="B1557" i="4"/>
  <c r="A1557" i="4"/>
  <c r="F1557" i="4" l="1"/>
  <c r="O1557" i="4"/>
  <c r="N1557" i="4"/>
  <c r="M1557" i="4"/>
  <c r="L1557" i="4"/>
  <c r="K1557" i="4"/>
  <c r="J1557" i="4"/>
  <c r="I1557" i="4"/>
  <c r="H1557" i="4"/>
  <c r="G1557" i="4"/>
  <c r="D1557" i="4"/>
  <c r="E1557" i="4"/>
  <c r="C1557" i="4"/>
  <c r="B1558" i="4"/>
  <c r="A1558" i="4"/>
  <c r="F1558" i="4" l="1"/>
  <c r="O1558" i="4"/>
  <c r="N1558" i="4"/>
  <c r="M1558" i="4"/>
  <c r="L1558" i="4"/>
  <c r="K1558" i="4"/>
  <c r="J1558" i="4"/>
  <c r="I1558" i="4"/>
  <c r="H1558" i="4"/>
  <c r="G1558" i="4"/>
  <c r="E1558" i="4"/>
  <c r="C1558" i="4"/>
  <c r="D1558" i="4"/>
  <c r="B1559" i="4"/>
  <c r="A1559" i="4"/>
  <c r="F1559" i="4" l="1"/>
  <c r="O1559" i="4"/>
  <c r="N1559" i="4"/>
  <c r="M1559" i="4"/>
  <c r="L1559" i="4"/>
  <c r="K1559" i="4"/>
  <c r="J1559" i="4"/>
  <c r="I1559" i="4"/>
  <c r="H1559" i="4"/>
  <c r="G1559" i="4"/>
  <c r="E1559" i="4"/>
  <c r="C1559" i="4"/>
  <c r="D1559" i="4"/>
  <c r="B1560" i="4"/>
  <c r="A1560" i="4"/>
  <c r="F1560" i="4" l="1"/>
  <c r="O1560" i="4"/>
  <c r="N1560" i="4"/>
  <c r="M1560" i="4"/>
  <c r="L1560" i="4"/>
  <c r="K1560" i="4"/>
  <c r="J1560" i="4"/>
  <c r="H1560" i="4"/>
  <c r="I1560" i="4"/>
  <c r="G1560" i="4"/>
  <c r="D1560" i="4"/>
  <c r="E1560" i="4"/>
  <c r="C1560" i="4"/>
  <c r="B1561" i="4"/>
  <c r="A1561" i="4"/>
  <c r="F1561" i="4" l="1"/>
  <c r="O1561" i="4"/>
  <c r="N1561" i="4"/>
  <c r="M1561" i="4"/>
  <c r="L1561" i="4"/>
  <c r="K1561" i="4"/>
  <c r="J1561" i="4"/>
  <c r="I1561" i="4"/>
  <c r="H1561" i="4"/>
  <c r="G1561" i="4"/>
  <c r="D1561" i="4"/>
  <c r="E1561" i="4"/>
  <c r="C1561" i="4"/>
  <c r="B1562" i="4"/>
  <c r="A1562" i="4"/>
  <c r="F1562" i="4" l="1"/>
  <c r="O1562" i="4"/>
  <c r="N1562" i="4"/>
  <c r="M1562" i="4"/>
  <c r="L1562" i="4"/>
  <c r="K1562" i="4"/>
  <c r="J1562" i="4"/>
  <c r="I1562" i="4"/>
  <c r="H1562" i="4"/>
  <c r="G1562" i="4"/>
  <c r="E1562" i="4"/>
  <c r="C1562" i="4"/>
  <c r="D1562" i="4"/>
  <c r="B1563" i="4"/>
  <c r="A1563" i="4"/>
  <c r="F1563" i="4" l="1"/>
  <c r="O1563" i="4"/>
  <c r="N1563" i="4"/>
  <c r="M1563" i="4"/>
  <c r="L1563" i="4"/>
  <c r="K1563" i="4"/>
  <c r="J1563" i="4"/>
  <c r="I1563" i="4"/>
  <c r="H1563" i="4"/>
  <c r="G1563" i="4"/>
  <c r="E1563" i="4"/>
  <c r="C1563" i="4"/>
  <c r="D1563" i="4"/>
  <c r="B1564" i="4"/>
  <c r="A1564" i="4"/>
  <c r="F1564" i="4" l="1"/>
  <c r="O1564" i="4"/>
  <c r="N1564" i="4"/>
  <c r="M1564" i="4"/>
  <c r="L1564" i="4"/>
  <c r="K1564" i="4"/>
  <c r="J1564" i="4"/>
  <c r="H1564" i="4"/>
  <c r="I1564" i="4"/>
  <c r="G1564" i="4"/>
  <c r="D1564" i="4"/>
  <c r="E1564" i="4"/>
  <c r="C1564" i="4"/>
  <c r="B1565" i="4"/>
  <c r="A1565" i="4"/>
  <c r="F1565" i="4" l="1"/>
  <c r="O1565" i="4"/>
  <c r="N1565" i="4"/>
  <c r="M1565" i="4"/>
  <c r="L1565" i="4"/>
  <c r="K1565" i="4"/>
  <c r="J1565" i="4"/>
  <c r="I1565" i="4"/>
  <c r="H1565" i="4"/>
  <c r="G1565" i="4"/>
  <c r="D1565" i="4"/>
  <c r="E1565" i="4"/>
  <c r="C1565" i="4"/>
  <c r="B1566" i="4"/>
  <c r="A1566" i="4"/>
  <c r="F1566" i="4" l="1"/>
  <c r="O1566" i="4"/>
  <c r="N1566" i="4"/>
  <c r="M1566" i="4"/>
  <c r="L1566" i="4"/>
  <c r="K1566" i="4"/>
  <c r="J1566" i="4"/>
  <c r="I1566" i="4"/>
  <c r="H1566" i="4"/>
  <c r="G1566" i="4"/>
  <c r="E1566" i="4"/>
  <c r="C1566" i="4"/>
  <c r="D1566" i="4"/>
  <c r="B1567" i="4"/>
  <c r="A1567" i="4"/>
  <c r="F1567" i="4" l="1"/>
  <c r="O1567" i="4"/>
  <c r="N1567" i="4"/>
  <c r="M1567" i="4"/>
  <c r="L1567" i="4"/>
  <c r="K1567" i="4"/>
  <c r="J1567" i="4"/>
  <c r="I1567" i="4"/>
  <c r="G1567" i="4"/>
  <c r="H1567" i="4"/>
  <c r="E1567" i="4"/>
  <c r="C1567" i="4"/>
  <c r="D1567" i="4"/>
  <c r="B1568" i="4"/>
  <c r="A1568" i="4"/>
  <c r="F1568" i="4" l="1"/>
  <c r="O1568" i="4"/>
  <c r="N1568" i="4"/>
  <c r="M1568" i="4"/>
  <c r="L1568" i="4"/>
  <c r="K1568" i="4"/>
  <c r="J1568" i="4"/>
  <c r="H1568" i="4"/>
  <c r="I1568" i="4"/>
  <c r="G1568" i="4"/>
  <c r="D1568" i="4"/>
  <c r="E1568" i="4"/>
  <c r="C1568" i="4"/>
  <c r="B1569" i="4"/>
  <c r="A1569" i="4"/>
  <c r="F1569" i="4" l="1"/>
  <c r="O1569" i="4"/>
  <c r="N1569" i="4"/>
  <c r="M1569" i="4"/>
  <c r="L1569" i="4"/>
  <c r="K1569" i="4"/>
  <c r="J1569" i="4"/>
  <c r="I1569" i="4"/>
  <c r="H1569" i="4"/>
  <c r="G1569" i="4"/>
  <c r="D1569" i="4"/>
  <c r="E1569" i="4"/>
  <c r="C1569" i="4"/>
  <c r="B1570" i="4"/>
  <c r="A1570" i="4"/>
  <c r="F1570" i="4" l="1"/>
  <c r="O1570" i="4"/>
  <c r="N1570" i="4"/>
  <c r="M1570" i="4"/>
  <c r="L1570" i="4"/>
  <c r="K1570" i="4"/>
  <c r="J1570" i="4"/>
  <c r="I1570" i="4"/>
  <c r="H1570" i="4"/>
  <c r="G1570" i="4"/>
  <c r="E1570" i="4"/>
  <c r="C1570" i="4"/>
  <c r="D1570" i="4"/>
  <c r="B1571" i="4"/>
  <c r="A1571" i="4"/>
  <c r="F1571" i="4" l="1"/>
  <c r="O1571" i="4"/>
  <c r="N1571" i="4"/>
  <c r="M1571" i="4"/>
  <c r="L1571" i="4"/>
  <c r="K1571" i="4"/>
  <c r="I1571" i="4"/>
  <c r="J1571" i="4"/>
  <c r="G1571" i="4"/>
  <c r="H1571" i="4"/>
  <c r="E1571" i="4"/>
  <c r="C1571" i="4"/>
  <c r="D1571" i="4"/>
  <c r="B1572" i="4"/>
  <c r="A1572" i="4"/>
  <c r="F1572" i="4" l="1"/>
  <c r="O1572" i="4"/>
  <c r="N1572" i="4"/>
  <c r="M1572" i="4"/>
  <c r="L1572" i="4"/>
  <c r="K1572" i="4"/>
  <c r="J1572" i="4"/>
  <c r="H1572" i="4"/>
  <c r="I1572" i="4"/>
  <c r="G1572" i="4"/>
  <c r="D1572" i="4"/>
  <c r="E1572" i="4"/>
  <c r="C1572" i="4"/>
  <c r="B1573" i="4"/>
  <c r="A1573" i="4"/>
  <c r="F1573" i="4" l="1"/>
  <c r="O1573" i="4"/>
  <c r="N1573" i="4"/>
  <c r="M1573" i="4"/>
  <c r="L1573" i="4"/>
  <c r="K1573" i="4"/>
  <c r="J1573" i="4"/>
  <c r="I1573" i="4"/>
  <c r="H1573" i="4"/>
  <c r="G1573" i="4"/>
  <c r="D1573" i="4"/>
  <c r="E1573" i="4"/>
  <c r="C1573" i="4"/>
  <c r="B1574" i="4"/>
  <c r="A1574" i="4"/>
  <c r="F1574" i="4" l="1"/>
  <c r="O1574" i="4"/>
  <c r="N1574" i="4"/>
  <c r="M1574" i="4"/>
  <c r="L1574" i="4"/>
  <c r="K1574" i="4"/>
  <c r="J1574" i="4"/>
  <c r="I1574" i="4"/>
  <c r="H1574" i="4"/>
  <c r="G1574" i="4"/>
  <c r="E1574" i="4"/>
  <c r="C1574" i="4"/>
  <c r="D1574" i="4"/>
  <c r="B1575" i="4"/>
  <c r="A1575" i="4"/>
  <c r="F1575" i="4" l="1"/>
  <c r="O1575" i="4"/>
  <c r="N1575" i="4"/>
  <c r="M1575" i="4"/>
  <c r="L1575" i="4"/>
  <c r="K1575" i="4"/>
  <c r="J1575" i="4"/>
  <c r="I1575" i="4"/>
  <c r="H1575" i="4"/>
  <c r="G1575" i="4"/>
  <c r="E1575" i="4"/>
  <c r="C1575" i="4"/>
  <c r="D1575" i="4"/>
  <c r="B1576" i="4"/>
  <c r="A1576" i="4"/>
  <c r="F1576" i="4" l="1"/>
  <c r="O1576" i="4"/>
  <c r="N1576" i="4"/>
  <c r="M1576" i="4"/>
  <c r="L1576" i="4"/>
  <c r="K1576" i="4"/>
  <c r="J1576" i="4"/>
  <c r="H1576" i="4"/>
  <c r="I1576" i="4"/>
  <c r="G1576" i="4"/>
  <c r="D1576" i="4"/>
  <c r="E1576" i="4"/>
  <c r="C1576" i="4"/>
  <c r="B1577" i="4"/>
  <c r="A1577" i="4"/>
  <c r="F1577" i="4" l="1"/>
  <c r="O1577" i="4"/>
  <c r="N1577" i="4"/>
  <c r="M1577" i="4"/>
  <c r="L1577" i="4"/>
  <c r="K1577" i="4"/>
  <c r="J1577" i="4"/>
  <c r="I1577" i="4"/>
  <c r="H1577" i="4"/>
  <c r="G1577" i="4"/>
  <c r="D1577" i="4"/>
  <c r="E1577" i="4"/>
  <c r="C1577" i="4"/>
  <c r="B1578" i="4"/>
  <c r="A1578" i="4"/>
  <c r="F1578" i="4" l="1"/>
  <c r="O1578" i="4"/>
  <c r="N1578" i="4"/>
  <c r="M1578" i="4"/>
  <c r="L1578" i="4"/>
  <c r="K1578" i="4"/>
  <c r="J1578" i="4"/>
  <c r="I1578" i="4"/>
  <c r="H1578" i="4"/>
  <c r="G1578" i="4"/>
  <c r="E1578" i="4"/>
  <c r="C1578" i="4"/>
  <c r="D1578" i="4"/>
  <c r="B1579" i="4"/>
  <c r="A1579" i="4"/>
  <c r="F1579" i="4" l="1"/>
  <c r="O1579" i="4"/>
  <c r="N1579" i="4"/>
  <c r="M1579" i="4"/>
  <c r="L1579" i="4"/>
  <c r="K1579" i="4"/>
  <c r="J1579" i="4"/>
  <c r="I1579" i="4"/>
  <c r="H1579" i="4"/>
  <c r="G1579" i="4"/>
  <c r="E1579" i="4"/>
  <c r="C1579" i="4"/>
  <c r="D1579" i="4"/>
  <c r="B1580" i="4"/>
  <c r="A1580" i="4"/>
  <c r="F1580" i="4" l="1"/>
  <c r="O1580" i="4"/>
  <c r="N1580" i="4"/>
  <c r="M1580" i="4"/>
  <c r="L1580" i="4"/>
  <c r="K1580" i="4"/>
  <c r="J1580" i="4"/>
  <c r="H1580" i="4"/>
  <c r="I1580" i="4"/>
  <c r="G1580" i="4"/>
  <c r="D1580" i="4"/>
  <c r="E1580" i="4"/>
  <c r="C1580" i="4"/>
  <c r="B1581" i="4"/>
  <c r="A1581" i="4"/>
  <c r="F1581" i="4" l="1"/>
  <c r="O1581" i="4"/>
  <c r="N1581" i="4"/>
  <c r="M1581" i="4"/>
  <c r="L1581" i="4"/>
  <c r="K1581" i="4"/>
  <c r="J1581" i="4"/>
  <c r="I1581" i="4"/>
  <c r="H1581" i="4"/>
  <c r="G1581" i="4"/>
  <c r="D1581" i="4"/>
  <c r="E1581" i="4"/>
  <c r="C1581" i="4"/>
  <c r="B1582" i="4"/>
  <c r="A1582" i="4"/>
  <c r="F1582" i="4" l="1"/>
  <c r="O1582" i="4"/>
  <c r="N1582" i="4"/>
  <c r="M1582" i="4"/>
  <c r="L1582" i="4"/>
  <c r="K1582" i="4"/>
  <c r="J1582" i="4"/>
  <c r="I1582" i="4"/>
  <c r="H1582" i="4"/>
  <c r="G1582" i="4"/>
  <c r="E1582" i="4"/>
  <c r="C1582" i="4"/>
  <c r="D1582" i="4"/>
  <c r="B1583" i="4"/>
  <c r="A1583" i="4"/>
  <c r="F1583" i="4" l="1"/>
  <c r="O1583" i="4"/>
  <c r="N1583" i="4"/>
  <c r="M1583" i="4"/>
  <c r="L1583" i="4"/>
  <c r="K1583" i="4"/>
  <c r="J1583" i="4"/>
  <c r="I1583" i="4"/>
  <c r="G1583" i="4"/>
  <c r="H1583" i="4"/>
  <c r="E1583" i="4"/>
  <c r="C1583" i="4"/>
  <c r="D1583" i="4"/>
  <c r="B1584" i="4"/>
  <c r="A1584" i="4"/>
  <c r="F1584" i="4" l="1"/>
  <c r="O1584" i="4"/>
  <c r="N1584" i="4"/>
  <c r="M1584" i="4"/>
  <c r="L1584" i="4"/>
  <c r="K1584" i="4"/>
  <c r="J1584" i="4"/>
  <c r="H1584" i="4"/>
  <c r="I1584" i="4"/>
  <c r="G1584" i="4"/>
  <c r="D1584" i="4"/>
  <c r="E1584" i="4"/>
  <c r="C1584" i="4"/>
  <c r="B1585" i="4"/>
  <c r="A1585" i="4"/>
  <c r="F1585" i="4" l="1"/>
  <c r="O1585" i="4"/>
  <c r="N1585" i="4"/>
  <c r="M1585" i="4"/>
  <c r="L1585" i="4"/>
  <c r="K1585" i="4"/>
  <c r="J1585" i="4"/>
  <c r="I1585" i="4"/>
  <c r="H1585" i="4"/>
  <c r="G1585" i="4"/>
  <c r="D1585" i="4"/>
  <c r="E1585" i="4"/>
  <c r="C1585" i="4"/>
  <c r="B1586" i="4"/>
  <c r="A1586" i="4"/>
  <c r="F1586" i="4" l="1"/>
  <c r="O1586" i="4"/>
  <c r="N1586" i="4"/>
  <c r="M1586" i="4"/>
  <c r="L1586" i="4"/>
  <c r="K1586" i="4"/>
  <c r="J1586" i="4"/>
  <c r="I1586" i="4"/>
  <c r="H1586" i="4"/>
  <c r="G1586" i="4"/>
  <c r="E1586" i="4"/>
  <c r="C1586" i="4"/>
  <c r="D1586" i="4"/>
  <c r="B1587" i="4"/>
  <c r="A1587" i="4"/>
  <c r="F1587" i="4" l="1"/>
  <c r="O1587" i="4"/>
  <c r="N1587" i="4"/>
  <c r="M1587" i="4"/>
  <c r="L1587" i="4"/>
  <c r="K1587" i="4"/>
  <c r="I1587" i="4"/>
  <c r="J1587" i="4"/>
  <c r="G1587" i="4"/>
  <c r="H1587" i="4"/>
  <c r="E1587" i="4"/>
  <c r="C1587" i="4"/>
  <c r="D1587" i="4"/>
  <c r="B1588" i="4"/>
  <c r="A1588" i="4"/>
  <c r="F1588" i="4" l="1"/>
  <c r="O1588" i="4"/>
  <c r="N1588" i="4"/>
  <c r="M1588" i="4"/>
  <c r="L1588" i="4"/>
  <c r="K1588" i="4"/>
  <c r="J1588" i="4"/>
  <c r="H1588" i="4"/>
  <c r="I1588" i="4"/>
  <c r="G1588" i="4"/>
  <c r="D1588" i="4"/>
  <c r="E1588" i="4"/>
  <c r="C1588" i="4"/>
  <c r="B1589" i="4"/>
  <c r="A1589" i="4"/>
  <c r="F1589" i="4" l="1"/>
  <c r="O1589" i="4"/>
  <c r="N1589" i="4"/>
  <c r="M1589" i="4"/>
  <c r="L1589" i="4"/>
  <c r="K1589" i="4"/>
  <c r="J1589" i="4"/>
  <c r="I1589" i="4"/>
  <c r="H1589" i="4"/>
  <c r="G1589" i="4"/>
  <c r="D1589" i="4"/>
  <c r="E1589" i="4"/>
  <c r="C1589" i="4"/>
  <c r="B1590" i="4"/>
  <c r="A1590" i="4"/>
  <c r="F1590" i="4" l="1"/>
  <c r="O1590" i="4"/>
  <c r="N1590" i="4"/>
  <c r="M1590" i="4"/>
  <c r="L1590" i="4"/>
  <c r="K1590" i="4"/>
  <c r="J1590" i="4"/>
  <c r="I1590" i="4"/>
  <c r="H1590" i="4"/>
  <c r="G1590" i="4"/>
  <c r="E1590" i="4"/>
  <c r="C1590" i="4"/>
  <c r="D1590" i="4"/>
  <c r="B1591" i="4"/>
  <c r="A1591" i="4"/>
  <c r="F1591" i="4" l="1"/>
  <c r="O1591" i="4"/>
  <c r="N1591" i="4"/>
  <c r="M1591" i="4"/>
  <c r="L1591" i="4"/>
  <c r="K1591" i="4"/>
  <c r="J1591" i="4"/>
  <c r="I1591" i="4"/>
  <c r="H1591" i="4"/>
  <c r="G1591" i="4"/>
  <c r="E1591" i="4"/>
  <c r="C1591" i="4"/>
  <c r="D1591" i="4"/>
  <c r="B1592" i="4"/>
  <c r="A1592" i="4"/>
  <c r="F1592" i="4" l="1"/>
  <c r="O1592" i="4"/>
  <c r="N1592" i="4"/>
  <c r="M1592" i="4"/>
  <c r="L1592" i="4"/>
  <c r="K1592" i="4"/>
  <c r="J1592" i="4"/>
  <c r="H1592" i="4"/>
  <c r="I1592" i="4"/>
  <c r="G1592" i="4"/>
  <c r="D1592" i="4"/>
  <c r="E1592" i="4"/>
  <c r="C1592" i="4"/>
  <c r="B1593" i="4"/>
  <c r="A1593" i="4"/>
  <c r="F1593" i="4" l="1"/>
  <c r="O1593" i="4"/>
  <c r="N1593" i="4"/>
  <c r="M1593" i="4"/>
  <c r="L1593" i="4"/>
  <c r="K1593" i="4"/>
  <c r="J1593" i="4"/>
  <c r="I1593" i="4"/>
  <c r="H1593" i="4"/>
  <c r="G1593" i="4"/>
  <c r="D1593" i="4"/>
  <c r="E1593" i="4"/>
  <c r="C1593" i="4"/>
  <c r="B1594" i="4"/>
  <c r="A1594" i="4"/>
  <c r="F1594" i="4" l="1"/>
  <c r="O1594" i="4"/>
  <c r="N1594" i="4"/>
  <c r="M1594" i="4"/>
  <c r="L1594" i="4"/>
  <c r="K1594" i="4"/>
  <c r="J1594" i="4"/>
  <c r="I1594" i="4"/>
  <c r="H1594" i="4"/>
  <c r="G1594" i="4"/>
  <c r="E1594" i="4"/>
  <c r="C1594" i="4"/>
  <c r="D1594" i="4"/>
  <c r="B1595" i="4"/>
  <c r="A1595" i="4"/>
  <c r="F1595" i="4" l="1"/>
  <c r="O1595" i="4"/>
  <c r="N1595" i="4"/>
  <c r="M1595" i="4"/>
  <c r="L1595" i="4"/>
  <c r="K1595" i="4"/>
  <c r="J1595" i="4"/>
  <c r="I1595" i="4"/>
  <c r="H1595" i="4"/>
  <c r="G1595" i="4"/>
  <c r="E1595" i="4"/>
  <c r="C1595" i="4"/>
  <c r="D1595" i="4"/>
  <c r="B1596" i="4"/>
  <c r="A1596" i="4"/>
  <c r="F1596" i="4" l="1"/>
  <c r="O1596" i="4"/>
  <c r="N1596" i="4"/>
  <c r="M1596" i="4"/>
  <c r="L1596" i="4"/>
  <c r="K1596" i="4"/>
  <c r="J1596" i="4"/>
  <c r="H1596" i="4"/>
  <c r="I1596" i="4"/>
  <c r="G1596" i="4"/>
  <c r="D1596" i="4"/>
  <c r="E1596" i="4"/>
  <c r="C1596" i="4"/>
  <c r="B1597" i="4"/>
  <c r="A1597" i="4"/>
  <c r="F1597" i="4" l="1"/>
  <c r="O1597" i="4"/>
  <c r="N1597" i="4"/>
  <c r="M1597" i="4"/>
  <c r="L1597" i="4"/>
  <c r="K1597" i="4"/>
  <c r="J1597" i="4"/>
  <c r="I1597" i="4"/>
  <c r="H1597" i="4"/>
  <c r="G1597" i="4"/>
  <c r="D1597" i="4"/>
  <c r="E1597" i="4"/>
  <c r="C1597" i="4"/>
  <c r="B1598" i="4"/>
  <c r="A1598" i="4"/>
  <c r="F1598" i="4" l="1"/>
  <c r="O1598" i="4"/>
  <c r="N1598" i="4"/>
  <c r="M1598" i="4"/>
  <c r="L1598" i="4"/>
  <c r="K1598" i="4"/>
  <c r="J1598" i="4"/>
  <c r="I1598" i="4"/>
  <c r="H1598" i="4"/>
  <c r="G1598" i="4"/>
  <c r="E1598" i="4"/>
  <c r="C1598" i="4"/>
  <c r="D1598" i="4"/>
  <c r="B1599" i="4"/>
  <c r="A1599" i="4"/>
  <c r="F1599" i="4" l="1"/>
  <c r="O1599" i="4"/>
  <c r="N1599" i="4"/>
  <c r="M1599" i="4"/>
  <c r="L1599" i="4"/>
  <c r="K1599" i="4"/>
  <c r="J1599" i="4"/>
  <c r="I1599" i="4"/>
  <c r="G1599" i="4"/>
  <c r="H1599" i="4"/>
  <c r="E1599" i="4"/>
  <c r="C1599" i="4"/>
  <c r="D1599" i="4"/>
  <c r="B1600" i="4"/>
  <c r="A1600" i="4"/>
  <c r="F1600" i="4" l="1"/>
  <c r="O1600" i="4"/>
  <c r="N1600" i="4"/>
  <c r="M1600" i="4"/>
  <c r="L1600" i="4"/>
  <c r="K1600" i="4"/>
  <c r="J1600" i="4"/>
  <c r="H1600" i="4"/>
  <c r="I1600" i="4"/>
  <c r="G1600" i="4"/>
  <c r="D1600" i="4"/>
  <c r="E1600" i="4"/>
  <c r="C1600" i="4"/>
  <c r="B1601" i="4"/>
  <c r="A1601" i="4"/>
  <c r="F1601" i="4" l="1"/>
  <c r="O1601" i="4"/>
  <c r="N1601" i="4"/>
  <c r="M1601" i="4"/>
  <c r="L1601" i="4"/>
  <c r="K1601" i="4"/>
  <c r="J1601" i="4"/>
  <c r="I1601" i="4"/>
  <c r="H1601" i="4"/>
  <c r="G1601" i="4"/>
  <c r="D1601" i="4"/>
  <c r="E1601" i="4"/>
  <c r="C1601" i="4"/>
  <c r="B1602" i="4"/>
  <c r="A1602" i="4"/>
  <c r="F1602" i="4" l="1"/>
  <c r="O1602" i="4"/>
  <c r="N1602" i="4"/>
  <c r="M1602" i="4"/>
  <c r="L1602" i="4"/>
  <c r="K1602" i="4"/>
  <c r="J1602" i="4"/>
  <c r="I1602" i="4"/>
  <c r="H1602" i="4"/>
  <c r="G1602" i="4"/>
  <c r="E1602" i="4"/>
  <c r="C1602" i="4"/>
  <c r="D1602" i="4"/>
  <c r="B1603" i="4"/>
  <c r="A1603" i="4"/>
  <c r="F1603" i="4" l="1"/>
  <c r="O1603" i="4"/>
  <c r="N1603" i="4"/>
  <c r="M1603" i="4"/>
  <c r="L1603" i="4"/>
  <c r="K1603" i="4"/>
  <c r="I1603" i="4"/>
  <c r="J1603" i="4"/>
  <c r="G1603" i="4"/>
  <c r="H1603" i="4"/>
  <c r="E1603" i="4"/>
  <c r="C1603" i="4"/>
  <c r="D1603" i="4"/>
  <c r="B1604" i="4"/>
  <c r="A1604" i="4"/>
  <c r="F1604" i="4" l="1"/>
  <c r="O1604" i="4"/>
  <c r="N1604" i="4"/>
  <c r="M1604" i="4"/>
  <c r="L1604" i="4"/>
  <c r="K1604" i="4"/>
  <c r="J1604" i="4"/>
  <c r="H1604" i="4"/>
  <c r="I1604" i="4"/>
  <c r="G1604" i="4"/>
  <c r="D1604" i="4"/>
  <c r="E1604" i="4"/>
  <c r="C1604" i="4"/>
  <c r="B1605" i="4"/>
  <c r="A1605" i="4"/>
  <c r="F1605" i="4" l="1"/>
  <c r="O1605" i="4"/>
  <c r="N1605" i="4"/>
  <c r="M1605" i="4"/>
  <c r="L1605" i="4"/>
  <c r="K1605" i="4"/>
  <c r="J1605" i="4"/>
  <c r="I1605" i="4"/>
  <c r="H1605" i="4"/>
  <c r="G1605" i="4"/>
  <c r="D1605" i="4"/>
  <c r="E1605" i="4"/>
  <c r="C1605" i="4"/>
  <c r="B1606" i="4"/>
  <c r="A1606" i="4"/>
  <c r="F1606" i="4" l="1"/>
  <c r="O1606" i="4"/>
  <c r="N1606" i="4"/>
  <c r="M1606" i="4"/>
  <c r="L1606" i="4"/>
  <c r="K1606" i="4"/>
  <c r="J1606" i="4"/>
  <c r="I1606" i="4"/>
  <c r="H1606" i="4"/>
  <c r="G1606" i="4"/>
  <c r="E1606" i="4"/>
  <c r="C1606" i="4"/>
  <c r="D1606" i="4"/>
  <c r="B1607" i="4"/>
  <c r="A1607" i="4"/>
  <c r="F1607" i="4" l="1"/>
  <c r="O1607" i="4"/>
  <c r="N1607" i="4"/>
  <c r="M1607" i="4"/>
  <c r="L1607" i="4"/>
  <c r="K1607" i="4"/>
  <c r="J1607" i="4"/>
  <c r="I1607" i="4"/>
  <c r="H1607" i="4"/>
  <c r="G1607" i="4"/>
  <c r="E1607" i="4"/>
  <c r="C1607" i="4"/>
  <c r="D1607" i="4"/>
  <c r="B1608" i="4"/>
  <c r="A1608" i="4"/>
  <c r="F1608" i="4" l="1"/>
  <c r="O1608" i="4"/>
  <c r="N1608" i="4"/>
  <c r="M1608" i="4"/>
  <c r="L1608" i="4"/>
  <c r="K1608" i="4"/>
  <c r="J1608" i="4"/>
  <c r="H1608" i="4"/>
  <c r="I1608" i="4"/>
  <c r="G1608" i="4"/>
  <c r="D1608" i="4"/>
  <c r="E1608" i="4"/>
  <c r="C1608" i="4"/>
  <c r="B1609" i="4"/>
  <c r="A1609" i="4"/>
  <c r="F1609" i="4" l="1"/>
  <c r="O1609" i="4"/>
  <c r="N1609" i="4"/>
  <c r="M1609" i="4"/>
  <c r="L1609" i="4"/>
  <c r="K1609" i="4"/>
  <c r="J1609" i="4"/>
  <c r="I1609" i="4"/>
  <c r="H1609" i="4"/>
  <c r="G1609" i="4"/>
  <c r="D1609" i="4"/>
  <c r="E1609" i="4"/>
  <c r="C1609" i="4"/>
  <c r="B1610" i="4"/>
  <c r="A1610" i="4"/>
  <c r="F1610" i="4" l="1"/>
  <c r="O1610" i="4"/>
  <c r="N1610" i="4"/>
  <c r="M1610" i="4"/>
  <c r="L1610" i="4"/>
  <c r="K1610" i="4"/>
  <c r="J1610" i="4"/>
  <c r="I1610" i="4"/>
  <c r="H1610" i="4"/>
  <c r="G1610" i="4"/>
  <c r="E1610" i="4"/>
  <c r="C1610" i="4"/>
  <c r="D1610" i="4"/>
  <c r="B1611" i="4"/>
  <c r="A1611" i="4"/>
  <c r="F1611" i="4" l="1"/>
  <c r="O1611" i="4"/>
  <c r="N1611" i="4"/>
  <c r="M1611" i="4"/>
  <c r="L1611" i="4"/>
  <c r="K1611" i="4"/>
  <c r="J1611" i="4"/>
  <c r="I1611" i="4"/>
  <c r="H1611" i="4"/>
  <c r="G1611" i="4"/>
  <c r="E1611" i="4"/>
  <c r="C1611" i="4"/>
  <c r="D1611" i="4"/>
  <c r="B1612" i="4"/>
  <c r="A1612" i="4"/>
  <c r="F1612" i="4" l="1"/>
  <c r="O1612" i="4"/>
  <c r="N1612" i="4"/>
  <c r="M1612" i="4"/>
  <c r="L1612" i="4"/>
  <c r="K1612" i="4"/>
  <c r="J1612" i="4"/>
  <c r="H1612" i="4"/>
  <c r="I1612" i="4"/>
  <c r="G1612" i="4"/>
  <c r="D1612" i="4"/>
  <c r="E1612" i="4"/>
  <c r="C1612" i="4"/>
  <c r="B1613" i="4"/>
  <c r="A1613" i="4"/>
  <c r="F1613" i="4" l="1"/>
  <c r="O1613" i="4"/>
  <c r="N1613" i="4"/>
  <c r="M1613" i="4"/>
  <c r="L1613" i="4"/>
  <c r="K1613" i="4"/>
  <c r="J1613" i="4"/>
  <c r="I1613" i="4"/>
  <c r="H1613" i="4"/>
  <c r="G1613" i="4"/>
  <c r="D1613" i="4"/>
  <c r="E1613" i="4"/>
  <c r="C1613" i="4"/>
  <c r="B1614" i="4"/>
  <c r="A1614" i="4"/>
  <c r="F1614" i="4" l="1"/>
  <c r="O1614" i="4"/>
  <c r="N1614" i="4"/>
  <c r="M1614" i="4"/>
  <c r="L1614" i="4"/>
  <c r="K1614" i="4"/>
  <c r="J1614" i="4"/>
  <c r="I1614" i="4"/>
  <c r="H1614" i="4"/>
  <c r="G1614" i="4"/>
  <c r="E1614" i="4"/>
  <c r="C1614" i="4"/>
  <c r="D1614" i="4"/>
  <c r="A1615" i="4"/>
  <c r="B1615" i="4"/>
  <c r="F1615" i="4" l="1"/>
  <c r="O1615" i="4"/>
  <c r="N1615" i="4"/>
  <c r="M1615" i="4"/>
  <c r="L1615" i="4"/>
  <c r="K1615" i="4"/>
  <c r="J1615" i="4"/>
  <c r="I1615" i="4"/>
  <c r="G1615" i="4"/>
  <c r="H1615" i="4"/>
  <c r="E1615" i="4"/>
  <c r="C1615" i="4"/>
  <c r="D1615" i="4"/>
  <c r="B1616" i="4"/>
  <c r="A1616" i="4"/>
  <c r="F1616" i="4" l="1"/>
  <c r="O1616" i="4"/>
  <c r="N1616" i="4"/>
  <c r="M1616" i="4"/>
  <c r="L1616" i="4"/>
  <c r="K1616" i="4"/>
  <c r="J1616" i="4"/>
  <c r="H1616" i="4"/>
  <c r="I1616" i="4"/>
  <c r="G1616" i="4"/>
  <c r="D1616" i="4"/>
  <c r="E1616" i="4"/>
  <c r="C1616" i="4"/>
  <c r="B1617" i="4"/>
  <c r="A1617" i="4"/>
  <c r="F1617" i="4" l="1"/>
  <c r="O1617" i="4"/>
  <c r="N1617" i="4"/>
  <c r="M1617" i="4"/>
  <c r="L1617" i="4"/>
  <c r="K1617" i="4"/>
  <c r="J1617" i="4"/>
  <c r="I1617" i="4"/>
  <c r="H1617" i="4"/>
  <c r="G1617" i="4"/>
  <c r="D1617" i="4"/>
  <c r="E1617" i="4"/>
  <c r="C1617" i="4"/>
  <c r="B1618" i="4"/>
  <c r="A1618" i="4"/>
  <c r="F1618" i="4" l="1"/>
  <c r="O1618" i="4"/>
  <c r="N1618" i="4"/>
  <c r="M1618" i="4"/>
  <c r="L1618" i="4"/>
  <c r="K1618" i="4"/>
  <c r="J1618" i="4"/>
  <c r="I1618" i="4"/>
  <c r="H1618" i="4"/>
  <c r="G1618" i="4"/>
  <c r="E1618" i="4"/>
  <c r="C1618" i="4"/>
  <c r="D1618" i="4"/>
  <c r="B1619" i="4"/>
  <c r="A1619" i="4"/>
  <c r="F1619" i="4" l="1"/>
  <c r="O1619" i="4"/>
  <c r="N1619" i="4"/>
  <c r="M1619" i="4"/>
  <c r="L1619" i="4"/>
  <c r="K1619" i="4"/>
  <c r="I1619" i="4"/>
  <c r="J1619" i="4"/>
  <c r="G1619" i="4"/>
  <c r="H1619" i="4"/>
  <c r="E1619" i="4"/>
  <c r="C1619" i="4"/>
  <c r="D1619" i="4"/>
  <c r="B1620" i="4"/>
  <c r="A1620" i="4"/>
  <c r="F1620" i="4" l="1"/>
  <c r="O1620" i="4"/>
  <c r="N1620" i="4"/>
  <c r="M1620" i="4"/>
  <c r="L1620" i="4"/>
  <c r="K1620" i="4"/>
  <c r="J1620" i="4"/>
  <c r="H1620" i="4"/>
  <c r="I1620" i="4"/>
  <c r="G1620" i="4"/>
  <c r="D1620" i="4"/>
  <c r="E1620" i="4"/>
  <c r="C1620" i="4"/>
  <c r="B1621" i="4"/>
  <c r="A1621" i="4"/>
  <c r="F1621" i="4" l="1"/>
  <c r="O1621" i="4"/>
  <c r="N1621" i="4"/>
  <c r="M1621" i="4"/>
  <c r="L1621" i="4"/>
  <c r="K1621" i="4"/>
  <c r="J1621" i="4"/>
  <c r="I1621" i="4"/>
  <c r="H1621" i="4"/>
  <c r="G1621" i="4"/>
  <c r="D1621" i="4"/>
  <c r="E1621" i="4"/>
  <c r="C1621" i="4"/>
  <c r="B1622" i="4"/>
  <c r="A1622" i="4"/>
  <c r="F1622" i="4" l="1"/>
  <c r="O1622" i="4"/>
  <c r="N1622" i="4"/>
  <c r="M1622" i="4"/>
  <c r="L1622" i="4"/>
  <c r="K1622" i="4"/>
  <c r="J1622" i="4"/>
  <c r="I1622" i="4"/>
  <c r="H1622" i="4"/>
  <c r="G1622" i="4"/>
  <c r="E1622" i="4"/>
  <c r="C1622" i="4"/>
  <c r="D1622" i="4"/>
  <c r="B1623" i="4"/>
  <c r="A1623" i="4"/>
  <c r="F1623" i="4" l="1"/>
  <c r="O1623" i="4"/>
  <c r="N1623" i="4"/>
  <c r="M1623" i="4"/>
  <c r="L1623" i="4"/>
  <c r="K1623" i="4"/>
  <c r="J1623" i="4"/>
  <c r="I1623" i="4"/>
  <c r="H1623" i="4"/>
  <c r="G1623" i="4"/>
  <c r="E1623" i="4"/>
  <c r="C1623" i="4"/>
  <c r="D1623" i="4"/>
  <c r="B1624" i="4"/>
  <c r="A1624" i="4"/>
  <c r="F1624" i="4" l="1"/>
  <c r="O1624" i="4"/>
  <c r="N1624" i="4"/>
  <c r="M1624" i="4"/>
  <c r="L1624" i="4"/>
  <c r="K1624" i="4"/>
  <c r="J1624" i="4"/>
  <c r="H1624" i="4"/>
  <c r="I1624" i="4"/>
  <c r="G1624" i="4"/>
  <c r="D1624" i="4"/>
  <c r="E1624" i="4"/>
  <c r="C1624" i="4"/>
  <c r="B1625" i="4"/>
  <c r="A1625" i="4"/>
  <c r="F1625" i="4" l="1"/>
  <c r="O1625" i="4"/>
  <c r="N1625" i="4"/>
  <c r="M1625" i="4"/>
  <c r="L1625" i="4"/>
  <c r="K1625" i="4"/>
  <c r="J1625" i="4"/>
  <c r="I1625" i="4"/>
  <c r="H1625" i="4"/>
  <c r="G1625" i="4"/>
  <c r="D1625" i="4"/>
  <c r="E1625" i="4"/>
  <c r="C1625" i="4"/>
  <c r="B1626" i="4"/>
  <c r="A1626" i="4"/>
  <c r="F1626" i="4" l="1"/>
  <c r="O1626" i="4"/>
  <c r="N1626" i="4"/>
  <c r="M1626" i="4"/>
  <c r="L1626" i="4"/>
  <c r="K1626" i="4"/>
  <c r="J1626" i="4"/>
  <c r="I1626" i="4"/>
  <c r="H1626" i="4"/>
  <c r="G1626" i="4"/>
  <c r="E1626" i="4"/>
  <c r="C1626" i="4"/>
  <c r="D1626" i="4"/>
  <c r="B1627" i="4"/>
  <c r="A1627" i="4"/>
  <c r="F1627" i="4" l="1"/>
  <c r="O1627" i="4"/>
  <c r="N1627" i="4"/>
  <c r="M1627" i="4"/>
  <c r="L1627" i="4"/>
  <c r="K1627" i="4"/>
  <c r="J1627" i="4"/>
  <c r="I1627" i="4"/>
  <c r="H1627" i="4"/>
  <c r="G1627" i="4"/>
  <c r="E1627" i="4"/>
  <c r="C1627" i="4"/>
  <c r="D1627" i="4"/>
  <c r="B1628" i="4"/>
  <c r="A1628" i="4"/>
  <c r="F1628" i="4" l="1"/>
  <c r="O1628" i="4"/>
  <c r="N1628" i="4"/>
  <c r="M1628" i="4"/>
  <c r="L1628" i="4"/>
  <c r="K1628" i="4"/>
  <c r="J1628" i="4"/>
  <c r="H1628" i="4"/>
  <c r="I1628" i="4"/>
  <c r="G1628" i="4"/>
  <c r="D1628" i="4"/>
  <c r="E1628" i="4"/>
  <c r="C1628" i="4"/>
  <c r="B1629" i="4"/>
  <c r="A1629" i="4"/>
  <c r="F1629" i="4" l="1"/>
  <c r="O1629" i="4"/>
  <c r="N1629" i="4"/>
  <c r="M1629" i="4"/>
  <c r="L1629" i="4"/>
  <c r="K1629" i="4"/>
  <c r="J1629" i="4"/>
  <c r="I1629" i="4"/>
  <c r="H1629" i="4"/>
  <c r="G1629" i="4"/>
  <c r="D1629" i="4"/>
  <c r="E1629" i="4"/>
  <c r="C1629" i="4"/>
  <c r="B1630" i="4"/>
  <c r="A1630" i="4"/>
  <c r="F1630" i="4" l="1"/>
  <c r="O1630" i="4"/>
  <c r="N1630" i="4"/>
  <c r="M1630" i="4"/>
  <c r="L1630" i="4"/>
  <c r="K1630" i="4"/>
  <c r="J1630" i="4"/>
  <c r="I1630" i="4"/>
  <c r="H1630" i="4"/>
  <c r="G1630" i="4"/>
  <c r="E1630" i="4"/>
  <c r="C1630" i="4"/>
  <c r="D1630" i="4"/>
  <c r="B1631" i="4"/>
  <c r="A1631" i="4"/>
  <c r="F1631" i="4" l="1"/>
  <c r="O1631" i="4"/>
  <c r="N1631" i="4"/>
  <c r="M1631" i="4"/>
  <c r="L1631" i="4"/>
  <c r="K1631" i="4"/>
  <c r="J1631" i="4"/>
  <c r="I1631" i="4"/>
  <c r="G1631" i="4"/>
  <c r="H1631" i="4"/>
  <c r="E1631" i="4"/>
  <c r="C1631" i="4"/>
  <c r="D1631" i="4"/>
  <c r="B1632" i="4"/>
  <c r="A1632" i="4"/>
  <c r="F1632" i="4" l="1"/>
  <c r="O1632" i="4"/>
  <c r="N1632" i="4"/>
  <c r="M1632" i="4"/>
  <c r="L1632" i="4"/>
  <c r="K1632" i="4"/>
  <c r="J1632" i="4"/>
  <c r="H1632" i="4"/>
  <c r="I1632" i="4"/>
  <c r="G1632" i="4"/>
  <c r="D1632" i="4"/>
  <c r="E1632" i="4"/>
  <c r="C1632" i="4"/>
  <c r="B1633" i="4"/>
  <c r="A1633" i="4"/>
  <c r="F1633" i="4" l="1"/>
  <c r="O1633" i="4"/>
  <c r="N1633" i="4"/>
  <c r="M1633" i="4"/>
  <c r="L1633" i="4"/>
  <c r="K1633" i="4"/>
  <c r="J1633" i="4"/>
  <c r="I1633" i="4"/>
  <c r="H1633" i="4"/>
  <c r="G1633" i="4"/>
  <c r="D1633" i="4"/>
  <c r="E1633" i="4"/>
  <c r="C1633" i="4"/>
  <c r="B1634" i="4"/>
  <c r="A1634" i="4"/>
  <c r="F1634" i="4" l="1"/>
  <c r="O1634" i="4"/>
  <c r="N1634" i="4"/>
  <c r="M1634" i="4"/>
  <c r="L1634" i="4"/>
  <c r="K1634" i="4"/>
  <c r="J1634" i="4"/>
  <c r="I1634" i="4"/>
  <c r="H1634" i="4"/>
  <c r="G1634" i="4"/>
  <c r="E1634" i="4"/>
  <c r="C1634" i="4"/>
  <c r="D1634" i="4"/>
  <c r="B1635" i="4"/>
  <c r="A1635" i="4"/>
  <c r="F1635" i="4" l="1"/>
  <c r="O1635" i="4"/>
  <c r="N1635" i="4"/>
  <c r="M1635" i="4"/>
  <c r="L1635" i="4"/>
  <c r="K1635" i="4"/>
  <c r="I1635" i="4"/>
  <c r="J1635" i="4"/>
  <c r="G1635" i="4"/>
  <c r="H1635" i="4"/>
  <c r="E1635" i="4"/>
  <c r="C1635" i="4"/>
  <c r="D1635" i="4"/>
  <c r="B1636" i="4"/>
  <c r="A1636" i="4"/>
  <c r="F1636" i="4" l="1"/>
  <c r="O1636" i="4"/>
  <c r="N1636" i="4"/>
  <c r="M1636" i="4"/>
  <c r="L1636" i="4"/>
  <c r="K1636" i="4"/>
  <c r="J1636" i="4"/>
  <c r="H1636" i="4"/>
  <c r="I1636" i="4"/>
  <c r="G1636" i="4"/>
  <c r="D1636" i="4"/>
  <c r="E1636" i="4"/>
  <c r="C1636" i="4"/>
  <c r="B1637" i="4"/>
  <c r="A1637" i="4"/>
  <c r="F1637" i="4" l="1"/>
  <c r="O1637" i="4"/>
  <c r="N1637" i="4"/>
  <c r="M1637" i="4"/>
  <c r="L1637" i="4"/>
  <c r="K1637" i="4"/>
  <c r="J1637" i="4"/>
  <c r="I1637" i="4"/>
  <c r="H1637" i="4"/>
  <c r="G1637" i="4"/>
  <c r="D1637" i="4"/>
  <c r="E1637" i="4"/>
  <c r="C1637" i="4"/>
  <c r="B1638" i="4"/>
  <c r="A1638" i="4"/>
  <c r="F1638" i="4" l="1"/>
  <c r="O1638" i="4"/>
  <c r="N1638" i="4"/>
  <c r="M1638" i="4"/>
  <c r="L1638" i="4"/>
  <c r="K1638" i="4"/>
  <c r="J1638" i="4"/>
  <c r="I1638" i="4"/>
  <c r="H1638" i="4"/>
  <c r="G1638" i="4"/>
  <c r="E1638" i="4"/>
  <c r="C1638" i="4"/>
  <c r="D1638" i="4"/>
  <c r="B1639" i="4"/>
  <c r="A1639" i="4"/>
  <c r="F1639" i="4" l="1"/>
  <c r="O1639" i="4"/>
  <c r="N1639" i="4"/>
  <c r="M1639" i="4"/>
  <c r="L1639" i="4"/>
  <c r="K1639" i="4"/>
  <c r="J1639" i="4"/>
  <c r="I1639" i="4"/>
  <c r="H1639" i="4"/>
  <c r="G1639" i="4"/>
  <c r="E1639" i="4"/>
  <c r="C1639" i="4"/>
  <c r="D1639" i="4"/>
  <c r="B1640" i="4"/>
  <c r="A1640" i="4"/>
  <c r="F1640" i="4" l="1"/>
  <c r="O1640" i="4"/>
  <c r="N1640" i="4"/>
  <c r="M1640" i="4"/>
  <c r="L1640" i="4"/>
  <c r="K1640" i="4"/>
  <c r="J1640" i="4"/>
  <c r="H1640" i="4"/>
  <c r="I1640" i="4"/>
  <c r="G1640" i="4"/>
  <c r="D1640" i="4"/>
  <c r="E1640" i="4"/>
  <c r="C1640" i="4"/>
  <c r="B1641" i="4"/>
  <c r="A1641" i="4"/>
  <c r="F1641" i="4" l="1"/>
  <c r="O1641" i="4"/>
  <c r="N1641" i="4"/>
  <c r="M1641" i="4"/>
  <c r="L1641" i="4"/>
  <c r="K1641" i="4"/>
  <c r="J1641" i="4"/>
  <c r="I1641" i="4"/>
  <c r="H1641" i="4"/>
  <c r="G1641" i="4"/>
  <c r="D1641" i="4"/>
  <c r="E1641" i="4"/>
  <c r="C1641" i="4"/>
  <c r="B1642" i="4"/>
  <c r="A1642" i="4"/>
  <c r="F1642" i="4" l="1"/>
  <c r="O1642" i="4"/>
  <c r="N1642" i="4"/>
  <c r="M1642" i="4"/>
  <c r="L1642" i="4"/>
  <c r="K1642" i="4"/>
  <c r="J1642" i="4"/>
  <c r="I1642" i="4"/>
  <c r="H1642" i="4"/>
  <c r="G1642" i="4"/>
  <c r="E1642" i="4"/>
  <c r="C1642" i="4"/>
  <c r="D1642" i="4"/>
  <c r="B1643" i="4"/>
  <c r="A1643" i="4"/>
  <c r="F1643" i="4" l="1"/>
  <c r="O1643" i="4"/>
  <c r="N1643" i="4"/>
  <c r="M1643" i="4"/>
  <c r="L1643" i="4"/>
  <c r="K1643" i="4"/>
  <c r="J1643" i="4"/>
  <c r="I1643" i="4"/>
  <c r="H1643" i="4"/>
  <c r="G1643" i="4"/>
  <c r="E1643" i="4"/>
  <c r="C1643" i="4"/>
  <c r="D1643" i="4"/>
  <c r="B1644" i="4"/>
  <c r="A1644" i="4"/>
  <c r="F1644" i="4" l="1"/>
  <c r="O1644" i="4"/>
  <c r="N1644" i="4"/>
  <c r="M1644" i="4"/>
  <c r="L1644" i="4"/>
  <c r="K1644" i="4"/>
  <c r="J1644" i="4"/>
  <c r="H1644" i="4"/>
  <c r="I1644" i="4"/>
  <c r="G1644" i="4"/>
  <c r="D1644" i="4"/>
  <c r="E1644" i="4"/>
  <c r="C1644" i="4"/>
  <c r="B1645" i="4"/>
  <c r="A1645" i="4"/>
  <c r="F1645" i="4" l="1"/>
  <c r="O1645" i="4"/>
  <c r="N1645" i="4"/>
  <c r="M1645" i="4"/>
  <c r="L1645" i="4"/>
  <c r="K1645" i="4"/>
  <c r="J1645" i="4"/>
  <c r="I1645" i="4"/>
  <c r="H1645" i="4"/>
  <c r="G1645" i="4"/>
  <c r="D1645" i="4"/>
  <c r="E1645" i="4"/>
  <c r="C1645" i="4"/>
  <c r="B1646" i="4"/>
  <c r="A1646" i="4"/>
  <c r="F1646" i="4" l="1"/>
  <c r="O1646" i="4"/>
  <c r="N1646" i="4"/>
  <c r="M1646" i="4"/>
  <c r="L1646" i="4"/>
  <c r="K1646" i="4"/>
  <c r="J1646" i="4"/>
  <c r="I1646" i="4"/>
  <c r="H1646" i="4"/>
  <c r="G1646" i="4"/>
  <c r="E1646" i="4"/>
  <c r="C1646" i="4"/>
  <c r="D1646" i="4"/>
  <c r="B1647" i="4"/>
  <c r="A1647" i="4"/>
  <c r="F1647" i="4" l="1"/>
  <c r="O1647" i="4"/>
  <c r="N1647" i="4"/>
  <c r="M1647" i="4"/>
  <c r="L1647" i="4"/>
  <c r="K1647" i="4"/>
  <c r="J1647" i="4"/>
  <c r="I1647" i="4"/>
  <c r="G1647" i="4"/>
  <c r="H1647" i="4"/>
  <c r="E1647" i="4"/>
  <c r="C1647" i="4"/>
  <c r="D1647" i="4"/>
  <c r="B1648" i="4"/>
  <c r="A1648" i="4"/>
  <c r="F1648" i="4" l="1"/>
  <c r="O1648" i="4"/>
  <c r="N1648" i="4"/>
  <c r="M1648" i="4"/>
  <c r="L1648" i="4"/>
  <c r="K1648" i="4"/>
  <c r="J1648" i="4"/>
  <c r="H1648" i="4"/>
  <c r="I1648" i="4"/>
  <c r="G1648" i="4"/>
  <c r="D1648" i="4"/>
  <c r="E1648" i="4"/>
  <c r="C1648" i="4"/>
  <c r="B1649" i="4"/>
  <c r="A1649" i="4"/>
  <c r="F1649" i="4" l="1"/>
  <c r="O1649" i="4"/>
  <c r="N1649" i="4"/>
  <c r="M1649" i="4"/>
  <c r="L1649" i="4"/>
  <c r="K1649" i="4"/>
  <c r="J1649" i="4"/>
  <c r="I1649" i="4"/>
  <c r="H1649" i="4"/>
  <c r="G1649" i="4"/>
  <c r="D1649" i="4"/>
  <c r="E1649" i="4"/>
  <c r="C1649" i="4"/>
  <c r="B1650" i="4"/>
  <c r="A1650" i="4"/>
  <c r="F1650" i="4" l="1"/>
  <c r="O1650" i="4"/>
  <c r="N1650" i="4"/>
  <c r="M1650" i="4"/>
  <c r="L1650" i="4"/>
  <c r="K1650" i="4"/>
  <c r="J1650" i="4"/>
  <c r="I1650" i="4"/>
  <c r="H1650" i="4"/>
  <c r="G1650" i="4"/>
  <c r="E1650" i="4"/>
  <c r="C1650" i="4"/>
  <c r="D1650" i="4"/>
  <c r="B1651" i="4"/>
  <c r="A1651" i="4"/>
  <c r="F1651" i="4" l="1"/>
  <c r="O1651" i="4"/>
  <c r="N1651" i="4"/>
  <c r="M1651" i="4"/>
  <c r="L1651" i="4"/>
  <c r="K1651" i="4"/>
  <c r="I1651" i="4"/>
  <c r="J1651" i="4"/>
  <c r="G1651" i="4"/>
  <c r="H1651" i="4"/>
  <c r="E1651" i="4"/>
  <c r="C1651" i="4"/>
  <c r="D1651" i="4"/>
  <c r="B1652" i="4"/>
  <c r="A1652" i="4"/>
  <c r="F1652" i="4" l="1"/>
  <c r="O1652" i="4"/>
  <c r="N1652" i="4"/>
  <c r="M1652" i="4"/>
  <c r="L1652" i="4"/>
  <c r="K1652" i="4"/>
  <c r="J1652" i="4"/>
  <c r="H1652" i="4"/>
  <c r="I1652" i="4"/>
  <c r="G1652" i="4"/>
  <c r="D1652" i="4"/>
  <c r="E1652" i="4"/>
  <c r="C1652" i="4"/>
  <c r="B1653" i="4"/>
  <c r="A1653" i="4"/>
  <c r="F1653" i="4" l="1"/>
  <c r="O1653" i="4"/>
  <c r="N1653" i="4"/>
  <c r="M1653" i="4"/>
  <c r="L1653" i="4"/>
  <c r="K1653" i="4"/>
  <c r="J1653" i="4"/>
  <c r="I1653" i="4"/>
  <c r="H1653" i="4"/>
  <c r="G1653" i="4"/>
  <c r="D1653" i="4"/>
  <c r="E1653" i="4"/>
  <c r="C1653" i="4"/>
  <c r="B1654" i="4"/>
  <c r="A1654" i="4"/>
  <c r="F1654" i="4" l="1"/>
  <c r="O1654" i="4"/>
  <c r="N1654" i="4"/>
  <c r="M1654" i="4"/>
  <c r="L1654" i="4"/>
  <c r="K1654" i="4"/>
  <c r="J1654" i="4"/>
  <c r="I1654" i="4"/>
  <c r="H1654" i="4"/>
  <c r="G1654" i="4"/>
  <c r="E1654" i="4"/>
  <c r="C1654" i="4"/>
  <c r="D1654" i="4"/>
  <c r="B1655" i="4"/>
  <c r="A1655" i="4"/>
  <c r="F1655" i="4" l="1"/>
  <c r="O1655" i="4"/>
  <c r="N1655" i="4"/>
  <c r="M1655" i="4"/>
  <c r="L1655" i="4"/>
  <c r="K1655" i="4"/>
  <c r="J1655" i="4"/>
  <c r="I1655" i="4"/>
  <c r="H1655" i="4"/>
  <c r="G1655" i="4"/>
  <c r="E1655" i="4"/>
  <c r="C1655" i="4"/>
  <c r="D1655" i="4"/>
  <c r="B1656" i="4"/>
  <c r="A1656" i="4"/>
  <c r="F1656" i="4" l="1"/>
  <c r="O1656" i="4"/>
  <c r="N1656" i="4"/>
  <c r="M1656" i="4"/>
  <c r="L1656" i="4"/>
  <c r="K1656" i="4"/>
  <c r="J1656" i="4"/>
  <c r="H1656" i="4"/>
  <c r="I1656" i="4"/>
  <c r="G1656" i="4"/>
  <c r="D1656" i="4"/>
  <c r="E1656" i="4"/>
  <c r="C1656" i="4"/>
  <c r="B1657" i="4"/>
  <c r="A1657" i="4"/>
  <c r="F1657" i="4" l="1"/>
  <c r="O1657" i="4"/>
  <c r="N1657" i="4"/>
  <c r="M1657" i="4"/>
  <c r="L1657" i="4"/>
  <c r="K1657" i="4"/>
  <c r="J1657" i="4"/>
  <c r="I1657" i="4"/>
  <c r="H1657" i="4"/>
  <c r="G1657" i="4"/>
  <c r="D1657" i="4"/>
  <c r="E1657" i="4"/>
  <c r="C1657" i="4"/>
  <c r="B1658" i="4"/>
  <c r="A1658" i="4"/>
  <c r="F1658" i="4" l="1"/>
  <c r="O1658" i="4"/>
  <c r="N1658" i="4"/>
  <c r="M1658" i="4"/>
  <c r="L1658" i="4"/>
  <c r="K1658" i="4"/>
  <c r="J1658" i="4"/>
  <c r="I1658" i="4"/>
  <c r="H1658" i="4"/>
  <c r="G1658" i="4"/>
  <c r="E1658" i="4"/>
  <c r="C1658" i="4"/>
  <c r="D1658" i="4"/>
  <c r="B1659" i="4"/>
  <c r="A1659" i="4"/>
  <c r="F1659" i="4" l="1"/>
  <c r="O1659" i="4"/>
  <c r="N1659" i="4"/>
  <c r="M1659" i="4"/>
  <c r="L1659" i="4"/>
  <c r="K1659" i="4"/>
  <c r="J1659" i="4"/>
  <c r="I1659" i="4"/>
  <c r="H1659" i="4"/>
  <c r="G1659" i="4"/>
  <c r="E1659" i="4"/>
  <c r="C1659" i="4"/>
  <c r="D1659" i="4"/>
  <c r="B1660" i="4"/>
  <c r="A1660" i="4"/>
  <c r="F1660" i="4" l="1"/>
  <c r="O1660" i="4"/>
  <c r="N1660" i="4"/>
  <c r="M1660" i="4"/>
  <c r="L1660" i="4"/>
  <c r="K1660" i="4"/>
  <c r="J1660" i="4"/>
  <c r="H1660" i="4"/>
  <c r="I1660" i="4"/>
  <c r="G1660" i="4"/>
  <c r="D1660" i="4"/>
  <c r="E1660" i="4"/>
  <c r="C1660" i="4"/>
  <c r="B1661" i="4"/>
  <c r="A1661" i="4"/>
  <c r="F1661" i="4" l="1"/>
  <c r="O1661" i="4"/>
  <c r="N1661" i="4"/>
  <c r="M1661" i="4"/>
  <c r="L1661" i="4"/>
  <c r="K1661" i="4"/>
  <c r="J1661" i="4"/>
  <c r="I1661" i="4"/>
  <c r="H1661" i="4"/>
  <c r="G1661" i="4"/>
  <c r="D1661" i="4"/>
  <c r="E1661" i="4"/>
  <c r="C1661" i="4"/>
  <c r="B1662" i="4"/>
  <c r="A1662" i="4"/>
  <c r="F1662" i="4" l="1"/>
  <c r="O1662" i="4"/>
  <c r="N1662" i="4"/>
  <c r="M1662" i="4"/>
  <c r="L1662" i="4"/>
  <c r="K1662" i="4"/>
  <c r="J1662" i="4"/>
  <c r="I1662" i="4"/>
  <c r="H1662" i="4"/>
  <c r="G1662" i="4"/>
  <c r="E1662" i="4"/>
  <c r="C1662" i="4"/>
  <c r="D1662" i="4"/>
  <c r="B1663" i="4"/>
  <c r="A1663" i="4"/>
  <c r="F1663" i="4" l="1"/>
  <c r="O1663" i="4"/>
  <c r="N1663" i="4"/>
  <c r="M1663" i="4"/>
  <c r="L1663" i="4"/>
  <c r="K1663" i="4"/>
  <c r="J1663" i="4"/>
  <c r="I1663" i="4"/>
  <c r="G1663" i="4"/>
  <c r="H1663" i="4"/>
  <c r="E1663" i="4"/>
  <c r="C1663" i="4"/>
  <c r="D1663" i="4"/>
  <c r="B1664" i="4"/>
  <c r="A1664" i="4"/>
  <c r="F1664" i="4" l="1"/>
  <c r="O1664" i="4"/>
  <c r="N1664" i="4"/>
  <c r="M1664" i="4"/>
  <c r="L1664" i="4"/>
  <c r="K1664" i="4"/>
  <c r="J1664" i="4"/>
  <c r="H1664" i="4"/>
  <c r="I1664" i="4"/>
  <c r="G1664" i="4"/>
  <c r="D1664" i="4"/>
  <c r="E1664" i="4"/>
  <c r="C1664" i="4"/>
  <c r="B1665" i="4"/>
  <c r="A1665" i="4"/>
  <c r="F1665" i="4" l="1"/>
  <c r="O1665" i="4"/>
  <c r="N1665" i="4"/>
  <c r="M1665" i="4"/>
  <c r="L1665" i="4"/>
  <c r="K1665" i="4"/>
  <c r="J1665" i="4"/>
  <c r="I1665" i="4"/>
  <c r="H1665" i="4"/>
  <c r="G1665" i="4"/>
  <c r="D1665" i="4"/>
  <c r="E1665" i="4"/>
  <c r="C1665" i="4"/>
  <c r="B1666" i="4"/>
  <c r="A1666" i="4"/>
  <c r="F1666" i="4" l="1"/>
  <c r="O1666" i="4"/>
  <c r="N1666" i="4"/>
  <c r="M1666" i="4"/>
  <c r="L1666" i="4"/>
  <c r="K1666" i="4"/>
  <c r="J1666" i="4"/>
  <c r="I1666" i="4"/>
  <c r="H1666" i="4"/>
  <c r="G1666" i="4"/>
  <c r="E1666" i="4"/>
  <c r="C1666" i="4"/>
  <c r="D1666" i="4"/>
  <c r="B1667" i="4"/>
  <c r="A1667" i="4"/>
  <c r="F1667" i="4" l="1"/>
  <c r="O1667" i="4"/>
  <c r="N1667" i="4"/>
  <c r="M1667" i="4"/>
  <c r="L1667" i="4"/>
  <c r="K1667" i="4"/>
  <c r="I1667" i="4"/>
  <c r="J1667" i="4"/>
  <c r="G1667" i="4"/>
  <c r="H1667" i="4"/>
  <c r="E1667" i="4"/>
  <c r="C1667" i="4"/>
  <c r="D1667" i="4"/>
  <c r="B1668" i="4"/>
  <c r="A1668" i="4"/>
  <c r="F1668" i="4" l="1"/>
  <c r="O1668" i="4"/>
  <c r="N1668" i="4"/>
  <c r="M1668" i="4"/>
  <c r="L1668" i="4"/>
  <c r="K1668" i="4"/>
  <c r="J1668" i="4"/>
  <c r="H1668" i="4"/>
  <c r="I1668" i="4"/>
  <c r="G1668" i="4"/>
  <c r="D1668" i="4"/>
  <c r="E1668" i="4"/>
  <c r="C1668" i="4"/>
  <c r="B1669" i="4"/>
  <c r="A1669" i="4"/>
  <c r="F1669" i="4" l="1"/>
  <c r="O1669" i="4"/>
  <c r="N1669" i="4"/>
  <c r="M1669" i="4"/>
  <c r="L1669" i="4"/>
  <c r="K1669" i="4"/>
  <c r="J1669" i="4"/>
  <c r="I1669" i="4"/>
  <c r="H1669" i="4"/>
  <c r="G1669" i="4"/>
  <c r="D1669" i="4"/>
  <c r="E1669" i="4"/>
  <c r="C1669" i="4"/>
  <c r="B1670" i="4"/>
  <c r="A1670" i="4"/>
  <c r="F1670" i="4" l="1"/>
  <c r="O1670" i="4"/>
  <c r="N1670" i="4"/>
  <c r="M1670" i="4"/>
  <c r="L1670" i="4"/>
  <c r="K1670" i="4"/>
  <c r="J1670" i="4"/>
  <c r="I1670" i="4"/>
  <c r="H1670" i="4"/>
  <c r="G1670" i="4"/>
  <c r="E1670" i="4"/>
  <c r="C1670" i="4"/>
  <c r="D1670" i="4"/>
  <c r="B1671" i="4"/>
  <c r="A1671" i="4"/>
  <c r="F1671" i="4" l="1"/>
  <c r="O1671" i="4"/>
  <c r="N1671" i="4"/>
  <c r="M1671" i="4"/>
  <c r="L1671" i="4"/>
  <c r="K1671" i="4"/>
  <c r="J1671" i="4"/>
  <c r="I1671" i="4"/>
  <c r="H1671" i="4"/>
  <c r="G1671" i="4"/>
  <c r="E1671" i="4"/>
  <c r="C1671" i="4"/>
  <c r="D1671" i="4"/>
  <c r="B1672" i="4"/>
  <c r="A1672" i="4"/>
  <c r="F1672" i="4" l="1"/>
  <c r="O1672" i="4"/>
  <c r="N1672" i="4"/>
  <c r="M1672" i="4"/>
  <c r="L1672" i="4"/>
  <c r="K1672" i="4"/>
  <c r="J1672" i="4"/>
  <c r="H1672" i="4"/>
  <c r="I1672" i="4"/>
  <c r="G1672" i="4"/>
  <c r="D1672" i="4"/>
  <c r="E1672" i="4"/>
  <c r="C1672" i="4"/>
  <c r="B1673" i="4"/>
  <c r="A1673" i="4"/>
  <c r="F1673" i="4" l="1"/>
  <c r="O1673" i="4"/>
  <c r="N1673" i="4"/>
  <c r="M1673" i="4"/>
  <c r="L1673" i="4"/>
  <c r="K1673" i="4"/>
  <c r="J1673" i="4"/>
  <c r="I1673" i="4"/>
  <c r="H1673" i="4"/>
  <c r="G1673" i="4"/>
  <c r="D1673" i="4"/>
  <c r="E1673" i="4"/>
  <c r="C1673" i="4"/>
  <c r="B1674" i="4"/>
  <c r="A1674" i="4"/>
  <c r="F1674" i="4" l="1"/>
  <c r="O1674" i="4"/>
  <c r="N1674" i="4"/>
  <c r="M1674" i="4"/>
  <c r="L1674" i="4"/>
  <c r="K1674" i="4"/>
  <c r="J1674" i="4"/>
  <c r="I1674" i="4"/>
  <c r="H1674" i="4"/>
  <c r="G1674" i="4"/>
  <c r="E1674" i="4"/>
  <c r="C1674" i="4"/>
  <c r="D1674" i="4"/>
  <c r="B1675" i="4"/>
  <c r="A1675" i="4"/>
  <c r="F1675" i="4" l="1"/>
  <c r="O1675" i="4"/>
  <c r="N1675" i="4"/>
  <c r="M1675" i="4"/>
  <c r="L1675" i="4"/>
  <c r="K1675" i="4"/>
  <c r="J1675" i="4"/>
  <c r="I1675" i="4"/>
  <c r="H1675" i="4"/>
  <c r="G1675" i="4"/>
  <c r="E1675" i="4"/>
  <c r="C1675" i="4"/>
  <c r="D1675" i="4"/>
  <c r="B1676" i="4"/>
  <c r="A1676" i="4"/>
  <c r="F1676" i="4" l="1"/>
  <c r="O1676" i="4"/>
  <c r="N1676" i="4"/>
  <c r="M1676" i="4"/>
  <c r="L1676" i="4"/>
  <c r="K1676" i="4"/>
  <c r="J1676" i="4"/>
  <c r="H1676" i="4"/>
  <c r="I1676" i="4"/>
  <c r="G1676" i="4"/>
  <c r="D1676" i="4"/>
  <c r="E1676" i="4"/>
  <c r="C1676" i="4"/>
  <c r="B1677" i="4"/>
  <c r="A1677" i="4"/>
  <c r="F1677" i="4" l="1"/>
  <c r="O1677" i="4"/>
  <c r="N1677" i="4"/>
  <c r="M1677" i="4"/>
  <c r="L1677" i="4"/>
  <c r="K1677" i="4"/>
  <c r="J1677" i="4"/>
  <c r="I1677" i="4"/>
  <c r="H1677" i="4"/>
  <c r="G1677" i="4"/>
  <c r="D1677" i="4"/>
  <c r="E1677" i="4"/>
  <c r="C1677" i="4"/>
  <c r="B1678" i="4"/>
  <c r="A1678" i="4"/>
  <c r="F1678" i="4" l="1"/>
  <c r="O1678" i="4"/>
  <c r="N1678" i="4"/>
  <c r="M1678" i="4"/>
  <c r="L1678" i="4"/>
  <c r="K1678" i="4"/>
  <c r="J1678" i="4"/>
  <c r="I1678" i="4"/>
  <c r="H1678" i="4"/>
  <c r="G1678" i="4"/>
  <c r="E1678" i="4"/>
  <c r="C1678" i="4"/>
  <c r="D1678" i="4"/>
  <c r="B1679" i="4"/>
  <c r="A1679" i="4"/>
  <c r="F1679" i="4" l="1"/>
  <c r="O1679" i="4"/>
  <c r="N1679" i="4"/>
  <c r="M1679" i="4"/>
  <c r="L1679" i="4"/>
  <c r="K1679" i="4"/>
  <c r="J1679" i="4"/>
  <c r="I1679" i="4"/>
  <c r="G1679" i="4"/>
  <c r="H1679" i="4"/>
  <c r="E1679" i="4"/>
  <c r="C1679" i="4"/>
  <c r="D1679" i="4"/>
  <c r="B1680" i="4"/>
  <c r="A1680" i="4"/>
  <c r="F1680" i="4" l="1"/>
  <c r="O1680" i="4"/>
  <c r="N1680" i="4"/>
  <c r="M1680" i="4"/>
  <c r="L1680" i="4"/>
  <c r="K1680" i="4"/>
  <c r="J1680" i="4"/>
  <c r="H1680" i="4"/>
  <c r="I1680" i="4"/>
  <c r="G1680" i="4"/>
  <c r="D1680" i="4"/>
  <c r="E1680" i="4"/>
  <c r="C1680" i="4"/>
  <c r="B1681" i="4"/>
  <c r="A1681" i="4"/>
  <c r="F1681" i="4" l="1"/>
  <c r="O1681" i="4"/>
  <c r="N1681" i="4"/>
  <c r="M1681" i="4"/>
  <c r="L1681" i="4"/>
  <c r="K1681" i="4"/>
  <c r="J1681" i="4"/>
  <c r="I1681" i="4"/>
  <c r="H1681" i="4"/>
  <c r="G1681" i="4"/>
  <c r="D1681" i="4"/>
  <c r="E1681" i="4"/>
  <c r="C1681" i="4"/>
  <c r="B1682" i="4"/>
  <c r="A1682" i="4"/>
  <c r="F1682" i="4" l="1"/>
  <c r="O1682" i="4"/>
  <c r="N1682" i="4"/>
  <c r="M1682" i="4"/>
  <c r="L1682" i="4"/>
  <c r="K1682" i="4"/>
  <c r="J1682" i="4"/>
  <c r="I1682" i="4"/>
  <c r="H1682" i="4"/>
  <c r="G1682" i="4"/>
  <c r="E1682" i="4"/>
  <c r="C1682" i="4"/>
  <c r="D1682" i="4"/>
  <c r="B1683" i="4"/>
  <c r="A1683" i="4"/>
  <c r="F1683" i="4" l="1"/>
  <c r="O1683" i="4"/>
  <c r="N1683" i="4"/>
  <c r="M1683" i="4"/>
  <c r="L1683" i="4"/>
  <c r="K1683" i="4"/>
  <c r="I1683" i="4"/>
  <c r="J1683" i="4"/>
  <c r="G1683" i="4"/>
  <c r="H1683" i="4"/>
  <c r="E1683" i="4"/>
  <c r="C1683" i="4"/>
  <c r="D1683" i="4"/>
  <c r="B1684" i="4"/>
  <c r="A1684" i="4"/>
  <c r="F1684" i="4" l="1"/>
  <c r="O1684" i="4"/>
  <c r="N1684" i="4"/>
  <c r="M1684" i="4"/>
  <c r="L1684" i="4"/>
  <c r="K1684" i="4"/>
  <c r="J1684" i="4"/>
  <c r="H1684" i="4"/>
  <c r="I1684" i="4"/>
  <c r="G1684" i="4"/>
  <c r="D1684" i="4"/>
  <c r="E1684" i="4"/>
  <c r="C1684" i="4"/>
  <c r="B1685" i="4"/>
  <c r="A1685" i="4"/>
  <c r="F1685" i="4" l="1"/>
  <c r="O1685" i="4"/>
  <c r="N1685" i="4"/>
  <c r="M1685" i="4"/>
  <c r="L1685" i="4"/>
  <c r="K1685" i="4"/>
  <c r="J1685" i="4"/>
  <c r="I1685" i="4"/>
  <c r="H1685" i="4"/>
  <c r="G1685" i="4"/>
  <c r="D1685" i="4"/>
  <c r="E1685" i="4"/>
  <c r="C1685" i="4"/>
  <c r="B1686" i="4"/>
  <c r="A1686" i="4"/>
  <c r="F1686" i="4" l="1"/>
  <c r="O1686" i="4"/>
  <c r="N1686" i="4"/>
  <c r="M1686" i="4"/>
  <c r="L1686" i="4"/>
  <c r="K1686" i="4"/>
  <c r="J1686" i="4"/>
  <c r="I1686" i="4"/>
  <c r="H1686" i="4"/>
  <c r="G1686" i="4"/>
  <c r="E1686" i="4"/>
  <c r="C1686" i="4"/>
  <c r="D1686" i="4"/>
  <c r="B1687" i="4"/>
  <c r="A1687" i="4"/>
  <c r="F1687" i="4" l="1"/>
  <c r="O1687" i="4"/>
  <c r="N1687" i="4"/>
  <c r="M1687" i="4"/>
  <c r="L1687" i="4"/>
  <c r="K1687" i="4"/>
  <c r="J1687" i="4"/>
  <c r="I1687" i="4"/>
  <c r="H1687" i="4"/>
  <c r="G1687" i="4"/>
  <c r="E1687" i="4"/>
  <c r="C1687" i="4"/>
  <c r="D1687" i="4"/>
  <c r="B1688" i="4"/>
  <c r="A1688" i="4"/>
  <c r="F1688" i="4" l="1"/>
  <c r="O1688" i="4"/>
  <c r="N1688" i="4"/>
  <c r="M1688" i="4"/>
  <c r="L1688" i="4"/>
  <c r="K1688" i="4"/>
  <c r="J1688" i="4"/>
  <c r="H1688" i="4"/>
  <c r="I1688" i="4"/>
  <c r="G1688" i="4"/>
  <c r="D1688" i="4"/>
  <c r="E1688" i="4"/>
  <c r="C1688" i="4"/>
  <c r="B1689" i="4"/>
  <c r="A1689" i="4"/>
  <c r="F1689" i="4" l="1"/>
  <c r="O1689" i="4"/>
  <c r="N1689" i="4"/>
  <c r="M1689" i="4"/>
  <c r="L1689" i="4"/>
  <c r="K1689" i="4"/>
  <c r="J1689" i="4"/>
  <c r="I1689" i="4"/>
  <c r="H1689" i="4"/>
  <c r="G1689" i="4"/>
  <c r="D1689" i="4"/>
  <c r="E1689" i="4"/>
  <c r="C1689" i="4"/>
  <c r="B1690" i="4"/>
  <c r="A1690" i="4"/>
  <c r="F1690" i="4" l="1"/>
  <c r="O1690" i="4"/>
  <c r="N1690" i="4"/>
  <c r="M1690" i="4"/>
  <c r="L1690" i="4"/>
  <c r="K1690" i="4"/>
  <c r="J1690" i="4"/>
  <c r="I1690" i="4"/>
  <c r="H1690" i="4"/>
  <c r="G1690" i="4"/>
  <c r="E1690" i="4"/>
  <c r="C1690" i="4"/>
  <c r="D1690" i="4"/>
  <c r="B1691" i="4"/>
  <c r="A1691" i="4"/>
  <c r="F1691" i="4" l="1"/>
  <c r="O1691" i="4"/>
  <c r="N1691" i="4"/>
  <c r="M1691" i="4"/>
  <c r="L1691" i="4"/>
  <c r="K1691" i="4"/>
  <c r="J1691" i="4"/>
  <c r="I1691" i="4"/>
  <c r="H1691" i="4"/>
  <c r="G1691" i="4"/>
  <c r="E1691" i="4"/>
  <c r="C1691" i="4"/>
  <c r="D1691" i="4"/>
  <c r="B1692" i="4"/>
  <c r="A1692" i="4"/>
  <c r="F1692" i="4" l="1"/>
  <c r="O1692" i="4"/>
  <c r="N1692" i="4"/>
  <c r="M1692" i="4"/>
  <c r="L1692" i="4"/>
  <c r="K1692" i="4"/>
  <c r="J1692" i="4"/>
  <c r="H1692" i="4"/>
  <c r="I1692" i="4"/>
  <c r="G1692" i="4"/>
  <c r="D1692" i="4"/>
  <c r="E1692" i="4"/>
  <c r="C1692" i="4"/>
  <c r="B1693" i="4"/>
  <c r="A1693" i="4"/>
  <c r="F1693" i="4" l="1"/>
  <c r="O1693" i="4"/>
  <c r="N1693" i="4"/>
  <c r="M1693" i="4"/>
  <c r="L1693" i="4"/>
  <c r="K1693" i="4"/>
  <c r="J1693" i="4"/>
  <c r="I1693" i="4"/>
  <c r="H1693" i="4"/>
  <c r="G1693" i="4"/>
  <c r="D1693" i="4"/>
  <c r="E1693" i="4"/>
  <c r="C1693" i="4"/>
  <c r="B1694" i="4"/>
  <c r="A1694" i="4"/>
  <c r="F1694" i="4" l="1"/>
  <c r="O1694" i="4"/>
  <c r="N1694" i="4"/>
  <c r="M1694" i="4"/>
  <c r="L1694" i="4"/>
  <c r="K1694" i="4"/>
  <c r="J1694" i="4"/>
  <c r="I1694" i="4"/>
  <c r="H1694" i="4"/>
  <c r="G1694" i="4"/>
  <c r="E1694" i="4"/>
  <c r="C1694" i="4"/>
  <c r="D1694" i="4"/>
  <c r="B1695" i="4"/>
  <c r="A1695" i="4"/>
  <c r="F1695" i="4" l="1"/>
  <c r="O1695" i="4"/>
  <c r="N1695" i="4"/>
  <c r="M1695" i="4"/>
  <c r="L1695" i="4"/>
  <c r="K1695" i="4"/>
  <c r="J1695" i="4"/>
  <c r="I1695" i="4"/>
  <c r="G1695" i="4"/>
  <c r="H1695" i="4"/>
  <c r="E1695" i="4"/>
  <c r="C1695" i="4"/>
  <c r="D1695" i="4"/>
  <c r="B1696" i="4"/>
  <c r="A1696" i="4"/>
  <c r="F1696" i="4" l="1"/>
  <c r="O1696" i="4"/>
  <c r="N1696" i="4"/>
  <c r="M1696" i="4"/>
  <c r="L1696" i="4"/>
  <c r="K1696" i="4"/>
  <c r="J1696" i="4"/>
  <c r="H1696" i="4"/>
  <c r="I1696" i="4"/>
  <c r="G1696" i="4"/>
  <c r="D1696" i="4"/>
  <c r="E1696" i="4"/>
  <c r="C1696" i="4"/>
  <c r="B1697" i="4"/>
  <c r="A1697" i="4"/>
  <c r="F1697" i="4" l="1"/>
  <c r="O1697" i="4"/>
  <c r="N1697" i="4"/>
  <c r="M1697" i="4"/>
  <c r="L1697" i="4"/>
  <c r="K1697" i="4"/>
  <c r="J1697" i="4"/>
  <c r="I1697" i="4"/>
  <c r="H1697" i="4"/>
  <c r="G1697" i="4"/>
  <c r="D1697" i="4"/>
  <c r="E1697" i="4"/>
  <c r="C1697" i="4"/>
  <c r="B1698" i="4"/>
  <c r="A1698" i="4"/>
  <c r="F1698" i="4" l="1"/>
  <c r="O1698" i="4"/>
  <c r="N1698" i="4"/>
  <c r="M1698" i="4"/>
  <c r="L1698" i="4"/>
  <c r="K1698" i="4"/>
  <c r="J1698" i="4"/>
  <c r="I1698" i="4"/>
  <c r="H1698" i="4"/>
  <c r="G1698" i="4"/>
  <c r="E1698" i="4"/>
  <c r="C1698" i="4"/>
  <c r="D1698" i="4"/>
  <c r="B1699" i="4"/>
  <c r="A1699" i="4"/>
  <c r="F1699" i="4" l="1"/>
  <c r="O1699" i="4"/>
  <c r="N1699" i="4"/>
  <c r="M1699" i="4"/>
  <c r="L1699" i="4"/>
  <c r="K1699" i="4"/>
  <c r="I1699" i="4"/>
  <c r="J1699" i="4"/>
  <c r="G1699" i="4"/>
  <c r="H1699" i="4"/>
  <c r="E1699" i="4"/>
  <c r="C1699" i="4"/>
  <c r="D1699" i="4"/>
  <c r="B1700" i="4"/>
  <c r="A1700" i="4"/>
  <c r="F1700" i="4" l="1"/>
  <c r="O1700" i="4"/>
  <c r="N1700" i="4"/>
  <c r="M1700" i="4"/>
  <c r="L1700" i="4"/>
  <c r="K1700" i="4"/>
  <c r="J1700" i="4"/>
  <c r="H1700" i="4"/>
  <c r="I1700" i="4"/>
  <c r="G1700" i="4"/>
  <c r="D1700" i="4"/>
  <c r="E1700" i="4"/>
  <c r="C1700" i="4"/>
  <c r="B1701" i="4"/>
  <c r="A1701" i="4"/>
  <c r="F1701" i="4" l="1"/>
  <c r="O1701" i="4"/>
  <c r="N1701" i="4"/>
  <c r="M1701" i="4"/>
  <c r="L1701" i="4"/>
  <c r="K1701" i="4"/>
  <c r="J1701" i="4"/>
  <c r="I1701" i="4"/>
  <c r="H1701" i="4"/>
  <c r="G1701" i="4"/>
  <c r="D1701" i="4"/>
  <c r="E1701" i="4"/>
  <c r="C1701" i="4"/>
  <c r="B1702" i="4"/>
  <c r="A1702" i="4"/>
  <c r="F1702" i="4" l="1"/>
  <c r="O1702" i="4"/>
  <c r="N1702" i="4"/>
  <c r="M1702" i="4"/>
  <c r="L1702" i="4"/>
  <c r="K1702" i="4"/>
  <c r="J1702" i="4"/>
  <c r="I1702" i="4"/>
  <c r="H1702" i="4"/>
  <c r="G1702" i="4"/>
  <c r="E1702" i="4"/>
  <c r="C1702" i="4"/>
  <c r="D1702" i="4"/>
  <c r="B1703" i="4"/>
  <c r="A1703" i="4"/>
  <c r="F1703" i="4" l="1"/>
  <c r="O1703" i="4"/>
  <c r="N1703" i="4"/>
  <c r="M1703" i="4"/>
  <c r="L1703" i="4"/>
  <c r="K1703" i="4"/>
  <c r="J1703" i="4"/>
  <c r="I1703" i="4"/>
  <c r="H1703" i="4"/>
  <c r="G1703" i="4"/>
  <c r="E1703" i="4"/>
  <c r="C1703" i="4"/>
  <c r="D1703" i="4"/>
  <c r="B1704" i="4"/>
  <c r="A1704" i="4"/>
  <c r="F1704" i="4" l="1"/>
  <c r="O1704" i="4"/>
  <c r="N1704" i="4"/>
  <c r="M1704" i="4"/>
  <c r="L1704" i="4"/>
  <c r="K1704" i="4"/>
  <c r="J1704" i="4"/>
  <c r="H1704" i="4"/>
  <c r="I1704" i="4"/>
  <c r="G1704" i="4"/>
  <c r="D1704" i="4"/>
  <c r="E1704" i="4"/>
  <c r="C1704" i="4"/>
  <c r="B1705" i="4"/>
  <c r="A1705" i="4"/>
  <c r="F1705" i="4" l="1"/>
  <c r="O1705" i="4"/>
  <c r="N1705" i="4"/>
  <c r="M1705" i="4"/>
  <c r="L1705" i="4"/>
  <c r="K1705" i="4"/>
  <c r="J1705" i="4"/>
  <c r="I1705" i="4"/>
  <c r="H1705" i="4"/>
  <c r="G1705" i="4"/>
  <c r="D1705" i="4"/>
  <c r="E1705" i="4"/>
  <c r="C1705" i="4"/>
  <c r="B1706" i="4"/>
  <c r="A1706" i="4"/>
  <c r="F1706" i="4" l="1"/>
  <c r="O1706" i="4"/>
  <c r="N1706" i="4"/>
  <c r="M1706" i="4"/>
  <c r="L1706" i="4"/>
  <c r="K1706" i="4"/>
  <c r="J1706" i="4"/>
  <c r="I1706" i="4"/>
  <c r="H1706" i="4"/>
  <c r="G1706" i="4"/>
  <c r="E1706" i="4"/>
  <c r="C1706" i="4"/>
  <c r="D1706" i="4"/>
  <c r="B1707" i="4"/>
  <c r="A1707" i="4"/>
  <c r="F1707" i="4" l="1"/>
  <c r="O1707" i="4"/>
  <c r="N1707" i="4"/>
  <c r="M1707" i="4"/>
  <c r="L1707" i="4"/>
  <c r="K1707" i="4"/>
  <c r="J1707" i="4"/>
  <c r="I1707" i="4"/>
  <c r="H1707" i="4"/>
  <c r="G1707" i="4"/>
  <c r="E1707" i="4"/>
  <c r="C1707" i="4"/>
  <c r="D1707" i="4"/>
  <c r="B1708" i="4"/>
  <c r="A1708" i="4"/>
  <c r="F1708" i="4" l="1"/>
  <c r="O1708" i="4"/>
  <c r="N1708" i="4"/>
  <c r="M1708" i="4"/>
  <c r="L1708" i="4"/>
  <c r="K1708" i="4"/>
  <c r="J1708" i="4"/>
  <c r="H1708" i="4"/>
  <c r="I1708" i="4"/>
  <c r="G1708" i="4"/>
  <c r="D1708" i="4"/>
  <c r="E1708" i="4"/>
  <c r="C1708" i="4"/>
  <c r="B1709" i="4"/>
  <c r="A1709" i="4"/>
  <c r="F1709" i="4" l="1"/>
  <c r="O1709" i="4"/>
  <c r="N1709" i="4"/>
  <c r="M1709" i="4"/>
  <c r="L1709" i="4"/>
  <c r="K1709" i="4"/>
  <c r="J1709" i="4"/>
  <c r="I1709" i="4"/>
  <c r="H1709" i="4"/>
  <c r="G1709" i="4"/>
  <c r="D1709" i="4"/>
  <c r="E1709" i="4"/>
  <c r="C1709" i="4"/>
  <c r="B1710" i="4"/>
  <c r="A1710" i="4"/>
  <c r="F1710" i="4" l="1"/>
  <c r="O1710" i="4"/>
  <c r="N1710" i="4"/>
  <c r="M1710" i="4"/>
  <c r="L1710" i="4"/>
  <c r="K1710" i="4"/>
  <c r="J1710" i="4"/>
  <c r="I1710" i="4"/>
  <c r="H1710" i="4"/>
  <c r="G1710" i="4"/>
  <c r="E1710" i="4"/>
  <c r="C1710" i="4"/>
  <c r="D1710" i="4"/>
  <c r="B1711" i="4"/>
  <c r="A1711" i="4"/>
  <c r="F1711" i="4" l="1"/>
  <c r="O1711" i="4"/>
  <c r="N1711" i="4"/>
  <c r="M1711" i="4"/>
  <c r="L1711" i="4"/>
  <c r="K1711" i="4"/>
  <c r="J1711" i="4"/>
  <c r="I1711" i="4"/>
  <c r="G1711" i="4"/>
  <c r="H1711" i="4"/>
  <c r="E1711" i="4"/>
  <c r="C1711" i="4"/>
  <c r="D1711" i="4"/>
  <c r="B1712" i="4"/>
  <c r="A1712" i="4"/>
  <c r="F1712" i="4" l="1"/>
  <c r="O1712" i="4"/>
  <c r="N1712" i="4"/>
  <c r="M1712" i="4"/>
  <c r="L1712" i="4"/>
  <c r="K1712" i="4"/>
  <c r="J1712" i="4"/>
  <c r="H1712" i="4"/>
  <c r="I1712" i="4"/>
  <c r="G1712" i="4"/>
  <c r="D1712" i="4"/>
  <c r="E1712" i="4"/>
  <c r="C1712" i="4"/>
  <c r="B1713" i="4"/>
  <c r="A1713" i="4"/>
  <c r="F1713" i="4" l="1"/>
  <c r="O1713" i="4"/>
  <c r="N1713" i="4"/>
  <c r="M1713" i="4"/>
  <c r="L1713" i="4"/>
  <c r="K1713" i="4"/>
  <c r="J1713" i="4"/>
  <c r="I1713" i="4"/>
  <c r="H1713" i="4"/>
  <c r="G1713" i="4"/>
  <c r="D1713" i="4"/>
  <c r="E1713" i="4"/>
  <c r="C1713" i="4"/>
  <c r="B1714" i="4"/>
  <c r="A1714" i="4"/>
  <c r="F1714" i="4" l="1"/>
  <c r="O1714" i="4"/>
  <c r="N1714" i="4"/>
  <c r="M1714" i="4"/>
  <c r="L1714" i="4"/>
  <c r="K1714" i="4"/>
  <c r="J1714" i="4"/>
  <c r="I1714" i="4"/>
  <c r="H1714" i="4"/>
  <c r="G1714" i="4"/>
  <c r="E1714" i="4"/>
  <c r="C1714" i="4"/>
  <c r="D1714" i="4"/>
  <c r="B1715" i="4"/>
  <c r="A1715" i="4"/>
  <c r="F1715" i="4" l="1"/>
  <c r="O1715" i="4"/>
  <c r="N1715" i="4"/>
  <c r="M1715" i="4"/>
  <c r="L1715" i="4"/>
  <c r="K1715" i="4"/>
  <c r="I1715" i="4"/>
  <c r="J1715" i="4"/>
  <c r="G1715" i="4"/>
  <c r="H1715" i="4"/>
  <c r="E1715" i="4"/>
  <c r="C1715" i="4"/>
  <c r="D1715" i="4"/>
  <c r="B1716" i="4"/>
  <c r="A1716" i="4"/>
  <c r="F1716" i="4" l="1"/>
  <c r="O1716" i="4"/>
  <c r="N1716" i="4"/>
  <c r="M1716" i="4"/>
  <c r="L1716" i="4"/>
  <c r="K1716" i="4"/>
  <c r="J1716" i="4"/>
  <c r="H1716" i="4"/>
  <c r="I1716" i="4"/>
  <c r="G1716" i="4"/>
  <c r="D1716" i="4"/>
  <c r="E1716" i="4"/>
  <c r="C1716" i="4"/>
  <c r="B1717" i="4"/>
  <c r="A1717" i="4"/>
  <c r="F1717" i="4" l="1"/>
  <c r="O1717" i="4"/>
  <c r="N1717" i="4"/>
  <c r="M1717" i="4"/>
  <c r="L1717" i="4"/>
  <c r="K1717" i="4"/>
  <c r="J1717" i="4"/>
  <c r="I1717" i="4"/>
  <c r="H1717" i="4"/>
  <c r="G1717" i="4"/>
  <c r="D1717" i="4"/>
  <c r="E1717" i="4"/>
  <c r="C1717" i="4"/>
  <c r="B1718" i="4"/>
  <c r="A1718" i="4"/>
  <c r="F1718" i="4" l="1"/>
  <c r="O1718" i="4"/>
  <c r="N1718" i="4"/>
  <c r="M1718" i="4"/>
  <c r="L1718" i="4"/>
  <c r="K1718" i="4"/>
  <c r="J1718" i="4"/>
  <c r="I1718" i="4"/>
  <c r="H1718" i="4"/>
  <c r="G1718" i="4"/>
  <c r="E1718" i="4"/>
  <c r="C1718" i="4"/>
  <c r="D1718" i="4"/>
  <c r="B1719" i="4"/>
  <c r="A1719" i="4"/>
  <c r="F1719" i="4" l="1"/>
  <c r="O1719" i="4"/>
  <c r="N1719" i="4"/>
  <c r="M1719" i="4"/>
  <c r="L1719" i="4"/>
  <c r="K1719" i="4"/>
  <c r="J1719" i="4"/>
  <c r="I1719" i="4"/>
  <c r="H1719" i="4"/>
  <c r="G1719" i="4"/>
  <c r="E1719" i="4"/>
  <c r="C1719" i="4"/>
  <c r="D1719" i="4"/>
  <c r="B1720" i="4"/>
  <c r="A1720" i="4"/>
  <c r="F1720" i="4" l="1"/>
  <c r="O1720" i="4"/>
  <c r="N1720" i="4"/>
  <c r="M1720" i="4"/>
  <c r="L1720" i="4"/>
  <c r="K1720" i="4"/>
  <c r="J1720" i="4"/>
  <c r="H1720" i="4"/>
  <c r="I1720" i="4"/>
  <c r="G1720" i="4"/>
  <c r="D1720" i="4"/>
  <c r="E1720" i="4"/>
  <c r="C1720" i="4"/>
  <c r="B1721" i="4"/>
  <c r="A1721" i="4"/>
  <c r="F1721" i="4" l="1"/>
  <c r="O1721" i="4"/>
  <c r="N1721" i="4"/>
  <c r="M1721" i="4"/>
  <c r="L1721" i="4"/>
  <c r="K1721" i="4"/>
  <c r="J1721" i="4"/>
  <c r="I1721" i="4"/>
  <c r="H1721" i="4"/>
  <c r="G1721" i="4"/>
  <c r="D1721" i="4"/>
  <c r="E1721" i="4"/>
  <c r="C1721" i="4"/>
  <c r="B1722" i="4"/>
  <c r="A1722" i="4"/>
  <c r="F1722" i="4" l="1"/>
  <c r="O1722" i="4"/>
  <c r="N1722" i="4"/>
  <c r="M1722" i="4"/>
  <c r="L1722" i="4"/>
  <c r="K1722" i="4"/>
  <c r="J1722" i="4"/>
  <c r="I1722" i="4"/>
  <c r="H1722" i="4"/>
  <c r="G1722" i="4"/>
  <c r="E1722" i="4"/>
  <c r="C1722" i="4"/>
  <c r="D1722" i="4"/>
  <c r="B1723" i="4"/>
  <c r="A1723" i="4"/>
  <c r="F1723" i="4" l="1"/>
  <c r="O1723" i="4"/>
  <c r="N1723" i="4"/>
  <c r="M1723" i="4"/>
  <c r="L1723" i="4"/>
  <c r="K1723" i="4"/>
  <c r="J1723" i="4"/>
  <c r="I1723" i="4"/>
  <c r="H1723" i="4"/>
  <c r="G1723" i="4"/>
  <c r="E1723" i="4"/>
  <c r="C1723" i="4"/>
  <c r="D1723" i="4"/>
  <c r="B1724" i="4"/>
  <c r="A1724" i="4"/>
  <c r="F1724" i="4" l="1"/>
  <c r="O1724" i="4"/>
  <c r="N1724" i="4"/>
  <c r="M1724" i="4"/>
  <c r="L1724" i="4"/>
  <c r="K1724" i="4"/>
  <c r="J1724" i="4"/>
  <c r="H1724" i="4"/>
  <c r="I1724" i="4"/>
  <c r="G1724" i="4"/>
  <c r="D1724" i="4"/>
  <c r="E1724" i="4"/>
  <c r="C1724" i="4"/>
  <c r="B1725" i="4"/>
  <c r="A1725" i="4"/>
  <c r="F1725" i="4" l="1"/>
  <c r="O1725" i="4"/>
  <c r="N1725" i="4"/>
  <c r="M1725" i="4"/>
  <c r="L1725" i="4"/>
  <c r="K1725" i="4"/>
  <c r="J1725" i="4"/>
  <c r="I1725" i="4"/>
  <c r="H1725" i="4"/>
  <c r="G1725" i="4"/>
  <c r="D1725" i="4"/>
  <c r="E1725" i="4"/>
  <c r="C1725" i="4"/>
  <c r="B1726" i="4"/>
  <c r="A1726" i="4"/>
  <c r="F1726" i="4" l="1"/>
  <c r="O1726" i="4"/>
  <c r="N1726" i="4"/>
  <c r="M1726" i="4"/>
  <c r="L1726" i="4"/>
  <c r="K1726" i="4"/>
  <c r="J1726" i="4"/>
  <c r="I1726" i="4"/>
  <c r="H1726" i="4"/>
  <c r="G1726" i="4"/>
  <c r="E1726" i="4"/>
  <c r="C1726" i="4"/>
  <c r="D1726" i="4"/>
  <c r="B1727" i="4"/>
  <c r="A1727" i="4"/>
  <c r="F1727" i="4" l="1"/>
  <c r="O1727" i="4"/>
  <c r="N1727" i="4"/>
  <c r="M1727" i="4"/>
  <c r="L1727" i="4"/>
  <c r="K1727" i="4"/>
  <c r="J1727" i="4"/>
  <c r="I1727" i="4"/>
  <c r="G1727" i="4"/>
  <c r="H1727" i="4"/>
  <c r="E1727" i="4"/>
  <c r="C1727" i="4"/>
  <c r="D1727" i="4"/>
  <c r="B1728" i="4"/>
  <c r="A1728" i="4"/>
  <c r="F1728" i="4" l="1"/>
  <c r="O1728" i="4"/>
  <c r="N1728" i="4"/>
  <c r="M1728" i="4"/>
  <c r="L1728" i="4"/>
  <c r="K1728" i="4"/>
  <c r="J1728" i="4"/>
  <c r="H1728" i="4"/>
  <c r="I1728" i="4"/>
  <c r="G1728" i="4"/>
  <c r="D1728" i="4"/>
  <c r="E1728" i="4"/>
  <c r="C1728" i="4"/>
  <c r="B1729" i="4"/>
  <c r="A1729" i="4"/>
  <c r="F1729" i="4" l="1"/>
  <c r="O1729" i="4"/>
  <c r="N1729" i="4"/>
  <c r="M1729" i="4"/>
  <c r="L1729" i="4"/>
  <c r="K1729" i="4"/>
  <c r="J1729" i="4"/>
  <c r="I1729" i="4"/>
  <c r="H1729" i="4"/>
  <c r="G1729" i="4"/>
  <c r="D1729" i="4"/>
  <c r="E1729" i="4"/>
  <c r="C1729" i="4"/>
  <c r="B1730" i="4"/>
  <c r="A1730" i="4"/>
  <c r="F1730" i="4" l="1"/>
  <c r="O1730" i="4"/>
  <c r="N1730" i="4"/>
  <c r="M1730" i="4"/>
  <c r="L1730" i="4"/>
  <c r="K1730" i="4"/>
  <c r="J1730" i="4"/>
  <c r="I1730" i="4"/>
  <c r="H1730" i="4"/>
  <c r="G1730" i="4"/>
  <c r="E1730" i="4"/>
  <c r="C1730" i="4"/>
  <c r="D1730" i="4"/>
  <c r="B1731" i="4"/>
  <c r="A1731" i="4"/>
  <c r="F1731" i="4" l="1"/>
  <c r="O1731" i="4"/>
  <c r="N1731" i="4"/>
  <c r="M1731" i="4"/>
  <c r="L1731" i="4"/>
  <c r="K1731" i="4"/>
  <c r="I1731" i="4"/>
  <c r="J1731" i="4"/>
  <c r="G1731" i="4"/>
  <c r="H1731" i="4"/>
  <c r="E1731" i="4"/>
  <c r="C1731" i="4"/>
  <c r="D1731" i="4"/>
  <c r="B1732" i="4"/>
  <c r="A1732" i="4"/>
  <c r="F1732" i="4" l="1"/>
  <c r="O1732" i="4"/>
  <c r="N1732" i="4"/>
  <c r="M1732" i="4"/>
  <c r="L1732" i="4"/>
  <c r="K1732" i="4"/>
  <c r="J1732" i="4"/>
  <c r="H1732" i="4"/>
  <c r="I1732" i="4"/>
  <c r="G1732" i="4"/>
  <c r="D1732" i="4"/>
  <c r="E1732" i="4"/>
  <c r="C1732" i="4"/>
  <c r="B1733" i="4"/>
  <c r="A1733" i="4"/>
  <c r="F1733" i="4" l="1"/>
  <c r="O1733" i="4"/>
  <c r="N1733" i="4"/>
  <c r="M1733" i="4"/>
  <c r="L1733" i="4"/>
  <c r="K1733" i="4"/>
  <c r="J1733" i="4"/>
  <c r="I1733" i="4"/>
  <c r="H1733" i="4"/>
  <c r="G1733" i="4"/>
  <c r="D1733" i="4"/>
  <c r="E1733" i="4"/>
  <c r="C1733" i="4"/>
  <c r="B1734" i="4"/>
  <c r="A1734" i="4"/>
  <c r="F1734" i="4" l="1"/>
  <c r="O1734" i="4"/>
  <c r="N1734" i="4"/>
  <c r="M1734" i="4"/>
  <c r="L1734" i="4"/>
  <c r="K1734" i="4"/>
  <c r="J1734" i="4"/>
  <c r="I1734" i="4"/>
  <c r="H1734" i="4"/>
  <c r="G1734" i="4"/>
  <c r="E1734" i="4"/>
  <c r="C1734" i="4"/>
  <c r="D1734" i="4"/>
  <c r="B1735" i="4"/>
  <c r="A1735" i="4"/>
  <c r="F1735" i="4" l="1"/>
  <c r="O1735" i="4"/>
  <c r="N1735" i="4"/>
  <c r="M1735" i="4"/>
  <c r="L1735" i="4"/>
  <c r="K1735" i="4"/>
  <c r="J1735" i="4"/>
  <c r="I1735" i="4"/>
  <c r="H1735" i="4"/>
  <c r="G1735" i="4"/>
  <c r="E1735" i="4"/>
  <c r="C1735" i="4"/>
  <c r="D1735" i="4"/>
  <c r="B1736" i="4"/>
  <c r="A1736" i="4"/>
  <c r="F1736" i="4" l="1"/>
  <c r="O1736" i="4"/>
  <c r="N1736" i="4"/>
  <c r="M1736" i="4"/>
  <c r="L1736" i="4"/>
  <c r="K1736" i="4"/>
  <c r="J1736" i="4"/>
  <c r="H1736" i="4"/>
  <c r="I1736" i="4"/>
  <c r="G1736" i="4"/>
  <c r="D1736" i="4"/>
  <c r="E1736" i="4"/>
  <c r="C1736" i="4"/>
  <c r="B1737" i="4"/>
  <c r="A1737" i="4"/>
  <c r="F1737" i="4" l="1"/>
  <c r="O1737" i="4"/>
  <c r="N1737" i="4"/>
  <c r="M1737" i="4"/>
  <c r="L1737" i="4"/>
  <c r="K1737" i="4"/>
  <c r="J1737" i="4"/>
  <c r="I1737" i="4"/>
  <c r="H1737" i="4"/>
  <c r="G1737" i="4"/>
  <c r="D1737" i="4"/>
  <c r="E1737" i="4"/>
  <c r="C1737" i="4"/>
  <c r="B1738" i="4"/>
  <c r="A1738" i="4"/>
  <c r="F1738" i="4" l="1"/>
  <c r="O1738" i="4"/>
  <c r="N1738" i="4"/>
  <c r="M1738" i="4"/>
  <c r="L1738" i="4"/>
  <c r="K1738" i="4"/>
  <c r="J1738" i="4"/>
  <c r="I1738" i="4"/>
  <c r="H1738" i="4"/>
  <c r="G1738" i="4"/>
  <c r="E1738" i="4"/>
  <c r="C1738" i="4"/>
  <c r="D1738" i="4"/>
  <c r="B1739" i="4"/>
  <c r="A1739" i="4"/>
  <c r="F1739" i="4" l="1"/>
  <c r="O1739" i="4"/>
  <c r="N1739" i="4"/>
  <c r="M1739" i="4"/>
  <c r="L1739" i="4"/>
  <c r="K1739" i="4"/>
  <c r="J1739" i="4"/>
  <c r="I1739" i="4"/>
  <c r="H1739" i="4"/>
  <c r="G1739" i="4"/>
  <c r="E1739" i="4"/>
  <c r="C1739" i="4"/>
  <c r="D1739" i="4"/>
  <c r="B1740" i="4"/>
  <c r="A1740" i="4"/>
  <c r="F1740" i="4" l="1"/>
  <c r="O1740" i="4"/>
  <c r="N1740" i="4"/>
  <c r="M1740" i="4"/>
  <c r="L1740" i="4"/>
  <c r="K1740" i="4"/>
  <c r="J1740" i="4"/>
  <c r="H1740" i="4"/>
  <c r="I1740" i="4"/>
  <c r="G1740" i="4"/>
  <c r="D1740" i="4"/>
  <c r="E1740" i="4"/>
  <c r="C1740" i="4"/>
  <c r="B1741" i="4"/>
  <c r="A1741" i="4"/>
  <c r="F1741" i="4" l="1"/>
  <c r="O1741" i="4"/>
  <c r="N1741" i="4"/>
  <c r="M1741" i="4"/>
  <c r="L1741" i="4"/>
  <c r="K1741" i="4"/>
  <c r="J1741" i="4"/>
  <c r="I1741" i="4"/>
  <c r="H1741" i="4"/>
  <c r="G1741" i="4"/>
  <c r="D1741" i="4"/>
  <c r="E1741" i="4"/>
  <c r="C1741" i="4"/>
  <c r="B1742" i="4"/>
  <c r="A1742" i="4"/>
  <c r="F1742" i="4" l="1"/>
  <c r="O1742" i="4"/>
  <c r="N1742" i="4"/>
  <c r="M1742" i="4"/>
  <c r="L1742" i="4"/>
  <c r="K1742" i="4"/>
  <c r="J1742" i="4"/>
  <c r="I1742" i="4"/>
  <c r="H1742" i="4"/>
  <c r="G1742" i="4"/>
  <c r="E1742" i="4"/>
  <c r="C1742" i="4"/>
  <c r="D1742" i="4"/>
  <c r="B1743" i="4"/>
  <c r="A1743" i="4"/>
  <c r="F1743" i="4" l="1"/>
  <c r="O1743" i="4"/>
  <c r="N1743" i="4"/>
  <c r="M1743" i="4"/>
  <c r="L1743" i="4"/>
  <c r="K1743" i="4"/>
  <c r="J1743" i="4"/>
  <c r="I1743" i="4"/>
  <c r="G1743" i="4"/>
  <c r="H1743" i="4"/>
  <c r="E1743" i="4"/>
  <c r="C1743" i="4"/>
  <c r="D1743" i="4"/>
  <c r="B1744" i="4"/>
  <c r="A1744" i="4"/>
  <c r="F1744" i="4" l="1"/>
  <c r="O1744" i="4"/>
  <c r="N1744" i="4"/>
  <c r="M1744" i="4"/>
  <c r="L1744" i="4"/>
  <c r="K1744" i="4"/>
  <c r="J1744" i="4"/>
  <c r="H1744" i="4"/>
  <c r="I1744" i="4"/>
  <c r="G1744" i="4"/>
  <c r="D1744" i="4"/>
  <c r="E1744" i="4"/>
  <c r="C1744" i="4"/>
  <c r="B1745" i="4"/>
  <c r="A1745" i="4"/>
  <c r="F1745" i="4" l="1"/>
  <c r="O1745" i="4"/>
  <c r="N1745" i="4"/>
  <c r="M1745" i="4"/>
  <c r="L1745" i="4"/>
  <c r="K1745" i="4"/>
  <c r="J1745" i="4"/>
  <c r="I1745" i="4"/>
  <c r="H1745" i="4"/>
  <c r="G1745" i="4"/>
  <c r="D1745" i="4"/>
  <c r="E1745" i="4"/>
  <c r="C1745" i="4"/>
  <c r="B1746" i="4"/>
  <c r="A1746" i="4"/>
  <c r="F1746" i="4" l="1"/>
  <c r="O1746" i="4"/>
  <c r="N1746" i="4"/>
  <c r="M1746" i="4"/>
  <c r="L1746" i="4"/>
  <c r="K1746" i="4"/>
  <c r="J1746" i="4"/>
  <c r="I1746" i="4"/>
  <c r="H1746" i="4"/>
  <c r="G1746" i="4"/>
  <c r="E1746" i="4"/>
  <c r="C1746" i="4"/>
  <c r="D1746" i="4"/>
  <c r="B1747" i="4"/>
  <c r="A1747" i="4"/>
  <c r="F1747" i="4" l="1"/>
  <c r="O1747" i="4"/>
  <c r="N1747" i="4"/>
  <c r="M1747" i="4"/>
  <c r="L1747" i="4"/>
  <c r="K1747" i="4"/>
  <c r="I1747" i="4"/>
  <c r="J1747" i="4"/>
  <c r="G1747" i="4"/>
  <c r="H1747" i="4"/>
  <c r="E1747" i="4"/>
  <c r="C1747" i="4"/>
  <c r="D1747" i="4"/>
  <c r="B1748" i="4"/>
  <c r="A1748" i="4"/>
  <c r="F1748" i="4" l="1"/>
  <c r="O1748" i="4"/>
  <c r="N1748" i="4"/>
  <c r="M1748" i="4"/>
  <c r="L1748" i="4"/>
  <c r="K1748" i="4"/>
  <c r="J1748" i="4"/>
  <c r="H1748" i="4"/>
  <c r="I1748" i="4"/>
  <c r="G1748" i="4"/>
  <c r="D1748" i="4"/>
  <c r="E1748" i="4"/>
  <c r="C1748" i="4"/>
  <c r="B1749" i="4"/>
  <c r="A1749" i="4"/>
  <c r="F1749" i="4" l="1"/>
  <c r="O1749" i="4"/>
  <c r="N1749" i="4"/>
  <c r="M1749" i="4"/>
  <c r="L1749" i="4"/>
  <c r="K1749" i="4"/>
  <c r="J1749" i="4"/>
  <c r="I1749" i="4"/>
  <c r="H1749" i="4"/>
  <c r="G1749" i="4"/>
  <c r="D1749" i="4"/>
  <c r="E1749" i="4"/>
  <c r="C1749" i="4"/>
  <c r="B1750" i="4"/>
  <c r="A1750" i="4"/>
  <c r="F1750" i="4" l="1"/>
  <c r="O1750" i="4"/>
  <c r="N1750" i="4"/>
  <c r="M1750" i="4"/>
  <c r="L1750" i="4"/>
  <c r="K1750" i="4"/>
  <c r="J1750" i="4"/>
  <c r="I1750" i="4"/>
  <c r="H1750" i="4"/>
  <c r="G1750" i="4"/>
  <c r="E1750" i="4"/>
  <c r="C1750" i="4"/>
  <c r="D1750" i="4"/>
  <c r="B1751" i="4"/>
  <c r="A1751" i="4"/>
  <c r="F1751" i="4" l="1"/>
  <c r="O1751" i="4"/>
  <c r="N1751" i="4"/>
  <c r="M1751" i="4"/>
  <c r="L1751" i="4"/>
  <c r="K1751" i="4"/>
  <c r="J1751" i="4"/>
  <c r="I1751" i="4"/>
  <c r="H1751" i="4"/>
  <c r="G1751" i="4"/>
  <c r="E1751" i="4"/>
  <c r="C1751" i="4"/>
  <c r="D1751" i="4"/>
  <c r="B1752" i="4"/>
  <c r="A1752" i="4"/>
  <c r="F1752" i="4" l="1"/>
  <c r="O1752" i="4"/>
  <c r="N1752" i="4"/>
  <c r="M1752" i="4"/>
  <c r="L1752" i="4"/>
  <c r="K1752" i="4"/>
  <c r="J1752" i="4"/>
  <c r="H1752" i="4"/>
  <c r="I1752" i="4"/>
  <c r="G1752" i="4"/>
  <c r="D1752" i="4"/>
  <c r="E1752" i="4"/>
  <c r="C1752" i="4"/>
  <c r="B1753" i="4"/>
  <c r="A1753" i="4"/>
  <c r="F1753" i="4" l="1"/>
  <c r="O1753" i="4"/>
  <c r="N1753" i="4"/>
  <c r="M1753" i="4"/>
  <c r="L1753" i="4"/>
  <c r="K1753" i="4"/>
  <c r="J1753" i="4"/>
  <c r="I1753" i="4"/>
  <c r="H1753" i="4"/>
  <c r="G1753" i="4"/>
  <c r="D1753" i="4"/>
  <c r="E1753" i="4"/>
  <c r="C1753" i="4"/>
  <c r="B1754" i="4"/>
  <c r="A1754" i="4"/>
  <c r="F1754" i="4" l="1"/>
  <c r="O1754" i="4"/>
  <c r="N1754" i="4"/>
  <c r="M1754" i="4"/>
  <c r="L1754" i="4"/>
  <c r="K1754" i="4"/>
  <c r="J1754" i="4"/>
  <c r="I1754" i="4"/>
  <c r="H1754" i="4"/>
  <c r="G1754" i="4"/>
  <c r="E1754" i="4"/>
  <c r="C1754" i="4"/>
  <c r="D1754" i="4"/>
  <c r="B1755" i="4"/>
  <c r="A1755" i="4"/>
  <c r="F1755" i="4" l="1"/>
  <c r="O1755" i="4"/>
  <c r="N1755" i="4"/>
  <c r="M1755" i="4"/>
  <c r="L1755" i="4"/>
  <c r="K1755" i="4"/>
  <c r="J1755" i="4"/>
  <c r="I1755" i="4"/>
  <c r="H1755" i="4"/>
  <c r="G1755" i="4"/>
  <c r="E1755" i="4"/>
  <c r="C1755" i="4"/>
  <c r="D1755" i="4"/>
  <c r="B1756" i="4"/>
  <c r="A1756" i="4"/>
  <c r="F1756" i="4" l="1"/>
  <c r="O1756" i="4"/>
  <c r="N1756" i="4"/>
  <c r="M1756" i="4"/>
  <c r="L1756" i="4"/>
  <c r="K1756" i="4"/>
  <c r="J1756" i="4"/>
  <c r="H1756" i="4"/>
  <c r="I1756" i="4"/>
  <c r="G1756" i="4"/>
  <c r="D1756" i="4"/>
  <c r="E1756" i="4"/>
  <c r="C1756" i="4"/>
  <c r="B1757" i="4"/>
  <c r="A1757" i="4"/>
  <c r="F1757" i="4" l="1"/>
  <c r="O1757" i="4"/>
  <c r="N1757" i="4"/>
  <c r="M1757" i="4"/>
  <c r="L1757" i="4"/>
  <c r="K1757" i="4"/>
  <c r="J1757" i="4"/>
  <c r="I1757" i="4"/>
  <c r="H1757" i="4"/>
  <c r="G1757" i="4"/>
  <c r="D1757" i="4"/>
  <c r="E1757" i="4"/>
  <c r="C1757" i="4"/>
  <c r="B1758" i="4"/>
  <c r="A1758" i="4"/>
  <c r="F1758" i="4" l="1"/>
  <c r="O1758" i="4"/>
  <c r="N1758" i="4"/>
  <c r="M1758" i="4"/>
  <c r="L1758" i="4"/>
  <c r="K1758" i="4"/>
  <c r="J1758" i="4"/>
  <c r="I1758" i="4"/>
  <c r="H1758" i="4"/>
  <c r="G1758" i="4"/>
  <c r="E1758" i="4"/>
  <c r="C1758" i="4"/>
  <c r="D1758" i="4"/>
  <c r="B1759" i="4"/>
  <c r="A1759" i="4"/>
  <c r="F1759" i="4" l="1"/>
  <c r="O1759" i="4"/>
  <c r="N1759" i="4"/>
  <c r="M1759" i="4"/>
  <c r="L1759" i="4"/>
  <c r="K1759" i="4"/>
  <c r="J1759" i="4"/>
  <c r="I1759" i="4"/>
  <c r="G1759" i="4"/>
  <c r="H1759" i="4"/>
  <c r="E1759" i="4"/>
  <c r="C1759" i="4"/>
  <c r="D1759" i="4"/>
  <c r="B1760" i="4"/>
  <c r="A1760" i="4"/>
  <c r="F1760" i="4" l="1"/>
  <c r="O1760" i="4"/>
  <c r="N1760" i="4"/>
  <c r="M1760" i="4"/>
  <c r="L1760" i="4"/>
  <c r="K1760" i="4"/>
  <c r="J1760" i="4"/>
  <c r="H1760" i="4"/>
  <c r="I1760" i="4"/>
  <c r="G1760" i="4"/>
  <c r="D1760" i="4"/>
  <c r="E1760" i="4"/>
  <c r="C1760" i="4"/>
  <c r="B1761" i="4"/>
  <c r="A1761" i="4"/>
  <c r="F1761" i="4" l="1"/>
  <c r="O1761" i="4"/>
  <c r="N1761" i="4"/>
  <c r="M1761" i="4"/>
  <c r="L1761" i="4"/>
  <c r="K1761" i="4"/>
  <c r="J1761" i="4"/>
  <c r="I1761" i="4"/>
  <c r="H1761" i="4"/>
  <c r="G1761" i="4"/>
  <c r="D1761" i="4"/>
  <c r="E1761" i="4"/>
  <c r="C1761" i="4"/>
  <c r="B1762" i="4"/>
  <c r="A1762" i="4"/>
  <c r="F1762" i="4" l="1"/>
  <c r="O1762" i="4"/>
  <c r="N1762" i="4"/>
  <c r="M1762" i="4"/>
  <c r="L1762" i="4"/>
  <c r="K1762" i="4"/>
  <c r="J1762" i="4"/>
  <c r="I1762" i="4"/>
  <c r="H1762" i="4"/>
  <c r="G1762" i="4"/>
  <c r="E1762" i="4"/>
  <c r="C1762" i="4"/>
  <c r="D1762" i="4"/>
  <c r="B1763" i="4"/>
  <c r="A1763" i="4"/>
  <c r="F1763" i="4" l="1"/>
  <c r="O1763" i="4"/>
  <c r="N1763" i="4"/>
  <c r="M1763" i="4"/>
  <c r="L1763" i="4"/>
  <c r="K1763" i="4"/>
  <c r="I1763" i="4"/>
  <c r="J1763" i="4"/>
  <c r="G1763" i="4"/>
  <c r="H1763" i="4"/>
  <c r="E1763" i="4"/>
  <c r="C1763" i="4"/>
  <c r="D1763" i="4"/>
  <c r="B1764" i="4"/>
  <c r="A1764" i="4"/>
  <c r="F1764" i="4" l="1"/>
  <c r="O1764" i="4"/>
  <c r="N1764" i="4"/>
  <c r="M1764" i="4"/>
  <c r="L1764" i="4"/>
  <c r="K1764" i="4"/>
  <c r="J1764" i="4"/>
  <c r="H1764" i="4"/>
  <c r="I1764" i="4"/>
  <c r="G1764" i="4"/>
  <c r="D1764" i="4"/>
  <c r="E1764" i="4"/>
  <c r="C1764" i="4"/>
  <c r="B1765" i="4"/>
  <c r="A1765" i="4"/>
  <c r="F1765" i="4" l="1"/>
  <c r="O1765" i="4"/>
  <c r="N1765" i="4"/>
  <c r="M1765" i="4"/>
  <c r="L1765" i="4"/>
  <c r="K1765" i="4"/>
  <c r="J1765" i="4"/>
  <c r="I1765" i="4"/>
  <c r="H1765" i="4"/>
  <c r="G1765" i="4"/>
  <c r="D1765" i="4"/>
  <c r="E1765" i="4"/>
  <c r="C1765" i="4"/>
  <c r="B1766" i="4"/>
  <c r="A1766" i="4"/>
  <c r="F1766" i="4" l="1"/>
  <c r="O1766" i="4"/>
  <c r="N1766" i="4"/>
  <c r="M1766" i="4"/>
  <c r="L1766" i="4"/>
  <c r="K1766" i="4"/>
  <c r="J1766" i="4"/>
  <c r="I1766" i="4"/>
  <c r="H1766" i="4"/>
  <c r="G1766" i="4"/>
  <c r="E1766" i="4"/>
  <c r="C1766" i="4"/>
  <c r="D1766" i="4"/>
  <c r="B1767" i="4"/>
  <c r="A1767" i="4"/>
  <c r="F1767" i="4" l="1"/>
  <c r="O1767" i="4"/>
  <c r="N1767" i="4"/>
  <c r="M1767" i="4"/>
  <c r="L1767" i="4"/>
  <c r="K1767" i="4"/>
  <c r="J1767" i="4"/>
  <c r="I1767" i="4"/>
  <c r="H1767" i="4"/>
  <c r="G1767" i="4"/>
  <c r="E1767" i="4"/>
  <c r="C1767" i="4"/>
  <c r="D1767" i="4"/>
  <c r="B1768" i="4"/>
  <c r="A1768" i="4"/>
  <c r="F1768" i="4" l="1"/>
  <c r="O1768" i="4"/>
  <c r="N1768" i="4"/>
  <c r="M1768" i="4"/>
  <c r="L1768" i="4"/>
  <c r="K1768" i="4"/>
  <c r="J1768" i="4"/>
  <c r="H1768" i="4"/>
  <c r="I1768" i="4"/>
  <c r="G1768" i="4"/>
  <c r="D1768" i="4"/>
  <c r="E1768" i="4"/>
  <c r="C1768" i="4"/>
  <c r="B1769" i="4"/>
  <c r="A1769" i="4"/>
  <c r="F1769" i="4" l="1"/>
  <c r="O1769" i="4"/>
  <c r="N1769" i="4"/>
  <c r="M1769" i="4"/>
  <c r="L1769" i="4"/>
  <c r="K1769" i="4"/>
  <c r="J1769" i="4"/>
  <c r="I1769" i="4"/>
  <c r="H1769" i="4"/>
  <c r="G1769" i="4"/>
  <c r="D1769" i="4"/>
  <c r="E1769" i="4"/>
  <c r="C1769" i="4"/>
  <c r="B1770" i="4"/>
  <c r="A1770" i="4"/>
  <c r="F1770" i="4" l="1"/>
  <c r="O1770" i="4"/>
  <c r="N1770" i="4"/>
  <c r="M1770" i="4"/>
  <c r="L1770" i="4"/>
  <c r="K1770" i="4"/>
  <c r="J1770" i="4"/>
  <c r="I1770" i="4"/>
  <c r="H1770" i="4"/>
  <c r="G1770" i="4"/>
  <c r="E1770" i="4"/>
  <c r="C1770" i="4"/>
  <c r="D1770" i="4"/>
  <c r="B1771" i="4"/>
  <c r="A1771" i="4"/>
  <c r="F1771" i="4" l="1"/>
  <c r="O1771" i="4"/>
  <c r="N1771" i="4"/>
  <c r="M1771" i="4"/>
  <c r="L1771" i="4"/>
  <c r="K1771" i="4"/>
  <c r="J1771" i="4"/>
  <c r="I1771" i="4"/>
  <c r="H1771" i="4"/>
  <c r="G1771" i="4"/>
  <c r="E1771" i="4"/>
  <c r="C1771" i="4"/>
  <c r="D1771" i="4"/>
  <c r="B1772" i="4"/>
  <c r="A1772" i="4"/>
  <c r="F1772" i="4" l="1"/>
  <c r="O1772" i="4"/>
  <c r="N1772" i="4"/>
  <c r="M1772" i="4"/>
  <c r="L1772" i="4"/>
  <c r="K1772" i="4"/>
  <c r="J1772" i="4"/>
  <c r="H1772" i="4"/>
  <c r="I1772" i="4"/>
  <c r="G1772" i="4"/>
  <c r="D1772" i="4"/>
  <c r="E1772" i="4"/>
  <c r="C1772" i="4"/>
  <c r="B1773" i="4"/>
  <c r="A1773" i="4"/>
  <c r="F1773" i="4" l="1"/>
  <c r="O1773" i="4"/>
  <c r="N1773" i="4"/>
  <c r="M1773" i="4"/>
  <c r="L1773" i="4"/>
  <c r="K1773" i="4"/>
  <c r="J1773" i="4"/>
  <c r="I1773" i="4"/>
  <c r="H1773" i="4"/>
  <c r="G1773" i="4"/>
  <c r="D1773" i="4"/>
  <c r="E1773" i="4"/>
  <c r="C1773" i="4"/>
  <c r="B1774" i="4"/>
  <c r="A1774" i="4"/>
  <c r="F1774" i="4" l="1"/>
  <c r="O1774" i="4"/>
  <c r="N1774" i="4"/>
  <c r="M1774" i="4"/>
  <c r="L1774" i="4"/>
  <c r="K1774" i="4"/>
  <c r="J1774" i="4"/>
  <c r="I1774" i="4"/>
  <c r="H1774" i="4"/>
  <c r="G1774" i="4"/>
  <c r="E1774" i="4"/>
  <c r="C1774" i="4"/>
  <c r="D1774" i="4"/>
  <c r="B1775" i="4"/>
  <c r="A1775" i="4"/>
  <c r="F1775" i="4" l="1"/>
  <c r="O1775" i="4"/>
  <c r="N1775" i="4"/>
  <c r="M1775" i="4"/>
  <c r="L1775" i="4"/>
  <c r="K1775" i="4"/>
  <c r="J1775" i="4"/>
  <c r="I1775" i="4"/>
  <c r="G1775" i="4"/>
  <c r="H1775" i="4"/>
  <c r="E1775" i="4"/>
  <c r="C1775" i="4"/>
  <c r="D1775" i="4"/>
  <c r="B1776" i="4"/>
  <c r="A1776" i="4"/>
  <c r="F1776" i="4" l="1"/>
  <c r="O1776" i="4"/>
  <c r="N1776" i="4"/>
  <c r="M1776" i="4"/>
  <c r="L1776" i="4"/>
  <c r="K1776" i="4"/>
  <c r="J1776" i="4"/>
  <c r="H1776" i="4"/>
  <c r="I1776" i="4"/>
  <c r="G1776" i="4"/>
  <c r="D1776" i="4"/>
  <c r="E1776" i="4"/>
  <c r="C1776" i="4"/>
  <c r="B1777" i="4"/>
  <c r="A1777" i="4"/>
  <c r="F1777" i="4" l="1"/>
  <c r="O1777" i="4"/>
  <c r="N1777" i="4"/>
  <c r="M1777" i="4"/>
  <c r="L1777" i="4"/>
  <c r="K1777" i="4"/>
  <c r="J1777" i="4"/>
  <c r="I1777" i="4"/>
  <c r="H1777" i="4"/>
  <c r="G1777" i="4"/>
  <c r="D1777" i="4"/>
  <c r="E1777" i="4"/>
  <c r="C1777" i="4"/>
  <c r="B1778" i="4"/>
  <c r="A1778" i="4"/>
  <c r="F1778" i="4" l="1"/>
  <c r="O1778" i="4"/>
  <c r="N1778" i="4"/>
  <c r="M1778" i="4"/>
  <c r="L1778" i="4"/>
  <c r="K1778" i="4"/>
  <c r="J1778" i="4"/>
  <c r="I1778" i="4"/>
  <c r="H1778" i="4"/>
  <c r="G1778" i="4"/>
  <c r="E1778" i="4"/>
  <c r="C1778" i="4"/>
  <c r="D1778" i="4"/>
  <c r="B1779" i="4"/>
  <c r="A1779" i="4"/>
  <c r="F1779" i="4" l="1"/>
  <c r="O1779" i="4"/>
  <c r="N1779" i="4"/>
  <c r="M1779" i="4"/>
  <c r="L1779" i="4"/>
  <c r="K1779" i="4"/>
  <c r="I1779" i="4"/>
  <c r="J1779" i="4"/>
  <c r="G1779" i="4"/>
  <c r="H1779" i="4"/>
  <c r="E1779" i="4"/>
  <c r="C1779" i="4"/>
  <c r="D1779" i="4"/>
  <c r="B1780" i="4"/>
  <c r="A1780" i="4"/>
  <c r="F1780" i="4" l="1"/>
  <c r="O1780" i="4"/>
  <c r="N1780" i="4"/>
  <c r="M1780" i="4"/>
  <c r="L1780" i="4"/>
  <c r="K1780" i="4"/>
  <c r="J1780" i="4"/>
  <c r="H1780" i="4"/>
  <c r="I1780" i="4"/>
  <c r="G1780" i="4"/>
  <c r="D1780" i="4"/>
  <c r="E1780" i="4"/>
  <c r="C1780" i="4"/>
  <c r="B1781" i="4"/>
  <c r="A1781" i="4"/>
  <c r="F1781" i="4" l="1"/>
  <c r="O1781" i="4"/>
  <c r="N1781" i="4"/>
  <c r="M1781" i="4"/>
  <c r="L1781" i="4"/>
  <c r="K1781" i="4"/>
  <c r="J1781" i="4"/>
  <c r="I1781" i="4"/>
  <c r="H1781" i="4"/>
  <c r="G1781" i="4"/>
  <c r="D1781" i="4"/>
  <c r="E1781" i="4"/>
  <c r="C1781" i="4"/>
  <c r="B1782" i="4"/>
  <c r="A1782" i="4"/>
  <c r="F1782" i="4" l="1"/>
  <c r="O1782" i="4"/>
  <c r="N1782" i="4"/>
  <c r="M1782" i="4"/>
  <c r="L1782" i="4"/>
  <c r="K1782" i="4"/>
  <c r="J1782" i="4"/>
  <c r="I1782" i="4"/>
  <c r="H1782" i="4"/>
  <c r="G1782" i="4"/>
  <c r="E1782" i="4"/>
  <c r="C1782" i="4"/>
  <c r="D1782" i="4"/>
  <c r="B1783" i="4"/>
  <c r="A1783" i="4"/>
  <c r="F1783" i="4" l="1"/>
  <c r="O1783" i="4"/>
  <c r="N1783" i="4"/>
  <c r="M1783" i="4"/>
  <c r="L1783" i="4"/>
  <c r="K1783" i="4"/>
  <c r="J1783" i="4"/>
  <c r="I1783" i="4"/>
  <c r="H1783" i="4"/>
  <c r="G1783" i="4"/>
  <c r="E1783" i="4"/>
  <c r="C1783" i="4"/>
  <c r="D1783" i="4"/>
  <c r="B1784" i="4"/>
  <c r="A1784" i="4"/>
  <c r="F1784" i="4" l="1"/>
  <c r="O1784" i="4"/>
  <c r="N1784" i="4"/>
  <c r="M1784" i="4"/>
  <c r="L1784" i="4"/>
  <c r="K1784" i="4"/>
  <c r="J1784" i="4"/>
  <c r="H1784" i="4"/>
  <c r="I1784" i="4"/>
  <c r="G1784" i="4"/>
  <c r="D1784" i="4"/>
  <c r="E1784" i="4"/>
  <c r="C1784" i="4"/>
  <c r="B1785" i="4"/>
  <c r="A1785" i="4"/>
  <c r="F1785" i="4" l="1"/>
  <c r="O1785" i="4"/>
  <c r="N1785" i="4"/>
  <c r="M1785" i="4"/>
  <c r="L1785" i="4"/>
  <c r="K1785" i="4"/>
  <c r="J1785" i="4"/>
  <c r="I1785" i="4"/>
  <c r="H1785" i="4"/>
  <c r="G1785" i="4"/>
  <c r="D1785" i="4"/>
  <c r="E1785" i="4"/>
  <c r="C1785" i="4"/>
  <c r="B1786" i="4"/>
  <c r="A1786" i="4"/>
  <c r="F1786" i="4" l="1"/>
  <c r="O1786" i="4"/>
  <c r="N1786" i="4"/>
  <c r="M1786" i="4"/>
  <c r="L1786" i="4"/>
  <c r="K1786" i="4"/>
  <c r="J1786" i="4"/>
  <c r="I1786" i="4"/>
  <c r="H1786" i="4"/>
  <c r="G1786" i="4"/>
  <c r="E1786" i="4"/>
  <c r="C1786" i="4"/>
  <c r="D1786" i="4"/>
  <c r="B1787" i="4"/>
  <c r="A1787" i="4"/>
  <c r="F1787" i="4" l="1"/>
  <c r="O1787" i="4"/>
  <c r="N1787" i="4"/>
  <c r="M1787" i="4"/>
  <c r="L1787" i="4"/>
  <c r="K1787" i="4"/>
  <c r="J1787" i="4"/>
  <c r="I1787" i="4"/>
  <c r="H1787" i="4"/>
  <c r="G1787" i="4"/>
  <c r="E1787" i="4"/>
  <c r="C1787" i="4"/>
  <c r="D1787" i="4"/>
  <c r="B1788" i="4"/>
  <c r="A1788" i="4"/>
  <c r="F1788" i="4" l="1"/>
  <c r="O1788" i="4"/>
  <c r="N1788" i="4"/>
  <c r="M1788" i="4"/>
  <c r="L1788" i="4"/>
  <c r="K1788" i="4"/>
  <c r="J1788" i="4"/>
  <c r="H1788" i="4"/>
  <c r="I1788" i="4"/>
  <c r="G1788" i="4"/>
  <c r="D1788" i="4"/>
  <c r="E1788" i="4"/>
  <c r="C1788" i="4"/>
  <c r="B1789" i="4"/>
  <c r="A1789" i="4"/>
  <c r="F1789" i="4" l="1"/>
  <c r="O1789" i="4"/>
  <c r="N1789" i="4"/>
  <c r="M1789" i="4"/>
  <c r="L1789" i="4"/>
  <c r="K1789" i="4"/>
  <c r="J1789" i="4"/>
  <c r="I1789" i="4"/>
  <c r="H1789" i="4"/>
  <c r="G1789" i="4"/>
  <c r="D1789" i="4"/>
  <c r="E1789" i="4"/>
  <c r="C1789" i="4"/>
  <c r="B1790" i="4"/>
  <c r="A1790" i="4"/>
  <c r="F1790" i="4" l="1"/>
  <c r="O1790" i="4"/>
  <c r="N1790" i="4"/>
  <c r="M1790" i="4"/>
  <c r="L1790" i="4"/>
  <c r="K1790" i="4"/>
  <c r="J1790" i="4"/>
  <c r="I1790" i="4"/>
  <c r="H1790" i="4"/>
  <c r="G1790" i="4"/>
  <c r="E1790" i="4"/>
  <c r="C1790" i="4"/>
  <c r="D1790" i="4"/>
  <c r="B1791" i="4"/>
  <c r="A1791" i="4"/>
  <c r="F1791" i="4" l="1"/>
  <c r="O1791" i="4"/>
  <c r="N1791" i="4"/>
  <c r="M1791" i="4"/>
  <c r="L1791" i="4"/>
  <c r="K1791" i="4"/>
  <c r="J1791" i="4"/>
  <c r="I1791" i="4"/>
  <c r="G1791" i="4"/>
  <c r="H1791" i="4"/>
  <c r="E1791" i="4"/>
  <c r="C1791" i="4"/>
  <c r="D1791" i="4"/>
  <c r="B1792" i="4"/>
  <c r="A1792" i="4"/>
  <c r="F1792" i="4" l="1"/>
  <c r="O1792" i="4"/>
  <c r="N1792" i="4"/>
  <c r="M1792" i="4"/>
  <c r="L1792" i="4"/>
  <c r="K1792" i="4"/>
  <c r="J1792" i="4"/>
  <c r="H1792" i="4"/>
  <c r="I1792" i="4"/>
  <c r="G1792" i="4"/>
  <c r="D1792" i="4"/>
  <c r="E1792" i="4"/>
  <c r="C1792" i="4"/>
  <c r="B1793" i="4"/>
  <c r="A1793" i="4"/>
  <c r="F1793" i="4" l="1"/>
  <c r="O1793" i="4"/>
  <c r="N1793" i="4"/>
  <c r="M1793" i="4"/>
  <c r="L1793" i="4"/>
  <c r="K1793" i="4"/>
  <c r="J1793" i="4"/>
  <c r="I1793" i="4"/>
  <c r="H1793" i="4"/>
  <c r="G1793" i="4"/>
  <c r="D1793" i="4"/>
  <c r="E1793" i="4"/>
  <c r="C1793" i="4"/>
  <c r="B1794" i="4"/>
  <c r="A1794" i="4"/>
  <c r="F1794" i="4" l="1"/>
  <c r="O1794" i="4"/>
  <c r="N1794" i="4"/>
  <c r="M1794" i="4"/>
  <c r="L1794" i="4"/>
  <c r="K1794" i="4"/>
  <c r="J1794" i="4"/>
  <c r="I1794" i="4"/>
  <c r="H1794" i="4"/>
  <c r="G1794" i="4"/>
  <c r="E1794" i="4"/>
  <c r="C1794" i="4"/>
  <c r="D1794" i="4"/>
  <c r="B1795" i="4"/>
  <c r="A1795" i="4"/>
  <c r="F1795" i="4" l="1"/>
  <c r="O1795" i="4"/>
  <c r="N1795" i="4"/>
  <c r="M1795" i="4"/>
  <c r="L1795" i="4"/>
  <c r="K1795" i="4"/>
  <c r="I1795" i="4"/>
  <c r="J1795" i="4"/>
  <c r="G1795" i="4"/>
  <c r="H1795" i="4"/>
  <c r="E1795" i="4"/>
  <c r="C1795" i="4"/>
  <c r="D1795" i="4"/>
  <c r="B1796" i="4"/>
  <c r="A1796" i="4"/>
  <c r="F1796" i="4" l="1"/>
  <c r="O1796" i="4"/>
  <c r="N1796" i="4"/>
  <c r="M1796" i="4"/>
  <c r="L1796" i="4"/>
  <c r="K1796" i="4"/>
  <c r="J1796" i="4"/>
  <c r="H1796" i="4"/>
  <c r="I1796" i="4"/>
  <c r="G1796" i="4"/>
  <c r="D1796" i="4"/>
  <c r="E1796" i="4"/>
  <c r="C1796" i="4"/>
  <c r="B1797" i="4"/>
  <c r="A1797" i="4"/>
  <c r="F1797" i="4" l="1"/>
  <c r="O1797" i="4"/>
  <c r="N1797" i="4"/>
  <c r="M1797" i="4"/>
  <c r="L1797" i="4"/>
  <c r="K1797" i="4"/>
  <c r="J1797" i="4"/>
  <c r="I1797" i="4"/>
  <c r="H1797" i="4"/>
  <c r="G1797" i="4"/>
  <c r="D1797" i="4"/>
  <c r="E1797" i="4"/>
  <c r="C1797" i="4"/>
  <c r="B1798" i="4"/>
  <c r="A1798" i="4"/>
  <c r="F1798" i="4" l="1"/>
  <c r="O1798" i="4"/>
  <c r="N1798" i="4"/>
  <c r="M1798" i="4"/>
  <c r="L1798" i="4"/>
  <c r="K1798" i="4"/>
  <c r="J1798" i="4"/>
  <c r="I1798" i="4"/>
  <c r="H1798" i="4"/>
  <c r="G1798" i="4"/>
  <c r="E1798" i="4"/>
  <c r="C1798" i="4"/>
  <c r="D1798" i="4"/>
  <c r="B1799" i="4"/>
  <c r="A1799" i="4"/>
  <c r="F1799" i="4" l="1"/>
  <c r="O1799" i="4"/>
  <c r="N1799" i="4"/>
  <c r="M1799" i="4"/>
  <c r="L1799" i="4"/>
  <c r="K1799" i="4"/>
  <c r="J1799" i="4"/>
  <c r="I1799" i="4"/>
  <c r="H1799" i="4"/>
  <c r="G1799" i="4"/>
  <c r="E1799" i="4"/>
  <c r="C1799" i="4"/>
  <c r="D1799" i="4"/>
  <c r="B1800" i="4"/>
  <c r="A1800" i="4"/>
  <c r="F1800" i="4" l="1"/>
  <c r="O1800" i="4"/>
  <c r="N1800" i="4"/>
  <c r="M1800" i="4"/>
  <c r="L1800" i="4"/>
  <c r="K1800" i="4"/>
  <c r="J1800" i="4"/>
  <c r="H1800" i="4"/>
  <c r="I1800" i="4"/>
  <c r="G1800" i="4"/>
  <c r="D1800" i="4"/>
  <c r="E1800" i="4"/>
  <c r="C1800" i="4"/>
  <c r="B1801" i="4"/>
  <c r="A1801" i="4"/>
  <c r="F1801" i="4" l="1"/>
  <c r="O1801" i="4"/>
  <c r="N1801" i="4"/>
  <c r="M1801" i="4"/>
  <c r="L1801" i="4"/>
  <c r="K1801" i="4"/>
  <c r="J1801" i="4"/>
  <c r="I1801" i="4"/>
  <c r="H1801" i="4"/>
  <c r="G1801" i="4"/>
  <c r="D1801" i="4"/>
  <c r="E1801" i="4"/>
  <c r="C1801" i="4"/>
  <c r="B1802" i="4"/>
  <c r="A1802" i="4"/>
  <c r="F1802" i="4" l="1"/>
  <c r="O1802" i="4"/>
  <c r="N1802" i="4"/>
  <c r="M1802" i="4"/>
  <c r="L1802" i="4"/>
  <c r="K1802" i="4"/>
  <c r="J1802" i="4"/>
  <c r="I1802" i="4"/>
  <c r="H1802" i="4"/>
  <c r="G1802" i="4"/>
  <c r="E1802" i="4"/>
  <c r="C1802" i="4"/>
  <c r="D1802" i="4"/>
  <c r="B1803" i="4"/>
  <c r="A1803" i="4"/>
  <c r="F1803" i="4" l="1"/>
  <c r="O1803" i="4"/>
  <c r="N1803" i="4"/>
  <c r="M1803" i="4"/>
  <c r="L1803" i="4"/>
  <c r="K1803" i="4"/>
  <c r="J1803" i="4"/>
  <c r="I1803" i="4"/>
  <c r="H1803" i="4"/>
  <c r="G1803" i="4"/>
  <c r="E1803" i="4"/>
  <c r="C1803" i="4"/>
  <c r="D1803" i="4"/>
  <c r="B1804" i="4"/>
  <c r="A1804" i="4"/>
  <c r="F1804" i="4" l="1"/>
  <c r="O1804" i="4"/>
  <c r="N1804" i="4"/>
  <c r="M1804" i="4"/>
  <c r="L1804" i="4"/>
  <c r="K1804" i="4"/>
  <c r="J1804" i="4"/>
  <c r="H1804" i="4"/>
  <c r="I1804" i="4"/>
  <c r="G1804" i="4"/>
  <c r="D1804" i="4"/>
  <c r="E1804" i="4"/>
  <c r="C1804" i="4"/>
  <c r="B1805" i="4"/>
  <c r="A1805" i="4"/>
  <c r="F1805" i="4" l="1"/>
  <c r="O1805" i="4"/>
  <c r="N1805" i="4"/>
  <c r="M1805" i="4"/>
  <c r="L1805" i="4"/>
  <c r="K1805" i="4"/>
  <c r="J1805" i="4"/>
  <c r="I1805" i="4"/>
  <c r="H1805" i="4"/>
  <c r="G1805" i="4"/>
  <c r="D1805" i="4"/>
  <c r="E1805" i="4"/>
  <c r="C1805" i="4"/>
  <c r="B1806" i="4"/>
  <c r="A1806" i="4"/>
  <c r="F1806" i="4" l="1"/>
  <c r="N1806" i="4"/>
  <c r="O1806" i="4"/>
  <c r="M1806" i="4"/>
  <c r="L1806" i="4"/>
  <c r="K1806" i="4"/>
  <c r="J1806" i="4"/>
  <c r="I1806" i="4"/>
  <c r="H1806" i="4"/>
  <c r="G1806" i="4"/>
  <c r="E1806" i="4"/>
  <c r="C1806" i="4"/>
  <c r="D1806" i="4"/>
  <c r="B1807" i="4"/>
  <c r="A1807" i="4"/>
  <c r="F1807" i="4" l="1"/>
  <c r="O1807" i="4"/>
  <c r="N1807" i="4"/>
  <c r="M1807" i="4"/>
  <c r="L1807" i="4"/>
  <c r="K1807" i="4"/>
  <c r="J1807" i="4"/>
  <c r="I1807" i="4"/>
  <c r="G1807" i="4"/>
  <c r="H1807" i="4"/>
  <c r="E1807" i="4"/>
  <c r="C1807" i="4"/>
  <c r="D1807" i="4"/>
  <c r="B1808" i="4"/>
  <c r="A1808" i="4"/>
  <c r="F1808" i="4" l="1"/>
  <c r="O1808" i="4"/>
  <c r="N1808" i="4"/>
  <c r="M1808" i="4"/>
  <c r="L1808" i="4"/>
  <c r="K1808" i="4"/>
  <c r="J1808" i="4"/>
  <c r="H1808" i="4"/>
  <c r="I1808" i="4"/>
  <c r="G1808" i="4"/>
  <c r="D1808" i="4"/>
  <c r="E1808" i="4"/>
  <c r="C1808" i="4"/>
  <c r="B1809" i="4"/>
  <c r="A1809" i="4"/>
  <c r="F1809" i="4" l="1"/>
  <c r="O1809" i="4"/>
  <c r="N1809" i="4"/>
  <c r="M1809" i="4"/>
  <c r="L1809" i="4"/>
  <c r="K1809" i="4"/>
  <c r="J1809" i="4"/>
  <c r="I1809" i="4"/>
  <c r="H1809" i="4"/>
  <c r="G1809" i="4"/>
  <c r="D1809" i="4"/>
  <c r="E1809" i="4"/>
  <c r="C1809" i="4"/>
  <c r="B1810" i="4"/>
  <c r="A1810" i="4"/>
  <c r="F1810" i="4" l="1"/>
  <c r="O1810" i="4"/>
  <c r="N1810" i="4"/>
  <c r="M1810" i="4"/>
  <c r="L1810" i="4"/>
  <c r="K1810" i="4"/>
  <c r="J1810" i="4"/>
  <c r="I1810" i="4"/>
  <c r="H1810" i="4"/>
  <c r="G1810" i="4"/>
  <c r="E1810" i="4"/>
  <c r="C1810" i="4"/>
  <c r="D1810" i="4"/>
  <c r="B1811" i="4"/>
  <c r="A1811" i="4"/>
  <c r="F1811" i="4" l="1"/>
  <c r="O1811" i="4"/>
  <c r="N1811" i="4"/>
  <c r="M1811" i="4"/>
  <c r="L1811" i="4"/>
  <c r="K1811" i="4"/>
  <c r="I1811" i="4"/>
  <c r="J1811" i="4"/>
  <c r="G1811" i="4"/>
  <c r="H1811" i="4"/>
  <c r="E1811" i="4"/>
  <c r="C1811" i="4"/>
  <c r="D1811" i="4"/>
  <c r="B1812" i="4"/>
  <c r="A1812" i="4"/>
  <c r="F1812" i="4" l="1"/>
  <c r="O1812" i="4"/>
  <c r="N1812" i="4"/>
  <c r="M1812" i="4"/>
  <c r="L1812" i="4"/>
  <c r="K1812" i="4"/>
  <c r="J1812" i="4"/>
  <c r="H1812" i="4"/>
  <c r="I1812" i="4"/>
  <c r="G1812" i="4"/>
  <c r="D1812" i="4"/>
  <c r="E1812" i="4"/>
  <c r="C1812" i="4"/>
  <c r="B1813" i="4"/>
  <c r="A1813" i="4"/>
  <c r="F1813" i="4" l="1"/>
  <c r="O1813" i="4"/>
  <c r="N1813" i="4"/>
  <c r="M1813" i="4"/>
  <c r="L1813" i="4"/>
  <c r="K1813" i="4"/>
  <c r="J1813" i="4"/>
  <c r="I1813" i="4"/>
  <c r="H1813" i="4"/>
  <c r="G1813" i="4"/>
  <c r="D1813" i="4"/>
  <c r="E1813" i="4"/>
  <c r="C1813" i="4"/>
  <c r="B1814" i="4"/>
  <c r="A1814" i="4"/>
  <c r="F1814" i="4" l="1"/>
  <c r="O1814" i="4"/>
  <c r="N1814" i="4"/>
  <c r="M1814" i="4"/>
  <c r="L1814" i="4"/>
  <c r="K1814" i="4"/>
  <c r="J1814" i="4"/>
  <c r="I1814" i="4"/>
  <c r="H1814" i="4"/>
  <c r="G1814" i="4"/>
  <c r="E1814" i="4"/>
  <c r="C1814" i="4"/>
  <c r="D1814" i="4"/>
  <c r="B1815" i="4"/>
  <c r="A1815" i="4"/>
  <c r="F1815" i="4" l="1"/>
  <c r="O1815" i="4"/>
  <c r="N1815" i="4"/>
  <c r="M1815" i="4"/>
  <c r="L1815" i="4"/>
  <c r="K1815" i="4"/>
  <c r="J1815" i="4"/>
  <c r="I1815" i="4"/>
  <c r="H1815" i="4"/>
  <c r="G1815" i="4"/>
  <c r="E1815" i="4"/>
  <c r="C1815" i="4"/>
  <c r="D1815" i="4"/>
  <c r="B1816" i="4"/>
  <c r="A1816" i="4"/>
  <c r="F1816" i="4" l="1"/>
  <c r="O1816" i="4"/>
  <c r="N1816" i="4"/>
  <c r="M1816" i="4"/>
  <c r="L1816" i="4"/>
  <c r="K1816" i="4"/>
  <c r="J1816" i="4"/>
  <c r="H1816" i="4"/>
  <c r="I1816" i="4"/>
  <c r="G1816" i="4"/>
  <c r="D1816" i="4"/>
  <c r="E1816" i="4"/>
  <c r="C1816" i="4"/>
  <c r="B1817" i="4"/>
  <c r="A1817" i="4"/>
  <c r="F1817" i="4" l="1"/>
  <c r="O1817" i="4"/>
  <c r="N1817" i="4"/>
  <c r="M1817" i="4"/>
  <c r="L1817" i="4"/>
  <c r="K1817" i="4"/>
  <c r="J1817" i="4"/>
  <c r="I1817" i="4"/>
  <c r="H1817" i="4"/>
  <c r="G1817" i="4"/>
  <c r="D1817" i="4"/>
  <c r="E1817" i="4"/>
  <c r="C1817" i="4"/>
  <c r="B1818" i="4"/>
  <c r="A1818" i="4"/>
  <c r="F1818" i="4" l="1"/>
  <c r="O1818" i="4"/>
  <c r="N1818" i="4"/>
  <c r="M1818" i="4"/>
  <c r="L1818" i="4"/>
  <c r="K1818" i="4"/>
  <c r="J1818" i="4"/>
  <c r="I1818" i="4"/>
  <c r="H1818" i="4"/>
  <c r="G1818" i="4"/>
  <c r="E1818" i="4"/>
  <c r="C1818" i="4"/>
  <c r="D1818" i="4"/>
  <c r="B1819" i="4"/>
  <c r="A1819" i="4"/>
  <c r="F1819" i="4" l="1"/>
  <c r="O1819" i="4"/>
  <c r="N1819" i="4"/>
  <c r="M1819" i="4"/>
  <c r="L1819" i="4"/>
  <c r="K1819" i="4"/>
  <c r="J1819" i="4"/>
  <c r="I1819" i="4"/>
  <c r="H1819" i="4"/>
  <c r="G1819" i="4"/>
  <c r="E1819" i="4"/>
  <c r="C1819" i="4"/>
  <c r="D1819" i="4"/>
  <c r="B1820" i="4"/>
  <c r="A1820" i="4"/>
  <c r="F1820" i="4" l="1"/>
  <c r="O1820" i="4"/>
  <c r="N1820" i="4"/>
  <c r="M1820" i="4"/>
  <c r="L1820" i="4"/>
  <c r="K1820" i="4"/>
  <c r="J1820" i="4"/>
  <c r="H1820" i="4"/>
  <c r="I1820" i="4"/>
  <c r="G1820" i="4"/>
  <c r="D1820" i="4"/>
  <c r="E1820" i="4"/>
  <c r="C1820" i="4"/>
  <c r="B1821" i="4"/>
  <c r="A1821" i="4"/>
  <c r="F1821" i="4" l="1"/>
  <c r="O1821" i="4"/>
  <c r="N1821" i="4"/>
  <c r="M1821" i="4"/>
  <c r="L1821" i="4"/>
  <c r="K1821" i="4"/>
  <c r="J1821" i="4"/>
  <c r="I1821" i="4"/>
  <c r="H1821" i="4"/>
  <c r="G1821" i="4"/>
  <c r="D1821" i="4"/>
  <c r="E1821" i="4"/>
  <c r="C1821" i="4"/>
  <c r="B1822" i="4"/>
  <c r="A1822" i="4"/>
  <c r="F1822" i="4" l="1"/>
  <c r="O1822" i="4"/>
  <c r="N1822" i="4"/>
  <c r="M1822" i="4"/>
  <c r="L1822" i="4"/>
  <c r="K1822" i="4"/>
  <c r="J1822" i="4"/>
  <c r="I1822" i="4"/>
  <c r="H1822" i="4"/>
  <c r="G1822" i="4"/>
  <c r="E1822" i="4"/>
  <c r="C1822" i="4"/>
  <c r="D1822" i="4"/>
  <c r="B1823" i="4"/>
  <c r="A1823" i="4"/>
  <c r="F1823" i="4" l="1"/>
  <c r="O1823" i="4"/>
  <c r="N1823" i="4"/>
  <c r="M1823" i="4"/>
  <c r="L1823" i="4"/>
  <c r="K1823" i="4"/>
  <c r="J1823" i="4"/>
  <c r="I1823" i="4"/>
  <c r="G1823" i="4"/>
  <c r="H1823" i="4"/>
  <c r="E1823" i="4"/>
  <c r="C1823" i="4"/>
  <c r="D1823" i="4"/>
  <c r="B1824" i="4"/>
  <c r="A1824" i="4"/>
  <c r="F1824" i="4" l="1"/>
  <c r="O1824" i="4"/>
  <c r="N1824" i="4"/>
  <c r="M1824" i="4"/>
  <c r="L1824" i="4"/>
  <c r="K1824" i="4"/>
  <c r="J1824" i="4"/>
  <c r="H1824" i="4"/>
  <c r="I1824" i="4"/>
  <c r="G1824" i="4"/>
  <c r="D1824" i="4"/>
  <c r="E1824" i="4"/>
  <c r="C1824" i="4"/>
  <c r="B1825" i="4"/>
  <c r="A1825" i="4"/>
  <c r="F1825" i="4" l="1"/>
  <c r="O1825" i="4"/>
  <c r="N1825" i="4"/>
  <c r="M1825" i="4"/>
  <c r="L1825" i="4"/>
  <c r="K1825" i="4"/>
  <c r="J1825" i="4"/>
  <c r="I1825" i="4"/>
  <c r="H1825" i="4"/>
  <c r="G1825" i="4"/>
  <c r="D1825" i="4"/>
  <c r="E1825" i="4"/>
  <c r="C1825" i="4"/>
  <c r="B1826" i="4"/>
  <c r="A1826" i="4"/>
  <c r="F1826" i="4" l="1"/>
  <c r="O1826" i="4"/>
  <c r="N1826" i="4"/>
  <c r="M1826" i="4"/>
  <c r="L1826" i="4"/>
  <c r="K1826" i="4"/>
  <c r="J1826" i="4"/>
  <c r="I1826" i="4"/>
  <c r="H1826" i="4"/>
  <c r="G1826" i="4"/>
  <c r="E1826" i="4"/>
  <c r="C1826" i="4"/>
  <c r="D1826" i="4"/>
  <c r="B1827" i="4"/>
  <c r="A1827" i="4"/>
  <c r="F1827" i="4" l="1"/>
  <c r="O1827" i="4"/>
  <c r="N1827" i="4"/>
  <c r="M1827" i="4"/>
  <c r="L1827" i="4"/>
  <c r="K1827" i="4"/>
  <c r="I1827" i="4"/>
  <c r="J1827" i="4"/>
  <c r="G1827" i="4"/>
  <c r="H1827" i="4"/>
  <c r="E1827" i="4"/>
  <c r="C1827" i="4"/>
  <c r="D1827" i="4"/>
  <c r="B1828" i="4"/>
  <c r="A1828" i="4"/>
  <c r="F1828" i="4" l="1"/>
  <c r="O1828" i="4"/>
  <c r="N1828" i="4"/>
  <c r="M1828" i="4"/>
  <c r="L1828" i="4"/>
  <c r="K1828" i="4"/>
  <c r="J1828" i="4"/>
  <c r="H1828" i="4"/>
  <c r="I1828" i="4"/>
  <c r="G1828" i="4"/>
  <c r="D1828" i="4"/>
  <c r="E1828" i="4"/>
  <c r="C1828" i="4"/>
  <c r="B1829" i="4"/>
  <c r="A1829" i="4"/>
  <c r="F1829" i="4" l="1"/>
  <c r="O1829" i="4"/>
  <c r="N1829" i="4"/>
  <c r="M1829" i="4"/>
  <c r="L1829" i="4"/>
  <c r="K1829" i="4"/>
  <c r="J1829" i="4"/>
  <c r="I1829" i="4"/>
  <c r="H1829" i="4"/>
  <c r="G1829" i="4"/>
  <c r="D1829" i="4"/>
  <c r="E1829" i="4"/>
  <c r="C1829" i="4"/>
  <c r="B1830" i="4"/>
  <c r="A1830" i="4"/>
  <c r="F1830" i="4" l="1"/>
  <c r="O1830" i="4"/>
  <c r="N1830" i="4"/>
  <c r="M1830" i="4"/>
  <c r="L1830" i="4"/>
  <c r="K1830" i="4"/>
  <c r="J1830" i="4"/>
  <c r="I1830" i="4"/>
  <c r="H1830" i="4"/>
  <c r="G1830" i="4"/>
  <c r="E1830" i="4"/>
  <c r="C1830" i="4"/>
  <c r="D1830" i="4"/>
  <c r="B1831" i="4"/>
  <c r="A1831" i="4"/>
  <c r="F1831" i="4" l="1"/>
  <c r="O1831" i="4"/>
  <c r="N1831" i="4"/>
  <c r="M1831" i="4"/>
  <c r="L1831" i="4"/>
  <c r="K1831" i="4"/>
  <c r="J1831" i="4"/>
  <c r="I1831" i="4"/>
  <c r="H1831" i="4"/>
  <c r="G1831" i="4"/>
  <c r="E1831" i="4"/>
  <c r="C1831" i="4"/>
  <c r="D1831" i="4"/>
  <c r="B1832" i="4"/>
  <c r="A1832" i="4"/>
  <c r="F1832" i="4" l="1"/>
  <c r="O1832" i="4"/>
  <c r="N1832" i="4"/>
  <c r="M1832" i="4"/>
  <c r="L1832" i="4"/>
  <c r="K1832" i="4"/>
  <c r="J1832" i="4"/>
  <c r="H1832" i="4"/>
  <c r="I1832" i="4"/>
  <c r="G1832" i="4"/>
  <c r="D1832" i="4"/>
  <c r="E1832" i="4"/>
  <c r="C1832" i="4"/>
  <c r="B1833" i="4"/>
  <c r="A1833" i="4"/>
  <c r="F1833" i="4" l="1"/>
  <c r="O1833" i="4"/>
  <c r="N1833" i="4"/>
  <c r="M1833" i="4"/>
  <c r="L1833" i="4"/>
  <c r="K1833" i="4"/>
  <c r="J1833" i="4"/>
  <c r="I1833" i="4"/>
  <c r="H1833" i="4"/>
  <c r="G1833" i="4"/>
  <c r="D1833" i="4"/>
  <c r="E1833" i="4"/>
  <c r="C1833" i="4"/>
  <c r="B1834" i="4"/>
  <c r="A1834" i="4"/>
  <c r="F1834" i="4" l="1"/>
  <c r="O1834" i="4"/>
  <c r="N1834" i="4"/>
  <c r="M1834" i="4"/>
  <c r="L1834" i="4"/>
  <c r="K1834" i="4"/>
  <c r="J1834" i="4"/>
  <c r="I1834" i="4"/>
  <c r="H1834" i="4"/>
  <c r="G1834" i="4"/>
  <c r="E1834" i="4"/>
  <c r="C1834" i="4"/>
  <c r="D1834" i="4"/>
  <c r="B1835" i="4"/>
  <c r="A1835" i="4"/>
  <c r="F1835" i="4" l="1"/>
  <c r="O1835" i="4"/>
  <c r="N1835" i="4"/>
  <c r="M1835" i="4"/>
  <c r="L1835" i="4"/>
  <c r="K1835" i="4"/>
  <c r="J1835" i="4"/>
  <c r="I1835" i="4"/>
  <c r="H1835" i="4"/>
  <c r="G1835" i="4"/>
  <c r="E1835" i="4"/>
  <c r="C1835" i="4"/>
  <c r="D1835" i="4"/>
  <c r="B1836" i="4"/>
  <c r="A1836" i="4"/>
  <c r="F1836" i="4" l="1"/>
  <c r="O1836" i="4"/>
  <c r="N1836" i="4"/>
  <c r="M1836" i="4"/>
  <c r="L1836" i="4"/>
  <c r="K1836" i="4"/>
  <c r="J1836" i="4"/>
  <c r="H1836" i="4"/>
  <c r="I1836" i="4"/>
  <c r="G1836" i="4"/>
  <c r="D1836" i="4"/>
  <c r="E1836" i="4"/>
  <c r="C1836" i="4"/>
  <c r="B1837" i="4"/>
  <c r="A1837" i="4"/>
  <c r="F1837" i="4" l="1"/>
  <c r="O1837" i="4"/>
  <c r="N1837" i="4"/>
  <c r="M1837" i="4"/>
  <c r="L1837" i="4"/>
  <c r="K1837" i="4"/>
  <c r="J1837" i="4"/>
  <c r="I1837" i="4"/>
  <c r="H1837" i="4"/>
  <c r="G1837" i="4"/>
  <c r="D1837" i="4"/>
  <c r="E1837" i="4"/>
  <c r="C1837" i="4"/>
  <c r="B1838" i="4"/>
  <c r="A1838" i="4"/>
  <c r="F1838" i="4" l="1"/>
  <c r="O1838" i="4"/>
  <c r="N1838" i="4"/>
  <c r="M1838" i="4"/>
  <c r="L1838" i="4"/>
  <c r="K1838" i="4"/>
  <c r="J1838" i="4"/>
  <c r="I1838" i="4"/>
  <c r="H1838" i="4"/>
  <c r="G1838" i="4"/>
  <c r="E1838" i="4"/>
  <c r="C1838" i="4"/>
  <c r="D1838" i="4"/>
  <c r="B1839" i="4"/>
  <c r="A1839" i="4"/>
  <c r="F1839" i="4" l="1"/>
  <c r="O1839" i="4"/>
  <c r="N1839" i="4"/>
  <c r="M1839" i="4"/>
  <c r="L1839" i="4"/>
  <c r="K1839" i="4"/>
  <c r="J1839" i="4"/>
  <c r="I1839" i="4"/>
  <c r="G1839" i="4"/>
  <c r="H1839" i="4"/>
  <c r="E1839" i="4"/>
  <c r="C1839" i="4"/>
  <c r="D1839" i="4"/>
  <c r="B1840" i="4"/>
  <c r="A1840" i="4"/>
  <c r="F1840" i="4" l="1"/>
  <c r="O1840" i="4"/>
  <c r="N1840" i="4"/>
  <c r="M1840" i="4"/>
  <c r="L1840" i="4"/>
  <c r="K1840" i="4"/>
  <c r="J1840" i="4"/>
  <c r="H1840" i="4"/>
  <c r="I1840" i="4"/>
  <c r="G1840" i="4"/>
  <c r="D1840" i="4"/>
  <c r="E1840" i="4"/>
  <c r="C1840" i="4"/>
  <c r="B1841" i="4"/>
  <c r="A1841" i="4"/>
  <c r="F1841" i="4" l="1"/>
  <c r="O1841" i="4"/>
  <c r="N1841" i="4"/>
  <c r="M1841" i="4"/>
  <c r="L1841" i="4"/>
  <c r="K1841" i="4"/>
  <c r="J1841" i="4"/>
  <c r="I1841" i="4"/>
  <c r="H1841" i="4"/>
  <c r="G1841" i="4"/>
  <c r="D1841" i="4"/>
  <c r="E1841" i="4"/>
  <c r="C1841" i="4"/>
  <c r="B1842" i="4"/>
  <c r="A1842" i="4"/>
  <c r="F1842" i="4" l="1"/>
  <c r="O1842" i="4"/>
  <c r="N1842" i="4"/>
  <c r="M1842" i="4"/>
  <c r="L1842" i="4"/>
  <c r="K1842" i="4"/>
  <c r="J1842" i="4"/>
  <c r="I1842" i="4"/>
  <c r="H1842" i="4"/>
  <c r="G1842" i="4"/>
  <c r="E1842" i="4"/>
  <c r="C1842" i="4"/>
  <c r="D1842" i="4"/>
  <c r="B1843" i="4"/>
  <c r="A1843" i="4"/>
  <c r="F1843" i="4" l="1"/>
  <c r="O1843" i="4"/>
  <c r="N1843" i="4"/>
  <c r="M1843" i="4"/>
  <c r="L1843" i="4"/>
  <c r="K1843" i="4"/>
  <c r="I1843" i="4"/>
  <c r="J1843" i="4"/>
  <c r="G1843" i="4"/>
  <c r="H1843" i="4"/>
  <c r="E1843" i="4"/>
  <c r="C1843" i="4"/>
  <c r="D1843" i="4"/>
  <c r="B1844" i="4"/>
  <c r="A1844" i="4"/>
  <c r="F1844" i="4" l="1"/>
  <c r="O1844" i="4"/>
  <c r="N1844" i="4"/>
  <c r="M1844" i="4"/>
  <c r="L1844" i="4"/>
  <c r="K1844" i="4"/>
  <c r="J1844" i="4"/>
  <c r="H1844" i="4"/>
  <c r="I1844" i="4"/>
  <c r="G1844" i="4"/>
  <c r="D1844" i="4"/>
  <c r="E1844" i="4"/>
  <c r="C1844" i="4"/>
  <c r="B1845" i="4"/>
  <c r="A1845" i="4"/>
  <c r="F1845" i="4" l="1"/>
  <c r="O1845" i="4"/>
  <c r="N1845" i="4"/>
  <c r="M1845" i="4"/>
  <c r="L1845" i="4"/>
  <c r="K1845" i="4"/>
  <c r="J1845" i="4"/>
  <c r="I1845" i="4"/>
  <c r="H1845" i="4"/>
  <c r="G1845" i="4"/>
  <c r="D1845" i="4"/>
  <c r="E1845" i="4"/>
  <c r="C1845" i="4"/>
  <c r="B1846" i="4"/>
  <c r="A1846" i="4"/>
  <c r="F1846" i="4" l="1"/>
  <c r="O1846" i="4"/>
  <c r="N1846" i="4"/>
  <c r="M1846" i="4"/>
  <c r="L1846" i="4"/>
  <c r="K1846" i="4"/>
  <c r="J1846" i="4"/>
  <c r="I1846" i="4"/>
  <c r="H1846" i="4"/>
  <c r="G1846" i="4"/>
  <c r="E1846" i="4"/>
  <c r="C1846" i="4"/>
  <c r="D1846" i="4"/>
  <c r="B1847" i="4"/>
  <c r="A1847" i="4"/>
  <c r="F1847" i="4" l="1"/>
  <c r="O1847" i="4"/>
  <c r="N1847" i="4"/>
  <c r="M1847" i="4"/>
  <c r="L1847" i="4"/>
  <c r="K1847" i="4"/>
  <c r="J1847" i="4"/>
  <c r="I1847" i="4"/>
  <c r="H1847" i="4"/>
  <c r="G1847" i="4"/>
  <c r="E1847" i="4"/>
  <c r="C1847" i="4"/>
  <c r="D1847" i="4"/>
  <c r="B1848" i="4"/>
  <c r="A1848" i="4"/>
  <c r="F1848" i="4" l="1"/>
  <c r="O1848" i="4"/>
  <c r="N1848" i="4"/>
  <c r="M1848" i="4"/>
  <c r="L1848" i="4"/>
  <c r="K1848" i="4"/>
  <c r="J1848" i="4"/>
  <c r="H1848" i="4"/>
  <c r="I1848" i="4"/>
  <c r="G1848" i="4"/>
  <c r="D1848" i="4"/>
  <c r="E1848" i="4"/>
  <c r="C1848" i="4"/>
  <c r="B1849" i="4"/>
  <c r="A1849" i="4"/>
  <c r="F1849" i="4" l="1"/>
  <c r="O1849" i="4"/>
  <c r="N1849" i="4"/>
  <c r="M1849" i="4"/>
  <c r="L1849" i="4"/>
  <c r="K1849" i="4"/>
  <c r="J1849" i="4"/>
  <c r="I1849" i="4"/>
  <c r="H1849" i="4"/>
  <c r="G1849" i="4"/>
  <c r="D1849" i="4"/>
  <c r="E1849" i="4"/>
  <c r="C1849" i="4"/>
  <c r="B1850" i="4"/>
  <c r="A1850" i="4"/>
  <c r="F1850" i="4" l="1"/>
  <c r="O1850" i="4"/>
  <c r="N1850" i="4"/>
  <c r="M1850" i="4"/>
  <c r="L1850" i="4"/>
  <c r="K1850" i="4"/>
  <c r="J1850" i="4"/>
  <c r="I1850" i="4"/>
  <c r="H1850" i="4"/>
  <c r="G1850" i="4"/>
  <c r="E1850" i="4"/>
  <c r="C1850" i="4"/>
  <c r="D1850" i="4"/>
  <c r="B1851" i="4"/>
  <c r="A1851" i="4"/>
  <c r="F1851" i="4" l="1"/>
  <c r="O1851" i="4"/>
  <c r="N1851" i="4"/>
  <c r="M1851" i="4"/>
  <c r="L1851" i="4"/>
  <c r="K1851" i="4"/>
  <c r="J1851" i="4"/>
  <c r="I1851" i="4"/>
  <c r="H1851" i="4"/>
  <c r="G1851" i="4"/>
  <c r="E1851" i="4"/>
  <c r="C1851" i="4"/>
  <c r="D1851" i="4"/>
  <c r="B1852" i="4"/>
  <c r="A1852" i="4"/>
  <c r="F1852" i="4" l="1"/>
  <c r="O1852" i="4"/>
  <c r="N1852" i="4"/>
  <c r="M1852" i="4"/>
  <c r="L1852" i="4"/>
  <c r="K1852" i="4"/>
  <c r="J1852" i="4"/>
  <c r="H1852" i="4"/>
  <c r="I1852" i="4"/>
  <c r="G1852" i="4"/>
  <c r="D1852" i="4"/>
  <c r="E1852" i="4"/>
  <c r="C1852" i="4"/>
  <c r="B1853" i="4"/>
  <c r="A1853" i="4"/>
  <c r="F1853" i="4" l="1"/>
  <c r="O1853" i="4"/>
  <c r="N1853" i="4"/>
  <c r="M1853" i="4"/>
  <c r="L1853" i="4"/>
  <c r="K1853" i="4"/>
  <c r="J1853" i="4"/>
  <c r="I1853" i="4"/>
  <c r="H1853" i="4"/>
  <c r="G1853" i="4"/>
  <c r="D1853" i="4"/>
  <c r="E1853" i="4"/>
  <c r="C1853" i="4"/>
  <c r="B1854" i="4"/>
  <c r="A1854" i="4"/>
  <c r="F1854" i="4" l="1"/>
  <c r="O1854" i="4"/>
  <c r="N1854" i="4"/>
  <c r="M1854" i="4"/>
  <c r="L1854" i="4"/>
  <c r="K1854" i="4"/>
  <c r="J1854" i="4"/>
  <c r="I1854" i="4"/>
  <c r="H1854" i="4"/>
  <c r="G1854" i="4"/>
  <c r="E1854" i="4"/>
  <c r="C1854" i="4"/>
  <c r="D1854" i="4"/>
  <c r="B1855" i="4"/>
  <c r="A1855" i="4"/>
  <c r="F1855" i="4" l="1"/>
  <c r="O1855" i="4"/>
  <c r="N1855" i="4"/>
  <c r="M1855" i="4"/>
  <c r="L1855" i="4"/>
  <c r="K1855" i="4"/>
  <c r="J1855" i="4"/>
  <c r="I1855" i="4"/>
  <c r="G1855" i="4"/>
  <c r="H1855" i="4"/>
  <c r="E1855" i="4"/>
  <c r="C1855" i="4"/>
  <c r="D1855" i="4"/>
  <c r="B1856" i="4"/>
  <c r="A1856" i="4"/>
  <c r="F1856" i="4" l="1"/>
  <c r="O1856" i="4"/>
  <c r="N1856" i="4"/>
  <c r="M1856" i="4"/>
  <c r="L1856" i="4"/>
  <c r="K1856" i="4"/>
  <c r="J1856" i="4"/>
  <c r="H1856" i="4"/>
  <c r="I1856" i="4"/>
  <c r="G1856" i="4"/>
  <c r="D1856" i="4"/>
  <c r="E1856" i="4"/>
  <c r="C1856" i="4"/>
  <c r="B1857" i="4"/>
  <c r="A1857" i="4"/>
  <c r="F1857" i="4" l="1"/>
  <c r="O1857" i="4"/>
  <c r="N1857" i="4"/>
  <c r="M1857" i="4"/>
  <c r="L1857" i="4"/>
  <c r="K1857" i="4"/>
  <c r="J1857" i="4"/>
  <c r="I1857" i="4"/>
  <c r="H1857" i="4"/>
  <c r="G1857" i="4"/>
  <c r="D1857" i="4"/>
  <c r="E1857" i="4"/>
  <c r="C1857" i="4"/>
  <c r="B1858" i="4"/>
  <c r="A1858" i="4"/>
  <c r="F1858" i="4" l="1"/>
  <c r="O1858" i="4"/>
  <c r="N1858" i="4"/>
  <c r="M1858" i="4"/>
  <c r="L1858" i="4"/>
  <c r="K1858" i="4"/>
  <c r="J1858" i="4"/>
  <c r="I1858" i="4"/>
  <c r="H1858" i="4"/>
  <c r="G1858" i="4"/>
  <c r="E1858" i="4"/>
  <c r="C1858" i="4"/>
  <c r="D1858" i="4"/>
  <c r="B1859" i="4"/>
  <c r="A1859" i="4"/>
  <c r="F1859" i="4" l="1"/>
  <c r="O1859" i="4"/>
  <c r="N1859" i="4"/>
  <c r="M1859" i="4"/>
  <c r="L1859" i="4"/>
  <c r="K1859" i="4"/>
  <c r="I1859" i="4"/>
  <c r="J1859" i="4"/>
  <c r="G1859" i="4"/>
  <c r="H1859" i="4"/>
  <c r="E1859" i="4"/>
  <c r="C1859" i="4"/>
  <c r="D1859" i="4"/>
  <c r="B1860" i="4"/>
  <c r="A1860" i="4"/>
  <c r="F1860" i="4" l="1"/>
  <c r="O1860" i="4"/>
  <c r="N1860" i="4"/>
  <c r="M1860" i="4"/>
  <c r="L1860" i="4"/>
  <c r="K1860" i="4"/>
  <c r="J1860" i="4"/>
  <c r="H1860" i="4"/>
  <c r="I1860" i="4"/>
  <c r="G1860" i="4"/>
  <c r="D1860" i="4"/>
  <c r="E1860" i="4"/>
  <c r="C1860" i="4"/>
  <c r="B1861" i="4"/>
  <c r="A1861" i="4"/>
  <c r="F1861" i="4" l="1"/>
  <c r="O1861" i="4"/>
  <c r="N1861" i="4"/>
  <c r="M1861" i="4"/>
  <c r="L1861" i="4"/>
  <c r="K1861" i="4"/>
  <c r="J1861" i="4"/>
  <c r="I1861" i="4"/>
  <c r="H1861" i="4"/>
  <c r="G1861" i="4"/>
  <c r="D1861" i="4"/>
  <c r="E1861" i="4"/>
  <c r="C1861" i="4"/>
  <c r="B1862" i="4"/>
  <c r="A1862" i="4"/>
  <c r="F1862" i="4" l="1"/>
  <c r="O1862" i="4"/>
  <c r="N1862" i="4"/>
  <c r="M1862" i="4"/>
  <c r="L1862" i="4"/>
  <c r="K1862" i="4"/>
  <c r="J1862" i="4"/>
  <c r="I1862" i="4"/>
  <c r="H1862" i="4"/>
  <c r="G1862" i="4"/>
  <c r="E1862" i="4"/>
  <c r="C1862" i="4"/>
  <c r="D1862" i="4"/>
  <c r="B1863" i="4"/>
  <c r="A1863" i="4"/>
  <c r="F1863" i="4" l="1"/>
  <c r="O1863" i="4"/>
  <c r="N1863" i="4"/>
  <c r="M1863" i="4"/>
  <c r="L1863" i="4"/>
  <c r="K1863" i="4"/>
  <c r="J1863" i="4"/>
  <c r="I1863" i="4"/>
  <c r="H1863" i="4"/>
  <c r="G1863" i="4"/>
  <c r="E1863" i="4"/>
  <c r="C1863" i="4"/>
  <c r="D1863" i="4"/>
  <c r="B1864" i="4"/>
  <c r="A1864" i="4"/>
  <c r="F1864" i="4" l="1"/>
  <c r="O1864" i="4"/>
  <c r="N1864" i="4"/>
  <c r="M1864" i="4"/>
  <c r="L1864" i="4"/>
  <c r="K1864" i="4"/>
  <c r="J1864" i="4"/>
  <c r="H1864" i="4"/>
  <c r="I1864" i="4"/>
  <c r="G1864" i="4"/>
  <c r="D1864" i="4"/>
  <c r="E1864" i="4"/>
  <c r="C1864" i="4"/>
  <c r="B1865" i="4"/>
  <c r="A1865" i="4"/>
  <c r="F1865" i="4" l="1"/>
  <c r="O1865" i="4"/>
  <c r="N1865" i="4"/>
  <c r="M1865" i="4"/>
  <c r="L1865" i="4"/>
  <c r="K1865" i="4"/>
  <c r="J1865" i="4"/>
  <c r="I1865" i="4"/>
  <c r="H1865" i="4"/>
  <c r="G1865" i="4"/>
  <c r="D1865" i="4"/>
  <c r="E1865" i="4"/>
  <c r="C1865" i="4"/>
  <c r="B1866" i="4"/>
  <c r="A1866" i="4"/>
  <c r="F1866" i="4" l="1"/>
  <c r="O1866" i="4"/>
  <c r="N1866" i="4"/>
  <c r="M1866" i="4"/>
  <c r="L1866" i="4"/>
  <c r="K1866" i="4"/>
  <c r="J1866" i="4"/>
  <c r="I1866" i="4"/>
  <c r="H1866" i="4"/>
  <c r="G1866" i="4"/>
  <c r="E1866" i="4"/>
  <c r="C1866" i="4"/>
  <c r="D1866" i="4"/>
  <c r="B1867" i="4"/>
  <c r="A1867" i="4"/>
  <c r="F1867" i="4" l="1"/>
  <c r="O1867" i="4"/>
  <c r="N1867" i="4"/>
  <c r="M1867" i="4"/>
  <c r="L1867" i="4"/>
  <c r="K1867" i="4"/>
  <c r="J1867" i="4"/>
  <c r="I1867" i="4"/>
  <c r="H1867" i="4"/>
  <c r="G1867" i="4"/>
  <c r="E1867" i="4"/>
  <c r="C1867" i="4"/>
  <c r="D1867" i="4"/>
  <c r="B1868" i="4"/>
  <c r="A1868" i="4"/>
  <c r="F1868" i="4" l="1"/>
  <c r="O1868" i="4"/>
  <c r="N1868" i="4"/>
  <c r="M1868" i="4"/>
  <c r="L1868" i="4"/>
  <c r="K1868" i="4"/>
  <c r="J1868" i="4"/>
  <c r="H1868" i="4"/>
  <c r="I1868" i="4"/>
  <c r="G1868" i="4"/>
  <c r="D1868" i="4"/>
  <c r="E1868" i="4"/>
  <c r="C1868" i="4"/>
  <c r="B1869" i="4"/>
  <c r="A1869" i="4"/>
  <c r="F1869" i="4" l="1"/>
  <c r="O1869" i="4"/>
  <c r="N1869" i="4"/>
  <c r="M1869" i="4"/>
  <c r="L1869" i="4"/>
  <c r="K1869" i="4"/>
  <c r="J1869" i="4"/>
  <c r="I1869" i="4"/>
  <c r="H1869" i="4"/>
  <c r="G1869" i="4"/>
  <c r="D1869" i="4"/>
  <c r="E1869" i="4"/>
  <c r="C1869" i="4"/>
  <c r="B1870" i="4"/>
  <c r="A1870" i="4"/>
  <c r="F1870" i="4" l="1"/>
  <c r="O1870" i="4"/>
  <c r="N1870" i="4"/>
  <c r="M1870" i="4"/>
  <c r="L1870" i="4"/>
  <c r="K1870" i="4"/>
  <c r="J1870" i="4"/>
  <c r="I1870" i="4"/>
  <c r="H1870" i="4"/>
  <c r="G1870" i="4"/>
  <c r="E1870" i="4"/>
  <c r="C1870" i="4"/>
  <c r="D1870" i="4"/>
  <c r="B1871" i="4"/>
  <c r="A1871" i="4"/>
  <c r="F1871" i="4" l="1"/>
  <c r="O1871" i="4"/>
  <c r="N1871" i="4"/>
  <c r="M1871" i="4"/>
  <c r="L1871" i="4"/>
  <c r="K1871" i="4"/>
  <c r="J1871" i="4"/>
  <c r="I1871" i="4"/>
  <c r="G1871" i="4"/>
  <c r="H1871" i="4"/>
  <c r="E1871" i="4"/>
  <c r="C1871" i="4"/>
  <c r="D1871" i="4"/>
  <c r="B1872" i="4"/>
  <c r="A1872" i="4"/>
  <c r="F1872" i="4" l="1"/>
  <c r="O1872" i="4"/>
  <c r="N1872" i="4"/>
  <c r="M1872" i="4"/>
  <c r="L1872" i="4"/>
  <c r="K1872" i="4"/>
  <c r="J1872" i="4"/>
  <c r="H1872" i="4"/>
  <c r="I1872" i="4"/>
  <c r="G1872" i="4"/>
  <c r="D1872" i="4"/>
  <c r="E1872" i="4"/>
  <c r="C1872" i="4"/>
  <c r="B1873" i="4"/>
  <c r="A1873" i="4"/>
  <c r="F1873" i="4" l="1"/>
  <c r="O1873" i="4"/>
  <c r="N1873" i="4"/>
  <c r="M1873" i="4"/>
  <c r="L1873" i="4"/>
  <c r="K1873" i="4"/>
  <c r="J1873" i="4"/>
  <c r="I1873" i="4"/>
  <c r="H1873" i="4"/>
  <c r="G1873" i="4"/>
  <c r="D1873" i="4"/>
  <c r="E1873" i="4"/>
  <c r="C1873" i="4"/>
  <c r="B1874" i="4"/>
  <c r="A1874" i="4"/>
  <c r="F1874" i="4" l="1"/>
  <c r="O1874" i="4"/>
  <c r="N1874" i="4"/>
  <c r="M1874" i="4"/>
  <c r="L1874" i="4"/>
  <c r="K1874" i="4"/>
  <c r="J1874" i="4"/>
  <c r="I1874" i="4"/>
  <c r="H1874" i="4"/>
  <c r="G1874" i="4"/>
  <c r="E1874" i="4"/>
  <c r="C1874" i="4"/>
  <c r="D1874" i="4"/>
  <c r="B1875" i="4"/>
  <c r="A1875" i="4"/>
  <c r="F1875" i="4" l="1"/>
  <c r="O1875" i="4"/>
  <c r="N1875" i="4"/>
  <c r="M1875" i="4"/>
  <c r="L1875" i="4"/>
  <c r="K1875" i="4"/>
  <c r="I1875" i="4"/>
  <c r="J1875" i="4"/>
  <c r="G1875" i="4"/>
  <c r="H1875" i="4"/>
  <c r="E1875" i="4"/>
  <c r="C1875" i="4"/>
  <c r="D1875" i="4"/>
  <c r="B1876" i="4"/>
  <c r="A1876" i="4"/>
  <c r="F1876" i="4" l="1"/>
  <c r="O1876" i="4"/>
  <c r="N1876" i="4"/>
  <c r="M1876" i="4"/>
  <c r="L1876" i="4"/>
  <c r="K1876" i="4"/>
  <c r="J1876" i="4"/>
  <c r="H1876" i="4"/>
  <c r="I1876" i="4"/>
  <c r="G1876" i="4"/>
  <c r="D1876" i="4"/>
  <c r="E1876" i="4"/>
  <c r="C1876" i="4"/>
  <c r="B1877" i="4"/>
  <c r="A1877" i="4"/>
  <c r="F1877" i="4" l="1"/>
  <c r="O1877" i="4"/>
  <c r="N1877" i="4"/>
  <c r="M1877" i="4"/>
  <c r="L1877" i="4"/>
  <c r="K1877" i="4"/>
  <c r="J1877" i="4"/>
  <c r="I1877" i="4"/>
  <c r="H1877" i="4"/>
  <c r="G1877" i="4"/>
  <c r="D1877" i="4"/>
  <c r="E1877" i="4"/>
  <c r="C1877" i="4"/>
  <c r="B1878" i="4"/>
  <c r="A1878" i="4"/>
  <c r="F1878" i="4" l="1"/>
  <c r="O1878" i="4"/>
  <c r="N1878" i="4"/>
  <c r="M1878" i="4"/>
  <c r="L1878" i="4"/>
  <c r="K1878" i="4"/>
  <c r="J1878" i="4"/>
  <c r="I1878" i="4"/>
  <c r="H1878" i="4"/>
  <c r="G1878" i="4"/>
  <c r="E1878" i="4"/>
  <c r="C1878" i="4"/>
  <c r="D1878" i="4"/>
  <c r="B1879" i="4"/>
  <c r="A1879" i="4"/>
  <c r="F1879" i="4" l="1"/>
  <c r="O1879" i="4"/>
  <c r="N1879" i="4"/>
  <c r="M1879" i="4"/>
  <c r="L1879" i="4"/>
  <c r="K1879" i="4"/>
  <c r="J1879" i="4"/>
  <c r="I1879" i="4"/>
  <c r="H1879" i="4"/>
  <c r="G1879" i="4"/>
  <c r="E1879" i="4"/>
  <c r="C1879" i="4"/>
  <c r="D1879" i="4"/>
  <c r="B1880" i="4"/>
  <c r="A1880" i="4"/>
  <c r="F1880" i="4" l="1"/>
  <c r="O1880" i="4"/>
  <c r="N1880" i="4"/>
  <c r="M1880" i="4"/>
  <c r="L1880" i="4"/>
  <c r="K1880" i="4"/>
  <c r="J1880" i="4"/>
  <c r="H1880" i="4"/>
  <c r="I1880" i="4"/>
  <c r="G1880" i="4"/>
  <c r="D1880" i="4"/>
  <c r="E1880" i="4"/>
  <c r="C1880" i="4"/>
  <c r="B1881" i="4"/>
  <c r="A1881" i="4"/>
  <c r="F1881" i="4" l="1"/>
  <c r="O1881" i="4"/>
  <c r="N1881" i="4"/>
  <c r="M1881" i="4"/>
  <c r="L1881" i="4"/>
  <c r="K1881" i="4"/>
  <c r="J1881" i="4"/>
  <c r="I1881" i="4"/>
  <c r="H1881" i="4"/>
  <c r="G1881" i="4"/>
  <c r="D1881" i="4"/>
  <c r="E1881" i="4"/>
  <c r="C1881" i="4"/>
  <c r="B1882" i="4"/>
  <c r="A1882" i="4"/>
  <c r="F1882" i="4" l="1"/>
  <c r="O1882" i="4"/>
  <c r="N1882" i="4"/>
  <c r="M1882" i="4"/>
  <c r="L1882" i="4"/>
  <c r="K1882" i="4"/>
  <c r="J1882" i="4"/>
  <c r="I1882" i="4"/>
  <c r="H1882" i="4"/>
  <c r="G1882" i="4"/>
  <c r="E1882" i="4"/>
  <c r="C1882" i="4"/>
  <c r="D1882" i="4"/>
  <c r="B1883" i="4"/>
  <c r="A1883" i="4"/>
  <c r="F1883" i="4" l="1"/>
  <c r="O1883" i="4"/>
  <c r="N1883" i="4"/>
  <c r="M1883" i="4"/>
  <c r="L1883" i="4"/>
  <c r="K1883" i="4"/>
  <c r="J1883" i="4"/>
  <c r="I1883" i="4"/>
  <c r="H1883" i="4"/>
  <c r="G1883" i="4"/>
  <c r="E1883" i="4"/>
  <c r="C1883" i="4"/>
  <c r="D1883" i="4"/>
  <c r="B1884" i="4"/>
  <c r="A1884" i="4"/>
  <c r="F1884" i="4" l="1"/>
  <c r="O1884" i="4"/>
  <c r="N1884" i="4"/>
  <c r="M1884" i="4"/>
  <c r="L1884" i="4"/>
  <c r="K1884" i="4"/>
  <c r="J1884" i="4"/>
  <c r="H1884" i="4"/>
  <c r="I1884" i="4"/>
  <c r="G1884" i="4"/>
  <c r="D1884" i="4"/>
  <c r="E1884" i="4"/>
  <c r="C1884" i="4"/>
  <c r="B1885" i="4"/>
  <c r="A1885" i="4"/>
  <c r="F1885" i="4" l="1"/>
  <c r="O1885" i="4"/>
  <c r="N1885" i="4"/>
  <c r="M1885" i="4"/>
  <c r="L1885" i="4"/>
  <c r="K1885" i="4"/>
  <c r="J1885" i="4"/>
  <c r="I1885" i="4"/>
  <c r="H1885" i="4"/>
  <c r="G1885" i="4"/>
  <c r="D1885" i="4"/>
  <c r="E1885" i="4"/>
  <c r="C1885" i="4"/>
  <c r="B1886" i="4"/>
  <c r="A1886" i="4"/>
  <c r="F1886" i="4" l="1"/>
  <c r="O1886" i="4"/>
  <c r="N1886" i="4"/>
  <c r="M1886" i="4"/>
  <c r="L1886" i="4"/>
  <c r="K1886" i="4"/>
  <c r="J1886" i="4"/>
  <c r="I1886" i="4"/>
  <c r="H1886" i="4"/>
  <c r="G1886" i="4"/>
  <c r="E1886" i="4"/>
  <c r="C1886" i="4"/>
  <c r="D1886" i="4"/>
  <c r="B1887" i="4"/>
  <c r="A1887" i="4"/>
  <c r="F1887" i="4" l="1"/>
  <c r="O1887" i="4"/>
  <c r="N1887" i="4"/>
  <c r="M1887" i="4"/>
  <c r="L1887" i="4"/>
  <c r="K1887" i="4"/>
  <c r="J1887" i="4"/>
  <c r="I1887" i="4"/>
  <c r="G1887" i="4"/>
  <c r="H1887" i="4"/>
  <c r="E1887" i="4"/>
  <c r="C1887" i="4"/>
  <c r="D1887" i="4"/>
  <c r="B1888" i="4"/>
  <c r="A1888" i="4"/>
  <c r="F1888" i="4" l="1"/>
  <c r="O1888" i="4"/>
  <c r="N1888" i="4"/>
  <c r="M1888" i="4"/>
  <c r="L1888" i="4"/>
  <c r="K1888" i="4"/>
  <c r="J1888" i="4"/>
  <c r="H1888" i="4"/>
  <c r="I1888" i="4"/>
  <c r="G1888" i="4"/>
  <c r="D1888" i="4"/>
  <c r="E1888" i="4"/>
  <c r="C1888" i="4"/>
  <c r="B1889" i="4"/>
  <c r="A1889" i="4"/>
  <c r="F1889" i="4" l="1"/>
  <c r="O1889" i="4"/>
  <c r="N1889" i="4"/>
  <c r="M1889" i="4"/>
  <c r="L1889" i="4"/>
  <c r="K1889" i="4"/>
  <c r="J1889" i="4"/>
  <c r="I1889" i="4"/>
  <c r="H1889" i="4"/>
  <c r="G1889" i="4"/>
  <c r="D1889" i="4"/>
  <c r="E1889" i="4"/>
  <c r="C1889" i="4"/>
  <c r="B1890" i="4"/>
  <c r="A1890" i="4"/>
  <c r="F1890" i="4" l="1"/>
  <c r="O1890" i="4"/>
  <c r="N1890" i="4"/>
  <c r="M1890" i="4"/>
  <c r="L1890" i="4"/>
  <c r="K1890" i="4"/>
  <c r="J1890" i="4"/>
  <c r="I1890" i="4"/>
  <c r="H1890" i="4"/>
  <c r="G1890" i="4"/>
  <c r="E1890" i="4"/>
  <c r="C1890" i="4"/>
  <c r="D1890" i="4"/>
  <c r="B1891" i="4"/>
  <c r="A1891" i="4"/>
  <c r="F1891" i="4" l="1"/>
  <c r="O1891" i="4"/>
  <c r="N1891" i="4"/>
  <c r="M1891" i="4"/>
  <c r="L1891" i="4"/>
  <c r="K1891" i="4"/>
  <c r="I1891" i="4"/>
  <c r="J1891" i="4"/>
  <c r="G1891" i="4"/>
  <c r="H1891" i="4"/>
  <c r="E1891" i="4"/>
  <c r="C1891" i="4"/>
  <c r="D1891" i="4"/>
  <c r="B1892" i="4"/>
  <c r="A1892" i="4"/>
  <c r="F1892" i="4" l="1"/>
  <c r="O1892" i="4"/>
  <c r="N1892" i="4"/>
  <c r="M1892" i="4"/>
  <c r="L1892" i="4"/>
  <c r="K1892" i="4"/>
  <c r="J1892" i="4"/>
  <c r="H1892" i="4"/>
  <c r="I1892" i="4"/>
  <c r="G1892" i="4"/>
  <c r="D1892" i="4"/>
  <c r="E1892" i="4"/>
  <c r="C1892" i="4"/>
  <c r="B1893" i="4"/>
  <c r="A1893" i="4"/>
  <c r="F1893" i="4" l="1"/>
  <c r="O1893" i="4"/>
  <c r="N1893" i="4"/>
  <c r="M1893" i="4"/>
  <c r="L1893" i="4"/>
  <c r="K1893" i="4"/>
  <c r="J1893" i="4"/>
  <c r="I1893" i="4"/>
  <c r="H1893" i="4"/>
  <c r="G1893" i="4"/>
  <c r="D1893" i="4"/>
  <c r="E1893" i="4"/>
  <c r="C1893" i="4"/>
  <c r="B1894" i="4"/>
  <c r="A1894" i="4"/>
  <c r="F1894" i="4" l="1"/>
  <c r="O1894" i="4"/>
  <c r="N1894" i="4"/>
  <c r="M1894" i="4"/>
  <c r="L1894" i="4"/>
  <c r="K1894" i="4"/>
  <c r="J1894" i="4"/>
  <c r="I1894" i="4"/>
  <c r="H1894" i="4"/>
  <c r="G1894" i="4"/>
  <c r="E1894" i="4"/>
  <c r="C1894" i="4"/>
  <c r="D1894" i="4"/>
  <c r="B1895" i="4"/>
  <c r="A1895" i="4"/>
  <c r="F1895" i="4" l="1"/>
  <c r="O1895" i="4"/>
  <c r="N1895" i="4"/>
  <c r="M1895" i="4"/>
  <c r="L1895" i="4"/>
  <c r="K1895" i="4"/>
  <c r="J1895" i="4"/>
  <c r="I1895" i="4"/>
  <c r="H1895" i="4"/>
  <c r="G1895" i="4"/>
  <c r="E1895" i="4"/>
  <c r="C1895" i="4"/>
  <c r="D1895" i="4"/>
  <c r="B1896" i="4"/>
  <c r="A1896" i="4"/>
  <c r="F1896" i="4" l="1"/>
  <c r="O1896" i="4"/>
  <c r="N1896" i="4"/>
  <c r="M1896" i="4"/>
  <c r="L1896" i="4"/>
  <c r="K1896" i="4"/>
  <c r="J1896" i="4"/>
  <c r="H1896" i="4"/>
  <c r="I1896" i="4"/>
  <c r="G1896" i="4"/>
  <c r="D1896" i="4"/>
  <c r="E1896" i="4"/>
  <c r="C1896" i="4"/>
  <c r="B1897" i="4"/>
  <c r="A1897" i="4"/>
  <c r="F1897" i="4" l="1"/>
  <c r="O1897" i="4"/>
  <c r="N1897" i="4"/>
  <c r="M1897" i="4"/>
  <c r="L1897" i="4"/>
  <c r="K1897" i="4"/>
  <c r="J1897" i="4"/>
  <c r="I1897" i="4"/>
  <c r="H1897" i="4"/>
  <c r="G1897" i="4"/>
  <c r="D1897" i="4"/>
  <c r="E1897" i="4"/>
  <c r="C1897" i="4"/>
  <c r="B1898" i="4"/>
  <c r="A1898" i="4"/>
  <c r="F1898" i="4" l="1"/>
  <c r="O1898" i="4"/>
  <c r="N1898" i="4"/>
  <c r="M1898" i="4"/>
  <c r="L1898" i="4"/>
  <c r="K1898" i="4"/>
  <c r="J1898" i="4"/>
  <c r="I1898" i="4"/>
  <c r="H1898" i="4"/>
  <c r="G1898" i="4"/>
  <c r="E1898" i="4"/>
  <c r="C1898" i="4"/>
  <c r="D1898" i="4"/>
  <c r="B1899" i="4"/>
  <c r="A1899" i="4"/>
  <c r="F1899" i="4" l="1"/>
  <c r="O1899" i="4"/>
  <c r="N1899" i="4"/>
  <c r="M1899" i="4"/>
  <c r="L1899" i="4"/>
  <c r="K1899" i="4"/>
  <c r="J1899" i="4"/>
  <c r="I1899" i="4"/>
  <c r="H1899" i="4"/>
  <c r="G1899" i="4"/>
  <c r="E1899" i="4"/>
  <c r="C1899" i="4"/>
  <c r="D1899" i="4"/>
  <c r="B1900" i="4"/>
  <c r="A1900" i="4"/>
  <c r="F1900" i="4" l="1"/>
  <c r="O1900" i="4"/>
  <c r="N1900" i="4"/>
  <c r="M1900" i="4"/>
  <c r="L1900" i="4"/>
  <c r="K1900" i="4"/>
  <c r="J1900" i="4"/>
  <c r="H1900" i="4"/>
  <c r="I1900" i="4"/>
  <c r="G1900" i="4"/>
  <c r="D1900" i="4"/>
  <c r="E1900" i="4"/>
  <c r="C1900" i="4"/>
  <c r="B1901" i="4"/>
  <c r="A1901" i="4"/>
  <c r="F1901" i="4" l="1"/>
  <c r="O1901" i="4"/>
  <c r="N1901" i="4"/>
  <c r="M1901" i="4"/>
  <c r="L1901" i="4"/>
  <c r="K1901" i="4"/>
  <c r="J1901" i="4"/>
  <c r="I1901" i="4"/>
  <c r="H1901" i="4"/>
  <c r="G1901" i="4"/>
  <c r="D1901" i="4"/>
  <c r="E1901" i="4"/>
  <c r="C1901" i="4"/>
  <c r="B1902" i="4"/>
  <c r="A1902" i="4"/>
  <c r="F1902" i="4" l="1"/>
  <c r="O1902" i="4"/>
  <c r="N1902" i="4"/>
  <c r="M1902" i="4"/>
  <c r="L1902" i="4"/>
  <c r="K1902" i="4"/>
  <c r="J1902" i="4"/>
  <c r="I1902" i="4"/>
  <c r="H1902" i="4"/>
  <c r="G1902" i="4"/>
  <c r="E1902" i="4"/>
  <c r="C1902" i="4"/>
  <c r="D1902" i="4"/>
  <c r="B1903" i="4"/>
  <c r="A1903" i="4"/>
  <c r="F1903" i="4" l="1"/>
  <c r="O1903" i="4"/>
  <c r="N1903" i="4"/>
  <c r="M1903" i="4"/>
  <c r="L1903" i="4"/>
  <c r="K1903" i="4"/>
  <c r="J1903" i="4"/>
  <c r="I1903" i="4"/>
  <c r="G1903" i="4"/>
  <c r="H1903" i="4"/>
  <c r="E1903" i="4"/>
  <c r="C1903" i="4"/>
  <c r="D1903" i="4"/>
  <c r="B1904" i="4"/>
  <c r="A1904" i="4"/>
  <c r="F1904" i="4" l="1"/>
  <c r="O1904" i="4"/>
  <c r="N1904" i="4"/>
  <c r="M1904" i="4"/>
  <c r="L1904" i="4"/>
  <c r="K1904" i="4"/>
  <c r="J1904" i="4"/>
  <c r="H1904" i="4"/>
  <c r="I1904" i="4"/>
  <c r="G1904" i="4"/>
  <c r="D1904" i="4"/>
  <c r="E1904" i="4"/>
  <c r="C1904" i="4"/>
  <c r="B1905" i="4"/>
  <c r="A1905" i="4"/>
  <c r="F1905" i="4" l="1"/>
  <c r="O1905" i="4"/>
  <c r="N1905" i="4"/>
  <c r="M1905" i="4"/>
  <c r="L1905" i="4"/>
  <c r="K1905" i="4"/>
  <c r="J1905" i="4"/>
  <c r="I1905" i="4"/>
  <c r="H1905" i="4"/>
  <c r="G1905" i="4"/>
  <c r="D1905" i="4"/>
  <c r="E1905" i="4"/>
  <c r="C1905" i="4"/>
  <c r="B1906" i="4"/>
  <c r="A1906" i="4"/>
  <c r="F1906" i="4" l="1"/>
  <c r="O1906" i="4"/>
  <c r="N1906" i="4"/>
  <c r="M1906" i="4"/>
  <c r="L1906" i="4"/>
  <c r="K1906" i="4"/>
  <c r="J1906" i="4"/>
  <c r="I1906" i="4"/>
  <c r="H1906" i="4"/>
  <c r="G1906" i="4"/>
  <c r="E1906" i="4"/>
  <c r="C1906" i="4"/>
  <c r="D1906" i="4"/>
  <c r="B1907" i="4"/>
  <c r="A1907" i="4"/>
  <c r="F1907" i="4" l="1"/>
  <c r="O1907" i="4"/>
  <c r="N1907" i="4"/>
  <c r="M1907" i="4"/>
  <c r="L1907" i="4"/>
  <c r="K1907" i="4"/>
  <c r="I1907" i="4"/>
  <c r="J1907" i="4"/>
  <c r="G1907" i="4"/>
  <c r="H1907" i="4"/>
  <c r="E1907" i="4"/>
  <c r="C1907" i="4"/>
  <c r="D1907" i="4"/>
  <c r="B1908" i="4"/>
  <c r="A1908" i="4"/>
  <c r="F1908" i="4" l="1"/>
  <c r="O1908" i="4"/>
  <c r="N1908" i="4"/>
  <c r="M1908" i="4"/>
  <c r="L1908" i="4"/>
  <c r="K1908" i="4"/>
  <c r="J1908" i="4"/>
  <c r="H1908" i="4"/>
  <c r="I1908" i="4"/>
  <c r="G1908" i="4"/>
  <c r="D1908" i="4"/>
  <c r="E1908" i="4"/>
  <c r="C1908" i="4"/>
  <c r="B1909" i="4"/>
  <c r="A1909" i="4"/>
  <c r="F1909" i="4" l="1"/>
  <c r="O1909" i="4"/>
  <c r="N1909" i="4"/>
  <c r="M1909" i="4"/>
  <c r="L1909" i="4"/>
  <c r="K1909" i="4"/>
  <c r="J1909" i="4"/>
  <c r="I1909" i="4"/>
  <c r="H1909" i="4"/>
  <c r="G1909" i="4"/>
  <c r="D1909" i="4"/>
  <c r="E1909" i="4"/>
  <c r="C1909" i="4"/>
  <c r="B1910" i="4"/>
  <c r="A1910" i="4"/>
  <c r="F1910" i="4" l="1"/>
  <c r="O1910" i="4"/>
  <c r="N1910" i="4"/>
  <c r="M1910" i="4"/>
  <c r="L1910" i="4"/>
  <c r="K1910" i="4"/>
  <c r="J1910" i="4"/>
  <c r="I1910" i="4"/>
  <c r="H1910" i="4"/>
  <c r="G1910" i="4"/>
  <c r="E1910" i="4"/>
  <c r="C1910" i="4"/>
  <c r="D1910" i="4"/>
  <c r="B1911" i="4"/>
  <c r="A1911" i="4"/>
  <c r="F1911" i="4" l="1"/>
  <c r="O1911" i="4"/>
  <c r="N1911" i="4"/>
  <c r="M1911" i="4"/>
  <c r="L1911" i="4"/>
  <c r="K1911" i="4"/>
  <c r="J1911" i="4"/>
  <c r="I1911" i="4"/>
  <c r="H1911" i="4"/>
  <c r="G1911" i="4"/>
  <c r="E1911" i="4"/>
  <c r="C1911" i="4"/>
  <c r="D1911" i="4"/>
  <c r="B1912" i="4"/>
  <c r="A1912" i="4"/>
  <c r="F1912" i="4" l="1"/>
  <c r="O1912" i="4"/>
  <c r="N1912" i="4"/>
  <c r="M1912" i="4"/>
  <c r="L1912" i="4"/>
  <c r="K1912" i="4"/>
  <c r="J1912" i="4"/>
  <c r="H1912" i="4"/>
  <c r="I1912" i="4"/>
  <c r="G1912" i="4"/>
  <c r="D1912" i="4"/>
  <c r="E1912" i="4"/>
  <c r="C1912" i="4"/>
  <c r="B1913" i="4"/>
  <c r="A1913" i="4"/>
  <c r="F1913" i="4" l="1"/>
  <c r="O1913" i="4"/>
  <c r="N1913" i="4"/>
  <c r="M1913" i="4"/>
  <c r="L1913" i="4"/>
  <c r="K1913" i="4"/>
  <c r="J1913" i="4"/>
  <c r="I1913" i="4"/>
  <c r="H1913" i="4"/>
  <c r="G1913" i="4"/>
  <c r="D1913" i="4"/>
  <c r="E1913" i="4"/>
  <c r="C1913" i="4"/>
  <c r="B1914" i="4"/>
  <c r="A1914" i="4"/>
  <c r="F1914" i="4" l="1"/>
  <c r="O1914" i="4"/>
  <c r="N1914" i="4"/>
  <c r="M1914" i="4"/>
  <c r="L1914" i="4"/>
  <c r="K1914" i="4"/>
  <c r="J1914" i="4"/>
  <c r="I1914" i="4"/>
  <c r="H1914" i="4"/>
  <c r="G1914" i="4"/>
  <c r="E1914" i="4"/>
  <c r="C1914" i="4"/>
  <c r="D1914" i="4"/>
  <c r="B1915" i="4"/>
  <c r="A1915" i="4"/>
  <c r="F1915" i="4" l="1"/>
  <c r="O1915" i="4"/>
  <c r="N1915" i="4"/>
  <c r="M1915" i="4"/>
  <c r="L1915" i="4"/>
  <c r="K1915" i="4"/>
  <c r="J1915" i="4"/>
  <c r="I1915" i="4"/>
  <c r="H1915" i="4"/>
  <c r="G1915" i="4"/>
  <c r="E1915" i="4"/>
  <c r="C1915" i="4"/>
  <c r="D1915" i="4"/>
  <c r="B1916" i="4"/>
  <c r="A1916" i="4"/>
  <c r="F1916" i="4" l="1"/>
  <c r="O1916" i="4"/>
  <c r="N1916" i="4"/>
  <c r="M1916" i="4"/>
  <c r="L1916" i="4"/>
  <c r="K1916" i="4"/>
  <c r="J1916" i="4"/>
  <c r="H1916" i="4"/>
  <c r="I1916" i="4"/>
  <c r="G1916" i="4"/>
  <c r="D1916" i="4"/>
  <c r="E1916" i="4"/>
  <c r="C1916" i="4"/>
  <c r="B1917" i="4"/>
  <c r="A1917" i="4"/>
  <c r="F1917" i="4" l="1"/>
  <c r="O1917" i="4"/>
  <c r="N1917" i="4"/>
  <c r="M1917" i="4"/>
  <c r="L1917" i="4"/>
  <c r="K1917" i="4"/>
  <c r="J1917" i="4"/>
  <c r="I1917" i="4"/>
  <c r="H1917" i="4"/>
  <c r="G1917" i="4"/>
  <c r="D1917" i="4"/>
  <c r="E1917" i="4"/>
  <c r="C1917" i="4"/>
  <c r="B1918" i="4"/>
  <c r="A1918" i="4"/>
  <c r="F1918" i="4" l="1"/>
  <c r="O1918" i="4"/>
  <c r="N1918" i="4"/>
  <c r="M1918" i="4"/>
  <c r="L1918" i="4"/>
  <c r="K1918" i="4"/>
  <c r="J1918" i="4"/>
  <c r="I1918" i="4"/>
  <c r="H1918" i="4"/>
  <c r="G1918" i="4"/>
  <c r="E1918" i="4"/>
  <c r="C1918" i="4"/>
  <c r="D1918" i="4"/>
  <c r="B1919" i="4"/>
  <c r="A1919" i="4"/>
  <c r="F1919" i="4" l="1"/>
  <c r="O1919" i="4"/>
  <c r="N1919" i="4"/>
  <c r="M1919" i="4"/>
  <c r="L1919" i="4"/>
  <c r="K1919" i="4"/>
  <c r="J1919" i="4"/>
  <c r="I1919" i="4"/>
  <c r="G1919" i="4"/>
  <c r="H1919" i="4"/>
  <c r="E1919" i="4"/>
  <c r="C1919" i="4"/>
  <c r="D1919" i="4"/>
  <c r="B1920" i="4"/>
  <c r="A1920" i="4"/>
  <c r="F1920" i="4" l="1"/>
  <c r="O1920" i="4"/>
  <c r="N1920" i="4"/>
  <c r="M1920" i="4"/>
  <c r="L1920" i="4"/>
  <c r="K1920" i="4"/>
  <c r="J1920" i="4"/>
  <c r="H1920" i="4"/>
  <c r="I1920" i="4"/>
  <c r="G1920" i="4"/>
  <c r="D1920" i="4"/>
  <c r="E1920" i="4"/>
  <c r="C1920" i="4"/>
  <c r="B1921" i="4"/>
  <c r="A1921" i="4"/>
  <c r="F1921" i="4" l="1"/>
  <c r="O1921" i="4"/>
  <c r="N1921" i="4"/>
  <c r="M1921" i="4"/>
  <c r="L1921" i="4"/>
  <c r="K1921" i="4"/>
  <c r="J1921" i="4"/>
  <c r="I1921" i="4"/>
  <c r="H1921" i="4"/>
  <c r="G1921" i="4"/>
  <c r="D1921" i="4"/>
  <c r="E1921" i="4"/>
  <c r="C1921" i="4"/>
  <c r="B1922" i="4"/>
  <c r="A1922" i="4"/>
  <c r="F1922" i="4" l="1"/>
  <c r="O1922" i="4"/>
  <c r="N1922" i="4"/>
  <c r="M1922" i="4"/>
  <c r="L1922" i="4"/>
  <c r="K1922" i="4"/>
  <c r="J1922" i="4"/>
  <c r="I1922" i="4"/>
  <c r="H1922" i="4"/>
  <c r="G1922" i="4"/>
  <c r="E1922" i="4"/>
  <c r="C1922" i="4"/>
  <c r="D1922" i="4"/>
  <c r="B1923" i="4"/>
  <c r="A1923" i="4"/>
  <c r="F1923" i="4" l="1"/>
  <c r="O1923" i="4"/>
  <c r="N1923" i="4"/>
  <c r="M1923" i="4"/>
  <c r="L1923" i="4"/>
  <c r="K1923" i="4"/>
  <c r="I1923" i="4"/>
  <c r="J1923" i="4"/>
  <c r="G1923" i="4"/>
  <c r="H1923" i="4"/>
  <c r="E1923" i="4"/>
  <c r="C1923" i="4"/>
  <c r="D1923" i="4"/>
  <c r="B1924" i="4"/>
  <c r="A1924" i="4"/>
  <c r="F1924" i="4" l="1"/>
  <c r="O1924" i="4"/>
  <c r="N1924" i="4"/>
  <c r="M1924" i="4"/>
  <c r="L1924" i="4"/>
  <c r="K1924" i="4"/>
  <c r="J1924" i="4"/>
  <c r="H1924" i="4"/>
  <c r="I1924" i="4"/>
  <c r="G1924" i="4"/>
  <c r="D1924" i="4"/>
  <c r="E1924" i="4"/>
  <c r="C1924" i="4"/>
  <c r="B1925" i="4"/>
  <c r="A1925" i="4"/>
  <c r="F1925" i="4" l="1"/>
  <c r="O1925" i="4"/>
  <c r="N1925" i="4"/>
  <c r="M1925" i="4"/>
  <c r="L1925" i="4"/>
  <c r="K1925" i="4"/>
  <c r="J1925" i="4"/>
  <c r="I1925" i="4"/>
  <c r="H1925" i="4"/>
  <c r="G1925" i="4"/>
  <c r="D1925" i="4"/>
  <c r="E1925" i="4"/>
  <c r="C1925" i="4"/>
  <c r="B1926" i="4"/>
  <c r="A1926" i="4"/>
  <c r="F1926" i="4" l="1"/>
  <c r="O1926" i="4"/>
  <c r="N1926" i="4"/>
  <c r="M1926" i="4"/>
  <c r="L1926" i="4"/>
  <c r="K1926" i="4"/>
  <c r="J1926" i="4"/>
  <c r="I1926" i="4"/>
  <c r="H1926" i="4"/>
  <c r="G1926" i="4"/>
  <c r="E1926" i="4"/>
  <c r="C1926" i="4"/>
  <c r="D1926" i="4"/>
  <c r="B1927" i="4"/>
  <c r="A1927" i="4"/>
  <c r="F1927" i="4" l="1"/>
  <c r="O1927" i="4"/>
  <c r="N1927" i="4"/>
  <c r="M1927" i="4"/>
  <c r="L1927" i="4"/>
  <c r="K1927" i="4"/>
  <c r="J1927" i="4"/>
  <c r="I1927" i="4"/>
  <c r="H1927" i="4"/>
  <c r="G1927" i="4"/>
  <c r="E1927" i="4"/>
  <c r="C1927" i="4"/>
  <c r="D1927" i="4"/>
  <c r="B1928" i="4"/>
  <c r="A1928" i="4"/>
  <c r="F1928" i="4" l="1"/>
  <c r="O1928" i="4"/>
  <c r="N1928" i="4"/>
  <c r="M1928" i="4"/>
  <c r="L1928" i="4"/>
  <c r="K1928" i="4"/>
  <c r="J1928" i="4"/>
  <c r="H1928" i="4"/>
  <c r="I1928" i="4"/>
  <c r="G1928" i="4"/>
  <c r="D1928" i="4"/>
  <c r="E1928" i="4"/>
  <c r="C1928" i="4"/>
  <c r="B1929" i="4"/>
  <c r="A1929" i="4"/>
  <c r="F1929" i="4" l="1"/>
  <c r="O1929" i="4"/>
  <c r="N1929" i="4"/>
  <c r="M1929" i="4"/>
  <c r="L1929" i="4"/>
  <c r="K1929" i="4"/>
  <c r="J1929" i="4"/>
  <c r="I1929" i="4"/>
  <c r="H1929" i="4"/>
  <c r="G1929" i="4"/>
  <c r="D1929" i="4"/>
  <c r="E1929" i="4"/>
  <c r="C1929" i="4"/>
  <c r="B1930" i="4"/>
  <c r="A1930" i="4"/>
  <c r="F1930" i="4" l="1"/>
  <c r="O1930" i="4"/>
  <c r="N1930" i="4"/>
  <c r="M1930" i="4"/>
  <c r="L1930" i="4"/>
  <c r="K1930" i="4"/>
  <c r="J1930" i="4"/>
  <c r="I1930" i="4"/>
  <c r="H1930" i="4"/>
  <c r="G1930" i="4"/>
  <c r="E1930" i="4"/>
  <c r="C1930" i="4"/>
  <c r="D1930" i="4"/>
  <c r="B1931" i="4"/>
  <c r="A1931" i="4"/>
  <c r="F1931" i="4" l="1"/>
  <c r="O1931" i="4"/>
  <c r="N1931" i="4"/>
  <c r="M1931" i="4"/>
  <c r="L1931" i="4"/>
  <c r="K1931" i="4"/>
  <c r="J1931" i="4"/>
  <c r="I1931" i="4"/>
  <c r="H1931" i="4"/>
  <c r="G1931" i="4"/>
  <c r="E1931" i="4"/>
  <c r="C1931" i="4"/>
  <c r="D1931" i="4"/>
  <c r="B1932" i="4"/>
  <c r="A1932" i="4"/>
  <c r="F1932" i="4" l="1"/>
  <c r="O1932" i="4"/>
  <c r="N1932" i="4"/>
  <c r="M1932" i="4"/>
  <c r="L1932" i="4"/>
  <c r="K1932" i="4"/>
  <c r="J1932" i="4"/>
  <c r="H1932" i="4"/>
  <c r="I1932" i="4"/>
  <c r="G1932" i="4"/>
  <c r="D1932" i="4"/>
  <c r="E1932" i="4"/>
  <c r="C1932" i="4"/>
  <c r="B1933" i="4"/>
  <c r="A1933" i="4"/>
  <c r="F1933" i="4" l="1"/>
  <c r="O1933" i="4"/>
  <c r="N1933" i="4"/>
  <c r="M1933" i="4"/>
  <c r="L1933" i="4"/>
  <c r="K1933" i="4"/>
  <c r="J1933" i="4"/>
  <c r="I1933" i="4"/>
  <c r="H1933" i="4"/>
  <c r="G1933" i="4"/>
  <c r="D1933" i="4"/>
  <c r="E1933" i="4"/>
  <c r="C1933" i="4"/>
  <c r="B1934" i="4"/>
  <c r="A1934" i="4"/>
  <c r="F1934" i="4" l="1"/>
  <c r="O1934" i="4"/>
  <c r="N1934" i="4"/>
  <c r="M1934" i="4"/>
  <c r="L1934" i="4"/>
  <c r="K1934" i="4"/>
  <c r="J1934" i="4"/>
  <c r="I1934" i="4"/>
  <c r="H1934" i="4"/>
  <c r="G1934" i="4"/>
  <c r="E1934" i="4"/>
  <c r="C1934" i="4"/>
  <c r="D1934" i="4"/>
  <c r="B1935" i="4"/>
  <c r="A1935" i="4"/>
  <c r="F1935" i="4" l="1"/>
  <c r="O1935" i="4"/>
  <c r="N1935" i="4"/>
  <c r="M1935" i="4"/>
  <c r="L1935" i="4"/>
  <c r="K1935" i="4"/>
  <c r="J1935" i="4"/>
  <c r="I1935" i="4"/>
  <c r="G1935" i="4"/>
  <c r="H1935" i="4"/>
  <c r="E1935" i="4"/>
  <c r="C1935" i="4"/>
  <c r="D1935" i="4"/>
  <c r="B1936" i="4"/>
  <c r="A1936" i="4"/>
  <c r="F1936" i="4" l="1"/>
  <c r="O1936" i="4"/>
  <c r="N1936" i="4"/>
  <c r="M1936" i="4"/>
  <c r="L1936" i="4"/>
  <c r="K1936" i="4"/>
  <c r="J1936" i="4"/>
  <c r="H1936" i="4"/>
  <c r="I1936" i="4"/>
  <c r="G1936" i="4"/>
  <c r="D1936" i="4"/>
  <c r="E1936" i="4"/>
  <c r="C1936" i="4"/>
  <c r="B1937" i="4"/>
  <c r="A1937" i="4"/>
  <c r="F1937" i="4" l="1"/>
  <c r="O1937" i="4"/>
  <c r="N1937" i="4"/>
  <c r="M1937" i="4"/>
  <c r="L1937" i="4"/>
  <c r="K1937" i="4"/>
  <c r="J1937" i="4"/>
  <c r="I1937" i="4"/>
  <c r="H1937" i="4"/>
  <c r="G1937" i="4"/>
  <c r="D1937" i="4"/>
  <c r="E1937" i="4"/>
  <c r="C1937" i="4"/>
  <c r="B1938" i="4"/>
  <c r="A1938" i="4"/>
  <c r="F1938" i="4" l="1"/>
  <c r="O1938" i="4"/>
  <c r="N1938" i="4"/>
  <c r="M1938" i="4"/>
  <c r="L1938" i="4"/>
  <c r="K1938" i="4"/>
  <c r="J1938" i="4"/>
  <c r="I1938" i="4"/>
  <c r="H1938" i="4"/>
  <c r="G1938" i="4"/>
  <c r="E1938" i="4"/>
  <c r="C1938" i="4"/>
  <c r="D1938" i="4"/>
  <c r="B1939" i="4"/>
  <c r="A1939" i="4"/>
  <c r="F1939" i="4" l="1"/>
  <c r="O1939" i="4"/>
  <c r="N1939" i="4"/>
  <c r="M1939" i="4"/>
  <c r="L1939" i="4"/>
  <c r="K1939" i="4"/>
  <c r="I1939" i="4"/>
  <c r="J1939" i="4"/>
  <c r="G1939" i="4"/>
  <c r="H1939" i="4"/>
  <c r="E1939" i="4"/>
  <c r="C1939" i="4"/>
  <c r="D1939" i="4"/>
  <c r="B1940" i="4"/>
  <c r="A1940" i="4"/>
  <c r="F1940" i="4" l="1"/>
  <c r="O1940" i="4"/>
  <c r="N1940" i="4"/>
  <c r="M1940" i="4"/>
  <c r="L1940" i="4"/>
  <c r="K1940" i="4"/>
  <c r="J1940" i="4"/>
  <c r="H1940" i="4"/>
  <c r="I1940" i="4"/>
  <c r="G1940" i="4"/>
  <c r="D1940" i="4"/>
  <c r="E1940" i="4"/>
  <c r="C1940" i="4"/>
  <c r="B1941" i="4"/>
  <c r="A1941" i="4"/>
  <c r="F1941" i="4" l="1"/>
  <c r="O1941" i="4"/>
  <c r="N1941" i="4"/>
  <c r="M1941" i="4"/>
  <c r="L1941" i="4"/>
  <c r="K1941" i="4"/>
  <c r="J1941" i="4"/>
  <c r="I1941" i="4"/>
  <c r="H1941" i="4"/>
  <c r="G1941" i="4"/>
  <c r="D1941" i="4"/>
  <c r="E1941" i="4"/>
  <c r="C1941" i="4"/>
  <c r="B1942" i="4"/>
  <c r="A1942" i="4"/>
  <c r="F1942" i="4" l="1"/>
  <c r="O1942" i="4"/>
  <c r="N1942" i="4"/>
  <c r="M1942" i="4"/>
  <c r="L1942" i="4"/>
  <c r="K1942" i="4"/>
  <c r="J1942" i="4"/>
  <c r="I1942" i="4"/>
  <c r="H1942" i="4"/>
  <c r="G1942" i="4"/>
  <c r="E1942" i="4"/>
  <c r="C1942" i="4"/>
  <c r="D1942" i="4"/>
  <c r="B1943" i="4"/>
  <c r="A1943" i="4"/>
  <c r="F1943" i="4" l="1"/>
  <c r="O1943" i="4"/>
  <c r="N1943" i="4"/>
  <c r="M1943" i="4"/>
  <c r="L1943" i="4"/>
  <c r="K1943" i="4"/>
  <c r="J1943" i="4"/>
  <c r="I1943" i="4"/>
  <c r="H1943" i="4"/>
  <c r="G1943" i="4"/>
  <c r="E1943" i="4"/>
  <c r="C1943" i="4"/>
  <c r="D1943" i="4"/>
  <c r="B1944" i="4"/>
  <c r="A1944" i="4"/>
  <c r="F1944" i="4" l="1"/>
  <c r="O1944" i="4"/>
  <c r="N1944" i="4"/>
  <c r="M1944" i="4"/>
  <c r="L1944" i="4"/>
  <c r="K1944" i="4"/>
  <c r="J1944" i="4"/>
  <c r="H1944" i="4"/>
  <c r="I1944" i="4"/>
  <c r="G1944" i="4"/>
  <c r="D1944" i="4"/>
  <c r="E1944" i="4"/>
  <c r="C1944" i="4"/>
  <c r="B1945" i="4"/>
  <c r="A1945" i="4"/>
  <c r="F1945" i="4" l="1"/>
  <c r="O1945" i="4"/>
  <c r="N1945" i="4"/>
  <c r="M1945" i="4"/>
  <c r="L1945" i="4"/>
  <c r="K1945" i="4"/>
  <c r="J1945" i="4"/>
  <c r="I1945" i="4"/>
  <c r="H1945" i="4"/>
  <c r="G1945" i="4"/>
  <c r="D1945" i="4"/>
  <c r="E1945" i="4"/>
  <c r="C1945" i="4"/>
  <c r="B1946" i="4"/>
  <c r="A1946" i="4"/>
  <c r="F1946" i="4" l="1"/>
  <c r="O1946" i="4"/>
  <c r="N1946" i="4"/>
  <c r="M1946" i="4"/>
  <c r="L1946" i="4"/>
  <c r="K1946" i="4"/>
  <c r="J1946" i="4"/>
  <c r="I1946" i="4"/>
  <c r="H1946" i="4"/>
  <c r="G1946" i="4"/>
  <c r="E1946" i="4"/>
  <c r="C1946" i="4"/>
  <c r="D1946" i="4"/>
  <c r="B1947" i="4"/>
  <c r="A1947" i="4"/>
  <c r="F1947" i="4" l="1"/>
  <c r="O1947" i="4"/>
  <c r="N1947" i="4"/>
  <c r="M1947" i="4"/>
  <c r="L1947" i="4"/>
  <c r="K1947" i="4"/>
  <c r="J1947" i="4"/>
  <c r="I1947" i="4"/>
  <c r="H1947" i="4"/>
  <c r="G1947" i="4"/>
  <c r="E1947" i="4"/>
  <c r="C1947" i="4"/>
  <c r="D1947" i="4"/>
  <c r="B1948" i="4"/>
  <c r="A1948" i="4"/>
  <c r="F1948" i="4" l="1"/>
  <c r="O1948" i="4"/>
  <c r="N1948" i="4"/>
  <c r="M1948" i="4"/>
  <c r="L1948" i="4"/>
  <c r="K1948" i="4"/>
  <c r="J1948" i="4"/>
  <c r="H1948" i="4"/>
  <c r="I1948" i="4"/>
  <c r="G1948" i="4"/>
  <c r="D1948" i="4"/>
  <c r="E1948" i="4"/>
  <c r="C1948" i="4"/>
  <c r="B1949" i="4"/>
  <c r="A1949" i="4"/>
  <c r="F1949" i="4" l="1"/>
  <c r="O1949" i="4"/>
  <c r="N1949" i="4"/>
  <c r="M1949" i="4"/>
  <c r="L1949" i="4"/>
  <c r="K1949" i="4"/>
  <c r="J1949" i="4"/>
  <c r="I1949" i="4"/>
  <c r="H1949" i="4"/>
  <c r="G1949" i="4"/>
  <c r="D1949" i="4"/>
  <c r="E1949" i="4"/>
  <c r="C1949" i="4"/>
  <c r="B1950" i="4"/>
  <c r="A1950" i="4"/>
  <c r="F1950" i="4" l="1"/>
  <c r="O1950" i="4"/>
  <c r="N1950" i="4"/>
  <c r="M1950" i="4"/>
  <c r="L1950" i="4"/>
  <c r="K1950" i="4"/>
  <c r="J1950" i="4"/>
  <c r="I1950" i="4"/>
  <c r="H1950" i="4"/>
  <c r="G1950" i="4"/>
  <c r="E1950" i="4"/>
  <c r="C1950" i="4"/>
  <c r="D1950" i="4"/>
  <c r="B1951" i="4"/>
  <c r="A1951" i="4"/>
  <c r="F1951" i="4" l="1"/>
  <c r="O1951" i="4"/>
  <c r="N1951" i="4"/>
  <c r="M1951" i="4"/>
  <c r="L1951" i="4"/>
  <c r="K1951" i="4"/>
  <c r="J1951" i="4"/>
  <c r="I1951" i="4"/>
  <c r="G1951" i="4"/>
  <c r="H1951" i="4"/>
  <c r="E1951" i="4"/>
  <c r="C1951" i="4"/>
  <c r="D1951" i="4"/>
  <c r="B1952" i="4"/>
  <c r="A1952" i="4"/>
  <c r="F1952" i="4" l="1"/>
  <c r="O1952" i="4"/>
  <c r="N1952" i="4"/>
  <c r="M1952" i="4"/>
  <c r="L1952" i="4"/>
  <c r="K1952" i="4"/>
  <c r="J1952" i="4"/>
  <c r="H1952" i="4"/>
  <c r="I1952" i="4"/>
  <c r="G1952" i="4"/>
  <c r="D1952" i="4"/>
  <c r="E1952" i="4"/>
  <c r="C1952" i="4"/>
  <c r="B1953" i="4"/>
  <c r="A1953" i="4"/>
  <c r="F1953" i="4" l="1"/>
  <c r="O1953" i="4"/>
  <c r="N1953" i="4"/>
  <c r="M1953" i="4"/>
  <c r="L1953" i="4"/>
  <c r="K1953" i="4"/>
  <c r="J1953" i="4"/>
  <c r="I1953" i="4"/>
  <c r="H1953" i="4"/>
  <c r="G1953" i="4"/>
  <c r="D1953" i="4"/>
  <c r="E1953" i="4"/>
  <c r="C1953" i="4"/>
  <c r="B1954" i="4"/>
  <c r="A1954" i="4"/>
  <c r="F1954" i="4" l="1"/>
  <c r="O1954" i="4"/>
  <c r="N1954" i="4"/>
  <c r="M1954" i="4"/>
  <c r="L1954" i="4"/>
  <c r="K1954" i="4"/>
  <c r="J1954" i="4"/>
  <c r="I1954" i="4"/>
  <c r="H1954" i="4"/>
  <c r="G1954" i="4"/>
  <c r="E1954" i="4"/>
  <c r="C1954" i="4"/>
  <c r="D1954" i="4"/>
  <c r="B1955" i="4"/>
  <c r="A1955" i="4"/>
  <c r="F1955" i="4" l="1"/>
  <c r="O1955" i="4"/>
  <c r="N1955" i="4"/>
  <c r="M1955" i="4"/>
  <c r="L1955" i="4"/>
  <c r="K1955" i="4"/>
  <c r="I1955" i="4"/>
  <c r="J1955" i="4"/>
  <c r="G1955" i="4"/>
  <c r="H1955" i="4"/>
  <c r="E1955" i="4"/>
  <c r="C1955" i="4"/>
  <c r="D1955" i="4"/>
  <c r="B1956" i="4"/>
  <c r="A1956" i="4"/>
  <c r="F1956" i="4" l="1"/>
  <c r="O1956" i="4"/>
  <c r="N1956" i="4"/>
  <c r="M1956" i="4"/>
  <c r="L1956" i="4"/>
  <c r="K1956" i="4"/>
  <c r="J1956" i="4"/>
  <c r="H1956" i="4"/>
  <c r="I1956" i="4"/>
  <c r="G1956" i="4"/>
  <c r="D1956" i="4"/>
  <c r="E1956" i="4"/>
  <c r="C1956" i="4"/>
  <c r="B1957" i="4"/>
  <c r="A1957" i="4"/>
  <c r="F1957" i="4" l="1"/>
  <c r="O1957" i="4"/>
  <c r="N1957" i="4"/>
  <c r="M1957" i="4"/>
  <c r="L1957" i="4"/>
  <c r="K1957" i="4"/>
  <c r="J1957" i="4"/>
  <c r="I1957" i="4"/>
  <c r="H1957" i="4"/>
  <c r="G1957" i="4"/>
  <c r="D1957" i="4"/>
  <c r="E1957" i="4"/>
  <c r="C1957" i="4"/>
  <c r="B1958" i="4"/>
  <c r="A1958" i="4"/>
  <c r="F1958" i="4" l="1"/>
  <c r="O1958" i="4"/>
  <c r="N1958" i="4"/>
  <c r="M1958" i="4"/>
  <c r="L1958" i="4"/>
  <c r="K1958" i="4"/>
  <c r="J1958" i="4"/>
  <c r="I1958" i="4"/>
  <c r="H1958" i="4"/>
  <c r="G1958" i="4"/>
  <c r="E1958" i="4"/>
  <c r="C1958" i="4"/>
  <c r="D1958" i="4"/>
  <c r="B1959" i="4"/>
  <c r="A1959" i="4"/>
  <c r="F1959" i="4" l="1"/>
  <c r="O1959" i="4"/>
  <c r="N1959" i="4"/>
  <c r="M1959" i="4"/>
  <c r="L1959" i="4"/>
  <c r="K1959" i="4"/>
  <c r="J1959" i="4"/>
  <c r="I1959" i="4"/>
  <c r="H1959" i="4"/>
  <c r="G1959" i="4"/>
  <c r="E1959" i="4"/>
  <c r="C1959" i="4"/>
  <c r="D1959" i="4"/>
  <c r="B1960" i="4"/>
  <c r="A1960" i="4"/>
  <c r="F1960" i="4" l="1"/>
  <c r="O1960" i="4"/>
  <c r="N1960" i="4"/>
  <c r="M1960" i="4"/>
  <c r="L1960" i="4"/>
  <c r="K1960" i="4"/>
  <c r="J1960" i="4"/>
  <c r="H1960" i="4"/>
  <c r="I1960" i="4"/>
  <c r="G1960" i="4"/>
  <c r="D1960" i="4"/>
  <c r="E1960" i="4"/>
  <c r="C1960" i="4"/>
  <c r="B1961" i="4"/>
  <c r="A1961" i="4"/>
  <c r="F1961" i="4" l="1"/>
  <c r="O1961" i="4"/>
  <c r="N1961" i="4"/>
  <c r="M1961" i="4"/>
  <c r="L1961" i="4"/>
  <c r="K1961" i="4"/>
  <c r="J1961" i="4"/>
  <c r="I1961" i="4"/>
  <c r="H1961" i="4"/>
  <c r="G1961" i="4"/>
  <c r="D1961" i="4"/>
  <c r="E1961" i="4"/>
  <c r="C1961" i="4"/>
  <c r="B1962" i="4"/>
  <c r="A1962" i="4"/>
  <c r="F1962" i="4" l="1"/>
  <c r="O1962" i="4"/>
  <c r="N1962" i="4"/>
  <c r="M1962" i="4"/>
  <c r="L1962" i="4"/>
  <c r="K1962" i="4"/>
  <c r="J1962" i="4"/>
  <c r="I1962" i="4"/>
  <c r="H1962" i="4"/>
  <c r="G1962" i="4"/>
  <c r="E1962" i="4"/>
  <c r="C1962" i="4"/>
  <c r="D1962" i="4"/>
  <c r="B1963" i="4"/>
  <c r="A1963" i="4"/>
  <c r="F1963" i="4" l="1"/>
  <c r="O1963" i="4"/>
  <c r="N1963" i="4"/>
  <c r="M1963" i="4"/>
  <c r="L1963" i="4"/>
  <c r="K1963" i="4"/>
  <c r="J1963" i="4"/>
  <c r="I1963" i="4"/>
  <c r="H1963" i="4"/>
  <c r="G1963" i="4"/>
  <c r="E1963" i="4"/>
  <c r="C1963" i="4"/>
  <c r="D1963" i="4"/>
  <c r="B1964" i="4"/>
  <c r="A1964" i="4"/>
  <c r="F1964" i="4" l="1"/>
  <c r="O1964" i="4"/>
  <c r="N1964" i="4"/>
  <c r="M1964" i="4"/>
  <c r="L1964" i="4"/>
  <c r="K1964" i="4"/>
  <c r="J1964" i="4"/>
  <c r="H1964" i="4"/>
  <c r="I1964" i="4"/>
  <c r="G1964" i="4"/>
  <c r="D1964" i="4"/>
  <c r="E1964" i="4"/>
  <c r="C1964" i="4"/>
  <c r="B1965" i="4"/>
  <c r="A1965" i="4"/>
  <c r="F1965" i="4" l="1"/>
  <c r="O1965" i="4"/>
  <c r="N1965" i="4"/>
  <c r="M1965" i="4"/>
  <c r="L1965" i="4"/>
  <c r="K1965" i="4"/>
  <c r="J1965" i="4"/>
  <c r="I1965" i="4"/>
  <c r="H1965" i="4"/>
  <c r="G1965" i="4"/>
  <c r="D1965" i="4"/>
  <c r="E1965" i="4"/>
  <c r="C1965" i="4"/>
  <c r="B1966" i="4"/>
  <c r="A1966" i="4"/>
  <c r="F1966" i="4" l="1"/>
  <c r="O1966" i="4"/>
  <c r="N1966" i="4"/>
  <c r="M1966" i="4"/>
  <c r="L1966" i="4"/>
  <c r="K1966" i="4"/>
  <c r="J1966" i="4"/>
  <c r="I1966" i="4"/>
  <c r="H1966" i="4"/>
  <c r="G1966" i="4"/>
  <c r="E1966" i="4"/>
  <c r="C1966" i="4"/>
  <c r="D1966" i="4"/>
  <c r="B1967" i="4"/>
  <c r="A1967" i="4"/>
  <c r="F1967" i="4" l="1"/>
  <c r="O1967" i="4"/>
  <c r="N1967" i="4"/>
  <c r="M1967" i="4"/>
  <c r="L1967" i="4"/>
  <c r="K1967" i="4"/>
  <c r="J1967" i="4"/>
  <c r="I1967" i="4"/>
  <c r="G1967" i="4"/>
  <c r="H1967" i="4"/>
  <c r="E1967" i="4"/>
  <c r="C1967" i="4"/>
  <c r="D1967" i="4"/>
  <c r="B1968" i="4"/>
  <c r="A1968" i="4"/>
  <c r="F1968" i="4" l="1"/>
  <c r="O1968" i="4"/>
  <c r="N1968" i="4"/>
  <c r="M1968" i="4"/>
  <c r="L1968" i="4"/>
  <c r="K1968" i="4"/>
  <c r="J1968" i="4"/>
  <c r="H1968" i="4"/>
  <c r="I1968" i="4"/>
  <c r="G1968" i="4"/>
  <c r="D1968" i="4"/>
  <c r="E1968" i="4"/>
  <c r="C1968" i="4"/>
  <c r="B1969" i="4"/>
  <c r="A1969" i="4"/>
  <c r="F1969" i="4" l="1"/>
  <c r="O1969" i="4"/>
  <c r="N1969" i="4"/>
  <c r="M1969" i="4"/>
  <c r="L1969" i="4"/>
  <c r="K1969" i="4"/>
  <c r="J1969" i="4"/>
  <c r="I1969" i="4"/>
  <c r="H1969" i="4"/>
  <c r="G1969" i="4"/>
  <c r="D1969" i="4"/>
  <c r="E1969" i="4"/>
  <c r="C1969" i="4"/>
  <c r="B1970" i="4"/>
  <c r="A1970" i="4"/>
  <c r="F1970" i="4" l="1"/>
  <c r="O1970" i="4"/>
  <c r="N1970" i="4"/>
  <c r="M1970" i="4"/>
  <c r="L1970" i="4"/>
  <c r="K1970" i="4"/>
  <c r="J1970" i="4"/>
  <c r="I1970" i="4"/>
  <c r="H1970" i="4"/>
  <c r="G1970" i="4"/>
  <c r="E1970" i="4"/>
  <c r="C1970" i="4"/>
  <c r="D1970" i="4"/>
  <c r="B1971" i="4"/>
  <c r="A1971" i="4"/>
  <c r="F1971" i="4" l="1"/>
  <c r="O1971" i="4"/>
  <c r="N1971" i="4"/>
  <c r="M1971" i="4"/>
  <c r="L1971" i="4"/>
  <c r="K1971" i="4"/>
  <c r="I1971" i="4"/>
  <c r="J1971" i="4"/>
  <c r="G1971" i="4"/>
  <c r="H1971" i="4"/>
  <c r="E1971" i="4"/>
  <c r="C1971" i="4"/>
  <c r="D1971" i="4"/>
  <c r="B1972" i="4"/>
  <c r="A1972" i="4"/>
  <c r="F1972" i="4" l="1"/>
  <c r="O1972" i="4"/>
  <c r="N1972" i="4"/>
  <c r="M1972" i="4"/>
  <c r="L1972" i="4"/>
  <c r="K1972" i="4"/>
  <c r="J1972" i="4"/>
  <c r="H1972" i="4"/>
  <c r="I1972" i="4"/>
  <c r="G1972" i="4"/>
  <c r="D1972" i="4"/>
  <c r="E1972" i="4"/>
  <c r="C1972" i="4"/>
  <c r="B1973" i="4"/>
  <c r="A1973" i="4"/>
  <c r="F1973" i="4" l="1"/>
  <c r="O1973" i="4"/>
  <c r="N1973" i="4"/>
  <c r="M1973" i="4"/>
  <c r="L1973" i="4"/>
  <c r="K1973" i="4"/>
  <c r="J1973" i="4"/>
  <c r="I1973" i="4"/>
  <c r="H1973" i="4"/>
  <c r="G1973" i="4"/>
  <c r="D1973" i="4"/>
  <c r="E1973" i="4"/>
  <c r="C1973" i="4"/>
  <c r="B1974" i="4"/>
  <c r="A1974" i="4"/>
  <c r="F1974" i="4" l="1"/>
  <c r="O1974" i="4"/>
  <c r="N1974" i="4"/>
  <c r="M1974" i="4"/>
  <c r="L1974" i="4"/>
  <c r="K1974" i="4"/>
  <c r="J1974" i="4"/>
  <c r="I1974" i="4"/>
  <c r="H1974" i="4"/>
  <c r="G1974" i="4"/>
  <c r="E1974" i="4"/>
  <c r="C1974" i="4"/>
  <c r="D1974" i="4"/>
  <c r="B1975" i="4"/>
  <c r="A1975" i="4"/>
  <c r="F1975" i="4" l="1"/>
  <c r="O1975" i="4"/>
  <c r="N1975" i="4"/>
  <c r="M1975" i="4"/>
  <c r="L1975" i="4"/>
  <c r="K1975" i="4"/>
  <c r="J1975" i="4"/>
  <c r="I1975" i="4"/>
  <c r="H1975" i="4"/>
  <c r="G1975" i="4"/>
  <c r="E1975" i="4"/>
  <c r="C1975" i="4"/>
  <c r="D1975" i="4"/>
  <c r="B1976" i="4"/>
  <c r="A1976" i="4"/>
  <c r="F1976" i="4" l="1"/>
  <c r="O1976" i="4"/>
  <c r="N1976" i="4"/>
  <c r="M1976" i="4"/>
  <c r="L1976" i="4"/>
  <c r="K1976" i="4"/>
  <c r="J1976" i="4"/>
  <c r="H1976" i="4"/>
  <c r="I1976" i="4"/>
  <c r="G1976" i="4"/>
  <c r="D1976" i="4"/>
  <c r="E1976" i="4"/>
  <c r="C1976" i="4"/>
  <c r="B1977" i="4"/>
  <c r="A1977" i="4"/>
  <c r="F1977" i="4" l="1"/>
  <c r="O1977" i="4"/>
  <c r="N1977" i="4"/>
  <c r="M1977" i="4"/>
  <c r="L1977" i="4"/>
  <c r="K1977" i="4"/>
  <c r="J1977" i="4"/>
  <c r="I1977" i="4"/>
  <c r="H1977" i="4"/>
  <c r="G1977" i="4"/>
  <c r="D1977" i="4"/>
  <c r="E1977" i="4"/>
  <c r="C1977" i="4"/>
  <c r="B1978" i="4"/>
  <c r="A1978" i="4"/>
  <c r="F1978" i="4" l="1"/>
  <c r="O1978" i="4"/>
  <c r="N1978" i="4"/>
  <c r="M1978" i="4"/>
  <c r="L1978" i="4"/>
  <c r="K1978" i="4"/>
  <c r="J1978" i="4"/>
  <c r="I1978" i="4"/>
  <c r="H1978" i="4"/>
  <c r="G1978" i="4"/>
  <c r="E1978" i="4"/>
  <c r="C1978" i="4"/>
  <c r="D1978" i="4"/>
  <c r="B1979" i="4"/>
  <c r="A1979" i="4"/>
  <c r="F1979" i="4" l="1"/>
  <c r="O1979" i="4"/>
  <c r="N1979" i="4"/>
  <c r="M1979" i="4"/>
  <c r="L1979" i="4"/>
  <c r="K1979" i="4"/>
  <c r="J1979" i="4"/>
  <c r="I1979" i="4"/>
  <c r="H1979" i="4"/>
  <c r="G1979" i="4"/>
  <c r="E1979" i="4"/>
  <c r="C1979" i="4"/>
  <c r="D1979" i="4"/>
  <c r="B1980" i="4"/>
  <c r="A1980" i="4"/>
  <c r="F1980" i="4" l="1"/>
  <c r="O1980" i="4"/>
  <c r="N1980" i="4"/>
  <c r="M1980" i="4"/>
  <c r="L1980" i="4"/>
  <c r="K1980" i="4"/>
  <c r="J1980" i="4"/>
  <c r="H1980" i="4"/>
  <c r="I1980" i="4"/>
  <c r="G1980" i="4"/>
  <c r="D1980" i="4"/>
  <c r="E1980" i="4"/>
  <c r="C1980" i="4"/>
  <c r="B1981" i="4"/>
  <c r="A1981" i="4"/>
  <c r="F1981" i="4" l="1"/>
  <c r="O1981" i="4"/>
  <c r="N1981" i="4"/>
  <c r="M1981" i="4"/>
  <c r="L1981" i="4"/>
  <c r="K1981" i="4"/>
  <c r="J1981" i="4"/>
  <c r="I1981" i="4"/>
  <c r="H1981" i="4"/>
  <c r="G1981" i="4"/>
  <c r="D1981" i="4"/>
  <c r="E1981" i="4"/>
  <c r="C1981" i="4"/>
  <c r="B1982" i="4"/>
  <c r="A1982" i="4"/>
  <c r="F1982" i="4" l="1"/>
  <c r="O1982" i="4"/>
  <c r="N1982" i="4"/>
  <c r="M1982" i="4"/>
  <c r="L1982" i="4"/>
  <c r="K1982" i="4"/>
  <c r="J1982" i="4"/>
  <c r="I1982" i="4"/>
  <c r="H1982" i="4"/>
  <c r="G1982" i="4"/>
  <c r="E1982" i="4"/>
  <c r="C1982" i="4"/>
  <c r="D1982" i="4"/>
  <c r="B1983" i="4"/>
  <c r="A1983" i="4"/>
  <c r="F1983" i="4" l="1"/>
  <c r="O1983" i="4"/>
  <c r="N1983" i="4"/>
  <c r="M1983" i="4"/>
  <c r="L1983" i="4"/>
  <c r="K1983" i="4"/>
  <c r="J1983" i="4"/>
  <c r="I1983" i="4"/>
  <c r="G1983" i="4"/>
  <c r="H1983" i="4"/>
  <c r="E1983" i="4"/>
  <c r="C1983" i="4"/>
  <c r="D1983" i="4"/>
  <c r="B1984" i="4"/>
  <c r="A1984" i="4"/>
  <c r="F1984" i="4" l="1"/>
  <c r="O1984" i="4"/>
  <c r="N1984" i="4"/>
  <c r="M1984" i="4"/>
  <c r="L1984" i="4"/>
  <c r="K1984" i="4"/>
  <c r="J1984" i="4"/>
  <c r="H1984" i="4"/>
  <c r="I1984" i="4"/>
  <c r="G1984" i="4"/>
  <c r="D1984" i="4"/>
  <c r="E1984" i="4"/>
  <c r="C1984" i="4"/>
  <c r="B1985" i="4"/>
  <c r="A1985" i="4"/>
  <c r="F1985" i="4" l="1"/>
  <c r="O1985" i="4"/>
  <c r="N1985" i="4"/>
  <c r="M1985" i="4"/>
  <c r="L1985" i="4"/>
  <c r="K1985" i="4"/>
  <c r="J1985" i="4"/>
  <c r="I1985" i="4"/>
  <c r="H1985" i="4"/>
  <c r="G1985" i="4"/>
  <c r="D1985" i="4"/>
  <c r="E1985" i="4"/>
  <c r="C1985" i="4"/>
  <c r="B1986" i="4"/>
  <c r="A1986" i="4"/>
  <c r="F1986" i="4" l="1"/>
  <c r="O1986" i="4"/>
  <c r="N1986" i="4"/>
  <c r="M1986" i="4"/>
  <c r="L1986" i="4"/>
  <c r="K1986" i="4"/>
  <c r="J1986" i="4"/>
  <c r="I1986" i="4"/>
  <c r="H1986" i="4"/>
  <c r="G1986" i="4"/>
  <c r="E1986" i="4"/>
  <c r="C1986" i="4"/>
  <c r="D1986" i="4"/>
  <c r="B1987" i="4"/>
  <c r="A1987" i="4"/>
  <c r="F1987" i="4" l="1"/>
  <c r="O1987" i="4"/>
  <c r="N1987" i="4"/>
  <c r="M1987" i="4"/>
  <c r="L1987" i="4"/>
  <c r="K1987" i="4"/>
  <c r="I1987" i="4"/>
  <c r="J1987" i="4"/>
  <c r="G1987" i="4"/>
  <c r="H1987" i="4"/>
  <c r="E1987" i="4"/>
  <c r="C1987" i="4"/>
  <c r="D1987" i="4"/>
  <c r="B1988" i="4"/>
  <c r="A1988" i="4"/>
  <c r="F1988" i="4" l="1"/>
  <c r="O1988" i="4"/>
  <c r="N1988" i="4"/>
  <c r="M1988" i="4"/>
  <c r="L1988" i="4"/>
  <c r="K1988" i="4"/>
  <c r="J1988" i="4"/>
  <c r="H1988" i="4"/>
  <c r="I1988" i="4"/>
  <c r="G1988" i="4"/>
  <c r="D1988" i="4"/>
  <c r="E1988" i="4"/>
  <c r="C1988" i="4"/>
  <c r="B1989" i="4"/>
  <c r="A1989" i="4"/>
  <c r="F1989" i="4" l="1"/>
  <c r="O1989" i="4"/>
  <c r="N1989" i="4"/>
  <c r="M1989" i="4"/>
  <c r="L1989" i="4"/>
  <c r="K1989" i="4"/>
  <c r="J1989" i="4"/>
  <c r="I1989" i="4"/>
  <c r="H1989" i="4"/>
  <c r="G1989" i="4"/>
  <c r="D1989" i="4"/>
  <c r="E1989" i="4"/>
  <c r="C1989" i="4"/>
  <c r="B1990" i="4"/>
  <c r="A1990" i="4"/>
  <c r="F1990" i="4" l="1"/>
  <c r="O1990" i="4"/>
  <c r="N1990" i="4"/>
  <c r="M1990" i="4"/>
  <c r="L1990" i="4"/>
  <c r="K1990" i="4"/>
  <c r="J1990" i="4"/>
  <c r="I1990" i="4"/>
  <c r="H1990" i="4"/>
  <c r="G1990" i="4"/>
  <c r="E1990" i="4"/>
  <c r="C1990" i="4"/>
  <c r="D1990" i="4"/>
  <c r="B1991" i="4"/>
  <c r="A1991" i="4"/>
  <c r="F1991" i="4" l="1"/>
  <c r="O1991" i="4"/>
  <c r="N1991" i="4"/>
  <c r="M1991" i="4"/>
  <c r="L1991" i="4"/>
  <c r="K1991" i="4"/>
  <c r="J1991" i="4"/>
  <c r="I1991" i="4"/>
  <c r="H1991" i="4"/>
  <c r="G1991" i="4"/>
  <c r="E1991" i="4"/>
  <c r="C1991" i="4"/>
  <c r="D1991" i="4"/>
  <c r="B1992" i="4"/>
  <c r="A1992" i="4"/>
  <c r="F1992" i="4" l="1"/>
  <c r="O1992" i="4"/>
  <c r="N1992" i="4"/>
  <c r="M1992" i="4"/>
  <c r="L1992" i="4"/>
  <c r="K1992" i="4"/>
  <c r="J1992" i="4"/>
  <c r="H1992" i="4"/>
  <c r="I1992" i="4"/>
  <c r="G1992" i="4"/>
  <c r="D1992" i="4"/>
  <c r="E1992" i="4"/>
  <c r="C1992" i="4"/>
  <c r="B1993" i="4"/>
  <c r="A1993" i="4"/>
  <c r="F1993" i="4" l="1"/>
  <c r="O1993" i="4"/>
  <c r="N1993" i="4"/>
  <c r="M1993" i="4"/>
  <c r="L1993" i="4"/>
  <c r="K1993" i="4"/>
  <c r="J1993" i="4"/>
  <c r="I1993" i="4"/>
  <c r="H1993" i="4"/>
  <c r="G1993" i="4"/>
  <c r="D1993" i="4"/>
  <c r="E1993" i="4"/>
  <c r="C1993" i="4"/>
  <c r="B1994" i="4"/>
  <c r="A1994" i="4"/>
  <c r="F1994" i="4" l="1"/>
  <c r="O1994" i="4"/>
  <c r="N1994" i="4"/>
  <c r="M1994" i="4"/>
  <c r="L1994" i="4"/>
  <c r="K1994" i="4"/>
  <c r="J1994" i="4"/>
  <c r="I1994" i="4"/>
  <c r="H1994" i="4"/>
  <c r="G1994" i="4"/>
  <c r="E1994" i="4"/>
  <c r="C1994" i="4"/>
  <c r="D1994" i="4"/>
  <c r="B1995" i="4"/>
  <c r="A1995" i="4"/>
  <c r="F1995" i="4" l="1"/>
  <c r="O1995" i="4"/>
  <c r="N1995" i="4"/>
  <c r="M1995" i="4"/>
  <c r="L1995" i="4"/>
  <c r="K1995" i="4"/>
  <c r="J1995" i="4"/>
  <c r="I1995" i="4"/>
  <c r="H1995" i="4"/>
  <c r="G1995" i="4"/>
  <c r="E1995" i="4"/>
  <c r="C1995" i="4"/>
  <c r="D1995" i="4"/>
  <c r="B1996" i="4"/>
  <c r="A1996" i="4"/>
  <c r="F1996" i="4" l="1"/>
  <c r="O1996" i="4"/>
  <c r="N1996" i="4"/>
  <c r="M1996" i="4"/>
  <c r="L1996" i="4"/>
  <c r="K1996" i="4"/>
  <c r="J1996" i="4"/>
  <c r="H1996" i="4"/>
  <c r="I1996" i="4"/>
  <c r="G1996" i="4"/>
  <c r="D1996" i="4"/>
  <c r="E1996" i="4"/>
  <c r="C1996" i="4"/>
  <c r="B1997" i="4"/>
  <c r="A1997" i="4"/>
  <c r="F1997" i="4" l="1"/>
  <c r="O1997" i="4"/>
  <c r="N1997" i="4"/>
  <c r="M1997" i="4"/>
  <c r="L1997" i="4"/>
  <c r="K1997" i="4"/>
  <c r="J1997" i="4"/>
  <c r="I1997" i="4"/>
  <c r="H1997" i="4"/>
  <c r="G1997" i="4"/>
  <c r="D1997" i="4"/>
  <c r="E1997" i="4"/>
  <c r="C1997" i="4"/>
  <c r="B1998" i="4"/>
  <c r="A1998" i="4"/>
  <c r="F1998" i="4" l="1"/>
  <c r="O1998" i="4"/>
  <c r="N1998" i="4"/>
  <c r="M1998" i="4"/>
  <c r="L1998" i="4"/>
  <c r="K1998" i="4"/>
  <c r="J1998" i="4"/>
  <c r="I1998" i="4"/>
  <c r="H1998" i="4"/>
  <c r="G1998" i="4"/>
  <c r="E1998" i="4"/>
  <c r="C1998" i="4"/>
  <c r="D1998" i="4"/>
  <c r="B1999" i="4"/>
  <c r="A1999" i="4"/>
  <c r="F1999" i="4" l="1"/>
  <c r="O1999" i="4"/>
  <c r="N1999" i="4"/>
  <c r="M1999" i="4"/>
  <c r="L1999" i="4"/>
  <c r="K1999" i="4"/>
  <c r="J1999" i="4"/>
  <c r="I1999" i="4"/>
  <c r="G1999" i="4"/>
  <c r="H1999" i="4"/>
  <c r="E1999" i="4"/>
  <c r="C1999" i="4"/>
  <c r="D1999" i="4"/>
  <c r="B2000" i="4"/>
  <c r="A2000" i="4"/>
  <c r="F2000" i="4" l="1"/>
  <c r="O2000" i="4"/>
  <c r="N2000" i="4"/>
  <c r="M2000" i="4"/>
  <c r="L2000" i="4"/>
  <c r="K2000" i="4"/>
  <c r="J2000" i="4"/>
  <c r="H2000" i="4"/>
  <c r="I2000" i="4"/>
  <c r="G2000" i="4"/>
  <c r="D2000" i="4"/>
  <c r="E2000" i="4"/>
  <c r="C2000" i="4"/>
  <c r="B2001" i="4"/>
  <c r="A2001" i="4"/>
  <c r="F2001" i="4" l="1"/>
  <c r="O2001" i="4"/>
  <c r="N2001" i="4"/>
  <c r="M2001" i="4"/>
  <c r="L2001" i="4"/>
  <c r="K2001" i="4"/>
  <c r="J2001" i="4"/>
  <c r="I2001" i="4"/>
  <c r="H2001" i="4"/>
  <c r="G2001" i="4"/>
  <c r="D2001" i="4"/>
  <c r="E2001" i="4"/>
  <c r="C2001" i="4"/>
  <c r="B2002" i="4"/>
  <c r="A2002" i="4"/>
  <c r="F2002" i="4" l="1"/>
  <c r="O2002" i="4"/>
  <c r="N2002" i="4"/>
  <c r="M2002" i="4"/>
  <c r="L2002" i="4"/>
  <c r="K2002" i="4"/>
  <c r="J2002" i="4"/>
  <c r="I2002" i="4"/>
  <c r="H2002" i="4"/>
  <c r="G2002" i="4"/>
  <c r="E2002" i="4"/>
  <c r="C2002" i="4"/>
  <c r="D2002" i="4"/>
  <c r="B2003" i="4"/>
  <c r="A2003" i="4"/>
  <c r="F2003" i="4" l="1"/>
  <c r="O2003" i="4"/>
  <c r="N2003" i="4"/>
  <c r="M2003" i="4"/>
  <c r="L2003" i="4"/>
  <c r="K2003" i="4"/>
  <c r="I2003" i="4"/>
  <c r="J2003" i="4"/>
  <c r="G2003" i="4"/>
  <c r="H2003" i="4"/>
  <c r="E2003" i="4"/>
  <c r="C2003" i="4"/>
  <c r="D2003" i="4"/>
  <c r="B2004" i="4"/>
  <c r="A2004" i="4"/>
  <c r="F2004" i="4" l="1"/>
  <c r="O2004" i="4"/>
  <c r="N2004" i="4"/>
  <c r="M2004" i="4"/>
  <c r="L2004" i="4"/>
  <c r="K2004" i="4"/>
  <c r="J2004" i="4"/>
  <c r="H2004" i="4"/>
  <c r="I2004" i="4"/>
  <c r="G2004" i="4"/>
  <c r="D2004" i="4"/>
  <c r="E2004" i="4"/>
  <c r="C2004" i="4"/>
  <c r="B2005" i="4"/>
  <c r="A2005" i="4"/>
  <c r="F2005" i="4" l="1"/>
  <c r="O2005" i="4"/>
  <c r="N2005" i="4"/>
  <c r="M2005" i="4"/>
  <c r="L2005" i="4"/>
  <c r="K2005" i="4"/>
  <c r="J2005" i="4"/>
  <c r="I2005" i="4"/>
  <c r="H2005" i="4"/>
  <c r="G2005" i="4"/>
  <c r="D2005" i="4"/>
  <c r="E2005" i="4"/>
  <c r="C2005" i="4"/>
  <c r="B2006" i="4"/>
  <c r="A2006" i="4"/>
  <c r="F2006" i="4" l="1"/>
  <c r="O2006" i="4"/>
  <c r="N2006" i="4"/>
  <c r="M2006" i="4"/>
  <c r="L2006" i="4"/>
  <c r="K2006" i="4"/>
  <c r="J2006" i="4"/>
  <c r="I2006" i="4"/>
  <c r="H2006" i="4"/>
  <c r="G2006" i="4"/>
  <c r="E2006" i="4"/>
  <c r="C2006" i="4"/>
  <c r="D2006" i="4"/>
  <c r="B2007" i="4"/>
  <c r="A2007" i="4"/>
  <c r="F2007" i="4" l="1"/>
  <c r="O2007" i="4"/>
  <c r="N2007" i="4"/>
  <c r="M2007" i="4"/>
  <c r="L2007" i="4"/>
  <c r="K2007" i="4"/>
  <c r="J2007" i="4"/>
  <c r="I2007" i="4"/>
  <c r="H2007" i="4"/>
  <c r="G2007" i="4"/>
  <c r="E2007" i="4"/>
  <c r="C2007" i="4"/>
  <c r="D2007" i="4"/>
  <c r="B2008" i="4"/>
  <c r="A2008" i="4"/>
  <c r="F2008" i="4" l="1"/>
  <c r="O2008" i="4"/>
  <c r="N2008" i="4"/>
  <c r="M2008" i="4"/>
  <c r="L2008" i="4"/>
  <c r="K2008" i="4"/>
  <c r="J2008" i="4"/>
  <c r="H2008" i="4"/>
  <c r="I2008" i="4"/>
  <c r="G2008" i="4"/>
  <c r="D2008" i="4"/>
  <c r="E2008" i="4"/>
  <c r="C2008" i="4"/>
  <c r="B2009" i="4"/>
  <c r="A2009" i="4"/>
  <c r="F2009" i="4" l="1"/>
  <c r="O2009" i="4"/>
  <c r="N2009" i="4"/>
  <c r="M2009" i="4"/>
  <c r="L2009" i="4"/>
  <c r="K2009" i="4"/>
  <c r="J2009" i="4"/>
  <c r="I2009" i="4"/>
  <c r="H2009" i="4"/>
  <c r="G2009" i="4"/>
  <c r="D2009" i="4"/>
  <c r="E2009" i="4"/>
  <c r="C2009" i="4"/>
  <c r="B2010" i="4"/>
  <c r="A2010" i="4"/>
  <c r="F2010" i="4" l="1"/>
  <c r="O2010" i="4"/>
  <c r="N2010" i="4"/>
  <c r="M2010" i="4"/>
  <c r="L2010" i="4"/>
  <c r="K2010" i="4"/>
  <c r="J2010" i="4"/>
  <c r="I2010" i="4"/>
  <c r="H2010" i="4"/>
  <c r="G2010" i="4"/>
  <c r="E2010" i="4"/>
  <c r="C2010" i="4"/>
  <c r="D2010" i="4"/>
  <c r="B2011" i="4"/>
  <c r="A2011" i="4"/>
  <c r="F2011" i="4" l="1"/>
  <c r="O2011" i="4"/>
  <c r="N2011" i="4"/>
  <c r="M2011" i="4"/>
  <c r="L2011" i="4"/>
  <c r="K2011" i="4"/>
  <c r="J2011" i="4"/>
  <c r="I2011" i="4"/>
  <c r="H2011" i="4"/>
  <c r="G2011" i="4"/>
  <c r="E2011" i="4"/>
  <c r="C2011" i="4"/>
  <c r="D2011" i="4"/>
  <c r="B2012" i="4"/>
  <c r="A2012" i="4"/>
  <c r="F2012" i="4" l="1"/>
  <c r="O2012" i="4"/>
  <c r="N2012" i="4"/>
  <c r="M2012" i="4"/>
  <c r="L2012" i="4"/>
  <c r="K2012" i="4"/>
  <c r="J2012" i="4"/>
  <c r="H2012" i="4"/>
  <c r="I2012" i="4"/>
  <c r="G2012" i="4"/>
  <c r="D2012" i="4"/>
  <c r="E2012" i="4"/>
  <c r="C2012" i="4"/>
  <c r="B2013" i="4"/>
  <c r="A2013" i="4"/>
  <c r="F2013" i="4" l="1"/>
  <c r="O2013" i="4"/>
  <c r="N2013" i="4"/>
  <c r="M2013" i="4"/>
  <c r="L2013" i="4"/>
  <c r="K2013" i="4"/>
  <c r="J2013" i="4"/>
  <c r="I2013" i="4"/>
  <c r="H2013" i="4"/>
  <c r="G2013" i="4"/>
  <c r="D2013" i="4"/>
  <c r="E2013" i="4"/>
  <c r="C2013" i="4"/>
  <c r="B2014" i="4"/>
  <c r="A2014" i="4"/>
  <c r="F2014" i="4" l="1"/>
  <c r="O2014" i="4"/>
  <c r="N2014" i="4"/>
  <c r="M2014" i="4"/>
  <c r="L2014" i="4"/>
  <c r="K2014" i="4"/>
  <c r="J2014" i="4"/>
  <c r="I2014" i="4"/>
  <c r="H2014" i="4"/>
  <c r="G2014" i="4"/>
  <c r="E2014" i="4"/>
  <c r="C2014" i="4"/>
  <c r="D2014" i="4"/>
  <c r="B2015" i="4"/>
  <c r="A2015" i="4"/>
  <c r="F2015" i="4" l="1"/>
  <c r="O2015" i="4"/>
  <c r="N2015" i="4"/>
  <c r="M2015" i="4"/>
  <c r="L2015" i="4"/>
  <c r="K2015" i="4"/>
  <c r="J2015" i="4"/>
  <c r="I2015" i="4"/>
  <c r="G2015" i="4"/>
  <c r="H2015" i="4"/>
  <c r="E2015" i="4"/>
  <c r="C2015" i="4"/>
  <c r="D2015" i="4"/>
  <c r="B2016" i="4"/>
  <c r="A2016" i="4"/>
  <c r="F2016" i="4" l="1"/>
  <c r="O2016" i="4"/>
  <c r="N2016" i="4"/>
  <c r="M2016" i="4"/>
  <c r="L2016" i="4"/>
  <c r="K2016" i="4"/>
  <c r="J2016" i="4"/>
  <c r="H2016" i="4"/>
  <c r="I2016" i="4"/>
  <c r="G2016" i="4"/>
  <c r="D2016" i="4"/>
  <c r="E2016" i="4"/>
  <c r="C2016" i="4"/>
  <c r="B2017" i="4"/>
  <c r="A2017" i="4"/>
  <c r="F2017" i="4" l="1"/>
  <c r="O2017" i="4"/>
  <c r="N2017" i="4"/>
  <c r="M2017" i="4"/>
  <c r="L2017" i="4"/>
  <c r="K2017" i="4"/>
  <c r="J2017" i="4"/>
  <c r="I2017" i="4"/>
  <c r="H2017" i="4"/>
  <c r="G2017" i="4"/>
  <c r="D2017" i="4"/>
  <c r="E2017" i="4"/>
  <c r="C2017" i="4"/>
  <c r="B2018" i="4"/>
  <c r="A2018" i="4"/>
  <c r="F2018" i="4" l="1"/>
  <c r="O2018" i="4"/>
  <c r="N2018" i="4"/>
  <c r="M2018" i="4"/>
  <c r="L2018" i="4"/>
  <c r="K2018" i="4"/>
  <c r="J2018" i="4"/>
  <c r="I2018" i="4"/>
  <c r="H2018" i="4"/>
  <c r="G2018" i="4"/>
  <c r="E2018" i="4"/>
  <c r="C2018" i="4"/>
  <c r="D2018" i="4"/>
  <c r="B2019" i="4"/>
  <c r="A2019" i="4"/>
  <c r="F2019" i="4" l="1"/>
  <c r="O2019" i="4"/>
  <c r="N2019" i="4"/>
  <c r="M2019" i="4"/>
  <c r="L2019" i="4"/>
  <c r="K2019" i="4"/>
  <c r="I2019" i="4"/>
  <c r="J2019" i="4"/>
  <c r="G2019" i="4"/>
  <c r="H2019" i="4"/>
  <c r="E2019" i="4"/>
  <c r="C2019" i="4"/>
  <c r="D2019" i="4"/>
  <c r="B2020" i="4"/>
  <c r="A2020" i="4"/>
  <c r="F2020" i="4" l="1"/>
  <c r="O2020" i="4"/>
  <c r="N2020" i="4"/>
  <c r="M2020" i="4"/>
  <c r="L2020" i="4"/>
  <c r="K2020" i="4"/>
  <c r="J2020" i="4"/>
  <c r="H2020" i="4"/>
  <c r="I2020" i="4"/>
  <c r="G2020" i="4"/>
  <c r="D2020" i="4"/>
  <c r="E2020" i="4"/>
  <c r="C2020" i="4"/>
  <c r="B2021" i="4"/>
  <c r="A2021" i="4"/>
  <c r="F2021" i="4" l="1"/>
  <c r="O2021" i="4"/>
  <c r="N2021" i="4"/>
  <c r="M2021" i="4"/>
  <c r="L2021" i="4"/>
  <c r="K2021" i="4"/>
  <c r="J2021" i="4"/>
  <c r="I2021" i="4"/>
  <c r="H2021" i="4"/>
  <c r="G2021" i="4"/>
  <c r="D2021" i="4"/>
  <c r="E2021" i="4"/>
  <c r="C2021" i="4"/>
  <c r="B2022" i="4"/>
  <c r="A2022" i="4"/>
  <c r="F2022" i="4" l="1"/>
  <c r="O2022" i="4"/>
  <c r="N2022" i="4"/>
  <c r="M2022" i="4"/>
  <c r="L2022" i="4"/>
  <c r="K2022" i="4"/>
  <c r="J2022" i="4"/>
  <c r="I2022" i="4"/>
  <c r="H2022" i="4"/>
  <c r="G2022" i="4"/>
  <c r="E2022" i="4"/>
  <c r="C2022" i="4"/>
  <c r="D2022" i="4"/>
  <c r="B2023" i="4"/>
  <c r="A2023" i="4"/>
  <c r="F2023" i="4" l="1"/>
  <c r="O2023" i="4"/>
  <c r="N2023" i="4"/>
  <c r="M2023" i="4"/>
  <c r="L2023" i="4"/>
  <c r="K2023" i="4"/>
  <c r="J2023" i="4"/>
  <c r="I2023" i="4"/>
  <c r="H2023" i="4"/>
  <c r="G2023" i="4"/>
  <c r="E2023" i="4"/>
  <c r="C2023" i="4"/>
  <c r="D2023" i="4"/>
  <c r="B2024" i="4"/>
  <c r="A2024" i="4"/>
  <c r="F2024" i="4" l="1"/>
  <c r="O2024" i="4"/>
  <c r="N2024" i="4"/>
  <c r="M2024" i="4"/>
  <c r="L2024" i="4"/>
  <c r="K2024" i="4"/>
  <c r="J2024" i="4"/>
  <c r="H2024" i="4"/>
  <c r="I2024" i="4"/>
  <c r="G2024" i="4"/>
  <c r="D2024" i="4"/>
  <c r="E2024" i="4"/>
  <c r="C2024" i="4"/>
  <c r="B2025" i="4"/>
  <c r="A2025" i="4"/>
  <c r="F2025" i="4" l="1"/>
  <c r="O2025" i="4"/>
  <c r="N2025" i="4"/>
  <c r="M2025" i="4"/>
  <c r="L2025" i="4"/>
  <c r="K2025" i="4"/>
  <c r="J2025" i="4"/>
  <c r="I2025" i="4"/>
  <c r="H2025" i="4"/>
  <c r="G2025" i="4"/>
  <c r="D2025" i="4"/>
  <c r="E2025" i="4"/>
  <c r="C2025" i="4"/>
  <c r="B2026" i="4"/>
  <c r="A2026" i="4"/>
  <c r="F2026" i="4" l="1"/>
  <c r="O2026" i="4"/>
  <c r="N2026" i="4"/>
  <c r="M2026" i="4"/>
  <c r="L2026" i="4"/>
  <c r="K2026" i="4"/>
  <c r="J2026" i="4"/>
  <c r="I2026" i="4"/>
  <c r="H2026" i="4"/>
  <c r="G2026" i="4"/>
  <c r="E2026" i="4"/>
  <c r="C2026" i="4"/>
  <c r="D2026" i="4"/>
  <c r="B2027" i="4"/>
  <c r="A2027" i="4"/>
  <c r="F2027" i="4" l="1"/>
  <c r="O2027" i="4"/>
  <c r="N2027" i="4"/>
  <c r="M2027" i="4"/>
  <c r="L2027" i="4"/>
  <c r="K2027" i="4"/>
  <c r="J2027" i="4"/>
  <c r="I2027" i="4"/>
  <c r="H2027" i="4"/>
  <c r="G2027" i="4"/>
  <c r="E2027" i="4"/>
  <c r="C2027" i="4"/>
  <c r="D2027" i="4"/>
  <c r="B2028" i="4"/>
  <c r="A2028" i="4"/>
  <c r="F2028" i="4" l="1"/>
  <c r="O2028" i="4"/>
  <c r="N2028" i="4"/>
  <c r="M2028" i="4"/>
  <c r="L2028" i="4"/>
  <c r="K2028" i="4"/>
  <c r="J2028" i="4"/>
  <c r="H2028" i="4"/>
  <c r="I2028" i="4"/>
  <c r="G2028" i="4"/>
  <c r="D2028" i="4"/>
  <c r="E2028" i="4"/>
  <c r="C2028" i="4"/>
  <c r="B2029" i="4"/>
  <c r="A2029" i="4"/>
  <c r="F2029" i="4" l="1"/>
  <c r="O2029" i="4"/>
  <c r="N2029" i="4"/>
  <c r="M2029" i="4"/>
  <c r="L2029" i="4"/>
  <c r="K2029" i="4"/>
  <c r="J2029" i="4"/>
  <c r="I2029" i="4"/>
  <c r="H2029" i="4"/>
  <c r="G2029" i="4"/>
  <c r="D2029" i="4"/>
  <c r="E2029" i="4"/>
  <c r="C2029" i="4"/>
  <c r="B2030" i="4"/>
  <c r="A2030" i="4"/>
  <c r="F2030" i="4" l="1"/>
  <c r="O2030" i="4"/>
  <c r="N2030" i="4"/>
  <c r="M2030" i="4"/>
  <c r="L2030" i="4"/>
  <c r="K2030" i="4"/>
  <c r="J2030" i="4"/>
  <c r="I2030" i="4"/>
  <c r="H2030" i="4"/>
  <c r="G2030" i="4"/>
  <c r="E2030" i="4"/>
  <c r="C2030" i="4"/>
  <c r="D2030" i="4"/>
  <c r="B2031" i="4"/>
  <c r="A2031" i="4"/>
  <c r="F2031" i="4" l="1"/>
  <c r="O2031" i="4"/>
  <c r="N2031" i="4"/>
  <c r="M2031" i="4"/>
  <c r="L2031" i="4"/>
  <c r="K2031" i="4"/>
  <c r="J2031" i="4"/>
  <c r="I2031" i="4"/>
  <c r="G2031" i="4"/>
  <c r="H2031" i="4"/>
  <c r="E2031" i="4"/>
  <c r="C2031" i="4"/>
  <c r="D2031" i="4"/>
  <c r="B2032" i="4"/>
  <c r="A2032" i="4"/>
  <c r="F2032" i="4" l="1"/>
  <c r="O2032" i="4"/>
  <c r="N2032" i="4"/>
  <c r="M2032" i="4"/>
  <c r="L2032" i="4"/>
  <c r="K2032" i="4"/>
  <c r="J2032" i="4"/>
  <c r="H2032" i="4"/>
  <c r="I2032" i="4"/>
  <c r="G2032" i="4"/>
  <c r="D2032" i="4"/>
  <c r="E2032" i="4"/>
  <c r="C2032" i="4"/>
  <c r="B2033" i="4"/>
  <c r="A2033" i="4"/>
  <c r="F2033" i="4" l="1"/>
  <c r="O2033" i="4"/>
  <c r="N2033" i="4"/>
  <c r="M2033" i="4"/>
  <c r="L2033" i="4"/>
  <c r="K2033" i="4"/>
  <c r="J2033" i="4"/>
  <c r="I2033" i="4"/>
  <c r="H2033" i="4"/>
  <c r="G2033" i="4"/>
  <c r="D2033" i="4"/>
  <c r="E2033" i="4"/>
  <c r="C2033" i="4"/>
  <c r="B2034" i="4"/>
  <c r="A2034" i="4"/>
  <c r="F2034" i="4" l="1"/>
  <c r="O2034" i="4"/>
  <c r="N2034" i="4"/>
  <c r="M2034" i="4"/>
  <c r="L2034" i="4"/>
  <c r="K2034" i="4"/>
  <c r="J2034" i="4"/>
  <c r="I2034" i="4"/>
  <c r="H2034" i="4"/>
  <c r="G2034" i="4"/>
  <c r="E2034" i="4"/>
  <c r="C2034" i="4"/>
  <c r="D2034" i="4"/>
  <c r="B2035" i="4"/>
  <c r="A2035" i="4"/>
  <c r="F2035" i="4" l="1"/>
  <c r="O2035" i="4"/>
  <c r="N2035" i="4"/>
  <c r="M2035" i="4"/>
  <c r="L2035" i="4"/>
  <c r="K2035" i="4"/>
  <c r="I2035" i="4"/>
  <c r="J2035" i="4"/>
  <c r="G2035" i="4"/>
  <c r="H2035" i="4"/>
  <c r="E2035" i="4"/>
  <c r="C2035" i="4"/>
  <c r="D2035" i="4"/>
  <c r="B2036" i="4"/>
  <c r="A2036" i="4"/>
  <c r="F2036" i="4" l="1"/>
  <c r="O2036" i="4"/>
  <c r="N2036" i="4"/>
  <c r="M2036" i="4"/>
  <c r="L2036" i="4"/>
  <c r="K2036" i="4"/>
  <c r="J2036" i="4"/>
  <c r="H2036" i="4"/>
  <c r="I2036" i="4"/>
  <c r="G2036" i="4"/>
  <c r="D2036" i="4"/>
  <c r="E2036" i="4"/>
  <c r="C2036" i="4"/>
  <c r="B2037" i="4"/>
  <c r="A2037" i="4"/>
  <c r="F2037" i="4" l="1"/>
  <c r="O2037" i="4"/>
  <c r="N2037" i="4"/>
  <c r="M2037" i="4"/>
  <c r="L2037" i="4"/>
  <c r="K2037" i="4"/>
  <c r="J2037" i="4"/>
  <c r="I2037" i="4"/>
  <c r="H2037" i="4"/>
  <c r="G2037" i="4"/>
  <c r="D2037" i="4"/>
  <c r="E2037" i="4"/>
  <c r="C2037" i="4"/>
  <c r="B2038" i="4"/>
  <c r="A2038" i="4"/>
  <c r="F2038" i="4" l="1"/>
  <c r="O2038" i="4"/>
  <c r="N2038" i="4"/>
  <c r="M2038" i="4"/>
  <c r="L2038" i="4"/>
  <c r="K2038" i="4"/>
  <c r="J2038" i="4"/>
  <c r="I2038" i="4"/>
  <c r="H2038" i="4"/>
  <c r="G2038" i="4"/>
  <c r="E2038" i="4"/>
  <c r="C2038" i="4"/>
  <c r="D2038" i="4"/>
  <c r="B2039" i="4"/>
  <c r="A2039" i="4"/>
  <c r="F2039" i="4" l="1"/>
  <c r="O2039" i="4"/>
  <c r="N2039" i="4"/>
  <c r="M2039" i="4"/>
  <c r="L2039" i="4"/>
  <c r="K2039" i="4"/>
  <c r="J2039" i="4"/>
  <c r="I2039" i="4"/>
  <c r="H2039" i="4"/>
  <c r="G2039" i="4"/>
  <c r="E2039" i="4"/>
  <c r="C2039" i="4"/>
  <c r="D2039" i="4"/>
  <c r="B2040" i="4"/>
  <c r="A2040" i="4"/>
  <c r="F2040" i="4" l="1"/>
  <c r="O2040" i="4"/>
  <c r="N2040" i="4"/>
  <c r="M2040" i="4"/>
  <c r="L2040" i="4"/>
  <c r="K2040" i="4"/>
  <c r="J2040" i="4"/>
  <c r="H2040" i="4"/>
  <c r="I2040" i="4"/>
  <c r="G2040" i="4"/>
  <c r="D2040" i="4"/>
  <c r="E2040" i="4"/>
  <c r="C2040" i="4"/>
  <c r="B2041" i="4"/>
  <c r="A2041" i="4"/>
  <c r="F2041" i="4" l="1"/>
  <c r="O2041" i="4"/>
  <c r="N2041" i="4"/>
  <c r="M2041" i="4"/>
  <c r="L2041" i="4"/>
  <c r="K2041" i="4"/>
  <c r="J2041" i="4"/>
  <c r="I2041" i="4"/>
  <c r="H2041" i="4"/>
  <c r="G2041" i="4"/>
  <c r="D2041" i="4"/>
  <c r="E2041" i="4"/>
  <c r="C2041" i="4"/>
  <c r="B2042" i="4"/>
  <c r="A2042" i="4"/>
  <c r="F2042" i="4" l="1"/>
  <c r="O2042" i="4"/>
  <c r="N2042" i="4"/>
  <c r="M2042" i="4"/>
  <c r="L2042" i="4"/>
  <c r="K2042" i="4"/>
  <c r="J2042" i="4"/>
  <c r="I2042" i="4"/>
  <c r="H2042" i="4"/>
  <c r="G2042" i="4"/>
  <c r="E2042" i="4"/>
  <c r="C2042" i="4"/>
  <c r="D2042" i="4"/>
  <c r="B2043" i="4"/>
  <c r="A2043" i="4"/>
  <c r="F2043" i="4" l="1"/>
  <c r="O2043" i="4"/>
  <c r="N2043" i="4"/>
  <c r="M2043" i="4"/>
  <c r="L2043" i="4"/>
  <c r="K2043" i="4"/>
  <c r="J2043" i="4"/>
  <c r="I2043" i="4"/>
  <c r="H2043" i="4"/>
  <c r="G2043" i="4"/>
  <c r="E2043" i="4"/>
  <c r="C2043" i="4"/>
  <c r="D2043" i="4"/>
  <c r="B2044" i="4"/>
  <c r="A2044" i="4"/>
  <c r="F2044" i="4" l="1"/>
  <c r="O2044" i="4"/>
  <c r="N2044" i="4"/>
  <c r="M2044" i="4"/>
  <c r="L2044" i="4"/>
  <c r="K2044" i="4"/>
  <c r="J2044" i="4"/>
  <c r="H2044" i="4"/>
  <c r="I2044" i="4"/>
  <c r="G2044" i="4"/>
  <c r="D2044" i="4"/>
  <c r="E2044" i="4"/>
  <c r="C2044" i="4"/>
  <c r="B2045" i="4"/>
  <c r="A2045" i="4"/>
  <c r="F2045" i="4" l="1"/>
  <c r="O2045" i="4"/>
  <c r="N2045" i="4"/>
  <c r="M2045" i="4"/>
  <c r="L2045" i="4"/>
  <c r="K2045" i="4"/>
  <c r="J2045" i="4"/>
  <c r="I2045" i="4"/>
  <c r="H2045" i="4"/>
  <c r="G2045" i="4"/>
  <c r="D2045" i="4"/>
  <c r="E2045" i="4"/>
  <c r="C2045" i="4"/>
  <c r="B2046" i="4"/>
  <c r="A2046" i="4"/>
  <c r="F2046" i="4" l="1"/>
  <c r="O2046" i="4"/>
  <c r="N2046" i="4"/>
  <c r="M2046" i="4"/>
  <c r="L2046" i="4"/>
  <c r="K2046" i="4"/>
  <c r="J2046" i="4"/>
  <c r="I2046" i="4"/>
  <c r="H2046" i="4"/>
  <c r="G2046" i="4"/>
  <c r="E2046" i="4"/>
  <c r="C2046" i="4"/>
  <c r="D2046" i="4"/>
  <c r="B2047" i="4"/>
  <c r="A2047" i="4"/>
  <c r="F2047" i="4" l="1"/>
  <c r="O2047" i="4"/>
  <c r="N2047" i="4"/>
  <c r="M2047" i="4"/>
  <c r="L2047" i="4"/>
  <c r="K2047" i="4"/>
  <c r="J2047" i="4"/>
  <c r="I2047" i="4"/>
  <c r="G2047" i="4"/>
  <c r="H2047" i="4"/>
  <c r="E2047" i="4"/>
  <c r="C2047" i="4"/>
  <c r="D2047" i="4"/>
  <c r="B2048" i="4"/>
  <c r="A2048" i="4"/>
  <c r="F2048" i="4" l="1"/>
  <c r="O2048" i="4"/>
  <c r="N2048" i="4"/>
  <c r="M2048" i="4"/>
  <c r="L2048" i="4"/>
  <c r="K2048" i="4"/>
  <c r="J2048" i="4"/>
  <c r="H2048" i="4"/>
  <c r="I2048" i="4"/>
  <c r="G2048" i="4"/>
  <c r="D2048" i="4"/>
  <c r="E2048" i="4"/>
  <c r="C2048" i="4"/>
  <c r="B2049" i="4"/>
  <c r="A2049" i="4"/>
  <c r="F2049" i="4" l="1"/>
  <c r="O2049" i="4"/>
  <c r="N2049" i="4"/>
  <c r="M2049" i="4"/>
  <c r="L2049" i="4"/>
  <c r="K2049" i="4"/>
  <c r="J2049" i="4"/>
  <c r="I2049" i="4"/>
  <c r="H2049" i="4"/>
  <c r="G2049" i="4"/>
  <c r="D2049" i="4"/>
  <c r="E2049" i="4"/>
  <c r="C2049" i="4"/>
  <c r="B2050" i="4"/>
  <c r="A2050" i="4"/>
  <c r="F2050" i="4" l="1"/>
  <c r="O2050" i="4"/>
  <c r="N2050" i="4"/>
  <c r="M2050" i="4"/>
  <c r="L2050" i="4"/>
  <c r="K2050" i="4"/>
  <c r="J2050" i="4"/>
  <c r="I2050" i="4"/>
  <c r="H2050" i="4"/>
  <c r="G2050" i="4"/>
  <c r="E2050" i="4"/>
  <c r="C2050" i="4"/>
  <c r="D2050" i="4"/>
  <c r="B2051" i="4"/>
  <c r="A2051" i="4"/>
  <c r="F2051" i="4" l="1"/>
  <c r="O2051" i="4"/>
  <c r="N2051" i="4"/>
  <c r="M2051" i="4"/>
  <c r="L2051" i="4"/>
  <c r="K2051" i="4"/>
  <c r="I2051" i="4"/>
  <c r="J2051" i="4"/>
  <c r="G2051" i="4"/>
  <c r="H2051" i="4"/>
  <c r="E2051" i="4"/>
  <c r="C2051" i="4"/>
  <c r="D2051" i="4"/>
  <c r="B2052" i="4"/>
  <c r="A2052" i="4"/>
  <c r="F2052" i="4" l="1"/>
  <c r="O2052" i="4"/>
  <c r="N2052" i="4"/>
  <c r="M2052" i="4"/>
  <c r="L2052" i="4"/>
  <c r="K2052" i="4"/>
  <c r="J2052" i="4"/>
  <c r="H2052" i="4"/>
  <c r="I2052" i="4"/>
  <c r="G2052" i="4"/>
  <c r="D2052" i="4"/>
  <c r="E2052" i="4"/>
  <c r="C2052" i="4"/>
  <c r="B2053" i="4"/>
  <c r="A2053" i="4"/>
  <c r="F2053" i="4" l="1"/>
  <c r="O2053" i="4"/>
  <c r="N2053" i="4"/>
  <c r="M2053" i="4"/>
  <c r="L2053" i="4"/>
  <c r="K2053" i="4"/>
  <c r="J2053" i="4"/>
  <c r="I2053" i="4"/>
  <c r="H2053" i="4"/>
  <c r="G2053" i="4"/>
  <c r="D2053" i="4"/>
  <c r="E2053" i="4"/>
  <c r="C2053" i="4"/>
  <c r="B2054" i="4"/>
  <c r="A2054" i="4"/>
  <c r="F2054" i="4" l="1"/>
  <c r="O2054" i="4"/>
  <c r="N2054" i="4"/>
  <c r="M2054" i="4"/>
  <c r="L2054" i="4"/>
  <c r="K2054" i="4"/>
  <c r="J2054" i="4"/>
  <c r="I2054" i="4"/>
  <c r="H2054" i="4"/>
  <c r="G2054" i="4"/>
  <c r="E2054" i="4"/>
  <c r="C2054" i="4"/>
  <c r="D2054" i="4"/>
  <c r="B2055" i="4"/>
  <c r="A2055" i="4"/>
  <c r="F2055" i="4" l="1"/>
  <c r="O2055" i="4"/>
  <c r="N2055" i="4"/>
  <c r="M2055" i="4"/>
  <c r="L2055" i="4"/>
  <c r="K2055" i="4"/>
  <c r="J2055" i="4"/>
  <c r="I2055" i="4"/>
  <c r="H2055" i="4"/>
  <c r="G2055" i="4"/>
  <c r="E2055" i="4"/>
  <c r="C2055" i="4"/>
  <c r="D2055" i="4"/>
  <c r="B2056" i="4"/>
  <c r="A2056" i="4"/>
  <c r="F2056" i="4" l="1"/>
  <c r="O2056" i="4"/>
  <c r="N2056" i="4"/>
  <c r="M2056" i="4"/>
  <c r="L2056" i="4"/>
  <c r="K2056" i="4"/>
  <c r="J2056" i="4"/>
  <c r="H2056" i="4"/>
  <c r="I2056" i="4"/>
  <c r="G2056" i="4"/>
  <c r="D2056" i="4"/>
  <c r="E2056" i="4"/>
  <c r="C2056" i="4"/>
  <c r="B2057" i="4"/>
  <c r="A2057" i="4"/>
  <c r="F2057" i="4" l="1"/>
  <c r="O2057" i="4"/>
  <c r="N2057" i="4"/>
  <c r="M2057" i="4"/>
  <c r="L2057" i="4"/>
  <c r="K2057" i="4"/>
  <c r="J2057" i="4"/>
  <c r="I2057" i="4"/>
  <c r="H2057" i="4"/>
  <c r="G2057" i="4"/>
  <c r="D2057" i="4"/>
  <c r="E2057" i="4"/>
  <c r="C2057" i="4"/>
  <c r="B2058" i="4"/>
  <c r="A2058" i="4"/>
  <c r="F2058" i="4" l="1"/>
  <c r="O2058" i="4"/>
  <c r="N2058" i="4"/>
  <c r="M2058" i="4"/>
  <c r="L2058" i="4"/>
  <c r="K2058" i="4"/>
  <c r="J2058" i="4"/>
  <c r="I2058" i="4"/>
  <c r="H2058" i="4"/>
  <c r="G2058" i="4"/>
  <c r="E2058" i="4"/>
  <c r="C2058" i="4"/>
  <c r="D2058" i="4"/>
  <c r="B2059" i="4"/>
  <c r="A2059" i="4"/>
  <c r="F2059" i="4" l="1"/>
  <c r="O2059" i="4"/>
  <c r="N2059" i="4"/>
  <c r="M2059" i="4"/>
  <c r="L2059" i="4"/>
  <c r="K2059" i="4"/>
  <c r="J2059" i="4"/>
  <c r="I2059" i="4"/>
  <c r="H2059" i="4"/>
  <c r="G2059" i="4"/>
  <c r="E2059" i="4"/>
  <c r="C2059" i="4"/>
  <c r="D2059" i="4"/>
  <c r="B2060" i="4"/>
  <c r="A2060" i="4"/>
  <c r="F2060" i="4" l="1"/>
  <c r="O2060" i="4"/>
  <c r="N2060" i="4"/>
  <c r="M2060" i="4"/>
  <c r="L2060" i="4"/>
  <c r="K2060" i="4"/>
  <c r="J2060" i="4"/>
  <c r="H2060" i="4"/>
  <c r="I2060" i="4"/>
  <c r="G2060" i="4"/>
  <c r="D2060" i="4"/>
  <c r="E2060" i="4"/>
  <c r="C2060" i="4"/>
  <c r="B2061" i="4"/>
  <c r="A2061" i="4"/>
  <c r="F2061" i="4" l="1"/>
  <c r="O2061" i="4"/>
  <c r="N2061" i="4"/>
  <c r="M2061" i="4"/>
  <c r="L2061" i="4"/>
  <c r="K2061" i="4"/>
  <c r="J2061" i="4"/>
  <c r="I2061" i="4"/>
  <c r="H2061" i="4"/>
  <c r="G2061" i="4"/>
  <c r="D2061" i="4"/>
  <c r="E2061" i="4"/>
  <c r="C2061" i="4"/>
  <c r="B2062" i="4"/>
  <c r="A2062" i="4"/>
  <c r="F2062" i="4" l="1"/>
  <c r="N2062" i="4"/>
  <c r="O2062" i="4"/>
  <c r="M2062" i="4"/>
  <c r="L2062" i="4"/>
  <c r="K2062" i="4"/>
  <c r="J2062" i="4"/>
  <c r="I2062" i="4"/>
  <c r="H2062" i="4"/>
  <c r="G2062" i="4"/>
  <c r="E2062" i="4"/>
  <c r="C2062" i="4"/>
  <c r="D2062" i="4"/>
  <c r="B2063" i="4"/>
  <c r="A2063" i="4"/>
  <c r="F2063" i="4" l="1"/>
  <c r="O2063" i="4"/>
  <c r="N2063" i="4"/>
  <c r="M2063" i="4"/>
  <c r="L2063" i="4"/>
  <c r="K2063" i="4"/>
  <c r="J2063" i="4"/>
  <c r="I2063" i="4"/>
  <c r="G2063" i="4"/>
  <c r="H2063" i="4"/>
  <c r="E2063" i="4"/>
  <c r="C2063" i="4"/>
  <c r="D2063" i="4"/>
  <c r="B2064" i="4"/>
  <c r="A2064" i="4"/>
  <c r="F2064" i="4" l="1"/>
  <c r="O2064" i="4"/>
  <c r="N2064" i="4"/>
  <c r="M2064" i="4"/>
  <c r="L2064" i="4"/>
  <c r="K2064" i="4"/>
  <c r="J2064" i="4"/>
  <c r="H2064" i="4"/>
  <c r="I2064" i="4"/>
  <c r="G2064" i="4"/>
  <c r="D2064" i="4"/>
  <c r="E2064" i="4"/>
  <c r="C2064" i="4"/>
  <c r="B2065" i="4"/>
  <c r="A2065" i="4"/>
  <c r="F2065" i="4" l="1"/>
  <c r="O2065" i="4"/>
  <c r="N2065" i="4"/>
  <c r="M2065" i="4"/>
  <c r="L2065" i="4"/>
  <c r="K2065" i="4"/>
  <c r="J2065" i="4"/>
  <c r="I2065" i="4"/>
  <c r="H2065" i="4"/>
  <c r="G2065" i="4"/>
  <c r="D2065" i="4"/>
  <c r="E2065" i="4"/>
  <c r="C2065" i="4"/>
  <c r="B2066" i="4"/>
  <c r="A2066" i="4"/>
  <c r="F2066" i="4" l="1"/>
  <c r="O2066" i="4"/>
  <c r="N2066" i="4"/>
  <c r="M2066" i="4"/>
  <c r="L2066" i="4"/>
  <c r="K2066" i="4"/>
  <c r="J2066" i="4"/>
  <c r="I2066" i="4"/>
  <c r="H2066" i="4"/>
  <c r="G2066" i="4"/>
  <c r="E2066" i="4"/>
  <c r="C2066" i="4"/>
  <c r="D2066" i="4"/>
  <c r="B2067" i="4"/>
  <c r="A2067" i="4"/>
  <c r="F2067" i="4" l="1"/>
  <c r="O2067" i="4"/>
  <c r="N2067" i="4"/>
  <c r="M2067" i="4"/>
  <c r="L2067" i="4"/>
  <c r="K2067" i="4"/>
  <c r="I2067" i="4"/>
  <c r="J2067" i="4"/>
  <c r="G2067" i="4"/>
  <c r="H2067" i="4"/>
  <c r="E2067" i="4"/>
  <c r="C2067" i="4"/>
  <c r="D2067" i="4"/>
  <c r="B2068" i="4"/>
  <c r="A2068" i="4"/>
  <c r="F2068" i="4" l="1"/>
  <c r="O2068" i="4"/>
  <c r="N2068" i="4"/>
  <c r="M2068" i="4"/>
  <c r="L2068" i="4"/>
  <c r="K2068" i="4"/>
  <c r="J2068" i="4"/>
  <c r="H2068" i="4"/>
  <c r="I2068" i="4"/>
  <c r="G2068" i="4"/>
  <c r="D2068" i="4"/>
  <c r="E2068" i="4"/>
  <c r="C2068" i="4"/>
  <c r="B2069" i="4"/>
  <c r="A2069" i="4"/>
  <c r="F2069" i="4" l="1"/>
  <c r="O2069" i="4"/>
  <c r="N2069" i="4"/>
  <c r="M2069" i="4"/>
  <c r="L2069" i="4"/>
  <c r="K2069" i="4"/>
  <c r="J2069" i="4"/>
  <c r="I2069" i="4"/>
  <c r="H2069" i="4"/>
  <c r="G2069" i="4"/>
  <c r="D2069" i="4"/>
  <c r="E2069" i="4"/>
  <c r="C2069" i="4"/>
  <c r="B2070" i="4"/>
  <c r="A2070" i="4"/>
  <c r="F2070" i="4" l="1"/>
  <c r="O2070" i="4"/>
  <c r="N2070" i="4"/>
  <c r="M2070" i="4"/>
  <c r="L2070" i="4"/>
  <c r="K2070" i="4"/>
  <c r="J2070" i="4"/>
  <c r="I2070" i="4"/>
  <c r="H2070" i="4"/>
  <c r="G2070" i="4"/>
  <c r="E2070" i="4"/>
  <c r="C2070" i="4"/>
  <c r="D2070" i="4"/>
  <c r="B2071" i="4"/>
  <c r="A2071" i="4"/>
  <c r="F2071" i="4" l="1"/>
  <c r="O2071" i="4"/>
  <c r="N2071" i="4"/>
  <c r="M2071" i="4"/>
  <c r="L2071" i="4"/>
  <c r="K2071" i="4"/>
  <c r="J2071" i="4"/>
  <c r="I2071" i="4"/>
  <c r="H2071" i="4"/>
  <c r="G2071" i="4"/>
  <c r="E2071" i="4"/>
  <c r="C2071" i="4"/>
  <c r="D2071" i="4"/>
  <c r="B2072" i="4"/>
  <c r="A2072" i="4"/>
  <c r="F2072" i="4" l="1"/>
  <c r="O2072" i="4"/>
  <c r="N2072" i="4"/>
  <c r="M2072" i="4"/>
  <c r="L2072" i="4"/>
  <c r="K2072" i="4"/>
  <c r="J2072" i="4"/>
  <c r="H2072" i="4"/>
  <c r="I2072" i="4"/>
  <c r="G2072" i="4"/>
  <c r="D2072" i="4"/>
  <c r="E2072" i="4"/>
  <c r="C2072" i="4"/>
  <c r="B2073" i="4"/>
  <c r="A2073" i="4"/>
  <c r="F2073" i="4" l="1"/>
  <c r="O2073" i="4"/>
  <c r="N2073" i="4"/>
  <c r="M2073" i="4"/>
  <c r="L2073" i="4"/>
  <c r="K2073" i="4"/>
  <c r="J2073" i="4"/>
  <c r="I2073" i="4"/>
  <c r="H2073" i="4"/>
  <c r="G2073" i="4"/>
  <c r="D2073" i="4"/>
  <c r="E2073" i="4"/>
  <c r="C2073" i="4"/>
  <c r="B2074" i="4"/>
  <c r="A2074" i="4"/>
  <c r="F2074" i="4" l="1"/>
  <c r="O2074" i="4"/>
  <c r="N2074" i="4"/>
  <c r="M2074" i="4"/>
  <c r="L2074" i="4"/>
  <c r="K2074" i="4"/>
  <c r="J2074" i="4"/>
  <c r="I2074" i="4"/>
  <c r="H2074" i="4"/>
  <c r="G2074" i="4"/>
  <c r="E2074" i="4"/>
  <c r="C2074" i="4"/>
  <c r="D2074" i="4"/>
  <c r="B2075" i="4"/>
  <c r="A2075" i="4"/>
  <c r="F2075" i="4" l="1"/>
  <c r="O2075" i="4"/>
  <c r="N2075" i="4"/>
  <c r="M2075" i="4"/>
  <c r="L2075" i="4"/>
  <c r="K2075" i="4"/>
  <c r="J2075" i="4"/>
  <c r="I2075" i="4"/>
  <c r="H2075" i="4"/>
  <c r="G2075" i="4"/>
  <c r="E2075" i="4"/>
  <c r="C2075" i="4"/>
  <c r="D2075" i="4"/>
  <c r="B2076" i="4"/>
  <c r="A2076" i="4"/>
  <c r="F2076" i="4" l="1"/>
  <c r="O2076" i="4"/>
  <c r="N2076" i="4"/>
  <c r="M2076" i="4"/>
  <c r="L2076" i="4"/>
  <c r="K2076" i="4"/>
  <c r="J2076" i="4"/>
  <c r="H2076" i="4"/>
  <c r="I2076" i="4"/>
  <c r="G2076" i="4"/>
  <c r="D2076" i="4"/>
  <c r="E2076" i="4"/>
  <c r="C2076" i="4"/>
  <c r="B2077" i="4"/>
  <c r="A2077" i="4"/>
  <c r="F2077" i="4" l="1"/>
  <c r="O2077" i="4"/>
  <c r="N2077" i="4"/>
  <c r="M2077" i="4"/>
  <c r="L2077" i="4"/>
  <c r="K2077" i="4"/>
  <c r="J2077" i="4"/>
  <c r="I2077" i="4"/>
  <c r="H2077" i="4"/>
  <c r="G2077" i="4"/>
  <c r="D2077" i="4"/>
  <c r="E2077" i="4"/>
  <c r="C2077" i="4"/>
  <c r="B2078" i="4"/>
  <c r="A2078" i="4"/>
  <c r="F2078" i="4" l="1"/>
  <c r="O2078" i="4"/>
  <c r="N2078" i="4"/>
  <c r="M2078" i="4"/>
  <c r="L2078" i="4"/>
  <c r="K2078" i="4"/>
  <c r="J2078" i="4"/>
  <c r="I2078" i="4"/>
  <c r="H2078" i="4"/>
  <c r="G2078" i="4"/>
  <c r="E2078" i="4"/>
  <c r="C2078" i="4"/>
  <c r="D2078" i="4"/>
  <c r="B2079" i="4"/>
  <c r="A2079" i="4"/>
  <c r="F2079" i="4" l="1"/>
  <c r="O2079" i="4"/>
  <c r="N2079" i="4"/>
  <c r="M2079" i="4"/>
  <c r="L2079" i="4"/>
  <c r="K2079" i="4"/>
  <c r="J2079" i="4"/>
  <c r="I2079" i="4"/>
  <c r="G2079" i="4"/>
  <c r="H2079" i="4"/>
  <c r="E2079" i="4"/>
  <c r="C2079" i="4"/>
  <c r="D2079" i="4"/>
  <c r="B2080" i="4"/>
  <c r="A2080" i="4"/>
  <c r="F2080" i="4" l="1"/>
  <c r="O2080" i="4"/>
  <c r="N2080" i="4"/>
  <c r="M2080" i="4"/>
  <c r="L2080" i="4"/>
  <c r="K2080" i="4"/>
  <c r="J2080" i="4"/>
  <c r="H2080" i="4"/>
  <c r="I2080" i="4"/>
  <c r="G2080" i="4"/>
  <c r="D2080" i="4"/>
  <c r="E2080" i="4"/>
  <c r="C2080" i="4"/>
  <c r="B2081" i="4"/>
  <c r="A2081" i="4"/>
  <c r="F2081" i="4" l="1"/>
  <c r="O2081" i="4"/>
  <c r="N2081" i="4"/>
  <c r="M2081" i="4"/>
  <c r="L2081" i="4"/>
  <c r="K2081" i="4"/>
  <c r="J2081" i="4"/>
  <c r="I2081" i="4"/>
  <c r="H2081" i="4"/>
  <c r="G2081" i="4"/>
  <c r="D2081" i="4"/>
  <c r="E2081" i="4"/>
  <c r="C2081" i="4"/>
  <c r="B2082" i="4"/>
  <c r="A2082" i="4"/>
  <c r="F2082" i="4" l="1"/>
  <c r="O2082" i="4"/>
  <c r="N2082" i="4"/>
  <c r="M2082" i="4"/>
  <c r="L2082" i="4"/>
  <c r="K2082" i="4"/>
  <c r="J2082" i="4"/>
  <c r="I2082" i="4"/>
  <c r="H2082" i="4"/>
  <c r="G2082" i="4"/>
  <c r="E2082" i="4"/>
  <c r="C2082" i="4"/>
  <c r="D2082" i="4"/>
  <c r="B2083" i="4"/>
  <c r="A2083" i="4"/>
  <c r="F2083" i="4" l="1"/>
  <c r="O2083" i="4"/>
  <c r="N2083" i="4"/>
  <c r="M2083" i="4"/>
  <c r="L2083" i="4"/>
  <c r="K2083" i="4"/>
  <c r="I2083" i="4"/>
  <c r="J2083" i="4"/>
  <c r="G2083" i="4"/>
  <c r="H2083" i="4"/>
  <c r="E2083" i="4"/>
  <c r="C2083" i="4"/>
  <c r="D2083" i="4"/>
  <c r="B2084" i="4"/>
  <c r="A2084" i="4"/>
  <c r="F2084" i="4" l="1"/>
  <c r="O2084" i="4"/>
  <c r="N2084" i="4"/>
  <c r="M2084" i="4"/>
  <c r="L2084" i="4"/>
  <c r="K2084" i="4"/>
  <c r="J2084" i="4"/>
  <c r="H2084" i="4"/>
  <c r="I2084" i="4"/>
  <c r="G2084" i="4"/>
  <c r="D2084" i="4"/>
  <c r="E2084" i="4"/>
  <c r="C2084" i="4"/>
  <c r="B2085" i="4"/>
  <c r="A2085" i="4"/>
  <c r="F2085" i="4" l="1"/>
  <c r="O2085" i="4"/>
  <c r="N2085" i="4"/>
  <c r="M2085" i="4"/>
  <c r="L2085" i="4"/>
  <c r="K2085" i="4"/>
  <c r="J2085" i="4"/>
  <c r="I2085" i="4"/>
  <c r="H2085" i="4"/>
  <c r="G2085" i="4"/>
  <c r="D2085" i="4"/>
  <c r="E2085" i="4"/>
  <c r="C2085" i="4"/>
  <c r="B2086" i="4"/>
  <c r="A2086" i="4"/>
  <c r="F2086" i="4" l="1"/>
  <c r="O2086" i="4"/>
  <c r="N2086" i="4"/>
  <c r="M2086" i="4"/>
  <c r="L2086" i="4"/>
  <c r="K2086" i="4"/>
  <c r="J2086" i="4"/>
  <c r="I2086" i="4"/>
  <c r="H2086" i="4"/>
  <c r="G2086" i="4"/>
  <c r="E2086" i="4"/>
  <c r="C2086" i="4"/>
  <c r="D2086" i="4"/>
  <c r="B2087" i="4"/>
  <c r="A2087" i="4"/>
  <c r="F2087" i="4" l="1"/>
  <c r="O2087" i="4"/>
  <c r="N2087" i="4"/>
  <c r="M2087" i="4"/>
  <c r="L2087" i="4"/>
  <c r="K2087" i="4"/>
  <c r="J2087" i="4"/>
  <c r="I2087" i="4"/>
  <c r="H2087" i="4"/>
  <c r="G2087" i="4"/>
  <c r="E2087" i="4"/>
  <c r="C2087" i="4"/>
  <c r="D2087" i="4"/>
  <c r="B2088" i="4"/>
  <c r="A2088" i="4"/>
  <c r="F2088" i="4" l="1"/>
  <c r="O2088" i="4"/>
  <c r="N2088" i="4"/>
  <c r="M2088" i="4"/>
  <c r="L2088" i="4"/>
  <c r="K2088" i="4"/>
  <c r="J2088" i="4"/>
  <c r="H2088" i="4"/>
  <c r="I2088" i="4"/>
  <c r="G2088" i="4"/>
  <c r="D2088" i="4"/>
  <c r="E2088" i="4"/>
  <c r="C2088" i="4"/>
  <c r="B2089" i="4"/>
  <c r="A2089" i="4"/>
  <c r="F2089" i="4" l="1"/>
  <c r="O2089" i="4"/>
  <c r="N2089" i="4"/>
  <c r="M2089" i="4"/>
  <c r="L2089" i="4"/>
  <c r="K2089" i="4"/>
  <c r="J2089" i="4"/>
  <c r="I2089" i="4"/>
  <c r="H2089" i="4"/>
  <c r="G2089" i="4"/>
  <c r="D2089" i="4"/>
  <c r="E2089" i="4"/>
  <c r="C2089" i="4"/>
  <c r="B2090" i="4"/>
  <c r="A2090" i="4"/>
  <c r="F2090" i="4" l="1"/>
  <c r="O2090" i="4"/>
  <c r="N2090" i="4"/>
  <c r="M2090" i="4"/>
  <c r="L2090" i="4"/>
  <c r="K2090" i="4"/>
  <c r="J2090" i="4"/>
  <c r="I2090" i="4"/>
  <c r="H2090" i="4"/>
  <c r="G2090" i="4"/>
  <c r="E2090" i="4"/>
  <c r="C2090" i="4"/>
  <c r="D2090" i="4"/>
  <c r="B2091" i="4"/>
  <c r="A2091" i="4"/>
  <c r="F2091" i="4" l="1"/>
  <c r="O2091" i="4"/>
  <c r="N2091" i="4"/>
  <c r="M2091" i="4"/>
  <c r="L2091" i="4"/>
  <c r="K2091" i="4"/>
  <c r="J2091" i="4"/>
  <c r="I2091" i="4"/>
  <c r="H2091" i="4"/>
  <c r="G2091" i="4"/>
  <c r="E2091" i="4"/>
  <c r="C2091" i="4"/>
  <c r="D2091" i="4"/>
  <c r="B2092" i="4"/>
  <c r="A2092" i="4"/>
  <c r="F2092" i="4" l="1"/>
  <c r="O2092" i="4"/>
  <c r="N2092" i="4"/>
  <c r="M2092" i="4"/>
  <c r="L2092" i="4"/>
  <c r="K2092" i="4"/>
  <c r="J2092" i="4"/>
  <c r="H2092" i="4"/>
  <c r="I2092" i="4"/>
  <c r="G2092" i="4"/>
  <c r="D2092" i="4"/>
  <c r="E2092" i="4"/>
  <c r="C2092" i="4"/>
  <c r="B2093" i="4"/>
  <c r="A2093" i="4"/>
  <c r="F2093" i="4" l="1"/>
  <c r="O2093" i="4"/>
  <c r="N2093" i="4"/>
  <c r="M2093" i="4"/>
  <c r="L2093" i="4"/>
  <c r="K2093" i="4"/>
  <c r="J2093" i="4"/>
  <c r="I2093" i="4"/>
  <c r="H2093" i="4"/>
  <c r="G2093" i="4"/>
  <c r="D2093" i="4"/>
  <c r="E2093" i="4"/>
  <c r="C2093" i="4"/>
  <c r="B2094" i="4"/>
  <c r="A2094" i="4"/>
  <c r="F2094" i="4" l="1"/>
  <c r="O2094" i="4"/>
  <c r="N2094" i="4"/>
  <c r="M2094" i="4"/>
  <c r="L2094" i="4"/>
  <c r="K2094" i="4"/>
  <c r="J2094" i="4"/>
  <c r="I2094" i="4"/>
  <c r="H2094" i="4"/>
  <c r="G2094" i="4"/>
  <c r="E2094" i="4"/>
  <c r="C2094" i="4"/>
  <c r="D2094" i="4"/>
  <c r="B2095" i="4"/>
  <c r="A2095" i="4"/>
  <c r="F2095" i="4" l="1"/>
  <c r="O2095" i="4"/>
  <c r="N2095" i="4"/>
  <c r="M2095" i="4"/>
  <c r="L2095" i="4"/>
  <c r="K2095" i="4"/>
  <c r="J2095" i="4"/>
  <c r="I2095" i="4"/>
  <c r="G2095" i="4"/>
  <c r="H2095" i="4"/>
  <c r="E2095" i="4"/>
  <c r="C2095" i="4"/>
  <c r="D2095" i="4"/>
  <c r="B2096" i="4"/>
  <c r="A2096" i="4"/>
  <c r="F2096" i="4" l="1"/>
  <c r="O2096" i="4"/>
  <c r="N2096" i="4"/>
  <c r="M2096" i="4"/>
  <c r="L2096" i="4"/>
  <c r="K2096" i="4"/>
  <c r="J2096" i="4"/>
  <c r="H2096" i="4"/>
  <c r="I2096" i="4"/>
  <c r="G2096" i="4"/>
  <c r="D2096" i="4"/>
  <c r="E2096" i="4"/>
  <c r="C2096" i="4"/>
  <c r="B2097" i="4"/>
  <c r="A2097" i="4"/>
  <c r="F2097" i="4" l="1"/>
  <c r="O2097" i="4"/>
  <c r="N2097" i="4"/>
  <c r="M2097" i="4"/>
  <c r="L2097" i="4"/>
  <c r="K2097" i="4"/>
  <c r="J2097" i="4"/>
  <c r="I2097" i="4"/>
  <c r="H2097" i="4"/>
  <c r="G2097" i="4"/>
  <c r="D2097" i="4"/>
  <c r="E2097" i="4"/>
  <c r="C2097" i="4"/>
  <c r="B2098" i="4"/>
  <c r="A2098" i="4"/>
  <c r="F2098" i="4" l="1"/>
  <c r="O2098" i="4"/>
  <c r="N2098" i="4"/>
  <c r="M2098" i="4"/>
  <c r="L2098" i="4"/>
  <c r="K2098" i="4"/>
  <c r="J2098" i="4"/>
  <c r="I2098" i="4"/>
  <c r="H2098" i="4"/>
  <c r="G2098" i="4"/>
  <c r="E2098" i="4"/>
  <c r="C2098" i="4"/>
  <c r="D2098" i="4"/>
  <c r="B2099" i="4"/>
  <c r="A2099" i="4"/>
  <c r="F2099" i="4" l="1"/>
  <c r="O2099" i="4"/>
  <c r="N2099" i="4"/>
  <c r="M2099" i="4"/>
  <c r="L2099" i="4"/>
  <c r="K2099" i="4"/>
  <c r="I2099" i="4"/>
  <c r="J2099" i="4"/>
  <c r="G2099" i="4"/>
  <c r="H2099" i="4"/>
  <c r="E2099" i="4"/>
  <c r="C2099" i="4"/>
  <c r="D2099" i="4"/>
  <c r="B2100" i="4"/>
  <c r="A2100" i="4"/>
  <c r="F2100" i="4" l="1"/>
  <c r="O2100" i="4"/>
  <c r="N2100" i="4"/>
  <c r="M2100" i="4"/>
  <c r="L2100" i="4"/>
  <c r="K2100" i="4"/>
  <c r="J2100" i="4"/>
  <c r="H2100" i="4"/>
  <c r="I2100" i="4"/>
  <c r="G2100" i="4"/>
  <c r="D2100" i="4"/>
  <c r="E2100" i="4"/>
  <c r="C2100" i="4"/>
  <c r="B2101" i="4"/>
  <c r="A2101" i="4"/>
  <c r="F2101" i="4" l="1"/>
  <c r="O2101" i="4"/>
  <c r="N2101" i="4"/>
  <c r="M2101" i="4"/>
  <c r="L2101" i="4"/>
  <c r="K2101" i="4"/>
  <c r="J2101" i="4"/>
  <c r="I2101" i="4"/>
  <c r="H2101" i="4"/>
  <c r="G2101" i="4"/>
  <c r="D2101" i="4"/>
  <c r="E2101" i="4"/>
  <c r="C2101" i="4"/>
  <c r="B2102" i="4"/>
  <c r="A2102" i="4"/>
  <c r="F2102" i="4" l="1"/>
  <c r="O2102" i="4"/>
  <c r="N2102" i="4"/>
  <c r="M2102" i="4"/>
  <c r="L2102" i="4"/>
  <c r="K2102" i="4"/>
  <c r="J2102" i="4"/>
  <c r="I2102" i="4"/>
  <c r="H2102" i="4"/>
  <c r="G2102" i="4"/>
  <c r="E2102" i="4"/>
  <c r="C2102" i="4"/>
  <c r="D2102" i="4"/>
  <c r="B2103" i="4"/>
  <c r="A2103" i="4"/>
  <c r="F2103" i="4" l="1"/>
  <c r="O2103" i="4"/>
  <c r="N2103" i="4"/>
  <c r="M2103" i="4"/>
  <c r="L2103" i="4"/>
  <c r="K2103" i="4"/>
  <c r="J2103" i="4"/>
  <c r="I2103" i="4"/>
  <c r="H2103" i="4"/>
  <c r="G2103" i="4"/>
  <c r="E2103" i="4"/>
  <c r="C2103" i="4"/>
  <c r="D2103" i="4"/>
  <c r="B2104" i="4"/>
  <c r="A2104" i="4"/>
  <c r="F2104" i="4" l="1"/>
  <c r="O2104" i="4"/>
  <c r="N2104" i="4"/>
  <c r="M2104" i="4"/>
  <c r="L2104" i="4"/>
  <c r="K2104" i="4"/>
  <c r="J2104" i="4"/>
  <c r="H2104" i="4"/>
  <c r="I2104" i="4"/>
  <c r="G2104" i="4"/>
  <c r="D2104" i="4"/>
  <c r="E2104" i="4"/>
  <c r="C2104" i="4"/>
  <c r="B2105" i="4"/>
  <c r="A2105" i="4"/>
  <c r="F2105" i="4" l="1"/>
  <c r="O2105" i="4"/>
  <c r="N2105" i="4"/>
  <c r="M2105" i="4"/>
  <c r="L2105" i="4"/>
  <c r="K2105" i="4"/>
  <c r="J2105" i="4"/>
  <c r="I2105" i="4"/>
  <c r="H2105" i="4"/>
  <c r="G2105" i="4"/>
  <c r="D2105" i="4"/>
  <c r="E2105" i="4"/>
  <c r="C2105" i="4"/>
  <c r="B2106" i="4"/>
  <c r="A2106" i="4"/>
  <c r="F2106" i="4" l="1"/>
  <c r="O2106" i="4"/>
  <c r="N2106" i="4"/>
  <c r="M2106" i="4"/>
  <c r="L2106" i="4"/>
  <c r="K2106" i="4"/>
  <c r="J2106" i="4"/>
  <c r="I2106" i="4"/>
  <c r="H2106" i="4"/>
  <c r="G2106" i="4"/>
  <c r="E2106" i="4"/>
  <c r="C2106" i="4"/>
  <c r="D2106" i="4"/>
  <c r="B2107" i="4"/>
  <c r="A2107" i="4"/>
  <c r="F2107" i="4" l="1"/>
  <c r="O2107" i="4"/>
  <c r="N2107" i="4"/>
  <c r="M2107" i="4"/>
  <c r="L2107" i="4"/>
  <c r="K2107" i="4"/>
  <c r="J2107" i="4"/>
  <c r="I2107" i="4"/>
  <c r="H2107" i="4"/>
  <c r="G2107" i="4"/>
  <c r="E2107" i="4"/>
  <c r="C2107" i="4"/>
  <c r="D2107" i="4"/>
  <c r="B2108" i="4"/>
  <c r="A2108" i="4"/>
  <c r="F2108" i="4" l="1"/>
  <c r="O2108" i="4"/>
  <c r="N2108" i="4"/>
  <c r="M2108" i="4"/>
  <c r="L2108" i="4"/>
  <c r="K2108" i="4"/>
  <c r="J2108" i="4"/>
  <c r="H2108" i="4"/>
  <c r="I2108" i="4"/>
  <c r="G2108" i="4"/>
  <c r="D2108" i="4"/>
  <c r="E2108" i="4"/>
  <c r="C2108" i="4"/>
  <c r="B2109" i="4"/>
  <c r="A2109" i="4"/>
  <c r="F2109" i="4" l="1"/>
  <c r="O2109" i="4"/>
  <c r="N2109" i="4"/>
  <c r="M2109" i="4"/>
  <c r="L2109" i="4"/>
  <c r="K2109" i="4"/>
  <c r="J2109" i="4"/>
  <c r="I2109" i="4"/>
  <c r="H2109" i="4"/>
  <c r="G2109" i="4"/>
  <c r="D2109" i="4"/>
  <c r="E2109" i="4"/>
  <c r="C2109" i="4"/>
  <c r="B2110" i="4"/>
  <c r="A2110" i="4"/>
  <c r="F2110" i="4" l="1"/>
  <c r="O2110" i="4"/>
  <c r="N2110" i="4"/>
  <c r="M2110" i="4"/>
  <c r="L2110" i="4"/>
  <c r="K2110" i="4"/>
  <c r="J2110" i="4"/>
  <c r="I2110" i="4"/>
  <c r="H2110" i="4"/>
  <c r="G2110" i="4"/>
  <c r="E2110" i="4"/>
  <c r="C2110" i="4"/>
  <c r="D2110" i="4"/>
  <c r="B2111" i="4"/>
  <c r="A2111" i="4"/>
  <c r="F2111" i="4" l="1"/>
  <c r="O2111" i="4"/>
  <c r="N2111" i="4"/>
  <c r="M2111" i="4"/>
  <c r="L2111" i="4"/>
  <c r="K2111" i="4"/>
  <c r="J2111" i="4"/>
  <c r="I2111" i="4"/>
  <c r="G2111" i="4"/>
  <c r="H2111" i="4"/>
  <c r="E2111" i="4"/>
  <c r="C2111" i="4"/>
  <c r="D2111" i="4"/>
  <c r="B2112" i="4"/>
  <c r="A2112" i="4"/>
  <c r="F2112" i="4" l="1"/>
  <c r="O2112" i="4"/>
  <c r="N2112" i="4"/>
  <c r="M2112" i="4"/>
  <c r="L2112" i="4"/>
  <c r="K2112" i="4"/>
  <c r="J2112" i="4"/>
  <c r="H2112" i="4"/>
  <c r="I2112" i="4"/>
  <c r="G2112" i="4"/>
  <c r="D2112" i="4"/>
  <c r="E2112" i="4"/>
  <c r="C2112" i="4"/>
  <c r="B2113" i="4"/>
  <c r="A2113" i="4"/>
  <c r="F2113" i="4" l="1"/>
  <c r="O2113" i="4"/>
  <c r="N2113" i="4"/>
  <c r="M2113" i="4"/>
  <c r="L2113" i="4"/>
  <c r="K2113" i="4"/>
  <c r="J2113" i="4"/>
  <c r="I2113" i="4"/>
  <c r="H2113" i="4"/>
  <c r="G2113" i="4"/>
  <c r="D2113" i="4"/>
  <c r="E2113" i="4"/>
  <c r="C2113" i="4"/>
  <c r="B2114" i="4"/>
  <c r="A2114" i="4"/>
  <c r="F2114" i="4" l="1"/>
  <c r="O2114" i="4"/>
  <c r="N2114" i="4"/>
  <c r="M2114" i="4"/>
  <c r="L2114" i="4"/>
  <c r="K2114" i="4"/>
  <c r="J2114" i="4"/>
  <c r="I2114" i="4"/>
  <c r="H2114" i="4"/>
  <c r="G2114" i="4"/>
  <c r="E2114" i="4"/>
  <c r="C2114" i="4"/>
  <c r="D2114" i="4"/>
  <c r="B2115" i="4"/>
  <c r="A2115" i="4"/>
  <c r="F2115" i="4" l="1"/>
  <c r="O2115" i="4"/>
  <c r="N2115" i="4"/>
  <c r="M2115" i="4"/>
  <c r="L2115" i="4"/>
  <c r="K2115" i="4"/>
  <c r="I2115" i="4"/>
  <c r="J2115" i="4"/>
  <c r="G2115" i="4"/>
  <c r="H2115" i="4"/>
  <c r="E2115" i="4"/>
  <c r="C2115" i="4"/>
  <c r="D2115" i="4"/>
  <c r="B2116" i="4"/>
  <c r="A2116" i="4"/>
  <c r="F2116" i="4" l="1"/>
  <c r="O2116" i="4"/>
  <c r="N2116" i="4"/>
  <c r="M2116" i="4"/>
  <c r="L2116" i="4"/>
  <c r="K2116" i="4"/>
  <c r="J2116" i="4"/>
  <c r="H2116" i="4"/>
  <c r="I2116" i="4"/>
  <c r="G2116" i="4"/>
  <c r="D2116" i="4"/>
  <c r="E2116" i="4"/>
  <c r="C2116" i="4"/>
  <c r="B2117" i="4"/>
  <c r="A2117" i="4"/>
  <c r="F2117" i="4" l="1"/>
  <c r="O2117" i="4"/>
  <c r="N2117" i="4"/>
  <c r="M2117" i="4"/>
  <c r="L2117" i="4"/>
  <c r="K2117" i="4"/>
  <c r="J2117" i="4"/>
  <c r="I2117" i="4"/>
  <c r="H2117" i="4"/>
  <c r="G2117" i="4"/>
  <c r="D2117" i="4"/>
  <c r="E2117" i="4"/>
  <c r="C2117" i="4"/>
  <c r="B2118" i="4"/>
  <c r="A2118" i="4"/>
  <c r="F2118" i="4" l="1"/>
  <c r="O2118" i="4"/>
  <c r="N2118" i="4"/>
  <c r="M2118" i="4"/>
  <c r="L2118" i="4"/>
  <c r="K2118" i="4"/>
  <c r="J2118" i="4"/>
  <c r="I2118" i="4"/>
  <c r="H2118" i="4"/>
  <c r="G2118" i="4"/>
  <c r="E2118" i="4"/>
  <c r="C2118" i="4"/>
  <c r="D2118" i="4"/>
  <c r="B2119" i="4"/>
  <c r="A2119" i="4"/>
  <c r="F2119" i="4" l="1"/>
  <c r="O2119" i="4"/>
  <c r="N2119" i="4"/>
  <c r="M2119" i="4"/>
  <c r="L2119" i="4"/>
  <c r="K2119" i="4"/>
  <c r="J2119" i="4"/>
  <c r="I2119" i="4"/>
  <c r="H2119" i="4"/>
  <c r="G2119" i="4"/>
  <c r="E2119" i="4"/>
  <c r="C2119" i="4"/>
  <c r="D2119" i="4"/>
  <c r="B2120" i="4"/>
  <c r="A2120" i="4"/>
  <c r="F2120" i="4" l="1"/>
  <c r="O2120" i="4"/>
  <c r="N2120" i="4"/>
  <c r="M2120" i="4"/>
  <c r="L2120" i="4"/>
  <c r="K2120" i="4"/>
  <c r="J2120" i="4"/>
  <c r="H2120" i="4"/>
  <c r="I2120" i="4"/>
  <c r="G2120" i="4"/>
  <c r="D2120" i="4"/>
  <c r="E2120" i="4"/>
  <c r="C2120" i="4"/>
  <c r="B2121" i="4"/>
  <c r="A2121" i="4"/>
  <c r="F2121" i="4" l="1"/>
  <c r="O2121" i="4"/>
  <c r="N2121" i="4"/>
  <c r="M2121" i="4"/>
  <c r="L2121" i="4"/>
  <c r="K2121" i="4"/>
  <c r="J2121" i="4"/>
  <c r="I2121" i="4"/>
  <c r="H2121" i="4"/>
  <c r="G2121" i="4"/>
  <c r="D2121" i="4"/>
  <c r="E2121" i="4"/>
  <c r="C2121" i="4"/>
  <c r="B2122" i="4"/>
  <c r="A2122" i="4"/>
  <c r="F2122" i="4" l="1"/>
  <c r="O2122" i="4"/>
  <c r="N2122" i="4"/>
  <c r="M2122" i="4"/>
  <c r="L2122" i="4"/>
  <c r="K2122" i="4"/>
  <c r="J2122" i="4"/>
  <c r="I2122" i="4"/>
  <c r="H2122" i="4"/>
  <c r="G2122" i="4"/>
  <c r="E2122" i="4"/>
  <c r="C2122" i="4"/>
  <c r="D2122" i="4"/>
  <c r="B2123" i="4"/>
  <c r="A2123" i="4"/>
  <c r="F2123" i="4" l="1"/>
  <c r="O2123" i="4"/>
  <c r="N2123" i="4"/>
  <c r="M2123" i="4"/>
  <c r="L2123" i="4"/>
  <c r="K2123" i="4"/>
  <c r="J2123" i="4"/>
  <c r="I2123" i="4"/>
  <c r="H2123" i="4"/>
  <c r="G2123" i="4"/>
  <c r="E2123" i="4"/>
  <c r="C2123" i="4"/>
  <c r="D2123" i="4"/>
  <c r="B2124" i="4"/>
  <c r="A2124" i="4"/>
  <c r="F2124" i="4" l="1"/>
  <c r="O2124" i="4"/>
  <c r="N2124" i="4"/>
  <c r="M2124" i="4"/>
  <c r="L2124" i="4"/>
  <c r="K2124" i="4"/>
  <c r="J2124" i="4"/>
  <c r="H2124" i="4"/>
  <c r="I2124" i="4"/>
  <c r="G2124" i="4"/>
  <c r="D2124" i="4"/>
  <c r="E2124" i="4"/>
  <c r="C2124" i="4"/>
  <c r="B2125" i="4"/>
  <c r="A2125" i="4"/>
  <c r="F2125" i="4" l="1"/>
  <c r="O2125" i="4"/>
  <c r="N2125" i="4"/>
  <c r="M2125" i="4"/>
  <c r="L2125" i="4"/>
  <c r="K2125" i="4"/>
  <c r="J2125" i="4"/>
  <c r="I2125" i="4"/>
  <c r="H2125" i="4"/>
  <c r="G2125" i="4"/>
  <c r="D2125" i="4"/>
  <c r="E2125" i="4"/>
  <c r="C2125" i="4"/>
  <c r="B2126" i="4"/>
  <c r="A2126" i="4"/>
  <c r="F2126" i="4" l="1"/>
  <c r="O2126" i="4"/>
  <c r="N2126" i="4"/>
  <c r="M2126" i="4"/>
  <c r="L2126" i="4"/>
  <c r="K2126" i="4"/>
  <c r="J2126" i="4"/>
  <c r="I2126" i="4"/>
  <c r="H2126" i="4"/>
  <c r="G2126" i="4"/>
  <c r="E2126" i="4"/>
  <c r="C2126" i="4"/>
  <c r="D2126" i="4"/>
  <c r="B2127" i="4"/>
  <c r="A2127" i="4"/>
  <c r="F2127" i="4" l="1"/>
  <c r="O2127" i="4"/>
  <c r="N2127" i="4"/>
  <c r="M2127" i="4"/>
  <c r="L2127" i="4"/>
  <c r="K2127" i="4"/>
  <c r="J2127" i="4"/>
  <c r="I2127" i="4"/>
  <c r="G2127" i="4"/>
  <c r="H2127" i="4"/>
  <c r="E2127" i="4"/>
  <c r="C2127" i="4"/>
  <c r="D2127" i="4"/>
  <c r="B2128" i="4"/>
  <c r="A2128" i="4"/>
  <c r="F2128" i="4" l="1"/>
  <c r="O2128" i="4"/>
  <c r="N2128" i="4"/>
  <c r="M2128" i="4"/>
  <c r="L2128" i="4"/>
  <c r="K2128" i="4"/>
  <c r="J2128" i="4"/>
  <c r="H2128" i="4"/>
  <c r="I2128" i="4"/>
  <c r="G2128" i="4"/>
  <c r="D2128" i="4"/>
  <c r="E2128" i="4"/>
  <c r="C2128" i="4"/>
  <c r="B2129" i="4"/>
  <c r="A2129" i="4"/>
  <c r="F2129" i="4" l="1"/>
  <c r="O2129" i="4"/>
  <c r="N2129" i="4"/>
  <c r="M2129" i="4"/>
  <c r="L2129" i="4"/>
  <c r="K2129" i="4"/>
  <c r="J2129" i="4"/>
  <c r="I2129" i="4"/>
  <c r="H2129" i="4"/>
  <c r="G2129" i="4"/>
  <c r="D2129" i="4"/>
  <c r="E2129" i="4"/>
  <c r="C2129" i="4"/>
  <c r="B2130" i="4"/>
  <c r="A2130" i="4"/>
  <c r="F2130" i="4" l="1"/>
  <c r="O2130" i="4"/>
  <c r="N2130" i="4"/>
  <c r="M2130" i="4"/>
  <c r="L2130" i="4"/>
  <c r="K2130" i="4"/>
  <c r="J2130" i="4"/>
  <c r="I2130" i="4"/>
  <c r="H2130" i="4"/>
  <c r="G2130" i="4"/>
  <c r="E2130" i="4"/>
  <c r="C2130" i="4"/>
  <c r="D2130" i="4"/>
  <c r="B2131" i="4"/>
  <c r="A2131" i="4"/>
  <c r="F2131" i="4" l="1"/>
  <c r="O2131" i="4"/>
  <c r="N2131" i="4"/>
  <c r="M2131" i="4"/>
  <c r="L2131" i="4"/>
  <c r="K2131" i="4"/>
  <c r="I2131" i="4"/>
  <c r="J2131" i="4"/>
  <c r="G2131" i="4"/>
  <c r="H2131" i="4"/>
  <c r="E2131" i="4"/>
  <c r="C2131" i="4"/>
  <c r="D2131" i="4"/>
  <c r="B2132" i="4"/>
  <c r="A2132" i="4"/>
  <c r="F2132" i="4" l="1"/>
  <c r="O2132" i="4"/>
  <c r="N2132" i="4"/>
  <c r="M2132" i="4"/>
  <c r="L2132" i="4"/>
  <c r="K2132" i="4"/>
  <c r="J2132" i="4"/>
  <c r="H2132" i="4"/>
  <c r="I2132" i="4"/>
  <c r="G2132" i="4"/>
  <c r="D2132" i="4"/>
  <c r="E2132" i="4"/>
  <c r="C2132" i="4"/>
  <c r="B2133" i="4"/>
  <c r="A2133" i="4"/>
  <c r="F2133" i="4" l="1"/>
  <c r="O2133" i="4"/>
  <c r="N2133" i="4"/>
  <c r="M2133" i="4"/>
  <c r="L2133" i="4"/>
  <c r="K2133" i="4"/>
  <c r="J2133" i="4"/>
  <c r="I2133" i="4"/>
  <c r="H2133" i="4"/>
  <c r="G2133" i="4"/>
  <c r="D2133" i="4"/>
  <c r="E2133" i="4"/>
  <c r="C2133" i="4"/>
  <c r="B2134" i="4"/>
  <c r="A2134" i="4"/>
  <c r="F2134" i="4" l="1"/>
  <c r="O2134" i="4"/>
  <c r="N2134" i="4"/>
  <c r="M2134" i="4"/>
  <c r="L2134" i="4"/>
  <c r="K2134" i="4"/>
  <c r="J2134" i="4"/>
  <c r="I2134" i="4"/>
  <c r="H2134" i="4"/>
  <c r="G2134" i="4"/>
  <c r="E2134" i="4"/>
  <c r="C2134" i="4"/>
  <c r="D2134" i="4"/>
  <c r="B2135" i="4"/>
  <c r="A2135" i="4"/>
  <c r="F2135" i="4" l="1"/>
  <c r="O2135" i="4"/>
  <c r="N2135" i="4"/>
  <c r="M2135" i="4"/>
  <c r="L2135" i="4"/>
  <c r="K2135" i="4"/>
  <c r="J2135" i="4"/>
  <c r="I2135" i="4"/>
  <c r="H2135" i="4"/>
  <c r="G2135" i="4"/>
  <c r="E2135" i="4"/>
  <c r="C2135" i="4"/>
  <c r="D2135" i="4"/>
  <c r="B2136" i="4"/>
  <c r="A2136" i="4"/>
  <c r="F2136" i="4" l="1"/>
  <c r="O2136" i="4"/>
  <c r="N2136" i="4"/>
  <c r="M2136" i="4"/>
  <c r="L2136" i="4"/>
  <c r="K2136" i="4"/>
  <c r="J2136" i="4"/>
  <c r="H2136" i="4"/>
  <c r="I2136" i="4"/>
  <c r="G2136" i="4"/>
  <c r="D2136" i="4"/>
  <c r="E2136" i="4"/>
  <c r="C2136" i="4"/>
  <c r="B2137" i="4"/>
  <c r="A2137" i="4"/>
  <c r="F2137" i="4" l="1"/>
  <c r="O2137" i="4"/>
  <c r="N2137" i="4"/>
  <c r="M2137" i="4"/>
  <c r="L2137" i="4"/>
  <c r="K2137" i="4"/>
  <c r="J2137" i="4"/>
  <c r="I2137" i="4"/>
  <c r="H2137" i="4"/>
  <c r="G2137" i="4"/>
  <c r="D2137" i="4"/>
  <c r="E2137" i="4"/>
  <c r="C2137" i="4"/>
  <c r="B2138" i="4"/>
  <c r="A2138" i="4"/>
  <c r="F2138" i="4" l="1"/>
  <c r="O2138" i="4"/>
  <c r="N2138" i="4"/>
  <c r="M2138" i="4"/>
  <c r="L2138" i="4"/>
  <c r="K2138" i="4"/>
  <c r="J2138" i="4"/>
  <c r="I2138" i="4"/>
  <c r="H2138" i="4"/>
  <c r="G2138" i="4"/>
  <c r="E2138" i="4"/>
  <c r="C2138" i="4"/>
  <c r="D2138" i="4"/>
  <c r="B2139" i="4"/>
  <c r="A2139" i="4"/>
  <c r="F2139" i="4" l="1"/>
  <c r="O2139" i="4"/>
  <c r="N2139" i="4"/>
  <c r="M2139" i="4"/>
  <c r="L2139" i="4"/>
  <c r="K2139" i="4"/>
  <c r="J2139" i="4"/>
  <c r="I2139" i="4"/>
  <c r="H2139" i="4"/>
  <c r="G2139" i="4"/>
  <c r="E2139" i="4"/>
  <c r="C2139" i="4"/>
  <c r="D2139" i="4"/>
  <c r="B2140" i="4"/>
  <c r="A2140" i="4"/>
  <c r="F2140" i="4" l="1"/>
  <c r="O2140" i="4"/>
  <c r="N2140" i="4"/>
  <c r="M2140" i="4"/>
  <c r="L2140" i="4"/>
  <c r="K2140" i="4"/>
  <c r="J2140" i="4"/>
  <c r="H2140" i="4"/>
  <c r="I2140" i="4"/>
  <c r="G2140" i="4"/>
  <c r="D2140" i="4"/>
  <c r="E2140" i="4"/>
  <c r="C2140" i="4"/>
  <c r="B2141" i="4"/>
  <c r="A2141" i="4"/>
  <c r="F2141" i="4" l="1"/>
  <c r="O2141" i="4"/>
  <c r="N2141" i="4"/>
  <c r="M2141" i="4"/>
  <c r="L2141" i="4"/>
  <c r="K2141" i="4"/>
  <c r="J2141" i="4"/>
  <c r="I2141" i="4"/>
  <c r="H2141" i="4"/>
  <c r="G2141" i="4"/>
  <c r="D2141" i="4"/>
  <c r="E2141" i="4"/>
  <c r="C2141" i="4"/>
  <c r="B2142" i="4"/>
  <c r="A2142" i="4"/>
  <c r="F2142" i="4" l="1"/>
  <c r="O2142" i="4"/>
  <c r="N2142" i="4"/>
  <c r="M2142" i="4"/>
  <c r="L2142" i="4"/>
  <c r="K2142" i="4"/>
  <c r="J2142" i="4"/>
  <c r="I2142" i="4"/>
  <c r="H2142" i="4"/>
  <c r="G2142" i="4"/>
  <c r="E2142" i="4"/>
  <c r="C2142" i="4"/>
  <c r="D2142" i="4"/>
  <c r="B2143" i="4"/>
  <c r="A2143" i="4"/>
  <c r="F2143" i="4" l="1"/>
  <c r="O2143" i="4"/>
  <c r="N2143" i="4"/>
  <c r="M2143" i="4"/>
  <c r="L2143" i="4"/>
  <c r="K2143" i="4"/>
  <c r="J2143" i="4"/>
  <c r="I2143" i="4"/>
  <c r="G2143" i="4"/>
  <c r="H2143" i="4"/>
  <c r="E2143" i="4"/>
  <c r="C2143" i="4"/>
  <c r="D2143" i="4"/>
  <c r="B2144" i="4"/>
  <c r="A2144" i="4"/>
  <c r="F2144" i="4" l="1"/>
  <c r="O2144" i="4"/>
  <c r="N2144" i="4"/>
  <c r="M2144" i="4"/>
  <c r="L2144" i="4"/>
  <c r="K2144" i="4"/>
  <c r="J2144" i="4"/>
  <c r="H2144" i="4"/>
  <c r="I2144" i="4"/>
  <c r="G2144" i="4"/>
  <c r="D2144" i="4"/>
  <c r="E2144" i="4"/>
  <c r="C2144" i="4"/>
  <c r="B2145" i="4"/>
  <c r="A2145" i="4"/>
  <c r="F2145" i="4" l="1"/>
  <c r="O2145" i="4"/>
  <c r="N2145" i="4"/>
  <c r="M2145" i="4"/>
  <c r="L2145" i="4"/>
  <c r="K2145" i="4"/>
  <c r="J2145" i="4"/>
  <c r="I2145" i="4"/>
  <c r="H2145" i="4"/>
  <c r="G2145" i="4"/>
  <c r="D2145" i="4"/>
  <c r="E2145" i="4"/>
  <c r="C2145" i="4"/>
  <c r="B2146" i="4"/>
  <c r="A2146" i="4"/>
  <c r="F2146" i="4" l="1"/>
  <c r="O2146" i="4"/>
  <c r="N2146" i="4"/>
  <c r="M2146" i="4"/>
  <c r="L2146" i="4"/>
  <c r="K2146" i="4"/>
  <c r="J2146" i="4"/>
  <c r="I2146" i="4"/>
  <c r="H2146" i="4"/>
  <c r="G2146" i="4"/>
  <c r="E2146" i="4"/>
  <c r="C2146" i="4"/>
  <c r="D2146" i="4"/>
  <c r="B2147" i="4"/>
  <c r="A2147" i="4"/>
  <c r="F2147" i="4" l="1"/>
  <c r="O2147" i="4"/>
  <c r="N2147" i="4"/>
  <c r="M2147" i="4"/>
  <c r="L2147" i="4"/>
  <c r="K2147" i="4"/>
  <c r="I2147" i="4"/>
  <c r="J2147" i="4"/>
  <c r="G2147" i="4"/>
  <c r="H2147" i="4"/>
  <c r="E2147" i="4"/>
  <c r="C2147" i="4"/>
  <c r="D2147" i="4"/>
  <c r="B2148" i="4"/>
  <c r="A2148" i="4"/>
  <c r="F2148" i="4" l="1"/>
  <c r="O2148" i="4"/>
  <c r="N2148" i="4"/>
  <c r="M2148" i="4"/>
  <c r="L2148" i="4"/>
  <c r="K2148" i="4"/>
  <c r="J2148" i="4"/>
  <c r="H2148" i="4"/>
  <c r="I2148" i="4"/>
  <c r="G2148" i="4"/>
  <c r="D2148" i="4"/>
  <c r="E2148" i="4"/>
  <c r="C2148" i="4"/>
  <c r="B2149" i="4"/>
  <c r="A2149" i="4"/>
  <c r="F2149" i="4" l="1"/>
  <c r="O2149" i="4"/>
  <c r="N2149" i="4"/>
  <c r="M2149" i="4"/>
  <c r="L2149" i="4"/>
  <c r="K2149" i="4"/>
  <c r="J2149" i="4"/>
  <c r="I2149" i="4"/>
  <c r="H2149" i="4"/>
  <c r="G2149" i="4"/>
  <c r="D2149" i="4"/>
  <c r="E2149" i="4"/>
  <c r="C2149" i="4"/>
  <c r="B2150" i="4"/>
  <c r="A2150" i="4"/>
  <c r="F2150" i="4" l="1"/>
  <c r="O2150" i="4"/>
  <c r="N2150" i="4"/>
  <c r="M2150" i="4"/>
  <c r="L2150" i="4"/>
  <c r="K2150" i="4"/>
  <c r="J2150" i="4"/>
  <c r="I2150" i="4"/>
  <c r="H2150" i="4"/>
  <c r="G2150" i="4"/>
  <c r="E2150" i="4"/>
  <c r="C2150" i="4"/>
  <c r="D2150" i="4"/>
  <c r="B2151" i="4"/>
  <c r="A2151" i="4"/>
  <c r="F2151" i="4" l="1"/>
  <c r="O2151" i="4"/>
  <c r="N2151" i="4"/>
  <c r="M2151" i="4"/>
  <c r="L2151" i="4"/>
  <c r="K2151" i="4"/>
  <c r="J2151" i="4"/>
  <c r="I2151" i="4"/>
  <c r="H2151" i="4"/>
  <c r="G2151" i="4"/>
  <c r="E2151" i="4"/>
  <c r="C2151" i="4"/>
  <c r="D2151" i="4"/>
  <c r="B2152" i="4"/>
  <c r="A2152" i="4"/>
  <c r="F2152" i="4" l="1"/>
  <c r="O2152" i="4"/>
  <c r="N2152" i="4"/>
  <c r="M2152" i="4"/>
  <c r="L2152" i="4"/>
  <c r="K2152" i="4"/>
  <c r="J2152" i="4"/>
  <c r="H2152" i="4"/>
  <c r="I2152" i="4"/>
  <c r="G2152" i="4"/>
  <c r="D2152" i="4"/>
  <c r="E2152" i="4"/>
  <c r="C2152" i="4"/>
  <c r="B2153" i="4"/>
  <c r="A2153" i="4"/>
  <c r="F2153" i="4" l="1"/>
  <c r="O2153" i="4"/>
  <c r="N2153" i="4"/>
  <c r="M2153" i="4"/>
  <c r="L2153" i="4"/>
  <c r="K2153" i="4"/>
  <c r="J2153" i="4"/>
  <c r="I2153" i="4"/>
  <c r="H2153" i="4"/>
  <c r="G2153" i="4"/>
  <c r="D2153" i="4"/>
  <c r="E2153" i="4"/>
  <c r="C2153" i="4"/>
  <c r="B2154" i="4"/>
  <c r="A2154" i="4"/>
  <c r="F2154" i="4" l="1"/>
  <c r="O2154" i="4"/>
  <c r="N2154" i="4"/>
  <c r="M2154" i="4"/>
  <c r="L2154" i="4"/>
  <c r="K2154" i="4"/>
  <c r="J2154" i="4"/>
  <c r="I2154" i="4"/>
  <c r="H2154" i="4"/>
  <c r="G2154" i="4"/>
  <c r="E2154" i="4"/>
  <c r="C2154" i="4"/>
  <c r="D2154" i="4"/>
  <c r="B2155" i="4"/>
  <c r="A2155" i="4"/>
  <c r="F2155" i="4" l="1"/>
  <c r="O2155" i="4"/>
  <c r="N2155" i="4"/>
  <c r="M2155" i="4"/>
  <c r="L2155" i="4"/>
  <c r="K2155" i="4"/>
  <c r="J2155" i="4"/>
  <c r="I2155" i="4"/>
  <c r="H2155" i="4"/>
  <c r="G2155" i="4"/>
  <c r="E2155" i="4"/>
  <c r="C2155" i="4"/>
  <c r="D2155" i="4"/>
  <c r="B2156" i="4"/>
  <c r="A2156" i="4"/>
  <c r="F2156" i="4" l="1"/>
  <c r="O2156" i="4"/>
  <c r="N2156" i="4"/>
  <c r="M2156" i="4"/>
  <c r="L2156" i="4"/>
  <c r="K2156" i="4"/>
  <c r="J2156" i="4"/>
  <c r="H2156" i="4"/>
  <c r="I2156" i="4"/>
  <c r="G2156" i="4"/>
  <c r="D2156" i="4"/>
  <c r="E2156" i="4"/>
  <c r="C2156" i="4"/>
  <c r="B2157" i="4"/>
  <c r="A2157" i="4"/>
  <c r="F2157" i="4" l="1"/>
  <c r="O2157" i="4"/>
  <c r="N2157" i="4"/>
  <c r="M2157" i="4"/>
  <c r="L2157" i="4"/>
  <c r="K2157" i="4"/>
  <c r="J2157" i="4"/>
  <c r="I2157" i="4"/>
  <c r="H2157" i="4"/>
  <c r="G2157" i="4"/>
  <c r="D2157" i="4"/>
  <c r="E2157" i="4"/>
  <c r="C2157" i="4"/>
  <c r="B2158" i="4"/>
  <c r="A2158" i="4"/>
  <c r="F2158" i="4" l="1"/>
  <c r="O2158" i="4"/>
  <c r="N2158" i="4"/>
  <c r="M2158" i="4"/>
  <c r="L2158" i="4"/>
  <c r="K2158" i="4"/>
  <c r="J2158" i="4"/>
  <c r="I2158" i="4"/>
  <c r="H2158" i="4"/>
  <c r="G2158" i="4"/>
  <c r="E2158" i="4"/>
  <c r="C2158" i="4"/>
  <c r="D2158" i="4"/>
  <c r="B2159" i="4"/>
  <c r="A2159" i="4"/>
  <c r="F2159" i="4" l="1"/>
  <c r="O2159" i="4"/>
  <c r="N2159" i="4"/>
  <c r="M2159" i="4"/>
  <c r="L2159" i="4"/>
  <c r="K2159" i="4"/>
  <c r="J2159" i="4"/>
  <c r="I2159" i="4"/>
  <c r="G2159" i="4"/>
  <c r="H2159" i="4"/>
  <c r="E2159" i="4"/>
  <c r="C2159" i="4"/>
  <c r="D2159" i="4"/>
  <c r="B2160" i="4"/>
  <c r="A2160" i="4"/>
  <c r="F2160" i="4" l="1"/>
  <c r="O2160" i="4"/>
  <c r="N2160" i="4"/>
  <c r="M2160" i="4"/>
  <c r="L2160" i="4"/>
  <c r="K2160" i="4"/>
  <c r="J2160" i="4"/>
  <c r="H2160" i="4"/>
  <c r="I2160" i="4"/>
  <c r="G2160" i="4"/>
  <c r="D2160" i="4"/>
  <c r="E2160" i="4"/>
  <c r="C2160" i="4"/>
  <c r="B2161" i="4"/>
  <c r="A2161" i="4"/>
  <c r="F2161" i="4" l="1"/>
  <c r="O2161" i="4"/>
  <c r="N2161" i="4"/>
  <c r="M2161" i="4"/>
  <c r="L2161" i="4"/>
  <c r="K2161" i="4"/>
  <c r="J2161" i="4"/>
  <c r="I2161" i="4"/>
  <c r="H2161" i="4"/>
  <c r="G2161" i="4"/>
  <c r="D2161" i="4"/>
  <c r="E2161" i="4"/>
  <c r="C2161" i="4"/>
  <c r="B2162" i="4"/>
  <c r="A2162" i="4"/>
  <c r="F2162" i="4" l="1"/>
  <c r="O2162" i="4"/>
  <c r="N2162" i="4"/>
  <c r="M2162" i="4"/>
  <c r="L2162" i="4"/>
  <c r="K2162" i="4"/>
  <c r="J2162" i="4"/>
  <c r="I2162" i="4"/>
  <c r="H2162" i="4"/>
  <c r="G2162" i="4"/>
  <c r="E2162" i="4"/>
  <c r="C2162" i="4"/>
  <c r="D2162" i="4"/>
  <c r="B2163" i="4"/>
  <c r="A2163" i="4"/>
  <c r="F2163" i="4" l="1"/>
  <c r="O2163" i="4"/>
  <c r="N2163" i="4"/>
  <c r="M2163" i="4"/>
  <c r="L2163" i="4"/>
  <c r="K2163" i="4"/>
  <c r="I2163" i="4"/>
  <c r="J2163" i="4"/>
  <c r="G2163" i="4"/>
  <c r="H2163" i="4"/>
  <c r="E2163" i="4"/>
  <c r="C2163" i="4"/>
  <c r="D2163" i="4"/>
  <c r="B2164" i="4"/>
  <c r="A2164" i="4"/>
  <c r="F2164" i="4" l="1"/>
  <c r="O2164" i="4"/>
  <c r="N2164" i="4"/>
  <c r="M2164" i="4"/>
  <c r="L2164" i="4"/>
  <c r="K2164" i="4"/>
  <c r="J2164" i="4"/>
  <c r="H2164" i="4"/>
  <c r="I2164" i="4"/>
  <c r="G2164" i="4"/>
  <c r="D2164" i="4"/>
  <c r="E2164" i="4"/>
  <c r="C2164" i="4"/>
  <c r="B2165" i="4"/>
  <c r="A2165" i="4"/>
  <c r="F2165" i="4" l="1"/>
  <c r="O2165" i="4"/>
  <c r="N2165" i="4"/>
  <c r="M2165" i="4"/>
  <c r="L2165" i="4"/>
  <c r="K2165" i="4"/>
  <c r="J2165" i="4"/>
  <c r="I2165" i="4"/>
  <c r="H2165" i="4"/>
  <c r="G2165" i="4"/>
  <c r="D2165" i="4"/>
  <c r="E2165" i="4"/>
  <c r="C2165" i="4"/>
  <c r="B2166" i="4"/>
  <c r="A2166" i="4"/>
  <c r="F2166" i="4" l="1"/>
  <c r="O2166" i="4"/>
  <c r="N2166" i="4"/>
  <c r="M2166" i="4"/>
  <c r="L2166" i="4"/>
  <c r="K2166" i="4"/>
  <c r="J2166" i="4"/>
  <c r="I2166" i="4"/>
  <c r="H2166" i="4"/>
  <c r="G2166" i="4"/>
  <c r="E2166" i="4"/>
  <c r="C2166" i="4"/>
  <c r="D2166" i="4"/>
  <c r="B2167" i="4"/>
  <c r="A2167" i="4"/>
  <c r="F2167" i="4" l="1"/>
  <c r="O2167" i="4"/>
  <c r="N2167" i="4"/>
  <c r="M2167" i="4"/>
  <c r="L2167" i="4"/>
  <c r="K2167" i="4"/>
  <c r="J2167" i="4"/>
  <c r="I2167" i="4"/>
  <c r="H2167" i="4"/>
  <c r="G2167" i="4"/>
  <c r="E2167" i="4"/>
  <c r="C2167" i="4"/>
  <c r="D2167" i="4"/>
  <c r="B2168" i="4"/>
  <c r="A2168" i="4"/>
  <c r="F2168" i="4" l="1"/>
  <c r="O2168" i="4"/>
  <c r="N2168" i="4"/>
  <c r="M2168" i="4"/>
  <c r="L2168" i="4"/>
  <c r="K2168" i="4"/>
  <c r="J2168" i="4"/>
  <c r="H2168" i="4"/>
  <c r="I2168" i="4"/>
  <c r="G2168" i="4"/>
  <c r="D2168" i="4"/>
  <c r="E2168" i="4"/>
  <c r="C2168" i="4"/>
  <c r="B2169" i="4"/>
  <c r="A2169" i="4"/>
  <c r="F2169" i="4" l="1"/>
  <c r="O2169" i="4"/>
  <c r="N2169" i="4"/>
  <c r="M2169" i="4"/>
  <c r="L2169" i="4"/>
  <c r="K2169" i="4"/>
  <c r="J2169" i="4"/>
  <c r="I2169" i="4"/>
  <c r="H2169" i="4"/>
  <c r="G2169" i="4"/>
  <c r="D2169" i="4"/>
  <c r="E2169" i="4"/>
  <c r="C2169" i="4"/>
  <c r="B2170" i="4"/>
  <c r="A2170" i="4"/>
  <c r="F2170" i="4" l="1"/>
  <c r="O2170" i="4"/>
  <c r="N2170" i="4"/>
  <c r="M2170" i="4"/>
  <c r="L2170" i="4"/>
  <c r="K2170" i="4"/>
  <c r="J2170" i="4"/>
  <c r="I2170" i="4"/>
  <c r="H2170" i="4"/>
  <c r="G2170" i="4"/>
  <c r="E2170" i="4"/>
  <c r="C2170" i="4"/>
  <c r="D2170" i="4"/>
  <c r="B2171" i="4"/>
  <c r="A2171" i="4"/>
  <c r="F2171" i="4" l="1"/>
  <c r="O2171" i="4"/>
  <c r="N2171" i="4"/>
  <c r="M2171" i="4"/>
  <c r="L2171" i="4"/>
  <c r="K2171" i="4"/>
  <c r="J2171" i="4"/>
  <c r="I2171" i="4"/>
  <c r="H2171" i="4"/>
  <c r="G2171" i="4"/>
  <c r="E2171" i="4"/>
  <c r="C2171" i="4"/>
  <c r="D2171" i="4"/>
  <c r="B2172" i="4"/>
  <c r="A2172" i="4"/>
  <c r="F2172" i="4" l="1"/>
  <c r="O2172" i="4"/>
  <c r="N2172" i="4"/>
  <c r="M2172" i="4"/>
  <c r="L2172" i="4"/>
  <c r="K2172" i="4"/>
  <c r="J2172" i="4"/>
  <c r="H2172" i="4"/>
  <c r="I2172" i="4"/>
  <c r="G2172" i="4"/>
  <c r="D2172" i="4"/>
  <c r="E2172" i="4"/>
  <c r="C2172" i="4"/>
  <c r="B2173" i="4"/>
  <c r="A2173" i="4"/>
  <c r="F2173" i="4" l="1"/>
  <c r="O2173" i="4"/>
  <c r="N2173" i="4"/>
  <c r="M2173" i="4"/>
  <c r="L2173" i="4"/>
  <c r="K2173" i="4"/>
  <c r="J2173" i="4"/>
  <c r="I2173" i="4"/>
  <c r="H2173" i="4"/>
  <c r="G2173" i="4"/>
  <c r="D2173" i="4"/>
  <c r="E2173" i="4"/>
  <c r="C2173" i="4"/>
  <c r="B2174" i="4"/>
  <c r="A2174" i="4"/>
  <c r="F2174" i="4" l="1"/>
  <c r="O2174" i="4"/>
  <c r="N2174" i="4"/>
  <c r="M2174" i="4"/>
  <c r="L2174" i="4"/>
  <c r="K2174" i="4"/>
  <c r="J2174" i="4"/>
  <c r="I2174" i="4"/>
  <c r="H2174" i="4"/>
  <c r="G2174" i="4"/>
  <c r="E2174" i="4"/>
  <c r="C2174" i="4"/>
  <c r="D2174" i="4"/>
  <c r="B2175" i="4"/>
  <c r="A2175" i="4"/>
  <c r="F2175" i="4" l="1"/>
  <c r="O2175" i="4"/>
  <c r="N2175" i="4"/>
  <c r="M2175" i="4"/>
  <c r="L2175" i="4"/>
  <c r="K2175" i="4"/>
  <c r="J2175" i="4"/>
  <c r="I2175" i="4"/>
  <c r="G2175" i="4"/>
  <c r="H2175" i="4"/>
  <c r="E2175" i="4"/>
  <c r="C2175" i="4"/>
  <c r="D2175" i="4"/>
  <c r="B2176" i="4"/>
  <c r="A2176" i="4"/>
  <c r="F2176" i="4" l="1"/>
  <c r="O2176" i="4"/>
  <c r="N2176" i="4"/>
  <c r="M2176" i="4"/>
  <c r="L2176" i="4"/>
  <c r="K2176" i="4"/>
  <c r="J2176" i="4"/>
  <c r="H2176" i="4"/>
  <c r="I2176" i="4"/>
  <c r="G2176" i="4"/>
  <c r="D2176" i="4"/>
  <c r="E2176" i="4"/>
  <c r="C2176" i="4"/>
  <c r="B2177" i="4"/>
  <c r="A2177" i="4"/>
  <c r="F2177" i="4" l="1"/>
  <c r="O2177" i="4"/>
  <c r="N2177" i="4"/>
  <c r="M2177" i="4"/>
  <c r="L2177" i="4"/>
  <c r="K2177" i="4"/>
  <c r="J2177" i="4"/>
  <c r="I2177" i="4"/>
  <c r="H2177" i="4"/>
  <c r="G2177" i="4"/>
  <c r="D2177" i="4"/>
  <c r="E2177" i="4"/>
  <c r="C2177" i="4"/>
  <c r="B2178" i="4"/>
  <c r="A2178" i="4"/>
  <c r="F2178" i="4" l="1"/>
  <c r="O2178" i="4"/>
  <c r="N2178" i="4"/>
  <c r="M2178" i="4"/>
  <c r="L2178" i="4"/>
  <c r="K2178" i="4"/>
  <c r="J2178" i="4"/>
  <c r="I2178" i="4"/>
  <c r="H2178" i="4"/>
  <c r="G2178" i="4"/>
  <c r="E2178" i="4"/>
  <c r="C2178" i="4"/>
  <c r="D2178" i="4"/>
  <c r="B2179" i="4"/>
  <c r="A2179" i="4"/>
  <c r="F2179" i="4" l="1"/>
  <c r="O2179" i="4"/>
  <c r="N2179" i="4"/>
  <c r="M2179" i="4"/>
  <c r="L2179" i="4"/>
  <c r="K2179" i="4"/>
  <c r="I2179" i="4"/>
  <c r="J2179" i="4"/>
  <c r="G2179" i="4"/>
  <c r="H2179" i="4"/>
  <c r="E2179" i="4"/>
  <c r="C2179" i="4"/>
  <c r="D2179" i="4"/>
  <c r="B2180" i="4"/>
  <c r="A2180" i="4"/>
  <c r="F2180" i="4" l="1"/>
  <c r="O2180" i="4"/>
  <c r="N2180" i="4"/>
  <c r="M2180" i="4"/>
  <c r="L2180" i="4"/>
  <c r="K2180" i="4"/>
  <c r="J2180" i="4"/>
  <c r="H2180" i="4"/>
  <c r="I2180" i="4"/>
  <c r="G2180" i="4"/>
  <c r="D2180" i="4"/>
  <c r="E2180" i="4"/>
  <c r="C2180" i="4"/>
  <c r="B2181" i="4"/>
  <c r="A2181" i="4"/>
  <c r="F2181" i="4" l="1"/>
  <c r="O2181" i="4"/>
  <c r="N2181" i="4"/>
  <c r="M2181" i="4"/>
  <c r="L2181" i="4"/>
  <c r="K2181" i="4"/>
  <c r="J2181" i="4"/>
  <c r="I2181" i="4"/>
  <c r="H2181" i="4"/>
  <c r="G2181" i="4"/>
  <c r="D2181" i="4"/>
  <c r="E2181" i="4"/>
  <c r="C2181" i="4"/>
  <c r="B2182" i="4"/>
  <c r="A2182" i="4"/>
  <c r="F2182" i="4" l="1"/>
  <c r="O2182" i="4"/>
  <c r="N2182" i="4"/>
  <c r="M2182" i="4"/>
  <c r="L2182" i="4"/>
  <c r="K2182" i="4"/>
  <c r="J2182" i="4"/>
  <c r="I2182" i="4"/>
  <c r="H2182" i="4"/>
  <c r="G2182" i="4"/>
  <c r="E2182" i="4"/>
  <c r="C2182" i="4"/>
  <c r="D2182" i="4"/>
  <c r="B2183" i="4"/>
  <c r="A2183" i="4"/>
  <c r="F2183" i="4" l="1"/>
  <c r="O2183" i="4"/>
  <c r="N2183" i="4"/>
  <c r="M2183" i="4"/>
  <c r="L2183" i="4"/>
  <c r="K2183" i="4"/>
  <c r="J2183" i="4"/>
  <c r="I2183" i="4"/>
  <c r="H2183" i="4"/>
  <c r="G2183" i="4"/>
  <c r="E2183" i="4"/>
  <c r="C2183" i="4"/>
  <c r="D2183" i="4"/>
  <c r="B2184" i="4"/>
  <c r="A2184" i="4"/>
  <c r="F2184" i="4" l="1"/>
  <c r="O2184" i="4"/>
  <c r="N2184" i="4"/>
  <c r="M2184" i="4"/>
  <c r="L2184" i="4"/>
  <c r="K2184" i="4"/>
  <c r="J2184" i="4"/>
  <c r="H2184" i="4"/>
  <c r="I2184" i="4"/>
  <c r="G2184" i="4"/>
  <c r="D2184" i="4"/>
  <c r="E2184" i="4"/>
  <c r="C2184" i="4"/>
  <c r="B2185" i="4"/>
  <c r="A2185" i="4"/>
  <c r="F2185" i="4" l="1"/>
  <c r="O2185" i="4"/>
  <c r="N2185" i="4"/>
  <c r="M2185" i="4"/>
  <c r="L2185" i="4"/>
  <c r="K2185" i="4"/>
  <c r="J2185" i="4"/>
  <c r="I2185" i="4"/>
  <c r="H2185" i="4"/>
  <c r="G2185" i="4"/>
  <c r="D2185" i="4"/>
  <c r="E2185" i="4"/>
  <c r="C2185" i="4"/>
  <c r="B2186" i="4"/>
  <c r="A2186" i="4"/>
  <c r="F2186" i="4" l="1"/>
  <c r="O2186" i="4"/>
  <c r="N2186" i="4"/>
  <c r="M2186" i="4"/>
  <c r="L2186" i="4"/>
  <c r="K2186" i="4"/>
  <c r="J2186" i="4"/>
  <c r="I2186" i="4"/>
  <c r="H2186" i="4"/>
  <c r="G2186" i="4"/>
  <c r="E2186" i="4"/>
  <c r="C2186" i="4"/>
  <c r="D2186" i="4"/>
  <c r="B2187" i="4"/>
  <c r="A2187" i="4"/>
  <c r="F2187" i="4" l="1"/>
  <c r="O2187" i="4"/>
  <c r="N2187" i="4"/>
  <c r="M2187" i="4"/>
  <c r="L2187" i="4"/>
  <c r="K2187" i="4"/>
  <c r="J2187" i="4"/>
  <c r="I2187" i="4"/>
  <c r="H2187" i="4"/>
  <c r="G2187" i="4"/>
  <c r="E2187" i="4"/>
  <c r="C2187" i="4"/>
  <c r="D2187" i="4"/>
  <c r="B2188" i="4"/>
  <c r="A2188" i="4"/>
  <c r="F2188" i="4" l="1"/>
  <c r="O2188" i="4"/>
  <c r="N2188" i="4"/>
  <c r="M2188" i="4"/>
  <c r="L2188" i="4"/>
  <c r="K2188" i="4"/>
  <c r="J2188" i="4"/>
  <c r="H2188" i="4"/>
  <c r="I2188" i="4"/>
  <c r="G2188" i="4"/>
  <c r="D2188" i="4"/>
  <c r="E2188" i="4"/>
  <c r="C2188" i="4"/>
  <c r="B2189" i="4"/>
  <c r="A2189" i="4"/>
  <c r="F2189" i="4" l="1"/>
  <c r="O2189" i="4"/>
  <c r="N2189" i="4"/>
  <c r="M2189" i="4"/>
  <c r="L2189" i="4"/>
  <c r="K2189" i="4"/>
  <c r="J2189" i="4"/>
  <c r="I2189" i="4"/>
  <c r="H2189" i="4"/>
  <c r="G2189" i="4"/>
  <c r="D2189" i="4"/>
  <c r="E2189" i="4"/>
  <c r="C2189" i="4"/>
  <c r="B2190" i="4"/>
  <c r="A2190" i="4"/>
  <c r="F2190" i="4" l="1"/>
  <c r="O2190" i="4"/>
  <c r="N2190" i="4"/>
  <c r="M2190" i="4"/>
  <c r="L2190" i="4"/>
  <c r="K2190" i="4"/>
  <c r="J2190" i="4"/>
  <c r="I2190" i="4"/>
  <c r="H2190" i="4"/>
  <c r="G2190" i="4"/>
  <c r="E2190" i="4"/>
  <c r="C2190" i="4"/>
  <c r="D2190" i="4"/>
  <c r="B2191" i="4"/>
  <c r="A2191" i="4"/>
  <c r="F2191" i="4" l="1"/>
  <c r="O2191" i="4"/>
  <c r="N2191" i="4"/>
  <c r="M2191" i="4"/>
  <c r="L2191" i="4"/>
  <c r="K2191" i="4"/>
  <c r="J2191" i="4"/>
  <c r="I2191" i="4"/>
  <c r="G2191" i="4"/>
  <c r="H2191" i="4"/>
  <c r="E2191" i="4"/>
  <c r="C2191" i="4"/>
  <c r="D2191" i="4"/>
  <c r="B2192" i="4"/>
  <c r="A2192" i="4"/>
  <c r="F2192" i="4" l="1"/>
  <c r="O2192" i="4"/>
  <c r="N2192" i="4"/>
  <c r="M2192" i="4"/>
  <c r="L2192" i="4"/>
  <c r="K2192" i="4"/>
  <c r="J2192" i="4"/>
  <c r="H2192" i="4"/>
  <c r="I2192" i="4"/>
  <c r="G2192" i="4"/>
  <c r="D2192" i="4"/>
  <c r="E2192" i="4"/>
  <c r="C2192" i="4"/>
  <c r="B2193" i="4"/>
  <c r="A2193" i="4"/>
  <c r="F2193" i="4" l="1"/>
  <c r="O2193" i="4"/>
  <c r="N2193" i="4"/>
  <c r="M2193" i="4"/>
  <c r="L2193" i="4"/>
  <c r="K2193" i="4"/>
  <c r="J2193" i="4"/>
  <c r="I2193" i="4"/>
  <c r="H2193" i="4"/>
  <c r="G2193" i="4"/>
  <c r="D2193" i="4"/>
  <c r="E2193" i="4"/>
  <c r="C2193" i="4"/>
  <c r="B2194" i="4"/>
  <c r="A2194" i="4"/>
  <c r="F2194" i="4" l="1"/>
  <c r="O2194" i="4"/>
  <c r="N2194" i="4"/>
  <c r="M2194" i="4"/>
  <c r="L2194" i="4"/>
  <c r="K2194" i="4"/>
  <c r="J2194" i="4"/>
  <c r="I2194" i="4"/>
  <c r="H2194" i="4"/>
  <c r="G2194" i="4"/>
  <c r="E2194" i="4"/>
  <c r="C2194" i="4"/>
  <c r="D2194" i="4"/>
  <c r="B2195" i="4"/>
  <c r="A2195" i="4"/>
  <c r="F2195" i="4" l="1"/>
  <c r="O2195" i="4"/>
  <c r="N2195" i="4"/>
  <c r="M2195" i="4"/>
  <c r="L2195" i="4"/>
  <c r="K2195" i="4"/>
  <c r="I2195" i="4"/>
  <c r="J2195" i="4"/>
  <c r="G2195" i="4"/>
  <c r="H2195" i="4"/>
  <c r="E2195" i="4"/>
  <c r="C2195" i="4"/>
  <c r="D2195" i="4"/>
  <c r="B2196" i="4"/>
  <c r="A2196" i="4"/>
  <c r="F2196" i="4" l="1"/>
  <c r="O2196" i="4"/>
  <c r="N2196" i="4"/>
  <c r="M2196" i="4"/>
  <c r="L2196" i="4"/>
  <c r="K2196" i="4"/>
  <c r="J2196" i="4"/>
  <c r="H2196" i="4"/>
  <c r="I2196" i="4"/>
  <c r="G2196" i="4"/>
  <c r="D2196" i="4"/>
  <c r="E2196" i="4"/>
  <c r="C2196" i="4"/>
  <c r="B2197" i="4"/>
  <c r="A2197" i="4"/>
  <c r="F2197" i="4" l="1"/>
  <c r="O2197" i="4"/>
  <c r="N2197" i="4"/>
  <c r="M2197" i="4"/>
  <c r="L2197" i="4"/>
  <c r="K2197" i="4"/>
  <c r="J2197" i="4"/>
  <c r="I2197" i="4"/>
  <c r="H2197" i="4"/>
  <c r="G2197" i="4"/>
  <c r="D2197" i="4"/>
  <c r="E2197" i="4"/>
  <c r="C2197" i="4"/>
  <c r="B2198" i="4"/>
  <c r="A2198" i="4"/>
  <c r="F2198" i="4" l="1"/>
  <c r="O2198" i="4"/>
  <c r="N2198" i="4"/>
  <c r="M2198" i="4"/>
  <c r="L2198" i="4"/>
  <c r="K2198" i="4"/>
  <c r="J2198" i="4"/>
  <c r="I2198" i="4"/>
  <c r="H2198" i="4"/>
  <c r="G2198" i="4"/>
  <c r="E2198" i="4"/>
  <c r="C2198" i="4"/>
  <c r="D2198" i="4"/>
  <c r="B2199" i="4"/>
  <c r="A2199" i="4"/>
  <c r="F2199" i="4" l="1"/>
  <c r="O2199" i="4"/>
  <c r="N2199" i="4"/>
  <c r="M2199" i="4"/>
  <c r="L2199" i="4"/>
  <c r="K2199" i="4"/>
  <c r="J2199" i="4"/>
  <c r="I2199" i="4"/>
  <c r="H2199" i="4"/>
  <c r="G2199" i="4"/>
  <c r="E2199" i="4"/>
  <c r="C2199" i="4"/>
  <c r="D2199" i="4"/>
  <c r="B2200" i="4"/>
  <c r="A2200" i="4"/>
  <c r="F2200" i="4" l="1"/>
  <c r="O2200" i="4"/>
  <c r="N2200" i="4"/>
  <c r="M2200" i="4"/>
  <c r="L2200" i="4"/>
  <c r="K2200" i="4"/>
  <c r="J2200" i="4"/>
  <c r="H2200" i="4"/>
  <c r="I2200" i="4"/>
  <c r="G2200" i="4"/>
  <c r="D2200" i="4"/>
  <c r="E2200" i="4"/>
  <c r="C2200" i="4"/>
  <c r="B2201" i="4"/>
  <c r="A2201" i="4"/>
  <c r="F2201" i="4" l="1"/>
  <c r="O2201" i="4"/>
  <c r="N2201" i="4"/>
  <c r="M2201" i="4"/>
  <c r="L2201" i="4"/>
  <c r="K2201" i="4"/>
  <c r="J2201" i="4"/>
  <c r="I2201" i="4"/>
  <c r="H2201" i="4"/>
  <c r="G2201" i="4"/>
  <c r="D2201" i="4"/>
  <c r="E2201" i="4"/>
  <c r="C2201" i="4"/>
  <c r="B2202" i="4"/>
  <c r="A2202" i="4"/>
  <c r="F2202" i="4" l="1"/>
  <c r="O2202" i="4"/>
  <c r="N2202" i="4"/>
  <c r="M2202" i="4"/>
  <c r="L2202" i="4"/>
  <c r="K2202" i="4"/>
  <c r="J2202" i="4"/>
  <c r="I2202" i="4"/>
  <c r="H2202" i="4"/>
  <c r="G2202" i="4"/>
  <c r="E2202" i="4"/>
  <c r="C2202" i="4"/>
  <c r="D2202" i="4"/>
  <c r="B2203" i="4"/>
  <c r="A2203" i="4"/>
  <c r="F2203" i="4" l="1"/>
  <c r="O2203" i="4"/>
  <c r="N2203" i="4"/>
  <c r="M2203" i="4"/>
  <c r="L2203" i="4"/>
  <c r="K2203" i="4"/>
  <c r="J2203" i="4"/>
  <c r="I2203" i="4"/>
  <c r="H2203" i="4"/>
  <c r="G2203" i="4"/>
  <c r="E2203" i="4"/>
  <c r="C2203" i="4"/>
  <c r="D2203" i="4"/>
  <c r="B2204" i="4"/>
  <c r="A2204" i="4"/>
  <c r="F2204" i="4" l="1"/>
  <c r="O2204" i="4"/>
  <c r="N2204" i="4"/>
  <c r="M2204" i="4"/>
  <c r="L2204" i="4"/>
  <c r="K2204" i="4"/>
  <c r="J2204" i="4"/>
  <c r="H2204" i="4"/>
  <c r="I2204" i="4"/>
  <c r="G2204" i="4"/>
  <c r="D2204" i="4"/>
  <c r="E2204" i="4"/>
  <c r="C2204" i="4"/>
  <c r="B2205" i="4"/>
  <c r="A2205" i="4"/>
  <c r="F2205" i="4" l="1"/>
  <c r="O2205" i="4"/>
  <c r="N2205" i="4"/>
  <c r="M2205" i="4"/>
  <c r="L2205" i="4"/>
  <c r="K2205" i="4"/>
  <c r="J2205" i="4"/>
  <c r="I2205" i="4"/>
  <c r="H2205" i="4"/>
  <c r="G2205" i="4"/>
  <c r="D2205" i="4"/>
  <c r="E2205" i="4"/>
  <c r="C2205" i="4"/>
  <c r="B2206" i="4"/>
  <c r="A2206" i="4"/>
  <c r="F2206" i="4" l="1"/>
  <c r="O2206" i="4"/>
  <c r="N2206" i="4"/>
  <c r="M2206" i="4"/>
  <c r="L2206" i="4"/>
  <c r="K2206" i="4"/>
  <c r="J2206" i="4"/>
  <c r="I2206" i="4"/>
  <c r="H2206" i="4"/>
  <c r="G2206" i="4"/>
  <c r="E2206" i="4"/>
  <c r="C2206" i="4"/>
  <c r="D2206" i="4"/>
  <c r="B2207" i="4"/>
  <c r="A2207" i="4"/>
  <c r="F2207" i="4" l="1"/>
  <c r="O2207" i="4"/>
  <c r="N2207" i="4"/>
  <c r="M2207" i="4"/>
  <c r="L2207" i="4"/>
  <c r="K2207" i="4"/>
  <c r="J2207" i="4"/>
  <c r="I2207" i="4"/>
  <c r="G2207" i="4"/>
  <c r="H2207" i="4"/>
  <c r="E2207" i="4"/>
  <c r="C2207" i="4"/>
  <c r="D2207" i="4"/>
  <c r="B2208" i="4"/>
  <c r="A2208" i="4"/>
  <c r="F2208" i="4" l="1"/>
  <c r="O2208" i="4"/>
  <c r="N2208" i="4"/>
  <c r="M2208" i="4"/>
  <c r="L2208" i="4"/>
  <c r="K2208" i="4"/>
  <c r="J2208" i="4"/>
  <c r="H2208" i="4"/>
  <c r="I2208" i="4"/>
  <c r="G2208" i="4"/>
  <c r="D2208" i="4"/>
  <c r="E2208" i="4"/>
  <c r="C2208" i="4"/>
  <c r="B2209" i="4"/>
  <c r="A2209" i="4"/>
  <c r="F2209" i="4" l="1"/>
  <c r="O2209" i="4"/>
  <c r="N2209" i="4"/>
  <c r="M2209" i="4"/>
  <c r="L2209" i="4"/>
  <c r="K2209" i="4"/>
  <c r="J2209" i="4"/>
  <c r="I2209" i="4"/>
  <c r="H2209" i="4"/>
  <c r="G2209" i="4"/>
  <c r="D2209" i="4"/>
  <c r="E2209" i="4"/>
  <c r="C2209" i="4"/>
  <c r="B2210" i="4"/>
  <c r="A2210" i="4"/>
  <c r="F2210" i="4" l="1"/>
  <c r="O2210" i="4"/>
  <c r="N2210" i="4"/>
  <c r="M2210" i="4"/>
  <c r="L2210" i="4"/>
  <c r="K2210" i="4"/>
  <c r="J2210" i="4"/>
  <c r="I2210" i="4"/>
  <c r="H2210" i="4"/>
  <c r="G2210" i="4"/>
  <c r="E2210" i="4"/>
  <c r="C2210" i="4"/>
  <c r="D2210" i="4"/>
  <c r="B2211" i="4"/>
  <c r="A2211" i="4"/>
  <c r="F2211" i="4" l="1"/>
  <c r="O2211" i="4"/>
  <c r="N2211" i="4"/>
  <c r="M2211" i="4"/>
  <c r="L2211" i="4"/>
  <c r="K2211" i="4"/>
  <c r="I2211" i="4"/>
  <c r="J2211" i="4"/>
  <c r="G2211" i="4"/>
  <c r="H2211" i="4"/>
  <c r="E2211" i="4"/>
  <c r="C2211" i="4"/>
  <c r="D2211" i="4"/>
  <c r="B2212" i="4"/>
  <c r="A2212" i="4"/>
  <c r="F2212" i="4" l="1"/>
  <c r="O2212" i="4"/>
  <c r="N2212" i="4"/>
  <c r="M2212" i="4"/>
  <c r="L2212" i="4"/>
  <c r="K2212" i="4"/>
  <c r="J2212" i="4"/>
  <c r="H2212" i="4"/>
  <c r="I2212" i="4"/>
  <c r="G2212" i="4"/>
  <c r="D2212" i="4"/>
  <c r="E2212" i="4"/>
  <c r="C2212" i="4"/>
  <c r="B2213" i="4"/>
  <c r="A2213" i="4"/>
  <c r="F2213" i="4" l="1"/>
  <c r="O2213" i="4"/>
  <c r="N2213" i="4"/>
  <c r="M2213" i="4"/>
  <c r="L2213" i="4"/>
  <c r="K2213" i="4"/>
  <c r="J2213" i="4"/>
  <c r="I2213" i="4"/>
  <c r="H2213" i="4"/>
  <c r="G2213" i="4"/>
  <c r="D2213" i="4"/>
  <c r="E2213" i="4"/>
  <c r="C2213" i="4"/>
  <c r="B2214" i="4"/>
  <c r="A2214" i="4"/>
  <c r="F2214" i="4" l="1"/>
  <c r="O2214" i="4"/>
  <c r="N2214" i="4"/>
  <c r="M2214" i="4"/>
  <c r="L2214" i="4"/>
  <c r="K2214" i="4"/>
  <c r="J2214" i="4"/>
  <c r="I2214" i="4"/>
  <c r="H2214" i="4"/>
  <c r="G2214" i="4"/>
  <c r="E2214" i="4"/>
  <c r="C2214" i="4"/>
  <c r="D2214" i="4"/>
  <c r="B2215" i="4"/>
  <c r="A2215" i="4"/>
  <c r="F2215" i="4" l="1"/>
  <c r="O2215" i="4"/>
  <c r="N2215" i="4"/>
  <c r="M2215" i="4"/>
  <c r="L2215" i="4"/>
  <c r="K2215" i="4"/>
  <c r="J2215" i="4"/>
  <c r="I2215" i="4"/>
  <c r="H2215" i="4"/>
  <c r="G2215" i="4"/>
  <c r="E2215" i="4"/>
  <c r="C2215" i="4"/>
  <c r="D2215" i="4"/>
  <c r="B2216" i="4"/>
  <c r="A2216" i="4"/>
  <c r="F2216" i="4" l="1"/>
  <c r="O2216" i="4"/>
  <c r="N2216" i="4"/>
  <c r="M2216" i="4"/>
  <c r="L2216" i="4"/>
  <c r="K2216" i="4"/>
  <c r="J2216" i="4"/>
  <c r="H2216" i="4"/>
  <c r="I2216" i="4"/>
  <c r="G2216" i="4"/>
  <c r="D2216" i="4"/>
  <c r="E2216" i="4"/>
  <c r="C2216" i="4"/>
  <c r="B2217" i="4"/>
  <c r="A2217" i="4"/>
  <c r="F2217" i="4" l="1"/>
  <c r="O2217" i="4"/>
  <c r="N2217" i="4"/>
  <c r="M2217" i="4"/>
  <c r="L2217" i="4"/>
  <c r="K2217" i="4"/>
  <c r="J2217" i="4"/>
  <c r="I2217" i="4"/>
  <c r="H2217" i="4"/>
  <c r="G2217" i="4"/>
  <c r="D2217" i="4"/>
  <c r="E2217" i="4"/>
  <c r="C2217" i="4"/>
  <c r="B2218" i="4"/>
  <c r="A2218" i="4"/>
  <c r="F2218" i="4" l="1"/>
  <c r="O2218" i="4"/>
  <c r="N2218" i="4"/>
  <c r="M2218" i="4"/>
  <c r="L2218" i="4"/>
  <c r="K2218" i="4"/>
  <c r="J2218" i="4"/>
  <c r="I2218" i="4"/>
  <c r="H2218" i="4"/>
  <c r="G2218" i="4"/>
  <c r="E2218" i="4"/>
  <c r="C2218" i="4"/>
  <c r="D2218" i="4"/>
  <c r="B2219" i="4"/>
  <c r="A2219" i="4"/>
  <c r="F2219" i="4" l="1"/>
  <c r="O2219" i="4"/>
  <c r="N2219" i="4"/>
  <c r="M2219" i="4"/>
  <c r="L2219" i="4"/>
  <c r="K2219" i="4"/>
  <c r="J2219" i="4"/>
  <c r="I2219" i="4"/>
  <c r="H2219" i="4"/>
  <c r="G2219" i="4"/>
  <c r="E2219" i="4"/>
  <c r="C2219" i="4"/>
  <c r="D2219" i="4"/>
  <c r="B2220" i="4"/>
  <c r="A2220" i="4"/>
  <c r="F2220" i="4" l="1"/>
  <c r="O2220" i="4"/>
  <c r="N2220" i="4"/>
  <c r="M2220" i="4"/>
  <c r="L2220" i="4"/>
  <c r="K2220" i="4"/>
  <c r="J2220" i="4"/>
  <c r="H2220" i="4"/>
  <c r="I2220" i="4"/>
  <c r="G2220" i="4"/>
  <c r="D2220" i="4"/>
  <c r="E2220" i="4"/>
  <c r="C2220" i="4"/>
  <c r="B2221" i="4"/>
  <c r="A2221" i="4"/>
  <c r="F2221" i="4" l="1"/>
  <c r="O2221" i="4"/>
  <c r="N2221" i="4"/>
  <c r="M2221" i="4"/>
  <c r="L2221" i="4"/>
  <c r="K2221" i="4"/>
  <c r="J2221" i="4"/>
  <c r="I2221" i="4"/>
  <c r="H2221" i="4"/>
  <c r="G2221" i="4"/>
  <c r="D2221" i="4"/>
  <c r="E2221" i="4"/>
  <c r="C2221" i="4"/>
  <c r="B2222" i="4"/>
  <c r="A2222" i="4"/>
  <c r="F2222" i="4" l="1"/>
  <c r="O2222" i="4"/>
  <c r="N2222" i="4"/>
  <c r="M2222" i="4"/>
  <c r="L2222" i="4"/>
  <c r="K2222" i="4"/>
  <c r="J2222" i="4"/>
  <c r="I2222" i="4"/>
  <c r="H2222" i="4"/>
  <c r="G2222" i="4"/>
  <c r="E2222" i="4"/>
  <c r="C2222" i="4"/>
  <c r="D2222" i="4"/>
  <c r="B2223" i="4"/>
  <c r="A2223" i="4"/>
  <c r="F2223" i="4" l="1"/>
  <c r="O2223" i="4"/>
  <c r="N2223" i="4"/>
  <c r="M2223" i="4"/>
  <c r="L2223" i="4"/>
  <c r="K2223" i="4"/>
  <c r="J2223" i="4"/>
  <c r="I2223" i="4"/>
  <c r="G2223" i="4"/>
  <c r="H2223" i="4"/>
  <c r="E2223" i="4"/>
  <c r="C2223" i="4"/>
  <c r="D2223" i="4"/>
  <c r="B2224" i="4"/>
  <c r="A2224" i="4"/>
  <c r="F2224" i="4" l="1"/>
  <c r="O2224" i="4"/>
  <c r="N2224" i="4"/>
  <c r="M2224" i="4"/>
  <c r="L2224" i="4"/>
  <c r="K2224" i="4"/>
  <c r="J2224" i="4"/>
  <c r="H2224" i="4"/>
  <c r="I2224" i="4"/>
  <c r="G2224" i="4"/>
  <c r="D2224" i="4"/>
  <c r="E2224" i="4"/>
  <c r="C2224" i="4"/>
  <c r="B2225" i="4"/>
  <c r="A2225" i="4"/>
  <c r="F2225" i="4" l="1"/>
  <c r="O2225" i="4"/>
  <c r="N2225" i="4"/>
  <c r="M2225" i="4"/>
  <c r="L2225" i="4"/>
  <c r="K2225" i="4"/>
  <c r="J2225" i="4"/>
  <c r="I2225" i="4"/>
  <c r="H2225" i="4"/>
  <c r="G2225" i="4"/>
  <c r="D2225" i="4"/>
  <c r="E2225" i="4"/>
  <c r="C2225" i="4"/>
  <c r="B2226" i="4"/>
  <c r="A2226" i="4"/>
  <c r="F2226" i="4" l="1"/>
  <c r="O2226" i="4"/>
  <c r="N2226" i="4"/>
  <c r="M2226" i="4"/>
  <c r="L2226" i="4"/>
  <c r="K2226" i="4"/>
  <c r="J2226" i="4"/>
  <c r="I2226" i="4"/>
  <c r="H2226" i="4"/>
  <c r="G2226" i="4"/>
  <c r="E2226" i="4"/>
  <c r="C2226" i="4"/>
  <c r="D2226" i="4"/>
  <c r="B2227" i="4"/>
  <c r="A2227" i="4"/>
  <c r="F2227" i="4" l="1"/>
  <c r="O2227" i="4"/>
  <c r="N2227" i="4"/>
  <c r="M2227" i="4"/>
  <c r="L2227" i="4"/>
  <c r="K2227" i="4"/>
  <c r="I2227" i="4"/>
  <c r="J2227" i="4"/>
  <c r="G2227" i="4"/>
  <c r="H2227" i="4"/>
  <c r="E2227" i="4"/>
  <c r="C2227" i="4"/>
  <c r="D2227" i="4"/>
  <c r="B2228" i="4"/>
  <c r="A2228" i="4"/>
  <c r="F2228" i="4" l="1"/>
  <c r="O2228" i="4"/>
  <c r="N2228" i="4"/>
  <c r="M2228" i="4"/>
  <c r="L2228" i="4"/>
  <c r="K2228" i="4"/>
  <c r="J2228" i="4"/>
  <c r="H2228" i="4"/>
  <c r="I2228" i="4"/>
  <c r="G2228" i="4"/>
  <c r="D2228" i="4"/>
  <c r="E2228" i="4"/>
  <c r="C2228" i="4"/>
  <c r="B2229" i="4"/>
  <c r="A2229" i="4"/>
  <c r="F2229" i="4" l="1"/>
  <c r="O2229" i="4"/>
  <c r="N2229" i="4"/>
  <c r="M2229" i="4"/>
  <c r="L2229" i="4"/>
  <c r="K2229" i="4"/>
  <c r="J2229" i="4"/>
  <c r="I2229" i="4"/>
  <c r="H2229" i="4"/>
  <c r="G2229" i="4"/>
  <c r="D2229" i="4"/>
  <c r="E2229" i="4"/>
  <c r="C2229" i="4"/>
  <c r="B2230" i="4"/>
  <c r="A2230" i="4"/>
  <c r="F2230" i="4" l="1"/>
  <c r="O2230" i="4"/>
  <c r="N2230" i="4"/>
  <c r="M2230" i="4"/>
  <c r="L2230" i="4"/>
  <c r="K2230" i="4"/>
  <c r="J2230" i="4"/>
  <c r="I2230" i="4"/>
  <c r="H2230" i="4"/>
  <c r="G2230" i="4"/>
  <c r="E2230" i="4"/>
  <c r="C2230" i="4"/>
  <c r="D2230" i="4"/>
  <c r="B2231" i="4"/>
  <c r="A2231" i="4"/>
  <c r="F2231" i="4" l="1"/>
  <c r="O2231" i="4"/>
  <c r="N2231" i="4"/>
  <c r="M2231" i="4"/>
  <c r="L2231" i="4"/>
  <c r="K2231" i="4"/>
  <c r="J2231" i="4"/>
  <c r="I2231" i="4"/>
  <c r="H2231" i="4"/>
  <c r="G2231" i="4"/>
  <c r="E2231" i="4"/>
  <c r="C2231" i="4"/>
  <c r="D2231" i="4"/>
  <c r="B2232" i="4"/>
  <c r="A2232" i="4"/>
  <c r="F2232" i="4" l="1"/>
  <c r="O2232" i="4"/>
  <c r="N2232" i="4"/>
  <c r="M2232" i="4"/>
  <c r="L2232" i="4"/>
  <c r="K2232" i="4"/>
  <c r="J2232" i="4"/>
  <c r="H2232" i="4"/>
  <c r="I2232" i="4"/>
  <c r="G2232" i="4"/>
  <c r="D2232" i="4"/>
  <c r="E2232" i="4"/>
  <c r="C2232" i="4"/>
  <c r="B2233" i="4"/>
  <c r="A2233" i="4"/>
  <c r="F2233" i="4" l="1"/>
  <c r="O2233" i="4"/>
  <c r="N2233" i="4"/>
  <c r="M2233" i="4"/>
  <c r="L2233" i="4"/>
  <c r="K2233" i="4"/>
  <c r="J2233" i="4"/>
  <c r="I2233" i="4"/>
  <c r="H2233" i="4"/>
  <c r="G2233" i="4"/>
  <c r="D2233" i="4"/>
  <c r="E2233" i="4"/>
  <c r="C2233" i="4"/>
  <c r="B2234" i="4"/>
  <c r="A2234" i="4"/>
  <c r="F2234" i="4" l="1"/>
  <c r="O2234" i="4"/>
  <c r="N2234" i="4"/>
  <c r="M2234" i="4"/>
  <c r="L2234" i="4"/>
  <c r="K2234" i="4"/>
  <c r="J2234" i="4"/>
  <c r="I2234" i="4"/>
  <c r="H2234" i="4"/>
  <c r="G2234" i="4"/>
  <c r="E2234" i="4"/>
  <c r="C2234" i="4"/>
  <c r="D2234" i="4"/>
  <c r="B2235" i="4"/>
  <c r="A2235" i="4"/>
  <c r="F2235" i="4" l="1"/>
  <c r="O2235" i="4"/>
  <c r="N2235" i="4"/>
  <c r="M2235" i="4"/>
  <c r="L2235" i="4"/>
  <c r="K2235" i="4"/>
  <c r="J2235" i="4"/>
  <c r="I2235" i="4"/>
  <c r="H2235" i="4"/>
  <c r="G2235" i="4"/>
  <c r="E2235" i="4"/>
  <c r="C2235" i="4"/>
  <c r="D2235" i="4"/>
  <c r="B2236" i="4"/>
  <c r="A2236" i="4"/>
  <c r="F2236" i="4" l="1"/>
  <c r="O2236" i="4"/>
  <c r="N2236" i="4"/>
  <c r="M2236" i="4"/>
  <c r="L2236" i="4"/>
  <c r="K2236" i="4"/>
  <c r="J2236" i="4"/>
  <c r="H2236" i="4"/>
  <c r="I2236" i="4"/>
  <c r="G2236" i="4"/>
  <c r="D2236" i="4"/>
  <c r="E2236" i="4"/>
  <c r="C2236" i="4"/>
  <c r="B2237" i="4"/>
  <c r="A2237" i="4"/>
  <c r="F2237" i="4" l="1"/>
  <c r="O2237" i="4"/>
  <c r="N2237" i="4"/>
  <c r="M2237" i="4"/>
  <c r="L2237" i="4"/>
  <c r="K2237" i="4"/>
  <c r="J2237" i="4"/>
  <c r="I2237" i="4"/>
  <c r="H2237" i="4"/>
  <c r="G2237" i="4"/>
  <c r="D2237" i="4"/>
  <c r="E2237" i="4"/>
  <c r="C2237" i="4"/>
  <c r="B2238" i="4"/>
  <c r="A2238" i="4"/>
  <c r="F2238" i="4" l="1"/>
  <c r="O2238" i="4"/>
  <c r="N2238" i="4"/>
  <c r="M2238" i="4"/>
  <c r="L2238" i="4"/>
  <c r="K2238" i="4"/>
  <c r="J2238" i="4"/>
  <c r="I2238" i="4"/>
  <c r="H2238" i="4"/>
  <c r="G2238" i="4"/>
  <c r="E2238" i="4"/>
  <c r="C2238" i="4"/>
  <c r="D2238" i="4"/>
  <c r="B2239" i="4"/>
  <c r="A2239" i="4"/>
  <c r="F2239" i="4" l="1"/>
  <c r="O2239" i="4"/>
  <c r="N2239" i="4"/>
  <c r="M2239" i="4"/>
  <c r="L2239" i="4"/>
  <c r="K2239" i="4"/>
  <c r="J2239" i="4"/>
  <c r="I2239" i="4"/>
  <c r="G2239" i="4"/>
  <c r="H2239" i="4"/>
  <c r="E2239" i="4"/>
  <c r="C2239" i="4"/>
  <c r="D2239" i="4"/>
  <c r="B2240" i="4"/>
  <c r="A2240" i="4"/>
  <c r="F2240" i="4" l="1"/>
  <c r="O2240" i="4"/>
  <c r="N2240" i="4"/>
  <c r="M2240" i="4"/>
  <c r="L2240" i="4"/>
  <c r="K2240" i="4"/>
  <c r="J2240" i="4"/>
  <c r="H2240" i="4"/>
  <c r="I2240" i="4"/>
  <c r="G2240" i="4"/>
  <c r="D2240" i="4"/>
  <c r="E2240" i="4"/>
  <c r="C2240" i="4"/>
  <c r="B2241" i="4"/>
  <c r="A2241" i="4"/>
  <c r="F2241" i="4" l="1"/>
  <c r="O2241" i="4"/>
  <c r="N2241" i="4"/>
  <c r="M2241" i="4"/>
  <c r="L2241" i="4"/>
  <c r="K2241" i="4"/>
  <c r="J2241" i="4"/>
  <c r="I2241" i="4"/>
  <c r="H2241" i="4"/>
  <c r="G2241" i="4"/>
  <c r="D2241" i="4"/>
  <c r="E2241" i="4"/>
  <c r="C2241" i="4"/>
  <c r="B2242" i="4"/>
  <c r="A2242" i="4"/>
  <c r="F2242" i="4" l="1"/>
  <c r="O2242" i="4"/>
  <c r="N2242" i="4"/>
  <c r="M2242" i="4"/>
  <c r="L2242" i="4"/>
  <c r="K2242" i="4"/>
  <c r="J2242" i="4"/>
  <c r="I2242" i="4"/>
  <c r="H2242" i="4"/>
  <c r="G2242" i="4"/>
  <c r="E2242" i="4"/>
  <c r="C2242" i="4"/>
  <c r="D2242" i="4"/>
  <c r="B2243" i="4"/>
  <c r="A2243" i="4"/>
  <c r="F2243" i="4" l="1"/>
  <c r="O2243" i="4"/>
  <c r="N2243" i="4"/>
  <c r="M2243" i="4"/>
  <c r="L2243" i="4"/>
  <c r="K2243" i="4"/>
  <c r="I2243" i="4"/>
  <c r="J2243" i="4"/>
  <c r="G2243" i="4"/>
  <c r="H2243" i="4"/>
  <c r="E2243" i="4"/>
  <c r="C2243" i="4"/>
  <c r="D2243" i="4"/>
  <c r="B2244" i="4"/>
  <c r="A2244" i="4"/>
  <c r="F2244" i="4" l="1"/>
  <c r="O2244" i="4"/>
  <c r="N2244" i="4"/>
  <c r="M2244" i="4"/>
  <c r="L2244" i="4"/>
  <c r="K2244" i="4"/>
  <c r="J2244" i="4"/>
  <c r="H2244" i="4"/>
  <c r="I2244" i="4"/>
  <c r="G2244" i="4"/>
  <c r="D2244" i="4"/>
  <c r="E2244" i="4"/>
  <c r="C2244" i="4"/>
  <c r="B2245" i="4"/>
  <c r="A2245" i="4"/>
  <c r="F2245" i="4" l="1"/>
  <c r="O2245" i="4"/>
  <c r="N2245" i="4"/>
  <c r="M2245" i="4"/>
  <c r="L2245" i="4"/>
  <c r="K2245" i="4"/>
  <c r="J2245" i="4"/>
  <c r="I2245" i="4"/>
  <c r="H2245" i="4"/>
  <c r="G2245" i="4"/>
  <c r="D2245" i="4"/>
  <c r="E2245" i="4"/>
  <c r="C2245" i="4"/>
  <c r="B2246" i="4"/>
  <c r="A2246" i="4"/>
  <c r="F2246" i="4" l="1"/>
  <c r="O2246" i="4"/>
  <c r="N2246" i="4"/>
  <c r="M2246" i="4"/>
  <c r="L2246" i="4"/>
  <c r="K2246" i="4"/>
  <c r="J2246" i="4"/>
  <c r="I2246" i="4"/>
  <c r="H2246" i="4"/>
  <c r="G2246" i="4"/>
  <c r="E2246" i="4"/>
  <c r="C2246" i="4"/>
  <c r="D2246" i="4"/>
  <c r="B2247" i="4"/>
  <c r="A2247" i="4"/>
  <c r="F2247" i="4" l="1"/>
  <c r="O2247" i="4"/>
  <c r="N2247" i="4"/>
  <c r="M2247" i="4"/>
  <c r="L2247" i="4"/>
  <c r="K2247" i="4"/>
  <c r="J2247" i="4"/>
  <c r="I2247" i="4"/>
  <c r="H2247" i="4"/>
  <c r="G2247" i="4"/>
  <c r="E2247" i="4"/>
  <c r="C2247" i="4"/>
  <c r="D2247" i="4"/>
  <c r="B2248" i="4"/>
  <c r="A2248" i="4"/>
  <c r="F2248" i="4" l="1"/>
  <c r="O2248" i="4"/>
  <c r="N2248" i="4"/>
  <c r="M2248" i="4"/>
  <c r="L2248" i="4"/>
  <c r="K2248" i="4"/>
  <c r="J2248" i="4"/>
  <c r="H2248" i="4"/>
  <c r="I2248" i="4"/>
  <c r="G2248" i="4"/>
  <c r="D2248" i="4"/>
  <c r="E2248" i="4"/>
  <c r="C2248" i="4"/>
  <c r="B2249" i="4"/>
  <c r="A2249" i="4"/>
  <c r="F2249" i="4" l="1"/>
  <c r="O2249" i="4"/>
  <c r="N2249" i="4"/>
  <c r="M2249" i="4"/>
  <c r="L2249" i="4"/>
  <c r="K2249" i="4"/>
  <c r="J2249" i="4"/>
  <c r="I2249" i="4"/>
  <c r="H2249" i="4"/>
  <c r="G2249" i="4"/>
  <c r="D2249" i="4"/>
  <c r="E2249" i="4"/>
  <c r="C2249" i="4"/>
  <c r="B2250" i="4"/>
  <c r="A2250" i="4"/>
  <c r="F2250" i="4" l="1"/>
  <c r="O2250" i="4"/>
  <c r="N2250" i="4"/>
  <c r="M2250" i="4"/>
  <c r="L2250" i="4"/>
  <c r="K2250" i="4"/>
  <c r="J2250" i="4"/>
  <c r="I2250" i="4"/>
  <c r="H2250" i="4"/>
  <c r="G2250" i="4"/>
  <c r="E2250" i="4"/>
  <c r="C2250" i="4"/>
  <c r="D2250" i="4"/>
  <c r="B2251" i="4"/>
  <c r="A2251" i="4"/>
  <c r="F2251" i="4" l="1"/>
  <c r="O2251" i="4"/>
  <c r="N2251" i="4"/>
  <c r="M2251" i="4"/>
  <c r="L2251" i="4"/>
  <c r="K2251" i="4"/>
  <c r="J2251" i="4"/>
  <c r="I2251" i="4"/>
  <c r="H2251" i="4"/>
  <c r="G2251" i="4"/>
  <c r="E2251" i="4"/>
  <c r="C2251" i="4"/>
  <c r="D2251" i="4"/>
  <c r="B2252" i="4"/>
  <c r="A2252" i="4"/>
  <c r="F2252" i="4" l="1"/>
  <c r="O2252" i="4"/>
  <c r="N2252" i="4"/>
  <c r="M2252" i="4"/>
  <c r="L2252" i="4"/>
  <c r="K2252" i="4"/>
  <c r="J2252" i="4"/>
  <c r="H2252" i="4"/>
  <c r="I2252" i="4"/>
  <c r="G2252" i="4"/>
  <c r="D2252" i="4"/>
  <c r="E2252" i="4"/>
  <c r="C2252" i="4"/>
  <c r="B2253" i="4"/>
  <c r="A2253" i="4"/>
  <c r="F2253" i="4" l="1"/>
  <c r="O2253" i="4"/>
  <c r="N2253" i="4"/>
  <c r="M2253" i="4"/>
  <c r="L2253" i="4"/>
  <c r="K2253" i="4"/>
  <c r="J2253" i="4"/>
  <c r="I2253" i="4"/>
  <c r="H2253" i="4"/>
  <c r="G2253" i="4"/>
  <c r="D2253" i="4"/>
  <c r="E2253" i="4"/>
  <c r="C2253" i="4"/>
  <c r="B2254" i="4"/>
  <c r="A2254" i="4"/>
  <c r="F2254" i="4" l="1"/>
  <c r="O2254" i="4"/>
  <c r="N2254" i="4"/>
  <c r="M2254" i="4"/>
  <c r="L2254" i="4"/>
  <c r="K2254" i="4"/>
  <c r="J2254" i="4"/>
  <c r="I2254" i="4"/>
  <c r="H2254" i="4"/>
  <c r="G2254" i="4"/>
  <c r="E2254" i="4"/>
  <c r="C2254" i="4"/>
  <c r="D2254" i="4"/>
  <c r="B2255" i="4"/>
  <c r="A2255" i="4"/>
  <c r="F2255" i="4" l="1"/>
  <c r="O2255" i="4"/>
  <c r="N2255" i="4"/>
  <c r="M2255" i="4"/>
  <c r="L2255" i="4"/>
  <c r="K2255" i="4"/>
  <c r="J2255" i="4"/>
  <c r="I2255" i="4"/>
  <c r="G2255" i="4"/>
  <c r="H2255" i="4"/>
  <c r="E2255" i="4"/>
  <c r="C2255" i="4"/>
  <c r="D2255" i="4"/>
  <c r="B2256" i="4"/>
  <c r="A2256" i="4"/>
  <c r="F2256" i="4" l="1"/>
  <c r="O2256" i="4"/>
  <c r="N2256" i="4"/>
  <c r="M2256" i="4"/>
  <c r="L2256" i="4"/>
  <c r="K2256" i="4"/>
  <c r="J2256" i="4"/>
  <c r="H2256" i="4"/>
  <c r="I2256" i="4"/>
  <c r="G2256" i="4"/>
  <c r="D2256" i="4"/>
  <c r="E2256" i="4"/>
  <c r="C2256" i="4"/>
  <c r="B2257" i="4"/>
  <c r="A2257" i="4"/>
  <c r="F2257" i="4" l="1"/>
  <c r="O2257" i="4"/>
  <c r="N2257" i="4"/>
  <c r="M2257" i="4"/>
  <c r="L2257" i="4"/>
  <c r="K2257" i="4"/>
  <c r="J2257" i="4"/>
  <c r="I2257" i="4"/>
  <c r="H2257" i="4"/>
  <c r="G2257" i="4"/>
  <c r="D2257" i="4"/>
  <c r="E2257" i="4"/>
  <c r="C2257" i="4"/>
  <c r="B2258" i="4"/>
  <c r="A2258" i="4"/>
  <c r="F2258" i="4" l="1"/>
  <c r="O2258" i="4"/>
  <c r="N2258" i="4"/>
  <c r="M2258" i="4"/>
  <c r="L2258" i="4"/>
  <c r="K2258" i="4"/>
  <c r="J2258" i="4"/>
  <c r="I2258" i="4"/>
  <c r="H2258" i="4"/>
  <c r="G2258" i="4"/>
  <c r="E2258" i="4"/>
  <c r="C2258" i="4"/>
  <c r="D2258" i="4"/>
  <c r="B2259" i="4"/>
  <c r="A2259" i="4"/>
  <c r="F2259" i="4" l="1"/>
  <c r="O2259" i="4"/>
  <c r="N2259" i="4"/>
  <c r="M2259" i="4"/>
  <c r="L2259" i="4"/>
  <c r="K2259" i="4"/>
  <c r="I2259" i="4"/>
  <c r="J2259" i="4"/>
  <c r="G2259" i="4"/>
  <c r="H2259" i="4"/>
  <c r="E2259" i="4"/>
  <c r="C2259" i="4"/>
  <c r="D2259" i="4"/>
  <c r="B2260" i="4"/>
  <c r="A2260" i="4"/>
  <c r="F2260" i="4" l="1"/>
  <c r="O2260" i="4"/>
  <c r="N2260" i="4"/>
  <c r="M2260" i="4"/>
  <c r="L2260" i="4"/>
  <c r="K2260" i="4"/>
  <c r="J2260" i="4"/>
  <c r="H2260" i="4"/>
  <c r="I2260" i="4"/>
  <c r="G2260" i="4"/>
  <c r="D2260" i="4"/>
  <c r="E2260" i="4"/>
  <c r="C2260" i="4"/>
  <c r="B2261" i="4"/>
  <c r="A2261" i="4"/>
  <c r="F2261" i="4" l="1"/>
  <c r="O2261" i="4"/>
  <c r="N2261" i="4"/>
  <c r="M2261" i="4"/>
  <c r="L2261" i="4"/>
  <c r="K2261" i="4"/>
  <c r="J2261" i="4"/>
  <c r="I2261" i="4"/>
  <c r="H2261" i="4"/>
  <c r="G2261" i="4"/>
  <c r="D2261" i="4"/>
  <c r="E2261" i="4"/>
  <c r="C2261" i="4"/>
  <c r="B2262" i="4"/>
  <c r="A2262" i="4"/>
  <c r="F2262" i="4" l="1"/>
  <c r="O2262" i="4"/>
  <c r="N2262" i="4"/>
  <c r="M2262" i="4"/>
  <c r="L2262" i="4"/>
  <c r="K2262" i="4"/>
  <c r="J2262" i="4"/>
  <c r="I2262" i="4"/>
  <c r="H2262" i="4"/>
  <c r="G2262" i="4"/>
  <c r="E2262" i="4"/>
  <c r="C2262" i="4"/>
  <c r="D2262" i="4"/>
  <c r="B2263" i="4"/>
  <c r="A2263" i="4"/>
  <c r="F2263" i="4" l="1"/>
  <c r="O2263" i="4"/>
  <c r="N2263" i="4"/>
  <c r="M2263" i="4"/>
  <c r="L2263" i="4"/>
  <c r="K2263" i="4"/>
  <c r="J2263" i="4"/>
  <c r="I2263" i="4"/>
  <c r="H2263" i="4"/>
  <c r="G2263" i="4"/>
  <c r="E2263" i="4"/>
  <c r="C2263" i="4"/>
  <c r="D2263" i="4"/>
  <c r="B2264" i="4"/>
  <c r="A2264" i="4"/>
  <c r="F2264" i="4" l="1"/>
  <c r="O2264" i="4"/>
  <c r="N2264" i="4"/>
  <c r="M2264" i="4"/>
  <c r="L2264" i="4"/>
  <c r="K2264" i="4"/>
  <c r="J2264" i="4"/>
  <c r="H2264" i="4"/>
  <c r="I2264" i="4"/>
  <c r="G2264" i="4"/>
  <c r="D2264" i="4"/>
  <c r="E2264" i="4"/>
  <c r="C2264" i="4"/>
  <c r="B2265" i="4"/>
  <c r="A2265" i="4"/>
  <c r="F2265" i="4" l="1"/>
  <c r="O2265" i="4"/>
  <c r="N2265" i="4"/>
  <c r="M2265" i="4"/>
  <c r="L2265" i="4"/>
  <c r="K2265" i="4"/>
  <c r="J2265" i="4"/>
  <c r="I2265" i="4"/>
  <c r="H2265" i="4"/>
  <c r="G2265" i="4"/>
  <c r="D2265" i="4"/>
  <c r="E2265" i="4"/>
  <c r="C2265" i="4"/>
  <c r="B2266" i="4"/>
  <c r="A2266" i="4"/>
  <c r="F2266" i="4" l="1"/>
  <c r="O2266" i="4"/>
  <c r="N2266" i="4"/>
  <c r="M2266" i="4"/>
  <c r="L2266" i="4"/>
  <c r="K2266" i="4"/>
  <c r="J2266" i="4"/>
  <c r="I2266" i="4"/>
  <c r="H2266" i="4"/>
  <c r="G2266" i="4"/>
  <c r="E2266" i="4"/>
  <c r="C2266" i="4"/>
  <c r="D2266" i="4"/>
  <c r="B2267" i="4"/>
  <c r="A2267" i="4"/>
  <c r="F2267" i="4" l="1"/>
  <c r="O2267" i="4"/>
  <c r="N2267" i="4"/>
  <c r="M2267" i="4"/>
  <c r="L2267" i="4"/>
  <c r="K2267" i="4"/>
  <c r="J2267" i="4"/>
  <c r="I2267" i="4"/>
  <c r="H2267" i="4"/>
  <c r="G2267" i="4"/>
  <c r="E2267" i="4"/>
  <c r="C2267" i="4"/>
  <c r="D2267" i="4"/>
  <c r="B2268" i="4"/>
  <c r="A2268" i="4"/>
  <c r="F2268" i="4" l="1"/>
  <c r="O2268" i="4"/>
  <c r="N2268" i="4"/>
  <c r="M2268" i="4"/>
  <c r="L2268" i="4"/>
  <c r="K2268" i="4"/>
  <c r="J2268" i="4"/>
  <c r="H2268" i="4"/>
  <c r="I2268" i="4"/>
  <c r="G2268" i="4"/>
  <c r="D2268" i="4"/>
  <c r="E2268" i="4"/>
  <c r="C2268" i="4"/>
  <c r="B2269" i="4"/>
  <c r="A2269" i="4"/>
  <c r="F2269" i="4" l="1"/>
  <c r="O2269" i="4"/>
  <c r="N2269" i="4"/>
  <c r="M2269" i="4"/>
  <c r="L2269" i="4"/>
  <c r="K2269" i="4"/>
  <c r="J2269" i="4"/>
  <c r="I2269" i="4"/>
  <c r="H2269" i="4"/>
  <c r="G2269" i="4"/>
  <c r="D2269" i="4"/>
  <c r="E2269" i="4"/>
  <c r="C2269" i="4"/>
  <c r="B2270" i="4"/>
  <c r="A2270" i="4"/>
  <c r="F2270" i="4" l="1"/>
  <c r="O2270" i="4"/>
  <c r="N2270" i="4"/>
  <c r="M2270" i="4"/>
  <c r="L2270" i="4"/>
  <c r="K2270" i="4"/>
  <c r="J2270" i="4"/>
  <c r="I2270" i="4"/>
  <c r="H2270" i="4"/>
  <c r="G2270" i="4"/>
  <c r="E2270" i="4"/>
  <c r="C2270" i="4"/>
  <c r="D2270" i="4"/>
  <c r="B2271" i="4"/>
  <c r="A2271" i="4"/>
  <c r="F2271" i="4" l="1"/>
  <c r="O2271" i="4"/>
  <c r="N2271" i="4"/>
  <c r="M2271" i="4"/>
  <c r="L2271" i="4"/>
  <c r="K2271" i="4"/>
  <c r="J2271" i="4"/>
  <c r="I2271" i="4"/>
  <c r="G2271" i="4"/>
  <c r="H2271" i="4"/>
  <c r="E2271" i="4"/>
  <c r="C2271" i="4"/>
  <c r="D2271" i="4"/>
  <c r="B2272" i="4"/>
  <c r="A2272" i="4"/>
  <c r="F2272" i="4" l="1"/>
  <c r="O2272" i="4"/>
  <c r="N2272" i="4"/>
  <c r="M2272" i="4"/>
  <c r="L2272" i="4"/>
  <c r="K2272" i="4"/>
  <c r="J2272" i="4"/>
  <c r="H2272" i="4"/>
  <c r="I2272" i="4"/>
  <c r="G2272" i="4"/>
  <c r="D2272" i="4"/>
  <c r="E2272" i="4"/>
  <c r="C2272" i="4"/>
  <c r="B2273" i="4"/>
  <c r="A2273" i="4"/>
  <c r="F2273" i="4" l="1"/>
  <c r="O2273" i="4"/>
  <c r="N2273" i="4"/>
  <c r="M2273" i="4"/>
  <c r="L2273" i="4"/>
  <c r="K2273" i="4"/>
  <c r="J2273" i="4"/>
  <c r="I2273" i="4"/>
  <c r="H2273" i="4"/>
  <c r="G2273" i="4"/>
  <c r="D2273" i="4"/>
  <c r="E2273" i="4"/>
  <c r="C2273" i="4"/>
  <c r="B2274" i="4"/>
  <c r="A2274" i="4"/>
  <c r="F2274" i="4" l="1"/>
  <c r="O2274" i="4"/>
  <c r="N2274" i="4"/>
  <c r="M2274" i="4"/>
  <c r="L2274" i="4"/>
  <c r="K2274" i="4"/>
  <c r="J2274" i="4"/>
  <c r="I2274" i="4"/>
  <c r="H2274" i="4"/>
  <c r="G2274" i="4"/>
  <c r="E2274" i="4"/>
  <c r="C2274" i="4"/>
  <c r="D2274" i="4"/>
  <c r="B2275" i="4"/>
  <c r="A2275" i="4"/>
  <c r="F2275" i="4" l="1"/>
  <c r="O2275" i="4"/>
  <c r="N2275" i="4"/>
  <c r="M2275" i="4"/>
  <c r="L2275" i="4"/>
  <c r="K2275" i="4"/>
  <c r="I2275" i="4"/>
  <c r="J2275" i="4"/>
  <c r="G2275" i="4"/>
  <c r="H2275" i="4"/>
  <c r="E2275" i="4"/>
  <c r="C2275" i="4"/>
  <c r="D2275" i="4"/>
  <c r="B2276" i="4"/>
  <c r="A2276" i="4"/>
  <c r="F2276" i="4" l="1"/>
  <c r="O2276" i="4"/>
  <c r="N2276" i="4"/>
  <c r="M2276" i="4"/>
  <c r="L2276" i="4"/>
  <c r="K2276" i="4"/>
  <c r="J2276" i="4"/>
  <c r="H2276" i="4"/>
  <c r="I2276" i="4"/>
  <c r="G2276" i="4"/>
  <c r="D2276" i="4"/>
  <c r="E2276" i="4"/>
  <c r="C2276" i="4"/>
  <c r="B2277" i="4"/>
  <c r="A2277" i="4"/>
  <c r="F2277" i="4" l="1"/>
  <c r="O2277" i="4"/>
  <c r="N2277" i="4"/>
  <c r="M2277" i="4"/>
  <c r="L2277" i="4"/>
  <c r="K2277" i="4"/>
  <c r="J2277" i="4"/>
  <c r="I2277" i="4"/>
  <c r="H2277" i="4"/>
  <c r="G2277" i="4"/>
  <c r="D2277" i="4"/>
  <c r="E2277" i="4"/>
  <c r="C2277" i="4"/>
  <c r="B2278" i="4"/>
  <c r="A2278" i="4"/>
  <c r="F2278" i="4" l="1"/>
  <c r="O2278" i="4"/>
  <c r="N2278" i="4"/>
  <c r="M2278" i="4"/>
  <c r="L2278" i="4"/>
  <c r="K2278" i="4"/>
  <c r="J2278" i="4"/>
  <c r="I2278" i="4"/>
  <c r="H2278" i="4"/>
  <c r="G2278" i="4"/>
  <c r="E2278" i="4"/>
  <c r="C2278" i="4"/>
  <c r="D2278" i="4"/>
  <c r="B2279" i="4"/>
  <c r="A2279" i="4"/>
  <c r="F2279" i="4" l="1"/>
  <c r="O2279" i="4"/>
  <c r="N2279" i="4"/>
  <c r="M2279" i="4"/>
  <c r="L2279" i="4"/>
  <c r="K2279" i="4"/>
  <c r="J2279" i="4"/>
  <c r="I2279" i="4"/>
  <c r="H2279" i="4"/>
  <c r="G2279" i="4"/>
  <c r="E2279" i="4"/>
  <c r="C2279" i="4"/>
  <c r="D2279" i="4"/>
  <c r="B2280" i="4"/>
  <c r="A2280" i="4"/>
  <c r="F2280" i="4" l="1"/>
  <c r="O2280" i="4"/>
  <c r="N2280" i="4"/>
  <c r="M2280" i="4"/>
  <c r="L2280" i="4"/>
  <c r="K2280" i="4"/>
  <c r="J2280" i="4"/>
  <c r="H2280" i="4"/>
  <c r="I2280" i="4"/>
  <c r="G2280" i="4"/>
  <c r="D2280" i="4"/>
  <c r="E2280" i="4"/>
  <c r="C2280" i="4"/>
  <c r="B2281" i="4"/>
  <c r="A2281" i="4"/>
  <c r="F2281" i="4" l="1"/>
  <c r="O2281" i="4"/>
  <c r="N2281" i="4"/>
  <c r="M2281" i="4"/>
  <c r="L2281" i="4"/>
  <c r="K2281" i="4"/>
  <c r="J2281" i="4"/>
  <c r="I2281" i="4"/>
  <c r="H2281" i="4"/>
  <c r="G2281" i="4"/>
  <c r="D2281" i="4"/>
  <c r="E2281" i="4"/>
  <c r="C2281" i="4"/>
  <c r="B2282" i="4"/>
  <c r="A2282" i="4"/>
  <c r="F2282" i="4" l="1"/>
  <c r="O2282" i="4"/>
  <c r="N2282" i="4"/>
  <c r="M2282" i="4"/>
  <c r="L2282" i="4"/>
  <c r="K2282" i="4"/>
  <c r="J2282" i="4"/>
  <c r="I2282" i="4"/>
  <c r="H2282" i="4"/>
  <c r="G2282" i="4"/>
  <c r="E2282" i="4"/>
  <c r="C2282" i="4"/>
  <c r="D2282" i="4"/>
  <c r="B2283" i="4"/>
  <c r="A2283" i="4"/>
  <c r="F2283" i="4" l="1"/>
  <c r="O2283" i="4"/>
  <c r="N2283" i="4"/>
  <c r="M2283" i="4"/>
  <c r="L2283" i="4"/>
  <c r="K2283" i="4"/>
  <c r="J2283" i="4"/>
  <c r="I2283" i="4"/>
  <c r="H2283" i="4"/>
  <c r="G2283" i="4"/>
  <c r="E2283" i="4"/>
  <c r="C2283" i="4"/>
  <c r="D2283" i="4"/>
  <c r="B2284" i="4"/>
  <c r="A2284" i="4"/>
  <c r="F2284" i="4" l="1"/>
  <c r="O2284" i="4"/>
  <c r="N2284" i="4"/>
  <c r="M2284" i="4"/>
  <c r="L2284" i="4"/>
  <c r="K2284" i="4"/>
  <c r="J2284" i="4"/>
  <c r="H2284" i="4"/>
  <c r="I2284" i="4"/>
  <c r="G2284" i="4"/>
  <c r="D2284" i="4"/>
  <c r="E2284" i="4"/>
  <c r="C2284" i="4"/>
  <c r="B2285" i="4"/>
  <c r="A2285" i="4"/>
  <c r="F2285" i="4" l="1"/>
  <c r="O2285" i="4"/>
  <c r="N2285" i="4"/>
  <c r="M2285" i="4"/>
  <c r="L2285" i="4"/>
  <c r="K2285" i="4"/>
  <c r="J2285" i="4"/>
  <c r="I2285" i="4"/>
  <c r="H2285" i="4"/>
  <c r="G2285" i="4"/>
  <c r="D2285" i="4"/>
  <c r="E2285" i="4"/>
  <c r="C2285" i="4"/>
  <c r="B2286" i="4"/>
  <c r="A2286" i="4"/>
  <c r="F2286" i="4" l="1"/>
  <c r="N2286" i="4"/>
  <c r="O2286" i="4"/>
  <c r="M2286" i="4"/>
  <c r="L2286" i="4"/>
  <c r="K2286" i="4"/>
  <c r="J2286" i="4"/>
  <c r="I2286" i="4"/>
  <c r="H2286" i="4"/>
  <c r="G2286" i="4"/>
  <c r="E2286" i="4"/>
  <c r="C2286" i="4"/>
  <c r="D2286" i="4"/>
  <c r="B2287" i="4"/>
  <c r="A2287" i="4"/>
  <c r="F2287" i="4" l="1"/>
  <c r="O2287" i="4"/>
  <c r="N2287" i="4"/>
  <c r="M2287" i="4"/>
  <c r="L2287" i="4"/>
  <c r="K2287" i="4"/>
  <c r="J2287" i="4"/>
  <c r="I2287" i="4"/>
  <c r="G2287" i="4"/>
  <c r="H2287" i="4"/>
  <c r="E2287" i="4"/>
  <c r="C2287" i="4"/>
  <c r="D2287" i="4"/>
  <c r="B2288" i="4"/>
  <c r="A2288" i="4"/>
  <c r="F2288" i="4" l="1"/>
  <c r="O2288" i="4"/>
  <c r="N2288" i="4"/>
  <c r="M2288" i="4"/>
  <c r="L2288" i="4"/>
  <c r="K2288" i="4"/>
  <c r="J2288" i="4"/>
  <c r="H2288" i="4"/>
  <c r="I2288" i="4"/>
  <c r="G2288" i="4"/>
  <c r="D2288" i="4"/>
  <c r="E2288" i="4"/>
  <c r="C2288" i="4"/>
  <c r="B2289" i="4"/>
  <c r="A2289" i="4"/>
  <c r="F2289" i="4" l="1"/>
  <c r="O2289" i="4"/>
  <c r="N2289" i="4"/>
  <c r="M2289" i="4"/>
  <c r="L2289" i="4"/>
  <c r="K2289" i="4"/>
  <c r="J2289" i="4"/>
  <c r="I2289" i="4"/>
  <c r="H2289" i="4"/>
  <c r="G2289" i="4"/>
  <c r="D2289" i="4"/>
  <c r="E2289" i="4"/>
  <c r="C2289" i="4"/>
  <c r="B2290" i="4"/>
  <c r="A2290" i="4"/>
  <c r="F2290" i="4" l="1"/>
  <c r="O2290" i="4"/>
  <c r="N2290" i="4"/>
  <c r="M2290" i="4"/>
  <c r="L2290" i="4"/>
  <c r="K2290" i="4"/>
  <c r="J2290" i="4"/>
  <c r="I2290" i="4"/>
  <c r="H2290" i="4"/>
  <c r="G2290" i="4"/>
  <c r="E2290" i="4"/>
  <c r="C2290" i="4"/>
  <c r="D2290" i="4"/>
  <c r="B2291" i="4"/>
  <c r="A2291" i="4"/>
  <c r="F2291" i="4" l="1"/>
  <c r="O2291" i="4"/>
  <c r="N2291" i="4"/>
  <c r="M2291" i="4"/>
  <c r="L2291" i="4"/>
  <c r="K2291" i="4"/>
  <c r="I2291" i="4"/>
  <c r="J2291" i="4"/>
  <c r="G2291" i="4"/>
  <c r="H2291" i="4"/>
  <c r="E2291" i="4"/>
  <c r="C2291" i="4"/>
  <c r="D2291" i="4"/>
  <c r="B2292" i="4"/>
  <c r="A2292" i="4"/>
  <c r="F2292" i="4" l="1"/>
  <c r="O2292" i="4"/>
  <c r="N2292" i="4"/>
  <c r="M2292" i="4"/>
  <c r="L2292" i="4"/>
  <c r="K2292" i="4"/>
  <c r="J2292" i="4"/>
  <c r="H2292" i="4"/>
  <c r="I2292" i="4"/>
  <c r="G2292" i="4"/>
  <c r="D2292" i="4"/>
  <c r="E2292" i="4"/>
  <c r="C2292" i="4"/>
  <c r="B2293" i="4"/>
  <c r="A2293" i="4"/>
  <c r="F2293" i="4" l="1"/>
  <c r="O2293" i="4"/>
  <c r="N2293" i="4"/>
  <c r="M2293" i="4"/>
  <c r="L2293" i="4"/>
  <c r="K2293" i="4"/>
  <c r="J2293" i="4"/>
  <c r="I2293" i="4"/>
  <c r="H2293" i="4"/>
  <c r="G2293" i="4"/>
  <c r="D2293" i="4"/>
  <c r="E2293" i="4"/>
  <c r="C2293" i="4"/>
  <c r="B2294" i="4"/>
  <c r="A2294" i="4"/>
  <c r="F2294" i="4" l="1"/>
  <c r="O2294" i="4"/>
  <c r="N2294" i="4"/>
  <c r="M2294" i="4"/>
  <c r="L2294" i="4"/>
  <c r="K2294" i="4"/>
  <c r="J2294" i="4"/>
  <c r="I2294" i="4"/>
  <c r="H2294" i="4"/>
  <c r="G2294" i="4"/>
  <c r="E2294" i="4"/>
  <c r="C2294" i="4"/>
  <c r="D2294" i="4"/>
  <c r="B2295" i="4"/>
  <c r="A2295" i="4"/>
  <c r="F2295" i="4" l="1"/>
  <c r="O2295" i="4"/>
  <c r="N2295" i="4"/>
  <c r="M2295" i="4"/>
  <c r="L2295" i="4"/>
  <c r="K2295" i="4"/>
  <c r="J2295" i="4"/>
  <c r="I2295" i="4"/>
  <c r="H2295" i="4"/>
  <c r="G2295" i="4"/>
  <c r="E2295" i="4"/>
  <c r="C2295" i="4"/>
  <c r="D2295" i="4"/>
  <c r="B2296" i="4"/>
  <c r="A2296" i="4"/>
  <c r="F2296" i="4" l="1"/>
  <c r="O2296" i="4"/>
  <c r="N2296" i="4"/>
  <c r="M2296" i="4"/>
  <c r="L2296" i="4"/>
  <c r="K2296" i="4"/>
  <c r="J2296" i="4"/>
  <c r="H2296" i="4"/>
  <c r="I2296" i="4"/>
  <c r="G2296" i="4"/>
  <c r="D2296" i="4"/>
  <c r="E2296" i="4"/>
  <c r="C2296" i="4"/>
  <c r="B2297" i="4"/>
  <c r="A2297" i="4"/>
  <c r="F2297" i="4" l="1"/>
  <c r="O2297" i="4"/>
  <c r="N2297" i="4"/>
  <c r="M2297" i="4"/>
  <c r="L2297" i="4"/>
  <c r="K2297" i="4"/>
  <c r="J2297" i="4"/>
  <c r="I2297" i="4"/>
  <c r="H2297" i="4"/>
  <c r="G2297" i="4"/>
  <c r="D2297" i="4"/>
  <c r="E2297" i="4"/>
  <c r="C2297" i="4"/>
  <c r="B2298" i="4"/>
  <c r="A2298" i="4"/>
  <c r="F2298" i="4" l="1"/>
  <c r="O2298" i="4"/>
  <c r="N2298" i="4"/>
  <c r="M2298" i="4"/>
  <c r="L2298" i="4"/>
  <c r="K2298" i="4"/>
  <c r="J2298" i="4"/>
  <c r="I2298" i="4"/>
  <c r="H2298" i="4"/>
  <c r="G2298" i="4"/>
  <c r="E2298" i="4"/>
  <c r="C2298" i="4"/>
  <c r="D2298" i="4"/>
  <c r="B2299" i="4"/>
  <c r="A2299" i="4"/>
  <c r="F2299" i="4" l="1"/>
  <c r="O2299" i="4"/>
  <c r="N2299" i="4"/>
  <c r="M2299" i="4"/>
  <c r="L2299" i="4"/>
  <c r="K2299" i="4"/>
  <c r="J2299" i="4"/>
  <c r="I2299" i="4"/>
  <c r="H2299" i="4"/>
  <c r="G2299" i="4"/>
  <c r="E2299" i="4"/>
  <c r="C2299" i="4"/>
  <c r="D2299" i="4"/>
  <c r="B2300" i="4"/>
  <c r="A2300" i="4"/>
  <c r="F2300" i="4" l="1"/>
  <c r="O2300" i="4"/>
  <c r="N2300" i="4"/>
  <c r="M2300" i="4"/>
  <c r="L2300" i="4"/>
  <c r="K2300" i="4"/>
  <c r="J2300" i="4"/>
  <c r="H2300" i="4"/>
  <c r="I2300" i="4"/>
  <c r="G2300" i="4"/>
  <c r="D2300" i="4"/>
  <c r="E2300" i="4"/>
  <c r="C2300" i="4"/>
  <c r="B2301" i="4"/>
  <c r="A2301" i="4"/>
  <c r="F2301" i="4" l="1"/>
  <c r="O2301" i="4"/>
  <c r="N2301" i="4"/>
  <c r="M2301" i="4"/>
  <c r="L2301" i="4"/>
  <c r="K2301" i="4"/>
  <c r="J2301" i="4"/>
  <c r="I2301" i="4"/>
  <c r="H2301" i="4"/>
  <c r="G2301" i="4"/>
  <c r="D2301" i="4"/>
  <c r="E2301" i="4"/>
  <c r="C2301" i="4"/>
  <c r="B2302" i="4"/>
  <c r="A2302" i="4"/>
  <c r="F2302" i="4" l="1"/>
  <c r="O2302" i="4"/>
  <c r="N2302" i="4"/>
  <c r="M2302" i="4"/>
  <c r="L2302" i="4"/>
  <c r="K2302" i="4"/>
  <c r="J2302" i="4"/>
  <c r="I2302" i="4"/>
  <c r="H2302" i="4"/>
  <c r="G2302" i="4"/>
  <c r="E2302" i="4"/>
  <c r="C2302" i="4"/>
  <c r="D2302" i="4"/>
  <c r="B2303" i="4"/>
  <c r="A2303" i="4"/>
  <c r="F2303" i="4" l="1"/>
  <c r="O2303" i="4"/>
  <c r="N2303" i="4"/>
  <c r="M2303" i="4"/>
  <c r="L2303" i="4"/>
  <c r="K2303" i="4"/>
  <c r="J2303" i="4"/>
  <c r="I2303" i="4"/>
  <c r="G2303" i="4"/>
  <c r="H2303" i="4"/>
  <c r="E2303" i="4"/>
  <c r="C2303" i="4"/>
  <c r="D2303" i="4"/>
  <c r="B2304" i="4"/>
  <c r="A2304" i="4"/>
  <c r="F2304" i="4" l="1"/>
  <c r="O2304" i="4"/>
  <c r="N2304" i="4"/>
  <c r="M2304" i="4"/>
  <c r="L2304" i="4"/>
  <c r="K2304" i="4"/>
  <c r="J2304" i="4"/>
  <c r="H2304" i="4"/>
  <c r="I2304" i="4"/>
  <c r="G2304" i="4"/>
  <c r="D2304" i="4"/>
  <c r="E2304" i="4"/>
  <c r="C2304" i="4"/>
  <c r="B2305" i="4"/>
  <c r="A2305" i="4"/>
  <c r="F2305" i="4" l="1"/>
  <c r="O2305" i="4"/>
  <c r="N2305" i="4"/>
  <c r="M2305" i="4"/>
  <c r="L2305" i="4"/>
  <c r="K2305" i="4"/>
  <c r="J2305" i="4"/>
  <c r="I2305" i="4"/>
  <c r="H2305" i="4"/>
  <c r="G2305" i="4"/>
  <c r="D2305" i="4"/>
  <c r="E2305" i="4"/>
  <c r="C2305" i="4"/>
  <c r="B2306" i="4"/>
  <c r="A2306" i="4"/>
  <c r="F2306" i="4" l="1"/>
  <c r="O2306" i="4"/>
  <c r="N2306" i="4"/>
  <c r="M2306" i="4"/>
  <c r="L2306" i="4"/>
  <c r="K2306" i="4"/>
  <c r="J2306" i="4"/>
  <c r="I2306" i="4"/>
  <c r="H2306" i="4"/>
  <c r="G2306" i="4"/>
  <c r="E2306" i="4"/>
  <c r="C2306" i="4"/>
  <c r="D2306" i="4"/>
  <c r="B2307" i="4"/>
  <c r="A2307" i="4"/>
  <c r="F2307" i="4" l="1"/>
  <c r="O2307" i="4"/>
  <c r="N2307" i="4"/>
  <c r="M2307" i="4"/>
  <c r="L2307" i="4"/>
  <c r="K2307" i="4"/>
  <c r="I2307" i="4"/>
  <c r="J2307" i="4"/>
  <c r="G2307" i="4"/>
  <c r="H2307" i="4"/>
  <c r="E2307" i="4"/>
  <c r="C2307" i="4"/>
  <c r="D2307" i="4"/>
  <c r="B2308" i="4"/>
  <c r="A2308" i="4"/>
  <c r="F2308" i="4" l="1"/>
  <c r="O2308" i="4"/>
  <c r="N2308" i="4"/>
  <c r="M2308" i="4"/>
  <c r="L2308" i="4"/>
  <c r="K2308" i="4"/>
  <c r="J2308" i="4"/>
  <c r="H2308" i="4"/>
  <c r="I2308" i="4"/>
  <c r="G2308" i="4"/>
  <c r="D2308" i="4"/>
  <c r="E2308" i="4"/>
  <c r="C2308" i="4"/>
  <c r="B2309" i="4"/>
  <c r="A2309" i="4"/>
  <c r="F2309" i="4" l="1"/>
  <c r="O2309" i="4"/>
  <c r="N2309" i="4"/>
  <c r="M2309" i="4"/>
  <c r="L2309" i="4"/>
  <c r="K2309" i="4"/>
  <c r="J2309" i="4"/>
  <c r="I2309" i="4"/>
  <c r="H2309" i="4"/>
  <c r="G2309" i="4"/>
  <c r="D2309" i="4"/>
  <c r="E2309" i="4"/>
  <c r="C2309" i="4"/>
  <c r="B2310" i="4"/>
  <c r="A2310" i="4"/>
  <c r="F2310" i="4" l="1"/>
  <c r="O2310" i="4"/>
  <c r="N2310" i="4"/>
  <c r="M2310" i="4"/>
  <c r="L2310" i="4"/>
  <c r="K2310" i="4"/>
  <c r="J2310" i="4"/>
  <c r="I2310" i="4"/>
  <c r="H2310" i="4"/>
  <c r="G2310" i="4"/>
  <c r="E2310" i="4"/>
  <c r="C2310" i="4"/>
  <c r="D2310" i="4"/>
  <c r="B2311" i="4"/>
  <c r="A2311" i="4"/>
  <c r="F2311" i="4" l="1"/>
  <c r="O2311" i="4"/>
  <c r="N2311" i="4"/>
  <c r="M2311" i="4"/>
  <c r="L2311" i="4"/>
  <c r="K2311" i="4"/>
  <c r="J2311" i="4"/>
  <c r="I2311" i="4"/>
  <c r="H2311" i="4"/>
  <c r="G2311" i="4"/>
  <c r="E2311" i="4"/>
  <c r="C2311" i="4"/>
  <c r="D2311" i="4"/>
  <c r="B2312" i="4"/>
  <c r="A2312" i="4"/>
  <c r="F2312" i="4" l="1"/>
  <c r="O2312" i="4"/>
  <c r="N2312" i="4"/>
  <c r="M2312" i="4"/>
  <c r="L2312" i="4"/>
  <c r="K2312" i="4"/>
  <c r="J2312" i="4"/>
  <c r="H2312" i="4"/>
  <c r="I2312" i="4"/>
  <c r="G2312" i="4"/>
  <c r="D2312" i="4"/>
  <c r="E2312" i="4"/>
  <c r="C2312" i="4"/>
  <c r="B2313" i="4"/>
  <c r="A2313" i="4"/>
  <c r="F2313" i="4" l="1"/>
  <c r="O2313" i="4"/>
  <c r="N2313" i="4"/>
  <c r="M2313" i="4"/>
  <c r="L2313" i="4"/>
  <c r="K2313" i="4"/>
  <c r="J2313" i="4"/>
  <c r="I2313" i="4"/>
  <c r="H2313" i="4"/>
  <c r="G2313" i="4"/>
  <c r="D2313" i="4"/>
  <c r="E2313" i="4"/>
  <c r="C2313" i="4"/>
  <c r="B2314" i="4"/>
  <c r="A2314" i="4"/>
  <c r="F2314" i="4" l="1"/>
  <c r="O2314" i="4"/>
  <c r="N2314" i="4"/>
  <c r="M2314" i="4"/>
  <c r="L2314" i="4"/>
  <c r="K2314" i="4"/>
  <c r="J2314" i="4"/>
  <c r="I2314" i="4"/>
  <c r="H2314" i="4"/>
  <c r="G2314" i="4"/>
  <c r="E2314" i="4"/>
  <c r="C2314" i="4"/>
  <c r="D2314" i="4"/>
  <c r="B2315" i="4"/>
  <c r="A2315" i="4"/>
  <c r="F2315" i="4" l="1"/>
  <c r="O2315" i="4"/>
  <c r="N2315" i="4"/>
  <c r="M2315" i="4"/>
  <c r="L2315" i="4"/>
  <c r="K2315" i="4"/>
  <c r="J2315" i="4"/>
  <c r="I2315" i="4"/>
  <c r="H2315" i="4"/>
  <c r="G2315" i="4"/>
  <c r="E2315" i="4"/>
  <c r="C2315" i="4"/>
  <c r="D2315" i="4"/>
  <c r="B2316" i="4"/>
  <c r="A2316" i="4"/>
  <c r="F2316" i="4" l="1"/>
  <c r="O2316" i="4"/>
  <c r="N2316" i="4"/>
  <c r="M2316" i="4"/>
  <c r="L2316" i="4"/>
  <c r="K2316" i="4"/>
  <c r="J2316" i="4"/>
  <c r="H2316" i="4"/>
  <c r="I2316" i="4"/>
  <c r="G2316" i="4"/>
  <c r="D2316" i="4"/>
  <c r="E2316" i="4"/>
  <c r="C2316" i="4"/>
  <c r="B2317" i="4"/>
  <c r="A2317" i="4"/>
  <c r="F2317" i="4" l="1"/>
  <c r="O2317" i="4"/>
  <c r="N2317" i="4"/>
  <c r="M2317" i="4"/>
  <c r="L2317" i="4"/>
  <c r="K2317" i="4"/>
  <c r="J2317" i="4"/>
  <c r="I2317" i="4"/>
  <c r="H2317" i="4"/>
  <c r="G2317" i="4"/>
  <c r="D2317" i="4"/>
  <c r="E2317" i="4"/>
  <c r="C2317" i="4"/>
  <c r="B2318" i="4"/>
  <c r="A2318" i="4"/>
  <c r="F2318" i="4" l="1"/>
  <c r="O2318" i="4"/>
  <c r="N2318" i="4"/>
  <c r="M2318" i="4"/>
  <c r="L2318" i="4"/>
  <c r="K2318" i="4"/>
  <c r="J2318" i="4"/>
  <c r="I2318" i="4"/>
  <c r="H2318" i="4"/>
  <c r="G2318" i="4"/>
  <c r="E2318" i="4"/>
  <c r="C2318" i="4"/>
  <c r="D2318" i="4"/>
  <c r="B2319" i="4"/>
  <c r="A2319" i="4"/>
  <c r="F2319" i="4" l="1"/>
  <c r="O2319" i="4"/>
  <c r="N2319" i="4"/>
  <c r="M2319" i="4"/>
  <c r="L2319" i="4"/>
  <c r="K2319" i="4"/>
  <c r="J2319" i="4"/>
  <c r="I2319" i="4"/>
  <c r="G2319" i="4"/>
  <c r="H2319" i="4"/>
  <c r="E2319" i="4"/>
  <c r="C2319" i="4"/>
  <c r="D2319" i="4"/>
  <c r="B2320" i="4"/>
  <c r="A2320" i="4"/>
  <c r="F2320" i="4" l="1"/>
  <c r="O2320" i="4"/>
  <c r="N2320" i="4"/>
  <c r="M2320" i="4"/>
  <c r="L2320" i="4"/>
  <c r="K2320" i="4"/>
  <c r="J2320" i="4"/>
  <c r="H2320" i="4"/>
  <c r="I2320" i="4"/>
  <c r="G2320" i="4"/>
  <c r="D2320" i="4"/>
  <c r="E2320" i="4"/>
  <c r="C2320" i="4"/>
  <c r="B2321" i="4"/>
  <c r="A2321" i="4"/>
  <c r="F2321" i="4" l="1"/>
  <c r="O2321" i="4"/>
  <c r="N2321" i="4"/>
  <c r="M2321" i="4"/>
  <c r="L2321" i="4"/>
  <c r="K2321" i="4"/>
  <c r="J2321" i="4"/>
  <c r="I2321" i="4"/>
  <c r="H2321" i="4"/>
  <c r="G2321" i="4"/>
  <c r="D2321" i="4"/>
  <c r="E2321" i="4"/>
  <c r="C2321" i="4"/>
  <c r="B2322" i="4"/>
  <c r="A2322" i="4"/>
  <c r="F2322" i="4" l="1"/>
  <c r="O2322" i="4"/>
  <c r="N2322" i="4"/>
  <c r="M2322" i="4"/>
  <c r="L2322" i="4"/>
  <c r="K2322" i="4"/>
  <c r="J2322" i="4"/>
  <c r="I2322" i="4"/>
  <c r="H2322" i="4"/>
  <c r="G2322" i="4"/>
  <c r="E2322" i="4"/>
  <c r="C2322" i="4"/>
  <c r="D2322" i="4"/>
  <c r="B2323" i="4"/>
  <c r="A2323" i="4"/>
  <c r="F2323" i="4" l="1"/>
  <c r="O2323" i="4"/>
  <c r="N2323" i="4"/>
  <c r="M2323" i="4"/>
  <c r="L2323" i="4"/>
  <c r="K2323" i="4"/>
  <c r="I2323" i="4"/>
  <c r="J2323" i="4"/>
  <c r="G2323" i="4"/>
  <c r="H2323" i="4"/>
  <c r="E2323" i="4"/>
  <c r="C2323" i="4"/>
  <c r="D2323" i="4"/>
  <c r="B2324" i="4"/>
  <c r="A2324" i="4"/>
  <c r="F2324" i="4" l="1"/>
  <c r="O2324" i="4"/>
  <c r="N2324" i="4"/>
  <c r="M2324" i="4"/>
  <c r="L2324" i="4"/>
  <c r="K2324" i="4"/>
  <c r="J2324" i="4"/>
  <c r="H2324" i="4"/>
  <c r="I2324" i="4"/>
  <c r="G2324" i="4"/>
  <c r="D2324" i="4"/>
  <c r="E2324" i="4"/>
  <c r="C2324" i="4"/>
  <c r="B2325" i="4"/>
  <c r="A2325" i="4"/>
  <c r="F2325" i="4" l="1"/>
  <c r="O2325" i="4"/>
  <c r="N2325" i="4"/>
  <c r="M2325" i="4"/>
  <c r="L2325" i="4"/>
  <c r="K2325" i="4"/>
  <c r="J2325" i="4"/>
  <c r="I2325" i="4"/>
  <c r="H2325" i="4"/>
  <c r="G2325" i="4"/>
  <c r="D2325" i="4"/>
  <c r="E2325" i="4"/>
  <c r="C2325" i="4"/>
  <c r="B2326" i="4"/>
  <c r="A2326" i="4"/>
  <c r="F2326" i="4" l="1"/>
  <c r="O2326" i="4"/>
  <c r="N2326" i="4"/>
  <c r="M2326" i="4"/>
  <c r="L2326" i="4"/>
  <c r="K2326" i="4"/>
  <c r="J2326" i="4"/>
  <c r="I2326" i="4"/>
  <c r="H2326" i="4"/>
  <c r="G2326" i="4"/>
  <c r="E2326" i="4"/>
  <c r="C2326" i="4"/>
  <c r="D2326" i="4"/>
  <c r="B2327" i="4"/>
  <c r="A2327" i="4"/>
  <c r="F2327" i="4" l="1"/>
  <c r="O2327" i="4"/>
  <c r="N2327" i="4"/>
  <c r="M2327" i="4"/>
  <c r="L2327" i="4"/>
  <c r="K2327" i="4"/>
  <c r="J2327" i="4"/>
  <c r="I2327" i="4"/>
  <c r="H2327" i="4"/>
  <c r="G2327" i="4"/>
  <c r="E2327" i="4"/>
  <c r="C2327" i="4"/>
  <c r="D2327" i="4"/>
  <c r="B2328" i="4"/>
  <c r="A2328" i="4"/>
  <c r="F2328" i="4" l="1"/>
  <c r="O2328" i="4"/>
  <c r="N2328" i="4"/>
  <c r="M2328" i="4"/>
  <c r="L2328" i="4"/>
  <c r="K2328" i="4"/>
  <c r="J2328" i="4"/>
  <c r="H2328" i="4"/>
  <c r="I2328" i="4"/>
  <c r="G2328" i="4"/>
  <c r="D2328" i="4"/>
  <c r="E2328" i="4"/>
  <c r="C2328" i="4"/>
  <c r="B2329" i="4"/>
  <c r="A2329" i="4"/>
  <c r="F2329" i="4" l="1"/>
  <c r="O2329" i="4"/>
  <c r="N2329" i="4"/>
  <c r="M2329" i="4"/>
  <c r="L2329" i="4"/>
  <c r="K2329" i="4"/>
  <c r="J2329" i="4"/>
  <c r="I2329" i="4"/>
  <c r="H2329" i="4"/>
  <c r="G2329" i="4"/>
  <c r="D2329" i="4"/>
  <c r="E2329" i="4"/>
  <c r="C2329" i="4"/>
  <c r="B2330" i="4"/>
  <c r="A2330" i="4"/>
  <c r="F2330" i="4" l="1"/>
  <c r="O2330" i="4"/>
  <c r="N2330" i="4"/>
  <c r="M2330" i="4"/>
  <c r="L2330" i="4"/>
  <c r="K2330" i="4"/>
  <c r="J2330" i="4"/>
  <c r="I2330" i="4"/>
  <c r="H2330" i="4"/>
  <c r="G2330" i="4"/>
  <c r="E2330" i="4"/>
  <c r="C2330" i="4"/>
  <c r="D2330" i="4"/>
  <c r="B2331" i="4"/>
  <c r="A2331" i="4"/>
  <c r="F2331" i="4" l="1"/>
  <c r="O2331" i="4"/>
  <c r="N2331" i="4"/>
  <c r="M2331" i="4"/>
  <c r="L2331" i="4"/>
  <c r="K2331" i="4"/>
  <c r="J2331" i="4"/>
  <c r="I2331" i="4"/>
  <c r="H2331" i="4"/>
  <c r="G2331" i="4"/>
  <c r="E2331" i="4"/>
  <c r="C2331" i="4"/>
  <c r="D2331" i="4"/>
  <c r="B2332" i="4"/>
  <c r="A2332" i="4"/>
  <c r="F2332" i="4" l="1"/>
  <c r="O2332" i="4"/>
  <c r="N2332" i="4"/>
  <c r="M2332" i="4"/>
  <c r="L2332" i="4"/>
  <c r="K2332" i="4"/>
  <c r="J2332" i="4"/>
  <c r="H2332" i="4"/>
  <c r="I2332" i="4"/>
  <c r="G2332" i="4"/>
  <c r="D2332" i="4"/>
  <c r="E2332" i="4"/>
  <c r="C2332" i="4"/>
  <c r="B2333" i="4"/>
  <c r="A2333" i="4"/>
  <c r="F2333" i="4" l="1"/>
  <c r="O2333" i="4"/>
  <c r="N2333" i="4"/>
  <c r="M2333" i="4"/>
  <c r="L2333" i="4"/>
  <c r="K2333" i="4"/>
  <c r="J2333" i="4"/>
  <c r="I2333" i="4"/>
  <c r="H2333" i="4"/>
  <c r="G2333" i="4"/>
  <c r="D2333" i="4"/>
  <c r="E2333" i="4"/>
  <c r="C2333" i="4"/>
  <c r="B2334" i="4"/>
  <c r="A2334" i="4"/>
  <c r="F2334" i="4" l="1"/>
  <c r="O2334" i="4"/>
  <c r="N2334" i="4"/>
  <c r="M2334" i="4"/>
  <c r="L2334" i="4"/>
  <c r="K2334" i="4"/>
  <c r="J2334" i="4"/>
  <c r="I2334" i="4"/>
  <c r="H2334" i="4"/>
  <c r="G2334" i="4"/>
  <c r="E2334" i="4"/>
  <c r="C2334" i="4"/>
  <c r="D2334" i="4"/>
  <c r="B2335" i="4"/>
  <c r="A2335" i="4"/>
  <c r="F2335" i="4" l="1"/>
  <c r="O2335" i="4"/>
  <c r="N2335" i="4"/>
  <c r="M2335" i="4"/>
  <c r="L2335" i="4"/>
  <c r="K2335" i="4"/>
  <c r="J2335" i="4"/>
  <c r="I2335" i="4"/>
  <c r="G2335" i="4"/>
  <c r="H2335" i="4"/>
  <c r="E2335" i="4"/>
  <c r="C2335" i="4"/>
  <c r="D2335" i="4"/>
  <c r="B2336" i="4"/>
  <c r="A2336" i="4"/>
  <c r="F2336" i="4" l="1"/>
  <c r="O2336" i="4"/>
  <c r="N2336" i="4"/>
  <c r="M2336" i="4"/>
  <c r="L2336" i="4"/>
  <c r="K2336" i="4"/>
  <c r="J2336" i="4"/>
  <c r="H2336" i="4"/>
  <c r="I2336" i="4"/>
  <c r="G2336" i="4"/>
  <c r="D2336" i="4"/>
  <c r="E2336" i="4"/>
  <c r="C2336" i="4"/>
  <c r="B2337" i="4"/>
  <c r="A2337" i="4"/>
  <c r="F2337" i="4" l="1"/>
  <c r="O2337" i="4"/>
  <c r="N2337" i="4"/>
  <c r="M2337" i="4"/>
  <c r="L2337" i="4"/>
  <c r="K2337" i="4"/>
  <c r="J2337" i="4"/>
  <c r="I2337" i="4"/>
  <c r="H2337" i="4"/>
  <c r="G2337" i="4"/>
  <c r="D2337" i="4"/>
  <c r="E2337" i="4"/>
  <c r="C2337" i="4"/>
  <c r="B2338" i="4"/>
  <c r="A2338" i="4"/>
  <c r="F2338" i="4" l="1"/>
  <c r="O2338" i="4"/>
  <c r="N2338" i="4"/>
  <c r="M2338" i="4"/>
  <c r="L2338" i="4"/>
  <c r="K2338" i="4"/>
  <c r="J2338" i="4"/>
  <c r="I2338" i="4"/>
  <c r="H2338" i="4"/>
  <c r="G2338" i="4"/>
  <c r="E2338" i="4"/>
  <c r="C2338" i="4"/>
  <c r="D2338" i="4"/>
  <c r="B2339" i="4"/>
  <c r="A2339" i="4"/>
  <c r="F2339" i="4" l="1"/>
  <c r="O2339" i="4"/>
  <c r="N2339" i="4"/>
  <c r="M2339" i="4"/>
  <c r="L2339" i="4"/>
  <c r="K2339" i="4"/>
  <c r="I2339" i="4"/>
  <c r="J2339" i="4"/>
  <c r="G2339" i="4"/>
  <c r="H2339" i="4"/>
  <c r="E2339" i="4"/>
  <c r="C2339" i="4"/>
  <c r="D2339" i="4"/>
  <c r="B2340" i="4"/>
  <c r="A2340" i="4"/>
  <c r="F2340" i="4" l="1"/>
  <c r="O2340" i="4"/>
  <c r="N2340" i="4"/>
  <c r="M2340" i="4"/>
  <c r="L2340" i="4"/>
  <c r="K2340" i="4"/>
  <c r="J2340" i="4"/>
  <c r="H2340" i="4"/>
  <c r="I2340" i="4"/>
  <c r="G2340" i="4"/>
  <c r="D2340" i="4"/>
  <c r="E2340" i="4"/>
  <c r="C2340" i="4"/>
  <c r="B2341" i="4"/>
  <c r="A2341" i="4"/>
  <c r="F2341" i="4" l="1"/>
  <c r="O2341" i="4"/>
  <c r="N2341" i="4"/>
  <c r="M2341" i="4"/>
  <c r="L2341" i="4"/>
  <c r="K2341" i="4"/>
  <c r="J2341" i="4"/>
  <c r="I2341" i="4"/>
  <c r="H2341" i="4"/>
  <c r="G2341" i="4"/>
  <c r="D2341" i="4"/>
  <c r="E2341" i="4"/>
  <c r="C2341" i="4"/>
  <c r="B2342" i="4"/>
  <c r="A2342" i="4"/>
  <c r="F2342" i="4" l="1"/>
  <c r="O2342" i="4"/>
  <c r="N2342" i="4"/>
  <c r="M2342" i="4"/>
  <c r="L2342" i="4"/>
  <c r="K2342" i="4"/>
  <c r="J2342" i="4"/>
  <c r="I2342" i="4"/>
  <c r="H2342" i="4"/>
  <c r="G2342" i="4"/>
  <c r="E2342" i="4"/>
  <c r="C2342" i="4"/>
  <c r="D2342" i="4"/>
  <c r="B2343" i="4"/>
  <c r="A2343" i="4"/>
  <c r="F2343" i="4" l="1"/>
  <c r="O2343" i="4"/>
  <c r="N2343" i="4"/>
  <c r="M2343" i="4"/>
  <c r="L2343" i="4"/>
  <c r="K2343" i="4"/>
  <c r="J2343" i="4"/>
  <c r="I2343" i="4"/>
  <c r="H2343" i="4"/>
  <c r="G2343" i="4"/>
  <c r="E2343" i="4"/>
  <c r="C2343" i="4"/>
  <c r="D2343" i="4"/>
  <c r="B2344" i="4"/>
  <c r="A2344" i="4"/>
  <c r="F2344" i="4" l="1"/>
  <c r="O2344" i="4"/>
  <c r="N2344" i="4"/>
  <c r="M2344" i="4"/>
  <c r="L2344" i="4"/>
  <c r="K2344" i="4"/>
  <c r="J2344" i="4"/>
  <c r="H2344" i="4"/>
  <c r="I2344" i="4"/>
  <c r="G2344" i="4"/>
  <c r="D2344" i="4"/>
  <c r="E2344" i="4"/>
  <c r="C2344" i="4"/>
  <c r="B2345" i="4"/>
  <c r="A2345" i="4"/>
  <c r="F2345" i="4" l="1"/>
  <c r="O2345" i="4"/>
  <c r="N2345" i="4"/>
  <c r="M2345" i="4"/>
  <c r="L2345" i="4"/>
  <c r="K2345" i="4"/>
  <c r="J2345" i="4"/>
  <c r="I2345" i="4"/>
  <c r="H2345" i="4"/>
  <c r="G2345" i="4"/>
  <c r="D2345" i="4"/>
  <c r="E2345" i="4"/>
  <c r="C2345" i="4"/>
  <c r="B2346" i="4"/>
  <c r="A2346" i="4"/>
  <c r="F2346" i="4" l="1"/>
  <c r="O2346" i="4"/>
  <c r="N2346" i="4"/>
  <c r="M2346" i="4"/>
  <c r="L2346" i="4"/>
  <c r="K2346" i="4"/>
  <c r="J2346" i="4"/>
  <c r="I2346" i="4"/>
  <c r="H2346" i="4"/>
  <c r="G2346" i="4"/>
  <c r="E2346" i="4"/>
  <c r="C2346" i="4"/>
  <c r="D2346" i="4"/>
  <c r="B2347" i="4"/>
  <c r="A2347" i="4"/>
  <c r="F2347" i="4" l="1"/>
  <c r="O2347" i="4"/>
  <c r="N2347" i="4"/>
  <c r="M2347" i="4"/>
  <c r="L2347" i="4"/>
  <c r="K2347" i="4"/>
  <c r="J2347" i="4"/>
  <c r="I2347" i="4"/>
  <c r="H2347" i="4"/>
  <c r="G2347" i="4"/>
  <c r="E2347" i="4"/>
  <c r="C2347" i="4"/>
  <c r="D2347" i="4"/>
  <c r="B2348" i="4"/>
  <c r="A2348" i="4"/>
  <c r="F2348" i="4" l="1"/>
  <c r="O2348" i="4"/>
  <c r="N2348" i="4"/>
  <c r="M2348" i="4"/>
  <c r="L2348" i="4"/>
  <c r="K2348" i="4"/>
  <c r="J2348" i="4"/>
  <c r="H2348" i="4"/>
  <c r="I2348" i="4"/>
  <c r="G2348" i="4"/>
  <c r="D2348" i="4"/>
  <c r="E2348" i="4"/>
  <c r="C2348" i="4"/>
  <c r="B2349" i="4"/>
  <c r="A2349" i="4"/>
  <c r="F2349" i="4" l="1"/>
  <c r="O2349" i="4"/>
  <c r="N2349" i="4"/>
  <c r="M2349" i="4"/>
  <c r="L2349" i="4"/>
  <c r="K2349" i="4"/>
  <c r="J2349" i="4"/>
  <c r="I2349" i="4"/>
  <c r="H2349" i="4"/>
  <c r="G2349" i="4"/>
  <c r="D2349" i="4"/>
  <c r="E2349" i="4"/>
  <c r="C2349" i="4"/>
  <c r="B2350" i="4"/>
  <c r="A2350" i="4"/>
  <c r="F2350" i="4" l="1"/>
  <c r="O2350" i="4"/>
  <c r="N2350" i="4"/>
  <c r="M2350" i="4"/>
  <c r="L2350" i="4"/>
  <c r="K2350" i="4"/>
  <c r="J2350" i="4"/>
  <c r="I2350" i="4"/>
  <c r="H2350" i="4"/>
  <c r="G2350" i="4"/>
  <c r="E2350" i="4"/>
  <c r="C2350" i="4"/>
  <c r="D2350" i="4"/>
  <c r="B2351" i="4"/>
  <c r="A2351" i="4"/>
  <c r="F2351" i="4" l="1"/>
  <c r="O2351" i="4"/>
  <c r="N2351" i="4"/>
  <c r="M2351" i="4"/>
  <c r="L2351" i="4"/>
  <c r="K2351" i="4"/>
  <c r="J2351" i="4"/>
  <c r="I2351" i="4"/>
  <c r="G2351" i="4"/>
  <c r="H2351" i="4"/>
  <c r="E2351" i="4"/>
  <c r="C2351" i="4"/>
  <c r="D2351" i="4"/>
  <c r="B2352" i="4"/>
  <c r="A2352" i="4"/>
  <c r="F2352" i="4" l="1"/>
  <c r="O2352" i="4"/>
  <c r="N2352" i="4"/>
  <c r="M2352" i="4"/>
  <c r="L2352" i="4"/>
  <c r="K2352" i="4"/>
  <c r="J2352" i="4"/>
  <c r="H2352" i="4"/>
  <c r="I2352" i="4"/>
  <c r="G2352" i="4"/>
  <c r="D2352" i="4"/>
  <c r="E2352" i="4"/>
  <c r="C2352" i="4"/>
  <c r="B2353" i="4"/>
  <c r="A2353" i="4"/>
  <c r="F2353" i="4" l="1"/>
  <c r="O2353" i="4"/>
  <c r="N2353" i="4"/>
  <c r="M2353" i="4"/>
  <c r="L2353" i="4"/>
  <c r="K2353" i="4"/>
  <c r="J2353" i="4"/>
  <c r="I2353" i="4"/>
  <c r="H2353" i="4"/>
  <c r="G2353" i="4"/>
  <c r="D2353" i="4"/>
  <c r="E2353" i="4"/>
  <c r="C2353" i="4"/>
  <c r="B2354" i="4"/>
  <c r="A2354" i="4"/>
  <c r="F2354" i="4" l="1"/>
  <c r="O2354" i="4"/>
  <c r="N2354" i="4"/>
  <c r="M2354" i="4"/>
  <c r="L2354" i="4"/>
  <c r="K2354" i="4"/>
  <c r="J2354" i="4"/>
  <c r="I2354" i="4"/>
  <c r="H2354" i="4"/>
  <c r="G2354" i="4"/>
  <c r="E2354" i="4"/>
  <c r="C2354" i="4"/>
  <c r="D2354" i="4"/>
  <c r="B2355" i="4"/>
  <c r="A2355" i="4"/>
  <c r="F2355" i="4" l="1"/>
  <c r="O2355" i="4"/>
  <c r="N2355" i="4"/>
  <c r="M2355" i="4"/>
  <c r="L2355" i="4"/>
  <c r="K2355" i="4"/>
  <c r="I2355" i="4"/>
  <c r="J2355" i="4"/>
  <c r="G2355" i="4"/>
  <c r="H2355" i="4"/>
  <c r="E2355" i="4"/>
  <c r="C2355" i="4"/>
  <c r="D2355" i="4"/>
  <c r="B2356" i="4"/>
  <c r="A2356" i="4"/>
  <c r="F2356" i="4" l="1"/>
  <c r="O2356" i="4"/>
  <c r="N2356" i="4"/>
  <c r="M2356" i="4"/>
  <c r="L2356" i="4"/>
  <c r="K2356" i="4"/>
  <c r="J2356" i="4"/>
  <c r="H2356" i="4"/>
  <c r="I2356" i="4"/>
  <c r="G2356" i="4"/>
  <c r="D2356" i="4"/>
  <c r="E2356" i="4"/>
  <c r="C2356" i="4"/>
  <c r="B2357" i="4"/>
  <c r="A2357" i="4"/>
  <c r="F2357" i="4" l="1"/>
  <c r="O2357" i="4"/>
  <c r="N2357" i="4"/>
  <c r="M2357" i="4"/>
  <c r="L2357" i="4"/>
  <c r="K2357" i="4"/>
  <c r="J2357" i="4"/>
  <c r="I2357" i="4"/>
  <c r="H2357" i="4"/>
  <c r="G2357" i="4"/>
  <c r="D2357" i="4"/>
  <c r="E2357" i="4"/>
  <c r="C2357" i="4"/>
  <c r="B2358" i="4"/>
  <c r="A2358" i="4"/>
  <c r="F2358" i="4" l="1"/>
  <c r="O2358" i="4"/>
  <c r="N2358" i="4"/>
  <c r="M2358" i="4"/>
  <c r="L2358" i="4"/>
  <c r="K2358" i="4"/>
  <c r="J2358" i="4"/>
  <c r="I2358" i="4"/>
  <c r="H2358" i="4"/>
  <c r="G2358" i="4"/>
  <c r="E2358" i="4"/>
  <c r="C2358" i="4"/>
  <c r="D2358" i="4"/>
  <c r="B2359" i="4"/>
  <c r="A2359" i="4"/>
  <c r="F2359" i="4" l="1"/>
  <c r="O2359" i="4"/>
  <c r="N2359" i="4"/>
  <c r="M2359" i="4"/>
  <c r="L2359" i="4"/>
  <c r="K2359" i="4"/>
  <c r="J2359" i="4"/>
  <c r="I2359" i="4"/>
  <c r="H2359" i="4"/>
  <c r="G2359" i="4"/>
  <c r="E2359" i="4"/>
  <c r="C2359" i="4"/>
  <c r="D2359" i="4"/>
  <c r="B2360" i="4"/>
  <c r="A2360" i="4"/>
  <c r="F2360" i="4" l="1"/>
  <c r="O2360" i="4"/>
  <c r="N2360" i="4"/>
  <c r="M2360" i="4"/>
  <c r="L2360" i="4"/>
  <c r="K2360" i="4"/>
  <c r="J2360" i="4"/>
  <c r="H2360" i="4"/>
  <c r="I2360" i="4"/>
  <c r="G2360" i="4"/>
  <c r="D2360" i="4"/>
  <c r="E2360" i="4"/>
  <c r="C2360" i="4"/>
  <c r="B2361" i="4"/>
  <c r="A2361" i="4"/>
  <c r="F2361" i="4" l="1"/>
  <c r="O2361" i="4"/>
  <c r="N2361" i="4"/>
  <c r="M2361" i="4"/>
  <c r="L2361" i="4"/>
  <c r="K2361" i="4"/>
  <c r="J2361" i="4"/>
  <c r="I2361" i="4"/>
  <c r="H2361" i="4"/>
  <c r="G2361" i="4"/>
  <c r="D2361" i="4"/>
  <c r="E2361" i="4"/>
  <c r="C2361" i="4"/>
  <c r="B2362" i="4"/>
  <c r="A2362" i="4"/>
  <c r="F2362" i="4" l="1"/>
  <c r="O2362" i="4"/>
  <c r="N2362" i="4"/>
  <c r="M2362" i="4"/>
  <c r="L2362" i="4"/>
  <c r="K2362" i="4"/>
  <c r="J2362" i="4"/>
  <c r="I2362" i="4"/>
  <c r="H2362" i="4"/>
  <c r="G2362" i="4"/>
  <c r="E2362" i="4"/>
  <c r="C2362" i="4"/>
  <c r="D2362" i="4"/>
  <c r="B2363" i="4"/>
  <c r="A2363" i="4"/>
  <c r="F2363" i="4" l="1"/>
  <c r="O2363" i="4"/>
  <c r="N2363" i="4"/>
  <c r="M2363" i="4"/>
  <c r="L2363" i="4"/>
  <c r="K2363" i="4"/>
  <c r="J2363" i="4"/>
  <c r="I2363" i="4"/>
  <c r="H2363" i="4"/>
  <c r="G2363" i="4"/>
  <c r="E2363" i="4"/>
  <c r="C2363" i="4"/>
  <c r="D2363" i="4"/>
  <c r="B2364" i="4"/>
  <c r="A2364" i="4"/>
  <c r="F2364" i="4" l="1"/>
  <c r="O2364" i="4"/>
  <c r="N2364" i="4"/>
  <c r="M2364" i="4"/>
  <c r="L2364" i="4"/>
  <c r="K2364" i="4"/>
  <c r="J2364" i="4"/>
  <c r="H2364" i="4"/>
  <c r="I2364" i="4"/>
  <c r="G2364" i="4"/>
  <c r="D2364" i="4"/>
  <c r="E2364" i="4"/>
  <c r="C2364" i="4"/>
  <c r="B2365" i="4"/>
  <c r="A2365" i="4"/>
  <c r="F2365" i="4" l="1"/>
  <c r="O2365" i="4"/>
  <c r="N2365" i="4"/>
  <c r="M2365" i="4"/>
  <c r="L2365" i="4"/>
  <c r="K2365" i="4"/>
  <c r="J2365" i="4"/>
  <c r="I2365" i="4"/>
  <c r="H2365" i="4"/>
  <c r="G2365" i="4"/>
  <c r="D2365" i="4"/>
  <c r="E2365" i="4"/>
  <c r="C2365" i="4"/>
  <c r="B2366" i="4"/>
  <c r="A2366" i="4"/>
  <c r="F2366" i="4" l="1"/>
  <c r="O2366" i="4"/>
  <c r="N2366" i="4"/>
  <c r="M2366" i="4"/>
  <c r="L2366" i="4"/>
  <c r="K2366" i="4"/>
  <c r="J2366" i="4"/>
  <c r="I2366" i="4"/>
  <c r="H2366" i="4"/>
  <c r="G2366" i="4"/>
  <c r="E2366" i="4"/>
  <c r="C2366" i="4"/>
  <c r="D2366" i="4"/>
  <c r="B2367" i="4"/>
  <c r="A2367" i="4"/>
  <c r="F2367" i="4" l="1"/>
  <c r="O2367" i="4"/>
  <c r="N2367" i="4"/>
  <c r="M2367" i="4"/>
  <c r="L2367" i="4"/>
  <c r="K2367" i="4"/>
  <c r="J2367" i="4"/>
  <c r="I2367" i="4"/>
  <c r="G2367" i="4"/>
  <c r="H2367" i="4"/>
  <c r="E2367" i="4"/>
  <c r="C2367" i="4"/>
  <c r="D2367" i="4"/>
  <c r="B2368" i="4"/>
  <c r="A2368" i="4"/>
  <c r="F2368" i="4" l="1"/>
  <c r="O2368" i="4"/>
  <c r="N2368" i="4"/>
  <c r="M2368" i="4"/>
  <c r="L2368" i="4"/>
  <c r="K2368" i="4"/>
  <c r="J2368" i="4"/>
  <c r="H2368" i="4"/>
  <c r="I2368" i="4"/>
  <c r="G2368" i="4"/>
  <c r="D2368" i="4"/>
  <c r="E2368" i="4"/>
  <c r="C2368" i="4"/>
  <c r="B2369" i="4"/>
  <c r="A2369" i="4"/>
  <c r="F2369" i="4" l="1"/>
  <c r="O2369" i="4"/>
  <c r="N2369" i="4"/>
  <c r="M2369" i="4"/>
  <c r="L2369" i="4"/>
  <c r="K2369" i="4"/>
  <c r="J2369" i="4"/>
  <c r="I2369" i="4"/>
  <c r="H2369" i="4"/>
  <c r="G2369" i="4"/>
  <c r="D2369" i="4"/>
  <c r="E2369" i="4"/>
  <c r="C2369" i="4"/>
  <c r="B2370" i="4"/>
  <c r="A2370" i="4"/>
  <c r="F2370" i="4" l="1"/>
  <c r="O2370" i="4"/>
  <c r="N2370" i="4"/>
  <c r="M2370" i="4"/>
  <c r="L2370" i="4"/>
  <c r="K2370" i="4"/>
  <c r="J2370" i="4"/>
  <c r="I2370" i="4"/>
  <c r="H2370" i="4"/>
  <c r="G2370" i="4"/>
  <c r="E2370" i="4"/>
  <c r="C2370" i="4"/>
  <c r="D2370" i="4"/>
  <c r="B2371" i="4"/>
  <c r="A2371" i="4"/>
  <c r="F2371" i="4" l="1"/>
  <c r="O2371" i="4"/>
  <c r="N2371" i="4"/>
  <c r="M2371" i="4"/>
  <c r="L2371" i="4"/>
  <c r="K2371" i="4"/>
  <c r="I2371" i="4"/>
  <c r="J2371" i="4"/>
  <c r="G2371" i="4"/>
  <c r="H2371" i="4"/>
  <c r="E2371" i="4"/>
  <c r="C2371" i="4"/>
  <c r="D2371" i="4"/>
  <c r="B2372" i="4"/>
  <c r="A2372" i="4"/>
  <c r="F2372" i="4" l="1"/>
  <c r="O2372" i="4"/>
  <c r="N2372" i="4"/>
  <c r="M2372" i="4"/>
  <c r="L2372" i="4"/>
  <c r="K2372" i="4"/>
  <c r="J2372" i="4"/>
  <c r="H2372" i="4"/>
  <c r="I2372" i="4"/>
  <c r="G2372" i="4"/>
  <c r="D2372" i="4"/>
  <c r="E2372" i="4"/>
  <c r="C2372" i="4"/>
  <c r="B2373" i="4"/>
  <c r="A2373" i="4"/>
  <c r="F2373" i="4" l="1"/>
  <c r="O2373" i="4"/>
  <c r="N2373" i="4"/>
  <c r="M2373" i="4"/>
  <c r="L2373" i="4"/>
  <c r="K2373" i="4"/>
  <c r="J2373" i="4"/>
  <c r="I2373" i="4"/>
  <c r="H2373" i="4"/>
  <c r="G2373" i="4"/>
  <c r="D2373" i="4"/>
  <c r="E2373" i="4"/>
  <c r="C2373" i="4"/>
  <c r="B2374" i="4"/>
  <c r="A2374" i="4"/>
  <c r="F2374" i="4" l="1"/>
  <c r="O2374" i="4"/>
  <c r="N2374" i="4"/>
  <c r="M2374" i="4"/>
  <c r="L2374" i="4"/>
  <c r="K2374" i="4"/>
  <c r="J2374" i="4"/>
  <c r="I2374" i="4"/>
  <c r="H2374" i="4"/>
  <c r="G2374" i="4"/>
  <c r="E2374" i="4"/>
  <c r="C2374" i="4"/>
  <c r="D2374" i="4"/>
  <c r="B2375" i="4"/>
  <c r="A2375" i="4"/>
  <c r="F2375" i="4" l="1"/>
  <c r="O2375" i="4"/>
  <c r="N2375" i="4"/>
  <c r="M2375" i="4"/>
  <c r="L2375" i="4"/>
  <c r="K2375" i="4"/>
  <c r="J2375" i="4"/>
  <c r="I2375" i="4"/>
  <c r="H2375" i="4"/>
  <c r="G2375" i="4"/>
  <c r="E2375" i="4"/>
  <c r="C2375" i="4"/>
  <c r="D2375" i="4"/>
  <c r="B2376" i="4"/>
  <c r="A2376" i="4"/>
  <c r="F2376" i="4" l="1"/>
  <c r="O2376" i="4"/>
  <c r="N2376" i="4"/>
  <c r="M2376" i="4"/>
  <c r="L2376" i="4"/>
  <c r="K2376" i="4"/>
  <c r="J2376" i="4"/>
  <c r="H2376" i="4"/>
  <c r="I2376" i="4"/>
  <c r="G2376" i="4"/>
  <c r="D2376" i="4"/>
  <c r="E2376" i="4"/>
  <c r="C2376" i="4"/>
  <c r="B2377" i="4"/>
  <c r="A2377" i="4"/>
  <c r="F2377" i="4" l="1"/>
  <c r="O2377" i="4"/>
  <c r="N2377" i="4"/>
  <c r="M2377" i="4"/>
  <c r="L2377" i="4"/>
  <c r="K2377" i="4"/>
  <c r="J2377" i="4"/>
  <c r="I2377" i="4"/>
  <c r="H2377" i="4"/>
  <c r="G2377" i="4"/>
  <c r="D2377" i="4"/>
  <c r="E2377" i="4"/>
  <c r="C2377" i="4"/>
  <c r="B2378" i="4"/>
  <c r="A2378" i="4"/>
  <c r="F2378" i="4" l="1"/>
  <c r="O2378" i="4"/>
  <c r="N2378" i="4"/>
  <c r="M2378" i="4"/>
  <c r="L2378" i="4"/>
  <c r="K2378" i="4"/>
  <c r="J2378" i="4"/>
  <c r="I2378" i="4"/>
  <c r="H2378" i="4"/>
  <c r="G2378" i="4"/>
  <c r="E2378" i="4"/>
  <c r="C2378" i="4"/>
  <c r="D2378" i="4"/>
  <c r="B2379" i="4"/>
  <c r="A2379" i="4"/>
  <c r="F2379" i="4" l="1"/>
  <c r="O2379" i="4"/>
  <c r="N2379" i="4"/>
  <c r="M2379" i="4"/>
  <c r="L2379" i="4"/>
  <c r="K2379" i="4"/>
  <c r="J2379" i="4"/>
  <c r="I2379" i="4"/>
  <c r="H2379" i="4"/>
  <c r="G2379" i="4"/>
  <c r="E2379" i="4"/>
  <c r="C2379" i="4"/>
  <c r="D2379" i="4"/>
  <c r="B2380" i="4"/>
  <c r="A2380" i="4"/>
  <c r="F2380" i="4" l="1"/>
  <c r="O2380" i="4"/>
  <c r="N2380" i="4"/>
  <c r="M2380" i="4"/>
  <c r="L2380" i="4"/>
  <c r="K2380" i="4"/>
  <c r="J2380" i="4"/>
  <c r="H2380" i="4"/>
  <c r="I2380" i="4"/>
  <c r="G2380" i="4"/>
  <c r="D2380" i="4"/>
  <c r="E2380" i="4"/>
  <c r="C2380" i="4"/>
  <c r="B2381" i="4"/>
  <c r="A2381" i="4"/>
  <c r="F2381" i="4" l="1"/>
  <c r="O2381" i="4"/>
  <c r="N2381" i="4"/>
  <c r="M2381" i="4"/>
  <c r="L2381" i="4"/>
  <c r="K2381" i="4"/>
  <c r="J2381" i="4"/>
  <c r="I2381" i="4"/>
  <c r="H2381" i="4"/>
  <c r="G2381" i="4"/>
  <c r="D2381" i="4"/>
  <c r="E2381" i="4"/>
  <c r="C2381" i="4"/>
  <c r="B2382" i="4"/>
  <c r="A2382" i="4"/>
  <c r="F2382" i="4" l="1"/>
  <c r="O2382" i="4"/>
  <c r="N2382" i="4"/>
  <c r="M2382" i="4"/>
  <c r="L2382" i="4"/>
  <c r="K2382" i="4"/>
  <c r="J2382" i="4"/>
  <c r="I2382" i="4"/>
  <c r="H2382" i="4"/>
  <c r="G2382" i="4"/>
  <c r="E2382" i="4"/>
  <c r="C2382" i="4"/>
  <c r="D2382" i="4"/>
  <c r="B2383" i="4"/>
  <c r="A2383" i="4"/>
  <c r="F2383" i="4" l="1"/>
  <c r="O2383" i="4"/>
  <c r="N2383" i="4"/>
  <c r="M2383" i="4"/>
  <c r="L2383" i="4"/>
  <c r="K2383" i="4"/>
  <c r="J2383" i="4"/>
  <c r="I2383" i="4"/>
  <c r="G2383" i="4"/>
  <c r="H2383" i="4"/>
  <c r="E2383" i="4"/>
  <c r="C2383" i="4"/>
  <c r="D2383" i="4"/>
  <c r="B2384" i="4"/>
  <c r="A2384" i="4"/>
  <c r="F2384" i="4" l="1"/>
  <c r="O2384" i="4"/>
  <c r="N2384" i="4"/>
  <c r="M2384" i="4"/>
  <c r="L2384" i="4"/>
  <c r="K2384" i="4"/>
  <c r="J2384" i="4"/>
  <c r="H2384" i="4"/>
  <c r="I2384" i="4"/>
  <c r="G2384" i="4"/>
  <c r="D2384" i="4"/>
  <c r="E2384" i="4"/>
  <c r="C2384" i="4"/>
  <c r="B2385" i="4"/>
  <c r="A2385" i="4"/>
  <c r="F2385" i="4" l="1"/>
  <c r="O2385" i="4"/>
  <c r="N2385" i="4"/>
  <c r="M2385" i="4"/>
  <c r="L2385" i="4"/>
  <c r="K2385" i="4"/>
  <c r="J2385" i="4"/>
  <c r="I2385" i="4"/>
  <c r="H2385" i="4"/>
  <c r="G2385" i="4"/>
  <c r="D2385" i="4"/>
  <c r="E2385" i="4"/>
  <c r="C2385" i="4"/>
  <c r="B2386" i="4"/>
  <c r="A2386" i="4"/>
  <c r="F2386" i="4" l="1"/>
  <c r="O2386" i="4"/>
  <c r="N2386" i="4"/>
  <c r="M2386" i="4"/>
  <c r="L2386" i="4"/>
  <c r="K2386" i="4"/>
  <c r="J2386" i="4"/>
  <c r="I2386" i="4"/>
  <c r="H2386" i="4"/>
  <c r="G2386" i="4"/>
  <c r="E2386" i="4"/>
  <c r="C2386" i="4"/>
  <c r="D2386" i="4"/>
  <c r="B2387" i="4"/>
  <c r="A2387" i="4"/>
  <c r="F2387" i="4" l="1"/>
  <c r="O2387" i="4"/>
  <c r="N2387" i="4"/>
  <c r="M2387" i="4"/>
  <c r="L2387" i="4"/>
  <c r="K2387" i="4"/>
  <c r="I2387" i="4"/>
  <c r="J2387" i="4"/>
  <c r="G2387" i="4"/>
  <c r="H2387" i="4"/>
  <c r="E2387" i="4"/>
  <c r="C2387" i="4"/>
  <c r="D2387" i="4"/>
  <c r="B2388" i="4"/>
  <c r="A2388" i="4"/>
  <c r="F2388" i="4" l="1"/>
  <c r="O2388" i="4"/>
  <c r="N2388" i="4"/>
  <c r="M2388" i="4"/>
  <c r="L2388" i="4"/>
  <c r="K2388" i="4"/>
  <c r="J2388" i="4"/>
  <c r="H2388" i="4"/>
  <c r="I2388" i="4"/>
  <c r="G2388" i="4"/>
  <c r="D2388" i="4"/>
  <c r="E2388" i="4"/>
  <c r="C2388" i="4"/>
  <c r="B2389" i="4"/>
  <c r="A2389" i="4"/>
  <c r="F2389" i="4" l="1"/>
  <c r="O2389" i="4"/>
  <c r="N2389" i="4"/>
  <c r="M2389" i="4"/>
  <c r="L2389" i="4"/>
  <c r="K2389" i="4"/>
  <c r="J2389" i="4"/>
  <c r="I2389" i="4"/>
  <c r="H2389" i="4"/>
  <c r="G2389" i="4"/>
  <c r="D2389" i="4"/>
  <c r="E2389" i="4"/>
  <c r="C2389" i="4"/>
  <c r="B2390" i="4"/>
  <c r="A2390" i="4"/>
  <c r="F2390" i="4" l="1"/>
  <c r="O2390" i="4"/>
  <c r="N2390" i="4"/>
  <c r="M2390" i="4"/>
  <c r="L2390" i="4"/>
  <c r="K2390" i="4"/>
  <c r="J2390" i="4"/>
  <c r="I2390" i="4"/>
  <c r="H2390" i="4"/>
  <c r="G2390" i="4"/>
  <c r="E2390" i="4"/>
  <c r="C2390" i="4"/>
  <c r="D2390" i="4"/>
  <c r="B2391" i="4"/>
  <c r="A2391" i="4"/>
  <c r="F2391" i="4" l="1"/>
  <c r="O2391" i="4"/>
  <c r="N2391" i="4"/>
  <c r="M2391" i="4"/>
  <c r="L2391" i="4"/>
  <c r="K2391" i="4"/>
  <c r="J2391" i="4"/>
  <c r="I2391" i="4"/>
  <c r="H2391" i="4"/>
  <c r="G2391" i="4"/>
  <c r="E2391" i="4"/>
  <c r="C2391" i="4"/>
  <c r="D2391" i="4"/>
  <c r="B2392" i="4"/>
  <c r="A2392" i="4"/>
  <c r="F2392" i="4" l="1"/>
  <c r="O2392" i="4"/>
  <c r="N2392" i="4"/>
  <c r="M2392" i="4"/>
  <c r="L2392" i="4"/>
  <c r="K2392" i="4"/>
  <c r="J2392" i="4"/>
  <c r="H2392" i="4"/>
  <c r="I2392" i="4"/>
  <c r="G2392" i="4"/>
  <c r="D2392" i="4"/>
  <c r="E2392" i="4"/>
  <c r="C2392" i="4"/>
  <c r="B2393" i="4"/>
  <c r="A2393" i="4"/>
  <c r="F2393" i="4" l="1"/>
  <c r="O2393" i="4"/>
  <c r="N2393" i="4"/>
  <c r="M2393" i="4"/>
  <c r="L2393" i="4"/>
  <c r="K2393" i="4"/>
  <c r="J2393" i="4"/>
  <c r="I2393" i="4"/>
  <c r="H2393" i="4"/>
  <c r="G2393" i="4"/>
  <c r="D2393" i="4"/>
  <c r="E2393" i="4"/>
  <c r="C2393" i="4"/>
  <c r="B2394" i="4"/>
  <c r="A2394" i="4"/>
  <c r="F2394" i="4" l="1"/>
  <c r="O2394" i="4"/>
  <c r="N2394" i="4"/>
  <c r="M2394" i="4"/>
  <c r="L2394" i="4"/>
  <c r="K2394" i="4"/>
  <c r="J2394" i="4"/>
  <c r="I2394" i="4"/>
  <c r="H2394" i="4"/>
  <c r="G2394" i="4"/>
  <c r="E2394" i="4"/>
  <c r="C2394" i="4"/>
  <c r="D2394" i="4"/>
  <c r="B2395" i="4"/>
  <c r="A2395" i="4"/>
  <c r="F2395" i="4" l="1"/>
  <c r="O2395" i="4"/>
  <c r="N2395" i="4"/>
  <c r="M2395" i="4"/>
  <c r="L2395" i="4"/>
  <c r="K2395" i="4"/>
  <c r="J2395" i="4"/>
  <c r="I2395" i="4"/>
  <c r="H2395" i="4"/>
  <c r="G2395" i="4"/>
  <c r="E2395" i="4"/>
  <c r="C2395" i="4"/>
  <c r="D2395" i="4"/>
  <c r="B2396" i="4"/>
  <c r="A2396" i="4"/>
  <c r="F2396" i="4" l="1"/>
  <c r="O2396" i="4"/>
  <c r="N2396" i="4"/>
  <c r="M2396" i="4"/>
  <c r="L2396" i="4"/>
  <c r="K2396" i="4"/>
  <c r="J2396" i="4"/>
  <c r="H2396" i="4"/>
  <c r="I2396" i="4"/>
  <c r="G2396" i="4"/>
  <c r="D2396" i="4"/>
  <c r="E2396" i="4"/>
  <c r="C2396" i="4"/>
  <c r="B2397" i="4"/>
  <c r="A2397" i="4"/>
  <c r="F2397" i="4" l="1"/>
  <c r="O2397" i="4"/>
  <c r="N2397" i="4"/>
  <c r="M2397" i="4"/>
  <c r="L2397" i="4"/>
  <c r="K2397" i="4"/>
  <c r="J2397" i="4"/>
  <c r="I2397" i="4"/>
  <c r="H2397" i="4"/>
  <c r="G2397" i="4"/>
  <c r="D2397" i="4"/>
  <c r="E2397" i="4"/>
  <c r="C2397" i="4"/>
  <c r="B2398" i="4"/>
  <c r="A2398" i="4"/>
  <c r="F2398" i="4" l="1"/>
  <c r="O2398" i="4"/>
  <c r="N2398" i="4"/>
  <c r="M2398" i="4"/>
  <c r="L2398" i="4"/>
  <c r="K2398" i="4"/>
  <c r="J2398" i="4"/>
  <c r="I2398" i="4"/>
  <c r="H2398" i="4"/>
  <c r="G2398" i="4"/>
  <c r="E2398" i="4"/>
  <c r="C2398" i="4"/>
  <c r="D2398" i="4"/>
  <c r="B2399" i="4"/>
  <c r="A2399" i="4"/>
  <c r="F2399" i="4" l="1"/>
  <c r="O2399" i="4"/>
  <c r="N2399" i="4"/>
  <c r="M2399" i="4"/>
  <c r="L2399" i="4"/>
  <c r="K2399" i="4"/>
  <c r="J2399" i="4"/>
  <c r="I2399" i="4"/>
  <c r="G2399" i="4"/>
  <c r="H2399" i="4"/>
  <c r="E2399" i="4"/>
  <c r="C2399" i="4"/>
  <c r="D2399" i="4"/>
  <c r="B2400" i="4"/>
  <c r="A2400" i="4"/>
  <c r="F2400" i="4" l="1"/>
  <c r="O2400" i="4"/>
  <c r="N2400" i="4"/>
  <c r="M2400" i="4"/>
  <c r="L2400" i="4"/>
  <c r="K2400" i="4"/>
  <c r="J2400" i="4"/>
  <c r="H2400" i="4"/>
  <c r="I2400" i="4"/>
  <c r="G2400" i="4"/>
  <c r="D2400" i="4"/>
  <c r="E2400" i="4"/>
  <c r="C2400" i="4"/>
  <c r="B2401" i="4"/>
  <c r="A2401" i="4"/>
  <c r="F2401" i="4" l="1"/>
  <c r="O2401" i="4"/>
  <c r="N2401" i="4"/>
  <c r="M2401" i="4"/>
  <c r="L2401" i="4"/>
  <c r="K2401" i="4"/>
  <c r="J2401" i="4"/>
  <c r="I2401" i="4"/>
  <c r="H2401" i="4"/>
  <c r="G2401" i="4"/>
  <c r="D2401" i="4"/>
  <c r="E2401" i="4"/>
  <c r="C2401" i="4"/>
  <c r="B2402" i="4"/>
  <c r="A2402" i="4"/>
  <c r="F2402" i="4" l="1"/>
  <c r="O2402" i="4"/>
  <c r="N2402" i="4"/>
  <c r="M2402" i="4"/>
  <c r="L2402" i="4"/>
  <c r="K2402" i="4"/>
  <c r="J2402" i="4"/>
  <c r="I2402" i="4"/>
  <c r="H2402" i="4"/>
  <c r="G2402" i="4"/>
  <c r="E2402" i="4"/>
  <c r="C2402" i="4"/>
  <c r="D2402" i="4"/>
  <c r="B2403" i="4"/>
  <c r="A2403" i="4"/>
  <c r="F2403" i="4" l="1"/>
  <c r="O2403" i="4"/>
  <c r="N2403" i="4"/>
  <c r="M2403" i="4"/>
  <c r="L2403" i="4"/>
  <c r="K2403" i="4"/>
  <c r="I2403" i="4"/>
  <c r="J2403" i="4"/>
  <c r="G2403" i="4"/>
  <c r="H2403" i="4"/>
  <c r="E2403" i="4"/>
  <c r="C2403" i="4"/>
  <c r="D2403" i="4"/>
  <c r="B2404" i="4"/>
  <c r="A2404" i="4"/>
  <c r="F2404" i="4" l="1"/>
  <c r="O2404" i="4"/>
  <c r="N2404" i="4"/>
  <c r="M2404" i="4"/>
  <c r="L2404" i="4"/>
  <c r="K2404" i="4"/>
  <c r="J2404" i="4"/>
  <c r="H2404" i="4"/>
  <c r="I2404" i="4"/>
  <c r="G2404" i="4"/>
  <c r="D2404" i="4"/>
  <c r="E2404" i="4"/>
  <c r="C2404" i="4"/>
  <c r="B2405" i="4"/>
  <c r="A2405" i="4"/>
  <c r="F2405" i="4" l="1"/>
  <c r="O2405" i="4"/>
  <c r="N2405" i="4"/>
  <c r="M2405" i="4"/>
  <c r="L2405" i="4"/>
  <c r="K2405" i="4"/>
  <c r="J2405" i="4"/>
  <c r="I2405" i="4"/>
  <c r="H2405" i="4"/>
  <c r="G2405" i="4"/>
  <c r="D2405" i="4"/>
  <c r="E2405" i="4"/>
  <c r="C2405" i="4"/>
  <c r="B2406" i="4"/>
  <c r="A2406" i="4"/>
  <c r="F2406" i="4" l="1"/>
  <c r="O2406" i="4"/>
  <c r="N2406" i="4"/>
  <c r="M2406" i="4"/>
  <c r="L2406" i="4"/>
  <c r="K2406" i="4"/>
  <c r="J2406" i="4"/>
  <c r="I2406" i="4"/>
  <c r="H2406" i="4"/>
  <c r="G2406" i="4"/>
  <c r="E2406" i="4"/>
  <c r="C2406" i="4"/>
  <c r="D2406" i="4"/>
  <c r="B2407" i="4"/>
  <c r="A2407" i="4"/>
  <c r="F2407" i="4" l="1"/>
  <c r="O2407" i="4"/>
  <c r="N2407" i="4"/>
  <c r="M2407" i="4"/>
  <c r="L2407" i="4"/>
  <c r="K2407" i="4"/>
  <c r="J2407" i="4"/>
  <c r="I2407" i="4"/>
  <c r="H2407" i="4"/>
  <c r="G2407" i="4"/>
  <c r="E2407" i="4"/>
  <c r="C2407" i="4"/>
  <c r="D2407" i="4"/>
  <c r="B2408" i="4"/>
  <c r="A2408" i="4"/>
  <c r="F2408" i="4" l="1"/>
  <c r="O2408" i="4"/>
  <c r="N2408" i="4"/>
  <c r="M2408" i="4"/>
  <c r="L2408" i="4"/>
  <c r="K2408" i="4"/>
  <c r="J2408" i="4"/>
  <c r="H2408" i="4"/>
  <c r="I2408" i="4"/>
  <c r="G2408" i="4"/>
  <c r="D2408" i="4"/>
  <c r="E2408" i="4"/>
  <c r="C2408" i="4"/>
  <c r="B2409" i="4"/>
  <c r="A2409" i="4"/>
  <c r="F2409" i="4" l="1"/>
  <c r="O2409" i="4"/>
  <c r="N2409" i="4"/>
  <c r="M2409" i="4"/>
  <c r="L2409" i="4"/>
  <c r="K2409" i="4"/>
  <c r="J2409" i="4"/>
  <c r="I2409" i="4"/>
  <c r="H2409" i="4"/>
  <c r="G2409" i="4"/>
  <c r="D2409" i="4"/>
  <c r="E2409" i="4"/>
  <c r="C2409" i="4"/>
  <c r="B2410" i="4"/>
  <c r="A2410" i="4"/>
  <c r="F2410" i="4" l="1"/>
  <c r="O2410" i="4"/>
  <c r="N2410" i="4"/>
  <c r="M2410" i="4"/>
  <c r="L2410" i="4"/>
  <c r="K2410" i="4"/>
  <c r="J2410" i="4"/>
  <c r="I2410" i="4"/>
  <c r="H2410" i="4"/>
  <c r="G2410" i="4"/>
  <c r="E2410" i="4"/>
  <c r="C2410" i="4"/>
  <c r="D2410" i="4"/>
  <c r="B2411" i="4"/>
  <c r="A2411" i="4"/>
  <c r="F2411" i="4" l="1"/>
  <c r="O2411" i="4"/>
  <c r="N2411" i="4"/>
  <c r="M2411" i="4"/>
  <c r="L2411" i="4"/>
  <c r="K2411" i="4"/>
  <c r="J2411" i="4"/>
  <c r="I2411" i="4"/>
  <c r="H2411" i="4"/>
  <c r="G2411" i="4"/>
  <c r="E2411" i="4"/>
  <c r="C2411" i="4"/>
  <c r="D2411" i="4"/>
  <c r="B2412" i="4"/>
  <c r="A2412" i="4"/>
  <c r="F2412" i="4" l="1"/>
  <c r="O2412" i="4"/>
  <c r="N2412" i="4"/>
  <c r="M2412" i="4"/>
  <c r="L2412" i="4"/>
  <c r="K2412" i="4"/>
  <c r="J2412" i="4"/>
  <c r="H2412" i="4"/>
  <c r="I2412" i="4"/>
  <c r="G2412" i="4"/>
  <c r="D2412" i="4"/>
  <c r="E2412" i="4"/>
  <c r="C2412" i="4"/>
  <c r="B2413" i="4"/>
  <c r="A2413" i="4"/>
  <c r="F2413" i="4" l="1"/>
  <c r="O2413" i="4"/>
  <c r="N2413" i="4"/>
  <c r="M2413" i="4"/>
  <c r="L2413" i="4"/>
  <c r="K2413" i="4"/>
  <c r="J2413" i="4"/>
  <c r="I2413" i="4"/>
  <c r="H2413" i="4"/>
  <c r="G2413" i="4"/>
  <c r="D2413" i="4"/>
  <c r="E2413" i="4"/>
  <c r="C2413" i="4"/>
  <c r="B2414" i="4"/>
  <c r="A2414" i="4"/>
  <c r="F2414" i="4" l="1"/>
  <c r="N2414" i="4"/>
  <c r="O2414" i="4"/>
  <c r="M2414" i="4"/>
  <c r="L2414" i="4"/>
  <c r="K2414" i="4"/>
  <c r="J2414" i="4"/>
  <c r="I2414" i="4"/>
  <c r="H2414" i="4"/>
  <c r="G2414" i="4"/>
  <c r="E2414" i="4"/>
  <c r="C2414" i="4"/>
  <c r="D2414" i="4"/>
  <c r="B2415" i="4"/>
  <c r="A2415" i="4"/>
  <c r="F2415" i="4" l="1"/>
  <c r="O2415" i="4"/>
  <c r="N2415" i="4"/>
  <c r="M2415" i="4"/>
  <c r="L2415" i="4"/>
  <c r="K2415" i="4"/>
  <c r="J2415" i="4"/>
  <c r="I2415" i="4"/>
  <c r="G2415" i="4"/>
  <c r="H2415" i="4"/>
  <c r="E2415" i="4"/>
  <c r="C2415" i="4"/>
  <c r="D2415" i="4"/>
  <c r="B2416" i="4"/>
  <c r="A2416" i="4"/>
  <c r="F2416" i="4" l="1"/>
  <c r="O2416" i="4"/>
  <c r="N2416" i="4"/>
  <c r="M2416" i="4"/>
  <c r="L2416" i="4"/>
  <c r="K2416" i="4"/>
  <c r="J2416" i="4"/>
  <c r="H2416" i="4"/>
  <c r="I2416" i="4"/>
  <c r="G2416" i="4"/>
  <c r="D2416" i="4"/>
  <c r="E2416" i="4"/>
  <c r="C2416" i="4"/>
  <c r="B2417" i="4"/>
  <c r="A2417" i="4"/>
  <c r="F2417" i="4" l="1"/>
  <c r="O2417" i="4"/>
  <c r="N2417" i="4"/>
  <c r="M2417" i="4"/>
  <c r="L2417" i="4"/>
  <c r="K2417" i="4"/>
  <c r="J2417" i="4"/>
  <c r="I2417" i="4"/>
  <c r="H2417" i="4"/>
  <c r="G2417" i="4"/>
  <c r="D2417" i="4"/>
  <c r="E2417" i="4"/>
  <c r="C2417" i="4"/>
  <c r="B2418" i="4"/>
  <c r="A2418" i="4"/>
  <c r="F2418" i="4" l="1"/>
  <c r="O2418" i="4"/>
  <c r="N2418" i="4"/>
  <c r="M2418" i="4"/>
  <c r="L2418" i="4"/>
  <c r="K2418" i="4"/>
  <c r="J2418" i="4"/>
  <c r="I2418" i="4"/>
  <c r="H2418" i="4"/>
  <c r="G2418" i="4"/>
  <c r="E2418" i="4"/>
  <c r="C2418" i="4"/>
  <c r="D2418" i="4"/>
  <c r="B2419" i="4"/>
  <c r="A2419" i="4"/>
  <c r="F2419" i="4" l="1"/>
  <c r="O2419" i="4"/>
  <c r="N2419" i="4"/>
  <c r="M2419" i="4"/>
  <c r="L2419" i="4"/>
  <c r="K2419" i="4"/>
  <c r="I2419" i="4"/>
  <c r="J2419" i="4"/>
  <c r="G2419" i="4"/>
  <c r="H2419" i="4"/>
  <c r="E2419" i="4"/>
  <c r="C2419" i="4"/>
  <c r="D2419" i="4"/>
  <c r="B2420" i="4"/>
  <c r="A2420" i="4"/>
  <c r="F2420" i="4" l="1"/>
  <c r="O2420" i="4"/>
  <c r="N2420" i="4"/>
  <c r="M2420" i="4"/>
  <c r="L2420" i="4"/>
  <c r="K2420" i="4"/>
  <c r="J2420" i="4"/>
  <c r="H2420" i="4"/>
  <c r="I2420" i="4"/>
  <c r="G2420" i="4"/>
  <c r="D2420" i="4"/>
  <c r="E2420" i="4"/>
  <c r="C2420" i="4"/>
  <c r="B2421" i="4"/>
  <c r="A2421" i="4"/>
  <c r="F2421" i="4" l="1"/>
  <c r="O2421" i="4"/>
  <c r="N2421" i="4"/>
  <c r="M2421" i="4"/>
  <c r="L2421" i="4"/>
  <c r="K2421" i="4"/>
  <c r="J2421" i="4"/>
  <c r="I2421" i="4"/>
  <c r="H2421" i="4"/>
  <c r="G2421" i="4"/>
  <c r="D2421" i="4"/>
  <c r="E2421" i="4"/>
  <c r="C2421" i="4"/>
  <c r="B2422" i="4"/>
  <c r="A2422" i="4"/>
  <c r="F2422" i="4" l="1"/>
  <c r="O2422" i="4"/>
  <c r="N2422" i="4"/>
  <c r="M2422" i="4"/>
  <c r="L2422" i="4"/>
  <c r="K2422" i="4"/>
  <c r="J2422" i="4"/>
  <c r="I2422" i="4"/>
  <c r="H2422" i="4"/>
  <c r="G2422" i="4"/>
  <c r="E2422" i="4"/>
  <c r="C2422" i="4"/>
  <c r="D2422" i="4"/>
  <c r="B2423" i="4"/>
  <c r="A2423" i="4"/>
  <c r="F2423" i="4" l="1"/>
  <c r="O2423" i="4"/>
  <c r="N2423" i="4"/>
  <c r="M2423" i="4"/>
  <c r="L2423" i="4"/>
  <c r="K2423" i="4"/>
  <c r="J2423" i="4"/>
  <c r="I2423" i="4"/>
  <c r="H2423" i="4"/>
  <c r="G2423" i="4"/>
  <c r="E2423" i="4"/>
  <c r="C2423" i="4"/>
  <c r="D2423" i="4"/>
  <c r="B2424" i="4"/>
  <c r="A2424" i="4"/>
  <c r="F2424" i="4" l="1"/>
  <c r="O2424" i="4"/>
  <c r="N2424" i="4"/>
  <c r="M2424" i="4"/>
  <c r="L2424" i="4"/>
  <c r="K2424" i="4"/>
  <c r="J2424" i="4"/>
  <c r="H2424" i="4"/>
  <c r="I2424" i="4"/>
  <c r="G2424" i="4"/>
  <c r="D2424" i="4"/>
  <c r="E2424" i="4"/>
  <c r="C2424" i="4"/>
  <c r="B2425" i="4"/>
  <c r="A2425" i="4"/>
  <c r="F2425" i="4" l="1"/>
  <c r="O2425" i="4"/>
  <c r="N2425" i="4"/>
  <c r="M2425" i="4"/>
  <c r="L2425" i="4"/>
  <c r="K2425" i="4"/>
  <c r="J2425" i="4"/>
  <c r="I2425" i="4"/>
  <c r="H2425" i="4"/>
  <c r="G2425" i="4"/>
  <c r="D2425" i="4"/>
  <c r="E2425" i="4"/>
  <c r="C2425" i="4"/>
  <c r="B2426" i="4"/>
  <c r="A2426" i="4"/>
  <c r="F2426" i="4" l="1"/>
  <c r="O2426" i="4"/>
  <c r="N2426" i="4"/>
  <c r="M2426" i="4"/>
  <c r="L2426" i="4"/>
  <c r="K2426" i="4"/>
  <c r="J2426" i="4"/>
  <c r="I2426" i="4"/>
  <c r="H2426" i="4"/>
  <c r="G2426" i="4"/>
  <c r="E2426" i="4"/>
  <c r="C2426" i="4"/>
  <c r="D2426" i="4"/>
  <c r="B2427" i="4"/>
  <c r="A2427" i="4"/>
  <c r="F2427" i="4" l="1"/>
  <c r="O2427" i="4"/>
  <c r="N2427" i="4"/>
  <c r="M2427" i="4"/>
  <c r="L2427" i="4"/>
  <c r="K2427" i="4"/>
  <c r="J2427" i="4"/>
  <c r="I2427" i="4"/>
  <c r="H2427" i="4"/>
  <c r="G2427" i="4"/>
  <c r="E2427" i="4"/>
  <c r="C2427" i="4"/>
  <c r="D2427" i="4"/>
  <c r="B2428" i="4"/>
  <c r="A2428" i="4"/>
  <c r="F2428" i="4" l="1"/>
  <c r="O2428" i="4"/>
  <c r="N2428" i="4"/>
  <c r="M2428" i="4"/>
  <c r="L2428" i="4"/>
  <c r="K2428" i="4"/>
  <c r="J2428" i="4"/>
  <c r="H2428" i="4"/>
  <c r="I2428" i="4"/>
  <c r="G2428" i="4"/>
  <c r="D2428" i="4"/>
  <c r="E2428" i="4"/>
  <c r="C2428" i="4"/>
  <c r="B2429" i="4"/>
  <c r="A2429" i="4"/>
  <c r="F2429" i="4" l="1"/>
  <c r="O2429" i="4"/>
  <c r="N2429" i="4"/>
  <c r="M2429" i="4"/>
  <c r="L2429" i="4"/>
  <c r="K2429" i="4"/>
  <c r="J2429" i="4"/>
  <c r="I2429" i="4"/>
  <c r="H2429" i="4"/>
  <c r="G2429" i="4"/>
  <c r="D2429" i="4"/>
  <c r="E2429" i="4"/>
  <c r="C2429" i="4"/>
  <c r="B2430" i="4"/>
  <c r="A2430" i="4"/>
  <c r="F2430" i="4" l="1"/>
  <c r="O2430" i="4"/>
  <c r="N2430" i="4"/>
  <c r="M2430" i="4"/>
  <c r="L2430" i="4"/>
  <c r="K2430" i="4"/>
  <c r="J2430" i="4"/>
  <c r="I2430" i="4"/>
  <c r="H2430" i="4"/>
  <c r="G2430" i="4"/>
  <c r="E2430" i="4"/>
  <c r="C2430" i="4"/>
  <c r="D2430" i="4"/>
  <c r="B2431" i="4"/>
  <c r="A2431" i="4"/>
  <c r="F2431" i="4" l="1"/>
  <c r="O2431" i="4"/>
  <c r="N2431" i="4"/>
  <c r="M2431" i="4"/>
  <c r="L2431" i="4"/>
  <c r="K2431" i="4"/>
  <c r="J2431" i="4"/>
  <c r="I2431" i="4"/>
  <c r="G2431" i="4"/>
  <c r="H2431" i="4"/>
  <c r="E2431" i="4"/>
  <c r="C2431" i="4"/>
  <c r="D2431" i="4"/>
  <c r="B2432" i="4"/>
  <c r="A2432" i="4"/>
  <c r="F2432" i="4" l="1"/>
  <c r="O2432" i="4"/>
  <c r="N2432" i="4"/>
  <c r="M2432" i="4"/>
  <c r="L2432" i="4"/>
  <c r="K2432" i="4"/>
  <c r="J2432" i="4"/>
  <c r="H2432" i="4"/>
  <c r="I2432" i="4"/>
  <c r="G2432" i="4"/>
  <c r="D2432" i="4"/>
  <c r="E2432" i="4"/>
  <c r="C2432" i="4"/>
  <c r="B2433" i="4"/>
  <c r="A2433" i="4"/>
  <c r="F2433" i="4" l="1"/>
  <c r="O2433" i="4"/>
  <c r="N2433" i="4"/>
  <c r="M2433" i="4"/>
  <c r="L2433" i="4"/>
  <c r="K2433" i="4"/>
  <c r="J2433" i="4"/>
  <c r="I2433" i="4"/>
  <c r="H2433" i="4"/>
  <c r="G2433" i="4"/>
  <c r="D2433" i="4"/>
  <c r="E2433" i="4"/>
  <c r="C2433" i="4"/>
  <c r="B2434" i="4"/>
  <c r="A2434" i="4"/>
  <c r="F2434" i="4" l="1"/>
  <c r="O2434" i="4"/>
  <c r="N2434" i="4"/>
  <c r="M2434" i="4"/>
  <c r="L2434" i="4"/>
  <c r="K2434" i="4"/>
  <c r="J2434" i="4"/>
  <c r="I2434" i="4"/>
  <c r="H2434" i="4"/>
  <c r="G2434" i="4"/>
  <c r="E2434" i="4"/>
  <c r="C2434" i="4"/>
  <c r="D2434" i="4"/>
  <c r="B2435" i="4"/>
  <c r="A2435" i="4"/>
  <c r="F2435" i="4" l="1"/>
  <c r="O2435" i="4"/>
  <c r="N2435" i="4"/>
  <c r="M2435" i="4"/>
  <c r="L2435" i="4"/>
  <c r="K2435" i="4"/>
  <c r="I2435" i="4"/>
  <c r="J2435" i="4"/>
  <c r="G2435" i="4"/>
  <c r="H2435" i="4"/>
  <c r="E2435" i="4"/>
  <c r="C2435" i="4"/>
  <c r="D2435" i="4"/>
  <c r="B2436" i="4"/>
  <c r="A2436" i="4"/>
  <c r="F2436" i="4" l="1"/>
  <c r="O2436" i="4"/>
  <c r="N2436" i="4"/>
  <c r="M2436" i="4"/>
  <c r="L2436" i="4"/>
  <c r="K2436" i="4"/>
  <c r="J2436" i="4"/>
  <c r="H2436" i="4"/>
  <c r="I2436" i="4"/>
  <c r="G2436" i="4"/>
  <c r="D2436" i="4"/>
  <c r="E2436" i="4"/>
  <c r="C2436" i="4"/>
  <c r="B2437" i="4"/>
  <c r="A2437" i="4"/>
  <c r="F2437" i="4" l="1"/>
  <c r="O2437" i="4"/>
  <c r="N2437" i="4"/>
  <c r="M2437" i="4"/>
  <c r="L2437" i="4"/>
  <c r="K2437" i="4"/>
  <c r="J2437" i="4"/>
  <c r="I2437" i="4"/>
  <c r="H2437" i="4"/>
  <c r="G2437" i="4"/>
  <c r="D2437" i="4"/>
  <c r="E2437" i="4"/>
  <c r="C2437" i="4"/>
  <c r="B2438" i="4"/>
  <c r="A2438" i="4"/>
  <c r="F2438" i="4" l="1"/>
  <c r="O2438" i="4"/>
  <c r="N2438" i="4"/>
  <c r="M2438" i="4"/>
  <c r="L2438" i="4"/>
  <c r="K2438" i="4"/>
  <c r="J2438" i="4"/>
  <c r="I2438" i="4"/>
  <c r="H2438" i="4"/>
  <c r="G2438" i="4"/>
  <c r="E2438" i="4"/>
  <c r="C2438" i="4"/>
  <c r="D2438" i="4"/>
  <c r="B2439" i="4"/>
  <c r="A2439" i="4"/>
  <c r="F2439" i="4" l="1"/>
  <c r="O2439" i="4"/>
  <c r="N2439" i="4"/>
  <c r="M2439" i="4"/>
  <c r="L2439" i="4"/>
  <c r="K2439" i="4"/>
  <c r="J2439" i="4"/>
  <c r="I2439" i="4"/>
  <c r="H2439" i="4"/>
  <c r="G2439" i="4"/>
  <c r="E2439" i="4"/>
  <c r="C2439" i="4"/>
  <c r="D2439" i="4"/>
  <c r="B2440" i="4"/>
  <c r="A2440" i="4"/>
  <c r="F2440" i="4" l="1"/>
  <c r="O2440" i="4"/>
  <c r="N2440" i="4"/>
  <c r="M2440" i="4"/>
  <c r="L2440" i="4"/>
  <c r="K2440" i="4"/>
  <c r="J2440" i="4"/>
  <c r="H2440" i="4"/>
  <c r="I2440" i="4"/>
  <c r="G2440" i="4"/>
  <c r="D2440" i="4"/>
  <c r="E2440" i="4"/>
  <c r="C2440" i="4"/>
  <c r="B2441" i="4"/>
  <c r="A2441" i="4"/>
  <c r="F2441" i="4" l="1"/>
  <c r="O2441" i="4"/>
  <c r="N2441" i="4"/>
  <c r="M2441" i="4"/>
  <c r="L2441" i="4"/>
  <c r="K2441" i="4"/>
  <c r="J2441" i="4"/>
  <c r="I2441" i="4"/>
  <c r="H2441" i="4"/>
  <c r="G2441" i="4"/>
  <c r="D2441" i="4"/>
  <c r="E2441" i="4"/>
  <c r="C2441" i="4"/>
  <c r="B2442" i="4"/>
  <c r="A2442" i="4"/>
  <c r="F2442" i="4" l="1"/>
  <c r="O2442" i="4"/>
  <c r="N2442" i="4"/>
  <c r="M2442" i="4"/>
  <c r="L2442" i="4"/>
  <c r="K2442" i="4"/>
  <c r="J2442" i="4"/>
  <c r="I2442" i="4"/>
  <c r="H2442" i="4"/>
  <c r="G2442" i="4"/>
  <c r="E2442" i="4"/>
  <c r="C2442" i="4"/>
  <c r="D2442" i="4"/>
  <c r="B2443" i="4"/>
  <c r="A2443" i="4"/>
  <c r="F2443" i="4" l="1"/>
  <c r="O2443" i="4"/>
  <c r="N2443" i="4"/>
  <c r="M2443" i="4"/>
  <c r="L2443" i="4"/>
  <c r="K2443" i="4"/>
  <c r="J2443" i="4"/>
  <c r="I2443" i="4"/>
  <c r="H2443" i="4"/>
  <c r="G2443" i="4"/>
  <c r="E2443" i="4"/>
  <c r="C2443" i="4"/>
  <c r="D2443" i="4"/>
  <c r="B2444" i="4"/>
  <c r="A2444" i="4"/>
  <c r="F2444" i="4" l="1"/>
  <c r="O2444" i="4"/>
  <c r="N2444" i="4"/>
  <c r="M2444" i="4"/>
  <c r="L2444" i="4"/>
  <c r="K2444" i="4"/>
  <c r="J2444" i="4"/>
  <c r="H2444" i="4"/>
  <c r="I2444" i="4"/>
  <c r="G2444" i="4"/>
  <c r="D2444" i="4"/>
  <c r="E2444" i="4"/>
  <c r="C2444" i="4"/>
  <c r="B2445" i="4"/>
  <c r="A2445" i="4"/>
  <c r="F2445" i="4" l="1"/>
  <c r="O2445" i="4"/>
  <c r="N2445" i="4"/>
  <c r="M2445" i="4"/>
  <c r="L2445" i="4"/>
  <c r="K2445" i="4"/>
  <c r="J2445" i="4"/>
  <c r="I2445" i="4"/>
  <c r="H2445" i="4"/>
  <c r="G2445" i="4"/>
  <c r="D2445" i="4"/>
  <c r="E2445" i="4"/>
  <c r="C2445" i="4"/>
  <c r="B2446" i="4"/>
  <c r="A2446" i="4"/>
  <c r="F2446" i="4" l="1"/>
  <c r="O2446" i="4"/>
  <c r="N2446" i="4"/>
  <c r="M2446" i="4"/>
  <c r="L2446" i="4"/>
  <c r="K2446" i="4"/>
  <c r="J2446" i="4"/>
  <c r="I2446" i="4"/>
  <c r="H2446" i="4"/>
  <c r="G2446" i="4"/>
  <c r="E2446" i="4"/>
  <c r="C2446" i="4"/>
  <c r="D2446" i="4"/>
  <c r="B2447" i="4"/>
  <c r="A2447" i="4"/>
  <c r="F2447" i="4" l="1"/>
  <c r="O2447" i="4"/>
  <c r="N2447" i="4"/>
  <c r="M2447" i="4"/>
  <c r="L2447" i="4"/>
  <c r="K2447" i="4"/>
  <c r="J2447" i="4"/>
  <c r="I2447" i="4"/>
  <c r="G2447" i="4"/>
  <c r="H2447" i="4"/>
  <c r="E2447" i="4"/>
  <c r="C2447" i="4"/>
  <c r="D2447" i="4"/>
  <c r="B2448" i="4"/>
  <c r="A2448" i="4"/>
  <c r="F2448" i="4" l="1"/>
  <c r="O2448" i="4"/>
  <c r="N2448" i="4"/>
  <c r="M2448" i="4"/>
  <c r="L2448" i="4"/>
  <c r="K2448" i="4"/>
  <c r="J2448" i="4"/>
  <c r="H2448" i="4"/>
  <c r="I2448" i="4"/>
  <c r="G2448" i="4"/>
  <c r="D2448" i="4"/>
  <c r="E2448" i="4"/>
  <c r="C2448" i="4"/>
  <c r="B2449" i="4"/>
  <c r="A2449" i="4"/>
  <c r="F2449" i="4" l="1"/>
  <c r="O2449" i="4"/>
  <c r="N2449" i="4"/>
  <c r="M2449" i="4"/>
  <c r="L2449" i="4"/>
  <c r="K2449" i="4"/>
  <c r="J2449" i="4"/>
  <c r="I2449" i="4"/>
  <c r="H2449" i="4"/>
  <c r="G2449" i="4"/>
  <c r="D2449" i="4"/>
  <c r="E2449" i="4"/>
  <c r="C2449" i="4"/>
  <c r="B2450" i="4"/>
  <c r="A2450" i="4"/>
  <c r="F2450" i="4" l="1"/>
  <c r="O2450" i="4"/>
  <c r="N2450" i="4"/>
  <c r="M2450" i="4"/>
  <c r="L2450" i="4"/>
  <c r="K2450" i="4"/>
  <c r="J2450" i="4"/>
  <c r="I2450" i="4"/>
  <c r="H2450" i="4"/>
  <c r="G2450" i="4"/>
  <c r="E2450" i="4"/>
  <c r="C2450" i="4"/>
  <c r="D2450" i="4"/>
  <c r="B2451" i="4"/>
  <c r="A2451" i="4"/>
  <c r="F2451" i="4" l="1"/>
  <c r="O2451" i="4"/>
  <c r="N2451" i="4"/>
  <c r="M2451" i="4"/>
  <c r="L2451" i="4"/>
  <c r="K2451" i="4"/>
  <c r="I2451" i="4"/>
  <c r="J2451" i="4"/>
  <c r="G2451" i="4"/>
  <c r="H2451" i="4"/>
  <c r="E2451" i="4"/>
  <c r="C2451" i="4"/>
  <c r="D2451" i="4"/>
  <c r="B2452" i="4"/>
  <c r="A2452" i="4"/>
  <c r="F2452" i="4" l="1"/>
  <c r="O2452" i="4"/>
  <c r="N2452" i="4"/>
  <c r="M2452" i="4"/>
  <c r="L2452" i="4"/>
  <c r="K2452" i="4"/>
  <c r="J2452" i="4"/>
  <c r="H2452" i="4"/>
  <c r="I2452" i="4"/>
  <c r="G2452" i="4"/>
  <c r="D2452" i="4"/>
  <c r="E2452" i="4"/>
  <c r="C2452" i="4"/>
  <c r="B2453" i="4"/>
  <c r="A2453" i="4"/>
  <c r="F2453" i="4" l="1"/>
  <c r="O2453" i="4"/>
  <c r="N2453" i="4"/>
  <c r="M2453" i="4"/>
  <c r="L2453" i="4"/>
  <c r="K2453" i="4"/>
  <c r="J2453" i="4"/>
  <c r="I2453" i="4"/>
  <c r="H2453" i="4"/>
  <c r="G2453" i="4"/>
  <c r="D2453" i="4"/>
  <c r="E2453" i="4"/>
  <c r="C2453" i="4"/>
  <c r="B2454" i="4"/>
  <c r="A2454" i="4"/>
  <c r="F2454" i="4" l="1"/>
  <c r="O2454" i="4"/>
  <c r="N2454" i="4"/>
  <c r="M2454" i="4"/>
  <c r="L2454" i="4"/>
  <c r="K2454" i="4"/>
  <c r="J2454" i="4"/>
  <c r="I2454" i="4"/>
  <c r="H2454" i="4"/>
  <c r="G2454" i="4"/>
  <c r="E2454" i="4"/>
  <c r="C2454" i="4"/>
  <c r="D2454" i="4"/>
  <c r="B2455" i="4"/>
  <c r="A2455" i="4"/>
  <c r="F2455" i="4" l="1"/>
  <c r="O2455" i="4"/>
  <c r="N2455" i="4"/>
  <c r="M2455" i="4"/>
  <c r="L2455" i="4"/>
  <c r="K2455" i="4"/>
  <c r="J2455" i="4"/>
  <c r="I2455" i="4"/>
  <c r="H2455" i="4"/>
  <c r="G2455" i="4"/>
  <c r="E2455" i="4"/>
  <c r="C2455" i="4"/>
  <c r="D2455" i="4"/>
  <c r="B2456" i="4"/>
  <c r="A2456" i="4"/>
  <c r="F2456" i="4" l="1"/>
  <c r="O2456" i="4"/>
  <c r="N2456" i="4"/>
  <c r="M2456" i="4"/>
  <c r="L2456" i="4"/>
  <c r="K2456" i="4"/>
  <c r="J2456" i="4"/>
  <c r="H2456" i="4"/>
  <c r="I2456" i="4"/>
  <c r="G2456" i="4"/>
  <c r="D2456" i="4"/>
  <c r="E2456" i="4"/>
  <c r="C2456" i="4"/>
  <c r="B2457" i="4"/>
  <c r="A2457" i="4"/>
  <c r="F2457" i="4" l="1"/>
  <c r="O2457" i="4"/>
  <c r="N2457" i="4"/>
  <c r="M2457" i="4"/>
  <c r="L2457" i="4"/>
  <c r="K2457" i="4"/>
  <c r="J2457" i="4"/>
  <c r="I2457" i="4"/>
  <c r="H2457" i="4"/>
  <c r="G2457" i="4"/>
  <c r="D2457" i="4"/>
  <c r="E2457" i="4"/>
  <c r="C2457" i="4"/>
  <c r="B2458" i="4"/>
  <c r="A2458" i="4"/>
  <c r="F2458" i="4" l="1"/>
  <c r="O2458" i="4"/>
  <c r="N2458" i="4"/>
  <c r="M2458" i="4"/>
  <c r="L2458" i="4"/>
  <c r="K2458" i="4"/>
  <c r="J2458" i="4"/>
  <c r="I2458" i="4"/>
  <c r="H2458" i="4"/>
  <c r="G2458" i="4"/>
  <c r="E2458" i="4"/>
  <c r="C2458" i="4"/>
  <c r="D2458" i="4"/>
  <c r="B2459" i="4"/>
  <c r="A2459" i="4"/>
  <c r="F2459" i="4" l="1"/>
  <c r="O2459" i="4"/>
  <c r="N2459" i="4"/>
  <c r="M2459" i="4"/>
  <c r="L2459" i="4"/>
  <c r="K2459" i="4"/>
  <c r="J2459" i="4"/>
  <c r="I2459" i="4"/>
  <c r="H2459" i="4"/>
  <c r="G2459" i="4"/>
  <c r="E2459" i="4"/>
  <c r="C2459" i="4"/>
  <c r="D2459" i="4"/>
  <c r="B2460" i="4"/>
  <c r="A2460" i="4"/>
  <c r="F2460" i="4" l="1"/>
  <c r="O2460" i="4"/>
  <c r="N2460" i="4"/>
  <c r="M2460" i="4"/>
  <c r="L2460" i="4"/>
  <c r="K2460" i="4"/>
  <c r="J2460" i="4"/>
  <c r="H2460" i="4"/>
  <c r="I2460" i="4"/>
  <c r="G2460" i="4"/>
  <c r="D2460" i="4"/>
  <c r="E2460" i="4"/>
  <c r="C2460" i="4"/>
  <c r="B2461" i="4"/>
  <c r="A2461" i="4"/>
  <c r="F2461" i="4" l="1"/>
  <c r="O2461" i="4"/>
  <c r="N2461" i="4"/>
  <c r="M2461" i="4"/>
  <c r="L2461" i="4"/>
  <c r="K2461" i="4"/>
  <c r="J2461" i="4"/>
  <c r="I2461" i="4"/>
  <c r="H2461" i="4"/>
  <c r="G2461" i="4"/>
  <c r="D2461" i="4"/>
  <c r="E2461" i="4"/>
  <c r="C2461" i="4"/>
  <c r="B2462" i="4"/>
  <c r="A2462" i="4"/>
  <c r="F2462" i="4" l="1"/>
  <c r="O2462" i="4"/>
  <c r="N2462" i="4"/>
  <c r="M2462" i="4"/>
  <c r="L2462" i="4"/>
  <c r="K2462" i="4"/>
  <c r="J2462" i="4"/>
  <c r="I2462" i="4"/>
  <c r="H2462" i="4"/>
  <c r="G2462" i="4"/>
  <c r="E2462" i="4"/>
  <c r="C2462" i="4"/>
  <c r="D2462" i="4"/>
  <c r="B2463" i="4"/>
  <c r="A2463" i="4"/>
  <c r="F2463" i="4" l="1"/>
  <c r="O2463" i="4"/>
  <c r="N2463" i="4"/>
  <c r="M2463" i="4"/>
  <c r="L2463" i="4"/>
  <c r="K2463" i="4"/>
  <c r="J2463" i="4"/>
  <c r="I2463" i="4"/>
  <c r="G2463" i="4"/>
  <c r="H2463" i="4"/>
  <c r="E2463" i="4"/>
  <c r="C2463" i="4"/>
  <c r="D2463" i="4"/>
  <c r="B2464" i="4"/>
  <c r="A2464" i="4"/>
  <c r="F2464" i="4" l="1"/>
  <c r="O2464" i="4"/>
  <c r="N2464" i="4"/>
  <c r="M2464" i="4"/>
  <c r="L2464" i="4"/>
  <c r="K2464" i="4"/>
  <c r="J2464" i="4"/>
  <c r="H2464" i="4"/>
  <c r="I2464" i="4"/>
  <c r="G2464" i="4"/>
  <c r="D2464" i="4"/>
  <c r="E2464" i="4"/>
  <c r="C2464" i="4"/>
  <c r="B2465" i="4"/>
  <c r="A2465" i="4"/>
  <c r="F2465" i="4" l="1"/>
  <c r="O2465" i="4"/>
  <c r="N2465" i="4"/>
  <c r="M2465" i="4"/>
  <c r="L2465" i="4"/>
  <c r="K2465" i="4"/>
  <c r="J2465" i="4"/>
  <c r="I2465" i="4"/>
  <c r="H2465" i="4"/>
  <c r="G2465" i="4"/>
  <c r="D2465" i="4"/>
  <c r="E2465" i="4"/>
  <c r="C2465" i="4"/>
  <c r="B2466" i="4"/>
  <c r="A2466" i="4"/>
  <c r="F2466" i="4" l="1"/>
  <c r="O2466" i="4"/>
  <c r="N2466" i="4"/>
  <c r="M2466" i="4"/>
  <c r="L2466" i="4"/>
  <c r="K2466" i="4"/>
  <c r="J2466" i="4"/>
  <c r="I2466" i="4"/>
  <c r="H2466" i="4"/>
  <c r="G2466" i="4"/>
  <c r="E2466" i="4"/>
  <c r="C2466" i="4"/>
  <c r="D2466" i="4"/>
  <c r="B2467" i="4"/>
  <c r="A2467" i="4"/>
  <c r="F2467" i="4" l="1"/>
  <c r="O2467" i="4"/>
  <c r="N2467" i="4"/>
  <c r="M2467" i="4"/>
  <c r="L2467" i="4"/>
  <c r="K2467" i="4"/>
  <c r="I2467" i="4"/>
  <c r="J2467" i="4"/>
  <c r="G2467" i="4"/>
  <c r="H2467" i="4"/>
  <c r="E2467" i="4"/>
  <c r="C2467" i="4"/>
  <c r="D2467" i="4"/>
  <c r="B2468" i="4"/>
  <c r="A2468" i="4"/>
  <c r="F2468" i="4" l="1"/>
  <c r="O2468" i="4"/>
  <c r="N2468" i="4"/>
  <c r="M2468" i="4"/>
  <c r="L2468" i="4"/>
  <c r="K2468" i="4"/>
  <c r="J2468" i="4"/>
  <c r="H2468" i="4"/>
  <c r="I2468" i="4"/>
  <c r="G2468" i="4"/>
  <c r="D2468" i="4"/>
  <c r="E2468" i="4"/>
  <c r="C2468" i="4"/>
  <c r="B2469" i="4"/>
  <c r="A2469" i="4"/>
  <c r="F2469" i="4" l="1"/>
  <c r="O2469" i="4"/>
  <c r="N2469" i="4"/>
  <c r="M2469" i="4"/>
  <c r="L2469" i="4"/>
  <c r="K2469" i="4"/>
  <c r="J2469" i="4"/>
  <c r="I2469" i="4"/>
  <c r="H2469" i="4"/>
  <c r="G2469" i="4"/>
  <c r="D2469" i="4"/>
  <c r="E2469" i="4"/>
  <c r="C2469" i="4"/>
  <c r="B2470" i="4"/>
  <c r="A2470" i="4"/>
  <c r="F2470" i="4" l="1"/>
  <c r="O2470" i="4"/>
  <c r="N2470" i="4"/>
  <c r="M2470" i="4"/>
  <c r="L2470" i="4"/>
  <c r="K2470" i="4"/>
  <c r="J2470" i="4"/>
  <c r="I2470" i="4"/>
  <c r="H2470" i="4"/>
  <c r="G2470" i="4"/>
  <c r="E2470" i="4"/>
  <c r="C2470" i="4"/>
  <c r="D2470" i="4"/>
  <c r="B2471" i="4"/>
  <c r="A2471" i="4"/>
  <c r="F2471" i="4" l="1"/>
  <c r="O2471" i="4"/>
  <c r="N2471" i="4"/>
  <c r="M2471" i="4"/>
  <c r="L2471" i="4"/>
  <c r="K2471" i="4"/>
  <c r="J2471" i="4"/>
  <c r="I2471" i="4"/>
  <c r="H2471" i="4"/>
  <c r="G2471" i="4"/>
  <c r="E2471" i="4"/>
  <c r="C2471" i="4"/>
  <c r="D2471" i="4"/>
  <c r="B2472" i="4"/>
  <c r="A2472" i="4"/>
  <c r="F2472" i="4" l="1"/>
  <c r="O2472" i="4"/>
  <c r="N2472" i="4"/>
  <c r="M2472" i="4"/>
  <c r="L2472" i="4"/>
  <c r="K2472" i="4"/>
  <c r="J2472" i="4"/>
  <c r="H2472" i="4"/>
  <c r="I2472" i="4"/>
  <c r="G2472" i="4"/>
  <c r="D2472" i="4"/>
  <c r="E2472" i="4"/>
  <c r="C2472" i="4"/>
  <c r="B2473" i="4"/>
  <c r="A2473" i="4"/>
  <c r="F2473" i="4" l="1"/>
  <c r="O2473" i="4"/>
  <c r="N2473" i="4"/>
  <c r="M2473" i="4"/>
  <c r="L2473" i="4"/>
  <c r="K2473" i="4"/>
  <c r="J2473" i="4"/>
  <c r="I2473" i="4"/>
  <c r="H2473" i="4"/>
  <c r="G2473" i="4"/>
  <c r="D2473" i="4"/>
  <c r="E2473" i="4"/>
  <c r="C2473" i="4"/>
  <c r="B2474" i="4"/>
  <c r="A2474" i="4"/>
  <c r="F2474" i="4" l="1"/>
  <c r="O2474" i="4"/>
  <c r="N2474" i="4"/>
  <c r="M2474" i="4"/>
  <c r="L2474" i="4"/>
  <c r="K2474" i="4"/>
  <c r="J2474" i="4"/>
  <c r="I2474" i="4"/>
  <c r="H2474" i="4"/>
  <c r="G2474" i="4"/>
  <c r="E2474" i="4"/>
  <c r="C2474" i="4"/>
  <c r="D2474" i="4"/>
  <c r="B2475" i="4"/>
  <c r="A2475" i="4"/>
  <c r="F2475" i="4" l="1"/>
  <c r="O2475" i="4"/>
  <c r="N2475" i="4"/>
  <c r="M2475" i="4"/>
  <c r="L2475" i="4"/>
  <c r="K2475" i="4"/>
  <c r="J2475" i="4"/>
  <c r="I2475" i="4"/>
  <c r="H2475" i="4"/>
  <c r="G2475" i="4"/>
  <c r="E2475" i="4"/>
  <c r="C2475" i="4"/>
  <c r="D2475" i="4"/>
  <c r="B2476" i="4"/>
  <c r="A2476" i="4"/>
  <c r="F2476" i="4" l="1"/>
  <c r="O2476" i="4"/>
  <c r="N2476" i="4"/>
  <c r="M2476" i="4"/>
  <c r="L2476" i="4"/>
  <c r="K2476" i="4"/>
  <c r="J2476" i="4"/>
  <c r="H2476" i="4"/>
  <c r="I2476" i="4"/>
  <c r="G2476" i="4"/>
  <c r="D2476" i="4"/>
  <c r="E2476" i="4"/>
  <c r="C2476" i="4"/>
  <c r="B2477" i="4"/>
  <c r="A2477" i="4"/>
  <c r="F2477" i="4" l="1"/>
  <c r="O2477" i="4"/>
  <c r="N2477" i="4"/>
  <c r="M2477" i="4"/>
  <c r="L2477" i="4"/>
  <c r="K2477" i="4"/>
  <c r="J2477" i="4"/>
  <c r="I2477" i="4"/>
  <c r="H2477" i="4"/>
  <c r="G2477" i="4"/>
  <c r="D2477" i="4"/>
  <c r="E2477" i="4"/>
  <c r="C2477" i="4"/>
  <c r="B2478" i="4"/>
  <c r="A2478" i="4"/>
  <c r="F2478" i="4" l="1"/>
  <c r="O2478" i="4"/>
  <c r="N2478" i="4"/>
  <c r="M2478" i="4"/>
  <c r="L2478" i="4"/>
  <c r="K2478" i="4"/>
  <c r="J2478" i="4"/>
  <c r="I2478" i="4"/>
  <c r="H2478" i="4"/>
  <c r="G2478" i="4"/>
  <c r="E2478" i="4"/>
  <c r="C2478" i="4"/>
  <c r="D2478" i="4"/>
  <c r="B2479" i="4"/>
  <c r="A2479" i="4"/>
  <c r="F2479" i="4" l="1"/>
  <c r="O2479" i="4"/>
  <c r="N2479" i="4"/>
  <c r="M2479" i="4"/>
  <c r="L2479" i="4"/>
  <c r="K2479" i="4"/>
  <c r="J2479" i="4"/>
  <c r="I2479" i="4"/>
  <c r="G2479" i="4"/>
  <c r="H2479" i="4"/>
  <c r="E2479" i="4"/>
  <c r="C2479" i="4"/>
  <c r="D2479" i="4"/>
  <c r="B2480" i="4"/>
  <c r="A2480" i="4"/>
  <c r="F2480" i="4" l="1"/>
  <c r="O2480" i="4"/>
  <c r="N2480" i="4"/>
  <c r="M2480" i="4"/>
  <c r="L2480" i="4"/>
  <c r="K2480" i="4"/>
  <c r="J2480" i="4"/>
  <c r="H2480" i="4"/>
  <c r="I2480" i="4"/>
  <c r="G2480" i="4"/>
  <c r="D2480" i="4"/>
  <c r="E2480" i="4"/>
  <c r="C2480" i="4"/>
  <c r="B2481" i="4"/>
  <c r="A2481" i="4"/>
  <c r="F2481" i="4" l="1"/>
  <c r="O2481" i="4"/>
  <c r="N2481" i="4"/>
  <c r="M2481" i="4"/>
  <c r="L2481" i="4"/>
  <c r="K2481" i="4"/>
  <c r="J2481" i="4"/>
  <c r="I2481" i="4"/>
  <c r="H2481" i="4"/>
  <c r="G2481" i="4"/>
  <c r="D2481" i="4"/>
  <c r="E2481" i="4"/>
  <c r="C2481" i="4"/>
  <c r="B2482" i="4"/>
  <c r="A2482" i="4"/>
  <c r="F2482" i="4" l="1"/>
  <c r="O2482" i="4"/>
  <c r="N2482" i="4"/>
  <c r="M2482" i="4"/>
  <c r="L2482" i="4"/>
  <c r="K2482" i="4"/>
  <c r="J2482" i="4"/>
  <c r="I2482" i="4"/>
  <c r="H2482" i="4"/>
  <c r="G2482" i="4"/>
  <c r="E2482" i="4"/>
  <c r="C2482" i="4"/>
  <c r="D2482" i="4"/>
  <c r="B2483" i="4"/>
  <c r="A2483" i="4"/>
  <c r="F2483" i="4" l="1"/>
  <c r="O2483" i="4"/>
  <c r="N2483" i="4"/>
  <c r="M2483" i="4"/>
  <c r="L2483" i="4"/>
  <c r="K2483" i="4"/>
  <c r="I2483" i="4"/>
  <c r="J2483" i="4"/>
  <c r="G2483" i="4"/>
  <c r="H2483" i="4"/>
  <c r="E2483" i="4"/>
  <c r="C2483" i="4"/>
  <c r="D2483" i="4"/>
  <c r="B2484" i="4"/>
  <c r="A2484" i="4"/>
  <c r="F2484" i="4" l="1"/>
  <c r="O2484" i="4"/>
  <c r="N2484" i="4"/>
  <c r="M2484" i="4"/>
  <c r="L2484" i="4"/>
  <c r="K2484" i="4"/>
  <c r="J2484" i="4"/>
  <c r="H2484" i="4"/>
  <c r="I2484" i="4"/>
  <c r="G2484" i="4"/>
  <c r="D2484" i="4"/>
  <c r="E2484" i="4"/>
  <c r="C2484" i="4"/>
  <c r="B2485" i="4"/>
  <c r="A2485" i="4"/>
  <c r="F2485" i="4" l="1"/>
  <c r="O2485" i="4"/>
  <c r="N2485" i="4"/>
  <c r="M2485" i="4"/>
  <c r="L2485" i="4"/>
  <c r="K2485" i="4"/>
  <c r="J2485" i="4"/>
  <c r="I2485" i="4"/>
  <c r="H2485" i="4"/>
  <c r="G2485" i="4"/>
  <c r="D2485" i="4"/>
  <c r="E2485" i="4"/>
  <c r="C2485" i="4"/>
  <c r="B2486" i="4"/>
  <c r="A2486" i="4"/>
  <c r="F2486" i="4" l="1"/>
  <c r="O2486" i="4"/>
  <c r="N2486" i="4"/>
  <c r="M2486" i="4"/>
  <c r="L2486" i="4"/>
  <c r="K2486" i="4"/>
  <c r="J2486" i="4"/>
  <c r="I2486" i="4"/>
  <c r="H2486" i="4"/>
  <c r="G2486" i="4"/>
  <c r="E2486" i="4"/>
  <c r="C2486" i="4"/>
  <c r="D2486" i="4"/>
  <c r="B2487" i="4"/>
  <c r="A2487" i="4"/>
  <c r="F2487" i="4" l="1"/>
  <c r="O2487" i="4"/>
  <c r="N2487" i="4"/>
  <c r="M2487" i="4"/>
  <c r="L2487" i="4"/>
  <c r="K2487" i="4"/>
  <c r="J2487" i="4"/>
  <c r="I2487" i="4"/>
  <c r="H2487" i="4"/>
  <c r="G2487" i="4"/>
  <c r="E2487" i="4"/>
  <c r="C2487" i="4"/>
  <c r="D2487" i="4"/>
  <c r="B2488" i="4"/>
  <c r="A2488" i="4"/>
  <c r="F2488" i="4" l="1"/>
  <c r="O2488" i="4"/>
  <c r="N2488" i="4"/>
  <c r="M2488" i="4"/>
  <c r="L2488" i="4"/>
  <c r="K2488" i="4"/>
  <c r="J2488" i="4"/>
  <c r="H2488" i="4"/>
  <c r="I2488" i="4"/>
  <c r="G2488" i="4"/>
  <c r="D2488" i="4"/>
  <c r="E2488" i="4"/>
  <c r="C2488" i="4"/>
  <c r="B2489" i="4"/>
  <c r="A2489" i="4"/>
  <c r="F2489" i="4" l="1"/>
  <c r="O2489" i="4"/>
  <c r="N2489" i="4"/>
  <c r="M2489" i="4"/>
  <c r="L2489" i="4"/>
  <c r="K2489" i="4"/>
  <c r="J2489" i="4"/>
  <c r="I2489" i="4"/>
  <c r="H2489" i="4"/>
  <c r="G2489" i="4"/>
  <c r="D2489" i="4"/>
  <c r="E2489" i="4"/>
  <c r="C2489" i="4"/>
  <c r="B2490" i="4"/>
  <c r="A2490" i="4"/>
  <c r="F2490" i="4" l="1"/>
  <c r="O2490" i="4"/>
  <c r="N2490" i="4"/>
  <c r="M2490" i="4"/>
  <c r="L2490" i="4"/>
  <c r="K2490" i="4"/>
  <c r="J2490" i="4"/>
  <c r="I2490" i="4"/>
  <c r="H2490" i="4"/>
  <c r="G2490" i="4"/>
  <c r="E2490" i="4"/>
  <c r="C2490" i="4"/>
  <c r="D2490" i="4"/>
  <c r="B2491" i="4"/>
  <c r="A2491" i="4"/>
  <c r="F2491" i="4" l="1"/>
  <c r="O2491" i="4"/>
  <c r="N2491" i="4"/>
  <c r="M2491" i="4"/>
  <c r="L2491" i="4"/>
  <c r="K2491" i="4"/>
  <c r="J2491" i="4"/>
  <c r="I2491" i="4"/>
  <c r="H2491" i="4"/>
  <c r="G2491" i="4"/>
  <c r="E2491" i="4"/>
  <c r="C2491" i="4"/>
  <c r="D2491" i="4"/>
  <c r="B2492" i="4"/>
  <c r="A2492" i="4"/>
  <c r="F2492" i="4" l="1"/>
  <c r="O2492" i="4"/>
  <c r="N2492" i="4"/>
  <c r="M2492" i="4"/>
  <c r="L2492" i="4"/>
  <c r="K2492" i="4"/>
  <c r="J2492" i="4"/>
  <c r="H2492" i="4"/>
  <c r="I2492" i="4"/>
  <c r="G2492" i="4"/>
  <c r="D2492" i="4"/>
  <c r="E2492" i="4"/>
  <c r="C2492" i="4"/>
  <c r="B2493" i="4"/>
  <c r="A2493" i="4"/>
  <c r="F2493" i="4" l="1"/>
  <c r="O2493" i="4"/>
  <c r="N2493" i="4"/>
  <c r="M2493" i="4"/>
  <c r="L2493" i="4"/>
  <c r="K2493" i="4"/>
  <c r="J2493" i="4"/>
  <c r="I2493" i="4"/>
  <c r="H2493" i="4"/>
  <c r="G2493" i="4"/>
  <c r="D2493" i="4"/>
  <c r="E2493" i="4"/>
  <c r="C2493" i="4"/>
  <c r="B2494" i="4"/>
  <c r="A2494" i="4"/>
  <c r="F2494" i="4" l="1"/>
  <c r="O2494" i="4"/>
  <c r="N2494" i="4"/>
  <c r="M2494" i="4"/>
  <c r="L2494" i="4"/>
  <c r="K2494" i="4"/>
  <c r="J2494" i="4"/>
  <c r="I2494" i="4"/>
  <c r="H2494" i="4"/>
  <c r="G2494" i="4"/>
  <c r="E2494" i="4"/>
  <c r="C2494" i="4"/>
  <c r="D2494" i="4"/>
  <c r="B2495" i="4"/>
  <c r="A2495" i="4"/>
  <c r="F2495" i="4" l="1"/>
  <c r="O2495" i="4"/>
  <c r="N2495" i="4"/>
  <c r="M2495" i="4"/>
  <c r="L2495" i="4"/>
  <c r="K2495" i="4"/>
  <c r="J2495" i="4"/>
  <c r="I2495" i="4"/>
  <c r="G2495" i="4"/>
  <c r="H2495" i="4"/>
  <c r="E2495" i="4"/>
  <c r="C2495" i="4"/>
  <c r="D2495" i="4"/>
  <c r="B2496" i="4"/>
  <c r="A2496" i="4"/>
  <c r="F2496" i="4" l="1"/>
  <c r="O2496" i="4"/>
  <c r="N2496" i="4"/>
  <c r="M2496" i="4"/>
  <c r="L2496" i="4"/>
  <c r="K2496" i="4"/>
  <c r="J2496" i="4"/>
  <c r="H2496" i="4"/>
  <c r="I2496" i="4"/>
  <c r="G2496" i="4"/>
  <c r="D2496" i="4"/>
  <c r="E2496" i="4"/>
  <c r="C2496" i="4"/>
  <c r="B2497" i="4"/>
  <c r="A2497" i="4"/>
  <c r="F2497" i="4" l="1"/>
  <c r="O2497" i="4"/>
  <c r="N2497" i="4"/>
  <c r="M2497" i="4"/>
  <c r="L2497" i="4"/>
  <c r="K2497" i="4"/>
  <c r="J2497" i="4"/>
  <c r="I2497" i="4"/>
  <c r="H2497" i="4"/>
  <c r="G2497" i="4"/>
  <c r="D2497" i="4"/>
  <c r="E2497" i="4"/>
  <c r="C2497" i="4"/>
  <c r="B2498" i="4"/>
  <c r="A2498" i="4"/>
  <c r="F2498" i="4" l="1"/>
  <c r="O2498" i="4"/>
  <c r="N2498" i="4"/>
  <c r="M2498" i="4"/>
  <c r="L2498" i="4"/>
  <c r="K2498" i="4"/>
  <c r="J2498" i="4"/>
  <c r="I2498" i="4"/>
  <c r="H2498" i="4"/>
  <c r="G2498" i="4"/>
  <c r="E2498" i="4"/>
  <c r="C2498" i="4"/>
  <c r="D2498" i="4"/>
  <c r="B2499" i="4"/>
  <c r="A2499" i="4"/>
  <c r="F2499" i="4" l="1"/>
  <c r="O2499" i="4"/>
  <c r="N2499" i="4"/>
  <c r="M2499" i="4"/>
  <c r="L2499" i="4"/>
  <c r="K2499" i="4"/>
  <c r="I2499" i="4"/>
  <c r="J2499" i="4"/>
  <c r="G2499" i="4"/>
  <c r="H2499" i="4"/>
  <c r="E2499" i="4"/>
  <c r="C2499" i="4"/>
  <c r="D2499" i="4"/>
  <c r="B2500" i="4"/>
  <c r="A2500" i="4"/>
  <c r="F2500" i="4" l="1"/>
  <c r="O2500" i="4"/>
  <c r="N2500" i="4"/>
  <c r="M2500" i="4"/>
  <c r="L2500" i="4"/>
  <c r="K2500" i="4"/>
  <c r="J2500" i="4"/>
  <c r="H2500" i="4"/>
  <c r="I2500" i="4"/>
  <c r="G2500" i="4"/>
  <c r="D2500" i="4"/>
  <c r="E2500" i="4"/>
  <c r="C2500" i="4"/>
  <c r="B2501" i="4"/>
  <c r="A2501" i="4"/>
  <c r="F2501" i="4" l="1"/>
  <c r="O2501" i="4"/>
  <c r="N2501" i="4"/>
  <c r="M2501" i="4"/>
  <c r="L2501" i="4"/>
  <c r="K2501" i="4"/>
  <c r="J2501" i="4"/>
  <c r="I2501" i="4"/>
  <c r="H2501" i="4"/>
  <c r="G2501" i="4"/>
  <c r="D2501" i="4"/>
  <c r="E2501" i="4"/>
  <c r="C2501" i="4"/>
  <c r="B2502" i="4"/>
  <c r="A2502" i="4"/>
  <c r="F2502" i="4" l="1"/>
  <c r="O2502" i="4"/>
  <c r="N2502" i="4"/>
  <c r="M2502" i="4"/>
  <c r="L2502" i="4"/>
  <c r="K2502" i="4"/>
  <c r="J2502" i="4"/>
  <c r="I2502" i="4"/>
  <c r="H2502" i="4"/>
  <c r="G2502" i="4"/>
  <c r="E2502" i="4"/>
  <c r="C2502" i="4"/>
  <c r="D2502" i="4"/>
  <c r="B2503" i="4"/>
  <c r="A2503" i="4"/>
  <c r="F2503" i="4" l="1"/>
  <c r="O2503" i="4"/>
  <c r="N2503" i="4"/>
  <c r="M2503" i="4"/>
  <c r="L2503" i="4"/>
  <c r="K2503" i="4"/>
  <c r="J2503" i="4"/>
  <c r="I2503" i="4"/>
  <c r="H2503" i="4"/>
  <c r="G2503" i="4"/>
  <c r="E2503" i="4"/>
  <c r="C2503" i="4"/>
  <c r="D2503" i="4"/>
  <c r="B2504" i="4"/>
  <c r="A2504" i="4"/>
  <c r="F2504" i="4" l="1"/>
  <c r="O2504" i="4"/>
  <c r="N2504" i="4"/>
  <c r="M2504" i="4"/>
  <c r="L2504" i="4"/>
  <c r="K2504" i="4"/>
  <c r="J2504" i="4"/>
  <c r="H2504" i="4"/>
  <c r="I2504" i="4"/>
  <c r="G2504" i="4"/>
  <c r="D2504" i="4"/>
  <c r="E2504" i="4"/>
  <c r="C2504" i="4"/>
  <c r="B2505" i="4"/>
  <c r="A2505" i="4"/>
  <c r="F2505" i="4" l="1"/>
  <c r="O2505" i="4"/>
  <c r="N2505" i="4"/>
  <c r="M2505" i="4"/>
  <c r="L2505" i="4"/>
  <c r="K2505" i="4"/>
  <c r="J2505" i="4"/>
  <c r="I2505" i="4"/>
  <c r="H2505" i="4"/>
  <c r="G2505" i="4"/>
  <c r="D2505" i="4"/>
  <c r="E2505" i="4"/>
  <c r="C2505" i="4"/>
  <c r="B2506" i="4"/>
  <c r="A2506" i="4"/>
  <c r="F2506" i="4" l="1"/>
  <c r="O2506" i="4"/>
  <c r="N2506" i="4"/>
  <c r="M2506" i="4"/>
  <c r="L2506" i="4"/>
  <c r="K2506" i="4"/>
  <c r="J2506" i="4"/>
  <c r="I2506" i="4"/>
  <c r="H2506" i="4"/>
  <c r="G2506" i="4"/>
  <c r="E2506" i="4"/>
  <c r="C2506" i="4"/>
  <c r="D2506" i="4"/>
  <c r="B2507" i="4"/>
  <c r="A2507" i="4"/>
  <c r="F2507" i="4" l="1"/>
  <c r="O2507" i="4"/>
  <c r="N2507" i="4"/>
  <c r="M2507" i="4"/>
  <c r="L2507" i="4"/>
  <c r="K2507" i="4"/>
  <c r="J2507" i="4"/>
  <c r="I2507" i="4"/>
  <c r="H2507" i="4"/>
  <c r="G2507" i="4"/>
  <c r="E2507" i="4"/>
  <c r="C2507" i="4"/>
  <c r="D2507" i="4"/>
  <c r="B2508" i="4"/>
  <c r="A2508" i="4"/>
  <c r="F2508" i="4" l="1"/>
  <c r="O2508" i="4"/>
  <c r="N2508" i="4"/>
  <c r="M2508" i="4"/>
  <c r="L2508" i="4"/>
  <c r="K2508" i="4"/>
  <c r="J2508" i="4"/>
  <c r="H2508" i="4"/>
  <c r="I2508" i="4"/>
  <c r="G2508" i="4"/>
  <c r="D2508" i="4"/>
  <c r="E2508" i="4"/>
  <c r="C2508" i="4"/>
  <c r="B2509" i="4"/>
  <c r="A2509" i="4"/>
  <c r="F2509" i="4" l="1"/>
  <c r="O2509" i="4"/>
  <c r="N2509" i="4"/>
  <c r="M2509" i="4"/>
  <c r="L2509" i="4"/>
  <c r="K2509" i="4"/>
  <c r="J2509" i="4"/>
  <c r="I2509" i="4"/>
  <c r="H2509" i="4"/>
  <c r="G2509" i="4"/>
  <c r="D2509" i="4"/>
  <c r="E2509" i="4"/>
  <c r="C2509" i="4"/>
  <c r="B2510" i="4"/>
  <c r="A2510" i="4"/>
  <c r="F2510" i="4" l="1"/>
  <c r="O2510" i="4"/>
  <c r="N2510" i="4"/>
  <c r="M2510" i="4"/>
  <c r="L2510" i="4"/>
  <c r="K2510" i="4"/>
  <c r="J2510" i="4"/>
  <c r="I2510" i="4"/>
  <c r="H2510" i="4"/>
  <c r="G2510" i="4"/>
  <c r="E2510" i="4"/>
  <c r="C2510" i="4"/>
  <c r="D2510" i="4"/>
  <c r="B2511" i="4"/>
  <c r="A2511" i="4"/>
  <c r="F2511" i="4" l="1"/>
  <c r="O2511" i="4"/>
  <c r="N2511" i="4"/>
  <c r="M2511" i="4"/>
  <c r="L2511" i="4"/>
  <c r="K2511" i="4"/>
  <c r="J2511" i="4"/>
  <c r="I2511" i="4"/>
  <c r="G2511" i="4"/>
  <c r="H2511" i="4"/>
  <c r="E2511" i="4"/>
  <c r="C2511" i="4"/>
  <c r="D2511" i="4"/>
  <c r="B2512" i="4"/>
  <c r="A2512" i="4"/>
  <c r="F2512" i="4" l="1"/>
  <c r="O2512" i="4"/>
  <c r="N2512" i="4"/>
  <c r="M2512" i="4"/>
  <c r="L2512" i="4"/>
  <c r="K2512" i="4"/>
  <c r="J2512" i="4"/>
  <c r="H2512" i="4"/>
  <c r="I2512" i="4"/>
  <c r="G2512" i="4"/>
  <c r="D2512" i="4"/>
  <c r="E2512" i="4"/>
  <c r="C2512" i="4"/>
  <c r="B2513" i="4"/>
  <c r="A2513" i="4"/>
  <c r="F2513" i="4" l="1"/>
  <c r="O2513" i="4"/>
  <c r="N2513" i="4"/>
  <c r="M2513" i="4"/>
  <c r="L2513" i="4"/>
  <c r="K2513" i="4"/>
  <c r="J2513" i="4"/>
  <c r="I2513" i="4"/>
  <c r="H2513" i="4"/>
  <c r="G2513" i="4"/>
  <c r="D2513" i="4"/>
  <c r="E2513" i="4"/>
  <c r="C2513" i="4"/>
  <c r="B2514" i="4"/>
  <c r="A2514" i="4"/>
  <c r="F2514" i="4" l="1"/>
  <c r="O2514" i="4"/>
  <c r="N2514" i="4"/>
  <c r="M2514" i="4"/>
  <c r="L2514" i="4"/>
  <c r="K2514" i="4"/>
  <c r="J2514" i="4"/>
  <c r="I2514" i="4"/>
  <c r="H2514" i="4"/>
  <c r="G2514" i="4"/>
  <c r="E2514" i="4"/>
  <c r="C2514" i="4"/>
  <c r="D2514" i="4"/>
  <c r="B2515" i="4"/>
  <c r="A2515" i="4"/>
  <c r="F2515" i="4" l="1"/>
  <c r="O2515" i="4"/>
  <c r="N2515" i="4"/>
  <c r="M2515" i="4"/>
  <c r="L2515" i="4"/>
  <c r="K2515" i="4"/>
  <c r="I2515" i="4"/>
  <c r="J2515" i="4"/>
  <c r="G2515" i="4"/>
  <c r="H2515" i="4"/>
  <c r="E2515" i="4"/>
  <c r="C2515" i="4"/>
  <c r="D2515" i="4"/>
  <c r="B2516" i="4"/>
  <c r="A2516" i="4"/>
  <c r="F2516" i="4" l="1"/>
  <c r="O2516" i="4"/>
  <c r="N2516" i="4"/>
  <c r="M2516" i="4"/>
  <c r="L2516" i="4"/>
  <c r="K2516" i="4"/>
  <c r="J2516" i="4"/>
  <c r="H2516" i="4"/>
  <c r="I2516" i="4"/>
  <c r="G2516" i="4"/>
  <c r="D2516" i="4"/>
  <c r="E2516" i="4"/>
  <c r="C2516" i="4"/>
  <c r="B2517" i="4"/>
  <c r="A2517" i="4"/>
  <c r="F2517" i="4" l="1"/>
  <c r="O2517" i="4"/>
  <c r="N2517" i="4"/>
  <c r="M2517" i="4"/>
  <c r="L2517" i="4"/>
  <c r="K2517" i="4"/>
  <c r="J2517" i="4"/>
  <c r="I2517" i="4"/>
  <c r="H2517" i="4"/>
  <c r="G2517" i="4"/>
  <c r="D2517" i="4"/>
  <c r="E2517" i="4"/>
  <c r="C2517" i="4"/>
  <c r="B2518" i="4"/>
  <c r="A2518" i="4"/>
  <c r="F2518" i="4" l="1"/>
  <c r="O2518" i="4"/>
  <c r="N2518" i="4"/>
  <c r="M2518" i="4"/>
  <c r="L2518" i="4"/>
  <c r="K2518" i="4"/>
  <c r="J2518" i="4"/>
  <c r="I2518" i="4"/>
  <c r="H2518" i="4"/>
  <c r="G2518" i="4"/>
  <c r="E2518" i="4"/>
  <c r="C2518" i="4"/>
  <c r="D2518" i="4"/>
  <c r="B2519" i="4"/>
  <c r="A2519" i="4"/>
  <c r="F2519" i="4" l="1"/>
  <c r="O2519" i="4"/>
  <c r="N2519" i="4"/>
  <c r="M2519" i="4"/>
  <c r="L2519" i="4"/>
  <c r="K2519" i="4"/>
  <c r="J2519" i="4"/>
  <c r="I2519" i="4"/>
  <c r="H2519" i="4"/>
  <c r="G2519" i="4"/>
  <c r="E2519" i="4"/>
  <c r="C2519" i="4"/>
  <c r="D2519" i="4"/>
  <c r="B2520" i="4"/>
  <c r="A2520" i="4"/>
  <c r="F2520" i="4" l="1"/>
  <c r="O2520" i="4"/>
  <c r="N2520" i="4"/>
  <c r="M2520" i="4"/>
  <c r="L2520" i="4"/>
  <c r="K2520" i="4"/>
  <c r="J2520" i="4"/>
  <c r="H2520" i="4"/>
  <c r="I2520" i="4"/>
  <c r="G2520" i="4"/>
  <c r="D2520" i="4"/>
  <c r="E2520" i="4"/>
  <c r="C2520" i="4"/>
  <c r="B2521" i="4"/>
  <c r="A2521" i="4"/>
  <c r="F2521" i="4" l="1"/>
  <c r="O2521" i="4"/>
  <c r="N2521" i="4"/>
  <c r="M2521" i="4"/>
  <c r="L2521" i="4"/>
  <c r="K2521" i="4"/>
  <c r="J2521" i="4"/>
  <c r="I2521" i="4"/>
  <c r="H2521" i="4"/>
  <c r="G2521" i="4"/>
  <c r="D2521" i="4"/>
  <c r="E2521" i="4"/>
  <c r="C2521" i="4"/>
  <c r="B2522" i="4"/>
  <c r="A2522" i="4"/>
  <c r="F2522" i="4" l="1"/>
  <c r="O2522" i="4"/>
  <c r="N2522" i="4"/>
  <c r="M2522" i="4"/>
  <c r="L2522" i="4"/>
  <c r="K2522" i="4"/>
  <c r="J2522" i="4"/>
  <c r="I2522" i="4"/>
  <c r="H2522" i="4"/>
  <c r="G2522" i="4"/>
  <c r="E2522" i="4"/>
  <c r="C2522" i="4"/>
  <c r="D2522" i="4"/>
  <c r="B2523" i="4"/>
  <c r="A2523" i="4"/>
  <c r="F2523" i="4" l="1"/>
  <c r="N2523" i="4"/>
  <c r="O2523" i="4"/>
  <c r="M2523" i="4"/>
  <c r="L2523" i="4"/>
  <c r="K2523" i="4"/>
  <c r="J2523" i="4"/>
  <c r="I2523" i="4"/>
  <c r="H2523" i="4"/>
  <c r="G2523" i="4"/>
  <c r="E2523" i="4"/>
  <c r="C2523" i="4"/>
  <c r="D2523" i="4"/>
  <c r="B2524" i="4"/>
  <c r="A2524" i="4"/>
  <c r="F2524" i="4" l="1"/>
  <c r="O2524" i="4"/>
  <c r="N2524" i="4"/>
  <c r="M2524" i="4"/>
  <c r="L2524" i="4"/>
  <c r="K2524" i="4"/>
  <c r="J2524" i="4"/>
  <c r="H2524" i="4"/>
  <c r="I2524" i="4"/>
  <c r="G2524" i="4"/>
  <c r="D2524" i="4"/>
  <c r="E2524" i="4"/>
  <c r="C2524" i="4"/>
  <c r="B2525" i="4"/>
  <c r="A2525" i="4"/>
  <c r="F2525" i="4" l="1"/>
  <c r="O2525" i="4"/>
  <c r="N2525" i="4"/>
  <c r="M2525" i="4"/>
  <c r="L2525" i="4"/>
  <c r="K2525" i="4"/>
  <c r="J2525" i="4"/>
  <c r="I2525" i="4"/>
  <c r="H2525" i="4"/>
  <c r="G2525" i="4"/>
  <c r="D2525" i="4"/>
  <c r="E2525" i="4"/>
  <c r="C2525" i="4"/>
  <c r="B2526" i="4"/>
  <c r="A2526" i="4"/>
  <c r="F2526" i="4" l="1"/>
  <c r="O2526" i="4"/>
  <c r="N2526" i="4"/>
  <c r="M2526" i="4"/>
  <c r="L2526" i="4"/>
  <c r="K2526" i="4"/>
  <c r="J2526" i="4"/>
  <c r="I2526" i="4"/>
  <c r="H2526" i="4"/>
  <c r="G2526" i="4"/>
  <c r="E2526" i="4"/>
  <c r="C2526" i="4"/>
  <c r="D2526" i="4"/>
  <c r="B2527" i="4"/>
  <c r="A2527" i="4"/>
  <c r="F2527" i="4" l="1"/>
  <c r="O2527" i="4"/>
  <c r="N2527" i="4"/>
  <c r="M2527" i="4"/>
  <c r="L2527" i="4"/>
  <c r="K2527" i="4"/>
  <c r="J2527" i="4"/>
  <c r="I2527" i="4"/>
  <c r="G2527" i="4"/>
  <c r="H2527" i="4"/>
  <c r="E2527" i="4"/>
  <c r="C2527" i="4"/>
  <c r="D2527" i="4"/>
  <c r="B2528" i="4"/>
  <c r="A2528" i="4"/>
  <c r="F2528" i="4" l="1"/>
  <c r="O2528" i="4"/>
  <c r="N2528" i="4"/>
  <c r="M2528" i="4"/>
  <c r="L2528" i="4"/>
  <c r="K2528" i="4"/>
  <c r="J2528" i="4"/>
  <c r="H2528" i="4"/>
  <c r="I2528" i="4"/>
  <c r="G2528" i="4"/>
  <c r="D2528" i="4"/>
  <c r="E2528" i="4"/>
  <c r="C2528" i="4"/>
  <c r="B2529" i="4"/>
  <c r="A2529" i="4"/>
  <c r="F2529" i="4" l="1"/>
  <c r="O2529" i="4"/>
  <c r="N2529" i="4"/>
  <c r="M2529" i="4"/>
  <c r="L2529" i="4"/>
  <c r="K2529" i="4"/>
  <c r="J2529" i="4"/>
  <c r="I2529" i="4"/>
  <c r="H2529" i="4"/>
  <c r="G2529" i="4"/>
  <c r="D2529" i="4"/>
  <c r="E2529" i="4"/>
  <c r="C2529" i="4"/>
  <c r="B2530" i="4"/>
  <c r="A2530" i="4"/>
  <c r="F2530" i="4" l="1"/>
  <c r="O2530" i="4"/>
  <c r="N2530" i="4"/>
  <c r="M2530" i="4"/>
  <c r="L2530" i="4"/>
  <c r="K2530" i="4"/>
  <c r="J2530" i="4"/>
  <c r="I2530" i="4"/>
  <c r="H2530" i="4"/>
  <c r="G2530" i="4"/>
  <c r="E2530" i="4"/>
  <c r="C2530" i="4"/>
  <c r="D2530" i="4"/>
  <c r="B2531" i="4"/>
  <c r="A2531" i="4"/>
  <c r="F2531" i="4" l="1"/>
  <c r="O2531" i="4"/>
  <c r="N2531" i="4"/>
  <c r="M2531" i="4"/>
  <c r="L2531" i="4"/>
  <c r="K2531" i="4"/>
  <c r="I2531" i="4"/>
  <c r="J2531" i="4"/>
  <c r="G2531" i="4"/>
  <c r="H2531" i="4"/>
  <c r="E2531" i="4"/>
  <c r="C2531" i="4"/>
  <c r="D2531" i="4"/>
  <c r="B2532" i="4"/>
  <c r="A2532" i="4"/>
  <c r="F2532" i="4" l="1"/>
  <c r="O2532" i="4"/>
  <c r="N2532" i="4"/>
  <c r="M2532" i="4"/>
  <c r="L2532" i="4"/>
  <c r="K2532" i="4"/>
  <c r="J2532" i="4"/>
  <c r="H2532" i="4"/>
  <c r="I2532" i="4"/>
  <c r="G2532" i="4"/>
  <c r="D2532" i="4"/>
  <c r="E2532" i="4"/>
  <c r="C2532" i="4"/>
  <c r="B2533" i="4"/>
  <c r="A2533" i="4"/>
  <c r="F2533" i="4" l="1"/>
  <c r="O2533" i="4"/>
  <c r="N2533" i="4"/>
  <c r="M2533" i="4"/>
  <c r="L2533" i="4"/>
  <c r="K2533" i="4"/>
  <c r="J2533" i="4"/>
  <c r="I2533" i="4"/>
  <c r="H2533" i="4"/>
  <c r="G2533" i="4"/>
  <c r="D2533" i="4"/>
  <c r="E2533" i="4"/>
  <c r="C2533" i="4"/>
  <c r="B2534" i="4"/>
  <c r="A2534" i="4"/>
  <c r="F2534" i="4" l="1"/>
  <c r="O2534" i="4"/>
  <c r="N2534" i="4"/>
  <c r="M2534" i="4"/>
  <c r="L2534" i="4"/>
  <c r="K2534" i="4"/>
  <c r="J2534" i="4"/>
  <c r="I2534" i="4"/>
  <c r="H2534" i="4"/>
  <c r="G2534" i="4"/>
  <c r="E2534" i="4"/>
  <c r="C2534" i="4"/>
  <c r="D2534" i="4"/>
  <c r="B2535" i="4"/>
  <c r="A2535" i="4"/>
  <c r="F2535" i="4" l="1"/>
  <c r="O2535" i="4"/>
  <c r="N2535" i="4"/>
  <c r="M2535" i="4"/>
  <c r="L2535" i="4"/>
  <c r="K2535" i="4"/>
  <c r="J2535" i="4"/>
  <c r="I2535" i="4"/>
  <c r="H2535" i="4"/>
  <c r="G2535" i="4"/>
  <c r="E2535" i="4"/>
  <c r="C2535" i="4"/>
  <c r="D2535" i="4"/>
  <c r="B2536" i="4"/>
  <c r="A2536" i="4"/>
  <c r="F2536" i="4" l="1"/>
  <c r="O2536" i="4"/>
  <c r="N2536" i="4"/>
  <c r="M2536" i="4"/>
  <c r="L2536" i="4"/>
  <c r="K2536" i="4"/>
  <c r="J2536" i="4"/>
  <c r="H2536" i="4"/>
  <c r="I2536" i="4"/>
  <c r="G2536" i="4"/>
  <c r="D2536" i="4"/>
  <c r="E2536" i="4"/>
  <c r="C2536" i="4"/>
  <c r="B2537" i="4"/>
  <c r="A2537" i="4"/>
  <c r="F2537" i="4" l="1"/>
  <c r="O2537" i="4"/>
  <c r="N2537" i="4"/>
  <c r="M2537" i="4"/>
  <c r="L2537" i="4"/>
  <c r="K2537" i="4"/>
  <c r="J2537" i="4"/>
  <c r="I2537" i="4"/>
  <c r="H2537" i="4"/>
  <c r="G2537" i="4"/>
  <c r="D2537" i="4"/>
  <c r="E2537" i="4"/>
  <c r="C2537" i="4"/>
  <c r="B2538" i="4"/>
  <c r="A2538" i="4"/>
  <c r="F2538" i="4" l="1"/>
  <c r="O2538" i="4"/>
  <c r="N2538" i="4"/>
  <c r="M2538" i="4"/>
  <c r="L2538" i="4"/>
  <c r="K2538" i="4"/>
  <c r="J2538" i="4"/>
  <c r="I2538" i="4"/>
  <c r="H2538" i="4"/>
  <c r="G2538" i="4"/>
  <c r="E2538" i="4"/>
  <c r="C2538" i="4"/>
  <c r="D2538" i="4"/>
  <c r="B2539" i="4"/>
  <c r="A2539" i="4"/>
  <c r="F2539" i="4" l="1"/>
  <c r="O2539" i="4"/>
  <c r="N2539" i="4"/>
  <c r="M2539" i="4"/>
  <c r="L2539" i="4"/>
  <c r="K2539" i="4"/>
  <c r="J2539" i="4"/>
  <c r="I2539" i="4"/>
  <c r="H2539" i="4"/>
  <c r="G2539" i="4"/>
  <c r="E2539" i="4"/>
  <c r="C2539" i="4"/>
  <c r="D2539" i="4"/>
  <c r="B2540" i="4"/>
  <c r="A2540" i="4"/>
  <c r="F2540" i="4" l="1"/>
  <c r="O2540" i="4"/>
  <c r="N2540" i="4"/>
  <c r="M2540" i="4"/>
  <c r="L2540" i="4"/>
  <c r="K2540" i="4"/>
  <c r="J2540" i="4"/>
  <c r="H2540" i="4"/>
  <c r="I2540" i="4"/>
  <c r="G2540" i="4"/>
  <c r="D2540" i="4"/>
  <c r="E2540" i="4"/>
  <c r="C2540" i="4"/>
  <c r="B2541" i="4"/>
  <c r="A2541" i="4"/>
  <c r="F2541" i="4" l="1"/>
  <c r="O2541" i="4"/>
  <c r="N2541" i="4"/>
  <c r="M2541" i="4"/>
  <c r="L2541" i="4"/>
  <c r="K2541" i="4"/>
  <c r="J2541" i="4"/>
  <c r="I2541" i="4"/>
  <c r="H2541" i="4"/>
  <c r="G2541" i="4"/>
  <c r="D2541" i="4"/>
  <c r="E2541" i="4"/>
  <c r="C2541" i="4"/>
  <c r="B2542" i="4"/>
  <c r="A2542" i="4"/>
  <c r="F2542" i="4" l="1"/>
  <c r="O2542" i="4"/>
  <c r="N2542" i="4"/>
  <c r="M2542" i="4"/>
  <c r="L2542" i="4"/>
  <c r="K2542" i="4"/>
  <c r="J2542" i="4"/>
  <c r="I2542" i="4"/>
  <c r="H2542" i="4"/>
  <c r="G2542" i="4"/>
  <c r="E2542" i="4"/>
  <c r="C2542" i="4"/>
  <c r="D2542" i="4"/>
  <c r="B2543" i="4"/>
  <c r="A2543" i="4"/>
  <c r="F2543" i="4" l="1"/>
  <c r="O2543" i="4"/>
  <c r="N2543" i="4"/>
  <c r="M2543" i="4"/>
  <c r="L2543" i="4"/>
  <c r="K2543" i="4"/>
  <c r="J2543" i="4"/>
  <c r="I2543" i="4"/>
  <c r="G2543" i="4"/>
  <c r="H2543" i="4"/>
  <c r="E2543" i="4"/>
  <c r="C2543" i="4"/>
  <c r="D2543" i="4"/>
  <c r="B2544" i="4"/>
  <c r="A2544" i="4"/>
  <c r="F2544" i="4" l="1"/>
  <c r="O2544" i="4"/>
  <c r="N2544" i="4"/>
  <c r="M2544" i="4"/>
  <c r="L2544" i="4"/>
  <c r="K2544" i="4"/>
  <c r="J2544" i="4"/>
  <c r="H2544" i="4"/>
  <c r="I2544" i="4"/>
  <c r="G2544" i="4"/>
  <c r="D2544" i="4"/>
  <c r="E2544" i="4"/>
  <c r="C2544" i="4"/>
  <c r="B2545" i="4"/>
  <c r="A2545" i="4"/>
  <c r="F2545" i="4" l="1"/>
  <c r="O2545" i="4"/>
  <c r="N2545" i="4"/>
  <c r="M2545" i="4"/>
  <c r="L2545" i="4"/>
  <c r="K2545" i="4"/>
  <c r="J2545" i="4"/>
  <c r="I2545" i="4"/>
  <c r="H2545" i="4"/>
  <c r="G2545" i="4"/>
  <c r="D2545" i="4"/>
  <c r="E2545" i="4"/>
  <c r="C2545" i="4"/>
  <c r="B2546" i="4"/>
  <c r="A2546" i="4"/>
  <c r="F2546" i="4" l="1"/>
  <c r="O2546" i="4"/>
  <c r="N2546" i="4"/>
  <c r="M2546" i="4"/>
  <c r="L2546" i="4"/>
  <c r="K2546" i="4"/>
  <c r="J2546" i="4"/>
  <c r="I2546" i="4"/>
  <c r="H2546" i="4"/>
  <c r="G2546" i="4"/>
  <c r="E2546" i="4"/>
  <c r="C2546" i="4"/>
  <c r="D2546" i="4"/>
  <c r="B2547" i="4"/>
  <c r="A2547" i="4"/>
  <c r="F2547" i="4" l="1"/>
  <c r="O2547" i="4"/>
  <c r="N2547" i="4"/>
  <c r="M2547" i="4"/>
  <c r="L2547" i="4"/>
  <c r="K2547" i="4"/>
  <c r="I2547" i="4"/>
  <c r="J2547" i="4"/>
  <c r="G2547" i="4"/>
  <c r="H2547" i="4"/>
  <c r="E2547" i="4"/>
  <c r="C2547" i="4"/>
  <c r="D2547" i="4"/>
  <c r="B2548" i="4"/>
  <c r="A2548" i="4"/>
  <c r="F2548" i="4" l="1"/>
  <c r="O2548" i="4"/>
  <c r="N2548" i="4"/>
  <c r="M2548" i="4"/>
  <c r="L2548" i="4"/>
  <c r="K2548" i="4"/>
  <c r="J2548" i="4"/>
  <c r="H2548" i="4"/>
  <c r="I2548" i="4"/>
  <c r="G2548" i="4"/>
  <c r="D2548" i="4"/>
  <c r="E2548" i="4"/>
  <c r="C2548" i="4"/>
  <c r="B2549" i="4"/>
  <c r="A2549" i="4"/>
  <c r="F2549" i="4" l="1"/>
  <c r="O2549" i="4"/>
  <c r="N2549" i="4"/>
  <c r="M2549" i="4"/>
  <c r="L2549" i="4"/>
  <c r="K2549" i="4"/>
  <c r="J2549" i="4"/>
  <c r="I2549" i="4"/>
  <c r="H2549" i="4"/>
  <c r="G2549" i="4"/>
  <c r="D2549" i="4"/>
  <c r="E2549" i="4"/>
  <c r="C2549" i="4"/>
  <c r="B2550" i="4"/>
  <c r="A2550" i="4"/>
  <c r="F2550" i="4" l="1"/>
  <c r="O2550" i="4"/>
  <c r="N2550" i="4"/>
  <c r="M2550" i="4"/>
  <c r="L2550" i="4"/>
  <c r="K2550" i="4"/>
  <c r="J2550" i="4"/>
  <c r="I2550" i="4"/>
  <c r="H2550" i="4"/>
  <c r="G2550" i="4"/>
  <c r="E2550" i="4"/>
  <c r="C2550" i="4"/>
  <c r="D2550" i="4"/>
  <c r="B2551" i="4"/>
  <c r="A2551" i="4"/>
  <c r="F2551" i="4" l="1"/>
  <c r="O2551" i="4"/>
  <c r="N2551" i="4"/>
  <c r="M2551" i="4"/>
  <c r="L2551" i="4"/>
  <c r="K2551" i="4"/>
  <c r="J2551" i="4"/>
  <c r="I2551" i="4"/>
  <c r="H2551" i="4"/>
  <c r="G2551" i="4"/>
  <c r="E2551" i="4"/>
  <c r="C2551" i="4"/>
  <c r="D2551" i="4"/>
  <c r="B2552" i="4"/>
  <c r="A2552" i="4"/>
  <c r="F2552" i="4" l="1"/>
  <c r="O2552" i="4"/>
  <c r="N2552" i="4"/>
  <c r="M2552" i="4"/>
  <c r="L2552" i="4"/>
  <c r="K2552" i="4"/>
  <c r="J2552" i="4"/>
  <c r="H2552" i="4"/>
  <c r="I2552" i="4"/>
  <c r="G2552" i="4"/>
  <c r="D2552" i="4"/>
  <c r="E2552" i="4"/>
  <c r="C2552" i="4"/>
  <c r="B2553" i="4"/>
  <c r="A2553" i="4"/>
  <c r="F2553" i="4" l="1"/>
  <c r="O2553" i="4"/>
  <c r="N2553" i="4"/>
  <c r="M2553" i="4"/>
  <c r="L2553" i="4"/>
  <c r="K2553" i="4"/>
  <c r="J2553" i="4"/>
  <c r="I2553" i="4"/>
  <c r="H2553" i="4"/>
  <c r="G2553" i="4"/>
  <c r="D2553" i="4"/>
  <c r="E2553" i="4"/>
  <c r="C2553" i="4"/>
  <c r="B2554" i="4"/>
  <c r="A2554" i="4"/>
  <c r="F2554" i="4" l="1"/>
  <c r="O2554" i="4"/>
  <c r="N2554" i="4"/>
  <c r="M2554" i="4"/>
  <c r="L2554" i="4"/>
  <c r="K2554" i="4"/>
  <c r="J2554" i="4"/>
  <c r="I2554" i="4"/>
  <c r="H2554" i="4"/>
  <c r="G2554" i="4"/>
  <c r="E2554" i="4"/>
  <c r="C2554" i="4"/>
  <c r="D2554" i="4"/>
  <c r="B2555" i="4"/>
  <c r="A2555" i="4"/>
  <c r="F2555" i="4" l="1"/>
  <c r="O2555" i="4"/>
  <c r="N2555" i="4"/>
  <c r="M2555" i="4"/>
  <c r="L2555" i="4"/>
  <c r="K2555" i="4"/>
  <c r="J2555" i="4"/>
  <c r="I2555" i="4"/>
  <c r="H2555" i="4"/>
  <c r="G2555" i="4"/>
  <c r="E2555" i="4"/>
  <c r="C2555" i="4"/>
  <c r="D2555" i="4"/>
  <c r="B2556" i="4"/>
  <c r="A2556" i="4"/>
  <c r="F2556" i="4" l="1"/>
  <c r="O2556" i="4"/>
  <c r="N2556" i="4"/>
  <c r="M2556" i="4"/>
  <c r="L2556" i="4"/>
  <c r="K2556" i="4"/>
  <c r="J2556" i="4"/>
  <c r="H2556" i="4"/>
  <c r="I2556" i="4"/>
  <c r="G2556" i="4"/>
  <c r="D2556" i="4"/>
  <c r="E2556" i="4"/>
  <c r="C2556" i="4"/>
  <c r="B2557" i="4"/>
  <c r="A2557" i="4"/>
  <c r="F2557" i="4" l="1"/>
  <c r="O2557" i="4"/>
  <c r="N2557" i="4"/>
  <c r="M2557" i="4"/>
  <c r="L2557" i="4"/>
  <c r="K2557" i="4"/>
  <c r="J2557" i="4"/>
  <c r="I2557" i="4"/>
  <c r="H2557" i="4"/>
  <c r="G2557" i="4"/>
  <c r="D2557" i="4"/>
  <c r="E2557" i="4"/>
  <c r="C2557" i="4"/>
  <c r="B2558" i="4"/>
  <c r="A2558" i="4"/>
  <c r="F2558" i="4" l="1"/>
  <c r="O2558" i="4"/>
  <c r="N2558" i="4"/>
  <c r="M2558" i="4"/>
  <c r="L2558" i="4"/>
  <c r="K2558" i="4"/>
  <c r="J2558" i="4"/>
  <c r="I2558" i="4"/>
  <c r="H2558" i="4"/>
  <c r="G2558" i="4"/>
  <c r="E2558" i="4"/>
  <c r="C2558" i="4"/>
  <c r="D2558" i="4"/>
  <c r="B2559" i="4"/>
  <c r="A2559" i="4"/>
  <c r="F2559" i="4" l="1"/>
  <c r="O2559" i="4"/>
  <c r="N2559" i="4"/>
  <c r="M2559" i="4"/>
  <c r="L2559" i="4"/>
  <c r="K2559" i="4"/>
  <c r="J2559" i="4"/>
  <c r="I2559" i="4"/>
  <c r="G2559" i="4"/>
  <c r="H2559" i="4"/>
  <c r="E2559" i="4"/>
  <c r="C2559" i="4"/>
  <c r="D2559" i="4"/>
  <c r="B2560" i="4"/>
  <c r="A2560" i="4"/>
  <c r="F2560" i="4" l="1"/>
  <c r="O2560" i="4"/>
  <c r="N2560" i="4"/>
  <c r="M2560" i="4"/>
  <c r="L2560" i="4"/>
  <c r="K2560" i="4"/>
  <c r="J2560" i="4"/>
  <c r="H2560" i="4"/>
  <c r="I2560" i="4"/>
  <c r="G2560" i="4"/>
  <c r="D2560" i="4"/>
  <c r="E2560" i="4"/>
  <c r="C2560" i="4"/>
  <c r="B2561" i="4"/>
  <c r="A2561" i="4"/>
  <c r="F2561" i="4" l="1"/>
  <c r="O2561" i="4"/>
  <c r="N2561" i="4"/>
  <c r="M2561" i="4"/>
  <c r="L2561" i="4"/>
  <c r="K2561" i="4"/>
  <c r="J2561" i="4"/>
  <c r="I2561" i="4"/>
  <c r="H2561" i="4"/>
  <c r="G2561" i="4"/>
  <c r="D2561" i="4"/>
  <c r="E2561" i="4"/>
  <c r="C2561" i="4"/>
  <c r="B2562" i="4"/>
  <c r="A2562" i="4"/>
  <c r="F2562" i="4" l="1"/>
  <c r="O2562" i="4"/>
  <c r="N2562" i="4"/>
  <c r="M2562" i="4"/>
  <c r="L2562" i="4"/>
  <c r="K2562" i="4"/>
  <c r="J2562" i="4"/>
  <c r="I2562" i="4"/>
  <c r="H2562" i="4"/>
  <c r="G2562" i="4"/>
  <c r="E2562" i="4"/>
  <c r="C2562" i="4"/>
  <c r="D2562" i="4"/>
  <c r="B2563" i="4"/>
  <c r="A2563" i="4"/>
  <c r="F2563" i="4" l="1"/>
  <c r="O2563" i="4"/>
  <c r="N2563" i="4"/>
  <c r="M2563" i="4"/>
  <c r="L2563" i="4"/>
  <c r="K2563" i="4"/>
  <c r="I2563" i="4"/>
  <c r="J2563" i="4"/>
  <c r="G2563" i="4"/>
  <c r="H2563" i="4"/>
  <c r="E2563" i="4"/>
  <c r="C2563" i="4"/>
  <c r="D2563" i="4"/>
  <c r="B2564" i="4"/>
  <c r="A2564" i="4"/>
  <c r="F2564" i="4" l="1"/>
  <c r="O2564" i="4"/>
  <c r="N2564" i="4"/>
  <c r="M2564" i="4"/>
  <c r="L2564" i="4"/>
  <c r="K2564" i="4"/>
  <c r="J2564" i="4"/>
  <c r="H2564" i="4"/>
  <c r="I2564" i="4"/>
  <c r="G2564" i="4"/>
  <c r="D2564" i="4"/>
  <c r="E2564" i="4"/>
  <c r="C2564" i="4"/>
  <c r="B2565" i="4"/>
  <c r="A2565" i="4"/>
  <c r="F2565" i="4" l="1"/>
  <c r="O2565" i="4"/>
  <c r="N2565" i="4"/>
  <c r="M2565" i="4"/>
  <c r="L2565" i="4"/>
  <c r="K2565" i="4"/>
  <c r="J2565" i="4"/>
  <c r="I2565" i="4"/>
  <c r="H2565" i="4"/>
  <c r="G2565" i="4"/>
  <c r="D2565" i="4"/>
  <c r="E2565" i="4"/>
  <c r="C2565" i="4"/>
  <c r="B2566" i="4"/>
  <c r="A2566" i="4"/>
  <c r="F2566" i="4" l="1"/>
  <c r="O2566" i="4"/>
  <c r="N2566" i="4"/>
  <c r="M2566" i="4"/>
  <c r="L2566" i="4"/>
  <c r="K2566" i="4"/>
  <c r="J2566" i="4"/>
  <c r="I2566" i="4"/>
  <c r="H2566" i="4"/>
  <c r="G2566" i="4"/>
  <c r="E2566" i="4"/>
  <c r="C2566" i="4"/>
  <c r="D2566" i="4"/>
  <c r="B2567" i="4"/>
  <c r="A2567" i="4"/>
  <c r="F2567" i="4" l="1"/>
  <c r="O2567" i="4"/>
  <c r="N2567" i="4"/>
  <c r="M2567" i="4"/>
  <c r="L2567" i="4"/>
  <c r="K2567" i="4"/>
  <c r="J2567" i="4"/>
  <c r="I2567" i="4"/>
  <c r="H2567" i="4"/>
  <c r="G2567" i="4"/>
  <c r="E2567" i="4"/>
  <c r="C2567" i="4"/>
  <c r="D2567" i="4"/>
  <c r="B2568" i="4"/>
  <c r="A2568" i="4"/>
  <c r="F2568" i="4" l="1"/>
  <c r="O2568" i="4"/>
  <c r="N2568" i="4"/>
  <c r="M2568" i="4"/>
  <c r="L2568" i="4"/>
  <c r="K2568" i="4"/>
  <c r="J2568" i="4"/>
  <c r="H2568" i="4"/>
  <c r="I2568" i="4"/>
  <c r="G2568" i="4"/>
  <c r="D2568" i="4"/>
  <c r="E2568" i="4"/>
  <c r="C2568" i="4"/>
  <c r="B2569" i="4"/>
  <c r="A2569" i="4"/>
  <c r="F2569" i="4" l="1"/>
  <c r="O2569" i="4"/>
  <c r="N2569" i="4"/>
  <c r="M2569" i="4"/>
  <c r="L2569" i="4"/>
  <c r="K2569" i="4"/>
  <c r="J2569" i="4"/>
  <c r="I2569" i="4"/>
  <c r="H2569" i="4"/>
  <c r="G2569" i="4"/>
  <c r="D2569" i="4"/>
  <c r="E2569" i="4"/>
  <c r="C2569" i="4"/>
  <c r="B2570" i="4"/>
  <c r="A2570" i="4"/>
  <c r="F2570" i="4" l="1"/>
  <c r="O2570" i="4"/>
  <c r="N2570" i="4"/>
  <c r="M2570" i="4"/>
  <c r="L2570" i="4"/>
  <c r="K2570" i="4"/>
  <c r="J2570" i="4"/>
  <c r="I2570" i="4"/>
  <c r="H2570" i="4"/>
  <c r="G2570" i="4"/>
  <c r="E2570" i="4"/>
  <c r="C2570" i="4"/>
  <c r="D2570" i="4"/>
  <c r="B2571" i="4"/>
  <c r="A2571" i="4"/>
  <c r="F2571" i="4" l="1"/>
  <c r="O2571" i="4"/>
  <c r="N2571" i="4"/>
  <c r="M2571" i="4"/>
  <c r="L2571" i="4"/>
  <c r="K2571" i="4"/>
  <c r="J2571" i="4"/>
  <c r="I2571" i="4"/>
  <c r="H2571" i="4"/>
  <c r="G2571" i="4"/>
  <c r="E2571" i="4"/>
  <c r="C2571" i="4"/>
  <c r="D2571" i="4"/>
  <c r="B2572" i="4"/>
  <c r="A2572" i="4"/>
  <c r="F2572" i="4" l="1"/>
  <c r="O2572" i="4"/>
  <c r="N2572" i="4"/>
  <c r="M2572" i="4"/>
  <c r="L2572" i="4"/>
  <c r="K2572" i="4"/>
  <c r="J2572" i="4"/>
  <c r="H2572" i="4"/>
  <c r="I2572" i="4"/>
  <c r="G2572" i="4"/>
  <c r="D2572" i="4"/>
  <c r="E2572" i="4"/>
  <c r="C2572" i="4"/>
  <c r="B2573" i="4"/>
  <c r="A2573" i="4"/>
  <c r="F2573" i="4" l="1"/>
  <c r="O2573" i="4"/>
  <c r="N2573" i="4"/>
  <c r="M2573" i="4"/>
  <c r="L2573" i="4"/>
  <c r="K2573" i="4"/>
  <c r="J2573" i="4"/>
  <c r="I2573" i="4"/>
  <c r="H2573" i="4"/>
  <c r="G2573" i="4"/>
  <c r="D2573" i="4"/>
  <c r="E2573" i="4"/>
  <c r="C2573" i="4"/>
  <c r="B2574" i="4"/>
  <c r="A2574" i="4"/>
  <c r="F2574" i="4" l="1"/>
  <c r="O2574" i="4"/>
  <c r="N2574" i="4"/>
  <c r="M2574" i="4"/>
  <c r="L2574" i="4"/>
  <c r="K2574" i="4"/>
  <c r="J2574" i="4"/>
  <c r="I2574" i="4"/>
  <c r="H2574" i="4"/>
  <c r="G2574" i="4"/>
  <c r="E2574" i="4"/>
  <c r="C2574" i="4"/>
  <c r="D2574" i="4"/>
  <c r="B2575" i="4"/>
  <c r="A2575" i="4"/>
  <c r="F2575" i="4" l="1"/>
  <c r="O2575" i="4"/>
  <c r="N2575" i="4"/>
  <c r="M2575" i="4"/>
  <c r="L2575" i="4"/>
  <c r="K2575" i="4"/>
  <c r="J2575" i="4"/>
  <c r="I2575" i="4"/>
  <c r="G2575" i="4"/>
  <c r="H2575" i="4"/>
  <c r="E2575" i="4"/>
  <c r="C2575" i="4"/>
  <c r="D2575" i="4"/>
  <c r="B2576" i="4"/>
  <c r="A2576" i="4"/>
  <c r="F2576" i="4" l="1"/>
  <c r="O2576" i="4"/>
  <c r="N2576" i="4"/>
  <c r="M2576" i="4"/>
  <c r="L2576" i="4"/>
  <c r="K2576" i="4"/>
  <c r="J2576" i="4"/>
  <c r="H2576" i="4"/>
  <c r="I2576" i="4"/>
  <c r="G2576" i="4"/>
  <c r="D2576" i="4"/>
  <c r="E2576" i="4"/>
  <c r="C2576" i="4"/>
  <c r="B2577" i="4"/>
  <c r="A2577" i="4"/>
  <c r="F2577" i="4" l="1"/>
  <c r="O2577" i="4"/>
  <c r="N2577" i="4"/>
  <c r="M2577" i="4"/>
  <c r="L2577" i="4"/>
  <c r="K2577" i="4"/>
  <c r="J2577" i="4"/>
  <c r="I2577" i="4"/>
  <c r="H2577" i="4"/>
  <c r="G2577" i="4"/>
  <c r="D2577" i="4"/>
  <c r="E2577" i="4"/>
  <c r="C2577" i="4"/>
  <c r="B2578" i="4"/>
  <c r="A2578" i="4"/>
  <c r="F2578" i="4" l="1"/>
  <c r="O2578" i="4"/>
  <c r="N2578" i="4"/>
  <c r="M2578" i="4"/>
  <c r="L2578" i="4"/>
  <c r="K2578" i="4"/>
  <c r="J2578" i="4"/>
  <c r="I2578" i="4"/>
  <c r="H2578" i="4"/>
  <c r="G2578" i="4"/>
  <c r="E2578" i="4"/>
  <c r="C2578" i="4"/>
  <c r="D2578" i="4"/>
  <c r="B2579" i="4"/>
  <c r="A2579" i="4"/>
  <c r="F2579" i="4" l="1"/>
  <c r="O2579" i="4"/>
  <c r="N2579" i="4"/>
  <c r="M2579" i="4"/>
  <c r="L2579" i="4"/>
  <c r="K2579" i="4"/>
  <c r="I2579" i="4"/>
  <c r="J2579" i="4"/>
  <c r="G2579" i="4"/>
  <c r="H2579" i="4"/>
  <c r="E2579" i="4"/>
  <c r="C2579" i="4"/>
  <c r="D2579" i="4"/>
  <c r="B2580" i="4"/>
  <c r="A2580" i="4"/>
  <c r="F2580" i="4" l="1"/>
  <c r="O2580" i="4"/>
  <c r="N2580" i="4"/>
  <c r="M2580" i="4"/>
  <c r="L2580" i="4"/>
  <c r="K2580" i="4"/>
  <c r="J2580" i="4"/>
  <c r="H2580" i="4"/>
  <c r="I2580" i="4"/>
  <c r="G2580" i="4"/>
  <c r="D2580" i="4"/>
  <c r="E2580" i="4"/>
  <c r="C2580" i="4"/>
  <c r="B2581" i="4"/>
  <c r="A2581" i="4"/>
  <c r="F2581" i="4" l="1"/>
  <c r="O2581" i="4"/>
  <c r="N2581" i="4"/>
  <c r="M2581" i="4"/>
  <c r="L2581" i="4"/>
  <c r="K2581" i="4"/>
  <c r="J2581" i="4"/>
  <c r="I2581" i="4"/>
  <c r="H2581" i="4"/>
  <c r="G2581" i="4"/>
  <c r="D2581" i="4"/>
  <c r="E2581" i="4"/>
  <c r="C2581" i="4"/>
  <c r="B2582" i="4"/>
  <c r="A2582" i="4"/>
  <c r="F2582" i="4" l="1"/>
  <c r="O2582" i="4"/>
  <c r="N2582" i="4"/>
  <c r="M2582" i="4"/>
  <c r="L2582" i="4"/>
  <c r="K2582" i="4"/>
  <c r="J2582" i="4"/>
  <c r="I2582" i="4"/>
  <c r="H2582" i="4"/>
  <c r="G2582" i="4"/>
  <c r="E2582" i="4"/>
  <c r="C2582" i="4"/>
  <c r="D2582" i="4"/>
  <c r="B2583" i="4"/>
  <c r="A2583" i="4"/>
  <c r="F2583" i="4" l="1"/>
  <c r="O2583" i="4"/>
  <c r="N2583" i="4"/>
  <c r="M2583" i="4"/>
  <c r="L2583" i="4"/>
  <c r="K2583" i="4"/>
  <c r="J2583" i="4"/>
  <c r="I2583" i="4"/>
  <c r="H2583" i="4"/>
  <c r="G2583" i="4"/>
  <c r="E2583" i="4"/>
  <c r="C2583" i="4"/>
  <c r="D2583" i="4"/>
  <c r="B2584" i="4"/>
  <c r="A2584" i="4"/>
  <c r="F2584" i="4" l="1"/>
  <c r="O2584" i="4"/>
  <c r="N2584" i="4"/>
  <c r="M2584" i="4"/>
  <c r="L2584" i="4"/>
  <c r="K2584" i="4"/>
  <c r="J2584" i="4"/>
  <c r="H2584" i="4"/>
  <c r="I2584" i="4"/>
  <c r="G2584" i="4"/>
  <c r="D2584" i="4"/>
  <c r="E2584" i="4"/>
  <c r="C2584" i="4"/>
  <c r="B2585" i="4"/>
  <c r="A2585" i="4"/>
  <c r="F2585" i="4" l="1"/>
  <c r="O2585" i="4"/>
  <c r="N2585" i="4"/>
  <c r="M2585" i="4"/>
  <c r="L2585" i="4"/>
  <c r="K2585" i="4"/>
  <c r="J2585" i="4"/>
  <c r="I2585" i="4"/>
  <c r="H2585" i="4"/>
  <c r="G2585" i="4"/>
  <c r="D2585" i="4"/>
  <c r="E2585" i="4"/>
  <c r="C2585" i="4"/>
  <c r="B2586" i="4"/>
  <c r="A2586" i="4"/>
  <c r="F2586" i="4" l="1"/>
  <c r="O2586" i="4"/>
  <c r="N2586" i="4"/>
  <c r="M2586" i="4"/>
  <c r="L2586" i="4"/>
  <c r="K2586" i="4"/>
  <c r="J2586" i="4"/>
  <c r="I2586" i="4"/>
  <c r="H2586" i="4"/>
  <c r="G2586" i="4"/>
  <c r="E2586" i="4"/>
  <c r="C2586" i="4"/>
  <c r="D2586" i="4"/>
  <c r="B2587" i="4"/>
  <c r="A2587" i="4"/>
  <c r="F2587" i="4" l="1"/>
  <c r="O2587" i="4"/>
  <c r="N2587" i="4"/>
  <c r="M2587" i="4"/>
  <c r="L2587" i="4"/>
  <c r="K2587" i="4"/>
  <c r="J2587" i="4"/>
  <c r="I2587" i="4"/>
  <c r="H2587" i="4"/>
  <c r="G2587" i="4"/>
  <c r="E2587" i="4"/>
  <c r="C2587" i="4"/>
  <c r="D2587" i="4"/>
  <c r="B2588" i="4"/>
  <c r="A2588" i="4"/>
  <c r="F2588" i="4" l="1"/>
  <c r="O2588" i="4"/>
  <c r="N2588" i="4"/>
  <c r="M2588" i="4"/>
  <c r="L2588" i="4"/>
  <c r="K2588" i="4"/>
  <c r="J2588" i="4"/>
  <c r="H2588" i="4"/>
  <c r="I2588" i="4"/>
  <c r="G2588" i="4"/>
  <c r="D2588" i="4"/>
  <c r="E2588" i="4"/>
  <c r="C2588" i="4"/>
  <c r="B2589" i="4"/>
  <c r="A2589" i="4"/>
  <c r="F2589" i="4" l="1"/>
  <c r="O2589" i="4"/>
  <c r="N2589" i="4"/>
  <c r="M2589" i="4"/>
  <c r="L2589" i="4"/>
  <c r="K2589" i="4"/>
  <c r="J2589" i="4"/>
  <c r="I2589" i="4"/>
  <c r="H2589" i="4"/>
  <c r="G2589" i="4"/>
  <c r="D2589" i="4"/>
  <c r="E2589" i="4"/>
  <c r="C2589" i="4"/>
  <c r="B2590" i="4"/>
  <c r="A2590" i="4"/>
  <c r="F2590" i="4" l="1"/>
  <c r="O2590" i="4"/>
  <c r="N2590" i="4"/>
  <c r="M2590" i="4"/>
  <c r="L2590" i="4"/>
  <c r="K2590" i="4"/>
  <c r="J2590" i="4"/>
  <c r="I2590" i="4"/>
  <c r="H2590" i="4"/>
  <c r="G2590" i="4"/>
  <c r="E2590" i="4"/>
  <c r="C2590" i="4"/>
  <c r="D2590" i="4"/>
  <c r="B2591" i="4"/>
  <c r="A2591" i="4"/>
  <c r="F2591" i="4" l="1"/>
  <c r="O2591" i="4"/>
  <c r="N2591" i="4"/>
  <c r="M2591" i="4"/>
  <c r="L2591" i="4"/>
  <c r="K2591" i="4"/>
  <c r="J2591" i="4"/>
  <c r="I2591" i="4"/>
  <c r="G2591" i="4"/>
  <c r="H2591" i="4"/>
  <c r="E2591" i="4"/>
  <c r="C2591" i="4"/>
  <c r="D2591" i="4"/>
  <c r="B2592" i="4"/>
  <c r="A2592" i="4"/>
  <c r="F2592" i="4" l="1"/>
  <c r="O2592" i="4"/>
  <c r="N2592" i="4"/>
  <c r="M2592" i="4"/>
  <c r="L2592" i="4"/>
  <c r="K2592" i="4"/>
  <c r="J2592" i="4"/>
  <c r="H2592" i="4"/>
  <c r="I2592" i="4"/>
  <c r="G2592" i="4"/>
  <c r="D2592" i="4"/>
  <c r="E2592" i="4"/>
  <c r="C2592" i="4"/>
  <c r="B2593" i="4"/>
  <c r="A2593" i="4"/>
  <c r="F2593" i="4" l="1"/>
  <c r="O2593" i="4"/>
  <c r="N2593" i="4"/>
  <c r="M2593" i="4"/>
  <c r="L2593" i="4"/>
  <c r="K2593" i="4"/>
  <c r="J2593" i="4"/>
  <c r="I2593" i="4"/>
  <c r="H2593" i="4"/>
  <c r="G2593" i="4"/>
  <c r="D2593" i="4"/>
  <c r="E2593" i="4"/>
  <c r="C2593" i="4"/>
  <c r="B2594" i="4"/>
  <c r="A2594" i="4"/>
  <c r="F2594" i="4" l="1"/>
  <c r="O2594" i="4"/>
  <c r="N2594" i="4"/>
  <c r="M2594" i="4"/>
  <c r="L2594" i="4"/>
  <c r="K2594" i="4"/>
  <c r="J2594" i="4"/>
  <c r="I2594" i="4"/>
  <c r="H2594" i="4"/>
  <c r="G2594" i="4"/>
  <c r="E2594" i="4"/>
  <c r="C2594" i="4"/>
  <c r="D2594" i="4"/>
  <c r="B2595" i="4"/>
  <c r="A2595" i="4"/>
  <c r="F2595" i="4" l="1"/>
  <c r="O2595" i="4"/>
  <c r="N2595" i="4"/>
  <c r="M2595" i="4"/>
  <c r="L2595" i="4"/>
  <c r="K2595" i="4"/>
  <c r="I2595" i="4"/>
  <c r="J2595" i="4"/>
  <c r="G2595" i="4"/>
  <c r="H2595" i="4"/>
  <c r="E2595" i="4"/>
  <c r="C2595" i="4"/>
  <c r="D2595" i="4"/>
  <c r="B2596" i="4"/>
  <c r="A2596" i="4"/>
  <c r="F2596" i="4" l="1"/>
  <c r="O2596" i="4"/>
  <c r="N2596" i="4"/>
  <c r="M2596" i="4"/>
  <c r="L2596" i="4"/>
  <c r="K2596" i="4"/>
  <c r="J2596" i="4"/>
  <c r="H2596" i="4"/>
  <c r="I2596" i="4"/>
  <c r="G2596" i="4"/>
  <c r="D2596" i="4"/>
  <c r="E2596" i="4"/>
  <c r="C2596" i="4"/>
  <c r="B2597" i="4"/>
  <c r="A2597" i="4"/>
  <c r="F2597" i="4" l="1"/>
  <c r="O2597" i="4"/>
  <c r="N2597" i="4"/>
  <c r="M2597" i="4"/>
  <c r="L2597" i="4"/>
  <c r="K2597" i="4"/>
  <c r="J2597" i="4"/>
  <c r="I2597" i="4"/>
  <c r="H2597" i="4"/>
  <c r="G2597" i="4"/>
  <c r="D2597" i="4"/>
  <c r="E2597" i="4"/>
  <c r="C2597" i="4"/>
  <c r="B2598" i="4"/>
  <c r="A2598" i="4"/>
  <c r="F2598" i="4" l="1"/>
  <c r="O2598" i="4"/>
  <c r="N2598" i="4"/>
  <c r="M2598" i="4"/>
  <c r="L2598" i="4"/>
  <c r="K2598" i="4"/>
  <c r="J2598" i="4"/>
  <c r="I2598" i="4"/>
  <c r="H2598" i="4"/>
  <c r="G2598" i="4"/>
  <c r="E2598" i="4"/>
  <c r="C2598" i="4"/>
  <c r="D2598" i="4"/>
  <c r="B2599" i="4"/>
  <c r="A2599" i="4"/>
  <c r="F2599" i="4" l="1"/>
  <c r="O2599" i="4"/>
  <c r="N2599" i="4"/>
  <c r="M2599" i="4"/>
  <c r="L2599" i="4"/>
  <c r="K2599" i="4"/>
  <c r="J2599" i="4"/>
  <c r="I2599" i="4"/>
  <c r="H2599" i="4"/>
  <c r="G2599" i="4"/>
  <c r="E2599" i="4"/>
  <c r="C2599" i="4"/>
  <c r="D2599" i="4"/>
  <c r="B2600" i="4"/>
  <c r="A2600" i="4"/>
  <c r="F2600" i="4" l="1"/>
  <c r="O2600" i="4"/>
  <c r="N2600" i="4"/>
  <c r="M2600" i="4"/>
  <c r="L2600" i="4"/>
  <c r="K2600" i="4"/>
  <c r="J2600" i="4"/>
  <c r="H2600" i="4"/>
  <c r="I2600" i="4"/>
  <c r="G2600" i="4"/>
  <c r="D2600" i="4"/>
  <c r="E2600" i="4"/>
  <c r="C2600" i="4"/>
  <c r="B2601" i="4"/>
  <c r="A2601" i="4"/>
  <c r="F2601" i="4" l="1"/>
  <c r="O2601" i="4"/>
  <c r="N2601" i="4"/>
  <c r="M2601" i="4"/>
  <c r="L2601" i="4"/>
  <c r="K2601" i="4"/>
  <c r="J2601" i="4"/>
  <c r="I2601" i="4"/>
  <c r="H2601" i="4"/>
  <c r="G2601" i="4"/>
  <c r="D2601" i="4"/>
  <c r="E2601" i="4"/>
  <c r="C2601" i="4"/>
  <c r="B2602" i="4"/>
  <c r="A2602" i="4"/>
  <c r="F2602" i="4" l="1"/>
  <c r="O2602" i="4"/>
  <c r="N2602" i="4"/>
  <c r="M2602" i="4"/>
  <c r="L2602" i="4"/>
  <c r="K2602" i="4"/>
  <c r="J2602" i="4"/>
  <c r="I2602" i="4"/>
  <c r="H2602" i="4"/>
  <c r="G2602" i="4"/>
  <c r="E2602" i="4"/>
  <c r="C2602" i="4"/>
  <c r="D2602" i="4"/>
  <c r="B2603" i="4"/>
  <c r="A2603" i="4"/>
  <c r="F2603" i="4" l="1"/>
  <c r="O2603" i="4"/>
  <c r="N2603" i="4"/>
  <c r="M2603" i="4"/>
  <c r="L2603" i="4"/>
  <c r="K2603" i="4"/>
  <c r="J2603" i="4"/>
  <c r="I2603" i="4"/>
  <c r="H2603" i="4"/>
  <c r="G2603" i="4"/>
  <c r="E2603" i="4"/>
  <c r="C2603" i="4"/>
  <c r="D2603" i="4"/>
  <c r="B2604" i="4"/>
  <c r="A2604" i="4"/>
  <c r="F2604" i="4" l="1"/>
  <c r="O2604" i="4"/>
  <c r="N2604" i="4"/>
  <c r="M2604" i="4"/>
  <c r="L2604" i="4"/>
  <c r="K2604" i="4"/>
  <c r="J2604" i="4"/>
  <c r="H2604" i="4"/>
  <c r="I2604" i="4"/>
  <c r="G2604" i="4"/>
  <c r="D2604" i="4"/>
  <c r="E2604" i="4"/>
  <c r="C2604" i="4"/>
  <c r="B2605" i="4"/>
  <c r="A2605" i="4"/>
  <c r="F2605" i="4" l="1"/>
  <c r="O2605" i="4"/>
  <c r="N2605" i="4"/>
  <c r="M2605" i="4"/>
  <c r="L2605" i="4"/>
  <c r="K2605" i="4"/>
  <c r="J2605" i="4"/>
  <c r="I2605" i="4"/>
  <c r="H2605" i="4"/>
  <c r="G2605" i="4"/>
  <c r="D2605" i="4"/>
  <c r="E2605" i="4"/>
  <c r="C2605" i="4"/>
  <c r="B2606" i="4"/>
  <c r="A2606" i="4"/>
  <c r="F2606" i="4" l="1"/>
  <c r="O2606" i="4"/>
  <c r="N2606" i="4"/>
  <c r="M2606" i="4"/>
  <c r="L2606" i="4"/>
  <c r="K2606" i="4"/>
  <c r="J2606" i="4"/>
  <c r="I2606" i="4"/>
  <c r="H2606" i="4"/>
  <c r="G2606" i="4"/>
  <c r="E2606" i="4"/>
  <c r="C2606" i="4"/>
  <c r="D2606" i="4"/>
  <c r="B2607" i="4"/>
  <c r="A2607" i="4"/>
  <c r="F2607" i="4" l="1"/>
  <c r="O2607" i="4"/>
  <c r="N2607" i="4"/>
  <c r="M2607" i="4"/>
  <c r="L2607" i="4"/>
  <c r="K2607" i="4"/>
  <c r="J2607" i="4"/>
  <c r="I2607" i="4"/>
  <c r="G2607" i="4"/>
  <c r="H2607" i="4"/>
  <c r="E2607" i="4"/>
  <c r="C2607" i="4"/>
  <c r="D2607" i="4"/>
  <c r="B2608" i="4"/>
  <c r="A2608" i="4"/>
  <c r="F2608" i="4" l="1"/>
  <c r="N2608" i="4"/>
  <c r="O2608" i="4"/>
  <c r="M2608" i="4"/>
  <c r="L2608" i="4"/>
  <c r="K2608" i="4"/>
  <c r="J2608" i="4"/>
  <c r="H2608" i="4"/>
  <c r="I2608" i="4"/>
  <c r="G2608" i="4"/>
  <c r="D2608" i="4"/>
  <c r="E2608" i="4"/>
  <c r="C2608" i="4"/>
  <c r="B2609" i="4"/>
  <c r="A2609" i="4"/>
  <c r="F2609" i="4" l="1"/>
  <c r="O2609" i="4"/>
  <c r="N2609" i="4"/>
  <c r="M2609" i="4"/>
  <c r="L2609" i="4"/>
  <c r="K2609" i="4"/>
  <c r="J2609" i="4"/>
  <c r="I2609" i="4"/>
  <c r="H2609" i="4"/>
  <c r="G2609" i="4"/>
  <c r="D2609" i="4"/>
  <c r="E2609" i="4"/>
  <c r="C2609" i="4"/>
  <c r="B2610" i="4"/>
  <c r="A2610" i="4"/>
  <c r="F2610" i="4" l="1"/>
  <c r="O2610" i="4"/>
  <c r="N2610" i="4"/>
  <c r="M2610" i="4"/>
  <c r="L2610" i="4"/>
  <c r="K2610" i="4"/>
  <c r="J2610" i="4"/>
  <c r="I2610" i="4"/>
  <c r="H2610" i="4"/>
  <c r="G2610" i="4"/>
  <c r="E2610" i="4"/>
  <c r="C2610" i="4"/>
  <c r="D2610" i="4"/>
  <c r="B2611" i="4"/>
  <c r="A2611" i="4"/>
  <c r="F2611" i="4" l="1"/>
  <c r="O2611" i="4"/>
  <c r="N2611" i="4"/>
  <c r="M2611" i="4"/>
  <c r="L2611" i="4"/>
  <c r="K2611" i="4"/>
  <c r="I2611" i="4"/>
  <c r="J2611" i="4"/>
  <c r="G2611" i="4"/>
  <c r="H2611" i="4"/>
  <c r="E2611" i="4"/>
  <c r="C2611" i="4"/>
  <c r="D2611" i="4"/>
  <c r="B2612" i="4"/>
  <c r="A2612" i="4"/>
  <c r="F2612" i="4" l="1"/>
  <c r="O2612" i="4"/>
  <c r="N2612" i="4"/>
  <c r="M2612" i="4"/>
  <c r="L2612" i="4"/>
  <c r="K2612" i="4"/>
  <c r="J2612" i="4"/>
  <c r="H2612" i="4"/>
  <c r="I2612" i="4"/>
  <c r="G2612" i="4"/>
  <c r="D2612" i="4"/>
  <c r="E2612" i="4"/>
  <c r="C2612" i="4"/>
  <c r="B2613" i="4"/>
  <c r="A2613" i="4"/>
  <c r="F2613" i="4" l="1"/>
  <c r="O2613" i="4"/>
  <c r="N2613" i="4"/>
  <c r="M2613" i="4"/>
  <c r="L2613" i="4"/>
  <c r="K2613" i="4"/>
  <c r="J2613" i="4"/>
  <c r="I2613" i="4"/>
  <c r="H2613" i="4"/>
  <c r="G2613" i="4"/>
  <c r="D2613" i="4"/>
  <c r="E2613" i="4"/>
  <c r="C2613" i="4"/>
  <c r="B2614" i="4"/>
  <c r="A2614" i="4"/>
  <c r="F2614" i="4" l="1"/>
  <c r="O2614" i="4"/>
  <c r="N2614" i="4"/>
  <c r="M2614" i="4"/>
  <c r="L2614" i="4"/>
  <c r="K2614" i="4"/>
  <c r="J2614" i="4"/>
  <c r="I2614" i="4"/>
  <c r="H2614" i="4"/>
  <c r="G2614" i="4"/>
  <c r="E2614" i="4"/>
  <c r="C2614" i="4"/>
  <c r="D2614" i="4"/>
  <c r="B2615" i="4"/>
  <c r="A2615" i="4"/>
  <c r="F2615" i="4" l="1"/>
  <c r="O2615" i="4"/>
  <c r="N2615" i="4"/>
  <c r="M2615" i="4"/>
  <c r="L2615" i="4"/>
  <c r="K2615" i="4"/>
  <c r="J2615" i="4"/>
  <c r="I2615" i="4"/>
  <c r="H2615" i="4"/>
  <c r="G2615" i="4"/>
  <c r="E2615" i="4"/>
  <c r="C2615" i="4"/>
  <c r="D2615" i="4"/>
  <c r="B2616" i="4"/>
  <c r="A2616" i="4"/>
  <c r="F2616" i="4" l="1"/>
  <c r="O2616" i="4"/>
  <c r="N2616" i="4"/>
  <c r="M2616" i="4"/>
  <c r="L2616" i="4"/>
  <c r="K2616" i="4"/>
  <c r="J2616" i="4"/>
  <c r="H2616" i="4"/>
  <c r="I2616" i="4"/>
  <c r="G2616" i="4"/>
  <c r="D2616" i="4"/>
  <c r="E2616" i="4"/>
  <c r="C2616" i="4"/>
  <c r="B2617" i="4"/>
  <c r="A2617" i="4"/>
  <c r="F2617" i="4" l="1"/>
  <c r="O2617" i="4"/>
  <c r="N2617" i="4"/>
  <c r="M2617" i="4"/>
  <c r="L2617" i="4"/>
  <c r="K2617" i="4"/>
  <c r="J2617" i="4"/>
  <c r="I2617" i="4"/>
  <c r="H2617" i="4"/>
  <c r="G2617" i="4"/>
  <c r="D2617" i="4"/>
  <c r="E2617" i="4"/>
  <c r="C2617" i="4"/>
  <c r="B2618" i="4"/>
  <c r="A2618" i="4"/>
  <c r="F2618" i="4" l="1"/>
  <c r="O2618" i="4"/>
  <c r="N2618" i="4"/>
  <c r="M2618" i="4"/>
  <c r="L2618" i="4"/>
  <c r="K2618" i="4"/>
  <c r="J2618" i="4"/>
  <c r="I2618" i="4"/>
  <c r="H2618" i="4"/>
  <c r="G2618" i="4"/>
  <c r="E2618" i="4"/>
  <c r="C2618" i="4"/>
  <c r="D2618" i="4"/>
  <c r="B2619" i="4"/>
  <c r="A2619" i="4"/>
  <c r="F2619" i="4" l="1"/>
  <c r="O2619" i="4"/>
  <c r="N2619" i="4"/>
  <c r="M2619" i="4"/>
  <c r="L2619" i="4"/>
  <c r="K2619" i="4"/>
  <c r="J2619" i="4"/>
  <c r="I2619" i="4"/>
  <c r="H2619" i="4"/>
  <c r="G2619" i="4"/>
  <c r="E2619" i="4"/>
  <c r="C2619" i="4"/>
  <c r="D2619" i="4"/>
  <c r="B2620" i="4"/>
  <c r="A2620" i="4"/>
  <c r="F2620" i="4" l="1"/>
  <c r="O2620" i="4"/>
  <c r="N2620" i="4"/>
  <c r="M2620" i="4"/>
  <c r="L2620" i="4"/>
  <c r="K2620" i="4"/>
  <c r="J2620" i="4"/>
  <c r="H2620" i="4"/>
  <c r="I2620" i="4"/>
  <c r="G2620" i="4"/>
  <c r="D2620" i="4"/>
  <c r="E2620" i="4"/>
  <c r="C2620" i="4"/>
  <c r="B2621" i="4"/>
  <c r="A2621" i="4"/>
  <c r="F2621" i="4" l="1"/>
  <c r="O2621" i="4"/>
  <c r="N2621" i="4"/>
  <c r="M2621" i="4"/>
  <c r="L2621" i="4"/>
  <c r="K2621" i="4"/>
  <c r="J2621" i="4"/>
  <c r="I2621" i="4"/>
  <c r="H2621" i="4"/>
  <c r="G2621" i="4"/>
  <c r="D2621" i="4"/>
  <c r="E2621" i="4"/>
  <c r="C2621" i="4"/>
  <c r="B2622" i="4"/>
  <c r="A2622" i="4"/>
  <c r="F2622" i="4" l="1"/>
  <c r="O2622" i="4"/>
  <c r="N2622" i="4"/>
  <c r="M2622" i="4"/>
  <c r="L2622" i="4"/>
  <c r="K2622" i="4"/>
  <c r="J2622" i="4"/>
  <c r="I2622" i="4"/>
  <c r="H2622" i="4"/>
  <c r="G2622" i="4"/>
  <c r="E2622" i="4"/>
  <c r="C2622" i="4"/>
  <c r="D2622" i="4"/>
  <c r="B2623" i="4"/>
  <c r="A2623" i="4"/>
  <c r="F2623" i="4" l="1"/>
  <c r="O2623" i="4"/>
  <c r="N2623" i="4"/>
  <c r="M2623" i="4"/>
  <c r="L2623" i="4"/>
  <c r="K2623" i="4"/>
  <c r="J2623" i="4"/>
  <c r="I2623" i="4"/>
  <c r="G2623" i="4"/>
  <c r="H2623" i="4"/>
  <c r="E2623" i="4"/>
  <c r="C2623" i="4"/>
  <c r="D2623" i="4"/>
  <c r="B2624" i="4"/>
  <c r="A2624" i="4"/>
  <c r="F2624" i="4" l="1"/>
  <c r="O2624" i="4"/>
  <c r="N2624" i="4"/>
  <c r="M2624" i="4"/>
  <c r="L2624" i="4"/>
  <c r="K2624" i="4"/>
  <c r="J2624" i="4"/>
  <c r="H2624" i="4"/>
  <c r="I2624" i="4"/>
  <c r="G2624" i="4"/>
  <c r="D2624" i="4"/>
  <c r="E2624" i="4"/>
  <c r="C2624" i="4"/>
  <c r="B2625" i="4"/>
  <c r="A2625" i="4"/>
  <c r="F2625" i="4" l="1"/>
  <c r="O2625" i="4"/>
  <c r="N2625" i="4"/>
  <c r="M2625" i="4"/>
  <c r="L2625" i="4"/>
  <c r="K2625" i="4"/>
  <c r="J2625" i="4"/>
  <c r="I2625" i="4"/>
  <c r="H2625" i="4"/>
  <c r="G2625" i="4"/>
  <c r="D2625" i="4"/>
  <c r="E2625" i="4"/>
  <c r="C2625" i="4"/>
  <c r="B2626" i="4"/>
  <c r="A2626" i="4"/>
  <c r="F2626" i="4" l="1"/>
  <c r="O2626" i="4"/>
  <c r="N2626" i="4"/>
  <c r="M2626" i="4"/>
  <c r="L2626" i="4"/>
  <c r="K2626" i="4"/>
  <c r="J2626" i="4"/>
  <c r="I2626" i="4"/>
  <c r="H2626" i="4"/>
  <c r="G2626" i="4"/>
  <c r="E2626" i="4"/>
  <c r="C2626" i="4"/>
  <c r="D2626" i="4"/>
  <c r="B2627" i="4"/>
  <c r="A2627" i="4"/>
  <c r="F2627" i="4" l="1"/>
  <c r="O2627" i="4"/>
  <c r="N2627" i="4"/>
  <c r="M2627" i="4"/>
  <c r="L2627" i="4"/>
  <c r="K2627" i="4"/>
  <c r="I2627" i="4"/>
  <c r="J2627" i="4"/>
  <c r="G2627" i="4"/>
  <c r="H2627" i="4"/>
  <c r="E2627" i="4"/>
  <c r="C2627" i="4"/>
  <c r="D2627" i="4"/>
  <c r="B2628" i="4"/>
  <c r="A2628" i="4"/>
  <c r="F2628" i="4" l="1"/>
  <c r="O2628" i="4"/>
  <c r="N2628" i="4"/>
  <c r="M2628" i="4"/>
  <c r="L2628" i="4"/>
  <c r="K2628" i="4"/>
  <c r="J2628" i="4"/>
  <c r="H2628" i="4"/>
  <c r="I2628" i="4"/>
  <c r="G2628" i="4"/>
  <c r="D2628" i="4"/>
  <c r="E2628" i="4"/>
  <c r="C2628" i="4"/>
  <c r="B2629" i="4"/>
  <c r="A2629" i="4"/>
  <c r="F2629" i="4" l="1"/>
  <c r="O2629" i="4"/>
  <c r="N2629" i="4"/>
  <c r="M2629" i="4"/>
  <c r="L2629" i="4"/>
  <c r="K2629" i="4"/>
  <c r="J2629" i="4"/>
  <c r="I2629" i="4"/>
  <c r="H2629" i="4"/>
  <c r="G2629" i="4"/>
  <c r="D2629" i="4"/>
  <c r="E2629" i="4"/>
  <c r="C2629" i="4"/>
  <c r="B2630" i="4"/>
  <c r="A2630" i="4"/>
  <c r="F2630" i="4" l="1"/>
  <c r="O2630" i="4"/>
  <c r="N2630" i="4"/>
  <c r="M2630" i="4"/>
  <c r="L2630" i="4"/>
  <c r="K2630" i="4"/>
  <c r="J2630" i="4"/>
  <c r="I2630" i="4"/>
  <c r="H2630" i="4"/>
  <c r="G2630" i="4"/>
  <c r="E2630" i="4"/>
  <c r="C2630" i="4"/>
  <c r="D2630" i="4"/>
  <c r="B2631" i="4"/>
  <c r="A2631" i="4"/>
  <c r="F2631" i="4" l="1"/>
  <c r="O2631" i="4"/>
  <c r="N2631" i="4"/>
  <c r="M2631" i="4"/>
  <c r="L2631" i="4"/>
  <c r="K2631" i="4"/>
  <c r="J2631" i="4"/>
  <c r="I2631" i="4"/>
  <c r="H2631" i="4"/>
  <c r="G2631" i="4"/>
  <c r="E2631" i="4"/>
  <c r="C2631" i="4"/>
  <c r="D2631" i="4"/>
  <c r="B2632" i="4"/>
  <c r="A2632" i="4"/>
  <c r="F2632" i="4" l="1"/>
  <c r="O2632" i="4"/>
  <c r="N2632" i="4"/>
  <c r="M2632" i="4"/>
  <c r="L2632" i="4"/>
  <c r="K2632" i="4"/>
  <c r="J2632" i="4"/>
  <c r="H2632" i="4"/>
  <c r="I2632" i="4"/>
  <c r="G2632" i="4"/>
  <c r="D2632" i="4"/>
  <c r="E2632" i="4"/>
  <c r="C2632" i="4"/>
  <c r="B2633" i="4"/>
  <c r="A2633" i="4"/>
  <c r="F2633" i="4" l="1"/>
  <c r="O2633" i="4"/>
  <c r="N2633" i="4"/>
  <c r="M2633" i="4"/>
  <c r="L2633" i="4"/>
  <c r="K2633" i="4"/>
  <c r="J2633" i="4"/>
  <c r="I2633" i="4"/>
  <c r="H2633" i="4"/>
  <c r="G2633" i="4"/>
  <c r="D2633" i="4"/>
  <c r="E2633" i="4"/>
  <c r="C2633" i="4"/>
  <c r="B2634" i="4"/>
  <c r="A2634" i="4"/>
  <c r="F2634" i="4" l="1"/>
  <c r="O2634" i="4"/>
  <c r="N2634" i="4"/>
  <c r="M2634" i="4"/>
  <c r="L2634" i="4"/>
  <c r="K2634" i="4"/>
  <c r="J2634" i="4"/>
  <c r="I2634" i="4"/>
  <c r="H2634" i="4"/>
  <c r="G2634" i="4"/>
  <c r="E2634" i="4"/>
  <c r="C2634" i="4"/>
  <c r="D2634" i="4"/>
  <c r="B2635" i="4"/>
  <c r="A2635" i="4"/>
  <c r="F2635" i="4" l="1"/>
  <c r="O2635" i="4"/>
  <c r="N2635" i="4"/>
  <c r="M2635" i="4"/>
  <c r="L2635" i="4"/>
  <c r="K2635" i="4"/>
  <c r="J2635" i="4"/>
  <c r="I2635" i="4"/>
  <c r="H2635" i="4"/>
  <c r="G2635" i="4"/>
  <c r="E2635" i="4"/>
  <c r="C2635" i="4"/>
  <c r="D2635" i="4"/>
  <c r="B2636" i="4"/>
  <c r="A2636" i="4"/>
  <c r="F2636" i="4" l="1"/>
  <c r="O2636" i="4"/>
  <c r="N2636" i="4"/>
  <c r="M2636" i="4"/>
  <c r="L2636" i="4"/>
  <c r="K2636" i="4"/>
  <c r="J2636" i="4"/>
  <c r="H2636" i="4"/>
  <c r="I2636" i="4"/>
  <c r="G2636" i="4"/>
  <c r="D2636" i="4"/>
  <c r="E2636" i="4"/>
  <c r="C2636" i="4"/>
  <c r="B2637" i="4"/>
  <c r="A2637" i="4"/>
  <c r="F2637" i="4" l="1"/>
  <c r="O2637" i="4"/>
  <c r="N2637" i="4"/>
  <c r="M2637" i="4"/>
  <c r="L2637" i="4"/>
  <c r="K2637" i="4"/>
  <c r="J2637" i="4"/>
  <c r="I2637" i="4"/>
  <c r="H2637" i="4"/>
  <c r="G2637" i="4"/>
  <c r="D2637" i="4"/>
  <c r="E2637" i="4"/>
  <c r="C2637" i="4"/>
  <c r="B2638" i="4"/>
  <c r="A2638" i="4"/>
  <c r="F2638" i="4" l="1"/>
  <c r="O2638" i="4"/>
  <c r="N2638" i="4"/>
  <c r="M2638" i="4"/>
  <c r="L2638" i="4"/>
  <c r="K2638" i="4"/>
  <c r="J2638" i="4"/>
  <c r="I2638" i="4"/>
  <c r="H2638" i="4"/>
  <c r="G2638" i="4"/>
  <c r="E2638" i="4"/>
  <c r="C2638" i="4"/>
  <c r="D2638" i="4"/>
  <c r="B2639" i="4"/>
  <c r="A2639" i="4"/>
  <c r="F2639" i="4" l="1"/>
  <c r="O2639" i="4"/>
  <c r="N2639" i="4"/>
  <c r="M2639" i="4"/>
  <c r="L2639" i="4"/>
  <c r="K2639" i="4"/>
  <c r="J2639" i="4"/>
  <c r="I2639" i="4"/>
  <c r="G2639" i="4"/>
  <c r="H2639" i="4"/>
  <c r="E2639" i="4"/>
  <c r="C2639" i="4"/>
  <c r="D2639" i="4"/>
  <c r="B2640" i="4"/>
  <c r="A2640" i="4"/>
  <c r="F2640" i="4" l="1"/>
  <c r="O2640" i="4"/>
  <c r="N2640" i="4"/>
  <c r="M2640" i="4"/>
  <c r="L2640" i="4"/>
  <c r="K2640" i="4"/>
  <c r="J2640" i="4"/>
  <c r="H2640" i="4"/>
  <c r="I2640" i="4"/>
  <c r="G2640" i="4"/>
  <c r="D2640" i="4"/>
  <c r="E2640" i="4"/>
  <c r="C2640" i="4"/>
  <c r="B2641" i="4"/>
  <c r="A2641" i="4"/>
  <c r="F2641" i="4" l="1"/>
  <c r="O2641" i="4"/>
  <c r="N2641" i="4"/>
  <c r="M2641" i="4"/>
  <c r="L2641" i="4"/>
  <c r="K2641" i="4"/>
  <c r="J2641" i="4"/>
  <c r="I2641" i="4"/>
  <c r="H2641" i="4"/>
  <c r="G2641" i="4"/>
  <c r="D2641" i="4"/>
  <c r="E2641" i="4"/>
  <c r="C2641" i="4"/>
  <c r="B2642" i="4"/>
  <c r="A2642" i="4"/>
  <c r="F2642" i="4" l="1"/>
  <c r="O2642" i="4"/>
  <c r="N2642" i="4"/>
  <c r="M2642" i="4"/>
  <c r="L2642" i="4"/>
  <c r="K2642" i="4"/>
  <c r="J2642" i="4"/>
  <c r="I2642" i="4"/>
  <c r="H2642" i="4"/>
  <c r="G2642" i="4"/>
  <c r="E2642" i="4"/>
  <c r="C2642" i="4"/>
  <c r="D2642" i="4"/>
  <c r="B2643" i="4"/>
  <c r="A2643" i="4"/>
  <c r="F2643" i="4" l="1"/>
  <c r="O2643" i="4"/>
  <c r="N2643" i="4"/>
  <c r="M2643" i="4"/>
  <c r="L2643" i="4"/>
  <c r="K2643" i="4"/>
  <c r="I2643" i="4"/>
  <c r="J2643" i="4"/>
  <c r="G2643" i="4"/>
  <c r="H2643" i="4"/>
  <c r="E2643" i="4"/>
  <c r="C2643" i="4"/>
  <c r="D2643" i="4"/>
  <c r="B2644" i="4"/>
  <c r="A2644" i="4"/>
  <c r="F2644" i="4" l="1"/>
  <c r="O2644" i="4"/>
  <c r="N2644" i="4"/>
  <c r="M2644" i="4"/>
  <c r="L2644" i="4"/>
  <c r="K2644" i="4"/>
  <c r="J2644" i="4"/>
  <c r="H2644" i="4"/>
  <c r="I2644" i="4"/>
  <c r="G2644" i="4"/>
  <c r="D2644" i="4"/>
  <c r="E2644" i="4"/>
  <c r="C2644" i="4"/>
  <c r="B2645" i="4"/>
  <c r="A2645" i="4"/>
  <c r="F2645" i="4" l="1"/>
  <c r="O2645" i="4"/>
  <c r="N2645" i="4"/>
  <c r="M2645" i="4"/>
  <c r="L2645" i="4"/>
  <c r="K2645" i="4"/>
  <c r="J2645" i="4"/>
  <c r="I2645" i="4"/>
  <c r="H2645" i="4"/>
  <c r="G2645" i="4"/>
  <c r="D2645" i="4"/>
  <c r="E2645" i="4"/>
  <c r="C2645" i="4"/>
  <c r="B2646" i="4"/>
  <c r="A2646" i="4"/>
  <c r="F2646" i="4" l="1"/>
  <c r="O2646" i="4"/>
  <c r="N2646" i="4"/>
  <c r="M2646" i="4"/>
  <c r="L2646" i="4"/>
  <c r="K2646" i="4"/>
  <c r="J2646" i="4"/>
  <c r="I2646" i="4"/>
  <c r="H2646" i="4"/>
  <c r="G2646" i="4"/>
  <c r="E2646" i="4"/>
  <c r="C2646" i="4"/>
  <c r="D2646" i="4"/>
  <c r="B2647" i="4"/>
  <c r="A2647" i="4"/>
  <c r="F2647" i="4" l="1"/>
  <c r="O2647" i="4"/>
  <c r="N2647" i="4"/>
  <c r="M2647" i="4"/>
  <c r="L2647" i="4"/>
  <c r="K2647" i="4"/>
  <c r="J2647" i="4"/>
  <c r="I2647" i="4"/>
  <c r="H2647" i="4"/>
  <c r="G2647" i="4"/>
  <c r="E2647" i="4"/>
  <c r="C2647" i="4"/>
  <c r="D2647" i="4"/>
  <c r="B2648" i="4"/>
  <c r="A2648" i="4"/>
  <c r="F2648" i="4" l="1"/>
  <c r="O2648" i="4"/>
  <c r="N2648" i="4"/>
  <c r="M2648" i="4"/>
  <c r="L2648" i="4"/>
  <c r="K2648" i="4"/>
  <c r="J2648" i="4"/>
  <c r="H2648" i="4"/>
  <c r="I2648" i="4"/>
  <c r="G2648" i="4"/>
  <c r="D2648" i="4"/>
  <c r="E2648" i="4"/>
  <c r="C2648" i="4"/>
  <c r="B2649" i="4"/>
  <c r="A2649" i="4"/>
  <c r="F2649" i="4" l="1"/>
  <c r="O2649" i="4"/>
  <c r="N2649" i="4"/>
  <c r="M2649" i="4"/>
  <c r="L2649" i="4"/>
  <c r="K2649" i="4"/>
  <c r="J2649" i="4"/>
  <c r="I2649" i="4"/>
  <c r="H2649" i="4"/>
  <c r="G2649" i="4"/>
  <c r="D2649" i="4"/>
  <c r="E2649" i="4"/>
  <c r="C2649" i="4"/>
  <c r="B2650" i="4"/>
  <c r="A2650" i="4"/>
  <c r="F2650" i="4" l="1"/>
  <c r="O2650" i="4"/>
  <c r="N2650" i="4"/>
  <c r="M2650" i="4"/>
  <c r="L2650" i="4"/>
  <c r="K2650" i="4"/>
  <c r="J2650" i="4"/>
  <c r="I2650" i="4"/>
  <c r="H2650" i="4"/>
  <c r="G2650" i="4"/>
  <c r="E2650" i="4"/>
  <c r="C2650" i="4"/>
  <c r="D2650" i="4"/>
  <c r="B2651" i="4"/>
  <c r="A2651" i="4"/>
  <c r="F2651" i="4" l="1"/>
  <c r="O2651" i="4"/>
  <c r="N2651" i="4"/>
  <c r="M2651" i="4"/>
  <c r="L2651" i="4"/>
  <c r="K2651" i="4"/>
  <c r="J2651" i="4"/>
  <c r="I2651" i="4"/>
  <c r="H2651" i="4"/>
  <c r="G2651" i="4"/>
  <c r="E2651" i="4"/>
  <c r="C2651" i="4"/>
  <c r="D2651" i="4"/>
  <c r="B2652" i="4"/>
  <c r="A2652" i="4"/>
  <c r="F2652" i="4" l="1"/>
  <c r="O2652" i="4"/>
  <c r="N2652" i="4"/>
  <c r="M2652" i="4"/>
  <c r="L2652" i="4"/>
  <c r="K2652" i="4"/>
  <c r="J2652" i="4"/>
  <c r="H2652" i="4"/>
  <c r="I2652" i="4"/>
  <c r="G2652" i="4"/>
  <c r="D2652" i="4"/>
  <c r="E2652" i="4"/>
  <c r="C2652" i="4"/>
  <c r="B2653" i="4"/>
  <c r="A2653" i="4"/>
  <c r="F2653" i="4" l="1"/>
  <c r="O2653" i="4"/>
  <c r="N2653" i="4"/>
  <c r="M2653" i="4"/>
  <c r="L2653" i="4"/>
  <c r="K2653" i="4"/>
  <c r="J2653" i="4"/>
  <c r="I2653" i="4"/>
  <c r="H2653" i="4"/>
  <c r="G2653" i="4"/>
  <c r="D2653" i="4"/>
  <c r="E2653" i="4"/>
  <c r="C2653" i="4"/>
  <c r="B2654" i="4"/>
  <c r="A2654" i="4"/>
  <c r="F2654" i="4" l="1"/>
  <c r="O2654" i="4"/>
  <c r="N2654" i="4"/>
  <c r="M2654" i="4"/>
  <c r="L2654" i="4"/>
  <c r="K2654" i="4"/>
  <c r="J2654" i="4"/>
  <c r="I2654" i="4"/>
  <c r="H2654" i="4"/>
  <c r="G2654" i="4"/>
  <c r="E2654" i="4"/>
  <c r="C2654" i="4"/>
  <c r="D2654" i="4"/>
  <c r="B2655" i="4"/>
  <c r="A2655" i="4"/>
  <c r="F2655" i="4" l="1"/>
  <c r="O2655" i="4"/>
  <c r="N2655" i="4"/>
  <c r="M2655" i="4"/>
  <c r="L2655" i="4"/>
  <c r="K2655" i="4"/>
  <c r="J2655" i="4"/>
  <c r="I2655" i="4"/>
  <c r="G2655" i="4"/>
  <c r="H2655" i="4"/>
  <c r="E2655" i="4"/>
  <c r="C2655" i="4"/>
  <c r="D2655" i="4"/>
  <c r="B2656" i="4"/>
  <c r="A2656" i="4"/>
  <c r="F2656" i="4" l="1"/>
  <c r="O2656" i="4"/>
  <c r="N2656" i="4"/>
  <c r="M2656" i="4"/>
  <c r="L2656" i="4"/>
  <c r="K2656" i="4"/>
  <c r="J2656" i="4"/>
  <c r="H2656" i="4"/>
  <c r="I2656" i="4"/>
  <c r="G2656" i="4"/>
  <c r="D2656" i="4"/>
  <c r="E2656" i="4"/>
  <c r="C2656" i="4"/>
  <c r="B2657" i="4"/>
  <c r="A2657" i="4"/>
  <c r="F2657" i="4" l="1"/>
  <c r="O2657" i="4"/>
  <c r="N2657" i="4"/>
  <c r="M2657" i="4"/>
  <c r="L2657" i="4"/>
  <c r="K2657" i="4"/>
  <c r="J2657" i="4"/>
  <c r="I2657" i="4"/>
  <c r="H2657" i="4"/>
  <c r="G2657" i="4"/>
  <c r="D2657" i="4"/>
  <c r="E2657" i="4"/>
  <c r="C2657" i="4"/>
  <c r="B2658" i="4"/>
  <c r="A2658" i="4"/>
  <c r="F2658" i="4" l="1"/>
  <c r="O2658" i="4"/>
  <c r="N2658" i="4"/>
  <c r="M2658" i="4"/>
  <c r="L2658" i="4"/>
  <c r="K2658" i="4"/>
  <c r="J2658" i="4"/>
  <c r="I2658" i="4"/>
  <c r="H2658" i="4"/>
  <c r="G2658" i="4"/>
  <c r="E2658" i="4"/>
  <c r="C2658" i="4"/>
  <c r="D2658" i="4"/>
  <c r="B2659" i="4"/>
  <c r="A2659" i="4"/>
  <c r="F2659" i="4" l="1"/>
  <c r="O2659" i="4"/>
  <c r="N2659" i="4"/>
  <c r="M2659" i="4"/>
  <c r="L2659" i="4"/>
  <c r="K2659" i="4"/>
  <c r="I2659" i="4"/>
  <c r="J2659" i="4"/>
  <c r="G2659" i="4"/>
  <c r="H2659" i="4"/>
  <c r="E2659" i="4"/>
  <c r="C2659" i="4"/>
  <c r="D2659" i="4"/>
  <c r="B2660" i="4"/>
  <c r="A2660" i="4"/>
  <c r="F2660" i="4" l="1"/>
  <c r="O2660" i="4"/>
  <c r="N2660" i="4"/>
  <c r="M2660" i="4"/>
  <c r="L2660" i="4"/>
  <c r="K2660" i="4"/>
  <c r="J2660" i="4"/>
  <c r="H2660" i="4"/>
  <c r="I2660" i="4"/>
  <c r="G2660" i="4"/>
  <c r="D2660" i="4"/>
  <c r="E2660" i="4"/>
  <c r="C2660" i="4"/>
  <c r="B2661" i="4"/>
  <c r="A2661" i="4"/>
  <c r="F2661" i="4" l="1"/>
  <c r="O2661" i="4"/>
  <c r="N2661" i="4"/>
  <c r="M2661" i="4"/>
  <c r="L2661" i="4"/>
  <c r="K2661" i="4"/>
  <c r="J2661" i="4"/>
  <c r="I2661" i="4"/>
  <c r="H2661" i="4"/>
  <c r="G2661" i="4"/>
  <c r="D2661" i="4"/>
  <c r="E2661" i="4"/>
  <c r="C2661" i="4"/>
  <c r="B2662" i="4"/>
  <c r="A2662" i="4"/>
  <c r="F2662" i="4" l="1"/>
  <c r="O2662" i="4"/>
  <c r="N2662" i="4"/>
  <c r="M2662" i="4"/>
  <c r="L2662" i="4"/>
  <c r="K2662" i="4"/>
  <c r="J2662" i="4"/>
  <c r="I2662" i="4"/>
  <c r="H2662" i="4"/>
  <c r="G2662" i="4"/>
  <c r="E2662" i="4"/>
  <c r="C2662" i="4"/>
  <c r="D2662" i="4"/>
  <c r="B2663" i="4"/>
  <c r="A2663" i="4"/>
  <c r="F2663" i="4" l="1"/>
  <c r="O2663" i="4"/>
  <c r="N2663" i="4"/>
  <c r="M2663" i="4"/>
  <c r="L2663" i="4"/>
  <c r="K2663" i="4"/>
  <c r="J2663" i="4"/>
  <c r="I2663" i="4"/>
  <c r="H2663" i="4"/>
  <c r="G2663" i="4"/>
  <c r="E2663" i="4"/>
  <c r="C2663" i="4"/>
  <c r="D2663" i="4"/>
  <c r="B2664" i="4"/>
  <c r="A2664" i="4"/>
  <c r="F2664" i="4" l="1"/>
  <c r="O2664" i="4"/>
  <c r="N2664" i="4"/>
  <c r="M2664" i="4"/>
  <c r="L2664" i="4"/>
  <c r="K2664" i="4"/>
  <c r="J2664" i="4"/>
  <c r="H2664" i="4"/>
  <c r="I2664" i="4"/>
  <c r="G2664" i="4"/>
  <c r="D2664" i="4"/>
  <c r="E2664" i="4"/>
  <c r="C2664" i="4"/>
  <c r="B2665" i="4"/>
  <c r="A2665" i="4"/>
  <c r="F2665" i="4" l="1"/>
  <c r="O2665" i="4"/>
  <c r="N2665" i="4"/>
  <c r="M2665" i="4"/>
  <c r="L2665" i="4"/>
  <c r="K2665" i="4"/>
  <c r="J2665" i="4"/>
  <c r="I2665" i="4"/>
  <c r="H2665" i="4"/>
  <c r="G2665" i="4"/>
  <c r="D2665" i="4"/>
  <c r="E2665" i="4"/>
  <c r="C2665" i="4"/>
  <c r="B2666" i="4"/>
  <c r="A2666" i="4"/>
  <c r="F2666" i="4" l="1"/>
  <c r="O2666" i="4"/>
  <c r="N2666" i="4"/>
  <c r="M2666" i="4"/>
  <c r="L2666" i="4"/>
  <c r="K2666" i="4"/>
  <c r="J2666" i="4"/>
  <c r="I2666" i="4"/>
  <c r="H2666" i="4"/>
  <c r="G2666" i="4"/>
  <c r="E2666" i="4"/>
  <c r="C2666" i="4"/>
  <c r="D2666" i="4"/>
  <c r="B2667" i="4"/>
  <c r="A2667" i="4"/>
  <c r="F2667" i="4" l="1"/>
  <c r="O2667" i="4"/>
  <c r="N2667" i="4"/>
  <c r="M2667" i="4"/>
  <c r="L2667" i="4"/>
  <c r="K2667" i="4"/>
  <c r="J2667" i="4"/>
  <c r="I2667" i="4"/>
  <c r="H2667" i="4"/>
  <c r="G2667" i="4"/>
  <c r="E2667" i="4"/>
  <c r="C2667" i="4"/>
  <c r="D2667" i="4"/>
  <c r="B2668" i="4"/>
  <c r="A2668" i="4"/>
  <c r="F2668" i="4" l="1"/>
  <c r="O2668" i="4"/>
  <c r="N2668" i="4"/>
  <c r="M2668" i="4"/>
  <c r="L2668" i="4"/>
  <c r="K2668" i="4"/>
  <c r="J2668" i="4"/>
  <c r="H2668" i="4"/>
  <c r="I2668" i="4"/>
  <c r="G2668" i="4"/>
  <c r="D2668" i="4"/>
  <c r="E2668" i="4"/>
  <c r="C2668" i="4"/>
  <c r="B2669" i="4"/>
  <c r="A2669" i="4"/>
  <c r="F2669" i="4" l="1"/>
  <c r="O2669" i="4"/>
  <c r="N2669" i="4"/>
  <c r="M2669" i="4"/>
  <c r="L2669" i="4"/>
  <c r="K2669" i="4"/>
  <c r="J2669" i="4"/>
  <c r="I2669" i="4"/>
  <c r="H2669" i="4"/>
  <c r="G2669" i="4"/>
  <c r="D2669" i="4"/>
  <c r="E2669" i="4"/>
  <c r="C2669" i="4"/>
  <c r="B2670" i="4"/>
  <c r="A2670" i="4"/>
  <c r="F2670" i="4" l="1"/>
  <c r="O2670" i="4"/>
  <c r="N2670" i="4"/>
  <c r="M2670" i="4"/>
  <c r="L2670" i="4"/>
  <c r="K2670" i="4"/>
  <c r="J2670" i="4"/>
  <c r="I2670" i="4"/>
  <c r="H2670" i="4"/>
  <c r="G2670" i="4"/>
  <c r="E2670" i="4"/>
  <c r="C2670" i="4"/>
  <c r="D2670" i="4"/>
  <c r="B2671" i="4"/>
  <c r="A2671" i="4"/>
  <c r="F2671" i="4" l="1"/>
  <c r="O2671" i="4"/>
  <c r="N2671" i="4"/>
  <c r="M2671" i="4"/>
  <c r="L2671" i="4"/>
  <c r="K2671" i="4"/>
  <c r="J2671" i="4"/>
  <c r="I2671" i="4"/>
  <c r="G2671" i="4"/>
  <c r="H2671" i="4"/>
  <c r="E2671" i="4"/>
  <c r="C2671" i="4"/>
  <c r="D2671" i="4"/>
  <c r="B2672" i="4"/>
  <c r="A2672" i="4"/>
  <c r="F2672" i="4" l="1"/>
  <c r="N2672" i="4"/>
  <c r="O2672" i="4"/>
  <c r="M2672" i="4"/>
  <c r="L2672" i="4"/>
  <c r="K2672" i="4"/>
  <c r="J2672" i="4"/>
  <c r="H2672" i="4"/>
  <c r="I2672" i="4"/>
  <c r="G2672" i="4"/>
  <c r="D2672" i="4"/>
  <c r="E2672" i="4"/>
  <c r="C2672" i="4"/>
  <c r="B2673" i="4"/>
  <c r="A2673" i="4"/>
  <c r="F2673" i="4" l="1"/>
  <c r="O2673" i="4"/>
  <c r="N2673" i="4"/>
  <c r="M2673" i="4"/>
  <c r="L2673" i="4"/>
  <c r="K2673" i="4"/>
  <c r="J2673" i="4"/>
  <c r="I2673" i="4"/>
  <c r="H2673" i="4"/>
  <c r="G2673" i="4"/>
  <c r="D2673" i="4"/>
  <c r="E2673" i="4"/>
  <c r="C2673" i="4"/>
  <c r="B2674" i="4"/>
  <c r="A2674" i="4"/>
  <c r="F2674" i="4" l="1"/>
  <c r="O2674" i="4"/>
  <c r="N2674" i="4"/>
  <c r="M2674" i="4"/>
  <c r="L2674" i="4"/>
  <c r="K2674" i="4"/>
  <c r="J2674" i="4"/>
  <c r="I2674" i="4"/>
  <c r="H2674" i="4"/>
  <c r="G2674" i="4"/>
  <c r="E2674" i="4"/>
  <c r="C2674" i="4"/>
  <c r="D2674" i="4"/>
  <c r="B2675" i="4"/>
  <c r="A2675" i="4"/>
  <c r="F2675" i="4" l="1"/>
  <c r="O2675" i="4"/>
  <c r="N2675" i="4"/>
  <c r="M2675" i="4"/>
  <c r="L2675" i="4"/>
  <c r="K2675" i="4"/>
  <c r="I2675" i="4"/>
  <c r="J2675" i="4"/>
  <c r="G2675" i="4"/>
  <c r="H2675" i="4"/>
  <c r="E2675" i="4"/>
  <c r="C2675" i="4"/>
  <c r="D2675" i="4"/>
  <c r="B2676" i="4"/>
  <c r="A2676" i="4"/>
  <c r="F2676" i="4" l="1"/>
  <c r="O2676" i="4"/>
  <c r="N2676" i="4"/>
  <c r="M2676" i="4"/>
  <c r="L2676" i="4"/>
  <c r="K2676" i="4"/>
  <c r="J2676" i="4"/>
  <c r="H2676" i="4"/>
  <c r="I2676" i="4"/>
  <c r="G2676" i="4"/>
  <c r="D2676" i="4"/>
  <c r="E2676" i="4"/>
  <c r="C2676" i="4"/>
  <c r="B2677" i="4"/>
  <c r="A2677" i="4"/>
  <c r="F2677" i="4" l="1"/>
  <c r="O2677" i="4"/>
  <c r="N2677" i="4"/>
  <c r="M2677" i="4"/>
  <c r="L2677" i="4"/>
  <c r="K2677" i="4"/>
  <c r="J2677" i="4"/>
  <c r="I2677" i="4"/>
  <c r="H2677" i="4"/>
  <c r="G2677" i="4"/>
  <c r="D2677" i="4"/>
  <c r="E2677" i="4"/>
  <c r="C2677" i="4"/>
  <c r="B2678" i="4"/>
  <c r="A2678" i="4"/>
  <c r="F2678" i="4" l="1"/>
  <c r="O2678" i="4"/>
  <c r="N2678" i="4"/>
  <c r="M2678" i="4"/>
  <c r="L2678" i="4"/>
  <c r="K2678" i="4"/>
  <c r="J2678" i="4"/>
  <c r="I2678" i="4"/>
  <c r="H2678" i="4"/>
  <c r="G2678" i="4"/>
  <c r="E2678" i="4"/>
  <c r="C2678" i="4"/>
  <c r="D2678" i="4"/>
  <c r="B2679" i="4"/>
  <c r="A2679" i="4"/>
  <c r="F2679" i="4" l="1"/>
  <c r="O2679" i="4"/>
  <c r="N2679" i="4"/>
  <c r="M2679" i="4"/>
  <c r="L2679" i="4"/>
  <c r="K2679" i="4"/>
  <c r="J2679" i="4"/>
  <c r="I2679" i="4"/>
  <c r="H2679" i="4"/>
  <c r="G2679" i="4"/>
  <c r="E2679" i="4"/>
  <c r="C2679" i="4"/>
  <c r="D2679" i="4"/>
  <c r="B2680" i="4"/>
  <c r="A2680" i="4"/>
  <c r="F2680" i="4" l="1"/>
  <c r="O2680" i="4"/>
  <c r="N2680" i="4"/>
  <c r="M2680" i="4"/>
  <c r="L2680" i="4"/>
  <c r="K2680" i="4"/>
  <c r="J2680" i="4"/>
  <c r="H2680" i="4"/>
  <c r="I2680" i="4"/>
  <c r="G2680" i="4"/>
  <c r="D2680" i="4"/>
  <c r="E2680" i="4"/>
  <c r="C2680" i="4"/>
  <c r="B2681" i="4"/>
  <c r="A2681" i="4"/>
  <c r="F2681" i="4" l="1"/>
  <c r="O2681" i="4"/>
  <c r="N2681" i="4"/>
  <c r="M2681" i="4"/>
  <c r="L2681" i="4"/>
  <c r="K2681" i="4"/>
  <c r="J2681" i="4"/>
  <c r="I2681" i="4"/>
  <c r="H2681" i="4"/>
  <c r="G2681" i="4"/>
  <c r="D2681" i="4"/>
  <c r="E2681" i="4"/>
  <c r="C2681" i="4"/>
  <c r="B2682" i="4"/>
  <c r="A2682" i="4"/>
  <c r="F2682" i="4" l="1"/>
  <c r="O2682" i="4"/>
  <c r="N2682" i="4"/>
  <c r="M2682" i="4"/>
  <c r="L2682" i="4"/>
  <c r="K2682" i="4"/>
  <c r="J2682" i="4"/>
  <c r="I2682" i="4"/>
  <c r="H2682" i="4"/>
  <c r="G2682" i="4"/>
  <c r="E2682" i="4"/>
  <c r="C2682" i="4"/>
  <c r="D2682" i="4"/>
  <c r="B2683" i="4"/>
  <c r="A2683" i="4"/>
  <c r="F2683" i="4" l="1"/>
  <c r="O2683" i="4"/>
  <c r="N2683" i="4"/>
  <c r="M2683" i="4"/>
  <c r="L2683" i="4"/>
  <c r="K2683" i="4"/>
  <c r="J2683" i="4"/>
  <c r="I2683" i="4"/>
  <c r="H2683" i="4"/>
  <c r="G2683" i="4"/>
  <c r="E2683" i="4"/>
  <c r="C2683" i="4"/>
  <c r="D2683" i="4"/>
  <c r="B2684" i="4"/>
  <c r="A2684" i="4"/>
  <c r="F2684" i="4" l="1"/>
  <c r="O2684" i="4"/>
  <c r="N2684" i="4"/>
  <c r="M2684" i="4"/>
  <c r="L2684" i="4"/>
  <c r="K2684" i="4"/>
  <c r="J2684" i="4"/>
  <c r="H2684" i="4"/>
  <c r="I2684" i="4"/>
  <c r="G2684" i="4"/>
  <c r="D2684" i="4"/>
  <c r="E2684" i="4"/>
  <c r="C2684" i="4"/>
  <c r="B2685" i="4"/>
  <c r="A2685" i="4"/>
  <c r="F2685" i="4" l="1"/>
  <c r="O2685" i="4"/>
  <c r="N2685" i="4"/>
  <c r="M2685" i="4"/>
  <c r="L2685" i="4"/>
  <c r="K2685" i="4"/>
  <c r="J2685" i="4"/>
  <c r="I2685" i="4"/>
  <c r="H2685" i="4"/>
  <c r="G2685" i="4"/>
  <c r="D2685" i="4"/>
  <c r="E2685" i="4"/>
  <c r="C2685" i="4"/>
  <c r="B2686" i="4"/>
  <c r="A2686" i="4"/>
  <c r="F2686" i="4" l="1"/>
  <c r="O2686" i="4"/>
  <c r="N2686" i="4"/>
  <c r="M2686" i="4"/>
  <c r="L2686" i="4"/>
  <c r="K2686" i="4"/>
  <c r="J2686" i="4"/>
  <c r="I2686" i="4"/>
  <c r="H2686" i="4"/>
  <c r="G2686" i="4"/>
  <c r="E2686" i="4"/>
  <c r="C2686" i="4"/>
  <c r="D2686" i="4"/>
  <c r="B2687" i="4"/>
  <c r="A2687" i="4"/>
  <c r="F2687" i="4" l="1"/>
  <c r="O2687" i="4"/>
  <c r="N2687" i="4"/>
  <c r="M2687" i="4"/>
  <c r="L2687" i="4"/>
  <c r="K2687" i="4"/>
  <c r="J2687" i="4"/>
  <c r="I2687" i="4"/>
  <c r="G2687" i="4"/>
  <c r="H2687" i="4"/>
  <c r="E2687" i="4"/>
  <c r="C2687" i="4"/>
  <c r="D2687" i="4"/>
  <c r="B2688" i="4"/>
  <c r="A2688" i="4"/>
  <c r="F2688" i="4" l="1"/>
  <c r="O2688" i="4"/>
  <c r="N2688" i="4"/>
  <c r="M2688" i="4"/>
  <c r="L2688" i="4"/>
  <c r="K2688" i="4"/>
  <c r="J2688" i="4"/>
  <c r="H2688" i="4"/>
  <c r="I2688" i="4"/>
  <c r="G2688" i="4"/>
  <c r="D2688" i="4"/>
  <c r="E2688" i="4"/>
  <c r="C2688" i="4"/>
  <c r="B2689" i="4"/>
  <c r="A2689" i="4"/>
  <c r="F2689" i="4" l="1"/>
  <c r="O2689" i="4"/>
  <c r="N2689" i="4"/>
  <c r="M2689" i="4"/>
  <c r="L2689" i="4"/>
  <c r="K2689" i="4"/>
  <c r="J2689" i="4"/>
  <c r="I2689" i="4"/>
  <c r="H2689" i="4"/>
  <c r="G2689" i="4"/>
  <c r="D2689" i="4"/>
  <c r="E2689" i="4"/>
  <c r="C2689" i="4"/>
  <c r="B2690" i="4"/>
  <c r="A2690" i="4"/>
  <c r="F2690" i="4" l="1"/>
  <c r="O2690" i="4"/>
  <c r="N2690" i="4"/>
  <c r="M2690" i="4"/>
  <c r="L2690" i="4"/>
  <c r="K2690" i="4"/>
  <c r="J2690" i="4"/>
  <c r="I2690" i="4"/>
  <c r="H2690" i="4"/>
  <c r="G2690" i="4"/>
  <c r="E2690" i="4"/>
  <c r="C2690" i="4"/>
  <c r="D2690" i="4"/>
  <c r="B2691" i="4"/>
  <c r="A2691" i="4"/>
  <c r="F2691" i="4" l="1"/>
  <c r="O2691" i="4"/>
  <c r="N2691" i="4"/>
  <c r="M2691" i="4"/>
  <c r="L2691" i="4"/>
  <c r="K2691" i="4"/>
  <c r="I2691" i="4"/>
  <c r="J2691" i="4"/>
  <c r="G2691" i="4"/>
  <c r="H2691" i="4"/>
  <c r="E2691" i="4"/>
  <c r="C2691" i="4"/>
  <c r="D2691" i="4"/>
  <c r="B2692" i="4"/>
  <c r="A2692" i="4"/>
  <c r="F2692" i="4" l="1"/>
  <c r="O2692" i="4"/>
  <c r="N2692" i="4"/>
  <c r="M2692" i="4"/>
  <c r="L2692" i="4"/>
  <c r="K2692" i="4"/>
  <c r="J2692" i="4"/>
  <c r="H2692" i="4"/>
  <c r="I2692" i="4"/>
  <c r="G2692" i="4"/>
  <c r="D2692" i="4"/>
  <c r="E2692" i="4"/>
  <c r="C2692" i="4"/>
  <c r="B2693" i="4"/>
  <c r="A2693" i="4"/>
  <c r="F2693" i="4" l="1"/>
  <c r="O2693" i="4"/>
  <c r="N2693" i="4"/>
  <c r="M2693" i="4"/>
  <c r="L2693" i="4"/>
  <c r="K2693" i="4"/>
  <c r="J2693" i="4"/>
  <c r="I2693" i="4"/>
  <c r="H2693" i="4"/>
  <c r="G2693" i="4"/>
  <c r="D2693" i="4"/>
  <c r="E2693" i="4"/>
  <c r="C2693" i="4"/>
  <c r="B2694" i="4"/>
  <c r="A2694" i="4"/>
  <c r="F2694" i="4" l="1"/>
  <c r="N2694" i="4"/>
  <c r="O2694" i="4"/>
  <c r="M2694" i="4"/>
  <c r="L2694" i="4"/>
  <c r="K2694" i="4"/>
  <c r="J2694" i="4"/>
  <c r="I2694" i="4"/>
  <c r="H2694" i="4"/>
  <c r="G2694" i="4"/>
  <c r="E2694" i="4"/>
  <c r="C2694" i="4"/>
  <c r="D2694" i="4"/>
  <c r="B2695" i="4"/>
  <c r="A2695" i="4"/>
  <c r="F2695" i="4" l="1"/>
  <c r="O2695" i="4"/>
  <c r="N2695" i="4"/>
  <c r="M2695" i="4"/>
  <c r="L2695" i="4"/>
  <c r="K2695" i="4"/>
  <c r="J2695" i="4"/>
  <c r="I2695" i="4"/>
  <c r="H2695" i="4"/>
  <c r="G2695" i="4"/>
  <c r="E2695" i="4"/>
  <c r="C2695" i="4"/>
  <c r="D2695" i="4"/>
  <c r="B2696" i="4"/>
  <c r="A2696" i="4"/>
  <c r="F2696" i="4" l="1"/>
  <c r="O2696" i="4"/>
  <c r="N2696" i="4"/>
  <c r="M2696" i="4"/>
  <c r="L2696" i="4"/>
  <c r="K2696" i="4"/>
  <c r="J2696" i="4"/>
  <c r="H2696" i="4"/>
  <c r="I2696" i="4"/>
  <c r="G2696" i="4"/>
  <c r="D2696" i="4"/>
  <c r="E2696" i="4"/>
  <c r="C2696" i="4"/>
  <c r="B2697" i="4"/>
  <c r="A2697" i="4"/>
  <c r="F2697" i="4" l="1"/>
  <c r="O2697" i="4"/>
  <c r="N2697" i="4"/>
  <c r="M2697" i="4"/>
  <c r="L2697" i="4"/>
  <c r="K2697" i="4"/>
  <c r="J2697" i="4"/>
  <c r="I2697" i="4"/>
  <c r="H2697" i="4"/>
  <c r="G2697" i="4"/>
  <c r="D2697" i="4"/>
  <c r="E2697" i="4"/>
  <c r="C2697" i="4"/>
  <c r="B2698" i="4"/>
  <c r="A2698" i="4"/>
  <c r="F2698" i="4" l="1"/>
  <c r="O2698" i="4"/>
  <c r="N2698" i="4"/>
  <c r="M2698" i="4"/>
  <c r="L2698" i="4"/>
  <c r="K2698" i="4"/>
  <c r="J2698" i="4"/>
  <c r="I2698" i="4"/>
  <c r="H2698" i="4"/>
  <c r="G2698" i="4"/>
  <c r="E2698" i="4"/>
  <c r="C2698" i="4"/>
  <c r="D2698" i="4"/>
  <c r="B2699" i="4"/>
  <c r="A2699" i="4"/>
  <c r="F2699" i="4" l="1"/>
  <c r="O2699" i="4"/>
  <c r="N2699" i="4"/>
  <c r="M2699" i="4"/>
  <c r="L2699" i="4"/>
  <c r="K2699" i="4"/>
  <c r="J2699" i="4"/>
  <c r="I2699" i="4"/>
  <c r="H2699" i="4"/>
  <c r="G2699" i="4"/>
  <c r="E2699" i="4"/>
  <c r="C2699" i="4"/>
  <c r="D2699" i="4"/>
  <c r="B2700" i="4"/>
  <c r="A2700" i="4"/>
  <c r="F2700" i="4" l="1"/>
  <c r="O2700" i="4"/>
  <c r="N2700" i="4"/>
  <c r="M2700" i="4"/>
  <c r="L2700" i="4"/>
  <c r="K2700" i="4"/>
  <c r="J2700" i="4"/>
  <c r="H2700" i="4"/>
  <c r="I2700" i="4"/>
  <c r="G2700" i="4"/>
  <c r="D2700" i="4"/>
  <c r="E2700" i="4"/>
  <c r="C2700" i="4"/>
  <c r="B2701" i="4"/>
  <c r="A2701" i="4"/>
  <c r="F2701" i="4" l="1"/>
  <c r="O2701" i="4"/>
  <c r="N2701" i="4"/>
  <c r="M2701" i="4"/>
  <c r="L2701" i="4"/>
  <c r="K2701" i="4"/>
  <c r="J2701" i="4"/>
  <c r="I2701" i="4"/>
  <c r="H2701" i="4"/>
  <c r="G2701" i="4"/>
  <c r="D2701" i="4"/>
  <c r="E2701" i="4"/>
  <c r="C2701" i="4"/>
  <c r="B2702" i="4"/>
  <c r="A2702" i="4"/>
  <c r="F2702" i="4" l="1"/>
  <c r="O2702" i="4"/>
  <c r="N2702" i="4"/>
  <c r="M2702" i="4"/>
  <c r="L2702" i="4"/>
  <c r="K2702" i="4"/>
  <c r="J2702" i="4"/>
  <c r="I2702" i="4"/>
  <c r="H2702" i="4"/>
  <c r="G2702" i="4"/>
  <c r="E2702" i="4"/>
  <c r="C2702" i="4"/>
  <c r="D2702" i="4"/>
  <c r="B2703" i="4"/>
  <c r="A2703" i="4"/>
  <c r="F2703" i="4" l="1"/>
  <c r="O2703" i="4"/>
  <c r="N2703" i="4"/>
  <c r="M2703" i="4"/>
  <c r="L2703" i="4"/>
  <c r="K2703" i="4"/>
  <c r="J2703" i="4"/>
  <c r="I2703" i="4"/>
  <c r="G2703" i="4"/>
  <c r="H2703" i="4"/>
  <c r="E2703" i="4"/>
  <c r="C2703" i="4"/>
  <c r="D2703" i="4"/>
  <c r="B2704" i="4"/>
  <c r="A2704" i="4"/>
  <c r="F2704" i="4" l="1"/>
  <c r="O2704" i="4"/>
  <c r="N2704" i="4"/>
  <c r="M2704" i="4"/>
  <c r="L2704" i="4"/>
  <c r="K2704" i="4"/>
  <c r="J2704" i="4"/>
  <c r="H2704" i="4"/>
  <c r="I2704" i="4"/>
  <c r="G2704" i="4"/>
  <c r="D2704" i="4"/>
  <c r="E2704" i="4"/>
  <c r="C2704" i="4"/>
  <c r="B2705" i="4"/>
  <c r="A2705" i="4"/>
  <c r="F2705" i="4" l="1"/>
  <c r="O2705" i="4"/>
  <c r="N2705" i="4"/>
  <c r="M2705" i="4"/>
  <c r="L2705" i="4"/>
  <c r="K2705" i="4"/>
  <c r="J2705" i="4"/>
  <c r="I2705" i="4"/>
  <c r="H2705" i="4"/>
  <c r="G2705" i="4"/>
  <c r="D2705" i="4"/>
  <c r="E2705" i="4"/>
  <c r="C2705" i="4"/>
  <c r="B2706" i="4"/>
  <c r="A2706" i="4"/>
  <c r="F2706" i="4" l="1"/>
  <c r="O2706" i="4"/>
  <c r="N2706" i="4"/>
  <c r="M2706" i="4"/>
  <c r="L2706" i="4"/>
  <c r="K2706" i="4"/>
  <c r="J2706" i="4"/>
  <c r="I2706" i="4"/>
  <c r="H2706" i="4"/>
  <c r="G2706" i="4"/>
  <c r="E2706" i="4"/>
  <c r="C2706" i="4"/>
  <c r="D2706" i="4"/>
  <c r="B2707" i="4"/>
  <c r="A2707" i="4"/>
  <c r="F2707" i="4" l="1"/>
  <c r="O2707" i="4"/>
  <c r="N2707" i="4"/>
  <c r="M2707" i="4"/>
  <c r="L2707" i="4"/>
  <c r="K2707" i="4"/>
  <c r="I2707" i="4"/>
  <c r="J2707" i="4"/>
  <c r="G2707" i="4"/>
  <c r="H2707" i="4"/>
  <c r="E2707" i="4"/>
  <c r="C2707" i="4"/>
  <c r="D2707" i="4"/>
  <c r="B2708" i="4"/>
  <c r="A2708" i="4"/>
  <c r="F2708" i="4" l="1"/>
  <c r="O2708" i="4"/>
  <c r="N2708" i="4"/>
  <c r="M2708" i="4"/>
  <c r="L2708" i="4"/>
  <c r="K2708" i="4"/>
  <c r="J2708" i="4"/>
  <c r="H2708" i="4"/>
  <c r="I2708" i="4"/>
  <c r="G2708" i="4"/>
  <c r="D2708" i="4"/>
  <c r="E2708" i="4"/>
  <c r="C2708" i="4"/>
  <c r="B2709" i="4"/>
  <c r="A2709" i="4"/>
  <c r="F2709" i="4" l="1"/>
  <c r="O2709" i="4"/>
  <c r="N2709" i="4"/>
  <c r="M2709" i="4"/>
  <c r="L2709" i="4"/>
  <c r="K2709" i="4"/>
  <c r="J2709" i="4"/>
  <c r="I2709" i="4"/>
  <c r="H2709" i="4"/>
  <c r="G2709" i="4"/>
  <c r="D2709" i="4"/>
  <c r="E2709" i="4"/>
  <c r="C2709" i="4"/>
  <c r="B2710" i="4"/>
  <c r="A2710" i="4"/>
  <c r="F2710" i="4" l="1"/>
  <c r="O2710" i="4"/>
  <c r="N2710" i="4"/>
  <c r="M2710" i="4"/>
  <c r="L2710" i="4"/>
  <c r="K2710" i="4"/>
  <c r="J2710" i="4"/>
  <c r="I2710" i="4"/>
  <c r="H2710" i="4"/>
  <c r="G2710" i="4"/>
  <c r="E2710" i="4"/>
  <c r="C2710" i="4"/>
  <c r="D2710" i="4"/>
  <c r="B2711" i="4"/>
  <c r="A2711" i="4"/>
  <c r="F2711" i="4" l="1"/>
  <c r="O2711" i="4"/>
  <c r="N2711" i="4"/>
  <c r="M2711" i="4"/>
  <c r="L2711" i="4"/>
  <c r="K2711" i="4"/>
  <c r="J2711" i="4"/>
  <c r="I2711" i="4"/>
  <c r="H2711" i="4"/>
  <c r="G2711" i="4"/>
  <c r="E2711" i="4"/>
  <c r="C2711" i="4"/>
  <c r="D2711" i="4"/>
  <c r="B2712" i="4"/>
  <c r="A2712" i="4"/>
  <c r="F2712" i="4" l="1"/>
  <c r="O2712" i="4"/>
  <c r="N2712" i="4"/>
  <c r="M2712" i="4"/>
  <c r="L2712" i="4"/>
  <c r="K2712" i="4"/>
  <c r="J2712" i="4"/>
  <c r="H2712" i="4"/>
  <c r="I2712" i="4"/>
  <c r="G2712" i="4"/>
  <c r="D2712" i="4"/>
  <c r="E2712" i="4"/>
  <c r="C2712" i="4"/>
  <c r="B2713" i="4"/>
  <c r="A2713" i="4"/>
  <c r="F2713" i="4" l="1"/>
  <c r="O2713" i="4"/>
  <c r="N2713" i="4"/>
  <c r="M2713" i="4"/>
  <c r="L2713" i="4"/>
  <c r="K2713" i="4"/>
  <c r="J2713" i="4"/>
  <c r="I2713" i="4"/>
  <c r="H2713" i="4"/>
  <c r="G2713" i="4"/>
  <c r="D2713" i="4"/>
  <c r="E2713" i="4"/>
  <c r="C2713" i="4"/>
  <c r="B2714" i="4"/>
  <c r="A2714" i="4"/>
  <c r="F2714" i="4" l="1"/>
  <c r="O2714" i="4"/>
  <c r="N2714" i="4"/>
  <c r="M2714" i="4"/>
  <c r="L2714" i="4"/>
  <c r="K2714" i="4"/>
  <c r="J2714" i="4"/>
  <c r="I2714" i="4"/>
  <c r="H2714" i="4"/>
  <c r="G2714" i="4"/>
  <c r="E2714" i="4"/>
  <c r="C2714" i="4"/>
  <c r="D2714" i="4"/>
  <c r="B2715" i="4"/>
  <c r="A2715" i="4"/>
  <c r="F2715" i="4" l="1"/>
  <c r="O2715" i="4"/>
  <c r="N2715" i="4"/>
  <c r="M2715" i="4"/>
  <c r="L2715" i="4"/>
  <c r="K2715" i="4"/>
  <c r="J2715" i="4"/>
  <c r="I2715" i="4"/>
  <c r="H2715" i="4"/>
  <c r="G2715" i="4"/>
  <c r="E2715" i="4"/>
  <c r="C2715" i="4"/>
  <c r="D2715" i="4"/>
  <c r="B2716" i="4"/>
  <c r="A2716" i="4"/>
  <c r="F2716" i="4" l="1"/>
  <c r="O2716" i="4"/>
  <c r="N2716" i="4"/>
  <c r="M2716" i="4"/>
  <c r="L2716" i="4"/>
  <c r="K2716" i="4"/>
  <c r="J2716" i="4"/>
  <c r="H2716" i="4"/>
  <c r="I2716" i="4"/>
  <c r="G2716" i="4"/>
  <c r="D2716" i="4"/>
  <c r="E2716" i="4"/>
  <c r="C2716" i="4"/>
  <c r="B2717" i="4"/>
  <c r="A2717" i="4"/>
  <c r="F2717" i="4" l="1"/>
  <c r="O2717" i="4"/>
  <c r="N2717" i="4"/>
  <c r="M2717" i="4"/>
  <c r="L2717" i="4"/>
  <c r="K2717" i="4"/>
  <c r="J2717" i="4"/>
  <c r="I2717" i="4"/>
  <c r="H2717" i="4"/>
  <c r="G2717" i="4"/>
  <c r="D2717" i="4"/>
  <c r="E2717" i="4"/>
  <c r="C2717" i="4"/>
  <c r="B2718" i="4"/>
  <c r="A2718" i="4"/>
  <c r="F2718" i="4" l="1"/>
  <c r="O2718" i="4"/>
  <c r="N2718" i="4"/>
  <c r="M2718" i="4"/>
  <c r="L2718" i="4"/>
  <c r="K2718" i="4"/>
  <c r="J2718" i="4"/>
  <c r="I2718" i="4"/>
  <c r="H2718" i="4"/>
  <c r="G2718" i="4"/>
  <c r="E2718" i="4"/>
  <c r="C2718" i="4"/>
  <c r="D2718" i="4"/>
  <c r="B2719" i="4"/>
  <c r="A2719" i="4"/>
  <c r="F2719" i="4" l="1"/>
  <c r="O2719" i="4"/>
  <c r="N2719" i="4"/>
  <c r="M2719" i="4"/>
  <c r="L2719" i="4"/>
  <c r="K2719" i="4"/>
  <c r="J2719" i="4"/>
  <c r="I2719" i="4"/>
  <c r="G2719" i="4"/>
  <c r="H2719" i="4"/>
  <c r="E2719" i="4"/>
  <c r="C2719" i="4"/>
  <c r="D2719" i="4"/>
  <c r="B2720" i="4"/>
  <c r="A2720" i="4"/>
  <c r="F2720" i="4" l="1"/>
  <c r="O2720" i="4"/>
  <c r="N2720" i="4"/>
  <c r="M2720" i="4"/>
  <c r="L2720" i="4"/>
  <c r="K2720" i="4"/>
  <c r="J2720" i="4"/>
  <c r="H2720" i="4"/>
  <c r="I2720" i="4"/>
  <c r="G2720" i="4"/>
  <c r="D2720" i="4"/>
  <c r="E2720" i="4"/>
  <c r="C2720" i="4"/>
  <c r="B2721" i="4"/>
  <c r="A2721" i="4"/>
  <c r="F2721" i="4" l="1"/>
  <c r="O2721" i="4"/>
  <c r="N2721" i="4"/>
  <c r="M2721" i="4"/>
  <c r="L2721" i="4"/>
  <c r="K2721" i="4"/>
  <c r="J2721" i="4"/>
  <c r="I2721" i="4"/>
  <c r="H2721" i="4"/>
  <c r="G2721" i="4"/>
  <c r="D2721" i="4"/>
  <c r="E2721" i="4"/>
  <c r="C2721" i="4"/>
  <c r="B2722" i="4"/>
  <c r="A2722" i="4"/>
  <c r="F2722" i="4" l="1"/>
  <c r="O2722" i="4"/>
  <c r="N2722" i="4"/>
  <c r="M2722" i="4"/>
  <c r="L2722" i="4"/>
  <c r="K2722" i="4"/>
  <c r="J2722" i="4"/>
  <c r="I2722" i="4"/>
  <c r="H2722" i="4"/>
  <c r="G2722" i="4"/>
  <c r="E2722" i="4"/>
  <c r="C2722" i="4"/>
  <c r="D2722" i="4"/>
  <c r="B2723" i="4"/>
  <c r="A2723" i="4"/>
  <c r="F2723" i="4" l="1"/>
  <c r="O2723" i="4"/>
  <c r="N2723" i="4"/>
  <c r="M2723" i="4"/>
  <c r="L2723" i="4"/>
  <c r="K2723" i="4"/>
  <c r="I2723" i="4"/>
  <c r="J2723" i="4"/>
  <c r="G2723" i="4"/>
  <c r="H2723" i="4"/>
  <c r="E2723" i="4"/>
  <c r="C2723" i="4"/>
  <c r="D2723" i="4"/>
  <c r="B2724" i="4"/>
  <c r="A2724" i="4"/>
  <c r="F2724" i="4" l="1"/>
  <c r="O2724" i="4"/>
  <c r="N2724" i="4"/>
  <c r="M2724" i="4"/>
  <c r="L2724" i="4"/>
  <c r="K2724" i="4"/>
  <c r="J2724" i="4"/>
  <c r="H2724" i="4"/>
  <c r="I2724" i="4"/>
  <c r="G2724" i="4"/>
  <c r="D2724" i="4"/>
  <c r="E2724" i="4"/>
  <c r="C2724" i="4"/>
  <c r="B2725" i="4"/>
  <c r="A2725" i="4"/>
  <c r="F2725" i="4" l="1"/>
  <c r="O2725" i="4"/>
  <c r="N2725" i="4"/>
  <c r="M2725" i="4"/>
  <c r="L2725" i="4"/>
  <c r="K2725" i="4"/>
  <c r="J2725" i="4"/>
  <c r="I2725" i="4"/>
  <c r="H2725" i="4"/>
  <c r="G2725" i="4"/>
  <c r="D2725" i="4"/>
  <c r="E2725" i="4"/>
  <c r="C2725" i="4"/>
  <c r="B2726" i="4"/>
  <c r="A2726" i="4"/>
  <c r="F2726" i="4" l="1"/>
  <c r="O2726" i="4"/>
  <c r="N2726" i="4"/>
  <c r="M2726" i="4"/>
  <c r="L2726" i="4"/>
  <c r="K2726" i="4"/>
  <c r="J2726" i="4"/>
  <c r="I2726" i="4"/>
  <c r="H2726" i="4"/>
  <c r="G2726" i="4"/>
  <c r="E2726" i="4"/>
  <c r="C2726" i="4"/>
  <c r="D2726" i="4"/>
  <c r="B2727" i="4"/>
  <c r="A2727" i="4"/>
  <c r="F2727" i="4" l="1"/>
  <c r="O2727" i="4"/>
  <c r="N2727" i="4"/>
  <c r="M2727" i="4"/>
  <c r="L2727" i="4"/>
  <c r="K2727" i="4"/>
  <c r="J2727" i="4"/>
  <c r="I2727" i="4"/>
  <c r="H2727" i="4"/>
  <c r="G2727" i="4"/>
  <c r="E2727" i="4"/>
  <c r="C2727" i="4"/>
  <c r="D2727" i="4"/>
  <c r="B2728" i="4"/>
  <c r="A2728" i="4"/>
  <c r="F2728" i="4" l="1"/>
  <c r="O2728" i="4"/>
  <c r="N2728" i="4"/>
  <c r="M2728" i="4"/>
  <c r="L2728" i="4"/>
  <c r="K2728" i="4"/>
  <c r="J2728" i="4"/>
  <c r="H2728" i="4"/>
  <c r="I2728" i="4"/>
  <c r="G2728" i="4"/>
  <c r="D2728" i="4"/>
  <c r="E2728" i="4"/>
  <c r="C2728" i="4"/>
  <c r="B2729" i="4"/>
  <c r="A2729" i="4"/>
  <c r="F2729" i="4" l="1"/>
  <c r="O2729" i="4"/>
  <c r="N2729" i="4"/>
  <c r="M2729" i="4"/>
  <c r="L2729" i="4"/>
  <c r="K2729" i="4"/>
  <c r="J2729" i="4"/>
  <c r="I2729" i="4"/>
  <c r="H2729" i="4"/>
  <c r="G2729" i="4"/>
  <c r="D2729" i="4"/>
  <c r="E2729" i="4"/>
  <c r="C2729" i="4"/>
  <c r="B2730" i="4"/>
  <c r="A2730" i="4"/>
  <c r="F2730" i="4" l="1"/>
  <c r="O2730" i="4"/>
  <c r="N2730" i="4"/>
  <c r="M2730" i="4"/>
  <c r="L2730" i="4"/>
  <c r="K2730" i="4"/>
  <c r="J2730" i="4"/>
  <c r="I2730" i="4"/>
  <c r="H2730" i="4"/>
  <c r="G2730" i="4"/>
  <c r="E2730" i="4"/>
  <c r="C2730" i="4"/>
  <c r="D2730" i="4"/>
  <c r="B2731" i="4"/>
  <c r="A2731" i="4"/>
  <c r="F2731" i="4" l="1"/>
  <c r="O2731" i="4"/>
  <c r="N2731" i="4"/>
  <c r="M2731" i="4"/>
  <c r="L2731" i="4"/>
  <c r="K2731" i="4"/>
  <c r="J2731" i="4"/>
  <c r="I2731" i="4"/>
  <c r="H2731" i="4"/>
  <c r="G2731" i="4"/>
  <c r="E2731" i="4"/>
  <c r="C2731" i="4"/>
  <c r="D2731" i="4"/>
  <c r="B2732" i="4"/>
  <c r="A2732" i="4"/>
  <c r="F2732" i="4" l="1"/>
  <c r="O2732" i="4"/>
  <c r="N2732" i="4"/>
  <c r="M2732" i="4"/>
  <c r="L2732" i="4"/>
  <c r="K2732" i="4"/>
  <c r="J2732" i="4"/>
  <c r="H2732" i="4"/>
  <c r="I2732" i="4"/>
  <c r="G2732" i="4"/>
  <c r="D2732" i="4"/>
  <c r="E2732" i="4"/>
  <c r="C2732" i="4"/>
  <c r="B2733" i="4"/>
  <c r="A2733" i="4"/>
  <c r="F2733" i="4" l="1"/>
  <c r="O2733" i="4"/>
  <c r="N2733" i="4"/>
  <c r="M2733" i="4"/>
  <c r="L2733" i="4"/>
  <c r="K2733" i="4"/>
  <c r="J2733" i="4"/>
  <c r="I2733" i="4"/>
  <c r="H2733" i="4"/>
  <c r="G2733" i="4"/>
  <c r="D2733" i="4"/>
  <c r="E2733" i="4"/>
  <c r="C2733" i="4"/>
  <c r="B2734" i="4"/>
  <c r="A2734" i="4"/>
  <c r="F2734" i="4" l="1"/>
  <c r="O2734" i="4"/>
  <c r="N2734" i="4"/>
  <c r="M2734" i="4"/>
  <c r="L2734" i="4"/>
  <c r="K2734" i="4"/>
  <c r="J2734" i="4"/>
  <c r="I2734" i="4"/>
  <c r="H2734" i="4"/>
  <c r="G2734" i="4"/>
  <c r="E2734" i="4"/>
  <c r="C2734" i="4"/>
  <c r="D2734" i="4"/>
  <c r="B2735" i="4"/>
  <c r="A2735" i="4"/>
  <c r="F2735" i="4" l="1"/>
  <c r="O2735" i="4"/>
  <c r="N2735" i="4"/>
  <c r="M2735" i="4"/>
  <c r="L2735" i="4"/>
  <c r="K2735" i="4"/>
  <c r="J2735" i="4"/>
  <c r="I2735" i="4"/>
  <c r="G2735" i="4"/>
  <c r="H2735" i="4"/>
  <c r="E2735" i="4"/>
  <c r="C2735" i="4"/>
  <c r="D2735" i="4"/>
  <c r="B2736" i="4"/>
  <c r="A2736" i="4"/>
  <c r="F2736" i="4" l="1"/>
  <c r="N2736" i="4"/>
  <c r="O2736" i="4"/>
  <c r="M2736" i="4"/>
  <c r="L2736" i="4"/>
  <c r="K2736" i="4"/>
  <c r="J2736" i="4"/>
  <c r="H2736" i="4"/>
  <c r="I2736" i="4"/>
  <c r="G2736" i="4"/>
  <c r="D2736" i="4"/>
  <c r="E2736" i="4"/>
  <c r="C2736" i="4"/>
  <c r="B2737" i="4"/>
  <c r="A2737" i="4"/>
  <c r="F2737" i="4" l="1"/>
  <c r="O2737" i="4"/>
  <c r="N2737" i="4"/>
  <c r="M2737" i="4"/>
  <c r="L2737" i="4"/>
  <c r="K2737" i="4"/>
  <c r="J2737" i="4"/>
  <c r="I2737" i="4"/>
  <c r="H2737" i="4"/>
  <c r="G2737" i="4"/>
  <c r="D2737" i="4"/>
  <c r="E2737" i="4"/>
  <c r="C2737" i="4"/>
  <c r="B2738" i="4"/>
  <c r="A2738" i="4"/>
  <c r="F2738" i="4" l="1"/>
  <c r="O2738" i="4"/>
  <c r="N2738" i="4"/>
  <c r="M2738" i="4"/>
  <c r="L2738" i="4"/>
  <c r="K2738" i="4"/>
  <c r="J2738" i="4"/>
  <c r="I2738" i="4"/>
  <c r="H2738" i="4"/>
  <c r="G2738" i="4"/>
  <c r="E2738" i="4"/>
  <c r="C2738" i="4"/>
  <c r="D2738" i="4"/>
  <c r="B2739" i="4"/>
  <c r="A2739" i="4"/>
  <c r="F2739" i="4" l="1"/>
  <c r="O2739" i="4"/>
  <c r="N2739" i="4"/>
  <c r="M2739" i="4"/>
  <c r="L2739" i="4"/>
  <c r="K2739" i="4"/>
  <c r="I2739" i="4"/>
  <c r="J2739" i="4"/>
  <c r="G2739" i="4"/>
  <c r="H2739" i="4"/>
  <c r="E2739" i="4"/>
  <c r="C2739" i="4"/>
  <c r="D2739" i="4"/>
  <c r="B2740" i="4"/>
  <c r="A2740" i="4"/>
  <c r="F2740" i="4" l="1"/>
  <c r="O2740" i="4"/>
  <c r="N2740" i="4"/>
  <c r="M2740" i="4"/>
  <c r="L2740" i="4"/>
  <c r="K2740" i="4"/>
  <c r="J2740" i="4"/>
  <c r="H2740" i="4"/>
  <c r="I2740" i="4"/>
  <c r="G2740" i="4"/>
  <c r="D2740" i="4"/>
  <c r="E2740" i="4"/>
  <c r="C2740" i="4"/>
  <c r="B2741" i="4"/>
  <c r="A2741" i="4"/>
  <c r="F2741" i="4" l="1"/>
  <c r="O2741" i="4"/>
  <c r="N2741" i="4"/>
  <c r="M2741" i="4"/>
  <c r="L2741" i="4"/>
  <c r="K2741" i="4"/>
  <c r="J2741" i="4"/>
  <c r="I2741" i="4"/>
  <c r="H2741" i="4"/>
  <c r="G2741" i="4"/>
  <c r="D2741" i="4"/>
  <c r="E2741" i="4"/>
  <c r="C2741" i="4"/>
  <c r="B2742" i="4"/>
  <c r="A2742" i="4"/>
  <c r="F2742" i="4" l="1"/>
  <c r="O2742" i="4"/>
  <c r="N2742" i="4"/>
  <c r="M2742" i="4"/>
  <c r="L2742" i="4"/>
  <c r="K2742" i="4"/>
  <c r="J2742" i="4"/>
  <c r="I2742" i="4"/>
  <c r="H2742" i="4"/>
  <c r="G2742" i="4"/>
  <c r="E2742" i="4"/>
  <c r="C2742" i="4"/>
  <c r="D2742" i="4"/>
  <c r="B2743" i="4"/>
  <c r="A2743" i="4"/>
  <c r="F2743" i="4" l="1"/>
  <c r="O2743" i="4"/>
  <c r="N2743" i="4"/>
  <c r="M2743" i="4"/>
  <c r="L2743" i="4"/>
  <c r="K2743" i="4"/>
  <c r="J2743" i="4"/>
  <c r="I2743" i="4"/>
  <c r="H2743" i="4"/>
  <c r="G2743" i="4"/>
  <c r="E2743" i="4"/>
  <c r="C2743" i="4"/>
  <c r="D2743" i="4"/>
  <c r="B2744" i="4"/>
  <c r="A2744" i="4"/>
  <c r="F2744" i="4" l="1"/>
  <c r="O2744" i="4"/>
  <c r="N2744" i="4"/>
  <c r="M2744" i="4"/>
  <c r="L2744" i="4"/>
  <c r="K2744" i="4"/>
  <c r="J2744" i="4"/>
  <c r="H2744" i="4"/>
  <c r="I2744" i="4"/>
  <c r="G2744" i="4"/>
  <c r="D2744" i="4"/>
  <c r="E2744" i="4"/>
  <c r="C2744" i="4"/>
  <c r="B2745" i="4"/>
  <c r="A2745" i="4"/>
  <c r="F2745" i="4" l="1"/>
  <c r="O2745" i="4"/>
  <c r="N2745" i="4"/>
  <c r="M2745" i="4"/>
  <c r="L2745" i="4"/>
  <c r="K2745" i="4"/>
  <c r="J2745" i="4"/>
  <c r="I2745" i="4"/>
  <c r="H2745" i="4"/>
  <c r="G2745" i="4"/>
  <c r="D2745" i="4"/>
  <c r="E2745" i="4"/>
  <c r="C2745" i="4"/>
  <c r="B2746" i="4"/>
  <c r="A2746" i="4"/>
  <c r="F2746" i="4" l="1"/>
  <c r="O2746" i="4"/>
  <c r="N2746" i="4"/>
  <c r="M2746" i="4"/>
  <c r="L2746" i="4"/>
  <c r="K2746" i="4"/>
  <c r="J2746" i="4"/>
  <c r="I2746" i="4"/>
  <c r="H2746" i="4"/>
  <c r="G2746" i="4"/>
  <c r="E2746" i="4"/>
  <c r="C2746" i="4"/>
  <c r="D2746" i="4"/>
  <c r="B2747" i="4"/>
  <c r="A2747" i="4"/>
  <c r="F2747" i="4" l="1"/>
  <c r="O2747" i="4"/>
  <c r="N2747" i="4"/>
  <c r="M2747" i="4"/>
  <c r="L2747" i="4"/>
  <c r="K2747" i="4"/>
  <c r="J2747" i="4"/>
  <c r="I2747" i="4"/>
  <c r="H2747" i="4"/>
  <c r="G2747" i="4"/>
  <c r="E2747" i="4"/>
  <c r="C2747" i="4"/>
  <c r="D2747" i="4"/>
  <c r="B2748" i="4"/>
  <c r="A2748" i="4"/>
  <c r="F2748" i="4" l="1"/>
  <c r="O2748" i="4"/>
  <c r="N2748" i="4"/>
  <c r="M2748" i="4"/>
  <c r="L2748" i="4"/>
  <c r="K2748" i="4"/>
  <c r="J2748" i="4"/>
  <c r="H2748" i="4"/>
  <c r="I2748" i="4"/>
  <c r="G2748" i="4"/>
  <c r="D2748" i="4"/>
  <c r="E2748" i="4"/>
  <c r="C2748" i="4"/>
  <c r="B2749" i="4"/>
  <c r="A2749" i="4"/>
  <c r="F2749" i="4" l="1"/>
  <c r="O2749" i="4"/>
  <c r="N2749" i="4"/>
  <c r="M2749" i="4"/>
  <c r="L2749" i="4"/>
  <c r="K2749" i="4"/>
  <c r="J2749" i="4"/>
  <c r="I2749" i="4"/>
  <c r="H2749" i="4"/>
  <c r="G2749" i="4"/>
  <c r="D2749" i="4"/>
  <c r="E2749" i="4"/>
  <c r="C2749" i="4"/>
  <c r="B2750" i="4"/>
  <c r="A2750" i="4"/>
  <c r="F2750" i="4" l="1"/>
  <c r="O2750" i="4"/>
  <c r="N2750" i="4"/>
  <c r="M2750" i="4"/>
  <c r="L2750" i="4"/>
  <c r="K2750" i="4"/>
  <c r="J2750" i="4"/>
  <c r="I2750" i="4"/>
  <c r="H2750" i="4"/>
  <c r="G2750" i="4"/>
  <c r="E2750" i="4"/>
  <c r="C2750" i="4"/>
  <c r="D2750" i="4"/>
  <c r="B2751" i="4"/>
  <c r="A2751" i="4"/>
  <c r="F2751" i="4" l="1"/>
  <c r="O2751" i="4"/>
  <c r="N2751" i="4"/>
  <c r="M2751" i="4"/>
  <c r="L2751" i="4"/>
  <c r="K2751" i="4"/>
  <c r="J2751" i="4"/>
  <c r="I2751" i="4"/>
  <c r="G2751" i="4"/>
  <c r="H2751" i="4"/>
  <c r="E2751" i="4"/>
  <c r="C2751" i="4"/>
  <c r="D2751" i="4"/>
  <c r="B2752" i="4"/>
  <c r="A2752" i="4"/>
  <c r="F2752" i="4" l="1"/>
  <c r="O2752" i="4"/>
  <c r="N2752" i="4"/>
  <c r="M2752" i="4"/>
  <c r="L2752" i="4"/>
  <c r="K2752" i="4"/>
  <c r="J2752" i="4"/>
  <c r="H2752" i="4"/>
  <c r="I2752" i="4"/>
  <c r="G2752" i="4"/>
  <c r="D2752" i="4"/>
  <c r="E2752" i="4"/>
  <c r="C2752" i="4"/>
  <c r="B2753" i="4"/>
  <c r="A2753" i="4"/>
  <c r="F2753" i="4" l="1"/>
  <c r="O2753" i="4"/>
  <c r="N2753" i="4"/>
  <c r="M2753" i="4"/>
  <c r="L2753" i="4"/>
  <c r="K2753" i="4"/>
  <c r="J2753" i="4"/>
  <c r="I2753" i="4"/>
  <c r="H2753" i="4"/>
  <c r="G2753" i="4"/>
  <c r="D2753" i="4"/>
  <c r="E2753" i="4"/>
  <c r="C2753" i="4"/>
  <c r="B2754" i="4"/>
  <c r="A2754" i="4"/>
  <c r="F2754" i="4" l="1"/>
  <c r="O2754" i="4"/>
  <c r="N2754" i="4"/>
  <c r="M2754" i="4"/>
  <c r="L2754" i="4"/>
  <c r="K2754" i="4"/>
  <c r="J2754" i="4"/>
  <c r="I2754" i="4"/>
  <c r="H2754" i="4"/>
  <c r="G2754" i="4"/>
  <c r="E2754" i="4"/>
  <c r="C2754" i="4"/>
  <c r="D2754" i="4"/>
  <c r="B2755" i="4"/>
  <c r="A2755" i="4"/>
  <c r="F2755" i="4" l="1"/>
  <c r="O2755" i="4"/>
  <c r="N2755" i="4"/>
  <c r="M2755" i="4"/>
  <c r="L2755" i="4"/>
  <c r="K2755" i="4"/>
  <c r="I2755" i="4"/>
  <c r="J2755" i="4"/>
  <c r="G2755" i="4"/>
  <c r="H2755" i="4"/>
  <c r="E2755" i="4"/>
  <c r="C2755" i="4"/>
  <c r="D2755" i="4"/>
  <c r="B2756" i="4"/>
  <c r="A2756" i="4"/>
  <c r="F2756" i="4" l="1"/>
  <c r="O2756" i="4"/>
  <c r="N2756" i="4"/>
  <c r="M2756" i="4"/>
  <c r="L2756" i="4"/>
  <c r="K2756" i="4"/>
  <c r="J2756" i="4"/>
  <c r="H2756" i="4"/>
  <c r="I2756" i="4"/>
  <c r="G2756" i="4"/>
  <c r="D2756" i="4"/>
  <c r="E2756" i="4"/>
  <c r="C2756" i="4"/>
  <c r="B2757" i="4"/>
  <c r="A2757" i="4"/>
  <c r="F2757" i="4" l="1"/>
  <c r="O2757" i="4"/>
  <c r="N2757" i="4"/>
  <c r="M2757" i="4"/>
  <c r="L2757" i="4"/>
  <c r="K2757" i="4"/>
  <c r="J2757" i="4"/>
  <c r="I2757" i="4"/>
  <c r="H2757" i="4"/>
  <c r="G2757" i="4"/>
  <c r="D2757" i="4"/>
  <c r="E2757" i="4"/>
  <c r="C2757" i="4"/>
  <c r="B2758" i="4"/>
  <c r="A2758" i="4"/>
  <c r="F2758" i="4" l="1"/>
  <c r="O2758" i="4"/>
  <c r="N2758" i="4"/>
  <c r="M2758" i="4"/>
  <c r="L2758" i="4"/>
  <c r="K2758" i="4"/>
  <c r="J2758" i="4"/>
  <c r="I2758" i="4"/>
  <c r="H2758" i="4"/>
  <c r="G2758" i="4"/>
  <c r="E2758" i="4"/>
  <c r="C2758" i="4"/>
  <c r="D2758" i="4"/>
  <c r="B2759" i="4"/>
  <c r="A2759" i="4"/>
  <c r="F2759" i="4" l="1"/>
  <c r="O2759" i="4"/>
  <c r="N2759" i="4"/>
  <c r="M2759" i="4"/>
  <c r="L2759" i="4"/>
  <c r="K2759" i="4"/>
  <c r="J2759" i="4"/>
  <c r="I2759" i="4"/>
  <c r="H2759" i="4"/>
  <c r="G2759" i="4"/>
  <c r="E2759" i="4"/>
  <c r="C2759" i="4"/>
  <c r="D2759" i="4"/>
  <c r="B2760" i="4"/>
  <c r="A2760" i="4"/>
  <c r="F2760" i="4" l="1"/>
  <c r="O2760" i="4"/>
  <c r="N2760" i="4"/>
  <c r="M2760" i="4"/>
  <c r="L2760" i="4"/>
  <c r="K2760" i="4"/>
  <c r="J2760" i="4"/>
  <c r="H2760" i="4"/>
  <c r="I2760" i="4"/>
  <c r="G2760" i="4"/>
  <c r="D2760" i="4"/>
  <c r="E2760" i="4"/>
  <c r="C2760" i="4"/>
  <c r="B2761" i="4"/>
  <c r="A2761" i="4"/>
  <c r="F2761" i="4" l="1"/>
  <c r="O2761" i="4"/>
  <c r="N2761" i="4"/>
  <c r="M2761" i="4"/>
  <c r="L2761" i="4"/>
  <c r="K2761" i="4"/>
  <c r="J2761" i="4"/>
  <c r="I2761" i="4"/>
  <c r="H2761" i="4"/>
  <c r="G2761" i="4"/>
  <c r="D2761" i="4"/>
  <c r="E2761" i="4"/>
  <c r="C2761" i="4"/>
  <c r="B2762" i="4"/>
  <c r="A2762" i="4"/>
  <c r="F2762" i="4" l="1"/>
  <c r="O2762" i="4"/>
  <c r="N2762" i="4"/>
  <c r="M2762" i="4"/>
  <c r="L2762" i="4"/>
  <c r="K2762" i="4"/>
  <c r="J2762" i="4"/>
  <c r="I2762" i="4"/>
  <c r="H2762" i="4"/>
  <c r="G2762" i="4"/>
  <c r="E2762" i="4"/>
  <c r="C2762" i="4"/>
  <c r="D2762" i="4"/>
  <c r="B2763" i="4"/>
  <c r="A2763" i="4"/>
  <c r="F2763" i="4" l="1"/>
  <c r="O2763" i="4"/>
  <c r="N2763" i="4"/>
  <c r="M2763" i="4"/>
  <c r="L2763" i="4"/>
  <c r="K2763" i="4"/>
  <c r="J2763" i="4"/>
  <c r="I2763" i="4"/>
  <c r="H2763" i="4"/>
  <c r="G2763" i="4"/>
  <c r="E2763" i="4"/>
  <c r="C2763" i="4"/>
  <c r="D2763" i="4"/>
  <c r="B2764" i="4"/>
  <c r="A2764" i="4"/>
  <c r="F2764" i="4" l="1"/>
  <c r="O2764" i="4"/>
  <c r="N2764" i="4"/>
  <c r="M2764" i="4"/>
  <c r="L2764" i="4"/>
  <c r="K2764" i="4"/>
  <c r="J2764" i="4"/>
  <c r="H2764" i="4"/>
  <c r="I2764" i="4"/>
  <c r="G2764" i="4"/>
  <c r="D2764" i="4"/>
  <c r="E2764" i="4"/>
  <c r="C2764" i="4"/>
  <c r="B2765" i="4"/>
  <c r="A2765" i="4"/>
  <c r="F2765" i="4" l="1"/>
  <c r="O2765" i="4"/>
  <c r="N2765" i="4"/>
  <c r="M2765" i="4"/>
  <c r="L2765" i="4"/>
  <c r="K2765" i="4"/>
  <c r="J2765" i="4"/>
  <c r="I2765" i="4"/>
  <c r="H2765" i="4"/>
  <c r="G2765" i="4"/>
  <c r="D2765" i="4"/>
  <c r="E2765" i="4"/>
  <c r="C2765" i="4"/>
  <c r="B2766" i="4"/>
  <c r="A2766" i="4"/>
  <c r="F2766" i="4" l="1"/>
  <c r="O2766" i="4"/>
  <c r="N2766" i="4"/>
  <c r="M2766" i="4"/>
  <c r="L2766" i="4"/>
  <c r="K2766" i="4"/>
  <c r="J2766" i="4"/>
  <c r="I2766" i="4"/>
  <c r="H2766" i="4"/>
  <c r="G2766" i="4"/>
  <c r="E2766" i="4"/>
  <c r="C2766" i="4"/>
  <c r="D2766" i="4"/>
  <c r="B2767" i="4"/>
  <c r="A2767" i="4"/>
  <c r="F2767" i="4" l="1"/>
  <c r="O2767" i="4"/>
  <c r="N2767" i="4"/>
  <c r="M2767" i="4"/>
  <c r="L2767" i="4"/>
  <c r="K2767" i="4"/>
  <c r="J2767" i="4"/>
  <c r="I2767" i="4"/>
  <c r="G2767" i="4"/>
  <c r="H2767" i="4"/>
  <c r="E2767" i="4"/>
  <c r="C2767" i="4"/>
  <c r="D2767" i="4"/>
  <c r="B2768" i="4"/>
  <c r="A2768" i="4"/>
  <c r="F2768" i="4" l="1"/>
  <c r="O2768" i="4"/>
  <c r="N2768" i="4"/>
  <c r="M2768" i="4"/>
  <c r="L2768" i="4"/>
  <c r="K2768" i="4"/>
  <c r="J2768" i="4"/>
  <c r="H2768" i="4"/>
  <c r="I2768" i="4"/>
  <c r="G2768" i="4"/>
  <c r="D2768" i="4"/>
  <c r="E2768" i="4"/>
  <c r="C2768" i="4"/>
  <c r="B2769" i="4"/>
  <c r="A2769" i="4"/>
  <c r="F2769" i="4" l="1"/>
  <c r="O2769" i="4"/>
  <c r="N2769" i="4"/>
  <c r="M2769" i="4"/>
  <c r="L2769" i="4"/>
  <c r="K2769" i="4"/>
  <c r="J2769" i="4"/>
  <c r="I2769" i="4"/>
  <c r="H2769" i="4"/>
  <c r="G2769" i="4"/>
  <c r="D2769" i="4"/>
  <c r="E2769" i="4"/>
  <c r="C2769" i="4"/>
  <c r="B2770" i="4"/>
  <c r="A2770" i="4"/>
  <c r="F2770" i="4" l="1"/>
  <c r="O2770" i="4"/>
  <c r="N2770" i="4"/>
  <c r="M2770" i="4"/>
  <c r="L2770" i="4"/>
  <c r="K2770" i="4"/>
  <c r="J2770" i="4"/>
  <c r="I2770" i="4"/>
  <c r="H2770" i="4"/>
  <c r="G2770" i="4"/>
  <c r="E2770" i="4"/>
  <c r="C2770" i="4"/>
  <c r="D2770" i="4"/>
  <c r="B2771" i="4"/>
  <c r="A2771" i="4"/>
  <c r="F2771" i="4" l="1"/>
  <c r="O2771" i="4"/>
  <c r="N2771" i="4"/>
  <c r="M2771" i="4"/>
  <c r="L2771" i="4"/>
  <c r="K2771" i="4"/>
  <c r="I2771" i="4"/>
  <c r="J2771" i="4"/>
  <c r="G2771" i="4"/>
  <c r="H2771" i="4"/>
  <c r="E2771" i="4"/>
  <c r="C2771" i="4"/>
  <c r="D2771" i="4"/>
  <c r="B2772" i="4"/>
  <c r="A2772" i="4"/>
  <c r="F2772" i="4" l="1"/>
  <c r="O2772" i="4"/>
  <c r="N2772" i="4"/>
  <c r="M2772" i="4"/>
  <c r="L2772" i="4"/>
  <c r="K2772" i="4"/>
  <c r="J2772" i="4"/>
  <c r="H2772" i="4"/>
  <c r="I2772" i="4"/>
  <c r="G2772" i="4"/>
  <c r="D2772" i="4"/>
  <c r="E2772" i="4"/>
  <c r="C2772" i="4"/>
  <c r="B2773" i="4"/>
  <c r="A2773" i="4"/>
  <c r="F2773" i="4" l="1"/>
  <c r="O2773" i="4"/>
  <c r="N2773" i="4"/>
  <c r="M2773" i="4"/>
  <c r="L2773" i="4"/>
  <c r="K2773" i="4"/>
  <c r="J2773" i="4"/>
  <c r="I2773" i="4"/>
  <c r="H2773" i="4"/>
  <c r="G2773" i="4"/>
  <c r="D2773" i="4"/>
  <c r="E2773" i="4"/>
  <c r="C2773" i="4"/>
  <c r="B2774" i="4"/>
  <c r="A2774" i="4"/>
  <c r="F2774" i="4" l="1"/>
  <c r="O2774" i="4"/>
  <c r="N2774" i="4"/>
  <c r="M2774" i="4"/>
  <c r="L2774" i="4"/>
  <c r="K2774" i="4"/>
  <c r="J2774" i="4"/>
  <c r="I2774" i="4"/>
  <c r="H2774" i="4"/>
  <c r="G2774" i="4"/>
  <c r="E2774" i="4"/>
  <c r="C2774" i="4"/>
  <c r="D2774" i="4"/>
  <c r="B2775" i="4"/>
  <c r="A2775" i="4"/>
  <c r="F2775" i="4" l="1"/>
  <c r="O2775" i="4"/>
  <c r="N2775" i="4"/>
  <c r="M2775" i="4"/>
  <c r="L2775" i="4"/>
  <c r="K2775" i="4"/>
  <c r="J2775" i="4"/>
  <c r="I2775" i="4"/>
  <c r="H2775" i="4"/>
  <c r="G2775" i="4"/>
  <c r="E2775" i="4"/>
  <c r="C2775" i="4"/>
  <c r="D2775" i="4"/>
  <c r="B2776" i="4"/>
  <c r="A2776" i="4"/>
  <c r="F2776" i="4" l="1"/>
  <c r="O2776" i="4"/>
  <c r="N2776" i="4"/>
  <c r="M2776" i="4"/>
  <c r="L2776" i="4"/>
  <c r="K2776" i="4"/>
  <c r="J2776" i="4"/>
  <c r="H2776" i="4"/>
  <c r="I2776" i="4"/>
  <c r="G2776" i="4"/>
  <c r="D2776" i="4"/>
  <c r="E2776" i="4"/>
  <c r="C2776" i="4"/>
  <c r="B2777" i="4"/>
  <c r="A2777" i="4"/>
  <c r="F2777" i="4" l="1"/>
  <c r="O2777" i="4"/>
  <c r="N2777" i="4"/>
  <c r="M2777" i="4"/>
  <c r="L2777" i="4"/>
  <c r="K2777" i="4"/>
  <c r="J2777" i="4"/>
  <c r="I2777" i="4"/>
  <c r="H2777" i="4"/>
  <c r="G2777" i="4"/>
  <c r="D2777" i="4"/>
  <c r="E2777" i="4"/>
  <c r="C2777" i="4"/>
  <c r="B2778" i="4"/>
  <c r="A2778" i="4"/>
  <c r="F2778" i="4" l="1"/>
  <c r="O2778" i="4"/>
  <c r="N2778" i="4"/>
  <c r="M2778" i="4"/>
  <c r="L2778" i="4"/>
  <c r="K2778" i="4"/>
  <c r="J2778" i="4"/>
  <c r="I2778" i="4"/>
  <c r="H2778" i="4"/>
  <c r="G2778" i="4"/>
  <c r="E2778" i="4"/>
  <c r="C2778" i="4"/>
  <c r="D2778" i="4"/>
  <c r="B2779" i="4"/>
  <c r="A2779" i="4"/>
  <c r="F2779" i="4" l="1"/>
  <c r="O2779" i="4"/>
  <c r="N2779" i="4"/>
  <c r="M2779" i="4"/>
  <c r="L2779" i="4"/>
  <c r="K2779" i="4"/>
  <c r="J2779" i="4"/>
  <c r="I2779" i="4"/>
  <c r="H2779" i="4"/>
  <c r="G2779" i="4"/>
  <c r="E2779" i="4"/>
  <c r="C2779" i="4"/>
  <c r="D2779" i="4"/>
  <c r="B2780" i="4"/>
  <c r="A2780" i="4"/>
  <c r="F2780" i="4" l="1"/>
  <c r="O2780" i="4"/>
  <c r="N2780" i="4"/>
  <c r="M2780" i="4"/>
  <c r="L2780" i="4"/>
  <c r="K2780" i="4"/>
  <c r="J2780" i="4"/>
  <c r="H2780" i="4"/>
  <c r="I2780" i="4"/>
  <c r="G2780" i="4"/>
  <c r="D2780" i="4"/>
  <c r="E2780" i="4"/>
  <c r="C2780" i="4"/>
  <c r="B2781" i="4"/>
  <c r="A2781" i="4"/>
  <c r="F2781" i="4" l="1"/>
  <c r="O2781" i="4"/>
  <c r="N2781" i="4"/>
  <c r="M2781" i="4"/>
  <c r="L2781" i="4"/>
  <c r="K2781" i="4"/>
  <c r="J2781" i="4"/>
  <c r="I2781" i="4"/>
  <c r="H2781" i="4"/>
  <c r="G2781" i="4"/>
  <c r="D2781" i="4"/>
  <c r="E2781" i="4"/>
  <c r="C2781" i="4"/>
  <c r="B2782" i="4"/>
  <c r="A2782" i="4"/>
  <c r="F2782" i="4" l="1"/>
  <c r="O2782" i="4"/>
  <c r="N2782" i="4"/>
  <c r="M2782" i="4"/>
  <c r="L2782" i="4"/>
  <c r="K2782" i="4"/>
  <c r="J2782" i="4"/>
  <c r="I2782" i="4"/>
  <c r="H2782" i="4"/>
  <c r="G2782" i="4"/>
  <c r="E2782" i="4"/>
  <c r="C2782" i="4"/>
  <c r="D2782" i="4"/>
  <c r="B2783" i="4"/>
  <c r="A2783" i="4"/>
  <c r="F2783" i="4" l="1"/>
  <c r="O2783" i="4"/>
  <c r="N2783" i="4"/>
  <c r="M2783" i="4"/>
  <c r="L2783" i="4"/>
  <c r="K2783" i="4"/>
  <c r="J2783" i="4"/>
  <c r="I2783" i="4"/>
  <c r="G2783" i="4"/>
  <c r="H2783" i="4"/>
  <c r="E2783" i="4"/>
  <c r="C2783" i="4"/>
  <c r="D2783" i="4"/>
  <c r="B2784" i="4"/>
  <c r="A2784" i="4"/>
  <c r="F2784" i="4" l="1"/>
  <c r="O2784" i="4"/>
  <c r="N2784" i="4"/>
  <c r="M2784" i="4"/>
  <c r="L2784" i="4"/>
  <c r="K2784" i="4"/>
  <c r="J2784" i="4"/>
  <c r="H2784" i="4"/>
  <c r="I2784" i="4"/>
  <c r="G2784" i="4"/>
  <c r="D2784" i="4"/>
  <c r="E2784" i="4"/>
  <c r="C2784" i="4"/>
  <c r="B2785" i="4"/>
  <c r="A2785" i="4"/>
  <c r="F2785" i="4" l="1"/>
  <c r="O2785" i="4"/>
  <c r="N2785" i="4"/>
  <c r="M2785" i="4"/>
  <c r="L2785" i="4"/>
  <c r="K2785" i="4"/>
  <c r="J2785" i="4"/>
  <c r="I2785" i="4"/>
  <c r="H2785" i="4"/>
  <c r="G2785" i="4"/>
  <c r="D2785" i="4"/>
  <c r="E2785" i="4"/>
  <c r="C2785" i="4"/>
  <c r="B2786" i="4"/>
  <c r="A2786" i="4"/>
  <c r="F2786" i="4" l="1"/>
  <c r="O2786" i="4"/>
  <c r="N2786" i="4"/>
  <c r="M2786" i="4"/>
  <c r="L2786" i="4"/>
  <c r="K2786" i="4"/>
  <c r="J2786" i="4"/>
  <c r="I2786" i="4"/>
  <c r="H2786" i="4"/>
  <c r="G2786" i="4"/>
  <c r="E2786" i="4"/>
  <c r="C2786" i="4"/>
  <c r="D2786" i="4"/>
  <c r="B2787" i="4"/>
  <c r="A2787" i="4"/>
  <c r="F2787" i="4" l="1"/>
  <c r="O2787" i="4"/>
  <c r="N2787" i="4"/>
  <c r="M2787" i="4"/>
  <c r="L2787" i="4"/>
  <c r="K2787" i="4"/>
  <c r="I2787" i="4"/>
  <c r="J2787" i="4"/>
  <c r="G2787" i="4"/>
  <c r="H2787" i="4"/>
  <c r="E2787" i="4"/>
  <c r="C2787" i="4"/>
  <c r="D2787" i="4"/>
  <c r="B2788" i="4"/>
  <c r="A2788" i="4"/>
  <c r="F2788" i="4" l="1"/>
  <c r="O2788" i="4"/>
  <c r="N2788" i="4"/>
  <c r="M2788" i="4"/>
  <c r="L2788" i="4"/>
  <c r="K2788" i="4"/>
  <c r="J2788" i="4"/>
  <c r="H2788" i="4"/>
  <c r="I2788" i="4"/>
  <c r="G2788" i="4"/>
  <c r="D2788" i="4"/>
  <c r="E2788" i="4"/>
  <c r="C2788" i="4"/>
  <c r="B2789" i="4"/>
  <c r="A2789" i="4"/>
  <c r="F2789" i="4" l="1"/>
  <c r="O2789" i="4"/>
  <c r="N2789" i="4"/>
  <c r="M2789" i="4"/>
  <c r="L2789" i="4"/>
  <c r="K2789" i="4"/>
  <c r="J2789" i="4"/>
  <c r="I2789" i="4"/>
  <c r="H2789" i="4"/>
  <c r="G2789" i="4"/>
  <c r="D2789" i="4"/>
  <c r="E2789" i="4"/>
  <c r="C2789" i="4"/>
  <c r="B2790" i="4"/>
  <c r="A2790" i="4"/>
  <c r="F2790" i="4" l="1"/>
  <c r="O2790" i="4"/>
  <c r="N2790" i="4"/>
  <c r="M2790" i="4"/>
  <c r="L2790" i="4"/>
  <c r="K2790" i="4"/>
  <c r="J2790" i="4"/>
  <c r="I2790" i="4"/>
  <c r="H2790" i="4"/>
  <c r="G2790" i="4"/>
  <c r="E2790" i="4"/>
  <c r="C2790" i="4"/>
  <c r="D2790" i="4"/>
  <c r="B2791" i="4"/>
  <c r="A2791" i="4"/>
  <c r="F2791" i="4" l="1"/>
  <c r="O2791" i="4"/>
  <c r="N2791" i="4"/>
  <c r="M2791" i="4"/>
  <c r="L2791" i="4"/>
  <c r="K2791" i="4"/>
  <c r="J2791" i="4"/>
  <c r="I2791" i="4"/>
  <c r="H2791" i="4"/>
  <c r="G2791" i="4"/>
  <c r="E2791" i="4"/>
  <c r="C2791" i="4"/>
  <c r="D2791" i="4"/>
  <c r="B2792" i="4"/>
  <c r="A2792" i="4"/>
  <c r="F2792" i="4" l="1"/>
  <c r="O2792" i="4"/>
  <c r="N2792" i="4"/>
  <c r="M2792" i="4"/>
  <c r="L2792" i="4"/>
  <c r="K2792" i="4"/>
  <c r="J2792" i="4"/>
  <c r="H2792" i="4"/>
  <c r="I2792" i="4"/>
  <c r="G2792" i="4"/>
  <c r="D2792" i="4"/>
  <c r="E2792" i="4"/>
  <c r="C2792" i="4"/>
  <c r="B2793" i="4"/>
  <c r="A2793" i="4"/>
  <c r="F2793" i="4" l="1"/>
  <c r="O2793" i="4"/>
  <c r="N2793" i="4"/>
  <c r="M2793" i="4"/>
  <c r="L2793" i="4"/>
  <c r="K2793" i="4"/>
  <c r="J2793" i="4"/>
  <c r="I2793" i="4"/>
  <c r="H2793" i="4"/>
  <c r="G2793" i="4"/>
  <c r="D2793" i="4"/>
  <c r="E2793" i="4"/>
  <c r="C2793" i="4"/>
  <c r="B2794" i="4"/>
  <c r="A2794" i="4"/>
  <c r="F2794" i="4" l="1"/>
  <c r="O2794" i="4"/>
  <c r="N2794" i="4"/>
  <c r="M2794" i="4"/>
  <c r="L2794" i="4"/>
  <c r="K2794" i="4"/>
  <c r="J2794" i="4"/>
  <c r="I2794" i="4"/>
  <c r="H2794" i="4"/>
  <c r="G2794" i="4"/>
  <c r="E2794" i="4"/>
  <c r="C2794" i="4"/>
  <c r="D2794" i="4"/>
  <c r="B2795" i="4"/>
  <c r="A2795" i="4"/>
  <c r="F2795" i="4" l="1"/>
  <c r="O2795" i="4"/>
  <c r="N2795" i="4"/>
  <c r="M2795" i="4"/>
  <c r="L2795" i="4"/>
  <c r="K2795" i="4"/>
  <c r="J2795" i="4"/>
  <c r="I2795" i="4"/>
  <c r="H2795" i="4"/>
  <c r="G2795" i="4"/>
  <c r="E2795" i="4"/>
  <c r="C2795" i="4"/>
  <c r="D2795" i="4"/>
  <c r="B2796" i="4"/>
  <c r="A2796" i="4"/>
  <c r="F2796" i="4" l="1"/>
  <c r="O2796" i="4"/>
  <c r="N2796" i="4"/>
  <c r="M2796" i="4"/>
  <c r="L2796" i="4"/>
  <c r="K2796" i="4"/>
  <c r="J2796" i="4"/>
  <c r="H2796" i="4"/>
  <c r="I2796" i="4"/>
  <c r="G2796" i="4"/>
  <c r="D2796" i="4"/>
  <c r="E2796" i="4"/>
  <c r="C2796" i="4"/>
  <c r="B2797" i="4"/>
  <c r="A2797" i="4"/>
  <c r="F2797" i="4" l="1"/>
  <c r="O2797" i="4"/>
  <c r="N2797" i="4"/>
  <c r="M2797" i="4"/>
  <c r="L2797" i="4"/>
  <c r="K2797" i="4"/>
  <c r="J2797" i="4"/>
  <c r="I2797" i="4"/>
  <c r="H2797" i="4"/>
  <c r="G2797" i="4"/>
  <c r="D2797" i="4"/>
  <c r="E2797" i="4"/>
  <c r="C2797" i="4"/>
  <c r="B2798" i="4"/>
  <c r="A2798" i="4"/>
  <c r="F2798" i="4" l="1"/>
  <c r="O2798" i="4"/>
  <c r="N2798" i="4"/>
  <c r="M2798" i="4"/>
  <c r="L2798" i="4"/>
  <c r="K2798" i="4"/>
  <c r="J2798" i="4"/>
  <c r="I2798" i="4"/>
  <c r="H2798" i="4"/>
  <c r="G2798" i="4"/>
  <c r="E2798" i="4"/>
  <c r="C2798" i="4"/>
  <c r="D2798" i="4"/>
  <c r="B2799" i="4"/>
  <c r="A2799" i="4"/>
  <c r="F2799" i="4" l="1"/>
  <c r="O2799" i="4"/>
  <c r="N2799" i="4"/>
  <c r="M2799" i="4"/>
  <c r="L2799" i="4"/>
  <c r="K2799" i="4"/>
  <c r="J2799" i="4"/>
  <c r="I2799" i="4"/>
  <c r="G2799" i="4"/>
  <c r="H2799" i="4"/>
  <c r="E2799" i="4"/>
  <c r="C2799" i="4"/>
  <c r="D2799" i="4"/>
  <c r="B2800" i="4"/>
  <c r="A2800" i="4"/>
  <c r="F2800" i="4" l="1"/>
  <c r="O2800" i="4"/>
  <c r="N2800" i="4"/>
  <c r="M2800" i="4"/>
  <c r="L2800" i="4"/>
  <c r="K2800" i="4"/>
  <c r="J2800" i="4"/>
  <c r="H2800" i="4"/>
  <c r="I2800" i="4"/>
  <c r="G2800" i="4"/>
  <c r="D2800" i="4"/>
  <c r="E2800" i="4"/>
  <c r="C2800" i="4"/>
  <c r="B2801" i="4"/>
  <c r="A2801" i="4"/>
  <c r="F2801" i="4" l="1"/>
  <c r="O2801" i="4"/>
  <c r="N2801" i="4"/>
  <c r="M2801" i="4"/>
  <c r="L2801" i="4"/>
  <c r="K2801" i="4"/>
  <c r="J2801" i="4"/>
  <c r="I2801" i="4"/>
  <c r="H2801" i="4"/>
  <c r="G2801" i="4"/>
  <c r="D2801" i="4"/>
  <c r="E2801" i="4"/>
  <c r="C2801" i="4"/>
  <c r="B2802" i="4"/>
  <c r="A2802" i="4"/>
  <c r="F2802" i="4" l="1"/>
  <c r="O2802" i="4"/>
  <c r="N2802" i="4"/>
  <c r="M2802" i="4"/>
  <c r="L2802" i="4"/>
  <c r="K2802" i="4"/>
  <c r="J2802" i="4"/>
  <c r="I2802" i="4"/>
  <c r="H2802" i="4"/>
  <c r="G2802" i="4"/>
  <c r="E2802" i="4"/>
  <c r="C2802" i="4"/>
  <c r="D2802" i="4"/>
  <c r="B2803" i="4"/>
  <c r="A2803" i="4"/>
  <c r="F2803" i="4" l="1"/>
  <c r="O2803" i="4"/>
  <c r="N2803" i="4"/>
  <c r="M2803" i="4"/>
  <c r="L2803" i="4"/>
  <c r="K2803" i="4"/>
  <c r="I2803" i="4"/>
  <c r="J2803" i="4"/>
  <c r="G2803" i="4"/>
  <c r="H2803" i="4"/>
  <c r="E2803" i="4"/>
  <c r="C2803" i="4"/>
  <c r="D2803" i="4"/>
  <c r="B2804" i="4"/>
  <c r="A2804" i="4"/>
  <c r="F2804" i="4" l="1"/>
  <c r="O2804" i="4"/>
  <c r="N2804" i="4"/>
  <c r="M2804" i="4"/>
  <c r="L2804" i="4"/>
  <c r="K2804" i="4"/>
  <c r="J2804" i="4"/>
  <c r="H2804" i="4"/>
  <c r="I2804" i="4"/>
  <c r="G2804" i="4"/>
  <c r="D2804" i="4"/>
  <c r="E2804" i="4"/>
  <c r="C2804" i="4"/>
  <c r="B2805" i="4"/>
  <c r="A2805" i="4"/>
  <c r="F2805" i="4" l="1"/>
  <c r="O2805" i="4"/>
  <c r="N2805" i="4"/>
  <c r="M2805" i="4"/>
  <c r="L2805" i="4"/>
  <c r="K2805" i="4"/>
  <c r="J2805" i="4"/>
  <c r="I2805" i="4"/>
  <c r="H2805" i="4"/>
  <c r="G2805" i="4"/>
  <c r="D2805" i="4"/>
  <c r="E2805" i="4"/>
  <c r="C2805" i="4"/>
  <c r="B2806" i="4"/>
  <c r="A2806" i="4"/>
  <c r="F2806" i="4" l="1"/>
  <c r="O2806" i="4"/>
  <c r="N2806" i="4"/>
  <c r="M2806" i="4"/>
  <c r="L2806" i="4"/>
  <c r="K2806" i="4"/>
  <c r="J2806" i="4"/>
  <c r="I2806" i="4"/>
  <c r="H2806" i="4"/>
  <c r="G2806" i="4"/>
  <c r="E2806" i="4"/>
  <c r="C2806" i="4"/>
  <c r="D2806" i="4"/>
  <c r="B2807" i="4"/>
  <c r="A2807" i="4"/>
  <c r="F2807" i="4" l="1"/>
  <c r="O2807" i="4"/>
  <c r="N2807" i="4"/>
  <c r="M2807" i="4"/>
  <c r="L2807" i="4"/>
  <c r="K2807" i="4"/>
  <c r="J2807" i="4"/>
  <c r="I2807" i="4"/>
  <c r="H2807" i="4"/>
  <c r="G2807" i="4"/>
  <c r="E2807" i="4"/>
  <c r="C2807" i="4"/>
  <c r="D2807" i="4"/>
  <c r="B2808" i="4"/>
  <c r="A2808" i="4"/>
  <c r="F2808" i="4" l="1"/>
  <c r="O2808" i="4"/>
  <c r="N2808" i="4"/>
  <c r="M2808" i="4"/>
  <c r="L2808" i="4"/>
  <c r="K2808" i="4"/>
  <c r="J2808" i="4"/>
  <c r="H2808" i="4"/>
  <c r="I2808" i="4"/>
  <c r="G2808" i="4"/>
  <c r="D2808" i="4"/>
  <c r="E2808" i="4"/>
  <c r="C2808" i="4"/>
  <c r="B2809" i="4"/>
  <c r="A2809" i="4"/>
  <c r="F2809" i="4" l="1"/>
  <c r="O2809" i="4"/>
  <c r="N2809" i="4"/>
  <c r="M2809" i="4"/>
  <c r="L2809" i="4"/>
  <c r="K2809" i="4"/>
  <c r="J2809" i="4"/>
  <c r="I2809" i="4"/>
  <c r="H2809" i="4"/>
  <c r="G2809" i="4"/>
  <c r="D2809" i="4"/>
  <c r="E2809" i="4"/>
  <c r="C2809" i="4"/>
  <c r="B2810" i="4"/>
  <c r="A2810" i="4"/>
  <c r="F2810" i="4" l="1"/>
  <c r="O2810" i="4"/>
  <c r="N2810" i="4"/>
  <c r="M2810" i="4"/>
  <c r="L2810" i="4"/>
  <c r="K2810" i="4"/>
  <c r="J2810" i="4"/>
  <c r="I2810" i="4"/>
  <c r="H2810" i="4"/>
  <c r="G2810" i="4"/>
  <c r="E2810" i="4"/>
  <c r="C2810" i="4"/>
  <c r="D2810" i="4"/>
  <c r="B2811" i="4"/>
  <c r="A2811" i="4"/>
  <c r="F2811" i="4" l="1"/>
  <c r="O2811" i="4"/>
  <c r="N2811" i="4"/>
  <c r="M2811" i="4"/>
  <c r="L2811" i="4"/>
  <c r="K2811" i="4"/>
  <c r="J2811" i="4"/>
  <c r="I2811" i="4"/>
  <c r="H2811" i="4"/>
  <c r="G2811" i="4"/>
  <c r="E2811" i="4"/>
  <c r="C2811" i="4"/>
  <c r="D2811" i="4"/>
  <c r="B2812" i="4"/>
  <c r="A2812" i="4"/>
  <c r="F2812" i="4" l="1"/>
  <c r="O2812" i="4"/>
  <c r="N2812" i="4"/>
  <c r="M2812" i="4"/>
  <c r="L2812" i="4"/>
  <c r="K2812" i="4"/>
  <c r="J2812" i="4"/>
  <c r="H2812" i="4"/>
  <c r="I2812" i="4"/>
  <c r="G2812" i="4"/>
  <c r="D2812" i="4"/>
  <c r="E2812" i="4"/>
  <c r="C2812" i="4"/>
  <c r="B2813" i="4"/>
  <c r="A2813" i="4"/>
  <c r="F2813" i="4" l="1"/>
  <c r="O2813" i="4"/>
  <c r="N2813" i="4"/>
  <c r="M2813" i="4"/>
  <c r="L2813" i="4"/>
  <c r="K2813" i="4"/>
  <c r="J2813" i="4"/>
  <c r="I2813" i="4"/>
  <c r="H2813" i="4"/>
  <c r="G2813" i="4"/>
  <c r="D2813" i="4"/>
  <c r="E2813" i="4"/>
  <c r="C2813" i="4"/>
  <c r="B2814" i="4"/>
  <c r="A2814" i="4"/>
  <c r="F2814" i="4" l="1"/>
  <c r="O2814" i="4"/>
  <c r="N2814" i="4"/>
  <c r="M2814" i="4"/>
  <c r="L2814" i="4"/>
  <c r="K2814" i="4"/>
  <c r="J2814" i="4"/>
  <c r="I2814" i="4"/>
  <c r="H2814" i="4"/>
  <c r="G2814" i="4"/>
  <c r="E2814" i="4"/>
  <c r="C2814" i="4"/>
  <c r="D2814" i="4"/>
  <c r="B2815" i="4"/>
  <c r="A2815" i="4"/>
  <c r="F2815" i="4" l="1"/>
  <c r="O2815" i="4"/>
  <c r="N2815" i="4"/>
  <c r="M2815" i="4"/>
  <c r="L2815" i="4"/>
  <c r="K2815" i="4"/>
  <c r="J2815" i="4"/>
  <c r="I2815" i="4"/>
  <c r="G2815" i="4"/>
  <c r="H2815" i="4"/>
  <c r="E2815" i="4"/>
  <c r="C2815" i="4"/>
  <c r="D2815" i="4"/>
  <c r="B2816" i="4"/>
  <c r="A2816" i="4"/>
  <c r="F2816" i="4" l="1"/>
  <c r="O2816" i="4"/>
  <c r="N2816" i="4"/>
  <c r="M2816" i="4"/>
  <c r="L2816" i="4"/>
  <c r="K2816" i="4"/>
  <c r="J2816" i="4"/>
  <c r="H2816" i="4"/>
  <c r="I2816" i="4"/>
  <c r="G2816" i="4"/>
  <c r="D2816" i="4"/>
  <c r="E2816" i="4"/>
  <c r="C2816" i="4"/>
  <c r="B2817" i="4"/>
  <c r="A2817" i="4"/>
  <c r="F2817" i="4" l="1"/>
  <c r="O2817" i="4"/>
  <c r="N2817" i="4"/>
  <c r="M2817" i="4"/>
  <c r="L2817" i="4"/>
  <c r="K2817" i="4"/>
  <c r="J2817" i="4"/>
  <c r="I2817" i="4"/>
  <c r="H2817" i="4"/>
  <c r="G2817" i="4"/>
  <c r="D2817" i="4"/>
  <c r="E2817" i="4"/>
  <c r="C2817" i="4"/>
  <c r="B2818" i="4"/>
  <c r="A2818" i="4"/>
  <c r="F2818" i="4" l="1"/>
  <c r="O2818" i="4"/>
  <c r="N2818" i="4"/>
  <c r="M2818" i="4"/>
  <c r="L2818" i="4"/>
  <c r="K2818" i="4"/>
  <c r="J2818" i="4"/>
  <c r="I2818" i="4"/>
  <c r="H2818" i="4"/>
  <c r="G2818" i="4"/>
  <c r="E2818" i="4"/>
  <c r="C2818" i="4"/>
  <c r="D2818" i="4"/>
  <c r="B2819" i="4"/>
  <c r="A2819" i="4"/>
  <c r="F2819" i="4" l="1"/>
  <c r="O2819" i="4"/>
  <c r="N2819" i="4"/>
  <c r="M2819" i="4"/>
  <c r="L2819" i="4"/>
  <c r="K2819" i="4"/>
  <c r="I2819" i="4"/>
  <c r="J2819" i="4"/>
  <c r="G2819" i="4"/>
  <c r="H2819" i="4"/>
  <c r="E2819" i="4"/>
  <c r="C2819" i="4"/>
  <c r="D2819" i="4"/>
  <c r="B2820" i="4"/>
  <c r="A2820" i="4"/>
  <c r="F2820" i="4" l="1"/>
  <c r="O2820" i="4"/>
  <c r="N2820" i="4"/>
  <c r="M2820" i="4"/>
  <c r="L2820" i="4"/>
  <c r="K2820" i="4"/>
  <c r="J2820" i="4"/>
  <c r="H2820" i="4"/>
  <c r="I2820" i="4"/>
  <c r="G2820" i="4"/>
  <c r="D2820" i="4"/>
  <c r="E2820" i="4"/>
  <c r="C2820" i="4"/>
  <c r="B2821" i="4"/>
  <c r="A2821" i="4"/>
  <c r="F2821" i="4" l="1"/>
  <c r="O2821" i="4"/>
  <c r="N2821" i="4"/>
  <c r="M2821" i="4"/>
  <c r="L2821" i="4"/>
  <c r="K2821" i="4"/>
  <c r="J2821" i="4"/>
  <c r="I2821" i="4"/>
  <c r="H2821" i="4"/>
  <c r="G2821" i="4"/>
  <c r="D2821" i="4"/>
  <c r="E2821" i="4"/>
  <c r="C2821" i="4"/>
  <c r="B2822" i="4"/>
  <c r="A2822" i="4"/>
  <c r="F2822" i="4" l="1"/>
  <c r="O2822" i="4"/>
  <c r="N2822" i="4"/>
  <c r="M2822" i="4"/>
  <c r="L2822" i="4"/>
  <c r="K2822" i="4"/>
  <c r="J2822" i="4"/>
  <c r="I2822" i="4"/>
  <c r="H2822" i="4"/>
  <c r="G2822" i="4"/>
  <c r="E2822" i="4"/>
  <c r="C2822" i="4"/>
  <c r="D2822" i="4"/>
  <c r="B2823" i="4"/>
  <c r="A2823" i="4"/>
  <c r="F2823" i="4" l="1"/>
  <c r="O2823" i="4"/>
  <c r="N2823" i="4"/>
  <c r="M2823" i="4"/>
  <c r="L2823" i="4"/>
  <c r="K2823" i="4"/>
  <c r="J2823" i="4"/>
  <c r="I2823" i="4"/>
  <c r="H2823" i="4"/>
  <c r="G2823" i="4"/>
  <c r="E2823" i="4"/>
  <c r="C2823" i="4"/>
  <c r="D2823" i="4"/>
  <c r="B2824" i="4"/>
  <c r="A2824" i="4"/>
  <c r="F2824" i="4" l="1"/>
  <c r="O2824" i="4"/>
  <c r="N2824" i="4"/>
  <c r="M2824" i="4"/>
  <c r="L2824" i="4"/>
  <c r="K2824" i="4"/>
  <c r="J2824" i="4"/>
  <c r="H2824" i="4"/>
  <c r="I2824" i="4"/>
  <c r="G2824" i="4"/>
  <c r="D2824" i="4"/>
  <c r="E2824" i="4"/>
  <c r="C2824" i="4"/>
  <c r="B2825" i="4"/>
  <c r="A2825" i="4"/>
  <c r="F2825" i="4" l="1"/>
  <c r="O2825" i="4"/>
  <c r="N2825" i="4"/>
  <c r="M2825" i="4"/>
  <c r="L2825" i="4"/>
  <c r="K2825" i="4"/>
  <c r="J2825" i="4"/>
  <c r="I2825" i="4"/>
  <c r="H2825" i="4"/>
  <c r="G2825" i="4"/>
  <c r="D2825" i="4"/>
  <c r="E2825" i="4"/>
  <c r="C2825" i="4"/>
  <c r="B2826" i="4"/>
  <c r="A2826" i="4"/>
  <c r="F2826" i="4" l="1"/>
  <c r="O2826" i="4"/>
  <c r="N2826" i="4"/>
  <c r="M2826" i="4"/>
  <c r="L2826" i="4"/>
  <c r="K2826" i="4"/>
  <c r="J2826" i="4"/>
  <c r="I2826" i="4"/>
  <c r="H2826" i="4"/>
  <c r="G2826" i="4"/>
  <c r="E2826" i="4"/>
  <c r="C2826" i="4"/>
  <c r="D2826" i="4"/>
  <c r="B2827" i="4"/>
  <c r="A2827" i="4"/>
  <c r="F2827" i="4" l="1"/>
  <c r="O2827" i="4"/>
  <c r="N2827" i="4"/>
  <c r="M2827" i="4"/>
  <c r="L2827" i="4"/>
  <c r="K2827" i="4"/>
  <c r="J2827" i="4"/>
  <c r="I2827" i="4"/>
  <c r="H2827" i="4"/>
  <c r="G2827" i="4"/>
  <c r="E2827" i="4"/>
  <c r="C2827" i="4"/>
  <c r="D2827" i="4"/>
  <c r="B2828" i="4"/>
  <c r="A2828" i="4"/>
  <c r="F2828" i="4" l="1"/>
  <c r="O2828" i="4"/>
  <c r="N2828" i="4"/>
  <c r="M2828" i="4"/>
  <c r="L2828" i="4"/>
  <c r="K2828" i="4"/>
  <c r="J2828" i="4"/>
  <c r="H2828" i="4"/>
  <c r="I2828" i="4"/>
  <c r="G2828" i="4"/>
  <c r="D2828" i="4"/>
  <c r="E2828" i="4"/>
  <c r="C2828" i="4"/>
  <c r="B2829" i="4"/>
  <c r="A2829" i="4"/>
  <c r="F2829" i="4" l="1"/>
  <c r="O2829" i="4"/>
  <c r="N2829" i="4"/>
  <c r="M2829" i="4"/>
  <c r="L2829" i="4"/>
  <c r="K2829" i="4"/>
  <c r="J2829" i="4"/>
  <c r="I2829" i="4"/>
  <c r="H2829" i="4"/>
  <c r="G2829" i="4"/>
  <c r="D2829" i="4"/>
  <c r="E2829" i="4"/>
  <c r="C2829" i="4"/>
  <c r="B2830" i="4"/>
  <c r="A2830" i="4"/>
  <c r="F2830" i="4" l="1"/>
  <c r="O2830" i="4"/>
  <c r="N2830" i="4"/>
  <c r="M2830" i="4"/>
  <c r="L2830" i="4"/>
  <c r="K2830" i="4"/>
  <c r="J2830" i="4"/>
  <c r="I2830" i="4"/>
  <c r="H2830" i="4"/>
  <c r="G2830" i="4"/>
  <c r="E2830" i="4"/>
  <c r="C2830" i="4"/>
  <c r="D2830" i="4"/>
  <c r="B2831" i="4"/>
  <c r="A2831" i="4"/>
  <c r="F2831" i="4" l="1"/>
  <c r="O2831" i="4"/>
  <c r="N2831" i="4"/>
  <c r="M2831" i="4"/>
  <c r="L2831" i="4"/>
  <c r="K2831" i="4"/>
  <c r="J2831" i="4"/>
  <c r="I2831" i="4"/>
  <c r="G2831" i="4"/>
  <c r="H2831" i="4"/>
  <c r="E2831" i="4"/>
  <c r="C2831" i="4"/>
  <c r="D2831" i="4"/>
  <c r="B2832" i="4"/>
  <c r="A2832" i="4"/>
  <c r="F2832" i="4" l="1"/>
  <c r="O2832" i="4"/>
  <c r="N2832" i="4"/>
  <c r="M2832" i="4"/>
  <c r="L2832" i="4"/>
  <c r="K2832" i="4"/>
  <c r="J2832" i="4"/>
  <c r="H2832" i="4"/>
  <c r="I2832" i="4"/>
  <c r="G2832" i="4"/>
  <c r="D2832" i="4"/>
  <c r="E2832" i="4"/>
  <c r="C2832" i="4"/>
  <c r="B2833" i="4"/>
  <c r="A2833" i="4"/>
  <c r="F2833" i="4" l="1"/>
  <c r="O2833" i="4"/>
  <c r="N2833" i="4"/>
  <c r="M2833" i="4"/>
  <c r="L2833" i="4"/>
  <c r="K2833" i="4"/>
  <c r="J2833" i="4"/>
  <c r="I2833" i="4"/>
  <c r="H2833" i="4"/>
  <c r="G2833" i="4"/>
  <c r="D2833" i="4"/>
  <c r="E2833" i="4"/>
  <c r="C2833" i="4"/>
  <c r="B2834" i="4"/>
  <c r="A2834" i="4"/>
  <c r="F2834" i="4" l="1"/>
  <c r="O2834" i="4"/>
  <c r="N2834" i="4"/>
  <c r="M2834" i="4"/>
  <c r="L2834" i="4"/>
  <c r="K2834" i="4"/>
  <c r="J2834" i="4"/>
  <c r="I2834" i="4"/>
  <c r="H2834" i="4"/>
  <c r="G2834" i="4"/>
  <c r="E2834" i="4"/>
  <c r="C2834" i="4"/>
  <c r="D2834" i="4"/>
  <c r="B2835" i="4"/>
  <c r="A2835" i="4"/>
  <c r="F2835" i="4" l="1"/>
  <c r="O2835" i="4"/>
  <c r="N2835" i="4"/>
  <c r="M2835" i="4"/>
  <c r="L2835" i="4"/>
  <c r="K2835" i="4"/>
  <c r="I2835" i="4"/>
  <c r="J2835" i="4"/>
  <c r="G2835" i="4"/>
  <c r="H2835" i="4"/>
  <c r="E2835" i="4"/>
  <c r="C2835" i="4"/>
  <c r="D2835" i="4"/>
  <c r="B2836" i="4"/>
  <c r="A2836" i="4"/>
  <c r="F2836" i="4" l="1"/>
  <c r="O2836" i="4"/>
  <c r="N2836" i="4"/>
  <c r="M2836" i="4"/>
  <c r="L2836" i="4"/>
  <c r="K2836" i="4"/>
  <c r="J2836" i="4"/>
  <c r="H2836" i="4"/>
  <c r="I2836" i="4"/>
  <c r="G2836" i="4"/>
  <c r="D2836" i="4"/>
  <c r="E2836" i="4"/>
  <c r="C2836" i="4"/>
  <c r="B2837" i="4"/>
  <c r="A2837" i="4"/>
  <c r="F2837" i="4" l="1"/>
  <c r="O2837" i="4"/>
  <c r="N2837" i="4"/>
  <c r="M2837" i="4"/>
  <c r="L2837" i="4"/>
  <c r="K2837" i="4"/>
  <c r="J2837" i="4"/>
  <c r="I2837" i="4"/>
  <c r="H2837" i="4"/>
  <c r="G2837" i="4"/>
  <c r="D2837" i="4"/>
  <c r="E2837" i="4"/>
  <c r="C2837" i="4"/>
  <c r="B2838" i="4"/>
  <c r="A2838" i="4"/>
  <c r="F2838" i="4" l="1"/>
  <c r="O2838" i="4"/>
  <c r="N2838" i="4"/>
  <c r="M2838" i="4"/>
  <c r="L2838" i="4"/>
  <c r="K2838" i="4"/>
  <c r="J2838" i="4"/>
  <c r="I2838" i="4"/>
  <c r="H2838" i="4"/>
  <c r="G2838" i="4"/>
  <c r="E2838" i="4"/>
  <c r="C2838" i="4"/>
  <c r="D2838" i="4"/>
  <c r="B2839" i="4"/>
  <c r="A2839" i="4"/>
  <c r="F2839" i="4" l="1"/>
  <c r="O2839" i="4"/>
  <c r="N2839" i="4"/>
  <c r="M2839" i="4"/>
  <c r="L2839" i="4"/>
  <c r="K2839" i="4"/>
  <c r="J2839" i="4"/>
  <c r="I2839" i="4"/>
  <c r="H2839" i="4"/>
  <c r="G2839" i="4"/>
  <c r="E2839" i="4"/>
  <c r="C2839" i="4"/>
  <c r="D2839" i="4"/>
  <c r="B2840" i="4"/>
  <c r="A2840" i="4"/>
  <c r="F2840" i="4" l="1"/>
  <c r="O2840" i="4"/>
  <c r="N2840" i="4"/>
  <c r="M2840" i="4"/>
  <c r="L2840" i="4"/>
  <c r="K2840" i="4"/>
  <c r="J2840" i="4"/>
  <c r="H2840" i="4"/>
  <c r="I2840" i="4"/>
  <c r="G2840" i="4"/>
  <c r="D2840" i="4"/>
  <c r="E2840" i="4"/>
  <c r="C2840" i="4"/>
  <c r="B2841" i="4"/>
  <c r="A2841" i="4"/>
  <c r="F2841" i="4" l="1"/>
  <c r="O2841" i="4"/>
  <c r="N2841" i="4"/>
  <c r="M2841" i="4"/>
  <c r="L2841" i="4"/>
  <c r="K2841" i="4"/>
  <c r="J2841" i="4"/>
  <c r="I2841" i="4"/>
  <c r="H2841" i="4"/>
  <c r="G2841" i="4"/>
  <c r="D2841" i="4"/>
  <c r="E2841" i="4"/>
  <c r="C2841" i="4"/>
  <c r="B2842" i="4"/>
  <c r="A2842" i="4"/>
  <c r="F2842" i="4" l="1"/>
  <c r="O2842" i="4"/>
  <c r="N2842" i="4"/>
  <c r="M2842" i="4"/>
  <c r="L2842" i="4"/>
  <c r="K2842" i="4"/>
  <c r="J2842" i="4"/>
  <c r="I2842" i="4"/>
  <c r="H2842" i="4"/>
  <c r="G2842" i="4"/>
  <c r="E2842" i="4"/>
  <c r="C2842" i="4"/>
  <c r="D2842" i="4"/>
  <c r="B2843" i="4"/>
  <c r="A2843" i="4"/>
  <c r="F2843" i="4" l="1"/>
  <c r="O2843" i="4"/>
  <c r="N2843" i="4"/>
  <c r="M2843" i="4"/>
  <c r="L2843" i="4"/>
  <c r="K2843" i="4"/>
  <c r="J2843" i="4"/>
  <c r="I2843" i="4"/>
  <c r="H2843" i="4"/>
  <c r="G2843" i="4"/>
  <c r="E2843" i="4"/>
  <c r="C2843" i="4"/>
  <c r="D2843" i="4"/>
  <c r="B2844" i="4"/>
  <c r="A2844" i="4"/>
  <c r="F2844" i="4" l="1"/>
  <c r="O2844" i="4"/>
  <c r="N2844" i="4"/>
  <c r="M2844" i="4"/>
  <c r="L2844" i="4"/>
  <c r="K2844" i="4"/>
  <c r="J2844" i="4"/>
  <c r="H2844" i="4"/>
  <c r="I2844" i="4"/>
  <c r="G2844" i="4"/>
  <c r="D2844" i="4"/>
  <c r="E2844" i="4"/>
  <c r="C2844" i="4"/>
  <c r="B2845" i="4"/>
  <c r="A2845" i="4"/>
  <c r="F2845" i="4" l="1"/>
  <c r="O2845" i="4"/>
  <c r="N2845" i="4"/>
  <c r="M2845" i="4"/>
  <c r="L2845" i="4"/>
  <c r="K2845" i="4"/>
  <c r="J2845" i="4"/>
  <c r="I2845" i="4"/>
  <c r="H2845" i="4"/>
  <c r="G2845" i="4"/>
  <c r="D2845" i="4"/>
  <c r="E2845" i="4"/>
  <c r="C2845" i="4"/>
  <c r="B2846" i="4"/>
  <c r="A2846" i="4"/>
  <c r="F2846" i="4" l="1"/>
  <c r="O2846" i="4"/>
  <c r="N2846" i="4"/>
  <c r="M2846" i="4"/>
  <c r="L2846" i="4"/>
  <c r="K2846" i="4"/>
  <c r="J2846" i="4"/>
  <c r="I2846" i="4"/>
  <c r="H2846" i="4"/>
  <c r="G2846" i="4"/>
  <c r="E2846" i="4"/>
  <c r="C2846" i="4"/>
  <c r="D2846" i="4"/>
  <c r="B2847" i="4"/>
  <c r="A2847" i="4"/>
  <c r="F2847" i="4" l="1"/>
  <c r="O2847" i="4"/>
  <c r="N2847" i="4"/>
  <c r="M2847" i="4"/>
  <c r="L2847" i="4"/>
  <c r="K2847" i="4"/>
  <c r="J2847" i="4"/>
  <c r="I2847" i="4"/>
  <c r="G2847" i="4"/>
  <c r="H2847" i="4"/>
  <c r="E2847" i="4"/>
  <c r="C2847" i="4"/>
  <c r="D2847" i="4"/>
  <c r="B2848" i="4"/>
  <c r="A2848" i="4"/>
  <c r="F2848" i="4" l="1"/>
  <c r="O2848" i="4"/>
  <c r="N2848" i="4"/>
  <c r="M2848" i="4"/>
  <c r="L2848" i="4"/>
  <c r="K2848" i="4"/>
  <c r="J2848" i="4"/>
  <c r="H2848" i="4"/>
  <c r="I2848" i="4"/>
  <c r="G2848" i="4"/>
  <c r="D2848" i="4"/>
  <c r="E2848" i="4"/>
  <c r="C2848" i="4"/>
  <c r="B2849" i="4"/>
  <c r="A2849" i="4"/>
  <c r="F2849" i="4" l="1"/>
  <c r="O2849" i="4"/>
  <c r="N2849" i="4"/>
  <c r="M2849" i="4"/>
  <c r="L2849" i="4"/>
  <c r="K2849" i="4"/>
  <c r="J2849" i="4"/>
  <c r="I2849" i="4"/>
  <c r="H2849" i="4"/>
  <c r="G2849" i="4"/>
  <c r="D2849" i="4"/>
  <c r="E2849" i="4"/>
  <c r="C2849" i="4"/>
  <c r="B2850" i="4"/>
  <c r="A2850" i="4"/>
  <c r="F2850" i="4" l="1"/>
  <c r="O2850" i="4"/>
  <c r="N2850" i="4"/>
  <c r="M2850" i="4"/>
  <c r="L2850" i="4"/>
  <c r="K2850" i="4"/>
  <c r="J2850" i="4"/>
  <c r="I2850" i="4"/>
  <c r="H2850" i="4"/>
  <c r="G2850" i="4"/>
  <c r="E2850" i="4"/>
  <c r="C2850" i="4"/>
  <c r="D2850" i="4"/>
  <c r="B2851" i="4"/>
  <c r="A2851" i="4"/>
  <c r="F2851" i="4" l="1"/>
  <c r="O2851" i="4"/>
  <c r="N2851" i="4"/>
  <c r="M2851" i="4"/>
  <c r="L2851" i="4"/>
  <c r="K2851" i="4"/>
  <c r="I2851" i="4"/>
  <c r="J2851" i="4"/>
  <c r="G2851" i="4"/>
  <c r="H2851" i="4"/>
  <c r="E2851" i="4"/>
  <c r="C2851" i="4"/>
  <c r="D2851" i="4"/>
  <c r="B2852" i="4"/>
  <c r="A2852" i="4"/>
  <c r="F2852" i="4" l="1"/>
  <c r="O2852" i="4"/>
  <c r="N2852" i="4"/>
  <c r="M2852" i="4"/>
  <c r="L2852" i="4"/>
  <c r="K2852" i="4"/>
  <c r="J2852" i="4"/>
  <c r="H2852" i="4"/>
  <c r="I2852" i="4"/>
  <c r="G2852" i="4"/>
  <c r="D2852" i="4"/>
  <c r="E2852" i="4"/>
  <c r="C2852" i="4"/>
  <c r="B2853" i="4"/>
  <c r="A2853" i="4"/>
  <c r="F2853" i="4" l="1"/>
  <c r="O2853" i="4"/>
  <c r="N2853" i="4"/>
  <c r="M2853" i="4"/>
  <c r="L2853" i="4"/>
  <c r="K2853" i="4"/>
  <c r="J2853" i="4"/>
  <c r="I2853" i="4"/>
  <c r="H2853" i="4"/>
  <c r="G2853" i="4"/>
  <c r="D2853" i="4"/>
  <c r="E2853" i="4"/>
  <c r="C2853" i="4"/>
  <c r="B2854" i="4"/>
  <c r="A2854" i="4"/>
  <c r="F2854" i="4" l="1"/>
  <c r="O2854" i="4"/>
  <c r="N2854" i="4"/>
  <c r="M2854" i="4"/>
  <c r="L2854" i="4"/>
  <c r="K2854" i="4"/>
  <c r="J2854" i="4"/>
  <c r="I2854" i="4"/>
  <c r="H2854" i="4"/>
  <c r="G2854" i="4"/>
  <c r="E2854" i="4"/>
  <c r="C2854" i="4"/>
  <c r="D2854" i="4"/>
  <c r="B2855" i="4"/>
  <c r="A2855" i="4"/>
  <c r="F2855" i="4" l="1"/>
  <c r="O2855" i="4"/>
  <c r="N2855" i="4"/>
  <c r="M2855" i="4"/>
  <c r="L2855" i="4"/>
  <c r="K2855" i="4"/>
  <c r="J2855" i="4"/>
  <c r="I2855" i="4"/>
  <c r="H2855" i="4"/>
  <c r="G2855" i="4"/>
  <c r="E2855" i="4"/>
  <c r="C2855" i="4"/>
  <c r="D2855" i="4"/>
  <c r="B2856" i="4"/>
  <c r="A2856" i="4"/>
  <c r="F2856" i="4" l="1"/>
  <c r="O2856" i="4"/>
  <c r="N2856" i="4"/>
  <c r="M2856" i="4"/>
  <c r="L2856" i="4"/>
  <c r="K2856" i="4"/>
  <c r="J2856" i="4"/>
  <c r="H2856" i="4"/>
  <c r="I2856" i="4"/>
  <c r="G2856" i="4"/>
  <c r="D2856" i="4"/>
  <c r="E2856" i="4"/>
  <c r="C2856" i="4"/>
  <c r="B2857" i="4"/>
  <c r="A2857" i="4"/>
  <c r="F2857" i="4" l="1"/>
  <c r="O2857" i="4"/>
  <c r="N2857" i="4"/>
  <c r="M2857" i="4"/>
  <c r="L2857" i="4"/>
  <c r="K2857" i="4"/>
  <c r="J2857" i="4"/>
  <c r="I2857" i="4"/>
  <c r="H2857" i="4"/>
  <c r="G2857" i="4"/>
  <c r="D2857" i="4"/>
  <c r="E2857" i="4"/>
  <c r="C2857" i="4"/>
  <c r="B2858" i="4"/>
  <c r="A2858" i="4"/>
  <c r="F2858" i="4" l="1"/>
  <c r="O2858" i="4"/>
  <c r="N2858" i="4"/>
  <c r="M2858" i="4"/>
  <c r="L2858" i="4"/>
  <c r="K2858" i="4"/>
  <c r="J2858" i="4"/>
  <c r="I2858" i="4"/>
  <c r="H2858" i="4"/>
  <c r="G2858" i="4"/>
  <c r="E2858" i="4"/>
  <c r="C2858" i="4"/>
  <c r="D2858" i="4"/>
  <c r="B2859" i="4"/>
  <c r="A2859" i="4"/>
  <c r="F2859" i="4" l="1"/>
  <c r="O2859" i="4"/>
  <c r="N2859" i="4"/>
  <c r="M2859" i="4"/>
  <c r="L2859" i="4"/>
  <c r="K2859" i="4"/>
  <c r="J2859" i="4"/>
  <c r="I2859" i="4"/>
  <c r="H2859" i="4"/>
  <c r="G2859" i="4"/>
  <c r="E2859" i="4"/>
  <c r="C2859" i="4"/>
  <c r="D2859" i="4"/>
  <c r="B2860" i="4"/>
  <c r="A2860" i="4"/>
  <c r="F2860" i="4" l="1"/>
  <c r="O2860" i="4"/>
  <c r="N2860" i="4"/>
  <c r="M2860" i="4"/>
  <c r="L2860" i="4"/>
  <c r="K2860" i="4"/>
  <c r="J2860" i="4"/>
  <c r="H2860" i="4"/>
  <c r="I2860" i="4"/>
  <c r="G2860" i="4"/>
  <c r="D2860" i="4"/>
  <c r="E2860" i="4"/>
  <c r="C2860" i="4"/>
  <c r="B2861" i="4"/>
  <c r="A2861" i="4"/>
  <c r="F2861" i="4" l="1"/>
  <c r="O2861" i="4"/>
  <c r="N2861" i="4"/>
  <c r="M2861" i="4"/>
  <c r="L2861" i="4"/>
  <c r="K2861" i="4"/>
  <c r="J2861" i="4"/>
  <c r="I2861" i="4"/>
  <c r="H2861" i="4"/>
  <c r="G2861" i="4"/>
  <c r="D2861" i="4"/>
  <c r="E2861" i="4"/>
  <c r="C2861" i="4"/>
  <c r="B2862" i="4"/>
  <c r="A2862" i="4"/>
  <c r="F2862" i="4" l="1"/>
  <c r="O2862" i="4"/>
  <c r="N2862" i="4"/>
  <c r="M2862" i="4"/>
  <c r="L2862" i="4"/>
  <c r="K2862" i="4"/>
  <c r="J2862" i="4"/>
  <c r="I2862" i="4"/>
  <c r="H2862" i="4"/>
  <c r="G2862" i="4"/>
  <c r="E2862" i="4"/>
  <c r="C2862" i="4"/>
  <c r="D2862" i="4"/>
  <c r="B2863" i="4"/>
  <c r="A2863" i="4"/>
  <c r="F2863" i="4" l="1"/>
  <c r="O2863" i="4"/>
  <c r="N2863" i="4"/>
  <c r="M2863" i="4"/>
  <c r="L2863" i="4"/>
  <c r="K2863" i="4"/>
  <c r="J2863" i="4"/>
  <c r="I2863" i="4"/>
  <c r="G2863" i="4"/>
  <c r="H2863" i="4"/>
  <c r="E2863" i="4"/>
  <c r="C2863" i="4"/>
  <c r="D2863" i="4"/>
  <c r="B2864" i="4"/>
  <c r="A2864" i="4"/>
  <c r="F2864" i="4" l="1"/>
  <c r="N2864" i="4"/>
  <c r="O2864" i="4"/>
  <c r="M2864" i="4"/>
  <c r="L2864" i="4"/>
  <c r="K2864" i="4"/>
  <c r="J2864" i="4"/>
  <c r="H2864" i="4"/>
  <c r="I2864" i="4"/>
  <c r="G2864" i="4"/>
  <c r="D2864" i="4"/>
  <c r="E2864" i="4"/>
  <c r="C2864" i="4"/>
  <c r="B2865" i="4"/>
  <c r="A2865" i="4"/>
  <c r="F2865" i="4" l="1"/>
  <c r="O2865" i="4"/>
  <c r="N2865" i="4"/>
  <c r="M2865" i="4"/>
  <c r="L2865" i="4"/>
  <c r="K2865" i="4"/>
  <c r="J2865" i="4"/>
  <c r="I2865" i="4"/>
  <c r="H2865" i="4"/>
  <c r="G2865" i="4"/>
  <c r="D2865" i="4"/>
  <c r="E2865" i="4"/>
  <c r="C2865" i="4"/>
  <c r="B2866" i="4"/>
  <c r="A2866" i="4"/>
  <c r="F2866" i="4" l="1"/>
  <c r="O2866" i="4"/>
  <c r="N2866" i="4"/>
  <c r="M2866" i="4"/>
  <c r="L2866" i="4"/>
  <c r="K2866" i="4"/>
  <c r="J2866" i="4"/>
  <c r="I2866" i="4"/>
  <c r="H2866" i="4"/>
  <c r="G2866" i="4"/>
  <c r="E2866" i="4"/>
  <c r="C2866" i="4"/>
  <c r="D2866" i="4"/>
  <c r="B2867" i="4"/>
  <c r="A2867" i="4"/>
  <c r="F2867" i="4" l="1"/>
  <c r="O2867" i="4"/>
  <c r="N2867" i="4"/>
  <c r="M2867" i="4"/>
  <c r="L2867" i="4"/>
  <c r="K2867" i="4"/>
  <c r="I2867" i="4"/>
  <c r="J2867" i="4"/>
  <c r="G2867" i="4"/>
  <c r="H2867" i="4"/>
  <c r="E2867" i="4"/>
  <c r="C2867" i="4"/>
  <c r="D2867" i="4"/>
  <c r="B2868" i="4"/>
  <c r="A2868" i="4"/>
  <c r="F2868" i="4" l="1"/>
  <c r="O2868" i="4"/>
  <c r="N2868" i="4"/>
  <c r="M2868" i="4"/>
  <c r="L2868" i="4"/>
  <c r="K2868" i="4"/>
  <c r="J2868" i="4"/>
  <c r="H2868" i="4"/>
  <c r="I2868" i="4"/>
  <c r="G2868" i="4"/>
  <c r="D2868" i="4"/>
  <c r="E2868" i="4"/>
  <c r="C2868" i="4"/>
  <c r="B2869" i="4"/>
  <c r="A2869" i="4"/>
  <c r="F2869" i="4" l="1"/>
  <c r="O2869" i="4"/>
  <c r="N2869" i="4"/>
  <c r="M2869" i="4"/>
  <c r="L2869" i="4"/>
  <c r="K2869" i="4"/>
  <c r="J2869" i="4"/>
  <c r="I2869" i="4"/>
  <c r="H2869" i="4"/>
  <c r="G2869" i="4"/>
  <c r="D2869" i="4"/>
  <c r="E2869" i="4"/>
  <c r="C2869" i="4"/>
  <c r="B2870" i="4"/>
  <c r="A2870" i="4"/>
  <c r="F2870" i="4" l="1"/>
  <c r="O2870" i="4"/>
  <c r="N2870" i="4"/>
  <c r="M2870" i="4"/>
  <c r="L2870" i="4"/>
  <c r="K2870" i="4"/>
  <c r="J2870" i="4"/>
  <c r="I2870" i="4"/>
  <c r="H2870" i="4"/>
  <c r="G2870" i="4"/>
  <c r="E2870" i="4"/>
  <c r="C2870" i="4"/>
  <c r="D2870" i="4"/>
  <c r="B2871" i="4"/>
  <c r="A2871" i="4"/>
  <c r="F2871" i="4" l="1"/>
  <c r="O2871" i="4"/>
  <c r="N2871" i="4"/>
  <c r="M2871" i="4"/>
  <c r="L2871" i="4"/>
  <c r="K2871" i="4"/>
  <c r="J2871" i="4"/>
  <c r="I2871" i="4"/>
  <c r="H2871" i="4"/>
  <c r="G2871" i="4"/>
  <c r="E2871" i="4"/>
  <c r="C2871" i="4"/>
  <c r="D2871" i="4"/>
  <c r="B2872" i="4"/>
  <c r="A2872" i="4"/>
  <c r="F2872" i="4" l="1"/>
  <c r="O2872" i="4"/>
  <c r="N2872" i="4"/>
  <c r="M2872" i="4"/>
  <c r="L2872" i="4"/>
  <c r="K2872" i="4"/>
  <c r="J2872" i="4"/>
  <c r="H2872" i="4"/>
  <c r="I2872" i="4"/>
  <c r="G2872" i="4"/>
  <c r="D2872" i="4"/>
  <c r="E2872" i="4"/>
  <c r="C2872" i="4"/>
  <c r="B2873" i="4"/>
  <c r="A2873" i="4"/>
  <c r="F2873" i="4" l="1"/>
  <c r="O2873" i="4"/>
  <c r="N2873" i="4"/>
  <c r="M2873" i="4"/>
  <c r="L2873" i="4"/>
  <c r="K2873" i="4"/>
  <c r="J2873" i="4"/>
  <c r="I2873" i="4"/>
  <c r="H2873" i="4"/>
  <c r="G2873" i="4"/>
  <c r="D2873" i="4"/>
  <c r="E2873" i="4"/>
  <c r="C2873" i="4"/>
  <c r="B2874" i="4"/>
  <c r="A2874" i="4"/>
  <c r="F2874" i="4" l="1"/>
  <c r="O2874" i="4"/>
  <c r="N2874" i="4"/>
  <c r="M2874" i="4"/>
  <c r="L2874" i="4"/>
  <c r="K2874" i="4"/>
  <c r="J2874" i="4"/>
  <c r="I2874" i="4"/>
  <c r="H2874" i="4"/>
  <c r="G2874" i="4"/>
  <c r="E2874" i="4"/>
  <c r="C2874" i="4"/>
  <c r="D2874" i="4"/>
  <c r="B2875" i="4"/>
  <c r="A2875" i="4"/>
  <c r="F2875" i="4" l="1"/>
  <c r="O2875" i="4"/>
  <c r="N2875" i="4"/>
  <c r="M2875" i="4"/>
  <c r="L2875" i="4"/>
  <c r="K2875" i="4"/>
  <c r="J2875" i="4"/>
  <c r="I2875" i="4"/>
  <c r="H2875" i="4"/>
  <c r="G2875" i="4"/>
  <c r="E2875" i="4"/>
  <c r="C2875" i="4"/>
  <c r="D2875" i="4"/>
  <c r="B2876" i="4"/>
  <c r="A2876" i="4"/>
  <c r="F2876" i="4" l="1"/>
  <c r="O2876" i="4"/>
  <c r="N2876" i="4"/>
  <c r="M2876" i="4"/>
  <c r="L2876" i="4"/>
  <c r="K2876" i="4"/>
  <c r="J2876" i="4"/>
  <c r="H2876" i="4"/>
  <c r="I2876" i="4"/>
  <c r="G2876" i="4"/>
  <c r="D2876" i="4"/>
  <c r="E2876" i="4"/>
  <c r="C2876" i="4"/>
  <c r="B2877" i="4"/>
  <c r="A2877" i="4"/>
  <c r="F2877" i="4" l="1"/>
  <c r="O2877" i="4"/>
  <c r="N2877" i="4"/>
  <c r="M2877" i="4"/>
  <c r="L2877" i="4"/>
  <c r="K2877" i="4"/>
  <c r="J2877" i="4"/>
  <c r="I2877" i="4"/>
  <c r="H2877" i="4"/>
  <c r="G2877" i="4"/>
  <c r="D2877" i="4"/>
  <c r="E2877" i="4"/>
  <c r="C2877" i="4"/>
  <c r="B2878" i="4"/>
  <c r="A2878" i="4"/>
  <c r="F2878" i="4" l="1"/>
  <c r="O2878" i="4"/>
  <c r="N2878" i="4"/>
  <c r="M2878" i="4"/>
  <c r="L2878" i="4"/>
  <c r="K2878" i="4"/>
  <c r="J2878" i="4"/>
  <c r="I2878" i="4"/>
  <c r="H2878" i="4"/>
  <c r="G2878" i="4"/>
  <c r="E2878" i="4"/>
  <c r="C2878" i="4"/>
  <c r="D2878" i="4"/>
  <c r="B2879" i="4"/>
  <c r="A2879" i="4"/>
  <c r="F2879" i="4" l="1"/>
  <c r="O2879" i="4"/>
  <c r="N2879" i="4"/>
  <c r="M2879" i="4"/>
  <c r="L2879" i="4"/>
  <c r="K2879" i="4"/>
  <c r="J2879" i="4"/>
  <c r="I2879" i="4"/>
  <c r="G2879" i="4"/>
  <c r="H2879" i="4"/>
  <c r="E2879" i="4"/>
  <c r="C2879" i="4"/>
  <c r="D2879" i="4"/>
  <c r="B2880" i="4"/>
  <c r="A2880" i="4"/>
  <c r="F2880" i="4" l="1"/>
  <c r="O2880" i="4"/>
  <c r="N2880" i="4"/>
  <c r="M2880" i="4"/>
  <c r="L2880" i="4"/>
  <c r="K2880" i="4"/>
  <c r="J2880" i="4"/>
  <c r="H2880" i="4"/>
  <c r="I2880" i="4"/>
  <c r="G2880" i="4"/>
  <c r="D2880" i="4"/>
  <c r="E2880" i="4"/>
  <c r="C2880" i="4"/>
  <c r="B2881" i="4"/>
  <c r="A2881" i="4"/>
  <c r="F2881" i="4" l="1"/>
  <c r="O2881" i="4"/>
  <c r="N2881" i="4"/>
  <c r="M2881" i="4"/>
  <c r="L2881" i="4"/>
  <c r="K2881" i="4"/>
  <c r="J2881" i="4"/>
  <c r="I2881" i="4"/>
  <c r="H2881" i="4"/>
  <c r="G2881" i="4"/>
  <c r="D2881" i="4"/>
  <c r="E2881" i="4"/>
  <c r="C2881" i="4"/>
  <c r="B2882" i="4"/>
  <c r="A2882" i="4"/>
  <c r="F2882" i="4" l="1"/>
  <c r="O2882" i="4"/>
  <c r="N2882" i="4"/>
  <c r="M2882" i="4"/>
  <c r="L2882" i="4"/>
  <c r="K2882" i="4"/>
  <c r="J2882" i="4"/>
  <c r="I2882" i="4"/>
  <c r="H2882" i="4"/>
  <c r="G2882" i="4"/>
  <c r="E2882" i="4"/>
  <c r="C2882" i="4"/>
  <c r="D2882" i="4"/>
  <c r="B2883" i="4"/>
  <c r="A2883" i="4"/>
  <c r="F2883" i="4" l="1"/>
  <c r="O2883" i="4"/>
  <c r="N2883" i="4"/>
  <c r="M2883" i="4"/>
  <c r="L2883" i="4"/>
  <c r="K2883" i="4"/>
  <c r="I2883" i="4"/>
  <c r="J2883" i="4"/>
  <c r="G2883" i="4"/>
  <c r="H2883" i="4"/>
  <c r="E2883" i="4"/>
  <c r="C2883" i="4"/>
  <c r="D2883" i="4"/>
  <c r="B2884" i="4"/>
  <c r="A2884" i="4"/>
  <c r="F2884" i="4" l="1"/>
  <c r="O2884" i="4"/>
  <c r="N2884" i="4"/>
  <c r="M2884" i="4"/>
  <c r="L2884" i="4"/>
  <c r="K2884" i="4"/>
  <c r="J2884" i="4"/>
  <c r="H2884" i="4"/>
  <c r="I2884" i="4"/>
  <c r="G2884" i="4"/>
  <c r="D2884" i="4"/>
  <c r="E2884" i="4"/>
  <c r="C2884" i="4"/>
  <c r="B2885" i="4"/>
  <c r="A2885" i="4"/>
  <c r="F2885" i="4" l="1"/>
  <c r="O2885" i="4"/>
  <c r="N2885" i="4"/>
  <c r="M2885" i="4"/>
  <c r="L2885" i="4"/>
  <c r="K2885" i="4"/>
  <c r="J2885" i="4"/>
  <c r="I2885" i="4"/>
  <c r="H2885" i="4"/>
  <c r="G2885" i="4"/>
  <c r="D2885" i="4"/>
  <c r="E2885" i="4"/>
  <c r="C2885" i="4"/>
  <c r="B2886" i="4"/>
  <c r="A2886" i="4"/>
  <c r="F2886" i="4" l="1"/>
  <c r="O2886" i="4"/>
  <c r="N2886" i="4"/>
  <c r="M2886" i="4"/>
  <c r="L2886" i="4"/>
  <c r="K2886" i="4"/>
  <c r="J2886" i="4"/>
  <c r="I2886" i="4"/>
  <c r="H2886" i="4"/>
  <c r="G2886" i="4"/>
  <c r="E2886" i="4"/>
  <c r="C2886" i="4"/>
  <c r="D2886" i="4"/>
  <c r="B2887" i="4"/>
  <c r="A2887" i="4"/>
  <c r="F2887" i="4" l="1"/>
  <c r="O2887" i="4"/>
  <c r="N2887" i="4"/>
  <c r="M2887" i="4"/>
  <c r="L2887" i="4"/>
  <c r="K2887" i="4"/>
  <c r="J2887" i="4"/>
  <c r="I2887" i="4"/>
  <c r="H2887" i="4"/>
  <c r="G2887" i="4"/>
  <c r="E2887" i="4"/>
  <c r="C2887" i="4"/>
  <c r="D2887" i="4"/>
  <c r="B2888" i="4"/>
  <c r="A2888" i="4"/>
  <c r="F2888" i="4" l="1"/>
  <c r="O2888" i="4"/>
  <c r="N2888" i="4"/>
  <c r="M2888" i="4"/>
  <c r="L2888" i="4"/>
  <c r="K2888" i="4"/>
  <c r="J2888" i="4"/>
  <c r="H2888" i="4"/>
  <c r="I2888" i="4"/>
  <c r="G2888" i="4"/>
  <c r="D2888" i="4"/>
  <c r="E2888" i="4"/>
  <c r="C2888" i="4"/>
  <c r="B2889" i="4"/>
  <c r="A2889" i="4"/>
  <c r="F2889" i="4" l="1"/>
  <c r="O2889" i="4"/>
  <c r="N2889" i="4"/>
  <c r="M2889" i="4"/>
  <c r="L2889" i="4"/>
  <c r="K2889" i="4"/>
  <c r="J2889" i="4"/>
  <c r="I2889" i="4"/>
  <c r="H2889" i="4"/>
  <c r="G2889" i="4"/>
  <c r="D2889" i="4"/>
  <c r="E2889" i="4"/>
  <c r="C2889" i="4"/>
  <c r="B2890" i="4"/>
  <c r="A2890" i="4"/>
  <c r="F2890" i="4" l="1"/>
  <c r="O2890" i="4"/>
  <c r="N2890" i="4"/>
  <c r="M2890" i="4"/>
  <c r="L2890" i="4"/>
  <c r="K2890" i="4"/>
  <c r="J2890" i="4"/>
  <c r="I2890" i="4"/>
  <c r="H2890" i="4"/>
  <c r="G2890" i="4"/>
  <c r="E2890" i="4"/>
  <c r="C2890" i="4"/>
  <c r="D2890" i="4"/>
  <c r="B2891" i="4"/>
  <c r="A2891" i="4"/>
  <c r="F2891" i="4" l="1"/>
  <c r="O2891" i="4"/>
  <c r="N2891" i="4"/>
  <c r="M2891" i="4"/>
  <c r="L2891" i="4"/>
  <c r="K2891" i="4"/>
  <c r="J2891" i="4"/>
  <c r="I2891" i="4"/>
  <c r="H2891" i="4"/>
  <c r="G2891" i="4"/>
  <c r="E2891" i="4"/>
  <c r="C2891" i="4"/>
  <c r="D2891" i="4"/>
  <c r="B2892" i="4"/>
  <c r="A2892" i="4"/>
  <c r="F2892" i="4" l="1"/>
  <c r="O2892" i="4"/>
  <c r="N2892" i="4"/>
  <c r="M2892" i="4"/>
  <c r="L2892" i="4"/>
  <c r="K2892" i="4"/>
  <c r="J2892" i="4"/>
  <c r="H2892" i="4"/>
  <c r="I2892" i="4"/>
  <c r="G2892" i="4"/>
  <c r="D2892" i="4"/>
  <c r="E2892" i="4"/>
  <c r="C2892" i="4"/>
  <c r="B2893" i="4"/>
  <c r="A2893" i="4"/>
  <c r="F2893" i="4" l="1"/>
  <c r="O2893" i="4"/>
  <c r="N2893" i="4"/>
  <c r="M2893" i="4"/>
  <c r="L2893" i="4"/>
  <c r="K2893" i="4"/>
  <c r="J2893" i="4"/>
  <c r="I2893" i="4"/>
  <c r="H2893" i="4"/>
  <c r="G2893" i="4"/>
  <c r="D2893" i="4"/>
  <c r="E2893" i="4"/>
  <c r="C2893" i="4"/>
  <c r="B2894" i="4"/>
  <c r="A2894" i="4"/>
  <c r="F2894" i="4" l="1"/>
  <c r="O2894" i="4"/>
  <c r="N2894" i="4"/>
  <c r="M2894" i="4"/>
  <c r="L2894" i="4"/>
  <c r="K2894" i="4"/>
  <c r="J2894" i="4"/>
  <c r="I2894" i="4"/>
  <c r="H2894" i="4"/>
  <c r="G2894" i="4"/>
  <c r="E2894" i="4"/>
  <c r="C2894" i="4"/>
  <c r="D2894" i="4"/>
  <c r="B2895" i="4"/>
  <c r="A2895" i="4"/>
  <c r="F2895" i="4" l="1"/>
  <c r="O2895" i="4"/>
  <c r="N2895" i="4"/>
  <c r="M2895" i="4"/>
  <c r="L2895" i="4"/>
  <c r="K2895" i="4"/>
  <c r="J2895" i="4"/>
  <c r="I2895" i="4"/>
  <c r="G2895" i="4"/>
  <c r="H2895" i="4"/>
  <c r="E2895" i="4"/>
  <c r="C2895" i="4"/>
  <c r="D2895" i="4"/>
  <c r="B2896" i="4"/>
  <c r="A2896" i="4"/>
  <c r="F2896" i="4" l="1"/>
  <c r="O2896" i="4"/>
  <c r="N2896" i="4"/>
  <c r="M2896" i="4"/>
  <c r="L2896" i="4"/>
  <c r="K2896" i="4"/>
  <c r="J2896" i="4"/>
  <c r="H2896" i="4"/>
  <c r="I2896" i="4"/>
  <c r="G2896" i="4"/>
  <c r="D2896" i="4"/>
  <c r="E2896" i="4"/>
  <c r="C2896" i="4"/>
  <c r="B2897" i="4"/>
  <c r="A2897" i="4"/>
  <c r="F2897" i="4" l="1"/>
  <c r="O2897" i="4"/>
  <c r="N2897" i="4"/>
  <c r="M2897" i="4"/>
  <c r="L2897" i="4"/>
  <c r="K2897" i="4"/>
  <c r="J2897" i="4"/>
  <c r="I2897" i="4"/>
  <c r="H2897" i="4"/>
  <c r="G2897" i="4"/>
  <c r="D2897" i="4"/>
  <c r="E2897" i="4"/>
  <c r="C2897" i="4"/>
  <c r="B2898" i="4"/>
  <c r="A2898" i="4"/>
  <c r="F2898" i="4" l="1"/>
  <c r="O2898" i="4"/>
  <c r="N2898" i="4"/>
  <c r="M2898" i="4"/>
  <c r="L2898" i="4"/>
  <c r="K2898" i="4"/>
  <c r="J2898" i="4"/>
  <c r="I2898" i="4"/>
  <c r="H2898" i="4"/>
  <c r="G2898" i="4"/>
  <c r="E2898" i="4"/>
  <c r="C2898" i="4"/>
  <c r="D2898" i="4"/>
  <c r="B2899" i="4"/>
  <c r="A2899" i="4"/>
  <c r="F2899" i="4" l="1"/>
  <c r="O2899" i="4"/>
  <c r="N2899" i="4"/>
  <c r="M2899" i="4"/>
  <c r="L2899" i="4"/>
  <c r="K2899" i="4"/>
  <c r="I2899" i="4"/>
  <c r="J2899" i="4"/>
  <c r="G2899" i="4"/>
  <c r="H2899" i="4"/>
  <c r="E2899" i="4"/>
  <c r="C2899" i="4"/>
  <c r="D2899" i="4"/>
  <c r="B2900" i="4"/>
  <c r="A2900" i="4"/>
  <c r="F2900" i="4" l="1"/>
  <c r="O2900" i="4"/>
  <c r="N2900" i="4"/>
  <c r="M2900" i="4"/>
  <c r="L2900" i="4"/>
  <c r="K2900" i="4"/>
  <c r="J2900" i="4"/>
  <c r="H2900" i="4"/>
  <c r="I2900" i="4"/>
  <c r="G2900" i="4"/>
  <c r="D2900" i="4"/>
  <c r="E2900" i="4"/>
  <c r="C2900" i="4"/>
  <c r="B2901" i="4"/>
  <c r="A2901" i="4"/>
  <c r="F2901" i="4" l="1"/>
  <c r="O2901" i="4"/>
  <c r="N2901" i="4"/>
  <c r="M2901" i="4"/>
  <c r="L2901" i="4"/>
  <c r="K2901" i="4"/>
  <c r="J2901" i="4"/>
  <c r="I2901" i="4"/>
  <c r="H2901" i="4"/>
  <c r="G2901" i="4"/>
  <c r="D2901" i="4"/>
  <c r="E2901" i="4"/>
  <c r="C2901" i="4"/>
  <c r="B2902" i="4"/>
  <c r="A2902" i="4"/>
  <c r="F2902" i="4" l="1"/>
  <c r="O2902" i="4"/>
  <c r="N2902" i="4"/>
  <c r="M2902" i="4"/>
  <c r="L2902" i="4"/>
  <c r="K2902" i="4"/>
  <c r="J2902" i="4"/>
  <c r="I2902" i="4"/>
  <c r="H2902" i="4"/>
  <c r="G2902" i="4"/>
  <c r="E2902" i="4"/>
  <c r="C2902" i="4"/>
  <c r="D2902" i="4"/>
  <c r="B2903" i="4"/>
  <c r="A2903" i="4"/>
  <c r="F2903" i="4" l="1"/>
  <c r="O2903" i="4"/>
  <c r="N2903" i="4"/>
  <c r="M2903" i="4"/>
  <c r="L2903" i="4"/>
  <c r="K2903" i="4"/>
  <c r="J2903" i="4"/>
  <c r="I2903" i="4"/>
  <c r="H2903" i="4"/>
  <c r="G2903" i="4"/>
  <c r="E2903" i="4"/>
  <c r="C2903" i="4"/>
  <c r="D2903" i="4"/>
  <c r="B2904" i="4"/>
  <c r="A2904" i="4"/>
  <c r="F2904" i="4" l="1"/>
  <c r="O2904" i="4"/>
  <c r="N2904" i="4"/>
  <c r="M2904" i="4"/>
  <c r="L2904" i="4"/>
  <c r="K2904" i="4"/>
  <c r="J2904" i="4"/>
  <c r="H2904" i="4"/>
  <c r="I2904" i="4"/>
  <c r="G2904" i="4"/>
  <c r="D2904" i="4"/>
  <c r="E2904" i="4"/>
  <c r="C2904" i="4"/>
  <c r="B2905" i="4"/>
  <c r="A2905" i="4"/>
  <c r="F2905" i="4" l="1"/>
  <c r="O2905" i="4"/>
  <c r="N2905" i="4"/>
  <c r="M2905" i="4"/>
  <c r="L2905" i="4"/>
  <c r="K2905" i="4"/>
  <c r="J2905" i="4"/>
  <c r="I2905" i="4"/>
  <c r="H2905" i="4"/>
  <c r="G2905" i="4"/>
  <c r="D2905" i="4"/>
  <c r="E2905" i="4"/>
  <c r="C2905" i="4"/>
  <c r="B2906" i="4"/>
  <c r="A2906" i="4"/>
  <c r="F2906" i="4" l="1"/>
  <c r="O2906" i="4"/>
  <c r="N2906" i="4"/>
  <c r="M2906" i="4"/>
  <c r="L2906" i="4"/>
  <c r="K2906" i="4"/>
  <c r="J2906" i="4"/>
  <c r="I2906" i="4"/>
  <c r="H2906" i="4"/>
  <c r="G2906" i="4"/>
  <c r="E2906" i="4"/>
  <c r="C2906" i="4"/>
  <c r="D2906" i="4"/>
  <c r="B2907" i="4"/>
  <c r="A2907" i="4"/>
  <c r="F2907" i="4" l="1"/>
  <c r="O2907" i="4"/>
  <c r="N2907" i="4"/>
  <c r="M2907" i="4"/>
  <c r="L2907" i="4"/>
  <c r="K2907" i="4"/>
  <c r="J2907" i="4"/>
  <c r="I2907" i="4"/>
  <c r="H2907" i="4"/>
  <c r="G2907" i="4"/>
  <c r="E2907" i="4"/>
  <c r="C2907" i="4"/>
  <c r="D2907" i="4"/>
  <c r="B2908" i="4"/>
  <c r="A2908" i="4"/>
  <c r="F2908" i="4" l="1"/>
  <c r="O2908" i="4"/>
  <c r="N2908" i="4"/>
  <c r="M2908" i="4"/>
  <c r="L2908" i="4"/>
  <c r="K2908" i="4"/>
  <c r="J2908" i="4"/>
  <c r="H2908" i="4"/>
  <c r="I2908" i="4"/>
  <c r="G2908" i="4"/>
  <c r="D2908" i="4"/>
  <c r="E2908" i="4"/>
  <c r="C2908" i="4"/>
  <c r="B2909" i="4"/>
  <c r="A2909" i="4"/>
  <c r="F2909" i="4" l="1"/>
  <c r="O2909" i="4"/>
  <c r="N2909" i="4"/>
  <c r="M2909" i="4"/>
  <c r="L2909" i="4"/>
  <c r="K2909" i="4"/>
  <c r="J2909" i="4"/>
  <c r="I2909" i="4"/>
  <c r="H2909" i="4"/>
  <c r="G2909" i="4"/>
  <c r="D2909" i="4"/>
  <c r="E2909" i="4"/>
  <c r="C2909" i="4"/>
  <c r="B2910" i="4"/>
  <c r="A2910" i="4"/>
  <c r="F2910" i="4" l="1"/>
  <c r="O2910" i="4"/>
  <c r="N2910" i="4"/>
  <c r="M2910" i="4"/>
  <c r="L2910" i="4"/>
  <c r="K2910" i="4"/>
  <c r="J2910" i="4"/>
  <c r="I2910" i="4"/>
  <c r="H2910" i="4"/>
  <c r="G2910" i="4"/>
  <c r="E2910" i="4"/>
  <c r="C2910" i="4"/>
  <c r="D2910" i="4"/>
  <c r="B2911" i="4"/>
  <c r="A2911" i="4"/>
  <c r="F2911" i="4" l="1"/>
  <c r="O2911" i="4"/>
  <c r="N2911" i="4"/>
  <c r="M2911" i="4"/>
  <c r="L2911" i="4"/>
  <c r="K2911" i="4"/>
  <c r="J2911" i="4"/>
  <c r="I2911" i="4"/>
  <c r="G2911" i="4"/>
  <c r="H2911" i="4"/>
  <c r="E2911" i="4"/>
  <c r="C2911" i="4"/>
  <c r="D2911" i="4"/>
  <c r="B2912" i="4"/>
  <c r="A2912" i="4"/>
  <c r="F2912" i="4" l="1"/>
  <c r="O2912" i="4"/>
  <c r="N2912" i="4"/>
  <c r="M2912" i="4"/>
  <c r="L2912" i="4"/>
  <c r="K2912" i="4"/>
  <c r="J2912" i="4"/>
  <c r="H2912" i="4"/>
  <c r="I2912" i="4"/>
  <c r="G2912" i="4"/>
  <c r="D2912" i="4"/>
  <c r="E2912" i="4"/>
  <c r="C2912" i="4"/>
  <c r="B2913" i="4"/>
  <c r="A2913" i="4"/>
  <c r="F2913" i="4" l="1"/>
  <c r="O2913" i="4"/>
  <c r="N2913" i="4"/>
  <c r="M2913" i="4"/>
  <c r="L2913" i="4"/>
  <c r="K2913" i="4"/>
  <c r="J2913" i="4"/>
  <c r="I2913" i="4"/>
  <c r="H2913" i="4"/>
  <c r="G2913" i="4"/>
  <c r="D2913" i="4"/>
  <c r="E2913" i="4"/>
  <c r="C2913" i="4"/>
  <c r="B2914" i="4"/>
  <c r="A2914" i="4"/>
  <c r="F2914" i="4" l="1"/>
  <c r="O2914" i="4"/>
  <c r="N2914" i="4"/>
  <c r="M2914" i="4"/>
  <c r="L2914" i="4"/>
  <c r="K2914" i="4"/>
  <c r="J2914" i="4"/>
  <c r="I2914" i="4"/>
  <c r="H2914" i="4"/>
  <c r="G2914" i="4"/>
  <c r="E2914" i="4"/>
  <c r="C2914" i="4"/>
  <c r="D2914" i="4"/>
  <c r="B2915" i="4"/>
  <c r="A2915" i="4"/>
  <c r="F2915" i="4" l="1"/>
  <c r="O2915" i="4"/>
  <c r="N2915" i="4"/>
  <c r="M2915" i="4"/>
  <c r="L2915" i="4"/>
  <c r="K2915" i="4"/>
  <c r="I2915" i="4"/>
  <c r="J2915" i="4"/>
  <c r="G2915" i="4"/>
  <c r="H2915" i="4"/>
  <c r="E2915" i="4"/>
  <c r="C2915" i="4"/>
  <c r="D2915" i="4"/>
  <c r="B2916" i="4"/>
  <c r="A2916" i="4"/>
  <c r="F2916" i="4" l="1"/>
  <c r="O2916" i="4"/>
  <c r="N2916" i="4"/>
  <c r="M2916" i="4"/>
  <c r="L2916" i="4"/>
  <c r="K2916" i="4"/>
  <c r="J2916" i="4"/>
  <c r="H2916" i="4"/>
  <c r="I2916" i="4"/>
  <c r="G2916" i="4"/>
  <c r="D2916" i="4"/>
  <c r="E2916" i="4"/>
  <c r="C2916" i="4"/>
  <c r="B2917" i="4"/>
  <c r="A2917" i="4"/>
  <c r="F2917" i="4" l="1"/>
  <c r="O2917" i="4"/>
  <c r="N2917" i="4"/>
  <c r="M2917" i="4"/>
  <c r="L2917" i="4"/>
  <c r="K2917" i="4"/>
  <c r="J2917" i="4"/>
  <c r="I2917" i="4"/>
  <c r="H2917" i="4"/>
  <c r="G2917" i="4"/>
  <c r="D2917" i="4"/>
  <c r="E2917" i="4"/>
  <c r="C2917" i="4"/>
  <c r="B2918" i="4"/>
  <c r="A2918" i="4"/>
  <c r="F2918" i="4" l="1"/>
  <c r="O2918" i="4"/>
  <c r="N2918" i="4"/>
  <c r="M2918" i="4"/>
  <c r="L2918" i="4"/>
  <c r="K2918" i="4"/>
  <c r="J2918" i="4"/>
  <c r="I2918" i="4"/>
  <c r="H2918" i="4"/>
  <c r="G2918" i="4"/>
  <c r="E2918" i="4"/>
  <c r="C2918" i="4"/>
  <c r="D2918" i="4"/>
  <c r="B2919" i="4"/>
  <c r="A2919" i="4"/>
  <c r="F2919" i="4" l="1"/>
  <c r="O2919" i="4"/>
  <c r="N2919" i="4"/>
  <c r="M2919" i="4"/>
  <c r="L2919" i="4"/>
  <c r="K2919" i="4"/>
  <c r="J2919" i="4"/>
  <c r="I2919" i="4"/>
  <c r="H2919" i="4"/>
  <c r="G2919" i="4"/>
  <c r="E2919" i="4"/>
  <c r="C2919" i="4"/>
  <c r="D2919" i="4"/>
  <c r="B2920" i="4"/>
  <c r="A2920" i="4"/>
  <c r="F2920" i="4" l="1"/>
  <c r="O2920" i="4"/>
  <c r="N2920" i="4"/>
  <c r="M2920" i="4"/>
  <c r="L2920" i="4"/>
  <c r="K2920" i="4"/>
  <c r="J2920" i="4"/>
  <c r="H2920" i="4"/>
  <c r="I2920" i="4"/>
  <c r="G2920" i="4"/>
  <c r="D2920" i="4"/>
  <c r="E2920" i="4"/>
  <c r="C2920" i="4"/>
  <c r="B2921" i="4"/>
  <c r="A2921" i="4"/>
  <c r="F2921" i="4" l="1"/>
  <c r="O2921" i="4"/>
  <c r="N2921" i="4"/>
  <c r="M2921" i="4"/>
  <c r="L2921" i="4"/>
  <c r="K2921" i="4"/>
  <c r="J2921" i="4"/>
  <c r="I2921" i="4"/>
  <c r="H2921" i="4"/>
  <c r="G2921" i="4"/>
  <c r="D2921" i="4"/>
  <c r="E2921" i="4"/>
  <c r="C2921" i="4"/>
  <c r="B2922" i="4"/>
  <c r="A2922" i="4"/>
  <c r="F2922" i="4" l="1"/>
  <c r="O2922" i="4"/>
  <c r="N2922" i="4"/>
  <c r="M2922" i="4"/>
  <c r="L2922" i="4"/>
  <c r="K2922" i="4"/>
  <c r="J2922" i="4"/>
  <c r="I2922" i="4"/>
  <c r="H2922" i="4"/>
  <c r="G2922" i="4"/>
  <c r="E2922" i="4"/>
  <c r="C2922" i="4"/>
  <c r="D2922" i="4"/>
  <c r="B2923" i="4"/>
  <c r="A2923" i="4"/>
  <c r="F2923" i="4" l="1"/>
  <c r="O2923" i="4"/>
  <c r="N2923" i="4"/>
  <c r="M2923" i="4"/>
  <c r="L2923" i="4"/>
  <c r="K2923" i="4"/>
  <c r="J2923" i="4"/>
  <c r="I2923" i="4"/>
  <c r="H2923" i="4"/>
  <c r="G2923" i="4"/>
  <c r="E2923" i="4"/>
  <c r="C2923" i="4"/>
  <c r="D2923" i="4"/>
  <c r="B2924" i="4"/>
  <c r="A2924" i="4"/>
  <c r="F2924" i="4" l="1"/>
  <c r="O2924" i="4"/>
  <c r="N2924" i="4"/>
  <c r="M2924" i="4"/>
  <c r="L2924" i="4"/>
  <c r="K2924" i="4"/>
  <c r="J2924" i="4"/>
  <c r="H2924" i="4"/>
  <c r="I2924" i="4"/>
  <c r="G2924" i="4"/>
  <c r="D2924" i="4"/>
  <c r="E2924" i="4"/>
  <c r="C2924" i="4"/>
  <c r="B2925" i="4"/>
  <c r="A2925" i="4"/>
  <c r="F2925" i="4" l="1"/>
  <c r="O2925" i="4"/>
  <c r="N2925" i="4"/>
  <c r="M2925" i="4"/>
  <c r="L2925" i="4"/>
  <c r="K2925" i="4"/>
  <c r="J2925" i="4"/>
  <c r="I2925" i="4"/>
  <c r="H2925" i="4"/>
  <c r="G2925" i="4"/>
  <c r="D2925" i="4"/>
  <c r="E2925" i="4"/>
  <c r="C2925" i="4"/>
  <c r="B2926" i="4"/>
  <c r="A2926" i="4"/>
  <c r="F2926" i="4" l="1"/>
  <c r="O2926" i="4"/>
  <c r="N2926" i="4"/>
  <c r="M2926" i="4"/>
  <c r="L2926" i="4"/>
  <c r="K2926" i="4"/>
  <c r="J2926" i="4"/>
  <c r="I2926" i="4"/>
  <c r="H2926" i="4"/>
  <c r="G2926" i="4"/>
  <c r="E2926" i="4"/>
  <c r="C2926" i="4"/>
  <c r="D2926" i="4"/>
  <c r="B2927" i="4"/>
  <c r="A2927" i="4"/>
  <c r="F2927" i="4" l="1"/>
  <c r="O2927" i="4"/>
  <c r="N2927" i="4"/>
  <c r="M2927" i="4"/>
  <c r="L2927" i="4"/>
  <c r="K2927" i="4"/>
  <c r="J2927" i="4"/>
  <c r="I2927" i="4"/>
  <c r="G2927" i="4"/>
  <c r="H2927" i="4"/>
  <c r="E2927" i="4"/>
  <c r="C2927" i="4"/>
  <c r="D2927" i="4"/>
  <c r="B2928" i="4"/>
  <c r="A2928" i="4"/>
  <c r="F2928" i="4" l="1"/>
  <c r="N2928" i="4"/>
  <c r="O2928" i="4"/>
  <c r="M2928" i="4"/>
  <c r="L2928" i="4"/>
  <c r="K2928" i="4"/>
  <c r="J2928" i="4"/>
  <c r="H2928" i="4"/>
  <c r="I2928" i="4"/>
  <c r="G2928" i="4"/>
  <c r="D2928" i="4"/>
  <c r="E2928" i="4"/>
  <c r="C2928" i="4"/>
  <c r="B2929" i="4"/>
  <c r="A2929" i="4"/>
  <c r="F2929" i="4" l="1"/>
  <c r="O2929" i="4"/>
  <c r="N2929" i="4"/>
  <c r="M2929" i="4"/>
  <c r="L2929" i="4"/>
  <c r="K2929" i="4"/>
  <c r="J2929" i="4"/>
  <c r="I2929" i="4"/>
  <c r="H2929" i="4"/>
  <c r="G2929" i="4"/>
  <c r="D2929" i="4"/>
  <c r="E2929" i="4"/>
  <c r="C2929" i="4"/>
  <c r="B2930" i="4"/>
  <c r="A2930" i="4"/>
  <c r="F2930" i="4" l="1"/>
  <c r="O2930" i="4"/>
  <c r="N2930" i="4"/>
  <c r="M2930" i="4"/>
  <c r="L2930" i="4"/>
  <c r="K2930" i="4"/>
  <c r="J2930" i="4"/>
  <c r="I2930" i="4"/>
  <c r="H2930" i="4"/>
  <c r="G2930" i="4"/>
  <c r="E2930" i="4"/>
  <c r="C2930" i="4"/>
  <c r="D2930" i="4"/>
  <c r="B2931" i="4"/>
  <c r="A2931" i="4"/>
  <c r="F2931" i="4" l="1"/>
  <c r="O2931" i="4"/>
  <c r="N2931" i="4"/>
  <c r="M2931" i="4"/>
  <c r="L2931" i="4"/>
  <c r="K2931" i="4"/>
  <c r="I2931" i="4"/>
  <c r="J2931" i="4"/>
  <c r="G2931" i="4"/>
  <c r="H2931" i="4"/>
  <c r="E2931" i="4"/>
  <c r="C2931" i="4"/>
  <c r="D2931" i="4"/>
  <c r="B2932" i="4"/>
  <c r="A2932" i="4"/>
  <c r="F2932" i="4" l="1"/>
  <c r="O2932" i="4"/>
  <c r="N2932" i="4"/>
  <c r="M2932" i="4"/>
  <c r="L2932" i="4"/>
  <c r="K2932" i="4"/>
  <c r="J2932" i="4"/>
  <c r="H2932" i="4"/>
  <c r="I2932" i="4"/>
  <c r="G2932" i="4"/>
  <c r="D2932" i="4"/>
  <c r="E2932" i="4"/>
  <c r="C2932" i="4"/>
  <c r="B2933" i="4"/>
  <c r="A2933" i="4"/>
  <c r="F2933" i="4" l="1"/>
  <c r="O2933" i="4"/>
  <c r="N2933" i="4"/>
  <c r="M2933" i="4"/>
  <c r="L2933" i="4"/>
  <c r="K2933" i="4"/>
  <c r="J2933" i="4"/>
  <c r="I2933" i="4"/>
  <c r="H2933" i="4"/>
  <c r="G2933" i="4"/>
  <c r="D2933" i="4"/>
  <c r="E2933" i="4"/>
  <c r="C2933" i="4"/>
  <c r="B2934" i="4"/>
  <c r="A2934" i="4"/>
  <c r="F2934" i="4" l="1"/>
  <c r="O2934" i="4"/>
  <c r="N2934" i="4"/>
  <c r="M2934" i="4"/>
  <c r="L2934" i="4"/>
  <c r="K2934" i="4"/>
  <c r="J2934" i="4"/>
  <c r="I2934" i="4"/>
  <c r="H2934" i="4"/>
  <c r="G2934" i="4"/>
  <c r="E2934" i="4"/>
  <c r="C2934" i="4"/>
  <c r="D2934" i="4"/>
  <c r="B2935" i="4"/>
  <c r="A2935" i="4"/>
  <c r="F2935" i="4" l="1"/>
  <c r="O2935" i="4"/>
  <c r="N2935" i="4"/>
  <c r="M2935" i="4"/>
  <c r="L2935" i="4"/>
  <c r="K2935" i="4"/>
  <c r="J2935" i="4"/>
  <c r="I2935" i="4"/>
  <c r="H2935" i="4"/>
  <c r="G2935" i="4"/>
  <c r="E2935" i="4"/>
  <c r="C2935" i="4"/>
  <c r="D2935" i="4"/>
  <c r="B2936" i="4"/>
  <c r="A2936" i="4"/>
  <c r="F2936" i="4" l="1"/>
  <c r="O2936" i="4"/>
  <c r="N2936" i="4"/>
  <c r="M2936" i="4"/>
  <c r="L2936" i="4"/>
  <c r="K2936" i="4"/>
  <c r="J2936" i="4"/>
  <c r="H2936" i="4"/>
  <c r="I2936" i="4"/>
  <c r="G2936" i="4"/>
  <c r="D2936" i="4"/>
  <c r="E2936" i="4"/>
  <c r="C2936" i="4"/>
  <c r="B2937" i="4"/>
  <c r="A2937" i="4"/>
  <c r="F2937" i="4" l="1"/>
  <c r="O2937" i="4"/>
  <c r="N2937" i="4"/>
  <c r="M2937" i="4"/>
  <c r="L2937" i="4"/>
  <c r="K2937" i="4"/>
  <c r="J2937" i="4"/>
  <c r="I2937" i="4"/>
  <c r="H2937" i="4"/>
  <c r="G2937" i="4"/>
  <c r="D2937" i="4"/>
  <c r="E2937" i="4"/>
  <c r="C2937" i="4"/>
  <c r="B2938" i="4"/>
  <c r="A2938" i="4"/>
  <c r="F2938" i="4" l="1"/>
  <c r="O2938" i="4"/>
  <c r="N2938" i="4"/>
  <c r="M2938" i="4"/>
  <c r="L2938" i="4"/>
  <c r="K2938" i="4"/>
  <c r="J2938" i="4"/>
  <c r="I2938" i="4"/>
  <c r="H2938" i="4"/>
  <c r="G2938" i="4"/>
  <c r="E2938" i="4"/>
  <c r="C2938" i="4"/>
  <c r="D2938" i="4"/>
  <c r="B2939" i="4"/>
  <c r="A2939" i="4"/>
  <c r="F2939" i="4" l="1"/>
  <c r="O2939" i="4"/>
  <c r="N2939" i="4"/>
  <c r="M2939" i="4"/>
  <c r="L2939" i="4"/>
  <c r="K2939" i="4"/>
  <c r="J2939" i="4"/>
  <c r="I2939" i="4"/>
  <c r="H2939" i="4"/>
  <c r="G2939" i="4"/>
  <c r="E2939" i="4"/>
  <c r="C2939" i="4"/>
  <c r="D2939" i="4"/>
  <c r="B2940" i="4"/>
  <c r="A2940" i="4"/>
  <c r="F2940" i="4" l="1"/>
  <c r="O2940" i="4"/>
  <c r="N2940" i="4"/>
  <c r="M2940" i="4"/>
  <c r="L2940" i="4"/>
  <c r="K2940" i="4"/>
  <c r="J2940" i="4"/>
  <c r="H2940" i="4"/>
  <c r="I2940" i="4"/>
  <c r="G2940" i="4"/>
  <c r="D2940" i="4"/>
  <c r="E2940" i="4"/>
  <c r="C2940" i="4"/>
  <c r="B2941" i="4"/>
  <c r="A2941" i="4"/>
  <c r="F2941" i="4" l="1"/>
  <c r="O2941" i="4"/>
  <c r="N2941" i="4"/>
  <c r="M2941" i="4"/>
  <c r="L2941" i="4"/>
  <c r="K2941" i="4"/>
  <c r="J2941" i="4"/>
  <c r="I2941" i="4"/>
  <c r="H2941" i="4"/>
  <c r="G2941" i="4"/>
  <c r="D2941" i="4"/>
  <c r="E2941" i="4"/>
  <c r="C2941" i="4"/>
  <c r="B2942" i="4"/>
  <c r="A2942" i="4"/>
  <c r="F2942" i="4" l="1"/>
  <c r="O2942" i="4"/>
  <c r="N2942" i="4"/>
  <c r="M2942" i="4"/>
  <c r="L2942" i="4"/>
  <c r="K2942" i="4"/>
  <c r="J2942" i="4"/>
  <c r="I2942" i="4"/>
  <c r="H2942" i="4"/>
  <c r="G2942" i="4"/>
  <c r="E2942" i="4"/>
  <c r="C2942" i="4"/>
  <c r="D2942" i="4"/>
  <c r="B2943" i="4"/>
  <c r="A2943" i="4"/>
  <c r="F2943" i="4" l="1"/>
  <c r="O2943" i="4"/>
  <c r="N2943" i="4"/>
  <c r="M2943" i="4"/>
  <c r="L2943" i="4"/>
  <c r="K2943" i="4"/>
  <c r="J2943" i="4"/>
  <c r="I2943" i="4"/>
  <c r="G2943" i="4"/>
  <c r="H2943" i="4"/>
  <c r="E2943" i="4"/>
  <c r="C2943" i="4"/>
  <c r="D2943" i="4"/>
  <c r="B2944" i="4"/>
  <c r="A2944" i="4"/>
  <c r="F2944" i="4" l="1"/>
  <c r="O2944" i="4"/>
  <c r="N2944" i="4"/>
  <c r="M2944" i="4"/>
  <c r="L2944" i="4"/>
  <c r="K2944" i="4"/>
  <c r="J2944" i="4"/>
  <c r="H2944" i="4"/>
  <c r="I2944" i="4"/>
  <c r="G2944" i="4"/>
  <c r="D2944" i="4"/>
  <c r="E2944" i="4"/>
  <c r="C2944" i="4"/>
  <c r="B2945" i="4"/>
  <c r="A2945" i="4"/>
  <c r="F2945" i="4" l="1"/>
  <c r="O2945" i="4"/>
  <c r="N2945" i="4"/>
  <c r="M2945" i="4"/>
  <c r="L2945" i="4"/>
  <c r="K2945" i="4"/>
  <c r="J2945" i="4"/>
  <c r="I2945" i="4"/>
  <c r="H2945" i="4"/>
  <c r="G2945" i="4"/>
  <c r="D2945" i="4"/>
  <c r="E2945" i="4"/>
  <c r="C2945" i="4"/>
  <c r="B2946" i="4"/>
  <c r="A2946" i="4"/>
  <c r="F2946" i="4" l="1"/>
  <c r="O2946" i="4"/>
  <c r="N2946" i="4"/>
  <c r="M2946" i="4"/>
  <c r="L2946" i="4"/>
  <c r="K2946" i="4"/>
  <c r="J2946" i="4"/>
  <c r="I2946" i="4"/>
  <c r="H2946" i="4"/>
  <c r="G2946" i="4"/>
  <c r="E2946" i="4"/>
  <c r="C2946" i="4"/>
  <c r="D2946" i="4"/>
  <c r="B2947" i="4"/>
  <c r="A2947" i="4"/>
  <c r="F2947" i="4" l="1"/>
  <c r="O2947" i="4"/>
  <c r="N2947" i="4"/>
  <c r="M2947" i="4"/>
  <c r="L2947" i="4"/>
  <c r="K2947" i="4"/>
  <c r="I2947" i="4"/>
  <c r="J2947" i="4"/>
  <c r="G2947" i="4"/>
  <c r="H2947" i="4"/>
  <c r="E2947" i="4"/>
  <c r="C2947" i="4"/>
  <c r="D2947" i="4"/>
  <c r="B2948" i="4"/>
  <c r="A2948" i="4"/>
  <c r="F2948" i="4" l="1"/>
  <c r="O2948" i="4"/>
  <c r="N2948" i="4"/>
  <c r="M2948" i="4"/>
  <c r="L2948" i="4"/>
  <c r="K2948" i="4"/>
  <c r="J2948" i="4"/>
  <c r="H2948" i="4"/>
  <c r="I2948" i="4"/>
  <c r="G2948" i="4"/>
  <c r="D2948" i="4"/>
  <c r="E2948" i="4"/>
  <c r="C2948" i="4"/>
  <c r="B2949" i="4"/>
  <c r="A2949" i="4"/>
  <c r="F2949" i="4" l="1"/>
  <c r="O2949" i="4"/>
  <c r="N2949" i="4"/>
  <c r="M2949" i="4"/>
  <c r="L2949" i="4"/>
  <c r="K2949" i="4"/>
  <c r="J2949" i="4"/>
  <c r="I2949" i="4"/>
  <c r="H2949" i="4"/>
  <c r="G2949" i="4"/>
  <c r="D2949" i="4"/>
  <c r="E2949" i="4"/>
  <c r="C2949" i="4"/>
  <c r="B2950" i="4"/>
  <c r="A2950" i="4"/>
  <c r="F2950" i="4" l="1"/>
  <c r="N2950" i="4"/>
  <c r="O2950" i="4"/>
  <c r="M2950" i="4"/>
  <c r="L2950" i="4"/>
  <c r="K2950" i="4"/>
  <c r="J2950" i="4"/>
  <c r="I2950" i="4"/>
  <c r="H2950" i="4"/>
  <c r="G2950" i="4"/>
  <c r="E2950" i="4"/>
  <c r="C2950" i="4"/>
  <c r="D2950" i="4"/>
  <c r="B2951" i="4"/>
  <c r="A2951" i="4"/>
  <c r="F2951" i="4" l="1"/>
  <c r="O2951" i="4"/>
  <c r="N2951" i="4"/>
  <c r="M2951" i="4"/>
  <c r="L2951" i="4"/>
  <c r="K2951" i="4"/>
  <c r="J2951" i="4"/>
  <c r="I2951" i="4"/>
  <c r="H2951" i="4"/>
  <c r="G2951" i="4"/>
  <c r="E2951" i="4"/>
  <c r="C2951" i="4"/>
  <c r="D2951" i="4"/>
  <c r="B2952" i="4"/>
  <c r="A2952" i="4"/>
  <c r="F2952" i="4" l="1"/>
  <c r="O2952" i="4"/>
  <c r="N2952" i="4"/>
  <c r="M2952" i="4"/>
  <c r="L2952" i="4"/>
  <c r="K2952" i="4"/>
  <c r="J2952" i="4"/>
  <c r="H2952" i="4"/>
  <c r="I2952" i="4"/>
  <c r="G2952" i="4"/>
  <c r="D2952" i="4"/>
  <c r="E2952" i="4"/>
  <c r="C2952" i="4"/>
  <c r="B2953" i="4"/>
  <c r="A2953" i="4"/>
  <c r="F2953" i="4" l="1"/>
  <c r="O2953" i="4"/>
  <c r="N2953" i="4"/>
  <c r="M2953" i="4"/>
  <c r="L2953" i="4"/>
  <c r="K2953" i="4"/>
  <c r="J2953" i="4"/>
  <c r="I2953" i="4"/>
  <c r="H2953" i="4"/>
  <c r="G2953" i="4"/>
  <c r="D2953" i="4"/>
  <c r="E2953" i="4"/>
  <c r="C2953" i="4"/>
  <c r="B2954" i="4"/>
  <c r="A2954" i="4"/>
  <c r="F2954" i="4" l="1"/>
  <c r="O2954" i="4"/>
  <c r="N2954" i="4"/>
  <c r="M2954" i="4"/>
  <c r="L2954" i="4"/>
  <c r="K2954" i="4"/>
  <c r="J2954" i="4"/>
  <c r="I2954" i="4"/>
  <c r="H2954" i="4"/>
  <c r="G2954" i="4"/>
  <c r="E2954" i="4"/>
  <c r="C2954" i="4"/>
  <c r="D2954" i="4"/>
  <c r="B2955" i="4"/>
  <c r="A2955" i="4"/>
  <c r="F2955" i="4" l="1"/>
  <c r="O2955" i="4"/>
  <c r="N2955" i="4"/>
  <c r="M2955" i="4"/>
  <c r="L2955" i="4"/>
  <c r="K2955" i="4"/>
  <c r="J2955" i="4"/>
  <c r="I2955" i="4"/>
  <c r="H2955" i="4"/>
  <c r="G2955" i="4"/>
  <c r="E2955" i="4"/>
  <c r="C2955" i="4"/>
  <c r="D2955" i="4"/>
  <c r="B2956" i="4"/>
  <c r="A2956" i="4"/>
  <c r="F2956" i="4" l="1"/>
  <c r="O2956" i="4"/>
  <c r="N2956" i="4"/>
  <c r="M2956" i="4"/>
  <c r="L2956" i="4"/>
  <c r="K2956" i="4"/>
  <c r="J2956" i="4"/>
  <c r="H2956" i="4"/>
  <c r="I2956" i="4"/>
  <c r="G2956" i="4"/>
  <c r="D2956" i="4"/>
  <c r="E2956" i="4"/>
  <c r="C2956" i="4"/>
  <c r="B2957" i="4"/>
  <c r="A2957" i="4"/>
  <c r="F2957" i="4" l="1"/>
  <c r="O2957" i="4"/>
  <c r="N2957" i="4"/>
  <c r="M2957" i="4"/>
  <c r="L2957" i="4"/>
  <c r="K2957" i="4"/>
  <c r="J2957" i="4"/>
  <c r="I2957" i="4"/>
  <c r="H2957" i="4"/>
  <c r="G2957" i="4"/>
  <c r="D2957" i="4"/>
  <c r="E2957" i="4"/>
  <c r="C2957" i="4"/>
  <c r="B2958" i="4"/>
  <c r="A2958" i="4"/>
  <c r="F2958" i="4" l="1"/>
  <c r="O2958" i="4"/>
  <c r="N2958" i="4"/>
  <c r="M2958" i="4"/>
  <c r="L2958" i="4"/>
  <c r="K2958" i="4"/>
  <c r="J2958" i="4"/>
  <c r="I2958" i="4"/>
  <c r="H2958" i="4"/>
  <c r="G2958" i="4"/>
  <c r="E2958" i="4"/>
  <c r="C2958" i="4"/>
  <c r="D2958" i="4"/>
  <c r="B2959" i="4"/>
  <c r="A2959" i="4"/>
  <c r="F2959" i="4" l="1"/>
  <c r="O2959" i="4"/>
  <c r="N2959" i="4"/>
  <c r="M2959" i="4"/>
  <c r="L2959" i="4"/>
  <c r="K2959" i="4"/>
  <c r="J2959" i="4"/>
  <c r="I2959" i="4"/>
  <c r="G2959" i="4"/>
  <c r="H2959" i="4"/>
  <c r="E2959" i="4"/>
  <c r="C2959" i="4"/>
  <c r="D2959" i="4"/>
  <c r="B2960" i="4"/>
  <c r="A2960" i="4"/>
  <c r="F2960" i="4" l="1"/>
  <c r="O2960" i="4"/>
  <c r="N2960" i="4"/>
  <c r="M2960" i="4"/>
  <c r="L2960" i="4"/>
  <c r="K2960" i="4"/>
  <c r="J2960" i="4"/>
  <c r="H2960" i="4"/>
  <c r="I2960" i="4"/>
  <c r="G2960" i="4"/>
  <c r="D2960" i="4"/>
  <c r="E2960" i="4"/>
  <c r="C2960" i="4"/>
  <c r="B2961" i="4"/>
  <c r="A2961" i="4"/>
  <c r="F2961" i="4" l="1"/>
  <c r="O2961" i="4"/>
  <c r="N2961" i="4"/>
  <c r="M2961" i="4"/>
  <c r="L2961" i="4"/>
  <c r="K2961" i="4"/>
  <c r="J2961" i="4"/>
  <c r="I2961" i="4"/>
  <c r="H2961" i="4"/>
  <c r="G2961" i="4"/>
  <c r="D2961" i="4"/>
  <c r="E2961" i="4"/>
  <c r="C2961" i="4"/>
  <c r="B2962" i="4"/>
  <c r="A2962" i="4"/>
  <c r="F2962" i="4" l="1"/>
  <c r="O2962" i="4"/>
  <c r="N2962" i="4"/>
  <c r="M2962" i="4"/>
  <c r="L2962" i="4"/>
  <c r="K2962" i="4"/>
  <c r="J2962" i="4"/>
  <c r="I2962" i="4"/>
  <c r="H2962" i="4"/>
  <c r="G2962" i="4"/>
  <c r="E2962" i="4"/>
  <c r="C2962" i="4"/>
  <c r="D2962" i="4"/>
  <c r="B2963" i="4"/>
  <c r="A2963" i="4"/>
  <c r="F2963" i="4" l="1"/>
  <c r="O2963" i="4"/>
  <c r="N2963" i="4"/>
  <c r="M2963" i="4"/>
  <c r="L2963" i="4"/>
  <c r="K2963" i="4"/>
  <c r="I2963" i="4"/>
  <c r="J2963" i="4"/>
  <c r="G2963" i="4"/>
  <c r="H2963" i="4"/>
  <c r="E2963" i="4"/>
  <c r="C2963" i="4"/>
  <c r="D2963" i="4"/>
  <c r="B2964" i="4"/>
  <c r="A2964" i="4"/>
  <c r="F2964" i="4" l="1"/>
  <c r="O2964" i="4"/>
  <c r="N2964" i="4"/>
  <c r="M2964" i="4"/>
  <c r="L2964" i="4"/>
  <c r="K2964" i="4"/>
  <c r="J2964" i="4"/>
  <c r="H2964" i="4"/>
  <c r="I2964" i="4"/>
  <c r="G2964" i="4"/>
  <c r="D2964" i="4"/>
  <c r="E2964" i="4"/>
  <c r="C2964" i="4"/>
  <c r="B2965" i="4"/>
  <c r="A2965" i="4"/>
  <c r="F2965" i="4" l="1"/>
  <c r="O2965" i="4"/>
  <c r="N2965" i="4"/>
  <c r="M2965" i="4"/>
  <c r="L2965" i="4"/>
  <c r="K2965" i="4"/>
  <c r="J2965" i="4"/>
  <c r="I2965" i="4"/>
  <c r="H2965" i="4"/>
  <c r="G2965" i="4"/>
  <c r="D2965" i="4"/>
  <c r="E2965" i="4"/>
  <c r="C2965" i="4"/>
  <c r="B2966" i="4"/>
  <c r="A2966" i="4"/>
  <c r="F2966" i="4" l="1"/>
  <c r="O2966" i="4"/>
  <c r="N2966" i="4"/>
  <c r="M2966" i="4"/>
  <c r="L2966" i="4"/>
  <c r="K2966" i="4"/>
  <c r="J2966" i="4"/>
  <c r="I2966" i="4"/>
  <c r="H2966" i="4"/>
  <c r="G2966" i="4"/>
  <c r="E2966" i="4"/>
  <c r="C2966" i="4"/>
  <c r="D2966" i="4"/>
  <c r="B2967" i="4"/>
  <c r="A2967" i="4"/>
  <c r="F2967" i="4" l="1"/>
  <c r="O2967" i="4"/>
  <c r="N2967" i="4"/>
  <c r="M2967" i="4"/>
  <c r="L2967" i="4"/>
  <c r="K2967" i="4"/>
  <c r="J2967" i="4"/>
  <c r="I2967" i="4"/>
  <c r="H2967" i="4"/>
  <c r="G2967" i="4"/>
  <c r="E2967" i="4"/>
  <c r="C2967" i="4"/>
  <c r="D2967" i="4"/>
  <c r="B2968" i="4"/>
  <c r="A2968" i="4"/>
  <c r="F2968" i="4" l="1"/>
  <c r="O2968" i="4"/>
  <c r="N2968" i="4"/>
  <c r="M2968" i="4"/>
  <c r="L2968" i="4"/>
  <c r="K2968" i="4"/>
  <c r="J2968" i="4"/>
  <c r="H2968" i="4"/>
  <c r="I2968" i="4"/>
  <c r="G2968" i="4"/>
  <c r="D2968" i="4"/>
  <c r="E2968" i="4"/>
  <c r="C2968" i="4"/>
  <c r="B2969" i="4"/>
  <c r="A2969" i="4"/>
  <c r="F2969" i="4" l="1"/>
  <c r="O2969" i="4"/>
  <c r="N2969" i="4"/>
  <c r="M2969" i="4"/>
  <c r="L2969" i="4"/>
  <c r="K2969" i="4"/>
  <c r="J2969" i="4"/>
  <c r="I2969" i="4"/>
  <c r="H2969" i="4"/>
  <c r="G2969" i="4"/>
  <c r="D2969" i="4"/>
  <c r="E2969" i="4"/>
  <c r="C2969" i="4"/>
  <c r="B2970" i="4"/>
  <c r="A2970" i="4"/>
  <c r="F2970" i="4" l="1"/>
  <c r="O2970" i="4"/>
  <c r="N2970" i="4"/>
  <c r="M2970" i="4"/>
  <c r="L2970" i="4"/>
  <c r="K2970" i="4"/>
  <c r="J2970" i="4"/>
  <c r="I2970" i="4"/>
  <c r="H2970" i="4"/>
  <c r="G2970" i="4"/>
  <c r="E2970" i="4"/>
  <c r="C2970" i="4"/>
  <c r="D2970" i="4"/>
  <c r="B2971" i="4"/>
  <c r="A2971" i="4"/>
  <c r="F2971" i="4" l="1"/>
  <c r="O2971" i="4"/>
  <c r="N2971" i="4"/>
  <c r="M2971" i="4"/>
  <c r="L2971" i="4"/>
  <c r="K2971" i="4"/>
  <c r="J2971" i="4"/>
  <c r="I2971" i="4"/>
  <c r="H2971" i="4"/>
  <c r="G2971" i="4"/>
  <c r="E2971" i="4"/>
  <c r="C2971" i="4"/>
  <c r="D2971" i="4"/>
  <c r="B2972" i="4"/>
  <c r="A2972" i="4"/>
  <c r="F2972" i="4" l="1"/>
  <c r="O2972" i="4"/>
  <c r="N2972" i="4"/>
  <c r="M2972" i="4"/>
  <c r="L2972" i="4"/>
  <c r="K2972" i="4"/>
  <c r="J2972" i="4"/>
  <c r="H2972" i="4"/>
  <c r="I2972" i="4"/>
  <c r="G2972" i="4"/>
  <c r="D2972" i="4"/>
  <c r="E2972" i="4"/>
  <c r="C2972" i="4"/>
  <c r="B2973" i="4"/>
  <c r="A2973" i="4"/>
  <c r="F2973" i="4" l="1"/>
  <c r="O2973" i="4"/>
  <c r="N2973" i="4"/>
  <c r="M2973" i="4"/>
  <c r="L2973" i="4"/>
  <c r="K2973" i="4"/>
  <c r="J2973" i="4"/>
  <c r="I2973" i="4"/>
  <c r="H2973" i="4"/>
  <c r="G2973" i="4"/>
  <c r="D2973" i="4"/>
  <c r="E2973" i="4"/>
  <c r="C2973" i="4"/>
  <c r="B2974" i="4"/>
  <c r="A2974" i="4"/>
  <c r="F2974" i="4" l="1"/>
  <c r="O2974" i="4"/>
  <c r="N2974" i="4"/>
  <c r="M2974" i="4"/>
  <c r="L2974" i="4"/>
  <c r="K2974" i="4"/>
  <c r="J2974" i="4"/>
  <c r="I2974" i="4"/>
  <c r="H2974" i="4"/>
  <c r="G2974" i="4"/>
  <c r="E2974" i="4"/>
  <c r="C2974" i="4"/>
  <c r="D2974" i="4"/>
  <c r="B2975" i="4"/>
  <c r="A2975" i="4"/>
  <c r="F2975" i="4" l="1"/>
  <c r="O2975" i="4"/>
  <c r="N2975" i="4"/>
  <c r="M2975" i="4"/>
  <c r="L2975" i="4"/>
  <c r="K2975" i="4"/>
  <c r="J2975" i="4"/>
  <c r="I2975" i="4"/>
  <c r="G2975" i="4"/>
  <c r="H2975" i="4"/>
  <c r="E2975" i="4"/>
  <c r="C2975" i="4"/>
  <c r="D2975" i="4"/>
  <c r="B2976" i="4"/>
  <c r="A2976" i="4"/>
  <c r="F2976" i="4" l="1"/>
  <c r="O2976" i="4"/>
  <c r="N2976" i="4"/>
  <c r="M2976" i="4"/>
  <c r="L2976" i="4"/>
  <c r="K2976" i="4"/>
  <c r="J2976" i="4"/>
  <c r="H2976" i="4"/>
  <c r="I2976" i="4"/>
  <c r="G2976" i="4"/>
  <c r="D2976" i="4"/>
  <c r="E2976" i="4"/>
  <c r="C2976" i="4"/>
  <c r="B2977" i="4"/>
  <c r="A2977" i="4"/>
  <c r="F2977" i="4" l="1"/>
  <c r="O2977" i="4"/>
  <c r="N2977" i="4"/>
  <c r="M2977" i="4"/>
  <c r="L2977" i="4"/>
  <c r="K2977" i="4"/>
  <c r="J2977" i="4"/>
  <c r="I2977" i="4"/>
  <c r="H2977" i="4"/>
  <c r="G2977" i="4"/>
  <c r="D2977" i="4"/>
  <c r="E2977" i="4"/>
  <c r="C2977" i="4"/>
  <c r="B2978" i="4"/>
  <c r="A2978" i="4"/>
  <c r="F2978" i="4" l="1"/>
  <c r="O2978" i="4"/>
  <c r="N2978" i="4"/>
  <c r="M2978" i="4"/>
  <c r="L2978" i="4"/>
  <c r="K2978" i="4"/>
  <c r="J2978" i="4"/>
  <c r="I2978" i="4"/>
  <c r="H2978" i="4"/>
  <c r="G2978" i="4"/>
  <c r="E2978" i="4"/>
  <c r="C2978" i="4"/>
  <c r="D2978" i="4"/>
  <c r="B2979" i="4"/>
  <c r="A2979" i="4"/>
  <c r="F2979" i="4" l="1"/>
  <c r="O2979" i="4"/>
  <c r="N2979" i="4"/>
  <c r="M2979" i="4"/>
  <c r="L2979" i="4"/>
  <c r="K2979" i="4"/>
  <c r="I2979" i="4"/>
  <c r="J2979" i="4"/>
  <c r="G2979" i="4"/>
  <c r="H2979" i="4"/>
  <c r="E2979" i="4"/>
  <c r="C2979" i="4"/>
  <c r="D2979" i="4"/>
  <c r="B2980" i="4"/>
  <c r="A2980" i="4"/>
  <c r="F2980" i="4" l="1"/>
  <c r="O2980" i="4"/>
  <c r="N2980" i="4"/>
  <c r="M2980" i="4"/>
  <c r="L2980" i="4"/>
  <c r="K2980" i="4"/>
  <c r="J2980" i="4"/>
  <c r="H2980" i="4"/>
  <c r="I2980" i="4"/>
  <c r="G2980" i="4"/>
  <c r="D2980" i="4"/>
  <c r="E2980" i="4"/>
  <c r="C2980" i="4"/>
  <c r="B2981" i="4"/>
  <c r="A2981" i="4"/>
  <c r="F2981" i="4" l="1"/>
  <c r="O2981" i="4"/>
  <c r="N2981" i="4"/>
  <c r="M2981" i="4"/>
  <c r="L2981" i="4"/>
  <c r="K2981" i="4"/>
  <c r="J2981" i="4"/>
  <c r="I2981" i="4"/>
  <c r="H2981" i="4"/>
  <c r="G2981" i="4"/>
  <c r="D2981" i="4"/>
  <c r="E2981" i="4"/>
  <c r="C2981" i="4"/>
  <c r="B2982" i="4"/>
  <c r="A2982" i="4"/>
  <c r="F2982" i="4" l="1"/>
  <c r="O2982" i="4"/>
  <c r="N2982" i="4"/>
  <c r="M2982" i="4"/>
  <c r="L2982" i="4"/>
  <c r="K2982" i="4"/>
  <c r="J2982" i="4"/>
  <c r="I2982" i="4"/>
  <c r="H2982" i="4"/>
  <c r="G2982" i="4"/>
  <c r="E2982" i="4"/>
  <c r="C2982" i="4"/>
  <c r="D2982" i="4"/>
  <c r="B2983" i="4"/>
  <c r="A2983" i="4"/>
  <c r="F2983" i="4" l="1"/>
  <c r="O2983" i="4"/>
  <c r="N2983" i="4"/>
  <c r="M2983" i="4"/>
  <c r="L2983" i="4"/>
  <c r="K2983" i="4"/>
  <c r="J2983" i="4"/>
  <c r="I2983" i="4"/>
  <c r="H2983" i="4"/>
  <c r="G2983" i="4"/>
  <c r="E2983" i="4"/>
  <c r="C2983" i="4"/>
  <c r="D2983" i="4"/>
  <c r="B2984" i="4"/>
  <c r="A2984" i="4"/>
  <c r="F2984" i="4" l="1"/>
  <c r="O2984" i="4"/>
  <c r="N2984" i="4"/>
  <c r="M2984" i="4"/>
  <c r="L2984" i="4"/>
  <c r="K2984" i="4"/>
  <c r="J2984" i="4"/>
  <c r="H2984" i="4"/>
  <c r="I2984" i="4"/>
  <c r="G2984" i="4"/>
  <c r="D2984" i="4"/>
  <c r="E2984" i="4"/>
  <c r="C2984" i="4"/>
  <c r="B2985" i="4"/>
  <c r="A2985" i="4"/>
  <c r="F2985" i="4" l="1"/>
  <c r="O2985" i="4"/>
  <c r="N2985" i="4"/>
  <c r="M2985" i="4"/>
  <c r="L2985" i="4"/>
  <c r="K2985" i="4"/>
  <c r="J2985" i="4"/>
  <c r="I2985" i="4"/>
  <c r="H2985" i="4"/>
  <c r="G2985" i="4"/>
  <c r="D2985" i="4"/>
  <c r="E2985" i="4"/>
  <c r="C2985" i="4"/>
  <c r="B2986" i="4"/>
  <c r="A2986" i="4"/>
  <c r="F2986" i="4" l="1"/>
  <c r="O2986" i="4"/>
  <c r="N2986" i="4"/>
  <c r="M2986" i="4"/>
  <c r="L2986" i="4"/>
  <c r="K2986" i="4"/>
  <c r="J2986" i="4"/>
  <c r="I2986" i="4"/>
  <c r="H2986" i="4"/>
  <c r="G2986" i="4"/>
  <c r="E2986" i="4"/>
  <c r="C2986" i="4"/>
  <c r="D2986" i="4"/>
  <c r="B2987" i="4"/>
  <c r="A2987" i="4"/>
  <c r="F2987" i="4" l="1"/>
  <c r="O2987" i="4"/>
  <c r="N2987" i="4"/>
  <c r="M2987" i="4"/>
  <c r="L2987" i="4"/>
  <c r="K2987" i="4"/>
  <c r="J2987" i="4"/>
  <c r="I2987" i="4"/>
  <c r="H2987" i="4"/>
  <c r="G2987" i="4"/>
  <c r="E2987" i="4"/>
  <c r="C2987" i="4"/>
  <c r="D2987" i="4"/>
  <c r="B2988" i="4"/>
  <c r="A2988" i="4"/>
  <c r="F2988" i="4" l="1"/>
  <c r="O2988" i="4"/>
  <c r="N2988" i="4"/>
  <c r="M2988" i="4"/>
  <c r="L2988" i="4"/>
  <c r="K2988" i="4"/>
  <c r="J2988" i="4"/>
  <c r="H2988" i="4"/>
  <c r="I2988" i="4"/>
  <c r="G2988" i="4"/>
  <c r="D2988" i="4"/>
  <c r="E2988" i="4"/>
  <c r="C2988" i="4"/>
  <c r="B2989" i="4"/>
  <c r="A2989" i="4"/>
  <c r="F2989" i="4" l="1"/>
  <c r="O2989" i="4"/>
  <c r="N2989" i="4"/>
  <c r="M2989" i="4"/>
  <c r="L2989" i="4"/>
  <c r="K2989" i="4"/>
  <c r="J2989" i="4"/>
  <c r="I2989" i="4"/>
  <c r="H2989" i="4"/>
  <c r="G2989" i="4"/>
  <c r="D2989" i="4"/>
  <c r="E2989" i="4"/>
  <c r="C2989" i="4"/>
  <c r="B2990" i="4"/>
  <c r="A2990" i="4"/>
  <c r="F2990" i="4" l="1"/>
  <c r="O2990" i="4"/>
  <c r="N2990" i="4"/>
  <c r="M2990" i="4"/>
  <c r="L2990" i="4"/>
  <c r="K2990" i="4"/>
  <c r="J2990" i="4"/>
  <c r="I2990" i="4"/>
  <c r="H2990" i="4"/>
  <c r="G2990" i="4"/>
  <c r="E2990" i="4"/>
  <c r="C2990" i="4"/>
  <c r="D2990" i="4"/>
  <c r="B2991" i="4"/>
  <c r="A2991" i="4"/>
  <c r="F2991" i="4" l="1"/>
  <c r="O2991" i="4"/>
  <c r="N2991" i="4"/>
  <c r="M2991" i="4"/>
  <c r="L2991" i="4"/>
  <c r="K2991" i="4"/>
  <c r="J2991" i="4"/>
  <c r="I2991" i="4"/>
  <c r="G2991" i="4"/>
  <c r="H2991" i="4"/>
  <c r="E2991" i="4"/>
  <c r="C2991" i="4"/>
  <c r="D2991" i="4"/>
  <c r="B2992" i="4"/>
  <c r="A2992" i="4"/>
  <c r="F2992" i="4" l="1"/>
  <c r="N2992" i="4"/>
  <c r="O2992" i="4"/>
  <c r="M2992" i="4"/>
  <c r="L2992" i="4"/>
  <c r="K2992" i="4"/>
  <c r="J2992" i="4"/>
  <c r="H2992" i="4"/>
  <c r="I2992" i="4"/>
  <c r="G2992" i="4"/>
  <c r="D2992" i="4"/>
  <c r="E2992" i="4"/>
  <c r="C2992" i="4"/>
  <c r="B2993" i="4"/>
  <c r="A2993" i="4"/>
  <c r="F2993" i="4" l="1"/>
  <c r="O2993" i="4"/>
  <c r="N2993" i="4"/>
  <c r="M2993" i="4"/>
  <c r="L2993" i="4"/>
  <c r="K2993" i="4"/>
  <c r="J2993" i="4"/>
  <c r="I2993" i="4"/>
  <c r="H2993" i="4"/>
  <c r="G2993" i="4"/>
  <c r="D2993" i="4"/>
  <c r="E2993" i="4"/>
  <c r="C2993" i="4"/>
  <c r="B2994" i="4"/>
  <c r="A2994" i="4"/>
  <c r="F2994" i="4" l="1"/>
  <c r="O2994" i="4"/>
  <c r="N2994" i="4"/>
  <c r="M2994" i="4"/>
  <c r="L2994" i="4"/>
  <c r="K2994" i="4"/>
  <c r="J2994" i="4"/>
  <c r="I2994" i="4"/>
  <c r="H2994" i="4"/>
  <c r="G2994" i="4"/>
  <c r="E2994" i="4"/>
  <c r="C2994" i="4"/>
  <c r="D2994" i="4"/>
  <c r="B2995" i="4"/>
  <c r="A2995" i="4"/>
  <c r="F2995" i="4" l="1"/>
  <c r="O2995" i="4"/>
  <c r="N2995" i="4"/>
  <c r="M2995" i="4"/>
  <c r="L2995" i="4"/>
  <c r="K2995" i="4"/>
  <c r="I2995" i="4"/>
  <c r="J2995" i="4"/>
  <c r="G2995" i="4"/>
  <c r="H2995" i="4"/>
  <c r="E2995" i="4"/>
  <c r="C2995" i="4"/>
  <c r="D2995" i="4"/>
  <c r="B2996" i="4"/>
  <c r="A2996" i="4"/>
  <c r="F2996" i="4" l="1"/>
  <c r="O2996" i="4"/>
  <c r="N2996" i="4"/>
  <c r="M2996" i="4"/>
  <c r="L2996" i="4"/>
  <c r="K2996" i="4"/>
  <c r="J2996" i="4"/>
  <c r="H2996" i="4"/>
  <c r="I2996" i="4"/>
  <c r="G2996" i="4"/>
  <c r="D2996" i="4"/>
  <c r="E2996" i="4"/>
  <c r="C2996" i="4"/>
  <c r="B2997" i="4"/>
  <c r="A2997" i="4"/>
  <c r="F2997" i="4" l="1"/>
  <c r="O2997" i="4"/>
  <c r="N2997" i="4"/>
  <c r="M2997" i="4"/>
  <c r="L2997" i="4"/>
  <c r="K2997" i="4"/>
  <c r="J2997" i="4"/>
  <c r="I2997" i="4"/>
  <c r="H2997" i="4"/>
  <c r="G2997" i="4"/>
  <c r="D2997" i="4"/>
  <c r="E2997" i="4"/>
  <c r="C2997" i="4"/>
  <c r="B2998" i="4"/>
  <c r="A2998" i="4"/>
  <c r="F2998" i="4" l="1"/>
  <c r="O2998" i="4"/>
  <c r="N2998" i="4"/>
  <c r="M2998" i="4"/>
  <c r="L2998" i="4"/>
  <c r="K2998" i="4"/>
  <c r="J2998" i="4"/>
  <c r="I2998" i="4"/>
  <c r="H2998" i="4"/>
  <c r="G2998" i="4"/>
  <c r="E2998" i="4"/>
  <c r="C2998" i="4"/>
  <c r="D2998" i="4"/>
  <c r="B2999" i="4"/>
  <c r="A2999" i="4"/>
  <c r="F2999" i="4" l="1"/>
  <c r="O2999" i="4"/>
  <c r="N2999" i="4"/>
  <c r="M2999" i="4"/>
  <c r="L2999" i="4"/>
  <c r="K2999" i="4"/>
  <c r="J2999" i="4"/>
  <c r="I2999" i="4"/>
  <c r="H2999" i="4"/>
  <c r="G2999" i="4"/>
  <c r="E2999" i="4"/>
  <c r="C2999" i="4"/>
  <c r="D2999" i="4"/>
  <c r="B3000" i="4"/>
  <c r="A3000" i="4"/>
  <c r="F3000" i="4" l="1"/>
  <c r="O3000" i="4"/>
  <c r="N3000" i="4"/>
  <c r="M3000" i="4"/>
  <c r="L3000" i="4"/>
  <c r="K3000" i="4"/>
  <c r="J3000" i="4"/>
  <c r="H3000" i="4"/>
  <c r="I3000" i="4"/>
  <c r="G3000" i="4"/>
  <c r="D3000" i="4"/>
  <c r="E3000" i="4"/>
  <c r="C3000" i="4"/>
  <c r="B3001" i="4"/>
  <c r="A3001" i="4"/>
  <c r="F3001" i="4" l="1"/>
  <c r="O3001" i="4"/>
  <c r="N3001" i="4"/>
  <c r="M3001" i="4"/>
  <c r="L3001" i="4"/>
  <c r="K3001" i="4"/>
  <c r="J3001" i="4"/>
  <c r="I3001" i="4"/>
  <c r="H3001" i="4"/>
  <c r="G3001" i="4"/>
  <c r="D3001" i="4"/>
  <c r="E3001" i="4"/>
  <c r="C3001" i="4"/>
  <c r="B3002" i="4"/>
  <c r="A3002" i="4"/>
  <c r="F3002" i="4" l="1"/>
  <c r="O3002" i="4"/>
  <c r="N3002" i="4"/>
  <c r="M3002" i="4"/>
  <c r="L3002" i="4"/>
  <c r="K3002" i="4"/>
  <c r="J3002" i="4"/>
  <c r="I3002" i="4"/>
  <c r="H3002" i="4"/>
  <c r="G3002" i="4"/>
  <c r="E3002" i="4"/>
  <c r="C3002" i="4"/>
  <c r="D3002" i="4"/>
  <c r="B3003" i="4"/>
  <c r="A3003" i="4"/>
  <c r="F3003" i="4" l="1"/>
  <c r="O3003" i="4"/>
  <c r="N3003" i="4"/>
  <c r="M3003" i="4"/>
  <c r="L3003" i="4"/>
  <c r="K3003" i="4"/>
  <c r="J3003" i="4"/>
  <c r="I3003" i="4"/>
  <c r="H3003" i="4"/>
  <c r="G3003" i="4"/>
  <c r="E3003" i="4"/>
  <c r="C3003" i="4"/>
  <c r="D3003" i="4"/>
  <c r="B3004" i="4"/>
  <c r="A3004" i="4"/>
  <c r="F3004" i="4" l="1"/>
  <c r="O3004" i="4"/>
  <c r="N3004" i="4"/>
  <c r="M3004" i="4"/>
  <c r="L3004" i="4"/>
  <c r="K3004" i="4"/>
  <c r="J3004" i="4"/>
  <c r="H3004" i="4"/>
  <c r="I3004" i="4"/>
  <c r="G3004" i="4"/>
  <c r="D3004" i="4"/>
  <c r="E3004" i="4"/>
  <c r="C3004" i="4"/>
  <c r="B3005" i="4"/>
  <c r="A3005" i="4"/>
  <c r="F3005" i="4" l="1"/>
  <c r="O3005" i="4"/>
  <c r="N3005" i="4"/>
  <c r="M3005" i="4"/>
  <c r="L3005" i="4"/>
  <c r="K3005" i="4"/>
  <c r="J3005" i="4"/>
  <c r="I3005" i="4"/>
  <c r="H3005" i="4"/>
  <c r="G3005" i="4"/>
  <c r="D3005" i="4"/>
  <c r="E3005" i="4"/>
  <c r="C3005" i="4"/>
  <c r="B3006" i="4"/>
  <c r="A3006" i="4"/>
  <c r="F3006" i="4" l="1"/>
  <c r="O3006" i="4"/>
  <c r="N3006" i="4"/>
  <c r="M3006" i="4"/>
  <c r="L3006" i="4"/>
  <c r="K3006" i="4"/>
  <c r="J3006" i="4"/>
  <c r="I3006" i="4"/>
  <c r="H3006" i="4"/>
  <c r="G3006" i="4"/>
  <c r="E3006" i="4"/>
  <c r="C3006" i="4"/>
  <c r="D3006" i="4"/>
  <c r="B3007" i="4"/>
  <c r="A3007" i="4"/>
  <c r="F3007" i="4" l="1"/>
  <c r="O3007" i="4"/>
  <c r="N3007" i="4"/>
  <c r="M3007" i="4"/>
  <c r="L3007" i="4"/>
  <c r="K3007" i="4"/>
  <c r="J3007" i="4"/>
  <c r="I3007" i="4"/>
  <c r="G3007" i="4"/>
  <c r="H3007" i="4"/>
  <c r="E3007" i="4"/>
  <c r="C3007" i="4"/>
  <c r="D3007" i="4"/>
  <c r="B3008" i="4"/>
  <c r="A3008" i="4"/>
  <c r="F3008" i="4" l="1"/>
  <c r="O3008" i="4"/>
  <c r="N3008" i="4"/>
  <c r="M3008" i="4"/>
  <c r="L3008" i="4"/>
  <c r="K3008" i="4"/>
  <c r="J3008" i="4"/>
  <c r="H3008" i="4"/>
  <c r="I3008" i="4"/>
  <c r="G3008" i="4"/>
  <c r="D3008" i="4"/>
  <c r="E3008" i="4"/>
  <c r="C3008" i="4"/>
  <c r="B3009" i="4"/>
  <c r="A3009" i="4"/>
  <c r="F3009" i="4" l="1"/>
  <c r="O3009" i="4"/>
  <c r="N3009" i="4"/>
  <c r="M3009" i="4"/>
  <c r="L3009" i="4"/>
  <c r="K3009" i="4"/>
  <c r="J3009" i="4"/>
  <c r="I3009" i="4"/>
  <c r="H3009" i="4"/>
  <c r="G3009" i="4"/>
  <c r="D3009" i="4"/>
  <c r="E3009" i="4"/>
  <c r="C3009" i="4"/>
  <c r="B3010" i="4"/>
  <c r="A3010" i="4"/>
  <c r="F3010" i="4" l="1"/>
  <c r="O3010" i="4"/>
  <c r="N3010" i="4"/>
  <c r="M3010" i="4"/>
  <c r="L3010" i="4"/>
  <c r="K3010" i="4"/>
  <c r="J3010" i="4"/>
  <c r="I3010" i="4"/>
  <c r="H3010" i="4"/>
  <c r="G3010" i="4"/>
  <c r="E3010" i="4"/>
  <c r="C3010" i="4"/>
  <c r="D3010" i="4"/>
  <c r="B3011" i="4"/>
  <c r="A3011" i="4"/>
  <c r="F3011" i="4" l="1"/>
  <c r="O3011" i="4"/>
  <c r="N3011" i="4"/>
  <c r="M3011" i="4"/>
  <c r="L3011" i="4"/>
  <c r="K3011" i="4"/>
  <c r="I3011" i="4"/>
  <c r="J3011" i="4"/>
  <c r="G3011" i="4"/>
  <c r="H3011" i="4"/>
  <c r="E3011" i="4"/>
  <c r="C3011" i="4"/>
  <c r="D3011" i="4"/>
  <c r="B3012" i="4"/>
  <c r="A3012" i="4"/>
  <c r="F3012" i="4" l="1"/>
  <c r="O3012" i="4"/>
  <c r="N3012" i="4"/>
  <c r="M3012" i="4"/>
  <c r="L3012" i="4"/>
  <c r="K3012" i="4"/>
  <c r="J3012" i="4"/>
  <c r="H3012" i="4"/>
  <c r="I3012" i="4"/>
  <c r="G3012" i="4"/>
  <c r="D3012" i="4"/>
  <c r="E3012" i="4"/>
  <c r="C3012" i="4"/>
  <c r="B3013" i="4"/>
  <c r="A3013" i="4"/>
  <c r="F3013" i="4" l="1"/>
  <c r="O3013" i="4"/>
  <c r="N3013" i="4"/>
  <c r="M3013" i="4"/>
  <c r="L3013" i="4"/>
  <c r="K3013" i="4"/>
  <c r="J3013" i="4"/>
  <c r="I3013" i="4"/>
  <c r="H3013" i="4"/>
  <c r="G3013" i="4"/>
  <c r="D3013" i="4"/>
  <c r="E3013" i="4"/>
  <c r="C3013" i="4"/>
  <c r="B3014" i="4"/>
  <c r="A3014" i="4"/>
  <c r="F3014" i="4" l="1"/>
  <c r="O3014" i="4"/>
  <c r="N3014" i="4"/>
  <c r="M3014" i="4"/>
  <c r="L3014" i="4"/>
  <c r="K3014" i="4"/>
  <c r="J3014" i="4"/>
  <c r="I3014" i="4"/>
  <c r="H3014" i="4"/>
  <c r="G3014" i="4"/>
  <c r="E3014" i="4"/>
  <c r="C3014" i="4"/>
  <c r="D3014" i="4"/>
  <c r="B3015" i="4"/>
  <c r="A3015" i="4"/>
  <c r="F3015" i="4" l="1"/>
  <c r="O3015" i="4"/>
  <c r="N3015" i="4"/>
  <c r="M3015" i="4"/>
  <c r="L3015" i="4"/>
  <c r="K3015" i="4"/>
  <c r="J3015" i="4"/>
  <c r="I3015" i="4"/>
  <c r="H3015" i="4"/>
  <c r="G3015" i="4"/>
  <c r="E3015" i="4"/>
  <c r="C3015" i="4"/>
  <c r="D3015" i="4"/>
  <c r="B3016" i="4"/>
  <c r="A3016" i="4"/>
  <c r="F3016" i="4" l="1"/>
  <c r="O3016" i="4"/>
  <c r="N3016" i="4"/>
  <c r="M3016" i="4"/>
  <c r="L3016" i="4"/>
  <c r="K3016" i="4"/>
  <c r="J3016" i="4"/>
  <c r="H3016" i="4"/>
  <c r="I3016" i="4"/>
  <c r="G3016" i="4"/>
  <c r="D3016" i="4"/>
  <c r="E3016" i="4"/>
  <c r="C3016" i="4"/>
  <c r="B3017" i="4"/>
  <c r="A3017" i="4"/>
  <c r="F3017" i="4" l="1"/>
  <c r="O3017" i="4"/>
  <c r="N3017" i="4"/>
  <c r="M3017" i="4"/>
  <c r="L3017" i="4"/>
  <c r="K3017" i="4"/>
  <c r="J3017" i="4"/>
  <c r="I3017" i="4"/>
  <c r="H3017" i="4"/>
  <c r="G3017" i="4"/>
  <c r="D3017" i="4"/>
  <c r="E3017" i="4"/>
  <c r="C3017" i="4"/>
  <c r="B3018" i="4"/>
  <c r="A3018" i="4"/>
  <c r="F3018" i="4" l="1"/>
  <c r="O3018" i="4"/>
  <c r="N3018" i="4"/>
  <c r="M3018" i="4"/>
  <c r="L3018" i="4"/>
  <c r="K3018" i="4"/>
  <c r="J3018" i="4"/>
  <c r="I3018" i="4"/>
  <c r="H3018" i="4"/>
  <c r="G3018" i="4"/>
  <c r="E3018" i="4"/>
  <c r="C3018" i="4"/>
  <c r="D3018" i="4"/>
  <c r="B3019" i="4"/>
  <c r="A3019" i="4"/>
  <c r="F3019" i="4" l="1"/>
  <c r="O3019" i="4"/>
  <c r="N3019" i="4"/>
  <c r="M3019" i="4"/>
  <c r="L3019" i="4"/>
  <c r="K3019" i="4"/>
  <c r="J3019" i="4"/>
  <c r="I3019" i="4"/>
  <c r="H3019" i="4"/>
  <c r="G3019" i="4"/>
  <c r="E3019" i="4"/>
  <c r="C3019" i="4"/>
  <c r="D3019" i="4"/>
  <c r="B3020" i="4"/>
  <c r="A3020" i="4"/>
  <c r="F3020" i="4" l="1"/>
  <c r="O3020" i="4"/>
  <c r="N3020" i="4"/>
  <c r="M3020" i="4"/>
  <c r="L3020" i="4"/>
  <c r="K3020" i="4"/>
  <c r="J3020" i="4"/>
  <c r="H3020" i="4"/>
  <c r="I3020" i="4"/>
  <c r="G3020" i="4"/>
  <c r="D3020" i="4"/>
  <c r="E3020" i="4"/>
  <c r="C3020" i="4"/>
  <c r="B3021" i="4"/>
  <c r="A3021" i="4"/>
  <c r="F3021" i="4" l="1"/>
  <c r="O3021" i="4"/>
  <c r="N3021" i="4"/>
  <c r="M3021" i="4"/>
  <c r="L3021" i="4"/>
  <c r="K3021" i="4"/>
  <c r="J3021" i="4"/>
  <c r="I3021" i="4"/>
  <c r="H3021" i="4"/>
  <c r="G3021" i="4"/>
  <c r="D3021" i="4"/>
  <c r="E3021" i="4"/>
  <c r="C3021" i="4"/>
  <c r="B3022" i="4"/>
  <c r="A3022" i="4"/>
  <c r="F3022" i="4" l="1"/>
  <c r="O3022" i="4"/>
  <c r="N3022" i="4"/>
  <c r="M3022" i="4"/>
  <c r="L3022" i="4"/>
  <c r="K3022" i="4"/>
  <c r="J3022" i="4"/>
  <c r="I3022" i="4"/>
  <c r="H3022" i="4"/>
  <c r="G3022" i="4"/>
  <c r="E3022" i="4"/>
  <c r="C3022" i="4"/>
  <c r="D3022" i="4"/>
  <c r="B3023" i="4"/>
  <c r="A3023" i="4"/>
  <c r="F3023" i="4" l="1"/>
  <c r="O3023" i="4"/>
  <c r="N3023" i="4"/>
  <c r="M3023" i="4"/>
  <c r="L3023" i="4"/>
  <c r="K3023" i="4"/>
  <c r="J3023" i="4"/>
  <c r="I3023" i="4"/>
  <c r="G3023" i="4"/>
  <c r="H3023" i="4"/>
  <c r="E3023" i="4"/>
  <c r="C3023" i="4"/>
  <c r="D3023" i="4"/>
  <c r="B3024" i="4"/>
  <c r="A3024" i="4"/>
  <c r="F3024" i="4" l="1"/>
  <c r="O3024" i="4"/>
  <c r="N3024" i="4"/>
  <c r="M3024" i="4"/>
  <c r="L3024" i="4"/>
  <c r="K3024" i="4"/>
  <c r="J3024" i="4"/>
  <c r="H3024" i="4"/>
  <c r="I3024" i="4"/>
  <c r="G3024" i="4"/>
  <c r="D3024" i="4"/>
  <c r="E3024" i="4"/>
  <c r="C3024" i="4"/>
  <c r="B3025" i="4"/>
  <c r="A3025" i="4"/>
  <c r="F3025" i="4" l="1"/>
  <c r="O3025" i="4"/>
  <c r="N3025" i="4"/>
  <c r="M3025" i="4"/>
  <c r="L3025" i="4"/>
  <c r="K3025" i="4"/>
  <c r="J3025" i="4"/>
  <c r="I3025" i="4"/>
  <c r="H3025" i="4"/>
  <c r="G3025" i="4"/>
  <c r="D3025" i="4"/>
  <c r="E3025" i="4"/>
  <c r="C3025" i="4"/>
  <c r="B3026" i="4"/>
  <c r="A3026" i="4"/>
  <c r="F3026" i="4" l="1"/>
  <c r="O3026" i="4"/>
  <c r="N3026" i="4"/>
  <c r="M3026" i="4"/>
  <c r="L3026" i="4"/>
  <c r="K3026" i="4"/>
  <c r="J3026" i="4"/>
  <c r="I3026" i="4"/>
  <c r="H3026" i="4"/>
  <c r="G3026" i="4"/>
  <c r="E3026" i="4"/>
  <c r="C3026" i="4"/>
  <c r="D3026" i="4"/>
  <c r="B3027" i="4"/>
  <c r="A3027" i="4"/>
  <c r="F3027" i="4" l="1"/>
  <c r="O3027" i="4"/>
  <c r="N3027" i="4"/>
  <c r="M3027" i="4"/>
  <c r="L3027" i="4"/>
  <c r="K3027" i="4"/>
  <c r="I3027" i="4"/>
  <c r="J3027" i="4"/>
  <c r="G3027" i="4"/>
  <c r="H3027" i="4"/>
  <c r="E3027" i="4"/>
  <c r="C3027" i="4"/>
  <c r="D3027" i="4"/>
  <c r="B3028" i="4"/>
  <c r="A3028" i="4"/>
  <c r="F3028" i="4" l="1"/>
  <c r="O3028" i="4"/>
  <c r="N3028" i="4"/>
  <c r="M3028" i="4"/>
  <c r="L3028" i="4"/>
  <c r="K3028" i="4"/>
  <c r="J3028" i="4"/>
  <c r="H3028" i="4"/>
  <c r="I3028" i="4"/>
  <c r="G3028" i="4"/>
  <c r="D3028" i="4"/>
  <c r="E3028" i="4"/>
  <c r="C3028" i="4"/>
  <c r="B3029" i="4"/>
  <c r="A3029" i="4"/>
  <c r="F3029" i="4" l="1"/>
  <c r="O3029" i="4"/>
  <c r="N3029" i="4"/>
  <c r="M3029" i="4"/>
  <c r="L3029" i="4"/>
  <c r="K3029" i="4"/>
  <c r="J3029" i="4"/>
  <c r="I3029" i="4"/>
  <c r="H3029" i="4"/>
  <c r="G3029" i="4"/>
  <c r="D3029" i="4"/>
  <c r="E3029" i="4"/>
  <c r="C3029" i="4"/>
  <c r="B3030" i="4"/>
  <c r="A3030" i="4"/>
  <c r="F3030" i="4" l="1"/>
  <c r="O3030" i="4"/>
  <c r="N3030" i="4"/>
  <c r="M3030" i="4"/>
  <c r="L3030" i="4"/>
  <c r="K3030" i="4"/>
  <c r="J3030" i="4"/>
  <c r="I3030" i="4"/>
  <c r="H3030" i="4"/>
  <c r="G3030" i="4"/>
  <c r="E3030" i="4"/>
  <c r="C3030" i="4"/>
  <c r="D3030" i="4"/>
  <c r="B3031" i="4"/>
  <c r="A3031" i="4"/>
  <c r="F3031" i="4" l="1"/>
  <c r="O3031" i="4"/>
  <c r="N3031" i="4"/>
  <c r="M3031" i="4"/>
  <c r="L3031" i="4"/>
  <c r="K3031" i="4"/>
  <c r="J3031" i="4"/>
  <c r="I3031" i="4"/>
  <c r="H3031" i="4"/>
  <c r="G3031" i="4"/>
  <c r="E3031" i="4"/>
  <c r="C3031" i="4"/>
  <c r="D3031" i="4"/>
  <c r="B3032" i="4"/>
  <c r="A3032" i="4"/>
  <c r="F3032" i="4" l="1"/>
  <c r="O3032" i="4"/>
  <c r="N3032" i="4"/>
  <c r="M3032" i="4"/>
  <c r="L3032" i="4"/>
  <c r="K3032" i="4"/>
  <c r="J3032" i="4"/>
  <c r="H3032" i="4"/>
  <c r="I3032" i="4"/>
  <c r="G3032" i="4"/>
  <c r="D3032" i="4"/>
  <c r="E3032" i="4"/>
  <c r="C3032" i="4"/>
  <c r="B3033" i="4"/>
  <c r="A3033" i="4"/>
  <c r="F3033" i="4" l="1"/>
  <c r="O3033" i="4"/>
  <c r="N3033" i="4"/>
  <c r="M3033" i="4"/>
  <c r="L3033" i="4"/>
  <c r="K3033" i="4"/>
  <c r="J3033" i="4"/>
  <c r="I3033" i="4"/>
  <c r="H3033" i="4"/>
  <c r="G3033" i="4"/>
  <c r="D3033" i="4"/>
  <c r="E3033" i="4"/>
  <c r="C3033" i="4"/>
  <c r="B3034" i="4"/>
  <c r="A3034" i="4"/>
  <c r="F3034" i="4" l="1"/>
  <c r="O3034" i="4"/>
  <c r="N3034" i="4"/>
  <c r="M3034" i="4"/>
  <c r="L3034" i="4"/>
  <c r="K3034" i="4"/>
  <c r="J3034" i="4"/>
  <c r="I3034" i="4"/>
  <c r="H3034" i="4"/>
  <c r="G3034" i="4"/>
  <c r="E3034" i="4"/>
  <c r="C3034" i="4"/>
  <c r="D3034" i="4"/>
  <c r="B3035" i="4"/>
  <c r="A3035" i="4"/>
  <c r="F3035" i="4" l="1"/>
  <c r="O3035" i="4"/>
  <c r="N3035" i="4"/>
  <c r="M3035" i="4"/>
  <c r="L3035" i="4"/>
  <c r="K3035" i="4"/>
  <c r="J3035" i="4"/>
  <c r="I3035" i="4"/>
  <c r="H3035" i="4"/>
  <c r="G3035" i="4"/>
  <c r="E3035" i="4"/>
  <c r="C3035" i="4"/>
  <c r="D3035" i="4"/>
  <c r="B3036" i="4"/>
  <c r="A3036" i="4"/>
  <c r="F3036" i="4" l="1"/>
  <c r="O3036" i="4"/>
  <c r="N3036" i="4"/>
  <c r="M3036" i="4"/>
  <c r="L3036" i="4"/>
  <c r="K3036" i="4"/>
  <c r="J3036" i="4"/>
  <c r="H3036" i="4"/>
  <c r="I3036" i="4"/>
  <c r="G3036" i="4"/>
  <c r="D3036" i="4"/>
  <c r="E3036" i="4"/>
  <c r="C3036" i="4"/>
  <c r="B3037" i="4"/>
  <c r="A3037" i="4"/>
  <c r="F3037" i="4" l="1"/>
  <c r="O3037" i="4"/>
  <c r="N3037" i="4"/>
  <c r="M3037" i="4"/>
  <c r="L3037" i="4"/>
  <c r="K3037" i="4"/>
  <c r="J3037" i="4"/>
  <c r="I3037" i="4"/>
  <c r="H3037" i="4"/>
  <c r="G3037" i="4"/>
  <c r="D3037" i="4"/>
  <c r="E3037" i="4"/>
  <c r="C3037" i="4"/>
  <c r="B3038" i="4"/>
  <c r="A3038" i="4"/>
  <c r="F3038" i="4" l="1"/>
  <c r="O3038" i="4"/>
  <c r="N3038" i="4"/>
  <c r="M3038" i="4"/>
  <c r="L3038" i="4"/>
  <c r="K3038" i="4"/>
  <c r="J3038" i="4"/>
  <c r="I3038" i="4"/>
  <c r="H3038" i="4"/>
  <c r="G3038" i="4"/>
  <c r="E3038" i="4"/>
  <c r="C3038" i="4"/>
  <c r="D3038" i="4"/>
  <c r="B3039" i="4"/>
  <c r="A3039" i="4"/>
  <c r="F3039" i="4" l="1"/>
  <c r="O3039" i="4"/>
  <c r="N3039" i="4"/>
  <c r="M3039" i="4"/>
  <c r="L3039" i="4"/>
  <c r="K3039" i="4"/>
  <c r="J3039" i="4"/>
  <c r="I3039" i="4"/>
  <c r="G3039" i="4"/>
  <c r="H3039" i="4"/>
  <c r="E3039" i="4"/>
  <c r="C3039" i="4"/>
  <c r="D3039" i="4"/>
  <c r="B3040" i="4"/>
  <c r="A3040" i="4"/>
  <c r="F3040" i="4" l="1"/>
  <c r="O3040" i="4"/>
  <c r="N3040" i="4"/>
  <c r="M3040" i="4"/>
  <c r="L3040" i="4"/>
  <c r="K3040" i="4"/>
  <c r="J3040" i="4"/>
  <c r="H3040" i="4"/>
  <c r="I3040" i="4"/>
  <c r="G3040" i="4"/>
  <c r="D3040" i="4"/>
  <c r="E3040" i="4"/>
  <c r="C3040" i="4"/>
  <c r="B3041" i="4"/>
  <c r="A3041" i="4"/>
  <c r="F3041" i="4" l="1"/>
  <c r="O3041" i="4"/>
  <c r="N3041" i="4"/>
  <c r="M3041" i="4"/>
  <c r="L3041" i="4"/>
  <c r="K3041" i="4"/>
  <c r="J3041" i="4"/>
  <c r="I3041" i="4"/>
  <c r="H3041" i="4"/>
  <c r="G3041" i="4"/>
  <c r="D3041" i="4"/>
  <c r="E3041" i="4"/>
  <c r="C3041" i="4"/>
  <c r="B3042" i="4"/>
  <c r="A3042" i="4"/>
  <c r="F3042" i="4" l="1"/>
  <c r="O3042" i="4"/>
  <c r="N3042" i="4"/>
  <c r="M3042" i="4"/>
  <c r="L3042" i="4"/>
  <c r="K3042" i="4"/>
  <c r="J3042" i="4"/>
  <c r="I3042" i="4"/>
  <c r="H3042" i="4"/>
  <c r="G3042" i="4"/>
  <c r="E3042" i="4"/>
  <c r="C3042" i="4"/>
  <c r="D3042" i="4"/>
  <c r="B3043" i="4"/>
  <c r="A3043" i="4"/>
  <c r="F3043" i="4" l="1"/>
  <c r="O3043" i="4"/>
  <c r="N3043" i="4"/>
  <c r="M3043" i="4"/>
  <c r="L3043" i="4"/>
  <c r="K3043" i="4"/>
  <c r="I3043" i="4"/>
  <c r="J3043" i="4"/>
  <c r="G3043" i="4"/>
  <c r="H3043" i="4"/>
  <c r="E3043" i="4"/>
  <c r="C3043" i="4"/>
  <c r="D3043" i="4"/>
  <c r="B3044" i="4"/>
  <c r="A3044" i="4"/>
  <c r="F3044" i="4" l="1"/>
  <c r="O3044" i="4"/>
  <c r="N3044" i="4"/>
  <c r="M3044" i="4"/>
  <c r="L3044" i="4"/>
  <c r="K3044" i="4"/>
  <c r="J3044" i="4"/>
  <c r="H3044" i="4"/>
  <c r="I3044" i="4"/>
  <c r="G3044" i="4"/>
  <c r="D3044" i="4"/>
  <c r="E3044" i="4"/>
  <c r="C3044" i="4"/>
  <c r="B3045" i="4"/>
  <c r="A3045" i="4"/>
  <c r="F3045" i="4" l="1"/>
  <c r="O3045" i="4"/>
  <c r="N3045" i="4"/>
  <c r="M3045" i="4"/>
  <c r="L3045" i="4"/>
  <c r="K3045" i="4"/>
  <c r="J3045" i="4"/>
  <c r="I3045" i="4"/>
  <c r="H3045" i="4"/>
  <c r="G3045" i="4"/>
  <c r="D3045" i="4"/>
  <c r="E3045" i="4"/>
  <c r="C3045" i="4"/>
  <c r="B3046" i="4"/>
  <c r="A3046" i="4"/>
  <c r="F3046" i="4" l="1"/>
  <c r="O3046" i="4"/>
  <c r="N3046" i="4"/>
  <c r="M3046" i="4"/>
  <c r="L3046" i="4"/>
  <c r="K3046" i="4"/>
  <c r="J3046" i="4"/>
  <c r="I3046" i="4"/>
  <c r="H3046" i="4"/>
  <c r="G3046" i="4"/>
  <c r="E3046" i="4"/>
  <c r="C3046" i="4"/>
  <c r="D3046" i="4"/>
  <c r="B3047" i="4"/>
  <c r="A3047" i="4"/>
  <c r="F3047" i="4" l="1"/>
  <c r="O3047" i="4"/>
  <c r="N3047" i="4"/>
  <c r="M3047" i="4"/>
  <c r="L3047" i="4"/>
  <c r="K3047" i="4"/>
  <c r="J3047" i="4"/>
  <c r="I3047" i="4"/>
  <c r="H3047" i="4"/>
  <c r="G3047" i="4"/>
  <c r="E3047" i="4"/>
  <c r="C3047" i="4"/>
  <c r="D3047" i="4"/>
  <c r="B3048" i="4"/>
  <c r="A3048" i="4"/>
  <c r="F3048" i="4" l="1"/>
  <c r="O3048" i="4"/>
  <c r="N3048" i="4"/>
  <c r="M3048" i="4"/>
  <c r="L3048" i="4"/>
  <c r="K3048" i="4"/>
  <c r="J3048" i="4"/>
  <c r="H3048" i="4"/>
  <c r="I3048" i="4"/>
  <c r="G3048" i="4"/>
  <c r="D3048" i="4"/>
  <c r="E3048" i="4"/>
  <c r="C3048" i="4"/>
  <c r="B3049" i="4"/>
  <c r="A3049" i="4"/>
  <c r="F3049" i="4" l="1"/>
  <c r="O3049" i="4"/>
  <c r="N3049" i="4"/>
  <c r="M3049" i="4"/>
  <c r="L3049" i="4"/>
  <c r="K3049" i="4"/>
  <c r="J3049" i="4"/>
  <c r="I3049" i="4"/>
  <c r="H3049" i="4"/>
  <c r="G3049" i="4"/>
  <c r="D3049" i="4"/>
  <c r="E3049" i="4"/>
  <c r="C3049" i="4"/>
  <c r="B3050" i="4"/>
  <c r="A3050" i="4"/>
  <c r="F3050" i="4" l="1"/>
  <c r="O3050" i="4"/>
  <c r="N3050" i="4"/>
  <c r="M3050" i="4"/>
  <c r="L3050" i="4"/>
  <c r="K3050" i="4"/>
  <c r="J3050" i="4"/>
  <c r="I3050" i="4"/>
  <c r="H3050" i="4"/>
  <c r="G3050" i="4"/>
  <c r="E3050" i="4"/>
  <c r="C3050" i="4"/>
  <c r="D3050" i="4"/>
  <c r="B3051" i="4"/>
  <c r="A3051" i="4"/>
  <c r="F3051" i="4" l="1"/>
  <c r="O3051" i="4"/>
  <c r="N3051" i="4"/>
  <c r="M3051" i="4"/>
  <c r="L3051" i="4"/>
  <c r="K3051" i="4"/>
  <c r="J3051" i="4"/>
  <c r="I3051" i="4"/>
  <c r="H3051" i="4"/>
  <c r="G3051" i="4"/>
  <c r="E3051" i="4"/>
  <c r="C3051" i="4"/>
  <c r="D3051" i="4"/>
  <c r="B3052" i="4"/>
  <c r="A3052" i="4"/>
  <c r="F3052" i="4" l="1"/>
  <c r="O3052" i="4"/>
  <c r="N3052" i="4"/>
  <c r="M3052" i="4"/>
  <c r="L3052" i="4"/>
  <c r="K3052" i="4"/>
  <c r="J3052" i="4"/>
  <c r="H3052" i="4"/>
  <c r="I3052" i="4"/>
  <c r="G3052" i="4"/>
  <c r="D3052" i="4"/>
  <c r="E3052" i="4"/>
  <c r="C3052" i="4"/>
  <c r="B3053" i="4"/>
  <c r="A3053" i="4"/>
  <c r="F3053" i="4" l="1"/>
  <c r="O3053" i="4"/>
  <c r="N3053" i="4"/>
  <c r="M3053" i="4"/>
  <c r="L3053" i="4"/>
  <c r="K3053" i="4"/>
  <c r="J3053" i="4"/>
  <c r="I3053" i="4"/>
  <c r="H3053" i="4"/>
  <c r="G3053" i="4"/>
  <c r="D3053" i="4"/>
  <c r="E3053" i="4"/>
  <c r="C3053" i="4"/>
  <c r="B3054" i="4"/>
  <c r="A3054" i="4"/>
  <c r="F3054" i="4" l="1"/>
  <c r="O3054" i="4"/>
  <c r="N3054" i="4"/>
  <c r="M3054" i="4"/>
  <c r="L3054" i="4"/>
  <c r="K3054" i="4"/>
  <c r="J3054" i="4"/>
  <c r="I3054" i="4"/>
  <c r="H3054" i="4"/>
  <c r="G3054" i="4"/>
  <c r="E3054" i="4"/>
  <c r="C3054" i="4"/>
  <c r="D3054" i="4"/>
  <c r="B3055" i="4"/>
  <c r="A3055" i="4"/>
  <c r="F3055" i="4" l="1"/>
  <c r="O3055" i="4"/>
  <c r="N3055" i="4"/>
  <c r="M3055" i="4"/>
  <c r="L3055" i="4"/>
  <c r="K3055" i="4"/>
  <c r="J3055" i="4"/>
  <c r="I3055" i="4"/>
  <c r="G3055" i="4"/>
  <c r="H3055" i="4"/>
  <c r="E3055" i="4"/>
  <c r="C3055" i="4"/>
  <c r="D3055" i="4"/>
  <c r="B3056" i="4"/>
  <c r="A3056" i="4"/>
  <c r="F3056" i="4" l="1"/>
  <c r="O3056" i="4"/>
  <c r="N3056" i="4"/>
  <c r="M3056" i="4"/>
  <c r="L3056" i="4"/>
  <c r="K3056" i="4"/>
  <c r="J3056" i="4"/>
  <c r="H3056" i="4"/>
  <c r="I3056" i="4"/>
  <c r="G3056" i="4"/>
  <c r="D3056" i="4"/>
  <c r="E3056" i="4"/>
  <c r="C3056" i="4"/>
  <c r="B3057" i="4"/>
  <c r="A3057" i="4"/>
  <c r="F3057" i="4" l="1"/>
  <c r="O3057" i="4"/>
  <c r="N3057" i="4"/>
  <c r="M3057" i="4"/>
  <c r="L3057" i="4"/>
  <c r="K3057" i="4"/>
  <c r="J3057" i="4"/>
  <c r="I3057" i="4"/>
  <c r="H3057" i="4"/>
  <c r="G3057" i="4"/>
  <c r="D3057" i="4"/>
  <c r="E3057" i="4"/>
  <c r="C3057" i="4"/>
  <c r="B3058" i="4"/>
  <c r="A3058" i="4"/>
  <c r="F3058" i="4" l="1"/>
  <c r="O3058" i="4"/>
  <c r="N3058" i="4"/>
  <c r="M3058" i="4"/>
  <c r="L3058" i="4"/>
  <c r="K3058" i="4"/>
  <c r="J3058" i="4"/>
  <c r="I3058" i="4"/>
  <c r="H3058" i="4"/>
  <c r="G3058" i="4"/>
  <c r="E3058" i="4"/>
  <c r="C3058" i="4"/>
  <c r="D3058" i="4"/>
  <c r="B3059" i="4"/>
  <c r="A3059" i="4"/>
  <c r="F3059" i="4" l="1"/>
  <c r="O3059" i="4"/>
  <c r="N3059" i="4"/>
  <c r="M3059" i="4"/>
  <c r="L3059" i="4"/>
  <c r="K3059" i="4"/>
  <c r="I3059" i="4"/>
  <c r="J3059" i="4"/>
  <c r="G3059" i="4"/>
  <c r="H3059" i="4"/>
  <c r="E3059" i="4"/>
  <c r="C3059" i="4"/>
  <c r="D3059" i="4"/>
  <c r="B3060" i="4"/>
  <c r="A3060" i="4"/>
  <c r="F3060" i="4" l="1"/>
  <c r="O3060" i="4"/>
  <c r="N3060" i="4"/>
  <c r="M3060" i="4"/>
  <c r="L3060" i="4"/>
  <c r="K3060" i="4"/>
  <c r="J3060" i="4"/>
  <c r="H3060" i="4"/>
  <c r="I3060" i="4"/>
  <c r="G3060" i="4"/>
  <c r="D3060" i="4"/>
  <c r="E3060" i="4"/>
  <c r="C3060" i="4"/>
  <c r="B3061" i="4"/>
  <c r="A3061" i="4"/>
  <c r="F3061" i="4" l="1"/>
  <c r="O3061" i="4"/>
  <c r="N3061" i="4"/>
  <c r="M3061" i="4"/>
  <c r="L3061" i="4"/>
  <c r="K3061" i="4"/>
  <c r="J3061" i="4"/>
  <c r="I3061" i="4"/>
  <c r="H3061" i="4"/>
  <c r="G3061" i="4"/>
  <c r="D3061" i="4"/>
  <c r="E3061" i="4"/>
  <c r="C3061" i="4"/>
  <c r="B3062" i="4"/>
  <c r="A3062" i="4"/>
  <c r="F3062" i="4" l="1"/>
  <c r="O3062" i="4"/>
  <c r="N3062" i="4"/>
  <c r="M3062" i="4"/>
  <c r="L3062" i="4"/>
  <c r="K3062" i="4"/>
  <c r="J3062" i="4"/>
  <c r="I3062" i="4"/>
  <c r="H3062" i="4"/>
  <c r="G3062" i="4"/>
  <c r="E3062" i="4"/>
  <c r="C3062" i="4"/>
  <c r="D3062" i="4"/>
  <c r="B3063" i="4"/>
  <c r="A3063" i="4"/>
  <c r="F3063" i="4" l="1"/>
  <c r="O3063" i="4"/>
  <c r="N3063" i="4"/>
  <c r="M3063" i="4"/>
  <c r="L3063" i="4"/>
  <c r="K3063" i="4"/>
  <c r="J3063" i="4"/>
  <c r="I3063" i="4"/>
  <c r="H3063" i="4"/>
  <c r="G3063" i="4"/>
  <c r="E3063" i="4"/>
  <c r="C3063" i="4"/>
  <c r="D3063" i="4"/>
  <c r="B3064" i="4"/>
  <c r="A3064" i="4"/>
  <c r="F3064" i="4" l="1"/>
  <c r="O3064" i="4"/>
  <c r="N3064" i="4"/>
  <c r="M3064" i="4"/>
  <c r="L3064" i="4"/>
  <c r="K3064" i="4"/>
  <c r="J3064" i="4"/>
  <c r="H3064" i="4"/>
  <c r="I3064" i="4"/>
  <c r="G3064" i="4"/>
  <c r="D3064" i="4"/>
  <c r="E3064" i="4"/>
  <c r="C3064" i="4"/>
  <c r="B3065" i="4"/>
  <c r="A3065" i="4"/>
  <c r="F3065" i="4" l="1"/>
  <c r="O3065" i="4"/>
  <c r="N3065" i="4"/>
  <c r="M3065" i="4"/>
  <c r="L3065" i="4"/>
  <c r="K3065" i="4"/>
  <c r="J3065" i="4"/>
  <c r="I3065" i="4"/>
  <c r="H3065" i="4"/>
  <c r="G3065" i="4"/>
  <c r="D3065" i="4"/>
  <c r="E3065" i="4"/>
  <c r="C3065" i="4"/>
  <c r="B3066" i="4"/>
  <c r="A3066" i="4"/>
  <c r="F3066" i="4" l="1"/>
  <c r="O3066" i="4"/>
  <c r="N3066" i="4"/>
  <c r="M3066" i="4"/>
  <c r="L3066" i="4"/>
  <c r="K3066" i="4"/>
  <c r="J3066" i="4"/>
  <c r="I3066" i="4"/>
  <c r="H3066" i="4"/>
  <c r="G3066" i="4"/>
  <c r="E3066" i="4"/>
  <c r="C3066" i="4"/>
  <c r="D3066" i="4"/>
  <c r="B3067" i="4"/>
  <c r="A3067" i="4"/>
  <c r="F3067" i="4" l="1"/>
  <c r="O3067" i="4"/>
  <c r="N3067" i="4"/>
  <c r="M3067" i="4"/>
  <c r="L3067" i="4"/>
  <c r="K3067" i="4"/>
  <c r="J3067" i="4"/>
  <c r="I3067" i="4"/>
  <c r="H3067" i="4"/>
  <c r="G3067" i="4"/>
  <c r="E3067" i="4"/>
  <c r="C3067" i="4"/>
  <c r="D3067" i="4"/>
  <c r="B3068" i="4"/>
  <c r="A3068" i="4"/>
  <c r="F3068" i="4" l="1"/>
  <c r="O3068" i="4"/>
  <c r="N3068" i="4"/>
  <c r="M3068" i="4"/>
  <c r="L3068" i="4"/>
  <c r="K3068" i="4"/>
  <c r="J3068" i="4"/>
  <c r="H3068" i="4"/>
  <c r="I3068" i="4"/>
  <c r="G3068" i="4"/>
  <c r="D3068" i="4"/>
  <c r="E3068" i="4"/>
  <c r="C3068" i="4"/>
  <c r="B3069" i="4"/>
  <c r="A3069" i="4"/>
  <c r="F3069" i="4" l="1"/>
  <c r="O3069" i="4"/>
  <c r="N3069" i="4"/>
  <c r="M3069" i="4"/>
  <c r="L3069" i="4"/>
  <c r="K3069" i="4"/>
  <c r="J3069" i="4"/>
  <c r="I3069" i="4"/>
  <c r="H3069" i="4"/>
  <c r="G3069" i="4"/>
  <c r="D3069" i="4"/>
  <c r="E3069" i="4"/>
  <c r="C3069" i="4"/>
  <c r="B3070" i="4"/>
  <c r="A3070" i="4"/>
  <c r="F3070" i="4" l="1"/>
  <c r="O3070" i="4"/>
  <c r="N3070" i="4"/>
  <c r="M3070" i="4"/>
  <c r="L3070" i="4"/>
  <c r="K3070" i="4"/>
  <c r="J3070" i="4"/>
  <c r="I3070" i="4"/>
  <c r="H3070" i="4"/>
  <c r="G3070" i="4"/>
  <c r="E3070" i="4"/>
  <c r="C3070" i="4"/>
  <c r="D3070" i="4"/>
  <c r="B3071" i="4"/>
  <c r="A3071" i="4"/>
  <c r="F3071" i="4" l="1"/>
  <c r="O3071" i="4"/>
  <c r="N3071" i="4"/>
  <c r="M3071" i="4"/>
  <c r="L3071" i="4"/>
  <c r="K3071" i="4"/>
  <c r="J3071" i="4"/>
  <c r="I3071" i="4"/>
  <c r="G3071" i="4"/>
  <c r="H3071" i="4"/>
  <c r="E3071" i="4"/>
  <c r="C3071" i="4"/>
  <c r="D3071" i="4"/>
  <c r="B3072" i="4"/>
  <c r="A3072" i="4"/>
  <c r="F3072" i="4" l="1"/>
  <c r="O3072" i="4"/>
  <c r="N3072" i="4"/>
  <c r="M3072" i="4"/>
  <c r="L3072" i="4"/>
  <c r="K3072" i="4"/>
  <c r="J3072" i="4"/>
  <c r="H3072" i="4"/>
  <c r="I3072" i="4"/>
  <c r="G3072" i="4"/>
  <c r="D3072" i="4"/>
  <c r="E3072" i="4"/>
  <c r="C3072" i="4"/>
  <c r="B3073" i="4"/>
  <c r="A3073" i="4"/>
  <c r="F3073" i="4" l="1"/>
  <c r="O3073" i="4"/>
  <c r="N3073" i="4"/>
  <c r="M3073" i="4"/>
  <c r="L3073" i="4"/>
  <c r="K3073" i="4"/>
  <c r="J3073" i="4"/>
  <c r="I3073" i="4"/>
  <c r="H3073" i="4"/>
  <c r="G3073" i="4"/>
  <c r="D3073" i="4"/>
  <c r="E3073" i="4"/>
  <c r="C3073" i="4"/>
  <c r="B3074" i="4"/>
  <c r="A3074" i="4"/>
  <c r="F3074" i="4" l="1"/>
  <c r="O3074" i="4"/>
  <c r="N3074" i="4"/>
  <c r="M3074" i="4"/>
  <c r="L3074" i="4"/>
  <c r="K3074" i="4"/>
  <c r="J3074" i="4"/>
  <c r="I3074" i="4"/>
  <c r="H3074" i="4"/>
  <c r="G3074" i="4"/>
  <c r="E3074" i="4"/>
  <c r="C3074" i="4"/>
  <c r="D3074" i="4"/>
  <c r="B3075" i="4"/>
  <c r="A3075" i="4"/>
  <c r="F3075" i="4" l="1"/>
  <c r="O3075" i="4"/>
  <c r="N3075" i="4"/>
  <c r="M3075" i="4"/>
  <c r="L3075" i="4"/>
  <c r="K3075" i="4"/>
  <c r="I3075" i="4"/>
  <c r="J3075" i="4"/>
  <c r="G3075" i="4"/>
  <c r="H3075" i="4"/>
  <c r="E3075" i="4"/>
  <c r="C3075" i="4"/>
  <c r="D3075" i="4"/>
  <c r="B3076" i="4"/>
  <c r="A3076" i="4"/>
  <c r="F3076" i="4" l="1"/>
  <c r="O3076" i="4"/>
  <c r="N3076" i="4"/>
  <c r="M3076" i="4"/>
  <c r="L3076" i="4"/>
  <c r="K3076" i="4"/>
  <c r="J3076" i="4"/>
  <c r="H3076" i="4"/>
  <c r="I3076" i="4"/>
  <c r="G3076" i="4"/>
  <c r="D3076" i="4"/>
  <c r="E3076" i="4"/>
  <c r="C3076" i="4"/>
  <c r="B3077" i="4"/>
  <c r="A3077" i="4"/>
  <c r="F3077" i="4" l="1"/>
  <c r="O3077" i="4"/>
  <c r="N3077" i="4"/>
  <c r="M3077" i="4"/>
  <c r="L3077" i="4"/>
  <c r="K3077" i="4"/>
  <c r="J3077" i="4"/>
  <c r="I3077" i="4"/>
  <c r="H3077" i="4"/>
  <c r="G3077" i="4"/>
  <c r="D3077" i="4"/>
  <c r="E3077" i="4"/>
  <c r="C3077" i="4"/>
  <c r="B3078" i="4"/>
  <c r="A3078" i="4"/>
  <c r="F3078" i="4" l="1"/>
  <c r="O3078" i="4"/>
  <c r="N3078" i="4"/>
  <c r="M3078" i="4"/>
  <c r="L3078" i="4"/>
  <c r="K3078" i="4"/>
  <c r="J3078" i="4"/>
  <c r="I3078" i="4"/>
  <c r="H3078" i="4"/>
  <c r="G3078" i="4"/>
  <c r="E3078" i="4"/>
  <c r="C3078" i="4"/>
  <c r="D3078" i="4"/>
  <c r="B3079" i="4"/>
  <c r="A3079" i="4"/>
  <c r="F3079" i="4" l="1"/>
  <c r="O3079" i="4"/>
  <c r="N3079" i="4"/>
  <c r="M3079" i="4"/>
  <c r="L3079" i="4"/>
  <c r="K3079" i="4"/>
  <c r="J3079" i="4"/>
  <c r="I3079" i="4"/>
  <c r="H3079" i="4"/>
  <c r="G3079" i="4"/>
  <c r="E3079" i="4"/>
  <c r="C3079" i="4"/>
  <c r="D3079" i="4"/>
  <c r="B3080" i="4"/>
  <c r="A3080" i="4"/>
  <c r="F3080" i="4" l="1"/>
  <c r="O3080" i="4"/>
  <c r="N3080" i="4"/>
  <c r="M3080" i="4"/>
  <c r="L3080" i="4"/>
  <c r="K3080" i="4"/>
  <c r="J3080" i="4"/>
  <c r="H3080" i="4"/>
  <c r="I3080" i="4"/>
  <c r="G3080" i="4"/>
  <c r="D3080" i="4"/>
  <c r="E3080" i="4"/>
  <c r="C3080" i="4"/>
  <c r="B3081" i="4"/>
  <c r="A3081" i="4"/>
  <c r="F3081" i="4" l="1"/>
  <c r="O3081" i="4"/>
  <c r="N3081" i="4"/>
  <c r="M3081" i="4"/>
  <c r="L3081" i="4"/>
  <c r="K3081" i="4"/>
  <c r="J3081" i="4"/>
  <c r="I3081" i="4"/>
  <c r="H3081" i="4"/>
  <c r="G3081" i="4"/>
  <c r="D3081" i="4"/>
  <c r="E3081" i="4"/>
  <c r="C3081" i="4"/>
  <c r="B3082" i="4"/>
  <c r="A3082" i="4"/>
  <c r="F3082" i="4" l="1"/>
  <c r="O3082" i="4"/>
  <c r="N3082" i="4"/>
  <c r="M3082" i="4"/>
  <c r="L3082" i="4"/>
  <c r="K3082" i="4"/>
  <c r="J3082" i="4"/>
  <c r="I3082" i="4"/>
  <c r="H3082" i="4"/>
  <c r="G3082" i="4"/>
  <c r="E3082" i="4"/>
  <c r="C3082" i="4"/>
  <c r="D3082" i="4"/>
  <c r="B3083" i="4"/>
  <c r="A3083" i="4"/>
  <c r="F3083" i="4" l="1"/>
  <c r="O3083" i="4"/>
  <c r="N3083" i="4"/>
  <c r="M3083" i="4"/>
  <c r="L3083" i="4"/>
  <c r="K3083" i="4"/>
  <c r="J3083" i="4"/>
  <c r="I3083" i="4"/>
  <c r="H3083" i="4"/>
  <c r="G3083" i="4"/>
  <c r="E3083" i="4"/>
  <c r="C3083" i="4"/>
  <c r="D3083" i="4"/>
  <c r="B3084" i="4"/>
  <c r="A3084" i="4"/>
  <c r="F3084" i="4" l="1"/>
  <c r="O3084" i="4"/>
  <c r="N3084" i="4"/>
  <c r="M3084" i="4"/>
  <c r="L3084" i="4"/>
  <c r="K3084" i="4"/>
  <c r="J3084" i="4"/>
  <c r="H3084" i="4"/>
  <c r="I3084" i="4"/>
  <c r="G3084" i="4"/>
  <c r="D3084" i="4"/>
  <c r="E3084" i="4"/>
  <c r="C3084" i="4"/>
  <c r="B3085" i="4"/>
  <c r="A3085" i="4"/>
  <c r="F3085" i="4" l="1"/>
  <c r="O3085" i="4"/>
  <c r="N3085" i="4"/>
  <c r="M3085" i="4"/>
  <c r="L3085" i="4"/>
  <c r="K3085" i="4"/>
  <c r="J3085" i="4"/>
  <c r="I3085" i="4"/>
  <c r="H3085" i="4"/>
  <c r="G3085" i="4"/>
  <c r="D3085" i="4"/>
  <c r="E3085" i="4"/>
  <c r="C3085" i="4"/>
  <c r="B3086" i="4"/>
  <c r="A3086" i="4"/>
  <c r="F3086" i="4" l="1"/>
  <c r="O3086" i="4"/>
  <c r="N3086" i="4"/>
  <c r="M3086" i="4"/>
  <c r="L3086" i="4"/>
  <c r="K3086" i="4"/>
  <c r="J3086" i="4"/>
  <c r="I3086" i="4"/>
  <c r="H3086" i="4"/>
  <c r="G3086" i="4"/>
  <c r="E3086" i="4"/>
  <c r="C3086" i="4"/>
  <c r="D3086" i="4"/>
  <c r="B3087" i="4"/>
  <c r="A3087" i="4"/>
  <c r="F3087" i="4" l="1"/>
  <c r="O3087" i="4"/>
  <c r="N3087" i="4"/>
  <c r="M3087" i="4"/>
  <c r="L3087" i="4"/>
  <c r="K3087" i="4"/>
  <c r="J3087" i="4"/>
  <c r="I3087" i="4"/>
  <c r="G3087" i="4"/>
  <c r="H3087" i="4"/>
  <c r="E3087" i="4"/>
  <c r="C3087" i="4"/>
  <c r="D3087" i="4"/>
  <c r="B3088" i="4"/>
  <c r="A3088" i="4"/>
  <c r="F3088" i="4" l="1"/>
  <c r="O3088" i="4"/>
  <c r="N3088" i="4"/>
  <c r="M3088" i="4"/>
  <c r="L3088" i="4"/>
  <c r="K3088" i="4"/>
  <c r="J3088" i="4"/>
  <c r="H3088" i="4"/>
  <c r="I3088" i="4"/>
  <c r="G3088" i="4"/>
  <c r="D3088" i="4"/>
  <c r="E3088" i="4"/>
  <c r="C3088" i="4"/>
  <c r="B3089" i="4"/>
  <c r="A3089" i="4"/>
  <c r="F3089" i="4" l="1"/>
  <c r="O3089" i="4"/>
  <c r="N3089" i="4"/>
  <c r="M3089" i="4"/>
  <c r="L3089" i="4"/>
  <c r="K3089" i="4"/>
  <c r="J3089" i="4"/>
  <c r="I3089" i="4"/>
  <c r="H3089" i="4"/>
  <c r="G3089" i="4"/>
  <c r="D3089" i="4"/>
  <c r="E3089" i="4"/>
  <c r="C3089" i="4"/>
  <c r="B3090" i="4"/>
  <c r="A3090" i="4"/>
  <c r="F3090" i="4" l="1"/>
  <c r="O3090" i="4"/>
  <c r="N3090" i="4"/>
  <c r="M3090" i="4"/>
  <c r="L3090" i="4"/>
  <c r="K3090" i="4"/>
  <c r="J3090" i="4"/>
  <c r="I3090" i="4"/>
  <c r="H3090" i="4"/>
  <c r="G3090" i="4"/>
  <c r="E3090" i="4"/>
  <c r="C3090" i="4"/>
  <c r="D3090" i="4"/>
  <c r="B3091" i="4"/>
  <c r="A3091" i="4"/>
  <c r="F3091" i="4" l="1"/>
  <c r="O3091" i="4"/>
  <c r="N3091" i="4"/>
  <c r="M3091" i="4"/>
  <c r="L3091" i="4"/>
  <c r="K3091" i="4"/>
  <c r="I3091" i="4"/>
  <c r="J3091" i="4"/>
  <c r="G3091" i="4"/>
  <c r="H3091" i="4"/>
  <c r="E3091" i="4"/>
  <c r="C3091" i="4"/>
  <c r="D3091" i="4"/>
  <c r="B3092" i="4"/>
  <c r="A3092" i="4"/>
  <c r="F3092" i="4" l="1"/>
  <c r="O3092" i="4"/>
  <c r="N3092" i="4"/>
  <c r="M3092" i="4"/>
  <c r="L3092" i="4"/>
  <c r="K3092" i="4"/>
  <c r="J3092" i="4"/>
  <c r="H3092" i="4"/>
  <c r="I3092" i="4"/>
  <c r="G3092" i="4"/>
  <c r="D3092" i="4"/>
  <c r="E3092" i="4"/>
  <c r="C3092" i="4"/>
  <c r="B3093" i="4"/>
  <c r="A3093" i="4"/>
  <c r="F3093" i="4" l="1"/>
  <c r="O3093" i="4"/>
  <c r="N3093" i="4"/>
  <c r="M3093" i="4"/>
  <c r="L3093" i="4"/>
  <c r="K3093" i="4"/>
  <c r="J3093" i="4"/>
  <c r="I3093" i="4"/>
  <c r="H3093" i="4"/>
  <c r="G3093" i="4"/>
  <c r="D3093" i="4"/>
  <c r="E3093" i="4"/>
  <c r="C3093" i="4"/>
  <c r="B3094" i="4"/>
  <c r="A3094" i="4"/>
  <c r="F3094" i="4" l="1"/>
  <c r="O3094" i="4"/>
  <c r="N3094" i="4"/>
  <c r="M3094" i="4"/>
  <c r="L3094" i="4"/>
  <c r="K3094" i="4"/>
  <c r="J3094" i="4"/>
  <c r="I3094" i="4"/>
  <c r="H3094" i="4"/>
  <c r="G3094" i="4"/>
  <c r="E3094" i="4"/>
  <c r="C3094" i="4"/>
  <c r="D3094" i="4"/>
  <c r="B3095" i="4"/>
  <c r="A3095" i="4"/>
  <c r="F3095" i="4" l="1"/>
  <c r="O3095" i="4"/>
  <c r="N3095" i="4"/>
  <c r="M3095" i="4"/>
  <c r="L3095" i="4"/>
  <c r="K3095" i="4"/>
  <c r="J3095" i="4"/>
  <c r="I3095" i="4"/>
  <c r="H3095" i="4"/>
  <c r="G3095" i="4"/>
  <c r="E3095" i="4"/>
  <c r="C3095" i="4"/>
  <c r="D3095" i="4"/>
  <c r="B3096" i="4"/>
  <c r="A3096" i="4"/>
  <c r="F3096" i="4" l="1"/>
  <c r="O3096" i="4"/>
  <c r="N3096" i="4"/>
  <c r="M3096" i="4"/>
  <c r="L3096" i="4"/>
  <c r="K3096" i="4"/>
  <c r="J3096" i="4"/>
  <c r="H3096" i="4"/>
  <c r="I3096" i="4"/>
  <c r="G3096" i="4"/>
  <c r="D3096" i="4"/>
  <c r="E3096" i="4"/>
  <c r="C3096" i="4"/>
  <c r="B3097" i="4"/>
  <c r="A3097" i="4"/>
  <c r="F3097" i="4" l="1"/>
  <c r="O3097" i="4"/>
  <c r="N3097" i="4"/>
  <c r="M3097" i="4"/>
  <c r="L3097" i="4"/>
  <c r="K3097" i="4"/>
  <c r="J3097" i="4"/>
  <c r="I3097" i="4"/>
  <c r="H3097" i="4"/>
  <c r="G3097" i="4"/>
  <c r="D3097" i="4"/>
  <c r="E3097" i="4"/>
  <c r="C3097" i="4"/>
  <c r="B3098" i="4"/>
  <c r="A3098" i="4"/>
  <c r="F3098" i="4" l="1"/>
  <c r="O3098" i="4"/>
  <c r="N3098" i="4"/>
  <c r="M3098" i="4"/>
  <c r="L3098" i="4"/>
  <c r="K3098" i="4"/>
  <c r="J3098" i="4"/>
  <c r="I3098" i="4"/>
  <c r="H3098" i="4"/>
  <c r="G3098" i="4"/>
  <c r="E3098" i="4"/>
  <c r="C3098" i="4"/>
  <c r="D3098" i="4"/>
  <c r="B3099" i="4"/>
  <c r="A3099" i="4"/>
  <c r="F3099" i="4" l="1"/>
  <c r="O3099" i="4"/>
  <c r="N3099" i="4"/>
  <c r="M3099" i="4"/>
  <c r="L3099" i="4"/>
  <c r="K3099" i="4"/>
  <c r="J3099" i="4"/>
  <c r="I3099" i="4"/>
  <c r="H3099" i="4"/>
  <c r="G3099" i="4"/>
  <c r="E3099" i="4"/>
  <c r="C3099" i="4"/>
  <c r="D3099" i="4"/>
  <c r="B3100" i="4"/>
  <c r="A3100" i="4"/>
  <c r="F3100" i="4" l="1"/>
  <c r="O3100" i="4"/>
  <c r="N3100" i="4"/>
  <c r="M3100" i="4"/>
  <c r="L3100" i="4"/>
  <c r="K3100" i="4"/>
  <c r="J3100" i="4"/>
  <c r="H3100" i="4"/>
  <c r="I3100" i="4"/>
  <c r="G3100" i="4"/>
  <c r="D3100" i="4"/>
  <c r="E3100" i="4"/>
  <c r="C3100" i="4"/>
  <c r="B3101" i="4"/>
  <c r="A3101" i="4"/>
  <c r="F3101" i="4" l="1"/>
  <c r="O3101" i="4"/>
  <c r="N3101" i="4"/>
  <c r="M3101" i="4"/>
  <c r="L3101" i="4"/>
  <c r="K3101" i="4"/>
  <c r="J3101" i="4"/>
  <c r="I3101" i="4"/>
  <c r="H3101" i="4"/>
  <c r="G3101" i="4"/>
  <c r="D3101" i="4"/>
  <c r="E3101" i="4"/>
  <c r="C3101" i="4"/>
  <c r="B3102" i="4"/>
  <c r="A3102" i="4"/>
  <c r="F3102" i="4" l="1"/>
  <c r="O3102" i="4"/>
  <c r="N3102" i="4"/>
  <c r="M3102" i="4"/>
  <c r="L3102" i="4"/>
  <c r="K3102" i="4"/>
  <c r="J3102" i="4"/>
  <c r="I3102" i="4"/>
  <c r="H3102" i="4"/>
  <c r="G3102" i="4"/>
  <c r="E3102" i="4"/>
  <c r="C3102" i="4"/>
  <c r="D3102" i="4"/>
  <c r="B3103" i="4"/>
  <c r="A3103" i="4"/>
  <c r="F3103" i="4" l="1"/>
  <c r="O3103" i="4"/>
  <c r="N3103" i="4"/>
  <c r="M3103" i="4"/>
  <c r="L3103" i="4"/>
  <c r="K3103" i="4"/>
  <c r="J3103" i="4"/>
  <c r="I3103" i="4"/>
  <c r="G3103" i="4"/>
  <c r="H3103" i="4"/>
  <c r="E3103" i="4"/>
  <c r="C3103" i="4"/>
  <c r="D3103" i="4"/>
  <c r="B3104" i="4"/>
  <c r="A3104" i="4"/>
  <c r="F3104" i="4" l="1"/>
  <c r="O3104" i="4"/>
  <c r="N3104" i="4"/>
  <c r="M3104" i="4"/>
  <c r="L3104" i="4"/>
  <c r="K3104" i="4"/>
  <c r="J3104" i="4"/>
  <c r="H3104" i="4"/>
  <c r="I3104" i="4"/>
  <c r="G3104" i="4"/>
  <c r="D3104" i="4"/>
  <c r="E3104" i="4"/>
  <c r="C3104" i="4"/>
  <c r="B3105" i="4"/>
  <c r="A3105" i="4"/>
  <c r="F3105" i="4" l="1"/>
  <c r="O3105" i="4"/>
  <c r="N3105" i="4"/>
  <c r="M3105" i="4"/>
  <c r="L3105" i="4"/>
  <c r="K3105" i="4"/>
  <c r="J3105" i="4"/>
  <c r="I3105" i="4"/>
  <c r="H3105" i="4"/>
  <c r="G3105" i="4"/>
  <c r="D3105" i="4"/>
  <c r="E3105" i="4"/>
  <c r="C3105" i="4"/>
  <c r="B3106" i="4"/>
  <c r="A3106" i="4"/>
  <c r="F3106" i="4" l="1"/>
  <c r="O3106" i="4"/>
  <c r="N3106" i="4"/>
  <c r="M3106" i="4"/>
  <c r="L3106" i="4"/>
  <c r="K3106" i="4"/>
  <c r="J3106" i="4"/>
  <c r="I3106" i="4"/>
  <c r="H3106" i="4"/>
  <c r="G3106" i="4"/>
  <c r="E3106" i="4"/>
  <c r="C3106" i="4"/>
  <c r="D3106" i="4"/>
  <c r="B3107" i="4"/>
  <c r="A3107" i="4"/>
  <c r="F3107" i="4" l="1"/>
  <c r="O3107" i="4"/>
  <c r="N3107" i="4"/>
  <c r="M3107" i="4"/>
  <c r="L3107" i="4"/>
  <c r="K3107" i="4"/>
  <c r="I3107" i="4"/>
  <c r="J3107" i="4"/>
  <c r="G3107" i="4"/>
  <c r="H3107" i="4"/>
  <c r="E3107" i="4"/>
  <c r="C3107" i="4"/>
  <c r="D3107" i="4"/>
  <c r="B3108" i="4"/>
  <c r="A3108" i="4"/>
  <c r="F3108" i="4" l="1"/>
  <c r="O3108" i="4"/>
  <c r="N3108" i="4"/>
  <c r="M3108" i="4"/>
  <c r="L3108" i="4"/>
  <c r="K3108" i="4"/>
  <c r="J3108" i="4"/>
  <c r="H3108" i="4"/>
  <c r="I3108" i="4"/>
  <c r="G3108" i="4"/>
  <c r="D3108" i="4"/>
  <c r="E3108" i="4"/>
  <c r="C3108" i="4"/>
  <c r="B3109" i="4"/>
  <c r="A3109" i="4"/>
  <c r="F3109" i="4" l="1"/>
  <c r="O3109" i="4"/>
  <c r="N3109" i="4"/>
  <c r="M3109" i="4"/>
  <c r="L3109" i="4"/>
  <c r="K3109" i="4"/>
  <c r="J3109" i="4"/>
  <c r="I3109" i="4"/>
  <c r="H3109" i="4"/>
  <c r="G3109" i="4"/>
  <c r="D3109" i="4"/>
  <c r="E3109" i="4"/>
  <c r="C3109" i="4"/>
  <c r="B3110" i="4"/>
  <c r="A3110" i="4"/>
  <c r="F3110" i="4" l="1"/>
  <c r="O3110" i="4"/>
  <c r="N3110" i="4"/>
  <c r="M3110" i="4"/>
  <c r="L3110" i="4"/>
  <c r="K3110" i="4"/>
  <c r="J3110" i="4"/>
  <c r="I3110" i="4"/>
  <c r="H3110" i="4"/>
  <c r="G3110" i="4"/>
  <c r="E3110" i="4"/>
  <c r="C3110" i="4"/>
  <c r="D3110" i="4"/>
  <c r="B3111" i="4"/>
  <c r="A3111" i="4"/>
  <c r="F3111" i="4" l="1"/>
  <c r="O3111" i="4"/>
  <c r="N3111" i="4"/>
  <c r="M3111" i="4"/>
  <c r="L3111" i="4"/>
  <c r="K3111" i="4"/>
  <c r="J3111" i="4"/>
  <c r="I3111" i="4"/>
  <c r="H3111" i="4"/>
  <c r="G3111" i="4"/>
  <c r="E3111" i="4"/>
  <c r="C3111" i="4"/>
  <c r="D3111" i="4"/>
  <c r="B3112" i="4"/>
  <c r="A3112" i="4"/>
  <c r="F3112" i="4" l="1"/>
  <c r="O3112" i="4"/>
  <c r="N3112" i="4"/>
  <c r="M3112" i="4"/>
  <c r="L3112" i="4"/>
  <c r="K3112" i="4"/>
  <c r="J3112" i="4"/>
  <c r="H3112" i="4"/>
  <c r="I3112" i="4"/>
  <c r="G3112" i="4"/>
  <c r="D3112" i="4"/>
  <c r="E3112" i="4"/>
  <c r="C3112" i="4"/>
  <c r="B3113" i="4"/>
  <c r="A3113" i="4"/>
  <c r="F3113" i="4" l="1"/>
  <c r="O3113" i="4"/>
  <c r="N3113" i="4"/>
  <c r="M3113" i="4"/>
  <c r="L3113" i="4"/>
  <c r="K3113" i="4"/>
  <c r="J3113" i="4"/>
  <c r="I3113" i="4"/>
  <c r="H3113" i="4"/>
  <c r="G3113" i="4"/>
  <c r="D3113" i="4"/>
  <c r="E3113" i="4"/>
  <c r="C3113" i="4"/>
  <c r="B3114" i="4"/>
  <c r="A3114" i="4"/>
  <c r="F3114" i="4" l="1"/>
  <c r="O3114" i="4"/>
  <c r="N3114" i="4"/>
  <c r="M3114" i="4"/>
  <c r="L3114" i="4"/>
  <c r="K3114" i="4"/>
  <c r="J3114" i="4"/>
  <c r="I3114" i="4"/>
  <c r="H3114" i="4"/>
  <c r="G3114" i="4"/>
  <c r="E3114" i="4"/>
  <c r="C3114" i="4"/>
  <c r="D3114" i="4"/>
  <c r="B3115" i="4"/>
  <c r="A3115" i="4"/>
  <c r="F3115" i="4" l="1"/>
  <c r="O3115" i="4"/>
  <c r="N3115" i="4"/>
  <c r="M3115" i="4"/>
  <c r="L3115" i="4"/>
  <c r="K3115" i="4"/>
  <c r="J3115" i="4"/>
  <c r="I3115" i="4"/>
  <c r="H3115" i="4"/>
  <c r="G3115" i="4"/>
  <c r="E3115" i="4"/>
  <c r="C3115" i="4"/>
  <c r="D3115" i="4"/>
  <c r="B3116" i="4"/>
  <c r="A3116" i="4"/>
  <c r="F3116" i="4" l="1"/>
  <c r="O3116" i="4"/>
  <c r="N3116" i="4"/>
  <c r="M3116" i="4"/>
  <c r="L3116" i="4"/>
  <c r="K3116" i="4"/>
  <c r="J3116" i="4"/>
  <c r="H3116" i="4"/>
  <c r="I3116" i="4"/>
  <c r="G3116" i="4"/>
  <c r="D3116" i="4"/>
  <c r="E3116" i="4"/>
  <c r="C3116" i="4"/>
  <c r="B3117" i="4"/>
  <c r="A3117" i="4"/>
  <c r="F3117" i="4" l="1"/>
  <c r="O3117" i="4"/>
  <c r="N3117" i="4"/>
  <c r="M3117" i="4"/>
  <c r="L3117" i="4"/>
  <c r="K3117" i="4"/>
  <c r="J3117" i="4"/>
  <c r="I3117" i="4"/>
  <c r="H3117" i="4"/>
  <c r="G3117" i="4"/>
  <c r="D3117" i="4"/>
  <c r="E3117" i="4"/>
  <c r="C3117" i="4"/>
  <c r="B3118" i="4"/>
  <c r="A3118" i="4"/>
  <c r="F3118" i="4" l="1"/>
  <c r="O3118" i="4"/>
  <c r="N3118" i="4"/>
  <c r="M3118" i="4"/>
  <c r="L3118" i="4"/>
  <c r="K3118" i="4"/>
  <c r="J3118" i="4"/>
  <c r="I3118" i="4"/>
  <c r="H3118" i="4"/>
  <c r="G3118" i="4"/>
  <c r="E3118" i="4"/>
  <c r="C3118" i="4"/>
  <c r="D3118" i="4"/>
  <c r="B3119" i="4"/>
  <c r="A3119" i="4"/>
  <c r="F3119" i="4" l="1"/>
  <c r="O3119" i="4"/>
  <c r="N3119" i="4"/>
  <c r="M3119" i="4"/>
  <c r="L3119" i="4"/>
  <c r="K3119" i="4"/>
  <c r="J3119" i="4"/>
  <c r="I3119" i="4"/>
  <c r="G3119" i="4"/>
  <c r="H3119" i="4"/>
  <c r="E3119" i="4"/>
  <c r="C3119" i="4"/>
  <c r="D3119" i="4"/>
  <c r="B3120" i="4"/>
  <c r="A3120" i="4"/>
  <c r="F3120" i="4" l="1"/>
  <c r="N3120" i="4"/>
  <c r="O3120" i="4"/>
  <c r="M3120" i="4"/>
  <c r="L3120" i="4"/>
  <c r="K3120" i="4"/>
  <c r="J3120" i="4"/>
  <c r="H3120" i="4"/>
  <c r="I3120" i="4"/>
  <c r="G3120" i="4"/>
  <c r="D3120" i="4"/>
  <c r="E3120" i="4"/>
  <c r="C3120" i="4"/>
  <c r="B3121" i="4"/>
  <c r="A3121" i="4"/>
  <c r="F3121" i="4" l="1"/>
  <c r="O3121" i="4"/>
  <c r="N3121" i="4"/>
  <c r="M3121" i="4"/>
  <c r="L3121" i="4"/>
  <c r="K3121" i="4"/>
  <c r="J3121" i="4"/>
  <c r="I3121" i="4"/>
  <c r="H3121" i="4"/>
  <c r="G3121" i="4"/>
  <c r="D3121" i="4"/>
  <c r="E3121" i="4"/>
  <c r="C3121" i="4"/>
  <c r="B3122" i="4"/>
  <c r="A3122" i="4"/>
  <c r="F3122" i="4" l="1"/>
  <c r="O3122" i="4"/>
  <c r="N3122" i="4"/>
  <c r="M3122" i="4"/>
  <c r="L3122" i="4"/>
  <c r="K3122" i="4"/>
  <c r="J3122" i="4"/>
  <c r="I3122" i="4"/>
  <c r="H3122" i="4"/>
  <c r="G3122" i="4"/>
  <c r="E3122" i="4"/>
  <c r="C3122" i="4"/>
  <c r="D3122" i="4"/>
  <c r="B3123" i="4"/>
  <c r="A3123" i="4"/>
  <c r="F3123" i="4" l="1"/>
  <c r="O3123" i="4"/>
  <c r="N3123" i="4"/>
  <c r="M3123" i="4"/>
  <c r="L3123" i="4"/>
  <c r="K3123" i="4"/>
  <c r="I3123" i="4"/>
  <c r="J3123" i="4"/>
  <c r="G3123" i="4"/>
  <c r="H3123" i="4"/>
  <c r="E3123" i="4"/>
  <c r="C3123" i="4"/>
  <c r="D3123" i="4"/>
  <c r="B3124" i="4"/>
  <c r="A3124" i="4"/>
  <c r="F3124" i="4" l="1"/>
  <c r="O3124" i="4"/>
  <c r="N3124" i="4"/>
  <c r="M3124" i="4"/>
  <c r="L3124" i="4"/>
  <c r="K3124" i="4"/>
  <c r="J3124" i="4"/>
  <c r="H3124" i="4"/>
  <c r="I3124" i="4"/>
  <c r="G3124" i="4"/>
  <c r="D3124" i="4"/>
  <c r="E3124" i="4"/>
  <c r="C3124" i="4"/>
  <c r="B3125" i="4"/>
  <c r="A3125" i="4"/>
  <c r="F3125" i="4" l="1"/>
  <c r="O3125" i="4"/>
  <c r="N3125" i="4"/>
  <c r="M3125" i="4"/>
  <c r="L3125" i="4"/>
  <c r="K3125" i="4"/>
  <c r="J3125" i="4"/>
  <c r="I3125" i="4"/>
  <c r="H3125" i="4"/>
  <c r="G3125" i="4"/>
  <c r="D3125" i="4"/>
  <c r="E3125" i="4"/>
  <c r="C3125" i="4"/>
  <c r="B3126" i="4"/>
  <c r="A3126" i="4"/>
  <c r="F3126" i="4" l="1"/>
  <c r="O3126" i="4"/>
  <c r="N3126" i="4"/>
  <c r="M3126" i="4"/>
  <c r="L3126" i="4"/>
  <c r="K3126" i="4"/>
  <c r="J3126" i="4"/>
  <c r="I3126" i="4"/>
  <c r="H3126" i="4"/>
  <c r="G3126" i="4"/>
  <c r="E3126" i="4"/>
  <c r="C3126" i="4"/>
  <c r="D3126" i="4"/>
  <c r="B3127" i="4"/>
  <c r="A3127" i="4"/>
  <c r="F3127" i="4" l="1"/>
  <c r="O3127" i="4"/>
  <c r="N3127" i="4"/>
  <c r="M3127" i="4"/>
  <c r="L3127" i="4"/>
  <c r="K3127" i="4"/>
  <c r="J3127" i="4"/>
  <c r="I3127" i="4"/>
  <c r="H3127" i="4"/>
  <c r="G3127" i="4"/>
  <c r="E3127" i="4"/>
  <c r="C3127" i="4"/>
  <c r="D3127" i="4"/>
  <c r="B3128" i="4"/>
  <c r="A3128" i="4"/>
  <c r="F3128" i="4" l="1"/>
  <c r="O3128" i="4"/>
  <c r="N3128" i="4"/>
  <c r="M3128" i="4"/>
  <c r="L3128" i="4"/>
  <c r="K3128" i="4"/>
  <c r="J3128" i="4"/>
  <c r="H3128" i="4"/>
  <c r="I3128" i="4"/>
  <c r="G3128" i="4"/>
  <c r="D3128" i="4"/>
  <c r="E3128" i="4"/>
  <c r="C3128" i="4"/>
  <c r="B3129" i="4"/>
  <c r="A3129" i="4"/>
  <c r="F3129" i="4" l="1"/>
  <c r="O3129" i="4"/>
  <c r="N3129" i="4"/>
  <c r="M3129" i="4"/>
  <c r="L3129" i="4"/>
  <c r="K3129" i="4"/>
  <c r="J3129" i="4"/>
  <c r="I3129" i="4"/>
  <c r="H3129" i="4"/>
  <c r="G3129" i="4"/>
  <c r="D3129" i="4"/>
  <c r="E3129" i="4"/>
  <c r="C3129" i="4"/>
  <c r="B3130" i="4"/>
  <c r="A3130" i="4"/>
  <c r="F3130" i="4" l="1"/>
  <c r="O3130" i="4"/>
  <c r="N3130" i="4"/>
  <c r="M3130" i="4"/>
  <c r="L3130" i="4"/>
  <c r="K3130" i="4"/>
  <c r="J3130" i="4"/>
  <c r="I3130" i="4"/>
  <c r="H3130" i="4"/>
  <c r="G3130" i="4"/>
  <c r="E3130" i="4"/>
  <c r="C3130" i="4"/>
  <c r="D3130" i="4"/>
  <c r="B3131" i="4"/>
  <c r="A3131" i="4"/>
  <c r="F3131" i="4" l="1"/>
  <c r="O3131" i="4"/>
  <c r="N3131" i="4"/>
  <c r="M3131" i="4"/>
  <c r="L3131" i="4"/>
  <c r="K3131" i="4"/>
  <c r="J3131" i="4"/>
  <c r="I3131" i="4"/>
  <c r="H3131" i="4"/>
  <c r="G3131" i="4"/>
  <c r="E3131" i="4"/>
  <c r="C3131" i="4"/>
  <c r="D3131" i="4"/>
  <c r="B3132" i="4"/>
  <c r="A3132" i="4"/>
  <c r="F3132" i="4" l="1"/>
  <c r="O3132" i="4"/>
  <c r="N3132" i="4"/>
  <c r="M3132" i="4"/>
  <c r="L3132" i="4"/>
  <c r="K3132" i="4"/>
  <c r="J3132" i="4"/>
  <c r="H3132" i="4"/>
  <c r="I3132" i="4"/>
  <c r="G3132" i="4"/>
  <c r="D3132" i="4"/>
  <c r="E3132" i="4"/>
  <c r="C3132" i="4"/>
  <c r="B3133" i="4"/>
  <c r="A3133" i="4"/>
  <c r="F3133" i="4" l="1"/>
  <c r="O3133" i="4"/>
  <c r="N3133" i="4"/>
  <c r="M3133" i="4"/>
  <c r="L3133" i="4"/>
  <c r="K3133" i="4"/>
  <c r="J3133" i="4"/>
  <c r="I3133" i="4"/>
  <c r="H3133" i="4"/>
  <c r="G3133" i="4"/>
  <c r="D3133" i="4"/>
  <c r="E3133" i="4"/>
  <c r="C3133" i="4"/>
  <c r="B3134" i="4"/>
  <c r="A3134" i="4"/>
  <c r="F3134" i="4" l="1"/>
  <c r="O3134" i="4"/>
  <c r="N3134" i="4"/>
  <c r="M3134" i="4"/>
  <c r="L3134" i="4"/>
  <c r="K3134" i="4"/>
  <c r="J3134" i="4"/>
  <c r="I3134" i="4"/>
  <c r="H3134" i="4"/>
  <c r="G3134" i="4"/>
  <c r="E3134" i="4"/>
  <c r="C3134" i="4"/>
  <c r="D3134" i="4"/>
  <c r="B3135" i="4"/>
  <c r="A3135" i="4"/>
  <c r="F3135" i="4" l="1"/>
  <c r="O3135" i="4"/>
  <c r="N3135" i="4"/>
  <c r="M3135" i="4"/>
  <c r="L3135" i="4"/>
  <c r="K3135" i="4"/>
  <c r="J3135" i="4"/>
  <c r="I3135" i="4"/>
  <c r="G3135" i="4"/>
  <c r="H3135" i="4"/>
  <c r="E3135" i="4"/>
  <c r="C3135" i="4"/>
  <c r="D3135" i="4"/>
  <c r="B3136" i="4"/>
  <c r="A3136" i="4"/>
  <c r="F3136" i="4" l="1"/>
  <c r="O3136" i="4"/>
  <c r="N3136" i="4"/>
  <c r="M3136" i="4"/>
  <c r="L3136" i="4"/>
  <c r="K3136" i="4"/>
  <c r="J3136" i="4"/>
  <c r="H3136" i="4"/>
  <c r="I3136" i="4"/>
  <c r="G3136" i="4"/>
  <c r="D3136" i="4"/>
  <c r="E3136" i="4"/>
  <c r="C3136" i="4"/>
  <c r="B3137" i="4"/>
  <c r="A3137" i="4"/>
  <c r="F3137" i="4" l="1"/>
  <c r="O3137" i="4"/>
  <c r="N3137" i="4"/>
  <c r="M3137" i="4"/>
  <c r="L3137" i="4"/>
  <c r="K3137" i="4"/>
  <c r="J3137" i="4"/>
  <c r="I3137" i="4"/>
  <c r="H3137" i="4"/>
  <c r="G3137" i="4"/>
  <c r="D3137" i="4"/>
  <c r="E3137" i="4"/>
  <c r="C3137" i="4"/>
  <c r="B3138" i="4"/>
  <c r="A3138" i="4"/>
  <c r="F3138" i="4" l="1"/>
  <c r="O3138" i="4"/>
  <c r="N3138" i="4"/>
  <c r="M3138" i="4"/>
  <c r="L3138" i="4"/>
  <c r="K3138" i="4"/>
  <c r="J3138" i="4"/>
  <c r="I3138" i="4"/>
  <c r="H3138" i="4"/>
  <c r="G3138" i="4"/>
  <c r="E3138" i="4"/>
  <c r="C3138" i="4"/>
  <c r="D3138" i="4"/>
  <c r="B3139" i="4"/>
  <c r="A3139" i="4"/>
  <c r="F3139" i="4" l="1"/>
  <c r="O3139" i="4"/>
  <c r="N3139" i="4"/>
  <c r="M3139" i="4"/>
  <c r="L3139" i="4"/>
  <c r="K3139" i="4"/>
  <c r="I3139" i="4"/>
  <c r="J3139" i="4"/>
  <c r="G3139" i="4"/>
  <c r="H3139" i="4"/>
  <c r="E3139" i="4"/>
  <c r="C3139" i="4"/>
  <c r="D3139" i="4"/>
  <c r="B3140" i="4"/>
  <c r="A3140" i="4"/>
  <c r="F3140" i="4" l="1"/>
  <c r="O3140" i="4"/>
  <c r="N3140" i="4"/>
  <c r="M3140" i="4"/>
  <c r="L3140" i="4"/>
  <c r="K3140" i="4"/>
  <c r="J3140" i="4"/>
  <c r="H3140" i="4"/>
  <c r="I3140" i="4"/>
  <c r="G3140" i="4"/>
  <c r="D3140" i="4"/>
  <c r="E3140" i="4"/>
  <c r="C3140" i="4"/>
  <c r="B3141" i="4"/>
  <c r="A3141" i="4"/>
  <c r="F3141" i="4" l="1"/>
  <c r="O3141" i="4"/>
  <c r="N3141" i="4"/>
  <c r="M3141" i="4"/>
  <c r="L3141" i="4"/>
  <c r="K3141" i="4"/>
  <c r="J3141" i="4"/>
  <c r="I3141" i="4"/>
  <c r="H3141" i="4"/>
  <c r="G3141" i="4"/>
  <c r="D3141" i="4"/>
  <c r="E3141" i="4"/>
  <c r="C3141" i="4"/>
  <c r="B3142" i="4"/>
  <c r="A3142" i="4"/>
  <c r="F3142" i="4" l="1"/>
  <c r="O3142" i="4"/>
  <c r="N3142" i="4"/>
  <c r="M3142" i="4"/>
  <c r="L3142" i="4"/>
  <c r="K3142" i="4"/>
  <c r="J3142" i="4"/>
  <c r="I3142" i="4"/>
  <c r="H3142" i="4"/>
  <c r="G3142" i="4"/>
  <c r="E3142" i="4"/>
  <c r="C3142" i="4"/>
  <c r="D3142" i="4"/>
  <c r="B3143" i="4"/>
  <c r="A3143" i="4"/>
  <c r="F3143" i="4" l="1"/>
  <c r="O3143" i="4"/>
  <c r="N3143" i="4"/>
  <c r="M3143" i="4"/>
  <c r="L3143" i="4"/>
  <c r="K3143" i="4"/>
  <c r="J3143" i="4"/>
  <c r="I3143" i="4"/>
  <c r="H3143" i="4"/>
  <c r="G3143" i="4"/>
  <c r="E3143" i="4"/>
  <c r="C3143" i="4"/>
  <c r="D3143" i="4"/>
  <c r="B3144" i="4"/>
  <c r="A3144" i="4"/>
  <c r="F3144" i="4" l="1"/>
  <c r="O3144" i="4"/>
  <c r="N3144" i="4"/>
  <c r="M3144" i="4"/>
  <c r="L3144" i="4"/>
  <c r="K3144" i="4"/>
  <c r="J3144" i="4"/>
  <c r="H3144" i="4"/>
  <c r="I3144" i="4"/>
  <c r="G3144" i="4"/>
  <c r="D3144" i="4"/>
  <c r="E3144" i="4"/>
  <c r="C3144" i="4"/>
  <c r="B3145" i="4"/>
  <c r="A3145" i="4"/>
  <c r="F3145" i="4" l="1"/>
  <c r="O3145" i="4"/>
  <c r="N3145" i="4"/>
  <c r="M3145" i="4"/>
  <c r="L3145" i="4"/>
  <c r="K3145" i="4"/>
  <c r="J3145" i="4"/>
  <c r="I3145" i="4"/>
  <c r="H3145" i="4"/>
  <c r="G3145" i="4"/>
  <c r="D3145" i="4"/>
  <c r="E3145" i="4"/>
  <c r="C3145" i="4"/>
  <c r="B3146" i="4"/>
  <c r="A3146" i="4"/>
  <c r="F3146" i="4" l="1"/>
  <c r="O3146" i="4"/>
  <c r="N3146" i="4"/>
  <c r="M3146" i="4"/>
  <c r="L3146" i="4"/>
  <c r="K3146" i="4"/>
  <c r="J3146" i="4"/>
  <c r="I3146" i="4"/>
  <c r="H3146" i="4"/>
  <c r="G3146" i="4"/>
  <c r="E3146" i="4"/>
  <c r="C3146" i="4"/>
  <c r="D3146" i="4"/>
  <c r="B3147" i="4"/>
  <c r="A3147" i="4"/>
  <c r="F3147" i="4" l="1"/>
  <c r="O3147" i="4"/>
  <c r="N3147" i="4"/>
  <c r="M3147" i="4"/>
  <c r="L3147" i="4"/>
  <c r="K3147" i="4"/>
  <c r="J3147" i="4"/>
  <c r="I3147" i="4"/>
  <c r="H3147" i="4"/>
  <c r="G3147" i="4"/>
  <c r="E3147" i="4"/>
  <c r="C3147" i="4"/>
  <c r="D3147" i="4"/>
  <c r="B3148" i="4"/>
  <c r="A3148" i="4"/>
  <c r="F3148" i="4" l="1"/>
  <c r="O3148" i="4"/>
  <c r="N3148" i="4"/>
  <c r="M3148" i="4"/>
  <c r="L3148" i="4"/>
  <c r="K3148" i="4"/>
  <c r="J3148" i="4"/>
  <c r="H3148" i="4"/>
  <c r="I3148" i="4"/>
  <c r="G3148" i="4"/>
  <c r="D3148" i="4"/>
  <c r="E3148" i="4"/>
  <c r="C3148" i="4"/>
  <c r="B3149" i="4"/>
  <c r="A3149" i="4"/>
  <c r="F3149" i="4" l="1"/>
  <c r="O3149" i="4"/>
  <c r="N3149" i="4"/>
  <c r="M3149" i="4"/>
  <c r="L3149" i="4"/>
  <c r="K3149" i="4"/>
  <c r="J3149" i="4"/>
  <c r="I3149" i="4"/>
  <c r="H3149" i="4"/>
  <c r="G3149" i="4"/>
  <c r="D3149" i="4"/>
  <c r="E3149" i="4"/>
  <c r="C3149" i="4"/>
  <c r="B3150" i="4"/>
  <c r="A3150" i="4"/>
  <c r="F3150" i="4" l="1"/>
  <c r="O3150" i="4"/>
  <c r="N3150" i="4"/>
  <c r="M3150" i="4"/>
  <c r="L3150" i="4"/>
  <c r="K3150" i="4"/>
  <c r="J3150" i="4"/>
  <c r="I3150" i="4"/>
  <c r="H3150" i="4"/>
  <c r="G3150" i="4"/>
  <c r="E3150" i="4"/>
  <c r="C3150" i="4"/>
  <c r="D3150" i="4"/>
  <c r="B3151" i="4"/>
  <c r="A3151" i="4"/>
  <c r="F3151" i="4" l="1"/>
  <c r="O3151" i="4"/>
  <c r="N3151" i="4"/>
  <c r="M3151" i="4"/>
  <c r="L3151" i="4"/>
  <c r="K3151" i="4"/>
  <c r="J3151" i="4"/>
  <c r="I3151" i="4"/>
  <c r="G3151" i="4"/>
  <c r="H3151" i="4"/>
  <c r="E3151" i="4"/>
  <c r="C3151" i="4"/>
  <c r="D3151" i="4"/>
  <c r="B3152" i="4"/>
  <c r="A3152" i="4"/>
  <c r="F3152" i="4" l="1"/>
  <c r="O3152" i="4"/>
  <c r="N3152" i="4"/>
  <c r="M3152" i="4"/>
  <c r="L3152" i="4"/>
  <c r="K3152" i="4"/>
  <c r="J3152" i="4"/>
  <c r="H3152" i="4"/>
  <c r="I3152" i="4"/>
  <c r="G3152" i="4"/>
  <c r="D3152" i="4"/>
  <c r="E3152" i="4"/>
  <c r="C3152" i="4"/>
  <c r="B3153" i="4"/>
  <c r="A3153" i="4"/>
  <c r="F3153" i="4" l="1"/>
  <c r="O3153" i="4"/>
  <c r="N3153" i="4"/>
  <c r="M3153" i="4"/>
  <c r="L3153" i="4"/>
  <c r="K3153" i="4"/>
  <c r="J3153" i="4"/>
  <c r="I3153" i="4"/>
  <c r="H3153" i="4"/>
  <c r="G3153" i="4"/>
  <c r="D3153" i="4"/>
  <c r="E3153" i="4"/>
  <c r="C3153" i="4"/>
  <c r="B3154" i="4"/>
  <c r="A3154" i="4"/>
  <c r="F3154" i="4" l="1"/>
  <c r="O3154" i="4"/>
  <c r="N3154" i="4"/>
  <c r="M3154" i="4"/>
  <c r="L3154" i="4"/>
  <c r="K3154" i="4"/>
  <c r="J3154" i="4"/>
  <c r="I3154" i="4"/>
  <c r="H3154" i="4"/>
  <c r="G3154" i="4"/>
  <c r="E3154" i="4"/>
  <c r="C3154" i="4"/>
  <c r="D3154" i="4"/>
  <c r="B3155" i="4"/>
  <c r="A3155" i="4"/>
  <c r="F3155" i="4" l="1"/>
  <c r="O3155" i="4"/>
  <c r="N3155" i="4"/>
  <c r="M3155" i="4"/>
  <c r="L3155" i="4"/>
  <c r="K3155" i="4"/>
  <c r="I3155" i="4"/>
  <c r="J3155" i="4"/>
  <c r="G3155" i="4"/>
  <c r="H3155" i="4"/>
  <c r="E3155" i="4"/>
  <c r="C3155" i="4"/>
  <c r="D3155" i="4"/>
  <c r="B3156" i="4"/>
  <c r="A3156" i="4"/>
  <c r="F3156" i="4" l="1"/>
  <c r="O3156" i="4"/>
  <c r="N3156" i="4"/>
  <c r="M3156" i="4"/>
  <c r="L3156" i="4"/>
  <c r="K3156" i="4"/>
  <c r="J3156" i="4"/>
  <c r="H3156" i="4"/>
  <c r="I3156" i="4"/>
  <c r="G3156" i="4"/>
  <c r="D3156" i="4"/>
  <c r="E3156" i="4"/>
  <c r="C3156" i="4"/>
  <c r="B3157" i="4"/>
  <c r="A3157" i="4"/>
  <c r="F3157" i="4" l="1"/>
  <c r="O3157" i="4"/>
  <c r="N3157" i="4"/>
  <c r="M3157" i="4"/>
  <c r="L3157" i="4"/>
  <c r="K3157" i="4"/>
  <c r="J3157" i="4"/>
  <c r="I3157" i="4"/>
  <c r="H3157" i="4"/>
  <c r="G3157" i="4"/>
  <c r="D3157" i="4"/>
  <c r="E3157" i="4"/>
  <c r="C3157" i="4"/>
  <c r="B3158" i="4"/>
  <c r="A3158" i="4"/>
  <c r="F3158" i="4" l="1"/>
  <c r="O3158" i="4"/>
  <c r="N3158" i="4"/>
  <c r="M3158" i="4"/>
  <c r="L3158" i="4"/>
  <c r="K3158" i="4"/>
  <c r="J3158" i="4"/>
  <c r="I3158" i="4"/>
  <c r="H3158" i="4"/>
  <c r="G3158" i="4"/>
  <c r="E3158" i="4"/>
  <c r="C3158" i="4"/>
  <c r="D3158" i="4"/>
  <c r="B3159" i="4"/>
  <c r="A3159" i="4"/>
  <c r="F3159" i="4" l="1"/>
  <c r="O3159" i="4"/>
  <c r="N3159" i="4"/>
  <c r="M3159" i="4"/>
  <c r="L3159" i="4"/>
  <c r="K3159" i="4"/>
  <c r="J3159" i="4"/>
  <c r="I3159" i="4"/>
  <c r="H3159" i="4"/>
  <c r="G3159" i="4"/>
  <c r="E3159" i="4"/>
  <c r="C3159" i="4"/>
  <c r="D3159" i="4"/>
  <c r="B3160" i="4"/>
  <c r="A3160" i="4"/>
  <c r="F3160" i="4" l="1"/>
  <c r="O3160" i="4"/>
  <c r="N3160" i="4"/>
  <c r="M3160" i="4"/>
  <c r="L3160" i="4"/>
  <c r="K3160" i="4"/>
  <c r="J3160" i="4"/>
  <c r="H3160" i="4"/>
  <c r="I3160" i="4"/>
  <c r="G3160" i="4"/>
  <c r="D3160" i="4"/>
  <c r="E3160" i="4"/>
  <c r="C3160" i="4"/>
  <c r="B3161" i="4"/>
  <c r="A3161" i="4"/>
  <c r="F3161" i="4" l="1"/>
  <c r="O3161" i="4"/>
  <c r="N3161" i="4"/>
  <c r="M3161" i="4"/>
  <c r="L3161" i="4"/>
  <c r="K3161" i="4"/>
  <c r="J3161" i="4"/>
  <c r="I3161" i="4"/>
  <c r="H3161" i="4"/>
  <c r="G3161" i="4"/>
  <c r="D3161" i="4"/>
  <c r="E3161" i="4"/>
  <c r="C3161" i="4"/>
  <c r="B3162" i="4"/>
  <c r="A3162" i="4"/>
  <c r="F3162" i="4" l="1"/>
  <c r="O3162" i="4"/>
  <c r="N3162" i="4"/>
  <c r="M3162" i="4"/>
  <c r="L3162" i="4"/>
  <c r="K3162" i="4"/>
  <c r="J3162" i="4"/>
  <c r="I3162" i="4"/>
  <c r="H3162" i="4"/>
  <c r="G3162" i="4"/>
  <c r="E3162" i="4"/>
  <c r="C3162" i="4"/>
  <c r="D3162" i="4"/>
  <c r="B3163" i="4"/>
  <c r="A3163" i="4"/>
  <c r="F3163" i="4" l="1"/>
  <c r="O3163" i="4"/>
  <c r="N3163" i="4"/>
  <c r="M3163" i="4"/>
  <c r="L3163" i="4"/>
  <c r="K3163" i="4"/>
  <c r="J3163" i="4"/>
  <c r="I3163" i="4"/>
  <c r="H3163" i="4"/>
  <c r="G3163" i="4"/>
  <c r="E3163" i="4"/>
  <c r="C3163" i="4"/>
  <c r="D3163" i="4"/>
  <c r="B3164" i="4"/>
  <c r="A3164" i="4"/>
  <c r="F3164" i="4" l="1"/>
  <c r="O3164" i="4"/>
  <c r="N3164" i="4"/>
  <c r="M3164" i="4"/>
  <c r="L3164" i="4"/>
  <c r="K3164" i="4"/>
  <c r="J3164" i="4"/>
  <c r="H3164" i="4"/>
  <c r="I3164" i="4"/>
  <c r="G3164" i="4"/>
  <c r="D3164" i="4"/>
  <c r="E3164" i="4"/>
  <c r="C3164" i="4"/>
  <c r="B3165" i="4"/>
  <c r="A3165" i="4"/>
  <c r="F3165" i="4" l="1"/>
  <c r="O3165" i="4"/>
  <c r="N3165" i="4"/>
  <c r="M3165" i="4"/>
  <c r="L3165" i="4"/>
  <c r="K3165" i="4"/>
  <c r="J3165" i="4"/>
  <c r="I3165" i="4"/>
  <c r="H3165" i="4"/>
  <c r="G3165" i="4"/>
  <c r="D3165" i="4"/>
  <c r="E3165" i="4"/>
  <c r="C3165" i="4"/>
  <c r="B3166" i="4"/>
  <c r="A3166" i="4"/>
  <c r="F3166" i="4" l="1"/>
  <c r="O3166" i="4"/>
  <c r="N3166" i="4"/>
  <c r="M3166" i="4"/>
  <c r="L3166" i="4"/>
  <c r="K3166" i="4"/>
  <c r="J3166" i="4"/>
  <c r="I3166" i="4"/>
  <c r="H3166" i="4"/>
  <c r="G3166" i="4"/>
  <c r="E3166" i="4"/>
  <c r="C3166" i="4"/>
  <c r="D3166" i="4"/>
  <c r="B3167" i="4"/>
  <c r="A3167" i="4"/>
  <c r="F3167" i="4" l="1"/>
  <c r="O3167" i="4"/>
  <c r="N3167" i="4"/>
  <c r="M3167" i="4"/>
  <c r="L3167" i="4"/>
  <c r="K3167" i="4"/>
  <c r="J3167" i="4"/>
  <c r="I3167" i="4"/>
  <c r="G3167" i="4"/>
  <c r="H3167" i="4"/>
  <c r="E3167" i="4"/>
  <c r="C3167" i="4"/>
  <c r="D3167" i="4"/>
  <c r="B3168" i="4"/>
  <c r="A3168" i="4"/>
  <c r="F3168" i="4" l="1"/>
  <c r="O3168" i="4"/>
  <c r="N3168" i="4"/>
  <c r="M3168" i="4"/>
  <c r="L3168" i="4"/>
  <c r="K3168" i="4"/>
  <c r="J3168" i="4"/>
  <c r="H3168" i="4"/>
  <c r="I3168" i="4"/>
  <c r="G3168" i="4"/>
  <c r="D3168" i="4"/>
  <c r="E3168" i="4"/>
  <c r="C3168" i="4"/>
  <c r="B3169" i="4"/>
  <c r="A3169" i="4"/>
  <c r="F3169" i="4" l="1"/>
  <c r="O3169" i="4"/>
  <c r="N3169" i="4"/>
  <c r="M3169" i="4"/>
  <c r="L3169" i="4"/>
  <c r="K3169" i="4"/>
  <c r="J3169" i="4"/>
  <c r="I3169" i="4"/>
  <c r="H3169" i="4"/>
  <c r="G3169" i="4"/>
  <c r="D3169" i="4"/>
  <c r="E3169" i="4"/>
  <c r="C3169" i="4"/>
  <c r="B3170" i="4"/>
  <c r="A3170" i="4"/>
  <c r="F3170" i="4" l="1"/>
  <c r="O3170" i="4"/>
  <c r="N3170" i="4"/>
  <c r="M3170" i="4"/>
  <c r="L3170" i="4"/>
  <c r="K3170" i="4"/>
  <c r="J3170" i="4"/>
  <c r="I3170" i="4"/>
  <c r="H3170" i="4"/>
  <c r="G3170" i="4"/>
  <c r="E3170" i="4"/>
  <c r="C3170" i="4"/>
  <c r="D3170" i="4"/>
  <c r="B3171" i="4"/>
  <c r="A3171" i="4"/>
  <c r="F3171" i="4" l="1"/>
  <c r="O3171" i="4"/>
  <c r="N3171" i="4"/>
  <c r="M3171" i="4"/>
  <c r="L3171" i="4"/>
  <c r="K3171" i="4"/>
  <c r="I3171" i="4"/>
  <c r="J3171" i="4"/>
  <c r="G3171" i="4"/>
  <c r="H3171" i="4"/>
  <c r="E3171" i="4"/>
  <c r="C3171" i="4"/>
  <c r="D3171" i="4"/>
  <c r="B3172" i="4"/>
  <c r="A3172" i="4"/>
  <c r="F3172" i="4" l="1"/>
  <c r="O3172" i="4"/>
  <c r="N3172" i="4"/>
  <c r="M3172" i="4"/>
  <c r="L3172" i="4"/>
  <c r="K3172" i="4"/>
  <c r="J3172" i="4"/>
  <c r="H3172" i="4"/>
  <c r="I3172" i="4"/>
  <c r="G3172" i="4"/>
  <c r="D3172" i="4"/>
  <c r="E3172" i="4"/>
  <c r="C3172" i="4"/>
  <c r="B3173" i="4"/>
  <c r="A3173" i="4"/>
  <c r="F3173" i="4" l="1"/>
  <c r="O3173" i="4"/>
  <c r="N3173" i="4"/>
  <c r="M3173" i="4"/>
  <c r="L3173" i="4"/>
  <c r="K3173" i="4"/>
  <c r="J3173" i="4"/>
  <c r="I3173" i="4"/>
  <c r="H3173" i="4"/>
  <c r="G3173" i="4"/>
  <c r="D3173" i="4"/>
  <c r="E3173" i="4"/>
  <c r="C3173" i="4"/>
  <c r="B3174" i="4"/>
  <c r="A3174" i="4"/>
  <c r="F3174" i="4" l="1"/>
  <c r="O3174" i="4"/>
  <c r="N3174" i="4"/>
  <c r="M3174" i="4"/>
  <c r="L3174" i="4"/>
  <c r="K3174" i="4"/>
  <c r="J3174" i="4"/>
  <c r="I3174" i="4"/>
  <c r="H3174" i="4"/>
  <c r="G3174" i="4"/>
  <c r="E3174" i="4"/>
  <c r="C3174" i="4"/>
  <c r="D3174" i="4"/>
  <c r="B3175" i="4"/>
  <c r="A3175" i="4"/>
  <c r="F3175" i="4" l="1"/>
  <c r="O3175" i="4"/>
  <c r="N3175" i="4"/>
  <c r="M3175" i="4"/>
  <c r="L3175" i="4"/>
  <c r="K3175" i="4"/>
  <c r="J3175" i="4"/>
  <c r="I3175" i="4"/>
  <c r="H3175" i="4"/>
  <c r="G3175" i="4"/>
  <c r="E3175" i="4"/>
  <c r="C3175" i="4"/>
  <c r="D3175" i="4"/>
  <c r="B3176" i="4"/>
  <c r="A3176" i="4"/>
  <c r="F3176" i="4" l="1"/>
  <c r="O3176" i="4"/>
  <c r="N3176" i="4"/>
  <c r="M3176" i="4"/>
  <c r="L3176" i="4"/>
  <c r="K3176" i="4"/>
  <c r="J3176" i="4"/>
  <c r="H3176" i="4"/>
  <c r="I3176" i="4"/>
  <c r="G3176" i="4"/>
  <c r="D3176" i="4"/>
  <c r="E3176" i="4"/>
  <c r="C3176" i="4"/>
  <c r="B3177" i="4"/>
  <c r="A3177" i="4"/>
  <c r="F3177" i="4" l="1"/>
  <c r="O3177" i="4"/>
  <c r="N3177" i="4"/>
  <c r="M3177" i="4"/>
  <c r="L3177" i="4"/>
  <c r="K3177" i="4"/>
  <c r="J3177" i="4"/>
  <c r="I3177" i="4"/>
  <c r="H3177" i="4"/>
  <c r="G3177" i="4"/>
  <c r="D3177" i="4"/>
  <c r="E3177" i="4"/>
  <c r="C3177" i="4"/>
  <c r="B3178" i="4"/>
  <c r="A3178" i="4"/>
  <c r="F3178" i="4" l="1"/>
  <c r="O3178" i="4"/>
  <c r="N3178" i="4"/>
  <c r="M3178" i="4"/>
  <c r="L3178" i="4"/>
  <c r="K3178" i="4"/>
  <c r="J3178" i="4"/>
  <c r="I3178" i="4"/>
  <c r="H3178" i="4"/>
  <c r="G3178" i="4"/>
  <c r="E3178" i="4"/>
  <c r="C3178" i="4"/>
  <c r="D3178" i="4"/>
  <c r="B3179" i="4"/>
  <c r="A3179" i="4"/>
  <c r="F3179" i="4" l="1"/>
  <c r="O3179" i="4"/>
  <c r="N3179" i="4"/>
  <c r="M3179" i="4"/>
  <c r="L3179" i="4"/>
  <c r="K3179" i="4"/>
  <c r="J3179" i="4"/>
  <c r="I3179" i="4"/>
  <c r="H3179" i="4"/>
  <c r="G3179" i="4"/>
  <c r="E3179" i="4"/>
  <c r="C3179" i="4"/>
  <c r="D3179" i="4"/>
  <c r="B3180" i="4"/>
  <c r="A3180" i="4"/>
  <c r="F3180" i="4" l="1"/>
  <c r="O3180" i="4"/>
  <c r="N3180" i="4"/>
  <c r="M3180" i="4"/>
  <c r="L3180" i="4"/>
  <c r="K3180" i="4"/>
  <c r="J3180" i="4"/>
  <c r="H3180" i="4"/>
  <c r="I3180" i="4"/>
  <c r="G3180" i="4"/>
  <c r="D3180" i="4"/>
  <c r="E3180" i="4"/>
  <c r="C3180" i="4"/>
  <c r="B3181" i="4"/>
  <c r="A3181" i="4"/>
  <c r="F3181" i="4" l="1"/>
  <c r="O3181" i="4"/>
  <c r="N3181" i="4"/>
  <c r="M3181" i="4"/>
  <c r="L3181" i="4"/>
  <c r="K3181" i="4"/>
  <c r="J3181" i="4"/>
  <c r="I3181" i="4"/>
  <c r="H3181" i="4"/>
  <c r="G3181" i="4"/>
  <c r="D3181" i="4"/>
  <c r="E3181" i="4"/>
  <c r="C3181" i="4"/>
  <c r="B3182" i="4"/>
  <c r="A3182" i="4"/>
  <c r="F3182" i="4" l="1"/>
  <c r="O3182" i="4"/>
  <c r="N3182" i="4"/>
  <c r="M3182" i="4"/>
  <c r="L3182" i="4"/>
  <c r="K3182" i="4"/>
  <c r="J3182" i="4"/>
  <c r="I3182" i="4"/>
  <c r="H3182" i="4"/>
  <c r="G3182" i="4"/>
  <c r="E3182" i="4"/>
  <c r="C3182" i="4"/>
  <c r="D3182" i="4"/>
  <c r="B3183" i="4"/>
  <c r="A3183" i="4"/>
  <c r="F3183" i="4" l="1"/>
  <c r="O3183" i="4"/>
  <c r="N3183" i="4"/>
  <c r="M3183" i="4"/>
  <c r="L3183" i="4"/>
  <c r="K3183" i="4"/>
  <c r="J3183" i="4"/>
  <c r="I3183" i="4"/>
  <c r="G3183" i="4"/>
  <c r="H3183" i="4"/>
  <c r="E3183" i="4"/>
  <c r="C3183" i="4"/>
  <c r="D3183" i="4"/>
  <c r="B3184" i="4"/>
  <c r="A3184" i="4"/>
  <c r="F3184" i="4" l="1"/>
  <c r="N3184" i="4"/>
  <c r="O3184" i="4"/>
  <c r="M3184" i="4"/>
  <c r="L3184" i="4"/>
  <c r="K3184" i="4"/>
  <c r="J3184" i="4"/>
  <c r="H3184" i="4"/>
  <c r="I3184" i="4"/>
  <c r="G3184" i="4"/>
  <c r="D3184" i="4"/>
  <c r="E3184" i="4"/>
  <c r="C3184" i="4"/>
  <c r="B3185" i="4"/>
  <c r="A3185" i="4"/>
  <c r="F3185" i="4" l="1"/>
  <c r="O3185" i="4"/>
  <c r="N3185" i="4"/>
  <c r="M3185" i="4"/>
  <c r="L3185" i="4"/>
  <c r="K3185" i="4"/>
  <c r="J3185" i="4"/>
  <c r="I3185" i="4"/>
  <c r="H3185" i="4"/>
  <c r="G3185" i="4"/>
  <c r="D3185" i="4"/>
  <c r="E3185" i="4"/>
  <c r="C3185" i="4"/>
  <c r="B3186" i="4"/>
  <c r="A3186" i="4"/>
  <c r="F3186" i="4" l="1"/>
  <c r="O3186" i="4"/>
  <c r="N3186" i="4"/>
  <c r="M3186" i="4"/>
  <c r="L3186" i="4"/>
  <c r="K3186" i="4"/>
  <c r="J3186" i="4"/>
  <c r="I3186" i="4"/>
  <c r="H3186" i="4"/>
  <c r="G3186" i="4"/>
  <c r="E3186" i="4"/>
  <c r="C3186" i="4"/>
  <c r="D3186" i="4"/>
  <c r="B3187" i="4"/>
  <c r="A3187" i="4"/>
  <c r="F3187" i="4" l="1"/>
  <c r="O3187" i="4"/>
  <c r="N3187" i="4"/>
  <c r="M3187" i="4"/>
  <c r="L3187" i="4"/>
  <c r="K3187" i="4"/>
  <c r="I3187" i="4"/>
  <c r="J3187" i="4"/>
  <c r="G3187" i="4"/>
  <c r="H3187" i="4"/>
  <c r="E3187" i="4"/>
  <c r="C3187" i="4"/>
  <c r="D3187" i="4"/>
  <c r="B3188" i="4"/>
  <c r="A3188" i="4"/>
  <c r="F3188" i="4" l="1"/>
  <c r="O3188" i="4"/>
  <c r="N3188" i="4"/>
  <c r="M3188" i="4"/>
  <c r="L3188" i="4"/>
  <c r="K3188" i="4"/>
  <c r="J3188" i="4"/>
  <c r="H3188" i="4"/>
  <c r="I3188" i="4"/>
  <c r="G3188" i="4"/>
  <c r="D3188" i="4"/>
  <c r="E3188" i="4"/>
  <c r="C3188" i="4"/>
  <c r="B3189" i="4"/>
  <c r="A3189" i="4"/>
  <c r="F3189" i="4" l="1"/>
  <c r="O3189" i="4"/>
  <c r="N3189" i="4"/>
  <c r="M3189" i="4"/>
  <c r="L3189" i="4"/>
  <c r="K3189" i="4"/>
  <c r="J3189" i="4"/>
  <c r="I3189" i="4"/>
  <c r="H3189" i="4"/>
  <c r="G3189" i="4"/>
  <c r="D3189" i="4"/>
  <c r="E3189" i="4"/>
  <c r="C3189" i="4"/>
  <c r="B3190" i="4"/>
  <c r="A3190" i="4"/>
  <c r="F3190" i="4" l="1"/>
  <c r="O3190" i="4"/>
  <c r="N3190" i="4"/>
  <c r="M3190" i="4"/>
  <c r="L3190" i="4"/>
  <c r="K3190" i="4"/>
  <c r="J3190" i="4"/>
  <c r="I3190" i="4"/>
  <c r="H3190" i="4"/>
  <c r="G3190" i="4"/>
  <c r="E3190" i="4"/>
  <c r="C3190" i="4"/>
  <c r="D3190" i="4"/>
  <c r="B3191" i="4"/>
  <c r="A3191" i="4"/>
  <c r="F3191" i="4" l="1"/>
  <c r="O3191" i="4"/>
  <c r="N3191" i="4"/>
  <c r="M3191" i="4"/>
  <c r="L3191" i="4"/>
  <c r="K3191" i="4"/>
  <c r="J3191" i="4"/>
  <c r="I3191" i="4"/>
  <c r="H3191" i="4"/>
  <c r="G3191" i="4"/>
  <c r="E3191" i="4"/>
  <c r="C3191" i="4"/>
  <c r="D3191" i="4"/>
  <c r="B3192" i="4"/>
  <c r="A3192" i="4"/>
  <c r="F3192" i="4" l="1"/>
  <c r="O3192" i="4"/>
  <c r="N3192" i="4"/>
  <c r="M3192" i="4"/>
  <c r="L3192" i="4"/>
  <c r="K3192" i="4"/>
  <c r="J3192" i="4"/>
  <c r="H3192" i="4"/>
  <c r="I3192" i="4"/>
  <c r="G3192" i="4"/>
  <c r="D3192" i="4"/>
  <c r="E3192" i="4"/>
  <c r="C3192" i="4"/>
  <c r="B3193" i="4"/>
  <c r="A3193" i="4"/>
  <c r="F3193" i="4" l="1"/>
  <c r="O3193" i="4"/>
  <c r="N3193" i="4"/>
  <c r="M3193" i="4"/>
  <c r="L3193" i="4"/>
  <c r="K3193" i="4"/>
  <c r="J3193" i="4"/>
  <c r="I3193" i="4"/>
  <c r="H3193" i="4"/>
  <c r="G3193" i="4"/>
  <c r="D3193" i="4"/>
  <c r="E3193" i="4"/>
  <c r="C3193" i="4"/>
  <c r="B3194" i="4"/>
  <c r="A3194" i="4"/>
  <c r="F3194" i="4" l="1"/>
  <c r="O3194" i="4"/>
  <c r="N3194" i="4"/>
  <c r="M3194" i="4"/>
  <c r="L3194" i="4"/>
  <c r="K3194" i="4"/>
  <c r="J3194" i="4"/>
  <c r="I3194" i="4"/>
  <c r="H3194" i="4"/>
  <c r="G3194" i="4"/>
  <c r="E3194" i="4"/>
  <c r="C3194" i="4"/>
  <c r="D3194" i="4"/>
  <c r="B3195" i="4"/>
  <c r="A3195" i="4"/>
  <c r="F3195" i="4" l="1"/>
  <c r="O3195" i="4"/>
  <c r="N3195" i="4"/>
  <c r="M3195" i="4"/>
  <c r="L3195" i="4"/>
  <c r="K3195" i="4"/>
  <c r="J3195" i="4"/>
  <c r="I3195" i="4"/>
  <c r="H3195" i="4"/>
  <c r="G3195" i="4"/>
  <c r="E3195" i="4"/>
  <c r="C3195" i="4"/>
  <c r="D3195" i="4"/>
  <c r="B3196" i="4"/>
  <c r="A3196" i="4"/>
  <c r="F3196" i="4" l="1"/>
  <c r="O3196" i="4"/>
  <c r="N3196" i="4"/>
  <c r="M3196" i="4"/>
  <c r="L3196" i="4"/>
  <c r="K3196" i="4"/>
  <c r="J3196" i="4"/>
  <c r="H3196" i="4"/>
  <c r="I3196" i="4"/>
  <c r="G3196" i="4"/>
  <c r="D3196" i="4"/>
  <c r="E3196" i="4"/>
  <c r="C3196" i="4"/>
  <c r="B3197" i="4"/>
  <c r="A3197" i="4"/>
  <c r="F3197" i="4" l="1"/>
  <c r="O3197" i="4"/>
  <c r="N3197" i="4"/>
  <c r="M3197" i="4"/>
  <c r="L3197" i="4"/>
  <c r="K3197" i="4"/>
  <c r="J3197" i="4"/>
  <c r="I3197" i="4"/>
  <c r="H3197" i="4"/>
  <c r="G3197" i="4"/>
  <c r="D3197" i="4"/>
  <c r="E3197" i="4"/>
  <c r="C3197" i="4"/>
  <c r="B3198" i="4"/>
  <c r="A3198" i="4"/>
  <c r="F3198" i="4" l="1"/>
  <c r="O3198" i="4"/>
  <c r="N3198" i="4"/>
  <c r="M3198" i="4"/>
  <c r="L3198" i="4"/>
  <c r="K3198" i="4"/>
  <c r="J3198" i="4"/>
  <c r="I3198" i="4"/>
  <c r="H3198" i="4"/>
  <c r="G3198" i="4"/>
  <c r="E3198" i="4"/>
  <c r="C3198" i="4"/>
  <c r="D3198" i="4"/>
  <c r="B3199" i="4"/>
  <c r="A3199" i="4"/>
  <c r="F3199" i="4" l="1"/>
  <c r="O3199" i="4"/>
  <c r="N3199" i="4"/>
  <c r="M3199" i="4"/>
  <c r="L3199" i="4"/>
  <c r="K3199" i="4"/>
  <c r="J3199" i="4"/>
  <c r="I3199" i="4"/>
  <c r="G3199" i="4"/>
  <c r="H3199" i="4"/>
  <c r="E3199" i="4"/>
  <c r="C3199" i="4"/>
  <c r="D3199" i="4"/>
  <c r="B3200" i="4"/>
  <c r="A3200" i="4"/>
  <c r="F3200" i="4" l="1"/>
  <c r="O3200" i="4"/>
  <c r="N3200" i="4"/>
  <c r="M3200" i="4"/>
  <c r="L3200" i="4"/>
  <c r="K3200" i="4"/>
  <c r="J3200" i="4"/>
  <c r="H3200" i="4"/>
  <c r="I3200" i="4"/>
  <c r="G3200" i="4"/>
  <c r="D3200" i="4"/>
  <c r="E3200" i="4"/>
  <c r="C3200" i="4"/>
  <c r="B3201" i="4"/>
  <c r="A3201" i="4"/>
  <c r="F3201" i="4" l="1"/>
  <c r="O3201" i="4"/>
  <c r="N3201" i="4"/>
  <c r="M3201" i="4"/>
  <c r="L3201" i="4"/>
  <c r="K3201" i="4"/>
  <c r="J3201" i="4"/>
  <c r="I3201" i="4"/>
  <c r="H3201" i="4"/>
  <c r="G3201" i="4"/>
  <c r="D3201" i="4"/>
  <c r="E3201" i="4"/>
  <c r="C3201" i="4"/>
  <c r="B3202" i="4"/>
  <c r="A3202" i="4"/>
  <c r="F3202" i="4" l="1"/>
  <c r="O3202" i="4"/>
  <c r="N3202" i="4"/>
  <c r="M3202" i="4"/>
  <c r="L3202" i="4"/>
  <c r="K3202" i="4"/>
  <c r="J3202" i="4"/>
  <c r="I3202" i="4"/>
  <c r="H3202" i="4"/>
  <c r="G3202" i="4"/>
  <c r="E3202" i="4"/>
  <c r="C3202" i="4"/>
  <c r="D3202" i="4"/>
  <c r="B3203" i="4"/>
  <c r="A3203" i="4"/>
  <c r="F3203" i="4" l="1"/>
  <c r="O3203" i="4"/>
  <c r="N3203" i="4"/>
  <c r="M3203" i="4"/>
  <c r="L3203" i="4"/>
  <c r="K3203" i="4"/>
  <c r="I3203" i="4"/>
  <c r="J3203" i="4"/>
  <c r="G3203" i="4"/>
  <c r="H3203" i="4"/>
  <c r="E3203" i="4"/>
  <c r="C3203" i="4"/>
  <c r="D3203" i="4"/>
  <c r="B3204" i="4"/>
  <c r="A3204" i="4"/>
  <c r="F3204" i="4" l="1"/>
  <c r="O3204" i="4"/>
  <c r="N3204" i="4"/>
  <c r="M3204" i="4"/>
  <c r="L3204" i="4"/>
  <c r="K3204" i="4"/>
  <c r="J3204" i="4"/>
  <c r="H3204" i="4"/>
  <c r="I3204" i="4"/>
  <c r="G3204" i="4"/>
  <c r="D3204" i="4"/>
  <c r="E3204" i="4"/>
  <c r="C3204" i="4"/>
  <c r="B3205" i="4"/>
  <c r="A3205" i="4"/>
  <c r="F3205" i="4" l="1"/>
  <c r="O3205" i="4"/>
  <c r="N3205" i="4"/>
  <c r="M3205" i="4"/>
  <c r="L3205" i="4"/>
  <c r="K3205" i="4"/>
  <c r="J3205" i="4"/>
  <c r="I3205" i="4"/>
  <c r="H3205" i="4"/>
  <c r="G3205" i="4"/>
  <c r="D3205" i="4"/>
  <c r="E3205" i="4"/>
  <c r="C3205" i="4"/>
  <c r="B3206" i="4"/>
  <c r="A3206" i="4"/>
  <c r="F3206" i="4" l="1"/>
  <c r="N3206" i="4"/>
  <c r="O3206" i="4"/>
  <c r="M3206" i="4"/>
  <c r="L3206" i="4"/>
  <c r="K3206" i="4"/>
  <c r="J3206" i="4"/>
  <c r="I3206" i="4"/>
  <c r="H3206" i="4"/>
  <c r="G3206" i="4"/>
  <c r="E3206" i="4"/>
  <c r="C3206" i="4"/>
  <c r="D3206" i="4"/>
  <c r="B3207" i="4"/>
  <c r="A3207" i="4"/>
  <c r="F3207" i="4" l="1"/>
  <c r="O3207" i="4"/>
  <c r="N3207" i="4"/>
  <c r="M3207" i="4"/>
  <c r="L3207" i="4"/>
  <c r="K3207" i="4"/>
  <c r="J3207" i="4"/>
  <c r="I3207" i="4"/>
  <c r="H3207" i="4"/>
  <c r="G3207" i="4"/>
  <c r="E3207" i="4"/>
  <c r="C3207" i="4"/>
  <c r="D3207" i="4"/>
  <c r="B3208" i="4"/>
  <c r="A3208" i="4"/>
  <c r="F3208" i="4" l="1"/>
  <c r="O3208" i="4"/>
  <c r="N3208" i="4"/>
  <c r="M3208" i="4"/>
  <c r="L3208" i="4"/>
  <c r="K3208" i="4"/>
  <c r="J3208" i="4"/>
  <c r="H3208" i="4"/>
  <c r="I3208" i="4"/>
  <c r="G3208" i="4"/>
  <c r="D3208" i="4"/>
  <c r="E3208" i="4"/>
  <c r="C3208" i="4"/>
  <c r="B3209" i="4"/>
  <c r="A3209" i="4"/>
  <c r="F3209" i="4" l="1"/>
  <c r="O3209" i="4"/>
  <c r="N3209" i="4"/>
  <c r="M3209" i="4"/>
  <c r="L3209" i="4"/>
  <c r="K3209" i="4"/>
  <c r="J3209" i="4"/>
  <c r="I3209" i="4"/>
  <c r="H3209" i="4"/>
  <c r="G3209" i="4"/>
  <c r="D3209" i="4"/>
  <c r="E3209" i="4"/>
  <c r="C3209" i="4"/>
  <c r="B3210" i="4"/>
  <c r="A3210" i="4"/>
  <c r="F3210" i="4" l="1"/>
  <c r="O3210" i="4"/>
  <c r="N3210" i="4"/>
  <c r="M3210" i="4"/>
  <c r="L3210" i="4"/>
  <c r="K3210" i="4"/>
  <c r="J3210" i="4"/>
  <c r="I3210" i="4"/>
  <c r="H3210" i="4"/>
  <c r="G3210" i="4"/>
  <c r="E3210" i="4"/>
  <c r="C3210" i="4"/>
  <c r="D3210" i="4"/>
  <c r="B3211" i="4"/>
  <c r="A3211" i="4"/>
  <c r="F3211" i="4" l="1"/>
  <c r="O3211" i="4"/>
  <c r="N3211" i="4"/>
  <c r="M3211" i="4"/>
  <c r="L3211" i="4"/>
  <c r="K3211" i="4"/>
  <c r="J3211" i="4"/>
  <c r="I3211" i="4"/>
  <c r="H3211" i="4"/>
  <c r="G3211" i="4"/>
  <c r="E3211" i="4"/>
  <c r="C3211" i="4"/>
  <c r="D3211" i="4"/>
  <c r="B3212" i="4"/>
  <c r="A3212" i="4"/>
  <c r="F3212" i="4" l="1"/>
  <c r="O3212" i="4"/>
  <c r="N3212" i="4"/>
  <c r="M3212" i="4"/>
  <c r="L3212" i="4"/>
  <c r="K3212" i="4"/>
  <c r="J3212" i="4"/>
  <c r="H3212" i="4"/>
  <c r="I3212" i="4"/>
  <c r="G3212" i="4"/>
  <c r="D3212" i="4"/>
  <c r="E3212" i="4"/>
  <c r="C3212" i="4"/>
  <c r="B3213" i="4"/>
  <c r="A3213" i="4"/>
  <c r="F3213" i="4" l="1"/>
  <c r="O3213" i="4"/>
  <c r="N3213" i="4"/>
  <c r="M3213" i="4"/>
  <c r="L3213" i="4"/>
  <c r="K3213" i="4"/>
  <c r="J3213" i="4"/>
  <c r="I3213" i="4"/>
  <c r="H3213" i="4"/>
  <c r="G3213" i="4"/>
  <c r="D3213" i="4"/>
  <c r="E3213" i="4"/>
  <c r="C3213" i="4"/>
  <c r="B3214" i="4"/>
  <c r="A3214" i="4"/>
  <c r="F3214" i="4" l="1"/>
  <c r="O3214" i="4"/>
  <c r="N3214" i="4"/>
  <c r="M3214" i="4"/>
  <c r="L3214" i="4"/>
  <c r="K3214" i="4"/>
  <c r="J3214" i="4"/>
  <c r="I3214" i="4"/>
  <c r="H3214" i="4"/>
  <c r="G3214" i="4"/>
  <c r="E3214" i="4"/>
  <c r="C3214" i="4"/>
  <c r="D3214" i="4"/>
  <c r="B3215" i="4"/>
  <c r="A3215" i="4"/>
  <c r="F3215" i="4" l="1"/>
  <c r="O3215" i="4"/>
  <c r="N3215" i="4"/>
  <c r="M3215" i="4"/>
  <c r="L3215" i="4"/>
  <c r="K3215" i="4"/>
  <c r="J3215" i="4"/>
  <c r="I3215" i="4"/>
  <c r="G3215" i="4"/>
  <c r="H3215" i="4"/>
  <c r="E3215" i="4"/>
  <c r="C3215" i="4"/>
  <c r="D3215" i="4"/>
  <c r="B3216" i="4"/>
  <c r="A3216" i="4"/>
  <c r="F3216" i="4" l="1"/>
  <c r="O3216" i="4"/>
  <c r="N3216" i="4"/>
  <c r="M3216" i="4"/>
  <c r="L3216" i="4"/>
  <c r="K3216" i="4"/>
  <c r="J3216" i="4"/>
  <c r="H3216" i="4"/>
  <c r="I3216" i="4"/>
  <c r="G3216" i="4"/>
  <c r="D3216" i="4"/>
  <c r="E3216" i="4"/>
  <c r="C3216" i="4"/>
  <c r="B3217" i="4"/>
  <c r="A3217" i="4"/>
  <c r="F3217" i="4" l="1"/>
  <c r="O3217" i="4"/>
  <c r="N3217" i="4"/>
  <c r="M3217" i="4"/>
  <c r="L3217" i="4"/>
  <c r="K3217" i="4"/>
  <c r="J3217" i="4"/>
  <c r="I3217" i="4"/>
  <c r="H3217" i="4"/>
  <c r="G3217" i="4"/>
  <c r="D3217" i="4"/>
  <c r="E3217" i="4"/>
  <c r="C3217" i="4"/>
  <c r="B3218" i="4"/>
  <c r="A3218" i="4"/>
  <c r="F3218" i="4" l="1"/>
  <c r="O3218" i="4"/>
  <c r="N3218" i="4"/>
  <c r="M3218" i="4"/>
  <c r="L3218" i="4"/>
  <c r="K3218" i="4"/>
  <c r="J3218" i="4"/>
  <c r="I3218" i="4"/>
  <c r="H3218" i="4"/>
  <c r="G3218" i="4"/>
  <c r="E3218" i="4"/>
  <c r="C3218" i="4"/>
  <c r="D3218" i="4"/>
  <c r="B3219" i="4"/>
  <c r="A3219" i="4"/>
  <c r="F3219" i="4" l="1"/>
  <c r="O3219" i="4"/>
  <c r="N3219" i="4"/>
  <c r="M3219" i="4"/>
  <c r="L3219" i="4"/>
  <c r="K3219" i="4"/>
  <c r="I3219" i="4"/>
  <c r="J3219" i="4"/>
  <c r="G3219" i="4"/>
  <c r="H3219" i="4"/>
  <c r="E3219" i="4"/>
  <c r="C3219" i="4"/>
  <c r="D3219" i="4"/>
  <c r="B3220" i="4"/>
  <c r="A3220" i="4"/>
  <c r="F3220" i="4" l="1"/>
  <c r="O3220" i="4"/>
  <c r="N3220" i="4"/>
  <c r="M3220" i="4"/>
  <c r="L3220" i="4"/>
  <c r="K3220" i="4"/>
  <c r="J3220" i="4"/>
  <c r="H3220" i="4"/>
  <c r="I3220" i="4"/>
  <c r="G3220" i="4"/>
  <c r="D3220" i="4"/>
  <c r="E3220" i="4"/>
  <c r="C3220" i="4"/>
  <c r="B3221" i="4"/>
  <c r="A3221" i="4"/>
  <c r="F3221" i="4" l="1"/>
  <c r="O3221" i="4"/>
  <c r="N3221" i="4"/>
  <c r="M3221" i="4"/>
  <c r="L3221" i="4"/>
  <c r="K3221" i="4"/>
  <c r="J3221" i="4"/>
  <c r="I3221" i="4"/>
  <c r="H3221" i="4"/>
  <c r="G3221" i="4"/>
  <c r="D3221" i="4"/>
  <c r="E3221" i="4"/>
  <c r="C3221" i="4"/>
  <c r="B3222" i="4"/>
  <c r="A3222" i="4"/>
  <c r="F3222" i="4" l="1"/>
  <c r="O3222" i="4"/>
  <c r="N3222" i="4"/>
  <c r="M3222" i="4"/>
  <c r="L3222" i="4"/>
  <c r="K3222" i="4"/>
  <c r="J3222" i="4"/>
  <c r="I3222" i="4"/>
  <c r="H3222" i="4"/>
  <c r="G3222" i="4"/>
  <c r="E3222" i="4"/>
  <c r="C3222" i="4"/>
  <c r="D3222" i="4"/>
  <c r="B3223" i="4"/>
  <c r="A3223" i="4"/>
  <c r="F3223" i="4" l="1"/>
  <c r="O3223" i="4"/>
  <c r="N3223" i="4"/>
  <c r="M3223" i="4"/>
  <c r="L3223" i="4"/>
  <c r="K3223" i="4"/>
  <c r="J3223" i="4"/>
  <c r="I3223" i="4"/>
  <c r="H3223" i="4"/>
  <c r="G3223" i="4"/>
  <c r="E3223" i="4"/>
  <c r="C3223" i="4"/>
  <c r="D3223" i="4"/>
  <c r="B3224" i="4"/>
  <c r="A3224" i="4"/>
  <c r="F3224" i="4" l="1"/>
  <c r="O3224" i="4"/>
  <c r="N3224" i="4"/>
  <c r="M3224" i="4"/>
  <c r="L3224" i="4"/>
  <c r="K3224" i="4"/>
  <c r="J3224" i="4"/>
  <c r="H3224" i="4"/>
  <c r="I3224" i="4"/>
  <c r="G3224" i="4"/>
  <c r="D3224" i="4"/>
  <c r="E3224" i="4"/>
  <c r="C3224" i="4"/>
  <c r="B3225" i="4"/>
  <c r="A3225" i="4"/>
  <c r="F3225" i="4" l="1"/>
  <c r="O3225" i="4"/>
  <c r="N3225" i="4"/>
  <c r="M3225" i="4"/>
  <c r="L3225" i="4"/>
  <c r="K3225" i="4"/>
  <c r="J3225" i="4"/>
  <c r="I3225" i="4"/>
  <c r="H3225" i="4"/>
  <c r="G3225" i="4"/>
  <c r="D3225" i="4"/>
  <c r="E3225" i="4"/>
  <c r="C3225" i="4"/>
  <c r="B3226" i="4"/>
  <c r="A3226" i="4"/>
  <c r="F3226" i="4" l="1"/>
  <c r="O3226" i="4"/>
  <c r="N3226" i="4"/>
  <c r="M3226" i="4"/>
  <c r="L3226" i="4"/>
  <c r="K3226" i="4"/>
  <c r="J3226" i="4"/>
  <c r="I3226" i="4"/>
  <c r="H3226" i="4"/>
  <c r="G3226" i="4"/>
  <c r="E3226" i="4"/>
  <c r="C3226" i="4"/>
  <c r="D3226" i="4"/>
  <c r="B3227" i="4"/>
  <c r="A3227" i="4"/>
  <c r="F3227" i="4" l="1"/>
  <c r="O3227" i="4"/>
  <c r="N3227" i="4"/>
  <c r="M3227" i="4"/>
  <c r="L3227" i="4"/>
  <c r="K3227" i="4"/>
  <c r="J3227" i="4"/>
  <c r="I3227" i="4"/>
  <c r="H3227" i="4"/>
  <c r="G3227" i="4"/>
  <c r="E3227" i="4"/>
  <c r="C3227" i="4"/>
  <c r="D3227" i="4"/>
  <c r="B3228" i="4"/>
  <c r="A3228" i="4"/>
  <c r="F3228" i="4" l="1"/>
  <c r="O3228" i="4"/>
  <c r="N3228" i="4"/>
  <c r="M3228" i="4"/>
  <c r="L3228" i="4"/>
  <c r="K3228" i="4"/>
  <c r="J3228" i="4"/>
  <c r="H3228" i="4"/>
  <c r="I3228" i="4"/>
  <c r="G3228" i="4"/>
  <c r="D3228" i="4"/>
  <c r="E3228" i="4"/>
  <c r="C3228" i="4"/>
  <c r="B3229" i="4"/>
  <c r="A3229" i="4"/>
  <c r="F3229" i="4" l="1"/>
  <c r="O3229" i="4"/>
  <c r="N3229" i="4"/>
  <c r="M3229" i="4"/>
  <c r="L3229" i="4"/>
  <c r="K3229" i="4"/>
  <c r="J3229" i="4"/>
  <c r="I3229" i="4"/>
  <c r="H3229" i="4"/>
  <c r="G3229" i="4"/>
  <c r="D3229" i="4"/>
  <c r="E3229" i="4"/>
  <c r="C3229" i="4"/>
  <c r="B3230" i="4"/>
  <c r="A3230" i="4"/>
  <c r="F3230" i="4" l="1"/>
  <c r="O3230" i="4"/>
  <c r="N3230" i="4"/>
  <c r="M3230" i="4"/>
  <c r="L3230" i="4"/>
  <c r="K3230" i="4"/>
  <c r="J3230" i="4"/>
  <c r="I3230" i="4"/>
  <c r="H3230" i="4"/>
  <c r="G3230" i="4"/>
  <c r="E3230" i="4"/>
  <c r="C3230" i="4"/>
  <c r="D3230" i="4"/>
  <c r="B3231" i="4"/>
  <c r="A3231" i="4"/>
  <c r="F3231" i="4" l="1"/>
  <c r="O3231" i="4"/>
  <c r="N3231" i="4"/>
  <c r="M3231" i="4"/>
  <c r="L3231" i="4"/>
  <c r="K3231" i="4"/>
  <c r="J3231" i="4"/>
  <c r="I3231" i="4"/>
  <c r="G3231" i="4"/>
  <c r="H3231" i="4"/>
  <c r="E3231" i="4"/>
  <c r="C3231" i="4"/>
  <c r="D3231" i="4"/>
  <c r="B3232" i="4"/>
  <c r="A3232" i="4"/>
  <c r="F3232" i="4" l="1"/>
  <c r="O3232" i="4"/>
  <c r="N3232" i="4"/>
  <c r="M3232" i="4"/>
  <c r="L3232" i="4"/>
  <c r="K3232" i="4"/>
  <c r="J3232" i="4"/>
  <c r="H3232" i="4"/>
  <c r="I3232" i="4"/>
  <c r="G3232" i="4"/>
  <c r="D3232" i="4"/>
  <c r="E3232" i="4"/>
  <c r="C3232" i="4"/>
  <c r="B3233" i="4"/>
  <c r="A3233" i="4"/>
  <c r="F3233" i="4" l="1"/>
  <c r="O3233" i="4"/>
  <c r="N3233" i="4"/>
  <c r="M3233" i="4"/>
  <c r="L3233" i="4"/>
  <c r="K3233" i="4"/>
  <c r="J3233" i="4"/>
  <c r="I3233" i="4"/>
  <c r="H3233" i="4"/>
  <c r="G3233" i="4"/>
  <c r="D3233" i="4"/>
  <c r="E3233" i="4"/>
  <c r="C3233" i="4"/>
  <c r="B3234" i="4"/>
  <c r="A3234" i="4"/>
  <c r="F3234" i="4" l="1"/>
  <c r="O3234" i="4"/>
  <c r="N3234" i="4"/>
  <c r="M3234" i="4"/>
  <c r="L3234" i="4"/>
  <c r="K3234" i="4"/>
  <c r="J3234" i="4"/>
  <c r="I3234" i="4"/>
  <c r="H3234" i="4"/>
  <c r="G3234" i="4"/>
  <c r="E3234" i="4"/>
  <c r="C3234" i="4"/>
  <c r="D3234" i="4"/>
  <c r="B3235" i="4"/>
  <c r="A3235" i="4"/>
  <c r="F3235" i="4" l="1"/>
  <c r="O3235" i="4"/>
  <c r="N3235" i="4"/>
  <c r="M3235" i="4"/>
  <c r="L3235" i="4"/>
  <c r="K3235" i="4"/>
  <c r="I3235" i="4"/>
  <c r="J3235" i="4"/>
  <c r="G3235" i="4"/>
  <c r="H3235" i="4"/>
  <c r="E3235" i="4"/>
  <c r="C3235" i="4"/>
  <c r="D3235" i="4"/>
  <c r="B3236" i="4"/>
  <c r="A3236" i="4"/>
  <c r="F3236" i="4" l="1"/>
  <c r="O3236" i="4"/>
  <c r="N3236" i="4"/>
  <c r="M3236" i="4"/>
  <c r="L3236" i="4"/>
  <c r="K3236" i="4"/>
  <c r="J3236" i="4"/>
  <c r="H3236" i="4"/>
  <c r="I3236" i="4"/>
  <c r="G3236" i="4"/>
  <c r="D3236" i="4"/>
  <c r="E3236" i="4"/>
  <c r="C3236" i="4"/>
  <c r="B3237" i="4"/>
  <c r="A3237" i="4"/>
  <c r="F3237" i="4" l="1"/>
  <c r="O3237" i="4"/>
  <c r="N3237" i="4"/>
  <c r="M3237" i="4"/>
  <c r="L3237" i="4"/>
  <c r="K3237" i="4"/>
  <c r="J3237" i="4"/>
  <c r="I3237" i="4"/>
  <c r="H3237" i="4"/>
  <c r="G3237" i="4"/>
  <c r="D3237" i="4"/>
  <c r="E3237" i="4"/>
  <c r="C3237" i="4"/>
  <c r="B3238" i="4"/>
  <c r="A3238" i="4"/>
  <c r="F3238" i="4" l="1"/>
  <c r="O3238" i="4"/>
  <c r="N3238" i="4"/>
  <c r="M3238" i="4"/>
  <c r="L3238" i="4"/>
  <c r="K3238" i="4"/>
  <c r="J3238" i="4"/>
  <c r="I3238" i="4"/>
  <c r="H3238" i="4"/>
  <c r="G3238" i="4"/>
  <c r="E3238" i="4"/>
  <c r="C3238" i="4"/>
  <c r="D3238" i="4"/>
  <c r="B3239" i="4"/>
  <c r="A3239" i="4"/>
  <c r="F3239" i="4" l="1"/>
  <c r="O3239" i="4"/>
  <c r="N3239" i="4"/>
  <c r="M3239" i="4"/>
  <c r="L3239" i="4"/>
  <c r="K3239" i="4"/>
  <c r="J3239" i="4"/>
  <c r="I3239" i="4"/>
  <c r="H3239" i="4"/>
  <c r="G3239" i="4"/>
  <c r="E3239" i="4"/>
  <c r="C3239" i="4"/>
  <c r="D3239" i="4"/>
  <c r="B3240" i="4"/>
  <c r="A3240" i="4"/>
  <c r="F3240" i="4" l="1"/>
  <c r="O3240" i="4"/>
  <c r="N3240" i="4"/>
  <c r="M3240" i="4"/>
  <c r="L3240" i="4"/>
  <c r="K3240" i="4"/>
  <c r="J3240" i="4"/>
  <c r="H3240" i="4"/>
  <c r="I3240" i="4"/>
  <c r="G3240" i="4"/>
  <c r="D3240" i="4"/>
  <c r="E3240" i="4"/>
  <c r="C3240" i="4"/>
  <c r="B3241" i="4"/>
  <c r="A3241" i="4"/>
  <c r="F3241" i="4" l="1"/>
  <c r="O3241" i="4"/>
  <c r="N3241" i="4"/>
  <c r="M3241" i="4"/>
  <c r="L3241" i="4"/>
  <c r="K3241" i="4"/>
  <c r="J3241" i="4"/>
  <c r="I3241" i="4"/>
  <c r="H3241" i="4"/>
  <c r="G3241" i="4"/>
  <c r="D3241" i="4"/>
  <c r="E3241" i="4"/>
  <c r="C3241" i="4"/>
  <c r="B3242" i="4"/>
  <c r="A3242" i="4"/>
  <c r="F3242" i="4" l="1"/>
  <c r="O3242" i="4"/>
  <c r="N3242" i="4"/>
  <c r="M3242" i="4"/>
  <c r="L3242" i="4"/>
  <c r="K3242" i="4"/>
  <c r="J3242" i="4"/>
  <c r="I3242" i="4"/>
  <c r="H3242" i="4"/>
  <c r="G3242" i="4"/>
  <c r="E3242" i="4"/>
  <c r="C3242" i="4"/>
  <c r="D3242" i="4"/>
  <c r="B3243" i="4"/>
  <c r="A3243" i="4"/>
  <c r="F3243" i="4" l="1"/>
  <c r="O3243" i="4"/>
  <c r="N3243" i="4"/>
  <c r="M3243" i="4"/>
  <c r="L3243" i="4"/>
  <c r="K3243" i="4"/>
  <c r="J3243" i="4"/>
  <c r="I3243" i="4"/>
  <c r="H3243" i="4"/>
  <c r="G3243" i="4"/>
  <c r="E3243" i="4"/>
  <c r="C3243" i="4"/>
  <c r="D3243" i="4"/>
  <c r="B3244" i="4"/>
  <c r="A3244" i="4"/>
  <c r="F3244" i="4" l="1"/>
  <c r="O3244" i="4"/>
  <c r="N3244" i="4"/>
  <c r="M3244" i="4"/>
  <c r="L3244" i="4"/>
  <c r="K3244" i="4"/>
  <c r="J3244" i="4"/>
  <c r="H3244" i="4"/>
  <c r="I3244" i="4"/>
  <c r="G3244" i="4"/>
  <c r="D3244" i="4"/>
  <c r="E3244" i="4"/>
  <c r="C3244" i="4"/>
  <c r="B3245" i="4"/>
  <c r="A3245" i="4"/>
  <c r="F3245" i="4" l="1"/>
  <c r="O3245" i="4"/>
  <c r="N3245" i="4"/>
  <c r="M3245" i="4"/>
  <c r="L3245" i="4"/>
  <c r="K3245" i="4"/>
  <c r="J3245" i="4"/>
  <c r="I3245" i="4"/>
  <c r="H3245" i="4"/>
  <c r="G3245" i="4"/>
  <c r="D3245" i="4"/>
  <c r="E3245" i="4"/>
  <c r="C3245" i="4"/>
  <c r="B3246" i="4"/>
  <c r="A3246" i="4"/>
  <c r="F3246" i="4" l="1"/>
  <c r="O3246" i="4"/>
  <c r="N3246" i="4"/>
  <c r="M3246" i="4"/>
  <c r="L3246" i="4"/>
  <c r="K3246" i="4"/>
  <c r="J3246" i="4"/>
  <c r="I3246" i="4"/>
  <c r="H3246" i="4"/>
  <c r="G3246" i="4"/>
  <c r="E3246" i="4"/>
  <c r="C3246" i="4"/>
  <c r="D3246" i="4"/>
  <c r="B3247" i="4"/>
  <c r="A3247" i="4"/>
  <c r="F3247" i="4" l="1"/>
  <c r="O3247" i="4"/>
  <c r="N3247" i="4"/>
  <c r="M3247" i="4"/>
  <c r="L3247" i="4"/>
  <c r="K3247" i="4"/>
  <c r="J3247" i="4"/>
  <c r="I3247" i="4"/>
  <c r="G3247" i="4"/>
  <c r="H3247" i="4"/>
  <c r="E3247" i="4"/>
  <c r="C3247" i="4"/>
  <c r="D3247" i="4"/>
  <c r="B3248" i="4"/>
  <c r="A3248" i="4"/>
  <c r="F3248" i="4" l="1"/>
  <c r="N3248" i="4"/>
  <c r="O3248" i="4"/>
  <c r="M3248" i="4"/>
  <c r="L3248" i="4"/>
  <c r="K3248" i="4"/>
  <c r="J3248" i="4"/>
  <c r="H3248" i="4"/>
  <c r="I3248" i="4"/>
  <c r="G3248" i="4"/>
  <c r="D3248" i="4"/>
  <c r="E3248" i="4"/>
  <c r="C3248" i="4"/>
  <c r="B3249" i="4"/>
  <c r="A3249" i="4"/>
  <c r="F3249" i="4" l="1"/>
  <c r="O3249" i="4"/>
  <c r="N3249" i="4"/>
  <c r="M3249" i="4"/>
  <c r="L3249" i="4"/>
  <c r="K3249" i="4"/>
  <c r="J3249" i="4"/>
  <c r="I3249" i="4"/>
  <c r="H3249" i="4"/>
  <c r="G3249" i="4"/>
  <c r="D3249" i="4"/>
  <c r="E3249" i="4"/>
  <c r="C3249" i="4"/>
  <c r="B3250" i="4"/>
  <c r="A3250" i="4"/>
  <c r="F3250" i="4" l="1"/>
  <c r="O3250" i="4"/>
  <c r="N3250" i="4"/>
  <c r="M3250" i="4"/>
  <c r="L3250" i="4"/>
  <c r="K3250" i="4"/>
  <c r="J3250" i="4"/>
  <c r="I3250" i="4"/>
  <c r="H3250" i="4"/>
  <c r="G3250" i="4"/>
  <c r="E3250" i="4"/>
  <c r="C3250" i="4"/>
  <c r="D3250" i="4"/>
  <c r="B3251" i="4"/>
  <c r="A3251" i="4"/>
  <c r="F3251" i="4" l="1"/>
  <c r="O3251" i="4"/>
  <c r="N3251" i="4"/>
  <c r="M3251" i="4"/>
  <c r="L3251" i="4"/>
  <c r="K3251" i="4"/>
  <c r="I3251" i="4"/>
  <c r="J3251" i="4"/>
  <c r="G3251" i="4"/>
  <c r="H3251" i="4"/>
  <c r="E3251" i="4"/>
  <c r="C3251" i="4"/>
  <c r="D3251" i="4"/>
  <c r="B3252" i="4"/>
  <c r="A3252" i="4"/>
  <c r="F3252" i="4" l="1"/>
  <c r="O3252" i="4"/>
  <c r="N3252" i="4"/>
  <c r="M3252" i="4"/>
  <c r="L3252" i="4"/>
  <c r="K3252" i="4"/>
  <c r="J3252" i="4"/>
  <c r="H3252" i="4"/>
  <c r="I3252" i="4"/>
  <c r="G3252" i="4"/>
  <c r="D3252" i="4"/>
  <c r="E3252" i="4"/>
  <c r="C3252" i="4"/>
  <c r="B3253" i="4"/>
  <c r="A3253" i="4"/>
  <c r="F3253" i="4" l="1"/>
  <c r="O3253" i="4"/>
  <c r="N3253" i="4"/>
  <c r="M3253" i="4"/>
  <c r="L3253" i="4"/>
  <c r="K3253" i="4"/>
  <c r="J3253" i="4"/>
  <c r="I3253" i="4"/>
  <c r="H3253" i="4"/>
  <c r="G3253" i="4"/>
  <c r="D3253" i="4"/>
  <c r="E3253" i="4"/>
  <c r="C3253" i="4"/>
  <c r="B3254" i="4"/>
  <c r="A3254" i="4"/>
  <c r="F3254" i="4" l="1"/>
  <c r="O3254" i="4"/>
  <c r="N3254" i="4"/>
  <c r="M3254" i="4"/>
  <c r="L3254" i="4"/>
  <c r="K3254" i="4"/>
  <c r="J3254" i="4"/>
  <c r="I3254" i="4"/>
  <c r="H3254" i="4"/>
  <c r="G3254" i="4"/>
  <c r="E3254" i="4"/>
  <c r="C3254" i="4"/>
  <c r="D3254" i="4"/>
  <c r="B3255" i="4"/>
  <c r="A3255" i="4"/>
  <c r="F3255" i="4" l="1"/>
  <c r="O3255" i="4"/>
  <c r="N3255" i="4"/>
  <c r="M3255" i="4"/>
  <c r="L3255" i="4"/>
  <c r="K3255" i="4"/>
  <c r="J3255" i="4"/>
  <c r="I3255" i="4"/>
  <c r="H3255" i="4"/>
  <c r="G3255" i="4"/>
  <c r="E3255" i="4"/>
  <c r="C3255" i="4"/>
  <c r="D3255" i="4"/>
  <c r="B3256" i="4"/>
  <c r="A3256" i="4"/>
  <c r="F3256" i="4" l="1"/>
  <c r="O3256" i="4"/>
  <c r="N3256" i="4"/>
  <c r="M3256" i="4"/>
  <c r="L3256" i="4"/>
  <c r="K3256" i="4"/>
  <c r="J3256" i="4"/>
  <c r="H3256" i="4"/>
  <c r="I3256" i="4"/>
  <c r="G3256" i="4"/>
  <c r="D3256" i="4"/>
  <c r="E3256" i="4"/>
  <c r="C3256" i="4"/>
  <c r="B3257" i="4"/>
  <c r="A3257" i="4"/>
  <c r="F3257" i="4" l="1"/>
  <c r="O3257" i="4"/>
  <c r="N3257" i="4"/>
  <c r="M3257" i="4"/>
  <c r="L3257" i="4"/>
  <c r="K3257" i="4"/>
  <c r="J3257" i="4"/>
  <c r="I3257" i="4"/>
  <c r="H3257" i="4"/>
  <c r="G3257" i="4"/>
  <c r="D3257" i="4"/>
  <c r="E3257" i="4"/>
  <c r="C3257" i="4"/>
  <c r="B3258" i="4"/>
  <c r="A3258" i="4"/>
  <c r="F3258" i="4" l="1"/>
  <c r="O3258" i="4"/>
  <c r="N3258" i="4"/>
  <c r="M3258" i="4"/>
  <c r="L3258" i="4"/>
  <c r="K3258" i="4"/>
  <c r="J3258" i="4"/>
  <c r="I3258" i="4"/>
  <c r="H3258" i="4"/>
  <c r="G3258" i="4"/>
  <c r="E3258" i="4"/>
  <c r="C3258" i="4"/>
  <c r="D3258" i="4"/>
  <c r="B3259" i="4"/>
  <c r="A3259" i="4"/>
  <c r="F3259" i="4" l="1"/>
  <c r="O3259" i="4"/>
  <c r="N3259" i="4"/>
  <c r="M3259" i="4"/>
  <c r="L3259" i="4"/>
  <c r="K3259" i="4"/>
  <c r="J3259" i="4"/>
  <c r="I3259" i="4"/>
  <c r="H3259" i="4"/>
  <c r="G3259" i="4"/>
  <c r="E3259" i="4"/>
  <c r="C3259" i="4"/>
  <c r="D3259" i="4"/>
  <c r="B3260" i="4"/>
  <c r="A3260" i="4"/>
  <c r="F3260" i="4" l="1"/>
  <c r="O3260" i="4"/>
  <c r="N3260" i="4"/>
  <c r="M3260" i="4"/>
  <c r="L3260" i="4"/>
  <c r="K3260" i="4"/>
  <c r="J3260" i="4"/>
  <c r="H3260" i="4"/>
  <c r="I3260" i="4"/>
  <c r="G3260" i="4"/>
  <c r="D3260" i="4"/>
  <c r="E3260" i="4"/>
  <c r="C3260" i="4"/>
  <c r="B3261" i="4"/>
  <c r="A3261" i="4"/>
  <c r="F3261" i="4" l="1"/>
  <c r="O3261" i="4"/>
  <c r="N3261" i="4"/>
  <c r="M3261" i="4"/>
  <c r="L3261" i="4"/>
  <c r="K3261" i="4"/>
  <c r="J3261" i="4"/>
  <c r="I3261" i="4"/>
  <c r="H3261" i="4"/>
  <c r="G3261" i="4"/>
  <c r="D3261" i="4"/>
  <c r="E3261" i="4"/>
  <c r="C3261" i="4"/>
  <c r="B3262" i="4"/>
  <c r="A3262" i="4"/>
  <c r="F3262" i="4" l="1"/>
  <c r="O3262" i="4"/>
  <c r="N3262" i="4"/>
  <c r="M3262" i="4"/>
  <c r="L3262" i="4"/>
  <c r="K3262" i="4"/>
  <c r="J3262" i="4"/>
  <c r="I3262" i="4"/>
  <c r="H3262" i="4"/>
  <c r="G3262" i="4"/>
  <c r="E3262" i="4"/>
  <c r="C3262" i="4"/>
  <c r="D3262" i="4"/>
  <c r="B3263" i="4"/>
  <c r="A3263" i="4"/>
  <c r="F3263" i="4" l="1"/>
  <c r="O3263" i="4"/>
  <c r="N3263" i="4"/>
  <c r="M3263" i="4"/>
  <c r="L3263" i="4"/>
  <c r="K3263" i="4"/>
  <c r="J3263" i="4"/>
  <c r="I3263" i="4"/>
  <c r="G3263" i="4"/>
  <c r="H3263" i="4"/>
  <c r="E3263" i="4"/>
  <c r="C3263" i="4"/>
  <c r="D3263" i="4"/>
  <c r="B3264" i="4"/>
  <c r="A3264" i="4"/>
  <c r="F3264" i="4" l="1"/>
  <c r="O3264" i="4"/>
  <c r="N3264" i="4"/>
  <c r="M3264" i="4"/>
  <c r="L3264" i="4"/>
  <c r="K3264" i="4"/>
  <c r="J3264" i="4"/>
  <c r="H3264" i="4"/>
  <c r="I3264" i="4"/>
  <c r="G3264" i="4"/>
  <c r="D3264" i="4"/>
  <c r="E3264" i="4"/>
  <c r="C3264" i="4"/>
  <c r="B3265" i="4"/>
  <c r="A3265" i="4"/>
  <c r="F3265" i="4" l="1"/>
  <c r="O3265" i="4"/>
  <c r="N3265" i="4"/>
  <c r="M3265" i="4"/>
  <c r="L3265" i="4"/>
  <c r="K3265" i="4"/>
  <c r="J3265" i="4"/>
  <c r="I3265" i="4"/>
  <c r="H3265" i="4"/>
  <c r="G3265" i="4"/>
  <c r="D3265" i="4"/>
  <c r="E3265" i="4"/>
  <c r="C3265" i="4"/>
  <c r="B3266" i="4"/>
  <c r="A3266" i="4"/>
  <c r="F3266" i="4" l="1"/>
  <c r="O3266" i="4"/>
  <c r="N3266" i="4"/>
  <c r="M3266" i="4"/>
  <c r="L3266" i="4"/>
  <c r="K3266" i="4"/>
  <c r="J3266" i="4"/>
  <c r="I3266" i="4"/>
  <c r="H3266" i="4"/>
  <c r="G3266" i="4"/>
  <c r="E3266" i="4"/>
  <c r="C3266" i="4"/>
  <c r="D3266" i="4"/>
  <c r="B3267" i="4"/>
  <c r="A3267" i="4"/>
  <c r="F3267" i="4" l="1"/>
  <c r="O3267" i="4"/>
  <c r="N3267" i="4"/>
  <c r="M3267" i="4"/>
  <c r="L3267" i="4"/>
  <c r="K3267" i="4"/>
  <c r="I3267" i="4"/>
  <c r="J3267" i="4"/>
  <c r="G3267" i="4"/>
  <c r="H3267" i="4"/>
  <c r="E3267" i="4"/>
  <c r="C3267" i="4"/>
  <c r="D3267" i="4"/>
  <c r="B3268" i="4"/>
  <c r="A3268" i="4"/>
  <c r="F3268" i="4" l="1"/>
  <c r="O3268" i="4"/>
  <c r="N3268" i="4"/>
  <c r="M3268" i="4"/>
  <c r="L3268" i="4"/>
  <c r="K3268" i="4"/>
  <c r="J3268" i="4"/>
  <c r="H3268" i="4"/>
  <c r="I3268" i="4"/>
  <c r="G3268" i="4"/>
  <c r="D3268" i="4"/>
  <c r="E3268" i="4"/>
  <c r="C3268" i="4"/>
  <c r="B3269" i="4"/>
  <c r="A3269" i="4"/>
  <c r="F3269" i="4" l="1"/>
  <c r="O3269" i="4"/>
  <c r="N3269" i="4"/>
  <c r="M3269" i="4"/>
  <c r="L3269" i="4"/>
  <c r="K3269" i="4"/>
  <c r="J3269" i="4"/>
  <c r="I3269" i="4"/>
  <c r="H3269" i="4"/>
  <c r="G3269" i="4"/>
  <c r="D3269" i="4"/>
  <c r="E3269" i="4"/>
  <c r="C3269" i="4"/>
  <c r="B3270" i="4"/>
  <c r="A3270" i="4"/>
  <c r="F3270" i="4" l="1"/>
  <c r="O3270" i="4"/>
  <c r="N3270" i="4"/>
  <c r="M3270" i="4"/>
  <c r="L3270" i="4"/>
  <c r="K3270" i="4"/>
  <c r="J3270" i="4"/>
  <c r="I3270" i="4"/>
  <c r="H3270" i="4"/>
  <c r="G3270" i="4"/>
  <c r="E3270" i="4"/>
  <c r="C3270" i="4"/>
  <c r="D3270" i="4"/>
  <c r="B3271" i="4"/>
  <c r="A3271" i="4"/>
  <c r="F3271" i="4" l="1"/>
  <c r="O3271" i="4"/>
  <c r="N3271" i="4"/>
  <c r="M3271" i="4"/>
  <c r="L3271" i="4"/>
  <c r="K3271" i="4"/>
  <c r="J3271" i="4"/>
  <c r="I3271" i="4"/>
  <c r="H3271" i="4"/>
  <c r="G3271" i="4"/>
  <c r="E3271" i="4"/>
  <c r="C3271" i="4"/>
  <c r="D3271" i="4"/>
  <c r="B3272" i="4"/>
  <c r="A3272" i="4"/>
  <c r="F3272" i="4" l="1"/>
  <c r="O3272" i="4"/>
  <c r="N3272" i="4"/>
  <c r="M3272" i="4"/>
  <c r="L3272" i="4"/>
  <c r="K3272" i="4"/>
  <c r="J3272" i="4"/>
  <c r="H3272" i="4"/>
  <c r="I3272" i="4"/>
  <c r="G3272" i="4"/>
  <c r="D3272" i="4"/>
  <c r="E3272" i="4"/>
  <c r="C3272" i="4"/>
  <c r="B3273" i="4"/>
  <c r="A3273" i="4"/>
  <c r="F3273" i="4" l="1"/>
  <c r="O3273" i="4"/>
  <c r="N3273" i="4"/>
  <c r="M3273" i="4"/>
  <c r="L3273" i="4"/>
  <c r="K3273" i="4"/>
  <c r="J3273" i="4"/>
  <c r="I3273" i="4"/>
  <c r="H3273" i="4"/>
  <c r="G3273" i="4"/>
  <c r="D3273" i="4"/>
  <c r="E3273" i="4"/>
  <c r="C3273" i="4"/>
  <c r="B3274" i="4"/>
  <c r="A3274" i="4"/>
  <c r="F3274" i="4" l="1"/>
  <c r="O3274" i="4"/>
  <c r="N3274" i="4"/>
  <c r="M3274" i="4"/>
  <c r="L3274" i="4"/>
  <c r="K3274" i="4"/>
  <c r="J3274" i="4"/>
  <c r="I3274" i="4"/>
  <c r="H3274" i="4"/>
  <c r="G3274" i="4"/>
  <c r="E3274" i="4"/>
  <c r="C3274" i="4"/>
  <c r="D3274" i="4"/>
  <c r="B3275" i="4"/>
  <c r="A3275" i="4"/>
  <c r="F3275" i="4" l="1"/>
  <c r="O3275" i="4"/>
  <c r="N3275" i="4"/>
  <c r="M3275" i="4"/>
  <c r="L3275" i="4"/>
  <c r="K3275" i="4"/>
  <c r="J3275" i="4"/>
  <c r="I3275" i="4"/>
  <c r="H3275" i="4"/>
  <c r="G3275" i="4"/>
  <c r="E3275" i="4"/>
  <c r="C3275" i="4"/>
  <c r="D3275" i="4"/>
  <c r="B3276" i="4"/>
  <c r="A3276" i="4"/>
  <c r="F3276" i="4" l="1"/>
  <c r="O3276" i="4"/>
  <c r="N3276" i="4"/>
  <c r="M3276" i="4"/>
  <c r="L3276" i="4"/>
  <c r="K3276" i="4"/>
  <c r="J3276" i="4"/>
  <c r="H3276" i="4"/>
  <c r="I3276" i="4"/>
  <c r="G3276" i="4"/>
  <c r="D3276" i="4"/>
  <c r="E3276" i="4"/>
  <c r="C3276" i="4"/>
  <c r="B3277" i="4"/>
  <c r="A3277" i="4"/>
  <c r="F3277" i="4" l="1"/>
  <c r="O3277" i="4"/>
  <c r="N3277" i="4"/>
  <c r="M3277" i="4"/>
  <c r="L3277" i="4"/>
  <c r="K3277" i="4"/>
  <c r="J3277" i="4"/>
  <c r="I3277" i="4"/>
  <c r="H3277" i="4"/>
  <c r="G3277" i="4"/>
  <c r="D3277" i="4"/>
  <c r="E3277" i="4"/>
  <c r="C3277" i="4"/>
  <c r="B3278" i="4"/>
  <c r="A3278" i="4"/>
  <c r="F3278" i="4" l="1"/>
  <c r="O3278" i="4"/>
  <c r="N3278" i="4"/>
  <c r="M3278" i="4"/>
  <c r="L3278" i="4"/>
  <c r="K3278" i="4"/>
  <c r="J3278" i="4"/>
  <c r="I3278" i="4"/>
  <c r="H3278" i="4"/>
  <c r="G3278" i="4"/>
  <c r="E3278" i="4"/>
  <c r="C3278" i="4"/>
  <c r="D3278" i="4"/>
  <c r="B3279" i="4"/>
  <c r="A3279" i="4"/>
  <c r="F3279" i="4" l="1"/>
  <c r="O3279" i="4"/>
  <c r="N3279" i="4"/>
  <c r="M3279" i="4"/>
  <c r="L3279" i="4"/>
  <c r="K3279" i="4"/>
  <c r="J3279" i="4"/>
  <c r="I3279" i="4"/>
  <c r="G3279" i="4"/>
  <c r="H3279" i="4"/>
  <c r="E3279" i="4"/>
  <c r="C3279" i="4"/>
  <c r="D3279" i="4"/>
  <c r="B3280" i="4"/>
  <c r="A3280" i="4"/>
  <c r="F3280" i="4" l="1"/>
  <c r="O3280" i="4"/>
  <c r="N3280" i="4"/>
  <c r="M3280" i="4"/>
  <c r="L3280" i="4"/>
  <c r="K3280" i="4"/>
  <c r="J3280" i="4"/>
  <c r="H3280" i="4"/>
  <c r="I3280" i="4"/>
  <c r="G3280" i="4"/>
  <c r="D3280" i="4"/>
  <c r="E3280" i="4"/>
  <c r="C3280" i="4"/>
  <c r="B3281" i="4"/>
  <c r="A3281" i="4"/>
  <c r="F3281" i="4" l="1"/>
  <c r="O3281" i="4"/>
  <c r="N3281" i="4"/>
  <c r="M3281" i="4"/>
  <c r="L3281" i="4"/>
  <c r="K3281" i="4"/>
  <c r="J3281" i="4"/>
  <c r="I3281" i="4"/>
  <c r="H3281" i="4"/>
  <c r="G3281" i="4"/>
  <c r="D3281" i="4"/>
  <c r="E3281" i="4"/>
  <c r="C3281" i="4"/>
  <c r="B3282" i="4"/>
  <c r="A3282" i="4"/>
  <c r="F3282" i="4" l="1"/>
  <c r="O3282" i="4"/>
  <c r="N3282" i="4"/>
  <c r="M3282" i="4"/>
  <c r="L3282" i="4"/>
  <c r="K3282" i="4"/>
  <c r="J3282" i="4"/>
  <c r="I3282" i="4"/>
  <c r="H3282" i="4"/>
  <c r="G3282" i="4"/>
  <c r="E3282" i="4"/>
  <c r="C3282" i="4"/>
  <c r="D3282" i="4"/>
  <c r="B3283" i="4"/>
  <c r="A3283" i="4"/>
  <c r="F3283" i="4" l="1"/>
  <c r="O3283" i="4"/>
  <c r="N3283" i="4"/>
  <c r="M3283" i="4"/>
  <c r="L3283" i="4"/>
  <c r="K3283" i="4"/>
  <c r="I3283" i="4"/>
  <c r="J3283" i="4"/>
  <c r="G3283" i="4"/>
  <c r="H3283" i="4"/>
  <c r="E3283" i="4"/>
  <c r="C3283" i="4"/>
  <c r="D3283" i="4"/>
  <c r="B3284" i="4"/>
  <c r="A3284" i="4"/>
  <c r="F3284" i="4" l="1"/>
  <c r="O3284" i="4"/>
  <c r="N3284" i="4"/>
  <c r="M3284" i="4"/>
  <c r="L3284" i="4"/>
  <c r="K3284" i="4"/>
  <c r="J3284" i="4"/>
  <c r="H3284" i="4"/>
  <c r="I3284" i="4"/>
  <c r="G3284" i="4"/>
  <c r="D3284" i="4"/>
  <c r="E3284" i="4"/>
  <c r="C3284" i="4"/>
  <c r="B3285" i="4"/>
  <c r="A3285" i="4"/>
  <c r="F3285" i="4" l="1"/>
  <c r="O3285" i="4"/>
  <c r="N3285" i="4"/>
  <c r="M3285" i="4"/>
  <c r="L3285" i="4"/>
  <c r="K3285" i="4"/>
  <c r="J3285" i="4"/>
  <c r="I3285" i="4"/>
  <c r="H3285" i="4"/>
  <c r="G3285" i="4"/>
  <c r="D3285" i="4"/>
  <c r="E3285" i="4"/>
  <c r="C3285" i="4"/>
  <c r="B3286" i="4"/>
  <c r="A3286" i="4"/>
  <c r="F3286" i="4" l="1"/>
  <c r="O3286" i="4"/>
  <c r="N3286" i="4"/>
  <c r="M3286" i="4"/>
  <c r="L3286" i="4"/>
  <c r="K3286" i="4"/>
  <c r="J3286" i="4"/>
  <c r="I3286" i="4"/>
  <c r="H3286" i="4"/>
  <c r="G3286" i="4"/>
  <c r="E3286" i="4"/>
  <c r="C3286" i="4"/>
  <c r="D3286" i="4"/>
  <c r="B3287" i="4"/>
  <c r="A3287" i="4"/>
  <c r="F3287" i="4" l="1"/>
  <c r="O3287" i="4"/>
  <c r="N3287" i="4"/>
  <c r="M3287" i="4"/>
  <c r="L3287" i="4"/>
  <c r="K3287" i="4"/>
  <c r="J3287" i="4"/>
  <c r="I3287" i="4"/>
  <c r="H3287" i="4"/>
  <c r="G3287" i="4"/>
  <c r="E3287" i="4"/>
  <c r="C3287" i="4"/>
  <c r="D3287" i="4"/>
  <c r="B3288" i="4"/>
  <c r="A3288" i="4"/>
  <c r="F3288" i="4" l="1"/>
  <c r="O3288" i="4"/>
  <c r="N3288" i="4"/>
  <c r="M3288" i="4"/>
  <c r="L3288" i="4"/>
  <c r="K3288" i="4"/>
  <c r="J3288" i="4"/>
  <c r="H3288" i="4"/>
  <c r="I3288" i="4"/>
  <c r="G3288" i="4"/>
  <c r="D3288" i="4"/>
  <c r="E3288" i="4"/>
  <c r="C3288" i="4"/>
  <c r="B3289" i="4"/>
  <c r="A3289" i="4"/>
  <c r="F3289" i="4" l="1"/>
  <c r="O3289" i="4"/>
  <c r="N3289" i="4"/>
  <c r="M3289" i="4"/>
  <c r="L3289" i="4"/>
  <c r="K3289" i="4"/>
  <c r="J3289" i="4"/>
  <c r="I3289" i="4"/>
  <c r="H3289" i="4"/>
  <c r="G3289" i="4"/>
  <c r="D3289" i="4"/>
  <c r="E3289" i="4"/>
  <c r="C3289" i="4"/>
  <c r="B3290" i="4"/>
  <c r="A3290" i="4"/>
  <c r="F3290" i="4" l="1"/>
  <c r="O3290" i="4"/>
  <c r="N3290" i="4"/>
  <c r="M3290" i="4"/>
  <c r="L3290" i="4"/>
  <c r="K3290" i="4"/>
  <c r="J3290" i="4"/>
  <c r="I3290" i="4"/>
  <c r="H3290" i="4"/>
  <c r="G3290" i="4"/>
  <c r="E3290" i="4"/>
  <c r="C3290" i="4"/>
  <c r="D3290" i="4"/>
  <c r="B3291" i="4"/>
  <c r="A3291" i="4"/>
  <c r="F3291" i="4" l="1"/>
  <c r="O3291" i="4"/>
  <c r="N3291" i="4"/>
  <c r="M3291" i="4"/>
  <c r="L3291" i="4"/>
  <c r="K3291" i="4"/>
  <c r="J3291" i="4"/>
  <c r="I3291" i="4"/>
  <c r="H3291" i="4"/>
  <c r="G3291" i="4"/>
  <c r="E3291" i="4"/>
  <c r="C3291" i="4"/>
  <c r="D3291" i="4"/>
  <c r="B3292" i="4"/>
  <c r="A3292" i="4"/>
  <c r="F3292" i="4" l="1"/>
  <c r="O3292" i="4"/>
  <c r="N3292" i="4"/>
  <c r="M3292" i="4"/>
  <c r="L3292" i="4"/>
  <c r="K3292" i="4"/>
  <c r="J3292" i="4"/>
  <c r="H3292" i="4"/>
  <c r="I3292" i="4"/>
  <c r="G3292" i="4"/>
  <c r="D3292" i="4"/>
  <c r="E3292" i="4"/>
  <c r="C3292" i="4"/>
  <c r="B3293" i="4"/>
  <c r="A3293" i="4"/>
  <c r="F3293" i="4" l="1"/>
  <c r="O3293" i="4"/>
  <c r="N3293" i="4"/>
  <c r="M3293" i="4"/>
  <c r="L3293" i="4"/>
  <c r="K3293" i="4"/>
  <c r="J3293" i="4"/>
  <c r="I3293" i="4"/>
  <c r="H3293" i="4"/>
  <c r="G3293" i="4"/>
  <c r="D3293" i="4"/>
  <c r="E3293" i="4"/>
  <c r="C3293" i="4"/>
  <c r="B3294" i="4"/>
  <c r="A3294" i="4"/>
  <c r="F3294" i="4" l="1"/>
  <c r="O3294" i="4"/>
  <c r="N3294" i="4"/>
  <c r="M3294" i="4"/>
  <c r="L3294" i="4"/>
  <c r="K3294" i="4"/>
  <c r="J3294" i="4"/>
  <c r="I3294" i="4"/>
  <c r="H3294" i="4"/>
  <c r="G3294" i="4"/>
  <c r="E3294" i="4"/>
  <c r="C3294" i="4"/>
  <c r="D3294" i="4"/>
  <c r="B3295" i="4"/>
  <c r="A3295" i="4"/>
  <c r="F3295" i="4" l="1"/>
  <c r="O3295" i="4"/>
  <c r="N3295" i="4"/>
  <c r="M3295" i="4"/>
  <c r="L3295" i="4"/>
  <c r="K3295" i="4"/>
  <c r="J3295" i="4"/>
  <c r="I3295" i="4"/>
  <c r="G3295" i="4"/>
  <c r="H3295" i="4"/>
  <c r="E3295" i="4"/>
  <c r="C3295" i="4"/>
  <c r="D3295" i="4"/>
  <c r="B3296" i="4"/>
  <c r="A3296" i="4"/>
  <c r="F3296" i="4" l="1"/>
  <c r="O3296" i="4"/>
  <c r="N3296" i="4"/>
  <c r="M3296" i="4"/>
  <c r="L3296" i="4"/>
  <c r="K3296" i="4"/>
  <c r="J3296" i="4"/>
  <c r="H3296" i="4"/>
  <c r="I3296" i="4"/>
  <c r="G3296" i="4"/>
  <c r="D3296" i="4"/>
  <c r="E3296" i="4"/>
  <c r="C3296" i="4"/>
  <c r="B3297" i="4"/>
  <c r="A3297" i="4"/>
  <c r="F3297" i="4" l="1"/>
  <c r="O3297" i="4"/>
  <c r="N3297" i="4"/>
  <c r="M3297" i="4"/>
  <c r="L3297" i="4"/>
  <c r="K3297" i="4"/>
  <c r="J3297" i="4"/>
  <c r="I3297" i="4"/>
  <c r="H3297" i="4"/>
  <c r="G3297" i="4"/>
  <c r="D3297" i="4"/>
  <c r="E3297" i="4"/>
  <c r="C3297" i="4"/>
  <c r="B3298" i="4"/>
  <c r="A3298" i="4"/>
  <c r="F3298" i="4" l="1"/>
  <c r="O3298" i="4"/>
  <c r="N3298" i="4"/>
  <c r="M3298" i="4"/>
  <c r="L3298" i="4"/>
  <c r="K3298" i="4"/>
  <c r="J3298" i="4"/>
  <c r="I3298" i="4"/>
  <c r="H3298" i="4"/>
  <c r="G3298" i="4"/>
  <c r="E3298" i="4"/>
  <c r="C3298" i="4"/>
  <c r="D3298" i="4"/>
  <c r="B3299" i="4"/>
  <c r="A3299" i="4"/>
  <c r="F3299" i="4" l="1"/>
  <c r="O3299" i="4"/>
  <c r="N3299" i="4"/>
  <c r="M3299" i="4"/>
  <c r="L3299" i="4"/>
  <c r="K3299" i="4"/>
  <c r="I3299" i="4"/>
  <c r="J3299" i="4"/>
  <c r="G3299" i="4"/>
  <c r="H3299" i="4"/>
  <c r="E3299" i="4"/>
  <c r="C3299" i="4"/>
  <c r="D3299" i="4"/>
  <c r="B3300" i="4"/>
  <c r="A3300" i="4"/>
  <c r="F3300" i="4" l="1"/>
  <c r="O3300" i="4"/>
  <c r="N3300" i="4"/>
  <c r="M3300" i="4"/>
  <c r="L3300" i="4"/>
  <c r="K3300" i="4"/>
  <c r="J3300" i="4"/>
  <c r="H3300" i="4"/>
  <c r="I3300" i="4"/>
  <c r="G3300" i="4"/>
  <c r="D3300" i="4"/>
  <c r="E3300" i="4"/>
  <c r="C3300" i="4"/>
  <c r="B3301" i="4"/>
  <c r="A3301" i="4"/>
  <c r="F3301" i="4" l="1"/>
  <c r="O3301" i="4"/>
  <c r="N3301" i="4"/>
  <c r="M3301" i="4"/>
  <c r="L3301" i="4"/>
  <c r="K3301" i="4"/>
  <c r="J3301" i="4"/>
  <c r="I3301" i="4"/>
  <c r="H3301" i="4"/>
  <c r="G3301" i="4"/>
  <c r="D3301" i="4"/>
  <c r="E3301" i="4"/>
  <c r="C3301" i="4"/>
  <c r="B3302" i="4"/>
  <c r="A3302" i="4"/>
  <c r="F3302" i="4" l="1"/>
  <c r="O3302" i="4"/>
  <c r="N3302" i="4"/>
  <c r="M3302" i="4"/>
  <c r="L3302" i="4"/>
  <c r="K3302" i="4"/>
  <c r="J3302" i="4"/>
  <c r="I3302" i="4"/>
  <c r="H3302" i="4"/>
  <c r="G3302" i="4"/>
  <c r="E3302" i="4"/>
  <c r="C3302" i="4"/>
  <c r="D3302" i="4"/>
  <c r="B3303" i="4"/>
  <c r="A3303" i="4"/>
  <c r="F3303" i="4" l="1"/>
  <c r="O3303" i="4"/>
  <c r="N3303" i="4"/>
  <c r="M3303" i="4"/>
  <c r="L3303" i="4"/>
  <c r="K3303" i="4"/>
  <c r="J3303" i="4"/>
  <c r="I3303" i="4"/>
  <c r="H3303" i="4"/>
  <c r="G3303" i="4"/>
  <c r="E3303" i="4"/>
  <c r="C3303" i="4"/>
  <c r="D3303" i="4"/>
  <c r="B3304" i="4"/>
  <c r="A3304" i="4"/>
  <c r="F3304" i="4" l="1"/>
  <c r="O3304" i="4"/>
  <c r="N3304" i="4"/>
  <c r="M3304" i="4"/>
  <c r="L3304" i="4"/>
  <c r="K3304" i="4"/>
  <c r="J3304" i="4"/>
  <c r="H3304" i="4"/>
  <c r="I3304" i="4"/>
  <c r="G3304" i="4"/>
  <c r="D3304" i="4"/>
  <c r="E3304" i="4"/>
  <c r="C3304" i="4"/>
  <c r="B3305" i="4"/>
  <c r="A3305" i="4"/>
  <c r="F3305" i="4" l="1"/>
  <c r="O3305" i="4"/>
  <c r="N3305" i="4"/>
  <c r="M3305" i="4"/>
  <c r="L3305" i="4"/>
  <c r="K3305" i="4"/>
  <c r="J3305" i="4"/>
  <c r="I3305" i="4"/>
  <c r="H3305" i="4"/>
  <c r="G3305" i="4"/>
  <c r="D3305" i="4"/>
  <c r="E3305" i="4"/>
  <c r="C3305" i="4"/>
  <c r="B3306" i="4"/>
  <c r="A3306" i="4"/>
  <c r="F3306" i="4" l="1"/>
  <c r="O3306" i="4"/>
  <c r="N3306" i="4"/>
  <c r="M3306" i="4"/>
  <c r="L3306" i="4"/>
  <c r="K3306" i="4"/>
  <c r="J3306" i="4"/>
  <c r="I3306" i="4"/>
  <c r="H3306" i="4"/>
  <c r="G3306" i="4"/>
  <c r="E3306" i="4"/>
  <c r="C3306" i="4"/>
  <c r="D3306" i="4"/>
  <c r="B3307" i="4"/>
  <c r="A3307" i="4"/>
  <c r="F3307" i="4" l="1"/>
  <c r="O3307" i="4"/>
  <c r="N3307" i="4"/>
  <c r="M3307" i="4"/>
  <c r="L3307" i="4"/>
  <c r="K3307" i="4"/>
  <c r="J3307" i="4"/>
  <c r="I3307" i="4"/>
  <c r="H3307" i="4"/>
  <c r="G3307" i="4"/>
  <c r="E3307" i="4"/>
  <c r="C3307" i="4"/>
  <c r="D3307" i="4"/>
  <c r="B3308" i="4"/>
  <c r="A3308" i="4"/>
  <c r="F3308" i="4" l="1"/>
  <c r="O3308" i="4"/>
  <c r="N3308" i="4"/>
  <c r="M3308" i="4"/>
  <c r="L3308" i="4"/>
  <c r="K3308" i="4"/>
  <c r="J3308" i="4"/>
  <c r="H3308" i="4"/>
  <c r="I3308" i="4"/>
  <c r="G3308" i="4"/>
  <c r="D3308" i="4"/>
  <c r="E3308" i="4"/>
  <c r="C3308" i="4"/>
  <c r="B3309" i="4"/>
  <c r="A3309" i="4"/>
  <c r="F3309" i="4" l="1"/>
  <c r="O3309" i="4"/>
  <c r="N3309" i="4"/>
  <c r="M3309" i="4"/>
  <c r="L3309" i="4"/>
  <c r="K3309" i="4"/>
  <c r="J3309" i="4"/>
  <c r="I3309" i="4"/>
  <c r="H3309" i="4"/>
  <c r="G3309" i="4"/>
  <c r="D3309" i="4"/>
  <c r="E3309" i="4"/>
  <c r="C3309" i="4"/>
  <c r="B3310" i="4"/>
  <c r="A3310" i="4"/>
  <c r="F3310" i="4" l="1"/>
  <c r="O3310" i="4"/>
  <c r="N3310" i="4"/>
  <c r="M3310" i="4"/>
  <c r="L3310" i="4"/>
  <c r="K3310" i="4"/>
  <c r="J3310" i="4"/>
  <c r="I3310" i="4"/>
  <c r="H3310" i="4"/>
  <c r="G3310" i="4"/>
  <c r="E3310" i="4"/>
  <c r="C3310" i="4"/>
  <c r="D3310" i="4"/>
  <c r="B3311" i="4"/>
  <c r="A3311" i="4"/>
  <c r="F3311" i="4" l="1"/>
  <c r="O3311" i="4"/>
  <c r="N3311" i="4"/>
  <c r="M3311" i="4"/>
  <c r="L3311" i="4"/>
  <c r="K3311" i="4"/>
  <c r="J3311" i="4"/>
  <c r="I3311" i="4"/>
  <c r="G3311" i="4"/>
  <c r="H3311" i="4"/>
  <c r="E3311" i="4"/>
  <c r="C3311" i="4"/>
  <c r="D3311" i="4"/>
  <c r="B3312" i="4"/>
  <c r="A3312" i="4"/>
  <c r="F3312" i="4" l="1"/>
  <c r="O3312" i="4"/>
  <c r="N3312" i="4"/>
  <c r="M3312" i="4"/>
  <c r="L3312" i="4"/>
  <c r="K3312" i="4"/>
  <c r="J3312" i="4"/>
  <c r="H3312" i="4"/>
  <c r="I3312" i="4"/>
  <c r="G3312" i="4"/>
  <c r="D3312" i="4"/>
  <c r="E3312" i="4"/>
  <c r="C3312" i="4"/>
  <c r="B3313" i="4"/>
  <c r="A3313" i="4"/>
  <c r="F3313" i="4" l="1"/>
  <c r="O3313" i="4"/>
  <c r="N3313" i="4"/>
  <c r="M3313" i="4"/>
  <c r="L3313" i="4"/>
  <c r="K3313" i="4"/>
  <c r="J3313" i="4"/>
  <c r="I3313" i="4"/>
  <c r="H3313" i="4"/>
  <c r="G3313" i="4"/>
  <c r="D3313" i="4"/>
  <c r="E3313" i="4"/>
  <c r="C3313" i="4"/>
  <c r="B3314" i="4"/>
  <c r="A3314" i="4"/>
  <c r="F3314" i="4" l="1"/>
  <c r="O3314" i="4"/>
  <c r="N3314" i="4"/>
  <c r="M3314" i="4"/>
  <c r="L3314" i="4"/>
  <c r="K3314" i="4"/>
  <c r="J3314" i="4"/>
  <c r="I3314" i="4"/>
  <c r="H3314" i="4"/>
  <c r="G3314" i="4"/>
  <c r="E3314" i="4"/>
  <c r="C3314" i="4"/>
  <c r="D3314" i="4"/>
  <c r="B3315" i="4"/>
  <c r="A3315" i="4"/>
  <c r="F3315" i="4" l="1"/>
  <c r="O3315" i="4"/>
  <c r="N3315" i="4"/>
  <c r="M3315" i="4"/>
  <c r="L3315" i="4"/>
  <c r="K3315" i="4"/>
  <c r="I3315" i="4"/>
  <c r="J3315" i="4"/>
  <c r="G3315" i="4"/>
  <c r="H3315" i="4"/>
  <c r="E3315" i="4"/>
  <c r="C3315" i="4"/>
  <c r="D3315" i="4"/>
  <c r="B3316" i="4"/>
  <c r="A3316" i="4"/>
  <c r="F3316" i="4" l="1"/>
  <c r="O3316" i="4"/>
  <c r="N3316" i="4"/>
  <c r="M3316" i="4"/>
  <c r="L3316" i="4"/>
  <c r="K3316" i="4"/>
  <c r="J3316" i="4"/>
  <c r="H3316" i="4"/>
  <c r="I3316" i="4"/>
  <c r="G3316" i="4"/>
  <c r="D3316" i="4"/>
  <c r="E3316" i="4"/>
  <c r="C3316" i="4"/>
  <c r="B3317" i="4"/>
  <c r="A3317" i="4"/>
  <c r="F3317" i="4" l="1"/>
  <c r="O3317" i="4"/>
  <c r="N3317" i="4"/>
  <c r="M3317" i="4"/>
  <c r="L3317" i="4"/>
  <c r="K3317" i="4"/>
  <c r="J3317" i="4"/>
  <c r="I3317" i="4"/>
  <c r="H3317" i="4"/>
  <c r="G3317" i="4"/>
  <c r="D3317" i="4"/>
  <c r="E3317" i="4"/>
  <c r="C3317" i="4"/>
  <c r="B3318" i="4"/>
  <c r="A3318" i="4"/>
  <c r="F3318" i="4" l="1"/>
  <c r="O3318" i="4"/>
  <c r="N3318" i="4"/>
  <c r="M3318" i="4"/>
  <c r="L3318" i="4"/>
  <c r="K3318" i="4"/>
  <c r="J3318" i="4"/>
  <c r="I3318" i="4"/>
  <c r="H3318" i="4"/>
  <c r="G3318" i="4"/>
  <c r="E3318" i="4"/>
  <c r="C3318" i="4"/>
  <c r="D3318" i="4"/>
  <c r="B3319" i="4"/>
  <c r="A3319" i="4"/>
  <c r="F3319" i="4" l="1"/>
  <c r="O3319" i="4"/>
  <c r="N3319" i="4"/>
  <c r="M3319" i="4"/>
  <c r="L3319" i="4"/>
  <c r="K3319" i="4"/>
  <c r="J3319" i="4"/>
  <c r="I3319" i="4"/>
  <c r="H3319" i="4"/>
  <c r="G3319" i="4"/>
  <c r="E3319" i="4"/>
  <c r="C3319" i="4"/>
  <c r="D3319" i="4"/>
  <c r="B3320" i="4"/>
  <c r="A3320" i="4"/>
  <c r="F3320" i="4" l="1"/>
  <c r="O3320" i="4"/>
  <c r="N3320" i="4"/>
  <c r="M3320" i="4"/>
  <c r="L3320" i="4"/>
  <c r="K3320" i="4"/>
  <c r="J3320" i="4"/>
  <c r="H3320" i="4"/>
  <c r="I3320" i="4"/>
  <c r="G3320" i="4"/>
  <c r="D3320" i="4"/>
  <c r="E3320" i="4"/>
  <c r="C3320" i="4"/>
  <c r="B3321" i="4"/>
  <c r="A3321" i="4"/>
  <c r="F3321" i="4" l="1"/>
  <c r="O3321" i="4"/>
  <c r="N3321" i="4"/>
  <c r="M3321" i="4"/>
  <c r="L3321" i="4"/>
  <c r="K3321" i="4"/>
  <c r="J3321" i="4"/>
  <c r="I3321" i="4"/>
  <c r="H3321" i="4"/>
  <c r="G3321" i="4"/>
  <c r="D3321" i="4"/>
  <c r="E3321" i="4"/>
  <c r="C3321" i="4"/>
  <c r="B3322" i="4"/>
  <c r="A3322" i="4"/>
  <c r="F3322" i="4" l="1"/>
  <c r="O3322" i="4"/>
  <c r="N3322" i="4"/>
  <c r="M3322" i="4"/>
  <c r="L3322" i="4"/>
  <c r="K3322" i="4"/>
  <c r="J3322" i="4"/>
  <c r="I3322" i="4"/>
  <c r="H3322" i="4"/>
  <c r="G3322" i="4"/>
  <c r="E3322" i="4"/>
  <c r="C3322" i="4"/>
  <c r="D3322" i="4"/>
  <c r="B3323" i="4"/>
  <c r="A3323" i="4"/>
  <c r="F3323" i="4" l="1"/>
  <c r="O3323" i="4"/>
  <c r="N3323" i="4"/>
  <c r="M3323" i="4"/>
  <c r="L3323" i="4"/>
  <c r="K3323" i="4"/>
  <c r="J3323" i="4"/>
  <c r="I3323" i="4"/>
  <c r="H3323" i="4"/>
  <c r="G3323" i="4"/>
  <c r="E3323" i="4"/>
  <c r="C3323" i="4"/>
  <c r="D3323" i="4"/>
  <c r="B3324" i="4"/>
  <c r="A3324" i="4"/>
  <c r="F3324" i="4" l="1"/>
  <c r="O3324" i="4"/>
  <c r="N3324" i="4"/>
  <c r="M3324" i="4"/>
  <c r="L3324" i="4"/>
  <c r="K3324" i="4"/>
  <c r="J3324" i="4"/>
  <c r="H3324" i="4"/>
  <c r="I3324" i="4"/>
  <c r="G3324" i="4"/>
  <c r="D3324" i="4"/>
  <c r="E3324" i="4"/>
  <c r="C3324" i="4"/>
  <c r="B3325" i="4"/>
  <c r="A3325" i="4"/>
  <c r="F3325" i="4" l="1"/>
  <c r="O3325" i="4"/>
  <c r="N3325" i="4"/>
  <c r="M3325" i="4"/>
  <c r="L3325" i="4"/>
  <c r="K3325" i="4"/>
  <c r="J3325" i="4"/>
  <c r="I3325" i="4"/>
  <c r="H3325" i="4"/>
  <c r="G3325" i="4"/>
  <c r="D3325" i="4"/>
  <c r="E3325" i="4"/>
  <c r="C3325" i="4"/>
  <c r="B3326" i="4"/>
  <c r="A3326" i="4"/>
  <c r="F3326" i="4" l="1"/>
  <c r="O3326" i="4"/>
  <c r="N3326" i="4"/>
  <c r="M3326" i="4"/>
  <c r="L3326" i="4"/>
  <c r="K3326" i="4"/>
  <c r="J3326" i="4"/>
  <c r="I3326" i="4"/>
  <c r="H3326" i="4"/>
  <c r="G3326" i="4"/>
  <c r="E3326" i="4"/>
  <c r="C3326" i="4"/>
  <c r="D3326" i="4"/>
  <c r="B3327" i="4"/>
  <c r="A3327" i="4"/>
  <c r="F3327" i="4" l="1"/>
  <c r="O3327" i="4"/>
  <c r="N3327" i="4"/>
  <c r="M3327" i="4"/>
  <c r="L3327" i="4"/>
  <c r="K3327" i="4"/>
  <c r="J3327" i="4"/>
  <c r="I3327" i="4"/>
  <c r="G3327" i="4"/>
  <c r="H3327" i="4"/>
  <c r="E3327" i="4"/>
  <c r="C3327" i="4"/>
  <c r="D3327" i="4"/>
  <c r="B3328" i="4"/>
  <c r="A3328" i="4"/>
  <c r="F3328" i="4" l="1"/>
  <c r="O3328" i="4"/>
  <c r="N3328" i="4"/>
  <c r="M3328" i="4"/>
  <c r="L3328" i="4"/>
  <c r="K3328" i="4"/>
  <c r="J3328" i="4"/>
  <c r="H3328" i="4"/>
  <c r="I3328" i="4"/>
  <c r="G3328" i="4"/>
  <c r="D3328" i="4"/>
  <c r="E3328" i="4"/>
  <c r="C3328" i="4"/>
  <c r="B3329" i="4"/>
  <c r="A3329" i="4"/>
  <c r="F3329" i="4" l="1"/>
  <c r="O3329" i="4"/>
  <c r="N3329" i="4"/>
  <c r="M3329" i="4"/>
  <c r="L3329" i="4"/>
  <c r="K3329" i="4"/>
  <c r="J3329" i="4"/>
  <c r="I3329" i="4"/>
  <c r="H3329" i="4"/>
  <c r="G3329" i="4"/>
  <c r="D3329" i="4"/>
  <c r="E3329" i="4"/>
  <c r="C3329" i="4"/>
  <c r="B3330" i="4"/>
  <c r="A3330" i="4"/>
  <c r="F3330" i="4" l="1"/>
  <c r="O3330" i="4"/>
  <c r="N3330" i="4"/>
  <c r="M3330" i="4"/>
  <c r="L3330" i="4"/>
  <c r="K3330" i="4"/>
  <c r="J3330" i="4"/>
  <c r="I3330" i="4"/>
  <c r="H3330" i="4"/>
  <c r="G3330" i="4"/>
  <c r="E3330" i="4"/>
  <c r="C3330" i="4"/>
  <c r="D3330" i="4"/>
  <c r="B3331" i="4"/>
  <c r="A3331" i="4"/>
  <c r="F3331" i="4" l="1"/>
  <c r="O3331" i="4"/>
  <c r="N3331" i="4"/>
  <c r="M3331" i="4"/>
  <c r="L3331" i="4"/>
  <c r="K3331" i="4"/>
  <c r="I3331" i="4"/>
  <c r="J3331" i="4"/>
  <c r="G3331" i="4"/>
  <c r="H3331" i="4"/>
  <c r="E3331" i="4"/>
  <c r="C3331" i="4"/>
  <c r="D3331" i="4"/>
  <c r="B3332" i="4"/>
  <c r="A3332" i="4"/>
  <c r="F3332" i="4" l="1"/>
  <c r="O3332" i="4"/>
  <c r="N3332" i="4"/>
  <c r="M3332" i="4"/>
  <c r="L3332" i="4"/>
  <c r="K3332" i="4"/>
  <c r="J3332" i="4"/>
  <c r="H3332" i="4"/>
  <c r="I3332" i="4"/>
  <c r="G3332" i="4"/>
  <c r="D3332" i="4"/>
  <c r="E3332" i="4"/>
  <c r="C3332" i="4"/>
  <c r="B3333" i="4"/>
  <c r="A3333" i="4"/>
  <c r="F3333" i="4" l="1"/>
  <c r="O3333" i="4"/>
  <c r="N3333" i="4"/>
  <c r="M3333" i="4"/>
  <c r="L3333" i="4"/>
  <c r="K3333" i="4"/>
  <c r="J3333" i="4"/>
  <c r="I3333" i="4"/>
  <c r="H3333" i="4"/>
  <c r="G3333" i="4"/>
  <c r="D3333" i="4"/>
  <c r="E3333" i="4"/>
  <c r="C3333" i="4"/>
  <c r="B3334" i="4"/>
  <c r="A3334" i="4"/>
  <c r="F3334" i="4" l="1"/>
  <c r="O3334" i="4"/>
  <c r="N3334" i="4"/>
  <c r="M3334" i="4"/>
  <c r="L3334" i="4"/>
  <c r="K3334" i="4"/>
  <c r="J3334" i="4"/>
  <c r="I3334" i="4"/>
  <c r="H3334" i="4"/>
  <c r="G3334" i="4"/>
  <c r="E3334" i="4"/>
  <c r="C3334" i="4"/>
  <c r="D3334" i="4"/>
  <c r="B3335" i="4"/>
  <c r="A3335" i="4"/>
  <c r="F3335" i="4" l="1"/>
  <c r="O3335" i="4"/>
  <c r="N3335" i="4"/>
  <c r="M3335" i="4"/>
  <c r="L3335" i="4"/>
  <c r="K3335" i="4"/>
  <c r="J3335" i="4"/>
  <c r="I3335" i="4"/>
  <c r="H3335" i="4"/>
  <c r="G3335" i="4"/>
  <c r="E3335" i="4"/>
  <c r="C3335" i="4"/>
  <c r="D3335" i="4"/>
  <c r="B3336" i="4"/>
  <c r="A3336" i="4"/>
  <c r="F3336" i="4" l="1"/>
  <c r="O3336" i="4"/>
  <c r="N3336" i="4"/>
  <c r="M3336" i="4"/>
  <c r="L3336" i="4"/>
  <c r="K3336" i="4"/>
  <c r="J3336" i="4"/>
  <c r="H3336" i="4"/>
  <c r="I3336" i="4"/>
  <c r="G3336" i="4"/>
  <c r="D3336" i="4"/>
  <c r="E3336" i="4"/>
  <c r="C3336" i="4"/>
  <c r="B3337" i="4"/>
  <c r="A3337" i="4"/>
  <c r="F3337" i="4" l="1"/>
  <c r="O3337" i="4"/>
  <c r="N3337" i="4"/>
  <c r="M3337" i="4"/>
  <c r="L3337" i="4"/>
  <c r="K3337" i="4"/>
  <c r="J3337" i="4"/>
  <c r="I3337" i="4"/>
  <c r="H3337" i="4"/>
  <c r="G3337" i="4"/>
  <c r="D3337" i="4"/>
  <c r="E3337" i="4"/>
  <c r="C3337" i="4"/>
  <c r="B3338" i="4"/>
  <c r="A3338" i="4"/>
  <c r="F3338" i="4" l="1"/>
  <c r="O3338" i="4"/>
  <c r="N3338" i="4"/>
  <c r="M3338" i="4"/>
  <c r="L3338" i="4"/>
  <c r="K3338" i="4"/>
  <c r="J3338" i="4"/>
  <c r="I3338" i="4"/>
  <c r="H3338" i="4"/>
  <c r="G3338" i="4"/>
  <c r="E3338" i="4"/>
  <c r="C3338" i="4"/>
  <c r="D3338" i="4"/>
  <c r="B3339" i="4"/>
  <c r="A3339" i="4"/>
  <c r="F3339" i="4" l="1"/>
  <c r="O3339" i="4"/>
  <c r="N3339" i="4"/>
  <c r="M3339" i="4"/>
  <c r="L3339" i="4"/>
  <c r="K3339" i="4"/>
  <c r="J3339" i="4"/>
  <c r="I3339" i="4"/>
  <c r="H3339" i="4"/>
  <c r="G3339" i="4"/>
  <c r="E3339" i="4"/>
  <c r="C3339" i="4"/>
  <c r="D3339" i="4"/>
  <c r="B3340" i="4"/>
  <c r="A3340" i="4"/>
  <c r="F3340" i="4" l="1"/>
  <c r="O3340" i="4"/>
  <c r="N3340" i="4"/>
  <c r="M3340" i="4"/>
  <c r="L3340" i="4"/>
  <c r="K3340" i="4"/>
  <c r="J3340" i="4"/>
  <c r="H3340" i="4"/>
  <c r="I3340" i="4"/>
  <c r="G3340" i="4"/>
  <c r="D3340" i="4"/>
  <c r="E3340" i="4"/>
  <c r="C3340" i="4"/>
  <c r="B3341" i="4"/>
  <c r="A3341" i="4"/>
  <c r="F3341" i="4" l="1"/>
  <c r="O3341" i="4"/>
  <c r="N3341" i="4"/>
  <c r="M3341" i="4"/>
  <c r="L3341" i="4"/>
  <c r="K3341" i="4"/>
  <c r="J3341" i="4"/>
  <c r="I3341" i="4"/>
  <c r="H3341" i="4"/>
  <c r="G3341" i="4"/>
  <c r="D3341" i="4"/>
  <c r="E3341" i="4"/>
  <c r="C3341" i="4"/>
  <c r="B3342" i="4"/>
  <c r="A3342" i="4"/>
  <c r="F3342" i="4" l="1"/>
  <c r="O3342" i="4"/>
  <c r="N3342" i="4"/>
  <c r="M3342" i="4"/>
  <c r="L3342" i="4"/>
  <c r="K3342" i="4"/>
  <c r="J3342" i="4"/>
  <c r="I3342" i="4"/>
  <c r="H3342" i="4"/>
  <c r="G3342" i="4"/>
  <c r="E3342" i="4"/>
  <c r="C3342" i="4"/>
  <c r="D3342" i="4"/>
  <c r="B3343" i="4"/>
  <c r="A3343" i="4"/>
  <c r="F3343" i="4" l="1"/>
  <c r="O3343" i="4"/>
  <c r="N3343" i="4"/>
  <c r="M3343" i="4"/>
  <c r="L3343" i="4"/>
  <c r="K3343" i="4"/>
  <c r="J3343" i="4"/>
  <c r="I3343" i="4"/>
  <c r="G3343" i="4"/>
  <c r="H3343" i="4"/>
  <c r="E3343" i="4"/>
  <c r="C3343" i="4"/>
  <c r="D3343" i="4"/>
  <c r="B3344" i="4"/>
  <c r="A3344" i="4"/>
  <c r="F3344" i="4" l="1"/>
  <c r="O3344" i="4"/>
  <c r="N3344" i="4"/>
  <c r="M3344" i="4"/>
  <c r="L3344" i="4"/>
  <c r="K3344" i="4"/>
  <c r="J3344" i="4"/>
  <c r="H3344" i="4"/>
  <c r="I3344" i="4"/>
  <c r="G3344" i="4"/>
  <c r="D3344" i="4"/>
  <c r="E3344" i="4"/>
  <c r="C3344" i="4"/>
  <c r="B3345" i="4"/>
  <c r="A3345" i="4"/>
  <c r="F3345" i="4" l="1"/>
  <c r="O3345" i="4"/>
  <c r="N3345" i="4"/>
  <c r="M3345" i="4"/>
  <c r="L3345" i="4"/>
  <c r="K3345" i="4"/>
  <c r="J3345" i="4"/>
  <c r="I3345" i="4"/>
  <c r="H3345" i="4"/>
  <c r="G3345" i="4"/>
  <c r="D3345" i="4"/>
  <c r="E3345" i="4"/>
  <c r="C3345" i="4"/>
  <c r="B3346" i="4"/>
  <c r="A3346" i="4"/>
  <c r="F3346" i="4" l="1"/>
  <c r="O3346" i="4"/>
  <c r="N3346" i="4"/>
  <c r="M3346" i="4"/>
  <c r="L3346" i="4"/>
  <c r="K3346" i="4"/>
  <c r="J3346" i="4"/>
  <c r="I3346" i="4"/>
  <c r="H3346" i="4"/>
  <c r="G3346" i="4"/>
  <c r="E3346" i="4"/>
  <c r="C3346" i="4"/>
  <c r="D3346" i="4"/>
  <c r="B3347" i="4"/>
  <c r="A3347" i="4"/>
  <c r="F3347" i="4" l="1"/>
  <c r="O3347" i="4"/>
  <c r="N3347" i="4"/>
  <c r="M3347" i="4"/>
  <c r="L3347" i="4"/>
  <c r="K3347" i="4"/>
  <c r="I3347" i="4"/>
  <c r="J3347" i="4"/>
  <c r="G3347" i="4"/>
  <c r="H3347" i="4"/>
  <c r="E3347" i="4"/>
  <c r="C3347" i="4"/>
  <c r="D3347" i="4"/>
  <c r="B3348" i="4"/>
  <c r="A3348" i="4"/>
  <c r="F3348" i="4" l="1"/>
  <c r="O3348" i="4"/>
  <c r="N3348" i="4"/>
  <c r="M3348" i="4"/>
  <c r="L3348" i="4"/>
  <c r="K3348" i="4"/>
  <c r="J3348" i="4"/>
  <c r="H3348" i="4"/>
  <c r="I3348" i="4"/>
  <c r="G3348" i="4"/>
  <c r="D3348" i="4"/>
  <c r="E3348" i="4"/>
  <c r="C3348" i="4"/>
  <c r="B3349" i="4"/>
  <c r="A3349" i="4"/>
  <c r="F3349" i="4" l="1"/>
  <c r="O3349" i="4"/>
  <c r="N3349" i="4"/>
  <c r="M3349" i="4"/>
  <c r="L3349" i="4"/>
  <c r="K3349" i="4"/>
  <c r="J3349" i="4"/>
  <c r="I3349" i="4"/>
  <c r="H3349" i="4"/>
  <c r="G3349" i="4"/>
  <c r="D3349" i="4"/>
  <c r="E3349" i="4"/>
  <c r="C3349" i="4"/>
  <c r="B3350" i="4"/>
  <c r="A3350" i="4"/>
  <c r="F3350" i="4" l="1"/>
  <c r="O3350" i="4"/>
  <c r="N3350" i="4"/>
  <c r="M3350" i="4"/>
  <c r="L3350" i="4"/>
  <c r="K3350" i="4"/>
  <c r="J3350" i="4"/>
  <c r="I3350" i="4"/>
  <c r="H3350" i="4"/>
  <c r="G3350" i="4"/>
  <c r="E3350" i="4"/>
  <c r="C3350" i="4"/>
  <c r="D3350" i="4"/>
  <c r="B3351" i="4"/>
  <c r="A3351" i="4"/>
  <c r="F3351" i="4" l="1"/>
  <c r="O3351" i="4"/>
  <c r="N3351" i="4"/>
  <c r="M3351" i="4"/>
  <c r="L3351" i="4"/>
  <c r="K3351" i="4"/>
  <c r="J3351" i="4"/>
  <c r="I3351" i="4"/>
  <c r="H3351" i="4"/>
  <c r="G3351" i="4"/>
  <c r="E3351" i="4"/>
  <c r="C3351" i="4"/>
  <c r="D3351" i="4"/>
  <c r="B3352" i="4"/>
  <c r="A3352" i="4"/>
  <c r="F3352" i="4" l="1"/>
  <c r="O3352" i="4"/>
  <c r="N3352" i="4"/>
  <c r="M3352" i="4"/>
  <c r="L3352" i="4"/>
  <c r="K3352" i="4"/>
  <c r="J3352" i="4"/>
  <c r="H3352" i="4"/>
  <c r="I3352" i="4"/>
  <c r="G3352" i="4"/>
  <c r="D3352" i="4"/>
  <c r="E3352" i="4"/>
  <c r="C3352" i="4"/>
  <c r="B3353" i="4"/>
  <c r="A3353" i="4"/>
  <c r="F3353" i="4" l="1"/>
  <c r="O3353" i="4"/>
  <c r="N3353" i="4"/>
  <c r="M3353" i="4"/>
  <c r="L3353" i="4"/>
  <c r="K3353" i="4"/>
  <c r="J3353" i="4"/>
  <c r="I3353" i="4"/>
  <c r="H3353" i="4"/>
  <c r="G3353" i="4"/>
  <c r="D3353" i="4"/>
  <c r="E3353" i="4"/>
  <c r="C3353" i="4"/>
  <c r="B3354" i="4"/>
  <c r="A3354" i="4"/>
  <c r="F3354" i="4" l="1"/>
  <c r="O3354" i="4"/>
  <c r="N3354" i="4"/>
  <c r="M3354" i="4"/>
  <c r="L3354" i="4"/>
  <c r="K3354" i="4"/>
  <c r="J3354" i="4"/>
  <c r="I3354" i="4"/>
  <c r="H3354" i="4"/>
  <c r="G3354" i="4"/>
  <c r="E3354" i="4"/>
  <c r="C3354" i="4"/>
  <c r="D3354" i="4"/>
  <c r="B3355" i="4"/>
  <c r="A3355" i="4"/>
  <c r="F3355" i="4" l="1"/>
  <c r="O3355" i="4"/>
  <c r="N3355" i="4"/>
  <c r="M3355" i="4"/>
  <c r="L3355" i="4"/>
  <c r="K3355" i="4"/>
  <c r="J3355" i="4"/>
  <c r="I3355" i="4"/>
  <c r="H3355" i="4"/>
  <c r="G3355" i="4"/>
  <c r="E3355" i="4"/>
  <c r="C3355" i="4"/>
  <c r="D3355" i="4"/>
  <c r="B3356" i="4"/>
  <c r="A3356" i="4"/>
  <c r="F3356" i="4" l="1"/>
  <c r="O3356" i="4"/>
  <c r="N3356" i="4"/>
  <c r="M3356" i="4"/>
  <c r="L3356" i="4"/>
  <c r="K3356" i="4"/>
  <c r="J3356" i="4"/>
  <c r="H3356" i="4"/>
  <c r="I3356" i="4"/>
  <c r="G3356" i="4"/>
  <c r="D3356" i="4"/>
  <c r="E3356" i="4"/>
  <c r="C3356" i="4"/>
  <c r="B3357" i="4"/>
  <c r="A3357" i="4"/>
  <c r="F3357" i="4" l="1"/>
  <c r="O3357" i="4"/>
  <c r="N3357" i="4"/>
  <c r="M3357" i="4"/>
  <c r="L3357" i="4"/>
  <c r="K3357" i="4"/>
  <c r="J3357" i="4"/>
  <c r="I3357" i="4"/>
  <c r="H3357" i="4"/>
  <c r="G3357" i="4"/>
  <c r="D3357" i="4"/>
  <c r="E3357" i="4"/>
  <c r="C3357" i="4"/>
  <c r="B3358" i="4"/>
  <c r="A3358" i="4"/>
  <c r="F3358" i="4" l="1"/>
  <c r="O3358" i="4"/>
  <c r="N3358" i="4"/>
  <c r="M3358" i="4"/>
  <c r="L3358" i="4"/>
  <c r="K3358" i="4"/>
  <c r="J3358" i="4"/>
  <c r="I3358" i="4"/>
  <c r="H3358" i="4"/>
  <c r="G3358" i="4"/>
  <c r="E3358" i="4"/>
  <c r="C3358" i="4"/>
  <c r="D3358" i="4"/>
  <c r="B3359" i="4"/>
  <c r="A3359" i="4"/>
  <c r="F3359" i="4" l="1"/>
  <c r="O3359" i="4"/>
  <c r="N3359" i="4"/>
  <c r="M3359" i="4"/>
  <c r="L3359" i="4"/>
  <c r="K3359" i="4"/>
  <c r="J3359" i="4"/>
  <c r="I3359" i="4"/>
  <c r="G3359" i="4"/>
  <c r="H3359" i="4"/>
  <c r="E3359" i="4"/>
  <c r="C3359" i="4"/>
  <c r="D3359" i="4"/>
  <c r="B3360" i="4"/>
  <c r="A3360" i="4"/>
  <c r="F3360" i="4" l="1"/>
  <c r="O3360" i="4"/>
  <c r="N3360" i="4"/>
  <c r="M3360" i="4"/>
  <c r="L3360" i="4"/>
  <c r="K3360" i="4"/>
  <c r="J3360" i="4"/>
  <c r="H3360" i="4"/>
  <c r="I3360" i="4"/>
  <c r="G3360" i="4"/>
  <c r="D3360" i="4"/>
  <c r="E3360" i="4"/>
  <c r="C3360" i="4"/>
  <c r="B3361" i="4"/>
  <c r="A3361" i="4"/>
  <c r="F3361" i="4" l="1"/>
  <c r="O3361" i="4"/>
  <c r="N3361" i="4"/>
  <c r="M3361" i="4"/>
  <c r="L3361" i="4"/>
  <c r="K3361" i="4"/>
  <c r="J3361" i="4"/>
  <c r="I3361" i="4"/>
  <c r="H3361" i="4"/>
  <c r="G3361" i="4"/>
  <c r="D3361" i="4"/>
  <c r="E3361" i="4"/>
  <c r="C3361" i="4"/>
  <c r="B3362" i="4"/>
  <c r="A3362" i="4"/>
  <c r="F3362" i="4" l="1"/>
  <c r="O3362" i="4"/>
  <c r="N3362" i="4"/>
  <c r="M3362" i="4"/>
  <c r="L3362" i="4"/>
  <c r="K3362" i="4"/>
  <c r="J3362" i="4"/>
  <c r="I3362" i="4"/>
  <c r="H3362" i="4"/>
  <c r="G3362" i="4"/>
  <c r="E3362" i="4"/>
  <c r="C3362" i="4"/>
  <c r="D3362" i="4"/>
  <c r="B3363" i="4"/>
  <c r="A3363" i="4"/>
  <c r="F3363" i="4" l="1"/>
  <c r="O3363" i="4"/>
  <c r="N3363" i="4"/>
  <c r="M3363" i="4"/>
  <c r="L3363" i="4"/>
  <c r="K3363" i="4"/>
  <c r="I3363" i="4"/>
  <c r="J3363" i="4"/>
  <c r="G3363" i="4"/>
  <c r="H3363" i="4"/>
  <c r="E3363" i="4"/>
  <c r="C3363" i="4"/>
  <c r="D3363" i="4"/>
  <c r="B3364" i="4"/>
  <c r="A3364" i="4"/>
  <c r="F3364" i="4" l="1"/>
  <c r="O3364" i="4"/>
  <c r="N3364" i="4"/>
  <c r="M3364" i="4"/>
  <c r="L3364" i="4"/>
  <c r="K3364" i="4"/>
  <c r="J3364" i="4"/>
  <c r="H3364" i="4"/>
  <c r="I3364" i="4"/>
  <c r="G3364" i="4"/>
  <c r="D3364" i="4"/>
  <c r="E3364" i="4"/>
  <c r="C3364" i="4"/>
  <c r="B3365" i="4"/>
  <c r="A3365" i="4"/>
  <c r="F3365" i="4" l="1"/>
  <c r="O3365" i="4"/>
  <c r="N3365" i="4"/>
  <c r="M3365" i="4"/>
  <c r="L3365" i="4"/>
  <c r="K3365" i="4"/>
  <c r="J3365" i="4"/>
  <c r="I3365" i="4"/>
  <c r="H3365" i="4"/>
  <c r="G3365" i="4"/>
  <c r="D3365" i="4"/>
  <c r="E3365" i="4"/>
  <c r="C3365" i="4"/>
  <c r="B3366" i="4"/>
  <c r="A3366" i="4"/>
  <c r="F3366" i="4" l="1"/>
  <c r="O3366" i="4"/>
  <c r="N3366" i="4"/>
  <c r="M3366" i="4"/>
  <c r="L3366" i="4"/>
  <c r="K3366" i="4"/>
  <c r="J3366" i="4"/>
  <c r="I3366" i="4"/>
  <c r="H3366" i="4"/>
  <c r="G3366" i="4"/>
  <c r="E3366" i="4"/>
  <c r="C3366" i="4"/>
  <c r="D3366" i="4"/>
  <c r="B3367" i="4"/>
  <c r="A3367" i="4"/>
  <c r="F3367" i="4" l="1"/>
  <c r="O3367" i="4"/>
  <c r="N3367" i="4"/>
  <c r="M3367" i="4"/>
  <c r="L3367" i="4"/>
  <c r="K3367" i="4"/>
  <c r="J3367" i="4"/>
  <c r="I3367" i="4"/>
  <c r="H3367" i="4"/>
  <c r="G3367" i="4"/>
  <c r="E3367" i="4"/>
  <c r="C3367" i="4"/>
  <c r="D3367" i="4"/>
  <c r="B3368" i="4"/>
  <c r="A3368" i="4"/>
  <c r="F3368" i="4" l="1"/>
  <c r="O3368" i="4"/>
  <c r="N3368" i="4"/>
  <c r="M3368" i="4"/>
  <c r="L3368" i="4"/>
  <c r="K3368" i="4"/>
  <c r="J3368" i="4"/>
  <c r="H3368" i="4"/>
  <c r="I3368" i="4"/>
  <c r="G3368" i="4"/>
  <c r="D3368" i="4"/>
  <c r="E3368" i="4"/>
  <c r="C3368" i="4"/>
  <c r="B3369" i="4"/>
  <c r="A3369" i="4"/>
  <c r="F3369" i="4" l="1"/>
  <c r="O3369" i="4"/>
  <c r="N3369" i="4"/>
  <c r="M3369" i="4"/>
  <c r="L3369" i="4"/>
  <c r="K3369" i="4"/>
  <c r="J3369" i="4"/>
  <c r="I3369" i="4"/>
  <c r="H3369" i="4"/>
  <c r="G3369" i="4"/>
  <c r="D3369" i="4"/>
  <c r="E3369" i="4"/>
  <c r="C3369" i="4"/>
  <c r="B3370" i="4"/>
  <c r="A3370" i="4"/>
  <c r="F3370" i="4" l="1"/>
  <c r="O3370" i="4"/>
  <c r="N3370" i="4"/>
  <c r="M3370" i="4"/>
  <c r="L3370" i="4"/>
  <c r="K3370" i="4"/>
  <c r="J3370" i="4"/>
  <c r="I3370" i="4"/>
  <c r="H3370" i="4"/>
  <c r="G3370" i="4"/>
  <c r="E3370" i="4"/>
  <c r="C3370" i="4"/>
  <c r="D3370" i="4"/>
  <c r="B3371" i="4"/>
  <c r="A3371" i="4"/>
  <c r="F3371" i="4" l="1"/>
  <c r="O3371" i="4"/>
  <c r="N3371" i="4"/>
  <c r="M3371" i="4"/>
  <c r="L3371" i="4"/>
  <c r="K3371" i="4"/>
  <c r="J3371" i="4"/>
  <c r="I3371" i="4"/>
  <c r="H3371" i="4"/>
  <c r="G3371" i="4"/>
  <c r="E3371" i="4"/>
  <c r="C3371" i="4"/>
  <c r="D3371" i="4"/>
  <c r="B3372" i="4"/>
  <c r="A3372" i="4"/>
  <c r="F3372" i="4" l="1"/>
  <c r="O3372" i="4"/>
  <c r="N3372" i="4"/>
  <c r="M3372" i="4"/>
  <c r="L3372" i="4"/>
  <c r="K3372" i="4"/>
  <c r="J3372" i="4"/>
  <c r="H3372" i="4"/>
  <c r="I3372" i="4"/>
  <c r="G3372" i="4"/>
  <c r="D3372" i="4"/>
  <c r="E3372" i="4"/>
  <c r="C3372" i="4"/>
  <c r="B3373" i="4"/>
  <c r="A3373" i="4"/>
  <c r="F3373" i="4" l="1"/>
  <c r="O3373" i="4"/>
  <c r="N3373" i="4"/>
  <c r="M3373" i="4"/>
  <c r="L3373" i="4"/>
  <c r="K3373" i="4"/>
  <c r="J3373" i="4"/>
  <c r="I3373" i="4"/>
  <c r="H3373" i="4"/>
  <c r="G3373" i="4"/>
  <c r="D3373" i="4"/>
  <c r="E3373" i="4"/>
  <c r="C3373" i="4"/>
  <c r="B3374" i="4"/>
  <c r="A3374" i="4"/>
  <c r="F3374" i="4" l="1"/>
  <c r="O3374" i="4"/>
  <c r="N3374" i="4"/>
  <c r="M3374" i="4"/>
  <c r="L3374" i="4"/>
  <c r="K3374" i="4"/>
  <c r="J3374" i="4"/>
  <c r="I3374" i="4"/>
  <c r="H3374" i="4"/>
  <c r="G3374" i="4"/>
  <c r="E3374" i="4"/>
  <c r="C3374" i="4"/>
  <c r="D3374" i="4"/>
  <c r="B3375" i="4"/>
  <c r="A3375" i="4"/>
  <c r="F3375" i="4" l="1"/>
  <c r="O3375" i="4"/>
  <c r="N3375" i="4"/>
  <c r="M3375" i="4"/>
  <c r="L3375" i="4"/>
  <c r="K3375" i="4"/>
  <c r="J3375" i="4"/>
  <c r="I3375" i="4"/>
  <c r="G3375" i="4"/>
  <c r="H3375" i="4"/>
  <c r="E3375" i="4"/>
  <c r="C3375" i="4"/>
  <c r="D3375" i="4"/>
  <c r="B3376" i="4"/>
  <c r="A3376" i="4"/>
  <c r="F3376" i="4" l="1"/>
  <c r="N3376" i="4"/>
  <c r="O3376" i="4"/>
  <c r="M3376" i="4"/>
  <c r="L3376" i="4"/>
  <c r="K3376" i="4"/>
  <c r="J3376" i="4"/>
  <c r="H3376" i="4"/>
  <c r="I3376" i="4"/>
  <c r="G3376" i="4"/>
  <c r="D3376" i="4"/>
  <c r="E3376" i="4"/>
  <c r="C3376" i="4"/>
  <c r="B3377" i="4"/>
  <c r="A3377" i="4"/>
  <c r="F3377" i="4" l="1"/>
  <c r="O3377" i="4"/>
  <c r="N3377" i="4"/>
  <c r="M3377" i="4"/>
  <c r="L3377" i="4"/>
  <c r="K3377" i="4"/>
  <c r="J3377" i="4"/>
  <c r="I3377" i="4"/>
  <c r="H3377" i="4"/>
  <c r="G3377" i="4"/>
  <c r="D3377" i="4"/>
  <c r="E3377" i="4"/>
  <c r="C3377" i="4"/>
  <c r="B3378" i="4"/>
  <c r="A3378" i="4"/>
  <c r="F3378" i="4" l="1"/>
  <c r="O3378" i="4"/>
  <c r="N3378" i="4"/>
  <c r="M3378" i="4"/>
  <c r="L3378" i="4"/>
  <c r="K3378" i="4"/>
  <c r="J3378" i="4"/>
  <c r="I3378" i="4"/>
  <c r="H3378" i="4"/>
  <c r="G3378" i="4"/>
  <c r="E3378" i="4"/>
  <c r="C3378" i="4"/>
  <c r="D3378" i="4"/>
  <c r="B3379" i="4"/>
  <c r="A3379" i="4"/>
  <c r="F3379" i="4" l="1"/>
  <c r="O3379" i="4"/>
  <c r="N3379" i="4"/>
  <c r="M3379" i="4"/>
  <c r="L3379" i="4"/>
  <c r="K3379" i="4"/>
  <c r="I3379" i="4"/>
  <c r="J3379" i="4"/>
  <c r="G3379" i="4"/>
  <c r="H3379" i="4"/>
  <c r="E3379" i="4"/>
  <c r="C3379" i="4"/>
  <c r="D3379" i="4"/>
  <c r="B3380" i="4"/>
  <c r="A3380" i="4"/>
  <c r="F3380" i="4" l="1"/>
  <c r="O3380" i="4"/>
  <c r="N3380" i="4"/>
  <c r="M3380" i="4"/>
  <c r="L3380" i="4"/>
  <c r="K3380" i="4"/>
  <c r="J3380" i="4"/>
  <c r="H3380" i="4"/>
  <c r="I3380" i="4"/>
  <c r="G3380" i="4"/>
  <c r="D3380" i="4"/>
  <c r="E3380" i="4"/>
  <c r="C3380" i="4"/>
  <c r="B3381" i="4"/>
  <c r="A3381" i="4"/>
  <c r="F3381" i="4" l="1"/>
  <c r="O3381" i="4"/>
  <c r="N3381" i="4"/>
  <c r="M3381" i="4"/>
  <c r="L3381" i="4"/>
  <c r="K3381" i="4"/>
  <c r="J3381" i="4"/>
  <c r="I3381" i="4"/>
  <c r="H3381" i="4"/>
  <c r="G3381" i="4"/>
  <c r="D3381" i="4"/>
  <c r="E3381" i="4"/>
  <c r="C3381" i="4"/>
  <c r="B3382" i="4"/>
  <c r="A3382" i="4"/>
  <c r="F3382" i="4" l="1"/>
  <c r="O3382" i="4"/>
  <c r="N3382" i="4"/>
  <c r="M3382" i="4"/>
  <c r="L3382" i="4"/>
  <c r="K3382" i="4"/>
  <c r="J3382" i="4"/>
  <c r="I3382" i="4"/>
  <c r="H3382" i="4"/>
  <c r="G3382" i="4"/>
  <c r="E3382" i="4"/>
  <c r="C3382" i="4"/>
  <c r="D3382" i="4"/>
  <c r="B3383" i="4"/>
  <c r="A3383" i="4"/>
  <c r="F3383" i="4" l="1"/>
  <c r="O3383" i="4"/>
  <c r="N3383" i="4"/>
  <c r="M3383" i="4"/>
  <c r="L3383" i="4"/>
  <c r="K3383" i="4"/>
  <c r="J3383" i="4"/>
  <c r="I3383" i="4"/>
  <c r="H3383" i="4"/>
  <c r="G3383" i="4"/>
  <c r="E3383" i="4"/>
  <c r="C3383" i="4"/>
  <c r="D3383" i="4"/>
  <c r="B3384" i="4"/>
  <c r="A3384" i="4"/>
  <c r="F3384" i="4" l="1"/>
  <c r="O3384" i="4"/>
  <c r="N3384" i="4"/>
  <c r="M3384" i="4"/>
  <c r="L3384" i="4"/>
  <c r="K3384" i="4"/>
  <c r="J3384" i="4"/>
  <c r="H3384" i="4"/>
  <c r="I3384" i="4"/>
  <c r="G3384" i="4"/>
  <c r="D3384" i="4"/>
  <c r="E3384" i="4"/>
  <c r="C3384" i="4"/>
  <c r="B3385" i="4"/>
  <c r="A3385" i="4"/>
  <c r="F3385" i="4" l="1"/>
  <c r="O3385" i="4"/>
  <c r="N3385" i="4"/>
  <c r="M3385" i="4"/>
  <c r="L3385" i="4"/>
  <c r="K3385" i="4"/>
  <c r="J3385" i="4"/>
  <c r="I3385" i="4"/>
  <c r="H3385" i="4"/>
  <c r="G3385" i="4"/>
  <c r="D3385" i="4"/>
  <c r="E3385" i="4"/>
  <c r="C3385" i="4"/>
  <c r="B3386" i="4"/>
  <c r="A3386" i="4"/>
  <c r="F3386" i="4" l="1"/>
  <c r="O3386" i="4"/>
  <c r="N3386" i="4"/>
  <c r="M3386" i="4"/>
  <c r="L3386" i="4"/>
  <c r="K3386" i="4"/>
  <c r="J3386" i="4"/>
  <c r="I3386" i="4"/>
  <c r="H3386" i="4"/>
  <c r="G3386" i="4"/>
  <c r="E3386" i="4"/>
  <c r="C3386" i="4"/>
  <c r="D3386" i="4"/>
  <c r="B3387" i="4"/>
  <c r="A3387" i="4"/>
  <c r="F3387" i="4" l="1"/>
  <c r="O3387" i="4"/>
  <c r="N3387" i="4"/>
  <c r="M3387" i="4"/>
  <c r="L3387" i="4"/>
  <c r="K3387" i="4"/>
  <c r="J3387" i="4"/>
  <c r="I3387" i="4"/>
  <c r="H3387" i="4"/>
  <c r="G3387" i="4"/>
  <c r="E3387" i="4"/>
  <c r="C3387" i="4"/>
  <c r="D3387" i="4"/>
  <c r="B3388" i="4"/>
  <c r="A3388" i="4"/>
  <c r="F3388" i="4" l="1"/>
  <c r="O3388" i="4"/>
  <c r="N3388" i="4"/>
  <c r="M3388" i="4"/>
  <c r="L3388" i="4"/>
  <c r="K3388" i="4"/>
  <c r="J3388" i="4"/>
  <c r="H3388" i="4"/>
  <c r="I3388" i="4"/>
  <c r="G3388" i="4"/>
  <c r="D3388" i="4"/>
  <c r="E3388" i="4"/>
  <c r="C3388" i="4"/>
  <c r="B3389" i="4"/>
  <c r="A3389" i="4"/>
  <c r="F3389" i="4" l="1"/>
  <c r="O3389" i="4"/>
  <c r="N3389" i="4"/>
  <c r="M3389" i="4"/>
  <c r="L3389" i="4"/>
  <c r="K3389" i="4"/>
  <c r="J3389" i="4"/>
  <c r="I3389" i="4"/>
  <c r="H3389" i="4"/>
  <c r="G3389" i="4"/>
  <c r="D3389" i="4"/>
  <c r="E3389" i="4"/>
  <c r="C3389" i="4"/>
  <c r="B3390" i="4"/>
  <c r="A3390" i="4"/>
  <c r="F3390" i="4" l="1"/>
  <c r="O3390" i="4"/>
  <c r="N3390" i="4"/>
  <c r="M3390" i="4"/>
  <c r="L3390" i="4"/>
  <c r="K3390" i="4"/>
  <c r="J3390" i="4"/>
  <c r="I3390" i="4"/>
  <c r="H3390" i="4"/>
  <c r="G3390" i="4"/>
  <c r="E3390" i="4"/>
  <c r="C3390" i="4"/>
  <c r="D3390" i="4"/>
  <c r="B3391" i="4"/>
  <c r="A3391" i="4"/>
  <c r="F3391" i="4" l="1"/>
  <c r="O3391" i="4"/>
  <c r="N3391" i="4"/>
  <c r="M3391" i="4"/>
  <c r="L3391" i="4"/>
  <c r="K3391" i="4"/>
  <c r="J3391" i="4"/>
  <c r="I3391" i="4"/>
  <c r="G3391" i="4"/>
  <c r="H3391" i="4"/>
  <c r="E3391" i="4"/>
  <c r="C3391" i="4"/>
  <c r="D3391" i="4"/>
  <c r="A3392" i="4"/>
  <c r="B3392" i="4"/>
  <c r="F3392" i="4" l="1"/>
  <c r="O3392" i="4"/>
  <c r="N3392" i="4"/>
  <c r="M3392" i="4"/>
  <c r="L3392" i="4"/>
  <c r="K3392" i="4"/>
  <c r="J3392" i="4"/>
  <c r="H3392" i="4"/>
  <c r="I3392" i="4"/>
  <c r="G3392" i="4"/>
  <c r="D3392" i="4"/>
  <c r="E3392" i="4"/>
  <c r="C3392" i="4"/>
  <c r="B3393" i="4"/>
  <c r="A3393" i="4"/>
  <c r="F3393" i="4" l="1"/>
  <c r="O3393" i="4"/>
  <c r="N3393" i="4"/>
  <c r="M3393" i="4"/>
  <c r="L3393" i="4"/>
  <c r="K3393" i="4"/>
  <c r="J3393" i="4"/>
  <c r="I3393" i="4"/>
  <c r="H3393" i="4"/>
  <c r="G3393" i="4"/>
  <c r="D3393" i="4"/>
  <c r="E3393" i="4"/>
  <c r="C3393" i="4"/>
  <c r="B3394" i="4"/>
  <c r="A3394" i="4"/>
  <c r="F3394" i="4" l="1"/>
  <c r="O3394" i="4"/>
  <c r="N3394" i="4"/>
  <c r="M3394" i="4"/>
  <c r="L3394" i="4"/>
  <c r="K3394" i="4"/>
  <c r="J3394" i="4"/>
  <c r="I3394" i="4"/>
  <c r="H3394" i="4"/>
  <c r="G3394" i="4"/>
  <c r="E3394" i="4"/>
  <c r="C3394" i="4"/>
  <c r="D3394" i="4"/>
  <c r="B3395" i="4"/>
  <c r="A3395" i="4"/>
  <c r="F3395" i="4" l="1"/>
  <c r="O3395" i="4"/>
  <c r="N3395" i="4"/>
  <c r="M3395" i="4"/>
  <c r="L3395" i="4"/>
  <c r="K3395" i="4"/>
  <c r="I3395" i="4"/>
  <c r="J3395" i="4"/>
  <c r="G3395" i="4"/>
  <c r="H3395" i="4"/>
  <c r="E3395" i="4"/>
  <c r="C3395" i="4"/>
  <c r="D3395" i="4"/>
  <c r="B3396" i="4"/>
  <c r="A3396" i="4"/>
  <c r="F3396" i="4" l="1"/>
  <c r="O3396" i="4"/>
  <c r="N3396" i="4"/>
  <c r="M3396" i="4"/>
  <c r="L3396" i="4"/>
  <c r="K3396" i="4"/>
  <c r="J3396" i="4"/>
  <c r="H3396" i="4"/>
  <c r="I3396" i="4"/>
  <c r="G3396" i="4"/>
  <c r="D3396" i="4"/>
  <c r="E3396" i="4"/>
  <c r="C3396" i="4"/>
  <c r="B3397" i="4"/>
  <c r="A3397" i="4"/>
  <c r="F3397" i="4" l="1"/>
  <c r="O3397" i="4"/>
  <c r="N3397" i="4"/>
  <c r="M3397" i="4"/>
  <c r="L3397" i="4"/>
  <c r="K3397" i="4"/>
  <c r="J3397" i="4"/>
  <c r="I3397" i="4"/>
  <c r="H3397" i="4"/>
  <c r="G3397" i="4"/>
  <c r="D3397" i="4"/>
  <c r="E3397" i="4"/>
  <c r="C3397" i="4"/>
  <c r="B3398" i="4"/>
  <c r="A3398" i="4"/>
  <c r="F3398" i="4" l="1"/>
  <c r="O3398" i="4"/>
  <c r="N3398" i="4"/>
  <c r="M3398" i="4"/>
  <c r="L3398" i="4"/>
  <c r="K3398" i="4"/>
  <c r="J3398" i="4"/>
  <c r="I3398" i="4"/>
  <c r="H3398" i="4"/>
  <c r="G3398" i="4"/>
  <c r="E3398" i="4"/>
  <c r="C3398" i="4"/>
  <c r="D3398" i="4"/>
  <c r="B3399" i="4"/>
  <c r="A3399" i="4"/>
  <c r="F3399" i="4" l="1"/>
  <c r="O3399" i="4"/>
  <c r="N3399" i="4"/>
  <c r="M3399" i="4"/>
  <c r="L3399" i="4"/>
  <c r="K3399" i="4"/>
  <c r="J3399" i="4"/>
  <c r="I3399" i="4"/>
  <c r="H3399" i="4"/>
  <c r="G3399" i="4"/>
  <c r="E3399" i="4"/>
  <c r="C3399" i="4"/>
  <c r="D3399" i="4"/>
  <c r="B3400" i="4"/>
  <c r="A3400" i="4"/>
  <c r="F3400" i="4" l="1"/>
  <c r="O3400" i="4"/>
  <c r="N3400" i="4"/>
  <c r="M3400" i="4"/>
  <c r="L3400" i="4"/>
  <c r="K3400" i="4"/>
  <c r="J3400" i="4"/>
  <c r="H3400" i="4"/>
  <c r="I3400" i="4"/>
  <c r="G3400" i="4"/>
  <c r="D3400" i="4"/>
  <c r="E3400" i="4"/>
  <c r="C3400" i="4"/>
  <c r="B3401" i="4"/>
  <c r="A3401" i="4"/>
  <c r="F3401" i="4" l="1"/>
  <c r="O3401" i="4"/>
  <c r="N3401" i="4"/>
  <c r="M3401" i="4"/>
  <c r="L3401" i="4"/>
  <c r="K3401" i="4"/>
  <c r="J3401" i="4"/>
  <c r="I3401" i="4"/>
  <c r="H3401" i="4"/>
  <c r="G3401" i="4"/>
  <c r="D3401" i="4"/>
  <c r="E3401" i="4"/>
  <c r="C3401" i="4"/>
  <c r="B3402" i="4"/>
  <c r="A3402" i="4"/>
  <c r="F3402" i="4" l="1"/>
  <c r="O3402" i="4"/>
  <c r="N3402" i="4"/>
  <c r="M3402" i="4"/>
  <c r="L3402" i="4"/>
  <c r="K3402" i="4"/>
  <c r="J3402" i="4"/>
  <c r="I3402" i="4"/>
  <c r="H3402" i="4"/>
  <c r="G3402" i="4"/>
  <c r="E3402" i="4"/>
  <c r="C3402" i="4"/>
  <c r="D3402" i="4"/>
  <c r="B3403" i="4"/>
  <c r="A3403" i="4"/>
  <c r="F3403" i="4" l="1"/>
  <c r="O3403" i="4"/>
  <c r="N3403" i="4"/>
  <c r="M3403" i="4"/>
  <c r="L3403" i="4"/>
  <c r="K3403" i="4"/>
  <c r="J3403" i="4"/>
  <c r="I3403" i="4"/>
  <c r="H3403" i="4"/>
  <c r="G3403" i="4"/>
  <c r="E3403" i="4"/>
  <c r="C3403" i="4"/>
  <c r="D3403" i="4"/>
  <c r="B3404" i="4"/>
  <c r="A3404" i="4"/>
  <c r="F3404" i="4" l="1"/>
  <c r="O3404" i="4"/>
  <c r="N3404" i="4"/>
  <c r="M3404" i="4"/>
  <c r="L3404" i="4"/>
  <c r="K3404" i="4"/>
  <c r="J3404" i="4"/>
  <c r="H3404" i="4"/>
  <c r="I3404" i="4"/>
  <c r="G3404" i="4"/>
  <c r="D3404" i="4"/>
  <c r="E3404" i="4"/>
  <c r="C3404" i="4"/>
  <c r="B3405" i="4"/>
  <c r="A3405" i="4"/>
  <c r="F3405" i="4" l="1"/>
  <c r="O3405" i="4"/>
  <c r="N3405" i="4"/>
  <c r="M3405" i="4"/>
  <c r="L3405" i="4"/>
  <c r="K3405" i="4"/>
  <c r="J3405" i="4"/>
  <c r="I3405" i="4"/>
  <c r="H3405" i="4"/>
  <c r="G3405" i="4"/>
  <c r="D3405" i="4"/>
  <c r="E3405" i="4"/>
  <c r="C3405" i="4"/>
  <c r="B3406" i="4"/>
  <c r="A3406" i="4"/>
  <c r="F3406" i="4" l="1"/>
  <c r="O3406" i="4"/>
  <c r="N3406" i="4"/>
  <c r="M3406" i="4"/>
  <c r="L3406" i="4"/>
  <c r="K3406" i="4"/>
  <c r="J3406" i="4"/>
  <c r="I3406" i="4"/>
  <c r="H3406" i="4"/>
  <c r="G3406" i="4"/>
  <c r="E3406" i="4"/>
  <c r="C3406" i="4"/>
  <c r="D3406" i="4"/>
  <c r="B3407" i="4"/>
  <c r="A3407" i="4"/>
  <c r="F3407" i="4" l="1"/>
  <c r="O3407" i="4"/>
  <c r="N3407" i="4"/>
  <c r="M3407" i="4"/>
  <c r="L3407" i="4"/>
  <c r="K3407" i="4"/>
  <c r="J3407" i="4"/>
  <c r="I3407" i="4"/>
  <c r="G3407" i="4"/>
  <c r="H3407" i="4"/>
  <c r="E3407" i="4"/>
  <c r="C3407" i="4"/>
  <c r="D3407" i="4"/>
  <c r="B3408" i="4"/>
  <c r="A3408" i="4"/>
  <c r="F3408" i="4" l="1"/>
  <c r="O3408" i="4"/>
  <c r="N3408" i="4"/>
  <c r="M3408" i="4"/>
  <c r="L3408" i="4"/>
  <c r="K3408" i="4"/>
  <c r="J3408" i="4"/>
  <c r="H3408" i="4"/>
  <c r="I3408" i="4"/>
  <c r="G3408" i="4"/>
  <c r="D3408" i="4"/>
  <c r="E3408" i="4"/>
  <c r="C3408" i="4"/>
  <c r="B3409" i="4"/>
  <c r="A3409" i="4"/>
  <c r="F3409" i="4" l="1"/>
  <c r="O3409" i="4"/>
  <c r="N3409" i="4"/>
  <c r="M3409" i="4"/>
  <c r="L3409" i="4"/>
  <c r="K3409" i="4"/>
  <c r="J3409" i="4"/>
  <c r="I3409" i="4"/>
  <c r="H3409" i="4"/>
  <c r="G3409" i="4"/>
  <c r="D3409" i="4"/>
  <c r="E3409" i="4"/>
  <c r="C3409" i="4"/>
  <c r="B3410" i="4"/>
  <c r="A3410" i="4"/>
  <c r="F3410" i="4" l="1"/>
  <c r="O3410" i="4"/>
  <c r="N3410" i="4"/>
  <c r="M3410" i="4"/>
  <c r="L3410" i="4"/>
  <c r="K3410" i="4"/>
  <c r="J3410" i="4"/>
  <c r="I3410" i="4"/>
  <c r="H3410" i="4"/>
  <c r="G3410" i="4"/>
  <c r="E3410" i="4"/>
  <c r="C3410" i="4"/>
  <c r="D3410" i="4"/>
  <c r="B3411" i="4"/>
  <c r="A3411" i="4"/>
  <c r="F3411" i="4" l="1"/>
  <c r="O3411" i="4"/>
  <c r="N3411" i="4"/>
  <c r="M3411" i="4"/>
  <c r="L3411" i="4"/>
  <c r="K3411" i="4"/>
  <c r="I3411" i="4"/>
  <c r="J3411" i="4"/>
  <c r="G3411" i="4"/>
  <c r="H3411" i="4"/>
  <c r="E3411" i="4"/>
  <c r="C3411" i="4"/>
  <c r="D3411" i="4"/>
  <c r="B3412" i="4"/>
  <c r="A3412" i="4"/>
  <c r="F3412" i="4" l="1"/>
  <c r="O3412" i="4"/>
  <c r="N3412" i="4"/>
  <c r="M3412" i="4"/>
  <c r="L3412" i="4"/>
  <c r="K3412" i="4"/>
  <c r="J3412" i="4"/>
  <c r="H3412" i="4"/>
  <c r="I3412" i="4"/>
  <c r="G3412" i="4"/>
  <c r="D3412" i="4"/>
  <c r="E3412" i="4"/>
  <c r="C3412" i="4"/>
  <c r="B3413" i="4"/>
  <c r="A3413" i="4"/>
  <c r="F3413" i="4" l="1"/>
  <c r="O3413" i="4"/>
  <c r="N3413" i="4"/>
  <c r="M3413" i="4"/>
  <c r="L3413" i="4"/>
  <c r="K3413" i="4"/>
  <c r="J3413" i="4"/>
  <c r="I3413" i="4"/>
  <c r="H3413" i="4"/>
  <c r="G3413" i="4"/>
  <c r="D3413" i="4"/>
  <c r="E3413" i="4"/>
  <c r="C3413" i="4"/>
  <c r="B3414" i="4"/>
  <c r="A3414" i="4"/>
  <c r="F3414" i="4" l="1"/>
  <c r="O3414" i="4"/>
  <c r="N3414" i="4"/>
  <c r="M3414" i="4"/>
  <c r="L3414" i="4"/>
  <c r="K3414" i="4"/>
  <c r="J3414" i="4"/>
  <c r="I3414" i="4"/>
  <c r="H3414" i="4"/>
  <c r="G3414" i="4"/>
  <c r="E3414" i="4"/>
  <c r="C3414" i="4"/>
  <c r="D3414" i="4"/>
  <c r="B3415" i="4"/>
  <c r="A3415" i="4"/>
  <c r="F3415" i="4" l="1"/>
  <c r="O3415" i="4"/>
  <c r="N3415" i="4"/>
  <c r="M3415" i="4"/>
  <c r="L3415" i="4"/>
  <c r="K3415" i="4"/>
  <c r="J3415" i="4"/>
  <c r="I3415" i="4"/>
  <c r="H3415" i="4"/>
  <c r="G3415" i="4"/>
  <c r="E3415" i="4"/>
  <c r="C3415" i="4"/>
  <c r="D3415" i="4"/>
  <c r="B3416" i="4"/>
  <c r="A3416" i="4"/>
  <c r="F3416" i="4" l="1"/>
  <c r="O3416" i="4"/>
  <c r="N3416" i="4"/>
  <c r="M3416" i="4"/>
  <c r="L3416" i="4"/>
  <c r="K3416" i="4"/>
  <c r="J3416" i="4"/>
  <c r="H3416" i="4"/>
  <c r="I3416" i="4"/>
  <c r="G3416" i="4"/>
  <c r="D3416" i="4"/>
  <c r="E3416" i="4"/>
  <c r="C3416" i="4"/>
  <c r="B3417" i="4"/>
  <c r="A3417" i="4"/>
  <c r="F3417" i="4" l="1"/>
  <c r="O3417" i="4"/>
  <c r="N3417" i="4"/>
  <c r="M3417" i="4"/>
  <c r="L3417" i="4"/>
  <c r="K3417" i="4"/>
  <c r="J3417" i="4"/>
  <c r="I3417" i="4"/>
  <c r="H3417" i="4"/>
  <c r="G3417" i="4"/>
  <c r="D3417" i="4"/>
  <c r="E3417" i="4"/>
  <c r="C3417" i="4"/>
  <c r="B3418" i="4"/>
  <c r="A3418" i="4"/>
  <c r="F3418" i="4" l="1"/>
  <c r="O3418" i="4"/>
  <c r="N3418" i="4"/>
  <c r="M3418" i="4"/>
  <c r="L3418" i="4"/>
  <c r="K3418" i="4"/>
  <c r="J3418" i="4"/>
  <c r="I3418" i="4"/>
  <c r="H3418" i="4"/>
  <c r="G3418" i="4"/>
  <c r="E3418" i="4"/>
  <c r="C3418" i="4"/>
  <c r="D3418" i="4"/>
  <c r="B3419" i="4"/>
  <c r="A3419" i="4"/>
  <c r="F3419" i="4" l="1"/>
  <c r="O3419" i="4"/>
  <c r="N3419" i="4"/>
  <c r="M3419" i="4"/>
  <c r="L3419" i="4"/>
  <c r="K3419" i="4"/>
  <c r="J3419" i="4"/>
  <c r="I3419" i="4"/>
  <c r="H3419" i="4"/>
  <c r="G3419" i="4"/>
  <c r="E3419" i="4"/>
  <c r="C3419" i="4"/>
  <c r="D3419" i="4"/>
  <c r="B3420" i="4"/>
  <c r="A3420" i="4"/>
  <c r="F3420" i="4" l="1"/>
  <c r="O3420" i="4"/>
  <c r="N3420" i="4"/>
  <c r="M3420" i="4"/>
  <c r="L3420" i="4"/>
  <c r="K3420" i="4"/>
  <c r="J3420" i="4"/>
  <c r="H3420" i="4"/>
  <c r="I3420" i="4"/>
  <c r="G3420" i="4"/>
  <c r="D3420" i="4"/>
  <c r="E3420" i="4"/>
  <c r="C3420" i="4"/>
  <c r="B3421" i="4"/>
  <c r="A3421" i="4"/>
  <c r="F3421" i="4" l="1"/>
  <c r="O3421" i="4"/>
  <c r="N3421" i="4"/>
  <c r="M3421" i="4"/>
  <c r="L3421" i="4"/>
  <c r="K3421" i="4"/>
  <c r="J3421" i="4"/>
  <c r="I3421" i="4"/>
  <c r="H3421" i="4"/>
  <c r="G3421" i="4"/>
  <c r="D3421" i="4"/>
  <c r="E3421" i="4"/>
  <c r="C3421" i="4"/>
  <c r="B3422" i="4"/>
  <c r="A3422" i="4"/>
  <c r="F3422" i="4" l="1"/>
  <c r="O3422" i="4"/>
  <c r="N3422" i="4"/>
  <c r="M3422" i="4"/>
  <c r="L3422" i="4"/>
  <c r="K3422" i="4"/>
  <c r="J3422" i="4"/>
  <c r="I3422" i="4"/>
  <c r="H3422" i="4"/>
  <c r="G3422" i="4"/>
  <c r="E3422" i="4"/>
  <c r="C3422" i="4"/>
  <c r="D3422" i="4"/>
  <c r="B3423" i="4"/>
  <c r="A3423" i="4"/>
  <c r="F3423" i="4" l="1"/>
  <c r="O3423" i="4"/>
  <c r="N3423" i="4"/>
  <c r="M3423" i="4"/>
  <c r="L3423" i="4"/>
  <c r="K3423" i="4"/>
  <c r="J3423" i="4"/>
  <c r="I3423" i="4"/>
  <c r="G3423" i="4"/>
  <c r="H3423" i="4"/>
  <c r="E3423" i="4"/>
  <c r="C3423" i="4"/>
  <c r="D3423" i="4"/>
  <c r="B3424" i="4"/>
  <c r="A3424" i="4"/>
  <c r="F3424" i="4" l="1"/>
  <c r="O3424" i="4"/>
  <c r="N3424" i="4"/>
  <c r="M3424" i="4"/>
  <c r="L3424" i="4"/>
  <c r="K3424" i="4"/>
  <c r="J3424" i="4"/>
  <c r="H3424" i="4"/>
  <c r="I3424" i="4"/>
  <c r="G3424" i="4"/>
  <c r="D3424" i="4"/>
  <c r="E3424" i="4"/>
  <c r="C3424" i="4"/>
  <c r="B3425" i="4"/>
  <c r="A3425" i="4"/>
  <c r="F3425" i="4" l="1"/>
  <c r="O3425" i="4"/>
  <c r="N3425" i="4"/>
  <c r="M3425" i="4"/>
  <c r="L3425" i="4"/>
  <c r="K3425" i="4"/>
  <c r="J3425" i="4"/>
  <c r="I3425" i="4"/>
  <c r="H3425" i="4"/>
  <c r="G3425" i="4"/>
  <c r="D3425" i="4"/>
  <c r="E3425" i="4"/>
  <c r="C3425" i="4"/>
  <c r="B3426" i="4"/>
  <c r="A3426" i="4"/>
  <c r="F3426" i="4" l="1"/>
  <c r="O3426" i="4"/>
  <c r="N3426" i="4"/>
  <c r="M3426" i="4"/>
  <c r="L3426" i="4"/>
  <c r="K3426" i="4"/>
  <c r="J3426" i="4"/>
  <c r="I3426" i="4"/>
  <c r="H3426" i="4"/>
  <c r="G3426" i="4"/>
  <c r="E3426" i="4"/>
  <c r="C3426" i="4"/>
  <c r="D3426" i="4"/>
  <c r="B3427" i="4"/>
  <c r="A3427" i="4"/>
  <c r="F3427" i="4" l="1"/>
  <c r="O3427" i="4"/>
  <c r="N3427" i="4"/>
  <c r="M3427" i="4"/>
  <c r="L3427" i="4"/>
  <c r="K3427" i="4"/>
  <c r="I3427" i="4"/>
  <c r="J3427" i="4"/>
  <c r="G3427" i="4"/>
  <c r="H3427" i="4"/>
  <c r="E3427" i="4"/>
  <c r="C3427" i="4"/>
  <c r="D3427" i="4"/>
  <c r="B3428" i="4"/>
  <c r="A3428" i="4"/>
  <c r="F3428" i="4" l="1"/>
  <c r="O3428" i="4"/>
  <c r="N3428" i="4"/>
  <c r="M3428" i="4"/>
  <c r="L3428" i="4"/>
  <c r="K3428" i="4"/>
  <c r="J3428" i="4"/>
  <c r="H3428" i="4"/>
  <c r="I3428" i="4"/>
  <c r="G3428" i="4"/>
  <c r="D3428" i="4"/>
  <c r="E3428" i="4"/>
  <c r="C3428" i="4"/>
  <c r="B3429" i="4"/>
  <c r="A3429" i="4"/>
  <c r="F3429" i="4" l="1"/>
  <c r="O3429" i="4"/>
  <c r="N3429" i="4"/>
  <c r="M3429" i="4"/>
  <c r="L3429" i="4"/>
  <c r="K3429" i="4"/>
  <c r="J3429" i="4"/>
  <c r="I3429" i="4"/>
  <c r="H3429" i="4"/>
  <c r="G3429" i="4"/>
  <c r="D3429" i="4"/>
  <c r="E3429" i="4"/>
  <c r="C3429" i="4"/>
  <c r="B3430" i="4"/>
  <c r="A3430" i="4"/>
  <c r="F3430" i="4" l="1"/>
  <c r="O3430" i="4"/>
  <c r="N3430" i="4"/>
  <c r="M3430" i="4"/>
  <c r="L3430" i="4"/>
  <c r="K3430" i="4"/>
  <c r="J3430" i="4"/>
  <c r="I3430" i="4"/>
  <c r="H3430" i="4"/>
  <c r="G3430" i="4"/>
  <c r="E3430" i="4"/>
  <c r="C3430" i="4"/>
  <c r="D3430" i="4"/>
  <c r="B3431" i="4"/>
  <c r="A3431" i="4"/>
  <c r="F3431" i="4" l="1"/>
  <c r="O3431" i="4"/>
  <c r="N3431" i="4"/>
  <c r="M3431" i="4"/>
  <c r="L3431" i="4"/>
  <c r="K3431" i="4"/>
  <c r="J3431" i="4"/>
  <c r="I3431" i="4"/>
  <c r="H3431" i="4"/>
  <c r="G3431" i="4"/>
  <c r="E3431" i="4"/>
  <c r="C3431" i="4"/>
  <c r="D3431" i="4"/>
  <c r="B3432" i="4"/>
  <c r="A3432" i="4"/>
  <c r="F3432" i="4" l="1"/>
  <c r="O3432" i="4"/>
  <c r="N3432" i="4"/>
  <c r="M3432" i="4"/>
  <c r="L3432" i="4"/>
  <c r="K3432" i="4"/>
  <c r="J3432" i="4"/>
  <c r="H3432" i="4"/>
  <c r="I3432" i="4"/>
  <c r="G3432" i="4"/>
  <c r="D3432" i="4"/>
  <c r="E3432" i="4"/>
  <c r="C3432" i="4"/>
  <c r="B3433" i="4"/>
  <c r="A3433" i="4"/>
  <c r="F3433" i="4" l="1"/>
  <c r="O3433" i="4"/>
  <c r="N3433" i="4"/>
  <c r="M3433" i="4"/>
  <c r="L3433" i="4"/>
  <c r="K3433" i="4"/>
  <c r="J3433" i="4"/>
  <c r="I3433" i="4"/>
  <c r="H3433" i="4"/>
  <c r="G3433" i="4"/>
  <c r="D3433" i="4"/>
  <c r="E3433" i="4"/>
  <c r="C3433" i="4"/>
  <c r="B3434" i="4"/>
  <c r="A3434" i="4"/>
  <c r="F3434" i="4" l="1"/>
  <c r="O3434" i="4"/>
  <c r="N3434" i="4"/>
  <c r="M3434" i="4"/>
  <c r="L3434" i="4"/>
  <c r="K3434" i="4"/>
  <c r="J3434" i="4"/>
  <c r="I3434" i="4"/>
  <c r="H3434" i="4"/>
  <c r="G3434" i="4"/>
  <c r="E3434" i="4"/>
  <c r="C3434" i="4"/>
  <c r="D3434" i="4"/>
  <c r="B3435" i="4"/>
  <c r="A3435" i="4"/>
  <c r="F3435" i="4" l="1"/>
  <c r="O3435" i="4"/>
  <c r="N3435" i="4"/>
  <c r="M3435" i="4"/>
  <c r="L3435" i="4"/>
  <c r="K3435" i="4"/>
  <c r="J3435" i="4"/>
  <c r="I3435" i="4"/>
  <c r="H3435" i="4"/>
  <c r="G3435" i="4"/>
  <c r="E3435" i="4"/>
  <c r="C3435" i="4"/>
  <c r="D3435" i="4"/>
  <c r="B3436" i="4"/>
  <c r="A3436" i="4"/>
  <c r="F3436" i="4" l="1"/>
  <c r="O3436" i="4"/>
  <c r="N3436" i="4"/>
  <c r="M3436" i="4"/>
  <c r="L3436" i="4"/>
  <c r="K3436" i="4"/>
  <c r="J3436" i="4"/>
  <c r="H3436" i="4"/>
  <c r="I3436" i="4"/>
  <c r="G3436" i="4"/>
  <c r="D3436" i="4"/>
  <c r="E3436" i="4"/>
  <c r="C3436" i="4"/>
  <c r="B3437" i="4"/>
  <c r="A3437" i="4"/>
  <c r="F3437" i="4" l="1"/>
  <c r="O3437" i="4"/>
  <c r="N3437" i="4"/>
  <c r="M3437" i="4"/>
  <c r="L3437" i="4"/>
  <c r="K3437" i="4"/>
  <c r="J3437" i="4"/>
  <c r="I3437" i="4"/>
  <c r="H3437" i="4"/>
  <c r="G3437" i="4"/>
  <c r="D3437" i="4"/>
  <c r="E3437" i="4"/>
  <c r="C3437" i="4"/>
  <c r="B3438" i="4"/>
  <c r="A3438" i="4"/>
  <c r="F3438" i="4" l="1"/>
  <c r="O3438" i="4"/>
  <c r="N3438" i="4"/>
  <c r="M3438" i="4"/>
  <c r="L3438" i="4"/>
  <c r="K3438" i="4"/>
  <c r="J3438" i="4"/>
  <c r="I3438" i="4"/>
  <c r="H3438" i="4"/>
  <c r="G3438" i="4"/>
  <c r="E3438" i="4"/>
  <c r="C3438" i="4"/>
  <c r="D3438" i="4"/>
  <c r="B3439" i="4"/>
  <c r="A3439" i="4"/>
  <c r="F3439" i="4" l="1"/>
  <c r="O3439" i="4"/>
  <c r="N3439" i="4"/>
  <c r="M3439" i="4"/>
  <c r="L3439" i="4"/>
  <c r="K3439" i="4"/>
  <c r="J3439" i="4"/>
  <c r="I3439" i="4"/>
  <c r="G3439" i="4"/>
  <c r="H3439" i="4"/>
  <c r="E3439" i="4"/>
  <c r="C3439" i="4"/>
  <c r="D3439" i="4"/>
  <c r="B3440" i="4"/>
  <c r="A3440" i="4"/>
  <c r="F3440" i="4" l="1"/>
  <c r="N3440" i="4"/>
  <c r="O3440" i="4"/>
  <c r="M3440" i="4"/>
  <c r="L3440" i="4"/>
  <c r="K3440" i="4"/>
  <c r="J3440" i="4"/>
  <c r="H3440" i="4"/>
  <c r="I3440" i="4"/>
  <c r="G3440" i="4"/>
  <c r="D3440" i="4"/>
  <c r="E3440" i="4"/>
  <c r="C3440" i="4"/>
  <c r="B3441" i="4"/>
  <c r="A3441" i="4"/>
  <c r="F3441" i="4" l="1"/>
  <c r="O3441" i="4"/>
  <c r="N3441" i="4"/>
  <c r="M3441" i="4"/>
  <c r="L3441" i="4"/>
  <c r="K3441" i="4"/>
  <c r="J3441" i="4"/>
  <c r="I3441" i="4"/>
  <c r="H3441" i="4"/>
  <c r="G3441" i="4"/>
  <c r="D3441" i="4"/>
  <c r="E3441" i="4"/>
  <c r="C3441" i="4"/>
  <c r="B3442" i="4"/>
  <c r="A3442" i="4"/>
  <c r="F3442" i="4" l="1"/>
  <c r="O3442" i="4"/>
  <c r="N3442" i="4"/>
  <c r="M3442" i="4"/>
  <c r="L3442" i="4"/>
  <c r="K3442" i="4"/>
  <c r="J3442" i="4"/>
  <c r="I3442" i="4"/>
  <c r="H3442" i="4"/>
  <c r="G3442" i="4"/>
  <c r="E3442" i="4"/>
  <c r="C3442" i="4"/>
  <c r="D3442" i="4"/>
  <c r="B3443" i="4"/>
  <c r="A3443" i="4"/>
  <c r="F3443" i="4" l="1"/>
  <c r="O3443" i="4"/>
  <c r="N3443" i="4"/>
  <c r="M3443" i="4"/>
  <c r="L3443" i="4"/>
  <c r="K3443" i="4"/>
  <c r="I3443" i="4"/>
  <c r="J3443" i="4"/>
  <c r="G3443" i="4"/>
  <c r="H3443" i="4"/>
  <c r="E3443" i="4"/>
  <c r="C3443" i="4"/>
  <c r="D3443" i="4"/>
  <c r="B3444" i="4"/>
  <c r="A3444" i="4"/>
  <c r="F3444" i="4" l="1"/>
  <c r="O3444" i="4"/>
  <c r="N3444" i="4"/>
  <c r="M3444" i="4"/>
  <c r="L3444" i="4"/>
  <c r="K3444" i="4"/>
  <c r="J3444" i="4"/>
  <c r="H3444" i="4"/>
  <c r="I3444" i="4"/>
  <c r="G3444" i="4"/>
  <c r="D3444" i="4"/>
  <c r="E3444" i="4"/>
  <c r="C3444" i="4"/>
  <c r="B3445" i="4"/>
  <c r="A3445" i="4"/>
  <c r="F3445" i="4" l="1"/>
  <c r="O3445" i="4"/>
  <c r="N3445" i="4"/>
  <c r="M3445" i="4"/>
  <c r="L3445" i="4"/>
  <c r="K3445" i="4"/>
  <c r="J3445" i="4"/>
  <c r="I3445" i="4"/>
  <c r="H3445" i="4"/>
  <c r="G3445" i="4"/>
  <c r="D3445" i="4"/>
  <c r="E3445" i="4"/>
  <c r="C3445" i="4"/>
  <c r="B3446" i="4"/>
  <c r="A3446" i="4"/>
  <c r="F3446" i="4" l="1"/>
  <c r="O3446" i="4"/>
  <c r="N3446" i="4"/>
  <c r="M3446" i="4"/>
  <c r="L3446" i="4"/>
  <c r="K3446" i="4"/>
  <c r="J3446" i="4"/>
  <c r="I3446" i="4"/>
  <c r="H3446" i="4"/>
  <c r="G3446" i="4"/>
  <c r="E3446" i="4"/>
  <c r="C3446" i="4"/>
  <c r="D3446" i="4"/>
  <c r="B3447" i="4"/>
  <c r="A3447" i="4"/>
  <c r="F3447" i="4" l="1"/>
  <c r="O3447" i="4"/>
  <c r="N3447" i="4"/>
  <c r="M3447" i="4"/>
  <c r="L3447" i="4"/>
  <c r="K3447" i="4"/>
  <c r="J3447" i="4"/>
  <c r="I3447" i="4"/>
  <c r="H3447" i="4"/>
  <c r="G3447" i="4"/>
  <c r="E3447" i="4"/>
  <c r="C3447" i="4"/>
  <c r="D3447" i="4"/>
  <c r="B3448" i="4"/>
  <c r="A3448" i="4"/>
  <c r="F3448" i="4" l="1"/>
  <c r="O3448" i="4"/>
  <c r="N3448" i="4"/>
  <c r="M3448" i="4"/>
  <c r="L3448" i="4"/>
  <c r="K3448" i="4"/>
  <c r="J3448" i="4"/>
  <c r="H3448" i="4"/>
  <c r="I3448" i="4"/>
  <c r="G3448" i="4"/>
  <c r="D3448" i="4"/>
  <c r="E3448" i="4"/>
  <c r="C3448" i="4"/>
  <c r="B3449" i="4"/>
  <c r="A3449" i="4"/>
  <c r="F3449" i="4" l="1"/>
  <c r="O3449" i="4"/>
  <c r="N3449" i="4"/>
  <c r="M3449" i="4"/>
  <c r="L3449" i="4"/>
  <c r="K3449" i="4"/>
  <c r="J3449" i="4"/>
  <c r="I3449" i="4"/>
  <c r="H3449" i="4"/>
  <c r="G3449" i="4"/>
  <c r="D3449" i="4"/>
  <c r="E3449" i="4"/>
  <c r="C3449" i="4"/>
  <c r="B3450" i="4"/>
  <c r="A3450" i="4"/>
  <c r="F3450" i="4" l="1"/>
  <c r="O3450" i="4"/>
  <c r="N3450" i="4"/>
  <c r="M3450" i="4"/>
  <c r="L3450" i="4"/>
  <c r="K3450" i="4"/>
  <c r="J3450" i="4"/>
  <c r="I3450" i="4"/>
  <c r="H3450" i="4"/>
  <c r="G3450" i="4"/>
  <c r="E3450" i="4"/>
  <c r="C3450" i="4"/>
  <c r="D3450" i="4"/>
  <c r="B3451" i="4"/>
  <c r="A3451" i="4"/>
  <c r="F3451" i="4" l="1"/>
  <c r="O3451" i="4"/>
  <c r="N3451" i="4"/>
  <c r="M3451" i="4"/>
  <c r="L3451" i="4"/>
  <c r="K3451" i="4"/>
  <c r="J3451" i="4"/>
  <c r="I3451" i="4"/>
  <c r="H3451" i="4"/>
  <c r="G3451" i="4"/>
  <c r="E3451" i="4"/>
  <c r="C3451" i="4"/>
  <c r="D3451" i="4"/>
  <c r="B3452" i="4"/>
  <c r="A3452" i="4"/>
  <c r="F3452" i="4" l="1"/>
  <c r="O3452" i="4"/>
  <c r="N3452" i="4"/>
  <c r="M3452" i="4"/>
  <c r="L3452" i="4"/>
  <c r="K3452" i="4"/>
  <c r="J3452" i="4"/>
  <c r="H3452" i="4"/>
  <c r="I3452" i="4"/>
  <c r="G3452" i="4"/>
  <c r="D3452" i="4"/>
  <c r="E3452" i="4"/>
  <c r="C3452" i="4"/>
  <c r="B3453" i="4"/>
  <c r="A3453" i="4"/>
  <c r="F3453" i="4" l="1"/>
  <c r="O3453" i="4"/>
  <c r="N3453" i="4"/>
  <c r="M3453" i="4"/>
  <c r="L3453" i="4"/>
  <c r="K3453" i="4"/>
  <c r="J3453" i="4"/>
  <c r="I3453" i="4"/>
  <c r="H3453" i="4"/>
  <c r="G3453" i="4"/>
  <c r="D3453" i="4"/>
  <c r="E3453" i="4"/>
  <c r="C3453" i="4"/>
  <c r="B3454" i="4"/>
  <c r="A3454" i="4"/>
  <c r="F3454" i="4" l="1"/>
  <c r="O3454" i="4"/>
  <c r="N3454" i="4"/>
  <c r="M3454" i="4"/>
  <c r="L3454" i="4"/>
  <c r="K3454" i="4"/>
  <c r="J3454" i="4"/>
  <c r="I3454" i="4"/>
  <c r="H3454" i="4"/>
  <c r="G3454" i="4"/>
  <c r="E3454" i="4"/>
  <c r="C3454" i="4"/>
  <c r="D3454" i="4"/>
  <c r="B3455" i="4"/>
  <c r="A3455" i="4"/>
  <c r="F3455" i="4" l="1"/>
  <c r="O3455" i="4"/>
  <c r="N3455" i="4"/>
  <c r="M3455" i="4"/>
  <c r="L3455" i="4"/>
  <c r="K3455" i="4"/>
  <c r="J3455" i="4"/>
  <c r="I3455" i="4"/>
  <c r="G3455" i="4"/>
  <c r="H3455" i="4"/>
  <c r="E3455" i="4"/>
  <c r="C3455" i="4"/>
  <c r="D3455" i="4"/>
  <c r="B3456" i="4"/>
  <c r="A3456" i="4"/>
  <c r="F3456" i="4" l="1"/>
  <c r="O3456" i="4"/>
  <c r="N3456" i="4"/>
  <c r="M3456" i="4"/>
  <c r="L3456" i="4"/>
  <c r="K3456" i="4"/>
  <c r="J3456" i="4"/>
  <c r="H3456" i="4"/>
  <c r="I3456" i="4"/>
  <c r="G3456" i="4"/>
  <c r="D3456" i="4"/>
  <c r="E3456" i="4"/>
  <c r="C3456" i="4"/>
  <c r="B3457" i="4"/>
  <c r="A3457" i="4"/>
  <c r="F3457" i="4" l="1"/>
  <c r="O3457" i="4"/>
  <c r="N3457" i="4"/>
  <c r="M3457" i="4"/>
  <c r="L3457" i="4"/>
  <c r="K3457" i="4"/>
  <c r="J3457" i="4"/>
  <c r="I3457" i="4"/>
  <c r="H3457" i="4"/>
  <c r="G3457" i="4"/>
  <c r="D3457" i="4"/>
  <c r="E3457" i="4"/>
  <c r="C3457" i="4"/>
  <c r="B3458" i="4"/>
  <c r="A3458" i="4"/>
  <c r="F3458" i="4" l="1"/>
  <c r="O3458" i="4"/>
  <c r="N3458" i="4"/>
  <c r="M3458" i="4"/>
  <c r="L3458" i="4"/>
  <c r="K3458" i="4"/>
  <c r="J3458" i="4"/>
  <c r="I3458" i="4"/>
  <c r="H3458" i="4"/>
  <c r="G3458" i="4"/>
  <c r="E3458" i="4"/>
  <c r="C3458" i="4"/>
  <c r="D3458" i="4"/>
  <c r="B3459" i="4"/>
  <c r="A3459" i="4"/>
  <c r="F3459" i="4" l="1"/>
  <c r="O3459" i="4"/>
  <c r="N3459" i="4"/>
  <c r="M3459" i="4"/>
  <c r="L3459" i="4"/>
  <c r="K3459" i="4"/>
  <c r="I3459" i="4"/>
  <c r="J3459" i="4"/>
  <c r="G3459" i="4"/>
  <c r="H3459" i="4"/>
  <c r="E3459" i="4"/>
  <c r="C3459" i="4"/>
  <c r="D3459" i="4"/>
  <c r="B3460" i="4"/>
  <c r="A3460" i="4"/>
  <c r="F3460" i="4" l="1"/>
  <c r="O3460" i="4"/>
  <c r="N3460" i="4"/>
  <c r="M3460" i="4"/>
  <c r="L3460" i="4"/>
  <c r="K3460" i="4"/>
  <c r="J3460" i="4"/>
  <c r="H3460" i="4"/>
  <c r="I3460" i="4"/>
  <c r="G3460" i="4"/>
  <c r="D3460" i="4"/>
  <c r="E3460" i="4"/>
  <c r="C3460" i="4"/>
  <c r="B3461" i="4"/>
  <c r="A3461" i="4"/>
  <c r="F3461" i="4" l="1"/>
  <c r="O3461" i="4"/>
  <c r="N3461" i="4"/>
  <c r="M3461" i="4"/>
  <c r="L3461" i="4"/>
  <c r="K3461" i="4"/>
  <c r="J3461" i="4"/>
  <c r="I3461" i="4"/>
  <c r="H3461" i="4"/>
  <c r="G3461" i="4"/>
  <c r="D3461" i="4"/>
  <c r="E3461" i="4"/>
  <c r="C3461" i="4"/>
  <c r="B3462" i="4"/>
  <c r="A3462" i="4"/>
  <c r="F3462" i="4" l="1"/>
  <c r="N3462" i="4"/>
  <c r="O3462" i="4"/>
  <c r="M3462" i="4"/>
  <c r="L3462" i="4"/>
  <c r="K3462" i="4"/>
  <c r="J3462" i="4"/>
  <c r="I3462" i="4"/>
  <c r="H3462" i="4"/>
  <c r="G3462" i="4"/>
  <c r="E3462" i="4"/>
  <c r="C3462" i="4"/>
  <c r="D3462" i="4"/>
  <c r="B3463" i="4"/>
  <c r="A3463" i="4"/>
  <c r="F3463" i="4" l="1"/>
  <c r="O3463" i="4"/>
  <c r="N3463" i="4"/>
  <c r="M3463" i="4"/>
  <c r="L3463" i="4"/>
  <c r="K3463" i="4"/>
  <c r="J3463" i="4"/>
  <c r="I3463" i="4"/>
  <c r="H3463" i="4"/>
  <c r="G3463" i="4"/>
  <c r="E3463" i="4"/>
  <c r="C3463" i="4"/>
  <c r="D3463" i="4"/>
  <c r="B3464" i="4"/>
  <c r="A3464" i="4"/>
  <c r="F3464" i="4" l="1"/>
  <c r="O3464" i="4"/>
  <c r="N3464" i="4"/>
  <c r="M3464" i="4"/>
  <c r="L3464" i="4"/>
  <c r="K3464" i="4"/>
  <c r="J3464" i="4"/>
  <c r="H3464" i="4"/>
  <c r="I3464" i="4"/>
  <c r="G3464" i="4"/>
  <c r="D3464" i="4"/>
  <c r="E3464" i="4"/>
  <c r="C3464" i="4"/>
  <c r="B3465" i="4"/>
  <c r="A3465" i="4"/>
  <c r="F3465" i="4" l="1"/>
  <c r="O3465" i="4"/>
  <c r="N3465" i="4"/>
  <c r="M3465" i="4"/>
  <c r="L3465" i="4"/>
  <c r="K3465" i="4"/>
  <c r="J3465" i="4"/>
  <c r="I3465" i="4"/>
  <c r="H3465" i="4"/>
  <c r="G3465" i="4"/>
  <c r="D3465" i="4"/>
  <c r="E3465" i="4"/>
  <c r="C3465" i="4"/>
  <c r="B3466" i="4"/>
  <c r="A3466" i="4"/>
  <c r="F3466" i="4" l="1"/>
  <c r="O3466" i="4"/>
  <c r="N3466" i="4"/>
  <c r="M3466" i="4"/>
  <c r="L3466" i="4"/>
  <c r="K3466" i="4"/>
  <c r="J3466" i="4"/>
  <c r="I3466" i="4"/>
  <c r="H3466" i="4"/>
  <c r="G3466" i="4"/>
  <c r="E3466" i="4"/>
  <c r="C3466" i="4"/>
  <c r="D3466" i="4"/>
  <c r="B3467" i="4"/>
  <c r="A3467" i="4"/>
  <c r="F3467" i="4" l="1"/>
  <c r="O3467" i="4"/>
  <c r="N3467" i="4"/>
  <c r="M3467" i="4"/>
  <c r="L3467" i="4"/>
  <c r="K3467" i="4"/>
  <c r="J3467" i="4"/>
  <c r="I3467" i="4"/>
  <c r="H3467" i="4"/>
  <c r="G3467" i="4"/>
  <c r="E3467" i="4"/>
  <c r="C3467" i="4"/>
  <c r="D3467" i="4"/>
  <c r="B3468" i="4"/>
  <c r="A3468" i="4"/>
  <c r="F3468" i="4" l="1"/>
  <c r="O3468" i="4"/>
  <c r="N3468" i="4"/>
  <c r="M3468" i="4"/>
  <c r="L3468" i="4"/>
  <c r="K3468" i="4"/>
  <c r="J3468" i="4"/>
  <c r="H3468" i="4"/>
  <c r="I3468" i="4"/>
  <c r="G3468" i="4"/>
  <c r="D3468" i="4"/>
  <c r="E3468" i="4"/>
  <c r="C3468" i="4"/>
  <c r="B3469" i="4"/>
  <c r="A3469" i="4"/>
  <c r="F3469" i="4" l="1"/>
  <c r="O3469" i="4"/>
  <c r="N3469" i="4"/>
  <c r="M3469" i="4"/>
  <c r="L3469" i="4"/>
  <c r="K3469" i="4"/>
  <c r="J3469" i="4"/>
  <c r="I3469" i="4"/>
  <c r="H3469" i="4"/>
  <c r="G3469" i="4"/>
  <c r="D3469" i="4"/>
  <c r="E3469" i="4"/>
  <c r="C3469" i="4"/>
  <c r="B3470" i="4"/>
  <c r="A3470" i="4"/>
  <c r="F3470" i="4" l="1"/>
  <c r="O3470" i="4"/>
  <c r="N3470" i="4"/>
  <c r="M3470" i="4"/>
  <c r="L3470" i="4"/>
  <c r="K3470" i="4"/>
  <c r="J3470" i="4"/>
  <c r="I3470" i="4"/>
  <c r="H3470" i="4"/>
  <c r="G3470" i="4"/>
  <c r="E3470" i="4"/>
  <c r="C3470" i="4"/>
  <c r="D3470" i="4"/>
  <c r="B3471" i="4"/>
  <c r="A3471" i="4"/>
  <c r="F3471" i="4" l="1"/>
  <c r="O3471" i="4"/>
  <c r="N3471" i="4"/>
  <c r="M3471" i="4"/>
  <c r="L3471" i="4"/>
  <c r="K3471" i="4"/>
  <c r="J3471" i="4"/>
  <c r="I3471" i="4"/>
  <c r="G3471" i="4"/>
  <c r="H3471" i="4"/>
  <c r="E3471" i="4"/>
  <c r="C3471" i="4"/>
  <c r="D3471" i="4"/>
  <c r="B3472" i="4"/>
  <c r="A3472" i="4"/>
  <c r="F3472" i="4" l="1"/>
  <c r="O3472" i="4"/>
  <c r="N3472" i="4"/>
  <c r="M3472" i="4"/>
  <c r="L3472" i="4"/>
  <c r="K3472" i="4"/>
  <c r="J3472" i="4"/>
  <c r="H3472" i="4"/>
  <c r="I3472" i="4"/>
  <c r="G3472" i="4"/>
  <c r="D3472" i="4"/>
  <c r="E3472" i="4"/>
  <c r="C3472" i="4"/>
  <c r="B3473" i="4"/>
  <c r="A3473" i="4"/>
  <c r="F3473" i="4" l="1"/>
  <c r="O3473" i="4"/>
  <c r="N3473" i="4"/>
  <c r="M3473" i="4"/>
  <c r="L3473" i="4"/>
  <c r="K3473" i="4"/>
  <c r="J3473" i="4"/>
  <c r="I3473" i="4"/>
  <c r="H3473" i="4"/>
  <c r="G3473" i="4"/>
  <c r="D3473" i="4"/>
  <c r="E3473" i="4"/>
  <c r="C3473" i="4"/>
  <c r="B3474" i="4"/>
  <c r="A3474" i="4"/>
  <c r="F3474" i="4" l="1"/>
  <c r="O3474" i="4"/>
  <c r="N3474" i="4"/>
  <c r="M3474" i="4"/>
  <c r="L3474" i="4"/>
  <c r="K3474" i="4"/>
  <c r="J3474" i="4"/>
  <c r="I3474" i="4"/>
  <c r="H3474" i="4"/>
  <c r="G3474" i="4"/>
  <c r="E3474" i="4"/>
  <c r="C3474" i="4"/>
  <c r="D3474" i="4"/>
  <c r="B3475" i="4"/>
  <c r="A3475" i="4"/>
  <c r="F3475" i="4" l="1"/>
  <c r="O3475" i="4"/>
  <c r="N3475" i="4"/>
  <c r="M3475" i="4"/>
  <c r="L3475" i="4"/>
  <c r="K3475" i="4"/>
  <c r="I3475" i="4"/>
  <c r="J3475" i="4"/>
  <c r="G3475" i="4"/>
  <c r="H3475" i="4"/>
  <c r="E3475" i="4"/>
  <c r="C3475" i="4"/>
  <c r="D3475" i="4"/>
  <c r="B3476" i="4"/>
  <c r="A3476" i="4"/>
  <c r="F3476" i="4" l="1"/>
  <c r="O3476" i="4"/>
  <c r="N3476" i="4"/>
  <c r="M3476" i="4"/>
  <c r="L3476" i="4"/>
  <c r="K3476" i="4"/>
  <c r="J3476" i="4"/>
  <c r="H3476" i="4"/>
  <c r="I3476" i="4"/>
  <c r="G3476" i="4"/>
  <c r="D3476" i="4"/>
  <c r="E3476" i="4"/>
  <c r="C3476" i="4"/>
  <c r="B3477" i="4"/>
  <c r="A3477" i="4"/>
  <c r="F3477" i="4" l="1"/>
  <c r="O3477" i="4"/>
  <c r="N3477" i="4"/>
  <c r="M3477" i="4"/>
  <c r="L3477" i="4"/>
  <c r="K3477" i="4"/>
  <c r="J3477" i="4"/>
  <c r="I3477" i="4"/>
  <c r="H3477" i="4"/>
  <c r="G3477" i="4"/>
  <c r="D3477" i="4"/>
  <c r="E3477" i="4"/>
  <c r="C3477" i="4"/>
  <c r="B3478" i="4"/>
  <c r="A3478" i="4"/>
  <c r="F3478" i="4" l="1"/>
  <c r="O3478" i="4"/>
  <c r="N3478" i="4"/>
  <c r="M3478" i="4"/>
  <c r="L3478" i="4"/>
  <c r="K3478" i="4"/>
  <c r="J3478" i="4"/>
  <c r="I3478" i="4"/>
  <c r="H3478" i="4"/>
  <c r="G3478" i="4"/>
  <c r="E3478" i="4"/>
  <c r="C3478" i="4"/>
  <c r="D3478" i="4"/>
  <c r="B3479" i="4"/>
  <c r="A3479" i="4"/>
  <c r="F3479" i="4" l="1"/>
  <c r="O3479" i="4"/>
  <c r="N3479" i="4"/>
  <c r="M3479" i="4"/>
  <c r="L3479" i="4"/>
  <c r="K3479" i="4"/>
  <c r="J3479" i="4"/>
  <c r="I3479" i="4"/>
  <c r="H3479" i="4"/>
  <c r="G3479" i="4"/>
  <c r="E3479" i="4"/>
  <c r="C3479" i="4"/>
  <c r="D3479" i="4"/>
  <c r="B3480" i="4"/>
  <c r="A3480" i="4"/>
  <c r="F3480" i="4" l="1"/>
  <c r="O3480" i="4"/>
  <c r="N3480" i="4"/>
  <c r="M3480" i="4"/>
  <c r="L3480" i="4"/>
  <c r="K3480" i="4"/>
  <c r="J3480" i="4"/>
  <c r="H3480" i="4"/>
  <c r="I3480" i="4"/>
  <c r="G3480" i="4"/>
  <c r="D3480" i="4"/>
  <c r="E3480" i="4"/>
  <c r="C3480" i="4"/>
  <c r="B3481" i="4"/>
  <c r="A3481" i="4"/>
  <c r="F3481" i="4" l="1"/>
  <c r="O3481" i="4"/>
  <c r="N3481" i="4"/>
  <c r="M3481" i="4"/>
  <c r="L3481" i="4"/>
  <c r="K3481" i="4"/>
  <c r="J3481" i="4"/>
  <c r="I3481" i="4"/>
  <c r="H3481" i="4"/>
  <c r="G3481" i="4"/>
  <c r="D3481" i="4"/>
  <c r="E3481" i="4"/>
  <c r="C3481" i="4"/>
  <c r="B3482" i="4"/>
  <c r="A3482" i="4"/>
  <c r="F3482" i="4" l="1"/>
  <c r="O3482" i="4"/>
  <c r="N3482" i="4"/>
  <c r="M3482" i="4"/>
  <c r="L3482" i="4"/>
  <c r="K3482" i="4"/>
  <c r="J3482" i="4"/>
  <c r="I3482" i="4"/>
  <c r="H3482" i="4"/>
  <c r="G3482" i="4"/>
  <c r="E3482" i="4"/>
  <c r="C3482" i="4"/>
  <c r="D3482" i="4"/>
  <c r="B3483" i="4"/>
  <c r="A3483" i="4"/>
  <c r="F3483" i="4" l="1"/>
  <c r="O3483" i="4"/>
  <c r="N3483" i="4"/>
  <c r="M3483" i="4"/>
  <c r="L3483" i="4"/>
  <c r="K3483" i="4"/>
  <c r="J3483" i="4"/>
  <c r="I3483" i="4"/>
  <c r="H3483" i="4"/>
  <c r="G3483" i="4"/>
  <c r="E3483" i="4"/>
  <c r="C3483" i="4"/>
  <c r="D3483" i="4"/>
  <c r="B3484" i="4"/>
  <c r="A3484" i="4"/>
  <c r="F3484" i="4" l="1"/>
  <c r="O3484" i="4"/>
  <c r="N3484" i="4"/>
  <c r="M3484" i="4"/>
  <c r="L3484" i="4"/>
  <c r="K3484" i="4"/>
  <c r="J3484" i="4"/>
  <c r="H3484" i="4"/>
  <c r="I3484" i="4"/>
  <c r="G3484" i="4"/>
  <c r="D3484" i="4"/>
  <c r="E3484" i="4"/>
  <c r="C3484" i="4"/>
  <c r="B3485" i="4"/>
  <c r="A3485" i="4"/>
  <c r="F3485" i="4" l="1"/>
  <c r="O3485" i="4"/>
  <c r="N3485" i="4"/>
  <c r="M3485" i="4"/>
  <c r="L3485" i="4"/>
  <c r="K3485" i="4"/>
  <c r="J3485" i="4"/>
  <c r="I3485" i="4"/>
  <c r="H3485" i="4"/>
  <c r="G3485" i="4"/>
  <c r="D3485" i="4"/>
  <c r="E3485" i="4"/>
  <c r="C3485" i="4"/>
  <c r="B3486" i="4"/>
  <c r="A3486" i="4"/>
  <c r="F3486" i="4" l="1"/>
  <c r="O3486" i="4"/>
  <c r="N3486" i="4"/>
  <c r="M3486" i="4"/>
  <c r="L3486" i="4"/>
  <c r="K3486" i="4"/>
  <c r="J3486" i="4"/>
  <c r="I3486" i="4"/>
  <c r="H3486" i="4"/>
  <c r="G3486" i="4"/>
  <c r="E3486" i="4"/>
  <c r="C3486" i="4"/>
  <c r="D3486" i="4"/>
  <c r="B3487" i="4"/>
  <c r="A3487" i="4"/>
  <c r="F3487" i="4" l="1"/>
  <c r="O3487" i="4"/>
  <c r="N3487" i="4"/>
  <c r="M3487" i="4"/>
  <c r="L3487" i="4"/>
  <c r="K3487" i="4"/>
  <c r="J3487" i="4"/>
  <c r="I3487" i="4"/>
  <c r="G3487" i="4"/>
  <c r="H3487" i="4"/>
  <c r="E3487" i="4"/>
  <c r="C3487" i="4"/>
  <c r="D3487" i="4"/>
  <c r="B3488" i="4"/>
  <c r="A3488" i="4"/>
  <c r="F3488" i="4" l="1"/>
  <c r="O3488" i="4"/>
  <c r="N3488" i="4"/>
  <c r="M3488" i="4"/>
  <c r="L3488" i="4"/>
  <c r="K3488" i="4"/>
  <c r="J3488" i="4"/>
  <c r="H3488" i="4"/>
  <c r="I3488" i="4"/>
  <c r="G3488" i="4"/>
  <c r="D3488" i="4"/>
  <c r="E3488" i="4"/>
  <c r="C3488" i="4"/>
  <c r="B3489" i="4"/>
  <c r="A3489" i="4"/>
  <c r="F3489" i="4" l="1"/>
  <c r="O3489" i="4"/>
  <c r="N3489" i="4"/>
  <c r="M3489" i="4"/>
  <c r="L3489" i="4"/>
  <c r="K3489" i="4"/>
  <c r="J3489" i="4"/>
  <c r="I3489" i="4"/>
  <c r="H3489" i="4"/>
  <c r="G3489" i="4"/>
  <c r="D3489" i="4"/>
  <c r="E3489" i="4"/>
  <c r="C3489" i="4"/>
  <c r="B3490" i="4"/>
  <c r="A3490" i="4"/>
  <c r="F3490" i="4" l="1"/>
  <c r="O3490" i="4"/>
  <c r="N3490" i="4"/>
  <c r="M3490" i="4"/>
  <c r="L3490" i="4"/>
  <c r="K3490" i="4"/>
  <c r="J3490" i="4"/>
  <c r="I3490" i="4"/>
  <c r="H3490" i="4"/>
  <c r="G3490" i="4"/>
  <c r="E3490" i="4"/>
  <c r="C3490" i="4"/>
  <c r="D3490" i="4"/>
  <c r="B3491" i="4"/>
  <c r="A3491" i="4"/>
  <c r="F3491" i="4" l="1"/>
  <c r="O3491" i="4"/>
  <c r="N3491" i="4"/>
  <c r="M3491" i="4"/>
  <c r="L3491" i="4"/>
  <c r="K3491" i="4"/>
  <c r="I3491" i="4"/>
  <c r="J3491" i="4"/>
  <c r="G3491" i="4"/>
  <c r="H3491" i="4"/>
  <c r="E3491" i="4"/>
  <c r="C3491" i="4"/>
  <c r="D3491" i="4"/>
  <c r="B3492" i="4"/>
  <c r="A3492" i="4"/>
  <c r="F3492" i="4" l="1"/>
  <c r="O3492" i="4"/>
  <c r="N3492" i="4"/>
  <c r="M3492" i="4"/>
  <c r="L3492" i="4"/>
  <c r="K3492" i="4"/>
  <c r="J3492" i="4"/>
  <c r="H3492" i="4"/>
  <c r="I3492" i="4"/>
  <c r="G3492" i="4"/>
  <c r="D3492" i="4"/>
  <c r="E3492" i="4"/>
  <c r="C3492" i="4"/>
  <c r="B3493" i="4"/>
  <c r="A3493" i="4"/>
  <c r="F3493" i="4" l="1"/>
  <c r="O3493" i="4"/>
  <c r="N3493" i="4"/>
  <c r="M3493" i="4"/>
  <c r="L3493" i="4"/>
  <c r="K3493" i="4"/>
  <c r="J3493" i="4"/>
  <c r="I3493" i="4"/>
  <c r="H3493" i="4"/>
  <c r="G3493" i="4"/>
  <c r="D3493" i="4"/>
  <c r="E3493" i="4"/>
  <c r="C3493" i="4"/>
  <c r="B3494" i="4"/>
  <c r="A3494" i="4"/>
  <c r="F3494" i="4" l="1"/>
  <c r="O3494" i="4"/>
  <c r="N3494" i="4"/>
  <c r="M3494" i="4"/>
  <c r="L3494" i="4"/>
  <c r="K3494" i="4"/>
  <c r="J3494" i="4"/>
  <c r="I3494" i="4"/>
  <c r="H3494" i="4"/>
  <c r="G3494" i="4"/>
  <c r="E3494" i="4"/>
  <c r="C3494" i="4"/>
  <c r="D3494" i="4"/>
  <c r="B3495" i="4"/>
  <c r="A3495" i="4"/>
  <c r="F3495" i="4" l="1"/>
  <c r="O3495" i="4"/>
  <c r="N3495" i="4"/>
  <c r="M3495" i="4"/>
  <c r="L3495" i="4"/>
  <c r="K3495" i="4"/>
  <c r="J3495" i="4"/>
  <c r="I3495" i="4"/>
  <c r="H3495" i="4"/>
  <c r="G3495" i="4"/>
  <c r="E3495" i="4"/>
  <c r="C3495" i="4"/>
  <c r="D3495" i="4"/>
  <c r="B3496" i="4"/>
  <c r="A3496" i="4"/>
  <c r="F3496" i="4" l="1"/>
  <c r="O3496" i="4"/>
  <c r="N3496" i="4"/>
  <c r="M3496" i="4"/>
  <c r="L3496" i="4"/>
  <c r="K3496" i="4"/>
  <c r="J3496" i="4"/>
  <c r="H3496" i="4"/>
  <c r="I3496" i="4"/>
  <c r="G3496" i="4"/>
  <c r="D3496" i="4"/>
  <c r="E3496" i="4"/>
  <c r="C3496" i="4"/>
  <c r="B3497" i="4"/>
  <c r="A3497" i="4"/>
  <c r="F3497" i="4" l="1"/>
  <c r="O3497" i="4"/>
  <c r="N3497" i="4"/>
  <c r="M3497" i="4"/>
  <c r="L3497" i="4"/>
  <c r="K3497" i="4"/>
  <c r="J3497" i="4"/>
  <c r="I3497" i="4"/>
  <c r="H3497" i="4"/>
  <c r="G3497" i="4"/>
  <c r="D3497" i="4"/>
  <c r="E3497" i="4"/>
  <c r="C3497" i="4"/>
  <c r="B3498" i="4"/>
  <c r="A3498" i="4"/>
  <c r="F3498" i="4" l="1"/>
  <c r="O3498" i="4"/>
  <c r="N3498" i="4"/>
  <c r="M3498" i="4"/>
  <c r="L3498" i="4"/>
  <c r="K3498" i="4"/>
  <c r="J3498" i="4"/>
  <c r="I3498" i="4"/>
  <c r="H3498" i="4"/>
  <c r="G3498" i="4"/>
  <c r="E3498" i="4"/>
  <c r="C3498" i="4"/>
  <c r="D3498" i="4"/>
  <c r="B3499" i="4"/>
  <c r="A3499" i="4"/>
  <c r="F3499" i="4" l="1"/>
  <c r="O3499" i="4"/>
  <c r="N3499" i="4"/>
  <c r="M3499" i="4"/>
  <c r="L3499" i="4"/>
  <c r="K3499" i="4"/>
  <c r="J3499" i="4"/>
  <c r="I3499" i="4"/>
  <c r="H3499" i="4"/>
  <c r="G3499" i="4"/>
  <c r="E3499" i="4"/>
  <c r="C3499" i="4"/>
  <c r="D3499" i="4"/>
  <c r="B3500" i="4"/>
  <c r="A3500" i="4"/>
  <c r="F3500" i="4" l="1"/>
  <c r="O3500" i="4"/>
  <c r="N3500" i="4"/>
  <c r="M3500" i="4"/>
  <c r="L3500" i="4"/>
  <c r="K3500" i="4"/>
  <c r="J3500" i="4"/>
  <c r="H3500" i="4"/>
  <c r="I3500" i="4"/>
  <c r="G3500" i="4"/>
  <c r="D3500" i="4"/>
  <c r="E3500" i="4"/>
  <c r="C3500" i="4"/>
  <c r="B3501" i="4"/>
  <c r="A3501" i="4"/>
  <c r="F3501" i="4" l="1"/>
  <c r="O3501" i="4"/>
  <c r="N3501" i="4"/>
  <c r="M3501" i="4"/>
  <c r="L3501" i="4"/>
  <c r="K3501" i="4"/>
  <c r="J3501" i="4"/>
  <c r="I3501" i="4"/>
  <c r="H3501" i="4"/>
  <c r="G3501" i="4"/>
  <c r="D3501" i="4"/>
  <c r="E3501" i="4"/>
  <c r="C3501" i="4"/>
  <c r="B3502" i="4"/>
  <c r="A3502" i="4"/>
  <c r="F3502" i="4" l="1"/>
  <c r="O3502" i="4"/>
  <c r="N3502" i="4"/>
  <c r="M3502" i="4"/>
  <c r="L3502" i="4"/>
  <c r="K3502" i="4"/>
  <c r="J3502" i="4"/>
  <c r="I3502" i="4"/>
  <c r="H3502" i="4"/>
  <c r="G3502" i="4"/>
  <c r="E3502" i="4"/>
  <c r="C3502" i="4"/>
  <c r="D3502" i="4"/>
  <c r="B3503" i="4"/>
  <c r="A3503" i="4"/>
  <c r="F3503" i="4" l="1"/>
  <c r="O3503" i="4"/>
  <c r="N3503" i="4"/>
  <c r="M3503" i="4"/>
  <c r="L3503" i="4"/>
  <c r="K3503" i="4"/>
  <c r="J3503" i="4"/>
  <c r="I3503" i="4"/>
  <c r="G3503" i="4"/>
  <c r="H3503" i="4"/>
  <c r="E3503" i="4"/>
  <c r="C3503" i="4"/>
  <c r="D3503" i="4"/>
  <c r="B3504" i="4"/>
  <c r="A3504" i="4"/>
  <c r="F3504" i="4" l="1"/>
  <c r="N3504" i="4"/>
  <c r="O3504" i="4"/>
  <c r="M3504" i="4"/>
  <c r="L3504" i="4"/>
  <c r="K3504" i="4"/>
  <c r="J3504" i="4"/>
  <c r="H3504" i="4"/>
  <c r="I3504" i="4"/>
  <c r="G3504" i="4"/>
  <c r="D3504" i="4"/>
  <c r="E3504" i="4"/>
  <c r="C3504" i="4"/>
  <c r="B3505" i="4"/>
  <c r="A3505" i="4"/>
  <c r="F3505" i="4" l="1"/>
  <c r="O3505" i="4"/>
  <c r="N3505" i="4"/>
  <c r="M3505" i="4"/>
  <c r="L3505" i="4"/>
  <c r="K3505" i="4"/>
  <c r="J3505" i="4"/>
  <c r="I3505" i="4"/>
  <c r="H3505" i="4"/>
  <c r="G3505" i="4"/>
  <c r="D3505" i="4"/>
  <c r="E3505" i="4"/>
  <c r="C3505" i="4"/>
  <c r="B3506" i="4"/>
  <c r="A3506" i="4"/>
  <c r="F3506" i="4" l="1"/>
  <c r="O3506" i="4"/>
  <c r="N3506" i="4"/>
  <c r="M3506" i="4"/>
  <c r="L3506" i="4"/>
  <c r="K3506" i="4"/>
  <c r="J3506" i="4"/>
  <c r="I3506" i="4"/>
  <c r="H3506" i="4"/>
  <c r="G3506" i="4"/>
  <c r="E3506" i="4"/>
  <c r="C3506" i="4"/>
  <c r="D3506" i="4"/>
  <c r="B3507" i="4"/>
  <c r="A3507" i="4"/>
  <c r="F3507" i="4" l="1"/>
  <c r="O3507" i="4"/>
  <c r="N3507" i="4"/>
  <c r="M3507" i="4"/>
  <c r="L3507" i="4"/>
  <c r="K3507" i="4"/>
  <c r="I3507" i="4"/>
  <c r="J3507" i="4"/>
  <c r="G3507" i="4"/>
  <c r="H3507" i="4"/>
  <c r="E3507" i="4"/>
  <c r="C3507" i="4"/>
  <c r="D3507" i="4"/>
  <c r="B3508" i="4"/>
  <c r="A3508" i="4"/>
  <c r="F3508" i="4" l="1"/>
  <c r="O3508" i="4"/>
  <c r="N3508" i="4"/>
  <c r="M3508" i="4"/>
  <c r="L3508" i="4"/>
  <c r="K3508" i="4"/>
  <c r="J3508" i="4"/>
  <c r="H3508" i="4"/>
  <c r="I3508" i="4"/>
  <c r="G3508" i="4"/>
  <c r="D3508" i="4"/>
  <c r="E3508" i="4"/>
  <c r="C3508" i="4"/>
  <c r="B3509" i="4"/>
  <c r="A3509" i="4"/>
  <c r="F3509" i="4" l="1"/>
  <c r="O3509" i="4"/>
  <c r="N3509" i="4"/>
  <c r="M3509" i="4"/>
  <c r="L3509" i="4"/>
  <c r="K3509" i="4"/>
  <c r="J3509" i="4"/>
  <c r="I3509" i="4"/>
  <c r="H3509" i="4"/>
  <c r="G3509" i="4"/>
  <c r="D3509" i="4"/>
  <c r="E3509" i="4"/>
  <c r="C3509" i="4"/>
  <c r="B3510" i="4"/>
  <c r="A3510" i="4"/>
  <c r="F3510" i="4" l="1"/>
  <c r="O3510" i="4"/>
  <c r="N3510" i="4"/>
  <c r="M3510" i="4"/>
  <c r="L3510" i="4"/>
  <c r="K3510" i="4"/>
  <c r="J3510" i="4"/>
  <c r="I3510" i="4"/>
  <c r="H3510" i="4"/>
  <c r="G3510" i="4"/>
  <c r="E3510" i="4"/>
  <c r="C3510" i="4"/>
  <c r="D3510" i="4"/>
  <c r="B3511" i="4"/>
  <c r="A3511" i="4"/>
  <c r="F3511" i="4" l="1"/>
  <c r="O3511" i="4"/>
  <c r="N3511" i="4"/>
  <c r="M3511" i="4"/>
  <c r="L3511" i="4"/>
  <c r="K3511" i="4"/>
  <c r="J3511" i="4"/>
  <c r="I3511" i="4"/>
  <c r="H3511" i="4"/>
  <c r="G3511" i="4"/>
  <c r="E3511" i="4"/>
  <c r="C3511" i="4"/>
  <c r="D3511" i="4"/>
  <c r="B3512" i="4"/>
  <c r="A3512" i="4"/>
  <c r="F3512" i="4" l="1"/>
  <c r="O3512" i="4"/>
  <c r="N3512" i="4"/>
  <c r="M3512" i="4"/>
  <c r="L3512" i="4"/>
  <c r="K3512" i="4"/>
  <c r="J3512" i="4"/>
  <c r="H3512" i="4"/>
  <c r="I3512" i="4"/>
  <c r="G3512" i="4"/>
  <c r="D3512" i="4"/>
  <c r="E3512" i="4"/>
  <c r="C3512" i="4"/>
  <c r="B3513" i="4"/>
  <c r="A3513" i="4"/>
  <c r="F3513" i="4" l="1"/>
  <c r="O3513" i="4"/>
  <c r="N3513" i="4"/>
  <c r="M3513" i="4"/>
  <c r="L3513" i="4"/>
  <c r="K3513" i="4"/>
  <c r="J3513" i="4"/>
  <c r="I3513" i="4"/>
  <c r="H3513" i="4"/>
  <c r="G3513" i="4"/>
  <c r="D3513" i="4"/>
  <c r="E3513" i="4"/>
  <c r="C3513" i="4"/>
  <c r="B3514" i="4"/>
  <c r="A3514" i="4"/>
  <c r="F3514" i="4" l="1"/>
  <c r="O3514" i="4"/>
  <c r="N3514" i="4"/>
  <c r="M3514" i="4"/>
  <c r="L3514" i="4"/>
  <c r="K3514" i="4"/>
  <c r="J3514" i="4"/>
  <c r="I3514" i="4"/>
  <c r="H3514" i="4"/>
  <c r="G3514" i="4"/>
  <c r="E3514" i="4"/>
  <c r="C3514" i="4"/>
  <c r="D3514" i="4"/>
  <c r="B3515" i="4"/>
  <c r="A3515" i="4"/>
  <c r="F3515" i="4" l="1"/>
  <c r="O3515" i="4"/>
  <c r="N3515" i="4"/>
  <c r="M3515" i="4"/>
  <c r="L3515" i="4"/>
  <c r="K3515" i="4"/>
  <c r="J3515" i="4"/>
  <c r="I3515" i="4"/>
  <c r="H3515" i="4"/>
  <c r="G3515" i="4"/>
  <c r="E3515" i="4"/>
  <c r="C3515" i="4"/>
  <c r="D3515" i="4"/>
  <c r="B3516" i="4"/>
  <c r="A3516" i="4"/>
  <c r="F3516" i="4" l="1"/>
  <c r="O3516" i="4"/>
  <c r="N3516" i="4"/>
  <c r="M3516" i="4"/>
  <c r="L3516" i="4"/>
  <c r="K3516" i="4"/>
  <c r="J3516" i="4"/>
  <c r="H3516" i="4"/>
  <c r="I3516" i="4"/>
  <c r="G3516" i="4"/>
  <c r="D3516" i="4"/>
  <c r="E3516" i="4"/>
  <c r="C3516" i="4"/>
  <c r="B3517" i="4"/>
  <c r="A3517" i="4"/>
  <c r="F3517" i="4" l="1"/>
  <c r="O3517" i="4"/>
  <c r="N3517" i="4"/>
  <c r="M3517" i="4"/>
  <c r="L3517" i="4"/>
  <c r="K3517" i="4"/>
  <c r="J3517" i="4"/>
  <c r="I3517" i="4"/>
  <c r="H3517" i="4"/>
  <c r="G3517" i="4"/>
  <c r="D3517" i="4"/>
  <c r="E3517" i="4"/>
  <c r="C3517" i="4"/>
  <c r="B3518" i="4"/>
  <c r="A3518" i="4"/>
  <c r="F3518" i="4" l="1"/>
  <c r="O3518" i="4"/>
  <c r="N3518" i="4"/>
  <c r="M3518" i="4"/>
  <c r="L3518" i="4"/>
  <c r="K3518" i="4"/>
  <c r="J3518" i="4"/>
  <c r="I3518" i="4"/>
  <c r="H3518" i="4"/>
  <c r="G3518" i="4"/>
  <c r="E3518" i="4"/>
  <c r="C3518" i="4"/>
  <c r="D3518" i="4"/>
  <c r="B3519" i="4"/>
  <c r="A3519" i="4"/>
  <c r="F3519" i="4" l="1"/>
  <c r="O3519" i="4"/>
  <c r="N3519" i="4"/>
  <c r="M3519" i="4"/>
  <c r="L3519" i="4"/>
  <c r="K3519" i="4"/>
  <c r="J3519" i="4"/>
  <c r="I3519" i="4"/>
  <c r="G3519" i="4"/>
  <c r="H3519" i="4"/>
  <c r="E3519" i="4"/>
  <c r="C3519" i="4"/>
  <c r="D3519" i="4"/>
  <c r="B3520" i="4"/>
  <c r="A3520" i="4"/>
  <c r="F3520" i="4" l="1"/>
  <c r="O3520" i="4"/>
  <c r="N3520" i="4"/>
  <c r="M3520" i="4"/>
  <c r="L3520" i="4"/>
  <c r="K3520" i="4"/>
  <c r="J3520" i="4"/>
  <c r="H3520" i="4"/>
  <c r="I3520" i="4"/>
  <c r="G3520" i="4"/>
  <c r="D3520" i="4"/>
  <c r="E3520" i="4"/>
  <c r="C3520" i="4"/>
  <c r="B3521" i="4"/>
  <c r="A3521" i="4"/>
  <c r="F3521" i="4" l="1"/>
  <c r="O3521" i="4"/>
  <c r="N3521" i="4"/>
  <c r="M3521" i="4"/>
  <c r="L3521" i="4"/>
  <c r="K3521" i="4"/>
  <c r="J3521" i="4"/>
  <c r="I3521" i="4"/>
  <c r="H3521" i="4"/>
  <c r="G3521" i="4"/>
  <c r="D3521" i="4"/>
  <c r="E3521" i="4"/>
  <c r="C3521" i="4"/>
  <c r="B3522" i="4"/>
  <c r="A3522" i="4"/>
  <c r="F3522" i="4" l="1"/>
  <c r="O3522" i="4"/>
  <c r="N3522" i="4"/>
  <c r="M3522" i="4"/>
  <c r="L3522" i="4"/>
  <c r="K3522" i="4"/>
  <c r="J3522" i="4"/>
  <c r="I3522" i="4"/>
  <c r="H3522" i="4"/>
  <c r="G3522" i="4"/>
  <c r="E3522" i="4"/>
  <c r="C3522" i="4"/>
  <c r="D3522" i="4"/>
  <c r="B3523" i="4"/>
  <c r="A3523" i="4"/>
  <c r="F3523" i="4" l="1"/>
  <c r="O3523" i="4"/>
  <c r="N3523" i="4"/>
  <c r="M3523" i="4"/>
  <c r="L3523" i="4"/>
  <c r="K3523" i="4"/>
  <c r="I3523" i="4"/>
  <c r="J3523" i="4"/>
  <c r="G3523" i="4"/>
  <c r="H3523" i="4"/>
  <c r="E3523" i="4"/>
  <c r="C3523" i="4"/>
  <c r="D3523" i="4"/>
  <c r="B3524" i="4"/>
  <c r="A3524" i="4"/>
  <c r="F3524" i="4" l="1"/>
  <c r="O3524" i="4"/>
  <c r="N3524" i="4"/>
  <c r="M3524" i="4"/>
  <c r="L3524" i="4"/>
  <c r="K3524" i="4"/>
  <c r="J3524" i="4"/>
  <c r="H3524" i="4"/>
  <c r="I3524" i="4"/>
  <c r="G3524" i="4"/>
  <c r="D3524" i="4"/>
  <c r="E3524" i="4"/>
  <c r="C3524" i="4"/>
  <c r="B3525" i="4"/>
  <c r="A3525" i="4"/>
  <c r="F3525" i="4" l="1"/>
  <c r="O3525" i="4"/>
  <c r="N3525" i="4"/>
  <c r="M3525" i="4"/>
  <c r="L3525" i="4"/>
  <c r="K3525" i="4"/>
  <c r="J3525" i="4"/>
  <c r="I3525" i="4"/>
  <c r="H3525" i="4"/>
  <c r="G3525" i="4"/>
  <c r="D3525" i="4"/>
  <c r="E3525" i="4"/>
  <c r="C3525" i="4"/>
  <c r="B3526" i="4"/>
  <c r="A3526" i="4"/>
  <c r="F3526" i="4" l="1"/>
  <c r="O3526" i="4"/>
  <c r="N3526" i="4"/>
  <c r="M3526" i="4"/>
  <c r="L3526" i="4"/>
  <c r="K3526" i="4"/>
  <c r="J3526" i="4"/>
  <c r="I3526" i="4"/>
  <c r="H3526" i="4"/>
  <c r="G3526" i="4"/>
  <c r="E3526" i="4"/>
  <c r="C3526" i="4"/>
  <c r="D3526" i="4"/>
  <c r="B3527" i="4"/>
  <c r="A3527" i="4"/>
  <c r="F3527" i="4" l="1"/>
  <c r="O3527" i="4"/>
  <c r="N3527" i="4"/>
  <c r="M3527" i="4"/>
  <c r="L3527" i="4"/>
  <c r="K3527" i="4"/>
  <c r="J3527" i="4"/>
  <c r="I3527" i="4"/>
  <c r="H3527" i="4"/>
  <c r="G3527" i="4"/>
  <c r="E3527" i="4"/>
  <c r="C3527" i="4"/>
  <c r="D3527" i="4"/>
  <c r="B3528" i="4"/>
  <c r="A3528" i="4"/>
  <c r="F3528" i="4" l="1"/>
  <c r="O3528" i="4"/>
  <c r="N3528" i="4"/>
  <c r="M3528" i="4"/>
  <c r="L3528" i="4"/>
  <c r="K3528" i="4"/>
  <c r="J3528" i="4"/>
  <c r="H3528" i="4"/>
  <c r="I3528" i="4"/>
  <c r="G3528" i="4"/>
  <c r="D3528" i="4"/>
  <c r="E3528" i="4"/>
  <c r="C3528" i="4"/>
  <c r="B3529" i="4"/>
  <c r="A3529" i="4"/>
  <c r="F3529" i="4" l="1"/>
  <c r="O3529" i="4"/>
  <c r="N3529" i="4"/>
  <c r="M3529" i="4"/>
  <c r="L3529" i="4"/>
  <c r="K3529" i="4"/>
  <c r="J3529" i="4"/>
  <c r="I3529" i="4"/>
  <c r="H3529" i="4"/>
  <c r="G3529" i="4"/>
  <c r="D3529" i="4"/>
  <c r="E3529" i="4"/>
  <c r="C3529" i="4"/>
  <c r="B3530" i="4"/>
  <c r="A3530" i="4"/>
  <c r="F3530" i="4" l="1"/>
  <c r="O3530" i="4"/>
  <c r="N3530" i="4"/>
  <c r="M3530" i="4"/>
  <c r="L3530" i="4"/>
  <c r="K3530" i="4"/>
  <c r="J3530" i="4"/>
  <c r="I3530" i="4"/>
  <c r="H3530" i="4"/>
  <c r="G3530" i="4"/>
  <c r="E3530" i="4"/>
  <c r="C3530" i="4"/>
  <c r="D3530" i="4"/>
  <c r="B3531" i="4"/>
  <c r="A3531" i="4"/>
  <c r="F3531" i="4" l="1"/>
  <c r="O3531" i="4"/>
  <c r="N3531" i="4"/>
  <c r="M3531" i="4"/>
  <c r="L3531" i="4"/>
  <c r="K3531" i="4"/>
  <c r="J3531" i="4"/>
  <c r="I3531" i="4"/>
  <c r="H3531" i="4"/>
  <c r="G3531" i="4"/>
  <c r="E3531" i="4"/>
  <c r="C3531" i="4"/>
  <c r="D3531" i="4"/>
  <c r="B3532" i="4"/>
  <c r="A3532" i="4"/>
  <c r="F3532" i="4" l="1"/>
  <c r="O3532" i="4"/>
  <c r="N3532" i="4"/>
  <c r="M3532" i="4"/>
  <c r="L3532" i="4"/>
  <c r="K3532" i="4"/>
  <c r="J3532" i="4"/>
  <c r="H3532" i="4"/>
  <c r="I3532" i="4"/>
  <c r="G3532" i="4"/>
  <c r="D3532" i="4"/>
  <c r="E3532" i="4"/>
  <c r="C3532" i="4"/>
  <c r="B3533" i="4"/>
  <c r="A3533" i="4"/>
  <c r="F3533" i="4" l="1"/>
  <c r="O3533" i="4"/>
  <c r="N3533" i="4"/>
  <c r="M3533" i="4"/>
  <c r="L3533" i="4"/>
  <c r="K3533" i="4"/>
  <c r="J3533" i="4"/>
  <c r="I3533" i="4"/>
  <c r="H3533" i="4"/>
  <c r="G3533" i="4"/>
  <c r="D3533" i="4"/>
  <c r="E3533" i="4"/>
  <c r="C3533" i="4"/>
  <c r="B3534" i="4"/>
  <c r="A3534" i="4"/>
  <c r="F3534" i="4" l="1"/>
  <c r="O3534" i="4"/>
  <c r="N3534" i="4"/>
  <c r="M3534" i="4"/>
  <c r="L3534" i="4"/>
  <c r="K3534" i="4"/>
  <c r="J3534" i="4"/>
  <c r="I3534" i="4"/>
  <c r="H3534" i="4"/>
  <c r="G3534" i="4"/>
  <c r="E3534" i="4"/>
  <c r="C3534" i="4"/>
  <c r="D3534" i="4"/>
  <c r="B3535" i="4"/>
  <c r="A3535" i="4"/>
  <c r="F3535" i="4" l="1"/>
  <c r="O3535" i="4"/>
  <c r="N3535" i="4"/>
  <c r="M3535" i="4"/>
  <c r="L3535" i="4"/>
  <c r="K3535" i="4"/>
  <c r="J3535" i="4"/>
  <c r="I3535" i="4"/>
  <c r="G3535" i="4"/>
  <c r="H3535" i="4"/>
  <c r="E3535" i="4"/>
  <c r="C3535" i="4"/>
  <c r="D3535" i="4"/>
  <c r="B3536" i="4"/>
  <c r="A3536" i="4"/>
  <c r="F3536" i="4" l="1"/>
  <c r="O3536" i="4"/>
  <c r="N3536" i="4"/>
  <c r="M3536" i="4"/>
  <c r="L3536" i="4"/>
  <c r="K3536" i="4"/>
  <c r="J3536" i="4"/>
  <c r="H3536" i="4"/>
  <c r="I3536" i="4"/>
  <c r="G3536" i="4"/>
  <c r="D3536" i="4"/>
  <c r="E3536" i="4"/>
  <c r="C3536" i="4"/>
  <c r="B3537" i="4"/>
  <c r="A3537" i="4"/>
  <c r="F3537" i="4" l="1"/>
  <c r="O3537" i="4"/>
  <c r="N3537" i="4"/>
  <c r="M3537" i="4"/>
  <c r="L3537" i="4"/>
  <c r="K3537" i="4"/>
  <c r="J3537" i="4"/>
  <c r="I3537" i="4"/>
  <c r="H3537" i="4"/>
  <c r="G3537" i="4"/>
  <c r="D3537" i="4"/>
  <c r="E3537" i="4"/>
  <c r="C3537" i="4"/>
  <c r="B3538" i="4"/>
  <c r="A3538" i="4"/>
  <c r="F3538" i="4" l="1"/>
  <c r="O3538" i="4"/>
  <c r="N3538" i="4"/>
  <c r="M3538" i="4"/>
  <c r="L3538" i="4"/>
  <c r="K3538" i="4"/>
  <c r="J3538" i="4"/>
  <c r="I3538" i="4"/>
  <c r="H3538" i="4"/>
  <c r="G3538" i="4"/>
  <c r="E3538" i="4"/>
  <c r="C3538" i="4"/>
  <c r="D3538" i="4"/>
  <c r="B3539" i="4"/>
  <c r="A3539" i="4"/>
  <c r="F3539" i="4" l="1"/>
  <c r="O3539" i="4"/>
  <c r="N3539" i="4"/>
  <c r="M3539" i="4"/>
  <c r="L3539" i="4"/>
  <c r="K3539" i="4"/>
  <c r="I3539" i="4"/>
  <c r="J3539" i="4"/>
  <c r="G3539" i="4"/>
  <c r="H3539" i="4"/>
  <c r="E3539" i="4"/>
  <c r="C3539" i="4"/>
  <c r="D3539" i="4"/>
  <c r="B3540" i="4"/>
  <c r="A3540" i="4"/>
  <c r="F3540" i="4" l="1"/>
  <c r="O3540" i="4"/>
  <c r="N3540" i="4"/>
  <c r="M3540" i="4"/>
  <c r="L3540" i="4"/>
  <c r="K3540" i="4"/>
  <c r="J3540" i="4"/>
  <c r="H3540" i="4"/>
  <c r="I3540" i="4"/>
  <c r="G3540" i="4"/>
  <c r="D3540" i="4"/>
  <c r="E3540" i="4"/>
  <c r="C3540" i="4"/>
  <c r="B3541" i="4"/>
  <c r="A3541" i="4"/>
  <c r="F3541" i="4" l="1"/>
  <c r="O3541" i="4"/>
  <c r="N3541" i="4"/>
  <c r="M3541" i="4"/>
  <c r="L3541" i="4"/>
  <c r="K3541" i="4"/>
  <c r="J3541" i="4"/>
  <c r="I3541" i="4"/>
  <c r="H3541" i="4"/>
  <c r="G3541" i="4"/>
  <c r="D3541" i="4"/>
  <c r="E3541" i="4"/>
  <c r="C3541" i="4"/>
  <c r="B3542" i="4"/>
  <c r="A3542" i="4"/>
  <c r="F3542" i="4" l="1"/>
  <c r="O3542" i="4"/>
  <c r="N3542" i="4"/>
  <c r="M3542" i="4"/>
  <c r="L3542" i="4"/>
  <c r="K3542" i="4"/>
  <c r="J3542" i="4"/>
  <c r="I3542" i="4"/>
  <c r="H3542" i="4"/>
  <c r="G3542" i="4"/>
  <c r="E3542" i="4"/>
  <c r="C3542" i="4"/>
  <c r="D3542" i="4"/>
  <c r="B3543" i="4"/>
  <c r="A3543" i="4"/>
  <c r="F3543" i="4" l="1"/>
  <c r="O3543" i="4"/>
  <c r="N3543" i="4"/>
  <c r="M3543" i="4"/>
  <c r="L3543" i="4"/>
  <c r="K3543" i="4"/>
  <c r="J3543" i="4"/>
  <c r="I3543" i="4"/>
  <c r="H3543" i="4"/>
  <c r="G3543" i="4"/>
  <c r="E3543" i="4"/>
  <c r="C3543" i="4"/>
  <c r="D3543" i="4"/>
  <c r="B3544" i="4"/>
  <c r="A3544" i="4"/>
  <c r="F3544" i="4" l="1"/>
  <c r="O3544" i="4"/>
  <c r="N3544" i="4"/>
  <c r="M3544" i="4"/>
  <c r="L3544" i="4"/>
  <c r="K3544" i="4"/>
  <c r="J3544" i="4"/>
  <c r="H3544" i="4"/>
  <c r="I3544" i="4"/>
  <c r="G3544" i="4"/>
  <c r="D3544" i="4"/>
  <c r="E3544" i="4"/>
  <c r="C3544" i="4"/>
  <c r="B3545" i="4"/>
  <c r="A3545" i="4"/>
  <c r="F3545" i="4" l="1"/>
  <c r="O3545" i="4"/>
  <c r="N3545" i="4"/>
  <c r="M3545" i="4"/>
  <c r="L3545" i="4"/>
  <c r="K3545" i="4"/>
  <c r="J3545" i="4"/>
  <c r="I3545" i="4"/>
  <c r="H3545" i="4"/>
  <c r="G3545" i="4"/>
  <c r="D3545" i="4"/>
  <c r="E3545" i="4"/>
  <c r="C3545" i="4"/>
  <c r="B3546" i="4"/>
  <c r="A3546" i="4"/>
  <c r="F3546" i="4" l="1"/>
  <c r="O3546" i="4"/>
  <c r="N3546" i="4"/>
  <c r="M3546" i="4"/>
  <c r="L3546" i="4"/>
  <c r="K3546" i="4"/>
  <c r="J3546" i="4"/>
  <c r="I3546" i="4"/>
  <c r="H3546" i="4"/>
  <c r="G3546" i="4"/>
  <c r="E3546" i="4"/>
  <c r="C3546" i="4"/>
  <c r="D3546" i="4"/>
  <c r="B3547" i="4"/>
  <c r="A3547" i="4"/>
  <c r="F3547" i="4" l="1"/>
  <c r="N3547" i="4"/>
  <c r="O3547" i="4"/>
  <c r="M3547" i="4"/>
  <c r="L3547" i="4"/>
  <c r="K3547" i="4"/>
  <c r="J3547" i="4"/>
  <c r="I3547" i="4"/>
  <c r="H3547" i="4"/>
  <c r="G3547" i="4"/>
  <c r="E3547" i="4"/>
  <c r="C3547" i="4"/>
  <c r="D3547" i="4"/>
  <c r="B3548" i="4"/>
  <c r="A3548" i="4"/>
  <c r="F3548" i="4" l="1"/>
  <c r="O3548" i="4"/>
  <c r="N3548" i="4"/>
  <c r="M3548" i="4"/>
  <c r="L3548" i="4"/>
  <c r="K3548" i="4"/>
  <c r="J3548" i="4"/>
  <c r="H3548" i="4"/>
  <c r="I3548" i="4"/>
  <c r="G3548" i="4"/>
  <c r="D3548" i="4"/>
  <c r="E3548" i="4"/>
  <c r="C3548" i="4"/>
  <c r="B3549" i="4"/>
  <c r="A3549" i="4"/>
  <c r="F3549" i="4" l="1"/>
  <c r="O3549" i="4"/>
  <c r="N3549" i="4"/>
  <c r="M3549" i="4"/>
  <c r="L3549" i="4"/>
  <c r="K3549" i="4"/>
  <c r="J3549" i="4"/>
  <c r="I3549" i="4"/>
  <c r="H3549" i="4"/>
  <c r="G3549" i="4"/>
  <c r="D3549" i="4"/>
  <c r="E3549" i="4"/>
  <c r="C3549" i="4"/>
  <c r="B3550" i="4"/>
  <c r="A3550" i="4"/>
  <c r="F3550" i="4" l="1"/>
  <c r="O3550" i="4"/>
  <c r="N3550" i="4"/>
  <c r="M3550" i="4"/>
  <c r="L3550" i="4"/>
  <c r="K3550" i="4"/>
  <c r="J3550" i="4"/>
  <c r="I3550" i="4"/>
  <c r="H3550" i="4"/>
  <c r="G3550" i="4"/>
  <c r="E3550" i="4"/>
  <c r="C3550" i="4"/>
  <c r="D3550" i="4"/>
  <c r="B3551" i="4"/>
  <c r="A3551" i="4"/>
  <c r="F3551" i="4" l="1"/>
  <c r="O3551" i="4"/>
  <c r="N3551" i="4"/>
  <c r="M3551" i="4"/>
  <c r="L3551" i="4"/>
  <c r="K3551" i="4"/>
  <c r="J3551" i="4"/>
  <c r="I3551" i="4"/>
  <c r="G3551" i="4"/>
  <c r="H3551" i="4"/>
  <c r="E3551" i="4"/>
  <c r="C3551" i="4"/>
  <c r="D3551" i="4"/>
  <c r="B3552" i="4"/>
  <c r="A3552" i="4"/>
  <c r="F3552" i="4" l="1"/>
  <c r="O3552" i="4"/>
  <c r="N3552" i="4"/>
  <c r="M3552" i="4"/>
  <c r="L3552" i="4"/>
  <c r="K3552" i="4"/>
  <c r="J3552" i="4"/>
  <c r="H3552" i="4"/>
  <c r="I3552" i="4"/>
  <c r="G3552" i="4"/>
  <c r="D3552" i="4"/>
  <c r="E3552" i="4"/>
  <c r="C3552" i="4"/>
  <c r="B3553" i="4"/>
  <c r="A3553" i="4"/>
  <c r="F3553" i="4" l="1"/>
  <c r="O3553" i="4"/>
  <c r="N3553" i="4"/>
  <c r="M3553" i="4"/>
  <c r="L3553" i="4"/>
  <c r="K3553" i="4"/>
  <c r="J3553" i="4"/>
  <c r="I3553" i="4"/>
  <c r="H3553" i="4"/>
  <c r="G3553" i="4"/>
  <c r="D3553" i="4"/>
  <c r="E3553" i="4"/>
  <c r="C3553" i="4"/>
  <c r="B3554" i="4"/>
  <c r="A3554" i="4"/>
  <c r="F3554" i="4" l="1"/>
  <c r="O3554" i="4"/>
  <c r="N3554" i="4"/>
  <c r="M3554" i="4"/>
  <c r="L3554" i="4"/>
  <c r="K3554" i="4"/>
  <c r="J3554" i="4"/>
  <c r="I3554" i="4"/>
  <c r="H3554" i="4"/>
  <c r="G3554" i="4"/>
  <c r="E3554" i="4"/>
  <c r="C3554" i="4"/>
  <c r="D3554" i="4"/>
  <c r="B3555" i="4"/>
  <c r="A3555" i="4"/>
  <c r="F3555" i="4" l="1"/>
  <c r="O3555" i="4"/>
  <c r="N3555" i="4"/>
  <c r="M3555" i="4"/>
  <c r="L3555" i="4"/>
  <c r="K3555" i="4"/>
  <c r="I3555" i="4"/>
  <c r="J3555" i="4"/>
  <c r="G3555" i="4"/>
  <c r="H3555" i="4"/>
  <c r="E3555" i="4"/>
  <c r="C3555" i="4"/>
  <c r="D3555" i="4"/>
  <c r="B3556" i="4"/>
  <c r="A3556" i="4"/>
  <c r="F3556" i="4" l="1"/>
  <c r="O3556" i="4"/>
  <c r="N3556" i="4"/>
  <c r="M3556" i="4"/>
  <c r="L3556" i="4"/>
  <c r="K3556" i="4"/>
  <c r="J3556" i="4"/>
  <c r="H3556" i="4"/>
  <c r="I3556" i="4"/>
  <c r="G3556" i="4"/>
  <c r="D3556" i="4"/>
  <c r="E3556" i="4"/>
  <c r="C3556" i="4"/>
  <c r="B3557" i="4"/>
  <c r="A3557" i="4"/>
  <c r="F3557" i="4" l="1"/>
  <c r="O3557" i="4"/>
  <c r="N3557" i="4"/>
  <c r="M3557" i="4"/>
  <c r="L3557" i="4"/>
  <c r="K3557" i="4"/>
  <c r="J3557" i="4"/>
  <c r="I3557" i="4"/>
  <c r="H3557" i="4"/>
  <c r="G3557" i="4"/>
  <c r="D3557" i="4"/>
  <c r="E3557" i="4"/>
  <c r="C3557" i="4"/>
  <c r="B3558" i="4"/>
  <c r="A3558" i="4"/>
  <c r="F3558" i="4" l="1"/>
  <c r="O3558" i="4"/>
  <c r="N3558" i="4"/>
  <c r="M3558" i="4"/>
  <c r="L3558" i="4"/>
  <c r="K3558" i="4"/>
  <c r="J3558" i="4"/>
  <c r="I3558" i="4"/>
  <c r="H3558" i="4"/>
  <c r="G3558" i="4"/>
  <c r="E3558" i="4"/>
  <c r="C3558" i="4"/>
  <c r="D3558" i="4"/>
  <c r="B3559" i="4"/>
  <c r="A3559" i="4"/>
  <c r="F3559" i="4" l="1"/>
  <c r="O3559" i="4"/>
  <c r="N3559" i="4"/>
  <c r="M3559" i="4"/>
  <c r="L3559" i="4"/>
  <c r="K3559" i="4"/>
  <c r="J3559" i="4"/>
  <c r="I3559" i="4"/>
  <c r="H3559" i="4"/>
  <c r="G3559" i="4"/>
  <c r="E3559" i="4"/>
  <c r="C3559" i="4"/>
  <c r="D3559" i="4"/>
  <c r="B3560" i="4"/>
  <c r="A3560" i="4"/>
  <c r="F3560" i="4" l="1"/>
  <c r="O3560" i="4"/>
  <c r="N3560" i="4"/>
  <c r="M3560" i="4"/>
  <c r="L3560" i="4"/>
  <c r="K3560" i="4"/>
  <c r="J3560" i="4"/>
  <c r="H3560" i="4"/>
  <c r="I3560" i="4"/>
  <c r="G3560" i="4"/>
  <c r="D3560" i="4"/>
  <c r="E3560" i="4"/>
  <c r="C3560" i="4"/>
  <c r="B3561" i="4"/>
  <c r="A3561" i="4"/>
  <c r="F3561" i="4" l="1"/>
  <c r="O3561" i="4"/>
  <c r="N3561" i="4"/>
  <c r="M3561" i="4"/>
  <c r="L3561" i="4"/>
  <c r="K3561" i="4"/>
  <c r="J3561" i="4"/>
  <c r="I3561" i="4"/>
  <c r="H3561" i="4"/>
  <c r="G3561" i="4"/>
  <c r="D3561" i="4"/>
  <c r="E3561" i="4"/>
  <c r="C3561" i="4"/>
  <c r="B3562" i="4"/>
  <c r="A3562" i="4"/>
  <c r="F3562" i="4" l="1"/>
  <c r="O3562" i="4"/>
  <c r="N3562" i="4"/>
  <c r="M3562" i="4"/>
  <c r="L3562" i="4"/>
  <c r="K3562" i="4"/>
  <c r="J3562" i="4"/>
  <c r="I3562" i="4"/>
  <c r="H3562" i="4"/>
  <c r="G3562" i="4"/>
  <c r="E3562" i="4"/>
  <c r="C3562" i="4"/>
  <c r="D3562" i="4"/>
  <c r="B3563" i="4"/>
  <c r="A3563" i="4"/>
  <c r="F3563" i="4" l="1"/>
  <c r="O3563" i="4"/>
  <c r="N3563" i="4"/>
  <c r="M3563" i="4"/>
  <c r="L3563" i="4"/>
  <c r="K3563" i="4"/>
  <c r="J3563" i="4"/>
  <c r="I3563" i="4"/>
  <c r="H3563" i="4"/>
  <c r="G3563" i="4"/>
  <c r="E3563" i="4"/>
  <c r="C3563" i="4"/>
  <c r="D3563" i="4"/>
  <c r="B3564" i="4"/>
  <c r="A3564" i="4"/>
  <c r="F3564" i="4" l="1"/>
  <c r="O3564" i="4"/>
  <c r="N3564" i="4"/>
  <c r="M3564" i="4"/>
  <c r="L3564" i="4"/>
  <c r="K3564" i="4"/>
  <c r="J3564" i="4"/>
  <c r="H3564" i="4"/>
  <c r="I3564" i="4"/>
  <c r="G3564" i="4"/>
  <c r="D3564" i="4"/>
  <c r="E3564" i="4"/>
  <c r="C3564" i="4"/>
  <c r="B3565" i="4"/>
  <c r="A3565" i="4"/>
  <c r="F3565" i="4" l="1"/>
  <c r="O3565" i="4"/>
  <c r="N3565" i="4"/>
  <c r="M3565" i="4"/>
  <c r="L3565" i="4"/>
  <c r="K3565" i="4"/>
  <c r="J3565" i="4"/>
  <c r="I3565" i="4"/>
  <c r="H3565" i="4"/>
  <c r="G3565" i="4"/>
  <c r="D3565" i="4"/>
  <c r="E3565" i="4"/>
  <c r="C3565" i="4"/>
  <c r="B3566" i="4"/>
  <c r="A3566" i="4"/>
  <c r="F3566" i="4" l="1"/>
  <c r="O3566" i="4"/>
  <c r="N3566" i="4"/>
  <c r="M3566" i="4"/>
  <c r="L3566" i="4"/>
  <c r="K3566" i="4"/>
  <c r="J3566" i="4"/>
  <c r="I3566" i="4"/>
  <c r="H3566" i="4"/>
  <c r="G3566" i="4"/>
  <c r="E3566" i="4"/>
  <c r="C3566" i="4"/>
  <c r="D3566" i="4"/>
  <c r="B3567" i="4"/>
  <c r="A3567" i="4"/>
  <c r="F3567" i="4" l="1"/>
  <c r="O3567" i="4"/>
  <c r="N3567" i="4"/>
  <c r="M3567" i="4"/>
  <c r="L3567" i="4"/>
  <c r="K3567" i="4"/>
  <c r="J3567" i="4"/>
  <c r="I3567" i="4"/>
  <c r="G3567" i="4"/>
  <c r="H3567" i="4"/>
  <c r="E3567" i="4"/>
  <c r="C3567" i="4"/>
  <c r="D3567" i="4"/>
  <c r="B3568" i="4"/>
  <c r="A3568" i="4"/>
  <c r="F3568" i="4" l="1"/>
  <c r="O3568" i="4"/>
  <c r="N3568" i="4"/>
  <c r="M3568" i="4"/>
  <c r="L3568" i="4"/>
  <c r="K3568" i="4"/>
  <c r="J3568" i="4"/>
  <c r="H3568" i="4"/>
  <c r="I3568" i="4"/>
  <c r="G3568" i="4"/>
  <c r="D3568" i="4"/>
  <c r="E3568" i="4"/>
  <c r="C3568" i="4"/>
  <c r="B3569" i="4"/>
  <c r="A3569" i="4"/>
  <c r="F3569" i="4" l="1"/>
  <c r="O3569" i="4"/>
  <c r="N3569" i="4"/>
  <c r="M3569" i="4"/>
  <c r="L3569" i="4"/>
  <c r="K3569" i="4"/>
  <c r="J3569" i="4"/>
  <c r="I3569" i="4"/>
  <c r="H3569" i="4"/>
  <c r="G3569" i="4"/>
  <c r="D3569" i="4"/>
  <c r="E3569" i="4"/>
  <c r="C3569" i="4"/>
  <c r="B3570" i="4"/>
  <c r="A3570" i="4"/>
  <c r="F3570" i="4" l="1"/>
  <c r="O3570" i="4"/>
  <c r="N3570" i="4"/>
  <c r="M3570" i="4"/>
  <c r="L3570" i="4"/>
  <c r="K3570" i="4"/>
  <c r="J3570" i="4"/>
  <c r="I3570" i="4"/>
  <c r="H3570" i="4"/>
  <c r="G3570" i="4"/>
  <c r="E3570" i="4"/>
  <c r="C3570" i="4"/>
  <c r="D3570" i="4"/>
  <c r="B3571" i="4"/>
  <c r="A3571" i="4"/>
  <c r="F3571" i="4" l="1"/>
  <c r="O3571" i="4"/>
  <c r="N3571" i="4"/>
  <c r="M3571" i="4"/>
  <c r="L3571" i="4"/>
  <c r="K3571" i="4"/>
  <c r="I3571" i="4"/>
  <c r="J3571" i="4"/>
  <c r="G3571" i="4"/>
  <c r="H3571" i="4"/>
  <c r="E3571" i="4"/>
  <c r="C3571" i="4"/>
  <c r="D3571" i="4"/>
  <c r="B3572" i="4"/>
  <c r="A3572" i="4"/>
  <c r="F3572" i="4" l="1"/>
  <c r="O3572" i="4"/>
  <c r="N3572" i="4"/>
  <c r="M3572" i="4"/>
  <c r="L3572" i="4"/>
  <c r="K3572" i="4"/>
  <c r="J3572" i="4"/>
  <c r="H3572" i="4"/>
  <c r="I3572" i="4"/>
  <c r="G3572" i="4"/>
  <c r="D3572" i="4"/>
  <c r="E3572" i="4"/>
  <c r="C3572" i="4"/>
  <c r="B3573" i="4"/>
  <c r="A3573" i="4"/>
  <c r="F3573" i="4" l="1"/>
  <c r="O3573" i="4"/>
  <c r="N3573" i="4"/>
  <c r="M3573" i="4"/>
  <c r="L3573" i="4"/>
  <c r="K3573" i="4"/>
  <c r="J3573" i="4"/>
  <c r="I3573" i="4"/>
  <c r="H3573" i="4"/>
  <c r="G3573" i="4"/>
  <c r="D3573" i="4"/>
  <c r="E3573" i="4"/>
  <c r="C3573" i="4"/>
  <c r="B3574" i="4"/>
  <c r="A3574" i="4"/>
  <c r="F3574" i="4" l="1"/>
  <c r="O3574" i="4"/>
  <c r="N3574" i="4"/>
  <c r="M3574" i="4"/>
  <c r="L3574" i="4"/>
  <c r="K3574" i="4"/>
  <c r="J3574" i="4"/>
  <c r="I3574" i="4"/>
  <c r="H3574" i="4"/>
  <c r="G3574" i="4"/>
  <c r="E3574" i="4"/>
  <c r="C3574" i="4"/>
  <c r="D3574" i="4"/>
  <c r="B3575" i="4"/>
  <c r="A3575" i="4"/>
  <c r="F3575" i="4" l="1"/>
  <c r="O3575" i="4"/>
  <c r="N3575" i="4"/>
  <c r="M3575" i="4"/>
  <c r="L3575" i="4"/>
  <c r="K3575" i="4"/>
  <c r="J3575" i="4"/>
  <c r="I3575" i="4"/>
  <c r="H3575" i="4"/>
  <c r="G3575" i="4"/>
  <c r="E3575" i="4"/>
  <c r="C3575" i="4"/>
  <c r="D3575" i="4"/>
  <c r="B3576" i="4"/>
  <c r="A3576" i="4"/>
  <c r="F3576" i="4" l="1"/>
  <c r="O3576" i="4"/>
  <c r="N3576" i="4"/>
  <c r="M3576" i="4"/>
  <c r="L3576" i="4"/>
  <c r="K3576" i="4"/>
  <c r="J3576" i="4"/>
  <c r="H3576" i="4"/>
  <c r="I3576" i="4"/>
  <c r="G3576" i="4"/>
  <c r="D3576" i="4"/>
  <c r="E3576" i="4"/>
  <c r="C3576" i="4"/>
  <c r="B3577" i="4"/>
  <c r="A3577" i="4"/>
  <c r="F3577" i="4" l="1"/>
  <c r="O3577" i="4"/>
  <c r="N3577" i="4"/>
  <c r="M3577" i="4"/>
  <c r="L3577" i="4"/>
  <c r="K3577" i="4"/>
  <c r="J3577" i="4"/>
  <c r="I3577" i="4"/>
  <c r="H3577" i="4"/>
  <c r="G3577" i="4"/>
  <c r="D3577" i="4"/>
  <c r="E3577" i="4"/>
  <c r="C3577" i="4"/>
  <c r="B3578" i="4"/>
  <c r="A3578" i="4"/>
  <c r="F3578" i="4" l="1"/>
  <c r="O3578" i="4"/>
  <c r="N3578" i="4"/>
  <c r="M3578" i="4"/>
  <c r="L3578" i="4"/>
  <c r="K3578" i="4"/>
  <c r="J3578" i="4"/>
  <c r="I3578" i="4"/>
  <c r="H3578" i="4"/>
  <c r="G3578" i="4"/>
  <c r="E3578" i="4"/>
  <c r="C3578" i="4"/>
  <c r="D3578" i="4"/>
  <c r="B3579" i="4"/>
  <c r="A3579" i="4"/>
  <c r="F3579" i="4" l="1"/>
  <c r="O3579" i="4"/>
  <c r="N3579" i="4"/>
  <c r="M3579" i="4"/>
  <c r="L3579" i="4"/>
  <c r="K3579" i="4"/>
  <c r="J3579" i="4"/>
  <c r="I3579" i="4"/>
  <c r="H3579" i="4"/>
  <c r="G3579" i="4"/>
  <c r="E3579" i="4"/>
  <c r="C3579" i="4"/>
  <c r="D3579" i="4"/>
  <c r="B3580" i="4"/>
  <c r="A3580" i="4"/>
  <c r="F3580" i="4" l="1"/>
  <c r="O3580" i="4"/>
  <c r="N3580" i="4"/>
  <c r="M3580" i="4"/>
  <c r="L3580" i="4"/>
  <c r="K3580" i="4"/>
  <c r="J3580" i="4"/>
  <c r="H3580" i="4"/>
  <c r="I3580" i="4"/>
  <c r="G3580" i="4"/>
  <c r="D3580" i="4"/>
  <c r="E3580" i="4"/>
  <c r="C3580" i="4"/>
  <c r="B3581" i="4"/>
  <c r="A3581" i="4"/>
  <c r="F3581" i="4" l="1"/>
  <c r="O3581" i="4"/>
  <c r="N3581" i="4"/>
  <c r="M3581" i="4"/>
  <c r="L3581" i="4"/>
  <c r="K3581" i="4"/>
  <c r="J3581" i="4"/>
  <c r="I3581" i="4"/>
  <c r="H3581" i="4"/>
  <c r="G3581" i="4"/>
  <c r="D3581" i="4"/>
  <c r="E3581" i="4"/>
  <c r="C3581" i="4"/>
  <c r="B3582" i="4"/>
  <c r="A3582" i="4"/>
  <c r="F3582" i="4" l="1"/>
  <c r="O3582" i="4"/>
  <c r="N3582" i="4"/>
  <c r="M3582" i="4"/>
  <c r="L3582" i="4"/>
  <c r="K3582" i="4"/>
  <c r="J3582" i="4"/>
  <c r="I3582" i="4"/>
  <c r="H3582" i="4"/>
  <c r="G3582" i="4"/>
  <c r="E3582" i="4"/>
  <c r="C3582" i="4"/>
  <c r="D3582" i="4"/>
  <c r="B3583" i="4"/>
  <c r="A3583" i="4"/>
  <c r="F3583" i="4" l="1"/>
  <c r="O3583" i="4"/>
  <c r="N3583" i="4"/>
  <c r="M3583" i="4"/>
  <c r="L3583" i="4"/>
  <c r="K3583" i="4"/>
  <c r="J3583" i="4"/>
  <c r="I3583" i="4"/>
  <c r="G3583" i="4"/>
  <c r="H3583" i="4"/>
  <c r="E3583" i="4"/>
  <c r="C3583" i="4"/>
  <c r="D3583" i="4"/>
  <c r="B3584" i="4"/>
  <c r="A3584" i="4"/>
  <c r="F3584" i="4" l="1"/>
  <c r="O3584" i="4"/>
  <c r="N3584" i="4"/>
  <c r="M3584" i="4"/>
  <c r="L3584" i="4"/>
  <c r="K3584" i="4"/>
  <c r="J3584" i="4"/>
  <c r="H3584" i="4"/>
  <c r="I3584" i="4"/>
  <c r="G3584" i="4"/>
  <c r="D3584" i="4"/>
  <c r="E3584" i="4"/>
  <c r="C3584" i="4"/>
  <c r="B3585" i="4"/>
  <c r="A3585" i="4"/>
  <c r="F3585" i="4" l="1"/>
  <c r="O3585" i="4"/>
  <c r="N3585" i="4"/>
  <c r="M3585" i="4"/>
  <c r="L3585" i="4"/>
  <c r="K3585" i="4"/>
  <c r="J3585" i="4"/>
  <c r="I3585" i="4"/>
  <c r="H3585" i="4"/>
  <c r="G3585" i="4"/>
  <c r="D3585" i="4"/>
  <c r="E3585" i="4"/>
  <c r="C3585" i="4"/>
  <c r="B3586" i="4"/>
  <c r="A3586" i="4"/>
  <c r="F3586" i="4" l="1"/>
  <c r="O3586" i="4"/>
  <c r="N3586" i="4"/>
  <c r="M3586" i="4"/>
  <c r="L3586" i="4"/>
  <c r="K3586" i="4"/>
  <c r="J3586" i="4"/>
  <c r="I3586" i="4"/>
  <c r="H3586" i="4"/>
  <c r="G3586" i="4"/>
  <c r="E3586" i="4"/>
  <c r="C3586" i="4"/>
  <c r="D3586" i="4"/>
  <c r="B3587" i="4"/>
  <c r="A3587" i="4"/>
  <c r="F3587" i="4" l="1"/>
  <c r="O3587" i="4"/>
  <c r="N3587" i="4"/>
  <c r="M3587" i="4"/>
  <c r="L3587" i="4"/>
  <c r="K3587" i="4"/>
  <c r="I3587" i="4"/>
  <c r="J3587" i="4"/>
  <c r="G3587" i="4"/>
  <c r="H3587" i="4"/>
  <c r="E3587" i="4"/>
  <c r="C3587" i="4"/>
  <c r="D3587" i="4"/>
  <c r="B3588" i="4"/>
  <c r="A3588" i="4"/>
  <c r="F3588" i="4" l="1"/>
  <c r="O3588" i="4"/>
  <c r="N3588" i="4"/>
  <c r="M3588" i="4"/>
  <c r="L3588" i="4"/>
  <c r="K3588" i="4"/>
  <c r="J3588" i="4"/>
  <c r="H3588" i="4"/>
  <c r="I3588" i="4"/>
  <c r="G3588" i="4"/>
  <c r="D3588" i="4"/>
  <c r="E3588" i="4"/>
  <c r="C3588" i="4"/>
  <c r="B3589" i="4"/>
  <c r="A3589" i="4"/>
  <c r="F3589" i="4" l="1"/>
  <c r="O3589" i="4"/>
  <c r="N3589" i="4"/>
  <c r="M3589" i="4"/>
  <c r="L3589" i="4"/>
  <c r="K3589" i="4"/>
  <c r="J3589" i="4"/>
  <c r="I3589" i="4"/>
  <c r="H3589" i="4"/>
  <c r="G3589" i="4"/>
  <c r="D3589" i="4"/>
  <c r="E3589" i="4"/>
  <c r="C3589" i="4"/>
  <c r="B3590" i="4"/>
  <c r="A3590" i="4"/>
  <c r="F3590" i="4" l="1"/>
  <c r="O3590" i="4"/>
  <c r="N3590" i="4"/>
  <c r="M3590" i="4"/>
  <c r="L3590" i="4"/>
  <c r="K3590" i="4"/>
  <c r="J3590" i="4"/>
  <c r="I3590" i="4"/>
  <c r="H3590" i="4"/>
  <c r="G3590" i="4"/>
  <c r="E3590" i="4"/>
  <c r="C3590" i="4"/>
  <c r="D3590" i="4"/>
  <c r="B3591" i="4"/>
  <c r="A3591" i="4"/>
  <c r="F3591" i="4" l="1"/>
  <c r="O3591" i="4"/>
  <c r="N3591" i="4"/>
  <c r="M3591" i="4"/>
  <c r="L3591" i="4"/>
  <c r="K3591" i="4"/>
  <c r="J3591" i="4"/>
  <c r="I3591" i="4"/>
  <c r="H3591" i="4"/>
  <c r="G3591" i="4"/>
  <c r="E3591" i="4"/>
  <c r="C3591" i="4"/>
  <c r="D3591" i="4"/>
  <c r="B3592" i="4"/>
  <c r="A3592" i="4"/>
  <c r="F3592" i="4" l="1"/>
  <c r="O3592" i="4"/>
  <c r="N3592" i="4"/>
  <c r="M3592" i="4"/>
  <c r="L3592" i="4"/>
  <c r="K3592" i="4"/>
  <c r="J3592" i="4"/>
  <c r="H3592" i="4"/>
  <c r="I3592" i="4"/>
  <c r="G3592" i="4"/>
  <c r="D3592" i="4"/>
  <c r="E3592" i="4"/>
  <c r="C3592" i="4"/>
  <c r="B3593" i="4"/>
  <c r="A3593" i="4"/>
  <c r="F3593" i="4" l="1"/>
  <c r="O3593" i="4"/>
  <c r="N3593" i="4"/>
  <c r="M3593" i="4"/>
  <c r="L3593" i="4"/>
  <c r="K3593" i="4"/>
  <c r="J3593" i="4"/>
  <c r="I3593" i="4"/>
  <c r="H3593" i="4"/>
  <c r="G3593" i="4"/>
  <c r="D3593" i="4"/>
  <c r="E3593" i="4"/>
  <c r="C3593" i="4"/>
  <c r="B3594" i="4"/>
  <c r="A3594" i="4"/>
  <c r="F3594" i="4" l="1"/>
  <c r="O3594" i="4"/>
  <c r="N3594" i="4"/>
  <c r="M3594" i="4"/>
  <c r="L3594" i="4"/>
  <c r="K3594" i="4"/>
  <c r="J3594" i="4"/>
  <c r="I3594" i="4"/>
  <c r="H3594" i="4"/>
  <c r="G3594" i="4"/>
  <c r="E3594" i="4"/>
  <c r="C3594" i="4"/>
  <c r="D3594" i="4"/>
  <c r="B3595" i="4"/>
  <c r="A3595" i="4"/>
  <c r="F3595" i="4" l="1"/>
  <c r="O3595" i="4"/>
  <c r="N3595" i="4"/>
  <c r="M3595" i="4"/>
  <c r="L3595" i="4"/>
  <c r="K3595" i="4"/>
  <c r="J3595" i="4"/>
  <c r="I3595" i="4"/>
  <c r="H3595" i="4"/>
  <c r="G3595" i="4"/>
  <c r="E3595" i="4"/>
  <c r="C3595" i="4"/>
  <c r="D3595" i="4"/>
  <c r="B3596" i="4"/>
  <c r="A3596" i="4"/>
  <c r="F3596" i="4" l="1"/>
  <c r="O3596" i="4"/>
  <c r="N3596" i="4"/>
  <c r="M3596" i="4"/>
  <c r="L3596" i="4"/>
  <c r="K3596" i="4"/>
  <c r="J3596" i="4"/>
  <c r="H3596" i="4"/>
  <c r="I3596" i="4"/>
  <c r="G3596" i="4"/>
  <c r="D3596" i="4"/>
  <c r="E3596" i="4"/>
  <c r="C3596" i="4"/>
  <c r="B3597" i="4"/>
  <c r="A3597" i="4"/>
  <c r="F3597" i="4" l="1"/>
  <c r="O3597" i="4"/>
  <c r="N3597" i="4"/>
  <c r="M3597" i="4"/>
  <c r="L3597" i="4"/>
  <c r="K3597" i="4"/>
  <c r="J3597" i="4"/>
  <c r="I3597" i="4"/>
  <c r="H3597" i="4"/>
  <c r="G3597" i="4"/>
  <c r="D3597" i="4"/>
  <c r="E3597" i="4"/>
  <c r="C3597" i="4"/>
  <c r="B3598" i="4"/>
  <c r="A3598" i="4"/>
  <c r="F3598" i="4" l="1"/>
  <c r="O3598" i="4"/>
  <c r="N3598" i="4"/>
  <c r="M3598" i="4"/>
  <c r="L3598" i="4"/>
  <c r="K3598" i="4"/>
  <c r="J3598" i="4"/>
  <c r="I3598" i="4"/>
  <c r="H3598" i="4"/>
  <c r="G3598" i="4"/>
  <c r="E3598" i="4"/>
  <c r="C3598" i="4"/>
  <c r="D3598" i="4"/>
  <c r="B3599" i="4"/>
  <c r="A3599" i="4"/>
  <c r="F3599" i="4" l="1"/>
  <c r="O3599" i="4"/>
  <c r="N3599" i="4"/>
  <c r="M3599" i="4"/>
  <c r="L3599" i="4"/>
  <c r="K3599" i="4"/>
  <c r="J3599" i="4"/>
  <c r="I3599" i="4"/>
  <c r="G3599" i="4"/>
  <c r="H3599" i="4"/>
  <c r="E3599" i="4"/>
  <c r="C3599" i="4"/>
  <c r="D3599" i="4"/>
  <c r="B3600" i="4"/>
  <c r="A3600" i="4"/>
  <c r="F3600" i="4" l="1"/>
  <c r="O3600" i="4"/>
  <c r="N3600" i="4"/>
  <c r="M3600" i="4"/>
  <c r="L3600" i="4"/>
  <c r="K3600" i="4"/>
  <c r="J3600" i="4"/>
  <c r="H3600" i="4"/>
  <c r="I3600" i="4"/>
  <c r="G3600" i="4"/>
  <c r="D3600" i="4"/>
  <c r="E3600" i="4"/>
  <c r="C3600" i="4"/>
  <c r="B3601" i="4"/>
  <c r="A3601" i="4"/>
  <c r="F3601" i="4" l="1"/>
  <c r="O3601" i="4"/>
  <c r="N3601" i="4"/>
  <c r="M3601" i="4"/>
  <c r="L3601" i="4"/>
  <c r="K3601" i="4"/>
  <c r="J3601" i="4"/>
  <c r="I3601" i="4"/>
  <c r="H3601" i="4"/>
  <c r="G3601" i="4"/>
  <c r="D3601" i="4"/>
  <c r="E3601" i="4"/>
  <c r="C3601" i="4"/>
  <c r="B3602" i="4"/>
  <c r="A3602" i="4"/>
  <c r="F3602" i="4" l="1"/>
  <c r="O3602" i="4"/>
  <c r="N3602" i="4"/>
  <c r="M3602" i="4"/>
  <c r="L3602" i="4"/>
  <c r="K3602" i="4"/>
  <c r="J3602" i="4"/>
  <c r="I3602" i="4"/>
  <c r="H3602" i="4"/>
  <c r="G3602" i="4"/>
  <c r="E3602" i="4"/>
  <c r="C3602" i="4"/>
  <c r="D3602" i="4"/>
  <c r="B3603" i="4"/>
  <c r="A3603" i="4"/>
  <c r="F3603" i="4" l="1"/>
  <c r="O3603" i="4"/>
  <c r="N3603" i="4"/>
  <c r="M3603" i="4"/>
  <c r="L3603" i="4"/>
  <c r="K3603" i="4"/>
  <c r="I3603" i="4"/>
  <c r="J3603" i="4"/>
  <c r="G3603" i="4"/>
  <c r="H3603" i="4"/>
  <c r="E3603" i="4"/>
  <c r="C3603" i="4"/>
  <c r="D3603" i="4"/>
  <c r="B3604" i="4"/>
  <c r="A3604" i="4"/>
  <c r="F3604" i="4" l="1"/>
  <c r="O3604" i="4"/>
  <c r="N3604" i="4"/>
  <c r="M3604" i="4"/>
  <c r="L3604" i="4"/>
  <c r="K3604" i="4"/>
  <c r="J3604" i="4"/>
  <c r="H3604" i="4"/>
  <c r="I3604" i="4"/>
  <c r="G3604" i="4"/>
  <c r="D3604" i="4"/>
  <c r="E3604" i="4"/>
  <c r="C3604" i="4"/>
  <c r="B3605" i="4"/>
  <c r="A3605" i="4"/>
  <c r="F3605" i="4" l="1"/>
  <c r="O3605" i="4"/>
  <c r="N3605" i="4"/>
  <c r="M3605" i="4"/>
  <c r="L3605" i="4"/>
  <c r="K3605" i="4"/>
  <c r="J3605" i="4"/>
  <c r="I3605" i="4"/>
  <c r="H3605" i="4"/>
  <c r="G3605" i="4"/>
  <c r="D3605" i="4"/>
  <c r="E3605" i="4"/>
  <c r="C3605" i="4"/>
  <c r="B3606" i="4"/>
  <c r="A3606" i="4"/>
  <c r="F3606" i="4" l="1"/>
  <c r="O3606" i="4"/>
  <c r="N3606" i="4"/>
  <c r="M3606" i="4"/>
  <c r="L3606" i="4"/>
  <c r="K3606" i="4"/>
  <c r="J3606" i="4"/>
  <c r="I3606" i="4"/>
  <c r="H3606" i="4"/>
  <c r="G3606" i="4"/>
  <c r="E3606" i="4"/>
  <c r="C3606" i="4"/>
  <c r="D3606" i="4"/>
  <c r="B3607" i="4"/>
  <c r="A3607" i="4"/>
  <c r="F3607" i="4" l="1"/>
  <c r="O3607" i="4"/>
  <c r="N3607" i="4"/>
  <c r="M3607" i="4"/>
  <c r="L3607" i="4"/>
  <c r="K3607" i="4"/>
  <c r="J3607" i="4"/>
  <c r="I3607" i="4"/>
  <c r="H3607" i="4"/>
  <c r="G3607" i="4"/>
  <c r="E3607" i="4"/>
  <c r="C3607" i="4"/>
  <c r="D3607" i="4"/>
  <c r="B3608" i="4"/>
  <c r="A3608" i="4"/>
  <c r="F3608" i="4" l="1"/>
  <c r="O3608" i="4"/>
  <c r="N3608" i="4"/>
  <c r="M3608" i="4"/>
  <c r="L3608" i="4"/>
  <c r="K3608" i="4"/>
  <c r="J3608" i="4"/>
  <c r="H3608" i="4"/>
  <c r="I3608" i="4"/>
  <c r="G3608" i="4"/>
  <c r="D3608" i="4"/>
  <c r="E3608" i="4"/>
  <c r="C3608" i="4"/>
  <c r="B3609" i="4"/>
  <c r="A3609" i="4"/>
  <c r="F3609" i="4" l="1"/>
  <c r="O3609" i="4"/>
  <c r="N3609" i="4"/>
  <c r="M3609" i="4"/>
  <c r="L3609" i="4"/>
  <c r="K3609" i="4"/>
  <c r="J3609" i="4"/>
  <c r="I3609" i="4"/>
  <c r="H3609" i="4"/>
  <c r="G3609" i="4"/>
  <c r="D3609" i="4"/>
  <c r="E3609" i="4"/>
  <c r="C3609" i="4"/>
  <c r="B3610" i="4"/>
  <c r="A3610" i="4"/>
  <c r="F3610" i="4" l="1"/>
  <c r="O3610" i="4"/>
  <c r="N3610" i="4"/>
  <c r="M3610" i="4"/>
  <c r="L3610" i="4"/>
  <c r="K3610" i="4"/>
  <c r="J3610" i="4"/>
  <c r="I3610" i="4"/>
  <c r="H3610" i="4"/>
  <c r="G3610" i="4"/>
  <c r="E3610" i="4"/>
  <c r="C3610" i="4"/>
  <c r="D3610" i="4"/>
  <c r="B3611" i="4"/>
  <c r="A3611" i="4"/>
  <c r="F3611" i="4" l="1"/>
  <c r="O3611" i="4"/>
  <c r="N3611" i="4"/>
  <c r="M3611" i="4"/>
  <c r="L3611" i="4"/>
  <c r="K3611" i="4"/>
  <c r="J3611" i="4"/>
  <c r="I3611" i="4"/>
  <c r="H3611" i="4"/>
  <c r="G3611" i="4"/>
  <c r="E3611" i="4"/>
  <c r="C3611" i="4"/>
  <c r="D3611" i="4"/>
  <c r="B3612" i="4"/>
  <c r="A3612" i="4"/>
  <c r="F3612" i="4" l="1"/>
  <c r="O3612" i="4"/>
  <c r="N3612" i="4"/>
  <c r="M3612" i="4"/>
  <c r="L3612" i="4"/>
  <c r="K3612" i="4"/>
  <c r="J3612" i="4"/>
  <c r="H3612" i="4"/>
  <c r="I3612" i="4"/>
  <c r="G3612" i="4"/>
  <c r="D3612" i="4"/>
  <c r="E3612" i="4"/>
  <c r="C3612" i="4"/>
  <c r="B3613" i="4"/>
  <c r="A3613" i="4"/>
  <c r="F3613" i="4" l="1"/>
  <c r="O3613" i="4"/>
  <c r="N3613" i="4"/>
  <c r="M3613" i="4"/>
  <c r="L3613" i="4"/>
  <c r="K3613" i="4"/>
  <c r="J3613" i="4"/>
  <c r="I3613" i="4"/>
  <c r="H3613" i="4"/>
  <c r="G3613" i="4"/>
  <c r="D3613" i="4"/>
  <c r="E3613" i="4"/>
  <c r="C3613" i="4"/>
  <c r="B3614" i="4"/>
  <c r="A3614" i="4"/>
  <c r="F3614" i="4" l="1"/>
  <c r="O3614" i="4"/>
  <c r="N3614" i="4"/>
  <c r="M3614" i="4"/>
  <c r="L3614" i="4"/>
  <c r="K3614" i="4"/>
  <c r="J3614" i="4"/>
  <c r="I3614" i="4"/>
  <c r="H3614" i="4"/>
  <c r="G3614" i="4"/>
  <c r="E3614" i="4"/>
  <c r="C3614" i="4"/>
  <c r="D3614" i="4"/>
  <c r="B3615" i="4"/>
  <c r="A3615" i="4"/>
  <c r="F3615" i="4" l="1"/>
  <c r="O3615" i="4"/>
  <c r="N3615" i="4"/>
  <c r="M3615" i="4"/>
  <c r="L3615" i="4"/>
  <c r="K3615" i="4"/>
  <c r="J3615" i="4"/>
  <c r="I3615" i="4"/>
  <c r="G3615" i="4"/>
  <c r="H3615" i="4"/>
  <c r="E3615" i="4"/>
  <c r="C3615" i="4"/>
  <c r="D3615" i="4"/>
  <c r="B3616" i="4"/>
  <c r="A3616" i="4"/>
  <c r="F3616" i="4" l="1"/>
  <c r="O3616" i="4"/>
  <c r="N3616" i="4"/>
  <c r="M3616" i="4"/>
  <c r="L3616" i="4"/>
  <c r="K3616" i="4"/>
  <c r="J3616" i="4"/>
  <c r="H3616" i="4"/>
  <c r="I3616" i="4"/>
  <c r="G3616" i="4"/>
  <c r="D3616" i="4"/>
  <c r="E3616" i="4"/>
  <c r="C3616" i="4"/>
  <c r="B3617" i="4"/>
  <c r="A3617" i="4"/>
  <c r="F3617" i="4" l="1"/>
  <c r="O3617" i="4"/>
  <c r="N3617" i="4"/>
  <c r="M3617" i="4"/>
  <c r="L3617" i="4"/>
  <c r="K3617" i="4"/>
  <c r="J3617" i="4"/>
  <c r="I3617" i="4"/>
  <c r="H3617" i="4"/>
  <c r="G3617" i="4"/>
  <c r="D3617" i="4"/>
  <c r="E3617" i="4"/>
  <c r="C3617" i="4"/>
  <c r="B3618" i="4"/>
  <c r="A3618" i="4"/>
  <c r="F3618" i="4" l="1"/>
  <c r="O3618" i="4"/>
  <c r="N3618" i="4"/>
  <c r="M3618" i="4"/>
  <c r="L3618" i="4"/>
  <c r="K3618" i="4"/>
  <c r="J3618" i="4"/>
  <c r="I3618" i="4"/>
  <c r="H3618" i="4"/>
  <c r="G3618" i="4"/>
  <c r="E3618" i="4"/>
  <c r="C3618" i="4"/>
  <c r="D3618" i="4"/>
  <c r="B3619" i="4"/>
  <c r="A3619" i="4"/>
  <c r="F3619" i="4" l="1"/>
  <c r="O3619" i="4"/>
  <c r="N3619" i="4"/>
  <c r="M3619" i="4"/>
  <c r="L3619" i="4"/>
  <c r="K3619" i="4"/>
  <c r="I3619" i="4"/>
  <c r="J3619" i="4"/>
  <c r="G3619" i="4"/>
  <c r="H3619" i="4"/>
  <c r="E3619" i="4"/>
  <c r="C3619" i="4"/>
  <c r="D3619" i="4"/>
  <c r="B3620" i="4"/>
  <c r="A3620" i="4"/>
  <c r="F3620" i="4" l="1"/>
  <c r="O3620" i="4"/>
  <c r="N3620" i="4"/>
  <c r="M3620" i="4"/>
  <c r="L3620" i="4"/>
  <c r="K3620" i="4"/>
  <c r="J3620" i="4"/>
  <c r="H3620" i="4"/>
  <c r="I3620" i="4"/>
  <c r="G3620" i="4"/>
  <c r="D3620" i="4"/>
  <c r="E3620" i="4"/>
  <c r="C3620" i="4"/>
  <c r="B3621" i="4"/>
  <c r="A3621" i="4"/>
  <c r="F3621" i="4" l="1"/>
  <c r="O3621" i="4"/>
  <c r="N3621" i="4"/>
  <c r="M3621" i="4"/>
  <c r="L3621" i="4"/>
  <c r="K3621" i="4"/>
  <c r="J3621" i="4"/>
  <c r="I3621" i="4"/>
  <c r="H3621" i="4"/>
  <c r="G3621" i="4"/>
  <c r="D3621" i="4"/>
  <c r="E3621" i="4"/>
  <c r="C3621" i="4"/>
  <c r="B3622" i="4"/>
  <c r="A3622" i="4"/>
  <c r="F3622" i="4" l="1"/>
  <c r="O3622" i="4"/>
  <c r="N3622" i="4"/>
  <c r="M3622" i="4"/>
  <c r="L3622" i="4"/>
  <c r="K3622" i="4"/>
  <c r="J3622" i="4"/>
  <c r="I3622" i="4"/>
  <c r="H3622" i="4"/>
  <c r="G3622" i="4"/>
  <c r="E3622" i="4"/>
  <c r="C3622" i="4"/>
  <c r="D3622" i="4"/>
  <c r="B3623" i="4"/>
  <c r="A3623" i="4"/>
  <c r="F3623" i="4" l="1"/>
  <c r="O3623" i="4"/>
  <c r="N3623" i="4"/>
  <c r="M3623" i="4"/>
  <c r="L3623" i="4"/>
  <c r="K3623" i="4"/>
  <c r="J3623" i="4"/>
  <c r="I3623" i="4"/>
  <c r="H3623" i="4"/>
  <c r="G3623" i="4"/>
  <c r="E3623" i="4"/>
  <c r="C3623" i="4"/>
  <c r="D3623" i="4"/>
  <c r="B3624" i="4"/>
  <c r="A3624" i="4"/>
  <c r="F3624" i="4" l="1"/>
  <c r="O3624" i="4"/>
  <c r="N3624" i="4"/>
  <c r="M3624" i="4"/>
  <c r="L3624" i="4"/>
  <c r="K3624" i="4"/>
  <c r="J3624" i="4"/>
  <c r="H3624" i="4"/>
  <c r="I3624" i="4"/>
  <c r="G3624" i="4"/>
  <c r="D3624" i="4"/>
  <c r="E3624" i="4"/>
  <c r="C3624" i="4"/>
  <c r="B3625" i="4"/>
  <c r="A3625" i="4"/>
  <c r="F3625" i="4" l="1"/>
  <c r="O3625" i="4"/>
  <c r="N3625" i="4"/>
  <c r="M3625" i="4"/>
  <c r="L3625" i="4"/>
  <c r="K3625" i="4"/>
  <c r="J3625" i="4"/>
  <c r="I3625" i="4"/>
  <c r="H3625" i="4"/>
  <c r="G3625" i="4"/>
  <c r="D3625" i="4"/>
  <c r="E3625" i="4"/>
  <c r="C3625" i="4"/>
  <c r="B3626" i="4"/>
  <c r="A3626" i="4"/>
  <c r="F3626" i="4" l="1"/>
  <c r="O3626" i="4"/>
  <c r="N3626" i="4"/>
  <c r="M3626" i="4"/>
  <c r="L3626" i="4"/>
  <c r="K3626" i="4"/>
  <c r="J3626" i="4"/>
  <c r="I3626" i="4"/>
  <c r="H3626" i="4"/>
  <c r="G3626" i="4"/>
  <c r="E3626" i="4"/>
  <c r="C3626" i="4"/>
  <c r="D3626" i="4"/>
  <c r="B3627" i="4"/>
  <c r="A3627" i="4"/>
  <c r="F3627" i="4" l="1"/>
  <c r="O3627" i="4"/>
  <c r="N3627" i="4"/>
  <c r="M3627" i="4"/>
  <c r="L3627" i="4"/>
  <c r="K3627" i="4"/>
  <c r="J3627" i="4"/>
  <c r="I3627" i="4"/>
  <c r="H3627" i="4"/>
  <c r="G3627" i="4"/>
  <c r="E3627" i="4"/>
  <c r="C3627" i="4"/>
  <c r="D3627" i="4"/>
  <c r="B3628" i="4"/>
  <c r="A3628" i="4"/>
  <c r="F3628" i="4" l="1"/>
  <c r="O3628" i="4"/>
  <c r="N3628" i="4"/>
  <c r="M3628" i="4"/>
  <c r="L3628" i="4"/>
  <c r="K3628" i="4"/>
  <c r="J3628" i="4"/>
  <c r="H3628" i="4"/>
  <c r="I3628" i="4"/>
  <c r="G3628" i="4"/>
  <c r="D3628" i="4"/>
  <c r="E3628" i="4"/>
  <c r="C3628" i="4"/>
  <c r="B3629" i="4"/>
  <c r="A3629" i="4"/>
  <c r="F3629" i="4" l="1"/>
  <c r="O3629" i="4"/>
  <c r="N3629" i="4"/>
  <c r="M3629" i="4"/>
  <c r="L3629" i="4"/>
  <c r="K3629" i="4"/>
  <c r="J3629" i="4"/>
  <c r="I3629" i="4"/>
  <c r="H3629" i="4"/>
  <c r="G3629" i="4"/>
  <c r="D3629" i="4"/>
  <c r="E3629" i="4"/>
  <c r="C3629" i="4"/>
  <c r="B3630" i="4"/>
  <c r="A3630" i="4"/>
  <c r="F3630" i="4" l="1"/>
  <c r="O3630" i="4"/>
  <c r="N3630" i="4"/>
  <c r="M3630" i="4"/>
  <c r="L3630" i="4"/>
  <c r="K3630" i="4"/>
  <c r="J3630" i="4"/>
  <c r="I3630" i="4"/>
  <c r="H3630" i="4"/>
  <c r="G3630" i="4"/>
  <c r="E3630" i="4"/>
  <c r="C3630" i="4"/>
  <c r="D3630" i="4"/>
  <c r="B3631" i="4"/>
  <c r="A3631" i="4"/>
  <c r="F3631" i="4" l="1"/>
  <c r="O3631" i="4"/>
  <c r="N3631" i="4"/>
  <c r="M3631" i="4"/>
  <c r="L3631" i="4"/>
  <c r="K3631" i="4"/>
  <c r="J3631" i="4"/>
  <c r="I3631" i="4"/>
  <c r="G3631" i="4"/>
  <c r="H3631" i="4"/>
  <c r="E3631" i="4"/>
  <c r="C3631" i="4"/>
  <c r="D3631" i="4"/>
  <c r="B3632" i="4"/>
  <c r="A3632" i="4"/>
  <c r="F3632" i="4" l="1"/>
  <c r="N3632" i="4"/>
  <c r="O3632" i="4"/>
  <c r="M3632" i="4"/>
  <c r="L3632" i="4"/>
  <c r="K3632" i="4"/>
  <c r="J3632" i="4"/>
  <c r="H3632" i="4"/>
  <c r="I3632" i="4"/>
  <c r="G3632" i="4"/>
  <c r="D3632" i="4"/>
  <c r="E3632" i="4"/>
  <c r="C3632" i="4"/>
  <c r="B3633" i="4"/>
  <c r="A3633" i="4"/>
  <c r="F3633" i="4" l="1"/>
  <c r="O3633" i="4"/>
  <c r="N3633" i="4"/>
  <c r="M3633" i="4"/>
  <c r="L3633" i="4"/>
  <c r="K3633" i="4"/>
  <c r="J3633" i="4"/>
  <c r="I3633" i="4"/>
  <c r="H3633" i="4"/>
  <c r="G3633" i="4"/>
  <c r="D3633" i="4"/>
  <c r="E3633" i="4"/>
  <c r="C3633" i="4"/>
  <c r="B3634" i="4"/>
  <c r="A3634" i="4"/>
  <c r="F3634" i="4" l="1"/>
  <c r="O3634" i="4"/>
  <c r="N3634" i="4"/>
  <c r="M3634" i="4"/>
  <c r="L3634" i="4"/>
  <c r="K3634" i="4"/>
  <c r="J3634" i="4"/>
  <c r="I3634" i="4"/>
  <c r="H3634" i="4"/>
  <c r="G3634" i="4"/>
  <c r="E3634" i="4"/>
  <c r="C3634" i="4"/>
  <c r="D3634" i="4"/>
  <c r="B3635" i="4"/>
  <c r="A3635" i="4"/>
  <c r="F3635" i="4" l="1"/>
  <c r="O3635" i="4"/>
  <c r="N3635" i="4"/>
  <c r="M3635" i="4"/>
  <c r="L3635" i="4"/>
  <c r="K3635" i="4"/>
  <c r="I3635" i="4"/>
  <c r="J3635" i="4"/>
  <c r="G3635" i="4"/>
  <c r="H3635" i="4"/>
  <c r="E3635" i="4"/>
  <c r="C3635" i="4"/>
  <c r="D3635" i="4"/>
  <c r="B3636" i="4"/>
  <c r="A3636" i="4"/>
  <c r="F3636" i="4" l="1"/>
  <c r="O3636" i="4"/>
  <c r="N3636" i="4"/>
  <c r="M3636" i="4"/>
  <c r="L3636" i="4"/>
  <c r="K3636" i="4"/>
  <c r="J3636" i="4"/>
  <c r="H3636" i="4"/>
  <c r="I3636" i="4"/>
  <c r="G3636" i="4"/>
  <c r="D3636" i="4"/>
  <c r="E3636" i="4"/>
  <c r="C3636" i="4"/>
  <c r="B3637" i="4"/>
  <c r="A3637" i="4"/>
  <c r="F3637" i="4" l="1"/>
  <c r="O3637" i="4"/>
  <c r="N3637" i="4"/>
  <c r="M3637" i="4"/>
  <c r="L3637" i="4"/>
  <c r="K3637" i="4"/>
  <c r="J3637" i="4"/>
  <c r="I3637" i="4"/>
  <c r="H3637" i="4"/>
  <c r="G3637" i="4"/>
  <c r="D3637" i="4"/>
  <c r="E3637" i="4"/>
  <c r="C3637" i="4"/>
  <c r="B3638" i="4"/>
  <c r="A3638" i="4"/>
  <c r="F3638" i="4" l="1"/>
  <c r="O3638" i="4"/>
  <c r="N3638" i="4"/>
  <c r="M3638" i="4"/>
  <c r="L3638" i="4"/>
  <c r="K3638" i="4"/>
  <c r="J3638" i="4"/>
  <c r="I3638" i="4"/>
  <c r="H3638" i="4"/>
  <c r="G3638" i="4"/>
  <c r="E3638" i="4"/>
  <c r="C3638" i="4"/>
  <c r="D3638" i="4"/>
  <c r="B3639" i="4"/>
  <c r="A3639" i="4"/>
  <c r="F3639" i="4" l="1"/>
  <c r="O3639" i="4"/>
  <c r="N3639" i="4"/>
  <c r="M3639" i="4"/>
  <c r="L3639" i="4"/>
  <c r="K3639" i="4"/>
  <c r="J3639" i="4"/>
  <c r="I3639" i="4"/>
  <c r="H3639" i="4"/>
  <c r="G3639" i="4"/>
  <c r="E3639" i="4"/>
  <c r="C3639" i="4"/>
  <c r="D3639" i="4"/>
  <c r="B3640" i="4"/>
  <c r="A3640" i="4"/>
  <c r="F3640" i="4" l="1"/>
  <c r="O3640" i="4"/>
  <c r="N3640" i="4"/>
  <c r="M3640" i="4"/>
  <c r="L3640" i="4"/>
  <c r="K3640" i="4"/>
  <c r="J3640" i="4"/>
  <c r="H3640" i="4"/>
  <c r="I3640" i="4"/>
  <c r="G3640" i="4"/>
  <c r="D3640" i="4"/>
  <c r="E3640" i="4"/>
  <c r="C3640" i="4"/>
  <c r="B3641" i="4"/>
  <c r="A3641" i="4"/>
  <c r="F3641" i="4" l="1"/>
  <c r="O3641" i="4"/>
  <c r="N3641" i="4"/>
  <c r="M3641" i="4"/>
  <c r="L3641" i="4"/>
  <c r="K3641" i="4"/>
  <c r="J3641" i="4"/>
  <c r="I3641" i="4"/>
  <c r="H3641" i="4"/>
  <c r="G3641" i="4"/>
  <c r="D3641" i="4"/>
  <c r="E3641" i="4"/>
  <c r="C3641" i="4"/>
  <c r="B3642" i="4"/>
  <c r="A3642" i="4"/>
  <c r="F3642" i="4" l="1"/>
  <c r="O3642" i="4"/>
  <c r="N3642" i="4"/>
  <c r="M3642" i="4"/>
  <c r="L3642" i="4"/>
  <c r="K3642" i="4"/>
  <c r="J3642" i="4"/>
  <c r="I3642" i="4"/>
  <c r="H3642" i="4"/>
  <c r="G3642" i="4"/>
  <c r="E3642" i="4"/>
  <c r="C3642" i="4"/>
  <c r="D3642" i="4"/>
  <c r="B3643" i="4"/>
  <c r="A3643" i="4"/>
  <c r="F3643" i="4" l="1"/>
  <c r="O3643" i="4"/>
  <c r="N3643" i="4"/>
  <c r="M3643" i="4"/>
  <c r="L3643" i="4"/>
  <c r="K3643" i="4"/>
  <c r="J3643" i="4"/>
  <c r="I3643" i="4"/>
  <c r="H3643" i="4"/>
  <c r="G3643" i="4"/>
  <c r="E3643" i="4"/>
  <c r="C3643" i="4"/>
  <c r="D3643" i="4"/>
  <c r="B3644" i="4"/>
  <c r="A3644" i="4"/>
  <c r="F3644" i="4" l="1"/>
  <c r="O3644" i="4"/>
  <c r="N3644" i="4"/>
  <c r="M3644" i="4"/>
  <c r="L3644" i="4"/>
  <c r="K3644" i="4"/>
  <c r="J3644" i="4"/>
  <c r="H3644" i="4"/>
  <c r="I3644" i="4"/>
  <c r="G3644" i="4"/>
  <c r="D3644" i="4"/>
  <c r="E3644" i="4"/>
  <c r="C3644" i="4"/>
  <c r="B3645" i="4"/>
  <c r="A3645" i="4"/>
  <c r="F3645" i="4" l="1"/>
  <c r="O3645" i="4"/>
  <c r="N3645" i="4"/>
  <c r="M3645" i="4"/>
  <c r="L3645" i="4"/>
  <c r="K3645" i="4"/>
  <c r="J3645" i="4"/>
  <c r="I3645" i="4"/>
  <c r="H3645" i="4"/>
  <c r="G3645" i="4"/>
  <c r="D3645" i="4"/>
  <c r="E3645" i="4"/>
  <c r="C3645" i="4"/>
  <c r="B3646" i="4"/>
  <c r="A3646" i="4"/>
  <c r="F3646" i="4" l="1"/>
  <c r="O3646" i="4"/>
  <c r="N3646" i="4"/>
  <c r="M3646" i="4"/>
  <c r="L3646" i="4"/>
  <c r="K3646" i="4"/>
  <c r="J3646" i="4"/>
  <c r="I3646" i="4"/>
  <c r="H3646" i="4"/>
  <c r="G3646" i="4"/>
  <c r="E3646" i="4"/>
  <c r="C3646" i="4"/>
  <c r="D3646" i="4"/>
  <c r="B3647" i="4"/>
  <c r="A3647" i="4"/>
  <c r="F3647" i="4" l="1"/>
  <c r="O3647" i="4"/>
  <c r="N3647" i="4"/>
  <c r="M3647" i="4"/>
  <c r="L3647" i="4"/>
  <c r="K3647" i="4"/>
  <c r="J3647" i="4"/>
  <c r="I3647" i="4"/>
  <c r="G3647" i="4"/>
  <c r="H3647" i="4"/>
  <c r="E3647" i="4"/>
  <c r="C3647" i="4"/>
  <c r="D3647" i="4"/>
  <c r="B3648" i="4"/>
  <c r="A3648" i="4"/>
  <c r="F3648" i="4" l="1"/>
  <c r="O3648" i="4"/>
  <c r="N3648" i="4"/>
  <c r="M3648" i="4"/>
  <c r="L3648" i="4"/>
  <c r="K3648" i="4"/>
  <c r="J3648" i="4"/>
  <c r="H3648" i="4"/>
  <c r="I3648" i="4"/>
  <c r="G3648" i="4"/>
  <c r="D3648" i="4"/>
  <c r="E3648" i="4"/>
  <c r="C3648" i="4"/>
  <c r="B3649" i="4"/>
  <c r="A3649" i="4"/>
  <c r="F3649" i="4" l="1"/>
  <c r="O3649" i="4"/>
  <c r="N3649" i="4"/>
  <c r="M3649" i="4"/>
  <c r="L3649" i="4"/>
  <c r="K3649" i="4"/>
  <c r="J3649" i="4"/>
  <c r="I3649" i="4"/>
  <c r="H3649" i="4"/>
  <c r="G3649" i="4"/>
  <c r="D3649" i="4"/>
  <c r="E3649" i="4"/>
  <c r="C3649" i="4"/>
  <c r="B3650" i="4"/>
  <c r="A3650" i="4"/>
  <c r="F3650" i="4" l="1"/>
  <c r="O3650" i="4"/>
  <c r="N3650" i="4"/>
  <c r="M3650" i="4"/>
  <c r="L3650" i="4"/>
  <c r="K3650" i="4"/>
  <c r="J3650" i="4"/>
  <c r="I3650" i="4"/>
  <c r="H3650" i="4"/>
  <c r="G3650" i="4"/>
  <c r="E3650" i="4"/>
  <c r="C3650" i="4"/>
  <c r="D3650" i="4"/>
  <c r="B3651" i="4"/>
  <c r="A3651" i="4"/>
  <c r="F3651" i="4" l="1"/>
  <c r="O3651" i="4"/>
  <c r="N3651" i="4"/>
  <c r="M3651" i="4"/>
  <c r="L3651" i="4"/>
  <c r="K3651" i="4"/>
  <c r="I3651" i="4"/>
  <c r="J3651" i="4"/>
  <c r="G3651" i="4"/>
  <c r="H3651" i="4"/>
  <c r="E3651" i="4"/>
  <c r="C3651" i="4"/>
  <c r="D3651" i="4"/>
  <c r="B3652" i="4"/>
  <c r="A3652" i="4"/>
  <c r="F3652" i="4" l="1"/>
  <c r="O3652" i="4"/>
  <c r="N3652" i="4"/>
  <c r="M3652" i="4"/>
  <c r="L3652" i="4"/>
  <c r="K3652" i="4"/>
  <c r="J3652" i="4"/>
  <c r="H3652" i="4"/>
  <c r="I3652" i="4"/>
  <c r="G3652" i="4"/>
  <c r="D3652" i="4"/>
  <c r="E3652" i="4"/>
  <c r="C3652" i="4"/>
  <c r="B3653" i="4"/>
  <c r="A3653" i="4"/>
  <c r="F3653" i="4" l="1"/>
  <c r="O3653" i="4"/>
  <c r="N3653" i="4"/>
  <c r="M3653" i="4"/>
  <c r="L3653" i="4"/>
  <c r="K3653" i="4"/>
  <c r="J3653" i="4"/>
  <c r="I3653" i="4"/>
  <c r="H3653" i="4"/>
  <c r="G3653" i="4"/>
  <c r="D3653" i="4"/>
  <c r="E3653" i="4"/>
  <c r="C3653" i="4"/>
  <c r="B3654" i="4"/>
  <c r="A3654" i="4"/>
  <c r="F3654" i="4" l="1"/>
  <c r="O3654" i="4"/>
  <c r="N3654" i="4"/>
  <c r="M3654" i="4"/>
  <c r="L3654" i="4"/>
  <c r="K3654" i="4"/>
  <c r="J3654" i="4"/>
  <c r="I3654" i="4"/>
  <c r="H3654" i="4"/>
  <c r="G3654" i="4"/>
  <c r="E3654" i="4"/>
  <c r="C3654" i="4"/>
  <c r="D3654" i="4"/>
  <c r="B3655" i="4"/>
  <c r="A3655" i="4"/>
  <c r="F3655" i="4" l="1"/>
  <c r="O3655" i="4"/>
  <c r="N3655" i="4"/>
  <c r="M3655" i="4"/>
  <c r="L3655" i="4"/>
  <c r="K3655" i="4"/>
  <c r="J3655" i="4"/>
  <c r="I3655" i="4"/>
  <c r="H3655" i="4"/>
  <c r="G3655" i="4"/>
  <c r="E3655" i="4"/>
  <c r="C3655" i="4"/>
  <c r="D3655" i="4"/>
  <c r="B3656" i="4"/>
  <c r="A3656" i="4"/>
  <c r="F3656" i="4" l="1"/>
  <c r="O3656" i="4"/>
  <c r="N3656" i="4"/>
  <c r="M3656" i="4"/>
  <c r="L3656" i="4"/>
  <c r="K3656" i="4"/>
  <c r="J3656" i="4"/>
  <c r="H3656" i="4"/>
  <c r="I3656" i="4"/>
  <c r="G3656" i="4"/>
  <c r="D3656" i="4"/>
  <c r="E3656" i="4"/>
  <c r="C3656" i="4"/>
  <c r="B3657" i="4"/>
  <c r="A3657" i="4"/>
  <c r="F3657" i="4" l="1"/>
  <c r="O3657" i="4"/>
  <c r="N3657" i="4"/>
  <c r="M3657" i="4"/>
  <c r="L3657" i="4"/>
  <c r="K3657" i="4"/>
  <c r="J3657" i="4"/>
  <c r="I3657" i="4"/>
  <c r="H3657" i="4"/>
  <c r="G3657" i="4"/>
  <c r="D3657" i="4"/>
  <c r="E3657" i="4"/>
  <c r="C3657" i="4"/>
  <c r="B3658" i="4"/>
  <c r="A3658" i="4"/>
  <c r="F3658" i="4" l="1"/>
  <c r="O3658" i="4"/>
  <c r="N3658" i="4"/>
  <c r="M3658" i="4"/>
  <c r="L3658" i="4"/>
  <c r="K3658" i="4"/>
  <c r="J3658" i="4"/>
  <c r="I3658" i="4"/>
  <c r="H3658" i="4"/>
  <c r="G3658" i="4"/>
  <c r="E3658" i="4"/>
  <c r="C3658" i="4"/>
  <c r="D3658" i="4"/>
  <c r="B3659" i="4"/>
  <c r="A3659" i="4"/>
  <c r="F3659" i="4" l="1"/>
  <c r="O3659" i="4"/>
  <c r="N3659" i="4"/>
  <c r="M3659" i="4"/>
  <c r="L3659" i="4"/>
  <c r="K3659" i="4"/>
  <c r="J3659" i="4"/>
  <c r="I3659" i="4"/>
  <c r="H3659" i="4"/>
  <c r="G3659" i="4"/>
  <c r="E3659" i="4"/>
  <c r="C3659" i="4"/>
  <c r="D3659" i="4"/>
  <c r="B3660" i="4"/>
  <c r="A3660" i="4"/>
  <c r="F3660" i="4" l="1"/>
  <c r="O3660" i="4"/>
  <c r="N3660" i="4"/>
  <c r="M3660" i="4"/>
  <c r="L3660" i="4"/>
  <c r="K3660" i="4"/>
  <c r="J3660" i="4"/>
  <c r="H3660" i="4"/>
  <c r="I3660" i="4"/>
  <c r="G3660" i="4"/>
  <c r="D3660" i="4"/>
  <c r="E3660" i="4"/>
  <c r="C3660" i="4"/>
  <c r="B3661" i="4"/>
  <c r="A3661" i="4"/>
  <c r="F3661" i="4" l="1"/>
  <c r="O3661" i="4"/>
  <c r="N3661" i="4"/>
  <c r="M3661" i="4"/>
  <c r="L3661" i="4"/>
  <c r="K3661" i="4"/>
  <c r="J3661" i="4"/>
  <c r="I3661" i="4"/>
  <c r="H3661" i="4"/>
  <c r="G3661" i="4"/>
  <c r="D3661" i="4"/>
  <c r="E3661" i="4"/>
  <c r="C3661" i="4"/>
  <c r="B3662" i="4"/>
  <c r="A3662" i="4"/>
  <c r="F3662" i="4" l="1"/>
  <c r="O3662" i="4"/>
  <c r="N3662" i="4"/>
  <c r="M3662" i="4"/>
  <c r="L3662" i="4"/>
  <c r="K3662" i="4"/>
  <c r="J3662" i="4"/>
  <c r="I3662" i="4"/>
  <c r="H3662" i="4"/>
  <c r="G3662" i="4"/>
  <c r="E3662" i="4"/>
  <c r="C3662" i="4"/>
  <c r="D3662" i="4"/>
  <c r="B3663" i="4"/>
  <c r="A3663" i="4"/>
  <c r="F3663" i="4" l="1"/>
  <c r="O3663" i="4"/>
  <c r="N3663" i="4"/>
  <c r="M3663" i="4"/>
  <c r="L3663" i="4"/>
  <c r="K3663" i="4"/>
  <c r="J3663" i="4"/>
  <c r="I3663" i="4"/>
  <c r="G3663" i="4"/>
  <c r="H3663" i="4"/>
  <c r="E3663" i="4"/>
  <c r="C3663" i="4"/>
  <c r="D3663" i="4"/>
  <c r="B3664" i="4"/>
  <c r="A3664" i="4"/>
  <c r="F3664" i="4" l="1"/>
  <c r="O3664" i="4"/>
  <c r="N3664" i="4"/>
  <c r="M3664" i="4"/>
  <c r="L3664" i="4"/>
  <c r="K3664" i="4"/>
  <c r="J3664" i="4"/>
  <c r="H3664" i="4"/>
  <c r="I3664" i="4"/>
  <c r="G3664" i="4"/>
  <c r="D3664" i="4"/>
  <c r="E3664" i="4"/>
  <c r="C3664" i="4"/>
  <c r="B3665" i="4"/>
  <c r="A3665" i="4"/>
  <c r="F3665" i="4" l="1"/>
  <c r="O3665" i="4"/>
  <c r="N3665" i="4"/>
  <c r="M3665" i="4"/>
  <c r="L3665" i="4"/>
  <c r="K3665" i="4"/>
  <c r="J3665" i="4"/>
  <c r="I3665" i="4"/>
  <c r="H3665" i="4"/>
  <c r="G3665" i="4"/>
  <c r="D3665" i="4"/>
  <c r="E3665" i="4"/>
  <c r="C3665" i="4"/>
  <c r="B3666" i="4"/>
  <c r="A3666" i="4"/>
  <c r="F3666" i="4" l="1"/>
  <c r="O3666" i="4"/>
  <c r="N3666" i="4"/>
  <c r="M3666" i="4"/>
  <c r="L3666" i="4"/>
  <c r="K3666" i="4"/>
  <c r="J3666" i="4"/>
  <c r="I3666" i="4"/>
  <c r="H3666" i="4"/>
  <c r="G3666" i="4"/>
  <c r="E3666" i="4"/>
  <c r="C3666" i="4"/>
  <c r="D3666" i="4"/>
  <c r="B3667" i="4"/>
  <c r="A3667" i="4"/>
  <c r="F3667" i="4" l="1"/>
  <c r="O3667" i="4"/>
  <c r="N3667" i="4"/>
  <c r="M3667" i="4"/>
  <c r="L3667" i="4"/>
  <c r="K3667" i="4"/>
  <c r="I3667" i="4"/>
  <c r="J3667" i="4"/>
  <c r="G3667" i="4"/>
  <c r="H3667" i="4"/>
  <c r="E3667" i="4"/>
  <c r="C3667" i="4"/>
  <c r="D3667" i="4"/>
  <c r="B3668" i="4"/>
  <c r="A3668" i="4"/>
  <c r="F3668" i="4" l="1"/>
  <c r="O3668" i="4"/>
  <c r="N3668" i="4"/>
  <c r="M3668" i="4"/>
  <c r="L3668" i="4"/>
  <c r="K3668" i="4"/>
  <c r="J3668" i="4"/>
  <c r="H3668" i="4"/>
  <c r="I3668" i="4"/>
  <c r="G3668" i="4"/>
  <c r="D3668" i="4"/>
  <c r="E3668" i="4"/>
  <c r="C3668" i="4"/>
  <c r="B3669" i="4"/>
  <c r="A3669" i="4"/>
  <c r="F3669" i="4" l="1"/>
  <c r="O3669" i="4"/>
  <c r="N3669" i="4"/>
  <c r="M3669" i="4"/>
  <c r="L3669" i="4"/>
  <c r="K3669" i="4"/>
  <c r="J3669" i="4"/>
  <c r="I3669" i="4"/>
  <c r="H3669" i="4"/>
  <c r="G3669" i="4"/>
  <c r="D3669" i="4"/>
  <c r="E3669" i="4"/>
  <c r="C3669" i="4"/>
  <c r="B3670" i="4"/>
  <c r="A3670" i="4"/>
  <c r="F3670" i="4" l="1"/>
  <c r="O3670" i="4"/>
  <c r="N3670" i="4"/>
  <c r="M3670" i="4"/>
  <c r="L3670" i="4"/>
  <c r="K3670" i="4"/>
  <c r="J3670" i="4"/>
  <c r="I3670" i="4"/>
  <c r="H3670" i="4"/>
  <c r="G3670" i="4"/>
  <c r="E3670" i="4"/>
  <c r="C3670" i="4"/>
  <c r="D3670" i="4"/>
  <c r="B3671" i="4"/>
  <c r="A3671" i="4"/>
  <c r="F3671" i="4" l="1"/>
  <c r="O3671" i="4"/>
  <c r="N3671" i="4"/>
  <c r="M3671" i="4"/>
  <c r="L3671" i="4"/>
  <c r="K3671" i="4"/>
  <c r="J3671" i="4"/>
  <c r="I3671" i="4"/>
  <c r="H3671" i="4"/>
  <c r="G3671" i="4"/>
  <c r="E3671" i="4"/>
  <c r="C3671" i="4"/>
  <c r="D3671" i="4"/>
  <c r="B3672" i="4"/>
  <c r="A3672" i="4"/>
  <c r="F3672" i="4" l="1"/>
  <c r="O3672" i="4"/>
  <c r="N3672" i="4"/>
  <c r="M3672" i="4"/>
  <c r="L3672" i="4"/>
  <c r="K3672" i="4"/>
  <c r="J3672" i="4"/>
  <c r="H3672" i="4"/>
  <c r="I3672" i="4"/>
  <c r="G3672" i="4"/>
  <c r="D3672" i="4"/>
  <c r="E3672" i="4"/>
  <c r="C3672" i="4"/>
  <c r="B3673" i="4"/>
  <c r="A3673" i="4"/>
  <c r="F3673" i="4" l="1"/>
  <c r="O3673" i="4"/>
  <c r="N3673" i="4"/>
  <c r="M3673" i="4"/>
  <c r="L3673" i="4"/>
  <c r="K3673" i="4"/>
  <c r="J3673" i="4"/>
  <c r="I3673" i="4"/>
  <c r="H3673" i="4"/>
  <c r="G3673" i="4"/>
  <c r="D3673" i="4"/>
  <c r="E3673" i="4"/>
  <c r="C3673" i="4"/>
  <c r="B3674" i="4"/>
  <c r="A3674" i="4"/>
  <c r="F3674" i="4" l="1"/>
  <c r="O3674" i="4"/>
  <c r="N3674" i="4"/>
  <c r="M3674" i="4"/>
  <c r="L3674" i="4"/>
  <c r="K3674" i="4"/>
  <c r="J3674" i="4"/>
  <c r="I3674" i="4"/>
  <c r="H3674" i="4"/>
  <c r="G3674" i="4"/>
  <c r="E3674" i="4"/>
  <c r="C3674" i="4"/>
  <c r="D3674" i="4"/>
  <c r="B3675" i="4"/>
  <c r="A3675" i="4"/>
  <c r="F3675" i="4" l="1"/>
  <c r="O3675" i="4"/>
  <c r="N3675" i="4"/>
  <c r="M3675" i="4"/>
  <c r="L3675" i="4"/>
  <c r="K3675" i="4"/>
  <c r="J3675" i="4"/>
  <c r="I3675" i="4"/>
  <c r="H3675" i="4"/>
  <c r="G3675" i="4"/>
  <c r="E3675" i="4"/>
  <c r="C3675" i="4"/>
  <c r="D3675" i="4"/>
  <c r="B3676" i="4"/>
  <c r="A3676" i="4"/>
  <c r="F3676" i="4" l="1"/>
  <c r="O3676" i="4"/>
  <c r="N3676" i="4"/>
  <c r="M3676" i="4"/>
  <c r="L3676" i="4"/>
  <c r="K3676" i="4"/>
  <c r="J3676" i="4"/>
  <c r="H3676" i="4"/>
  <c r="I3676" i="4"/>
  <c r="G3676" i="4"/>
  <c r="D3676" i="4"/>
  <c r="E3676" i="4"/>
  <c r="C3676" i="4"/>
  <c r="B3677" i="4"/>
  <c r="A3677" i="4"/>
  <c r="F3677" i="4" l="1"/>
  <c r="O3677" i="4"/>
  <c r="N3677" i="4"/>
  <c r="M3677" i="4"/>
  <c r="L3677" i="4"/>
  <c r="K3677" i="4"/>
  <c r="J3677" i="4"/>
  <c r="I3677" i="4"/>
  <c r="H3677" i="4"/>
  <c r="G3677" i="4"/>
  <c r="D3677" i="4"/>
  <c r="E3677" i="4"/>
  <c r="C3677" i="4"/>
  <c r="B3678" i="4"/>
  <c r="A3678" i="4"/>
  <c r="F3678" i="4" l="1"/>
  <c r="O3678" i="4"/>
  <c r="N3678" i="4"/>
  <c r="M3678" i="4"/>
  <c r="L3678" i="4"/>
  <c r="K3678" i="4"/>
  <c r="J3678" i="4"/>
  <c r="I3678" i="4"/>
  <c r="H3678" i="4"/>
  <c r="G3678" i="4"/>
  <c r="E3678" i="4"/>
  <c r="C3678" i="4"/>
  <c r="D3678" i="4"/>
  <c r="B3679" i="4"/>
  <c r="A3679" i="4"/>
  <c r="F3679" i="4" l="1"/>
  <c r="O3679" i="4"/>
  <c r="N3679" i="4"/>
  <c r="M3679" i="4"/>
  <c r="L3679" i="4"/>
  <c r="K3679" i="4"/>
  <c r="J3679" i="4"/>
  <c r="I3679" i="4"/>
  <c r="G3679" i="4"/>
  <c r="H3679" i="4"/>
  <c r="E3679" i="4"/>
  <c r="C3679" i="4"/>
  <c r="D3679" i="4"/>
  <c r="B3680" i="4"/>
  <c r="A3680" i="4"/>
  <c r="F3680" i="4" l="1"/>
  <c r="O3680" i="4"/>
  <c r="N3680" i="4"/>
  <c r="M3680" i="4"/>
  <c r="L3680" i="4"/>
  <c r="K3680" i="4"/>
  <c r="J3680" i="4"/>
  <c r="H3680" i="4"/>
  <c r="I3680" i="4"/>
  <c r="G3680" i="4"/>
  <c r="D3680" i="4"/>
  <c r="E3680" i="4"/>
  <c r="C3680" i="4"/>
  <c r="B3681" i="4"/>
  <c r="A3681" i="4"/>
  <c r="F3681" i="4" l="1"/>
  <c r="O3681" i="4"/>
  <c r="N3681" i="4"/>
  <c r="M3681" i="4"/>
  <c r="L3681" i="4"/>
  <c r="K3681" i="4"/>
  <c r="J3681" i="4"/>
  <c r="I3681" i="4"/>
  <c r="H3681" i="4"/>
  <c r="G3681" i="4"/>
  <c r="D3681" i="4"/>
  <c r="E3681" i="4"/>
  <c r="C3681" i="4"/>
  <c r="B3682" i="4"/>
  <c r="A3682" i="4"/>
  <c r="F3682" i="4" l="1"/>
  <c r="O3682" i="4"/>
  <c r="N3682" i="4"/>
  <c r="M3682" i="4"/>
  <c r="L3682" i="4"/>
  <c r="K3682" i="4"/>
  <c r="J3682" i="4"/>
  <c r="I3682" i="4"/>
  <c r="H3682" i="4"/>
  <c r="G3682" i="4"/>
  <c r="E3682" i="4"/>
  <c r="C3682" i="4"/>
  <c r="D3682" i="4"/>
  <c r="B3683" i="4"/>
  <c r="A3683" i="4"/>
  <c r="F3683" i="4" l="1"/>
  <c r="O3683" i="4"/>
  <c r="N3683" i="4"/>
  <c r="M3683" i="4"/>
  <c r="L3683" i="4"/>
  <c r="K3683" i="4"/>
  <c r="I3683" i="4"/>
  <c r="J3683" i="4"/>
  <c r="G3683" i="4"/>
  <c r="H3683" i="4"/>
  <c r="E3683" i="4"/>
  <c r="C3683" i="4"/>
  <c r="D3683" i="4"/>
  <c r="B3684" i="4"/>
  <c r="A3684" i="4"/>
  <c r="F3684" i="4" l="1"/>
  <c r="O3684" i="4"/>
  <c r="N3684" i="4"/>
  <c r="M3684" i="4"/>
  <c r="L3684" i="4"/>
  <c r="K3684" i="4"/>
  <c r="J3684" i="4"/>
  <c r="H3684" i="4"/>
  <c r="I3684" i="4"/>
  <c r="G3684" i="4"/>
  <c r="D3684" i="4"/>
  <c r="E3684" i="4"/>
  <c r="C3684" i="4"/>
  <c r="B3685" i="4"/>
  <c r="A3685" i="4"/>
  <c r="F3685" i="4" l="1"/>
  <c r="O3685" i="4"/>
  <c r="N3685" i="4"/>
  <c r="M3685" i="4"/>
  <c r="L3685" i="4"/>
  <c r="K3685" i="4"/>
  <c r="J3685" i="4"/>
  <c r="I3685" i="4"/>
  <c r="H3685" i="4"/>
  <c r="G3685" i="4"/>
  <c r="D3685" i="4"/>
  <c r="E3685" i="4"/>
  <c r="C3685" i="4"/>
  <c r="B3686" i="4"/>
  <c r="A3686" i="4"/>
  <c r="F3686" i="4" l="1"/>
  <c r="O3686" i="4"/>
  <c r="N3686" i="4"/>
  <c r="M3686" i="4"/>
  <c r="L3686" i="4"/>
  <c r="K3686" i="4"/>
  <c r="J3686" i="4"/>
  <c r="I3686" i="4"/>
  <c r="H3686" i="4"/>
  <c r="G3686" i="4"/>
  <c r="E3686" i="4"/>
  <c r="C3686" i="4"/>
  <c r="D3686" i="4"/>
  <c r="B3687" i="4"/>
  <c r="A3687" i="4"/>
  <c r="F3687" i="4" l="1"/>
  <c r="O3687" i="4"/>
  <c r="N3687" i="4"/>
  <c r="M3687" i="4"/>
  <c r="L3687" i="4"/>
  <c r="K3687" i="4"/>
  <c r="J3687" i="4"/>
  <c r="I3687" i="4"/>
  <c r="H3687" i="4"/>
  <c r="G3687" i="4"/>
  <c r="E3687" i="4"/>
  <c r="C3687" i="4"/>
  <c r="D3687" i="4"/>
  <c r="B3688" i="4"/>
  <c r="A3688" i="4"/>
  <c r="F3688" i="4" l="1"/>
  <c r="O3688" i="4"/>
  <c r="N3688" i="4"/>
  <c r="M3688" i="4"/>
  <c r="L3688" i="4"/>
  <c r="K3688" i="4"/>
  <c r="J3688" i="4"/>
  <c r="H3688" i="4"/>
  <c r="I3688" i="4"/>
  <c r="G3688" i="4"/>
  <c r="D3688" i="4"/>
  <c r="E3688" i="4"/>
  <c r="C3688" i="4"/>
  <c r="B3689" i="4"/>
  <c r="A3689" i="4"/>
  <c r="F3689" i="4" l="1"/>
  <c r="O3689" i="4"/>
  <c r="N3689" i="4"/>
  <c r="M3689" i="4"/>
  <c r="L3689" i="4"/>
  <c r="K3689" i="4"/>
  <c r="J3689" i="4"/>
  <c r="I3689" i="4"/>
  <c r="H3689" i="4"/>
  <c r="G3689" i="4"/>
  <c r="D3689" i="4"/>
  <c r="E3689" i="4"/>
  <c r="C3689" i="4"/>
  <c r="B3690" i="4"/>
  <c r="A3690" i="4"/>
  <c r="F3690" i="4" l="1"/>
  <c r="O3690" i="4"/>
  <c r="N3690" i="4"/>
  <c r="M3690" i="4"/>
  <c r="L3690" i="4"/>
  <c r="K3690" i="4"/>
  <c r="J3690" i="4"/>
  <c r="I3690" i="4"/>
  <c r="H3690" i="4"/>
  <c r="G3690" i="4"/>
  <c r="E3690" i="4"/>
  <c r="C3690" i="4"/>
  <c r="D3690" i="4"/>
  <c r="B3691" i="4"/>
  <c r="A3691" i="4"/>
  <c r="F3691" i="4" l="1"/>
  <c r="O3691" i="4"/>
  <c r="N3691" i="4"/>
  <c r="M3691" i="4"/>
  <c r="L3691" i="4"/>
  <c r="K3691" i="4"/>
  <c r="J3691" i="4"/>
  <c r="I3691" i="4"/>
  <c r="H3691" i="4"/>
  <c r="G3691" i="4"/>
  <c r="E3691" i="4"/>
  <c r="C3691" i="4"/>
  <c r="D3691" i="4"/>
  <c r="B3692" i="4"/>
  <c r="A3692" i="4"/>
  <c r="F3692" i="4" l="1"/>
  <c r="O3692" i="4"/>
  <c r="N3692" i="4"/>
  <c r="M3692" i="4"/>
  <c r="L3692" i="4"/>
  <c r="K3692" i="4"/>
  <c r="J3692" i="4"/>
  <c r="H3692" i="4"/>
  <c r="I3692" i="4"/>
  <c r="G3692" i="4"/>
  <c r="D3692" i="4"/>
  <c r="E3692" i="4"/>
  <c r="C3692" i="4"/>
  <c r="B3693" i="4"/>
  <c r="A3693" i="4"/>
  <c r="F3693" i="4" l="1"/>
  <c r="O3693" i="4"/>
  <c r="N3693" i="4"/>
  <c r="M3693" i="4"/>
  <c r="L3693" i="4"/>
  <c r="K3693" i="4"/>
  <c r="J3693" i="4"/>
  <c r="I3693" i="4"/>
  <c r="H3693" i="4"/>
  <c r="G3693" i="4"/>
  <c r="D3693" i="4"/>
  <c r="E3693" i="4"/>
  <c r="C3693" i="4"/>
  <c r="B3694" i="4"/>
  <c r="A3694" i="4"/>
  <c r="F3694" i="4" l="1"/>
  <c r="O3694" i="4"/>
  <c r="N3694" i="4"/>
  <c r="M3694" i="4"/>
  <c r="L3694" i="4"/>
  <c r="K3694" i="4"/>
  <c r="J3694" i="4"/>
  <c r="I3694" i="4"/>
  <c r="H3694" i="4"/>
  <c r="G3694" i="4"/>
  <c r="E3694" i="4"/>
  <c r="C3694" i="4"/>
  <c r="D3694" i="4"/>
  <c r="B3695" i="4"/>
  <c r="A3695" i="4"/>
  <c r="F3695" i="4" l="1"/>
  <c r="O3695" i="4"/>
  <c r="N3695" i="4"/>
  <c r="M3695" i="4"/>
  <c r="L3695" i="4"/>
  <c r="K3695" i="4"/>
  <c r="J3695" i="4"/>
  <c r="I3695" i="4"/>
  <c r="G3695" i="4"/>
  <c r="H3695" i="4"/>
  <c r="E3695" i="4"/>
  <c r="C3695" i="4"/>
  <c r="D3695" i="4"/>
  <c r="B3696" i="4"/>
  <c r="A3696" i="4"/>
  <c r="F3696" i="4" l="1"/>
  <c r="N3696" i="4"/>
  <c r="O3696" i="4"/>
  <c r="M3696" i="4"/>
  <c r="L3696" i="4"/>
  <c r="K3696" i="4"/>
  <c r="J3696" i="4"/>
  <c r="H3696" i="4"/>
  <c r="I3696" i="4"/>
  <c r="G3696" i="4"/>
  <c r="D3696" i="4"/>
  <c r="E3696" i="4"/>
  <c r="C3696" i="4"/>
  <c r="B3697" i="4"/>
  <c r="A3697" i="4"/>
  <c r="F3697" i="4" l="1"/>
  <c r="O3697" i="4"/>
  <c r="N3697" i="4"/>
  <c r="M3697" i="4"/>
  <c r="L3697" i="4"/>
  <c r="K3697" i="4"/>
  <c r="J3697" i="4"/>
  <c r="I3697" i="4"/>
  <c r="H3697" i="4"/>
  <c r="G3697" i="4"/>
  <c r="D3697" i="4"/>
  <c r="E3697" i="4"/>
  <c r="C3697" i="4"/>
  <c r="B3698" i="4"/>
  <c r="A3698" i="4"/>
  <c r="F3698" i="4" l="1"/>
  <c r="O3698" i="4"/>
  <c r="N3698" i="4"/>
  <c r="M3698" i="4"/>
  <c r="L3698" i="4"/>
  <c r="K3698" i="4"/>
  <c r="J3698" i="4"/>
  <c r="I3698" i="4"/>
  <c r="H3698" i="4"/>
  <c r="G3698" i="4"/>
  <c r="E3698" i="4"/>
  <c r="C3698" i="4"/>
  <c r="D3698" i="4"/>
  <c r="B3699" i="4"/>
  <c r="A3699" i="4"/>
  <c r="F3699" i="4" l="1"/>
  <c r="O3699" i="4"/>
  <c r="N3699" i="4"/>
  <c r="M3699" i="4"/>
  <c r="L3699" i="4"/>
  <c r="K3699" i="4"/>
  <c r="I3699" i="4"/>
  <c r="J3699" i="4"/>
  <c r="G3699" i="4"/>
  <c r="H3699" i="4"/>
  <c r="E3699" i="4"/>
  <c r="C3699" i="4"/>
  <c r="D3699" i="4"/>
  <c r="B3700" i="4"/>
  <c r="A3700" i="4"/>
  <c r="F3700" i="4" l="1"/>
  <c r="O3700" i="4"/>
  <c r="N3700" i="4"/>
  <c r="M3700" i="4"/>
  <c r="L3700" i="4"/>
  <c r="K3700" i="4"/>
  <c r="J3700" i="4"/>
  <c r="H3700" i="4"/>
  <c r="I3700" i="4"/>
  <c r="G3700" i="4"/>
  <c r="D3700" i="4"/>
  <c r="E3700" i="4"/>
  <c r="C3700" i="4"/>
  <c r="B3701" i="4"/>
  <c r="A3701" i="4"/>
  <c r="F3701" i="4" l="1"/>
  <c r="O3701" i="4"/>
  <c r="N3701" i="4"/>
  <c r="M3701" i="4"/>
  <c r="L3701" i="4"/>
  <c r="K3701" i="4"/>
  <c r="J3701" i="4"/>
  <c r="I3701" i="4"/>
  <c r="H3701" i="4"/>
  <c r="G3701" i="4"/>
  <c r="D3701" i="4"/>
  <c r="E3701" i="4"/>
  <c r="C3701" i="4"/>
  <c r="B3702" i="4"/>
  <c r="A3702" i="4"/>
  <c r="F3702" i="4" l="1"/>
  <c r="O3702" i="4"/>
  <c r="N3702" i="4"/>
  <c r="M3702" i="4"/>
  <c r="L3702" i="4"/>
  <c r="K3702" i="4"/>
  <c r="J3702" i="4"/>
  <c r="I3702" i="4"/>
  <c r="H3702" i="4"/>
  <c r="G3702" i="4"/>
  <c r="E3702" i="4"/>
  <c r="C3702" i="4"/>
  <c r="D3702" i="4"/>
  <c r="B3703" i="4"/>
  <c r="A3703" i="4"/>
  <c r="F3703" i="4" l="1"/>
  <c r="O3703" i="4"/>
  <c r="N3703" i="4"/>
  <c r="M3703" i="4"/>
  <c r="L3703" i="4"/>
  <c r="K3703" i="4"/>
  <c r="J3703" i="4"/>
  <c r="I3703" i="4"/>
  <c r="H3703" i="4"/>
  <c r="G3703" i="4"/>
  <c r="E3703" i="4"/>
  <c r="C3703" i="4"/>
  <c r="D3703" i="4"/>
  <c r="B3704" i="4"/>
  <c r="A3704" i="4"/>
  <c r="F3704" i="4" l="1"/>
  <c r="O3704" i="4"/>
  <c r="N3704" i="4"/>
  <c r="M3704" i="4"/>
  <c r="L3704" i="4"/>
  <c r="K3704" i="4"/>
  <c r="J3704" i="4"/>
  <c r="H3704" i="4"/>
  <c r="I3704" i="4"/>
  <c r="G3704" i="4"/>
  <c r="D3704" i="4"/>
  <c r="E3704" i="4"/>
  <c r="C3704" i="4"/>
  <c r="B3705" i="4"/>
  <c r="A3705" i="4"/>
  <c r="F3705" i="4" l="1"/>
  <c r="O3705" i="4"/>
  <c r="N3705" i="4"/>
  <c r="M3705" i="4"/>
  <c r="L3705" i="4"/>
  <c r="K3705" i="4"/>
  <c r="J3705" i="4"/>
  <c r="I3705" i="4"/>
  <c r="H3705" i="4"/>
  <c r="G3705" i="4"/>
  <c r="D3705" i="4"/>
  <c r="E3705" i="4"/>
  <c r="C3705" i="4"/>
  <c r="B3706" i="4"/>
  <c r="A3706" i="4"/>
  <c r="F3706" i="4" l="1"/>
  <c r="O3706" i="4"/>
  <c r="N3706" i="4"/>
  <c r="M3706" i="4"/>
  <c r="L3706" i="4"/>
  <c r="K3706" i="4"/>
  <c r="J3706" i="4"/>
  <c r="I3706" i="4"/>
  <c r="H3706" i="4"/>
  <c r="G3706" i="4"/>
  <c r="E3706" i="4"/>
  <c r="C3706" i="4"/>
  <c r="D3706" i="4"/>
  <c r="B3707" i="4"/>
  <c r="A3707" i="4"/>
  <c r="F3707" i="4" l="1"/>
  <c r="O3707" i="4"/>
  <c r="N3707" i="4"/>
  <c r="M3707" i="4"/>
  <c r="L3707" i="4"/>
  <c r="K3707" i="4"/>
  <c r="J3707" i="4"/>
  <c r="I3707" i="4"/>
  <c r="H3707" i="4"/>
  <c r="G3707" i="4"/>
  <c r="E3707" i="4"/>
  <c r="C3707" i="4"/>
  <c r="D3707" i="4"/>
  <c r="B3708" i="4"/>
  <c r="A3708" i="4"/>
  <c r="F3708" i="4" l="1"/>
  <c r="O3708" i="4"/>
  <c r="N3708" i="4"/>
  <c r="M3708" i="4"/>
  <c r="L3708" i="4"/>
  <c r="K3708" i="4"/>
  <c r="J3708" i="4"/>
  <c r="H3708" i="4"/>
  <c r="I3708" i="4"/>
  <c r="G3708" i="4"/>
  <c r="D3708" i="4"/>
  <c r="E3708" i="4"/>
  <c r="C3708" i="4"/>
  <c r="B3709" i="4"/>
  <c r="A3709" i="4"/>
  <c r="F3709" i="4" l="1"/>
  <c r="O3709" i="4"/>
  <c r="N3709" i="4"/>
  <c r="M3709" i="4"/>
  <c r="L3709" i="4"/>
  <c r="K3709" i="4"/>
  <c r="J3709" i="4"/>
  <c r="I3709" i="4"/>
  <c r="H3709" i="4"/>
  <c r="G3709" i="4"/>
  <c r="D3709" i="4"/>
  <c r="E3709" i="4"/>
  <c r="C3709" i="4"/>
  <c r="B3710" i="4"/>
  <c r="A3710" i="4"/>
  <c r="F3710" i="4" l="1"/>
  <c r="O3710" i="4"/>
  <c r="N3710" i="4"/>
  <c r="M3710" i="4"/>
  <c r="L3710" i="4"/>
  <c r="K3710" i="4"/>
  <c r="J3710" i="4"/>
  <c r="I3710" i="4"/>
  <c r="H3710" i="4"/>
  <c r="G3710" i="4"/>
  <c r="E3710" i="4"/>
  <c r="C3710" i="4"/>
  <c r="D3710" i="4"/>
  <c r="B3711" i="4"/>
  <c r="A3711" i="4"/>
  <c r="F3711" i="4" l="1"/>
  <c r="O3711" i="4"/>
  <c r="N3711" i="4"/>
  <c r="M3711" i="4"/>
  <c r="L3711" i="4"/>
  <c r="K3711" i="4"/>
  <c r="J3711" i="4"/>
  <c r="I3711" i="4"/>
  <c r="G3711" i="4"/>
  <c r="H3711" i="4"/>
  <c r="E3711" i="4"/>
  <c r="C3711" i="4"/>
  <c r="D3711" i="4"/>
  <c r="B3712" i="4"/>
  <c r="A3712" i="4"/>
  <c r="F3712" i="4" l="1"/>
  <c r="O3712" i="4"/>
  <c r="N3712" i="4"/>
  <c r="M3712" i="4"/>
  <c r="L3712" i="4"/>
  <c r="K3712" i="4"/>
  <c r="J3712" i="4"/>
  <c r="H3712" i="4"/>
  <c r="I3712" i="4"/>
  <c r="G3712" i="4"/>
  <c r="D3712" i="4"/>
  <c r="E3712" i="4"/>
  <c r="C3712" i="4"/>
  <c r="B3713" i="4"/>
  <c r="A3713" i="4"/>
  <c r="F3713" i="4" l="1"/>
  <c r="O3713" i="4"/>
  <c r="N3713" i="4"/>
  <c r="M3713" i="4"/>
  <c r="L3713" i="4"/>
  <c r="K3713" i="4"/>
  <c r="J3713" i="4"/>
  <c r="I3713" i="4"/>
  <c r="H3713" i="4"/>
  <c r="G3713" i="4"/>
  <c r="D3713" i="4"/>
  <c r="E3713" i="4"/>
  <c r="C3713" i="4"/>
  <c r="B3714" i="4"/>
  <c r="A3714" i="4"/>
  <c r="F3714" i="4" l="1"/>
  <c r="O3714" i="4"/>
  <c r="N3714" i="4"/>
  <c r="M3714" i="4"/>
  <c r="L3714" i="4"/>
  <c r="K3714" i="4"/>
  <c r="J3714" i="4"/>
  <c r="I3714" i="4"/>
  <c r="H3714" i="4"/>
  <c r="G3714" i="4"/>
  <c r="E3714" i="4"/>
  <c r="C3714" i="4"/>
  <c r="D3714" i="4"/>
  <c r="B3715" i="4"/>
  <c r="A3715" i="4"/>
  <c r="F3715" i="4" l="1"/>
  <c r="O3715" i="4"/>
  <c r="N3715" i="4"/>
  <c r="M3715" i="4"/>
  <c r="L3715" i="4"/>
  <c r="K3715" i="4"/>
  <c r="I3715" i="4"/>
  <c r="J3715" i="4"/>
  <c r="G3715" i="4"/>
  <c r="H3715" i="4"/>
  <c r="E3715" i="4"/>
  <c r="C3715" i="4"/>
  <c r="D3715" i="4"/>
  <c r="B3716" i="4"/>
  <c r="A3716" i="4"/>
  <c r="F3716" i="4" l="1"/>
  <c r="O3716" i="4"/>
  <c r="N3716" i="4"/>
  <c r="M3716" i="4"/>
  <c r="L3716" i="4"/>
  <c r="K3716" i="4"/>
  <c r="J3716" i="4"/>
  <c r="H3716" i="4"/>
  <c r="I3716" i="4"/>
  <c r="G3716" i="4"/>
  <c r="D3716" i="4"/>
  <c r="E3716" i="4"/>
  <c r="C3716" i="4"/>
  <c r="B3717" i="4"/>
  <c r="A3717" i="4"/>
  <c r="F3717" i="4" l="1"/>
  <c r="O3717" i="4"/>
  <c r="N3717" i="4"/>
  <c r="M3717" i="4"/>
  <c r="L3717" i="4"/>
  <c r="K3717" i="4"/>
  <c r="J3717" i="4"/>
  <c r="I3717" i="4"/>
  <c r="H3717" i="4"/>
  <c r="G3717" i="4"/>
  <c r="D3717" i="4"/>
  <c r="E3717" i="4"/>
  <c r="C3717" i="4"/>
  <c r="A3718" i="4"/>
  <c r="B3718" i="4"/>
  <c r="F3718" i="4" l="1"/>
  <c r="N3718" i="4"/>
  <c r="O3718" i="4"/>
  <c r="M3718" i="4"/>
  <c r="L3718" i="4"/>
  <c r="K3718" i="4"/>
  <c r="J3718" i="4"/>
  <c r="I3718" i="4"/>
  <c r="H3718" i="4"/>
  <c r="G3718" i="4"/>
  <c r="E3718" i="4"/>
  <c r="C3718" i="4"/>
  <c r="D3718" i="4"/>
  <c r="B3719" i="4"/>
  <c r="A3719" i="4"/>
  <c r="F3719" i="4" l="1"/>
  <c r="O3719" i="4"/>
  <c r="N3719" i="4"/>
  <c r="M3719" i="4"/>
  <c r="L3719" i="4"/>
  <c r="K3719" i="4"/>
  <c r="J3719" i="4"/>
  <c r="I3719" i="4"/>
  <c r="H3719" i="4"/>
  <c r="G3719" i="4"/>
  <c r="E3719" i="4"/>
  <c r="C3719" i="4"/>
  <c r="D3719" i="4"/>
  <c r="B3720" i="4"/>
  <c r="A3720" i="4"/>
  <c r="F3720" i="4" l="1"/>
  <c r="O3720" i="4"/>
  <c r="N3720" i="4"/>
  <c r="M3720" i="4"/>
  <c r="L3720" i="4"/>
  <c r="K3720" i="4"/>
  <c r="J3720" i="4"/>
  <c r="H3720" i="4"/>
  <c r="I3720" i="4"/>
  <c r="G3720" i="4"/>
  <c r="D3720" i="4"/>
  <c r="E3720" i="4"/>
  <c r="C3720" i="4"/>
  <c r="B3721" i="4"/>
  <c r="A3721" i="4"/>
  <c r="F3721" i="4" l="1"/>
  <c r="O3721" i="4"/>
  <c r="N3721" i="4"/>
  <c r="M3721" i="4"/>
  <c r="L3721" i="4"/>
  <c r="K3721" i="4"/>
  <c r="J3721" i="4"/>
  <c r="I3721" i="4"/>
  <c r="H3721" i="4"/>
  <c r="G3721" i="4"/>
  <c r="D3721" i="4"/>
  <c r="E3721" i="4"/>
  <c r="C3721" i="4"/>
  <c r="B3722" i="4"/>
  <c r="A3722" i="4"/>
  <c r="F3722" i="4" l="1"/>
  <c r="O3722" i="4"/>
  <c r="N3722" i="4"/>
  <c r="M3722" i="4"/>
  <c r="L3722" i="4"/>
  <c r="K3722" i="4"/>
  <c r="J3722" i="4"/>
  <c r="I3722" i="4"/>
  <c r="H3722" i="4"/>
  <c r="G3722" i="4"/>
  <c r="E3722" i="4"/>
  <c r="C3722" i="4"/>
  <c r="D3722" i="4"/>
  <c r="B3723" i="4"/>
  <c r="A3723" i="4"/>
  <c r="F3723" i="4" l="1"/>
  <c r="O3723" i="4"/>
  <c r="N3723" i="4"/>
  <c r="M3723" i="4"/>
  <c r="L3723" i="4"/>
  <c r="K3723" i="4"/>
  <c r="J3723" i="4"/>
  <c r="I3723" i="4"/>
  <c r="H3723" i="4"/>
  <c r="G3723" i="4"/>
  <c r="E3723" i="4"/>
  <c r="C3723" i="4"/>
  <c r="D3723" i="4"/>
  <c r="B3724" i="4"/>
  <c r="A3724" i="4"/>
  <c r="F3724" i="4" l="1"/>
  <c r="O3724" i="4"/>
  <c r="N3724" i="4"/>
  <c r="M3724" i="4"/>
  <c r="L3724" i="4"/>
  <c r="K3724" i="4"/>
  <c r="J3724" i="4"/>
  <c r="H3724" i="4"/>
  <c r="I3724" i="4"/>
  <c r="G3724" i="4"/>
  <c r="D3724" i="4"/>
  <c r="E3724" i="4"/>
  <c r="C3724" i="4"/>
  <c r="B3725" i="4"/>
  <c r="A3725" i="4"/>
  <c r="F3725" i="4" l="1"/>
  <c r="O3725" i="4"/>
  <c r="N3725" i="4"/>
  <c r="M3725" i="4"/>
  <c r="L3725" i="4"/>
  <c r="K3725" i="4"/>
  <c r="J3725" i="4"/>
  <c r="I3725" i="4"/>
  <c r="H3725" i="4"/>
  <c r="G3725" i="4"/>
  <c r="D3725" i="4"/>
  <c r="E3725" i="4"/>
  <c r="C3725" i="4"/>
  <c r="B3726" i="4"/>
  <c r="A3726" i="4"/>
  <c r="F3726" i="4" l="1"/>
  <c r="O3726" i="4"/>
  <c r="N3726" i="4"/>
  <c r="M3726" i="4"/>
  <c r="L3726" i="4"/>
  <c r="K3726" i="4"/>
  <c r="J3726" i="4"/>
  <c r="I3726" i="4"/>
  <c r="H3726" i="4"/>
  <c r="G3726" i="4"/>
  <c r="E3726" i="4"/>
  <c r="C3726" i="4"/>
  <c r="D3726" i="4"/>
  <c r="B3727" i="4"/>
  <c r="A3727" i="4"/>
  <c r="F3727" i="4" l="1"/>
  <c r="O3727" i="4"/>
  <c r="N3727" i="4"/>
  <c r="M3727" i="4"/>
  <c r="L3727" i="4"/>
  <c r="K3727" i="4"/>
  <c r="J3727" i="4"/>
  <c r="I3727" i="4"/>
  <c r="G3727" i="4"/>
  <c r="H3727" i="4"/>
  <c r="E3727" i="4"/>
  <c r="C3727" i="4"/>
  <c r="D3727" i="4"/>
  <c r="B3728" i="4"/>
  <c r="A3728" i="4"/>
  <c r="F3728" i="4" l="1"/>
  <c r="O3728" i="4"/>
  <c r="N3728" i="4"/>
  <c r="M3728" i="4"/>
  <c r="L3728" i="4"/>
  <c r="K3728" i="4"/>
  <c r="J3728" i="4"/>
  <c r="H3728" i="4"/>
  <c r="I3728" i="4"/>
  <c r="G3728" i="4"/>
  <c r="D3728" i="4"/>
  <c r="E3728" i="4"/>
  <c r="C3728" i="4"/>
  <c r="B3729" i="4"/>
  <c r="A3729" i="4"/>
  <c r="F3729" i="4" l="1"/>
  <c r="O3729" i="4"/>
  <c r="N3729" i="4"/>
  <c r="M3729" i="4"/>
  <c r="L3729" i="4"/>
  <c r="K3729" i="4"/>
  <c r="J3729" i="4"/>
  <c r="I3729" i="4"/>
  <c r="H3729" i="4"/>
  <c r="G3729" i="4"/>
  <c r="D3729" i="4"/>
  <c r="E3729" i="4"/>
  <c r="C3729" i="4"/>
  <c r="B3730" i="4"/>
  <c r="A3730" i="4"/>
  <c r="F3730" i="4" l="1"/>
  <c r="O3730" i="4"/>
  <c r="N3730" i="4"/>
  <c r="M3730" i="4"/>
  <c r="L3730" i="4"/>
  <c r="K3730" i="4"/>
  <c r="J3730" i="4"/>
  <c r="I3730" i="4"/>
  <c r="H3730" i="4"/>
  <c r="G3730" i="4"/>
  <c r="E3730" i="4"/>
  <c r="C3730" i="4"/>
  <c r="D3730" i="4"/>
  <c r="B3731" i="4"/>
  <c r="A3731" i="4"/>
  <c r="F3731" i="4" l="1"/>
  <c r="O3731" i="4"/>
  <c r="N3731" i="4"/>
  <c r="M3731" i="4"/>
  <c r="L3731" i="4"/>
  <c r="K3731" i="4"/>
  <c r="I3731" i="4"/>
  <c r="J3731" i="4"/>
  <c r="G3731" i="4"/>
  <c r="H3731" i="4"/>
  <c r="E3731" i="4"/>
  <c r="C3731" i="4"/>
  <c r="D3731" i="4"/>
  <c r="B3732" i="4"/>
  <c r="A3732" i="4"/>
  <c r="F3732" i="4" l="1"/>
  <c r="O3732" i="4"/>
  <c r="N3732" i="4"/>
  <c r="M3732" i="4"/>
  <c r="L3732" i="4"/>
  <c r="K3732" i="4"/>
  <c r="J3732" i="4"/>
  <c r="H3732" i="4"/>
  <c r="I3732" i="4"/>
  <c r="G3732" i="4"/>
  <c r="D3732" i="4"/>
  <c r="E3732" i="4"/>
  <c r="C3732" i="4"/>
  <c r="B3733" i="4"/>
  <c r="A3733" i="4"/>
  <c r="F3733" i="4" l="1"/>
  <c r="O3733" i="4"/>
  <c r="N3733" i="4"/>
  <c r="M3733" i="4"/>
  <c r="L3733" i="4"/>
  <c r="K3733" i="4"/>
  <c r="J3733" i="4"/>
  <c r="I3733" i="4"/>
  <c r="H3733" i="4"/>
  <c r="G3733" i="4"/>
  <c r="D3733" i="4"/>
  <c r="E3733" i="4"/>
  <c r="C3733" i="4"/>
  <c r="B3734" i="4"/>
  <c r="A3734" i="4"/>
  <c r="F3734" i="4" l="1"/>
  <c r="O3734" i="4"/>
  <c r="N3734" i="4"/>
  <c r="M3734" i="4"/>
  <c r="L3734" i="4"/>
  <c r="K3734" i="4"/>
  <c r="J3734" i="4"/>
  <c r="I3734" i="4"/>
  <c r="H3734" i="4"/>
  <c r="G3734" i="4"/>
  <c r="E3734" i="4"/>
  <c r="C3734" i="4"/>
  <c r="D3734" i="4"/>
  <c r="B3735" i="4"/>
  <c r="A3735" i="4"/>
  <c r="F3735" i="4" l="1"/>
  <c r="O3735" i="4"/>
  <c r="N3735" i="4"/>
  <c r="M3735" i="4"/>
  <c r="L3735" i="4"/>
  <c r="K3735" i="4"/>
  <c r="J3735" i="4"/>
  <c r="I3735" i="4"/>
  <c r="H3735" i="4"/>
  <c r="G3735" i="4"/>
  <c r="E3735" i="4"/>
  <c r="C3735" i="4"/>
  <c r="D3735" i="4"/>
  <c r="B3736" i="4"/>
  <c r="A3736" i="4"/>
  <c r="F3736" i="4" l="1"/>
  <c r="O3736" i="4"/>
  <c r="N3736" i="4"/>
  <c r="M3736" i="4"/>
  <c r="L3736" i="4"/>
  <c r="K3736" i="4"/>
  <c r="J3736" i="4"/>
  <c r="H3736" i="4"/>
  <c r="I3736" i="4"/>
  <c r="G3736" i="4"/>
  <c r="D3736" i="4"/>
  <c r="E3736" i="4"/>
  <c r="C3736" i="4"/>
  <c r="B3737" i="4"/>
  <c r="A3737" i="4"/>
  <c r="F3737" i="4" l="1"/>
  <c r="O3737" i="4"/>
  <c r="N3737" i="4"/>
  <c r="M3737" i="4"/>
  <c r="L3737" i="4"/>
  <c r="K3737" i="4"/>
  <c r="J3737" i="4"/>
  <c r="I3737" i="4"/>
  <c r="H3737" i="4"/>
  <c r="G3737" i="4"/>
  <c r="D3737" i="4"/>
  <c r="E3737" i="4"/>
  <c r="C3737" i="4"/>
  <c r="B3738" i="4"/>
  <c r="A3738" i="4"/>
  <c r="F3738" i="4" l="1"/>
  <c r="O3738" i="4"/>
  <c r="N3738" i="4"/>
  <c r="M3738" i="4"/>
  <c r="L3738" i="4"/>
  <c r="K3738" i="4"/>
  <c r="J3738" i="4"/>
  <c r="I3738" i="4"/>
  <c r="H3738" i="4"/>
  <c r="G3738" i="4"/>
  <c r="E3738" i="4"/>
  <c r="C3738" i="4"/>
  <c r="D3738" i="4"/>
  <c r="B3739" i="4"/>
  <c r="A3739" i="4"/>
  <c r="F3739" i="4" l="1"/>
  <c r="O3739" i="4"/>
  <c r="N3739" i="4"/>
  <c r="M3739" i="4"/>
  <c r="L3739" i="4"/>
  <c r="K3739" i="4"/>
  <c r="J3739" i="4"/>
  <c r="I3739" i="4"/>
  <c r="H3739" i="4"/>
  <c r="G3739" i="4"/>
  <c r="E3739" i="4"/>
  <c r="C3739" i="4"/>
  <c r="D3739" i="4"/>
  <c r="B3740" i="4"/>
  <c r="A3740" i="4"/>
  <c r="F3740" i="4" l="1"/>
  <c r="O3740" i="4"/>
  <c r="N3740" i="4"/>
  <c r="M3740" i="4"/>
  <c r="L3740" i="4"/>
  <c r="K3740" i="4"/>
  <c r="J3740" i="4"/>
  <c r="H3740" i="4"/>
  <c r="I3740" i="4"/>
  <c r="G3740" i="4"/>
  <c r="D3740" i="4"/>
  <c r="E3740" i="4"/>
  <c r="C3740" i="4"/>
  <c r="B3741" i="4"/>
  <c r="A3741" i="4"/>
  <c r="F3741" i="4" l="1"/>
  <c r="O3741" i="4"/>
  <c r="N3741" i="4"/>
  <c r="M3741" i="4"/>
  <c r="L3741" i="4"/>
  <c r="K3741" i="4"/>
  <c r="J3741" i="4"/>
  <c r="I3741" i="4"/>
  <c r="H3741" i="4"/>
  <c r="G3741" i="4"/>
  <c r="D3741" i="4"/>
  <c r="E3741" i="4"/>
  <c r="C3741" i="4"/>
  <c r="B3742" i="4"/>
  <c r="A3742" i="4"/>
  <c r="F3742" i="4" l="1"/>
  <c r="O3742" i="4"/>
  <c r="N3742" i="4"/>
  <c r="M3742" i="4"/>
  <c r="L3742" i="4"/>
  <c r="K3742" i="4"/>
  <c r="J3742" i="4"/>
  <c r="I3742" i="4"/>
  <c r="H3742" i="4"/>
  <c r="G3742" i="4"/>
  <c r="E3742" i="4"/>
  <c r="C3742" i="4"/>
  <c r="D3742" i="4"/>
  <c r="B3743" i="4"/>
  <c r="A3743" i="4"/>
  <c r="F3743" i="4" l="1"/>
  <c r="O3743" i="4"/>
  <c r="N3743" i="4"/>
  <c r="M3743" i="4"/>
  <c r="L3743" i="4"/>
  <c r="K3743" i="4"/>
  <c r="J3743" i="4"/>
  <c r="I3743" i="4"/>
  <c r="G3743" i="4"/>
  <c r="H3743" i="4"/>
  <c r="E3743" i="4"/>
  <c r="C3743" i="4"/>
  <c r="D3743" i="4"/>
  <c r="B3744" i="4"/>
  <c r="A3744" i="4"/>
  <c r="F3744" i="4" l="1"/>
  <c r="O3744" i="4"/>
  <c r="N3744" i="4"/>
  <c r="M3744" i="4"/>
  <c r="L3744" i="4"/>
  <c r="K3744" i="4"/>
  <c r="J3744" i="4"/>
  <c r="H3744" i="4"/>
  <c r="I3744" i="4"/>
  <c r="G3744" i="4"/>
  <c r="D3744" i="4"/>
  <c r="E3744" i="4"/>
  <c r="C3744" i="4"/>
  <c r="B3745" i="4"/>
  <c r="A3745" i="4"/>
  <c r="F3745" i="4" l="1"/>
  <c r="O3745" i="4"/>
  <c r="N3745" i="4"/>
  <c r="M3745" i="4"/>
  <c r="L3745" i="4"/>
  <c r="K3745" i="4"/>
  <c r="J3745" i="4"/>
  <c r="I3745" i="4"/>
  <c r="H3745" i="4"/>
  <c r="G3745" i="4"/>
  <c r="D3745" i="4"/>
  <c r="E3745" i="4"/>
  <c r="C3745" i="4"/>
  <c r="B3746" i="4"/>
  <c r="A3746" i="4"/>
  <c r="F3746" i="4" l="1"/>
  <c r="O3746" i="4"/>
  <c r="N3746" i="4"/>
  <c r="M3746" i="4"/>
  <c r="L3746" i="4"/>
  <c r="K3746" i="4"/>
  <c r="J3746" i="4"/>
  <c r="I3746" i="4"/>
  <c r="H3746" i="4"/>
  <c r="G3746" i="4"/>
  <c r="E3746" i="4"/>
  <c r="C3746" i="4"/>
  <c r="D3746" i="4"/>
  <c r="B3747" i="4"/>
  <c r="A3747" i="4"/>
  <c r="F3747" i="4" l="1"/>
  <c r="O3747" i="4"/>
  <c r="N3747" i="4"/>
  <c r="M3747" i="4"/>
  <c r="L3747" i="4"/>
  <c r="K3747" i="4"/>
  <c r="I3747" i="4"/>
  <c r="J3747" i="4"/>
  <c r="G3747" i="4"/>
  <c r="H3747" i="4"/>
  <c r="E3747" i="4"/>
  <c r="C3747" i="4"/>
  <c r="D3747" i="4"/>
  <c r="B3748" i="4"/>
  <c r="A3748" i="4"/>
  <c r="F3748" i="4" l="1"/>
  <c r="O3748" i="4"/>
  <c r="N3748" i="4"/>
  <c r="M3748" i="4"/>
  <c r="L3748" i="4"/>
  <c r="K3748" i="4"/>
  <c r="J3748" i="4"/>
  <c r="H3748" i="4"/>
  <c r="I3748" i="4"/>
  <c r="G3748" i="4"/>
  <c r="D3748" i="4"/>
  <c r="E3748" i="4"/>
  <c r="C3748" i="4"/>
  <c r="B3749" i="4"/>
  <c r="A3749" i="4"/>
  <c r="F3749" i="4" l="1"/>
  <c r="O3749" i="4"/>
  <c r="N3749" i="4"/>
  <c r="M3749" i="4"/>
  <c r="L3749" i="4"/>
  <c r="K3749" i="4"/>
  <c r="J3749" i="4"/>
  <c r="I3749" i="4"/>
  <c r="H3749" i="4"/>
  <c r="G3749" i="4"/>
  <c r="D3749" i="4"/>
  <c r="E3749" i="4"/>
  <c r="C3749" i="4"/>
  <c r="B3750" i="4"/>
  <c r="A3750" i="4"/>
  <c r="F3750" i="4" l="1"/>
  <c r="O3750" i="4"/>
  <c r="N3750" i="4"/>
  <c r="M3750" i="4"/>
  <c r="L3750" i="4"/>
  <c r="K3750" i="4"/>
  <c r="J3750" i="4"/>
  <c r="I3750" i="4"/>
  <c r="H3750" i="4"/>
  <c r="G3750" i="4"/>
  <c r="E3750" i="4"/>
  <c r="C3750" i="4"/>
  <c r="D3750" i="4"/>
  <c r="B3751" i="4"/>
  <c r="A3751" i="4"/>
  <c r="F3751" i="4" l="1"/>
  <c r="O3751" i="4"/>
  <c r="N3751" i="4"/>
  <c r="M3751" i="4"/>
  <c r="L3751" i="4"/>
  <c r="K3751" i="4"/>
  <c r="J3751" i="4"/>
  <c r="I3751" i="4"/>
  <c r="H3751" i="4"/>
  <c r="G3751" i="4"/>
  <c r="E3751" i="4"/>
  <c r="C3751" i="4"/>
  <c r="D3751" i="4"/>
  <c r="B3752" i="4"/>
  <c r="A3752" i="4"/>
  <c r="F3752" i="4" l="1"/>
  <c r="O3752" i="4"/>
  <c r="N3752" i="4"/>
  <c r="M3752" i="4"/>
  <c r="L3752" i="4"/>
  <c r="K3752" i="4"/>
  <c r="J3752" i="4"/>
  <c r="H3752" i="4"/>
  <c r="I3752" i="4"/>
  <c r="G3752" i="4"/>
  <c r="D3752" i="4"/>
  <c r="E3752" i="4"/>
  <c r="C3752" i="4"/>
  <c r="B3753" i="4"/>
  <c r="A3753" i="4"/>
  <c r="F3753" i="4" l="1"/>
  <c r="O3753" i="4"/>
  <c r="N3753" i="4"/>
  <c r="M3753" i="4"/>
  <c r="L3753" i="4"/>
  <c r="K3753" i="4"/>
  <c r="J3753" i="4"/>
  <c r="I3753" i="4"/>
  <c r="H3753" i="4"/>
  <c r="G3753" i="4"/>
  <c r="D3753" i="4"/>
  <c r="E3753" i="4"/>
  <c r="C3753" i="4"/>
  <c r="B3754" i="4"/>
  <c r="A3754" i="4"/>
  <c r="F3754" i="4" l="1"/>
  <c r="O3754" i="4"/>
  <c r="N3754" i="4"/>
  <c r="M3754" i="4"/>
  <c r="L3754" i="4"/>
  <c r="K3754" i="4"/>
  <c r="J3754" i="4"/>
  <c r="I3754" i="4"/>
  <c r="H3754" i="4"/>
  <c r="G3754" i="4"/>
  <c r="E3754" i="4"/>
  <c r="C3754" i="4"/>
  <c r="D3754" i="4"/>
  <c r="B3755" i="4"/>
  <c r="A3755" i="4"/>
  <c r="F3755" i="4" l="1"/>
  <c r="O3755" i="4"/>
  <c r="N3755" i="4"/>
  <c r="M3755" i="4"/>
  <c r="L3755" i="4"/>
  <c r="K3755" i="4"/>
  <c r="J3755" i="4"/>
  <c r="I3755" i="4"/>
  <c r="H3755" i="4"/>
  <c r="G3755" i="4"/>
  <c r="E3755" i="4"/>
  <c r="C3755" i="4"/>
  <c r="D3755" i="4"/>
  <c r="B3756" i="4"/>
  <c r="A3756" i="4"/>
  <c r="F3756" i="4" l="1"/>
  <c r="O3756" i="4"/>
  <c r="N3756" i="4"/>
  <c r="M3756" i="4"/>
  <c r="L3756" i="4"/>
  <c r="K3756" i="4"/>
  <c r="J3756" i="4"/>
  <c r="H3756" i="4"/>
  <c r="I3756" i="4"/>
  <c r="G3756" i="4"/>
  <c r="D3756" i="4"/>
  <c r="E3756" i="4"/>
  <c r="C3756" i="4"/>
  <c r="B3757" i="4"/>
  <c r="A3757" i="4"/>
  <c r="F3757" i="4" l="1"/>
  <c r="O3757" i="4"/>
  <c r="N3757" i="4"/>
  <c r="M3757" i="4"/>
  <c r="L3757" i="4"/>
  <c r="K3757" i="4"/>
  <c r="J3757" i="4"/>
  <c r="I3757" i="4"/>
  <c r="H3757" i="4"/>
  <c r="G3757" i="4"/>
  <c r="D3757" i="4"/>
  <c r="E3757" i="4"/>
  <c r="C3757" i="4"/>
  <c r="B3758" i="4"/>
  <c r="A3758" i="4"/>
  <c r="F3758" i="4" l="1"/>
  <c r="O3758" i="4"/>
  <c r="N3758" i="4"/>
  <c r="M3758" i="4"/>
  <c r="L3758" i="4"/>
  <c r="K3758" i="4"/>
  <c r="J3758" i="4"/>
  <c r="I3758" i="4"/>
  <c r="H3758" i="4"/>
  <c r="G3758" i="4"/>
  <c r="E3758" i="4"/>
  <c r="C3758" i="4"/>
  <c r="D3758" i="4"/>
  <c r="B3759" i="4"/>
  <c r="A3759" i="4"/>
  <c r="F3759" i="4" l="1"/>
  <c r="O3759" i="4"/>
  <c r="N3759" i="4"/>
  <c r="M3759" i="4"/>
  <c r="L3759" i="4"/>
  <c r="K3759" i="4"/>
  <c r="J3759" i="4"/>
  <c r="I3759" i="4"/>
  <c r="G3759" i="4"/>
  <c r="H3759" i="4"/>
  <c r="E3759" i="4"/>
  <c r="C3759" i="4"/>
  <c r="D3759" i="4"/>
  <c r="B3760" i="4"/>
  <c r="A3760" i="4"/>
  <c r="F3760" i="4" l="1"/>
  <c r="N3760" i="4"/>
  <c r="O3760" i="4"/>
  <c r="M3760" i="4"/>
  <c r="L3760" i="4"/>
  <c r="K3760" i="4"/>
  <c r="J3760" i="4"/>
  <c r="H3760" i="4"/>
  <c r="I3760" i="4"/>
  <c r="G3760" i="4"/>
  <c r="D3760" i="4"/>
  <c r="E3760" i="4"/>
  <c r="C3760" i="4"/>
  <c r="B3761" i="4"/>
  <c r="A3761" i="4"/>
  <c r="F3761" i="4" l="1"/>
  <c r="O3761" i="4"/>
  <c r="N3761" i="4"/>
  <c r="M3761" i="4"/>
  <c r="L3761" i="4"/>
  <c r="K3761" i="4"/>
  <c r="J3761" i="4"/>
  <c r="I3761" i="4"/>
  <c r="H3761" i="4"/>
  <c r="G3761" i="4"/>
  <c r="D3761" i="4"/>
  <c r="E3761" i="4"/>
  <c r="C3761" i="4"/>
  <c r="B3762" i="4"/>
  <c r="A3762" i="4"/>
  <c r="F3762" i="4" l="1"/>
  <c r="O3762" i="4"/>
  <c r="N3762" i="4"/>
  <c r="M3762" i="4"/>
  <c r="L3762" i="4"/>
  <c r="K3762" i="4"/>
  <c r="J3762" i="4"/>
  <c r="I3762" i="4"/>
  <c r="H3762" i="4"/>
  <c r="G3762" i="4"/>
  <c r="E3762" i="4"/>
  <c r="C3762" i="4"/>
  <c r="D3762" i="4"/>
  <c r="B3763" i="4"/>
  <c r="A3763" i="4"/>
  <c r="F3763" i="4" l="1"/>
  <c r="O3763" i="4"/>
  <c r="N3763" i="4"/>
  <c r="M3763" i="4"/>
  <c r="L3763" i="4"/>
  <c r="K3763" i="4"/>
  <c r="I3763" i="4"/>
  <c r="J3763" i="4"/>
  <c r="G3763" i="4"/>
  <c r="H3763" i="4"/>
  <c r="E3763" i="4"/>
  <c r="C3763" i="4"/>
  <c r="D3763" i="4"/>
  <c r="B3764" i="4"/>
  <c r="A3764" i="4"/>
  <c r="F3764" i="4" l="1"/>
  <c r="O3764" i="4"/>
  <c r="N3764" i="4"/>
  <c r="M3764" i="4"/>
  <c r="L3764" i="4"/>
  <c r="K3764" i="4"/>
  <c r="J3764" i="4"/>
  <c r="H3764" i="4"/>
  <c r="I3764" i="4"/>
  <c r="G3764" i="4"/>
  <c r="D3764" i="4"/>
  <c r="E3764" i="4"/>
  <c r="C3764" i="4"/>
  <c r="B3765" i="4"/>
  <c r="A3765" i="4"/>
  <c r="F3765" i="4" l="1"/>
  <c r="O3765" i="4"/>
  <c r="N3765" i="4"/>
  <c r="M3765" i="4"/>
  <c r="L3765" i="4"/>
  <c r="K3765" i="4"/>
  <c r="J3765" i="4"/>
  <c r="I3765" i="4"/>
  <c r="H3765" i="4"/>
  <c r="G3765" i="4"/>
  <c r="D3765" i="4"/>
  <c r="E3765" i="4"/>
  <c r="C3765" i="4"/>
  <c r="B3766" i="4"/>
  <c r="A3766" i="4"/>
  <c r="F3766" i="4" l="1"/>
  <c r="O3766" i="4"/>
  <c r="N3766" i="4"/>
  <c r="M3766" i="4"/>
  <c r="L3766" i="4"/>
  <c r="K3766" i="4"/>
  <c r="J3766" i="4"/>
  <c r="I3766" i="4"/>
  <c r="H3766" i="4"/>
  <c r="G3766" i="4"/>
  <c r="E3766" i="4"/>
  <c r="C3766" i="4"/>
  <c r="D3766" i="4"/>
  <c r="B3767" i="4"/>
  <c r="A3767" i="4"/>
  <c r="F3767" i="4" l="1"/>
  <c r="O3767" i="4"/>
  <c r="N3767" i="4"/>
  <c r="M3767" i="4"/>
  <c r="L3767" i="4"/>
  <c r="K3767" i="4"/>
  <c r="J3767" i="4"/>
  <c r="I3767" i="4"/>
  <c r="H3767" i="4"/>
  <c r="G3767" i="4"/>
  <c r="E3767" i="4"/>
  <c r="C3767" i="4"/>
  <c r="D3767" i="4"/>
  <c r="B3768" i="4"/>
  <c r="A3768" i="4"/>
  <c r="F3768" i="4" l="1"/>
  <c r="O3768" i="4"/>
  <c r="N3768" i="4"/>
  <c r="M3768" i="4"/>
  <c r="L3768" i="4"/>
  <c r="K3768" i="4"/>
  <c r="J3768" i="4"/>
  <c r="H3768" i="4"/>
  <c r="I3768" i="4"/>
  <c r="G3768" i="4"/>
  <c r="D3768" i="4"/>
  <c r="E3768" i="4"/>
  <c r="C3768" i="4"/>
  <c r="B3769" i="4"/>
  <c r="A3769" i="4"/>
  <c r="F3769" i="4" l="1"/>
  <c r="O3769" i="4"/>
  <c r="N3769" i="4"/>
  <c r="M3769" i="4"/>
  <c r="L3769" i="4"/>
  <c r="K3769" i="4"/>
  <c r="J3769" i="4"/>
  <c r="I3769" i="4"/>
  <c r="H3769" i="4"/>
  <c r="G3769" i="4"/>
  <c r="D3769" i="4"/>
  <c r="E3769" i="4"/>
  <c r="C3769" i="4"/>
  <c r="B3770" i="4"/>
  <c r="A3770" i="4"/>
  <c r="F3770" i="4" l="1"/>
  <c r="O3770" i="4"/>
  <c r="N3770" i="4"/>
  <c r="M3770" i="4"/>
  <c r="L3770" i="4"/>
  <c r="K3770" i="4"/>
  <c r="J3770" i="4"/>
  <c r="I3770" i="4"/>
  <c r="H3770" i="4"/>
  <c r="G3770" i="4"/>
  <c r="E3770" i="4"/>
  <c r="C3770" i="4"/>
  <c r="D3770" i="4"/>
  <c r="B3771" i="4"/>
  <c r="A3771" i="4"/>
  <c r="F3771" i="4" l="1"/>
  <c r="O3771" i="4"/>
  <c r="N3771" i="4"/>
  <c r="M3771" i="4"/>
  <c r="L3771" i="4"/>
  <c r="K3771" i="4"/>
  <c r="J3771" i="4"/>
  <c r="I3771" i="4"/>
  <c r="H3771" i="4"/>
  <c r="G3771" i="4"/>
  <c r="E3771" i="4"/>
  <c r="C3771" i="4"/>
  <c r="D3771" i="4"/>
  <c r="B3772" i="4"/>
  <c r="A3772" i="4"/>
  <c r="F3772" i="4" l="1"/>
  <c r="O3772" i="4"/>
  <c r="N3772" i="4"/>
  <c r="M3772" i="4"/>
  <c r="L3772" i="4"/>
  <c r="K3772" i="4"/>
  <c r="J3772" i="4"/>
  <c r="H3772" i="4"/>
  <c r="I3772" i="4"/>
  <c r="G3772" i="4"/>
  <c r="D3772" i="4"/>
  <c r="E3772" i="4"/>
  <c r="C3772" i="4"/>
  <c r="B3773" i="4"/>
  <c r="A3773" i="4"/>
  <c r="F3773" i="4" l="1"/>
  <c r="O3773" i="4"/>
  <c r="N3773" i="4"/>
  <c r="M3773" i="4"/>
  <c r="L3773" i="4"/>
  <c r="K3773" i="4"/>
  <c r="J3773" i="4"/>
  <c r="I3773" i="4"/>
  <c r="H3773" i="4"/>
  <c r="G3773" i="4"/>
  <c r="D3773" i="4"/>
  <c r="E3773" i="4"/>
  <c r="C3773" i="4"/>
  <c r="B3774" i="4"/>
  <c r="A3774" i="4"/>
  <c r="F3774" i="4" l="1"/>
  <c r="O3774" i="4"/>
  <c r="N3774" i="4"/>
  <c r="M3774" i="4"/>
  <c r="L3774" i="4"/>
  <c r="K3774" i="4"/>
  <c r="J3774" i="4"/>
  <c r="I3774" i="4"/>
  <c r="H3774" i="4"/>
  <c r="G3774" i="4"/>
  <c r="E3774" i="4"/>
  <c r="C3774" i="4"/>
  <c r="D3774" i="4"/>
  <c r="B3775" i="4"/>
  <c r="A3775" i="4"/>
  <c r="F3775" i="4" l="1"/>
  <c r="O3775" i="4"/>
  <c r="N3775" i="4"/>
  <c r="M3775" i="4"/>
  <c r="L3775" i="4"/>
  <c r="K3775" i="4"/>
  <c r="J3775" i="4"/>
  <c r="I3775" i="4"/>
  <c r="G3775" i="4"/>
  <c r="H3775" i="4"/>
  <c r="E3775" i="4"/>
  <c r="C3775" i="4"/>
  <c r="D3775" i="4"/>
  <c r="B3776" i="4"/>
  <c r="A3776" i="4"/>
  <c r="F3776" i="4" l="1"/>
  <c r="O3776" i="4"/>
  <c r="N3776" i="4"/>
  <c r="M3776" i="4"/>
  <c r="L3776" i="4"/>
  <c r="K3776" i="4"/>
  <c r="J3776" i="4"/>
  <c r="H3776" i="4"/>
  <c r="I3776" i="4"/>
  <c r="G3776" i="4"/>
  <c r="D3776" i="4"/>
  <c r="E3776" i="4"/>
  <c r="C3776" i="4"/>
  <c r="B3777" i="4"/>
  <c r="A3777" i="4"/>
  <c r="F3777" i="4" l="1"/>
  <c r="O3777" i="4"/>
  <c r="N3777" i="4"/>
  <c r="M3777" i="4"/>
  <c r="L3777" i="4"/>
  <c r="K3777" i="4"/>
  <c r="J3777" i="4"/>
  <c r="I3777" i="4"/>
  <c r="H3777" i="4"/>
  <c r="G3777" i="4"/>
  <c r="D3777" i="4"/>
  <c r="E3777" i="4"/>
  <c r="C3777" i="4"/>
  <c r="B3778" i="4"/>
  <c r="A3778" i="4"/>
  <c r="F3778" i="4" l="1"/>
  <c r="O3778" i="4"/>
  <c r="N3778" i="4"/>
  <c r="M3778" i="4"/>
  <c r="L3778" i="4"/>
  <c r="K3778" i="4"/>
  <c r="J3778" i="4"/>
  <c r="I3778" i="4"/>
  <c r="H3778" i="4"/>
  <c r="G3778" i="4"/>
  <c r="E3778" i="4"/>
  <c r="C3778" i="4"/>
  <c r="D3778" i="4"/>
  <c r="B3779" i="4"/>
  <c r="A3779" i="4"/>
  <c r="F3779" i="4" l="1"/>
  <c r="O3779" i="4"/>
  <c r="N3779" i="4"/>
  <c r="M3779" i="4"/>
  <c r="L3779" i="4"/>
  <c r="K3779" i="4"/>
  <c r="I3779" i="4"/>
  <c r="J3779" i="4"/>
  <c r="G3779" i="4"/>
  <c r="H3779" i="4"/>
  <c r="E3779" i="4"/>
  <c r="C3779" i="4"/>
  <c r="D3779" i="4"/>
  <c r="B3780" i="4"/>
  <c r="A3780" i="4"/>
  <c r="F3780" i="4" l="1"/>
  <c r="O3780" i="4"/>
  <c r="N3780" i="4"/>
  <c r="M3780" i="4"/>
  <c r="L3780" i="4"/>
  <c r="K3780" i="4"/>
  <c r="J3780" i="4"/>
  <c r="H3780" i="4"/>
  <c r="I3780" i="4"/>
  <c r="G3780" i="4"/>
  <c r="D3780" i="4"/>
  <c r="E3780" i="4"/>
  <c r="C3780" i="4"/>
  <c r="B3781" i="4"/>
  <c r="A3781" i="4"/>
  <c r="F3781" i="4" l="1"/>
  <c r="O3781" i="4"/>
  <c r="N3781" i="4"/>
  <c r="M3781" i="4"/>
  <c r="L3781" i="4"/>
  <c r="K3781" i="4"/>
  <c r="J3781" i="4"/>
  <c r="I3781" i="4"/>
  <c r="H3781" i="4"/>
  <c r="G3781" i="4"/>
  <c r="D3781" i="4"/>
  <c r="E3781" i="4"/>
  <c r="C3781" i="4"/>
  <c r="B3782" i="4"/>
  <c r="A3782" i="4"/>
  <c r="F3782" i="4" l="1"/>
  <c r="O3782" i="4"/>
  <c r="N3782" i="4"/>
  <c r="M3782" i="4"/>
  <c r="L3782" i="4"/>
  <c r="K3782" i="4"/>
  <c r="J3782" i="4"/>
  <c r="I3782" i="4"/>
  <c r="H3782" i="4"/>
  <c r="G3782" i="4"/>
  <c r="E3782" i="4"/>
  <c r="C3782" i="4"/>
  <c r="D3782" i="4"/>
  <c r="B3783" i="4"/>
  <c r="A3783" i="4"/>
  <c r="F3783" i="4" l="1"/>
  <c r="O3783" i="4"/>
  <c r="N3783" i="4"/>
  <c r="M3783" i="4"/>
  <c r="L3783" i="4"/>
  <c r="K3783" i="4"/>
  <c r="J3783" i="4"/>
  <c r="I3783" i="4"/>
  <c r="H3783" i="4"/>
  <c r="G3783" i="4"/>
  <c r="E3783" i="4"/>
  <c r="C3783" i="4"/>
  <c r="D3783" i="4"/>
  <c r="B3784" i="4"/>
  <c r="A3784" i="4"/>
  <c r="F3784" i="4" l="1"/>
  <c r="O3784" i="4"/>
  <c r="N3784" i="4"/>
  <c r="M3784" i="4"/>
  <c r="L3784" i="4"/>
  <c r="K3784" i="4"/>
  <c r="J3784" i="4"/>
  <c r="H3784" i="4"/>
  <c r="I3784" i="4"/>
  <c r="G3784" i="4"/>
  <c r="D3784" i="4"/>
  <c r="E3784" i="4"/>
  <c r="C3784" i="4"/>
  <c r="B3785" i="4"/>
  <c r="A3785" i="4"/>
  <c r="F3785" i="4" l="1"/>
  <c r="O3785" i="4"/>
  <c r="N3785" i="4"/>
  <c r="M3785" i="4"/>
  <c r="L3785" i="4"/>
  <c r="K3785" i="4"/>
  <c r="J3785" i="4"/>
  <c r="I3785" i="4"/>
  <c r="H3785" i="4"/>
  <c r="G3785" i="4"/>
  <c r="D3785" i="4"/>
  <c r="E3785" i="4"/>
  <c r="C3785" i="4"/>
  <c r="B3786" i="4"/>
  <c r="A3786" i="4"/>
  <c r="F3786" i="4" l="1"/>
  <c r="O3786" i="4"/>
  <c r="N3786" i="4"/>
  <c r="M3786" i="4"/>
  <c r="L3786" i="4"/>
  <c r="K3786" i="4"/>
  <c r="J3786" i="4"/>
  <c r="I3786" i="4"/>
  <c r="H3786" i="4"/>
  <c r="G3786" i="4"/>
  <c r="E3786" i="4"/>
  <c r="C3786" i="4"/>
  <c r="D3786" i="4"/>
  <c r="B3787" i="4"/>
  <c r="A3787" i="4"/>
  <c r="F3787" i="4" l="1"/>
  <c r="O3787" i="4"/>
  <c r="N3787" i="4"/>
  <c r="M3787" i="4"/>
  <c r="L3787" i="4"/>
  <c r="K3787" i="4"/>
  <c r="J3787" i="4"/>
  <c r="I3787" i="4"/>
  <c r="H3787" i="4"/>
  <c r="G3787" i="4"/>
  <c r="E3787" i="4"/>
  <c r="C3787" i="4"/>
  <c r="D3787" i="4"/>
  <c r="B3788" i="4"/>
  <c r="A3788" i="4"/>
  <c r="F3788" i="4" l="1"/>
  <c r="O3788" i="4"/>
  <c r="N3788" i="4"/>
  <c r="M3788" i="4"/>
  <c r="L3788" i="4"/>
  <c r="K3788" i="4"/>
  <c r="J3788" i="4"/>
  <c r="H3788" i="4"/>
  <c r="I3788" i="4"/>
  <c r="G3788" i="4"/>
  <c r="D3788" i="4"/>
  <c r="E3788" i="4"/>
  <c r="C3788" i="4"/>
  <c r="B3789" i="4"/>
  <c r="A3789" i="4"/>
  <c r="F3789" i="4" l="1"/>
  <c r="O3789" i="4"/>
  <c r="N3789" i="4"/>
  <c r="M3789" i="4"/>
  <c r="L3789" i="4"/>
  <c r="K3789" i="4"/>
  <c r="J3789" i="4"/>
  <c r="I3789" i="4"/>
  <c r="H3789" i="4"/>
  <c r="G3789" i="4"/>
  <c r="D3789" i="4"/>
  <c r="E3789" i="4"/>
  <c r="C3789" i="4"/>
  <c r="B3790" i="4"/>
  <c r="A3790" i="4"/>
  <c r="F3790" i="4" l="1"/>
  <c r="O3790" i="4"/>
  <c r="N3790" i="4"/>
  <c r="M3790" i="4"/>
  <c r="L3790" i="4"/>
  <c r="K3790" i="4"/>
  <c r="J3790" i="4"/>
  <c r="I3790" i="4"/>
  <c r="H3790" i="4"/>
  <c r="G3790" i="4"/>
  <c r="E3790" i="4"/>
  <c r="C3790" i="4"/>
  <c r="D3790" i="4"/>
  <c r="B3791" i="4"/>
  <c r="A3791" i="4"/>
  <c r="F3791" i="4" l="1"/>
  <c r="O3791" i="4"/>
  <c r="N3791" i="4"/>
  <c r="M3791" i="4"/>
  <c r="L3791" i="4"/>
  <c r="K3791" i="4"/>
  <c r="J3791" i="4"/>
  <c r="I3791" i="4"/>
  <c r="G3791" i="4"/>
  <c r="H3791" i="4"/>
  <c r="E3791" i="4"/>
  <c r="C3791" i="4"/>
  <c r="D3791" i="4"/>
  <c r="B3792" i="4"/>
  <c r="A3792" i="4"/>
  <c r="F3792" i="4" l="1"/>
  <c r="O3792" i="4"/>
  <c r="N3792" i="4"/>
  <c r="M3792" i="4"/>
  <c r="L3792" i="4"/>
  <c r="K3792" i="4"/>
  <c r="J3792" i="4"/>
  <c r="H3792" i="4"/>
  <c r="I3792" i="4"/>
  <c r="G3792" i="4"/>
  <c r="D3792" i="4"/>
  <c r="E3792" i="4"/>
  <c r="C3792" i="4"/>
  <c r="B3793" i="4"/>
  <c r="A3793" i="4"/>
  <c r="F3793" i="4" l="1"/>
  <c r="O3793" i="4"/>
  <c r="N3793" i="4"/>
  <c r="M3793" i="4"/>
  <c r="L3793" i="4"/>
  <c r="K3793" i="4"/>
  <c r="J3793" i="4"/>
  <c r="I3793" i="4"/>
  <c r="H3793" i="4"/>
  <c r="G3793" i="4"/>
  <c r="D3793" i="4"/>
  <c r="E3793" i="4"/>
  <c r="C3793" i="4"/>
  <c r="B3794" i="4"/>
  <c r="A3794" i="4"/>
  <c r="F3794" i="4" l="1"/>
  <c r="O3794" i="4"/>
  <c r="N3794" i="4"/>
  <c r="M3794" i="4"/>
  <c r="L3794" i="4"/>
  <c r="K3794" i="4"/>
  <c r="J3794" i="4"/>
  <c r="I3794" i="4"/>
  <c r="H3794" i="4"/>
  <c r="G3794" i="4"/>
  <c r="E3794" i="4"/>
  <c r="C3794" i="4"/>
  <c r="D3794" i="4"/>
  <c r="B3795" i="4"/>
  <c r="A3795" i="4"/>
  <c r="F3795" i="4" l="1"/>
  <c r="O3795" i="4"/>
  <c r="N3795" i="4"/>
  <c r="M3795" i="4"/>
  <c r="L3795" i="4"/>
  <c r="K3795" i="4"/>
  <c r="I3795" i="4"/>
  <c r="J3795" i="4"/>
  <c r="G3795" i="4"/>
  <c r="H3795" i="4"/>
  <c r="E3795" i="4"/>
  <c r="C3795" i="4"/>
  <c r="D3795" i="4"/>
  <c r="B3796" i="4"/>
  <c r="A3796" i="4"/>
  <c r="F3796" i="4" l="1"/>
  <c r="O3796" i="4"/>
  <c r="N3796" i="4"/>
  <c r="M3796" i="4"/>
  <c r="L3796" i="4"/>
  <c r="K3796" i="4"/>
  <c r="J3796" i="4"/>
  <c r="H3796" i="4"/>
  <c r="I3796" i="4"/>
  <c r="G3796" i="4"/>
  <c r="D3796" i="4"/>
  <c r="E3796" i="4"/>
  <c r="C3796" i="4"/>
  <c r="B3797" i="4"/>
  <c r="A3797" i="4"/>
  <c r="F3797" i="4" l="1"/>
  <c r="O3797" i="4"/>
  <c r="N3797" i="4"/>
  <c r="M3797" i="4"/>
  <c r="L3797" i="4"/>
  <c r="K3797" i="4"/>
  <c r="J3797" i="4"/>
  <c r="I3797" i="4"/>
  <c r="H3797" i="4"/>
  <c r="G3797" i="4"/>
  <c r="D3797" i="4"/>
  <c r="E3797" i="4"/>
  <c r="C3797" i="4"/>
  <c r="B3798" i="4"/>
  <c r="A3798" i="4"/>
  <c r="F3798" i="4" l="1"/>
  <c r="O3798" i="4"/>
  <c r="N3798" i="4"/>
  <c r="M3798" i="4"/>
  <c r="L3798" i="4"/>
  <c r="K3798" i="4"/>
  <c r="J3798" i="4"/>
  <c r="I3798" i="4"/>
  <c r="H3798" i="4"/>
  <c r="G3798" i="4"/>
  <c r="E3798" i="4"/>
  <c r="C3798" i="4"/>
  <c r="D3798" i="4"/>
  <c r="B3799" i="4"/>
  <c r="A3799" i="4"/>
  <c r="F3799" i="4" l="1"/>
  <c r="O3799" i="4"/>
  <c r="N3799" i="4"/>
  <c r="M3799" i="4"/>
  <c r="L3799" i="4"/>
  <c r="K3799" i="4"/>
  <c r="J3799" i="4"/>
  <c r="I3799" i="4"/>
  <c r="H3799" i="4"/>
  <c r="G3799" i="4"/>
  <c r="E3799" i="4"/>
  <c r="C3799" i="4"/>
  <c r="D3799" i="4"/>
  <c r="B3800" i="4"/>
  <c r="A3800" i="4"/>
  <c r="F3800" i="4" l="1"/>
  <c r="O3800" i="4"/>
  <c r="N3800" i="4"/>
  <c r="M3800" i="4"/>
  <c r="L3800" i="4"/>
  <c r="K3800" i="4"/>
  <c r="J3800" i="4"/>
  <c r="H3800" i="4"/>
  <c r="I3800" i="4"/>
  <c r="G3800" i="4"/>
  <c r="D3800" i="4"/>
  <c r="E3800" i="4"/>
  <c r="C3800" i="4"/>
  <c r="B3801" i="4"/>
  <c r="A3801" i="4"/>
  <c r="F3801" i="4" l="1"/>
  <c r="O3801" i="4"/>
  <c r="N3801" i="4"/>
  <c r="M3801" i="4"/>
  <c r="L3801" i="4"/>
  <c r="K3801" i="4"/>
  <c r="J3801" i="4"/>
  <c r="I3801" i="4"/>
  <c r="H3801" i="4"/>
  <c r="G3801" i="4"/>
  <c r="D3801" i="4"/>
  <c r="E3801" i="4"/>
  <c r="C3801" i="4"/>
  <c r="B3802" i="4"/>
  <c r="A3802" i="4"/>
  <c r="F3802" i="4" l="1"/>
  <c r="O3802" i="4"/>
  <c r="N3802" i="4"/>
  <c r="M3802" i="4"/>
  <c r="L3802" i="4"/>
  <c r="K3802" i="4"/>
  <c r="J3802" i="4"/>
  <c r="I3802" i="4"/>
  <c r="H3802" i="4"/>
  <c r="G3802" i="4"/>
  <c r="E3802" i="4"/>
  <c r="C3802" i="4"/>
  <c r="D3802" i="4"/>
  <c r="B3803" i="4"/>
  <c r="A3803" i="4"/>
  <c r="F3803" i="4" l="1"/>
  <c r="O3803" i="4"/>
  <c r="N3803" i="4"/>
  <c r="M3803" i="4"/>
  <c r="L3803" i="4"/>
  <c r="K3803" i="4"/>
  <c r="J3803" i="4"/>
  <c r="I3803" i="4"/>
  <c r="H3803" i="4"/>
  <c r="G3803" i="4"/>
  <c r="E3803" i="4"/>
  <c r="C3803" i="4"/>
  <c r="D3803" i="4"/>
  <c r="B3804" i="4"/>
  <c r="A3804" i="4"/>
  <c r="F3804" i="4" l="1"/>
  <c r="O3804" i="4"/>
  <c r="N3804" i="4"/>
  <c r="M3804" i="4"/>
  <c r="L3804" i="4"/>
  <c r="K3804" i="4"/>
  <c r="J3804" i="4"/>
  <c r="H3804" i="4"/>
  <c r="I3804" i="4"/>
  <c r="G3804" i="4"/>
  <c r="D3804" i="4"/>
  <c r="E3804" i="4"/>
  <c r="C3804" i="4"/>
  <c r="B3805" i="4"/>
  <c r="A3805" i="4"/>
  <c r="F3805" i="4" l="1"/>
  <c r="O3805" i="4"/>
  <c r="N3805" i="4"/>
  <c r="M3805" i="4"/>
  <c r="L3805" i="4"/>
  <c r="K3805" i="4"/>
  <c r="J3805" i="4"/>
  <c r="I3805" i="4"/>
  <c r="H3805" i="4"/>
  <c r="G3805" i="4"/>
  <c r="D3805" i="4"/>
  <c r="E3805" i="4"/>
  <c r="C3805" i="4"/>
  <c r="B3806" i="4"/>
  <c r="A3806" i="4"/>
  <c r="F3806" i="4" l="1"/>
  <c r="O3806" i="4"/>
  <c r="N3806" i="4"/>
  <c r="M3806" i="4"/>
  <c r="L3806" i="4"/>
  <c r="K3806" i="4"/>
  <c r="J3806" i="4"/>
  <c r="I3806" i="4"/>
  <c r="H3806" i="4"/>
  <c r="G3806" i="4"/>
  <c r="E3806" i="4"/>
  <c r="C3806" i="4"/>
  <c r="D3806" i="4"/>
  <c r="B3807" i="4"/>
  <c r="A3807" i="4"/>
  <c r="F3807" i="4" l="1"/>
  <c r="O3807" i="4"/>
  <c r="N3807" i="4"/>
  <c r="M3807" i="4"/>
  <c r="L3807" i="4"/>
  <c r="K3807" i="4"/>
  <c r="J3807" i="4"/>
  <c r="I3807" i="4"/>
  <c r="G3807" i="4"/>
  <c r="H3807" i="4"/>
  <c r="E3807" i="4"/>
  <c r="C3807" i="4"/>
  <c r="D3807" i="4"/>
  <c r="B3808" i="4"/>
  <c r="A3808" i="4"/>
  <c r="F3808" i="4" l="1"/>
  <c r="O3808" i="4"/>
  <c r="N3808" i="4"/>
  <c r="M3808" i="4"/>
  <c r="L3808" i="4"/>
  <c r="K3808" i="4"/>
  <c r="J3808" i="4"/>
  <c r="H3808" i="4"/>
  <c r="I3808" i="4"/>
  <c r="G3808" i="4"/>
  <c r="D3808" i="4"/>
  <c r="E3808" i="4"/>
  <c r="C3808" i="4"/>
  <c r="B3809" i="4"/>
  <c r="A3809" i="4"/>
  <c r="F3809" i="4" l="1"/>
  <c r="O3809" i="4"/>
  <c r="N3809" i="4"/>
  <c r="M3809" i="4"/>
  <c r="L3809" i="4"/>
  <c r="K3809" i="4"/>
  <c r="J3809" i="4"/>
  <c r="I3809" i="4"/>
  <c r="H3809" i="4"/>
  <c r="G3809" i="4"/>
  <c r="D3809" i="4"/>
  <c r="E3809" i="4"/>
  <c r="C3809" i="4"/>
  <c r="B3810" i="4"/>
  <c r="A3810" i="4"/>
  <c r="F3810" i="4" l="1"/>
  <c r="O3810" i="4"/>
  <c r="N3810" i="4"/>
  <c r="M3810" i="4"/>
  <c r="L3810" i="4"/>
  <c r="K3810" i="4"/>
  <c r="J3810" i="4"/>
  <c r="I3810" i="4"/>
  <c r="H3810" i="4"/>
  <c r="G3810" i="4"/>
  <c r="E3810" i="4"/>
  <c r="C3810" i="4"/>
  <c r="D3810" i="4"/>
  <c r="B3811" i="4"/>
  <c r="A3811" i="4"/>
  <c r="F3811" i="4" l="1"/>
  <c r="O3811" i="4"/>
  <c r="N3811" i="4"/>
  <c r="M3811" i="4"/>
  <c r="L3811" i="4"/>
  <c r="K3811" i="4"/>
  <c r="I3811" i="4"/>
  <c r="J3811" i="4"/>
  <c r="G3811" i="4"/>
  <c r="H3811" i="4"/>
  <c r="E3811" i="4"/>
  <c r="C3811" i="4"/>
  <c r="D3811" i="4"/>
  <c r="B3812" i="4"/>
  <c r="A3812" i="4"/>
  <c r="F3812" i="4" l="1"/>
  <c r="O3812" i="4"/>
  <c r="N3812" i="4"/>
  <c r="M3812" i="4"/>
  <c r="L3812" i="4"/>
  <c r="K3812" i="4"/>
  <c r="J3812" i="4"/>
  <c r="H3812" i="4"/>
  <c r="I3812" i="4"/>
  <c r="G3812" i="4"/>
  <c r="D3812" i="4"/>
  <c r="E3812" i="4"/>
  <c r="C3812" i="4"/>
  <c r="B3813" i="4"/>
  <c r="A3813" i="4"/>
  <c r="F3813" i="4" l="1"/>
  <c r="O3813" i="4"/>
  <c r="N3813" i="4"/>
  <c r="M3813" i="4"/>
  <c r="L3813" i="4"/>
  <c r="K3813" i="4"/>
  <c r="J3813" i="4"/>
  <c r="I3813" i="4"/>
  <c r="H3813" i="4"/>
  <c r="G3813" i="4"/>
  <c r="D3813" i="4"/>
  <c r="E3813" i="4"/>
  <c r="C3813" i="4"/>
  <c r="B3814" i="4"/>
  <c r="A3814" i="4"/>
  <c r="F3814" i="4" l="1"/>
  <c r="O3814" i="4"/>
  <c r="N3814" i="4"/>
  <c r="M3814" i="4"/>
  <c r="L3814" i="4"/>
  <c r="K3814" i="4"/>
  <c r="J3814" i="4"/>
  <c r="I3814" i="4"/>
  <c r="H3814" i="4"/>
  <c r="G3814" i="4"/>
  <c r="E3814" i="4"/>
  <c r="C3814" i="4"/>
  <c r="D3814" i="4"/>
  <c r="B3815" i="4"/>
  <c r="A3815" i="4"/>
  <c r="F3815" i="4" l="1"/>
  <c r="O3815" i="4"/>
  <c r="N3815" i="4"/>
  <c r="M3815" i="4"/>
  <c r="L3815" i="4"/>
  <c r="K3815" i="4"/>
  <c r="J3815" i="4"/>
  <c r="I3815" i="4"/>
  <c r="H3815" i="4"/>
  <c r="G3815" i="4"/>
  <c r="E3815" i="4"/>
  <c r="C3815" i="4"/>
  <c r="D3815" i="4"/>
  <c r="B3816" i="4"/>
  <c r="A3816" i="4"/>
  <c r="F3816" i="4" l="1"/>
  <c r="O3816" i="4"/>
  <c r="N3816" i="4"/>
  <c r="M3816" i="4"/>
  <c r="L3816" i="4"/>
  <c r="K3816" i="4"/>
  <c r="J3816" i="4"/>
  <c r="H3816" i="4"/>
  <c r="I3816" i="4"/>
  <c r="G3816" i="4"/>
  <c r="D3816" i="4"/>
  <c r="E3816" i="4"/>
  <c r="C3816" i="4"/>
  <c r="B3817" i="4"/>
  <c r="A3817" i="4"/>
  <c r="F3817" i="4" l="1"/>
  <c r="O3817" i="4"/>
  <c r="N3817" i="4"/>
  <c r="M3817" i="4"/>
  <c r="L3817" i="4"/>
  <c r="K3817" i="4"/>
  <c r="J3817" i="4"/>
  <c r="I3817" i="4"/>
  <c r="H3817" i="4"/>
  <c r="G3817" i="4"/>
  <c r="D3817" i="4"/>
  <c r="E3817" i="4"/>
  <c r="C3817" i="4"/>
  <c r="B3818" i="4"/>
  <c r="A3818" i="4"/>
  <c r="F3818" i="4" l="1"/>
  <c r="O3818" i="4"/>
  <c r="N3818" i="4"/>
  <c r="M3818" i="4"/>
  <c r="L3818" i="4"/>
  <c r="K3818" i="4"/>
  <c r="J3818" i="4"/>
  <c r="I3818" i="4"/>
  <c r="H3818" i="4"/>
  <c r="G3818" i="4"/>
  <c r="E3818" i="4"/>
  <c r="C3818" i="4"/>
  <c r="D3818" i="4"/>
  <c r="B3819" i="4"/>
  <c r="A3819" i="4"/>
  <c r="F3819" i="4" l="1"/>
  <c r="O3819" i="4"/>
  <c r="N3819" i="4"/>
  <c r="M3819" i="4"/>
  <c r="L3819" i="4"/>
  <c r="K3819" i="4"/>
  <c r="J3819" i="4"/>
  <c r="I3819" i="4"/>
  <c r="H3819" i="4"/>
  <c r="G3819" i="4"/>
  <c r="E3819" i="4"/>
  <c r="C3819" i="4"/>
  <c r="D3819" i="4"/>
  <c r="B3820" i="4"/>
  <c r="A3820" i="4"/>
  <c r="F3820" i="4" l="1"/>
  <c r="O3820" i="4"/>
  <c r="N3820" i="4"/>
  <c r="M3820" i="4"/>
  <c r="L3820" i="4"/>
  <c r="K3820" i="4"/>
  <c r="J3820" i="4"/>
  <c r="H3820" i="4"/>
  <c r="I3820" i="4"/>
  <c r="G3820" i="4"/>
  <c r="D3820" i="4"/>
  <c r="E3820" i="4"/>
  <c r="C3820" i="4"/>
  <c r="B3821" i="4"/>
  <c r="A3821" i="4"/>
  <c r="F3821" i="4" l="1"/>
  <c r="O3821" i="4"/>
  <c r="N3821" i="4"/>
  <c r="M3821" i="4"/>
  <c r="L3821" i="4"/>
  <c r="K3821" i="4"/>
  <c r="J3821" i="4"/>
  <c r="I3821" i="4"/>
  <c r="H3821" i="4"/>
  <c r="G3821" i="4"/>
  <c r="D3821" i="4"/>
  <c r="E3821" i="4"/>
  <c r="C3821" i="4"/>
  <c r="B3822" i="4"/>
  <c r="A3822" i="4"/>
  <c r="F3822" i="4" l="1"/>
  <c r="O3822" i="4"/>
  <c r="N3822" i="4"/>
  <c r="M3822" i="4"/>
  <c r="L3822" i="4"/>
  <c r="K3822" i="4"/>
  <c r="J3822" i="4"/>
  <c r="I3822" i="4"/>
  <c r="H3822" i="4"/>
  <c r="G3822" i="4"/>
  <c r="E3822" i="4"/>
  <c r="C3822" i="4"/>
  <c r="D3822" i="4"/>
  <c r="B3823" i="4"/>
  <c r="A3823" i="4"/>
  <c r="F3823" i="4" l="1"/>
  <c r="O3823" i="4"/>
  <c r="N3823" i="4"/>
  <c r="M3823" i="4"/>
  <c r="L3823" i="4"/>
  <c r="K3823" i="4"/>
  <c r="J3823" i="4"/>
  <c r="I3823" i="4"/>
  <c r="G3823" i="4"/>
  <c r="H3823" i="4"/>
  <c r="E3823" i="4"/>
  <c r="C3823" i="4"/>
  <c r="D3823" i="4"/>
  <c r="B3824" i="4"/>
  <c r="A3824" i="4"/>
  <c r="F3824" i="4" l="1"/>
  <c r="O3824" i="4"/>
  <c r="N3824" i="4"/>
  <c r="M3824" i="4"/>
  <c r="L3824" i="4"/>
  <c r="K3824" i="4"/>
  <c r="J3824" i="4"/>
  <c r="H3824" i="4"/>
  <c r="I3824" i="4"/>
  <c r="G3824" i="4"/>
  <c r="D3824" i="4"/>
  <c r="E3824" i="4"/>
  <c r="C3824" i="4"/>
  <c r="B3825" i="4"/>
  <c r="A3825" i="4"/>
  <c r="F3825" i="4" l="1"/>
  <c r="O3825" i="4"/>
  <c r="N3825" i="4"/>
  <c r="M3825" i="4"/>
  <c r="L3825" i="4"/>
  <c r="K3825" i="4"/>
  <c r="J3825" i="4"/>
  <c r="I3825" i="4"/>
  <c r="H3825" i="4"/>
  <c r="G3825" i="4"/>
  <c r="D3825" i="4"/>
  <c r="E3825" i="4"/>
  <c r="C3825" i="4"/>
  <c r="B3826" i="4"/>
  <c r="A3826" i="4"/>
  <c r="F3826" i="4" l="1"/>
  <c r="O3826" i="4"/>
  <c r="N3826" i="4"/>
  <c r="M3826" i="4"/>
  <c r="L3826" i="4"/>
  <c r="K3826" i="4"/>
  <c r="J3826" i="4"/>
  <c r="I3826" i="4"/>
  <c r="H3826" i="4"/>
  <c r="G3826" i="4"/>
  <c r="E3826" i="4"/>
  <c r="C3826" i="4"/>
  <c r="D3826" i="4"/>
  <c r="B3827" i="4"/>
  <c r="A3827" i="4"/>
  <c r="F3827" i="4" l="1"/>
  <c r="O3827" i="4"/>
  <c r="N3827" i="4"/>
  <c r="M3827" i="4"/>
  <c r="L3827" i="4"/>
  <c r="K3827" i="4"/>
  <c r="I3827" i="4"/>
  <c r="J3827" i="4"/>
  <c r="G3827" i="4"/>
  <c r="H3827" i="4"/>
  <c r="E3827" i="4"/>
  <c r="C3827" i="4"/>
  <c r="D3827" i="4"/>
  <c r="B3828" i="4"/>
  <c r="A3828" i="4"/>
  <c r="F3828" i="4" l="1"/>
  <c r="O3828" i="4"/>
  <c r="N3828" i="4"/>
  <c r="M3828" i="4"/>
  <c r="L3828" i="4"/>
  <c r="K3828" i="4"/>
  <c r="J3828" i="4"/>
  <c r="H3828" i="4"/>
  <c r="I3828" i="4"/>
  <c r="G3828" i="4"/>
  <c r="D3828" i="4"/>
  <c r="E3828" i="4"/>
  <c r="C3828" i="4"/>
  <c r="B3829" i="4"/>
  <c r="A3829" i="4"/>
  <c r="F3829" i="4" l="1"/>
  <c r="O3829" i="4"/>
  <c r="N3829" i="4"/>
  <c r="M3829" i="4"/>
  <c r="L3829" i="4"/>
  <c r="K3829" i="4"/>
  <c r="J3829" i="4"/>
  <c r="I3829" i="4"/>
  <c r="H3829" i="4"/>
  <c r="G3829" i="4"/>
  <c r="D3829" i="4"/>
  <c r="E3829" i="4"/>
  <c r="C3829" i="4"/>
  <c r="B3830" i="4"/>
  <c r="A3830" i="4"/>
  <c r="F3830" i="4" l="1"/>
  <c r="O3830" i="4"/>
  <c r="N3830" i="4"/>
  <c r="M3830" i="4"/>
  <c r="L3830" i="4"/>
  <c r="K3830" i="4"/>
  <c r="J3830" i="4"/>
  <c r="I3830" i="4"/>
  <c r="H3830" i="4"/>
  <c r="G3830" i="4"/>
  <c r="E3830" i="4"/>
  <c r="C3830" i="4"/>
  <c r="D3830" i="4"/>
  <c r="B3831" i="4"/>
  <c r="A3831" i="4"/>
  <c r="F3831" i="4" l="1"/>
  <c r="O3831" i="4"/>
  <c r="N3831" i="4"/>
  <c r="M3831" i="4"/>
  <c r="L3831" i="4"/>
  <c r="K3831" i="4"/>
  <c r="J3831" i="4"/>
  <c r="I3831" i="4"/>
  <c r="H3831" i="4"/>
  <c r="G3831" i="4"/>
  <c r="E3831" i="4"/>
  <c r="C3831" i="4"/>
  <c r="D3831" i="4"/>
  <c r="B3832" i="4"/>
  <c r="A3832" i="4"/>
  <c r="F3832" i="4" l="1"/>
  <c r="O3832" i="4"/>
  <c r="N3832" i="4"/>
  <c r="M3832" i="4"/>
  <c r="L3832" i="4"/>
  <c r="K3832" i="4"/>
  <c r="J3832" i="4"/>
  <c r="H3832" i="4"/>
  <c r="I3832" i="4"/>
  <c r="G3832" i="4"/>
  <c r="D3832" i="4"/>
  <c r="E3832" i="4"/>
  <c r="C3832" i="4"/>
  <c r="B3833" i="4"/>
  <c r="A3833" i="4"/>
  <c r="F3833" i="4" l="1"/>
  <c r="O3833" i="4"/>
  <c r="N3833" i="4"/>
  <c r="M3833" i="4"/>
  <c r="L3833" i="4"/>
  <c r="K3833" i="4"/>
  <c r="J3833" i="4"/>
  <c r="I3833" i="4"/>
  <c r="H3833" i="4"/>
  <c r="G3833" i="4"/>
  <c r="D3833" i="4"/>
  <c r="E3833" i="4"/>
  <c r="C3833" i="4"/>
  <c r="B3834" i="4"/>
  <c r="A3834" i="4"/>
  <c r="F3834" i="4" l="1"/>
  <c r="O3834" i="4"/>
  <c r="N3834" i="4"/>
  <c r="M3834" i="4"/>
  <c r="L3834" i="4"/>
  <c r="K3834" i="4"/>
  <c r="J3834" i="4"/>
  <c r="I3834" i="4"/>
  <c r="H3834" i="4"/>
  <c r="G3834" i="4"/>
  <c r="E3834" i="4"/>
  <c r="C3834" i="4"/>
  <c r="D3834" i="4"/>
  <c r="B3835" i="4"/>
  <c r="A3835" i="4"/>
  <c r="F3835" i="4" l="1"/>
  <c r="O3835" i="4"/>
  <c r="N3835" i="4"/>
  <c r="M3835" i="4"/>
  <c r="L3835" i="4"/>
  <c r="K3835" i="4"/>
  <c r="J3835" i="4"/>
  <c r="I3835" i="4"/>
  <c r="H3835" i="4"/>
  <c r="G3835" i="4"/>
  <c r="E3835" i="4"/>
  <c r="C3835" i="4"/>
  <c r="D3835" i="4"/>
  <c r="B3836" i="4"/>
  <c r="A3836" i="4"/>
  <c r="F3836" i="4" l="1"/>
  <c r="O3836" i="4"/>
  <c r="N3836" i="4"/>
  <c r="M3836" i="4"/>
  <c r="L3836" i="4"/>
  <c r="K3836" i="4"/>
  <c r="J3836" i="4"/>
  <c r="H3836" i="4"/>
  <c r="I3836" i="4"/>
  <c r="G3836" i="4"/>
  <c r="D3836" i="4"/>
  <c r="E3836" i="4"/>
  <c r="C3836" i="4"/>
  <c r="B3837" i="4"/>
  <c r="A3837" i="4"/>
  <c r="F3837" i="4" l="1"/>
  <c r="O3837" i="4"/>
  <c r="N3837" i="4"/>
  <c r="M3837" i="4"/>
  <c r="L3837" i="4"/>
  <c r="K3837" i="4"/>
  <c r="J3837" i="4"/>
  <c r="I3837" i="4"/>
  <c r="H3837" i="4"/>
  <c r="G3837" i="4"/>
  <c r="D3837" i="4"/>
  <c r="E3837" i="4"/>
  <c r="C3837" i="4"/>
  <c r="B3838" i="4"/>
  <c r="A3838" i="4"/>
  <c r="F3838" i="4" l="1"/>
  <c r="O3838" i="4"/>
  <c r="N3838" i="4"/>
  <c r="M3838" i="4"/>
  <c r="L3838" i="4"/>
  <c r="K3838" i="4"/>
  <c r="J3838" i="4"/>
  <c r="I3838" i="4"/>
  <c r="H3838" i="4"/>
  <c r="G3838" i="4"/>
  <c r="E3838" i="4"/>
  <c r="C3838" i="4"/>
  <c r="D3838" i="4"/>
  <c r="B3839" i="4"/>
  <c r="A3839" i="4"/>
  <c r="F3839" i="4" l="1"/>
  <c r="O3839" i="4"/>
  <c r="N3839" i="4"/>
  <c r="M3839" i="4"/>
  <c r="L3839" i="4"/>
  <c r="K3839" i="4"/>
  <c r="J3839" i="4"/>
  <c r="I3839" i="4"/>
  <c r="G3839" i="4"/>
  <c r="H3839" i="4"/>
  <c r="E3839" i="4"/>
  <c r="C3839" i="4"/>
  <c r="D3839" i="4"/>
  <c r="B3840" i="4"/>
  <c r="A3840" i="4"/>
  <c r="F3840" i="4" l="1"/>
  <c r="O3840" i="4"/>
  <c r="N3840" i="4"/>
  <c r="M3840" i="4"/>
  <c r="L3840" i="4"/>
  <c r="K3840" i="4"/>
  <c r="J3840" i="4"/>
  <c r="H3840" i="4"/>
  <c r="I3840" i="4"/>
  <c r="G3840" i="4"/>
  <c r="D3840" i="4"/>
  <c r="E3840" i="4"/>
  <c r="C3840" i="4"/>
  <c r="B3841" i="4"/>
  <c r="A3841" i="4"/>
  <c r="F3841" i="4" l="1"/>
  <c r="O3841" i="4"/>
  <c r="N3841" i="4"/>
  <c r="M3841" i="4"/>
  <c r="L3841" i="4"/>
  <c r="K3841" i="4"/>
  <c r="J3841" i="4"/>
  <c r="I3841" i="4"/>
  <c r="H3841" i="4"/>
  <c r="G3841" i="4"/>
  <c r="D3841" i="4"/>
  <c r="E3841" i="4"/>
  <c r="C3841" i="4"/>
  <c r="B3842" i="4"/>
  <c r="A3842" i="4"/>
  <c r="F3842" i="4" l="1"/>
  <c r="O3842" i="4"/>
  <c r="N3842" i="4"/>
  <c r="M3842" i="4"/>
  <c r="L3842" i="4"/>
  <c r="K3842" i="4"/>
  <c r="J3842" i="4"/>
  <c r="I3842" i="4"/>
  <c r="H3842" i="4"/>
  <c r="G3842" i="4"/>
  <c r="E3842" i="4"/>
  <c r="C3842" i="4"/>
  <c r="D3842" i="4"/>
  <c r="B3843" i="4"/>
  <c r="A3843" i="4"/>
  <c r="F3843" i="4" l="1"/>
  <c r="O3843" i="4"/>
  <c r="N3843" i="4"/>
  <c r="M3843" i="4"/>
  <c r="L3843" i="4"/>
  <c r="K3843" i="4"/>
  <c r="I3843" i="4"/>
  <c r="J3843" i="4"/>
  <c r="G3843" i="4"/>
  <c r="H3843" i="4"/>
  <c r="E3843" i="4"/>
  <c r="C3843" i="4"/>
  <c r="D3843" i="4"/>
  <c r="B3844" i="4"/>
  <c r="A3844" i="4"/>
  <c r="F3844" i="4" l="1"/>
  <c r="O3844" i="4"/>
  <c r="N3844" i="4"/>
  <c r="M3844" i="4"/>
  <c r="L3844" i="4"/>
  <c r="K3844" i="4"/>
  <c r="J3844" i="4"/>
  <c r="H3844" i="4"/>
  <c r="I3844" i="4"/>
  <c r="G3844" i="4"/>
  <c r="D3844" i="4"/>
  <c r="E3844" i="4"/>
  <c r="C3844" i="4"/>
  <c r="B3845" i="4"/>
  <c r="A3845" i="4"/>
  <c r="F3845" i="4" l="1"/>
  <c r="O3845" i="4"/>
  <c r="N3845" i="4"/>
  <c r="M3845" i="4"/>
  <c r="L3845" i="4"/>
  <c r="K3845" i="4"/>
  <c r="J3845" i="4"/>
  <c r="I3845" i="4"/>
  <c r="H3845" i="4"/>
  <c r="G3845" i="4"/>
  <c r="D3845" i="4"/>
  <c r="E3845" i="4"/>
  <c r="C3845" i="4"/>
  <c r="B3846" i="4"/>
  <c r="A3846" i="4"/>
  <c r="F3846" i="4" l="1"/>
  <c r="O3846" i="4"/>
  <c r="N3846" i="4"/>
  <c r="M3846" i="4"/>
  <c r="L3846" i="4"/>
  <c r="K3846" i="4"/>
  <c r="J3846" i="4"/>
  <c r="I3846" i="4"/>
  <c r="H3846" i="4"/>
  <c r="G3846" i="4"/>
  <c r="E3846" i="4"/>
  <c r="C3846" i="4"/>
  <c r="D3846" i="4"/>
  <c r="B3847" i="4"/>
  <c r="A3847" i="4"/>
  <c r="F3847" i="4" l="1"/>
  <c r="O3847" i="4"/>
  <c r="N3847" i="4"/>
  <c r="M3847" i="4"/>
  <c r="L3847" i="4"/>
  <c r="K3847" i="4"/>
  <c r="J3847" i="4"/>
  <c r="I3847" i="4"/>
  <c r="H3847" i="4"/>
  <c r="G3847" i="4"/>
  <c r="E3847" i="4"/>
  <c r="C3847" i="4"/>
  <c r="D3847" i="4"/>
  <c r="B3848" i="4"/>
  <c r="A3848" i="4"/>
  <c r="F3848" i="4" l="1"/>
  <c r="O3848" i="4"/>
  <c r="N3848" i="4"/>
  <c r="M3848" i="4"/>
  <c r="L3848" i="4"/>
  <c r="K3848" i="4"/>
  <c r="J3848" i="4"/>
  <c r="H3848" i="4"/>
  <c r="I3848" i="4"/>
  <c r="G3848" i="4"/>
  <c r="D3848" i="4"/>
  <c r="E3848" i="4"/>
  <c r="C3848" i="4"/>
  <c r="B3849" i="4"/>
  <c r="A3849" i="4"/>
  <c r="F3849" i="4" l="1"/>
  <c r="O3849" i="4"/>
  <c r="N3849" i="4"/>
  <c r="M3849" i="4"/>
  <c r="L3849" i="4"/>
  <c r="K3849" i="4"/>
  <c r="J3849" i="4"/>
  <c r="I3849" i="4"/>
  <c r="H3849" i="4"/>
  <c r="G3849" i="4"/>
  <c r="D3849" i="4"/>
  <c r="E3849" i="4"/>
  <c r="C3849" i="4"/>
  <c r="B3850" i="4"/>
  <c r="A3850" i="4"/>
  <c r="F3850" i="4" l="1"/>
  <c r="O3850" i="4"/>
  <c r="N3850" i="4"/>
  <c r="M3850" i="4"/>
  <c r="L3850" i="4"/>
  <c r="K3850" i="4"/>
  <c r="J3850" i="4"/>
  <c r="I3850" i="4"/>
  <c r="H3850" i="4"/>
  <c r="G3850" i="4"/>
  <c r="E3850" i="4"/>
  <c r="C3850" i="4"/>
  <c r="D3850" i="4"/>
  <c r="B3851" i="4"/>
  <c r="A3851" i="4"/>
  <c r="F3851" i="4" l="1"/>
  <c r="O3851" i="4"/>
  <c r="N3851" i="4"/>
  <c r="M3851" i="4"/>
  <c r="L3851" i="4"/>
  <c r="K3851" i="4"/>
  <c r="J3851" i="4"/>
  <c r="I3851" i="4"/>
  <c r="H3851" i="4"/>
  <c r="G3851" i="4"/>
  <c r="E3851" i="4"/>
  <c r="C3851" i="4"/>
  <c r="D3851" i="4"/>
  <c r="B3852" i="4"/>
  <c r="A3852" i="4"/>
  <c r="F3852" i="4" l="1"/>
  <c r="O3852" i="4"/>
  <c r="N3852" i="4"/>
  <c r="M3852" i="4"/>
  <c r="L3852" i="4"/>
  <c r="K3852" i="4"/>
  <c r="J3852" i="4"/>
  <c r="H3852" i="4"/>
  <c r="I3852" i="4"/>
  <c r="G3852" i="4"/>
  <c r="D3852" i="4"/>
  <c r="E3852" i="4"/>
  <c r="C3852" i="4"/>
  <c r="B3853" i="4"/>
  <c r="A3853" i="4"/>
  <c r="F3853" i="4" l="1"/>
  <c r="O3853" i="4"/>
  <c r="N3853" i="4"/>
  <c r="M3853" i="4"/>
  <c r="L3853" i="4"/>
  <c r="K3853" i="4"/>
  <c r="J3853" i="4"/>
  <c r="I3853" i="4"/>
  <c r="H3853" i="4"/>
  <c r="G3853" i="4"/>
  <c r="D3853" i="4"/>
  <c r="E3853" i="4"/>
  <c r="C3853" i="4"/>
  <c r="B3854" i="4"/>
  <c r="A3854" i="4"/>
  <c r="F3854" i="4" l="1"/>
  <c r="O3854" i="4"/>
  <c r="N3854" i="4"/>
  <c r="M3854" i="4"/>
  <c r="L3854" i="4"/>
  <c r="K3854" i="4"/>
  <c r="J3854" i="4"/>
  <c r="I3854" i="4"/>
  <c r="H3854" i="4"/>
  <c r="G3854" i="4"/>
  <c r="E3854" i="4"/>
  <c r="C3854" i="4"/>
  <c r="D3854" i="4"/>
  <c r="B3855" i="4"/>
  <c r="A3855" i="4"/>
  <c r="F3855" i="4" l="1"/>
  <c r="O3855" i="4"/>
  <c r="N3855" i="4"/>
  <c r="M3855" i="4"/>
  <c r="L3855" i="4"/>
  <c r="K3855" i="4"/>
  <c r="J3855" i="4"/>
  <c r="I3855" i="4"/>
  <c r="G3855" i="4"/>
  <c r="H3855" i="4"/>
  <c r="E3855" i="4"/>
  <c r="C3855" i="4"/>
  <c r="D3855" i="4"/>
  <c r="B3856" i="4"/>
  <c r="A3856" i="4"/>
  <c r="F3856" i="4" l="1"/>
  <c r="O3856" i="4"/>
  <c r="N3856" i="4"/>
  <c r="M3856" i="4"/>
  <c r="L3856" i="4"/>
  <c r="K3856" i="4"/>
  <c r="J3856" i="4"/>
  <c r="H3856" i="4"/>
  <c r="I3856" i="4"/>
  <c r="G3856" i="4"/>
  <c r="D3856" i="4"/>
  <c r="E3856" i="4"/>
  <c r="C3856" i="4"/>
  <c r="B3857" i="4"/>
  <c r="A3857" i="4"/>
  <c r="F3857" i="4" l="1"/>
  <c r="O3857" i="4"/>
  <c r="N3857" i="4"/>
  <c r="M3857" i="4"/>
  <c r="L3857" i="4"/>
  <c r="K3857" i="4"/>
  <c r="J3857" i="4"/>
  <c r="I3857" i="4"/>
  <c r="H3857" i="4"/>
  <c r="G3857" i="4"/>
  <c r="D3857" i="4"/>
  <c r="E3857" i="4"/>
  <c r="C3857" i="4"/>
  <c r="B3858" i="4"/>
  <c r="A3858" i="4"/>
  <c r="F3858" i="4" l="1"/>
  <c r="O3858" i="4"/>
  <c r="N3858" i="4"/>
  <c r="M3858" i="4"/>
  <c r="L3858" i="4"/>
  <c r="K3858" i="4"/>
  <c r="J3858" i="4"/>
  <c r="I3858" i="4"/>
  <c r="H3858" i="4"/>
  <c r="G3858" i="4"/>
  <c r="E3858" i="4"/>
  <c r="C3858" i="4"/>
  <c r="D3858" i="4"/>
  <c r="B3859" i="4"/>
  <c r="A3859" i="4"/>
  <c r="F3859" i="4" l="1"/>
  <c r="O3859" i="4"/>
  <c r="N3859" i="4"/>
  <c r="M3859" i="4"/>
  <c r="L3859" i="4"/>
  <c r="K3859" i="4"/>
  <c r="I3859" i="4"/>
  <c r="J3859" i="4"/>
  <c r="G3859" i="4"/>
  <c r="H3859" i="4"/>
  <c r="E3859" i="4"/>
  <c r="C3859" i="4"/>
  <c r="D3859" i="4"/>
  <c r="B3860" i="4"/>
  <c r="A3860" i="4"/>
  <c r="F3860" i="4" l="1"/>
  <c r="O3860" i="4"/>
  <c r="N3860" i="4"/>
  <c r="M3860" i="4"/>
  <c r="L3860" i="4"/>
  <c r="K3860" i="4"/>
  <c r="J3860" i="4"/>
  <c r="H3860" i="4"/>
  <c r="I3860" i="4"/>
  <c r="G3860" i="4"/>
  <c r="D3860" i="4"/>
  <c r="E3860" i="4"/>
  <c r="C3860" i="4"/>
  <c r="B3861" i="4"/>
  <c r="A3861" i="4"/>
  <c r="F3861" i="4" l="1"/>
  <c r="O3861" i="4"/>
  <c r="N3861" i="4"/>
  <c r="M3861" i="4"/>
  <c r="L3861" i="4"/>
  <c r="K3861" i="4"/>
  <c r="J3861" i="4"/>
  <c r="I3861" i="4"/>
  <c r="H3861" i="4"/>
  <c r="G3861" i="4"/>
  <c r="D3861" i="4"/>
  <c r="E3861" i="4"/>
  <c r="C3861" i="4"/>
  <c r="B3862" i="4"/>
  <c r="A3862" i="4"/>
  <c r="F3862" i="4" l="1"/>
  <c r="O3862" i="4"/>
  <c r="N3862" i="4"/>
  <c r="M3862" i="4"/>
  <c r="L3862" i="4"/>
  <c r="K3862" i="4"/>
  <c r="J3862" i="4"/>
  <c r="I3862" i="4"/>
  <c r="H3862" i="4"/>
  <c r="G3862" i="4"/>
  <c r="E3862" i="4"/>
  <c r="C3862" i="4"/>
  <c r="D3862" i="4"/>
  <c r="B3863" i="4"/>
  <c r="A3863" i="4"/>
  <c r="F3863" i="4" l="1"/>
  <c r="O3863" i="4"/>
  <c r="N3863" i="4"/>
  <c r="M3863" i="4"/>
  <c r="L3863" i="4"/>
  <c r="K3863" i="4"/>
  <c r="J3863" i="4"/>
  <c r="I3863" i="4"/>
  <c r="H3863" i="4"/>
  <c r="G3863" i="4"/>
  <c r="E3863" i="4"/>
  <c r="C3863" i="4"/>
  <c r="D3863" i="4"/>
  <c r="B3864" i="4"/>
  <c r="A3864" i="4"/>
  <c r="F3864" i="4" l="1"/>
  <c r="O3864" i="4"/>
  <c r="N3864" i="4"/>
  <c r="M3864" i="4"/>
  <c r="L3864" i="4"/>
  <c r="K3864" i="4"/>
  <c r="J3864" i="4"/>
  <c r="H3864" i="4"/>
  <c r="I3864" i="4"/>
  <c r="G3864" i="4"/>
  <c r="D3864" i="4"/>
  <c r="E3864" i="4"/>
  <c r="C3864" i="4"/>
  <c r="B3865" i="4"/>
  <c r="A3865" i="4"/>
  <c r="F3865" i="4" l="1"/>
  <c r="O3865" i="4"/>
  <c r="N3865" i="4"/>
  <c r="M3865" i="4"/>
  <c r="L3865" i="4"/>
  <c r="K3865" i="4"/>
  <c r="J3865" i="4"/>
  <c r="I3865" i="4"/>
  <c r="H3865" i="4"/>
  <c r="G3865" i="4"/>
  <c r="D3865" i="4"/>
  <c r="E3865" i="4"/>
  <c r="C3865" i="4"/>
  <c r="B3866" i="4"/>
  <c r="A3866" i="4"/>
  <c r="F3866" i="4" l="1"/>
  <c r="O3866" i="4"/>
  <c r="N3866" i="4"/>
  <c r="M3866" i="4"/>
  <c r="L3866" i="4"/>
  <c r="K3866" i="4"/>
  <c r="J3866" i="4"/>
  <c r="I3866" i="4"/>
  <c r="H3866" i="4"/>
  <c r="G3866" i="4"/>
  <c r="E3866" i="4"/>
  <c r="C3866" i="4"/>
  <c r="D3866" i="4"/>
  <c r="B3867" i="4"/>
  <c r="A3867" i="4"/>
  <c r="F3867" i="4" l="1"/>
  <c r="O3867" i="4"/>
  <c r="N3867" i="4"/>
  <c r="M3867" i="4"/>
  <c r="L3867" i="4"/>
  <c r="K3867" i="4"/>
  <c r="J3867" i="4"/>
  <c r="I3867" i="4"/>
  <c r="H3867" i="4"/>
  <c r="G3867" i="4"/>
  <c r="E3867" i="4"/>
  <c r="C3867" i="4"/>
  <c r="D3867" i="4"/>
  <c r="B3868" i="4"/>
  <c r="A3868" i="4"/>
  <c r="F3868" i="4" l="1"/>
  <c r="O3868" i="4"/>
  <c r="N3868" i="4"/>
  <c r="M3868" i="4"/>
  <c r="L3868" i="4"/>
  <c r="K3868" i="4"/>
  <c r="J3868" i="4"/>
  <c r="H3868" i="4"/>
  <c r="I3868" i="4"/>
  <c r="G3868" i="4"/>
  <c r="D3868" i="4"/>
  <c r="E3868" i="4"/>
  <c r="C3868" i="4"/>
  <c r="B3869" i="4"/>
  <c r="A3869" i="4"/>
  <c r="F3869" i="4" l="1"/>
  <c r="O3869" i="4"/>
  <c r="N3869" i="4"/>
  <c r="M3869" i="4"/>
  <c r="L3869" i="4"/>
  <c r="K3869" i="4"/>
  <c r="J3869" i="4"/>
  <c r="I3869" i="4"/>
  <c r="H3869" i="4"/>
  <c r="G3869" i="4"/>
  <c r="D3869" i="4"/>
  <c r="E3869" i="4"/>
  <c r="C3869" i="4"/>
  <c r="B3870" i="4"/>
  <c r="A3870" i="4"/>
  <c r="F3870" i="4" l="1"/>
  <c r="O3870" i="4"/>
  <c r="N3870" i="4"/>
  <c r="M3870" i="4"/>
  <c r="L3870" i="4"/>
  <c r="K3870" i="4"/>
  <c r="J3870" i="4"/>
  <c r="I3870" i="4"/>
  <c r="H3870" i="4"/>
  <c r="G3870" i="4"/>
  <c r="E3870" i="4"/>
  <c r="C3870" i="4"/>
  <c r="D3870" i="4"/>
  <c r="B3871" i="4"/>
  <c r="A3871" i="4"/>
  <c r="F3871" i="4" l="1"/>
  <c r="O3871" i="4"/>
  <c r="N3871" i="4"/>
  <c r="M3871" i="4"/>
  <c r="L3871" i="4"/>
  <c r="K3871" i="4"/>
  <c r="J3871" i="4"/>
  <c r="I3871" i="4"/>
  <c r="G3871" i="4"/>
  <c r="H3871" i="4"/>
  <c r="E3871" i="4"/>
  <c r="C3871" i="4"/>
  <c r="D3871" i="4"/>
  <c r="B3872" i="4"/>
  <c r="A3872" i="4"/>
  <c r="F3872" i="4" l="1"/>
  <c r="O3872" i="4"/>
  <c r="N3872" i="4"/>
  <c r="M3872" i="4"/>
  <c r="L3872" i="4"/>
  <c r="K3872" i="4"/>
  <c r="J3872" i="4"/>
  <c r="H3872" i="4"/>
  <c r="I3872" i="4"/>
  <c r="G3872" i="4"/>
  <c r="D3872" i="4"/>
  <c r="E3872" i="4"/>
  <c r="C3872" i="4"/>
  <c r="B3873" i="4"/>
  <c r="A3873" i="4"/>
  <c r="F3873" i="4" l="1"/>
  <c r="O3873" i="4"/>
  <c r="N3873" i="4"/>
  <c r="M3873" i="4"/>
  <c r="L3873" i="4"/>
  <c r="K3873" i="4"/>
  <c r="J3873" i="4"/>
  <c r="I3873" i="4"/>
  <c r="H3873" i="4"/>
  <c r="G3873" i="4"/>
  <c r="D3873" i="4"/>
  <c r="E3873" i="4"/>
  <c r="C3873" i="4"/>
  <c r="B3874" i="4"/>
  <c r="A3874" i="4"/>
  <c r="F3874" i="4" l="1"/>
  <c r="O3874" i="4"/>
  <c r="N3874" i="4"/>
  <c r="M3874" i="4"/>
  <c r="L3874" i="4"/>
  <c r="K3874" i="4"/>
  <c r="J3874" i="4"/>
  <c r="I3874" i="4"/>
  <c r="H3874" i="4"/>
  <c r="G3874" i="4"/>
  <c r="E3874" i="4"/>
  <c r="C3874" i="4"/>
  <c r="D3874" i="4"/>
  <c r="B3875" i="4"/>
  <c r="A3875" i="4"/>
  <c r="F3875" i="4" l="1"/>
  <c r="O3875" i="4"/>
  <c r="N3875" i="4"/>
  <c r="M3875" i="4"/>
  <c r="L3875" i="4"/>
  <c r="K3875" i="4"/>
  <c r="I3875" i="4"/>
  <c r="J3875" i="4"/>
  <c r="G3875" i="4"/>
  <c r="H3875" i="4"/>
  <c r="E3875" i="4"/>
  <c r="C3875" i="4"/>
  <c r="D3875" i="4"/>
  <c r="B3876" i="4"/>
  <c r="A3876" i="4"/>
  <c r="F3876" i="4" l="1"/>
  <c r="O3876" i="4"/>
  <c r="N3876" i="4"/>
  <c r="M3876" i="4"/>
  <c r="L3876" i="4"/>
  <c r="K3876" i="4"/>
  <c r="J3876" i="4"/>
  <c r="H3876" i="4"/>
  <c r="I3876" i="4"/>
  <c r="G3876" i="4"/>
  <c r="D3876" i="4"/>
  <c r="E3876" i="4"/>
  <c r="C3876" i="4"/>
  <c r="B3877" i="4"/>
  <c r="A3877" i="4"/>
  <c r="F3877" i="4" l="1"/>
  <c r="O3877" i="4"/>
  <c r="N3877" i="4"/>
  <c r="M3877" i="4"/>
  <c r="L3877" i="4"/>
  <c r="K3877" i="4"/>
  <c r="J3877" i="4"/>
  <c r="I3877" i="4"/>
  <c r="H3877" i="4"/>
  <c r="G3877" i="4"/>
  <c r="D3877" i="4"/>
  <c r="E3877" i="4"/>
  <c r="C3877" i="4"/>
  <c r="B3878" i="4"/>
  <c r="A3878" i="4"/>
  <c r="F3878" i="4" l="1"/>
  <c r="O3878" i="4"/>
  <c r="N3878" i="4"/>
  <c r="M3878" i="4"/>
  <c r="L3878" i="4"/>
  <c r="K3878" i="4"/>
  <c r="J3878" i="4"/>
  <c r="I3878" i="4"/>
  <c r="H3878" i="4"/>
  <c r="G3878" i="4"/>
  <c r="E3878" i="4"/>
  <c r="C3878" i="4"/>
  <c r="D3878" i="4"/>
  <c r="B3879" i="4"/>
  <c r="A3879" i="4"/>
  <c r="F3879" i="4" l="1"/>
  <c r="O3879" i="4"/>
  <c r="N3879" i="4"/>
  <c r="M3879" i="4"/>
  <c r="L3879" i="4"/>
  <c r="K3879" i="4"/>
  <c r="J3879" i="4"/>
  <c r="I3879" i="4"/>
  <c r="H3879" i="4"/>
  <c r="G3879" i="4"/>
  <c r="E3879" i="4"/>
  <c r="C3879" i="4"/>
  <c r="D3879" i="4"/>
  <c r="B3880" i="4"/>
  <c r="A3880" i="4"/>
  <c r="F3880" i="4" l="1"/>
  <c r="O3880" i="4"/>
  <c r="N3880" i="4"/>
  <c r="M3880" i="4"/>
  <c r="L3880" i="4"/>
  <c r="K3880" i="4"/>
  <c r="J3880" i="4"/>
  <c r="H3880" i="4"/>
  <c r="I3880" i="4"/>
  <c r="G3880" i="4"/>
  <c r="D3880" i="4"/>
  <c r="E3880" i="4"/>
  <c r="C3880" i="4"/>
  <c r="B3881" i="4"/>
  <c r="A3881" i="4"/>
  <c r="F3881" i="4" l="1"/>
  <c r="O3881" i="4"/>
  <c r="N3881" i="4"/>
  <c r="M3881" i="4"/>
  <c r="L3881" i="4"/>
  <c r="K3881" i="4"/>
  <c r="J3881" i="4"/>
  <c r="I3881" i="4"/>
  <c r="H3881" i="4"/>
  <c r="G3881" i="4"/>
  <c r="D3881" i="4"/>
  <c r="E3881" i="4"/>
  <c r="C3881" i="4"/>
  <c r="B3882" i="4"/>
  <c r="A3882" i="4"/>
  <c r="F3882" i="4" l="1"/>
  <c r="O3882" i="4"/>
  <c r="N3882" i="4"/>
  <c r="M3882" i="4"/>
  <c r="L3882" i="4"/>
  <c r="K3882" i="4"/>
  <c r="J3882" i="4"/>
  <c r="I3882" i="4"/>
  <c r="H3882" i="4"/>
  <c r="G3882" i="4"/>
  <c r="E3882" i="4"/>
  <c r="C3882" i="4"/>
  <c r="D3882" i="4"/>
  <c r="B3883" i="4"/>
  <c r="A3883" i="4"/>
  <c r="F3883" i="4" l="1"/>
  <c r="O3883" i="4"/>
  <c r="N3883" i="4"/>
  <c r="M3883" i="4"/>
  <c r="L3883" i="4"/>
  <c r="K3883" i="4"/>
  <c r="J3883" i="4"/>
  <c r="I3883" i="4"/>
  <c r="H3883" i="4"/>
  <c r="G3883" i="4"/>
  <c r="E3883" i="4"/>
  <c r="C3883" i="4"/>
  <c r="D3883" i="4"/>
  <c r="B3884" i="4"/>
  <c r="A3884" i="4"/>
  <c r="F3884" i="4" l="1"/>
  <c r="O3884" i="4"/>
  <c r="N3884" i="4"/>
  <c r="M3884" i="4"/>
  <c r="L3884" i="4"/>
  <c r="K3884" i="4"/>
  <c r="J3884" i="4"/>
  <c r="H3884" i="4"/>
  <c r="I3884" i="4"/>
  <c r="G3884" i="4"/>
  <c r="D3884" i="4"/>
  <c r="E3884" i="4"/>
  <c r="C3884" i="4"/>
  <c r="B3885" i="4"/>
  <c r="A3885" i="4"/>
  <c r="F3885" i="4" l="1"/>
  <c r="O3885" i="4"/>
  <c r="N3885" i="4"/>
  <c r="M3885" i="4"/>
  <c r="L3885" i="4"/>
  <c r="K3885" i="4"/>
  <c r="J3885" i="4"/>
  <c r="I3885" i="4"/>
  <c r="H3885" i="4"/>
  <c r="G3885" i="4"/>
  <c r="D3885" i="4"/>
  <c r="E3885" i="4"/>
  <c r="C3885" i="4"/>
  <c r="B3886" i="4"/>
  <c r="A3886" i="4"/>
  <c r="F3886" i="4" l="1"/>
  <c r="O3886" i="4"/>
  <c r="N3886" i="4"/>
  <c r="M3886" i="4"/>
  <c r="L3886" i="4"/>
  <c r="K3886" i="4"/>
  <c r="J3886" i="4"/>
  <c r="I3886" i="4"/>
  <c r="H3886" i="4"/>
  <c r="G3886" i="4"/>
  <c r="E3886" i="4"/>
  <c r="C3886" i="4"/>
  <c r="D3886" i="4"/>
  <c r="B3887" i="4"/>
  <c r="A3887" i="4"/>
  <c r="F3887" i="4" l="1"/>
  <c r="O3887" i="4"/>
  <c r="N3887" i="4"/>
  <c r="M3887" i="4"/>
  <c r="L3887" i="4"/>
  <c r="K3887" i="4"/>
  <c r="J3887" i="4"/>
  <c r="I3887" i="4"/>
  <c r="G3887" i="4"/>
  <c r="H3887" i="4"/>
  <c r="E3887" i="4"/>
  <c r="C3887" i="4"/>
  <c r="D3887" i="4"/>
  <c r="B3888" i="4"/>
  <c r="A3888" i="4"/>
  <c r="F3888" i="4" l="1"/>
  <c r="N3888" i="4"/>
  <c r="O3888" i="4"/>
  <c r="M3888" i="4"/>
  <c r="L3888" i="4"/>
  <c r="K3888" i="4"/>
  <c r="J3888" i="4"/>
  <c r="H3888" i="4"/>
  <c r="I3888" i="4"/>
  <c r="G3888" i="4"/>
  <c r="D3888" i="4"/>
  <c r="E3888" i="4"/>
  <c r="C3888" i="4"/>
  <c r="B3889" i="4"/>
  <c r="A3889" i="4"/>
  <c r="F3889" i="4" l="1"/>
  <c r="O3889" i="4"/>
  <c r="N3889" i="4"/>
  <c r="M3889" i="4"/>
  <c r="L3889" i="4"/>
  <c r="K3889" i="4"/>
  <c r="J3889" i="4"/>
  <c r="I3889" i="4"/>
  <c r="H3889" i="4"/>
  <c r="G3889" i="4"/>
  <c r="D3889" i="4"/>
  <c r="E3889" i="4"/>
  <c r="C3889" i="4"/>
  <c r="B3890" i="4"/>
  <c r="A3890" i="4"/>
  <c r="F3890" i="4" l="1"/>
  <c r="O3890" i="4"/>
  <c r="N3890" i="4"/>
  <c r="M3890" i="4"/>
  <c r="L3890" i="4"/>
  <c r="K3890" i="4"/>
  <c r="J3890" i="4"/>
  <c r="I3890" i="4"/>
  <c r="H3890" i="4"/>
  <c r="G3890" i="4"/>
  <c r="E3890" i="4"/>
  <c r="C3890" i="4"/>
  <c r="D3890" i="4"/>
  <c r="B3891" i="4"/>
  <c r="A3891" i="4"/>
  <c r="F3891" i="4" l="1"/>
  <c r="O3891" i="4"/>
  <c r="N3891" i="4"/>
  <c r="M3891" i="4"/>
  <c r="L3891" i="4"/>
  <c r="K3891" i="4"/>
  <c r="I3891" i="4"/>
  <c r="J3891" i="4"/>
  <c r="G3891" i="4"/>
  <c r="H3891" i="4"/>
  <c r="E3891" i="4"/>
  <c r="C3891" i="4"/>
  <c r="D3891" i="4"/>
  <c r="B3892" i="4"/>
  <c r="A3892" i="4"/>
  <c r="F3892" i="4" l="1"/>
  <c r="O3892" i="4"/>
  <c r="N3892" i="4"/>
  <c r="M3892" i="4"/>
  <c r="L3892" i="4"/>
  <c r="K3892" i="4"/>
  <c r="J3892" i="4"/>
  <c r="H3892" i="4"/>
  <c r="I3892" i="4"/>
  <c r="G3892" i="4"/>
  <c r="D3892" i="4"/>
  <c r="E3892" i="4"/>
  <c r="C3892" i="4"/>
  <c r="B3893" i="4"/>
  <c r="A3893" i="4"/>
  <c r="F3893" i="4" l="1"/>
  <c r="O3893" i="4"/>
  <c r="N3893" i="4"/>
  <c r="M3893" i="4"/>
  <c r="L3893" i="4"/>
  <c r="K3893" i="4"/>
  <c r="J3893" i="4"/>
  <c r="I3893" i="4"/>
  <c r="H3893" i="4"/>
  <c r="G3893" i="4"/>
  <c r="D3893" i="4"/>
  <c r="E3893" i="4"/>
  <c r="C3893" i="4"/>
  <c r="B3894" i="4"/>
  <c r="A3894" i="4"/>
  <c r="F3894" i="4" l="1"/>
  <c r="O3894" i="4"/>
  <c r="N3894" i="4"/>
  <c r="M3894" i="4"/>
  <c r="L3894" i="4"/>
  <c r="K3894" i="4"/>
  <c r="J3894" i="4"/>
  <c r="I3894" i="4"/>
  <c r="H3894" i="4"/>
  <c r="G3894" i="4"/>
  <c r="E3894" i="4"/>
  <c r="C3894" i="4"/>
  <c r="D3894" i="4"/>
  <c r="B3895" i="4"/>
  <c r="A3895" i="4"/>
  <c r="F3895" i="4" l="1"/>
  <c r="O3895" i="4"/>
  <c r="N3895" i="4"/>
  <c r="M3895" i="4"/>
  <c r="L3895" i="4"/>
  <c r="K3895" i="4"/>
  <c r="J3895" i="4"/>
  <c r="I3895" i="4"/>
  <c r="H3895" i="4"/>
  <c r="G3895" i="4"/>
  <c r="E3895" i="4"/>
  <c r="C3895" i="4"/>
  <c r="D3895" i="4"/>
  <c r="B3896" i="4"/>
  <c r="A3896" i="4"/>
  <c r="F3896" i="4" l="1"/>
  <c r="O3896" i="4"/>
  <c r="N3896" i="4"/>
  <c r="M3896" i="4"/>
  <c r="L3896" i="4"/>
  <c r="K3896" i="4"/>
  <c r="J3896" i="4"/>
  <c r="H3896" i="4"/>
  <c r="I3896" i="4"/>
  <c r="G3896" i="4"/>
  <c r="D3896" i="4"/>
  <c r="E3896" i="4"/>
  <c r="C3896" i="4"/>
  <c r="B3897" i="4"/>
  <c r="A3897" i="4"/>
  <c r="F3897" i="4" l="1"/>
  <c r="O3897" i="4"/>
  <c r="N3897" i="4"/>
  <c r="M3897" i="4"/>
  <c r="L3897" i="4"/>
  <c r="K3897" i="4"/>
  <c r="J3897" i="4"/>
  <c r="I3897" i="4"/>
  <c r="H3897" i="4"/>
  <c r="G3897" i="4"/>
  <c r="D3897" i="4"/>
  <c r="E3897" i="4"/>
  <c r="C3897" i="4"/>
  <c r="B3898" i="4"/>
  <c r="A3898" i="4"/>
  <c r="F3898" i="4" l="1"/>
  <c r="O3898" i="4"/>
  <c r="N3898" i="4"/>
  <c r="M3898" i="4"/>
  <c r="L3898" i="4"/>
  <c r="K3898" i="4"/>
  <c r="J3898" i="4"/>
  <c r="I3898" i="4"/>
  <c r="H3898" i="4"/>
  <c r="G3898" i="4"/>
  <c r="E3898" i="4"/>
  <c r="C3898" i="4"/>
  <c r="D3898" i="4"/>
  <c r="B3899" i="4"/>
  <c r="A3899" i="4"/>
  <c r="F3899" i="4" l="1"/>
  <c r="O3899" i="4"/>
  <c r="N3899" i="4"/>
  <c r="M3899" i="4"/>
  <c r="L3899" i="4"/>
  <c r="K3899" i="4"/>
  <c r="J3899" i="4"/>
  <c r="I3899" i="4"/>
  <c r="H3899" i="4"/>
  <c r="G3899" i="4"/>
  <c r="E3899" i="4"/>
  <c r="C3899" i="4"/>
  <c r="D3899" i="4"/>
  <c r="B3900" i="4"/>
  <c r="A3900" i="4"/>
  <c r="F3900" i="4" l="1"/>
  <c r="O3900" i="4"/>
  <c r="N3900" i="4"/>
  <c r="M3900" i="4"/>
  <c r="L3900" i="4"/>
  <c r="K3900" i="4"/>
  <c r="J3900" i="4"/>
  <c r="H3900" i="4"/>
  <c r="I3900" i="4"/>
  <c r="G3900" i="4"/>
  <c r="D3900" i="4"/>
  <c r="E3900" i="4"/>
  <c r="C3900" i="4"/>
  <c r="B3901" i="4"/>
  <c r="A3901" i="4"/>
  <c r="F3901" i="4" l="1"/>
  <c r="O3901" i="4"/>
  <c r="N3901" i="4"/>
  <c r="M3901" i="4"/>
  <c r="L3901" i="4"/>
  <c r="K3901" i="4"/>
  <c r="J3901" i="4"/>
  <c r="I3901" i="4"/>
  <c r="H3901" i="4"/>
  <c r="G3901" i="4"/>
  <c r="D3901" i="4"/>
  <c r="E3901" i="4"/>
  <c r="C3901" i="4"/>
  <c r="B3902" i="4"/>
  <c r="A3902" i="4"/>
  <c r="F3902" i="4" l="1"/>
  <c r="O3902" i="4"/>
  <c r="N3902" i="4"/>
  <c r="M3902" i="4"/>
  <c r="L3902" i="4"/>
  <c r="K3902" i="4"/>
  <c r="J3902" i="4"/>
  <c r="I3902" i="4"/>
  <c r="H3902" i="4"/>
  <c r="G3902" i="4"/>
  <c r="E3902" i="4"/>
  <c r="C3902" i="4"/>
  <c r="D3902" i="4"/>
  <c r="B3903" i="4"/>
  <c r="A3903" i="4"/>
  <c r="F3903" i="4" l="1"/>
  <c r="O3903" i="4"/>
  <c r="N3903" i="4"/>
  <c r="M3903" i="4"/>
  <c r="L3903" i="4"/>
  <c r="K3903" i="4"/>
  <c r="J3903" i="4"/>
  <c r="I3903" i="4"/>
  <c r="G3903" i="4"/>
  <c r="H3903" i="4"/>
  <c r="E3903" i="4"/>
  <c r="C3903" i="4"/>
  <c r="D3903" i="4"/>
  <c r="B3904" i="4"/>
  <c r="A3904" i="4"/>
  <c r="F3904" i="4" l="1"/>
  <c r="O3904" i="4"/>
  <c r="N3904" i="4"/>
  <c r="M3904" i="4"/>
  <c r="L3904" i="4"/>
  <c r="K3904" i="4"/>
  <c r="J3904" i="4"/>
  <c r="H3904" i="4"/>
  <c r="I3904" i="4"/>
  <c r="G3904" i="4"/>
  <c r="D3904" i="4"/>
  <c r="E3904" i="4"/>
  <c r="C3904" i="4"/>
  <c r="B3905" i="4"/>
  <c r="A3905" i="4"/>
  <c r="F3905" i="4" l="1"/>
  <c r="O3905" i="4"/>
  <c r="N3905" i="4"/>
  <c r="M3905" i="4"/>
  <c r="L3905" i="4"/>
  <c r="K3905" i="4"/>
  <c r="J3905" i="4"/>
  <c r="I3905" i="4"/>
  <c r="H3905" i="4"/>
  <c r="G3905" i="4"/>
  <c r="D3905" i="4"/>
  <c r="E3905" i="4"/>
  <c r="C3905" i="4"/>
  <c r="B3906" i="4"/>
  <c r="A3906" i="4"/>
  <c r="F3906" i="4" l="1"/>
  <c r="O3906" i="4"/>
  <c r="N3906" i="4"/>
  <c r="M3906" i="4"/>
  <c r="L3906" i="4"/>
  <c r="K3906" i="4"/>
  <c r="J3906" i="4"/>
  <c r="I3906" i="4"/>
  <c r="H3906" i="4"/>
  <c r="G3906" i="4"/>
  <c r="E3906" i="4"/>
  <c r="C3906" i="4"/>
  <c r="D3906" i="4"/>
  <c r="B3907" i="4"/>
  <c r="A3907" i="4"/>
  <c r="F3907" i="4" l="1"/>
  <c r="O3907" i="4"/>
  <c r="N3907" i="4"/>
  <c r="M3907" i="4"/>
  <c r="L3907" i="4"/>
  <c r="K3907" i="4"/>
  <c r="I3907" i="4"/>
  <c r="J3907" i="4"/>
  <c r="G3907" i="4"/>
  <c r="H3907" i="4"/>
  <c r="E3907" i="4"/>
  <c r="C3907" i="4"/>
  <c r="D3907" i="4"/>
  <c r="B3908" i="4"/>
  <c r="A3908" i="4"/>
  <c r="F3908" i="4" l="1"/>
  <c r="O3908" i="4"/>
  <c r="N3908" i="4"/>
  <c r="M3908" i="4"/>
  <c r="L3908" i="4"/>
  <c r="K3908" i="4"/>
  <c r="J3908" i="4"/>
  <c r="H3908" i="4"/>
  <c r="I3908" i="4"/>
  <c r="G3908" i="4"/>
  <c r="D3908" i="4"/>
  <c r="E3908" i="4"/>
  <c r="C3908" i="4"/>
  <c r="B3909" i="4"/>
  <c r="A3909" i="4"/>
  <c r="F3909" i="4" l="1"/>
  <c r="O3909" i="4"/>
  <c r="N3909" i="4"/>
  <c r="M3909" i="4"/>
  <c r="L3909" i="4"/>
  <c r="K3909" i="4"/>
  <c r="J3909" i="4"/>
  <c r="I3909" i="4"/>
  <c r="H3909" i="4"/>
  <c r="G3909" i="4"/>
  <c r="D3909" i="4"/>
  <c r="E3909" i="4"/>
  <c r="C3909" i="4"/>
  <c r="B3910" i="4"/>
  <c r="A3910" i="4"/>
  <c r="F3910" i="4" l="1"/>
  <c r="O3910" i="4"/>
  <c r="N3910" i="4"/>
  <c r="M3910" i="4"/>
  <c r="L3910" i="4"/>
  <c r="K3910" i="4"/>
  <c r="J3910" i="4"/>
  <c r="I3910" i="4"/>
  <c r="H3910" i="4"/>
  <c r="G3910" i="4"/>
  <c r="E3910" i="4"/>
  <c r="C3910" i="4"/>
  <c r="D3910" i="4"/>
  <c r="B3911" i="4"/>
  <c r="A3911" i="4"/>
  <c r="F3911" i="4" l="1"/>
  <c r="O3911" i="4"/>
  <c r="N3911" i="4"/>
  <c r="M3911" i="4"/>
  <c r="L3911" i="4"/>
  <c r="K3911" i="4"/>
  <c r="J3911" i="4"/>
  <c r="I3911" i="4"/>
  <c r="H3911" i="4"/>
  <c r="G3911" i="4"/>
  <c r="E3911" i="4"/>
  <c r="C3911" i="4"/>
  <c r="D3911" i="4"/>
  <c r="B3912" i="4"/>
  <c r="A3912" i="4"/>
  <c r="F3912" i="4" l="1"/>
  <c r="O3912" i="4"/>
  <c r="N3912" i="4"/>
  <c r="M3912" i="4"/>
  <c r="L3912" i="4"/>
  <c r="K3912" i="4"/>
  <c r="J3912" i="4"/>
  <c r="H3912" i="4"/>
  <c r="I3912" i="4"/>
  <c r="G3912" i="4"/>
  <c r="D3912" i="4"/>
  <c r="E3912" i="4"/>
  <c r="C3912" i="4"/>
  <c r="B3913" i="4"/>
  <c r="A3913" i="4"/>
  <c r="F3913" i="4" l="1"/>
  <c r="O3913" i="4"/>
  <c r="N3913" i="4"/>
  <c r="M3913" i="4"/>
  <c r="L3913" i="4"/>
  <c r="K3913" i="4"/>
  <c r="J3913" i="4"/>
  <c r="I3913" i="4"/>
  <c r="H3913" i="4"/>
  <c r="G3913" i="4"/>
  <c r="D3913" i="4"/>
  <c r="E3913" i="4"/>
  <c r="C3913" i="4"/>
  <c r="B3914" i="4"/>
  <c r="A3914" i="4"/>
  <c r="F3914" i="4" l="1"/>
  <c r="O3914" i="4"/>
  <c r="N3914" i="4"/>
  <c r="M3914" i="4"/>
  <c r="L3914" i="4"/>
  <c r="K3914" i="4"/>
  <c r="J3914" i="4"/>
  <c r="I3914" i="4"/>
  <c r="H3914" i="4"/>
  <c r="G3914" i="4"/>
  <c r="E3914" i="4"/>
  <c r="C3914" i="4"/>
  <c r="D3914" i="4"/>
  <c r="B3915" i="4"/>
  <c r="A3915" i="4"/>
  <c r="F3915" i="4" l="1"/>
  <c r="O3915" i="4"/>
  <c r="N3915" i="4"/>
  <c r="M3915" i="4"/>
  <c r="L3915" i="4"/>
  <c r="K3915" i="4"/>
  <c r="J3915" i="4"/>
  <c r="I3915" i="4"/>
  <c r="H3915" i="4"/>
  <c r="G3915" i="4"/>
  <c r="E3915" i="4"/>
  <c r="C3915" i="4"/>
  <c r="D3915" i="4"/>
  <c r="B3916" i="4"/>
  <c r="A3916" i="4"/>
  <c r="F3916" i="4" l="1"/>
  <c r="O3916" i="4"/>
  <c r="N3916" i="4"/>
  <c r="M3916" i="4"/>
  <c r="L3916" i="4"/>
  <c r="K3916" i="4"/>
  <c r="J3916" i="4"/>
  <c r="H3916" i="4"/>
  <c r="I3916" i="4"/>
  <c r="G3916" i="4"/>
  <c r="D3916" i="4"/>
  <c r="E3916" i="4"/>
  <c r="C3916" i="4"/>
  <c r="B3917" i="4"/>
  <c r="A3917" i="4"/>
  <c r="F3917" i="4" l="1"/>
  <c r="O3917" i="4"/>
  <c r="N3917" i="4"/>
  <c r="M3917" i="4"/>
  <c r="L3917" i="4"/>
  <c r="K3917" i="4"/>
  <c r="J3917" i="4"/>
  <c r="I3917" i="4"/>
  <c r="H3917" i="4"/>
  <c r="G3917" i="4"/>
  <c r="D3917" i="4"/>
  <c r="E3917" i="4"/>
  <c r="C3917" i="4"/>
  <c r="B3918" i="4"/>
  <c r="A3918" i="4"/>
  <c r="F3918" i="4" l="1"/>
  <c r="O3918" i="4"/>
  <c r="N3918" i="4"/>
  <c r="M3918" i="4"/>
  <c r="L3918" i="4"/>
  <c r="K3918" i="4"/>
  <c r="J3918" i="4"/>
  <c r="I3918" i="4"/>
  <c r="H3918" i="4"/>
  <c r="G3918" i="4"/>
  <c r="E3918" i="4"/>
  <c r="C3918" i="4"/>
  <c r="D3918" i="4"/>
  <c r="B3919" i="4"/>
  <c r="A3919" i="4"/>
  <c r="F3919" i="4" l="1"/>
  <c r="O3919" i="4"/>
  <c r="N3919" i="4"/>
  <c r="M3919" i="4"/>
  <c r="L3919" i="4"/>
  <c r="K3919" i="4"/>
  <c r="J3919" i="4"/>
  <c r="I3919" i="4"/>
  <c r="G3919" i="4"/>
  <c r="H3919" i="4"/>
  <c r="E3919" i="4"/>
  <c r="C3919" i="4"/>
  <c r="D3919" i="4"/>
  <c r="B3920" i="4"/>
  <c r="A3920" i="4"/>
  <c r="F3920" i="4" l="1"/>
  <c r="O3920" i="4"/>
  <c r="N3920" i="4"/>
  <c r="M3920" i="4"/>
  <c r="L3920" i="4"/>
  <c r="K3920" i="4"/>
  <c r="J3920" i="4"/>
  <c r="H3920" i="4"/>
  <c r="I3920" i="4"/>
  <c r="G3920" i="4"/>
  <c r="D3920" i="4"/>
  <c r="E3920" i="4"/>
  <c r="C3920" i="4"/>
  <c r="B3921" i="4"/>
  <c r="A3921" i="4"/>
  <c r="F3921" i="4" l="1"/>
  <c r="O3921" i="4"/>
  <c r="N3921" i="4"/>
  <c r="M3921" i="4"/>
  <c r="L3921" i="4"/>
  <c r="K3921" i="4"/>
  <c r="J3921" i="4"/>
  <c r="I3921" i="4"/>
  <c r="H3921" i="4"/>
  <c r="G3921" i="4"/>
  <c r="D3921" i="4"/>
  <c r="E3921" i="4"/>
  <c r="C3921" i="4"/>
  <c r="B3922" i="4"/>
  <c r="A3922" i="4"/>
  <c r="F3922" i="4" l="1"/>
  <c r="O3922" i="4"/>
  <c r="N3922" i="4"/>
  <c r="M3922" i="4"/>
  <c r="L3922" i="4"/>
  <c r="K3922" i="4"/>
  <c r="J3922" i="4"/>
  <c r="I3922" i="4"/>
  <c r="H3922" i="4"/>
  <c r="G3922" i="4"/>
  <c r="E3922" i="4"/>
  <c r="C3922" i="4"/>
  <c r="D3922" i="4"/>
  <c r="B3923" i="4"/>
  <c r="A3923" i="4"/>
  <c r="F3923" i="4" l="1"/>
  <c r="O3923" i="4"/>
  <c r="N3923" i="4"/>
  <c r="M3923" i="4"/>
  <c r="L3923" i="4"/>
  <c r="K3923" i="4"/>
  <c r="I3923" i="4"/>
  <c r="J3923" i="4"/>
  <c r="G3923" i="4"/>
  <c r="H3923" i="4"/>
  <c r="E3923" i="4"/>
  <c r="C3923" i="4"/>
  <c r="D3923" i="4"/>
  <c r="B3924" i="4"/>
  <c r="A3924" i="4"/>
  <c r="F3924" i="4" l="1"/>
  <c r="O3924" i="4"/>
  <c r="N3924" i="4"/>
  <c r="M3924" i="4"/>
  <c r="L3924" i="4"/>
  <c r="K3924" i="4"/>
  <c r="J3924" i="4"/>
  <c r="H3924" i="4"/>
  <c r="I3924" i="4"/>
  <c r="G3924" i="4"/>
  <c r="D3924" i="4"/>
  <c r="E3924" i="4"/>
  <c r="C3924" i="4"/>
  <c r="B3925" i="4"/>
  <c r="A3925" i="4"/>
  <c r="F3925" i="4" l="1"/>
  <c r="O3925" i="4"/>
  <c r="N3925" i="4"/>
  <c r="M3925" i="4"/>
  <c r="L3925" i="4"/>
  <c r="K3925" i="4"/>
  <c r="J3925" i="4"/>
  <c r="I3925" i="4"/>
  <c r="H3925" i="4"/>
  <c r="G3925" i="4"/>
  <c r="D3925" i="4"/>
  <c r="E3925" i="4"/>
  <c r="C3925" i="4"/>
  <c r="B3926" i="4"/>
  <c r="A3926" i="4"/>
  <c r="F3926" i="4" l="1"/>
  <c r="O3926" i="4"/>
  <c r="N3926" i="4"/>
  <c r="M3926" i="4"/>
  <c r="L3926" i="4"/>
  <c r="K3926" i="4"/>
  <c r="J3926" i="4"/>
  <c r="I3926" i="4"/>
  <c r="H3926" i="4"/>
  <c r="G3926" i="4"/>
  <c r="E3926" i="4"/>
  <c r="C3926" i="4"/>
  <c r="D3926" i="4"/>
  <c r="B3927" i="4"/>
  <c r="A3927" i="4"/>
  <c r="F3927" i="4" l="1"/>
  <c r="O3927" i="4"/>
  <c r="N3927" i="4"/>
  <c r="M3927" i="4"/>
  <c r="L3927" i="4"/>
  <c r="K3927" i="4"/>
  <c r="J3927" i="4"/>
  <c r="I3927" i="4"/>
  <c r="H3927" i="4"/>
  <c r="G3927" i="4"/>
  <c r="E3927" i="4"/>
  <c r="C3927" i="4"/>
  <c r="D3927" i="4"/>
  <c r="B3928" i="4"/>
  <c r="A3928" i="4"/>
  <c r="F3928" i="4" l="1"/>
  <c r="O3928" i="4"/>
  <c r="N3928" i="4"/>
  <c r="M3928" i="4"/>
  <c r="L3928" i="4"/>
  <c r="K3928" i="4"/>
  <c r="J3928" i="4"/>
  <c r="H3928" i="4"/>
  <c r="I3928" i="4"/>
  <c r="G3928" i="4"/>
  <c r="D3928" i="4"/>
  <c r="E3928" i="4"/>
  <c r="C3928" i="4"/>
  <c r="B3929" i="4"/>
  <c r="A3929" i="4"/>
  <c r="F3929" i="4" l="1"/>
  <c r="O3929" i="4"/>
  <c r="N3929" i="4"/>
  <c r="M3929" i="4"/>
  <c r="L3929" i="4"/>
  <c r="K3929" i="4"/>
  <c r="J3929" i="4"/>
  <c r="I3929" i="4"/>
  <c r="H3929" i="4"/>
  <c r="G3929" i="4"/>
  <c r="D3929" i="4"/>
  <c r="E3929" i="4"/>
  <c r="C3929" i="4"/>
  <c r="B3930" i="4"/>
  <c r="A3930" i="4"/>
  <c r="F3930" i="4" l="1"/>
  <c r="O3930" i="4"/>
  <c r="N3930" i="4"/>
  <c r="M3930" i="4"/>
  <c r="L3930" i="4"/>
  <c r="K3930" i="4"/>
  <c r="J3930" i="4"/>
  <c r="I3930" i="4"/>
  <c r="H3930" i="4"/>
  <c r="G3930" i="4"/>
  <c r="E3930" i="4"/>
  <c r="C3930" i="4"/>
  <c r="D3930" i="4"/>
  <c r="B3931" i="4"/>
  <c r="A3931" i="4"/>
  <c r="F3931" i="4" l="1"/>
  <c r="O3931" i="4"/>
  <c r="N3931" i="4"/>
  <c r="M3931" i="4"/>
  <c r="L3931" i="4"/>
  <c r="K3931" i="4"/>
  <c r="J3931" i="4"/>
  <c r="I3931" i="4"/>
  <c r="H3931" i="4"/>
  <c r="G3931" i="4"/>
  <c r="E3931" i="4"/>
  <c r="C3931" i="4"/>
  <c r="D3931" i="4"/>
  <c r="B3932" i="4"/>
  <c r="A3932" i="4"/>
  <c r="F3932" i="4" l="1"/>
  <c r="O3932" i="4"/>
  <c r="N3932" i="4"/>
  <c r="M3932" i="4"/>
  <c r="L3932" i="4"/>
  <c r="K3932" i="4"/>
  <c r="J3932" i="4"/>
  <c r="H3932" i="4"/>
  <c r="I3932" i="4"/>
  <c r="G3932" i="4"/>
  <c r="D3932" i="4"/>
  <c r="E3932" i="4"/>
  <c r="C3932" i="4"/>
  <c r="B3933" i="4"/>
  <c r="A3933" i="4"/>
  <c r="F3933" i="4" l="1"/>
  <c r="O3933" i="4"/>
  <c r="N3933" i="4"/>
  <c r="M3933" i="4"/>
  <c r="L3933" i="4"/>
  <c r="K3933" i="4"/>
  <c r="J3933" i="4"/>
  <c r="I3933" i="4"/>
  <c r="H3933" i="4"/>
  <c r="G3933" i="4"/>
  <c r="D3933" i="4"/>
  <c r="E3933" i="4"/>
  <c r="C3933" i="4"/>
  <c r="B3934" i="4"/>
  <c r="A3934" i="4"/>
  <c r="F3934" i="4" l="1"/>
  <c r="O3934" i="4"/>
  <c r="N3934" i="4"/>
  <c r="M3934" i="4"/>
  <c r="L3934" i="4"/>
  <c r="K3934" i="4"/>
  <c r="J3934" i="4"/>
  <c r="I3934" i="4"/>
  <c r="H3934" i="4"/>
  <c r="G3934" i="4"/>
  <c r="E3934" i="4"/>
  <c r="C3934" i="4"/>
  <c r="D3934" i="4"/>
  <c r="B3935" i="4"/>
  <c r="A3935" i="4"/>
  <c r="F3935" i="4" l="1"/>
  <c r="O3935" i="4"/>
  <c r="N3935" i="4"/>
  <c r="M3935" i="4"/>
  <c r="L3935" i="4"/>
  <c r="K3935" i="4"/>
  <c r="J3935" i="4"/>
  <c r="I3935" i="4"/>
  <c r="G3935" i="4"/>
  <c r="H3935" i="4"/>
  <c r="E3935" i="4"/>
  <c r="C3935" i="4"/>
  <c r="D3935" i="4"/>
  <c r="B3936" i="4"/>
  <c r="A3936" i="4"/>
  <c r="F3936" i="4" l="1"/>
  <c r="O3936" i="4"/>
  <c r="N3936" i="4"/>
  <c r="M3936" i="4"/>
  <c r="L3936" i="4"/>
  <c r="K3936" i="4"/>
  <c r="J3936" i="4"/>
  <c r="H3936" i="4"/>
  <c r="I3936" i="4"/>
  <c r="G3936" i="4"/>
  <c r="D3936" i="4"/>
  <c r="E3936" i="4"/>
  <c r="C3936" i="4"/>
  <c r="B3937" i="4"/>
  <c r="A3937" i="4"/>
  <c r="F3937" i="4" l="1"/>
  <c r="O3937" i="4"/>
  <c r="N3937" i="4"/>
  <c r="M3937" i="4"/>
  <c r="L3937" i="4"/>
  <c r="K3937" i="4"/>
  <c r="J3937" i="4"/>
  <c r="I3937" i="4"/>
  <c r="H3937" i="4"/>
  <c r="G3937" i="4"/>
  <c r="D3937" i="4"/>
  <c r="E3937" i="4"/>
  <c r="C3937" i="4"/>
  <c r="B3938" i="4"/>
  <c r="A3938" i="4"/>
  <c r="F3938" i="4" l="1"/>
  <c r="O3938" i="4"/>
  <c r="N3938" i="4"/>
  <c r="M3938" i="4"/>
  <c r="L3938" i="4"/>
  <c r="K3938" i="4"/>
  <c r="J3938" i="4"/>
  <c r="I3938" i="4"/>
  <c r="H3938" i="4"/>
  <c r="G3938" i="4"/>
  <c r="E3938" i="4"/>
  <c r="C3938" i="4"/>
  <c r="D3938" i="4"/>
  <c r="B3939" i="4"/>
  <c r="A3939" i="4"/>
  <c r="F3939" i="4" l="1"/>
  <c r="O3939" i="4"/>
  <c r="N3939" i="4"/>
  <c r="M3939" i="4"/>
  <c r="L3939" i="4"/>
  <c r="K3939" i="4"/>
  <c r="I3939" i="4"/>
  <c r="J3939" i="4"/>
  <c r="G3939" i="4"/>
  <c r="H3939" i="4"/>
  <c r="E3939" i="4"/>
  <c r="C3939" i="4"/>
  <c r="D3939" i="4"/>
  <c r="B3940" i="4"/>
  <c r="A3940" i="4"/>
  <c r="F3940" i="4" l="1"/>
  <c r="O3940" i="4"/>
  <c r="N3940" i="4"/>
  <c r="M3940" i="4"/>
  <c r="L3940" i="4"/>
  <c r="K3940" i="4"/>
  <c r="J3940" i="4"/>
  <c r="H3940" i="4"/>
  <c r="I3940" i="4"/>
  <c r="G3940" i="4"/>
  <c r="D3940" i="4"/>
  <c r="E3940" i="4"/>
  <c r="C3940" i="4"/>
  <c r="B3941" i="4"/>
  <c r="A3941" i="4"/>
  <c r="F3941" i="4" l="1"/>
  <c r="O3941" i="4"/>
  <c r="N3941" i="4"/>
  <c r="M3941" i="4"/>
  <c r="L3941" i="4"/>
  <c r="K3941" i="4"/>
  <c r="J3941" i="4"/>
  <c r="I3941" i="4"/>
  <c r="H3941" i="4"/>
  <c r="G3941" i="4"/>
  <c r="D3941" i="4"/>
  <c r="E3941" i="4"/>
  <c r="C3941" i="4"/>
  <c r="B3942" i="4"/>
  <c r="A3942" i="4"/>
  <c r="F3942" i="4" l="1"/>
  <c r="O3942" i="4"/>
  <c r="N3942" i="4"/>
  <c r="M3942" i="4"/>
  <c r="L3942" i="4"/>
  <c r="K3942" i="4"/>
  <c r="J3942" i="4"/>
  <c r="I3942" i="4"/>
  <c r="H3942" i="4"/>
  <c r="G3942" i="4"/>
  <c r="E3942" i="4"/>
  <c r="C3942" i="4"/>
  <c r="D3942" i="4"/>
  <c r="B3943" i="4"/>
  <c r="A3943" i="4"/>
  <c r="F3943" i="4" l="1"/>
  <c r="O3943" i="4"/>
  <c r="N3943" i="4"/>
  <c r="M3943" i="4"/>
  <c r="L3943" i="4"/>
  <c r="K3943" i="4"/>
  <c r="J3943" i="4"/>
  <c r="I3943" i="4"/>
  <c r="H3943" i="4"/>
  <c r="G3943" i="4"/>
  <c r="E3943" i="4"/>
  <c r="C3943" i="4"/>
  <c r="D3943" i="4"/>
  <c r="B3944" i="4"/>
  <c r="A3944" i="4"/>
  <c r="F3944" i="4" l="1"/>
  <c r="O3944" i="4"/>
  <c r="N3944" i="4"/>
  <c r="M3944" i="4"/>
  <c r="L3944" i="4"/>
  <c r="K3944" i="4"/>
  <c r="J3944" i="4"/>
  <c r="H3944" i="4"/>
  <c r="I3944" i="4"/>
  <c r="G3944" i="4"/>
  <c r="D3944" i="4"/>
  <c r="E3944" i="4"/>
  <c r="C3944" i="4"/>
  <c r="B3945" i="4"/>
  <c r="A3945" i="4"/>
  <c r="F3945" i="4" l="1"/>
  <c r="O3945" i="4"/>
  <c r="N3945" i="4"/>
  <c r="M3945" i="4"/>
  <c r="L3945" i="4"/>
  <c r="K3945" i="4"/>
  <c r="J3945" i="4"/>
  <c r="I3945" i="4"/>
  <c r="H3945" i="4"/>
  <c r="G3945" i="4"/>
  <c r="D3945" i="4"/>
  <c r="E3945" i="4"/>
  <c r="C3945" i="4"/>
  <c r="B3946" i="4"/>
  <c r="A3946" i="4"/>
  <c r="F3946" i="4" l="1"/>
  <c r="O3946" i="4"/>
  <c r="N3946" i="4"/>
  <c r="M3946" i="4"/>
  <c r="L3946" i="4"/>
  <c r="K3946" i="4"/>
  <c r="J3946" i="4"/>
  <c r="I3946" i="4"/>
  <c r="H3946" i="4"/>
  <c r="G3946" i="4"/>
  <c r="E3946" i="4"/>
  <c r="C3946" i="4"/>
  <c r="D3946" i="4"/>
  <c r="B3947" i="4"/>
  <c r="A3947" i="4"/>
  <c r="F3947" i="4" l="1"/>
  <c r="O3947" i="4"/>
  <c r="N3947" i="4"/>
  <c r="M3947" i="4"/>
  <c r="L3947" i="4"/>
  <c r="K3947" i="4"/>
  <c r="J3947" i="4"/>
  <c r="I3947" i="4"/>
  <c r="H3947" i="4"/>
  <c r="G3947" i="4"/>
  <c r="E3947" i="4"/>
  <c r="C3947" i="4"/>
  <c r="D3947" i="4"/>
  <c r="B3948" i="4"/>
  <c r="A3948" i="4"/>
  <c r="F3948" i="4" l="1"/>
  <c r="O3948" i="4"/>
  <c r="N3948" i="4"/>
  <c r="M3948" i="4"/>
  <c r="L3948" i="4"/>
  <c r="K3948" i="4"/>
  <c r="J3948" i="4"/>
  <c r="H3948" i="4"/>
  <c r="I3948" i="4"/>
  <c r="G3948" i="4"/>
  <c r="D3948" i="4"/>
  <c r="E3948" i="4"/>
  <c r="C3948" i="4"/>
  <c r="B3949" i="4"/>
  <c r="A3949" i="4"/>
  <c r="F3949" i="4" l="1"/>
  <c r="O3949" i="4"/>
  <c r="N3949" i="4"/>
  <c r="M3949" i="4"/>
  <c r="L3949" i="4"/>
  <c r="K3949" i="4"/>
  <c r="J3949" i="4"/>
  <c r="I3949" i="4"/>
  <c r="H3949" i="4"/>
  <c r="G3949" i="4"/>
  <c r="D3949" i="4"/>
  <c r="E3949" i="4"/>
  <c r="C3949" i="4"/>
  <c r="B3950" i="4"/>
  <c r="A3950" i="4"/>
  <c r="F3950" i="4" l="1"/>
  <c r="O3950" i="4"/>
  <c r="N3950" i="4"/>
  <c r="M3950" i="4"/>
  <c r="L3950" i="4"/>
  <c r="K3950" i="4"/>
  <c r="J3950" i="4"/>
  <c r="I3950" i="4"/>
  <c r="H3950" i="4"/>
  <c r="G3950" i="4"/>
  <c r="E3950" i="4"/>
  <c r="C3950" i="4"/>
  <c r="D3950" i="4"/>
  <c r="B3951" i="4"/>
  <c r="A3951" i="4"/>
  <c r="F3951" i="4" l="1"/>
  <c r="O3951" i="4"/>
  <c r="N3951" i="4"/>
  <c r="M3951" i="4"/>
  <c r="L3951" i="4"/>
  <c r="K3951" i="4"/>
  <c r="J3951" i="4"/>
  <c r="I3951" i="4"/>
  <c r="G3951" i="4"/>
  <c r="H3951" i="4"/>
  <c r="E3951" i="4"/>
  <c r="C3951" i="4"/>
  <c r="D3951" i="4"/>
  <c r="B3952" i="4"/>
  <c r="A3952" i="4"/>
  <c r="F3952" i="4" l="1"/>
  <c r="N3952" i="4"/>
  <c r="O3952" i="4"/>
  <c r="M3952" i="4"/>
  <c r="L3952" i="4"/>
  <c r="K3952" i="4"/>
  <c r="J3952" i="4"/>
  <c r="H3952" i="4"/>
  <c r="I3952" i="4"/>
  <c r="G3952" i="4"/>
  <c r="D3952" i="4"/>
  <c r="E3952" i="4"/>
  <c r="C3952" i="4"/>
  <c r="B3953" i="4"/>
  <c r="A3953" i="4"/>
  <c r="F3953" i="4" l="1"/>
  <c r="O3953" i="4"/>
  <c r="N3953" i="4"/>
  <c r="M3953" i="4"/>
  <c r="L3953" i="4"/>
  <c r="K3953" i="4"/>
  <c r="J3953" i="4"/>
  <c r="I3953" i="4"/>
  <c r="H3953" i="4"/>
  <c r="G3953" i="4"/>
  <c r="D3953" i="4"/>
  <c r="E3953" i="4"/>
  <c r="C3953" i="4"/>
  <c r="B3954" i="4"/>
  <c r="A3954" i="4"/>
  <c r="F3954" i="4" l="1"/>
  <c r="O3954" i="4"/>
  <c r="N3954" i="4"/>
  <c r="M3954" i="4"/>
  <c r="L3954" i="4"/>
  <c r="K3954" i="4"/>
  <c r="J3954" i="4"/>
  <c r="I3954" i="4"/>
  <c r="H3954" i="4"/>
  <c r="G3954" i="4"/>
  <c r="E3954" i="4"/>
  <c r="C3954" i="4"/>
  <c r="D3954" i="4"/>
  <c r="B3955" i="4"/>
  <c r="A3955" i="4"/>
  <c r="F3955" i="4" l="1"/>
  <c r="O3955" i="4"/>
  <c r="N3955" i="4"/>
  <c r="M3955" i="4"/>
  <c r="L3955" i="4"/>
  <c r="K3955" i="4"/>
  <c r="I3955" i="4"/>
  <c r="J3955" i="4"/>
  <c r="G3955" i="4"/>
  <c r="H3955" i="4"/>
  <c r="E3955" i="4"/>
  <c r="C3955" i="4"/>
  <c r="D3955" i="4"/>
  <c r="B3956" i="4"/>
  <c r="A3956" i="4"/>
  <c r="F3956" i="4" l="1"/>
  <c r="O3956" i="4"/>
  <c r="N3956" i="4"/>
  <c r="M3956" i="4"/>
  <c r="L3956" i="4"/>
  <c r="K3956" i="4"/>
  <c r="J3956" i="4"/>
  <c r="H3956" i="4"/>
  <c r="I3956" i="4"/>
  <c r="G3956" i="4"/>
  <c r="D3956" i="4"/>
  <c r="E3956" i="4"/>
  <c r="C3956" i="4"/>
  <c r="B3957" i="4"/>
  <c r="A3957" i="4"/>
  <c r="F3957" i="4" l="1"/>
  <c r="O3957" i="4"/>
  <c r="N3957" i="4"/>
  <c r="M3957" i="4"/>
  <c r="L3957" i="4"/>
  <c r="K3957" i="4"/>
  <c r="J3957" i="4"/>
  <c r="I3957" i="4"/>
  <c r="H3957" i="4"/>
  <c r="G3957" i="4"/>
  <c r="D3957" i="4"/>
  <c r="E3957" i="4"/>
  <c r="C3957" i="4"/>
  <c r="B3958" i="4"/>
  <c r="A3958" i="4"/>
  <c r="F3958" i="4" l="1"/>
  <c r="O3958" i="4"/>
  <c r="N3958" i="4"/>
  <c r="M3958" i="4"/>
  <c r="L3958" i="4"/>
  <c r="K3958" i="4"/>
  <c r="J3958" i="4"/>
  <c r="I3958" i="4"/>
  <c r="H3958" i="4"/>
  <c r="G3958" i="4"/>
  <c r="E3958" i="4"/>
  <c r="C3958" i="4"/>
  <c r="D3958" i="4"/>
  <c r="B3959" i="4"/>
  <c r="A3959" i="4"/>
  <c r="F3959" i="4" l="1"/>
  <c r="O3959" i="4"/>
  <c r="N3959" i="4"/>
  <c r="M3959" i="4"/>
  <c r="L3959" i="4"/>
  <c r="K3959" i="4"/>
  <c r="J3959" i="4"/>
  <c r="I3959" i="4"/>
  <c r="H3959" i="4"/>
  <c r="G3959" i="4"/>
  <c r="E3959" i="4"/>
  <c r="C3959" i="4"/>
  <c r="D3959" i="4"/>
  <c r="B3960" i="4"/>
  <c r="A3960" i="4"/>
  <c r="F3960" i="4" l="1"/>
  <c r="O3960" i="4"/>
  <c r="N3960" i="4"/>
  <c r="M3960" i="4"/>
  <c r="L3960" i="4"/>
  <c r="K3960" i="4"/>
  <c r="J3960" i="4"/>
  <c r="H3960" i="4"/>
  <c r="I3960" i="4"/>
  <c r="G3960" i="4"/>
  <c r="D3960" i="4"/>
  <c r="E3960" i="4"/>
  <c r="C3960" i="4"/>
  <c r="B3961" i="4"/>
  <c r="A3961" i="4"/>
  <c r="F3961" i="4" l="1"/>
  <c r="O3961" i="4"/>
  <c r="N3961" i="4"/>
  <c r="M3961" i="4"/>
  <c r="L3961" i="4"/>
  <c r="K3961" i="4"/>
  <c r="J3961" i="4"/>
  <c r="I3961" i="4"/>
  <c r="H3961" i="4"/>
  <c r="G3961" i="4"/>
  <c r="D3961" i="4"/>
  <c r="E3961" i="4"/>
  <c r="C3961" i="4"/>
  <c r="B3962" i="4"/>
  <c r="A3962" i="4"/>
  <c r="F3962" i="4" l="1"/>
  <c r="O3962" i="4"/>
  <c r="N3962" i="4"/>
  <c r="M3962" i="4"/>
  <c r="L3962" i="4"/>
  <c r="K3962" i="4"/>
  <c r="J3962" i="4"/>
  <c r="I3962" i="4"/>
  <c r="H3962" i="4"/>
  <c r="G3962" i="4"/>
  <c r="E3962" i="4"/>
  <c r="C3962" i="4"/>
  <c r="D3962" i="4"/>
  <c r="B3963" i="4"/>
  <c r="A3963" i="4"/>
  <c r="F3963" i="4" l="1"/>
  <c r="O3963" i="4"/>
  <c r="N3963" i="4"/>
  <c r="M3963" i="4"/>
  <c r="L3963" i="4"/>
  <c r="K3963" i="4"/>
  <c r="J3963" i="4"/>
  <c r="I3963" i="4"/>
  <c r="H3963" i="4"/>
  <c r="G3963" i="4"/>
  <c r="E3963" i="4"/>
  <c r="C3963" i="4"/>
  <c r="D3963" i="4"/>
  <c r="B3964" i="4"/>
  <c r="A3964" i="4"/>
  <c r="F3964" i="4" l="1"/>
  <c r="O3964" i="4"/>
  <c r="N3964" i="4"/>
  <c r="M3964" i="4"/>
  <c r="L3964" i="4"/>
  <c r="K3964" i="4"/>
  <c r="J3964" i="4"/>
  <c r="H3964" i="4"/>
  <c r="I3964" i="4"/>
  <c r="G3964" i="4"/>
  <c r="D3964" i="4"/>
  <c r="E3964" i="4"/>
  <c r="C3964" i="4"/>
  <c r="B3965" i="4"/>
  <c r="A3965" i="4"/>
  <c r="F3965" i="4" l="1"/>
  <c r="O3965" i="4"/>
  <c r="N3965" i="4"/>
  <c r="M3965" i="4"/>
  <c r="L3965" i="4"/>
  <c r="K3965" i="4"/>
  <c r="J3965" i="4"/>
  <c r="I3965" i="4"/>
  <c r="H3965" i="4"/>
  <c r="G3965" i="4"/>
  <c r="D3965" i="4"/>
  <c r="E3965" i="4"/>
  <c r="C3965" i="4"/>
  <c r="B3966" i="4"/>
  <c r="A3966" i="4"/>
  <c r="F3966" i="4" l="1"/>
  <c r="O3966" i="4"/>
  <c r="N3966" i="4"/>
  <c r="M3966" i="4"/>
  <c r="L3966" i="4"/>
  <c r="K3966" i="4"/>
  <c r="J3966" i="4"/>
  <c r="I3966" i="4"/>
  <c r="H3966" i="4"/>
  <c r="G3966" i="4"/>
  <c r="E3966" i="4"/>
  <c r="C3966" i="4"/>
  <c r="D3966" i="4"/>
  <c r="B3967" i="4"/>
  <c r="A3967" i="4"/>
  <c r="F3967" i="4" l="1"/>
  <c r="O3967" i="4"/>
  <c r="N3967" i="4"/>
  <c r="M3967" i="4"/>
  <c r="L3967" i="4"/>
  <c r="K3967" i="4"/>
  <c r="J3967" i="4"/>
  <c r="I3967" i="4"/>
  <c r="G3967" i="4"/>
  <c r="H3967" i="4"/>
  <c r="E3967" i="4"/>
  <c r="C3967" i="4"/>
  <c r="D3967" i="4"/>
  <c r="B3968" i="4"/>
  <c r="A3968" i="4"/>
  <c r="F3968" i="4" l="1"/>
  <c r="O3968" i="4"/>
  <c r="N3968" i="4"/>
  <c r="M3968" i="4"/>
  <c r="L3968" i="4"/>
  <c r="K3968" i="4"/>
  <c r="J3968" i="4"/>
  <c r="H3968" i="4"/>
  <c r="I3968" i="4"/>
  <c r="G3968" i="4"/>
  <c r="D3968" i="4"/>
  <c r="E3968" i="4"/>
  <c r="C3968" i="4"/>
  <c r="B3969" i="4"/>
  <c r="A3969" i="4"/>
  <c r="F3969" i="4" l="1"/>
  <c r="O3969" i="4"/>
  <c r="N3969" i="4"/>
  <c r="M3969" i="4"/>
  <c r="L3969" i="4"/>
  <c r="K3969" i="4"/>
  <c r="J3969" i="4"/>
  <c r="I3969" i="4"/>
  <c r="H3969" i="4"/>
  <c r="G3969" i="4"/>
  <c r="D3969" i="4"/>
  <c r="E3969" i="4"/>
  <c r="C3969" i="4"/>
  <c r="B3970" i="4"/>
  <c r="A3970" i="4"/>
  <c r="F3970" i="4" l="1"/>
  <c r="O3970" i="4"/>
  <c r="N3970" i="4"/>
  <c r="M3970" i="4"/>
  <c r="L3970" i="4"/>
  <c r="K3970" i="4"/>
  <c r="J3970" i="4"/>
  <c r="I3970" i="4"/>
  <c r="H3970" i="4"/>
  <c r="G3970" i="4"/>
  <c r="E3970" i="4"/>
  <c r="C3970" i="4"/>
  <c r="D3970" i="4"/>
  <c r="B3971" i="4"/>
  <c r="A3971" i="4"/>
  <c r="F3971" i="4" l="1"/>
  <c r="O3971" i="4"/>
  <c r="N3971" i="4"/>
  <c r="M3971" i="4"/>
  <c r="L3971" i="4"/>
  <c r="K3971" i="4"/>
  <c r="I3971" i="4"/>
  <c r="J3971" i="4"/>
  <c r="G3971" i="4"/>
  <c r="H3971" i="4"/>
  <c r="E3971" i="4"/>
  <c r="C3971" i="4"/>
  <c r="D3971" i="4"/>
  <c r="B3972" i="4"/>
  <c r="A3972" i="4"/>
  <c r="F3972" i="4" l="1"/>
  <c r="O3972" i="4"/>
  <c r="N3972" i="4"/>
  <c r="M3972" i="4"/>
  <c r="L3972" i="4"/>
  <c r="K3972" i="4"/>
  <c r="J3972" i="4"/>
  <c r="H3972" i="4"/>
  <c r="I3972" i="4"/>
  <c r="G3972" i="4"/>
  <c r="D3972" i="4"/>
  <c r="E3972" i="4"/>
  <c r="C3972" i="4"/>
  <c r="B3973" i="4"/>
  <c r="A3973" i="4"/>
  <c r="F3973" i="4" l="1"/>
  <c r="O3973" i="4"/>
  <c r="N3973" i="4"/>
  <c r="M3973" i="4"/>
  <c r="L3973" i="4"/>
  <c r="K3973" i="4"/>
  <c r="J3973" i="4"/>
  <c r="I3973" i="4"/>
  <c r="H3973" i="4"/>
  <c r="G3973" i="4"/>
  <c r="D3973" i="4"/>
  <c r="E3973" i="4"/>
  <c r="C3973" i="4"/>
  <c r="B3974" i="4"/>
  <c r="A3974" i="4"/>
  <c r="F3974" i="4" l="1"/>
  <c r="N3974" i="4"/>
  <c r="O3974" i="4"/>
  <c r="M3974" i="4"/>
  <c r="L3974" i="4"/>
  <c r="K3974" i="4"/>
  <c r="J3974" i="4"/>
  <c r="I3974" i="4"/>
  <c r="H3974" i="4"/>
  <c r="G3974" i="4"/>
  <c r="E3974" i="4"/>
  <c r="C3974" i="4"/>
  <c r="D3974" i="4"/>
  <c r="B3975" i="4"/>
  <c r="A3975" i="4"/>
  <c r="F3975" i="4" l="1"/>
  <c r="O3975" i="4"/>
  <c r="N3975" i="4"/>
  <c r="M3975" i="4"/>
  <c r="L3975" i="4"/>
  <c r="K3975" i="4"/>
  <c r="J3975" i="4"/>
  <c r="I3975" i="4"/>
  <c r="H3975" i="4"/>
  <c r="G3975" i="4"/>
  <c r="E3975" i="4"/>
  <c r="C3975" i="4"/>
  <c r="D3975" i="4"/>
  <c r="B3976" i="4"/>
  <c r="A3976" i="4"/>
  <c r="F3976" i="4" l="1"/>
  <c r="O3976" i="4"/>
  <c r="N3976" i="4"/>
  <c r="M3976" i="4"/>
  <c r="L3976" i="4"/>
  <c r="K3976" i="4"/>
  <c r="J3976" i="4"/>
  <c r="H3976" i="4"/>
  <c r="I3976" i="4"/>
  <c r="G3976" i="4"/>
  <c r="D3976" i="4"/>
  <c r="E3976" i="4"/>
  <c r="C3976" i="4"/>
  <c r="B3977" i="4"/>
  <c r="A3977" i="4"/>
  <c r="F3977" i="4" l="1"/>
  <c r="O3977" i="4"/>
  <c r="N3977" i="4"/>
  <c r="M3977" i="4"/>
  <c r="L3977" i="4"/>
  <c r="K3977" i="4"/>
  <c r="J3977" i="4"/>
  <c r="I3977" i="4"/>
  <c r="H3977" i="4"/>
  <c r="G3977" i="4"/>
  <c r="D3977" i="4"/>
  <c r="E3977" i="4"/>
  <c r="C3977" i="4"/>
  <c r="B3978" i="4"/>
  <c r="A3978" i="4"/>
  <c r="F3978" i="4" l="1"/>
  <c r="O3978" i="4"/>
  <c r="N3978" i="4"/>
  <c r="M3978" i="4"/>
  <c r="L3978" i="4"/>
  <c r="K3978" i="4"/>
  <c r="J3978" i="4"/>
  <c r="I3978" i="4"/>
  <c r="H3978" i="4"/>
  <c r="G3978" i="4"/>
  <c r="E3978" i="4"/>
  <c r="C3978" i="4"/>
  <c r="D3978" i="4"/>
  <c r="B3979" i="4"/>
  <c r="A3979" i="4"/>
  <c r="F3979" i="4" l="1"/>
  <c r="O3979" i="4"/>
  <c r="N3979" i="4"/>
  <c r="M3979" i="4"/>
  <c r="L3979" i="4"/>
  <c r="K3979" i="4"/>
  <c r="J3979" i="4"/>
  <c r="I3979" i="4"/>
  <c r="H3979" i="4"/>
  <c r="G3979" i="4"/>
  <c r="E3979" i="4"/>
  <c r="C3979" i="4"/>
  <c r="D3979" i="4"/>
  <c r="B3980" i="4"/>
  <c r="A3980" i="4"/>
  <c r="F3980" i="4" l="1"/>
  <c r="O3980" i="4"/>
  <c r="N3980" i="4"/>
  <c r="M3980" i="4"/>
  <c r="L3980" i="4"/>
  <c r="K3980" i="4"/>
  <c r="J3980" i="4"/>
  <c r="H3980" i="4"/>
  <c r="I3980" i="4"/>
  <c r="G3980" i="4"/>
  <c r="D3980" i="4"/>
  <c r="E3980" i="4"/>
  <c r="C3980" i="4"/>
  <c r="B3981" i="4"/>
  <c r="A3981" i="4"/>
  <c r="F3981" i="4" l="1"/>
  <c r="O3981" i="4"/>
  <c r="N3981" i="4"/>
  <c r="M3981" i="4"/>
  <c r="L3981" i="4"/>
  <c r="K3981" i="4"/>
  <c r="J3981" i="4"/>
  <c r="I3981" i="4"/>
  <c r="H3981" i="4"/>
  <c r="G3981" i="4"/>
  <c r="D3981" i="4"/>
  <c r="E3981" i="4"/>
  <c r="C3981" i="4"/>
  <c r="B3982" i="4"/>
  <c r="A3982" i="4"/>
  <c r="F3982" i="4" l="1"/>
  <c r="O3982" i="4"/>
  <c r="N3982" i="4"/>
  <c r="M3982" i="4"/>
  <c r="L3982" i="4"/>
  <c r="K3982" i="4"/>
  <c r="J3982" i="4"/>
  <c r="I3982" i="4"/>
  <c r="H3982" i="4"/>
  <c r="G3982" i="4"/>
  <c r="E3982" i="4"/>
  <c r="C3982" i="4"/>
  <c r="D3982" i="4"/>
  <c r="B3983" i="4"/>
  <c r="A3983" i="4"/>
  <c r="F3983" i="4" l="1"/>
  <c r="O3983" i="4"/>
  <c r="N3983" i="4"/>
  <c r="M3983" i="4"/>
  <c r="L3983" i="4"/>
  <c r="K3983" i="4"/>
  <c r="J3983" i="4"/>
  <c r="I3983" i="4"/>
  <c r="G3983" i="4"/>
  <c r="H3983" i="4"/>
  <c r="E3983" i="4"/>
  <c r="C3983" i="4"/>
  <c r="D3983" i="4"/>
  <c r="B3984" i="4"/>
  <c r="A3984" i="4"/>
  <c r="F3984" i="4" l="1"/>
  <c r="O3984" i="4"/>
  <c r="N3984" i="4"/>
  <c r="M3984" i="4"/>
  <c r="L3984" i="4"/>
  <c r="K3984" i="4"/>
  <c r="J3984" i="4"/>
  <c r="H3984" i="4"/>
  <c r="I3984" i="4"/>
  <c r="G3984" i="4"/>
  <c r="D3984" i="4"/>
  <c r="E3984" i="4"/>
  <c r="C3984" i="4"/>
  <c r="B3985" i="4"/>
  <c r="A3985" i="4"/>
  <c r="F3985" i="4" l="1"/>
  <c r="O3985" i="4"/>
  <c r="N3985" i="4"/>
  <c r="M3985" i="4"/>
  <c r="L3985" i="4"/>
  <c r="K3985" i="4"/>
  <c r="J3985" i="4"/>
  <c r="I3985" i="4"/>
  <c r="H3985" i="4"/>
  <c r="G3985" i="4"/>
  <c r="D3985" i="4"/>
  <c r="E3985" i="4"/>
  <c r="C3985" i="4"/>
  <c r="B3986" i="4"/>
  <c r="A3986" i="4"/>
  <c r="F3986" i="4" l="1"/>
  <c r="O3986" i="4"/>
  <c r="N3986" i="4"/>
  <c r="M3986" i="4"/>
  <c r="L3986" i="4"/>
  <c r="K3986" i="4"/>
  <c r="J3986" i="4"/>
  <c r="I3986" i="4"/>
  <c r="H3986" i="4"/>
  <c r="G3986" i="4"/>
  <c r="E3986" i="4"/>
  <c r="C3986" i="4"/>
  <c r="D3986" i="4"/>
  <c r="B3987" i="4"/>
  <c r="A3987" i="4"/>
  <c r="F3987" i="4" l="1"/>
  <c r="O3987" i="4"/>
  <c r="N3987" i="4"/>
  <c r="M3987" i="4"/>
  <c r="L3987" i="4"/>
  <c r="K3987" i="4"/>
  <c r="I3987" i="4"/>
  <c r="J3987" i="4"/>
  <c r="G3987" i="4"/>
  <c r="H3987" i="4"/>
  <c r="E3987" i="4"/>
  <c r="C3987" i="4"/>
  <c r="D3987" i="4"/>
  <c r="B3988" i="4"/>
  <c r="A3988" i="4"/>
  <c r="F3988" i="4" l="1"/>
  <c r="O3988" i="4"/>
  <c r="N3988" i="4"/>
  <c r="M3988" i="4"/>
  <c r="L3988" i="4"/>
  <c r="K3988" i="4"/>
  <c r="J3988" i="4"/>
  <c r="H3988" i="4"/>
  <c r="I3988" i="4"/>
  <c r="G3988" i="4"/>
  <c r="D3988" i="4"/>
  <c r="E3988" i="4"/>
  <c r="C3988" i="4"/>
  <c r="B3989" i="4"/>
  <c r="A3989" i="4"/>
  <c r="F3989" i="4" l="1"/>
  <c r="O3989" i="4"/>
  <c r="N3989" i="4"/>
  <c r="M3989" i="4"/>
  <c r="L3989" i="4"/>
  <c r="K3989" i="4"/>
  <c r="J3989" i="4"/>
  <c r="I3989" i="4"/>
  <c r="H3989" i="4"/>
  <c r="G3989" i="4"/>
  <c r="D3989" i="4"/>
  <c r="E3989" i="4"/>
  <c r="C3989" i="4"/>
  <c r="B3990" i="4"/>
  <c r="A3990" i="4"/>
  <c r="F3990" i="4" l="1"/>
  <c r="O3990" i="4"/>
  <c r="N3990" i="4"/>
  <c r="M3990" i="4"/>
  <c r="L3990" i="4"/>
  <c r="K3990" i="4"/>
  <c r="J3990" i="4"/>
  <c r="I3990" i="4"/>
  <c r="H3990" i="4"/>
  <c r="G3990" i="4"/>
  <c r="E3990" i="4"/>
  <c r="C3990" i="4"/>
  <c r="D3990" i="4"/>
  <c r="B3991" i="4"/>
  <c r="A3991" i="4"/>
  <c r="F3991" i="4" l="1"/>
  <c r="O3991" i="4"/>
  <c r="N3991" i="4"/>
  <c r="M3991" i="4"/>
  <c r="L3991" i="4"/>
  <c r="K3991" i="4"/>
  <c r="J3991" i="4"/>
  <c r="I3991" i="4"/>
  <c r="H3991" i="4"/>
  <c r="G3991" i="4"/>
  <c r="E3991" i="4"/>
  <c r="C3991" i="4"/>
  <c r="D3991" i="4"/>
  <c r="B3992" i="4"/>
  <c r="A3992" i="4"/>
  <c r="F3992" i="4" l="1"/>
  <c r="O3992" i="4"/>
  <c r="N3992" i="4"/>
  <c r="M3992" i="4"/>
  <c r="L3992" i="4"/>
  <c r="K3992" i="4"/>
  <c r="J3992" i="4"/>
  <c r="H3992" i="4"/>
  <c r="I3992" i="4"/>
  <c r="G3992" i="4"/>
  <c r="D3992" i="4"/>
  <c r="E3992" i="4"/>
  <c r="C3992" i="4"/>
  <c r="B3993" i="4"/>
  <c r="A3993" i="4"/>
  <c r="F3993" i="4" l="1"/>
  <c r="O3993" i="4"/>
  <c r="N3993" i="4"/>
  <c r="M3993" i="4"/>
  <c r="L3993" i="4"/>
  <c r="K3993" i="4"/>
  <c r="J3993" i="4"/>
  <c r="I3993" i="4"/>
  <c r="H3993" i="4"/>
  <c r="G3993" i="4"/>
  <c r="D3993" i="4"/>
  <c r="E3993" i="4"/>
  <c r="C3993" i="4"/>
  <c r="B3994" i="4"/>
  <c r="A3994" i="4"/>
  <c r="F3994" i="4" l="1"/>
  <c r="O3994" i="4"/>
  <c r="N3994" i="4"/>
  <c r="M3994" i="4"/>
  <c r="L3994" i="4"/>
  <c r="K3994" i="4"/>
  <c r="J3994" i="4"/>
  <c r="I3994" i="4"/>
  <c r="H3994" i="4"/>
  <c r="G3994" i="4"/>
  <c r="E3994" i="4"/>
  <c r="C3994" i="4"/>
  <c r="D3994" i="4"/>
  <c r="B3995" i="4"/>
  <c r="A3995" i="4"/>
  <c r="F3995" i="4" l="1"/>
  <c r="O3995" i="4"/>
  <c r="N3995" i="4"/>
  <c r="M3995" i="4"/>
  <c r="L3995" i="4"/>
  <c r="K3995" i="4"/>
  <c r="J3995" i="4"/>
  <c r="I3995" i="4"/>
  <c r="H3995" i="4"/>
  <c r="G3995" i="4"/>
  <c r="E3995" i="4"/>
  <c r="C3995" i="4"/>
  <c r="D3995" i="4"/>
  <c r="B3996" i="4"/>
  <c r="A3996" i="4"/>
  <c r="F3996" i="4" l="1"/>
  <c r="O3996" i="4"/>
  <c r="N3996" i="4"/>
  <c r="M3996" i="4"/>
  <c r="L3996" i="4"/>
  <c r="K3996" i="4"/>
  <c r="J3996" i="4"/>
  <c r="H3996" i="4"/>
  <c r="I3996" i="4"/>
  <c r="G3996" i="4"/>
  <c r="D3996" i="4"/>
  <c r="E3996" i="4"/>
  <c r="C3996" i="4"/>
  <c r="B3997" i="4"/>
  <c r="A3997" i="4"/>
  <c r="F3997" i="4" l="1"/>
  <c r="O3997" i="4"/>
  <c r="N3997" i="4"/>
  <c r="M3997" i="4"/>
  <c r="L3997" i="4"/>
  <c r="K3997" i="4"/>
  <c r="J3997" i="4"/>
  <c r="I3997" i="4"/>
  <c r="H3997" i="4"/>
  <c r="G3997" i="4"/>
  <c r="D3997" i="4"/>
  <c r="E3997" i="4"/>
  <c r="C3997" i="4"/>
  <c r="B3998" i="4"/>
  <c r="A3998" i="4"/>
  <c r="F3998" i="4" l="1"/>
  <c r="O3998" i="4"/>
  <c r="N3998" i="4"/>
  <c r="M3998" i="4"/>
  <c r="L3998" i="4"/>
  <c r="K3998" i="4"/>
  <c r="J3998" i="4"/>
  <c r="I3998" i="4"/>
  <c r="H3998" i="4"/>
  <c r="G3998" i="4"/>
  <c r="E3998" i="4"/>
  <c r="C3998" i="4"/>
  <c r="D3998" i="4"/>
  <c r="B3999" i="4"/>
  <c r="A3999" i="4"/>
  <c r="F3999" i="4" l="1"/>
  <c r="O3999" i="4"/>
  <c r="N3999" i="4"/>
  <c r="M3999" i="4"/>
  <c r="L3999" i="4"/>
  <c r="K3999" i="4"/>
  <c r="J3999" i="4"/>
  <c r="I3999" i="4"/>
  <c r="G3999" i="4"/>
  <c r="H3999" i="4"/>
  <c r="E3999" i="4"/>
  <c r="C3999" i="4"/>
  <c r="D3999" i="4"/>
  <c r="B4000" i="4"/>
  <c r="A4000" i="4"/>
  <c r="F4000" i="4" l="1"/>
  <c r="O4000" i="4"/>
  <c r="N4000" i="4"/>
  <c r="M4000" i="4"/>
  <c r="L4000" i="4"/>
  <c r="K4000" i="4"/>
  <c r="J4000" i="4"/>
  <c r="H4000" i="4"/>
  <c r="I4000" i="4"/>
  <c r="G4000" i="4"/>
  <c r="D4000" i="4"/>
  <c r="E4000" i="4"/>
  <c r="C4000" i="4"/>
  <c r="B4001" i="4"/>
  <c r="A4001" i="4"/>
  <c r="F4001" i="4" l="1"/>
  <c r="O4001" i="4"/>
  <c r="N4001" i="4"/>
  <c r="M4001" i="4"/>
  <c r="L4001" i="4"/>
  <c r="K4001" i="4"/>
  <c r="J4001" i="4"/>
  <c r="I4001" i="4"/>
  <c r="H4001" i="4"/>
  <c r="G4001" i="4"/>
  <c r="D4001" i="4"/>
  <c r="E4001" i="4"/>
  <c r="C4001" i="4"/>
  <c r="B4002" i="4"/>
  <c r="A4002" i="4"/>
  <c r="F4002" i="4" l="1"/>
  <c r="O4002" i="4"/>
  <c r="N4002" i="4"/>
  <c r="M4002" i="4"/>
  <c r="L4002" i="4"/>
  <c r="K4002" i="4"/>
  <c r="J4002" i="4"/>
  <c r="I4002" i="4"/>
  <c r="H4002" i="4"/>
  <c r="G4002" i="4"/>
  <c r="E4002" i="4"/>
  <c r="C4002" i="4"/>
  <c r="D4002" i="4"/>
  <c r="B4003" i="4"/>
  <c r="A4003" i="4"/>
  <c r="F4003" i="4" l="1"/>
  <c r="O4003" i="4"/>
  <c r="N4003" i="4"/>
  <c r="M4003" i="4"/>
  <c r="L4003" i="4"/>
  <c r="K4003" i="4"/>
  <c r="I4003" i="4"/>
  <c r="J4003" i="4"/>
  <c r="G4003" i="4"/>
  <c r="H4003" i="4"/>
  <c r="E4003" i="4"/>
  <c r="C4003" i="4"/>
  <c r="D4003" i="4"/>
  <c r="B4004" i="4"/>
  <c r="A4004" i="4"/>
  <c r="F4004" i="4" l="1"/>
  <c r="O4004" i="4"/>
  <c r="N4004" i="4"/>
  <c r="M4004" i="4"/>
  <c r="L4004" i="4"/>
  <c r="K4004" i="4"/>
  <c r="J4004" i="4"/>
  <c r="H4004" i="4"/>
  <c r="I4004" i="4"/>
  <c r="G4004" i="4"/>
  <c r="D4004" i="4"/>
  <c r="E4004" i="4"/>
  <c r="C4004" i="4"/>
  <c r="B4005" i="4"/>
  <c r="A4005" i="4"/>
  <c r="F4005" i="4" l="1"/>
  <c r="O4005" i="4"/>
  <c r="N4005" i="4"/>
  <c r="M4005" i="4"/>
  <c r="L4005" i="4"/>
  <c r="K4005" i="4"/>
  <c r="J4005" i="4"/>
  <c r="I4005" i="4"/>
  <c r="H4005" i="4"/>
  <c r="G4005" i="4"/>
  <c r="D4005" i="4"/>
  <c r="E4005" i="4"/>
  <c r="C4005" i="4"/>
  <c r="B4006" i="4"/>
  <c r="A4006" i="4"/>
  <c r="F4006" i="4" l="1"/>
  <c r="O4006" i="4"/>
  <c r="N4006" i="4"/>
  <c r="M4006" i="4"/>
  <c r="L4006" i="4"/>
  <c r="K4006" i="4"/>
  <c r="J4006" i="4"/>
  <c r="I4006" i="4"/>
  <c r="H4006" i="4"/>
  <c r="G4006" i="4"/>
  <c r="E4006" i="4"/>
  <c r="C4006" i="4"/>
  <c r="D4006" i="4"/>
  <c r="B4007" i="4"/>
  <c r="A4007" i="4"/>
  <c r="F4007" i="4" l="1"/>
  <c r="O4007" i="4"/>
  <c r="N4007" i="4"/>
  <c r="M4007" i="4"/>
  <c r="L4007" i="4"/>
  <c r="K4007" i="4"/>
  <c r="J4007" i="4"/>
  <c r="I4007" i="4"/>
  <c r="H4007" i="4"/>
  <c r="G4007" i="4"/>
  <c r="E4007" i="4"/>
  <c r="C4007" i="4"/>
  <c r="D4007" i="4"/>
  <c r="B4008" i="4"/>
  <c r="A4008" i="4"/>
  <c r="F4008" i="4" l="1"/>
  <c r="O4008" i="4"/>
  <c r="N4008" i="4"/>
  <c r="M4008" i="4"/>
  <c r="L4008" i="4"/>
  <c r="K4008" i="4"/>
  <c r="J4008" i="4"/>
  <c r="H4008" i="4"/>
  <c r="I4008" i="4"/>
  <c r="G4008" i="4"/>
  <c r="D4008" i="4"/>
  <c r="E4008" i="4"/>
  <c r="C4008" i="4"/>
  <c r="B4009" i="4"/>
  <c r="A4009" i="4"/>
  <c r="F4009" i="4" l="1"/>
  <c r="O4009" i="4"/>
  <c r="N4009" i="4"/>
  <c r="M4009" i="4"/>
  <c r="L4009" i="4"/>
  <c r="K4009" i="4"/>
  <c r="J4009" i="4"/>
  <c r="I4009" i="4"/>
  <c r="H4009" i="4"/>
  <c r="G4009" i="4"/>
  <c r="D4009" i="4"/>
  <c r="E4009" i="4"/>
  <c r="C4009" i="4"/>
  <c r="B4010" i="4"/>
  <c r="A4010" i="4"/>
  <c r="F4010" i="4" l="1"/>
  <c r="O4010" i="4"/>
  <c r="N4010" i="4"/>
  <c r="M4010" i="4"/>
  <c r="L4010" i="4"/>
  <c r="K4010" i="4"/>
  <c r="J4010" i="4"/>
  <c r="I4010" i="4"/>
  <c r="H4010" i="4"/>
  <c r="G4010" i="4"/>
  <c r="E4010" i="4"/>
  <c r="C4010" i="4"/>
  <c r="D4010" i="4"/>
  <c r="B4011" i="4"/>
  <c r="A4011" i="4"/>
  <c r="F4011" i="4" l="1"/>
  <c r="O4011" i="4"/>
  <c r="N4011" i="4"/>
  <c r="M4011" i="4"/>
  <c r="L4011" i="4"/>
  <c r="K4011" i="4"/>
  <c r="J4011" i="4"/>
  <c r="I4011" i="4"/>
  <c r="H4011" i="4"/>
  <c r="G4011" i="4"/>
  <c r="E4011" i="4"/>
  <c r="C4011" i="4"/>
  <c r="D4011" i="4"/>
  <c r="B4012" i="4"/>
  <c r="A4012" i="4"/>
  <c r="F4012" i="4" l="1"/>
  <c r="O4012" i="4"/>
  <c r="N4012" i="4"/>
  <c r="M4012" i="4"/>
  <c r="L4012" i="4"/>
  <c r="K4012" i="4"/>
  <c r="J4012" i="4"/>
  <c r="H4012" i="4"/>
  <c r="I4012" i="4"/>
  <c r="G4012" i="4"/>
  <c r="D4012" i="4"/>
  <c r="E4012" i="4"/>
  <c r="C4012" i="4"/>
  <c r="B4013" i="4"/>
  <c r="A4013" i="4"/>
  <c r="F4013" i="4" l="1"/>
  <c r="O4013" i="4"/>
  <c r="N4013" i="4"/>
  <c r="M4013" i="4"/>
  <c r="L4013" i="4"/>
  <c r="K4013" i="4"/>
  <c r="J4013" i="4"/>
  <c r="I4013" i="4"/>
  <c r="H4013" i="4"/>
  <c r="G4013" i="4"/>
  <c r="D4013" i="4"/>
  <c r="E4013" i="4"/>
  <c r="C4013" i="4"/>
  <c r="B4014" i="4"/>
  <c r="A4014" i="4"/>
  <c r="F4014" i="4" l="1"/>
  <c r="O4014" i="4"/>
  <c r="N4014" i="4"/>
  <c r="M4014" i="4"/>
  <c r="L4014" i="4"/>
  <c r="K4014" i="4"/>
  <c r="J4014" i="4"/>
  <c r="I4014" i="4"/>
  <c r="H4014" i="4"/>
  <c r="G4014" i="4"/>
  <c r="E4014" i="4"/>
  <c r="C4014" i="4"/>
  <c r="D4014" i="4"/>
  <c r="B4015" i="4"/>
  <c r="A4015" i="4"/>
  <c r="F4015" i="4" l="1"/>
  <c r="O4015" i="4"/>
  <c r="N4015" i="4"/>
  <c r="M4015" i="4"/>
  <c r="L4015" i="4"/>
  <c r="K4015" i="4"/>
  <c r="J4015" i="4"/>
  <c r="I4015" i="4"/>
  <c r="G4015" i="4"/>
  <c r="H4015" i="4"/>
  <c r="E4015" i="4"/>
  <c r="C4015" i="4"/>
  <c r="D4015" i="4"/>
  <c r="B4016" i="4"/>
  <c r="A4016" i="4"/>
  <c r="F4016" i="4" l="1"/>
  <c r="N4016" i="4"/>
  <c r="O4016" i="4"/>
  <c r="M4016" i="4"/>
  <c r="L4016" i="4"/>
  <c r="K4016" i="4"/>
  <c r="J4016" i="4"/>
  <c r="H4016" i="4"/>
  <c r="I4016" i="4"/>
  <c r="G4016" i="4"/>
  <c r="D4016" i="4"/>
  <c r="E4016" i="4"/>
  <c r="C4016" i="4"/>
  <c r="B4017" i="4"/>
  <c r="A4017" i="4"/>
  <c r="F4017" i="4" l="1"/>
  <c r="O4017" i="4"/>
  <c r="N4017" i="4"/>
  <c r="M4017" i="4"/>
  <c r="L4017" i="4"/>
  <c r="K4017" i="4"/>
  <c r="J4017" i="4"/>
  <c r="I4017" i="4"/>
  <c r="H4017" i="4"/>
  <c r="G4017" i="4"/>
  <c r="D4017" i="4"/>
  <c r="E4017" i="4"/>
  <c r="C4017" i="4"/>
  <c r="B4018" i="4"/>
  <c r="A4018" i="4"/>
  <c r="F4018" i="4" l="1"/>
  <c r="O4018" i="4"/>
  <c r="N4018" i="4"/>
  <c r="M4018" i="4"/>
  <c r="L4018" i="4"/>
  <c r="K4018" i="4"/>
  <c r="J4018" i="4"/>
  <c r="I4018" i="4"/>
  <c r="H4018" i="4"/>
  <c r="G4018" i="4"/>
  <c r="E4018" i="4"/>
  <c r="C4018" i="4"/>
  <c r="D4018" i="4"/>
  <c r="B4019" i="4"/>
  <c r="A4019" i="4"/>
  <c r="F4019" i="4" l="1"/>
  <c r="O4019" i="4"/>
  <c r="N4019" i="4"/>
  <c r="M4019" i="4"/>
  <c r="L4019" i="4"/>
  <c r="K4019" i="4"/>
  <c r="I4019" i="4"/>
  <c r="J4019" i="4"/>
  <c r="G4019" i="4"/>
  <c r="H4019" i="4"/>
  <c r="E4019" i="4"/>
  <c r="C4019" i="4"/>
  <c r="D4019" i="4"/>
  <c r="B4020" i="4"/>
  <c r="A4020" i="4"/>
  <c r="F4020" i="4" l="1"/>
  <c r="O4020" i="4"/>
  <c r="N4020" i="4"/>
  <c r="M4020" i="4"/>
  <c r="L4020" i="4"/>
  <c r="K4020" i="4"/>
  <c r="J4020" i="4"/>
  <c r="H4020" i="4"/>
  <c r="I4020" i="4"/>
  <c r="G4020" i="4"/>
  <c r="D4020" i="4"/>
  <c r="E4020" i="4"/>
  <c r="C4020" i="4"/>
  <c r="B4021" i="4"/>
  <c r="A4021" i="4"/>
  <c r="F4021" i="4" l="1"/>
  <c r="O4021" i="4"/>
  <c r="N4021" i="4"/>
  <c r="M4021" i="4"/>
  <c r="L4021" i="4"/>
  <c r="K4021" i="4"/>
  <c r="J4021" i="4"/>
  <c r="I4021" i="4"/>
  <c r="H4021" i="4"/>
  <c r="G4021" i="4"/>
  <c r="D4021" i="4"/>
  <c r="E4021" i="4"/>
  <c r="C4021" i="4"/>
  <c r="B4022" i="4"/>
  <c r="A4022" i="4"/>
  <c r="F4022" i="4" l="1"/>
  <c r="O4022" i="4"/>
  <c r="N4022" i="4"/>
  <c r="M4022" i="4"/>
  <c r="L4022" i="4"/>
  <c r="K4022" i="4"/>
  <c r="J4022" i="4"/>
  <c r="I4022" i="4"/>
  <c r="H4022" i="4"/>
  <c r="G4022" i="4"/>
  <c r="E4022" i="4"/>
  <c r="C4022" i="4"/>
  <c r="D4022" i="4"/>
  <c r="B4023" i="4"/>
  <c r="A4023" i="4"/>
  <c r="F4023" i="4" l="1"/>
  <c r="O4023" i="4"/>
  <c r="N4023" i="4"/>
  <c r="M4023" i="4"/>
  <c r="L4023" i="4"/>
  <c r="K4023" i="4"/>
  <c r="J4023" i="4"/>
  <c r="I4023" i="4"/>
  <c r="H4023" i="4"/>
  <c r="G4023" i="4"/>
  <c r="E4023" i="4"/>
  <c r="C4023" i="4"/>
  <c r="D4023" i="4"/>
  <c r="B4024" i="4"/>
  <c r="A4024" i="4"/>
  <c r="F4024" i="4" l="1"/>
  <c r="O4024" i="4"/>
  <c r="N4024" i="4"/>
  <c r="M4024" i="4"/>
  <c r="L4024" i="4"/>
  <c r="K4024" i="4"/>
  <c r="J4024" i="4"/>
  <c r="H4024" i="4"/>
  <c r="I4024" i="4"/>
  <c r="G4024" i="4"/>
  <c r="D4024" i="4"/>
  <c r="E4024" i="4"/>
  <c r="C4024" i="4"/>
  <c r="B4025" i="4"/>
  <c r="A4025" i="4"/>
  <c r="F4025" i="4" l="1"/>
  <c r="O4025" i="4"/>
  <c r="N4025" i="4"/>
  <c r="M4025" i="4"/>
  <c r="L4025" i="4"/>
  <c r="K4025" i="4"/>
  <c r="J4025" i="4"/>
  <c r="I4025" i="4"/>
  <c r="H4025" i="4"/>
  <c r="G4025" i="4"/>
  <c r="D4025" i="4"/>
  <c r="E4025" i="4"/>
  <c r="C4025" i="4"/>
  <c r="B4026" i="4"/>
  <c r="A4026" i="4"/>
  <c r="F4026" i="4" l="1"/>
  <c r="O4026" i="4"/>
  <c r="N4026" i="4"/>
  <c r="M4026" i="4"/>
  <c r="L4026" i="4"/>
  <c r="K4026" i="4"/>
  <c r="J4026" i="4"/>
  <c r="I4026" i="4"/>
  <c r="H4026" i="4"/>
  <c r="G4026" i="4"/>
  <c r="E4026" i="4"/>
  <c r="C4026" i="4"/>
  <c r="D4026" i="4"/>
  <c r="B4027" i="4"/>
  <c r="A4027" i="4"/>
  <c r="F4027" i="4" l="1"/>
  <c r="O4027" i="4"/>
  <c r="N4027" i="4"/>
  <c r="M4027" i="4"/>
  <c r="L4027" i="4"/>
  <c r="K4027" i="4"/>
  <c r="J4027" i="4"/>
  <c r="I4027" i="4"/>
  <c r="H4027" i="4"/>
  <c r="G4027" i="4"/>
  <c r="E4027" i="4"/>
  <c r="C4027" i="4"/>
  <c r="D4027" i="4"/>
  <c r="B4028" i="4"/>
  <c r="A4028" i="4"/>
  <c r="F4028" i="4" l="1"/>
  <c r="O4028" i="4"/>
  <c r="N4028" i="4"/>
  <c r="M4028" i="4"/>
  <c r="L4028" i="4"/>
  <c r="K4028" i="4"/>
  <c r="J4028" i="4"/>
  <c r="H4028" i="4"/>
  <c r="I4028" i="4"/>
  <c r="G4028" i="4"/>
  <c r="D4028" i="4"/>
  <c r="E4028" i="4"/>
  <c r="C4028" i="4"/>
  <c r="B4029" i="4"/>
  <c r="A4029" i="4"/>
  <c r="F4029" i="4" l="1"/>
  <c r="O4029" i="4"/>
  <c r="N4029" i="4"/>
  <c r="M4029" i="4"/>
  <c r="L4029" i="4"/>
  <c r="K4029" i="4"/>
  <c r="J4029" i="4"/>
  <c r="I4029" i="4"/>
  <c r="H4029" i="4"/>
  <c r="G4029" i="4"/>
  <c r="D4029" i="4"/>
  <c r="E4029" i="4"/>
  <c r="C4029" i="4"/>
  <c r="B4030" i="4"/>
  <c r="A4030" i="4"/>
  <c r="F4030" i="4" l="1"/>
  <c r="O4030" i="4"/>
  <c r="N4030" i="4"/>
  <c r="M4030" i="4"/>
  <c r="L4030" i="4"/>
  <c r="K4030" i="4"/>
  <c r="J4030" i="4"/>
  <c r="I4030" i="4"/>
  <c r="H4030" i="4"/>
  <c r="G4030" i="4"/>
  <c r="E4030" i="4"/>
  <c r="C4030" i="4"/>
  <c r="D4030" i="4"/>
  <c r="B4031" i="4"/>
  <c r="A4031" i="4"/>
  <c r="F4031" i="4" l="1"/>
  <c r="O4031" i="4"/>
  <c r="N4031" i="4"/>
  <c r="M4031" i="4"/>
  <c r="L4031" i="4"/>
  <c r="K4031" i="4"/>
  <c r="J4031" i="4"/>
  <c r="I4031" i="4"/>
  <c r="G4031" i="4"/>
  <c r="H4031" i="4"/>
  <c r="E4031" i="4"/>
  <c r="C4031" i="4"/>
  <c r="D4031" i="4"/>
  <c r="B4032" i="4"/>
  <c r="A4032" i="4"/>
  <c r="F4032" i="4" l="1"/>
  <c r="O4032" i="4"/>
  <c r="N4032" i="4"/>
  <c r="M4032" i="4"/>
  <c r="L4032" i="4"/>
  <c r="K4032" i="4"/>
  <c r="J4032" i="4"/>
  <c r="H4032" i="4"/>
  <c r="I4032" i="4"/>
  <c r="G4032" i="4"/>
  <c r="D4032" i="4"/>
  <c r="E4032" i="4"/>
  <c r="C4032" i="4"/>
  <c r="B4033" i="4"/>
  <c r="A4033" i="4"/>
  <c r="F4033" i="4" l="1"/>
  <c r="O4033" i="4"/>
  <c r="N4033" i="4"/>
  <c r="M4033" i="4"/>
  <c r="L4033" i="4"/>
  <c r="K4033" i="4"/>
  <c r="J4033" i="4"/>
  <c r="I4033" i="4"/>
  <c r="H4033" i="4"/>
  <c r="G4033" i="4"/>
  <c r="D4033" i="4"/>
  <c r="E4033" i="4"/>
  <c r="C4033" i="4"/>
  <c r="B4034" i="4"/>
  <c r="A4034" i="4"/>
  <c r="F4034" i="4" l="1"/>
  <c r="O4034" i="4"/>
  <c r="N4034" i="4"/>
  <c r="M4034" i="4"/>
  <c r="L4034" i="4"/>
  <c r="K4034" i="4"/>
  <c r="J4034" i="4"/>
  <c r="I4034" i="4"/>
  <c r="H4034" i="4"/>
  <c r="G4034" i="4"/>
  <c r="E4034" i="4"/>
  <c r="C4034" i="4"/>
  <c r="D4034" i="4"/>
  <c r="B4035" i="4"/>
  <c r="A4035" i="4"/>
  <c r="F4035" i="4" l="1"/>
  <c r="O4035" i="4"/>
  <c r="N4035" i="4"/>
  <c r="M4035" i="4"/>
  <c r="L4035" i="4"/>
  <c r="K4035" i="4"/>
  <c r="I4035" i="4"/>
  <c r="J4035" i="4"/>
  <c r="G4035" i="4"/>
  <c r="H4035" i="4"/>
  <c r="E4035" i="4"/>
  <c r="C4035" i="4"/>
  <c r="D4035" i="4"/>
  <c r="B4036" i="4"/>
  <c r="A4036" i="4"/>
  <c r="F4036" i="4" l="1"/>
  <c r="O4036" i="4"/>
  <c r="N4036" i="4"/>
  <c r="M4036" i="4"/>
  <c r="L4036" i="4"/>
  <c r="K4036" i="4"/>
  <c r="J4036" i="4"/>
  <c r="H4036" i="4"/>
  <c r="I4036" i="4"/>
  <c r="G4036" i="4"/>
  <c r="D4036" i="4"/>
  <c r="E4036" i="4"/>
  <c r="C4036" i="4"/>
  <c r="B4037" i="4"/>
  <c r="A4037" i="4"/>
  <c r="F4037" i="4" l="1"/>
  <c r="O4037" i="4"/>
  <c r="N4037" i="4"/>
  <c r="M4037" i="4"/>
  <c r="L4037" i="4"/>
  <c r="K4037" i="4"/>
  <c r="J4037" i="4"/>
  <c r="I4037" i="4"/>
  <c r="H4037" i="4"/>
  <c r="G4037" i="4"/>
  <c r="D4037" i="4"/>
  <c r="E4037" i="4"/>
  <c r="C4037" i="4"/>
  <c r="B4038" i="4"/>
  <c r="A4038" i="4"/>
  <c r="F4038" i="4" l="1"/>
  <c r="O4038" i="4"/>
  <c r="N4038" i="4"/>
  <c r="M4038" i="4"/>
  <c r="L4038" i="4"/>
  <c r="K4038" i="4"/>
  <c r="J4038" i="4"/>
  <c r="I4038" i="4"/>
  <c r="H4038" i="4"/>
  <c r="G4038" i="4"/>
  <c r="E4038" i="4"/>
  <c r="C4038" i="4"/>
  <c r="D4038" i="4"/>
  <c r="B4039" i="4"/>
  <c r="A4039" i="4"/>
  <c r="F4039" i="4" l="1"/>
  <c r="O4039" i="4"/>
  <c r="N4039" i="4"/>
  <c r="M4039" i="4"/>
  <c r="L4039" i="4"/>
  <c r="K4039" i="4"/>
  <c r="J4039" i="4"/>
  <c r="I4039" i="4"/>
  <c r="H4039" i="4"/>
  <c r="G4039" i="4"/>
  <c r="E4039" i="4"/>
  <c r="C4039" i="4"/>
  <c r="D4039" i="4"/>
  <c r="B4040" i="4"/>
  <c r="A4040" i="4"/>
  <c r="F4040" i="4" l="1"/>
  <c r="O4040" i="4"/>
  <c r="N4040" i="4"/>
  <c r="M4040" i="4"/>
  <c r="L4040" i="4"/>
  <c r="K4040" i="4"/>
  <c r="J4040" i="4"/>
  <c r="H4040" i="4"/>
  <c r="I4040" i="4"/>
  <c r="G4040" i="4"/>
  <c r="D4040" i="4"/>
  <c r="E4040" i="4"/>
  <c r="C4040" i="4"/>
  <c r="B4041" i="4"/>
  <c r="A4041" i="4"/>
  <c r="F4041" i="4" l="1"/>
  <c r="O4041" i="4"/>
  <c r="N4041" i="4"/>
  <c r="M4041" i="4"/>
  <c r="L4041" i="4"/>
  <c r="K4041" i="4"/>
  <c r="J4041" i="4"/>
  <c r="I4041" i="4"/>
  <c r="H4041" i="4"/>
  <c r="G4041" i="4"/>
  <c r="D4041" i="4"/>
  <c r="E4041" i="4"/>
  <c r="C4041" i="4"/>
  <c r="B4042" i="4"/>
  <c r="A4042" i="4"/>
  <c r="F4042" i="4" l="1"/>
  <c r="O4042" i="4"/>
  <c r="N4042" i="4"/>
  <c r="M4042" i="4"/>
  <c r="L4042" i="4"/>
  <c r="K4042" i="4"/>
  <c r="J4042" i="4"/>
  <c r="I4042" i="4"/>
  <c r="H4042" i="4"/>
  <c r="G4042" i="4"/>
  <c r="E4042" i="4"/>
  <c r="C4042" i="4"/>
  <c r="D4042" i="4"/>
  <c r="B4043" i="4"/>
  <c r="A4043" i="4"/>
  <c r="F4043" i="4" l="1"/>
  <c r="O4043" i="4"/>
  <c r="N4043" i="4"/>
  <c r="M4043" i="4"/>
  <c r="L4043" i="4"/>
  <c r="K4043" i="4"/>
  <c r="J4043" i="4"/>
  <c r="I4043" i="4"/>
  <c r="H4043" i="4"/>
  <c r="G4043" i="4"/>
  <c r="E4043" i="4"/>
  <c r="C4043" i="4"/>
  <c r="D4043" i="4"/>
  <c r="B4044" i="4"/>
  <c r="A4044" i="4"/>
  <c r="F4044" i="4" l="1"/>
  <c r="O4044" i="4"/>
  <c r="N4044" i="4"/>
  <c r="M4044" i="4"/>
  <c r="L4044" i="4"/>
  <c r="K4044" i="4"/>
  <c r="J4044" i="4"/>
  <c r="H4044" i="4"/>
  <c r="I4044" i="4"/>
  <c r="G4044" i="4"/>
  <c r="D4044" i="4"/>
  <c r="E4044" i="4"/>
  <c r="C4044" i="4"/>
  <c r="B4045" i="4"/>
  <c r="A4045" i="4"/>
  <c r="F4045" i="4" l="1"/>
  <c r="O4045" i="4"/>
  <c r="N4045" i="4"/>
  <c r="M4045" i="4"/>
  <c r="L4045" i="4"/>
  <c r="K4045" i="4"/>
  <c r="J4045" i="4"/>
  <c r="I4045" i="4"/>
  <c r="H4045" i="4"/>
  <c r="G4045" i="4"/>
  <c r="D4045" i="4"/>
  <c r="E4045" i="4"/>
  <c r="C4045" i="4"/>
  <c r="B4046" i="4"/>
  <c r="A4046" i="4"/>
  <c r="F4046" i="4" l="1"/>
  <c r="O4046" i="4"/>
  <c r="N4046" i="4"/>
  <c r="M4046" i="4"/>
  <c r="L4046" i="4"/>
  <c r="K4046" i="4"/>
  <c r="J4046" i="4"/>
  <c r="I4046" i="4"/>
  <c r="H4046" i="4"/>
  <c r="G4046" i="4"/>
  <c r="E4046" i="4"/>
  <c r="C4046" i="4"/>
  <c r="D4046" i="4"/>
  <c r="B4047" i="4"/>
  <c r="A4047" i="4"/>
  <c r="F4047" i="4" l="1"/>
  <c r="O4047" i="4"/>
  <c r="N4047" i="4"/>
  <c r="M4047" i="4"/>
  <c r="L4047" i="4"/>
  <c r="K4047" i="4"/>
  <c r="J4047" i="4"/>
  <c r="I4047" i="4"/>
  <c r="G4047" i="4"/>
  <c r="H4047" i="4"/>
  <c r="E4047" i="4"/>
  <c r="C4047" i="4"/>
  <c r="D4047" i="4"/>
  <c r="B4048" i="4"/>
  <c r="A4048" i="4"/>
  <c r="F4048" i="4" l="1"/>
  <c r="O4048" i="4"/>
  <c r="N4048" i="4"/>
  <c r="M4048" i="4"/>
  <c r="L4048" i="4"/>
  <c r="K4048" i="4"/>
  <c r="J4048" i="4"/>
  <c r="H4048" i="4"/>
  <c r="I4048" i="4"/>
  <c r="G4048" i="4"/>
  <c r="D4048" i="4"/>
  <c r="E4048" i="4"/>
  <c r="C4048" i="4"/>
  <c r="B4049" i="4"/>
  <c r="A4049" i="4"/>
  <c r="F4049" i="4" l="1"/>
  <c r="O4049" i="4"/>
  <c r="N4049" i="4"/>
  <c r="M4049" i="4"/>
  <c r="L4049" i="4"/>
  <c r="K4049" i="4"/>
  <c r="J4049" i="4"/>
  <c r="I4049" i="4"/>
  <c r="H4049" i="4"/>
  <c r="G4049" i="4"/>
  <c r="D4049" i="4"/>
  <c r="E4049" i="4"/>
  <c r="C4049" i="4"/>
  <c r="B4050" i="4"/>
  <c r="A4050" i="4"/>
  <c r="F4050" i="4" l="1"/>
  <c r="O4050" i="4"/>
  <c r="N4050" i="4"/>
  <c r="M4050" i="4"/>
  <c r="L4050" i="4"/>
  <c r="K4050" i="4"/>
  <c r="J4050" i="4"/>
  <c r="I4050" i="4"/>
  <c r="H4050" i="4"/>
  <c r="G4050" i="4"/>
  <c r="E4050" i="4"/>
  <c r="C4050" i="4"/>
  <c r="D4050" i="4"/>
  <c r="B4051" i="4"/>
  <c r="A4051" i="4"/>
  <c r="F4051" i="4" l="1"/>
  <c r="O4051" i="4"/>
  <c r="N4051" i="4"/>
  <c r="M4051" i="4"/>
  <c r="L4051" i="4"/>
  <c r="K4051" i="4"/>
  <c r="I4051" i="4"/>
  <c r="J4051" i="4"/>
  <c r="G4051" i="4"/>
  <c r="H4051" i="4"/>
  <c r="E4051" i="4"/>
  <c r="C4051" i="4"/>
  <c r="D4051" i="4"/>
  <c r="B4052" i="4"/>
  <c r="A4052" i="4"/>
  <c r="F4052" i="4" l="1"/>
  <c r="O4052" i="4"/>
  <c r="N4052" i="4"/>
  <c r="M4052" i="4"/>
  <c r="L4052" i="4"/>
  <c r="K4052" i="4"/>
  <c r="J4052" i="4"/>
  <c r="H4052" i="4"/>
  <c r="I4052" i="4"/>
  <c r="G4052" i="4"/>
  <c r="D4052" i="4"/>
  <c r="E4052" i="4"/>
  <c r="C4052" i="4"/>
  <c r="B4053" i="4"/>
  <c r="A4053" i="4"/>
  <c r="F4053" i="4" l="1"/>
  <c r="O4053" i="4"/>
  <c r="N4053" i="4"/>
  <c r="M4053" i="4"/>
  <c r="L4053" i="4"/>
  <c r="K4053" i="4"/>
  <c r="J4053" i="4"/>
  <c r="I4053" i="4"/>
  <c r="H4053" i="4"/>
  <c r="G4053" i="4"/>
  <c r="D4053" i="4"/>
  <c r="E4053" i="4"/>
  <c r="C4053" i="4"/>
  <c r="B4054" i="4"/>
  <c r="A4054" i="4"/>
  <c r="F4054" i="4" l="1"/>
  <c r="O4054" i="4"/>
  <c r="N4054" i="4"/>
  <c r="M4054" i="4"/>
  <c r="L4054" i="4"/>
  <c r="K4054" i="4"/>
  <c r="J4054" i="4"/>
  <c r="I4054" i="4"/>
  <c r="H4054" i="4"/>
  <c r="G4054" i="4"/>
  <c r="E4054" i="4"/>
  <c r="C4054" i="4"/>
  <c r="D4054" i="4"/>
  <c r="B4055" i="4"/>
  <c r="A4055" i="4"/>
  <c r="F4055" i="4" l="1"/>
  <c r="O4055" i="4"/>
  <c r="N4055" i="4"/>
  <c r="M4055" i="4"/>
  <c r="L4055" i="4"/>
  <c r="K4055" i="4"/>
  <c r="J4055" i="4"/>
  <c r="I4055" i="4"/>
  <c r="H4055" i="4"/>
  <c r="G4055" i="4"/>
  <c r="E4055" i="4"/>
  <c r="C4055" i="4"/>
  <c r="D4055" i="4"/>
  <c r="B4056" i="4"/>
  <c r="A4056" i="4"/>
  <c r="F4056" i="4" l="1"/>
  <c r="O4056" i="4"/>
  <c r="N4056" i="4"/>
  <c r="M4056" i="4"/>
  <c r="L4056" i="4"/>
  <c r="K4056" i="4"/>
  <c r="J4056" i="4"/>
  <c r="H4056" i="4"/>
  <c r="I4056" i="4"/>
  <c r="G4056" i="4"/>
  <c r="D4056" i="4"/>
  <c r="E4056" i="4"/>
  <c r="C4056" i="4"/>
  <c r="B4057" i="4"/>
  <c r="A4057" i="4"/>
  <c r="F4057" i="4" l="1"/>
  <c r="O4057" i="4"/>
  <c r="N4057" i="4"/>
  <c r="M4057" i="4"/>
  <c r="L4057" i="4"/>
  <c r="K4057" i="4"/>
  <c r="J4057" i="4"/>
  <c r="I4057" i="4"/>
  <c r="H4057" i="4"/>
  <c r="G4057" i="4"/>
  <c r="D4057" i="4"/>
  <c r="E4057" i="4"/>
  <c r="C4057" i="4"/>
  <c r="B4058" i="4"/>
  <c r="A4058" i="4"/>
  <c r="F4058" i="4" l="1"/>
  <c r="O4058" i="4"/>
  <c r="N4058" i="4"/>
  <c r="M4058" i="4"/>
  <c r="L4058" i="4"/>
  <c r="K4058" i="4"/>
  <c r="J4058" i="4"/>
  <c r="I4058" i="4"/>
  <c r="H4058" i="4"/>
  <c r="G4058" i="4"/>
  <c r="E4058" i="4"/>
  <c r="C4058" i="4"/>
  <c r="D4058" i="4"/>
  <c r="B4059" i="4"/>
  <c r="A4059" i="4"/>
  <c r="F4059" i="4" l="1"/>
  <c r="O4059" i="4"/>
  <c r="N4059" i="4"/>
  <c r="M4059" i="4"/>
  <c r="L4059" i="4"/>
  <c r="K4059" i="4"/>
  <c r="J4059" i="4"/>
  <c r="I4059" i="4"/>
  <c r="H4059" i="4"/>
  <c r="G4059" i="4"/>
  <c r="E4059" i="4"/>
  <c r="C4059" i="4"/>
  <c r="D4059" i="4"/>
  <c r="B4060" i="4"/>
  <c r="A4060" i="4"/>
  <c r="F4060" i="4" l="1"/>
  <c r="O4060" i="4"/>
  <c r="N4060" i="4"/>
  <c r="M4060" i="4"/>
  <c r="L4060" i="4"/>
  <c r="K4060" i="4"/>
  <c r="J4060" i="4"/>
  <c r="H4060" i="4"/>
  <c r="I4060" i="4"/>
  <c r="G4060" i="4"/>
  <c r="D4060" i="4"/>
  <c r="E4060" i="4"/>
  <c r="C4060" i="4"/>
  <c r="B4061" i="4"/>
  <c r="A4061" i="4"/>
  <c r="F4061" i="4" l="1"/>
  <c r="O4061" i="4"/>
  <c r="N4061" i="4"/>
  <c r="M4061" i="4"/>
  <c r="L4061" i="4"/>
  <c r="K4061" i="4"/>
  <c r="J4061" i="4"/>
  <c r="I4061" i="4"/>
  <c r="H4061" i="4"/>
  <c r="G4061" i="4"/>
  <c r="D4061" i="4"/>
  <c r="E4061" i="4"/>
  <c r="C4061" i="4"/>
  <c r="B4062" i="4"/>
  <c r="A4062" i="4"/>
  <c r="F4062" i="4" l="1"/>
  <c r="O4062" i="4"/>
  <c r="N4062" i="4"/>
  <c r="M4062" i="4"/>
  <c r="L4062" i="4"/>
  <c r="K4062" i="4"/>
  <c r="J4062" i="4"/>
  <c r="I4062" i="4"/>
  <c r="H4062" i="4"/>
  <c r="G4062" i="4"/>
  <c r="E4062" i="4"/>
  <c r="C4062" i="4"/>
  <c r="D4062" i="4"/>
  <c r="B4063" i="4"/>
  <c r="A4063" i="4"/>
  <c r="F4063" i="4" l="1"/>
  <c r="O4063" i="4"/>
  <c r="N4063" i="4"/>
  <c r="M4063" i="4"/>
  <c r="L4063" i="4"/>
  <c r="K4063" i="4"/>
  <c r="J4063" i="4"/>
  <c r="I4063" i="4"/>
  <c r="G4063" i="4"/>
  <c r="H4063" i="4"/>
  <c r="E4063" i="4"/>
  <c r="C4063" i="4"/>
  <c r="D4063" i="4"/>
  <c r="B4064" i="4"/>
  <c r="A4064" i="4"/>
  <c r="F4064" i="4" l="1"/>
  <c r="O4064" i="4"/>
  <c r="N4064" i="4"/>
  <c r="M4064" i="4"/>
  <c r="L4064" i="4"/>
  <c r="K4064" i="4"/>
  <c r="J4064" i="4"/>
  <c r="H4064" i="4"/>
  <c r="I4064" i="4"/>
  <c r="G4064" i="4"/>
  <c r="D4064" i="4"/>
  <c r="E4064" i="4"/>
  <c r="C4064" i="4"/>
  <c r="B4065" i="4"/>
  <c r="A4065" i="4"/>
  <c r="F4065" i="4" l="1"/>
  <c r="O4065" i="4"/>
  <c r="N4065" i="4"/>
  <c r="M4065" i="4"/>
  <c r="L4065" i="4"/>
  <c r="K4065" i="4"/>
  <c r="J4065" i="4"/>
  <c r="I4065" i="4"/>
  <c r="H4065" i="4"/>
  <c r="G4065" i="4"/>
  <c r="D4065" i="4"/>
  <c r="E4065" i="4"/>
  <c r="C4065" i="4"/>
  <c r="B4066" i="4"/>
  <c r="A4066" i="4"/>
  <c r="F4066" i="4" l="1"/>
  <c r="O4066" i="4"/>
  <c r="N4066" i="4"/>
  <c r="M4066" i="4"/>
  <c r="L4066" i="4"/>
  <c r="K4066" i="4"/>
  <c r="J4066" i="4"/>
  <c r="I4066" i="4"/>
  <c r="H4066" i="4"/>
  <c r="G4066" i="4"/>
  <c r="E4066" i="4"/>
  <c r="C4066" i="4"/>
  <c r="D4066" i="4"/>
  <c r="B4067" i="4"/>
  <c r="A4067" i="4"/>
  <c r="F4067" i="4" l="1"/>
  <c r="O4067" i="4"/>
  <c r="N4067" i="4"/>
  <c r="M4067" i="4"/>
  <c r="L4067" i="4"/>
  <c r="K4067" i="4"/>
  <c r="I4067" i="4"/>
  <c r="J4067" i="4"/>
  <c r="G4067" i="4"/>
  <c r="H4067" i="4"/>
  <c r="E4067" i="4"/>
  <c r="C4067" i="4"/>
  <c r="D4067" i="4"/>
  <c r="B4068" i="4"/>
  <c r="A4068" i="4"/>
  <c r="F4068" i="4" l="1"/>
  <c r="O4068" i="4"/>
  <c r="N4068" i="4"/>
  <c r="M4068" i="4"/>
  <c r="L4068" i="4"/>
  <c r="K4068" i="4"/>
  <c r="J4068" i="4"/>
  <c r="H4068" i="4"/>
  <c r="I4068" i="4"/>
  <c r="G4068" i="4"/>
  <c r="D4068" i="4"/>
  <c r="E4068" i="4"/>
  <c r="C4068" i="4"/>
  <c r="B4069" i="4"/>
  <c r="A4069" i="4"/>
  <c r="F4069" i="4" l="1"/>
  <c r="O4069" i="4"/>
  <c r="N4069" i="4"/>
  <c r="M4069" i="4"/>
  <c r="L4069" i="4"/>
  <c r="K4069" i="4"/>
  <c r="J4069" i="4"/>
  <c r="I4069" i="4"/>
  <c r="H4069" i="4"/>
  <c r="G4069" i="4"/>
  <c r="D4069" i="4"/>
  <c r="E4069" i="4"/>
  <c r="C4069" i="4"/>
  <c r="B4070" i="4"/>
  <c r="A4070" i="4"/>
  <c r="F4070" i="4" l="1"/>
  <c r="O4070" i="4"/>
  <c r="N4070" i="4"/>
  <c r="M4070" i="4"/>
  <c r="L4070" i="4"/>
  <c r="K4070" i="4"/>
  <c r="J4070" i="4"/>
  <c r="I4070" i="4"/>
  <c r="H4070" i="4"/>
  <c r="G4070" i="4"/>
  <c r="E4070" i="4"/>
  <c r="C4070" i="4"/>
  <c r="D4070" i="4"/>
  <c r="B4071" i="4"/>
  <c r="A4071" i="4"/>
  <c r="F4071" i="4" l="1"/>
  <c r="O4071" i="4"/>
  <c r="N4071" i="4"/>
  <c r="M4071" i="4"/>
  <c r="L4071" i="4"/>
  <c r="K4071" i="4"/>
  <c r="J4071" i="4"/>
  <c r="I4071" i="4"/>
  <c r="H4071" i="4"/>
  <c r="G4071" i="4"/>
  <c r="E4071" i="4"/>
  <c r="C4071" i="4"/>
  <c r="D4071" i="4"/>
  <c r="B4072" i="4"/>
  <c r="A4072" i="4"/>
  <c r="F4072" i="4" l="1"/>
  <c r="O4072" i="4"/>
  <c r="N4072" i="4"/>
  <c r="M4072" i="4"/>
  <c r="L4072" i="4"/>
  <c r="K4072" i="4"/>
  <c r="J4072" i="4"/>
  <c r="H4072" i="4"/>
  <c r="I4072" i="4"/>
  <c r="G4072" i="4"/>
  <c r="D4072" i="4"/>
  <c r="E4072" i="4"/>
  <c r="C4072" i="4"/>
  <c r="B4073" i="4"/>
  <c r="A4073" i="4"/>
  <c r="F4073" i="4" l="1"/>
  <c r="O4073" i="4"/>
  <c r="N4073" i="4"/>
  <c r="M4073" i="4"/>
  <c r="L4073" i="4"/>
  <c r="K4073" i="4"/>
  <c r="J4073" i="4"/>
  <c r="I4073" i="4"/>
  <c r="H4073" i="4"/>
  <c r="G4073" i="4"/>
  <c r="D4073" i="4"/>
  <c r="E4073" i="4"/>
  <c r="C4073" i="4"/>
  <c r="B4074" i="4"/>
  <c r="A4074" i="4"/>
  <c r="F4074" i="4" l="1"/>
  <c r="O4074" i="4"/>
  <c r="N4074" i="4"/>
  <c r="M4074" i="4"/>
  <c r="L4074" i="4"/>
  <c r="K4074" i="4"/>
  <c r="J4074" i="4"/>
  <c r="I4074" i="4"/>
  <c r="H4074" i="4"/>
  <c r="G4074" i="4"/>
  <c r="E4074" i="4"/>
  <c r="C4074" i="4"/>
  <c r="D4074" i="4"/>
  <c r="B4075" i="4"/>
  <c r="A4075" i="4"/>
  <c r="F4075" i="4" l="1"/>
  <c r="O4075" i="4"/>
  <c r="N4075" i="4"/>
  <c r="M4075" i="4"/>
  <c r="L4075" i="4"/>
  <c r="K4075" i="4"/>
  <c r="J4075" i="4"/>
  <c r="I4075" i="4"/>
  <c r="H4075" i="4"/>
  <c r="G4075" i="4"/>
  <c r="E4075" i="4"/>
  <c r="C4075" i="4"/>
  <c r="D4075" i="4"/>
  <c r="B4076" i="4"/>
  <c r="A4076" i="4"/>
  <c r="F4076" i="4" l="1"/>
  <c r="O4076" i="4"/>
  <c r="N4076" i="4"/>
  <c r="M4076" i="4"/>
  <c r="L4076" i="4"/>
  <c r="K4076" i="4"/>
  <c r="J4076" i="4"/>
  <c r="H4076" i="4"/>
  <c r="I4076" i="4"/>
  <c r="G4076" i="4"/>
  <c r="D4076" i="4"/>
  <c r="E4076" i="4"/>
  <c r="C4076" i="4"/>
  <c r="B4077" i="4"/>
  <c r="A4077" i="4"/>
  <c r="F4077" i="4" l="1"/>
  <c r="O4077" i="4"/>
  <c r="N4077" i="4"/>
  <c r="M4077" i="4"/>
  <c r="L4077" i="4"/>
  <c r="K4077" i="4"/>
  <c r="J4077" i="4"/>
  <c r="I4077" i="4"/>
  <c r="H4077" i="4"/>
  <c r="G4077" i="4"/>
  <c r="D4077" i="4"/>
  <c r="E4077" i="4"/>
  <c r="C4077" i="4"/>
  <c r="B4078" i="4"/>
  <c r="A4078" i="4"/>
  <c r="F4078" i="4" l="1"/>
  <c r="O4078" i="4"/>
  <c r="N4078" i="4"/>
  <c r="M4078" i="4"/>
  <c r="L4078" i="4"/>
  <c r="K4078" i="4"/>
  <c r="J4078" i="4"/>
  <c r="I4078" i="4"/>
  <c r="H4078" i="4"/>
  <c r="G4078" i="4"/>
  <c r="E4078" i="4"/>
  <c r="C4078" i="4"/>
  <c r="D4078" i="4"/>
  <c r="B4079" i="4"/>
  <c r="A4079" i="4"/>
  <c r="F4079" i="4" l="1"/>
  <c r="O4079" i="4"/>
  <c r="N4079" i="4"/>
  <c r="M4079" i="4"/>
  <c r="L4079" i="4"/>
  <c r="K4079" i="4"/>
  <c r="J4079" i="4"/>
  <c r="I4079" i="4"/>
  <c r="G4079" i="4"/>
  <c r="H4079" i="4"/>
  <c r="E4079" i="4"/>
  <c r="C4079" i="4"/>
  <c r="D4079" i="4"/>
  <c r="B4080" i="4"/>
  <c r="A4080" i="4"/>
  <c r="F4080" i="4" l="1"/>
  <c r="O4080" i="4"/>
  <c r="N4080" i="4"/>
  <c r="M4080" i="4"/>
  <c r="L4080" i="4"/>
  <c r="K4080" i="4"/>
  <c r="J4080" i="4"/>
  <c r="H4080" i="4"/>
  <c r="I4080" i="4"/>
  <c r="G4080" i="4"/>
  <c r="D4080" i="4"/>
  <c r="E4080" i="4"/>
  <c r="C4080" i="4"/>
  <c r="B4081" i="4"/>
  <c r="A4081" i="4"/>
  <c r="F4081" i="4" l="1"/>
  <c r="O4081" i="4"/>
  <c r="N4081" i="4"/>
  <c r="M4081" i="4"/>
  <c r="L4081" i="4"/>
  <c r="K4081" i="4"/>
  <c r="J4081" i="4"/>
  <c r="I4081" i="4"/>
  <c r="H4081" i="4"/>
  <c r="G4081" i="4"/>
  <c r="D4081" i="4"/>
  <c r="E4081" i="4"/>
  <c r="C4081" i="4"/>
  <c r="B4082" i="4"/>
  <c r="A4082" i="4"/>
  <c r="F4082" i="4" l="1"/>
  <c r="O4082" i="4"/>
  <c r="N4082" i="4"/>
  <c r="M4082" i="4"/>
  <c r="L4082" i="4"/>
  <c r="K4082" i="4"/>
  <c r="J4082" i="4"/>
  <c r="I4082" i="4"/>
  <c r="H4082" i="4"/>
  <c r="G4082" i="4"/>
  <c r="E4082" i="4"/>
  <c r="C4082" i="4"/>
  <c r="D4082" i="4"/>
  <c r="B4083" i="4"/>
  <c r="A4083" i="4"/>
  <c r="F4083" i="4" l="1"/>
  <c r="O4083" i="4"/>
  <c r="N4083" i="4"/>
  <c r="M4083" i="4"/>
  <c r="L4083" i="4"/>
  <c r="K4083" i="4"/>
  <c r="I4083" i="4"/>
  <c r="J4083" i="4"/>
  <c r="G4083" i="4"/>
  <c r="H4083" i="4"/>
  <c r="E4083" i="4"/>
  <c r="C4083" i="4"/>
  <c r="D4083" i="4"/>
  <c r="B4084" i="4"/>
  <c r="A4084" i="4"/>
  <c r="F4084" i="4" l="1"/>
  <c r="O4084" i="4"/>
  <c r="N4084" i="4"/>
  <c r="M4084" i="4"/>
  <c r="L4084" i="4"/>
  <c r="K4084" i="4"/>
  <c r="J4084" i="4"/>
  <c r="H4084" i="4"/>
  <c r="I4084" i="4"/>
  <c r="G4084" i="4"/>
  <c r="D4084" i="4"/>
  <c r="E4084" i="4"/>
  <c r="C4084" i="4"/>
  <c r="B4085" i="4"/>
  <c r="A4085" i="4"/>
  <c r="F4085" i="4" l="1"/>
  <c r="O4085" i="4"/>
  <c r="N4085" i="4"/>
  <c r="M4085" i="4"/>
  <c r="L4085" i="4"/>
  <c r="K4085" i="4"/>
  <c r="J4085" i="4"/>
  <c r="I4085" i="4"/>
  <c r="H4085" i="4"/>
  <c r="G4085" i="4"/>
  <c r="D4085" i="4"/>
  <c r="E4085" i="4"/>
  <c r="C4085" i="4"/>
  <c r="B4086" i="4"/>
  <c r="A4086" i="4"/>
  <c r="F4086" i="4" l="1"/>
  <c r="O4086" i="4"/>
  <c r="N4086" i="4"/>
  <c r="M4086" i="4"/>
  <c r="L4086" i="4"/>
  <c r="K4086" i="4"/>
  <c r="J4086" i="4"/>
  <c r="I4086" i="4"/>
  <c r="H4086" i="4"/>
  <c r="G4086" i="4"/>
  <c r="E4086" i="4"/>
  <c r="C4086" i="4"/>
  <c r="D4086" i="4"/>
  <c r="B4087" i="4"/>
  <c r="A4087" i="4"/>
  <c r="F4087" i="4" l="1"/>
  <c r="O4087" i="4"/>
  <c r="N4087" i="4"/>
  <c r="M4087" i="4"/>
  <c r="L4087" i="4"/>
  <c r="K4087" i="4"/>
  <c r="J4087" i="4"/>
  <c r="I4087" i="4"/>
  <c r="H4087" i="4"/>
  <c r="G4087" i="4"/>
  <c r="E4087" i="4"/>
  <c r="C4087" i="4"/>
  <c r="D4087" i="4"/>
  <c r="B4088" i="4"/>
  <c r="A4088" i="4"/>
  <c r="F4088" i="4" l="1"/>
  <c r="O4088" i="4"/>
  <c r="N4088" i="4"/>
  <c r="M4088" i="4"/>
  <c r="L4088" i="4"/>
  <c r="K4088" i="4"/>
  <c r="J4088" i="4"/>
  <c r="H4088" i="4"/>
  <c r="I4088" i="4"/>
  <c r="G4088" i="4"/>
  <c r="D4088" i="4"/>
  <c r="E4088" i="4"/>
  <c r="C4088" i="4"/>
  <c r="B4089" i="4"/>
  <c r="A4089" i="4"/>
  <c r="F4089" i="4" l="1"/>
  <c r="O4089" i="4"/>
  <c r="N4089" i="4"/>
  <c r="M4089" i="4"/>
  <c r="L4089" i="4"/>
  <c r="K4089" i="4"/>
  <c r="J4089" i="4"/>
  <c r="I4089" i="4"/>
  <c r="H4089" i="4"/>
  <c r="G4089" i="4"/>
  <c r="D4089" i="4"/>
  <c r="E4089" i="4"/>
  <c r="C4089" i="4"/>
  <c r="B4090" i="4"/>
  <c r="A4090" i="4"/>
  <c r="F4090" i="4" l="1"/>
  <c r="O4090" i="4"/>
  <c r="N4090" i="4"/>
  <c r="M4090" i="4"/>
  <c r="L4090" i="4"/>
  <c r="K4090" i="4"/>
  <c r="J4090" i="4"/>
  <c r="I4090" i="4"/>
  <c r="H4090" i="4"/>
  <c r="G4090" i="4"/>
  <c r="E4090" i="4"/>
  <c r="C4090" i="4"/>
  <c r="D4090" i="4"/>
  <c r="B4091" i="4"/>
  <c r="A4091" i="4"/>
  <c r="F4091" i="4" l="1"/>
  <c r="O4091" i="4"/>
  <c r="N4091" i="4"/>
  <c r="M4091" i="4"/>
  <c r="L4091" i="4"/>
  <c r="K4091" i="4"/>
  <c r="J4091" i="4"/>
  <c r="I4091" i="4"/>
  <c r="H4091" i="4"/>
  <c r="G4091" i="4"/>
  <c r="E4091" i="4"/>
  <c r="C4091" i="4"/>
  <c r="D4091" i="4"/>
  <c r="B4092" i="4"/>
  <c r="A4092" i="4"/>
  <c r="F4092" i="4" l="1"/>
  <c r="O4092" i="4"/>
  <c r="N4092" i="4"/>
  <c r="M4092" i="4"/>
  <c r="L4092" i="4"/>
  <c r="K4092" i="4"/>
  <c r="J4092" i="4"/>
  <c r="H4092" i="4"/>
  <c r="I4092" i="4"/>
  <c r="G4092" i="4"/>
  <c r="D4092" i="4"/>
  <c r="E4092" i="4"/>
  <c r="C4092" i="4"/>
  <c r="B4093" i="4"/>
  <c r="A4093" i="4"/>
  <c r="F4093" i="4" l="1"/>
  <c r="O4093" i="4"/>
  <c r="N4093" i="4"/>
  <c r="M4093" i="4"/>
  <c r="L4093" i="4"/>
  <c r="K4093" i="4"/>
  <c r="J4093" i="4"/>
  <c r="I4093" i="4"/>
  <c r="H4093" i="4"/>
  <c r="G4093" i="4"/>
  <c r="D4093" i="4"/>
  <c r="E4093" i="4"/>
  <c r="C4093" i="4"/>
  <c r="B4094" i="4"/>
  <c r="A4094" i="4"/>
  <c r="F4094" i="4" l="1"/>
  <c r="O4094" i="4"/>
  <c r="N4094" i="4"/>
  <c r="M4094" i="4"/>
  <c r="L4094" i="4"/>
  <c r="K4094" i="4"/>
  <c r="J4094" i="4"/>
  <c r="I4094" i="4"/>
  <c r="H4094" i="4"/>
  <c r="G4094" i="4"/>
  <c r="E4094" i="4"/>
  <c r="C4094" i="4"/>
  <c r="D4094" i="4"/>
  <c r="B4095" i="4"/>
  <c r="A4095" i="4"/>
  <c r="F4095" i="4" l="1"/>
  <c r="O4095" i="4"/>
  <c r="N4095" i="4"/>
  <c r="M4095" i="4"/>
  <c r="L4095" i="4"/>
  <c r="K4095" i="4"/>
  <c r="J4095" i="4"/>
  <c r="I4095" i="4"/>
  <c r="G4095" i="4"/>
  <c r="H4095" i="4"/>
  <c r="E4095" i="4"/>
  <c r="C4095" i="4"/>
  <c r="D4095" i="4"/>
  <c r="B4096" i="4"/>
  <c r="A4096" i="4"/>
  <c r="F4096" i="4" l="1"/>
  <c r="O4096" i="4"/>
  <c r="N4096" i="4"/>
  <c r="M4096" i="4"/>
  <c r="L4096" i="4"/>
  <c r="K4096" i="4"/>
  <c r="J4096" i="4"/>
  <c r="H4096" i="4"/>
  <c r="I4096" i="4"/>
  <c r="G4096" i="4"/>
  <c r="D4096" i="4"/>
  <c r="E4096" i="4"/>
  <c r="C4096" i="4"/>
  <c r="B4097" i="4"/>
  <c r="A4097" i="4"/>
  <c r="F4097" i="4" l="1"/>
  <c r="O4097" i="4"/>
  <c r="N4097" i="4"/>
  <c r="M4097" i="4"/>
  <c r="L4097" i="4"/>
  <c r="K4097" i="4"/>
  <c r="J4097" i="4"/>
  <c r="I4097" i="4"/>
  <c r="H4097" i="4"/>
  <c r="G4097" i="4"/>
  <c r="D4097" i="4"/>
  <c r="E4097" i="4"/>
  <c r="C4097" i="4"/>
  <c r="B4098" i="4"/>
  <c r="A4098" i="4"/>
  <c r="F4098" i="4" l="1"/>
  <c r="O4098" i="4"/>
  <c r="N4098" i="4"/>
  <c r="M4098" i="4"/>
  <c r="L4098" i="4"/>
  <c r="K4098" i="4"/>
  <c r="J4098" i="4"/>
  <c r="I4098" i="4"/>
  <c r="H4098" i="4"/>
  <c r="G4098" i="4"/>
  <c r="E4098" i="4"/>
  <c r="C4098" i="4"/>
  <c r="D4098" i="4"/>
  <c r="B4099" i="4"/>
  <c r="A4099" i="4"/>
  <c r="F4099" i="4" l="1"/>
  <c r="O4099" i="4"/>
  <c r="N4099" i="4"/>
  <c r="M4099" i="4"/>
  <c r="L4099" i="4"/>
  <c r="K4099" i="4"/>
  <c r="I4099" i="4"/>
  <c r="J4099" i="4"/>
  <c r="G4099" i="4"/>
  <c r="H4099" i="4"/>
  <c r="E4099" i="4"/>
  <c r="C4099" i="4"/>
  <c r="D4099" i="4"/>
  <c r="B4100" i="4"/>
  <c r="A4100" i="4"/>
  <c r="F4100" i="4" l="1"/>
  <c r="O4100" i="4"/>
  <c r="N4100" i="4"/>
  <c r="M4100" i="4"/>
  <c r="L4100" i="4"/>
  <c r="K4100" i="4"/>
  <c r="J4100" i="4"/>
  <c r="H4100" i="4"/>
  <c r="I4100" i="4"/>
  <c r="G4100" i="4"/>
  <c r="D4100" i="4"/>
  <c r="E4100" i="4"/>
  <c r="C4100" i="4"/>
  <c r="B4101" i="4"/>
  <c r="A4101" i="4"/>
  <c r="F4101" i="4" l="1"/>
  <c r="O4101" i="4"/>
  <c r="N4101" i="4"/>
  <c r="M4101" i="4"/>
  <c r="L4101" i="4"/>
  <c r="K4101" i="4"/>
  <c r="J4101" i="4"/>
  <c r="I4101" i="4"/>
  <c r="H4101" i="4"/>
  <c r="G4101" i="4"/>
  <c r="D4101" i="4"/>
  <c r="E4101" i="4"/>
  <c r="C4101" i="4"/>
  <c r="B4102" i="4"/>
  <c r="A4102" i="4"/>
  <c r="F4102" i="4" l="1"/>
  <c r="O4102" i="4"/>
  <c r="N4102" i="4"/>
  <c r="M4102" i="4"/>
  <c r="L4102" i="4"/>
  <c r="K4102" i="4"/>
  <c r="J4102" i="4"/>
  <c r="I4102" i="4"/>
  <c r="H4102" i="4"/>
  <c r="G4102" i="4"/>
  <c r="E4102" i="4"/>
  <c r="C4102" i="4"/>
  <c r="D4102" i="4"/>
  <c r="B4103" i="4"/>
  <c r="A4103" i="4"/>
  <c r="F4103" i="4" l="1"/>
  <c r="O4103" i="4"/>
  <c r="N4103" i="4"/>
  <c r="M4103" i="4"/>
  <c r="L4103" i="4"/>
  <c r="K4103" i="4"/>
  <c r="J4103" i="4"/>
  <c r="I4103" i="4"/>
  <c r="H4103" i="4"/>
  <c r="G4103" i="4"/>
  <c r="E4103" i="4"/>
  <c r="C4103" i="4"/>
  <c r="D4103" i="4"/>
  <c r="B4104" i="4"/>
  <c r="A4104" i="4"/>
  <c r="F4104" i="4" l="1"/>
  <c r="O4104" i="4"/>
  <c r="N4104" i="4"/>
  <c r="M4104" i="4"/>
  <c r="L4104" i="4"/>
  <c r="K4104" i="4"/>
  <c r="J4104" i="4"/>
  <c r="H4104" i="4"/>
  <c r="I4104" i="4"/>
  <c r="G4104" i="4"/>
  <c r="D4104" i="4"/>
  <c r="E4104" i="4"/>
  <c r="C4104" i="4"/>
  <c r="B4105" i="4"/>
  <c r="A4105" i="4"/>
  <c r="F4105" i="4" l="1"/>
  <c r="O4105" i="4"/>
  <c r="N4105" i="4"/>
  <c r="M4105" i="4"/>
  <c r="L4105" i="4"/>
  <c r="K4105" i="4"/>
  <c r="J4105" i="4"/>
  <c r="I4105" i="4"/>
  <c r="H4105" i="4"/>
  <c r="G4105" i="4"/>
  <c r="D4105" i="4"/>
  <c r="E4105" i="4"/>
  <c r="C4105" i="4"/>
  <c r="B4106" i="4"/>
  <c r="A4106" i="4"/>
  <c r="F4106" i="4" l="1"/>
  <c r="O4106" i="4"/>
  <c r="N4106" i="4"/>
  <c r="M4106" i="4"/>
  <c r="L4106" i="4"/>
  <c r="K4106" i="4"/>
  <c r="J4106" i="4"/>
  <c r="I4106" i="4"/>
  <c r="H4106" i="4"/>
  <c r="G4106" i="4"/>
  <c r="E4106" i="4"/>
  <c r="C4106" i="4"/>
  <c r="D4106" i="4"/>
  <c r="B4107" i="4"/>
  <c r="A4107" i="4"/>
  <c r="F4107" i="4" l="1"/>
  <c r="O4107" i="4"/>
  <c r="N4107" i="4"/>
  <c r="M4107" i="4"/>
  <c r="L4107" i="4"/>
  <c r="K4107" i="4"/>
  <c r="J4107" i="4"/>
  <c r="I4107" i="4"/>
  <c r="H4107" i="4"/>
  <c r="G4107" i="4"/>
  <c r="E4107" i="4"/>
  <c r="C4107" i="4"/>
  <c r="D4107" i="4"/>
  <c r="B4108" i="4"/>
  <c r="A4108" i="4"/>
  <c r="F4108" i="4" l="1"/>
  <c r="O4108" i="4"/>
  <c r="N4108" i="4"/>
  <c r="M4108" i="4"/>
  <c r="L4108" i="4"/>
  <c r="K4108" i="4"/>
  <c r="J4108" i="4"/>
  <c r="H4108" i="4"/>
  <c r="I4108" i="4"/>
  <c r="G4108" i="4"/>
  <c r="D4108" i="4"/>
  <c r="E4108" i="4"/>
  <c r="C4108" i="4"/>
  <c r="B4109" i="4"/>
  <c r="A4109" i="4"/>
  <c r="F4109" i="4" l="1"/>
  <c r="O4109" i="4"/>
  <c r="N4109" i="4"/>
  <c r="M4109" i="4"/>
  <c r="L4109" i="4"/>
  <c r="K4109" i="4"/>
  <c r="J4109" i="4"/>
  <c r="I4109" i="4"/>
  <c r="H4109" i="4"/>
  <c r="G4109" i="4"/>
  <c r="D4109" i="4"/>
  <c r="E4109" i="4"/>
  <c r="C4109" i="4"/>
  <c r="B4110" i="4"/>
  <c r="A4110" i="4"/>
  <c r="F4110" i="4" l="1"/>
  <c r="O4110" i="4"/>
  <c r="N4110" i="4"/>
  <c r="M4110" i="4"/>
  <c r="L4110" i="4"/>
  <c r="K4110" i="4"/>
  <c r="J4110" i="4"/>
  <c r="I4110" i="4"/>
  <c r="H4110" i="4"/>
  <c r="G4110" i="4"/>
  <c r="E4110" i="4"/>
  <c r="C4110" i="4"/>
  <c r="D4110" i="4"/>
  <c r="B4111" i="4"/>
  <c r="A4111" i="4"/>
  <c r="F4111" i="4" l="1"/>
  <c r="O4111" i="4"/>
  <c r="N4111" i="4"/>
  <c r="M4111" i="4"/>
  <c r="L4111" i="4"/>
  <c r="K4111" i="4"/>
  <c r="J4111" i="4"/>
  <c r="I4111" i="4"/>
  <c r="G4111" i="4"/>
  <c r="H4111" i="4"/>
  <c r="E4111" i="4"/>
  <c r="C4111" i="4"/>
  <c r="D4111" i="4"/>
  <c r="B4112" i="4"/>
  <c r="A4112" i="4"/>
  <c r="F4112" i="4" l="1"/>
  <c r="O4112" i="4"/>
  <c r="N4112" i="4"/>
  <c r="M4112" i="4"/>
  <c r="L4112" i="4"/>
  <c r="K4112" i="4"/>
  <c r="J4112" i="4"/>
  <c r="H4112" i="4"/>
  <c r="I4112" i="4"/>
  <c r="G4112" i="4"/>
  <c r="D4112" i="4"/>
  <c r="E4112" i="4"/>
  <c r="C4112" i="4"/>
  <c r="B4113" i="4"/>
  <c r="A4113" i="4"/>
  <c r="F4113" i="4" l="1"/>
  <c r="O4113" i="4"/>
  <c r="N4113" i="4"/>
  <c r="M4113" i="4"/>
  <c r="L4113" i="4"/>
  <c r="K4113" i="4"/>
  <c r="J4113" i="4"/>
  <c r="I4113" i="4"/>
  <c r="H4113" i="4"/>
  <c r="G4113" i="4"/>
  <c r="D4113" i="4"/>
  <c r="E4113" i="4"/>
  <c r="C4113" i="4"/>
  <c r="B4114" i="4"/>
  <c r="A4114" i="4"/>
  <c r="F4114" i="4" l="1"/>
  <c r="O4114" i="4"/>
  <c r="N4114" i="4"/>
  <c r="M4114" i="4"/>
  <c r="L4114" i="4"/>
  <c r="K4114" i="4"/>
  <c r="J4114" i="4"/>
  <c r="I4114" i="4"/>
  <c r="H4114" i="4"/>
  <c r="G4114" i="4"/>
  <c r="E4114" i="4"/>
  <c r="C4114" i="4"/>
  <c r="D4114" i="4"/>
  <c r="B4115" i="4"/>
  <c r="A4115" i="4"/>
  <c r="F4115" i="4" l="1"/>
  <c r="O4115" i="4"/>
  <c r="N4115" i="4"/>
  <c r="M4115" i="4"/>
  <c r="L4115" i="4"/>
  <c r="K4115" i="4"/>
  <c r="I4115" i="4"/>
  <c r="J4115" i="4"/>
  <c r="G4115" i="4"/>
  <c r="H4115" i="4"/>
  <c r="E4115" i="4"/>
  <c r="C4115" i="4"/>
  <c r="D4115" i="4"/>
  <c r="B4116" i="4"/>
  <c r="A4116" i="4"/>
  <c r="F4116" i="4" l="1"/>
  <c r="O4116" i="4"/>
  <c r="N4116" i="4"/>
  <c r="M4116" i="4"/>
  <c r="L4116" i="4"/>
  <c r="K4116" i="4"/>
  <c r="J4116" i="4"/>
  <c r="H4116" i="4"/>
  <c r="I4116" i="4"/>
  <c r="G4116" i="4"/>
  <c r="D4116" i="4"/>
  <c r="E4116" i="4"/>
  <c r="C4116" i="4"/>
  <c r="B4117" i="4"/>
  <c r="A4117" i="4"/>
  <c r="F4117" i="4" l="1"/>
  <c r="O4117" i="4"/>
  <c r="N4117" i="4"/>
  <c r="M4117" i="4"/>
  <c r="L4117" i="4"/>
  <c r="K4117" i="4"/>
  <c r="J4117" i="4"/>
  <c r="I4117" i="4"/>
  <c r="H4117" i="4"/>
  <c r="G4117" i="4"/>
  <c r="D4117" i="4"/>
  <c r="E4117" i="4"/>
  <c r="C4117" i="4"/>
  <c r="B4118" i="4"/>
  <c r="A4118" i="4"/>
  <c r="F4118" i="4" l="1"/>
  <c r="O4118" i="4"/>
  <c r="N4118" i="4"/>
  <c r="M4118" i="4"/>
  <c r="L4118" i="4"/>
  <c r="K4118" i="4"/>
  <c r="J4118" i="4"/>
  <c r="I4118" i="4"/>
  <c r="H4118" i="4"/>
  <c r="G4118" i="4"/>
  <c r="E4118" i="4"/>
  <c r="C4118" i="4"/>
  <c r="D4118" i="4"/>
  <c r="B4119" i="4"/>
  <c r="A4119" i="4"/>
  <c r="F4119" i="4" l="1"/>
  <c r="O4119" i="4"/>
  <c r="N4119" i="4"/>
  <c r="M4119" i="4"/>
  <c r="L4119" i="4"/>
  <c r="K4119" i="4"/>
  <c r="J4119" i="4"/>
  <c r="I4119" i="4"/>
  <c r="H4119" i="4"/>
  <c r="G4119" i="4"/>
  <c r="E4119" i="4"/>
  <c r="C4119" i="4"/>
  <c r="D4119" i="4"/>
  <c r="B4120" i="4"/>
  <c r="A4120" i="4"/>
  <c r="F4120" i="4" l="1"/>
  <c r="O4120" i="4"/>
  <c r="N4120" i="4"/>
  <c r="M4120" i="4"/>
  <c r="L4120" i="4"/>
  <c r="K4120" i="4"/>
  <c r="J4120" i="4"/>
  <c r="H4120" i="4"/>
  <c r="I4120" i="4"/>
  <c r="G4120" i="4"/>
  <c r="D4120" i="4"/>
  <c r="E4120" i="4"/>
  <c r="C4120" i="4"/>
  <c r="B4121" i="4"/>
  <c r="A4121" i="4"/>
  <c r="F4121" i="4" l="1"/>
  <c r="O4121" i="4"/>
  <c r="N4121" i="4"/>
  <c r="M4121" i="4"/>
  <c r="L4121" i="4"/>
  <c r="K4121" i="4"/>
  <c r="J4121" i="4"/>
  <c r="I4121" i="4"/>
  <c r="H4121" i="4"/>
  <c r="G4121" i="4"/>
  <c r="D4121" i="4"/>
  <c r="E4121" i="4"/>
  <c r="C4121" i="4"/>
  <c r="B4122" i="4"/>
  <c r="A4122" i="4"/>
  <c r="F4122" i="4" l="1"/>
  <c r="O4122" i="4"/>
  <c r="N4122" i="4"/>
  <c r="M4122" i="4"/>
  <c r="L4122" i="4"/>
  <c r="K4122" i="4"/>
  <c r="J4122" i="4"/>
  <c r="I4122" i="4"/>
  <c r="H4122" i="4"/>
  <c r="G4122" i="4"/>
  <c r="E4122" i="4"/>
  <c r="C4122" i="4"/>
  <c r="D4122" i="4"/>
  <c r="B4123" i="4"/>
  <c r="A4123" i="4"/>
  <c r="F4123" i="4" l="1"/>
  <c r="O4123" i="4"/>
  <c r="N4123" i="4"/>
  <c r="M4123" i="4"/>
  <c r="L4123" i="4"/>
  <c r="K4123" i="4"/>
  <c r="J4123" i="4"/>
  <c r="I4123" i="4"/>
  <c r="H4123" i="4"/>
  <c r="G4123" i="4"/>
  <c r="E4123" i="4"/>
  <c r="C4123" i="4"/>
  <c r="D4123" i="4"/>
  <c r="B4124" i="4"/>
  <c r="A4124" i="4"/>
  <c r="F4124" i="4" l="1"/>
  <c r="O4124" i="4"/>
  <c r="N4124" i="4"/>
  <c r="M4124" i="4"/>
  <c r="L4124" i="4"/>
  <c r="K4124" i="4"/>
  <c r="J4124" i="4"/>
  <c r="H4124" i="4"/>
  <c r="I4124" i="4"/>
  <c r="G4124" i="4"/>
  <c r="D4124" i="4"/>
  <c r="E4124" i="4"/>
  <c r="C4124" i="4"/>
  <c r="B4125" i="4"/>
  <c r="A4125" i="4"/>
  <c r="F4125" i="4" l="1"/>
  <c r="O4125" i="4"/>
  <c r="N4125" i="4"/>
  <c r="M4125" i="4"/>
  <c r="L4125" i="4"/>
  <c r="K4125" i="4"/>
  <c r="J4125" i="4"/>
  <c r="I4125" i="4"/>
  <c r="H4125" i="4"/>
  <c r="G4125" i="4"/>
  <c r="D4125" i="4"/>
  <c r="E4125" i="4"/>
  <c r="C4125" i="4"/>
  <c r="B4126" i="4"/>
  <c r="A4126" i="4"/>
  <c r="F4126" i="4" l="1"/>
  <c r="O4126" i="4"/>
  <c r="N4126" i="4"/>
  <c r="M4126" i="4"/>
  <c r="L4126" i="4"/>
  <c r="K4126" i="4"/>
  <c r="J4126" i="4"/>
  <c r="I4126" i="4"/>
  <c r="H4126" i="4"/>
  <c r="G4126" i="4"/>
  <c r="E4126" i="4"/>
  <c r="C4126" i="4"/>
  <c r="D4126" i="4"/>
  <c r="B4127" i="4"/>
  <c r="A4127" i="4"/>
  <c r="F4127" i="4" l="1"/>
  <c r="O4127" i="4"/>
  <c r="N4127" i="4"/>
  <c r="M4127" i="4"/>
  <c r="L4127" i="4"/>
  <c r="K4127" i="4"/>
  <c r="J4127" i="4"/>
  <c r="I4127" i="4"/>
  <c r="G4127" i="4"/>
  <c r="H4127" i="4"/>
  <c r="E4127" i="4"/>
  <c r="C4127" i="4"/>
  <c r="D4127" i="4"/>
  <c r="B4128" i="4"/>
  <c r="A4128" i="4"/>
  <c r="F4128" i="4" l="1"/>
  <c r="O4128" i="4"/>
  <c r="N4128" i="4"/>
  <c r="M4128" i="4"/>
  <c r="L4128" i="4"/>
  <c r="K4128" i="4"/>
  <c r="J4128" i="4"/>
  <c r="H4128" i="4"/>
  <c r="I4128" i="4"/>
  <c r="G4128" i="4"/>
  <c r="D4128" i="4"/>
  <c r="E4128" i="4"/>
  <c r="C4128" i="4"/>
  <c r="B4129" i="4"/>
  <c r="A4129" i="4"/>
  <c r="F4129" i="4" l="1"/>
  <c r="O4129" i="4"/>
  <c r="N4129" i="4"/>
  <c r="M4129" i="4"/>
  <c r="L4129" i="4"/>
  <c r="K4129" i="4"/>
  <c r="J4129" i="4"/>
  <c r="I4129" i="4"/>
  <c r="H4129" i="4"/>
  <c r="G4129" i="4"/>
  <c r="D4129" i="4"/>
  <c r="E4129" i="4"/>
  <c r="C4129" i="4"/>
  <c r="B4130" i="4"/>
  <c r="A4130" i="4"/>
  <c r="F4130" i="4" l="1"/>
  <c r="O4130" i="4"/>
  <c r="N4130" i="4"/>
  <c r="M4130" i="4"/>
  <c r="L4130" i="4"/>
  <c r="K4130" i="4"/>
  <c r="J4130" i="4"/>
  <c r="I4130" i="4"/>
  <c r="H4130" i="4"/>
  <c r="G4130" i="4"/>
  <c r="E4130" i="4"/>
  <c r="C4130" i="4"/>
  <c r="D4130" i="4"/>
  <c r="B4131" i="4"/>
  <c r="A4131" i="4"/>
  <c r="F4131" i="4" l="1"/>
  <c r="O4131" i="4"/>
  <c r="N4131" i="4"/>
  <c r="M4131" i="4"/>
  <c r="L4131" i="4"/>
  <c r="K4131" i="4"/>
  <c r="I4131" i="4"/>
  <c r="J4131" i="4"/>
  <c r="G4131" i="4"/>
  <c r="H4131" i="4"/>
  <c r="E4131" i="4"/>
  <c r="C4131" i="4"/>
  <c r="D4131" i="4"/>
  <c r="B4132" i="4"/>
  <c r="A4132" i="4"/>
  <c r="F4132" i="4" l="1"/>
  <c r="O4132" i="4"/>
  <c r="N4132" i="4"/>
  <c r="M4132" i="4"/>
  <c r="L4132" i="4"/>
  <c r="K4132" i="4"/>
  <c r="J4132" i="4"/>
  <c r="H4132" i="4"/>
  <c r="I4132" i="4"/>
  <c r="G4132" i="4"/>
  <c r="D4132" i="4"/>
  <c r="E4132" i="4"/>
  <c r="C4132" i="4"/>
  <c r="B4133" i="4"/>
  <c r="A4133" i="4"/>
  <c r="F4133" i="4" l="1"/>
  <c r="O4133" i="4"/>
  <c r="N4133" i="4"/>
  <c r="M4133" i="4"/>
  <c r="L4133" i="4"/>
  <c r="K4133" i="4"/>
  <c r="J4133" i="4"/>
  <c r="I4133" i="4"/>
  <c r="H4133" i="4"/>
  <c r="G4133" i="4"/>
  <c r="D4133" i="4"/>
  <c r="E4133" i="4"/>
  <c r="C4133" i="4"/>
  <c r="B4134" i="4"/>
  <c r="A4134" i="4"/>
  <c r="F4134" i="4" l="1"/>
  <c r="O4134" i="4"/>
  <c r="N4134" i="4"/>
  <c r="M4134" i="4"/>
  <c r="L4134" i="4"/>
  <c r="K4134" i="4"/>
  <c r="J4134" i="4"/>
  <c r="I4134" i="4"/>
  <c r="H4134" i="4"/>
  <c r="G4134" i="4"/>
  <c r="E4134" i="4"/>
  <c r="C4134" i="4"/>
  <c r="D4134" i="4"/>
  <c r="B4135" i="4"/>
  <c r="A4135" i="4"/>
  <c r="F4135" i="4" l="1"/>
  <c r="O4135" i="4"/>
  <c r="N4135" i="4"/>
  <c r="M4135" i="4"/>
  <c r="L4135" i="4"/>
  <c r="K4135" i="4"/>
  <c r="J4135" i="4"/>
  <c r="I4135" i="4"/>
  <c r="H4135" i="4"/>
  <c r="G4135" i="4"/>
  <c r="E4135" i="4"/>
  <c r="C4135" i="4"/>
  <c r="D4135" i="4"/>
  <c r="B4136" i="4"/>
  <c r="A4136" i="4"/>
  <c r="F4136" i="4" l="1"/>
  <c r="O4136" i="4"/>
  <c r="N4136" i="4"/>
  <c r="M4136" i="4"/>
  <c r="L4136" i="4"/>
  <c r="K4136" i="4"/>
  <c r="J4136" i="4"/>
  <c r="H4136" i="4"/>
  <c r="I4136" i="4"/>
  <c r="G4136" i="4"/>
  <c r="D4136" i="4"/>
  <c r="E4136" i="4"/>
  <c r="C4136" i="4"/>
  <c r="B4137" i="4"/>
  <c r="A4137" i="4"/>
  <c r="F4137" i="4" l="1"/>
  <c r="O4137" i="4"/>
  <c r="N4137" i="4"/>
  <c r="M4137" i="4"/>
  <c r="L4137" i="4"/>
  <c r="K4137" i="4"/>
  <c r="J4137" i="4"/>
  <c r="I4137" i="4"/>
  <c r="H4137" i="4"/>
  <c r="G4137" i="4"/>
  <c r="D4137" i="4"/>
  <c r="E4137" i="4"/>
  <c r="C4137" i="4"/>
  <c r="B4138" i="4"/>
  <c r="A4138" i="4"/>
  <c r="F4138" i="4" l="1"/>
  <c r="O4138" i="4"/>
  <c r="N4138" i="4"/>
  <c r="M4138" i="4"/>
  <c r="L4138" i="4"/>
  <c r="K4138" i="4"/>
  <c r="J4138" i="4"/>
  <c r="I4138" i="4"/>
  <c r="H4138" i="4"/>
  <c r="G4138" i="4"/>
  <c r="E4138" i="4"/>
  <c r="C4138" i="4"/>
  <c r="D4138" i="4"/>
  <c r="B4139" i="4"/>
  <c r="A4139" i="4"/>
  <c r="F4139" i="4" l="1"/>
  <c r="O4139" i="4"/>
  <c r="N4139" i="4"/>
  <c r="M4139" i="4"/>
  <c r="L4139" i="4"/>
  <c r="K4139" i="4"/>
  <c r="J4139" i="4"/>
  <c r="I4139" i="4"/>
  <c r="H4139" i="4"/>
  <c r="G4139" i="4"/>
  <c r="E4139" i="4"/>
  <c r="C4139" i="4"/>
  <c r="D4139" i="4"/>
  <c r="B4140" i="4"/>
  <c r="A4140" i="4"/>
  <c r="F4140" i="4" l="1"/>
  <c r="O4140" i="4"/>
  <c r="N4140" i="4"/>
  <c r="M4140" i="4"/>
  <c r="L4140" i="4"/>
  <c r="K4140" i="4"/>
  <c r="J4140" i="4"/>
  <c r="H4140" i="4"/>
  <c r="I4140" i="4"/>
  <c r="G4140" i="4"/>
  <c r="D4140" i="4"/>
  <c r="E4140" i="4"/>
  <c r="C4140" i="4"/>
  <c r="B4141" i="4"/>
  <c r="A4141" i="4"/>
  <c r="F4141" i="4" l="1"/>
  <c r="O4141" i="4"/>
  <c r="N4141" i="4"/>
  <c r="M4141" i="4"/>
  <c r="L4141" i="4"/>
  <c r="K4141" i="4"/>
  <c r="J4141" i="4"/>
  <c r="I4141" i="4"/>
  <c r="H4141" i="4"/>
  <c r="G4141" i="4"/>
  <c r="D4141" i="4"/>
  <c r="E4141" i="4"/>
  <c r="C4141" i="4"/>
  <c r="B4142" i="4"/>
  <c r="A4142" i="4"/>
  <c r="F4142" i="4" l="1"/>
  <c r="O4142" i="4"/>
  <c r="N4142" i="4"/>
  <c r="M4142" i="4"/>
  <c r="L4142" i="4"/>
  <c r="K4142" i="4"/>
  <c r="J4142" i="4"/>
  <c r="I4142" i="4"/>
  <c r="H4142" i="4"/>
  <c r="G4142" i="4"/>
  <c r="E4142" i="4"/>
  <c r="C4142" i="4"/>
  <c r="D4142" i="4"/>
  <c r="B4143" i="4"/>
  <c r="A4143" i="4"/>
  <c r="F4143" i="4" l="1"/>
  <c r="O4143" i="4"/>
  <c r="N4143" i="4"/>
  <c r="M4143" i="4"/>
  <c r="L4143" i="4"/>
  <c r="K4143" i="4"/>
  <c r="J4143" i="4"/>
  <c r="I4143" i="4"/>
  <c r="G4143" i="4"/>
  <c r="H4143" i="4"/>
  <c r="E4143" i="4"/>
  <c r="C4143" i="4"/>
  <c r="D4143" i="4"/>
  <c r="B4144" i="4"/>
  <c r="A4144" i="4"/>
  <c r="F4144" i="4" l="1"/>
  <c r="N4144" i="4"/>
  <c r="O4144" i="4"/>
  <c r="M4144" i="4"/>
  <c r="L4144" i="4"/>
  <c r="K4144" i="4"/>
  <c r="J4144" i="4"/>
  <c r="H4144" i="4"/>
  <c r="I4144" i="4"/>
  <c r="G4144" i="4"/>
  <c r="D4144" i="4"/>
  <c r="E4144" i="4"/>
  <c r="C4144" i="4"/>
  <c r="B4145" i="4"/>
  <c r="A4145" i="4"/>
  <c r="F4145" i="4" l="1"/>
  <c r="O4145" i="4"/>
  <c r="N4145" i="4"/>
  <c r="M4145" i="4"/>
  <c r="L4145" i="4"/>
  <c r="K4145" i="4"/>
  <c r="J4145" i="4"/>
  <c r="I4145" i="4"/>
  <c r="H4145" i="4"/>
  <c r="G4145" i="4"/>
  <c r="D4145" i="4"/>
  <c r="E4145" i="4"/>
  <c r="C4145" i="4"/>
  <c r="B4146" i="4"/>
  <c r="A4146" i="4"/>
  <c r="F4146" i="4" l="1"/>
  <c r="O4146" i="4"/>
  <c r="N4146" i="4"/>
  <c r="M4146" i="4"/>
  <c r="L4146" i="4"/>
  <c r="K4146" i="4"/>
  <c r="J4146" i="4"/>
  <c r="I4146" i="4"/>
  <c r="H4146" i="4"/>
  <c r="G4146" i="4"/>
  <c r="E4146" i="4"/>
  <c r="C4146" i="4"/>
  <c r="D4146" i="4"/>
  <c r="B4147" i="4"/>
  <c r="A4147" i="4"/>
  <c r="F4147" i="4" l="1"/>
  <c r="O4147" i="4"/>
  <c r="N4147" i="4"/>
  <c r="M4147" i="4"/>
  <c r="L4147" i="4"/>
  <c r="K4147" i="4"/>
  <c r="I4147" i="4"/>
  <c r="J4147" i="4"/>
  <c r="G4147" i="4"/>
  <c r="H4147" i="4"/>
  <c r="E4147" i="4"/>
  <c r="C4147" i="4"/>
  <c r="D4147" i="4"/>
  <c r="B4148" i="4"/>
  <c r="A4148" i="4"/>
  <c r="F4148" i="4" l="1"/>
  <c r="O4148" i="4"/>
  <c r="N4148" i="4"/>
  <c r="M4148" i="4"/>
  <c r="L4148" i="4"/>
  <c r="K4148" i="4"/>
  <c r="J4148" i="4"/>
  <c r="H4148" i="4"/>
  <c r="I4148" i="4"/>
  <c r="G4148" i="4"/>
  <c r="D4148" i="4"/>
  <c r="E4148" i="4"/>
  <c r="C4148" i="4"/>
  <c r="B4149" i="4"/>
  <c r="A4149" i="4"/>
  <c r="F4149" i="4" l="1"/>
  <c r="O4149" i="4"/>
  <c r="N4149" i="4"/>
  <c r="M4149" i="4"/>
  <c r="L4149" i="4"/>
  <c r="K4149" i="4"/>
  <c r="J4149" i="4"/>
  <c r="I4149" i="4"/>
  <c r="H4149" i="4"/>
  <c r="G4149" i="4"/>
  <c r="D4149" i="4"/>
  <c r="E4149" i="4"/>
  <c r="C4149" i="4"/>
  <c r="B4150" i="4"/>
  <c r="A4150" i="4"/>
  <c r="F4150" i="4" l="1"/>
  <c r="O4150" i="4"/>
  <c r="N4150" i="4"/>
  <c r="M4150" i="4"/>
  <c r="L4150" i="4"/>
  <c r="K4150" i="4"/>
  <c r="J4150" i="4"/>
  <c r="I4150" i="4"/>
  <c r="H4150" i="4"/>
  <c r="G4150" i="4"/>
  <c r="E4150" i="4"/>
  <c r="C4150" i="4"/>
  <c r="D4150" i="4"/>
  <c r="B4151" i="4"/>
  <c r="A4151" i="4"/>
  <c r="F4151" i="4" l="1"/>
  <c r="O4151" i="4"/>
  <c r="N4151" i="4"/>
  <c r="M4151" i="4"/>
  <c r="L4151" i="4"/>
  <c r="K4151" i="4"/>
  <c r="J4151" i="4"/>
  <c r="I4151" i="4"/>
  <c r="H4151" i="4"/>
  <c r="G4151" i="4"/>
  <c r="E4151" i="4"/>
  <c r="C4151" i="4"/>
  <c r="D4151" i="4"/>
  <c r="B4152" i="4"/>
  <c r="A4152" i="4"/>
  <c r="F4152" i="4" l="1"/>
  <c r="O4152" i="4"/>
  <c r="N4152" i="4"/>
  <c r="M4152" i="4"/>
  <c r="L4152" i="4"/>
  <c r="K4152" i="4"/>
  <c r="J4152" i="4"/>
  <c r="H4152" i="4"/>
  <c r="I4152" i="4"/>
  <c r="G4152" i="4"/>
  <c r="D4152" i="4"/>
  <c r="E4152" i="4"/>
  <c r="C4152" i="4"/>
  <c r="B4153" i="4"/>
  <c r="A4153" i="4"/>
  <c r="F4153" i="4" l="1"/>
  <c r="O4153" i="4"/>
  <c r="N4153" i="4"/>
  <c r="M4153" i="4"/>
  <c r="L4153" i="4"/>
  <c r="K4153" i="4"/>
  <c r="J4153" i="4"/>
  <c r="I4153" i="4"/>
  <c r="H4153" i="4"/>
  <c r="G4153" i="4"/>
  <c r="D4153" i="4"/>
  <c r="E4153" i="4"/>
  <c r="C4153" i="4"/>
  <c r="B4154" i="4"/>
  <c r="A4154" i="4"/>
  <c r="F4154" i="4" l="1"/>
  <c r="O4154" i="4"/>
  <c r="N4154" i="4"/>
  <c r="M4154" i="4"/>
  <c r="L4154" i="4"/>
  <c r="K4154" i="4"/>
  <c r="J4154" i="4"/>
  <c r="I4154" i="4"/>
  <c r="H4154" i="4"/>
  <c r="G4154" i="4"/>
  <c r="E4154" i="4"/>
  <c r="C4154" i="4"/>
  <c r="D4154" i="4"/>
  <c r="B4155" i="4"/>
  <c r="A4155" i="4"/>
  <c r="F4155" i="4" l="1"/>
  <c r="O4155" i="4"/>
  <c r="N4155" i="4"/>
  <c r="M4155" i="4"/>
  <c r="L4155" i="4"/>
  <c r="K4155" i="4"/>
  <c r="J4155" i="4"/>
  <c r="I4155" i="4"/>
  <c r="H4155" i="4"/>
  <c r="G4155" i="4"/>
  <c r="E4155" i="4"/>
  <c r="C4155" i="4"/>
  <c r="D4155" i="4"/>
  <c r="B4156" i="4"/>
  <c r="A4156" i="4"/>
  <c r="F4156" i="4" l="1"/>
  <c r="O4156" i="4"/>
  <c r="N4156" i="4"/>
  <c r="M4156" i="4"/>
  <c r="L4156" i="4"/>
  <c r="K4156" i="4"/>
  <c r="J4156" i="4"/>
  <c r="H4156" i="4"/>
  <c r="I4156" i="4"/>
  <c r="G4156" i="4"/>
  <c r="D4156" i="4"/>
  <c r="E4156" i="4"/>
  <c r="C4156" i="4"/>
  <c r="B4157" i="4"/>
  <c r="A4157" i="4"/>
  <c r="F4157" i="4" l="1"/>
  <c r="O4157" i="4"/>
  <c r="N4157" i="4"/>
  <c r="M4157" i="4"/>
  <c r="L4157" i="4"/>
  <c r="K4157" i="4"/>
  <c r="J4157" i="4"/>
  <c r="I4157" i="4"/>
  <c r="H4157" i="4"/>
  <c r="G4157" i="4"/>
  <c r="D4157" i="4"/>
  <c r="E4157" i="4"/>
  <c r="C4157" i="4"/>
  <c r="B4158" i="4"/>
  <c r="A4158" i="4"/>
  <c r="F4158" i="4" l="1"/>
  <c r="O4158" i="4"/>
  <c r="N4158" i="4"/>
  <c r="M4158" i="4"/>
  <c r="L4158" i="4"/>
  <c r="K4158" i="4"/>
  <c r="J4158" i="4"/>
  <c r="I4158" i="4"/>
  <c r="H4158" i="4"/>
  <c r="G4158" i="4"/>
  <c r="E4158" i="4"/>
  <c r="C4158" i="4"/>
  <c r="D4158" i="4"/>
  <c r="B4159" i="4"/>
  <c r="A4159" i="4"/>
  <c r="F4159" i="4" l="1"/>
  <c r="O4159" i="4"/>
  <c r="N4159" i="4"/>
  <c r="M4159" i="4"/>
  <c r="L4159" i="4"/>
  <c r="K4159" i="4"/>
  <c r="J4159" i="4"/>
  <c r="I4159" i="4"/>
  <c r="G4159" i="4"/>
  <c r="H4159" i="4"/>
  <c r="E4159" i="4"/>
  <c r="C4159" i="4"/>
  <c r="D4159" i="4"/>
  <c r="B4160" i="4"/>
  <c r="A4160" i="4"/>
  <c r="F4160" i="4" l="1"/>
  <c r="O4160" i="4"/>
  <c r="N4160" i="4"/>
  <c r="M4160" i="4"/>
  <c r="L4160" i="4"/>
  <c r="K4160" i="4"/>
  <c r="J4160" i="4"/>
  <c r="H4160" i="4"/>
  <c r="I4160" i="4"/>
  <c r="G4160" i="4"/>
  <c r="D4160" i="4"/>
  <c r="E4160" i="4"/>
  <c r="C4160" i="4"/>
  <c r="B4161" i="4"/>
  <c r="A4161" i="4"/>
  <c r="F4161" i="4" l="1"/>
  <c r="O4161" i="4"/>
  <c r="N4161" i="4"/>
  <c r="M4161" i="4"/>
  <c r="L4161" i="4"/>
  <c r="K4161" i="4"/>
  <c r="J4161" i="4"/>
  <c r="I4161" i="4"/>
  <c r="H4161" i="4"/>
  <c r="G4161" i="4"/>
  <c r="D4161" i="4"/>
  <c r="E4161" i="4"/>
  <c r="C4161" i="4"/>
  <c r="B4162" i="4"/>
  <c r="A4162" i="4"/>
  <c r="F4162" i="4" l="1"/>
  <c r="O4162" i="4"/>
  <c r="N4162" i="4"/>
  <c r="M4162" i="4"/>
  <c r="L4162" i="4"/>
  <c r="K4162" i="4"/>
  <c r="J4162" i="4"/>
  <c r="I4162" i="4"/>
  <c r="H4162" i="4"/>
  <c r="G4162" i="4"/>
  <c r="E4162" i="4"/>
  <c r="C4162" i="4"/>
  <c r="D4162" i="4"/>
  <c r="B4163" i="4"/>
  <c r="A4163" i="4"/>
  <c r="F4163" i="4" l="1"/>
  <c r="O4163" i="4"/>
  <c r="N4163" i="4"/>
  <c r="M4163" i="4"/>
  <c r="L4163" i="4"/>
  <c r="K4163" i="4"/>
  <c r="I4163" i="4"/>
  <c r="J4163" i="4"/>
  <c r="G4163" i="4"/>
  <c r="H4163" i="4"/>
  <c r="E4163" i="4"/>
  <c r="C4163" i="4"/>
  <c r="D4163" i="4"/>
  <c r="B4164" i="4"/>
  <c r="A4164" i="4"/>
  <c r="F4164" i="4" l="1"/>
  <c r="O4164" i="4"/>
  <c r="N4164" i="4"/>
  <c r="M4164" i="4"/>
  <c r="L4164" i="4"/>
  <c r="K4164" i="4"/>
  <c r="J4164" i="4"/>
  <c r="H4164" i="4"/>
  <c r="I4164" i="4"/>
  <c r="G4164" i="4"/>
  <c r="D4164" i="4"/>
  <c r="E4164" i="4"/>
  <c r="C4164" i="4"/>
  <c r="B4165" i="4"/>
  <c r="A4165" i="4"/>
  <c r="F4165" i="4" l="1"/>
  <c r="O4165" i="4"/>
  <c r="N4165" i="4"/>
  <c r="M4165" i="4"/>
  <c r="L4165" i="4"/>
  <c r="K4165" i="4"/>
  <c r="J4165" i="4"/>
  <c r="I4165" i="4"/>
  <c r="H4165" i="4"/>
  <c r="G4165" i="4"/>
  <c r="D4165" i="4"/>
  <c r="E4165" i="4"/>
  <c r="C4165" i="4"/>
  <c r="B4166" i="4"/>
  <c r="A4166" i="4"/>
  <c r="F4166" i="4" l="1"/>
  <c r="O4166" i="4"/>
  <c r="N4166" i="4"/>
  <c r="M4166" i="4"/>
  <c r="L4166" i="4"/>
  <c r="K4166" i="4"/>
  <c r="J4166" i="4"/>
  <c r="I4166" i="4"/>
  <c r="H4166" i="4"/>
  <c r="G4166" i="4"/>
  <c r="E4166" i="4"/>
  <c r="C4166" i="4"/>
  <c r="D4166" i="4"/>
  <c r="B4167" i="4"/>
  <c r="A4167" i="4"/>
  <c r="F4167" i="4" l="1"/>
  <c r="O4167" i="4"/>
  <c r="N4167" i="4"/>
  <c r="M4167" i="4"/>
  <c r="L4167" i="4"/>
  <c r="K4167" i="4"/>
  <c r="J4167" i="4"/>
  <c r="I4167" i="4"/>
  <c r="H4167" i="4"/>
  <c r="G4167" i="4"/>
  <c r="E4167" i="4"/>
  <c r="C4167" i="4"/>
  <c r="D4167" i="4"/>
  <c r="B4168" i="4"/>
  <c r="A4168" i="4"/>
  <c r="F4168" i="4" l="1"/>
  <c r="O4168" i="4"/>
  <c r="N4168" i="4"/>
  <c r="M4168" i="4"/>
  <c r="L4168" i="4"/>
  <c r="K4168" i="4"/>
  <c r="J4168" i="4"/>
  <c r="H4168" i="4"/>
  <c r="I4168" i="4"/>
  <c r="G4168" i="4"/>
  <c r="D4168" i="4"/>
  <c r="E4168" i="4"/>
  <c r="C4168" i="4"/>
  <c r="B4169" i="4"/>
  <c r="A4169" i="4"/>
  <c r="F4169" i="4" l="1"/>
  <c r="O4169" i="4"/>
  <c r="N4169" i="4"/>
  <c r="M4169" i="4"/>
  <c r="L4169" i="4"/>
  <c r="K4169" i="4"/>
  <c r="J4169" i="4"/>
  <c r="I4169" i="4"/>
  <c r="H4169" i="4"/>
  <c r="G4169" i="4"/>
  <c r="D4169" i="4"/>
  <c r="E4169" i="4"/>
  <c r="C4169" i="4"/>
  <c r="B4170" i="4"/>
  <c r="A4170" i="4"/>
  <c r="F4170" i="4" l="1"/>
  <c r="O4170" i="4"/>
  <c r="N4170" i="4"/>
  <c r="M4170" i="4"/>
  <c r="L4170" i="4"/>
  <c r="K4170" i="4"/>
  <c r="J4170" i="4"/>
  <c r="I4170" i="4"/>
  <c r="H4170" i="4"/>
  <c r="G4170" i="4"/>
  <c r="E4170" i="4"/>
  <c r="C4170" i="4"/>
  <c r="D4170" i="4"/>
  <c r="B4171" i="4"/>
  <c r="A4171" i="4"/>
  <c r="F4171" i="4" l="1"/>
  <c r="O4171" i="4"/>
  <c r="N4171" i="4"/>
  <c r="M4171" i="4"/>
  <c r="L4171" i="4"/>
  <c r="K4171" i="4"/>
  <c r="J4171" i="4"/>
  <c r="I4171" i="4"/>
  <c r="H4171" i="4"/>
  <c r="G4171" i="4"/>
  <c r="E4171" i="4"/>
  <c r="C4171" i="4"/>
  <c r="D4171" i="4"/>
  <c r="B4172" i="4"/>
  <c r="A4172" i="4"/>
  <c r="F4172" i="4" l="1"/>
  <c r="O4172" i="4"/>
  <c r="N4172" i="4"/>
  <c r="M4172" i="4"/>
  <c r="L4172" i="4"/>
  <c r="K4172" i="4"/>
  <c r="J4172" i="4"/>
  <c r="H4172" i="4"/>
  <c r="I4172" i="4"/>
  <c r="G4172" i="4"/>
  <c r="D4172" i="4"/>
  <c r="E4172" i="4"/>
  <c r="C4172" i="4"/>
  <c r="B4173" i="4"/>
  <c r="A4173" i="4"/>
  <c r="F4173" i="4" l="1"/>
  <c r="O4173" i="4"/>
  <c r="N4173" i="4"/>
  <c r="M4173" i="4"/>
  <c r="L4173" i="4"/>
  <c r="K4173" i="4"/>
  <c r="J4173" i="4"/>
  <c r="I4173" i="4"/>
  <c r="H4173" i="4"/>
  <c r="G4173" i="4"/>
  <c r="D4173" i="4"/>
  <c r="E4173" i="4"/>
  <c r="C4173" i="4"/>
  <c r="B4174" i="4"/>
  <c r="A4174" i="4"/>
  <c r="F4174" i="4" l="1"/>
  <c r="O4174" i="4"/>
  <c r="N4174" i="4"/>
  <c r="M4174" i="4"/>
  <c r="L4174" i="4"/>
  <c r="K4174" i="4"/>
  <c r="J4174" i="4"/>
  <c r="I4174" i="4"/>
  <c r="H4174" i="4"/>
  <c r="G4174" i="4"/>
  <c r="E4174" i="4"/>
  <c r="C4174" i="4"/>
  <c r="D4174" i="4"/>
  <c r="B4175" i="4"/>
  <c r="A4175" i="4"/>
  <c r="F4175" i="4" l="1"/>
  <c r="O4175" i="4"/>
  <c r="N4175" i="4"/>
  <c r="M4175" i="4"/>
  <c r="L4175" i="4"/>
  <c r="K4175" i="4"/>
  <c r="J4175" i="4"/>
  <c r="I4175" i="4"/>
  <c r="G4175" i="4"/>
  <c r="H4175" i="4"/>
  <c r="E4175" i="4"/>
  <c r="C4175" i="4"/>
  <c r="D4175" i="4"/>
  <c r="B4176" i="4"/>
  <c r="A4176" i="4"/>
  <c r="F4176" i="4" l="1"/>
  <c r="O4176" i="4"/>
  <c r="N4176" i="4"/>
  <c r="M4176" i="4"/>
  <c r="L4176" i="4"/>
  <c r="K4176" i="4"/>
  <c r="J4176" i="4"/>
  <c r="H4176" i="4"/>
  <c r="I4176" i="4"/>
  <c r="G4176" i="4"/>
  <c r="D4176" i="4"/>
  <c r="E4176" i="4"/>
  <c r="C4176" i="4"/>
  <c r="B4177" i="4"/>
  <c r="A4177" i="4"/>
  <c r="F4177" i="4" l="1"/>
  <c r="O4177" i="4"/>
  <c r="N4177" i="4"/>
  <c r="M4177" i="4"/>
  <c r="L4177" i="4"/>
  <c r="K4177" i="4"/>
  <c r="J4177" i="4"/>
  <c r="I4177" i="4"/>
  <c r="H4177" i="4"/>
  <c r="G4177" i="4"/>
  <c r="D4177" i="4"/>
  <c r="E4177" i="4"/>
  <c r="C4177" i="4"/>
  <c r="B4178" i="4"/>
  <c r="A4178" i="4"/>
  <c r="F4178" i="4" l="1"/>
  <c r="O4178" i="4"/>
  <c r="N4178" i="4"/>
  <c r="M4178" i="4"/>
  <c r="L4178" i="4"/>
  <c r="K4178" i="4"/>
  <c r="J4178" i="4"/>
  <c r="I4178" i="4"/>
  <c r="H4178" i="4"/>
  <c r="G4178" i="4"/>
  <c r="E4178" i="4"/>
  <c r="C4178" i="4"/>
  <c r="D4178" i="4"/>
  <c r="B4179" i="4"/>
  <c r="A4179" i="4"/>
  <c r="F4179" i="4" l="1"/>
  <c r="O4179" i="4"/>
  <c r="N4179" i="4"/>
  <c r="M4179" i="4"/>
  <c r="L4179" i="4"/>
  <c r="K4179" i="4"/>
  <c r="I4179" i="4"/>
  <c r="J4179" i="4"/>
  <c r="G4179" i="4"/>
  <c r="H4179" i="4"/>
  <c r="E4179" i="4"/>
  <c r="C4179" i="4"/>
  <c r="D4179" i="4"/>
  <c r="B4180" i="4"/>
  <c r="A4180" i="4"/>
  <c r="F4180" i="4" l="1"/>
  <c r="O4180" i="4"/>
  <c r="N4180" i="4"/>
  <c r="M4180" i="4"/>
  <c r="L4180" i="4"/>
  <c r="K4180" i="4"/>
  <c r="J4180" i="4"/>
  <c r="H4180" i="4"/>
  <c r="I4180" i="4"/>
  <c r="G4180" i="4"/>
  <c r="D4180" i="4"/>
  <c r="E4180" i="4"/>
  <c r="C4180" i="4"/>
  <c r="B4181" i="4"/>
  <c r="A4181" i="4"/>
  <c r="F4181" i="4" l="1"/>
  <c r="O4181" i="4"/>
  <c r="N4181" i="4"/>
  <c r="M4181" i="4"/>
  <c r="L4181" i="4"/>
  <c r="K4181" i="4"/>
  <c r="J4181" i="4"/>
  <c r="I4181" i="4"/>
  <c r="H4181" i="4"/>
  <c r="G4181" i="4"/>
  <c r="D4181" i="4"/>
  <c r="E4181" i="4"/>
  <c r="C4181" i="4"/>
  <c r="B4182" i="4"/>
  <c r="A4182" i="4"/>
  <c r="F4182" i="4" l="1"/>
  <c r="O4182" i="4"/>
  <c r="N4182" i="4"/>
  <c r="M4182" i="4"/>
  <c r="L4182" i="4"/>
  <c r="K4182" i="4"/>
  <c r="J4182" i="4"/>
  <c r="I4182" i="4"/>
  <c r="H4182" i="4"/>
  <c r="G4182" i="4"/>
  <c r="E4182" i="4"/>
  <c r="C4182" i="4"/>
  <c r="D4182" i="4"/>
  <c r="B4183" i="4"/>
  <c r="A4183" i="4"/>
  <c r="F4183" i="4" l="1"/>
  <c r="O4183" i="4"/>
  <c r="N4183" i="4"/>
  <c r="M4183" i="4"/>
  <c r="L4183" i="4"/>
  <c r="K4183" i="4"/>
  <c r="J4183" i="4"/>
  <c r="I4183" i="4"/>
  <c r="H4183" i="4"/>
  <c r="G4183" i="4"/>
  <c r="E4183" i="4"/>
  <c r="C4183" i="4"/>
  <c r="D4183" i="4"/>
  <c r="B4184" i="4"/>
  <c r="A4184" i="4"/>
  <c r="F4184" i="4" l="1"/>
  <c r="O4184" i="4"/>
  <c r="N4184" i="4"/>
  <c r="M4184" i="4"/>
  <c r="L4184" i="4"/>
  <c r="K4184" i="4"/>
  <c r="J4184" i="4"/>
  <c r="H4184" i="4"/>
  <c r="I4184" i="4"/>
  <c r="G4184" i="4"/>
  <c r="D4184" i="4"/>
  <c r="E4184" i="4"/>
  <c r="C4184" i="4"/>
  <c r="B4185" i="4"/>
  <c r="A4185" i="4"/>
  <c r="F4185" i="4" l="1"/>
  <c r="O4185" i="4"/>
  <c r="N4185" i="4"/>
  <c r="M4185" i="4"/>
  <c r="L4185" i="4"/>
  <c r="K4185" i="4"/>
  <c r="J4185" i="4"/>
  <c r="I4185" i="4"/>
  <c r="H4185" i="4"/>
  <c r="G4185" i="4"/>
  <c r="D4185" i="4"/>
  <c r="E4185" i="4"/>
  <c r="C4185" i="4"/>
  <c r="B4186" i="4"/>
  <c r="A4186" i="4"/>
  <c r="F4186" i="4" l="1"/>
  <c r="O4186" i="4"/>
  <c r="N4186" i="4"/>
  <c r="M4186" i="4"/>
  <c r="L4186" i="4"/>
  <c r="K4186" i="4"/>
  <c r="J4186" i="4"/>
  <c r="I4186" i="4"/>
  <c r="H4186" i="4"/>
  <c r="G4186" i="4"/>
  <c r="E4186" i="4"/>
  <c r="C4186" i="4"/>
  <c r="D4186" i="4"/>
  <c r="B4187" i="4"/>
  <c r="A4187" i="4"/>
  <c r="F4187" i="4" l="1"/>
  <c r="O4187" i="4"/>
  <c r="N4187" i="4"/>
  <c r="M4187" i="4"/>
  <c r="L4187" i="4"/>
  <c r="K4187" i="4"/>
  <c r="J4187" i="4"/>
  <c r="I4187" i="4"/>
  <c r="H4187" i="4"/>
  <c r="G4187" i="4"/>
  <c r="E4187" i="4"/>
  <c r="C4187" i="4"/>
  <c r="D4187" i="4"/>
  <c r="B4188" i="4"/>
  <c r="A4188" i="4"/>
  <c r="F4188" i="4" l="1"/>
  <c r="O4188" i="4"/>
  <c r="N4188" i="4"/>
  <c r="M4188" i="4"/>
  <c r="L4188" i="4"/>
  <c r="K4188" i="4"/>
  <c r="J4188" i="4"/>
  <c r="H4188" i="4"/>
  <c r="I4188" i="4"/>
  <c r="G4188" i="4"/>
  <c r="D4188" i="4"/>
  <c r="E4188" i="4"/>
  <c r="C4188" i="4"/>
  <c r="B4189" i="4"/>
  <c r="A4189" i="4"/>
  <c r="F4189" i="4" l="1"/>
  <c r="O4189" i="4"/>
  <c r="N4189" i="4"/>
  <c r="M4189" i="4"/>
  <c r="L4189" i="4"/>
  <c r="K4189" i="4"/>
  <c r="J4189" i="4"/>
  <c r="I4189" i="4"/>
  <c r="H4189" i="4"/>
  <c r="G4189" i="4"/>
  <c r="D4189" i="4"/>
  <c r="E4189" i="4"/>
  <c r="C4189" i="4"/>
  <c r="B4190" i="4"/>
  <c r="A4190" i="4"/>
  <c r="F4190" i="4" l="1"/>
  <c r="O4190" i="4"/>
  <c r="N4190" i="4"/>
  <c r="M4190" i="4"/>
  <c r="L4190" i="4"/>
  <c r="K4190" i="4"/>
  <c r="J4190" i="4"/>
  <c r="I4190" i="4"/>
  <c r="H4190" i="4"/>
  <c r="G4190" i="4"/>
  <c r="E4190" i="4"/>
  <c r="C4190" i="4"/>
  <c r="D4190" i="4"/>
  <c r="B4191" i="4"/>
  <c r="A4191" i="4"/>
  <c r="F4191" i="4" l="1"/>
  <c r="O4191" i="4"/>
  <c r="N4191" i="4"/>
  <c r="M4191" i="4"/>
  <c r="L4191" i="4"/>
  <c r="K4191" i="4"/>
  <c r="J4191" i="4"/>
  <c r="I4191" i="4"/>
  <c r="G4191" i="4"/>
  <c r="H4191" i="4"/>
  <c r="E4191" i="4"/>
  <c r="C4191" i="4"/>
  <c r="D4191" i="4"/>
  <c r="B4192" i="4"/>
  <c r="A4192" i="4"/>
  <c r="F4192" i="4" l="1"/>
  <c r="O4192" i="4"/>
  <c r="N4192" i="4"/>
  <c r="M4192" i="4"/>
  <c r="L4192" i="4"/>
  <c r="K4192" i="4"/>
  <c r="J4192" i="4"/>
  <c r="H4192" i="4"/>
  <c r="I4192" i="4"/>
  <c r="G4192" i="4"/>
  <c r="D4192" i="4"/>
  <c r="E4192" i="4"/>
  <c r="C4192" i="4"/>
  <c r="B4193" i="4"/>
  <c r="A4193" i="4"/>
  <c r="F4193" i="4" l="1"/>
  <c r="O4193" i="4"/>
  <c r="N4193" i="4"/>
  <c r="M4193" i="4"/>
  <c r="L4193" i="4"/>
  <c r="K4193" i="4"/>
  <c r="J4193" i="4"/>
  <c r="I4193" i="4"/>
  <c r="H4193" i="4"/>
  <c r="G4193" i="4"/>
  <c r="D4193" i="4"/>
  <c r="E4193" i="4"/>
  <c r="C4193" i="4"/>
  <c r="B4194" i="4"/>
  <c r="A4194" i="4"/>
  <c r="F4194" i="4" l="1"/>
  <c r="O4194" i="4"/>
  <c r="N4194" i="4"/>
  <c r="M4194" i="4"/>
  <c r="L4194" i="4"/>
  <c r="K4194" i="4"/>
  <c r="J4194" i="4"/>
  <c r="I4194" i="4"/>
  <c r="H4194" i="4"/>
  <c r="G4194" i="4"/>
  <c r="E4194" i="4"/>
  <c r="C4194" i="4"/>
  <c r="D4194" i="4"/>
  <c r="B4195" i="4"/>
  <c r="A4195" i="4"/>
  <c r="F4195" i="4" l="1"/>
  <c r="O4195" i="4"/>
  <c r="N4195" i="4"/>
  <c r="M4195" i="4"/>
  <c r="L4195" i="4"/>
  <c r="K4195" i="4"/>
  <c r="I4195" i="4"/>
  <c r="J4195" i="4"/>
  <c r="G4195" i="4"/>
  <c r="H4195" i="4"/>
  <c r="E4195" i="4"/>
  <c r="C4195" i="4"/>
  <c r="D4195" i="4"/>
  <c r="B4196" i="4"/>
  <c r="A4196" i="4"/>
  <c r="F4196" i="4" l="1"/>
  <c r="O4196" i="4"/>
  <c r="N4196" i="4"/>
  <c r="M4196" i="4"/>
  <c r="L4196" i="4"/>
  <c r="K4196" i="4"/>
  <c r="J4196" i="4"/>
  <c r="H4196" i="4"/>
  <c r="I4196" i="4"/>
  <c r="G4196" i="4"/>
  <c r="D4196" i="4"/>
  <c r="E4196" i="4"/>
  <c r="C4196" i="4"/>
  <c r="B4197" i="4"/>
  <c r="A4197" i="4"/>
  <c r="F4197" i="4" l="1"/>
  <c r="O4197" i="4"/>
  <c r="N4197" i="4"/>
  <c r="M4197" i="4"/>
  <c r="L4197" i="4"/>
  <c r="K4197" i="4"/>
  <c r="J4197" i="4"/>
  <c r="I4197" i="4"/>
  <c r="H4197" i="4"/>
  <c r="G4197" i="4"/>
  <c r="D4197" i="4"/>
  <c r="E4197" i="4"/>
  <c r="C4197" i="4"/>
  <c r="B4198" i="4"/>
  <c r="A4198" i="4"/>
  <c r="F4198" i="4" l="1"/>
  <c r="O4198" i="4"/>
  <c r="N4198" i="4"/>
  <c r="M4198" i="4"/>
  <c r="L4198" i="4"/>
  <c r="K4198" i="4"/>
  <c r="J4198" i="4"/>
  <c r="I4198" i="4"/>
  <c r="H4198" i="4"/>
  <c r="G4198" i="4"/>
  <c r="E4198" i="4"/>
  <c r="C4198" i="4"/>
  <c r="D4198" i="4"/>
  <c r="B4199" i="4"/>
  <c r="A4199" i="4"/>
  <c r="F4199" i="4" l="1"/>
  <c r="O4199" i="4"/>
  <c r="N4199" i="4"/>
  <c r="M4199" i="4"/>
  <c r="L4199" i="4"/>
  <c r="K4199" i="4"/>
  <c r="J4199" i="4"/>
  <c r="I4199" i="4"/>
  <c r="H4199" i="4"/>
  <c r="G4199" i="4"/>
  <c r="E4199" i="4"/>
  <c r="C4199" i="4"/>
  <c r="D4199" i="4"/>
  <c r="B4200" i="4"/>
  <c r="A4200" i="4"/>
  <c r="F4200" i="4" l="1"/>
  <c r="O4200" i="4"/>
  <c r="N4200" i="4"/>
  <c r="M4200" i="4"/>
  <c r="L4200" i="4"/>
  <c r="K4200" i="4"/>
  <c r="J4200" i="4"/>
  <c r="H4200" i="4"/>
  <c r="I4200" i="4"/>
  <c r="G4200" i="4"/>
  <c r="D4200" i="4"/>
  <c r="E4200" i="4"/>
  <c r="C4200" i="4"/>
  <c r="B4201" i="4"/>
  <c r="A4201" i="4"/>
  <c r="F4201" i="4" l="1"/>
  <c r="O4201" i="4"/>
  <c r="N4201" i="4"/>
  <c r="M4201" i="4"/>
  <c r="L4201" i="4"/>
  <c r="K4201" i="4"/>
  <c r="J4201" i="4"/>
  <c r="I4201" i="4"/>
  <c r="H4201" i="4"/>
  <c r="G4201" i="4"/>
  <c r="D4201" i="4"/>
  <c r="E4201" i="4"/>
  <c r="C4201" i="4"/>
  <c r="B4202" i="4"/>
  <c r="A4202" i="4"/>
  <c r="F4202" i="4" l="1"/>
  <c r="O4202" i="4"/>
  <c r="N4202" i="4"/>
  <c r="M4202" i="4"/>
  <c r="L4202" i="4"/>
  <c r="K4202" i="4"/>
  <c r="J4202" i="4"/>
  <c r="I4202" i="4"/>
  <c r="H4202" i="4"/>
  <c r="G4202" i="4"/>
  <c r="E4202" i="4"/>
  <c r="C4202" i="4"/>
  <c r="D4202" i="4"/>
  <c r="B4203" i="4"/>
  <c r="A4203" i="4"/>
  <c r="F4203" i="4" l="1"/>
  <c r="O4203" i="4"/>
  <c r="N4203" i="4"/>
  <c r="M4203" i="4"/>
  <c r="L4203" i="4"/>
  <c r="K4203" i="4"/>
  <c r="J4203" i="4"/>
  <c r="I4203" i="4"/>
  <c r="H4203" i="4"/>
  <c r="G4203" i="4"/>
  <c r="E4203" i="4"/>
  <c r="C4203" i="4"/>
  <c r="D4203" i="4"/>
  <c r="B4204" i="4"/>
  <c r="A4204" i="4"/>
  <c r="F4204" i="4" l="1"/>
  <c r="O4204" i="4"/>
  <c r="N4204" i="4"/>
  <c r="M4204" i="4"/>
  <c r="L4204" i="4"/>
  <c r="K4204" i="4"/>
  <c r="J4204" i="4"/>
  <c r="H4204" i="4"/>
  <c r="I4204" i="4"/>
  <c r="G4204" i="4"/>
  <c r="D4204" i="4"/>
  <c r="E4204" i="4"/>
  <c r="C4204" i="4"/>
  <c r="B4205" i="4"/>
  <c r="A4205" i="4"/>
  <c r="F4205" i="4" l="1"/>
  <c r="O4205" i="4"/>
  <c r="N4205" i="4"/>
  <c r="M4205" i="4"/>
  <c r="L4205" i="4"/>
  <c r="K4205" i="4"/>
  <c r="J4205" i="4"/>
  <c r="I4205" i="4"/>
  <c r="H4205" i="4"/>
  <c r="G4205" i="4"/>
  <c r="D4205" i="4"/>
  <c r="E4205" i="4"/>
  <c r="C4205" i="4"/>
  <c r="B4206" i="4"/>
  <c r="A4206" i="4"/>
  <c r="F4206" i="4" l="1"/>
  <c r="O4206" i="4"/>
  <c r="N4206" i="4"/>
  <c r="M4206" i="4"/>
  <c r="L4206" i="4"/>
  <c r="K4206" i="4"/>
  <c r="J4206" i="4"/>
  <c r="I4206" i="4"/>
  <c r="H4206" i="4"/>
  <c r="G4206" i="4"/>
  <c r="E4206" i="4"/>
  <c r="C4206" i="4"/>
  <c r="D4206" i="4"/>
  <c r="B4207" i="4"/>
  <c r="A4207" i="4"/>
  <c r="F4207" i="4" l="1"/>
  <c r="O4207" i="4"/>
  <c r="N4207" i="4"/>
  <c r="M4207" i="4"/>
  <c r="L4207" i="4"/>
  <c r="K4207" i="4"/>
  <c r="J4207" i="4"/>
  <c r="I4207" i="4"/>
  <c r="G4207" i="4"/>
  <c r="H4207" i="4"/>
  <c r="E4207" i="4"/>
  <c r="C4207" i="4"/>
  <c r="D4207" i="4"/>
  <c r="B4208" i="4"/>
  <c r="A4208" i="4"/>
  <c r="F4208" i="4" l="1"/>
  <c r="N4208" i="4"/>
  <c r="O4208" i="4"/>
  <c r="M4208" i="4"/>
  <c r="L4208" i="4"/>
  <c r="K4208" i="4"/>
  <c r="J4208" i="4"/>
  <c r="H4208" i="4"/>
  <c r="I4208" i="4"/>
  <c r="G4208" i="4"/>
  <c r="D4208" i="4"/>
  <c r="E4208" i="4"/>
  <c r="C4208" i="4"/>
  <c r="B4209" i="4"/>
  <c r="A4209" i="4"/>
  <c r="F4209" i="4" l="1"/>
  <c r="O4209" i="4"/>
  <c r="N4209" i="4"/>
  <c r="M4209" i="4"/>
  <c r="L4209" i="4"/>
  <c r="K4209" i="4"/>
  <c r="J4209" i="4"/>
  <c r="I4209" i="4"/>
  <c r="H4209" i="4"/>
  <c r="G4209" i="4"/>
  <c r="D4209" i="4"/>
  <c r="E4209" i="4"/>
  <c r="C4209" i="4"/>
  <c r="B4210" i="4"/>
  <c r="A4210" i="4"/>
  <c r="F4210" i="4" l="1"/>
  <c r="O4210" i="4"/>
  <c r="N4210" i="4"/>
  <c r="M4210" i="4"/>
  <c r="L4210" i="4"/>
  <c r="K4210" i="4"/>
  <c r="J4210" i="4"/>
  <c r="I4210" i="4"/>
  <c r="H4210" i="4"/>
  <c r="G4210" i="4"/>
  <c r="E4210" i="4"/>
  <c r="C4210" i="4"/>
  <c r="D4210" i="4"/>
  <c r="B4211" i="4"/>
  <c r="A4211" i="4"/>
  <c r="F4211" i="4" l="1"/>
  <c r="O4211" i="4"/>
  <c r="N4211" i="4"/>
  <c r="M4211" i="4"/>
  <c r="L4211" i="4"/>
  <c r="K4211" i="4"/>
  <c r="I4211" i="4"/>
  <c r="J4211" i="4"/>
  <c r="G4211" i="4"/>
  <c r="H4211" i="4"/>
  <c r="E4211" i="4"/>
  <c r="C4211" i="4"/>
  <c r="D4211" i="4"/>
  <c r="B4212" i="4"/>
  <c r="A4212" i="4"/>
  <c r="F4212" i="4" l="1"/>
  <c r="O4212" i="4"/>
  <c r="N4212" i="4"/>
  <c r="M4212" i="4"/>
  <c r="L4212" i="4"/>
  <c r="K4212" i="4"/>
  <c r="J4212" i="4"/>
  <c r="H4212" i="4"/>
  <c r="I4212" i="4"/>
  <c r="G4212" i="4"/>
  <c r="D4212" i="4"/>
  <c r="E4212" i="4"/>
  <c r="C4212" i="4"/>
  <c r="B4213" i="4"/>
  <c r="A4213" i="4"/>
  <c r="F4213" i="4" l="1"/>
  <c r="O4213" i="4"/>
  <c r="N4213" i="4"/>
  <c r="M4213" i="4"/>
  <c r="L4213" i="4"/>
  <c r="K4213" i="4"/>
  <c r="J4213" i="4"/>
  <c r="I4213" i="4"/>
  <c r="H4213" i="4"/>
  <c r="G4213" i="4"/>
  <c r="D4213" i="4"/>
  <c r="E4213" i="4"/>
  <c r="C4213" i="4"/>
  <c r="B4214" i="4"/>
  <c r="A4214" i="4"/>
  <c r="F4214" i="4" l="1"/>
  <c r="O4214" i="4"/>
  <c r="N4214" i="4"/>
  <c r="M4214" i="4"/>
  <c r="L4214" i="4"/>
  <c r="K4214" i="4"/>
  <c r="J4214" i="4"/>
  <c r="I4214" i="4"/>
  <c r="H4214" i="4"/>
  <c r="G4214" i="4"/>
  <c r="E4214" i="4"/>
  <c r="C4214" i="4"/>
  <c r="D4214" i="4"/>
  <c r="B4215" i="4"/>
  <c r="A4215" i="4"/>
  <c r="F4215" i="4" l="1"/>
  <c r="O4215" i="4"/>
  <c r="N4215" i="4"/>
  <c r="M4215" i="4"/>
  <c r="L4215" i="4"/>
  <c r="K4215" i="4"/>
  <c r="J4215" i="4"/>
  <c r="I4215" i="4"/>
  <c r="H4215" i="4"/>
  <c r="G4215" i="4"/>
  <c r="E4215" i="4"/>
  <c r="C4215" i="4"/>
  <c r="D4215" i="4"/>
  <c r="B4216" i="4"/>
  <c r="A4216" i="4"/>
  <c r="F4216" i="4" l="1"/>
  <c r="O4216" i="4"/>
  <c r="N4216" i="4"/>
  <c r="M4216" i="4"/>
  <c r="L4216" i="4"/>
  <c r="K4216" i="4"/>
  <c r="J4216" i="4"/>
  <c r="H4216" i="4"/>
  <c r="I4216" i="4"/>
  <c r="G4216" i="4"/>
  <c r="D4216" i="4"/>
  <c r="E4216" i="4"/>
  <c r="C4216" i="4"/>
  <c r="B4217" i="4"/>
  <c r="A4217" i="4"/>
  <c r="F4217" i="4" l="1"/>
  <c r="O4217" i="4"/>
  <c r="N4217" i="4"/>
  <c r="M4217" i="4"/>
  <c r="L4217" i="4"/>
  <c r="K4217" i="4"/>
  <c r="J4217" i="4"/>
  <c r="I4217" i="4"/>
  <c r="H4217" i="4"/>
  <c r="G4217" i="4"/>
  <c r="D4217" i="4"/>
  <c r="E4217" i="4"/>
  <c r="C4217" i="4"/>
  <c r="B4218" i="4"/>
  <c r="A4218" i="4"/>
  <c r="F4218" i="4" l="1"/>
  <c r="O4218" i="4"/>
  <c r="N4218" i="4"/>
  <c r="M4218" i="4"/>
  <c r="L4218" i="4"/>
  <c r="K4218" i="4"/>
  <c r="J4218" i="4"/>
  <c r="I4218" i="4"/>
  <c r="H4218" i="4"/>
  <c r="G4218" i="4"/>
  <c r="E4218" i="4"/>
  <c r="C4218" i="4"/>
  <c r="D4218" i="4"/>
  <c r="B4219" i="4"/>
  <c r="A4219" i="4"/>
  <c r="F4219" i="4" l="1"/>
  <c r="O4219" i="4"/>
  <c r="N4219" i="4"/>
  <c r="M4219" i="4"/>
  <c r="L4219" i="4"/>
  <c r="K4219" i="4"/>
  <c r="J4219" i="4"/>
  <c r="I4219" i="4"/>
  <c r="H4219" i="4"/>
  <c r="G4219" i="4"/>
  <c r="E4219" i="4"/>
  <c r="C4219" i="4"/>
  <c r="D4219" i="4"/>
  <c r="B4220" i="4"/>
  <c r="A4220" i="4"/>
  <c r="F4220" i="4" l="1"/>
  <c r="O4220" i="4"/>
  <c r="N4220" i="4"/>
  <c r="M4220" i="4"/>
  <c r="L4220" i="4"/>
  <c r="K4220" i="4"/>
  <c r="J4220" i="4"/>
  <c r="H4220" i="4"/>
  <c r="I4220" i="4"/>
  <c r="G4220" i="4"/>
  <c r="D4220" i="4"/>
  <c r="E4220" i="4"/>
  <c r="C4220" i="4"/>
  <c r="B4221" i="4"/>
  <c r="A4221" i="4"/>
  <c r="F4221" i="4" l="1"/>
  <c r="O4221" i="4"/>
  <c r="N4221" i="4"/>
  <c r="M4221" i="4"/>
  <c r="L4221" i="4"/>
  <c r="K4221" i="4"/>
  <c r="J4221" i="4"/>
  <c r="I4221" i="4"/>
  <c r="H4221" i="4"/>
  <c r="G4221" i="4"/>
  <c r="D4221" i="4"/>
  <c r="E4221" i="4"/>
  <c r="C4221" i="4"/>
  <c r="B4222" i="4"/>
  <c r="A4222" i="4"/>
  <c r="F4222" i="4" l="1"/>
  <c r="O4222" i="4"/>
  <c r="N4222" i="4"/>
  <c r="M4222" i="4"/>
  <c r="L4222" i="4"/>
  <c r="K4222" i="4"/>
  <c r="J4222" i="4"/>
  <c r="I4222" i="4"/>
  <c r="H4222" i="4"/>
  <c r="G4222" i="4"/>
  <c r="E4222" i="4"/>
  <c r="C4222" i="4"/>
  <c r="D4222" i="4"/>
  <c r="B4223" i="4"/>
  <c r="A4223" i="4"/>
  <c r="F4223" i="4" l="1"/>
  <c r="O4223" i="4"/>
  <c r="N4223" i="4"/>
  <c r="M4223" i="4"/>
  <c r="L4223" i="4"/>
  <c r="K4223" i="4"/>
  <c r="J4223" i="4"/>
  <c r="I4223" i="4"/>
  <c r="G4223" i="4"/>
  <c r="H4223" i="4"/>
  <c r="E4223" i="4"/>
  <c r="C4223" i="4"/>
  <c r="D4223" i="4"/>
  <c r="B4224" i="4"/>
  <c r="A4224" i="4"/>
  <c r="F4224" i="4" l="1"/>
  <c r="O4224" i="4"/>
  <c r="N4224" i="4"/>
  <c r="M4224" i="4"/>
  <c r="L4224" i="4"/>
  <c r="K4224" i="4"/>
  <c r="J4224" i="4"/>
  <c r="H4224" i="4"/>
  <c r="I4224" i="4"/>
  <c r="G4224" i="4"/>
  <c r="D4224" i="4"/>
  <c r="E4224" i="4"/>
  <c r="C4224" i="4"/>
  <c r="B4225" i="4"/>
  <c r="A4225" i="4"/>
  <c r="F4225" i="4" l="1"/>
  <c r="O4225" i="4"/>
  <c r="N4225" i="4"/>
  <c r="M4225" i="4"/>
  <c r="L4225" i="4"/>
  <c r="K4225" i="4"/>
  <c r="J4225" i="4"/>
  <c r="I4225" i="4"/>
  <c r="H4225" i="4"/>
  <c r="G4225" i="4"/>
  <c r="D4225" i="4"/>
  <c r="E4225" i="4"/>
  <c r="C4225" i="4"/>
  <c r="B4226" i="4"/>
  <c r="A4226" i="4"/>
  <c r="F4226" i="4" l="1"/>
  <c r="O4226" i="4"/>
  <c r="N4226" i="4"/>
  <c r="M4226" i="4"/>
  <c r="L4226" i="4"/>
  <c r="K4226" i="4"/>
  <c r="J4226" i="4"/>
  <c r="I4226" i="4"/>
  <c r="H4226" i="4"/>
  <c r="G4226" i="4"/>
  <c r="E4226" i="4"/>
  <c r="C4226" i="4"/>
  <c r="D4226" i="4"/>
  <c r="B4227" i="4"/>
  <c r="A4227" i="4"/>
  <c r="F4227" i="4" l="1"/>
  <c r="O4227" i="4"/>
  <c r="N4227" i="4"/>
  <c r="M4227" i="4"/>
  <c r="L4227" i="4"/>
  <c r="K4227" i="4"/>
  <c r="I4227" i="4"/>
  <c r="J4227" i="4"/>
  <c r="G4227" i="4"/>
  <c r="H4227" i="4"/>
  <c r="E4227" i="4"/>
  <c r="C4227" i="4"/>
  <c r="D4227" i="4"/>
  <c r="B4228" i="4"/>
  <c r="A4228" i="4"/>
  <c r="F4228" i="4" l="1"/>
  <c r="O4228" i="4"/>
  <c r="N4228" i="4"/>
  <c r="M4228" i="4"/>
  <c r="L4228" i="4"/>
  <c r="K4228" i="4"/>
  <c r="J4228" i="4"/>
  <c r="H4228" i="4"/>
  <c r="I4228" i="4"/>
  <c r="G4228" i="4"/>
  <c r="D4228" i="4"/>
  <c r="E4228" i="4"/>
  <c r="C4228" i="4"/>
  <c r="B4229" i="4"/>
  <c r="A4229" i="4"/>
  <c r="F4229" i="4" l="1"/>
  <c r="O4229" i="4"/>
  <c r="N4229" i="4"/>
  <c r="M4229" i="4"/>
  <c r="L4229" i="4"/>
  <c r="K4229" i="4"/>
  <c r="J4229" i="4"/>
  <c r="I4229" i="4"/>
  <c r="H4229" i="4"/>
  <c r="G4229" i="4"/>
  <c r="D4229" i="4"/>
  <c r="E4229" i="4"/>
  <c r="C4229" i="4"/>
  <c r="B4230" i="4"/>
  <c r="A4230" i="4"/>
  <c r="F4230" i="4" l="1"/>
  <c r="N4230" i="4"/>
  <c r="O4230" i="4"/>
  <c r="M4230" i="4"/>
  <c r="L4230" i="4"/>
  <c r="K4230" i="4"/>
  <c r="J4230" i="4"/>
  <c r="I4230" i="4"/>
  <c r="H4230" i="4"/>
  <c r="G4230" i="4"/>
  <c r="E4230" i="4"/>
  <c r="C4230" i="4"/>
  <c r="D4230" i="4"/>
  <c r="B4231" i="4"/>
  <c r="A4231" i="4"/>
  <c r="F4231" i="4" l="1"/>
  <c r="O4231" i="4"/>
  <c r="N4231" i="4"/>
  <c r="M4231" i="4"/>
  <c r="L4231" i="4"/>
  <c r="K4231" i="4"/>
  <c r="J4231" i="4"/>
  <c r="I4231" i="4"/>
  <c r="H4231" i="4"/>
  <c r="G4231" i="4"/>
  <c r="E4231" i="4"/>
  <c r="C4231" i="4"/>
  <c r="D4231" i="4"/>
  <c r="B4232" i="4"/>
  <c r="A4232" i="4"/>
  <c r="F4232" i="4" l="1"/>
  <c r="O4232" i="4"/>
  <c r="N4232" i="4"/>
  <c r="M4232" i="4"/>
  <c r="L4232" i="4"/>
  <c r="K4232" i="4"/>
  <c r="J4232" i="4"/>
  <c r="H4232" i="4"/>
  <c r="I4232" i="4"/>
  <c r="G4232" i="4"/>
  <c r="D4232" i="4"/>
  <c r="E4232" i="4"/>
  <c r="C4232" i="4"/>
  <c r="B4233" i="4"/>
  <c r="A4233" i="4"/>
  <c r="F4233" i="4" l="1"/>
  <c r="O4233" i="4"/>
  <c r="N4233" i="4"/>
  <c r="M4233" i="4"/>
  <c r="L4233" i="4"/>
  <c r="K4233" i="4"/>
  <c r="J4233" i="4"/>
  <c r="I4233" i="4"/>
  <c r="H4233" i="4"/>
  <c r="G4233" i="4"/>
  <c r="D4233" i="4"/>
  <c r="E4233" i="4"/>
  <c r="C4233" i="4"/>
  <c r="B4234" i="4"/>
  <c r="A4234" i="4"/>
  <c r="F4234" i="4" l="1"/>
  <c r="O4234" i="4"/>
  <c r="N4234" i="4"/>
  <c r="M4234" i="4"/>
  <c r="L4234" i="4"/>
  <c r="K4234" i="4"/>
  <c r="J4234" i="4"/>
  <c r="I4234" i="4"/>
  <c r="H4234" i="4"/>
  <c r="G4234" i="4"/>
  <c r="E4234" i="4"/>
  <c r="C4234" i="4"/>
  <c r="D4234" i="4"/>
  <c r="B4235" i="4"/>
  <c r="A4235" i="4"/>
  <c r="F4235" i="4" l="1"/>
  <c r="O4235" i="4"/>
  <c r="N4235" i="4"/>
  <c r="M4235" i="4"/>
  <c r="L4235" i="4"/>
  <c r="K4235" i="4"/>
  <c r="J4235" i="4"/>
  <c r="I4235" i="4"/>
  <c r="H4235" i="4"/>
  <c r="G4235" i="4"/>
  <c r="E4235" i="4"/>
  <c r="C4235" i="4"/>
  <c r="D4235" i="4"/>
  <c r="B4236" i="4"/>
  <c r="A4236" i="4"/>
  <c r="F4236" i="4" l="1"/>
  <c r="O4236" i="4"/>
  <c r="N4236" i="4"/>
  <c r="M4236" i="4"/>
  <c r="L4236" i="4"/>
  <c r="K4236" i="4"/>
  <c r="J4236" i="4"/>
  <c r="H4236" i="4"/>
  <c r="I4236" i="4"/>
  <c r="G4236" i="4"/>
  <c r="D4236" i="4"/>
  <c r="E4236" i="4"/>
  <c r="C4236" i="4"/>
  <c r="B4237" i="4"/>
  <c r="A4237" i="4"/>
  <c r="F4237" i="4" l="1"/>
  <c r="O4237" i="4"/>
  <c r="N4237" i="4"/>
  <c r="M4237" i="4"/>
  <c r="L4237" i="4"/>
  <c r="K4237" i="4"/>
  <c r="J4237" i="4"/>
  <c r="I4237" i="4"/>
  <c r="H4237" i="4"/>
  <c r="G4237" i="4"/>
  <c r="D4237" i="4"/>
  <c r="E4237" i="4"/>
  <c r="C4237" i="4"/>
  <c r="B4238" i="4"/>
  <c r="A4238" i="4"/>
  <c r="F4238" i="4" l="1"/>
  <c r="O4238" i="4"/>
  <c r="N4238" i="4"/>
  <c r="M4238" i="4"/>
  <c r="L4238" i="4"/>
  <c r="K4238" i="4"/>
  <c r="J4238" i="4"/>
  <c r="I4238" i="4"/>
  <c r="H4238" i="4"/>
  <c r="G4238" i="4"/>
  <c r="E4238" i="4"/>
  <c r="C4238" i="4"/>
  <c r="D4238" i="4"/>
  <c r="B4239" i="4"/>
  <c r="A4239" i="4"/>
  <c r="F4239" i="4" l="1"/>
  <c r="O4239" i="4"/>
  <c r="N4239" i="4"/>
  <c r="M4239" i="4"/>
  <c r="L4239" i="4"/>
  <c r="K4239" i="4"/>
  <c r="J4239" i="4"/>
  <c r="I4239" i="4"/>
  <c r="G4239" i="4"/>
  <c r="H4239" i="4"/>
  <c r="E4239" i="4"/>
  <c r="C4239" i="4"/>
  <c r="D4239" i="4"/>
  <c r="B4240" i="4"/>
  <c r="A4240" i="4"/>
  <c r="F4240" i="4" l="1"/>
  <c r="O4240" i="4"/>
  <c r="N4240" i="4"/>
  <c r="M4240" i="4"/>
  <c r="L4240" i="4"/>
  <c r="K4240" i="4"/>
  <c r="J4240" i="4"/>
  <c r="H4240" i="4"/>
  <c r="I4240" i="4"/>
  <c r="G4240" i="4"/>
  <c r="D4240" i="4"/>
  <c r="E4240" i="4"/>
  <c r="C4240" i="4"/>
  <c r="B4241" i="4"/>
  <c r="A4241" i="4"/>
  <c r="F4241" i="4" l="1"/>
  <c r="O4241" i="4"/>
  <c r="N4241" i="4"/>
  <c r="M4241" i="4"/>
  <c r="L4241" i="4"/>
  <c r="K4241" i="4"/>
  <c r="J4241" i="4"/>
  <c r="I4241" i="4"/>
  <c r="H4241" i="4"/>
  <c r="G4241" i="4"/>
  <c r="D4241" i="4"/>
  <c r="E4241" i="4"/>
  <c r="C4241" i="4"/>
  <c r="B4242" i="4"/>
  <c r="A4242" i="4"/>
  <c r="F4242" i="4" l="1"/>
  <c r="O4242" i="4"/>
  <c r="N4242" i="4"/>
  <c r="M4242" i="4"/>
  <c r="L4242" i="4"/>
  <c r="K4242" i="4"/>
  <c r="J4242" i="4"/>
  <c r="I4242" i="4"/>
  <c r="H4242" i="4"/>
  <c r="G4242" i="4"/>
  <c r="E4242" i="4"/>
  <c r="C4242" i="4"/>
  <c r="D4242" i="4"/>
  <c r="B4243" i="4"/>
  <c r="A4243" i="4"/>
  <c r="F4243" i="4" l="1"/>
  <c r="O4243" i="4"/>
  <c r="N4243" i="4"/>
  <c r="M4243" i="4"/>
  <c r="L4243" i="4"/>
  <c r="K4243" i="4"/>
  <c r="I4243" i="4"/>
  <c r="J4243" i="4"/>
  <c r="G4243" i="4"/>
  <c r="H4243" i="4"/>
  <c r="E4243" i="4"/>
  <c r="C4243" i="4"/>
  <c r="D4243" i="4"/>
  <c r="B4244" i="4"/>
  <c r="A4244" i="4"/>
  <c r="F4244" i="4" l="1"/>
  <c r="O4244" i="4"/>
  <c r="N4244" i="4"/>
  <c r="M4244" i="4"/>
  <c r="L4244" i="4"/>
  <c r="K4244" i="4"/>
  <c r="J4244" i="4"/>
  <c r="H4244" i="4"/>
  <c r="I4244" i="4"/>
  <c r="G4244" i="4"/>
  <c r="D4244" i="4"/>
  <c r="E4244" i="4"/>
  <c r="C4244" i="4"/>
  <c r="B4245" i="4"/>
  <c r="A4245" i="4"/>
  <c r="F4245" i="4" l="1"/>
  <c r="O4245" i="4"/>
  <c r="N4245" i="4"/>
  <c r="M4245" i="4"/>
  <c r="L4245" i="4"/>
  <c r="K4245" i="4"/>
  <c r="J4245" i="4"/>
  <c r="I4245" i="4"/>
  <c r="H4245" i="4"/>
  <c r="G4245" i="4"/>
  <c r="D4245" i="4"/>
  <c r="E4245" i="4"/>
  <c r="C4245" i="4"/>
  <c r="B4246" i="4"/>
  <c r="A4246" i="4"/>
  <c r="F4246" i="4" l="1"/>
  <c r="O4246" i="4"/>
  <c r="N4246" i="4"/>
  <c r="M4246" i="4"/>
  <c r="L4246" i="4"/>
  <c r="K4246" i="4"/>
  <c r="J4246" i="4"/>
  <c r="I4246" i="4"/>
  <c r="H4246" i="4"/>
  <c r="G4246" i="4"/>
  <c r="E4246" i="4"/>
  <c r="C4246" i="4"/>
  <c r="D4246" i="4"/>
  <c r="B4247" i="4"/>
  <c r="A4247" i="4"/>
  <c r="F4247" i="4" l="1"/>
  <c r="O4247" i="4"/>
  <c r="N4247" i="4"/>
  <c r="M4247" i="4"/>
  <c r="L4247" i="4"/>
  <c r="K4247" i="4"/>
  <c r="J4247" i="4"/>
  <c r="I4247" i="4"/>
  <c r="H4247" i="4"/>
  <c r="G4247" i="4"/>
  <c r="E4247" i="4"/>
  <c r="C4247" i="4"/>
  <c r="D4247" i="4"/>
  <c r="B4248" i="4"/>
  <c r="A4248" i="4"/>
  <c r="F4248" i="4" l="1"/>
  <c r="O4248" i="4"/>
  <c r="N4248" i="4"/>
  <c r="M4248" i="4"/>
  <c r="L4248" i="4"/>
  <c r="K4248" i="4"/>
  <c r="J4248" i="4"/>
  <c r="H4248" i="4"/>
  <c r="I4248" i="4"/>
  <c r="G4248" i="4"/>
  <c r="D4248" i="4"/>
  <c r="E4248" i="4"/>
  <c r="C4248" i="4"/>
  <c r="B4249" i="4"/>
  <c r="A4249" i="4"/>
  <c r="F4249" i="4" l="1"/>
  <c r="O4249" i="4"/>
  <c r="N4249" i="4"/>
  <c r="M4249" i="4"/>
  <c r="L4249" i="4"/>
  <c r="K4249" i="4"/>
  <c r="J4249" i="4"/>
  <c r="I4249" i="4"/>
  <c r="H4249" i="4"/>
  <c r="G4249" i="4"/>
  <c r="D4249" i="4"/>
  <c r="E4249" i="4"/>
  <c r="C4249" i="4"/>
  <c r="B4250" i="4"/>
  <c r="A4250" i="4"/>
  <c r="F4250" i="4" l="1"/>
  <c r="O4250" i="4"/>
  <c r="N4250" i="4"/>
  <c r="M4250" i="4"/>
  <c r="L4250" i="4"/>
  <c r="K4250" i="4"/>
  <c r="J4250" i="4"/>
  <c r="I4250" i="4"/>
  <c r="H4250" i="4"/>
  <c r="G4250" i="4"/>
  <c r="E4250" i="4"/>
  <c r="C4250" i="4"/>
  <c r="D4250" i="4"/>
  <c r="B4251" i="4"/>
  <c r="A4251" i="4"/>
  <c r="F4251" i="4" l="1"/>
  <c r="O4251" i="4"/>
  <c r="N4251" i="4"/>
  <c r="M4251" i="4"/>
  <c r="L4251" i="4"/>
  <c r="K4251" i="4"/>
  <c r="J4251" i="4"/>
  <c r="I4251" i="4"/>
  <c r="H4251" i="4"/>
  <c r="G4251" i="4"/>
  <c r="E4251" i="4"/>
  <c r="C4251" i="4"/>
  <c r="D4251" i="4"/>
  <c r="B4252" i="4"/>
  <c r="A4252" i="4"/>
  <c r="F4252" i="4" l="1"/>
  <c r="O4252" i="4"/>
  <c r="N4252" i="4"/>
  <c r="M4252" i="4"/>
  <c r="L4252" i="4"/>
  <c r="K4252" i="4"/>
  <c r="J4252" i="4"/>
  <c r="H4252" i="4"/>
  <c r="I4252" i="4"/>
  <c r="G4252" i="4"/>
  <c r="D4252" i="4"/>
  <c r="E4252" i="4"/>
  <c r="C4252" i="4"/>
  <c r="B4253" i="4"/>
  <c r="A4253" i="4"/>
  <c r="F4253" i="4" l="1"/>
  <c r="O4253" i="4"/>
  <c r="N4253" i="4"/>
  <c r="M4253" i="4"/>
  <c r="L4253" i="4"/>
  <c r="K4253" i="4"/>
  <c r="J4253" i="4"/>
  <c r="I4253" i="4"/>
  <c r="H4253" i="4"/>
  <c r="G4253" i="4"/>
  <c r="D4253" i="4"/>
  <c r="E4253" i="4"/>
  <c r="C4253" i="4"/>
  <c r="B4254" i="4"/>
  <c r="A4254" i="4"/>
  <c r="F4254" i="4" l="1"/>
  <c r="O4254" i="4"/>
  <c r="N4254" i="4"/>
  <c r="M4254" i="4"/>
  <c r="L4254" i="4"/>
  <c r="K4254" i="4"/>
  <c r="J4254" i="4"/>
  <c r="I4254" i="4"/>
  <c r="H4254" i="4"/>
  <c r="G4254" i="4"/>
  <c r="E4254" i="4"/>
  <c r="C4254" i="4"/>
  <c r="D4254" i="4"/>
  <c r="B4255" i="4"/>
  <c r="A4255" i="4"/>
  <c r="F4255" i="4" l="1"/>
  <c r="O4255" i="4"/>
  <c r="N4255" i="4"/>
  <c r="M4255" i="4"/>
  <c r="L4255" i="4"/>
  <c r="K4255" i="4"/>
  <c r="J4255" i="4"/>
  <c r="I4255" i="4"/>
  <c r="G4255" i="4"/>
  <c r="H4255" i="4"/>
  <c r="E4255" i="4"/>
  <c r="C4255" i="4"/>
  <c r="D4255" i="4"/>
  <c r="B4256" i="4"/>
  <c r="A4256" i="4"/>
  <c r="F4256" i="4" l="1"/>
  <c r="O4256" i="4"/>
  <c r="N4256" i="4"/>
  <c r="M4256" i="4"/>
  <c r="L4256" i="4"/>
  <c r="K4256" i="4"/>
  <c r="J4256" i="4"/>
  <c r="H4256" i="4"/>
  <c r="I4256" i="4"/>
  <c r="G4256" i="4"/>
  <c r="D4256" i="4"/>
  <c r="E4256" i="4"/>
  <c r="C4256" i="4"/>
  <c r="B4257" i="4"/>
  <c r="A4257" i="4"/>
  <c r="F4257" i="4" l="1"/>
  <c r="O4257" i="4"/>
  <c r="N4257" i="4"/>
  <c r="M4257" i="4"/>
  <c r="L4257" i="4"/>
  <c r="K4257" i="4"/>
  <c r="J4257" i="4"/>
  <c r="I4257" i="4"/>
  <c r="H4257" i="4"/>
  <c r="G4257" i="4"/>
  <c r="D4257" i="4"/>
  <c r="E4257" i="4"/>
  <c r="C4257" i="4"/>
  <c r="B4258" i="4"/>
  <c r="A4258" i="4"/>
  <c r="F4258" i="4" l="1"/>
  <c r="O4258" i="4"/>
  <c r="N4258" i="4"/>
  <c r="M4258" i="4"/>
  <c r="L4258" i="4"/>
  <c r="K4258" i="4"/>
  <c r="J4258" i="4"/>
  <c r="I4258" i="4"/>
  <c r="H4258" i="4"/>
  <c r="G4258" i="4"/>
  <c r="E4258" i="4"/>
  <c r="C4258" i="4"/>
  <c r="D4258" i="4"/>
  <c r="B4259" i="4"/>
  <c r="A4259" i="4"/>
  <c r="F4259" i="4" l="1"/>
  <c r="O4259" i="4"/>
  <c r="N4259" i="4"/>
  <c r="M4259" i="4"/>
  <c r="L4259" i="4"/>
  <c r="K4259" i="4"/>
  <c r="I4259" i="4"/>
  <c r="J4259" i="4"/>
  <c r="G4259" i="4"/>
  <c r="H4259" i="4"/>
  <c r="E4259" i="4"/>
  <c r="C4259" i="4"/>
  <c r="D4259" i="4"/>
  <c r="B4260" i="4"/>
  <c r="A4260" i="4"/>
  <c r="F4260" i="4" l="1"/>
  <c r="O4260" i="4"/>
  <c r="N4260" i="4"/>
  <c r="M4260" i="4"/>
  <c r="L4260" i="4"/>
  <c r="K4260" i="4"/>
  <c r="J4260" i="4"/>
  <c r="H4260" i="4"/>
  <c r="I4260" i="4"/>
  <c r="G4260" i="4"/>
  <c r="D4260" i="4"/>
  <c r="E4260" i="4"/>
  <c r="C4260" i="4"/>
  <c r="B4261" i="4"/>
  <c r="A4261" i="4"/>
  <c r="F4261" i="4" l="1"/>
  <c r="O4261" i="4"/>
  <c r="N4261" i="4"/>
  <c r="M4261" i="4"/>
  <c r="L4261" i="4"/>
  <c r="K4261" i="4"/>
  <c r="J4261" i="4"/>
  <c r="I4261" i="4"/>
  <c r="H4261" i="4"/>
  <c r="G4261" i="4"/>
  <c r="D4261" i="4"/>
  <c r="E4261" i="4"/>
  <c r="C4261" i="4"/>
  <c r="B4262" i="4"/>
  <c r="A4262" i="4"/>
  <c r="F4262" i="4" l="1"/>
  <c r="O4262" i="4"/>
  <c r="N4262" i="4"/>
  <c r="M4262" i="4"/>
  <c r="L4262" i="4"/>
  <c r="K4262" i="4"/>
  <c r="J4262" i="4"/>
  <c r="I4262" i="4"/>
  <c r="H4262" i="4"/>
  <c r="G4262" i="4"/>
  <c r="E4262" i="4"/>
  <c r="C4262" i="4"/>
  <c r="D4262" i="4"/>
  <c r="B4263" i="4"/>
  <c r="A4263" i="4"/>
  <c r="F4263" i="4" l="1"/>
  <c r="O4263" i="4"/>
  <c r="N4263" i="4"/>
  <c r="M4263" i="4"/>
  <c r="L4263" i="4"/>
  <c r="K4263" i="4"/>
  <c r="J4263" i="4"/>
  <c r="I4263" i="4"/>
  <c r="H4263" i="4"/>
  <c r="G4263" i="4"/>
  <c r="E4263" i="4"/>
  <c r="C4263" i="4"/>
  <c r="D4263" i="4"/>
  <c r="B4264" i="4"/>
  <c r="A4264" i="4"/>
  <c r="F4264" i="4" l="1"/>
  <c r="O4264" i="4"/>
  <c r="N4264" i="4"/>
  <c r="M4264" i="4"/>
  <c r="L4264" i="4"/>
  <c r="K4264" i="4"/>
  <c r="J4264" i="4"/>
  <c r="H4264" i="4"/>
  <c r="I4264" i="4"/>
  <c r="G4264" i="4"/>
  <c r="D4264" i="4"/>
  <c r="E4264" i="4"/>
  <c r="C4264" i="4"/>
  <c r="B4265" i="4"/>
  <c r="A4265" i="4"/>
  <c r="F4265" i="4" l="1"/>
  <c r="O4265" i="4"/>
  <c r="N4265" i="4"/>
  <c r="M4265" i="4"/>
  <c r="L4265" i="4"/>
  <c r="K4265" i="4"/>
  <c r="J4265" i="4"/>
  <c r="I4265" i="4"/>
  <c r="H4265" i="4"/>
  <c r="G4265" i="4"/>
  <c r="D4265" i="4"/>
  <c r="E4265" i="4"/>
  <c r="C4265" i="4"/>
  <c r="B4266" i="4"/>
  <c r="A4266" i="4"/>
  <c r="F4266" i="4" l="1"/>
  <c r="O4266" i="4"/>
  <c r="N4266" i="4"/>
  <c r="M4266" i="4"/>
  <c r="L4266" i="4"/>
  <c r="K4266" i="4"/>
  <c r="J4266" i="4"/>
  <c r="I4266" i="4"/>
  <c r="H4266" i="4"/>
  <c r="G4266" i="4"/>
  <c r="E4266" i="4"/>
  <c r="C4266" i="4"/>
  <c r="D4266" i="4"/>
  <c r="B4267" i="4"/>
  <c r="A4267" i="4"/>
  <c r="F4267" i="4" l="1"/>
  <c r="O4267" i="4"/>
  <c r="N4267" i="4"/>
  <c r="M4267" i="4"/>
  <c r="L4267" i="4"/>
  <c r="K4267" i="4"/>
  <c r="J4267" i="4"/>
  <c r="I4267" i="4"/>
  <c r="H4267" i="4"/>
  <c r="G4267" i="4"/>
  <c r="E4267" i="4"/>
  <c r="C4267" i="4"/>
  <c r="D4267" i="4"/>
  <c r="B4268" i="4"/>
  <c r="A4268" i="4"/>
  <c r="F4268" i="4" l="1"/>
  <c r="O4268" i="4"/>
  <c r="N4268" i="4"/>
  <c r="M4268" i="4"/>
  <c r="L4268" i="4"/>
  <c r="K4268" i="4"/>
  <c r="J4268" i="4"/>
  <c r="H4268" i="4"/>
  <c r="I4268" i="4"/>
  <c r="G4268" i="4"/>
  <c r="D4268" i="4"/>
  <c r="E4268" i="4"/>
  <c r="C4268" i="4"/>
  <c r="B4269" i="4"/>
  <c r="A4269" i="4"/>
  <c r="F4269" i="4" l="1"/>
  <c r="O4269" i="4"/>
  <c r="N4269" i="4"/>
  <c r="M4269" i="4"/>
  <c r="L4269" i="4"/>
  <c r="K4269" i="4"/>
  <c r="J4269" i="4"/>
  <c r="I4269" i="4"/>
  <c r="H4269" i="4"/>
  <c r="G4269" i="4"/>
  <c r="D4269" i="4"/>
  <c r="E4269" i="4"/>
  <c r="C4269" i="4"/>
  <c r="B4270" i="4"/>
  <c r="A4270" i="4"/>
  <c r="F4270" i="4" l="1"/>
  <c r="O4270" i="4"/>
  <c r="N4270" i="4"/>
  <c r="M4270" i="4"/>
  <c r="L4270" i="4"/>
  <c r="K4270" i="4"/>
  <c r="J4270" i="4"/>
  <c r="I4270" i="4"/>
  <c r="H4270" i="4"/>
  <c r="G4270" i="4"/>
  <c r="E4270" i="4"/>
  <c r="C4270" i="4"/>
  <c r="D4270" i="4"/>
  <c r="B4271" i="4"/>
  <c r="A4271" i="4"/>
  <c r="F4271" i="4" l="1"/>
  <c r="O4271" i="4"/>
  <c r="N4271" i="4"/>
  <c r="M4271" i="4"/>
  <c r="L4271" i="4"/>
  <c r="K4271" i="4"/>
  <c r="J4271" i="4"/>
  <c r="I4271" i="4"/>
  <c r="G4271" i="4"/>
  <c r="H4271" i="4"/>
  <c r="E4271" i="4"/>
  <c r="C4271" i="4"/>
  <c r="D4271" i="4"/>
  <c r="B4272" i="4"/>
  <c r="A4272" i="4"/>
  <c r="F4272" i="4" l="1"/>
  <c r="N4272" i="4"/>
  <c r="O4272" i="4"/>
  <c r="M4272" i="4"/>
  <c r="L4272" i="4"/>
  <c r="K4272" i="4"/>
  <c r="J4272" i="4"/>
  <c r="H4272" i="4"/>
  <c r="I4272" i="4"/>
  <c r="G4272" i="4"/>
  <c r="D4272" i="4"/>
  <c r="E4272" i="4"/>
  <c r="C4272" i="4"/>
  <c r="B4273" i="4"/>
  <c r="A4273" i="4"/>
  <c r="F4273" i="4" l="1"/>
  <c r="O4273" i="4"/>
  <c r="N4273" i="4"/>
  <c r="M4273" i="4"/>
  <c r="L4273" i="4"/>
  <c r="K4273" i="4"/>
  <c r="J4273" i="4"/>
  <c r="I4273" i="4"/>
  <c r="H4273" i="4"/>
  <c r="G4273" i="4"/>
  <c r="D4273" i="4"/>
  <c r="E4273" i="4"/>
  <c r="C4273" i="4"/>
  <c r="B4274" i="4"/>
  <c r="A4274" i="4"/>
  <c r="F4274" i="4" l="1"/>
  <c r="O4274" i="4"/>
  <c r="N4274" i="4"/>
  <c r="M4274" i="4"/>
  <c r="L4274" i="4"/>
  <c r="K4274" i="4"/>
  <c r="J4274" i="4"/>
  <c r="I4274" i="4"/>
  <c r="H4274" i="4"/>
  <c r="G4274" i="4"/>
  <c r="E4274" i="4"/>
  <c r="C4274" i="4"/>
  <c r="D4274" i="4"/>
  <c r="B4275" i="4"/>
  <c r="A4275" i="4"/>
  <c r="F4275" i="4" l="1"/>
  <c r="O4275" i="4"/>
  <c r="N4275" i="4"/>
  <c r="M4275" i="4"/>
  <c r="L4275" i="4"/>
  <c r="K4275" i="4"/>
  <c r="I4275" i="4"/>
  <c r="J4275" i="4"/>
  <c r="G4275" i="4"/>
  <c r="H4275" i="4"/>
  <c r="E4275" i="4"/>
  <c r="C4275" i="4"/>
  <c r="D4275" i="4"/>
  <c r="B4276" i="4"/>
  <c r="A4276" i="4"/>
  <c r="F4276" i="4" l="1"/>
  <c r="O4276" i="4"/>
  <c r="N4276" i="4"/>
  <c r="M4276" i="4"/>
  <c r="L4276" i="4"/>
  <c r="K4276" i="4"/>
  <c r="J4276" i="4"/>
  <c r="H4276" i="4"/>
  <c r="I4276" i="4"/>
  <c r="G4276" i="4"/>
  <c r="D4276" i="4"/>
  <c r="E4276" i="4"/>
  <c r="C4276" i="4"/>
  <c r="B4277" i="4"/>
  <c r="A4277" i="4"/>
  <c r="F4277" i="4" l="1"/>
  <c r="O4277" i="4"/>
  <c r="N4277" i="4"/>
  <c r="M4277" i="4"/>
  <c r="L4277" i="4"/>
  <c r="K4277" i="4"/>
  <c r="J4277" i="4"/>
  <c r="I4277" i="4"/>
  <c r="H4277" i="4"/>
  <c r="G4277" i="4"/>
  <c r="D4277" i="4"/>
  <c r="E4277" i="4"/>
  <c r="C4277" i="4"/>
  <c r="B4278" i="4"/>
  <c r="A4278" i="4"/>
  <c r="F4278" i="4" l="1"/>
  <c r="O4278" i="4"/>
  <c r="N4278" i="4"/>
  <c r="M4278" i="4"/>
  <c r="L4278" i="4"/>
  <c r="K4278" i="4"/>
  <c r="J4278" i="4"/>
  <c r="I4278" i="4"/>
  <c r="H4278" i="4"/>
  <c r="G4278" i="4"/>
  <c r="E4278" i="4"/>
  <c r="C4278" i="4"/>
  <c r="D4278" i="4"/>
  <c r="B4279" i="4"/>
  <c r="A4279" i="4"/>
  <c r="F4279" i="4" l="1"/>
  <c r="O4279" i="4"/>
  <c r="N4279" i="4"/>
  <c r="M4279" i="4"/>
  <c r="L4279" i="4"/>
  <c r="K4279" i="4"/>
  <c r="J4279" i="4"/>
  <c r="I4279" i="4"/>
  <c r="H4279" i="4"/>
  <c r="G4279" i="4"/>
  <c r="E4279" i="4"/>
  <c r="C4279" i="4"/>
  <c r="D4279" i="4"/>
  <c r="B4280" i="4"/>
  <c r="A4280" i="4"/>
  <c r="F4280" i="4" l="1"/>
  <c r="O4280" i="4"/>
  <c r="N4280" i="4"/>
  <c r="M4280" i="4"/>
  <c r="L4280" i="4"/>
  <c r="K4280" i="4"/>
  <c r="J4280" i="4"/>
  <c r="H4280" i="4"/>
  <c r="I4280" i="4"/>
  <c r="G4280" i="4"/>
  <c r="D4280" i="4"/>
  <c r="E4280" i="4"/>
  <c r="C4280" i="4"/>
  <c r="B4281" i="4"/>
  <c r="A4281" i="4"/>
  <c r="F4281" i="4" l="1"/>
  <c r="O4281" i="4"/>
  <c r="N4281" i="4"/>
  <c r="M4281" i="4"/>
  <c r="L4281" i="4"/>
  <c r="K4281" i="4"/>
  <c r="J4281" i="4"/>
  <c r="I4281" i="4"/>
  <c r="H4281" i="4"/>
  <c r="G4281" i="4"/>
  <c r="D4281" i="4"/>
  <c r="E4281" i="4"/>
  <c r="C4281" i="4"/>
  <c r="B4282" i="4"/>
  <c r="A4282" i="4"/>
  <c r="F4282" i="4" l="1"/>
  <c r="O4282" i="4"/>
  <c r="N4282" i="4"/>
  <c r="M4282" i="4"/>
  <c r="L4282" i="4"/>
  <c r="K4282" i="4"/>
  <c r="J4282" i="4"/>
  <c r="I4282" i="4"/>
  <c r="H4282" i="4"/>
  <c r="G4282" i="4"/>
  <c r="E4282" i="4"/>
  <c r="C4282" i="4"/>
  <c r="D4282" i="4"/>
  <c r="B4283" i="4"/>
  <c r="A4283" i="4"/>
  <c r="F4283" i="4" l="1"/>
  <c r="O4283" i="4"/>
  <c r="N4283" i="4"/>
  <c r="M4283" i="4"/>
  <c r="L4283" i="4"/>
  <c r="K4283" i="4"/>
  <c r="J4283" i="4"/>
  <c r="I4283" i="4"/>
  <c r="H4283" i="4"/>
  <c r="G4283" i="4"/>
  <c r="E4283" i="4"/>
  <c r="C4283" i="4"/>
  <c r="D4283" i="4"/>
  <c r="B4284" i="4"/>
  <c r="A4284" i="4"/>
  <c r="F4284" i="4" l="1"/>
  <c r="O4284" i="4"/>
  <c r="N4284" i="4"/>
  <c r="M4284" i="4"/>
  <c r="L4284" i="4"/>
  <c r="K4284" i="4"/>
  <c r="J4284" i="4"/>
  <c r="H4284" i="4"/>
  <c r="I4284" i="4"/>
  <c r="G4284" i="4"/>
  <c r="D4284" i="4"/>
  <c r="E4284" i="4"/>
  <c r="C4284" i="4"/>
  <c r="B4285" i="4"/>
  <c r="A4285" i="4"/>
  <c r="F4285" i="4" l="1"/>
  <c r="O4285" i="4"/>
  <c r="N4285" i="4"/>
  <c r="M4285" i="4"/>
  <c r="L4285" i="4"/>
  <c r="K4285" i="4"/>
  <c r="J4285" i="4"/>
  <c r="I4285" i="4"/>
  <c r="H4285" i="4"/>
  <c r="G4285" i="4"/>
  <c r="D4285" i="4"/>
  <c r="E4285" i="4"/>
  <c r="C4285" i="4"/>
  <c r="B4286" i="4"/>
  <c r="A4286" i="4"/>
  <c r="F4286" i="4" l="1"/>
  <c r="O4286" i="4"/>
  <c r="N4286" i="4"/>
  <c r="M4286" i="4"/>
  <c r="L4286" i="4"/>
  <c r="K4286" i="4"/>
  <c r="J4286" i="4"/>
  <c r="I4286" i="4"/>
  <c r="H4286" i="4"/>
  <c r="G4286" i="4"/>
  <c r="E4286" i="4"/>
  <c r="C4286" i="4"/>
  <c r="D4286" i="4"/>
  <c r="B4287" i="4"/>
  <c r="A4287" i="4"/>
  <c r="F4287" i="4" l="1"/>
  <c r="O4287" i="4"/>
  <c r="N4287" i="4"/>
  <c r="M4287" i="4"/>
  <c r="L4287" i="4"/>
  <c r="K4287" i="4"/>
  <c r="J4287" i="4"/>
  <c r="I4287" i="4"/>
  <c r="G4287" i="4"/>
  <c r="H4287" i="4"/>
  <c r="E4287" i="4"/>
  <c r="C4287" i="4"/>
  <c r="D4287" i="4"/>
  <c r="B4288" i="4"/>
  <c r="A4288" i="4"/>
  <c r="F4288" i="4" l="1"/>
  <c r="O4288" i="4"/>
  <c r="N4288" i="4"/>
  <c r="M4288" i="4"/>
  <c r="L4288" i="4"/>
  <c r="K4288" i="4"/>
  <c r="J4288" i="4"/>
  <c r="H4288" i="4"/>
  <c r="I4288" i="4"/>
  <c r="G4288" i="4"/>
  <c r="D4288" i="4"/>
  <c r="E4288" i="4"/>
  <c r="C4288" i="4"/>
  <c r="B4289" i="4"/>
  <c r="A4289" i="4"/>
  <c r="F4289" i="4" l="1"/>
  <c r="O4289" i="4"/>
  <c r="N4289" i="4"/>
  <c r="M4289" i="4"/>
  <c r="L4289" i="4"/>
  <c r="K4289" i="4"/>
  <c r="J4289" i="4"/>
  <c r="I4289" i="4"/>
  <c r="H4289" i="4"/>
  <c r="G4289" i="4"/>
  <c r="D4289" i="4"/>
  <c r="E4289" i="4"/>
  <c r="C4289" i="4"/>
  <c r="B4290" i="4"/>
  <c r="A4290" i="4"/>
  <c r="F4290" i="4" l="1"/>
  <c r="O4290" i="4"/>
  <c r="N4290" i="4"/>
  <c r="M4290" i="4"/>
  <c r="L4290" i="4"/>
  <c r="K4290" i="4"/>
  <c r="J4290" i="4"/>
  <c r="I4290" i="4"/>
  <c r="H4290" i="4"/>
  <c r="G4290" i="4"/>
  <c r="E4290" i="4"/>
  <c r="C4290" i="4"/>
  <c r="D4290" i="4"/>
  <c r="B4291" i="4"/>
  <c r="A4291" i="4"/>
  <c r="F4291" i="4" l="1"/>
  <c r="O4291" i="4"/>
  <c r="N4291" i="4"/>
  <c r="M4291" i="4"/>
  <c r="L4291" i="4"/>
  <c r="K4291" i="4"/>
  <c r="I4291" i="4"/>
  <c r="J4291" i="4"/>
  <c r="G4291" i="4"/>
  <c r="H4291" i="4"/>
  <c r="E4291" i="4"/>
  <c r="C4291" i="4"/>
  <c r="D4291" i="4"/>
  <c r="B4292" i="4"/>
  <c r="A4292" i="4"/>
  <c r="F4292" i="4" l="1"/>
  <c r="O4292" i="4"/>
  <c r="N4292" i="4"/>
  <c r="M4292" i="4"/>
  <c r="L4292" i="4"/>
  <c r="K4292" i="4"/>
  <c r="J4292" i="4"/>
  <c r="H4292" i="4"/>
  <c r="I4292" i="4"/>
  <c r="G4292" i="4"/>
  <c r="D4292" i="4"/>
  <c r="E4292" i="4"/>
  <c r="C4292" i="4"/>
  <c r="B4293" i="4"/>
  <c r="A4293" i="4"/>
  <c r="F4293" i="4" l="1"/>
  <c r="O4293" i="4"/>
  <c r="N4293" i="4"/>
  <c r="M4293" i="4"/>
  <c r="L4293" i="4"/>
  <c r="K4293" i="4"/>
  <c r="J4293" i="4"/>
  <c r="I4293" i="4"/>
  <c r="H4293" i="4"/>
  <c r="G4293" i="4"/>
  <c r="D4293" i="4"/>
  <c r="E4293" i="4"/>
  <c r="C4293" i="4"/>
  <c r="B4294" i="4"/>
  <c r="A4294" i="4"/>
  <c r="F4294" i="4" l="1"/>
  <c r="O4294" i="4"/>
  <c r="N4294" i="4"/>
  <c r="M4294" i="4"/>
  <c r="L4294" i="4"/>
  <c r="K4294" i="4"/>
  <c r="J4294" i="4"/>
  <c r="I4294" i="4"/>
  <c r="H4294" i="4"/>
  <c r="G4294" i="4"/>
  <c r="E4294" i="4"/>
  <c r="C4294" i="4"/>
  <c r="D4294" i="4"/>
  <c r="B4295" i="4"/>
  <c r="A4295" i="4"/>
  <c r="F4295" i="4" l="1"/>
  <c r="O4295" i="4"/>
  <c r="N4295" i="4"/>
  <c r="M4295" i="4"/>
  <c r="L4295" i="4"/>
  <c r="K4295" i="4"/>
  <c r="J4295" i="4"/>
  <c r="I4295" i="4"/>
  <c r="H4295" i="4"/>
  <c r="G4295" i="4"/>
  <c r="E4295" i="4"/>
  <c r="C4295" i="4"/>
  <c r="D4295" i="4"/>
  <c r="B4296" i="4"/>
  <c r="A4296" i="4"/>
  <c r="F4296" i="4" l="1"/>
  <c r="O4296" i="4"/>
  <c r="N4296" i="4"/>
  <c r="M4296" i="4"/>
  <c r="L4296" i="4"/>
  <c r="K4296" i="4"/>
  <c r="J4296" i="4"/>
  <c r="H4296" i="4"/>
  <c r="I4296" i="4"/>
  <c r="G4296" i="4"/>
  <c r="D4296" i="4"/>
  <c r="E4296" i="4"/>
  <c r="C4296" i="4"/>
  <c r="B4297" i="4"/>
  <c r="A4297" i="4"/>
  <c r="F4297" i="4" l="1"/>
  <c r="O4297" i="4"/>
  <c r="N4297" i="4"/>
  <c r="M4297" i="4"/>
  <c r="L4297" i="4"/>
  <c r="K4297" i="4"/>
  <c r="J4297" i="4"/>
  <c r="I4297" i="4"/>
  <c r="H4297" i="4"/>
  <c r="G4297" i="4"/>
  <c r="D4297" i="4"/>
  <c r="E4297" i="4"/>
  <c r="C4297" i="4"/>
  <c r="B4298" i="4"/>
  <c r="A4298" i="4"/>
  <c r="F4298" i="4" l="1"/>
  <c r="O4298" i="4"/>
  <c r="N4298" i="4"/>
  <c r="M4298" i="4"/>
  <c r="L4298" i="4"/>
  <c r="K4298" i="4"/>
  <c r="J4298" i="4"/>
  <c r="I4298" i="4"/>
  <c r="H4298" i="4"/>
  <c r="G4298" i="4"/>
  <c r="E4298" i="4"/>
  <c r="C4298" i="4"/>
  <c r="D4298" i="4"/>
  <c r="B4299" i="4"/>
  <c r="A4299" i="4"/>
  <c r="F4299" i="4" l="1"/>
  <c r="O4299" i="4"/>
  <c r="N4299" i="4"/>
  <c r="M4299" i="4"/>
  <c r="L4299" i="4"/>
  <c r="K4299" i="4"/>
  <c r="J4299" i="4"/>
  <c r="I4299" i="4"/>
  <c r="H4299" i="4"/>
  <c r="G4299" i="4"/>
  <c r="E4299" i="4"/>
  <c r="C4299" i="4"/>
  <c r="D4299" i="4"/>
  <c r="B4300" i="4"/>
  <c r="A4300" i="4"/>
  <c r="F4300" i="4" l="1"/>
  <c r="O4300" i="4"/>
  <c r="N4300" i="4"/>
  <c r="M4300" i="4"/>
  <c r="L4300" i="4"/>
  <c r="K4300" i="4"/>
  <c r="J4300" i="4"/>
  <c r="H4300" i="4"/>
  <c r="I4300" i="4"/>
  <c r="G4300" i="4"/>
  <c r="D4300" i="4"/>
  <c r="E4300" i="4"/>
  <c r="C4300" i="4"/>
  <c r="B4301" i="4"/>
  <c r="A4301" i="4"/>
  <c r="F4301" i="4" l="1"/>
  <c r="O4301" i="4"/>
  <c r="N4301" i="4"/>
  <c r="M4301" i="4"/>
  <c r="L4301" i="4"/>
  <c r="K4301" i="4"/>
  <c r="J4301" i="4"/>
  <c r="I4301" i="4"/>
  <c r="H4301" i="4"/>
  <c r="G4301" i="4"/>
  <c r="D4301" i="4"/>
  <c r="E4301" i="4"/>
  <c r="C4301" i="4"/>
  <c r="B4302" i="4"/>
  <c r="A4302" i="4"/>
  <c r="F4302" i="4" l="1"/>
  <c r="O4302" i="4"/>
  <c r="N4302" i="4"/>
  <c r="M4302" i="4"/>
  <c r="L4302" i="4"/>
  <c r="K4302" i="4"/>
  <c r="J4302" i="4"/>
  <c r="I4302" i="4"/>
  <c r="H4302" i="4"/>
  <c r="G4302" i="4"/>
  <c r="E4302" i="4"/>
  <c r="C4302" i="4"/>
  <c r="D4302" i="4"/>
  <c r="B4303" i="4"/>
  <c r="A4303" i="4"/>
  <c r="F4303" i="4" l="1"/>
  <c r="O4303" i="4"/>
  <c r="N4303" i="4"/>
  <c r="M4303" i="4"/>
  <c r="L4303" i="4"/>
  <c r="K4303" i="4"/>
  <c r="J4303" i="4"/>
  <c r="I4303" i="4"/>
  <c r="G4303" i="4"/>
  <c r="H4303" i="4"/>
  <c r="E4303" i="4"/>
  <c r="C4303" i="4"/>
  <c r="D4303" i="4"/>
  <c r="B4304" i="4"/>
  <c r="A4304" i="4"/>
  <c r="F4304" i="4" l="1"/>
  <c r="O4304" i="4"/>
  <c r="N4304" i="4"/>
  <c r="M4304" i="4"/>
  <c r="L4304" i="4"/>
  <c r="K4304" i="4"/>
  <c r="J4304" i="4"/>
  <c r="H4304" i="4"/>
  <c r="I4304" i="4"/>
  <c r="G4304" i="4"/>
  <c r="D4304" i="4"/>
  <c r="E4304" i="4"/>
  <c r="C4304" i="4"/>
  <c r="B4305" i="4"/>
  <c r="A4305" i="4"/>
  <c r="F4305" i="4" l="1"/>
  <c r="O4305" i="4"/>
  <c r="N4305" i="4"/>
  <c r="M4305" i="4"/>
  <c r="L4305" i="4"/>
  <c r="K4305" i="4"/>
  <c r="J4305" i="4"/>
  <c r="I4305" i="4"/>
  <c r="H4305" i="4"/>
  <c r="G4305" i="4"/>
  <c r="D4305" i="4"/>
  <c r="E4305" i="4"/>
  <c r="C4305" i="4"/>
  <c r="B4306" i="4"/>
  <c r="A4306" i="4"/>
  <c r="F4306" i="4" l="1"/>
  <c r="O4306" i="4"/>
  <c r="N4306" i="4"/>
  <c r="M4306" i="4"/>
  <c r="L4306" i="4"/>
  <c r="K4306" i="4"/>
  <c r="J4306" i="4"/>
  <c r="I4306" i="4"/>
  <c r="H4306" i="4"/>
  <c r="G4306" i="4"/>
  <c r="E4306" i="4"/>
  <c r="C4306" i="4"/>
  <c r="D4306" i="4"/>
  <c r="B4307" i="4"/>
  <c r="A4307" i="4"/>
  <c r="F4307" i="4" l="1"/>
  <c r="O4307" i="4"/>
  <c r="N4307" i="4"/>
  <c r="M4307" i="4"/>
  <c r="L4307" i="4"/>
  <c r="K4307" i="4"/>
  <c r="I4307" i="4"/>
  <c r="J4307" i="4"/>
  <c r="G4307" i="4"/>
  <c r="H4307" i="4"/>
  <c r="E4307" i="4"/>
  <c r="C4307" i="4"/>
  <c r="D4307" i="4"/>
  <c r="B4308" i="4"/>
  <c r="A4308" i="4"/>
  <c r="F4308" i="4" l="1"/>
  <c r="O4308" i="4"/>
  <c r="N4308" i="4"/>
  <c r="M4308" i="4"/>
  <c r="L4308" i="4"/>
  <c r="K4308" i="4"/>
  <c r="J4308" i="4"/>
  <c r="H4308" i="4"/>
  <c r="I4308" i="4"/>
  <c r="G4308" i="4"/>
  <c r="D4308" i="4"/>
  <c r="E4308" i="4"/>
  <c r="C4308" i="4"/>
  <c r="B4309" i="4"/>
  <c r="A4309" i="4"/>
  <c r="F4309" i="4" l="1"/>
  <c r="O4309" i="4"/>
  <c r="N4309" i="4"/>
  <c r="M4309" i="4"/>
  <c r="L4309" i="4"/>
  <c r="K4309" i="4"/>
  <c r="J4309" i="4"/>
  <c r="I4309" i="4"/>
  <c r="H4309" i="4"/>
  <c r="G4309" i="4"/>
  <c r="D4309" i="4"/>
  <c r="E4309" i="4"/>
  <c r="C4309" i="4"/>
  <c r="B4310" i="4"/>
  <c r="A4310" i="4"/>
  <c r="F4310" i="4" l="1"/>
  <c r="O4310" i="4"/>
  <c r="N4310" i="4"/>
  <c r="M4310" i="4"/>
  <c r="L4310" i="4"/>
  <c r="K4310" i="4"/>
  <c r="J4310" i="4"/>
  <c r="I4310" i="4"/>
  <c r="H4310" i="4"/>
  <c r="G4310" i="4"/>
  <c r="E4310" i="4"/>
  <c r="C4310" i="4"/>
  <c r="D4310" i="4"/>
  <c r="B4311" i="4"/>
  <c r="A4311" i="4"/>
  <c r="F4311" i="4" l="1"/>
  <c r="O4311" i="4"/>
  <c r="N4311" i="4"/>
  <c r="M4311" i="4"/>
  <c r="L4311" i="4"/>
  <c r="K4311" i="4"/>
  <c r="J4311" i="4"/>
  <c r="I4311" i="4"/>
  <c r="H4311" i="4"/>
  <c r="G4311" i="4"/>
  <c r="E4311" i="4"/>
  <c r="C4311" i="4"/>
  <c r="D4311" i="4"/>
  <c r="B4312" i="4"/>
  <c r="A4312" i="4"/>
  <c r="F4312" i="4" l="1"/>
  <c r="O4312" i="4"/>
  <c r="N4312" i="4"/>
  <c r="M4312" i="4"/>
  <c r="L4312" i="4"/>
  <c r="K4312" i="4"/>
  <c r="J4312" i="4"/>
  <c r="H4312" i="4"/>
  <c r="I4312" i="4"/>
  <c r="G4312" i="4"/>
  <c r="D4312" i="4"/>
  <c r="E4312" i="4"/>
  <c r="C4312" i="4"/>
  <c r="B4313" i="4"/>
  <c r="A4313" i="4"/>
  <c r="F4313" i="4" l="1"/>
  <c r="O4313" i="4"/>
  <c r="N4313" i="4"/>
  <c r="M4313" i="4"/>
  <c r="L4313" i="4"/>
  <c r="K4313" i="4"/>
  <c r="J4313" i="4"/>
  <c r="I4313" i="4"/>
  <c r="H4313" i="4"/>
  <c r="G4313" i="4"/>
  <c r="D4313" i="4"/>
  <c r="E4313" i="4"/>
  <c r="C4313" i="4"/>
  <c r="B4314" i="4"/>
  <c r="A4314" i="4"/>
  <c r="F4314" i="4" l="1"/>
  <c r="O4314" i="4"/>
  <c r="N4314" i="4"/>
  <c r="M4314" i="4"/>
  <c r="L4314" i="4"/>
  <c r="K4314" i="4"/>
  <c r="J4314" i="4"/>
  <c r="I4314" i="4"/>
  <c r="H4314" i="4"/>
  <c r="G4314" i="4"/>
  <c r="E4314" i="4"/>
  <c r="C4314" i="4"/>
  <c r="D4314" i="4"/>
  <c r="B4315" i="4"/>
  <c r="A4315" i="4"/>
  <c r="F4315" i="4" l="1"/>
  <c r="O4315" i="4"/>
  <c r="N4315" i="4"/>
  <c r="M4315" i="4"/>
  <c r="L4315" i="4"/>
  <c r="K4315" i="4"/>
  <c r="J4315" i="4"/>
  <c r="I4315" i="4"/>
  <c r="H4315" i="4"/>
  <c r="G4315" i="4"/>
  <c r="E4315" i="4"/>
  <c r="C4315" i="4"/>
  <c r="D4315" i="4"/>
  <c r="B4316" i="4"/>
  <c r="A4316" i="4"/>
  <c r="F4316" i="4" l="1"/>
  <c r="O4316" i="4"/>
  <c r="N4316" i="4"/>
  <c r="M4316" i="4"/>
  <c r="L4316" i="4"/>
  <c r="K4316" i="4"/>
  <c r="J4316" i="4"/>
  <c r="H4316" i="4"/>
  <c r="I4316" i="4"/>
  <c r="G4316" i="4"/>
  <c r="D4316" i="4"/>
  <c r="E4316" i="4"/>
  <c r="C4316" i="4"/>
  <c r="B4317" i="4"/>
  <c r="A4317" i="4"/>
  <c r="F4317" i="4" l="1"/>
  <c r="O4317" i="4"/>
  <c r="N4317" i="4"/>
  <c r="M4317" i="4"/>
  <c r="L4317" i="4"/>
  <c r="K4317" i="4"/>
  <c r="J4317" i="4"/>
  <c r="I4317" i="4"/>
  <c r="H4317" i="4"/>
  <c r="G4317" i="4"/>
  <c r="D4317" i="4"/>
  <c r="E4317" i="4"/>
  <c r="C4317" i="4"/>
  <c r="B4318" i="4"/>
  <c r="A4318" i="4"/>
  <c r="F4318" i="4" l="1"/>
  <c r="O4318" i="4"/>
  <c r="N4318" i="4"/>
  <c r="M4318" i="4"/>
  <c r="L4318" i="4"/>
  <c r="K4318" i="4"/>
  <c r="J4318" i="4"/>
  <c r="I4318" i="4"/>
  <c r="H4318" i="4"/>
  <c r="G4318" i="4"/>
  <c r="E4318" i="4"/>
  <c r="C4318" i="4"/>
  <c r="D4318" i="4"/>
  <c r="B4319" i="4"/>
  <c r="A4319" i="4"/>
  <c r="F4319" i="4" l="1"/>
  <c r="O4319" i="4"/>
  <c r="N4319" i="4"/>
  <c r="M4319" i="4"/>
  <c r="L4319" i="4"/>
  <c r="K4319" i="4"/>
  <c r="J4319" i="4"/>
  <c r="I4319" i="4"/>
  <c r="G4319" i="4"/>
  <c r="H4319" i="4"/>
  <c r="E4319" i="4"/>
  <c r="C4319" i="4"/>
  <c r="D4319" i="4"/>
  <c r="B4320" i="4"/>
  <c r="A4320" i="4"/>
  <c r="F4320" i="4" l="1"/>
  <c r="O4320" i="4"/>
  <c r="N4320" i="4"/>
  <c r="M4320" i="4"/>
  <c r="L4320" i="4"/>
  <c r="K4320" i="4"/>
  <c r="J4320" i="4"/>
  <c r="H4320" i="4"/>
  <c r="I4320" i="4"/>
  <c r="G4320" i="4"/>
  <c r="D4320" i="4"/>
  <c r="E4320" i="4"/>
  <c r="C4320" i="4"/>
  <c r="B4321" i="4"/>
  <c r="A4321" i="4"/>
  <c r="F4321" i="4" l="1"/>
  <c r="O4321" i="4"/>
  <c r="N4321" i="4"/>
  <c r="M4321" i="4"/>
  <c r="L4321" i="4"/>
  <c r="K4321" i="4"/>
  <c r="J4321" i="4"/>
  <c r="I4321" i="4"/>
  <c r="H4321" i="4"/>
  <c r="G4321" i="4"/>
  <c r="D4321" i="4"/>
  <c r="E4321" i="4"/>
  <c r="C4321" i="4"/>
  <c r="B4322" i="4"/>
  <c r="A4322" i="4"/>
  <c r="F4322" i="4" l="1"/>
  <c r="O4322" i="4"/>
  <c r="N4322" i="4"/>
  <c r="M4322" i="4"/>
  <c r="L4322" i="4"/>
  <c r="K4322" i="4"/>
  <c r="J4322" i="4"/>
  <c r="I4322" i="4"/>
  <c r="H4322" i="4"/>
  <c r="G4322" i="4"/>
  <c r="E4322" i="4"/>
  <c r="C4322" i="4"/>
  <c r="D4322" i="4"/>
  <c r="B4323" i="4"/>
  <c r="A4323" i="4"/>
  <c r="F4323" i="4" l="1"/>
  <c r="O4323" i="4"/>
  <c r="N4323" i="4"/>
  <c r="M4323" i="4"/>
  <c r="L4323" i="4"/>
  <c r="K4323" i="4"/>
  <c r="I4323" i="4"/>
  <c r="J4323" i="4"/>
  <c r="G4323" i="4"/>
  <c r="H4323" i="4"/>
  <c r="E4323" i="4"/>
  <c r="C4323" i="4"/>
  <c r="D4323" i="4"/>
  <c r="B4324" i="4"/>
  <c r="A4324" i="4"/>
  <c r="F4324" i="4" l="1"/>
  <c r="O4324" i="4"/>
  <c r="N4324" i="4"/>
  <c r="M4324" i="4"/>
  <c r="L4324" i="4"/>
  <c r="K4324" i="4"/>
  <c r="J4324" i="4"/>
  <c r="H4324" i="4"/>
  <c r="I4324" i="4"/>
  <c r="G4324" i="4"/>
  <c r="D4324" i="4"/>
  <c r="E4324" i="4"/>
  <c r="C4324" i="4"/>
  <c r="B4325" i="4"/>
  <c r="A4325" i="4"/>
  <c r="F4325" i="4" l="1"/>
  <c r="O4325" i="4"/>
  <c r="N4325" i="4"/>
  <c r="M4325" i="4"/>
  <c r="L4325" i="4"/>
  <c r="K4325" i="4"/>
  <c r="J4325" i="4"/>
  <c r="I4325" i="4"/>
  <c r="H4325" i="4"/>
  <c r="G4325" i="4"/>
  <c r="D4325" i="4"/>
  <c r="E4325" i="4"/>
  <c r="C4325" i="4"/>
  <c r="B4326" i="4"/>
  <c r="A4326" i="4"/>
  <c r="F4326" i="4" l="1"/>
  <c r="O4326" i="4"/>
  <c r="N4326" i="4"/>
  <c r="M4326" i="4"/>
  <c r="L4326" i="4"/>
  <c r="K4326" i="4"/>
  <c r="J4326" i="4"/>
  <c r="I4326" i="4"/>
  <c r="H4326" i="4"/>
  <c r="G4326" i="4"/>
  <c r="E4326" i="4"/>
  <c r="C4326" i="4"/>
  <c r="D4326" i="4"/>
  <c r="B4327" i="4"/>
  <c r="A4327" i="4"/>
  <c r="F4327" i="4" l="1"/>
  <c r="O4327" i="4"/>
  <c r="N4327" i="4"/>
  <c r="M4327" i="4"/>
  <c r="L4327" i="4"/>
  <c r="K4327" i="4"/>
  <c r="J4327" i="4"/>
  <c r="I4327" i="4"/>
  <c r="H4327" i="4"/>
  <c r="G4327" i="4"/>
  <c r="E4327" i="4"/>
  <c r="C4327" i="4"/>
  <c r="D4327" i="4"/>
  <c r="B4328" i="4"/>
  <c r="A4328" i="4"/>
  <c r="F4328" i="4" l="1"/>
  <c r="O4328" i="4"/>
  <c r="N4328" i="4"/>
  <c r="M4328" i="4"/>
  <c r="L4328" i="4"/>
  <c r="K4328" i="4"/>
  <c r="J4328" i="4"/>
  <c r="H4328" i="4"/>
  <c r="I4328" i="4"/>
  <c r="G4328" i="4"/>
  <c r="D4328" i="4"/>
  <c r="E4328" i="4"/>
  <c r="C4328" i="4"/>
  <c r="B4329" i="4"/>
  <c r="A4329" i="4"/>
  <c r="F4329" i="4" l="1"/>
  <c r="O4329" i="4"/>
  <c r="N4329" i="4"/>
  <c r="M4329" i="4"/>
  <c r="L4329" i="4"/>
  <c r="K4329" i="4"/>
  <c r="J4329" i="4"/>
  <c r="I4329" i="4"/>
  <c r="H4329" i="4"/>
  <c r="G4329" i="4"/>
  <c r="D4329" i="4"/>
  <c r="E4329" i="4"/>
  <c r="C4329" i="4"/>
  <c r="B4330" i="4"/>
  <c r="A4330" i="4"/>
  <c r="F4330" i="4" l="1"/>
  <c r="O4330" i="4"/>
  <c r="N4330" i="4"/>
  <c r="M4330" i="4"/>
  <c r="L4330" i="4"/>
  <c r="K4330" i="4"/>
  <c r="J4330" i="4"/>
  <c r="I4330" i="4"/>
  <c r="H4330" i="4"/>
  <c r="G4330" i="4"/>
  <c r="E4330" i="4"/>
  <c r="C4330" i="4"/>
  <c r="D4330" i="4"/>
  <c r="B4331" i="4"/>
  <c r="A4331" i="4"/>
  <c r="F4331" i="4" l="1"/>
  <c r="O4331" i="4"/>
  <c r="N4331" i="4"/>
  <c r="M4331" i="4"/>
  <c r="L4331" i="4"/>
  <c r="K4331" i="4"/>
  <c r="J4331" i="4"/>
  <c r="I4331" i="4"/>
  <c r="H4331" i="4"/>
  <c r="G4331" i="4"/>
  <c r="E4331" i="4"/>
  <c r="C4331" i="4"/>
  <c r="D4331" i="4"/>
  <c r="B4332" i="4"/>
  <c r="A4332" i="4"/>
  <c r="F4332" i="4" l="1"/>
  <c r="O4332" i="4"/>
  <c r="N4332" i="4"/>
  <c r="M4332" i="4"/>
  <c r="L4332" i="4"/>
  <c r="K4332" i="4"/>
  <c r="J4332" i="4"/>
  <c r="H4332" i="4"/>
  <c r="I4332" i="4"/>
  <c r="G4332" i="4"/>
  <c r="D4332" i="4"/>
  <c r="E4332" i="4"/>
  <c r="C4332" i="4"/>
  <c r="B4333" i="4"/>
  <c r="A4333" i="4"/>
  <c r="F4333" i="4" l="1"/>
  <c r="O4333" i="4"/>
  <c r="N4333" i="4"/>
  <c r="M4333" i="4"/>
  <c r="L4333" i="4"/>
  <c r="K4333" i="4"/>
  <c r="J4333" i="4"/>
  <c r="I4333" i="4"/>
  <c r="H4333" i="4"/>
  <c r="G4333" i="4"/>
  <c r="D4333" i="4"/>
  <c r="E4333" i="4"/>
  <c r="C4333" i="4"/>
  <c r="B4334" i="4"/>
  <c r="A4334" i="4"/>
  <c r="F4334" i="4" l="1"/>
  <c r="O4334" i="4"/>
  <c r="N4334" i="4"/>
  <c r="M4334" i="4"/>
  <c r="L4334" i="4"/>
  <c r="K4334" i="4"/>
  <c r="J4334" i="4"/>
  <c r="I4334" i="4"/>
  <c r="H4334" i="4"/>
  <c r="G4334" i="4"/>
  <c r="E4334" i="4"/>
  <c r="C4334" i="4"/>
  <c r="D4334" i="4"/>
  <c r="B4335" i="4"/>
  <c r="A4335" i="4"/>
  <c r="F4335" i="4" l="1"/>
  <c r="O4335" i="4"/>
  <c r="N4335" i="4"/>
  <c r="M4335" i="4"/>
  <c r="L4335" i="4"/>
  <c r="K4335" i="4"/>
  <c r="J4335" i="4"/>
  <c r="I4335" i="4"/>
  <c r="G4335" i="4"/>
  <c r="H4335" i="4"/>
  <c r="E4335" i="4"/>
  <c r="C4335" i="4"/>
  <c r="D4335" i="4"/>
  <c r="B4336" i="4"/>
  <c r="A4336" i="4"/>
  <c r="F4336" i="4" l="1"/>
  <c r="O4336" i="4"/>
  <c r="N4336" i="4"/>
  <c r="M4336" i="4"/>
  <c r="L4336" i="4"/>
  <c r="K4336" i="4"/>
  <c r="J4336" i="4"/>
  <c r="H4336" i="4"/>
  <c r="I4336" i="4"/>
  <c r="G4336" i="4"/>
  <c r="D4336" i="4"/>
  <c r="E4336" i="4"/>
  <c r="C4336" i="4"/>
  <c r="B4337" i="4"/>
  <c r="A4337" i="4"/>
  <c r="F4337" i="4" l="1"/>
  <c r="O4337" i="4"/>
  <c r="N4337" i="4"/>
  <c r="M4337" i="4"/>
  <c r="L4337" i="4"/>
  <c r="K4337" i="4"/>
  <c r="J4337" i="4"/>
  <c r="I4337" i="4"/>
  <c r="H4337" i="4"/>
  <c r="G4337" i="4"/>
  <c r="D4337" i="4"/>
  <c r="E4337" i="4"/>
  <c r="C4337" i="4"/>
  <c r="B4338" i="4"/>
  <c r="A4338" i="4"/>
  <c r="F4338" i="4" l="1"/>
  <c r="O4338" i="4"/>
  <c r="N4338" i="4"/>
  <c r="M4338" i="4"/>
  <c r="L4338" i="4"/>
  <c r="K4338" i="4"/>
  <c r="J4338" i="4"/>
  <c r="I4338" i="4"/>
  <c r="H4338" i="4"/>
  <c r="G4338" i="4"/>
  <c r="E4338" i="4"/>
  <c r="C4338" i="4"/>
  <c r="D4338" i="4"/>
  <c r="B4339" i="4"/>
  <c r="A4339" i="4"/>
  <c r="F4339" i="4" l="1"/>
  <c r="O4339" i="4"/>
  <c r="N4339" i="4"/>
  <c r="M4339" i="4"/>
  <c r="L4339" i="4"/>
  <c r="K4339" i="4"/>
  <c r="I4339" i="4"/>
  <c r="J4339" i="4"/>
  <c r="G4339" i="4"/>
  <c r="H4339" i="4"/>
  <c r="E4339" i="4"/>
  <c r="C4339" i="4"/>
  <c r="D4339" i="4"/>
  <c r="B4340" i="4"/>
  <c r="A4340" i="4"/>
  <c r="F4340" i="4" l="1"/>
  <c r="O4340" i="4"/>
  <c r="N4340" i="4"/>
  <c r="M4340" i="4"/>
  <c r="L4340" i="4"/>
  <c r="K4340" i="4"/>
  <c r="J4340" i="4"/>
  <c r="H4340" i="4"/>
  <c r="I4340" i="4"/>
  <c r="G4340" i="4"/>
  <c r="D4340" i="4"/>
  <c r="E4340" i="4"/>
  <c r="C4340" i="4"/>
  <c r="B4341" i="4"/>
  <c r="A4341" i="4"/>
  <c r="F4341" i="4" l="1"/>
  <c r="O4341" i="4"/>
  <c r="N4341" i="4"/>
  <c r="M4341" i="4"/>
  <c r="L4341" i="4"/>
  <c r="K4341" i="4"/>
  <c r="J4341" i="4"/>
  <c r="I4341" i="4"/>
  <c r="H4341" i="4"/>
  <c r="G4341" i="4"/>
  <c r="D4341" i="4"/>
  <c r="E4341" i="4"/>
  <c r="C4341" i="4"/>
  <c r="B4342" i="4"/>
  <c r="A4342" i="4"/>
  <c r="F4342" i="4" l="1"/>
  <c r="O4342" i="4"/>
  <c r="N4342" i="4"/>
  <c r="M4342" i="4"/>
  <c r="L4342" i="4"/>
  <c r="K4342" i="4"/>
  <c r="J4342" i="4"/>
  <c r="I4342" i="4"/>
  <c r="H4342" i="4"/>
  <c r="G4342" i="4"/>
  <c r="E4342" i="4"/>
  <c r="C4342" i="4"/>
  <c r="D4342" i="4"/>
  <c r="B4343" i="4"/>
  <c r="A4343" i="4"/>
  <c r="F4343" i="4" l="1"/>
  <c r="O4343" i="4"/>
  <c r="N4343" i="4"/>
  <c r="M4343" i="4"/>
  <c r="L4343" i="4"/>
  <c r="K4343" i="4"/>
  <c r="J4343" i="4"/>
  <c r="I4343" i="4"/>
  <c r="H4343" i="4"/>
  <c r="G4343" i="4"/>
  <c r="E4343" i="4"/>
  <c r="C4343" i="4"/>
  <c r="D4343" i="4"/>
  <c r="B4344" i="4"/>
  <c r="A4344" i="4"/>
  <c r="F4344" i="4" l="1"/>
  <c r="O4344" i="4"/>
  <c r="N4344" i="4"/>
  <c r="M4344" i="4"/>
  <c r="L4344" i="4"/>
  <c r="K4344" i="4"/>
  <c r="J4344" i="4"/>
  <c r="H4344" i="4"/>
  <c r="I4344" i="4"/>
  <c r="G4344" i="4"/>
  <c r="D4344" i="4"/>
  <c r="E4344" i="4"/>
  <c r="C4344" i="4"/>
  <c r="B4345" i="4"/>
  <c r="A4345" i="4"/>
  <c r="F4345" i="4" l="1"/>
  <c r="O4345" i="4"/>
  <c r="N4345" i="4"/>
  <c r="M4345" i="4"/>
  <c r="L4345" i="4"/>
  <c r="K4345" i="4"/>
  <c r="J4345" i="4"/>
  <c r="I4345" i="4"/>
  <c r="H4345" i="4"/>
  <c r="G4345" i="4"/>
  <c r="D4345" i="4"/>
  <c r="E4345" i="4"/>
  <c r="C4345" i="4"/>
  <c r="B4346" i="4"/>
  <c r="A4346" i="4"/>
  <c r="F4346" i="4" l="1"/>
  <c r="O4346" i="4"/>
  <c r="N4346" i="4"/>
  <c r="M4346" i="4"/>
  <c r="L4346" i="4"/>
  <c r="K4346" i="4"/>
  <c r="J4346" i="4"/>
  <c r="I4346" i="4"/>
  <c r="H4346" i="4"/>
  <c r="G4346" i="4"/>
  <c r="E4346" i="4"/>
  <c r="C4346" i="4"/>
  <c r="D4346" i="4"/>
  <c r="B4347" i="4"/>
  <c r="A4347" i="4"/>
  <c r="F4347" i="4" l="1"/>
  <c r="O4347" i="4"/>
  <c r="N4347" i="4"/>
  <c r="M4347" i="4"/>
  <c r="L4347" i="4"/>
  <c r="K4347" i="4"/>
  <c r="J4347" i="4"/>
  <c r="I4347" i="4"/>
  <c r="H4347" i="4"/>
  <c r="G4347" i="4"/>
  <c r="E4347" i="4"/>
  <c r="C4347" i="4"/>
  <c r="D4347" i="4"/>
  <c r="B4348" i="4"/>
  <c r="A4348" i="4"/>
  <c r="F4348" i="4" l="1"/>
  <c r="O4348" i="4"/>
  <c r="N4348" i="4"/>
  <c r="M4348" i="4"/>
  <c r="L4348" i="4"/>
  <c r="K4348" i="4"/>
  <c r="J4348" i="4"/>
  <c r="H4348" i="4"/>
  <c r="I4348" i="4"/>
  <c r="G4348" i="4"/>
  <c r="D4348" i="4"/>
  <c r="E4348" i="4"/>
  <c r="C4348" i="4"/>
  <c r="B4349" i="4"/>
  <c r="A4349" i="4"/>
  <c r="F4349" i="4" l="1"/>
  <c r="O4349" i="4"/>
  <c r="N4349" i="4"/>
  <c r="M4349" i="4"/>
  <c r="L4349" i="4"/>
  <c r="K4349" i="4"/>
  <c r="J4349" i="4"/>
  <c r="I4349" i="4"/>
  <c r="H4349" i="4"/>
  <c r="G4349" i="4"/>
  <c r="D4349" i="4"/>
  <c r="E4349" i="4"/>
  <c r="C4349" i="4"/>
  <c r="B4350" i="4"/>
  <c r="A4350" i="4"/>
  <c r="F4350" i="4" l="1"/>
  <c r="O4350" i="4"/>
  <c r="N4350" i="4"/>
  <c r="M4350" i="4"/>
  <c r="L4350" i="4"/>
  <c r="K4350" i="4"/>
  <c r="J4350" i="4"/>
  <c r="I4350" i="4"/>
  <c r="H4350" i="4"/>
  <c r="G4350" i="4"/>
  <c r="E4350" i="4"/>
  <c r="C4350" i="4"/>
  <c r="D4350" i="4"/>
  <c r="B4351" i="4"/>
  <c r="A4351" i="4"/>
  <c r="F4351" i="4" l="1"/>
  <c r="O4351" i="4"/>
  <c r="N4351" i="4"/>
  <c r="M4351" i="4"/>
  <c r="L4351" i="4"/>
  <c r="K4351" i="4"/>
  <c r="J4351" i="4"/>
  <c r="I4351" i="4"/>
  <c r="G4351" i="4"/>
  <c r="H4351" i="4"/>
  <c r="E4351" i="4"/>
  <c r="C4351" i="4"/>
  <c r="D4351" i="4"/>
  <c r="B4352" i="4"/>
  <c r="A4352" i="4"/>
  <c r="F4352" i="4" l="1"/>
  <c r="O4352" i="4"/>
  <c r="N4352" i="4"/>
  <c r="M4352" i="4"/>
  <c r="L4352" i="4"/>
  <c r="K4352" i="4"/>
  <c r="J4352" i="4"/>
  <c r="H4352" i="4"/>
  <c r="I4352" i="4"/>
  <c r="G4352" i="4"/>
  <c r="D4352" i="4"/>
  <c r="E4352" i="4"/>
  <c r="C4352" i="4"/>
  <c r="B4353" i="4"/>
  <c r="A4353" i="4"/>
  <c r="F4353" i="4" l="1"/>
  <c r="O4353" i="4"/>
  <c r="N4353" i="4"/>
  <c r="M4353" i="4"/>
  <c r="L4353" i="4"/>
  <c r="K4353" i="4"/>
  <c r="J4353" i="4"/>
  <c r="I4353" i="4"/>
  <c r="H4353" i="4"/>
  <c r="G4353" i="4"/>
  <c r="D4353" i="4"/>
  <c r="E4353" i="4"/>
  <c r="C4353" i="4"/>
  <c r="B4354" i="4"/>
  <c r="A4354" i="4"/>
  <c r="F4354" i="4" l="1"/>
  <c r="O4354" i="4"/>
  <c r="N4354" i="4"/>
  <c r="M4354" i="4"/>
  <c r="L4354" i="4"/>
  <c r="K4354" i="4"/>
  <c r="J4354" i="4"/>
  <c r="I4354" i="4"/>
  <c r="H4354" i="4"/>
  <c r="G4354" i="4"/>
  <c r="E4354" i="4"/>
  <c r="C4354" i="4"/>
  <c r="D4354" i="4"/>
  <c r="B4355" i="4"/>
  <c r="A4355" i="4"/>
  <c r="F4355" i="4" l="1"/>
  <c r="O4355" i="4"/>
  <c r="N4355" i="4"/>
  <c r="M4355" i="4"/>
  <c r="L4355" i="4"/>
  <c r="K4355" i="4"/>
  <c r="I4355" i="4"/>
  <c r="J4355" i="4"/>
  <c r="G4355" i="4"/>
  <c r="H4355" i="4"/>
  <c r="E4355" i="4"/>
  <c r="C4355" i="4"/>
  <c r="D4355" i="4"/>
  <c r="B4356" i="4"/>
  <c r="A4356" i="4"/>
  <c r="F4356" i="4" l="1"/>
  <c r="O4356" i="4"/>
  <c r="N4356" i="4"/>
  <c r="M4356" i="4"/>
  <c r="L4356" i="4"/>
  <c r="K4356" i="4"/>
  <c r="J4356" i="4"/>
  <c r="H4356" i="4"/>
  <c r="I4356" i="4"/>
  <c r="G4356" i="4"/>
  <c r="D4356" i="4"/>
  <c r="E4356" i="4"/>
  <c r="C4356" i="4"/>
  <c r="B4357" i="4"/>
  <c r="A4357" i="4"/>
  <c r="F4357" i="4" l="1"/>
  <c r="O4357" i="4"/>
  <c r="N4357" i="4"/>
  <c r="M4357" i="4"/>
  <c r="L4357" i="4"/>
  <c r="K4357" i="4"/>
  <c r="J4357" i="4"/>
  <c r="I4357" i="4"/>
  <c r="H4357" i="4"/>
  <c r="G4357" i="4"/>
  <c r="D4357" i="4"/>
  <c r="E4357" i="4"/>
  <c r="C4357" i="4"/>
  <c r="B4358" i="4"/>
  <c r="A4358" i="4"/>
  <c r="F4358" i="4" l="1"/>
  <c r="O4358" i="4"/>
  <c r="N4358" i="4"/>
  <c r="M4358" i="4"/>
  <c r="L4358" i="4"/>
  <c r="K4358" i="4"/>
  <c r="J4358" i="4"/>
  <c r="I4358" i="4"/>
  <c r="H4358" i="4"/>
  <c r="G4358" i="4"/>
  <c r="E4358" i="4"/>
  <c r="C4358" i="4"/>
  <c r="D4358" i="4"/>
  <c r="B4359" i="4"/>
  <c r="A4359" i="4"/>
  <c r="F4359" i="4" l="1"/>
  <c r="O4359" i="4"/>
  <c r="N4359" i="4"/>
  <c r="M4359" i="4"/>
  <c r="L4359" i="4"/>
  <c r="K4359" i="4"/>
  <c r="J4359" i="4"/>
  <c r="I4359" i="4"/>
  <c r="H4359" i="4"/>
  <c r="G4359" i="4"/>
  <c r="E4359" i="4"/>
  <c r="C4359" i="4"/>
  <c r="D4359" i="4"/>
  <c r="B4360" i="4"/>
  <c r="A4360" i="4"/>
  <c r="F4360" i="4" l="1"/>
  <c r="O4360" i="4"/>
  <c r="N4360" i="4"/>
  <c r="M4360" i="4"/>
  <c r="L4360" i="4"/>
  <c r="K4360" i="4"/>
  <c r="J4360" i="4"/>
  <c r="H4360" i="4"/>
  <c r="I4360" i="4"/>
  <c r="G4360" i="4"/>
  <c r="D4360" i="4"/>
  <c r="E4360" i="4"/>
  <c r="C4360" i="4"/>
  <c r="B4361" i="4"/>
  <c r="A4361" i="4"/>
  <c r="F4361" i="4" l="1"/>
  <c r="O4361" i="4"/>
  <c r="N4361" i="4"/>
  <c r="M4361" i="4"/>
  <c r="L4361" i="4"/>
  <c r="K4361" i="4"/>
  <c r="J4361" i="4"/>
  <c r="I4361" i="4"/>
  <c r="H4361" i="4"/>
  <c r="G4361" i="4"/>
  <c r="D4361" i="4"/>
  <c r="E4361" i="4"/>
  <c r="C4361" i="4"/>
  <c r="B4362" i="4"/>
  <c r="A4362" i="4"/>
  <c r="F4362" i="4" l="1"/>
  <c r="O4362" i="4"/>
  <c r="N4362" i="4"/>
  <c r="M4362" i="4"/>
  <c r="L4362" i="4"/>
  <c r="K4362" i="4"/>
  <c r="J4362" i="4"/>
  <c r="I4362" i="4"/>
  <c r="H4362" i="4"/>
  <c r="G4362" i="4"/>
  <c r="E4362" i="4"/>
  <c r="C4362" i="4"/>
  <c r="D4362" i="4"/>
  <c r="B4363" i="4"/>
  <c r="A4363" i="4"/>
  <c r="F4363" i="4" l="1"/>
  <c r="O4363" i="4"/>
  <c r="N4363" i="4"/>
  <c r="M4363" i="4"/>
  <c r="L4363" i="4"/>
  <c r="K4363" i="4"/>
  <c r="J4363" i="4"/>
  <c r="I4363" i="4"/>
  <c r="H4363" i="4"/>
  <c r="G4363" i="4"/>
  <c r="E4363" i="4"/>
  <c r="C4363" i="4"/>
  <c r="D4363" i="4"/>
  <c r="B4364" i="4"/>
  <c r="A4364" i="4"/>
  <c r="F4364" i="4" l="1"/>
  <c r="O4364" i="4"/>
  <c r="N4364" i="4"/>
  <c r="M4364" i="4"/>
  <c r="L4364" i="4"/>
  <c r="K4364" i="4"/>
  <c r="J4364" i="4"/>
  <c r="H4364" i="4"/>
  <c r="I4364" i="4"/>
  <c r="G4364" i="4"/>
  <c r="D4364" i="4"/>
  <c r="E4364" i="4"/>
  <c r="C4364" i="4"/>
  <c r="B4365" i="4"/>
  <c r="A4365" i="4"/>
  <c r="F4365" i="4" l="1"/>
  <c r="O4365" i="4"/>
  <c r="N4365" i="4"/>
  <c r="M4365" i="4"/>
  <c r="L4365" i="4"/>
  <c r="K4365" i="4"/>
  <c r="J4365" i="4"/>
  <c r="I4365" i="4"/>
  <c r="H4365" i="4"/>
  <c r="G4365" i="4"/>
  <c r="D4365" i="4"/>
  <c r="E4365" i="4"/>
  <c r="C4365" i="4"/>
  <c r="B4366" i="4"/>
  <c r="A4366" i="4"/>
  <c r="F4366" i="4" l="1"/>
  <c r="O4366" i="4"/>
  <c r="N4366" i="4"/>
  <c r="M4366" i="4"/>
  <c r="L4366" i="4"/>
  <c r="K4366" i="4"/>
  <c r="J4366" i="4"/>
  <c r="I4366" i="4"/>
  <c r="H4366" i="4"/>
  <c r="G4366" i="4"/>
  <c r="E4366" i="4"/>
  <c r="C4366" i="4"/>
  <c r="D4366" i="4"/>
  <c r="B4367" i="4"/>
  <c r="A4367" i="4"/>
  <c r="F4367" i="4" l="1"/>
  <c r="O4367" i="4"/>
  <c r="N4367" i="4"/>
  <c r="M4367" i="4"/>
  <c r="L4367" i="4"/>
  <c r="K4367" i="4"/>
  <c r="J4367" i="4"/>
  <c r="I4367" i="4"/>
  <c r="G4367" i="4"/>
  <c r="H4367" i="4"/>
  <c r="E4367" i="4"/>
  <c r="C4367" i="4"/>
  <c r="D4367" i="4"/>
  <c r="B4368" i="4"/>
  <c r="A4368" i="4"/>
  <c r="F4368" i="4" l="1"/>
  <c r="O4368" i="4"/>
  <c r="N4368" i="4"/>
  <c r="M4368" i="4"/>
  <c r="L4368" i="4"/>
  <c r="K4368" i="4"/>
  <c r="J4368" i="4"/>
  <c r="H4368" i="4"/>
  <c r="I4368" i="4"/>
  <c r="G4368" i="4"/>
  <c r="D4368" i="4"/>
  <c r="E4368" i="4"/>
  <c r="C4368" i="4"/>
  <c r="B4369" i="4"/>
  <c r="A4369" i="4"/>
  <c r="F4369" i="4" l="1"/>
  <c r="O4369" i="4"/>
  <c r="N4369" i="4"/>
  <c r="M4369" i="4"/>
  <c r="L4369" i="4"/>
  <c r="K4369" i="4"/>
  <c r="J4369" i="4"/>
  <c r="I4369" i="4"/>
  <c r="H4369" i="4"/>
  <c r="G4369" i="4"/>
  <c r="D4369" i="4"/>
  <c r="E4369" i="4"/>
  <c r="C4369" i="4"/>
  <c r="B4370" i="4"/>
  <c r="A4370" i="4"/>
  <c r="F4370" i="4" l="1"/>
  <c r="O4370" i="4"/>
  <c r="N4370" i="4"/>
  <c r="M4370" i="4"/>
  <c r="L4370" i="4"/>
  <c r="K4370" i="4"/>
  <c r="J4370" i="4"/>
  <c r="I4370" i="4"/>
  <c r="H4370" i="4"/>
  <c r="G4370" i="4"/>
  <c r="E4370" i="4"/>
  <c r="C4370" i="4"/>
  <c r="D4370" i="4"/>
  <c r="B4371" i="4"/>
  <c r="A4371" i="4"/>
  <c r="F4371" i="4" l="1"/>
  <c r="O4371" i="4"/>
  <c r="N4371" i="4"/>
  <c r="M4371" i="4"/>
  <c r="L4371" i="4"/>
  <c r="K4371" i="4"/>
  <c r="I4371" i="4"/>
  <c r="J4371" i="4"/>
  <c r="G4371" i="4"/>
  <c r="H4371" i="4"/>
  <c r="E4371" i="4"/>
  <c r="C4371" i="4"/>
  <c r="D4371" i="4"/>
  <c r="B4372" i="4"/>
  <c r="A4372" i="4"/>
  <c r="F4372" i="4" l="1"/>
  <c r="O4372" i="4"/>
  <c r="N4372" i="4"/>
  <c r="M4372" i="4"/>
  <c r="L4372" i="4"/>
  <c r="K4372" i="4"/>
  <c r="J4372" i="4"/>
  <c r="H4372" i="4"/>
  <c r="I4372" i="4"/>
  <c r="G4372" i="4"/>
  <c r="D4372" i="4"/>
  <c r="E4372" i="4"/>
  <c r="C4372" i="4"/>
  <c r="B4373" i="4"/>
  <c r="A4373" i="4"/>
  <c r="F4373" i="4" l="1"/>
  <c r="O4373" i="4"/>
  <c r="N4373" i="4"/>
  <c r="M4373" i="4"/>
  <c r="L4373" i="4"/>
  <c r="K4373" i="4"/>
  <c r="J4373" i="4"/>
  <c r="I4373" i="4"/>
  <c r="H4373" i="4"/>
  <c r="G4373" i="4"/>
  <c r="D4373" i="4"/>
  <c r="E4373" i="4"/>
  <c r="C4373" i="4"/>
  <c r="B4374" i="4"/>
  <c r="A4374" i="4"/>
  <c r="F4374" i="4" l="1"/>
  <c r="O4374" i="4"/>
  <c r="N4374" i="4"/>
  <c r="M4374" i="4"/>
  <c r="L4374" i="4"/>
  <c r="K4374" i="4"/>
  <c r="J4374" i="4"/>
  <c r="I4374" i="4"/>
  <c r="H4374" i="4"/>
  <c r="G4374" i="4"/>
  <c r="E4374" i="4"/>
  <c r="C4374" i="4"/>
  <c r="D4374" i="4"/>
  <c r="B4375" i="4"/>
  <c r="A4375" i="4"/>
  <c r="F4375" i="4" l="1"/>
  <c r="O4375" i="4"/>
  <c r="N4375" i="4"/>
  <c r="M4375" i="4"/>
  <c r="L4375" i="4"/>
  <c r="K4375" i="4"/>
  <c r="J4375" i="4"/>
  <c r="I4375" i="4"/>
  <c r="H4375" i="4"/>
  <c r="G4375" i="4"/>
  <c r="E4375" i="4"/>
  <c r="C4375" i="4"/>
  <c r="D4375" i="4"/>
  <c r="B4376" i="4"/>
  <c r="A4376" i="4"/>
  <c r="F4376" i="4" l="1"/>
  <c r="O4376" i="4"/>
  <c r="N4376" i="4"/>
  <c r="M4376" i="4"/>
  <c r="L4376" i="4"/>
  <c r="K4376" i="4"/>
  <c r="J4376" i="4"/>
  <c r="H4376" i="4"/>
  <c r="I4376" i="4"/>
  <c r="G4376" i="4"/>
  <c r="D4376" i="4"/>
  <c r="E4376" i="4"/>
  <c r="C4376" i="4"/>
  <c r="B4377" i="4"/>
  <c r="A4377" i="4"/>
  <c r="F4377" i="4" l="1"/>
  <c r="O4377" i="4"/>
  <c r="N4377" i="4"/>
  <c r="M4377" i="4"/>
  <c r="L4377" i="4"/>
  <c r="K4377" i="4"/>
  <c r="J4377" i="4"/>
  <c r="I4377" i="4"/>
  <c r="H4377" i="4"/>
  <c r="G4377" i="4"/>
  <c r="D4377" i="4"/>
  <c r="E4377" i="4"/>
  <c r="C4377" i="4"/>
  <c r="B4378" i="4"/>
  <c r="A4378" i="4"/>
  <c r="F4378" i="4" l="1"/>
  <c r="O4378" i="4"/>
  <c r="N4378" i="4"/>
  <c r="M4378" i="4"/>
  <c r="L4378" i="4"/>
  <c r="K4378" i="4"/>
  <c r="J4378" i="4"/>
  <c r="I4378" i="4"/>
  <c r="H4378" i="4"/>
  <c r="G4378" i="4"/>
  <c r="E4378" i="4"/>
  <c r="C4378" i="4"/>
  <c r="D4378" i="4"/>
  <c r="B4379" i="4"/>
  <c r="A4379" i="4"/>
  <c r="F4379" i="4" l="1"/>
  <c r="O4379" i="4"/>
  <c r="N4379" i="4"/>
  <c r="M4379" i="4"/>
  <c r="L4379" i="4"/>
  <c r="K4379" i="4"/>
  <c r="J4379" i="4"/>
  <c r="I4379" i="4"/>
  <c r="H4379" i="4"/>
  <c r="G4379" i="4"/>
  <c r="E4379" i="4"/>
  <c r="C4379" i="4"/>
  <c r="D4379" i="4"/>
  <c r="B4380" i="4"/>
  <c r="A4380" i="4"/>
  <c r="F4380" i="4" l="1"/>
  <c r="O4380" i="4"/>
  <c r="N4380" i="4"/>
  <c r="M4380" i="4"/>
  <c r="L4380" i="4"/>
  <c r="K4380" i="4"/>
  <c r="J4380" i="4"/>
  <c r="H4380" i="4"/>
  <c r="I4380" i="4"/>
  <c r="G4380" i="4"/>
  <c r="D4380" i="4"/>
  <c r="E4380" i="4"/>
  <c r="C4380" i="4"/>
  <c r="B4381" i="4"/>
  <c r="A4381" i="4"/>
  <c r="F4381" i="4" l="1"/>
  <c r="O4381" i="4"/>
  <c r="N4381" i="4"/>
  <c r="M4381" i="4"/>
  <c r="L4381" i="4"/>
  <c r="K4381" i="4"/>
  <c r="J4381" i="4"/>
  <c r="I4381" i="4"/>
  <c r="H4381" i="4"/>
  <c r="G4381" i="4"/>
  <c r="D4381" i="4"/>
  <c r="E4381" i="4"/>
  <c r="C4381" i="4"/>
  <c r="B4382" i="4"/>
  <c r="A4382" i="4"/>
  <c r="F4382" i="4" l="1"/>
  <c r="O4382" i="4"/>
  <c r="N4382" i="4"/>
  <c r="M4382" i="4"/>
  <c r="L4382" i="4"/>
  <c r="K4382" i="4"/>
  <c r="J4382" i="4"/>
  <c r="I4382" i="4"/>
  <c r="H4382" i="4"/>
  <c r="G4382" i="4"/>
  <c r="E4382" i="4"/>
  <c r="C4382" i="4"/>
  <c r="D4382" i="4"/>
  <c r="B4383" i="4"/>
  <c r="A4383" i="4"/>
  <c r="F4383" i="4" l="1"/>
  <c r="O4383" i="4"/>
  <c r="N4383" i="4"/>
  <c r="M4383" i="4"/>
  <c r="L4383" i="4"/>
  <c r="K4383" i="4"/>
  <c r="J4383" i="4"/>
  <c r="I4383" i="4"/>
  <c r="G4383" i="4"/>
  <c r="H4383" i="4"/>
  <c r="E4383" i="4"/>
  <c r="C4383" i="4"/>
  <c r="D4383" i="4"/>
  <c r="B4384" i="4"/>
  <c r="A4384" i="4"/>
  <c r="F4384" i="4" l="1"/>
  <c r="O4384" i="4"/>
  <c r="N4384" i="4"/>
  <c r="M4384" i="4"/>
  <c r="L4384" i="4"/>
  <c r="K4384" i="4"/>
  <c r="J4384" i="4"/>
  <c r="H4384" i="4"/>
  <c r="I4384" i="4"/>
  <c r="G4384" i="4"/>
  <c r="D4384" i="4"/>
  <c r="E4384" i="4"/>
  <c r="C4384" i="4"/>
  <c r="B4385" i="4"/>
  <c r="A4385" i="4"/>
  <c r="F4385" i="4" l="1"/>
  <c r="O4385" i="4"/>
  <c r="N4385" i="4"/>
  <c r="M4385" i="4"/>
  <c r="L4385" i="4"/>
  <c r="K4385" i="4"/>
  <c r="J4385" i="4"/>
  <c r="I4385" i="4"/>
  <c r="H4385" i="4"/>
  <c r="G4385" i="4"/>
  <c r="D4385" i="4"/>
  <c r="E4385" i="4"/>
  <c r="C4385" i="4"/>
  <c r="B4386" i="4"/>
  <c r="A4386" i="4"/>
  <c r="F4386" i="4" l="1"/>
  <c r="O4386" i="4"/>
  <c r="N4386" i="4"/>
  <c r="M4386" i="4"/>
  <c r="L4386" i="4"/>
  <c r="K4386" i="4"/>
  <c r="J4386" i="4"/>
  <c r="I4386" i="4"/>
  <c r="H4386" i="4"/>
  <c r="G4386" i="4"/>
  <c r="E4386" i="4"/>
  <c r="C4386" i="4"/>
  <c r="D4386" i="4"/>
  <c r="B4387" i="4"/>
  <c r="A4387" i="4"/>
  <c r="F4387" i="4" l="1"/>
  <c r="O4387" i="4"/>
  <c r="N4387" i="4"/>
  <c r="M4387" i="4"/>
  <c r="L4387" i="4"/>
  <c r="K4387" i="4"/>
  <c r="I4387" i="4"/>
  <c r="J4387" i="4"/>
  <c r="G4387" i="4"/>
  <c r="H4387" i="4"/>
  <c r="E4387" i="4"/>
  <c r="C4387" i="4"/>
  <c r="D4387" i="4"/>
  <c r="B4388" i="4"/>
  <c r="A4388" i="4"/>
  <c r="F4388" i="4" l="1"/>
  <c r="O4388" i="4"/>
  <c r="N4388" i="4"/>
  <c r="M4388" i="4"/>
  <c r="L4388" i="4"/>
  <c r="K4388" i="4"/>
  <c r="J4388" i="4"/>
  <c r="H4388" i="4"/>
  <c r="I4388" i="4"/>
  <c r="G4388" i="4"/>
  <c r="D4388" i="4"/>
  <c r="E4388" i="4"/>
  <c r="C4388" i="4"/>
  <c r="B4389" i="4"/>
  <c r="A4389" i="4"/>
  <c r="F4389" i="4" l="1"/>
  <c r="O4389" i="4"/>
  <c r="N4389" i="4"/>
  <c r="M4389" i="4"/>
  <c r="L4389" i="4"/>
  <c r="K4389" i="4"/>
  <c r="J4389" i="4"/>
  <c r="I4389" i="4"/>
  <c r="H4389" i="4"/>
  <c r="G4389" i="4"/>
  <c r="D4389" i="4"/>
  <c r="E4389" i="4"/>
  <c r="C4389" i="4"/>
  <c r="B4390" i="4"/>
  <c r="A4390" i="4"/>
  <c r="F4390" i="4" l="1"/>
  <c r="O4390" i="4"/>
  <c r="N4390" i="4"/>
  <c r="M4390" i="4"/>
  <c r="L4390" i="4"/>
  <c r="K4390" i="4"/>
  <c r="J4390" i="4"/>
  <c r="I4390" i="4"/>
  <c r="H4390" i="4"/>
  <c r="G4390" i="4"/>
  <c r="E4390" i="4"/>
  <c r="C4390" i="4"/>
  <c r="D4390" i="4"/>
  <c r="B4391" i="4"/>
  <c r="A4391" i="4"/>
  <c r="F4391" i="4" l="1"/>
  <c r="O4391" i="4"/>
  <c r="N4391" i="4"/>
  <c r="M4391" i="4"/>
  <c r="L4391" i="4"/>
  <c r="K4391" i="4"/>
  <c r="J4391" i="4"/>
  <c r="I4391" i="4"/>
  <c r="H4391" i="4"/>
  <c r="G4391" i="4"/>
  <c r="E4391" i="4"/>
  <c r="C4391" i="4"/>
  <c r="D4391" i="4"/>
  <c r="B4392" i="4"/>
  <c r="A4392" i="4"/>
  <c r="F4392" i="4" l="1"/>
  <c r="O4392" i="4"/>
  <c r="N4392" i="4"/>
  <c r="M4392" i="4"/>
  <c r="L4392" i="4"/>
  <c r="K4392" i="4"/>
  <c r="J4392" i="4"/>
  <c r="H4392" i="4"/>
  <c r="I4392" i="4"/>
  <c r="G4392" i="4"/>
  <c r="D4392" i="4"/>
  <c r="E4392" i="4"/>
  <c r="C4392" i="4"/>
  <c r="B4393" i="4"/>
  <c r="A4393" i="4"/>
  <c r="F4393" i="4" l="1"/>
  <c r="O4393" i="4"/>
  <c r="N4393" i="4"/>
  <c r="M4393" i="4"/>
  <c r="L4393" i="4"/>
  <c r="K4393" i="4"/>
  <c r="J4393" i="4"/>
  <c r="I4393" i="4"/>
  <c r="H4393" i="4"/>
  <c r="G4393" i="4"/>
  <c r="D4393" i="4"/>
  <c r="E4393" i="4"/>
  <c r="C4393" i="4"/>
  <c r="B4394" i="4"/>
  <c r="A4394" i="4"/>
  <c r="F4394" i="4" l="1"/>
  <c r="O4394" i="4"/>
  <c r="N4394" i="4"/>
  <c r="M4394" i="4"/>
  <c r="L4394" i="4"/>
  <c r="K4394" i="4"/>
  <c r="J4394" i="4"/>
  <c r="I4394" i="4"/>
  <c r="H4394" i="4"/>
  <c r="G4394" i="4"/>
  <c r="E4394" i="4"/>
  <c r="C4394" i="4"/>
  <c r="D4394" i="4"/>
  <c r="B4395" i="4"/>
  <c r="A4395" i="4"/>
  <c r="F4395" i="4" l="1"/>
  <c r="O4395" i="4"/>
  <c r="N4395" i="4"/>
  <c r="M4395" i="4"/>
  <c r="L4395" i="4"/>
  <c r="K4395" i="4"/>
  <c r="J4395" i="4"/>
  <c r="I4395" i="4"/>
  <c r="H4395" i="4"/>
  <c r="G4395" i="4"/>
  <c r="E4395" i="4"/>
  <c r="C4395" i="4"/>
  <c r="D4395" i="4"/>
  <c r="B4396" i="4"/>
  <c r="A4396" i="4"/>
  <c r="F4396" i="4" l="1"/>
  <c r="O4396" i="4"/>
  <c r="N4396" i="4"/>
  <c r="M4396" i="4"/>
  <c r="L4396" i="4"/>
  <c r="K4396" i="4"/>
  <c r="J4396" i="4"/>
  <c r="H4396" i="4"/>
  <c r="I4396" i="4"/>
  <c r="G4396" i="4"/>
  <c r="D4396" i="4"/>
  <c r="E4396" i="4"/>
  <c r="C4396" i="4"/>
  <c r="B4397" i="4"/>
  <c r="A4397" i="4"/>
  <c r="F4397" i="4" l="1"/>
  <c r="O4397" i="4"/>
  <c r="N4397" i="4"/>
  <c r="M4397" i="4"/>
  <c r="L4397" i="4"/>
  <c r="K4397" i="4"/>
  <c r="J4397" i="4"/>
  <c r="I4397" i="4"/>
  <c r="H4397" i="4"/>
  <c r="G4397" i="4"/>
  <c r="D4397" i="4"/>
  <c r="E4397" i="4"/>
  <c r="C4397" i="4"/>
  <c r="B4398" i="4"/>
  <c r="A4398" i="4"/>
  <c r="F4398" i="4" l="1"/>
  <c r="O4398" i="4"/>
  <c r="N4398" i="4"/>
  <c r="M4398" i="4"/>
  <c r="L4398" i="4"/>
  <c r="K4398" i="4"/>
  <c r="J4398" i="4"/>
  <c r="I4398" i="4"/>
  <c r="H4398" i="4"/>
  <c r="G4398" i="4"/>
  <c r="E4398" i="4"/>
  <c r="C4398" i="4"/>
  <c r="D4398" i="4"/>
  <c r="B4399" i="4"/>
  <c r="A4399" i="4"/>
  <c r="F4399" i="4" l="1"/>
  <c r="O4399" i="4"/>
  <c r="N4399" i="4"/>
  <c r="M4399" i="4"/>
  <c r="L4399" i="4"/>
  <c r="K4399" i="4"/>
  <c r="J4399" i="4"/>
  <c r="I4399" i="4"/>
  <c r="G4399" i="4"/>
  <c r="H4399" i="4"/>
  <c r="E4399" i="4"/>
  <c r="C4399" i="4"/>
  <c r="D4399" i="4"/>
  <c r="B4400" i="4"/>
  <c r="A4400" i="4"/>
  <c r="F4400" i="4" l="1"/>
  <c r="N4400" i="4"/>
  <c r="O4400" i="4"/>
  <c r="M4400" i="4"/>
  <c r="L4400" i="4"/>
  <c r="K4400" i="4"/>
  <c r="J4400" i="4"/>
  <c r="H4400" i="4"/>
  <c r="I4400" i="4"/>
  <c r="G4400" i="4"/>
  <c r="D4400" i="4"/>
  <c r="E4400" i="4"/>
  <c r="C4400" i="4"/>
  <c r="B4401" i="4"/>
  <c r="A4401" i="4"/>
  <c r="F4401" i="4" l="1"/>
  <c r="O4401" i="4"/>
  <c r="N4401" i="4"/>
  <c r="M4401" i="4"/>
  <c r="L4401" i="4"/>
  <c r="K4401" i="4"/>
  <c r="J4401" i="4"/>
  <c r="I4401" i="4"/>
  <c r="H4401" i="4"/>
  <c r="G4401" i="4"/>
  <c r="D4401" i="4"/>
  <c r="E4401" i="4"/>
  <c r="C4401" i="4"/>
  <c r="B4402" i="4"/>
  <c r="A4402" i="4"/>
  <c r="F4402" i="4" l="1"/>
  <c r="O4402" i="4"/>
  <c r="N4402" i="4"/>
  <c r="M4402" i="4"/>
  <c r="L4402" i="4"/>
  <c r="K4402" i="4"/>
  <c r="J4402" i="4"/>
  <c r="I4402" i="4"/>
  <c r="H4402" i="4"/>
  <c r="G4402" i="4"/>
  <c r="E4402" i="4"/>
  <c r="C4402" i="4"/>
  <c r="D4402" i="4"/>
  <c r="B4403" i="4"/>
  <c r="A4403" i="4"/>
  <c r="F4403" i="4" l="1"/>
  <c r="O4403" i="4"/>
  <c r="N4403" i="4"/>
  <c r="M4403" i="4"/>
  <c r="L4403" i="4"/>
  <c r="K4403" i="4"/>
  <c r="I4403" i="4"/>
  <c r="J4403" i="4"/>
  <c r="G4403" i="4"/>
  <c r="H4403" i="4"/>
  <c r="E4403" i="4"/>
  <c r="C4403" i="4"/>
  <c r="D4403" i="4"/>
  <c r="B4404" i="4"/>
  <c r="A4404" i="4"/>
  <c r="F4404" i="4" l="1"/>
  <c r="O4404" i="4"/>
  <c r="N4404" i="4"/>
  <c r="M4404" i="4"/>
  <c r="L4404" i="4"/>
  <c r="K4404" i="4"/>
  <c r="J4404" i="4"/>
  <c r="H4404" i="4"/>
  <c r="I4404" i="4"/>
  <c r="G4404" i="4"/>
  <c r="D4404" i="4"/>
  <c r="E4404" i="4"/>
  <c r="C4404" i="4"/>
  <c r="B4405" i="4"/>
  <c r="A4405" i="4"/>
  <c r="F4405" i="4" l="1"/>
  <c r="O4405" i="4"/>
  <c r="N4405" i="4"/>
  <c r="M4405" i="4"/>
  <c r="L4405" i="4"/>
  <c r="K4405" i="4"/>
  <c r="J4405" i="4"/>
  <c r="I4405" i="4"/>
  <c r="H4405" i="4"/>
  <c r="G4405" i="4"/>
  <c r="D4405" i="4"/>
  <c r="E4405" i="4"/>
  <c r="C4405" i="4"/>
  <c r="B4406" i="4"/>
  <c r="A4406" i="4"/>
  <c r="F4406" i="4" l="1"/>
  <c r="O4406" i="4"/>
  <c r="N4406" i="4"/>
  <c r="M4406" i="4"/>
  <c r="L4406" i="4"/>
  <c r="K4406" i="4"/>
  <c r="J4406" i="4"/>
  <c r="I4406" i="4"/>
  <c r="H4406" i="4"/>
  <c r="G4406" i="4"/>
  <c r="E4406" i="4"/>
  <c r="C4406" i="4"/>
  <c r="D4406" i="4"/>
  <c r="B4407" i="4"/>
  <c r="A4407" i="4"/>
  <c r="F4407" i="4" l="1"/>
  <c r="O4407" i="4"/>
  <c r="N4407" i="4"/>
  <c r="M4407" i="4"/>
  <c r="L4407" i="4"/>
  <c r="K4407" i="4"/>
  <c r="J4407" i="4"/>
  <c r="I4407" i="4"/>
  <c r="H4407" i="4"/>
  <c r="G4407" i="4"/>
  <c r="E4407" i="4"/>
  <c r="C4407" i="4"/>
  <c r="D4407" i="4"/>
  <c r="B4408" i="4"/>
  <c r="A4408" i="4"/>
  <c r="F4408" i="4" l="1"/>
  <c r="O4408" i="4"/>
  <c r="N4408" i="4"/>
  <c r="M4408" i="4"/>
  <c r="L4408" i="4"/>
  <c r="K4408" i="4"/>
  <c r="J4408" i="4"/>
  <c r="H4408" i="4"/>
  <c r="I4408" i="4"/>
  <c r="G4408" i="4"/>
  <c r="D4408" i="4"/>
  <c r="E4408" i="4"/>
  <c r="C4408" i="4"/>
  <c r="B4409" i="4"/>
  <c r="A4409" i="4"/>
  <c r="F4409" i="4" l="1"/>
  <c r="O4409" i="4"/>
  <c r="N4409" i="4"/>
  <c r="M4409" i="4"/>
  <c r="L4409" i="4"/>
  <c r="K4409" i="4"/>
  <c r="J4409" i="4"/>
  <c r="I4409" i="4"/>
  <c r="H4409" i="4"/>
  <c r="G4409" i="4"/>
  <c r="D4409" i="4"/>
  <c r="E4409" i="4"/>
  <c r="C4409" i="4"/>
  <c r="B4410" i="4"/>
  <c r="A4410" i="4"/>
  <c r="F4410" i="4" l="1"/>
  <c r="O4410" i="4"/>
  <c r="N4410" i="4"/>
  <c r="M4410" i="4"/>
  <c r="L4410" i="4"/>
  <c r="K4410" i="4"/>
  <c r="J4410" i="4"/>
  <c r="I4410" i="4"/>
  <c r="H4410" i="4"/>
  <c r="G4410" i="4"/>
  <c r="E4410" i="4"/>
  <c r="C4410" i="4"/>
  <c r="D4410" i="4"/>
  <c r="B4411" i="4"/>
  <c r="A4411" i="4"/>
  <c r="F4411" i="4" l="1"/>
  <c r="O4411" i="4"/>
  <c r="N4411" i="4"/>
  <c r="M4411" i="4"/>
  <c r="L4411" i="4"/>
  <c r="K4411" i="4"/>
  <c r="J4411" i="4"/>
  <c r="I4411" i="4"/>
  <c r="H4411" i="4"/>
  <c r="G4411" i="4"/>
  <c r="E4411" i="4"/>
  <c r="C4411" i="4"/>
  <c r="D4411" i="4"/>
  <c r="B4412" i="4"/>
  <c r="A4412" i="4"/>
  <c r="F4412" i="4" l="1"/>
  <c r="O4412" i="4"/>
  <c r="N4412" i="4"/>
  <c r="M4412" i="4"/>
  <c r="L4412" i="4"/>
  <c r="K4412" i="4"/>
  <c r="J4412" i="4"/>
  <c r="H4412" i="4"/>
  <c r="I4412" i="4"/>
  <c r="G4412" i="4"/>
  <c r="D4412" i="4"/>
  <c r="E4412" i="4"/>
  <c r="C4412" i="4"/>
  <c r="B4413" i="4"/>
  <c r="A4413" i="4"/>
  <c r="F4413" i="4" l="1"/>
  <c r="O4413" i="4"/>
  <c r="N4413" i="4"/>
  <c r="M4413" i="4"/>
  <c r="L4413" i="4"/>
  <c r="K4413" i="4"/>
  <c r="J4413" i="4"/>
  <c r="I4413" i="4"/>
  <c r="H4413" i="4"/>
  <c r="G4413" i="4"/>
  <c r="D4413" i="4"/>
  <c r="E4413" i="4"/>
  <c r="C4413" i="4"/>
  <c r="B4414" i="4"/>
  <c r="A4414" i="4"/>
  <c r="F4414" i="4" l="1"/>
  <c r="O4414" i="4"/>
  <c r="N4414" i="4"/>
  <c r="M4414" i="4"/>
  <c r="L4414" i="4"/>
  <c r="K4414" i="4"/>
  <c r="J4414" i="4"/>
  <c r="I4414" i="4"/>
  <c r="H4414" i="4"/>
  <c r="G4414" i="4"/>
  <c r="E4414" i="4"/>
  <c r="C4414" i="4"/>
  <c r="D4414" i="4"/>
  <c r="B4415" i="4"/>
  <c r="A4415" i="4"/>
  <c r="F4415" i="4" l="1"/>
  <c r="O4415" i="4"/>
  <c r="N4415" i="4"/>
  <c r="M4415" i="4"/>
  <c r="L4415" i="4"/>
  <c r="K4415" i="4"/>
  <c r="J4415" i="4"/>
  <c r="I4415" i="4"/>
  <c r="G4415" i="4"/>
  <c r="H4415" i="4"/>
  <c r="E4415" i="4"/>
  <c r="C4415" i="4"/>
  <c r="D4415" i="4"/>
  <c r="B4416" i="4"/>
  <c r="A4416" i="4"/>
  <c r="F4416" i="4" l="1"/>
  <c r="O4416" i="4"/>
  <c r="N4416" i="4"/>
  <c r="M4416" i="4"/>
  <c r="L4416" i="4"/>
  <c r="K4416" i="4"/>
  <c r="J4416" i="4"/>
  <c r="H4416" i="4"/>
  <c r="I4416" i="4"/>
  <c r="G4416" i="4"/>
  <c r="D4416" i="4"/>
  <c r="E4416" i="4"/>
  <c r="C4416" i="4"/>
  <c r="B4417" i="4"/>
  <c r="A4417" i="4"/>
  <c r="F4417" i="4" l="1"/>
  <c r="O4417" i="4"/>
  <c r="N4417" i="4"/>
  <c r="M4417" i="4"/>
  <c r="L4417" i="4"/>
  <c r="K4417" i="4"/>
  <c r="J4417" i="4"/>
  <c r="I4417" i="4"/>
  <c r="H4417" i="4"/>
  <c r="G4417" i="4"/>
  <c r="D4417" i="4"/>
  <c r="E4417" i="4"/>
  <c r="C4417" i="4"/>
  <c r="B4418" i="4"/>
  <c r="A4418" i="4"/>
  <c r="F4418" i="4" l="1"/>
  <c r="O4418" i="4"/>
  <c r="N4418" i="4"/>
  <c r="M4418" i="4"/>
  <c r="L4418" i="4"/>
  <c r="K4418" i="4"/>
  <c r="J4418" i="4"/>
  <c r="I4418" i="4"/>
  <c r="H4418" i="4"/>
  <c r="G4418" i="4"/>
  <c r="E4418" i="4"/>
  <c r="C4418" i="4"/>
  <c r="D4418" i="4"/>
  <c r="B4419" i="4"/>
  <c r="A4419" i="4"/>
  <c r="F4419" i="4" l="1"/>
  <c r="O4419" i="4"/>
  <c r="N4419" i="4"/>
  <c r="M4419" i="4"/>
  <c r="L4419" i="4"/>
  <c r="K4419" i="4"/>
  <c r="I4419" i="4"/>
  <c r="J4419" i="4"/>
  <c r="G4419" i="4"/>
  <c r="H4419" i="4"/>
  <c r="E4419" i="4"/>
  <c r="C4419" i="4"/>
  <c r="D4419" i="4"/>
  <c r="B4420" i="4"/>
  <c r="A4420" i="4"/>
  <c r="F4420" i="4" l="1"/>
  <c r="O4420" i="4"/>
  <c r="N4420" i="4"/>
  <c r="M4420" i="4"/>
  <c r="L4420" i="4"/>
  <c r="K4420" i="4"/>
  <c r="J4420" i="4"/>
  <c r="H4420" i="4"/>
  <c r="I4420" i="4"/>
  <c r="G4420" i="4"/>
  <c r="D4420" i="4"/>
  <c r="E4420" i="4"/>
  <c r="C4420" i="4"/>
  <c r="B4421" i="4"/>
  <c r="A4421" i="4"/>
  <c r="F4421" i="4" l="1"/>
  <c r="O4421" i="4"/>
  <c r="N4421" i="4"/>
  <c r="M4421" i="4"/>
  <c r="L4421" i="4"/>
  <c r="K4421" i="4"/>
  <c r="J4421" i="4"/>
  <c r="I4421" i="4"/>
  <c r="H4421" i="4"/>
  <c r="G4421" i="4"/>
  <c r="D4421" i="4"/>
  <c r="E4421" i="4"/>
  <c r="C4421" i="4"/>
  <c r="B4422" i="4"/>
  <c r="A4422" i="4"/>
  <c r="F4422" i="4" l="1"/>
  <c r="O4422" i="4"/>
  <c r="N4422" i="4"/>
  <c r="M4422" i="4"/>
  <c r="L4422" i="4"/>
  <c r="K4422" i="4"/>
  <c r="J4422" i="4"/>
  <c r="I4422" i="4"/>
  <c r="H4422" i="4"/>
  <c r="G4422" i="4"/>
  <c r="E4422" i="4"/>
  <c r="C4422" i="4"/>
  <c r="D4422" i="4"/>
  <c r="B4423" i="4"/>
  <c r="A4423" i="4"/>
  <c r="F4423" i="4" l="1"/>
  <c r="O4423" i="4"/>
  <c r="N4423" i="4"/>
  <c r="M4423" i="4"/>
  <c r="L4423" i="4"/>
  <c r="K4423" i="4"/>
  <c r="J4423" i="4"/>
  <c r="I4423" i="4"/>
  <c r="H4423" i="4"/>
  <c r="G4423" i="4"/>
  <c r="E4423" i="4"/>
  <c r="C4423" i="4"/>
  <c r="D4423" i="4"/>
  <c r="B4424" i="4"/>
  <c r="A4424" i="4"/>
  <c r="F4424" i="4" l="1"/>
  <c r="O4424" i="4"/>
  <c r="N4424" i="4"/>
  <c r="M4424" i="4"/>
  <c r="L4424" i="4"/>
  <c r="K4424" i="4"/>
  <c r="J4424" i="4"/>
  <c r="H4424" i="4"/>
  <c r="I4424" i="4"/>
  <c r="G4424" i="4"/>
  <c r="D4424" i="4"/>
  <c r="E4424" i="4"/>
  <c r="C4424" i="4"/>
  <c r="B4425" i="4"/>
  <c r="A4425" i="4"/>
  <c r="F4425" i="4" l="1"/>
  <c r="O4425" i="4"/>
  <c r="N4425" i="4"/>
  <c r="M4425" i="4"/>
  <c r="L4425" i="4"/>
  <c r="K4425" i="4"/>
  <c r="J4425" i="4"/>
  <c r="I4425" i="4"/>
  <c r="H4425" i="4"/>
  <c r="G4425" i="4"/>
  <c r="D4425" i="4"/>
  <c r="E4425" i="4"/>
  <c r="C4425" i="4"/>
  <c r="B4426" i="4"/>
  <c r="A4426" i="4"/>
  <c r="F4426" i="4" l="1"/>
  <c r="O4426" i="4"/>
  <c r="N4426" i="4"/>
  <c r="M4426" i="4"/>
  <c r="L4426" i="4"/>
  <c r="K4426" i="4"/>
  <c r="J4426" i="4"/>
  <c r="I4426" i="4"/>
  <c r="H4426" i="4"/>
  <c r="G4426" i="4"/>
  <c r="E4426" i="4"/>
  <c r="C4426" i="4"/>
  <c r="D4426" i="4"/>
  <c r="B4427" i="4"/>
  <c r="A4427" i="4"/>
  <c r="F4427" i="4" l="1"/>
  <c r="O4427" i="4"/>
  <c r="N4427" i="4"/>
  <c r="M4427" i="4"/>
  <c r="L4427" i="4"/>
  <c r="K4427" i="4"/>
  <c r="J4427" i="4"/>
  <c r="I4427" i="4"/>
  <c r="H4427" i="4"/>
  <c r="G4427" i="4"/>
  <c r="E4427" i="4"/>
  <c r="C4427" i="4"/>
  <c r="D4427" i="4"/>
  <c r="B4428" i="4"/>
  <c r="A4428" i="4"/>
  <c r="F4428" i="4" l="1"/>
  <c r="O4428" i="4"/>
  <c r="N4428" i="4"/>
  <c r="M4428" i="4"/>
  <c r="L4428" i="4"/>
  <c r="K4428" i="4"/>
  <c r="J4428" i="4"/>
  <c r="H4428" i="4"/>
  <c r="I4428" i="4"/>
  <c r="G4428" i="4"/>
  <c r="D4428" i="4"/>
  <c r="E4428" i="4"/>
  <c r="C4428" i="4"/>
  <c r="B4429" i="4"/>
  <c r="A4429" i="4"/>
  <c r="F4429" i="4" l="1"/>
  <c r="O4429" i="4"/>
  <c r="N4429" i="4"/>
  <c r="M4429" i="4"/>
  <c r="L4429" i="4"/>
  <c r="K4429" i="4"/>
  <c r="J4429" i="4"/>
  <c r="I4429" i="4"/>
  <c r="H4429" i="4"/>
  <c r="G4429" i="4"/>
  <c r="D4429" i="4"/>
  <c r="E4429" i="4"/>
  <c r="C4429" i="4"/>
  <c r="B4430" i="4"/>
  <c r="A4430" i="4"/>
  <c r="F4430" i="4" l="1"/>
  <c r="O4430" i="4"/>
  <c r="N4430" i="4"/>
  <c r="M4430" i="4"/>
  <c r="L4430" i="4"/>
  <c r="K4430" i="4"/>
  <c r="J4430" i="4"/>
  <c r="I4430" i="4"/>
  <c r="H4430" i="4"/>
  <c r="G4430" i="4"/>
  <c r="E4430" i="4"/>
  <c r="C4430" i="4"/>
  <c r="D4430" i="4"/>
  <c r="B4431" i="4"/>
  <c r="A4431" i="4"/>
  <c r="F4431" i="4" l="1"/>
  <c r="O4431" i="4"/>
  <c r="N4431" i="4"/>
  <c r="M4431" i="4"/>
  <c r="L4431" i="4"/>
  <c r="K4431" i="4"/>
  <c r="J4431" i="4"/>
  <c r="I4431" i="4"/>
  <c r="G4431" i="4"/>
  <c r="H4431" i="4"/>
  <c r="E4431" i="4"/>
  <c r="C4431" i="4"/>
  <c r="D4431" i="4"/>
  <c r="B4432" i="4"/>
  <c r="A4432" i="4"/>
  <c r="F4432" i="4" l="1"/>
  <c r="O4432" i="4"/>
  <c r="N4432" i="4"/>
  <c r="M4432" i="4"/>
  <c r="L4432" i="4"/>
  <c r="K4432" i="4"/>
  <c r="J4432" i="4"/>
  <c r="H4432" i="4"/>
  <c r="I4432" i="4"/>
  <c r="G4432" i="4"/>
  <c r="D4432" i="4"/>
  <c r="E4432" i="4"/>
  <c r="C4432" i="4"/>
  <c r="B4433" i="4"/>
  <c r="A4433" i="4"/>
  <c r="F4433" i="4" l="1"/>
  <c r="O4433" i="4"/>
  <c r="N4433" i="4"/>
  <c r="M4433" i="4"/>
  <c r="L4433" i="4"/>
  <c r="K4433" i="4"/>
  <c r="J4433" i="4"/>
  <c r="I4433" i="4"/>
  <c r="H4433" i="4"/>
  <c r="G4433" i="4"/>
  <c r="D4433" i="4"/>
  <c r="E4433" i="4"/>
  <c r="C4433" i="4"/>
  <c r="B4434" i="4"/>
  <c r="A4434" i="4"/>
  <c r="F4434" i="4" l="1"/>
  <c r="O4434" i="4"/>
  <c r="N4434" i="4"/>
  <c r="M4434" i="4"/>
  <c r="L4434" i="4"/>
  <c r="K4434" i="4"/>
  <c r="J4434" i="4"/>
  <c r="I4434" i="4"/>
  <c r="H4434" i="4"/>
  <c r="G4434" i="4"/>
  <c r="E4434" i="4"/>
  <c r="C4434" i="4"/>
  <c r="D4434" i="4"/>
  <c r="B4435" i="4"/>
  <c r="A4435" i="4"/>
  <c r="F4435" i="4" l="1"/>
  <c r="O4435" i="4"/>
  <c r="N4435" i="4"/>
  <c r="M4435" i="4"/>
  <c r="L4435" i="4"/>
  <c r="K4435" i="4"/>
  <c r="I4435" i="4"/>
  <c r="J4435" i="4"/>
  <c r="G4435" i="4"/>
  <c r="H4435" i="4"/>
  <c r="E4435" i="4"/>
  <c r="C4435" i="4"/>
  <c r="D4435" i="4"/>
  <c r="B4436" i="4"/>
  <c r="A4436" i="4"/>
  <c r="F4436" i="4" l="1"/>
  <c r="O4436" i="4"/>
  <c r="N4436" i="4"/>
  <c r="M4436" i="4"/>
  <c r="L4436" i="4"/>
  <c r="K4436" i="4"/>
  <c r="J4436" i="4"/>
  <c r="H4436" i="4"/>
  <c r="I4436" i="4"/>
  <c r="G4436" i="4"/>
  <c r="D4436" i="4"/>
  <c r="E4436" i="4"/>
  <c r="C4436" i="4"/>
  <c r="B4437" i="4"/>
  <c r="A4437" i="4"/>
  <c r="F4437" i="4" l="1"/>
  <c r="O4437" i="4"/>
  <c r="N4437" i="4"/>
  <c r="M4437" i="4"/>
  <c r="L4437" i="4"/>
  <c r="K4437" i="4"/>
  <c r="J4437" i="4"/>
  <c r="I4437" i="4"/>
  <c r="H4437" i="4"/>
  <c r="G4437" i="4"/>
  <c r="D4437" i="4"/>
  <c r="E4437" i="4"/>
  <c r="C4437" i="4"/>
  <c r="B4438" i="4"/>
  <c r="A4438" i="4"/>
  <c r="F4438" i="4" l="1"/>
  <c r="O4438" i="4"/>
  <c r="N4438" i="4"/>
  <c r="M4438" i="4"/>
  <c r="L4438" i="4"/>
  <c r="K4438" i="4"/>
  <c r="J4438" i="4"/>
  <c r="I4438" i="4"/>
  <c r="H4438" i="4"/>
  <c r="G4438" i="4"/>
  <c r="E4438" i="4"/>
  <c r="C4438" i="4"/>
  <c r="D4438" i="4"/>
  <c r="B4439" i="4"/>
  <c r="A4439" i="4"/>
  <c r="F4439" i="4" l="1"/>
  <c r="O4439" i="4"/>
  <c r="N4439" i="4"/>
  <c r="M4439" i="4"/>
  <c r="L4439" i="4"/>
  <c r="K4439" i="4"/>
  <c r="J4439" i="4"/>
  <c r="I4439" i="4"/>
  <c r="H4439" i="4"/>
  <c r="G4439" i="4"/>
  <c r="E4439" i="4"/>
  <c r="C4439" i="4"/>
  <c r="D4439" i="4"/>
  <c r="B4440" i="4"/>
  <c r="A4440" i="4"/>
  <c r="F4440" i="4" l="1"/>
  <c r="O4440" i="4"/>
  <c r="N4440" i="4"/>
  <c r="M4440" i="4"/>
  <c r="L4440" i="4"/>
  <c r="K4440" i="4"/>
  <c r="J4440" i="4"/>
  <c r="H4440" i="4"/>
  <c r="I4440" i="4"/>
  <c r="G4440" i="4"/>
  <c r="D4440" i="4"/>
  <c r="E4440" i="4"/>
  <c r="C4440" i="4"/>
  <c r="B4441" i="4"/>
  <c r="A4441" i="4"/>
  <c r="F4441" i="4" l="1"/>
  <c r="O4441" i="4"/>
  <c r="N4441" i="4"/>
  <c r="M4441" i="4"/>
  <c r="L4441" i="4"/>
  <c r="K4441" i="4"/>
  <c r="J4441" i="4"/>
  <c r="I4441" i="4"/>
  <c r="H4441" i="4"/>
  <c r="G4441" i="4"/>
  <c r="D4441" i="4"/>
  <c r="E4441" i="4"/>
  <c r="C4441" i="4"/>
  <c r="B4442" i="4"/>
  <c r="A4442" i="4"/>
  <c r="F4442" i="4" l="1"/>
  <c r="O4442" i="4"/>
  <c r="N4442" i="4"/>
  <c r="M4442" i="4"/>
  <c r="L4442" i="4"/>
  <c r="K4442" i="4"/>
  <c r="J4442" i="4"/>
  <c r="I4442" i="4"/>
  <c r="H4442" i="4"/>
  <c r="G4442" i="4"/>
  <c r="E4442" i="4"/>
  <c r="C4442" i="4"/>
  <c r="D4442" i="4"/>
  <c r="B4443" i="4"/>
  <c r="A4443" i="4"/>
  <c r="F4443" i="4" l="1"/>
  <c r="O4443" i="4"/>
  <c r="N4443" i="4"/>
  <c r="M4443" i="4"/>
  <c r="L4443" i="4"/>
  <c r="K4443" i="4"/>
  <c r="J4443" i="4"/>
  <c r="I4443" i="4"/>
  <c r="H4443" i="4"/>
  <c r="G4443" i="4"/>
  <c r="E4443" i="4"/>
  <c r="C4443" i="4"/>
  <c r="D4443" i="4"/>
  <c r="B4444" i="4"/>
  <c r="A4444" i="4"/>
  <c r="F4444" i="4" l="1"/>
  <c r="O4444" i="4"/>
  <c r="N4444" i="4"/>
  <c r="M4444" i="4"/>
  <c r="L4444" i="4"/>
  <c r="K4444" i="4"/>
  <c r="J4444" i="4"/>
  <c r="H4444" i="4"/>
  <c r="I4444" i="4"/>
  <c r="G4444" i="4"/>
  <c r="D4444" i="4"/>
  <c r="E4444" i="4"/>
  <c r="C4444" i="4"/>
  <c r="B4445" i="4"/>
  <c r="A4445" i="4"/>
  <c r="F4445" i="4" l="1"/>
  <c r="O4445" i="4"/>
  <c r="N4445" i="4"/>
  <c r="M4445" i="4"/>
  <c r="L4445" i="4"/>
  <c r="K4445" i="4"/>
  <c r="J4445" i="4"/>
  <c r="I4445" i="4"/>
  <c r="H4445" i="4"/>
  <c r="G4445" i="4"/>
  <c r="D4445" i="4"/>
  <c r="E4445" i="4"/>
  <c r="C4445" i="4"/>
  <c r="B4446" i="4"/>
  <c r="A4446" i="4"/>
  <c r="F4446" i="4" l="1"/>
  <c r="O4446" i="4"/>
  <c r="N4446" i="4"/>
  <c r="M4446" i="4"/>
  <c r="L4446" i="4"/>
  <c r="K4446" i="4"/>
  <c r="J4446" i="4"/>
  <c r="I4446" i="4"/>
  <c r="H4446" i="4"/>
  <c r="G4446" i="4"/>
  <c r="E4446" i="4"/>
  <c r="C4446" i="4"/>
  <c r="D4446" i="4"/>
  <c r="B4447" i="4"/>
  <c r="A4447" i="4"/>
  <c r="F4447" i="4" l="1"/>
  <c r="O4447" i="4"/>
  <c r="N4447" i="4"/>
  <c r="M4447" i="4"/>
  <c r="L4447" i="4"/>
  <c r="K4447" i="4"/>
  <c r="J4447" i="4"/>
  <c r="I4447" i="4"/>
  <c r="G4447" i="4"/>
  <c r="H4447" i="4"/>
  <c r="E4447" i="4"/>
  <c r="C4447" i="4"/>
  <c r="D4447" i="4"/>
  <c r="B4448" i="4"/>
  <c r="A4448" i="4"/>
  <c r="F4448" i="4" l="1"/>
  <c r="O4448" i="4"/>
  <c r="N4448" i="4"/>
  <c r="M4448" i="4"/>
  <c r="L4448" i="4"/>
  <c r="K4448" i="4"/>
  <c r="J4448" i="4"/>
  <c r="H4448" i="4"/>
  <c r="I4448" i="4"/>
  <c r="G4448" i="4"/>
  <c r="D4448" i="4"/>
  <c r="E4448" i="4"/>
  <c r="C4448" i="4"/>
  <c r="B4449" i="4"/>
  <c r="A4449" i="4"/>
  <c r="F4449" i="4" l="1"/>
  <c r="O4449" i="4"/>
  <c r="N4449" i="4"/>
  <c r="M4449" i="4"/>
  <c r="L4449" i="4"/>
  <c r="K4449" i="4"/>
  <c r="J4449" i="4"/>
  <c r="I4449" i="4"/>
  <c r="H4449" i="4"/>
  <c r="G4449" i="4"/>
  <c r="D4449" i="4"/>
  <c r="E4449" i="4"/>
  <c r="C4449" i="4"/>
  <c r="B4450" i="4"/>
  <c r="A4450" i="4"/>
  <c r="F4450" i="4" l="1"/>
  <c r="O4450" i="4"/>
  <c r="N4450" i="4"/>
  <c r="M4450" i="4"/>
  <c r="L4450" i="4"/>
  <c r="K4450" i="4"/>
  <c r="J4450" i="4"/>
  <c r="I4450" i="4"/>
  <c r="H4450" i="4"/>
  <c r="G4450" i="4"/>
  <c r="E4450" i="4"/>
  <c r="C4450" i="4"/>
  <c r="D4450" i="4"/>
  <c r="B4451" i="4"/>
  <c r="A4451" i="4"/>
  <c r="F4451" i="4" l="1"/>
  <c r="O4451" i="4"/>
  <c r="N4451" i="4"/>
  <c r="M4451" i="4"/>
  <c r="L4451" i="4"/>
  <c r="K4451" i="4"/>
  <c r="I4451" i="4"/>
  <c r="J4451" i="4"/>
  <c r="G4451" i="4"/>
  <c r="H4451" i="4"/>
  <c r="E4451" i="4"/>
  <c r="C4451" i="4"/>
  <c r="D4451" i="4"/>
  <c r="B4452" i="4"/>
  <c r="A4452" i="4"/>
  <c r="F4452" i="4" l="1"/>
  <c r="O4452" i="4"/>
  <c r="N4452" i="4"/>
  <c r="M4452" i="4"/>
  <c r="L4452" i="4"/>
  <c r="K4452" i="4"/>
  <c r="J4452" i="4"/>
  <c r="H4452" i="4"/>
  <c r="I4452" i="4"/>
  <c r="G4452" i="4"/>
  <c r="D4452" i="4"/>
  <c r="E4452" i="4"/>
  <c r="C4452" i="4"/>
  <c r="B4453" i="4"/>
  <c r="A4453" i="4"/>
  <c r="F4453" i="4" l="1"/>
  <c r="O4453" i="4"/>
  <c r="N4453" i="4"/>
  <c r="M4453" i="4"/>
  <c r="L4453" i="4"/>
  <c r="K4453" i="4"/>
  <c r="J4453" i="4"/>
  <c r="I4453" i="4"/>
  <c r="H4453" i="4"/>
  <c r="G4453" i="4"/>
  <c r="D4453" i="4"/>
  <c r="E4453" i="4"/>
  <c r="C4453" i="4"/>
  <c r="B4454" i="4"/>
  <c r="A4454" i="4"/>
  <c r="F4454" i="4" l="1"/>
  <c r="O4454" i="4"/>
  <c r="N4454" i="4"/>
  <c r="M4454" i="4"/>
  <c r="L4454" i="4"/>
  <c r="K4454" i="4"/>
  <c r="J4454" i="4"/>
  <c r="I4454" i="4"/>
  <c r="H4454" i="4"/>
  <c r="G4454" i="4"/>
  <c r="E4454" i="4"/>
  <c r="C4454" i="4"/>
  <c r="D4454" i="4"/>
  <c r="B4455" i="4"/>
  <c r="A4455" i="4"/>
  <c r="F4455" i="4" l="1"/>
  <c r="O4455" i="4"/>
  <c r="N4455" i="4"/>
  <c r="M4455" i="4"/>
  <c r="L4455" i="4"/>
  <c r="K4455" i="4"/>
  <c r="J4455" i="4"/>
  <c r="I4455" i="4"/>
  <c r="H4455" i="4"/>
  <c r="G4455" i="4"/>
  <c r="E4455" i="4"/>
  <c r="C4455" i="4"/>
  <c r="D4455" i="4"/>
  <c r="B4456" i="4"/>
  <c r="A4456" i="4"/>
  <c r="F4456" i="4" l="1"/>
  <c r="O4456" i="4"/>
  <c r="N4456" i="4"/>
  <c r="M4456" i="4"/>
  <c r="L4456" i="4"/>
  <c r="K4456" i="4"/>
  <c r="J4456" i="4"/>
  <c r="H4456" i="4"/>
  <c r="I4456" i="4"/>
  <c r="G4456" i="4"/>
  <c r="D4456" i="4"/>
  <c r="E4456" i="4"/>
  <c r="C4456" i="4"/>
  <c r="B4457" i="4"/>
  <c r="A4457" i="4"/>
  <c r="F4457" i="4" l="1"/>
  <c r="O4457" i="4"/>
  <c r="N4457" i="4"/>
  <c r="M4457" i="4"/>
  <c r="L4457" i="4"/>
  <c r="K4457" i="4"/>
  <c r="J4457" i="4"/>
  <c r="I4457" i="4"/>
  <c r="H4457" i="4"/>
  <c r="G4457" i="4"/>
  <c r="D4457" i="4"/>
  <c r="E4457" i="4"/>
  <c r="C4457" i="4"/>
  <c r="B4458" i="4"/>
  <c r="A4458" i="4"/>
  <c r="F4458" i="4" l="1"/>
  <c r="O4458" i="4"/>
  <c r="N4458" i="4"/>
  <c r="M4458" i="4"/>
  <c r="L4458" i="4"/>
  <c r="K4458" i="4"/>
  <c r="J4458" i="4"/>
  <c r="I4458" i="4"/>
  <c r="H4458" i="4"/>
  <c r="G4458" i="4"/>
  <c r="E4458" i="4"/>
  <c r="C4458" i="4"/>
  <c r="D4458" i="4"/>
  <c r="B4459" i="4"/>
  <c r="A4459" i="4"/>
  <c r="F4459" i="4" l="1"/>
  <c r="O4459" i="4"/>
  <c r="N4459" i="4"/>
  <c r="M4459" i="4"/>
  <c r="L4459" i="4"/>
  <c r="K4459" i="4"/>
  <c r="J4459" i="4"/>
  <c r="I4459" i="4"/>
  <c r="H4459" i="4"/>
  <c r="G4459" i="4"/>
  <c r="E4459" i="4"/>
  <c r="C4459" i="4"/>
  <c r="D4459" i="4"/>
  <c r="B4460" i="4"/>
  <c r="A4460" i="4"/>
  <c r="F4460" i="4" l="1"/>
  <c r="O4460" i="4"/>
  <c r="N4460" i="4"/>
  <c r="M4460" i="4"/>
  <c r="L4460" i="4"/>
  <c r="K4460" i="4"/>
  <c r="J4460" i="4"/>
  <c r="H4460" i="4"/>
  <c r="I4460" i="4"/>
  <c r="G4460" i="4"/>
  <c r="D4460" i="4"/>
  <c r="E4460" i="4"/>
  <c r="C4460" i="4"/>
  <c r="B4461" i="4"/>
  <c r="A4461" i="4"/>
  <c r="F4461" i="4" l="1"/>
  <c r="O4461" i="4"/>
  <c r="N4461" i="4"/>
  <c r="M4461" i="4"/>
  <c r="L4461" i="4"/>
  <c r="K4461" i="4"/>
  <c r="J4461" i="4"/>
  <c r="I4461" i="4"/>
  <c r="H4461" i="4"/>
  <c r="G4461" i="4"/>
  <c r="D4461" i="4"/>
  <c r="E4461" i="4"/>
  <c r="C4461" i="4"/>
  <c r="B4462" i="4"/>
  <c r="A4462" i="4"/>
  <c r="F4462" i="4" l="1"/>
  <c r="O4462" i="4"/>
  <c r="N4462" i="4"/>
  <c r="M4462" i="4"/>
  <c r="L4462" i="4"/>
  <c r="K4462" i="4"/>
  <c r="J4462" i="4"/>
  <c r="I4462" i="4"/>
  <c r="H4462" i="4"/>
  <c r="G4462" i="4"/>
  <c r="E4462" i="4"/>
  <c r="C4462" i="4"/>
  <c r="D4462" i="4"/>
  <c r="B4463" i="4"/>
  <c r="A4463" i="4"/>
  <c r="F4463" i="4" l="1"/>
  <c r="O4463" i="4"/>
  <c r="N4463" i="4"/>
  <c r="M4463" i="4"/>
  <c r="L4463" i="4"/>
  <c r="K4463" i="4"/>
  <c r="J4463" i="4"/>
  <c r="I4463" i="4"/>
  <c r="G4463" i="4"/>
  <c r="H4463" i="4"/>
  <c r="E4463" i="4"/>
  <c r="C4463" i="4"/>
  <c r="D4463" i="4"/>
  <c r="B4464" i="4"/>
  <c r="A4464" i="4"/>
  <c r="F4464" i="4" l="1"/>
  <c r="N4464" i="4"/>
  <c r="O4464" i="4"/>
  <c r="M4464" i="4"/>
  <c r="L4464" i="4"/>
  <c r="K4464" i="4"/>
  <c r="J4464" i="4"/>
  <c r="H4464" i="4"/>
  <c r="I4464" i="4"/>
  <c r="G4464" i="4"/>
  <c r="D4464" i="4"/>
  <c r="E4464" i="4"/>
  <c r="C4464" i="4"/>
  <c r="B4465" i="4"/>
  <c r="A4465" i="4"/>
  <c r="F4465" i="4" l="1"/>
  <c r="O4465" i="4"/>
  <c r="N4465" i="4"/>
  <c r="M4465" i="4"/>
  <c r="L4465" i="4"/>
  <c r="K4465" i="4"/>
  <c r="J4465" i="4"/>
  <c r="I4465" i="4"/>
  <c r="H4465" i="4"/>
  <c r="G4465" i="4"/>
  <c r="D4465" i="4"/>
  <c r="E4465" i="4"/>
  <c r="C4465" i="4"/>
  <c r="B4466" i="4"/>
  <c r="A4466" i="4"/>
  <c r="F4466" i="4" l="1"/>
  <c r="O4466" i="4"/>
  <c r="N4466" i="4"/>
  <c r="M4466" i="4"/>
  <c r="L4466" i="4"/>
  <c r="K4466" i="4"/>
  <c r="J4466" i="4"/>
  <c r="I4466" i="4"/>
  <c r="H4466" i="4"/>
  <c r="G4466" i="4"/>
  <c r="E4466" i="4"/>
  <c r="C4466" i="4"/>
  <c r="D4466" i="4"/>
  <c r="B4467" i="4"/>
  <c r="A4467" i="4"/>
  <c r="F4467" i="4" l="1"/>
  <c r="O4467" i="4"/>
  <c r="N4467" i="4"/>
  <c r="M4467" i="4"/>
  <c r="L4467" i="4"/>
  <c r="K4467" i="4"/>
  <c r="I4467" i="4"/>
  <c r="J4467" i="4"/>
  <c r="G4467" i="4"/>
  <c r="H4467" i="4"/>
  <c r="E4467" i="4"/>
  <c r="C4467" i="4"/>
  <c r="D4467" i="4"/>
  <c r="B4468" i="4"/>
  <c r="A4468" i="4"/>
  <c r="F4468" i="4" l="1"/>
  <c r="O4468" i="4"/>
  <c r="N4468" i="4"/>
  <c r="M4468" i="4"/>
  <c r="L4468" i="4"/>
  <c r="K4468" i="4"/>
  <c r="J4468" i="4"/>
  <c r="H4468" i="4"/>
  <c r="I4468" i="4"/>
  <c r="G4468" i="4"/>
  <c r="D4468" i="4"/>
  <c r="E4468" i="4"/>
  <c r="C4468" i="4"/>
  <c r="B4469" i="4"/>
  <c r="A4469" i="4"/>
  <c r="F4469" i="4" l="1"/>
  <c r="O4469" i="4"/>
  <c r="N4469" i="4"/>
  <c r="M4469" i="4"/>
  <c r="L4469" i="4"/>
  <c r="K4469" i="4"/>
  <c r="J4469" i="4"/>
  <c r="I4469" i="4"/>
  <c r="H4469" i="4"/>
  <c r="G4469" i="4"/>
  <c r="D4469" i="4"/>
  <c r="E4469" i="4"/>
  <c r="C4469" i="4"/>
  <c r="B4470" i="4"/>
  <c r="A4470" i="4"/>
  <c r="F4470" i="4" l="1"/>
  <c r="O4470" i="4"/>
  <c r="N4470" i="4"/>
  <c r="M4470" i="4"/>
  <c r="L4470" i="4"/>
  <c r="K4470" i="4"/>
  <c r="J4470" i="4"/>
  <c r="I4470" i="4"/>
  <c r="H4470" i="4"/>
  <c r="G4470" i="4"/>
  <c r="E4470" i="4"/>
  <c r="C4470" i="4"/>
  <c r="D4470" i="4"/>
  <c r="B4471" i="4"/>
  <c r="A4471" i="4"/>
  <c r="F4471" i="4" l="1"/>
  <c r="O4471" i="4"/>
  <c r="N4471" i="4"/>
  <c r="M4471" i="4"/>
  <c r="L4471" i="4"/>
  <c r="K4471" i="4"/>
  <c r="J4471" i="4"/>
  <c r="I4471" i="4"/>
  <c r="H4471" i="4"/>
  <c r="G4471" i="4"/>
  <c r="E4471" i="4"/>
  <c r="C4471" i="4"/>
  <c r="D4471" i="4"/>
  <c r="B4472" i="4"/>
  <c r="A4472" i="4"/>
  <c r="F4472" i="4" l="1"/>
  <c r="O4472" i="4"/>
  <c r="N4472" i="4"/>
  <c r="M4472" i="4"/>
  <c r="L4472" i="4"/>
  <c r="K4472" i="4"/>
  <c r="J4472" i="4"/>
  <c r="H4472" i="4"/>
  <c r="I4472" i="4"/>
  <c r="G4472" i="4"/>
  <c r="D4472" i="4"/>
  <c r="E4472" i="4"/>
  <c r="C4472" i="4"/>
  <c r="B4473" i="4"/>
  <c r="A4473" i="4"/>
  <c r="F4473" i="4" l="1"/>
  <c r="O4473" i="4"/>
  <c r="N4473" i="4"/>
  <c r="M4473" i="4"/>
  <c r="L4473" i="4"/>
  <c r="K4473" i="4"/>
  <c r="J4473" i="4"/>
  <c r="I4473" i="4"/>
  <c r="H4473" i="4"/>
  <c r="G4473" i="4"/>
  <c r="D4473" i="4"/>
  <c r="E4473" i="4"/>
  <c r="C4473" i="4"/>
  <c r="B4474" i="4"/>
  <c r="A4474" i="4"/>
  <c r="F4474" i="4" l="1"/>
  <c r="O4474" i="4"/>
  <c r="N4474" i="4"/>
  <c r="M4474" i="4"/>
  <c r="L4474" i="4"/>
  <c r="K4474" i="4"/>
  <c r="J4474" i="4"/>
  <c r="I4474" i="4"/>
  <c r="H4474" i="4"/>
  <c r="G4474" i="4"/>
  <c r="E4474" i="4"/>
  <c r="C4474" i="4"/>
  <c r="D4474" i="4"/>
  <c r="B4475" i="4"/>
  <c r="A4475" i="4"/>
  <c r="F4475" i="4" l="1"/>
  <c r="O4475" i="4"/>
  <c r="N4475" i="4"/>
  <c r="M4475" i="4"/>
  <c r="L4475" i="4"/>
  <c r="K4475" i="4"/>
  <c r="J4475" i="4"/>
  <c r="I4475" i="4"/>
  <c r="H4475" i="4"/>
  <c r="G4475" i="4"/>
  <c r="E4475" i="4"/>
  <c r="C4475" i="4"/>
  <c r="D4475" i="4"/>
  <c r="B4476" i="4"/>
  <c r="A4476" i="4"/>
  <c r="F4476" i="4" l="1"/>
  <c r="O4476" i="4"/>
  <c r="N4476" i="4"/>
  <c r="M4476" i="4"/>
  <c r="L4476" i="4"/>
  <c r="K4476" i="4"/>
  <c r="J4476" i="4"/>
  <c r="H4476" i="4"/>
  <c r="I4476" i="4"/>
  <c r="G4476" i="4"/>
  <c r="D4476" i="4"/>
  <c r="E4476" i="4"/>
  <c r="C4476" i="4"/>
  <c r="B4477" i="4"/>
  <c r="A4477" i="4"/>
  <c r="F4477" i="4" l="1"/>
  <c r="O4477" i="4"/>
  <c r="N4477" i="4"/>
  <c r="M4477" i="4"/>
  <c r="L4477" i="4"/>
  <c r="K4477" i="4"/>
  <c r="J4477" i="4"/>
  <c r="I4477" i="4"/>
  <c r="H4477" i="4"/>
  <c r="G4477" i="4"/>
  <c r="D4477" i="4"/>
  <c r="E4477" i="4"/>
  <c r="C4477" i="4"/>
  <c r="B4478" i="4"/>
  <c r="A4478" i="4"/>
  <c r="F4478" i="4" l="1"/>
  <c r="O4478" i="4"/>
  <c r="N4478" i="4"/>
  <c r="M4478" i="4"/>
  <c r="L4478" i="4"/>
  <c r="K4478" i="4"/>
  <c r="J4478" i="4"/>
  <c r="I4478" i="4"/>
  <c r="H4478" i="4"/>
  <c r="G4478" i="4"/>
  <c r="E4478" i="4"/>
  <c r="C4478" i="4"/>
  <c r="D4478" i="4"/>
  <c r="B4479" i="4"/>
  <c r="A4479" i="4"/>
  <c r="F4479" i="4" l="1"/>
  <c r="O4479" i="4"/>
  <c r="N4479" i="4"/>
  <c r="M4479" i="4"/>
  <c r="L4479" i="4"/>
  <c r="K4479" i="4"/>
  <c r="J4479" i="4"/>
  <c r="I4479" i="4"/>
  <c r="G4479" i="4"/>
  <c r="H4479" i="4"/>
  <c r="E4479" i="4"/>
  <c r="C4479" i="4"/>
  <c r="D4479" i="4"/>
  <c r="B4480" i="4"/>
  <c r="A4480" i="4"/>
  <c r="F4480" i="4" l="1"/>
  <c r="O4480" i="4"/>
  <c r="N4480" i="4"/>
  <c r="M4480" i="4"/>
  <c r="L4480" i="4"/>
  <c r="K4480" i="4"/>
  <c r="J4480" i="4"/>
  <c r="H4480" i="4"/>
  <c r="I4480" i="4"/>
  <c r="G4480" i="4"/>
  <c r="D4480" i="4"/>
  <c r="E4480" i="4"/>
  <c r="C4480" i="4"/>
  <c r="B4481" i="4"/>
  <c r="A4481" i="4"/>
  <c r="F4481" i="4" l="1"/>
  <c r="O4481" i="4"/>
  <c r="N4481" i="4"/>
  <c r="M4481" i="4"/>
  <c r="L4481" i="4"/>
  <c r="K4481" i="4"/>
  <c r="J4481" i="4"/>
  <c r="I4481" i="4"/>
  <c r="H4481" i="4"/>
  <c r="G4481" i="4"/>
  <c r="D4481" i="4"/>
  <c r="E4481" i="4"/>
  <c r="C4481" i="4"/>
  <c r="B4482" i="4"/>
  <c r="A4482" i="4"/>
  <c r="F4482" i="4" l="1"/>
  <c r="O4482" i="4"/>
  <c r="N4482" i="4"/>
  <c r="M4482" i="4"/>
  <c r="L4482" i="4"/>
  <c r="K4482" i="4"/>
  <c r="J4482" i="4"/>
  <c r="I4482" i="4"/>
  <c r="H4482" i="4"/>
  <c r="G4482" i="4"/>
  <c r="E4482" i="4"/>
  <c r="C4482" i="4"/>
  <c r="D4482" i="4"/>
  <c r="B4483" i="4"/>
  <c r="A4483" i="4"/>
  <c r="F4483" i="4" l="1"/>
  <c r="O4483" i="4"/>
  <c r="N4483" i="4"/>
  <c r="M4483" i="4"/>
  <c r="L4483" i="4"/>
  <c r="K4483" i="4"/>
  <c r="I4483" i="4"/>
  <c r="J4483" i="4"/>
  <c r="G4483" i="4"/>
  <c r="H4483" i="4"/>
  <c r="E4483" i="4"/>
  <c r="C4483" i="4"/>
  <c r="D4483" i="4"/>
  <c r="B4484" i="4"/>
  <c r="A4484" i="4"/>
  <c r="F4484" i="4" l="1"/>
  <c r="O4484" i="4"/>
  <c r="N4484" i="4"/>
  <c r="M4484" i="4"/>
  <c r="L4484" i="4"/>
  <c r="K4484" i="4"/>
  <c r="J4484" i="4"/>
  <c r="H4484" i="4"/>
  <c r="I4484" i="4"/>
  <c r="G4484" i="4"/>
  <c r="D4484" i="4"/>
  <c r="E4484" i="4"/>
  <c r="C4484" i="4"/>
  <c r="B4485" i="4"/>
  <c r="A4485" i="4"/>
  <c r="F4485" i="4" l="1"/>
  <c r="O4485" i="4"/>
  <c r="N4485" i="4"/>
  <c r="M4485" i="4"/>
  <c r="L4485" i="4"/>
  <c r="K4485" i="4"/>
  <c r="J4485" i="4"/>
  <c r="I4485" i="4"/>
  <c r="H4485" i="4"/>
  <c r="G4485" i="4"/>
  <c r="D4485" i="4"/>
  <c r="E4485" i="4"/>
  <c r="C4485" i="4"/>
  <c r="B4486" i="4"/>
  <c r="A4486" i="4"/>
  <c r="F4486" i="4" l="1"/>
  <c r="N4486" i="4"/>
  <c r="O4486" i="4"/>
  <c r="M4486" i="4"/>
  <c r="L4486" i="4"/>
  <c r="K4486" i="4"/>
  <c r="J4486" i="4"/>
  <c r="I4486" i="4"/>
  <c r="H4486" i="4"/>
  <c r="G4486" i="4"/>
  <c r="E4486" i="4"/>
  <c r="C4486" i="4"/>
  <c r="D4486" i="4"/>
  <c r="B4487" i="4"/>
  <c r="A4487" i="4"/>
  <c r="F4487" i="4" l="1"/>
  <c r="O4487" i="4"/>
  <c r="N4487" i="4"/>
  <c r="M4487" i="4"/>
  <c r="L4487" i="4"/>
  <c r="K4487" i="4"/>
  <c r="J4487" i="4"/>
  <c r="I4487" i="4"/>
  <c r="H4487" i="4"/>
  <c r="G4487" i="4"/>
  <c r="E4487" i="4"/>
  <c r="C4487" i="4"/>
  <c r="D4487" i="4"/>
  <c r="B4488" i="4"/>
  <c r="A4488" i="4"/>
  <c r="F4488" i="4" l="1"/>
  <c r="O4488" i="4"/>
  <c r="N4488" i="4"/>
  <c r="M4488" i="4"/>
  <c r="L4488" i="4"/>
  <c r="K4488" i="4"/>
  <c r="J4488" i="4"/>
  <c r="H4488" i="4"/>
  <c r="I4488" i="4"/>
  <c r="G4488" i="4"/>
  <c r="D4488" i="4"/>
  <c r="E4488" i="4"/>
  <c r="C4488" i="4"/>
  <c r="B4489" i="4"/>
  <c r="A4489" i="4"/>
  <c r="F4489" i="4" l="1"/>
  <c r="O4489" i="4"/>
  <c r="N4489" i="4"/>
  <c r="M4489" i="4"/>
  <c r="L4489" i="4"/>
  <c r="K4489" i="4"/>
  <c r="J4489" i="4"/>
  <c r="I4489" i="4"/>
  <c r="H4489" i="4"/>
  <c r="G4489" i="4"/>
  <c r="D4489" i="4"/>
  <c r="E4489" i="4"/>
  <c r="C4489" i="4"/>
  <c r="B4490" i="4"/>
  <c r="A4490" i="4"/>
  <c r="F4490" i="4" l="1"/>
  <c r="O4490" i="4"/>
  <c r="N4490" i="4"/>
  <c r="M4490" i="4"/>
  <c r="L4490" i="4"/>
  <c r="K4490" i="4"/>
  <c r="J4490" i="4"/>
  <c r="I4490" i="4"/>
  <c r="H4490" i="4"/>
  <c r="G4490" i="4"/>
  <c r="E4490" i="4"/>
  <c r="C4490" i="4"/>
  <c r="D4490" i="4"/>
  <c r="B4491" i="4"/>
  <c r="A4491" i="4"/>
  <c r="F4491" i="4" l="1"/>
  <c r="O4491" i="4"/>
  <c r="N4491" i="4"/>
  <c r="M4491" i="4"/>
  <c r="L4491" i="4"/>
  <c r="K4491" i="4"/>
  <c r="J4491" i="4"/>
  <c r="I4491" i="4"/>
  <c r="H4491" i="4"/>
  <c r="G4491" i="4"/>
  <c r="E4491" i="4"/>
  <c r="C4491" i="4"/>
  <c r="D4491" i="4"/>
  <c r="B4492" i="4"/>
  <c r="A4492" i="4"/>
  <c r="F4492" i="4" l="1"/>
  <c r="O4492" i="4"/>
  <c r="N4492" i="4"/>
  <c r="M4492" i="4"/>
  <c r="L4492" i="4"/>
  <c r="K4492" i="4"/>
  <c r="J4492" i="4"/>
  <c r="H4492" i="4"/>
  <c r="I4492" i="4"/>
  <c r="G4492" i="4"/>
  <c r="D4492" i="4"/>
  <c r="E4492" i="4"/>
  <c r="C4492" i="4"/>
  <c r="B4493" i="4"/>
  <c r="A4493" i="4"/>
  <c r="F4493" i="4" l="1"/>
  <c r="O4493" i="4"/>
  <c r="N4493" i="4"/>
  <c r="M4493" i="4"/>
  <c r="L4493" i="4"/>
  <c r="K4493" i="4"/>
  <c r="J4493" i="4"/>
  <c r="I4493" i="4"/>
  <c r="H4493" i="4"/>
  <c r="G4493" i="4"/>
  <c r="D4493" i="4"/>
  <c r="E4493" i="4"/>
  <c r="C4493" i="4"/>
  <c r="B4494" i="4"/>
  <c r="A4494" i="4"/>
  <c r="F4494" i="4" l="1"/>
  <c r="O4494" i="4"/>
  <c r="N4494" i="4"/>
  <c r="M4494" i="4"/>
  <c r="L4494" i="4"/>
  <c r="K4494" i="4"/>
  <c r="J4494" i="4"/>
  <c r="I4494" i="4"/>
  <c r="H4494" i="4"/>
  <c r="G4494" i="4"/>
  <c r="E4494" i="4"/>
  <c r="C4494" i="4"/>
  <c r="D4494" i="4"/>
  <c r="B4495" i="4"/>
  <c r="A4495" i="4"/>
  <c r="F4495" i="4" l="1"/>
  <c r="O4495" i="4"/>
  <c r="N4495" i="4"/>
  <c r="M4495" i="4"/>
  <c r="L4495" i="4"/>
  <c r="K4495" i="4"/>
  <c r="J4495" i="4"/>
  <c r="I4495" i="4"/>
  <c r="G4495" i="4"/>
  <c r="H4495" i="4"/>
  <c r="E4495" i="4"/>
  <c r="C4495" i="4"/>
  <c r="D4495" i="4"/>
  <c r="B4496" i="4"/>
  <c r="A4496" i="4"/>
  <c r="F4496" i="4" l="1"/>
  <c r="O4496" i="4"/>
  <c r="N4496" i="4"/>
  <c r="M4496" i="4"/>
  <c r="L4496" i="4"/>
  <c r="K4496" i="4"/>
  <c r="J4496" i="4"/>
  <c r="H4496" i="4"/>
  <c r="I4496" i="4"/>
  <c r="G4496" i="4"/>
  <c r="D4496" i="4"/>
  <c r="E4496" i="4"/>
  <c r="C4496" i="4"/>
  <c r="B4497" i="4"/>
  <c r="A4497" i="4"/>
  <c r="F4497" i="4" l="1"/>
  <c r="O4497" i="4"/>
  <c r="N4497" i="4"/>
  <c r="M4497" i="4"/>
  <c r="L4497" i="4"/>
  <c r="K4497" i="4"/>
  <c r="J4497" i="4"/>
  <c r="I4497" i="4"/>
  <c r="H4497" i="4"/>
  <c r="G4497" i="4"/>
  <c r="D4497" i="4"/>
  <c r="E4497" i="4"/>
  <c r="C4497" i="4"/>
  <c r="B4498" i="4"/>
  <c r="A4498" i="4"/>
  <c r="F4498" i="4" l="1"/>
  <c r="O4498" i="4"/>
  <c r="N4498" i="4"/>
  <c r="M4498" i="4"/>
  <c r="L4498" i="4"/>
  <c r="K4498" i="4"/>
  <c r="J4498" i="4"/>
  <c r="I4498" i="4"/>
  <c r="H4498" i="4"/>
  <c r="G4498" i="4"/>
  <c r="E4498" i="4"/>
  <c r="C4498" i="4"/>
  <c r="D4498" i="4"/>
  <c r="B4499" i="4"/>
  <c r="A4499" i="4"/>
  <c r="F4499" i="4" l="1"/>
  <c r="O4499" i="4"/>
  <c r="N4499" i="4"/>
  <c r="M4499" i="4"/>
  <c r="L4499" i="4"/>
  <c r="K4499" i="4"/>
  <c r="I4499" i="4"/>
  <c r="J4499" i="4"/>
  <c r="G4499" i="4"/>
  <c r="H4499" i="4"/>
  <c r="E4499" i="4"/>
  <c r="C4499" i="4"/>
  <c r="D4499" i="4"/>
  <c r="B4500" i="4"/>
  <c r="A4500" i="4"/>
  <c r="F4500" i="4" l="1"/>
  <c r="O4500" i="4"/>
  <c r="N4500" i="4"/>
  <c r="M4500" i="4"/>
  <c r="L4500" i="4"/>
  <c r="K4500" i="4"/>
  <c r="J4500" i="4"/>
  <c r="H4500" i="4"/>
  <c r="I4500" i="4"/>
  <c r="G4500" i="4"/>
  <c r="D4500" i="4"/>
  <c r="E4500" i="4"/>
  <c r="C4500" i="4"/>
  <c r="B4501" i="4"/>
  <c r="A4501" i="4"/>
  <c r="F4501" i="4" l="1"/>
  <c r="O4501" i="4"/>
  <c r="N4501" i="4"/>
  <c r="M4501" i="4"/>
  <c r="L4501" i="4"/>
  <c r="K4501" i="4"/>
  <c r="J4501" i="4"/>
  <c r="I4501" i="4"/>
  <c r="H4501" i="4"/>
  <c r="G4501" i="4"/>
  <c r="D4501" i="4"/>
  <c r="E4501" i="4"/>
  <c r="C4501" i="4"/>
  <c r="B4502" i="4"/>
  <c r="A4502" i="4"/>
  <c r="F4502" i="4" l="1"/>
  <c r="O4502" i="4"/>
  <c r="N4502" i="4"/>
  <c r="M4502" i="4"/>
  <c r="L4502" i="4"/>
  <c r="K4502" i="4"/>
  <c r="J4502" i="4"/>
  <c r="I4502" i="4"/>
  <c r="H4502" i="4"/>
  <c r="G4502" i="4"/>
  <c r="E4502" i="4"/>
  <c r="C4502" i="4"/>
  <c r="D4502" i="4"/>
  <c r="B4503" i="4"/>
  <c r="A4503" i="4"/>
  <c r="F4503" i="4" l="1"/>
  <c r="O4503" i="4"/>
  <c r="N4503" i="4"/>
  <c r="M4503" i="4"/>
  <c r="L4503" i="4"/>
  <c r="K4503" i="4"/>
  <c r="J4503" i="4"/>
  <c r="I4503" i="4"/>
  <c r="H4503" i="4"/>
  <c r="G4503" i="4"/>
  <c r="E4503" i="4"/>
  <c r="C4503" i="4"/>
  <c r="D4503" i="4"/>
  <c r="B4504" i="4"/>
  <c r="A4504" i="4"/>
  <c r="F4504" i="4" l="1"/>
  <c r="O4504" i="4"/>
  <c r="N4504" i="4"/>
  <c r="M4504" i="4"/>
  <c r="L4504" i="4"/>
  <c r="K4504" i="4"/>
  <c r="J4504" i="4"/>
  <c r="H4504" i="4"/>
  <c r="I4504" i="4"/>
  <c r="G4504" i="4"/>
  <c r="D4504" i="4"/>
  <c r="E4504" i="4"/>
  <c r="C4504" i="4"/>
  <c r="B4505" i="4"/>
  <c r="A4505" i="4"/>
  <c r="F4505" i="4" l="1"/>
  <c r="O4505" i="4"/>
  <c r="N4505" i="4"/>
  <c r="M4505" i="4"/>
  <c r="L4505" i="4"/>
  <c r="K4505" i="4"/>
  <c r="J4505" i="4"/>
  <c r="I4505" i="4"/>
  <c r="H4505" i="4"/>
  <c r="G4505" i="4"/>
  <c r="D4505" i="4"/>
  <c r="E4505" i="4"/>
  <c r="C4505" i="4"/>
  <c r="B4506" i="4"/>
  <c r="A4506" i="4"/>
  <c r="F4506" i="4" l="1"/>
  <c r="O4506" i="4"/>
  <c r="N4506" i="4"/>
  <c r="M4506" i="4"/>
  <c r="L4506" i="4"/>
  <c r="K4506" i="4"/>
  <c r="J4506" i="4"/>
  <c r="I4506" i="4"/>
  <c r="H4506" i="4"/>
  <c r="G4506" i="4"/>
  <c r="E4506" i="4"/>
  <c r="C4506" i="4"/>
  <c r="D4506" i="4"/>
  <c r="B4507" i="4"/>
  <c r="A4507" i="4"/>
  <c r="F4507" i="4" l="1"/>
  <c r="O4507" i="4"/>
  <c r="N4507" i="4"/>
  <c r="M4507" i="4"/>
  <c r="L4507" i="4"/>
  <c r="K4507" i="4"/>
  <c r="J4507" i="4"/>
  <c r="I4507" i="4"/>
  <c r="H4507" i="4"/>
  <c r="G4507" i="4"/>
  <c r="E4507" i="4"/>
  <c r="C4507" i="4"/>
  <c r="D4507" i="4"/>
  <c r="B4508" i="4"/>
  <c r="A4508" i="4"/>
  <c r="F4508" i="4" l="1"/>
  <c r="O4508" i="4"/>
  <c r="N4508" i="4"/>
  <c r="M4508" i="4"/>
  <c r="L4508" i="4"/>
  <c r="K4508" i="4"/>
  <c r="J4508" i="4"/>
  <c r="H4508" i="4"/>
  <c r="I4508" i="4"/>
  <c r="G4508" i="4"/>
  <c r="D4508" i="4"/>
  <c r="E4508" i="4"/>
  <c r="C4508" i="4"/>
  <c r="B4509" i="4"/>
  <c r="A4509" i="4"/>
  <c r="F4509" i="4" l="1"/>
  <c r="O4509" i="4"/>
  <c r="N4509" i="4"/>
  <c r="M4509" i="4"/>
  <c r="L4509" i="4"/>
  <c r="K4509" i="4"/>
  <c r="J4509" i="4"/>
  <c r="I4509" i="4"/>
  <c r="H4509" i="4"/>
  <c r="G4509" i="4"/>
  <c r="D4509" i="4"/>
  <c r="E4509" i="4"/>
  <c r="C4509" i="4"/>
  <c r="B4510" i="4"/>
  <c r="A4510" i="4"/>
  <c r="F4510" i="4" l="1"/>
  <c r="O4510" i="4"/>
  <c r="N4510" i="4"/>
  <c r="M4510" i="4"/>
  <c r="L4510" i="4"/>
  <c r="K4510" i="4"/>
  <c r="J4510" i="4"/>
  <c r="I4510" i="4"/>
  <c r="H4510" i="4"/>
  <c r="G4510" i="4"/>
  <c r="E4510" i="4"/>
  <c r="C4510" i="4"/>
  <c r="D4510" i="4"/>
  <c r="B4511" i="4"/>
  <c r="A4511" i="4"/>
  <c r="F4511" i="4" l="1"/>
  <c r="O4511" i="4"/>
  <c r="N4511" i="4"/>
  <c r="M4511" i="4"/>
  <c r="L4511" i="4"/>
  <c r="K4511" i="4"/>
  <c r="J4511" i="4"/>
  <c r="I4511" i="4"/>
  <c r="G4511" i="4"/>
  <c r="H4511" i="4"/>
  <c r="E4511" i="4"/>
  <c r="C4511" i="4"/>
  <c r="D4511" i="4"/>
  <c r="B4512" i="4"/>
  <c r="A4512" i="4"/>
  <c r="F4512" i="4" l="1"/>
  <c r="O4512" i="4"/>
  <c r="N4512" i="4"/>
  <c r="M4512" i="4"/>
  <c r="L4512" i="4"/>
  <c r="K4512" i="4"/>
  <c r="J4512" i="4"/>
  <c r="H4512" i="4"/>
  <c r="I4512" i="4"/>
  <c r="G4512" i="4"/>
  <c r="D4512" i="4"/>
  <c r="E4512" i="4"/>
  <c r="C4512" i="4"/>
  <c r="B4513" i="4"/>
  <c r="A4513" i="4"/>
  <c r="F4513" i="4" l="1"/>
  <c r="O4513" i="4"/>
  <c r="N4513" i="4"/>
  <c r="M4513" i="4"/>
  <c r="L4513" i="4"/>
  <c r="K4513" i="4"/>
  <c r="J4513" i="4"/>
  <c r="I4513" i="4"/>
  <c r="H4513" i="4"/>
  <c r="G4513" i="4"/>
  <c r="D4513" i="4"/>
  <c r="E4513" i="4"/>
  <c r="C4513" i="4"/>
  <c r="B4514" i="4"/>
  <c r="A4514" i="4"/>
  <c r="F4514" i="4" l="1"/>
  <c r="O4514" i="4"/>
  <c r="N4514" i="4"/>
  <c r="M4514" i="4"/>
  <c r="L4514" i="4"/>
  <c r="K4514" i="4"/>
  <c r="J4514" i="4"/>
  <c r="I4514" i="4"/>
  <c r="H4514" i="4"/>
  <c r="G4514" i="4"/>
  <c r="E4514" i="4"/>
  <c r="C4514" i="4"/>
  <c r="D4514" i="4"/>
  <c r="B4515" i="4"/>
  <c r="A4515" i="4"/>
  <c r="F4515" i="4" l="1"/>
  <c r="O4515" i="4"/>
  <c r="N4515" i="4"/>
  <c r="M4515" i="4"/>
  <c r="L4515" i="4"/>
  <c r="K4515" i="4"/>
  <c r="I4515" i="4"/>
  <c r="J4515" i="4"/>
  <c r="G4515" i="4"/>
  <c r="H4515" i="4"/>
  <c r="E4515" i="4"/>
  <c r="C4515" i="4"/>
  <c r="D4515" i="4"/>
  <c r="B4516" i="4"/>
  <c r="A4516" i="4"/>
  <c r="F4516" i="4" l="1"/>
  <c r="O4516" i="4"/>
  <c r="N4516" i="4"/>
  <c r="M4516" i="4"/>
  <c r="L4516" i="4"/>
  <c r="K4516" i="4"/>
  <c r="J4516" i="4"/>
  <c r="H4516" i="4"/>
  <c r="I4516" i="4"/>
  <c r="G4516" i="4"/>
  <c r="D4516" i="4"/>
  <c r="E4516" i="4"/>
  <c r="C4516" i="4"/>
  <c r="B4517" i="4"/>
  <c r="A4517" i="4"/>
  <c r="F4517" i="4" l="1"/>
  <c r="O4517" i="4"/>
  <c r="N4517" i="4"/>
  <c r="M4517" i="4"/>
  <c r="L4517" i="4"/>
  <c r="K4517" i="4"/>
  <c r="J4517" i="4"/>
  <c r="I4517" i="4"/>
  <c r="H4517" i="4"/>
  <c r="G4517" i="4"/>
  <c r="D4517" i="4"/>
  <c r="E4517" i="4"/>
  <c r="C4517" i="4"/>
  <c r="B4518" i="4"/>
  <c r="A4518" i="4"/>
  <c r="F4518" i="4" l="1"/>
  <c r="O4518" i="4"/>
  <c r="N4518" i="4"/>
  <c r="M4518" i="4"/>
  <c r="L4518" i="4"/>
  <c r="K4518" i="4"/>
  <c r="J4518" i="4"/>
  <c r="I4518" i="4"/>
  <c r="H4518" i="4"/>
  <c r="G4518" i="4"/>
  <c r="E4518" i="4"/>
  <c r="C4518" i="4"/>
  <c r="D4518" i="4"/>
  <c r="B4519" i="4"/>
  <c r="A4519" i="4"/>
  <c r="F4519" i="4" l="1"/>
  <c r="O4519" i="4"/>
  <c r="N4519" i="4"/>
  <c r="M4519" i="4"/>
  <c r="L4519" i="4"/>
  <c r="K4519" i="4"/>
  <c r="J4519" i="4"/>
  <c r="I4519" i="4"/>
  <c r="H4519" i="4"/>
  <c r="G4519" i="4"/>
  <c r="E4519" i="4"/>
  <c r="C4519" i="4"/>
  <c r="D4519" i="4"/>
  <c r="B4520" i="4"/>
  <c r="A4520" i="4"/>
  <c r="F4520" i="4" l="1"/>
  <c r="O4520" i="4"/>
  <c r="N4520" i="4"/>
  <c r="M4520" i="4"/>
  <c r="L4520" i="4"/>
  <c r="K4520" i="4"/>
  <c r="J4520" i="4"/>
  <c r="H4520" i="4"/>
  <c r="I4520" i="4"/>
  <c r="G4520" i="4"/>
  <c r="D4520" i="4"/>
  <c r="E4520" i="4"/>
  <c r="C4520" i="4"/>
  <c r="B4521" i="4"/>
  <c r="A4521" i="4"/>
  <c r="F4521" i="4" l="1"/>
  <c r="O4521" i="4"/>
  <c r="N4521" i="4"/>
  <c r="M4521" i="4"/>
  <c r="L4521" i="4"/>
  <c r="K4521" i="4"/>
  <c r="J4521" i="4"/>
  <c r="I4521" i="4"/>
  <c r="H4521" i="4"/>
  <c r="G4521" i="4"/>
  <c r="D4521" i="4"/>
  <c r="E4521" i="4"/>
  <c r="C4521" i="4"/>
  <c r="B4522" i="4"/>
  <c r="A4522" i="4"/>
  <c r="F4522" i="4" l="1"/>
  <c r="O4522" i="4"/>
  <c r="N4522" i="4"/>
  <c r="M4522" i="4"/>
  <c r="L4522" i="4"/>
  <c r="K4522" i="4"/>
  <c r="J4522" i="4"/>
  <c r="I4522" i="4"/>
  <c r="H4522" i="4"/>
  <c r="G4522" i="4"/>
  <c r="E4522" i="4"/>
  <c r="C4522" i="4"/>
  <c r="D4522" i="4"/>
  <c r="B4523" i="4"/>
  <c r="A4523" i="4"/>
  <c r="F4523" i="4" l="1"/>
  <c r="O4523" i="4"/>
  <c r="N4523" i="4"/>
  <c r="M4523" i="4"/>
  <c r="L4523" i="4"/>
  <c r="K4523" i="4"/>
  <c r="J4523" i="4"/>
  <c r="I4523" i="4"/>
  <c r="H4523" i="4"/>
  <c r="G4523" i="4"/>
  <c r="E4523" i="4"/>
  <c r="C4523" i="4"/>
  <c r="D4523" i="4"/>
  <c r="B4524" i="4"/>
  <c r="A4524" i="4"/>
  <c r="F4524" i="4" l="1"/>
  <c r="O4524" i="4"/>
  <c r="N4524" i="4"/>
  <c r="M4524" i="4"/>
  <c r="L4524" i="4"/>
  <c r="K4524" i="4"/>
  <c r="J4524" i="4"/>
  <c r="H4524" i="4"/>
  <c r="I4524" i="4"/>
  <c r="G4524" i="4"/>
  <c r="D4524" i="4"/>
  <c r="E4524" i="4"/>
  <c r="C4524" i="4"/>
  <c r="B4525" i="4"/>
  <c r="A4525" i="4"/>
  <c r="F4525" i="4" l="1"/>
  <c r="O4525" i="4"/>
  <c r="N4525" i="4"/>
  <c r="M4525" i="4"/>
  <c r="L4525" i="4"/>
  <c r="K4525" i="4"/>
  <c r="J4525" i="4"/>
  <c r="I4525" i="4"/>
  <c r="H4525" i="4"/>
  <c r="G4525" i="4"/>
  <c r="D4525" i="4"/>
  <c r="E4525" i="4"/>
  <c r="C4525" i="4"/>
  <c r="B4526" i="4"/>
  <c r="A4526" i="4"/>
  <c r="F4526" i="4" l="1"/>
  <c r="O4526" i="4"/>
  <c r="N4526" i="4"/>
  <c r="M4526" i="4"/>
  <c r="L4526" i="4"/>
  <c r="K4526" i="4"/>
  <c r="J4526" i="4"/>
  <c r="I4526" i="4"/>
  <c r="H4526" i="4"/>
  <c r="G4526" i="4"/>
  <c r="E4526" i="4"/>
  <c r="C4526" i="4"/>
  <c r="D4526" i="4"/>
  <c r="B4527" i="4"/>
  <c r="A4527" i="4"/>
  <c r="F4527" i="4" l="1"/>
  <c r="O4527" i="4"/>
  <c r="N4527" i="4"/>
  <c r="M4527" i="4"/>
  <c r="L4527" i="4"/>
  <c r="K4527" i="4"/>
  <c r="J4527" i="4"/>
  <c r="I4527" i="4"/>
  <c r="G4527" i="4"/>
  <c r="H4527" i="4"/>
  <c r="E4527" i="4"/>
  <c r="C4527" i="4"/>
  <c r="D4527" i="4"/>
  <c r="B4528" i="4"/>
  <c r="A4528" i="4"/>
  <c r="F4528" i="4" l="1"/>
  <c r="N4528" i="4"/>
  <c r="O4528" i="4"/>
  <c r="M4528" i="4"/>
  <c r="L4528" i="4"/>
  <c r="K4528" i="4"/>
  <c r="J4528" i="4"/>
  <c r="H4528" i="4"/>
  <c r="I4528" i="4"/>
  <c r="G4528" i="4"/>
  <c r="D4528" i="4"/>
  <c r="E4528" i="4"/>
  <c r="C4528" i="4"/>
  <c r="B4529" i="4"/>
  <c r="A4529" i="4"/>
  <c r="F4529" i="4" l="1"/>
  <c r="O4529" i="4"/>
  <c r="N4529" i="4"/>
  <c r="M4529" i="4"/>
  <c r="L4529" i="4"/>
  <c r="K4529" i="4"/>
  <c r="J4529" i="4"/>
  <c r="I4529" i="4"/>
  <c r="H4529" i="4"/>
  <c r="G4529" i="4"/>
  <c r="D4529" i="4"/>
  <c r="E4529" i="4"/>
  <c r="C4529" i="4"/>
  <c r="B4530" i="4"/>
  <c r="A4530" i="4"/>
  <c r="F4530" i="4" l="1"/>
  <c r="O4530" i="4"/>
  <c r="N4530" i="4"/>
  <c r="M4530" i="4"/>
  <c r="L4530" i="4"/>
  <c r="K4530" i="4"/>
  <c r="J4530" i="4"/>
  <c r="I4530" i="4"/>
  <c r="H4530" i="4"/>
  <c r="G4530" i="4"/>
  <c r="E4530" i="4"/>
  <c r="C4530" i="4"/>
  <c r="D4530" i="4"/>
  <c r="B4531" i="4"/>
  <c r="A4531" i="4"/>
  <c r="F4531" i="4" l="1"/>
  <c r="O4531" i="4"/>
  <c r="N4531" i="4"/>
  <c r="M4531" i="4"/>
  <c r="L4531" i="4"/>
  <c r="K4531" i="4"/>
  <c r="I4531" i="4"/>
  <c r="J4531" i="4"/>
  <c r="G4531" i="4"/>
  <c r="H4531" i="4"/>
  <c r="E4531" i="4"/>
  <c r="C4531" i="4"/>
  <c r="D4531" i="4"/>
  <c r="B4532" i="4"/>
  <c r="A4532" i="4"/>
  <c r="F4532" i="4" l="1"/>
  <c r="O4532" i="4"/>
  <c r="N4532" i="4"/>
  <c r="M4532" i="4"/>
  <c r="L4532" i="4"/>
  <c r="K4532" i="4"/>
  <c r="J4532" i="4"/>
  <c r="H4532" i="4"/>
  <c r="I4532" i="4"/>
  <c r="G4532" i="4"/>
  <c r="D4532" i="4"/>
  <c r="E4532" i="4"/>
  <c r="C4532" i="4"/>
  <c r="B4533" i="4"/>
  <c r="A4533" i="4"/>
  <c r="F4533" i="4" l="1"/>
  <c r="O4533" i="4"/>
  <c r="N4533" i="4"/>
  <c r="M4533" i="4"/>
  <c r="L4533" i="4"/>
  <c r="K4533" i="4"/>
  <c r="J4533" i="4"/>
  <c r="I4533" i="4"/>
  <c r="H4533" i="4"/>
  <c r="G4533" i="4"/>
  <c r="D4533" i="4"/>
  <c r="E4533" i="4"/>
  <c r="C4533" i="4"/>
  <c r="B4534" i="4"/>
  <c r="A4534" i="4"/>
  <c r="F4534" i="4" l="1"/>
  <c r="O4534" i="4"/>
  <c r="N4534" i="4"/>
  <c r="M4534" i="4"/>
  <c r="L4534" i="4"/>
  <c r="K4534" i="4"/>
  <c r="J4534" i="4"/>
  <c r="I4534" i="4"/>
  <c r="H4534" i="4"/>
  <c r="G4534" i="4"/>
  <c r="E4534" i="4"/>
  <c r="C4534" i="4"/>
  <c r="D4534" i="4"/>
  <c r="B4535" i="4"/>
  <c r="A4535" i="4"/>
  <c r="F4535" i="4" l="1"/>
  <c r="O4535" i="4"/>
  <c r="N4535" i="4"/>
  <c r="M4535" i="4"/>
  <c r="L4535" i="4"/>
  <c r="K4535" i="4"/>
  <c r="J4535" i="4"/>
  <c r="I4535" i="4"/>
  <c r="H4535" i="4"/>
  <c r="G4535" i="4"/>
  <c r="E4535" i="4"/>
  <c r="C4535" i="4"/>
  <c r="D4535" i="4"/>
  <c r="B4536" i="4"/>
  <c r="A4536" i="4"/>
  <c r="F4536" i="4" l="1"/>
  <c r="O4536" i="4"/>
  <c r="N4536" i="4"/>
  <c r="M4536" i="4"/>
  <c r="L4536" i="4"/>
  <c r="K4536" i="4"/>
  <c r="J4536" i="4"/>
  <c r="H4536" i="4"/>
  <c r="I4536" i="4"/>
  <c r="G4536" i="4"/>
  <c r="D4536" i="4"/>
  <c r="E4536" i="4"/>
  <c r="C4536" i="4"/>
  <c r="B4537" i="4"/>
  <c r="A4537" i="4"/>
  <c r="F4537" i="4" l="1"/>
  <c r="O4537" i="4"/>
  <c r="N4537" i="4"/>
  <c r="M4537" i="4"/>
  <c r="L4537" i="4"/>
  <c r="K4537" i="4"/>
  <c r="J4537" i="4"/>
  <c r="I4537" i="4"/>
  <c r="H4537" i="4"/>
  <c r="G4537" i="4"/>
  <c r="D4537" i="4"/>
  <c r="E4537" i="4"/>
  <c r="C4537" i="4"/>
  <c r="B4538" i="4"/>
  <c r="A4538" i="4"/>
  <c r="F4538" i="4" l="1"/>
  <c r="O4538" i="4"/>
  <c r="N4538" i="4"/>
  <c r="M4538" i="4"/>
  <c r="L4538" i="4"/>
  <c r="K4538" i="4"/>
  <c r="J4538" i="4"/>
  <c r="I4538" i="4"/>
  <c r="H4538" i="4"/>
  <c r="G4538" i="4"/>
  <c r="E4538" i="4"/>
  <c r="C4538" i="4"/>
  <c r="D4538" i="4"/>
  <c r="B4539" i="4"/>
  <c r="A4539" i="4"/>
  <c r="F4539" i="4" l="1"/>
  <c r="O4539" i="4"/>
  <c r="N4539" i="4"/>
  <c r="M4539" i="4"/>
  <c r="L4539" i="4"/>
  <c r="K4539" i="4"/>
  <c r="J4539" i="4"/>
  <c r="I4539" i="4"/>
  <c r="H4539" i="4"/>
  <c r="G4539" i="4"/>
  <c r="E4539" i="4"/>
  <c r="C4539" i="4"/>
  <c r="D4539" i="4"/>
  <c r="B4540" i="4"/>
  <c r="A4540" i="4"/>
  <c r="F4540" i="4" l="1"/>
  <c r="O4540" i="4"/>
  <c r="N4540" i="4"/>
  <c r="M4540" i="4"/>
  <c r="L4540" i="4"/>
  <c r="K4540" i="4"/>
  <c r="J4540" i="4"/>
  <c r="H4540" i="4"/>
  <c r="I4540" i="4"/>
  <c r="G4540" i="4"/>
  <c r="D4540" i="4"/>
  <c r="E4540" i="4"/>
  <c r="C4540" i="4"/>
  <c r="B4541" i="4"/>
  <c r="A4541" i="4"/>
  <c r="F4541" i="4" l="1"/>
  <c r="O4541" i="4"/>
  <c r="N4541" i="4"/>
  <c r="M4541" i="4"/>
  <c r="L4541" i="4"/>
  <c r="K4541" i="4"/>
  <c r="J4541" i="4"/>
  <c r="I4541" i="4"/>
  <c r="H4541" i="4"/>
  <c r="G4541" i="4"/>
  <c r="D4541" i="4"/>
  <c r="E4541" i="4"/>
  <c r="C4541" i="4"/>
  <c r="B4542" i="4"/>
  <c r="A4542" i="4"/>
  <c r="F4542" i="4" l="1"/>
  <c r="O4542" i="4"/>
  <c r="N4542" i="4"/>
  <c r="M4542" i="4"/>
  <c r="L4542" i="4"/>
  <c r="K4542" i="4"/>
  <c r="J4542" i="4"/>
  <c r="I4542" i="4"/>
  <c r="H4542" i="4"/>
  <c r="G4542" i="4"/>
  <c r="E4542" i="4"/>
  <c r="C4542" i="4"/>
  <c r="D4542" i="4"/>
  <c r="B4543" i="4"/>
  <c r="A4543" i="4"/>
  <c r="F4543" i="4" l="1"/>
  <c r="O4543" i="4"/>
  <c r="N4543" i="4"/>
  <c r="M4543" i="4"/>
  <c r="L4543" i="4"/>
  <c r="K4543" i="4"/>
  <c r="J4543" i="4"/>
  <c r="I4543" i="4"/>
  <c r="G4543" i="4"/>
  <c r="H4543" i="4"/>
  <c r="E4543" i="4"/>
  <c r="C4543" i="4"/>
  <c r="D4543" i="4"/>
  <c r="B4544" i="4"/>
  <c r="A4544" i="4"/>
  <c r="F4544" i="4" l="1"/>
  <c r="O4544" i="4"/>
  <c r="N4544" i="4"/>
  <c r="M4544" i="4"/>
  <c r="L4544" i="4"/>
  <c r="K4544" i="4"/>
  <c r="J4544" i="4"/>
  <c r="H4544" i="4"/>
  <c r="I4544" i="4"/>
  <c r="G4544" i="4"/>
  <c r="D4544" i="4"/>
  <c r="E4544" i="4"/>
  <c r="C4544" i="4"/>
  <c r="B4545" i="4"/>
  <c r="A4545" i="4"/>
  <c r="F4545" i="4" l="1"/>
  <c r="O4545" i="4"/>
  <c r="N4545" i="4"/>
  <c r="M4545" i="4"/>
  <c r="L4545" i="4"/>
  <c r="K4545" i="4"/>
  <c r="J4545" i="4"/>
  <c r="I4545" i="4"/>
  <c r="H4545" i="4"/>
  <c r="G4545" i="4"/>
  <c r="D4545" i="4"/>
  <c r="E4545" i="4"/>
  <c r="C4545" i="4"/>
  <c r="B4546" i="4"/>
  <c r="A4546" i="4"/>
  <c r="F4546" i="4" l="1"/>
  <c r="O4546" i="4"/>
  <c r="N4546" i="4"/>
  <c r="M4546" i="4"/>
  <c r="L4546" i="4"/>
  <c r="K4546" i="4"/>
  <c r="J4546" i="4"/>
  <c r="I4546" i="4"/>
  <c r="H4546" i="4"/>
  <c r="G4546" i="4"/>
  <c r="E4546" i="4"/>
  <c r="C4546" i="4"/>
  <c r="D4546" i="4"/>
  <c r="B4547" i="4"/>
  <c r="A4547" i="4"/>
  <c r="F4547" i="4" l="1"/>
  <c r="O4547" i="4"/>
  <c r="N4547" i="4"/>
  <c r="M4547" i="4"/>
  <c r="L4547" i="4"/>
  <c r="K4547" i="4"/>
  <c r="I4547" i="4"/>
  <c r="J4547" i="4"/>
  <c r="G4547" i="4"/>
  <c r="H4547" i="4"/>
  <c r="E4547" i="4"/>
  <c r="C4547" i="4"/>
  <c r="D4547" i="4"/>
  <c r="B4548" i="4"/>
  <c r="A4548" i="4"/>
  <c r="F4548" i="4" l="1"/>
  <c r="O4548" i="4"/>
  <c r="N4548" i="4"/>
  <c r="M4548" i="4"/>
  <c r="L4548" i="4"/>
  <c r="K4548" i="4"/>
  <c r="J4548" i="4"/>
  <c r="H4548" i="4"/>
  <c r="I4548" i="4"/>
  <c r="G4548" i="4"/>
  <c r="D4548" i="4"/>
  <c r="E4548" i="4"/>
  <c r="C4548" i="4"/>
  <c r="B4549" i="4"/>
  <c r="A4549" i="4"/>
  <c r="F4549" i="4" l="1"/>
  <c r="O4549" i="4"/>
  <c r="N4549" i="4"/>
  <c r="M4549" i="4"/>
  <c r="L4549" i="4"/>
  <c r="K4549" i="4"/>
  <c r="J4549" i="4"/>
  <c r="I4549" i="4"/>
  <c r="H4549" i="4"/>
  <c r="G4549" i="4"/>
  <c r="D4549" i="4"/>
  <c r="E4549" i="4"/>
  <c r="C4549" i="4"/>
  <c r="B4550" i="4"/>
  <c r="A4550" i="4"/>
  <c r="F4550" i="4" l="1"/>
  <c r="O4550" i="4"/>
  <c r="N4550" i="4"/>
  <c r="M4550" i="4"/>
  <c r="L4550" i="4"/>
  <c r="K4550" i="4"/>
  <c r="J4550" i="4"/>
  <c r="I4550" i="4"/>
  <c r="H4550" i="4"/>
  <c r="G4550" i="4"/>
  <c r="E4550" i="4"/>
  <c r="C4550" i="4"/>
  <c r="D4550" i="4"/>
  <c r="B4551" i="4"/>
  <c r="A4551" i="4"/>
  <c r="F4551" i="4" l="1"/>
  <c r="O4551" i="4"/>
  <c r="N4551" i="4"/>
  <c r="M4551" i="4"/>
  <c r="L4551" i="4"/>
  <c r="K4551" i="4"/>
  <c r="J4551" i="4"/>
  <c r="I4551" i="4"/>
  <c r="H4551" i="4"/>
  <c r="G4551" i="4"/>
  <c r="E4551" i="4"/>
  <c r="C4551" i="4"/>
  <c r="D4551" i="4"/>
  <c r="B4552" i="4"/>
  <c r="A4552" i="4"/>
  <c r="F4552" i="4" l="1"/>
  <c r="O4552" i="4"/>
  <c r="N4552" i="4"/>
  <c r="M4552" i="4"/>
  <c r="L4552" i="4"/>
  <c r="K4552" i="4"/>
  <c r="J4552" i="4"/>
  <c r="H4552" i="4"/>
  <c r="I4552" i="4"/>
  <c r="G4552" i="4"/>
  <c r="D4552" i="4"/>
  <c r="E4552" i="4"/>
  <c r="C4552" i="4"/>
  <c r="B4553" i="4"/>
  <c r="A4553" i="4"/>
  <c r="F4553" i="4" l="1"/>
  <c r="O4553" i="4"/>
  <c r="N4553" i="4"/>
  <c r="M4553" i="4"/>
  <c r="L4553" i="4"/>
  <c r="K4553" i="4"/>
  <c r="J4553" i="4"/>
  <c r="I4553" i="4"/>
  <c r="H4553" i="4"/>
  <c r="G4553" i="4"/>
  <c r="D4553" i="4"/>
  <c r="E4553" i="4"/>
  <c r="C4553" i="4"/>
  <c r="B4554" i="4"/>
  <c r="A4554" i="4"/>
  <c r="F4554" i="4" l="1"/>
  <c r="O4554" i="4"/>
  <c r="N4554" i="4"/>
  <c r="M4554" i="4"/>
  <c r="L4554" i="4"/>
  <c r="K4554" i="4"/>
  <c r="J4554" i="4"/>
  <c r="I4554" i="4"/>
  <c r="H4554" i="4"/>
  <c r="G4554" i="4"/>
  <c r="E4554" i="4"/>
  <c r="C4554" i="4"/>
  <c r="D4554" i="4"/>
  <c r="B4555" i="4"/>
  <c r="A4555" i="4"/>
  <c r="F4555" i="4" l="1"/>
  <c r="O4555" i="4"/>
  <c r="N4555" i="4"/>
  <c r="M4555" i="4"/>
  <c r="L4555" i="4"/>
  <c r="K4555" i="4"/>
  <c r="J4555" i="4"/>
  <c r="I4555" i="4"/>
  <c r="H4555" i="4"/>
  <c r="G4555" i="4"/>
  <c r="E4555" i="4"/>
  <c r="C4555" i="4"/>
  <c r="D4555" i="4"/>
  <c r="B4556" i="4"/>
  <c r="A4556" i="4"/>
  <c r="F4556" i="4" l="1"/>
  <c r="O4556" i="4"/>
  <c r="N4556" i="4"/>
  <c r="M4556" i="4"/>
  <c r="L4556" i="4"/>
  <c r="K4556" i="4"/>
  <c r="J4556" i="4"/>
  <c r="H4556" i="4"/>
  <c r="I4556" i="4"/>
  <c r="G4556" i="4"/>
  <c r="D4556" i="4"/>
  <c r="E4556" i="4"/>
  <c r="C4556" i="4"/>
  <c r="B4557" i="4"/>
  <c r="A4557" i="4"/>
  <c r="F4557" i="4" l="1"/>
  <c r="O4557" i="4"/>
  <c r="N4557" i="4"/>
  <c r="M4557" i="4"/>
  <c r="L4557" i="4"/>
  <c r="K4557" i="4"/>
  <c r="J4557" i="4"/>
  <c r="I4557" i="4"/>
  <c r="H4557" i="4"/>
  <c r="G4557" i="4"/>
  <c r="D4557" i="4"/>
  <c r="E4557" i="4"/>
  <c r="C4557" i="4"/>
  <c r="B4558" i="4"/>
  <c r="A4558" i="4"/>
  <c r="F4558" i="4" l="1"/>
  <c r="O4558" i="4"/>
  <c r="N4558" i="4"/>
  <c r="M4558" i="4"/>
  <c r="L4558" i="4"/>
  <c r="K4558" i="4"/>
  <c r="J4558" i="4"/>
  <c r="I4558" i="4"/>
  <c r="H4558" i="4"/>
  <c r="G4558" i="4"/>
  <c r="E4558" i="4"/>
  <c r="C4558" i="4"/>
  <c r="D4558" i="4"/>
  <c r="B4559" i="4"/>
  <c r="A4559" i="4"/>
  <c r="F4559" i="4" l="1"/>
  <c r="O4559" i="4"/>
  <c r="N4559" i="4"/>
  <c r="M4559" i="4"/>
  <c r="L4559" i="4"/>
  <c r="K4559" i="4"/>
  <c r="J4559" i="4"/>
  <c r="I4559" i="4"/>
  <c r="G4559" i="4"/>
  <c r="H4559" i="4"/>
  <c r="E4559" i="4"/>
  <c r="C4559" i="4"/>
  <c r="D4559" i="4"/>
  <c r="B4560" i="4"/>
  <c r="A4560" i="4"/>
  <c r="F4560" i="4" l="1"/>
  <c r="O4560" i="4"/>
  <c r="N4560" i="4"/>
  <c r="M4560" i="4"/>
  <c r="L4560" i="4"/>
  <c r="K4560" i="4"/>
  <c r="J4560" i="4"/>
  <c r="H4560" i="4"/>
  <c r="I4560" i="4"/>
  <c r="G4560" i="4"/>
  <c r="D4560" i="4"/>
  <c r="E4560" i="4"/>
  <c r="C4560" i="4"/>
  <c r="B4561" i="4"/>
  <c r="A4561" i="4"/>
  <c r="F4561" i="4" l="1"/>
  <c r="O4561" i="4"/>
  <c r="N4561" i="4"/>
  <c r="M4561" i="4"/>
  <c r="L4561" i="4"/>
  <c r="K4561" i="4"/>
  <c r="J4561" i="4"/>
  <c r="I4561" i="4"/>
  <c r="H4561" i="4"/>
  <c r="G4561" i="4"/>
  <c r="D4561" i="4"/>
  <c r="E4561" i="4"/>
  <c r="C4561" i="4"/>
  <c r="B4562" i="4"/>
  <c r="A4562" i="4"/>
  <c r="F4562" i="4" l="1"/>
  <c r="O4562" i="4"/>
  <c r="N4562" i="4"/>
  <c r="M4562" i="4"/>
  <c r="L4562" i="4"/>
  <c r="K4562" i="4"/>
  <c r="J4562" i="4"/>
  <c r="I4562" i="4"/>
  <c r="H4562" i="4"/>
  <c r="G4562" i="4"/>
  <c r="E4562" i="4"/>
  <c r="C4562" i="4"/>
  <c r="D4562" i="4"/>
  <c r="B4563" i="4"/>
  <c r="A4563" i="4"/>
  <c r="F4563" i="4" l="1"/>
  <c r="O4563" i="4"/>
  <c r="N4563" i="4"/>
  <c r="M4563" i="4"/>
  <c r="L4563" i="4"/>
  <c r="K4563" i="4"/>
  <c r="I4563" i="4"/>
  <c r="J4563" i="4"/>
  <c r="G4563" i="4"/>
  <c r="H4563" i="4"/>
  <c r="E4563" i="4"/>
  <c r="C4563" i="4"/>
  <c r="D4563" i="4"/>
  <c r="B4564" i="4"/>
  <c r="A4564" i="4"/>
  <c r="F4564" i="4" l="1"/>
  <c r="O4564" i="4"/>
  <c r="N4564" i="4"/>
  <c r="M4564" i="4"/>
  <c r="L4564" i="4"/>
  <c r="K4564" i="4"/>
  <c r="J4564" i="4"/>
  <c r="H4564" i="4"/>
  <c r="I4564" i="4"/>
  <c r="G4564" i="4"/>
  <c r="D4564" i="4"/>
  <c r="E4564" i="4"/>
  <c r="C4564" i="4"/>
  <c r="B4565" i="4"/>
  <c r="A4565" i="4"/>
  <c r="F4565" i="4" l="1"/>
  <c r="O4565" i="4"/>
  <c r="N4565" i="4"/>
  <c r="M4565" i="4"/>
  <c r="L4565" i="4"/>
  <c r="K4565" i="4"/>
  <c r="J4565" i="4"/>
  <c r="I4565" i="4"/>
  <c r="H4565" i="4"/>
  <c r="G4565" i="4"/>
  <c r="D4565" i="4"/>
  <c r="E4565" i="4"/>
  <c r="C4565" i="4"/>
  <c r="B4566" i="4"/>
  <c r="A4566" i="4"/>
  <c r="F4566" i="4" l="1"/>
  <c r="O4566" i="4"/>
  <c r="N4566" i="4"/>
  <c r="M4566" i="4"/>
  <c r="L4566" i="4"/>
  <c r="K4566" i="4"/>
  <c r="J4566" i="4"/>
  <c r="I4566" i="4"/>
  <c r="H4566" i="4"/>
  <c r="G4566" i="4"/>
  <c r="E4566" i="4"/>
  <c r="C4566" i="4"/>
  <c r="D4566" i="4"/>
  <c r="B4567" i="4"/>
  <c r="A4567" i="4"/>
  <c r="F4567" i="4" l="1"/>
  <c r="O4567" i="4"/>
  <c r="N4567" i="4"/>
  <c r="M4567" i="4"/>
  <c r="L4567" i="4"/>
  <c r="K4567" i="4"/>
  <c r="J4567" i="4"/>
  <c r="I4567" i="4"/>
  <c r="H4567" i="4"/>
  <c r="G4567" i="4"/>
  <c r="E4567" i="4"/>
  <c r="C4567" i="4"/>
  <c r="D4567" i="4"/>
  <c r="B4568" i="4"/>
  <c r="A4568" i="4"/>
  <c r="F4568" i="4" l="1"/>
  <c r="O4568" i="4"/>
  <c r="N4568" i="4"/>
  <c r="M4568" i="4"/>
  <c r="L4568" i="4"/>
  <c r="K4568" i="4"/>
  <c r="J4568" i="4"/>
  <c r="H4568" i="4"/>
  <c r="I4568" i="4"/>
  <c r="G4568" i="4"/>
  <c r="D4568" i="4"/>
  <c r="E4568" i="4"/>
  <c r="C4568" i="4"/>
  <c r="B4569" i="4"/>
  <c r="A4569" i="4"/>
  <c r="F4569" i="4" l="1"/>
  <c r="O4569" i="4"/>
  <c r="N4569" i="4"/>
  <c r="M4569" i="4"/>
  <c r="L4569" i="4"/>
  <c r="K4569" i="4"/>
  <c r="J4569" i="4"/>
  <c r="I4569" i="4"/>
  <c r="H4569" i="4"/>
  <c r="G4569" i="4"/>
  <c r="D4569" i="4"/>
  <c r="E4569" i="4"/>
  <c r="C4569" i="4"/>
  <c r="B4570" i="4"/>
  <c r="A4570" i="4"/>
  <c r="F4570" i="4" l="1"/>
  <c r="O4570" i="4"/>
  <c r="N4570" i="4"/>
  <c r="M4570" i="4"/>
  <c r="L4570" i="4"/>
  <c r="K4570" i="4"/>
  <c r="J4570" i="4"/>
  <c r="I4570" i="4"/>
  <c r="H4570" i="4"/>
  <c r="G4570" i="4"/>
  <c r="E4570" i="4"/>
  <c r="C4570" i="4"/>
  <c r="D4570" i="4"/>
  <c r="B4571" i="4"/>
  <c r="A4571" i="4"/>
  <c r="F4571" i="4" l="1"/>
  <c r="N4571" i="4"/>
  <c r="O4571" i="4"/>
  <c r="M4571" i="4"/>
  <c r="L4571" i="4"/>
  <c r="K4571" i="4"/>
  <c r="J4571" i="4"/>
  <c r="I4571" i="4"/>
  <c r="H4571" i="4"/>
  <c r="G4571" i="4"/>
  <c r="E4571" i="4"/>
  <c r="C4571" i="4"/>
  <c r="D4571" i="4"/>
  <c r="B4572" i="4"/>
  <c r="A4572" i="4"/>
  <c r="F4572" i="4" l="1"/>
  <c r="O4572" i="4"/>
  <c r="N4572" i="4"/>
  <c r="M4572" i="4"/>
  <c r="L4572" i="4"/>
  <c r="K4572" i="4"/>
  <c r="J4572" i="4"/>
  <c r="H4572" i="4"/>
  <c r="I4572" i="4"/>
  <c r="G4572" i="4"/>
  <c r="D4572" i="4"/>
  <c r="E4572" i="4"/>
  <c r="C4572" i="4"/>
  <c r="B4573" i="4"/>
  <c r="A4573" i="4"/>
  <c r="F4573" i="4" l="1"/>
  <c r="O4573" i="4"/>
  <c r="N4573" i="4"/>
  <c r="M4573" i="4"/>
  <c r="L4573" i="4"/>
  <c r="K4573" i="4"/>
  <c r="J4573" i="4"/>
  <c r="I4573" i="4"/>
  <c r="H4573" i="4"/>
  <c r="G4573" i="4"/>
  <c r="D4573" i="4"/>
  <c r="E4573" i="4"/>
  <c r="C4573" i="4"/>
  <c r="B4574" i="4"/>
  <c r="A4574" i="4"/>
  <c r="F4574" i="4" l="1"/>
  <c r="O4574" i="4"/>
  <c r="N4574" i="4"/>
  <c r="M4574" i="4"/>
  <c r="L4574" i="4"/>
  <c r="K4574" i="4"/>
  <c r="J4574" i="4"/>
  <c r="I4574" i="4"/>
  <c r="H4574" i="4"/>
  <c r="G4574" i="4"/>
  <c r="E4574" i="4"/>
  <c r="C4574" i="4"/>
  <c r="D4574" i="4"/>
  <c r="B4575" i="4"/>
  <c r="A4575" i="4"/>
  <c r="F4575" i="4" l="1"/>
  <c r="O4575" i="4"/>
  <c r="N4575" i="4"/>
  <c r="M4575" i="4"/>
  <c r="L4575" i="4"/>
  <c r="K4575" i="4"/>
  <c r="J4575" i="4"/>
  <c r="I4575" i="4"/>
  <c r="G4575" i="4"/>
  <c r="H4575" i="4"/>
  <c r="E4575" i="4"/>
  <c r="C4575" i="4"/>
  <c r="D4575" i="4"/>
  <c r="B4576" i="4"/>
  <c r="A4576" i="4"/>
  <c r="F4576" i="4" l="1"/>
  <c r="O4576" i="4"/>
  <c r="N4576" i="4"/>
  <c r="M4576" i="4"/>
  <c r="L4576" i="4"/>
  <c r="K4576" i="4"/>
  <c r="J4576" i="4"/>
  <c r="H4576" i="4"/>
  <c r="I4576" i="4"/>
  <c r="G4576" i="4"/>
  <c r="D4576" i="4"/>
  <c r="E4576" i="4"/>
  <c r="C4576" i="4"/>
  <c r="B4577" i="4"/>
  <c r="A4577" i="4"/>
  <c r="F4577" i="4" l="1"/>
  <c r="O4577" i="4"/>
  <c r="N4577" i="4"/>
  <c r="M4577" i="4"/>
  <c r="L4577" i="4"/>
  <c r="K4577" i="4"/>
  <c r="J4577" i="4"/>
  <c r="I4577" i="4"/>
  <c r="H4577" i="4"/>
  <c r="G4577" i="4"/>
  <c r="D4577" i="4"/>
  <c r="E4577" i="4"/>
  <c r="C4577" i="4"/>
  <c r="B4578" i="4"/>
  <c r="A4578" i="4"/>
  <c r="F4578" i="4" l="1"/>
  <c r="O4578" i="4"/>
  <c r="N4578" i="4"/>
  <c r="M4578" i="4"/>
  <c r="L4578" i="4"/>
  <c r="K4578" i="4"/>
  <c r="J4578" i="4"/>
  <c r="I4578" i="4"/>
  <c r="H4578" i="4"/>
  <c r="G4578" i="4"/>
  <c r="E4578" i="4"/>
  <c r="C4578" i="4"/>
  <c r="D4578" i="4"/>
  <c r="B4579" i="4"/>
  <c r="A4579" i="4"/>
  <c r="F4579" i="4" l="1"/>
  <c r="O4579" i="4"/>
  <c r="N4579" i="4"/>
  <c r="M4579" i="4"/>
  <c r="L4579" i="4"/>
  <c r="K4579" i="4"/>
  <c r="I4579" i="4"/>
  <c r="J4579" i="4"/>
  <c r="G4579" i="4"/>
  <c r="H4579" i="4"/>
  <c r="E4579" i="4"/>
  <c r="C4579" i="4"/>
  <c r="D4579" i="4"/>
  <c r="B4580" i="4"/>
  <c r="A4580" i="4"/>
  <c r="F4580" i="4" l="1"/>
  <c r="O4580" i="4"/>
  <c r="N4580" i="4"/>
  <c r="M4580" i="4"/>
  <c r="L4580" i="4"/>
  <c r="K4580" i="4"/>
  <c r="J4580" i="4"/>
  <c r="H4580" i="4"/>
  <c r="I4580" i="4"/>
  <c r="G4580" i="4"/>
  <c r="D4580" i="4"/>
  <c r="E4580" i="4"/>
  <c r="C4580" i="4"/>
  <c r="B4581" i="4"/>
  <c r="A4581" i="4"/>
  <c r="F4581" i="4" l="1"/>
  <c r="O4581" i="4"/>
  <c r="N4581" i="4"/>
  <c r="M4581" i="4"/>
  <c r="L4581" i="4"/>
  <c r="K4581" i="4"/>
  <c r="J4581" i="4"/>
  <c r="I4581" i="4"/>
  <c r="H4581" i="4"/>
  <c r="G4581" i="4"/>
  <c r="D4581" i="4"/>
  <c r="E4581" i="4"/>
  <c r="C4581" i="4"/>
  <c r="B4582" i="4"/>
  <c r="A4582" i="4"/>
  <c r="F4582" i="4" l="1"/>
  <c r="O4582" i="4"/>
  <c r="N4582" i="4"/>
  <c r="M4582" i="4"/>
  <c r="L4582" i="4"/>
  <c r="K4582" i="4"/>
  <c r="J4582" i="4"/>
  <c r="I4582" i="4"/>
  <c r="H4582" i="4"/>
  <c r="G4582" i="4"/>
  <c r="E4582" i="4"/>
  <c r="C4582" i="4"/>
  <c r="D4582" i="4"/>
  <c r="B4583" i="4"/>
  <c r="A4583" i="4"/>
  <c r="F4583" i="4" l="1"/>
  <c r="O4583" i="4"/>
  <c r="N4583" i="4"/>
  <c r="M4583" i="4"/>
  <c r="L4583" i="4"/>
  <c r="K4583" i="4"/>
  <c r="J4583" i="4"/>
  <c r="I4583" i="4"/>
  <c r="H4583" i="4"/>
  <c r="G4583" i="4"/>
  <c r="E4583" i="4"/>
  <c r="C4583" i="4"/>
  <c r="D4583" i="4"/>
  <c r="B4584" i="4"/>
  <c r="A4584" i="4"/>
  <c r="F4584" i="4" l="1"/>
  <c r="O4584" i="4"/>
  <c r="N4584" i="4"/>
  <c r="M4584" i="4"/>
  <c r="L4584" i="4"/>
  <c r="K4584" i="4"/>
  <c r="J4584" i="4"/>
  <c r="H4584" i="4"/>
  <c r="I4584" i="4"/>
  <c r="G4584" i="4"/>
  <c r="D4584" i="4"/>
  <c r="E4584" i="4"/>
  <c r="C4584" i="4"/>
  <c r="B4585" i="4"/>
  <c r="A4585" i="4"/>
  <c r="F4585" i="4" l="1"/>
  <c r="O4585" i="4"/>
  <c r="N4585" i="4"/>
  <c r="M4585" i="4"/>
  <c r="L4585" i="4"/>
  <c r="K4585" i="4"/>
  <c r="J4585" i="4"/>
  <c r="I4585" i="4"/>
  <c r="H4585" i="4"/>
  <c r="G4585" i="4"/>
  <c r="D4585" i="4"/>
  <c r="E4585" i="4"/>
  <c r="C4585" i="4"/>
  <c r="B4586" i="4"/>
  <c r="A4586" i="4"/>
  <c r="F4586" i="4" l="1"/>
  <c r="O4586" i="4"/>
  <c r="N4586" i="4"/>
  <c r="M4586" i="4"/>
  <c r="L4586" i="4"/>
  <c r="K4586" i="4"/>
  <c r="J4586" i="4"/>
  <c r="I4586" i="4"/>
  <c r="H4586" i="4"/>
  <c r="G4586" i="4"/>
  <c r="E4586" i="4"/>
  <c r="C4586" i="4"/>
  <c r="D4586" i="4"/>
  <c r="B4587" i="4"/>
  <c r="A4587" i="4"/>
  <c r="F4587" i="4" l="1"/>
  <c r="O4587" i="4"/>
  <c r="N4587" i="4"/>
  <c r="M4587" i="4"/>
  <c r="L4587" i="4"/>
  <c r="K4587" i="4"/>
  <c r="J4587" i="4"/>
  <c r="I4587" i="4"/>
  <c r="H4587" i="4"/>
  <c r="G4587" i="4"/>
  <c r="E4587" i="4"/>
  <c r="C4587" i="4"/>
  <c r="D4587" i="4"/>
  <c r="B4588" i="4"/>
  <c r="A4588" i="4"/>
  <c r="F4588" i="4" l="1"/>
  <c r="O4588" i="4"/>
  <c r="N4588" i="4"/>
  <c r="M4588" i="4"/>
  <c r="L4588" i="4"/>
  <c r="K4588" i="4"/>
  <c r="J4588" i="4"/>
  <c r="H4588" i="4"/>
  <c r="I4588" i="4"/>
  <c r="G4588" i="4"/>
  <c r="D4588" i="4"/>
  <c r="E4588" i="4"/>
  <c r="C4588" i="4"/>
  <c r="B4589" i="4"/>
  <c r="A4589" i="4"/>
  <c r="F4589" i="4" l="1"/>
  <c r="O4589" i="4"/>
  <c r="N4589" i="4"/>
  <c r="M4589" i="4"/>
  <c r="L4589" i="4"/>
  <c r="K4589" i="4"/>
  <c r="J4589" i="4"/>
  <c r="I4589" i="4"/>
  <c r="H4589" i="4"/>
  <c r="G4589" i="4"/>
  <c r="D4589" i="4"/>
  <c r="E4589" i="4"/>
  <c r="C4589" i="4"/>
  <c r="B4590" i="4"/>
  <c r="A4590" i="4"/>
  <c r="F4590" i="4" l="1"/>
  <c r="O4590" i="4"/>
  <c r="N4590" i="4"/>
  <c r="M4590" i="4"/>
  <c r="L4590" i="4"/>
  <c r="K4590" i="4"/>
  <c r="J4590" i="4"/>
  <c r="I4590" i="4"/>
  <c r="H4590" i="4"/>
  <c r="G4590" i="4"/>
  <c r="E4590" i="4"/>
  <c r="C4590" i="4"/>
  <c r="D4590" i="4"/>
  <c r="B4591" i="4"/>
  <c r="A4591" i="4"/>
  <c r="F4591" i="4" l="1"/>
  <c r="O4591" i="4"/>
  <c r="N4591" i="4"/>
  <c r="M4591" i="4"/>
  <c r="L4591" i="4"/>
  <c r="K4591" i="4"/>
  <c r="J4591" i="4"/>
  <c r="I4591" i="4"/>
  <c r="G4591" i="4"/>
  <c r="H4591" i="4"/>
  <c r="E4591" i="4"/>
  <c r="C4591" i="4"/>
  <c r="D4591" i="4"/>
  <c r="B4592" i="4"/>
  <c r="A4592" i="4"/>
  <c r="F4592" i="4" l="1"/>
  <c r="O4592" i="4"/>
  <c r="N4592" i="4"/>
  <c r="M4592" i="4"/>
  <c r="L4592" i="4"/>
  <c r="K4592" i="4"/>
  <c r="J4592" i="4"/>
  <c r="H4592" i="4"/>
  <c r="I4592" i="4"/>
  <c r="G4592" i="4"/>
  <c r="D4592" i="4"/>
  <c r="E4592" i="4"/>
  <c r="C4592" i="4"/>
  <c r="B4593" i="4"/>
  <c r="A4593" i="4"/>
  <c r="F4593" i="4" l="1"/>
  <c r="O4593" i="4"/>
  <c r="N4593" i="4"/>
  <c r="M4593" i="4"/>
  <c r="L4593" i="4"/>
  <c r="K4593" i="4"/>
  <c r="J4593" i="4"/>
  <c r="I4593" i="4"/>
  <c r="H4593" i="4"/>
  <c r="G4593" i="4"/>
  <c r="D4593" i="4"/>
  <c r="E4593" i="4"/>
  <c r="C4593" i="4"/>
  <c r="B4594" i="4"/>
  <c r="A4594" i="4"/>
  <c r="F4594" i="4" l="1"/>
  <c r="O4594" i="4"/>
  <c r="N4594" i="4"/>
  <c r="M4594" i="4"/>
  <c r="L4594" i="4"/>
  <c r="K4594" i="4"/>
  <c r="J4594" i="4"/>
  <c r="I4594" i="4"/>
  <c r="H4594" i="4"/>
  <c r="G4594" i="4"/>
  <c r="E4594" i="4"/>
  <c r="C4594" i="4"/>
  <c r="D4594" i="4"/>
  <c r="B4595" i="4"/>
  <c r="A4595" i="4"/>
  <c r="F4595" i="4" l="1"/>
  <c r="O4595" i="4"/>
  <c r="N4595" i="4"/>
  <c r="M4595" i="4"/>
  <c r="L4595" i="4"/>
  <c r="K4595" i="4"/>
  <c r="I4595" i="4"/>
  <c r="J4595" i="4"/>
  <c r="G4595" i="4"/>
  <c r="H4595" i="4"/>
  <c r="E4595" i="4"/>
  <c r="C4595" i="4"/>
  <c r="D4595" i="4"/>
  <c r="B4596" i="4"/>
  <c r="A4596" i="4"/>
  <c r="F4596" i="4" l="1"/>
  <c r="O4596" i="4"/>
  <c r="N4596" i="4"/>
  <c r="M4596" i="4"/>
  <c r="L4596" i="4"/>
  <c r="K4596" i="4"/>
  <c r="J4596" i="4"/>
  <c r="H4596" i="4"/>
  <c r="I4596" i="4"/>
  <c r="G4596" i="4"/>
  <c r="D4596" i="4"/>
  <c r="E4596" i="4"/>
  <c r="C4596" i="4"/>
  <c r="B4597" i="4"/>
  <c r="A4597" i="4"/>
  <c r="F4597" i="4" l="1"/>
  <c r="O4597" i="4"/>
  <c r="N4597" i="4"/>
  <c r="M4597" i="4"/>
  <c r="L4597" i="4"/>
  <c r="K4597" i="4"/>
  <c r="J4597" i="4"/>
  <c r="I4597" i="4"/>
  <c r="H4597" i="4"/>
  <c r="G4597" i="4"/>
  <c r="D4597" i="4"/>
  <c r="E4597" i="4"/>
  <c r="C4597" i="4"/>
  <c r="B4598" i="4"/>
  <c r="A4598" i="4"/>
  <c r="F4598" i="4" l="1"/>
  <c r="O4598" i="4"/>
  <c r="N4598" i="4"/>
  <c r="M4598" i="4"/>
  <c r="L4598" i="4"/>
  <c r="K4598" i="4"/>
  <c r="J4598" i="4"/>
  <c r="I4598" i="4"/>
  <c r="H4598" i="4"/>
  <c r="G4598" i="4"/>
  <c r="E4598" i="4"/>
  <c r="C4598" i="4"/>
  <c r="D4598" i="4"/>
  <c r="B4599" i="4"/>
  <c r="A4599" i="4"/>
  <c r="F4599" i="4" l="1"/>
  <c r="O4599" i="4"/>
  <c r="N4599" i="4"/>
  <c r="M4599" i="4"/>
  <c r="L4599" i="4"/>
  <c r="K4599" i="4"/>
  <c r="J4599" i="4"/>
  <c r="I4599" i="4"/>
  <c r="H4599" i="4"/>
  <c r="G4599" i="4"/>
  <c r="E4599" i="4"/>
  <c r="C4599" i="4"/>
  <c r="D4599" i="4"/>
  <c r="B4600" i="4"/>
  <c r="A4600" i="4"/>
  <c r="F4600" i="4" l="1"/>
  <c r="O4600" i="4"/>
  <c r="N4600" i="4"/>
  <c r="M4600" i="4"/>
  <c r="L4600" i="4"/>
  <c r="K4600" i="4"/>
  <c r="J4600" i="4"/>
  <c r="H4600" i="4"/>
  <c r="I4600" i="4"/>
  <c r="G4600" i="4"/>
  <c r="D4600" i="4"/>
  <c r="E4600" i="4"/>
  <c r="C4600" i="4"/>
  <c r="B4601" i="4"/>
  <c r="A4601" i="4"/>
  <c r="F4601" i="4" l="1"/>
  <c r="O4601" i="4"/>
  <c r="N4601" i="4"/>
  <c r="M4601" i="4"/>
  <c r="L4601" i="4"/>
  <c r="K4601" i="4"/>
  <c r="J4601" i="4"/>
  <c r="I4601" i="4"/>
  <c r="H4601" i="4"/>
  <c r="G4601" i="4"/>
  <c r="D4601" i="4"/>
  <c r="E4601" i="4"/>
  <c r="C4601" i="4"/>
  <c r="B4602" i="4"/>
  <c r="A4602" i="4"/>
  <c r="F4602" i="4" l="1"/>
  <c r="O4602" i="4"/>
  <c r="N4602" i="4"/>
  <c r="M4602" i="4"/>
  <c r="L4602" i="4"/>
  <c r="K4602" i="4"/>
  <c r="J4602" i="4"/>
  <c r="I4602" i="4"/>
  <c r="H4602" i="4"/>
  <c r="G4602" i="4"/>
  <c r="E4602" i="4"/>
  <c r="C4602" i="4"/>
  <c r="D4602" i="4"/>
  <c r="B4603" i="4"/>
  <c r="A4603" i="4"/>
  <c r="F4603" i="4" l="1"/>
  <c r="O4603" i="4"/>
  <c r="N4603" i="4"/>
  <c r="M4603" i="4"/>
  <c r="L4603" i="4"/>
  <c r="K4603" i="4"/>
  <c r="J4603" i="4"/>
  <c r="I4603" i="4"/>
  <c r="H4603" i="4"/>
  <c r="G4603" i="4"/>
  <c r="E4603" i="4"/>
  <c r="C4603" i="4"/>
  <c r="D4603" i="4"/>
  <c r="B4604" i="4"/>
  <c r="A4604" i="4"/>
  <c r="F4604" i="4" l="1"/>
  <c r="O4604" i="4"/>
  <c r="N4604" i="4"/>
  <c r="M4604" i="4"/>
  <c r="L4604" i="4"/>
  <c r="K4604" i="4"/>
  <c r="J4604" i="4"/>
  <c r="H4604" i="4"/>
  <c r="I4604" i="4"/>
  <c r="G4604" i="4"/>
  <c r="D4604" i="4"/>
  <c r="E4604" i="4"/>
  <c r="C4604" i="4"/>
  <c r="B4605" i="4"/>
  <c r="A4605" i="4"/>
  <c r="F4605" i="4" l="1"/>
  <c r="O4605" i="4"/>
  <c r="N4605" i="4"/>
  <c r="M4605" i="4"/>
  <c r="L4605" i="4"/>
  <c r="K4605" i="4"/>
  <c r="J4605" i="4"/>
  <c r="I4605" i="4"/>
  <c r="H4605" i="4"/>
  <c r="G4605" i="4"/>
  <c r="D4605" i="4"/>
  <c r="E4605" i="4"/>
  <c r="C4605" i="4"/>
  <c r="B4606" i="4"/>
  <c r="A4606" i="4"/>
  <c r="F4606" i="4" l="1"/>
  <c r="O4606" i="4"/>
  <c r="N4606" i="4"/>
  <c r="M4606" i="4"/>
  <c r="L4606" i="4"/>
  <c r="K4606" i="4"/>
  <c r="J4606" i="4"/>
  <c r="I4606" i="4"/>
  <c r="H4606" i="4"/>
  <c r="G4606" i="4"/>
  <c r="E4606" i="4"/>
  <c r="C4606" i="4"/>
  <c r="D4606" i="4"/>
  <c r="B4607" i="4"/>
  <c r="A4607" i="4"/>
  <c r="F4607" i="4" l="1"/>
  <c r="O4607" i="4"/>
  <c r="N4607" i="4"/>
  <c r="M4607" i="4"/>
  <c r="L4607" i="4"/>
  <c r="K4607" i="4"/>
  <c r="J4607" i="4"/>
  <c r="I4607" i="4"/>
  <c r="G4607" i="4"/>
  <c r="H4607" i="4"/>
  <c r="E4607" i="4"/>
  <c r="C4607" i="4"/>
  <c r="D4607" i="4"/>
  <c r="B4608" i="4"/>
  <c r="A4608" i="4"/>
  <c r="F4608" i="4" l="1"/>
  <c r="O4608" i="4"/>
  <c r="N4608" i="4"/>
  <c r="M4608" i="4"/>
  <c r="L4608" i="4"/>
  <c r="K4608" i="4"/>
  <c r="J4608" i="4"/>
  <c r="H4608" i="4"/>
  <c r="I4608" i="4"/>
  <c r="G4608" i="4"/>
  <c r="D4608" i="4"/>
  <c r="E4608" i="4"/>
  <c r="C4608" i="4"/>
  <c r="B4609" i="4"/>
  <c r="A4609" i="4"/>
  <c r="F4609" i="4" l="1"/>
  <c r="O4609" i="4"/>
  <c r="N4609" i="4"/>
  <c r="M4609" i="4"/>
  <c r="L4609" i="4"/>
  <c r="K4609" i="4"/>
  <c r="J4609" i="4"/>
  <c r="I4609" i="4"/>
  <c r="H4609" i="4"/>
  <c r="G4609" i="4"/>
  <c r="D4609" i="4"/>
  <c r="E4609" i="4"/>
  <c r="C4609" i="4"/>
  <c r="B4610" i="4"/>
  <c r="A4610" i="4"/>
  <c r="F4610" i="4" l="1"/>
  <c r="O4610" i="4"/>
  <c r="N4610" i="4"/>
  <c r="M4610" i="4"/>
  <c r="L4610" i="4"/>
  <c r="K4610" i="4"/>
  <c r="J4610" i="4"/>
  <c r="I4610" i="4"/>
  <c r="H4610" i="4"/>
  <c r="G4610" i="4"/>
  <c r="E4610" i="4"/>
  <c r="C4610" i="4"/>
  <c r="D4610" i="4"/>
  <c r="B4611" i="4"/>
  <c r="A4611" i="4"/>
  <c r="F4611" i="4" l="1"/>
  <c r="O4611" i="4"/>
  <c r="N4611" i="4"/>
  <c r="M4611" i="4"/>
  <c r="L4611" i="4"/>
  <c r="K4611" i="4"/>
  <c r="I4611" i="4"/>
  <c r="J4611" i="4"/>
  <c r="G4611" i="4"/>
  <c r="H4611" i="4"/>
  <c r="E4611" i="4"/>
  <c r="C4611" i="4"/>
  <c r="D4611" i="4"/>
  <c r="B4612" i="4"/>
  <c r="A4612" i="4"/>
  <c r="F4612" i="4" l="1"/>
  <c r="O4612" i="4"/>
  <c r="N4612" i="4"/>
  <c r="M4612" i="4"/>
  <c r="L4612" i="4"/>
  <c r="K4612" i="4"/>
  <c r="J4612" i="4"/>
  <c r="H4612" i="4"/>
  <c r="I4612" i="4"/>
  <c r="G4612" i="4"/>
  <c r="D4612" i="4"/>
  <c r="E4612" i="4"/>
  <c r="C4612" i="4"/>
  <c r="B4613" i="4"/>
  <c r="A4613" i="4"/>
  <c r="F4613" i="4" l="1"/>
  <c r="O4613" i="4"/>
  <c r="N4613" i="4"/>
  <c r="M4613" i="4"/>
  <c r="L4613" i="4"/>
  <c r="K4613" i="4"/>
  <c r="J4613" i="4"/>
  <c r="I4613" i="4"/>
  <c r="H4613" i="4"/>
  <c r="G4613" i="4"/>
  <c r="D4613" i="4"/>
  <c r="E4613" i="4"/>
  <c r="C4613" i="4"/>
  <c r="B4614" i="4"/>
  <c r="A4614" i="4"/>
  <c r="F4614" i="4" l="1"/>
  <c r="O4614" i="4"/>
  <c r="N4614" i="4"/>
  <c r="M4614" i="4"/>
  <c r="L4614" i="4"/>
  <c r="K4614" i="4"/>
  <c r="J4614" i="4"/>
  <c r="I4614" i="4"/>
  <c r="H4614" i="4"/>
  <c r="G4614" i="4"/>
  <c r="E4614" i="4"/>
  <c r="C4614" i="4"/>
  <c r="D4614" i="4"/>
  <c r="B4615" i="4"/>
  <c r="A4615" i="4"/>
  <c r="F4615" i="4" l="1"/>
  <c r="O4615" i="4"/>
  <c r="N4615" i="4"/>
  <c r="M4615" i="4"/>
  <c r="L4615" i="4"/>
  <c r="K4615" i="4"/>
  <c r="J4615" i="4"/>
  <c r="I4615" i="4"/>
  <c r="H4615" i="4"/>
  <c r="G4615" i="4"/>
  <c r="E4615" i="4"/>
  <c r="C4615" i="4"/>
  <c r="D4615" i="4"/>
  <c r="B4616" i="4"/>
  <c r="A4616" i="4"/>
  <c r="F4616" i="4" l="1"/>
  <c r="O4616" i="4"/>
  <c r="N4616" i="4"/>
  <c r="M4616" i="4"/>
  <c r="L4616" i="4"/>
  <c r="K4616" i="4"/>
  <c r="J4616" i="4"/>
  <c r="H4616" i="4"/>
  <c r="I4616" i="4"/>
  <c r="G4616" i="4"/>
  <c r="D4616" i="4"/>
  <c r="E4616" i="4"/>
  <c r="C4616" i="4"/>
  <c r="B4617" i="4"/>
  <c r="A4617" i="4"/>
  <c r="F4617" i="4" l="1"/>
  <c r="O4617" i="4"/>
  <c r="N4617" i="4"/>
  <c r="M4617" i="4"/>
  <c r="L4617" i="4"/>
  <c r="K4617" i="4"/>
  <c r="J4617" i="4"/>
  <c r="I4617" i="4"/>
  <c r="H4617" i="4"/>
  <c r="G4617" i="4"/>
  <c r="D4617" i="4"/>
  <c r="E4617" i="4"/>
  <c r="C4617" i="4"/>
  <c r="B4618" i="4"/>
  <c r="A4618" i="4"/>
  <c r="F4618" i="4" l="1"/>
  <c r="O4618" i="4"/>
  <c r="N4618" i="4"/>
  <c r="M4618" i="4"/>
  <c r="L4618" i="4"/>
  <c r="K4618" i="4"/>
  <c r="J4618" i="4"/>
  <c r="I4618" i="4"/>
  <c r="H4618" i="4"/>
  <c r="G4618" i="4"/>
  <c r="E4618" i="4"/>
  <c r="C4618" i="4"/>
  <c r="D4618" i="4"/>
  <c r="B4619" i="4"/>
  <c r="A4619" i="4"/>
  <c r="F4619" i="4" l="1"/>
  <c r="O4619" i="4"/>
  <c r="N4619" i="4"/>
  <c r="M4619" i="4"/>
  <c r="L4619" i="4"/>
  <c r="K4619" i="4"/>
  <c r="J4619" i="4"/>
  <c r="I4619" i="4"/>
  <c r="H4619" i="4"/>
  <c r="G4619" i="4"/>
  <c r="E4619" i="4"/>
  <c r="C4619" i="4"/>
  <c r="D4619" i="4"/>
  <c r="B4620" i="4"/>
  <c r="A4620" i="4"/>
  <c r="F4620" i="4" l="1"/>
  <c r="O4620" i="4"/>
  <c r="N4620" i="4"/>
  <c r="M4620" i="4"/>
  <c r="L4620" i="4"/>
  <c r="K4620" i="4"/>
  <c r="J4620" i="4"/>
  <c r="H4620" i="4"/>
  <c r="I4620" i="4"/>
  <c r="G4620" i="4"/>
  <c r="D4620" i="4"/>
  <c r="E4620" i="4"/>
  <c r="C4620" i="4"/>
  <c r="B4621" i="4"/>
  <c r="A4621" i="4"/>
  <c r="F4621" i="4" l="1"/>
  <c r="O4621" i="4"/>
  <c r="N4621" i="4"/>
  <c r="M4621" i="4"/>
  <c r="L4621" i="4"/>
  <c r="K4621" i="4"/>
  <c r="J4621" i="4"/>
  <c r="I4621" i="4"/>
  <c r="H4621" i="4"/>
  <c r="G4621" i="4"/>
  <c r="D4621" i="4"/>
  <c r="E4621" i="4"/>
  <c r="C4621" i="4"/>
  <c r="B4622" i="4"/>
  <c r="A4622" i="4"/>
  <c r="F4622" i="4" l="1"/>
  <c r="O4622" i="4"/>
  <c r="N4622" i="4"/>
  <c r="M4622" i="4"/>
  <c r="L4622" i="4"/>
  <c r="K4622" i="4"/>
  <c r="J4622" i="4"/>
  <c r="I4622" i="4"/>
  <c r="H4622" i="4"/>
  <c r="G4622" i="4"/>
  <c r="E4622" i="4"/>
  <c r="C4622" i="4"/>
  <c r="D4622" i="4"/>
  <c r="B4623" i="4"/>
  <c r="A4623" i="4"/>
  <c r="F4623" i="4" l="1"/>
  <c r="O4623" i="4"/>
  <c r="N4623" i="4"/>
  <c r="M4623" i="4"/>
  <c r="L4623" i="4"/>
  <c r="K4623" i="4"/>
  <c r="J4623" i="4"/>
  <c r="I4623" i="4"/>
  <c r="G4623" i="4"/>
  <c r="H4623" i="4"/>
  <c r="E4623" i="4"/>
  <c r="C4623" i="4"/>
  <c r="D4623" i="4"/>
  <c r="B4624" i="4"/>
  <c r="A4624" i="4"/>
  <c r="F4624" i="4" l="1"/>
  <c r="O4624" i="4"/>
  <c r="N4624" i="4"/>
  <c r="M4624" i="4"/>
  <c r="L4624" i="4"/>
  <c r="K4624" i="4"/>
  <c r="J4624" i="4"/>
  <c r="H4624" i="4"/>
  <c r="I4624" i="4"/>
  <c r="G4624" i="4"/>
  <c r="D4624" i="4"/>
  <c r="E4624" i="4"/>
  <c r="C4624" i="4"/>
  <c r="B4625" i="4"/>
  <c r="A4625" i="4"/>
  <c r="F4625" i="4" l="1"/>
  <c r="O4625" i="4"/>
  <c r="N4625" i="4"/>
  <c r="M4625" i="4"/>
  <c r="L4625" i="4"/>
  <c r="K4625" i="4"/>
  <c r="J4625" i="4"/>
  <c r="I4625" i="4"/>
  <c r="H4625" i="4"/>
  <c r="G4625" i="4"/>
  <c r="D4625" i="4"/>
  <c r="E4625" i="4"/>
  <c r="C4625" i="4"/>
  <c r="B4626" i="4"/>
  <c r="A4626" i="4"/>
  <c r="F4626" i="4" l="1"/>
  <c r="O4626" i="4"/>
  <c r="N4626" i="4"/>
  <c r="M4626" i="4"/>
  <c r="L4626" i="4"/>
  <c r="K4626" i="4"/>
  <c r="J4626" i="4"/>
  <c r="I4626" i="4"/>
  <c r="H4626" i="4"/>
  <c r="G4626" i="4"/>
  <c r="E4626" i="4"/>
  <c r="C4626" i="4"/>
  <c r="D4626" i="4"/>
  <c r="B4627" i="4"/>
  <c r="A4627" i="4"/>
  <c r="F4627" i="4" l="1"/>
  <c r="O4627" i="4"/>
  <c r="N4627" i="4"/>
  <c r="M4627" i="4"/>
  <c r="L4627" i="4"/>
  <c r="K4627" i="4"/>
  <c r="I4627" i="4"/>
  <c r="J4627" i="4"/>
  <c r="G4627" i="4"/>
  <c r="H4627" i="4"/>
  <c r="E4627" i="4"/>
  <c r="C4627" i="4"/>
  <c r="D4627" i="4"/>
  <c r="B4628" i="4"/>
  <c r="A4628" i="4"/>
  <c r="F4628" i="4" l="1"/>
  <c r="O4628" i="4"/>
  <c r="N4628" i="4"/>
  <c r="M4628" i="4"/>
  <c r="L4628" i="4"/>
  <c r="K4628" i="4"/>
  <c r="J4628" i="4"/>
  <c r="H4628" i="4"/>
  <c r="I4628" i="4"/>
  <c r="G4628" i="4"/>
  <c r="D4628" i="4"/>
  <c r="E4628" i="4"/>
  <c r="C4628" i="4"/>
  <c r="B4629" i="4"/>
  <c r="A4629" i="4"/>
  <c r="F4629" i="4" l="1"/>
  <c r="O4629" i="4"/>
  <c r="N4629" i="4"/>
  <c r="M4629" i="4"/>
  <c r="L4629" i="4"/>
  <c r="K4629" i="4"/>
  <c r="J4629" i="4"/>
  <c r="I4629" i="4"/>
  <c r="H4629" i="4"/>
  <c r="G4629" i="4"/>
  <c r="D4629" i="4"/>
  <c r="E4629" i="4"/>
  <c r="C4629" i="4"/>
  <c r="B4630" i="4"/>
  <c r="A4630" i="4"/>
  <c r="F4630" i="4" l="1"/>
  <c r="O4630" i="4"/>
  <c r="N4630" i="4"/>
  <c r="M4630" i="4"/>
  <c r="L4630" i="4"/>
  <c r="K4630" i="4"/>
  <c r="J4630" i="4"/>
  <c r="I4630" i="4"/>
  <c r="H4630" i="4"/>
  <c r="G4630" i="4"/>
  <c r="E4630" i="4"/>
  <c r="C4630" i="4"/>
  <c r="D4630" i="4"/>
  <c r="B4631" i="4"/>
  <c r="A4631" i="4"/>
  <c r="F4631" i="4" l="1"/>
  <c r="O4631" i="4"/>
  <c r="N4631" i="4"/>
  <c r="M4631" i="4"/>
  <c r="L4631" i="4"/>
  <c r="K4631" i="4"/>
  <c r="J4631" i="4"/>
  <c r="I4631" i="4"/>
  <c r="H4631" i="4"/>
  <c r="G4631" i="4"/>
  <c r="E4631" i="4"/>
  <c r="C4631" i="4"/>
  <c r="D4631" i="4"/>
  <c r="B4632" i="4"/>
  <c r="A4632" i="4"/>
  <c r="F4632" i="4" l="1"/>
  <c r="O4632" i="4"/>
  <c r="N4632" i="4"/>
  <c r="M4632" i="4"/>
  <c r="L4632" i="4"/>
  <c r="K4632" i="4"/>
  <c r="J4632" i="4"/>
  <c r="H4632" i="4"/>
  <c r="I4632" i="4"/>
  <c r="G4632" i="4"/>
  <c r="D4632" i="4"/>
  <c r="E4632" i="4"/>
  <c r="C4632" i="4"/>
  <c r="B4633" i="4"/>
  <c r="A4633" i="4"/>
  <c r="F4633" i="4" l="1"/>
  <c r="O4633" i="4"/>
  <c r="N4633" i="4"/>
  <c r="M4633" i="4"/>
  <c r="L4633" i="4"/>
  <c r="K4633" i="4"/>
  <c r="J4633" i="4"/>
  <c r="I4633" i="4"/>
  <c r="H4633" i="4"/>
  <c r="G4633" i="4"/>
  <c r="D4633" i="4"/>
  <c r="E4633" i="4"/>
  <c r="C4633" i="4"/>
  <c r="B4634" i="4"/>
  <c r="A4634" i="4"/>
  <c r="F4634" i="4" l="1"/>
  <c r="O4634" i="4"/>
  <c r="N4634" i="4"/>
  <c r="M4634" i="4"/>
  <c r="L4634" i="4"/>
  <c r="K4634" i="4"/>
  <c r="J4634" i="4"/>
  <c r="I4634" i="4"/>
  <c r="H4634" i="4"/>
  <c r="G4634" i="4"/>
  <c r="E4634" i="4"/>
  <c r="C4634" i="4"/>
  <c r="D4634" i="4"/>
  <c r="B4635" i="4"/>
  <c r="A4635" i="4"/>
  <c r="F4635" i="4" l="1"/>
  <c r="O4635" i="4"/>
  <c r="N4635" i="4"/>
  <c r="M4635" i="4"/>
  <c r="L4635" i="4"/>
  <c r="K4635" i="4"/>
  <c r="J4635" i="4"/>
  <c r="I4635" i="4"/>
  <c r="H4635" i="4"/>
  <c r="G4635" i="4"/>
  <c r="E4635" i="4"/>
  <c r="C4635" i="4"/>
  <c r="D4635" i="4"/>
  <c r="B4636" i="4"/>
  <c r="A4636" i="4"/>
  <c r="F4636" i="4" l="1"/>
  <c r="O4636" i="4"/>
  <c r="N4636" i="4"/>
  <c r="M4636" i="4"/>
  <c r="L4636" i="4"/>
  <c r="K4636" i="4"/>
  <c r="J4636" i="4"/>
  <c r="H4636" i="4"/>
  <c r="I4636" i="4"/>
  <c r="G4636" i="4"/>
  <c r="D4636" i="4"/>
  <c r="E4636" i="4"/>
  <c r="C4636" i="4"/>
  <c r="B4637" i="4"/>
  <c r="A4637" i="4"/>
  <c r="F4637" i="4" l="1"/>
  <c r="O4637" i="4"/>
  <c r="N4637" i="4"/>
  <c r="M4637" i="4"/>
  <c r="L4637" i="4"/>
  <c r="K4637" i="4"/>
  <c r="J4637" i="4"/>
  <c r="I4637" i="4"/>
  <c r="H4637" i="4"/>
  <c r="G4637" i="4"/>
  <c r="D4637" i="4"/>
  <c r="E4637" i="4"/>
  <c r="C4637" i="4"/>
  <c r="B4638" i="4"/>
  <c r="A4638" i="4"/>
  <c r="F4638" i="4" l="1"/>
  <c r="O4638" i="4"/>
  <c r="N4638" i="4"/>
  <c r="M4638" i="4"/>
  <c r="L4638" i="4"/>
  <c r="K4638" i="4"/>
  <c r="J4638" i="4"/>
  <c r="I4638" i="4"/>
  <c r="H4638" i="4"/>
  <c r="G4638" i="4"/>
  <c r="E4638" i="4"/>
  <c r="C4638" i="4"/>
  <c r="D4638" i="4"/>
  <c r="B4639" i="4"/>
  <c r="A4639" i="4"/>
  <c r="F4639" i="4" l="1"/>
  <c r="O4639" i="4"/>
  <c r="N4639" i="4"/>
  <c r="M4639" i="4"/>
  <c r="L4639" i="4"/>
  <c r="K4639" i="4"/>
  <c r="J4639" i="4"/>
  <c r="I4639" i="4"/>
  <c r="G4639" i="4"/>
  <c r="H4639" i="4"/>
  <c r="E4639" i="4"/>
  <c r="C4639" i="4"/>
  <c r="D4639" i="4"/>
  <c r="B4640" i="4"/>
  <c r="A4640" i="4"/>
  <c r="F4640" i="4" l="1"/>
  <c r="O4640" i="4"/>
  <c r="N4640" i="4"/>
  <c r="M4640" i="4"/>
  <c r="L4640" i="4"/>
  <c r="K4640" i="4"/>
  <c r="J4640" i="4"/>
  <c r="H4640" i="4"/>
  <c r="I4640" i="4"/>
  <c r="G4640" i="4"/>
  <c r="D4640" i="4"/>
  <c r="E4640" i="4"/>
  <c r="C4640" i="4"/>
  <c r="B4641" i="4"/>
  <c r="A4641" i="4"/>
  <c r="F4641" i="4" l="1"/>
  <c r="O4641" i="4"/>
  <c r="N4641" i="4"/>
  <c r="M4641" i="4"/>
  <c r="L4641" i="4"/>
  <c r="K4641" i="4"/>
  <c r="J4641" i="4"/>
  <c r="I4641" i="4"/>
  <c r="H4641" i="4"/>
  <c r="G4641" i="4"/>
  <c r="D4641" i="4"/>
  <c r="E4641" i="4"/>
  <c r="C4641" i="4"/>
  <c r="B4642" i="4"/>
  <c r="A4642" i="4"/>
  <c r="F4642" i="4" l="1"/>
  <c r="O4642" i="4"/>
  <c r="N4642" i="4"/>
  <c r="M4642" i="4"/>
  <c r="L4642" i="4"/>
  <c r="K4642" i="4"/>
  <c r="J4642" i="4"/>
  <c r="I4642" i="4"/>
  <c r="H4642" i="4"/>
  <c r="G4642" i="4"/>
  <c r="E4642" i="4"/>
  <c r="C4642" i="4"/>
  <c r="D4642" i="4"/>
  <c r="B4643" i="4"/>
  <c r="A4643" i="4"/>
  <c r="F4643" i="4" l="1"/>
  <c r="O4643" i="4"/>
  <c r="N4643" i="4"/>
  <c r="M4643" i="4"/>
  <c r="L4643" i="4"/>
  <c r="K4643" i="4"/>
  <c r="I4643" i="4"/>
  <c r="J4643" i="4"/>
  <c r="G4643" i="4"/>
  <c r="H4643" i="4"/>
  <c r="E4643" i="4"/>
  <c r="C4643" i="4"/>
  <c r="D4643" i="4"/>
  <c r="B4644" i="4"/>
  <c r="A4644" i="4"/>
  <c r="F4644" i="4" l="1"/>
  <c r="O4644" i="4"/>
  <c r="N4644" i="4"/>
  <c r="M4644" i="4"/>
  <c r="L4644" i="4"/>
  <c r="K4644" i="4"/>
  <c r="J4644" i="4"/>
  <c r="H4644" i="4"/>
  <c r="I4644" i="4"/>
  <c r="G4644" i="4"/>
  <c r="D4644" i="4"/>
  <c r="E4644" i="4"/>
  <c r="C4644" i="4"/>
  <c r="B4645" i="4"/>
  <c r="A4645" i="4"/>
  <c r="F4645" i="4" l="1"/>
  <c r="O4645" i="4"/>
  <c r="N4645" i="4"/>
  <c r="M4645" i="4"/>
  <c r="L4645" i="4"/>
  <c r="K4645" i="4"/>
  <c r="J4645" i="4"/>
  <c r="I4645" i="4"/>
  <c r="H4645" i="4"/>
  <c r="G4645" i="4"/>
  <c r="D4645" i="4"/>
  <c r="E4645" i="4"/>
  <c r="C4645" i="4"/>
  <c r="B4646" i="4"/>
  <c r="A4646" i="4"/>
  <c r="F4646" i="4" l="1"/>
  <c r="O4646" i="4"/>
  <c r="N4646" i="4"/>
  <c r="M4646" i="4"/>
  <c r="L4646" i="4"/>
  <c r="K4646" i="4"/>
  <c r="J4646" i="4"/>
  <c r="I4646" i="4"/>
  <c r="H4646" i="4"/>
  <c r="G4646" i="4"/>
  <c r="E4646" i="4"/>
  <c r="C4646" i="4"/>
  <c r="D4646" i="4"/>
  <c r="B4647" i="4"/>
  <c r="A4647" i="4"/>
  <c r="F4647" i="4" l="1"/>
  <c r="O4647" i="4"/>
  <c r="N4647" i="4"/>
  <c r="M4647" i="4"/>
  <c r="L4647" i="4"/>
  <c r="K4647" i="4"/>
  <c r="J4647" i="4"/>
  <c r="I4647" i="4"/>
  <c r="H4647" i="4"/>
  <c r="G4647" i="4"/>
  <c r="E4647" i="4"/>
  <c r="C4647" i="4"/>
  <c r="D4647" i="4"/>
  <c r="B4648" i="4"/>
  <c r="A4648" i="4"/>
  <c r="F4648" i="4" l="1"/>
  <c r="O4648" i="4"/>
  <c r="N4648" i="4"/>
  <c r="M4648" i="4"/>
  <c r="L4648" i="4"/>
  <c r="K4648" i="4"/>
  <c r="J4648" i="4"/>
  <c r="H4648" i="4"/>
  <c r="I4648" i="4"/>
  <c r="G4648" i="4"/>
  <c r="D4648" i="4"/>
  <c r="E4648" i="4"/>
  <c r="C4648" i="4"/>
  <c r="B4649" i="4"/>
  <c r="A4649" i="4"/>
  <c r="F4649" i="4" l="1"/>
  <c r="O4649" i="4"/>
  <c r="N4649" i="4"/>
  <c r="M4649" i="4"/>
  <c r="L4649" i="4"/>
  <c r="K4649" i="4"/>
  <c r="J4649" i="4"/>
  <c r="I4649" i="4"/>
  <c r="H4649" i="4"/>
  <c r="G4649" i="4"/>
  <c r="D4649" i="4"/>
  <c r="E4649" i="4"/>
  <c r="C4649" i="4"/>
  <c r="B4650" i="4"/>
  <c r="A4650" i="4"/>
  <c r="F4650" i="4" l="1"/>
  <c r="O4650" i="4"/>
  <c r="N4650" i="4"/>
  <c r="M4650" i="4"/>
  <c r="L4650" i="4"/>
  <c r="K4650" i="4"/>
  <c r="J4650" i="4"/>
  <c r="I4650" i="4"/>
  <c r="H4650" i="4"/>
  <c r="G4650" i="4"/>
  <c r="E4650" i="4"/>
  <c r="C4650" i="4"/>
  <c r="D4650" i="4"/>
  <c r="B4651" i="4"/>
  <c r="A4651" i="4"/>
  <c r="F4651" i="4" l="1"/>
  <c r="O4651" i="4"/>
  <c r="N4651" i="4"/>
  <c r="M4651" i="4"/>
  <c r="L4651" i="4"/>
  <c r="K4651" i="4"/>
  <c r="J4651" i="4"/>
  <c r="I4651" i="4"/>
  <c r="H4651" i="4"/>
  <c r="G4651" i="4"/>
  <c r="E4651" i="4"/>
  <c r="C4651" i="4"/>
  <c r="D4651" i="4"/>
  <c r="B4652" i="4"/>
  <c r="A4652" i="4"/>
  <c r="F4652" i="4" l="1"/>
  <c r="O4652" i="4"/>
  <c r="N4652" i="4"/>
  <c r="M4652" i="4"/>
  <c r="L4652" i="4"/>
  <c r="K4652" i="4"/>
  <c r="J4652" i="4"/>
  <c r="H4652" i="4"/>
  <c r="I4652" i="4"/>
  <c r="G4652" i="4"/>
  <c r="D4652" i="4"/>
  <c r="E4652" i="4"/>
  <c r="C4652" i="4"/>
  <c r="B4653" i="4"/>
  <c r="A4653" i="4"/>
  <c r="F4653" i="4" l="1"/>
  <c r="O4653" i="4"/>
  <c r="N4653" i="4"/>
  <c r="M4653" i="4"/>
  <c r="L4653" i="4"/>
  <c r="K4653" i="4"/>
  <c r="J4653" i="4"/>
  <c r="I4653" i="4"/>
  <c r="H4653" i="4"/>
  <c r="G4653" i="4"/>
  <c r="D4653" i="4"/>
  <c r="E4653" i="4"/>
  <c r="C4653" i="4"/>
  <c r="B4654" i="4"/>
  <c r="A4654" i="4"/>
  <c r="F4654" i="4" l="1"/>
  <c r="O4654" i="4"/>
  <c r="N4654" i="4"/>
  <c r="M4654" i="4"/>
  <c r="L4654" i="4"/>
  <c r="K4654" i="4"/>
  <c r="J4654" i="4"/>
  <c r="I4654" i="4"/>
  <c r="H4654" i="4"/>
  <c r="G4654" i="4"/>
  <c r="E4654" i="4"/>
  <c r="C4654" i="4"/>
  <c r="D4654" i="4"/>
  <c r="B4655" i="4"/>
  <c r="A4655" i="4"/>
  <c r="F4655" i="4" l="1"/>
  <c r="O4655" i="4"/>
  <c r="N4655" i="4"/>
  <c r="M4655" i="4"/>
  <c r="L4655" i="4"/>
  <c r="K4655" i="4"/>
  <c r="J4655" i="4"/>
  <c r="I4655" i="4"/>
  <c r="G4655" i="4"/>
  <c r="H4655" i="4"/>
  <c r="E4655" i="4"/>
  <c r="C4655" i="4"/>
  <c r="D4655" i="4"/>
  <c r="B4656" i="4"/>
  <c r="A4656" i="4"/>
  <c r="F4656" i="4" l="1"/>
  <c r="N4656" i="4"/>
  <c r="O4656" i="4"/>
  <c r="M4656" i="4"/>
  <c r="L4656" i="4"/>
  <c r="K4656" i="4"/>
  <c r="J4656" i="4"/>
  <c r="H4656" i="4"/>
  <c r="I4656" i="4"/>
  <c r="G4656" i="4"/>
  <c r="D4656" i="4"/>
  <c r="E4656" i="4"/>
  <c r="C4656" i="4"/>
  <c r="B4657" i="4"/>
  <c r="A4657" i="4"/>
  <c r="F4657" i="4" l="1"/>
  <c r="O4657" i="4"/>
  <c r="N4657" i="4"/>
  <c r="M4657" i="4"/>
  <c r="L4657" i="4"/>
  <c r="K4657" i="4"/>
  <c r="J4657" i="4"/>
  <c r="I4657" i="4"/>
  <c r="H4657" i="4"/>
  <c r="G4657" i="4"/>
  <c r="D4657" i="4"/>
  <c r="E4657" i="4"/>
  <c r="C4657" i="4"/>
  <c r="B4658" i="4"/>
  <c r="A4658" i="4"/>
  <c r="F4658" i="4" l="1"/>
  <c r="O4658" i="4"/>
  <c r="N4658" i="4"/>
  <c r="M4658" i="4"/>
  <c r="L4658" i="4"/>
  <c r="K4658" i="4"/>
  <c r="J4658" i="4"/>
  <c r="I4658" i="4"/>
  <c r="H4658" i="4"/>
  <c r="G4658" i="4"/>
  <c r="E4658" i="4"/>
  <c r="C4658" i="4"/>
  <c r="D4658" i="4"/>
  <c r="B4659" i="4"/>
  <c r="A4659" i="4"/>
  <c r="F4659" i="4" l="1"/>
  <c r="O4659" i="4"/>
  <c r="N4659" i="4"/>
  <c r="M4659" i="4"/>
  <c r="L4659" i="4"/>
  <c r="K4659" i="4"/>
  <c r="I4659" i="4"/>
  <c r="J4659" i="4"/>
  <c r="G4659" i="4"/>
  <c r="H4659" i="4"/>
  <c r="E4659" i="4"/>
  <c r="C4659" i="4"/>
  <c r="D4659" i="4"/>
  <c r="B4660" i="4"/>
  <c r="A4660" i="4"/>
  <c r="F4660" i="4" l="1"/>
  <c r="O4660" i="4"/>
  <c r="N4660" i="4"/>
  <c r="M4660" i="4"/>
  <c r="L4660" i="4"/>
  <c r="K4660" i="4"/>
  <c r="J4660" i="4"/>
  <c r="H4660" i="4"/>
  <c r="I4660" i="4"/>
  <c r="G4660" i="4"/>
  <c r="D4660" i="4"/>
  <c r="E4660" i="4"/>
  <c r="C4660" i="4"/>
  <c r="B4661" i="4"/>
  <c r="A4661" i="4"/>
  <c r="F4661" i="4" l="1"/>
  <c r="O4661" i="4"/>
  <c r="N4661" i="4"/>
  <c r="M4661" i="4"/>
  <c r="L4661" i="4"/>
  <c r="K4661" i="4"/>
  <c r="J4661" i="4"/>
  <c r="I4661" i="4"/>
  <c r="H4661" i="4"/>
  <c r="G4661" i="4"/>
  <c r="D4661" i="4"/>
  <c r="E4661" i="4"/>
  <c r="C4661" i="4"/>
  <c r="B4662" i="4"/>
  <c r="A4662" i="4"/>
  <c r="F4662" i="4" l="1"/>
  <c r="O4662" i="4"/>
  <c r="N4662" i="4"/>
  <c r="M4662" i="4"/>
  <c r="L4662" i="4"/>
  <c r="K4662" i="4"/>
  <c r="J4662" i="4"/>
  <c r="I4662" i="4"/>
  <c r="H4662" i="4"/>
  <c r="G4662" i="4"/>
  <c r="E4662" i="4"/>
  <c r="C4662" i="4"/>
  <c r="D4662" i="4"/>
  <c r="B4663" i="4"/>
  <c r="A4663" i="4"/>
  <c r="F4663" i="4" l="1"/>
  <c r="O4663" i="4"/>
  <c r="N4663" i="4"/>
  <c r="M4663" i="4"/>
  <c r="L4663" i="4"/>
  <c r="K4663" i="4"/>
  <c r="J4663" i="4"/>
  <c r="I4663" i="4"/>
  <c r="H4663" i="4"/>
  <c r="G4663" i="4"/>
  <c r="E4663" i="4"/>
  <c r="C4663" i="4"/>
  <c r="D4663" i="4"/>
  <c r="B4664" i="4"/>
  <c r="A4664" i="4"/>
  <c r="F4664" i="4" l="1"/>
  <c r="O4664" i="4"/>
  <c r="N4664" i="4"/>
  <c r="M4664" i="4"/>
  <c r="L4664" i="4"/>
  <c r="K4664" i="4"/>
  <c r="J4664" i="4"/>
  <c r="H4664" i="4"/>
  <c r="I4664" i="4"/>
  <c r="G4664" i="4"/>
  <c r="D4664" i="4"/>
  <c r="E4664" i="4"/>
  <c r="C4664" i="4"/>
  <c r="B4665" i="4"/>
  <c r="A4665" i="4"/>
  <c r="F4665" i="4" l="1"/>
  <c r="O4665" i="4"/>
  <c r="N4665" i="4"/>
  <c r="M4665" i="4"/>
  <c r="L4665" i="4"/>
  <c r="K4665" i="4"/>
  <c r="J4665" i="4"/>
  <c r="I4665" i="4"/>
  <c r="H4665" i="4"/>
  <c r="G4665" i="4"/>
  <c r="D4665" i="4"/>
  <c r="E4665" i="4"/>
  <c r="C4665" i="4"/>
  <c r="B4666" i="4"/>
  <c r="A4666" i="4"/>
  <c r="F4666" i="4" l="1"/>
  <c r="O4666" i="4"/>
  <c r="N4666" i="4"/>
  <c r="M4666" i="4"/>
  <c r="L4666" i="4"/>
  <c r="K4666" i="4"/>
  <c r="J4666" i="4"/>
  <c r="I4666" i="4"/>
  <c r="H4666" i="4"/>
  <c r="G4666" i="4"/>
  <c r="E4666" i="4"/>
  <c r="C4666" i="4"/>
  <c r="D4666" i="4"/>
  <c r="B4667" i="4"/>
  <c r="A4667" i="4"/>
  <c r="F4667" i="4" l="1"/>
  <c r="O4667" i="4"/>
  <c r="N4667" i="4"/>
  <c r="M4667" i="4"/>
  <c r="L4667" i="4"/>
  <c r="K4667" i="4"/>
  <c r="J4667" i="4"/>
  <c r="I4667" i="4"/>
  <c r="H4667" i="4"/>
  <c r="G4667" i="4"/>
  <c r="E4667" i="4"/>
  <c r="C4667" i="4"/>
  <c r="D4667" i="4"/>
  <c r="B4668" i="4"/>
  <c r="A4668" i="4"/>
  <c r="F4668" i="4" l="1"/>
  <c r="O4668" i="4"/>
  <c r="N4668" i="4"/>
  <c r="M4668" i="4"/>
  <c r="L4668" i="4"/>
  <c r="K4668" i="4"/>
  <c r="J4668" i="4"/>
  <c r="H4668" i="4"/>
  <c r="I4668" i="4"/>
  <c r="G4668" i="4"/>
  <c r="D4668" i="4"/>
  <c r="E4668" i="4"/>
  <c r="C4668" i="4"/>
  <c r="B4669" i="4"/>
  <c r="A4669" i="4"/>
  <c r="F4669" i="4" l="1"/>
  <c r="O4669" i="4"/>
  <c r="N4669" i="4"/>
  <c r="M4669" i="4"/>
  <c r="L4669" i="4"/>
  <c r="K4669" i="4"/>
  <c r="J4669" i="4"/>
  <c r="I4669" i="4"/>
  <c r="H4669" i="4"/>
  <c r="G4669" i="4"/>
  <c r="D4669" i="4"/>
  <c r="E4669" i="4"/>
  <c r="C4669" i="4"/>
  <c r="B4670" i="4"/>
  <c r="A4670" i="4"/>
  <c r="F4670" i="4" l="1"/>
  <c r="O4670" i="4"/>
  <c r="N4670" i="4"/>
  <c r="M4670" i="4"/>
  <c r="L4670" i="4"/>
  <c r="K4670" i="4"/>
  <c r="J4670" i="4"/>
  <c r="I4670" i="4"/>
  <c r="H4670" i="4"/>
  <c r="G4670" i="4"/>
  <c r="E4670" i="4"/>
  <c r="C4670" i="4"/>
  <c r="D4670" i="4"/>
  <c r="B4671" i="4"/>
  <c r="A4671" i="4"/>
  <c r="F4671" i="4" l="1"/>
  <c r="O4671" i="4"/>
  <c r="N4671" i="4"/>
  <c r="M4671" i="4"/>
  <c r="L4671" i="4"/>
  <c r="K4671" i="4"/>
  <c r="J4671" i="4"/>
  <c r="I4671" i="4"/>
  <c r="G4671" i="4"/>
  <c r="H4671" i="4"/>
  <c r="E4671" i="4"/>
  <c r="C4671" i="4"/>
  <c r="D4671" i="4"/>
  <c r="B4672" i="4"/>
  <c r="A4672" i="4"/>
  <c r="F4672" i="4" l="1"/>
  <c r="O4672" i="4"/>
  <c r="N4672" i="4"/>
  <c r="M4672" i="4"/>
  <c r="L4672" i="4"/>
  <c r="K4672" i="4"/>
  <c r="J4672" i="4"/>
  <c r="H4672" i="4"/>
  <c r="I4672" i="4"/>
  <c r="G4672" i="4"/>
  <c r="D4672" i="4"/>
  <c r="E4672" i="4"/>
  <c r="C4672" i="4"/>
  <c r="B4673" i="4"/>
  <c r="A4673" i="4"/>
  <c r="F4673" i="4" l="1"/>
  <c r="O4673" i="4"/>
  <c r="N4673" i="4"/>
  <c r="M4673" i="4"/>
  <c r="L4673" i="4"/>
  <c r="K4673" i="4"/>
  <c r="J4673" i="4"/>
  <c r="I4673" i="4"/>
  <c r="H4673" i="4"/>
  <c r="G4673" i="4"/>
  <c r="D4673" i="4"/>
  <c r="E4673" i="4"/>
  <c r="C4673" i="4"/>
  <c r="B4674" i="4"/>
  <c r="A4674" i="4"/>
  <c r="F4674" i="4" l="1"/>
  <c r="O4674" i="4"/>
  <c r="N4674" i="4"/>
  <c r="M4674" i="4"/>
  <c r="L4674" i="4"/>
  <c r="K4674" i="4"/>
  <c r="J4674" i="4"/>
  <c r="I4674" i="4"/>
  <c r="H4674" i="4"/>
  <c r="G4674" i="4"/>
  <c r="E4674" i="4"/>
  <c r="C4674" i="4"/>
  <c r="D4674" i="4"/>
  <c r="B4675" i="4"/>
  <c r="A4675" i="4"/>
  <c r="F4675" i="4" l="1"/>
  <c r="O4675" i="4"/>
  <c r="N4675" i="4"/>
  <c r="M4675" i="4"/>
  <c r="L4675" i="4"/>
  <c r="K4675" i="4"/>
  <c r="I4675" i="4"/>
  <c r="J4675" i="4"/>
  <c r="G4675" i="4"/>
  <c r="H4675" i="4"/>
  <c r="E4675" i="4"/>
  <c r="C4675" i="4"/>
  <c r="D4675" i="4"/>
  <c r="B4676" i="4"/>
  <c r="A4676" i="4"/>
  <c r="F4676" i="4" l="1"/>
  <c r="O4676" i="4"/>
  <c r="N4676" i="4"/>
  <c r="M4676" i="4"/>
  <c r="L4676" i="4"/>
  <c r="K4676" i="4"/>
  <c r="J4676" i="4"/>
  <c r="H4676" i="4"/>
  <c r="I4676" i="4"/>
  <c r="G4676" i="4"/>
  <c r="D4676" i="4"/>
  <c r="E4676" i="4"/>
  <c r="C4676" i="4"/>
  <c r="B4677" i="4"/>
  <c r="A4677" i="4"/>
  <c r="F4677" i="4" l="1"/>
  <c r="O4677" i="4"/>
  <c r="N4677" i="4"/>
  <c r="M4677" i="4"/>
  <c r="L4677" i="4"/>
  <c r="K4677" i="4"/>
  <c r="J4677" i="4"/>
  <c r="I4677" i="4"/>
  <c r="H4677" i="4"/>
  <c r="G4677" i="4"/>
  <c r="D4677" i="4"/>
  <c r="E4677" i="4"/>
  <c r="C4677" i="4"/>
  <c r="B4678" i="4"/>
  <c r="A4678" i="4"/>
  <c r="F4678" i="4" l="1"/>
  <c r="O4678" i="4"/>
  <c r="N4678" i="4"/>
  <c r="M4678" i="4"/>
  <c r="L4678" i="4"/>
  <c r="K4678" i="4"/>
  <c r="J4678" i="4"/>
  <c r="I4678" i="4"/>
  <c r="H4678" i="4"/>
  <c r="G4678" i="4"/>
  <c r="E4678" i="4"/>
  <c r="C4678" i="4"/>
  <c r="D4678" i="4"/>
  <c r="B4679" i="4"/>
  <c r="A4679" i="4"/>
  <c r="F4679" i="4" l="1"/>
  <c r="O4679" i="4"/>
  <c r="N4679" i="4"/>
  <c r="M4679" i="4"/>
  <c r="L4679" i="4"/>
  <c r="K4679" i="4"/>
  <c r="J4679" i="4"/>
  <c r="I4679" i="4"/>
  <c r="H4679" i="4"/>
  <c r="G4679" i="4"/>
  <c r="E4679" i="4"/>
  <c r="C4679" i="4"/>
  <c r="D4679" i="4"/>
  <c r="B4680" i="4"/>
  <c r="A4680" i="4"/>
  <c r="F4680" i="4" l="1"/>
  <c r="O4680" i="4"/>
  <c r="N4680" i="4"/>
  <c r="M4680" i="4"/>
  <c r="L4680" i="4"/>
  <c r="K4680" i="4"/>
  <c r="J4680" i="4"/>
  <c r="H4680" i="4"/>
  <c r="I4680" i="4"/>
  <c r="G4680" i="4"/>
  <c r="D4680" i="4"/>
  <c r="E4680" i="4"/>
  <c r="C4680" i="4"/>
  <c r="B4681" i="4"/>
  <c r="A4681" i="4"/>
  <c r="F4681" i="4" l="1"/>
  <c r="O4681" i="4"/>
  <c r="N4681" i="4"/>
  <c r="M4681" i="4"/>
  <c r="L4681" i="4"/>
  <c r="K4681" i="4"/>
  <c r="J4681" i="4"/>
  <c r="I4681" i="4"/>
  <c r="H4681" i="4"/>
  <c r="G4681" i="4"/>
  <c r="D4681" i="4"/>
  <c r="E4681" i="4"/>
  <c r="C4681" i="4"/>
  <c r="B4682" i="4"/>
  <c r="A4682" i="4"/>
  <c r="F4682" i="4" l="1"/>
  <c r="O4682" i="4"/>
  <c r="N4682" i="4"/>
  <c r="M4682" i="4"/>
  <c r="L4682" i="4"/>
  <c r="K4682" i="4"/>
  <c r="J4682" i="4"/>
  <c r="I4682" i="4"/>
  <c r="H4682" i="4"/>
  <c r="G4682" i="4"/>
  <c r="E4682" i="4"/>
  <c r="C4682" i="4"/>
  <c r="D4682" i="4"/>
  <c r="B4683" i="4"/>
  <c r="A4683" i="4"/>
  <c r="F4683" i="4" l="1"/>
  <c r="O4683" i="4"/>
  <c r="N4683" i="4"/>
  <c r="M4683" i="4"/>
  <c r="L4683" i="4"/>
  <c r="K4683" i="4"/>
  <c r="J4683" i="4"/>
  <c r="I4683" i="4"/>
  <c r="H4683" i="4"/>
  <c r="G4683" i="4"/>
  <c r="E4683" i="4"/>
  <c r="C4683" i="4"/>
  <c r="D4683" i="4"/>
  <c r="B4684" i="4"/>
  <c r="A4684" i="4"/>
  <c r="F4684" i="4" l="1"/>
  <c r="O4684" i="4"/>
  <c r="N4684" i="4"/>
  <c r="M4684" i="4"/>
  <c r="L4684" i="4"/>
  <c r="K4684" i="4"/>
  <c r="J4684" i="4"/>
  <c r="H4684" i="4"/>
  <c r="I4684" i="4"/>
  <c r="G4684" i="4"/>
  <c r="D4684" i="4"/>
  <c r="E4684" i="4"/>
  <c r="C4684" i="4"/>
  <c r="B4685" i="4"/>
  <c r="A4685" i="4"/>
  <c r="F4685" i="4" l="1"/>
  <c r="O4685" i="4"/>
  <c r="N4685" i="4"/>
  <c r="M4685" i="4"/>
  <c r="L4685" i="4"/>
  <c r="K4685" i="4"/>
  <c r="J4685" i="4"/>
  <c r="I4685" i="4"/>
  <c r="H4685" i="4"/>
  <c r="G4685" i="4"/>
  <c r="D4685" i="4"/>
  <c r="E4685" i="4"/>
  <c r="C4685" i="4"/>
  <c r="B4686" i="4"/>
  <c r="A4686" i="4"/>
  <c r="F4686" i="4" l="1"/>
  <c r="O4686" i="4"/>
  <c r="N4686" i="4"/>
  <c r="M4686" i="4"/>
  <c r="L4686" i="4"/>
  <c r="K4686" i="4"/>
  <c r="J4686" i="4"/>
  <c r="I4686" i="4"/>
  <c r="H4686" i="4"/>
  <c r="G4686" i="4"/>
  <c r="E4686" i="4"/>
  <c r="C4686" i="4"/>
  <c r="D4686" i="4"/>
  <c r="B4687" i="4"/>
  <c r="A4687" i="4"/>
  <c r="F4687" i="4" l="1"/>
  <c r="O4687" i="4"/>
  <c r="N4687" i="4"/>
  <c r="M4687" i="4"/>
  <c r="L4687" i="4"/>
  <c r="K4687" i="4"/>
  <c r="J4687" i="4"/>
  <c r="I4687" i="4"/>
  <c r="G4687" i="4"/>
  <c r="H4687" i="4"/>
  <c r="E4687" i="4"/>
  <c r="C4687" i="4"/>
  <c r="D4687" i="4"/>
  <c r="B4688" i="4"/>
  <c r="A4688" i="4"/>
  <c r="F4688" i="4" l="1"/>
  <c r="O4688" i="4"/>
  <c r="N4688" i="4"/>
  <c r="M4688" i="4"/>
  <c r="L4688" i="4"/>
  <c r="K4688" i="4"/>
  <c r="J4688" i="4"/>
  <c r="H4688" i="4"/>
  <c r="I4688" i="4"/>
  <c r="G4688" i="4"/>
  <c r="D4688" i="4"/>
  <c r="E4688" i="4"/>
  <c r="C4688" i="4"/>
  <c r="B4689" i="4"/>
  <c r="A4689" i="4"/>
  <c r="F4689" i="4" l="1"/>
  <c r="O4689" i="4"/>
  <c r="N4689" i="4"/>
  <c r="M4689" i="4"/>
  <c r="L4689" i="4"/>
  <c r="K4689" i="4"/>
  <c r="J4689" i="4"/>
  <c r="I4689" i="4"/>
  <c r="H4689" i="4"/>
  <c r="G4689" i="4"/>
  <c r="D4689" i="4"/>
  <c r="E4689" i="4"/>
  <c r="C4689" i="4"/>
  <c r="B4690" i="4"/>
  <c r="A4690" i="4"/>
  <c r="F4690" i="4" l="1"/>
  <c r="O4690" i="4"/>
  <c r="N4690" i="4"/>
  <c r="M4690" i="4"/>
  <c r="L4690" i="4"/>
  <c r="K4690" i="4"/>
  <c r="J4690" i="4"/>
  <c r="I4690" i="4"/>
  <c r="H4690" i="4"/>
  <c r="G4690" i="4"/>
  <c r="E4690" i="4"/>
  <c r="C4690" i="4"/>
  <c r="D4690" i="4"/>
  <c r="B4691" i="4"/>
  <c r="A4691" i="4"/>
  <c r="F4691" i="4" l="1"/>
  <c r="O4691" i="4"/>
  <c r="N4691" i="4"/>
  <c r="M4691" i="4"/>
  <c r="L4691" i="4"/>
  <c r="K4691" i="4"/>
  <c r="I4691" i="4"/>
  <c r="J4691" i="4"/>
  <c r="G4691" i="4"/>
  <c r="H4691" i="4"/>
  <c r="E4691" i="4"/>
  <c r="C4691" i="4"/>
  <c r="D4691" i="4"/>
  <c r="B4692" i="4"/>
  <c r="A4692" i="4"/>
  <c r="F4692" i="4" l="1"/>
  <c r="O4692" i="4"/>
  <c r="N4692" i="4"/>
  <c r="M4692" i="4"/>
  <c r="L4692" i="4"/>
  <c r="K4692" i="4"/>
  <c r="J4692" i="4"/>
  <c r="H4692" i="4"/>
  <c r="I4692" i="4"/>
  <c r="G4692" i="4"/>
  <c r="D4692" i="4"/>
  <c r="E4692" i="4"/>
  <c r="C4692" i="4"/>
  <c r="B4693" i="4"/>
  <c r="A4693" i="4"/>
  <c r="F4693" i="4" l="1"/>
  <c r="O4693" i="4"/>
  <c r="N4693" i="4"/>
  <c r="M4693" i="4"/>
  <c r="L4693" i="4"/>
  <c r="K4693" i="4"/>
  <c r="J4693" i="4"/>
  <c r="I4693" i="4"/>
  <c r="H4693" i="4"/>
  <c r="G4693" i="4"/>
  <c r="D4693" i="4"/>
  <c r="E4693" i="4"/>
  <c r="C4693" i="4"/>
  <c r="B4694" i="4"/>
  <c r="A4694" i="4"/>
  <c r="F4694" i="4" l="1"/>
  <c r="O4694" i="4"/>
  <c r="N4694" i="4"/>
  <c r="M4694" i="4"/>
  <c r="L4694" i="4"/>
  <c r="K4694" i="4"/>
  <c r="J4694" i="4"/>
  <c r="I4694" i="4"/>
  <c r="H4694" i="4"/>
  <c r="G4694" i="4"/>
  <c r="E4694" i="4"/>
  <c r="C4694" i="4"/>
  <c r="D4694" i="4"/>
  <c r="B4695" i="4"/>
  <c r="A4695" i="4"/>
  <c r="F4695" i="4" l="1"/>
  <c r="O4695" i="4"/>
  <c r="N4695" i="4"/>
  <c r="M4695" i="4"/>
  <c r="L4695" i="4"/>
  <c r="K4695" i="4"/>
  <c r="J4695" i="4"/>
  <c r="I4695" i="4"/>
  <c r="H4695" i="4"/>
  <c r="G4695" i="4"/>
  <c r="E4695" i="4"/>
  <c r="C4695" i="4"/>
  <c r="D4695" i="4"/>
  <c r="B4696" i="4"/>
  <c r="A4696" i="4"/>
  <c r="F4696" i="4" l="1"/>
  <c r="O4696" i="4"/>
  <c r="N4696" i="4"/>
  <c r="M4696" i="4"/>
  <c r="L4696" i="4"/>
  <c r="K4696" i="4"/>
  <c r="J4696" i="4"/>
  <c r="H4696" i="4"/>
  <c r="I4696" i="4"/>
  <c r="G4696" i="4"/>
  <c r="D4696" i="4"/>
  <c r="E4696" i="4"/>
  <c r="C4696" i="4"/>
  <c r="B4697" i="4"/>
  <c r="A4697" i="4"/>
  <c r="F4697" i="4" l="1"/>
  <c r="O4697" i="4"/>
  <c r="N4697" i="4"/>
  <c r="M4697" i="4"/>
  <c r="L4697" i="4"/>
  <c r="K4697" i="4"/>
  <c r="J4697" i="4"/>
  <c r="I4697" i="4"/>
  <c r="H4697" i="4"/>
  <c r="G4697" i="4"/>
  <c r="D4697" i="4"/>
  <c r="E4697" i="4"/>
  <c r="C4697" i="4"/>
  <c r="B4698" i="4"/>
  <c r="A4698" i="4"/>
  <c r="F4698" i="4" l="1"/>
  <c r="O4698" i="4"/>
  <c r="N4698" i="4"/>
  <c r="M4698" i="4"/>
  <c r="L4698" i="4"/>
  <c r="K4698" i="4"/>
  <c r="J4698" i="4"/>
  <c r="I4698" i="4"/>
  <c r="H4698" i="4"/>
  <c r="G4698" i="4"/>
  <c r="E4698" i="4"/>
  <c r="C4698" i="4"/>
  <c r="D4698" i="4"/>
  <c r="B4699" i="4"/>
  <c r="A4699" i="4"/>
  <c r="F4699" i="4" l="1"/>
  <c r="O4699" i="4"/>
  <c r="N4699" i="4"/>
  <c r="M4699" i="4"/>
  <c r="L4699" i="4"/>
  <c r="K4699" i="4"/>
  <c r="J4699" i="4"/>
  <c r="I4699" i="4"/>
  <c r="H4699" i="4"/>
  <c r="G4699" i="4"/>
  <c r="E4699" i="4"/>
  <c r="C4699" i="4"/>
  <c r="D4699" i="4"/>
  <c r="B4700" i="4"/>
  <c r="A4700" i="4"/>
  <c r="F4700" i="4" l="1"/>
  <c r="O4700" i="4"/>
  <c r="N4700" i="4"/>
  <c r="M4700" i="4"/>
  <c r="L4700" i="4"/>
  <c r="K4700" i="4"/>
  <c r="J4700" i="4"/>
  <c r="H4700" i="4"/>
  <c r="I4700" i="4"/>
  <c r="G4700" i="4"/>
  <c r="D4700" i="4"/>
  <c r="E4700" i="4"/>
  <c r="C4700" i="4"/>
  <c r="B4701" i="4"/>
  <c r="A4701" i="4"/>
  <c r="F4701" i="4" l="1"/>
  <c r="O4701" i="4"/>
  <c r="N4701" i="4"/>
  <c r="M4701" i="4"/>
  <c r="L4701" i="4"/>
  <c r="K4701" i="4"/>
  <c r="J4701" i="4"/>
  <c r="I4701" i="4"/>
  <c r="H4701" i="4"/>
  <c r="G4701" i="4"/>
  <c r="D4701" i="4"/>
  <c r="E4701" i="4"/>
  <c r="C4701" i="4"/>
  <c r="B4702" i="4"/>
  <c r="A4702" i="4"/>
  <c r="F4702" i="4" l="1"/>
  <c r="O4702" i="4"/>
  <c r="N4702" i="4"/>
  <c r="M4702" i="4"/>
  <c r="L4702" i="4"/>
  <c r="K4702" i="4"/>
  <c r="J4702" i="4"/>
  <c r="I4702" i="4"/>
  <c r="H4702" i="4"/>
  <c r="G4702" i="4"/>
  <c r="E4702" i="4"/>
  <c r="C4702" i="4"/>
  <c r="D4702" i="4"/>
  <c r="B4703" i="4"/>
  <c r="A4703" i="4"/>
  <c r="F4703" i="4" l="1"/>
  <c r="O4703" i="4"/>
  <c r="N4703" i="4"/>
  <c r="M4703" i="4"/>
  <c r="L4703" i="4"/>
  <c r="K4703" i="4"/>
  <c r="J4703" i="4"/>
  <c r="I4703" i="4"/>
  <c r="G4703" i="4"/>
  <c r="H4703" i="4"/>
  <c r="E4703" i="4"/>
  <c r="C4703" i="4"/>
  <c r="D4703" i="4"/>
  <c r="B4704" i="4"/>
  <c r="A4704" i="4"/>
  <c r="F4704" i="4" l="1"/>
  <c r="O4704" i="4"/>
  <c r="N4704" i="4"/>
  <c r="M4704" i="4"/>
  <c r="L4704" i="4"/>
  <c r="K4704" i="4"/>
  <c r="J4704" i="4"/>
  <c r="H4704" i="4"/>
  <c r="I4704" i="4"/>
  <c r="G4704" i="4"/>
  <c r="D4704" i="4"/>
  <c r="E4704" i="4"/>
  <c r="C4704" i="4"/>
  <c r="B4705" i="4"/>
  <c r="A4705" i="4"/>
  <c r="F4705" i="4" l="1"/>
  <c r="O4705" i="4"/>
  <c r="N4705" i="4"/>
  <c r="M4705" i="4"/>
  <c r="L4705" i="4"/>
  <c r="K4705" i="4"/>
  <c r="J4705" i="4"/>
  <c r="I4705" i="4"/>
  <c r="H4705" i="4"/>
  <c r="G4705" i="4"/>
  <c r="D4705" i="4"/>
  <c r="E4705" i="4"/>
  <c r="C4705" i="4"/>
  <c r="B4706" i="4"/>
  <c r="A4706" i="4"/>
  <c r="F4706" i="4" l="1"/>
  <c r="O4706" i="4"/>
  <c r="N4706" i="4"/>
  <c r="M4706" i="4"/>
  <c r="L4706" i="4"/>
  <c r="K4706" i="4"/>
  <c r="J4706" i="4"/>
  <c r="I4706" i="4"/>
  <c r="H4706" i="4"/>
  <c r="G4706" i="4"/>
  <c r="E4706" i="4"/>
  <c r="C4706" i="4"/>
  <c r="D4706" i="4"/>
  <c r="B4707" i="4"/>
  <c r="A4707" i="4"/>
  <c r="F4707" i="4" l="1"/>
  <c r="O4707" i="4"/>
  <c r="N4707" i="4"/>
  <c r="M4707" i="4"/>
  <c r="L4707" i="4"/>
  <c r="K4707" i="4"/>
  <c r="I4707" i="4"/>
  <c r="J4707" i="4"/>
  <c r="G4707" i="4"/>
  <c r="H4707" i="4"/>
  <c r="E4707" i="4"/>
  <c r="C4707" i="4"/>
  <c r="D4707" i="4"/>
  <c r="B4708" i="4"/>
  <c r="A4708" i="4"/>
  <c r="F4708" i="4" l="1"/>
  <c r="O4708" i="4"/>
  <c r="N4708" i="4"/>
  <c r="M4708" i="4"/>
  <c r="L4708" i="4"/>
  <c r="K4708" i="4"/>
  <c r="J4708" i="4"/>
  <c r="H4708" i="4"/>
  <c r="I4708" i="4"/>
  <c r="G4708" i="4"/>
  <c r="D4708" i="4"/>
  <c r="E4708" i="4"/>
  <c r="C4708" i="4"/>
  <c r="B4709" i="4"/>
  <c r="A4709" i="4"/>
  <c r="F4709" i="4" l="1"/>
  <c r="O4709" i="4"/>
  <c r="N4709" i="4"/>
  <c r="M4709" i="4"/>
  <c r="L4709" i="4"/>
  <c r="K4709" i="4"/>
  <c r="J4709" i="4"/>
  <c r="I4709" i="4"/>
  <c r="H4709" i="4"/>
  <c r="G4709" i="4"/>
  <c r="D4709" i="4"/>
  <c r="E4709" i="4"/>
  <c r="C4709" i="4"/>
  <c r="B4710" i="4"/>
  <c r="A4710" i="4"/>
  <c r="F4710" i="4" l="1"/>
  <c r="O4710" i="4"/>
  <c r="N4710" i="4"/>
  <c r="M4710" i="4"/>
  <c r="L4710" i="4"/>
  <c r="K4710" i="4"/>
  <c r="J4710" i="4"/>
  <c r="I4710" i="4"/>
  <c r="H4710" i="4"/>
  <c r="G4710" i="4"/>
  <c r="E4710" i="4"/>
  <c r="C4710" i="4"/>
  <c r="D4710" i="4"/>
  <c r="B4711" i="4"/>
  <c r="A4711" i="4"/>
  <c r="F4711" i="4" l="1"/>
  <c r="O4711" i="4"/>
  <c r="N4711" i="4"/>
  <c r="M4711" i="4"/>
  <c r="L4711" i="4"/>
  <c r="K4711" i="4"/>
  <c r="J4711" i="4"/>
  <c r="I4711" i="4"/>
  <c r="H4711" i="4"/>
  <c r="G4711" i="4"/>
  <c r="E4711" i="4"/>
  <c r="C4711" i="4"/>
  <c r="D4711" i="4"/>
  <c r="B4712" i="4"/>
  <c r="A4712" i="4"/>
  <c r="F4712" i="4" l="1"/>
  <c r="O4712" i="4"/>
  <c r="N4712" i="4"/>
  <c r="M4712" i="4"/>
  <c r="L4712" i="4"/>
  <c r="K4712" i="4"/>
  <c r="J4712" i="4"/>
  <c r="H4712" i="4"/>
  <c r="I4712" i="4"/>
  <c r="G4712" i="4"/>
  <c r="D4712" i="4"/>
  <c r="E4712" i="4"/>
  <c r="C4712" i="4"/>
  <c r="B4713" i="4"/>
  <c r="A4713" i="4"/>
  <c r="F4713" i="4" l="1"/>
  <c r="O4713" i="4"/>
  <c r="N4713" i="4"/>
  <c r="M4713" i="4"/>
  <c r="L4713" i="4"/>
  <c r="K4713" i="4"/>
  <c r="J4713" i="4"/>
  <c r="I4713" i="4"/>
  <c r="H4713" i="4"/>
  <c r="G4713" i="4"/>
  <c r="D4713" i="4"/>
  <c r="E4713" i="4"/>
  <c r="C4713" i="4"/>
  <c r="B4714" i="4"/>
  <c r="A4714" i="4"/>
  <c r="F4714" i="4" l="1"/>
  <c r="O4714" i="4"/>
  <c r="N4714" i="4"/>
  <c r="M4714" i="4"/>
  <c r="L4714" i="4"/>
  <c r="K4714" i="4"/>
  <c r="J4714" i="4"/>
  <c r="I4714" i="4"/>
  <c r="H4714" i="4"/>
  <c r="G4714" i="4"/>
  <c r="E4714" i="4"/>
  <c r="C4714" i="4"/>
  <c r="D4714" i="4"/>
  <c r="B4715" i="4"/>
  <c r="A4715" i="4"/>
  <c r="F4715" i="4" l="1"/>
  <c r="O4715" i="4"/>
  <c r="N4715" i="4"/>
  <c r="M4715" i="4"/>
  <c r="L4715" i="4"/>
  <c r="K4715" i="4"/>
  <c r="J4715" i="4"/>
  <c r="I4715" i="4"/>
  <c r="H4715" i="4"/>
  <c r="G4715" i="4"/>
  <c r="E4715" i="4"/>
  <c r="C4715" i="4"/>
  <c r="D4715" i="4"/>
  <c r="B4716" i="4"/>
  <c r="A4716" i="4"/>
  <c r="F4716" i="4" l="1"/>
  <c r="O4716" i="4"/>
  <c r="N4716" i="4"/>
  <c r="M4716" i="4"/>
  <c r="L4716" i="4"/>
  <c r="K4716" i="4"/>
  <c r="J4716" i="4"/>
  <c r="H4716" i="4"/>
  <c r="I4716" i="4"/>
  <c r="G4716" i="4"/>
  <c r="D4716" i="4"/>
  <c r="E4716" i="4"/>
  <c r="C4716" i="4"/>
  <c r="B4717" i="4"/>
  <c r="A4717" i="4"/>
  <c r="F4717" i="4" l="1"/>
  <c r="O4717" i="4"/>
  <c r="N4717" i="4"/>
  <c r="M4717" i="4"/>
  <c r="L4717" i="4"/>
  <c r="K4717" i="4"/>
  <c r="J4717" i="4"/>
  <c r="I4717" i="4"/>
  <c r="H4717" i="4"/>
  <c r="G4717" i="4"/>
  <c r="D4717" i="4"/>
  <c r="E4717" i="4"/>
  <c r="C4717" i="4"/>
  <c r="B4718" i="4"/>
  <c r="A4718" i="4"/>
  <c r="F4718" i="4" l="1"/>
  <c r="O4718" i="4"/>
  <c r="N4718" i="4"/>
  <c r="M4718" i="4"/>
  <c r="L4718" i="4"/>
  <c r="K4718" i="4"/>
  <c r="J4718" i="4"/>
  <c r="I4718" i="4"/>
  <c r="H4718" i="4"/>
  <c r="G4718" i="4"/>
  <c r="E4718" i="4"/>
  <c r="C4718" i="4"/>
  <c r="D4718" i="4"/>
  <c r="B4719" i="4"/>
  <c r="A4719" i="4"/>
  <c r="F4719" i="4" l="1"/>
  <c r="O4719" i="4"/>
  <c r="N4719" i="4"/>
  <c r="M4719" i="4"/>
  <c r="L4719" i="4"/>
  <c r="K4719" i="4"/>
  <c r="J4719" i="4"/>
  <c r="I4719" i="4"/>
  <c r="G4719" i="4"/>
  <c r="H4719" i="4"/>
  <c r="E4719" i="4"/>
  <c r="C4719" i="4"/>
  <c r="D4719" i="4"/>
  <c r="B4720" i="4"/>
  <c r="A4720" i="4"/>
  <c r="F4720" i="4" l="1"/>
  <c r="N4720" i="4"/>
  <c r="O4720" i="4"/>
  <c r="M4720" i="4"/>
  <c r="L4720" i="4"/>
  <c r="K4720" i="4"/>
  <c r="J4720" i="4"/>
  <c r="H4720" i="4"/>
  <c r="I4720" i="4"/>
  <c r="G4720" i="4"/>
  <c r="D4720" i="4"/>
  <c r="E4720" i="4"/>
  <c r="C4720" i="4"/>
  <c r="B4721" i="4"/>
  <c r="A4721" i="4"/>
  <c r="F4721" i="4" l="1"/>
  <c r="O4721" i="4"/>
  <c r="N4721" i="4"/>
  <c r="M4721" i="4"/>
  <c r="L4721" i="4"/>
  <c r="K4721" i="4"/>
  <c r="J4721" i="4"/>
  <c r="I4721" i="4"/>
  <c r="H4721" i="4"/>
  <c r="G4721" i="4"/>
  <c r="D4721" i="4"/>
  <c r="E4721" i="4"/>
  <c r="C4721" i="4"/>
  <c r="B4722" i="4"/>
  <c r="A4722" i="4"/>
  <c r="F4722" i="4" l="1"/>
  <c r="O4722" i="4"/>
  <c r="N4722" i="4"/>
  <c r="M4722" i="4"/>
  <c r="L4722" i="4"/>
  <c r="K4722" i="4"/>
  <c r="J4722" i="4"/>
  <c r="I4722" i="4"/>
  <c r="H4722" i="4"/>
  <c r="G4722" i="4"/>
  <c r="E4722" i="4"/>
  <c r="C4722" i="4"/>
  <c r="D4722" i="4"/>
  <c r="B4723" i="4"/>
  <c r="A4723" i="4"/>
  <c r="F4723" i="4" l="1"/>
  <c r="O4723" i="4"/>
  <c r="N4723" i="4"/>
  <c r="M4723" i="4"/>
  <c r="L4723" i="4"/>
  <c r="K4723" i="4"/>
  <c r="I4723" i="4"/>
  <c r="J4723" i="4"/>
  <c r="G4723" i="4"/>
  <c r="H4723" i="4"/>
  <c r="E4723" i="4"/>
  <c r="C4723" i="4"/>
  <c r="D4723" i="4"/>
  <c r="B4724" i="4"/>
  <c r="A4724" i="4"/>
  <c r="F4724" i="4" l="1"/>
  <c r="O4724" i="4"/>
  <c r="N4724" i="4"/>
  <c r="M4724" i="4"/>
  <c r="L4724" i="4"/>
  <c r="K4724" i="4"/>
  <c r="J4724" i="4"/>
  <c r="H4724" i="4"/>
  <c r="I4724" i="4"/>
  <c r="G4724" i="4"/>
  <c r="D4724" i="4"/>
  <c r="E4724" i="4"/>
  <c r="C4724" i="4"/>
  <c r="B4725" i="4"/>
  <c r="A4725" i="4"/>
  <c r="F4725" i="4" l="1"/>
  <c r="O4725" i="4"/>
  <c r="N4725" i="4"/>
  <c r="M4725" i="4"/>
  <c r="L4725" i="4"/>
  <c r="K4725" i="4"/>
  <c r="J4725" i="4"/>
  <c r="I4725" i="4"/>
  <c r="H4725" i="4"/>
  <c r="G4725" i="4"/>
  <c r="D4725" i="4"/>
  <c r="E4725" i="4"/>
  <c r="C4725" i="4"/>
  <c r="B4726" i="4"/>
  <c r="A4726" i="4"/>
  <c r="F4726" i="4" l="1"/>
  <c r="O4726" i="4"/>
  <c r="N4726" i="4"/>
  <c r="M4726" i="4"/>
  <c r="L4726" i="4"/>
  <c r="K4726" i="4"/>
  <c r="J4726" i="4"/>
  <c r="I4726" i="4"/>
  <c r="H4726" i="4"/>
  <c r="G4726" i="4"/>
  <c r="E4726" i="4"/>
  <c r="C4726" i="4"/>
  <c r="D4726" i="4"/>
  <c r="B4727" i="4"/>
  <c r="A4727" i="4"/>
  <c r="F4727" i="4" l="1"/>
  <c r="O4727" i="4"/>
  <c r="N4727" i="4"/>
  <c r="M4727" i="4"/>
  <c r="L4727" i="4"/>
  <c r="K4727" i="4"/>
  <c r="J4727" i="4"/>
  <c r="I4727" i="4"/>
  <c r="H4727" i="4"/>
  <c r="G4727" i="4"/>
  <c r="E4727" i="4"/>
  <c r="C4727" i="4"/>
  <c r="D4727" i="4"/>
  <c r="B4728" i="4"/>
  <c r="A4728" i="4"/>
  <c r="F4728" i="4" l="1"/>
  <c r="O4728" i="4"/>
  <c r="N4728" i="4"/>
  <c r="M4728" i="4"/>
  <c r="L4728" i="4"/>
  <c r="K4728" i="4"/>
  <c r="J4728" i="4"/>
  <c r="H4728" i="4"/>
  <c r="I4728" i="4"/>
  <c r="G4728" i="4"/>
  <c r="D4728" i="4"/>
  <c r="E4728" i="4"/>
  <c r="C4728" i="4"/>
  <c r="B4729" i="4"/>
  <c r="A4729" i="4"/>
  <c r="F4729" i="4" l="1"/>
  <c r="O4729" i="4"/>
  <c r="N4729" i="4"/>
  <c r="M4729" i="4"/>
  <c r="L4729" i="4"/>
  <c r="K4729" i="4"/>
  <c r="J4729" i="4"/>
  <c r="I4729" i="4"/>
  <c r="H4729" i="4"/>
  <c r="G4729" i="4"/>
  <c r="D4729" i="4"/>
  <c r="E4729" i="4"/>
  <c r="C4729" i="4"/>
  <c r="B4730" i="4"/>
  <c r="A4730" i="4"/>
  <c r="F4730" i="4" l="1"/>
  <c r="O4730" i="4"/>
  <c r="N4730" i="4"/>
  <c r="M4730" i="4"/>
  <c r="L4730" i="4"/>
  <c r="K4730" i="4"/>
  <c r="J4730" i="4"/>
  <c r="I4730" i="4"/>
  <c r="H4730" i="4"/>
  <c r="G4730" i="4"/>
  <c r="E4730" i="4"/>
  <c r="C4730" i="4"/>
  <c r="D4730" i="4"/>
  <c r="B4731" i="4"/>
  <c r="A4731" i="4"/>
  <c r="F4731" i="4" l="1"/>
  <c r="O4731" i="4"/>
  <c r="N4731" i="4"/>
  <c r="M4731" i="4"/>
  <c r="L4731" i="4"/>
  <c r="K4731" i="4"/>
  <c r="J4731" i="4"/>
  <c r="I4731" i="4"/>
  <c r="H4731" i="4"/>
  <c r="G4731" i="4"/>
  <c r="E4731" i="4"/>
  <c r="C4731" i="4"/>
  <c r="D4731" i="4"/>
  <c r="B4732" i="4"/>
  <c r="A4732" i="4"/>
  <c r="F4732" i="4" l="1"/>
  <c r="O4732" i="4"/>
  <c r="N4732" i="4"/>
  <c r="M4732" i="4"/>
  <c r="L4732" i="4"/>
  <c r="K4732" i="4"/>
  <c r="J4732" i="4"/>
  <c r="H4732" i="4"/>
  <c r="I4732" i="4"/>
  <c r="G4732" i="4"/>
  <c r="D4732" i="4"/>
  <c r="E4732" i="4"/>
  <c r="C4732" i="4"/>
  <c r="B4733" i="4"/>
  <c r="A4733" i="4"/>
  <c r="F4733" i="4" l="1"/>
  <c r="O4733" i="4"/>
  <c r="N4733" i="4"/>
  <c r="M4733" i="4"/>
  <c r="L4733" i="4"/>
  <c r="K4733" i="4"/>
  <c r="J4733" i="4"/>
  <c r="I4733" i="4"/>
  <c r="H4733" i="4"/>
  <c r="G4733" i="4"/>
  <c r="D4733" i="4"/>
  <c r="E4733" i="4"/>
  <c r="C4733" i="4"/>
  <c r="B4734" i="4"/>
  <c r="A4734" i="4"/>
  <c r="F4734" i="4" l="1"/>
  <c r="O4734" i="4"/>
  <c r="N4734" i="4"/>
  <c r="M4734" i="4"/>
  <c r="L4734" i="4"/>
  <c r="K4734" i="4"/>
  <c r="J4734" i="4"/>
  <c r="I4734" i="4"/>
  <c r="H4734" i="4"/>
  <c r="G4734" i="4"/>
  <c r="E4734" i="4"/>
  <c r="C4734" i="4"/>
  <c r="D4734" i="4"/>
  <c r="B4735" i="4"/>
  <c r="A4735" i="4"/>
  <c r="F4735" i="4" l="1"/>
  <c r="O4735" i="4"/>
  <c r="N4735" i="4"/>
  <c r="M4735" i="4"/>
  <c r="L4735" i="4"/>
  <c r="K4735" i="4"/>
  <c r="J4735" i="4"/>
  <c r="I4735" i="4"/>
  <c r="G4735" i="4"/>
  <c r="H4735" i="4"/>
  <c r="E4735" i="4"/>
  <c r="C4735" i="4"/>
  <c r="D4735" i="4"/>
  <c r="B4736" i="4"/>
  <c r="A4736" i="4"/>
  <c r="F4736" i="4" l="1"/>
  <c r="O4736" i="4"/>
  <c r="N4736" i="4"/>
  <c r="M4736" i="4"/>
  <c r="L4736" i="4"/>
  <c r="K4736" i="4"/>
  <c r="J4736" i="4"/>
  <c r="H4736" i="4"/>
  <c r="I4736" i="4"/>
  <c r="G4736" i="4"/>
  <c r="D4736" i="4"/>
  <c r="E4736" i="4"/>
  <c r="C4736" i="4"/>
  <c r="B4737" i="4"/>
  <c r="A4737" i="4"/>
  <c r="F4737" i="4" l="1"/>
  <c r="O4737" i="4"/>
  <c r="N4737" i="4"/>
  <c r="M4737" i="4"/>
  <c r="L4737" i="4"/>
  <c r="K4737" i="4"/>
  <c r="J4737" i="4"/>
  <c r="I4737" i="4"/>
  <c r="H4737" i="4"/>
  <c r="G4737" i="4"/>
  <c r="D4737" i="4"/>
  <c r="E4737" i="4"/>
  <c r="C4737" i="4"/>
  <c r="B4738" i="4"/>
  <c r="A4738" i="4"/>
  <c r="F4738" i="4" l="1"/>
  <c r="O4738" i="4"/>
  <c r="N4738" i="4"/>
  <c r="M4738" i="4"/>
  <c r="L4738" i="4"/>
  <c r="K4738" i="4"/>
  <c r="J4738" i="4"/>
  <c r="I4738" i="4"/>
  <c r="H4738" i="4"/>
  <c r="G4738" i="4"/>
  <c r="E4738" i="4"/>
  <c r="C4738" i="4"/>
  <c r="D4738" i="4"/>
  <c r="B4739" i="4"/>
  <c r="A4739" i="4"/>
  <c r="F4739" i="4" l="1"/>
  <c r="O4739" i="4"/>
  <c r="N4739" i="4"/>
  <c r="M4739" i="4"/>
  <c r="L4739" i="4"/>
  <c r="K4739" i="4"/>
  <c r="I4739" i="4"/>
  <c r="J4739" i="4"/>
  <c r="G4739" i="4"/>
  <c r="H4739" i="4"/>
  <c r="E4739" i="4"/>
  <c r="C4739" i="4"/>
  <c r="D4739" i="4"/>
  <c r="B4740" i="4"/>
  <c r="A4740" i="4"/>
  <c r="F4740" i="4" l="1"/>
  <c r="O4740" i="4"/>
  <c r="N4740" i="4"/>
  <c r="M4740" i="4"/>
  <c r="L4740" i="4"/>
  <c r="K4740" i="4"/>
  <c r="J4740" i="4"/>
  <c r="H4740" i="4"/>
  <c r="I4740" i="4"/>
  <c r="G4740" i="4"/>
  <c r="D4740" i="4"/>
  <c r="E4740" i="4"/>
  <c r="C4740" i="4"/>
  <c r="B4741" i="4"/>
  <c r="A4741" i="4"/>
  <c r="F4741" i="4" l="1"/>
  <c r="O4741" i="4"/>
  <c r="N4741" i="4"/>
  <c r="M4741" i="4"/>
  <c r="L4741" i="4"/>
  <c r="K4741" i="4"/>
  <c r="J4741" i="4"/>
  <c r="I4741" i="4"/>
  <c r="H4741" i="4"/>
  <c r="G4741" i="4"/>
  <c r="D4741" i="4"/>
  <c r="E4741" i="4"/>
  <c r="C4741" i="4"/>
  <c r="B4742" i="4"/>
  <c r="A4742" i="4"/>
  <c r="F4742" i="4" l="1"/>
  <c r="N4742" i="4"/>
  <c r="O4742" i="4"/>
  <c r="M4742" i="4"/>
  <c r="L4742" i="4"/>
  <c r="K4742" i="4"/>
  <c r="J4742" i="4"/>
  <c r="I4742" i="4"/>
  <c r="H4742" i="4"/>
  <c r="G4742" i="4"/>
  <c r="E4742" i="4"/>
  <c r="C4742" i="4"/>
  <c r="D4742" i="4"/>
  <c r="B4743" i="4"/>
  <c r="A4743" i="4"/>
  <c r="F4743" i="4" l="1"/>
  <c r="O4743" i="4"/>
  <c r="N4743" i="4"/>
  <c r="M4743" i="4"/>
  <c r="L4743" i="4"/>
  <c r="K4743" i="4"/>
  <c r="J4743" i="4"/>
  <c r="I4743" i="4"/>
  <c r="H4743" i="4"/>
  <c r="G4743" i="4"/>
  <c r="E4743" i="4"/>
  <c r="C4743" i="4"/>
  <c r="D4743" i="4"/>
  <c r="B4744" i="4"/>
  <c r="A4744" i="4"/>
  <c r="F4744" i="4" l="1"/>
  <c r="O4744" i="4"/>
  <c r="N4744" i="4"/>
  <c r="M4744" i="4"/>
  <c r="L4744" i="4"/>
  <c r="K4744" i="4"/>
  <c r="J4744" i="4"/>
  <c r="H4744" i="4"/>
  <c r="I4744" i="4"/>
  <c r="G4744" i="4"/>
  <c r="D4744" i="4"/>
  <c r="E4744" i="4"/>
  <c r="C4744" i="4"/>
  <c r="B4745" i="4"/>
  <c r="A4745" i="4"/>
  <c r="F4745" i="4" l="1"/>
  <c r="O4745" i="4"/>
  <c r="N4745" i="4"/>
  <c r="M4745" i="4"/>
  <c r="L4745" i="4"/>
  <c r="K4745" i="4"/>
  <c r="J4745" i="4"/>
  <c r="I4745" i="4"/>
  <c r="H4745" i="4"/>
  <c r="G4745" i="4"/>
  <c r="D4745" i="4"/>
  <c r="E4745" i="4"/>
  <c r="C4745" i="4"/>
  <c r="B4746" i="4"/>
  <c r="A4746" i="4"/>
  <c r="F4746" i="4" l="1"/>
  <c r="O4746" i="4"/>
  <c r="N4746" i="4"/>
  <c r="M4746" i="4"/>
  <c r="L4746" i="4"/>
  <c r="K4746" i="4"/>
  <c r="J4746" i="4"/>
  <c r="I4746" i="4"/>
  <c r="H4746" i="4"/>
  <c r="G4746" i="4"/>
  <c r="E4746" i="4"/>
  <c r="C4746" i="4"/>
  <c r="D4746" i="4"/>
  <c r="B4747" i="4"/>
  <c r="A4747" i="4"/>
  <c r="F4747" i="4" l="1"/>
  <c r="O4747" i="4"/>
  <c r="N4747" i="4"/>
  <c r="M4747" i="4"/>
  <c r="L4747" i="4"/>
  <c r="K4747" i="4"/>
  <c r="J4747" i="4"/>
  <c r="I4747" i="4"/>
  <c r="H4747" i="4"/>
  <c r="G4747" i="4"/>
  <c r="E4747" i="4"/>
  <c r="C4747" i="4"/>
  <c r="D4747" i="4"/>
  <c r="B4748" i="4"/>
  <c r="A4748" i="4"/>
  <c r="F4748" i="4" l="1"/>
  <c r="O4748" i="4"/>
  <c r="N4748" i="4"/>
  <c r="M4748" i="4"/>
  <c r="L4748" i="4"/>
  <c r="K4748" i="4"/>
  <c r="J4748" i="4"/>
  <c r="H4748" i="4"/>
  <c r="I4748" i="4"/>
  <c r="G4748" i="4"/>
  <c r="D4748" i="4"/>
  <c r="E4748" i="4"/>
  <c r="C4748" i="4"/>
  <c r="B4749" i="4"/>
  <c r="A4749" i="4"/>
  <c r="F4749" i="4" l="1"/>
  <c r="O4749" i="4"/>
  <c r="N4749" i="4"/>
  <c r="M4749" i="4"/>
  <c r="L4749" i="4"/>
  <c r="K4749" i="4"/>
  <c r="J4749" i="4"/>
  <c r="I4749" i="4"/>
  <c r="H4749" i="4"/>
  <c r="G4749" i="4"/>
  <c r="D4749" i="4"/>
  <c r="E4749" i="4"/>
  <c r="C4749" i="4"/>
  <c r="B4750" i="4"/>
  <c r="A4750" i="4"/>
  <c r="F4750" i="4" l="1"/>
  <c r="O4750" i="4"/>
  <c r="N4750" i="4"/>
  <c r="M4750" i="4"/>
  <c r="L4750" i="4"/>
  <c r="K4750" i="4"/>
  <c r="J4750" i="4"/>
  <c r="I4750" i="4"/>
  <c r="H4750" i="4"/>
  <c r="G4750" i="4"/>
  <c r="E4750" i="4"/>
  <c r="C4750" i="4"/>
  <c r="D4750" i="4"/>
  <c r="B4751" i="4"/>
  <c r="A4751" i="4"/>
  <c r="F4751" i="4" l="1"/>
  <c r="O4751" i="4"/>
  <c r="N4751" i="4"/>
  <c r="M4751" i="4"/>
  <c r="L4751" i="4"/>
  <c r="K4751" i="4"/>
  <c r="J4751" i="4"/>
  <c r="I4751" i="4"/>
  <c r="G4751" i="4"/>
  <c r="H4751" i="4"/>
  <c r="E4751" i="4"/>
  <c r="C4751" i="4"/>
  <c r="D4751" i="4"/>
  <c r="B4752" i="4"/>
  <c r="A4752" i="4"/>
  <c r="F4752" i="4" l="1"/>
  <c r="O4752" i="4"/>
  <c r="N4752" i="4"/>
  <c r="M4752" i="4"/>
  <c r="L4752" i="4"/>
  <c r="K4752" i="4"/>
  <c r="J4752" i="4"/>
  <c r="H4752" i="4"/>
  <c r="I4752" i="4"/>
  <c r="G4752" i="4"/>
  <c r="D4752" i="4"/>
  <c r="E4752" i="4"/>
  <c r="C4752" i="4"/>
  <c r="B4753" i="4"/>
  <c r="A4753" i="4"/>
  <c r="F4753" i="4" l="1"/>
  <c r="O4753" i="4"/>
  <c r="N4753" i="4"/>
  <c r="M4753" i="4"/>
  <c r="L4753" i="4"/>
  <c r="K4753" i="4"/>
  <c r="J4753" i="4"/>
  <c r="I4753" i="4"/>
  <c r="H4753" i="4"/>
  <c r="G4753" i="4"/>
  <c r="D4753" i="4"/>
  <c r="E4753" i="4"/>
  <c r="C4753" i="4"/>
  <c r="B4754" i="4"/>
  <c r="A4754" i="4"/>
  <c r="F4754" i="4" l="1"/>
  <c r="O4754" i="4"/>
  <c r="N4754" i="4"/>
  <c r="M4754" i="4"/>
  <c r="L4754" i="4"/>
  <c r="K4754" i="4"/>
  <c r="J4754" i="4"/>
  <c r="I4754" i="4"/>
  <c r="H4754" i="4"/>
  <c r="G4754" i="4"/>
  <c r="E4754" i="4"/>
  <c r="C4754" i="4"/>
  <c r="D4754" i="4"/>
  <c r="B4755" i="4"/>
  <c r="A4755" i="4"/>
  <c r="F4755" i="4" l="1"/>
  <c r="O4755" i="4"/>
  <c r="N4755" i="4"/>
  <c r="M4755" i="4"/>
  <c r="L4755" i="4"/>
  <c r="K4755" i="4"/>
  <c r="I4755" i="4"/>
  <c r="J4755" i="4"/>
  <c r="G4755" i="4"/>
  <c r="H4755" i="4"/>
  <c r="E4755" i="4"/>
  <c r="C4755" i="4"/>
  <c r="D4755" i="4"/>
  <c r="B4756" i="4"/>
  <c r="A4756" i="4"/>
  <c r="F4756" i="4" l="1"/>
  <c r="O4756" i="4"/>
  <c r="N4756" i="4"/>
  <c r="M4756" i="4"/>
  <c r="L4756" i="4"/>
  <c r="K4756" i="4"/>
  <c r="J4756" i="4"/>
  <c r="H4756" i="4"/>
  <c r="I4756" i="4"/>
  <c r="G4756" i="4"/>
  <c r="D4756" i="4"/>
  <c r="E4756" i="4"/>
  <c r="C4756" i="4"/>
  <c r="B4757" i="4"/>
  <c r="A4757" i="4"/>
  <c r="F4757" i="4" l="1"/>
  <c r="O4757" i="4"/>
  <c r="N4757" i="4"/>
  <c r="M4757" i="4"/>
  <c r="L4757" i="4"/>
  <c r="K4757" i="4"/>
  <c r="J4757" i="4"/>
  <c r="I4757" i="4"/>
  <c r="H4757" i="4"/>
  <c r="G4757" i="4"/>
  <c r="D4757" i="4"/>
  <c r="E4757" i="4"/>
  <c r="C4757" i="4"/>
  <c r="B4758" i="4"/>
  <c r="A4758" i="4"/>
  <c r="F4758" i="4" l="1"/>
  <c r="O4758" i="4"/>
  <c r="N4758" i="4"/>
  <c r="M4758" i="4"/>
  <c r="L4758" i="4"/>
  <c r="K4758" i="4"/>
  <c r="J4758" i="4"/>
  <c r="I4758" i="4"/>
  <c r="H4758" i="4"/>
  <c r="G4758" i="4"/>
  <c r="E4758" i="4"/>
  <c r="C4758" i="4"/>
  <c r="D4758" i="4"/>
  <c r="B4759" i="4"/>
  <c r="A4759" i="4"/>
  <c r="F4759" i="4" l="1"/>
  <c r="O4759" i="4"/>
  <c r="N4759" i="4"/>
  <c r="M4759" i="4"/>
  <c r="L4759" i="4"/>
  <c r="K4759" i="4"/>
  <c r="J4759" i="4"/>
  <c r="I4759" i="4"/>
  <c r="H4759" i="4"/>
  <c r="G4759" i="4"/>
  <c r="E4759" i="4"/>
  <c r="C4759" i="4"/>
  <c r="D4759" i="4"/>
  <c r="B4760" i="4"/>
  <c r="A4760" i="4"/>
  <c r="F4760" i="4" l="1"/>
  <c r="O4760" i="4"/>
  <c r="N4760" i="4"/>
  <c r="M4760" i="4"/>
  <c r="L4760" i="4"/>
  <c r="K4760" i="4"/>
  <c r="J4760" i="4"/>
  <c r="H4760" i="4"/>
  <c r="I4760" i="4"/>
  <c r="G4760" i="4"/>
  <c r="D4760" i="4"/>
  <c r="E4760" i="4"/>
  <c r="C4760" i="4"/>
  <c r="B4761" i="4"/>
  <c r="A4761" i="4"/>
  <c r="F4761" i="4" l="1"/>
  <c r="O4761" i="4"/>
  <c r="N4761" i="4"/>
  <c r="M4761" i="4"/>
  <c r="L4761" i="4"/>
  <c r="K4761" i="4"/>
  <c r="J4761" i="4"/>
  <c r="I4761" i="4"/>
  <c r="H4761" i="4"/>
  <c r="G4761" i="4"/>
  <c r="D4761" i="4"/>
  <c r="E4761" i="4"/>
  <c r="C4761" i="4"/>
  <c r="B4762" i="4"/>
  <c r="A4762" i="4"/>
  <c r="F4762" i="4" l="1"/>
  <c r="O4762" i="4"/>
  <c r="N4762" i="4"/>
  <c r="M4762" i="4"/>
  <c r="L4762" i="4"/>
  <c r="K4762" i="4"/>
  <c r="J4762" i="4"/>
  <c r="I4762" i="4"/>
  <c r="H4762" i="4"/>
  <c r="G4762" i="4"/>
  <c r="E4762" i="4"/>
  <c r="C4762" i="4"/>
  <c r="D4762" i="4"/>
  <c r="B4763" i="4"/>
  <c r="A4763" i="4"/>
  <c r="F4763" i="4" l="1"/>
  <c r="O4763" i="4"/>
  <c r="N4763" i="4"/>
  <c r="M4763" i="4"/>
  <c r="L4763" i="4"/>
  <c r="K4763" i="4"/>
  <c r="J4763" i="4"/>
  <c r="I4763" i="4"/>
  <c r="H4763" i="4"/>
  <c r="G4763" i="4"/>
  <c r="E4763" i="4"/>
  <c r="C4763" i="4"/>
  <c r="D4763" i="4"/>
  <c r="B4764" i="4"/>
  <c r="A4764" i="4"/>
  <c r="F4764" i="4" l="1"/>
  <c r="O4764" i="4"/>
  <c r="N4764" i="4"/>
  <c r="M4764" i="4"/>
  <c r="L4764" i="4"/>
  <c r="K4764" i="4"/>
  <c r="J4764" i="4"/>
  <c r="H4764" i="4"/>
  <c r="I4764" i="4"/>
  <c r="G4764" i="4"/>
  <c r="D4764" i="4"/>
  <c r="E4764" i="4"/>
  <c r="C4764" i="4"/>
  <c r="B4765" i="4"/>
  <c r="A4765" i="4"/>
  <c r="F4765" i="4" l="1"/>
  <c r="O4765" i="4"/>
  <c r="N4765" i="4"/>
  <c r="M4765" i="4"/>
  <c r="L4765" i="4"/>
  <c r="K4765" i="4"/>
  <c r="J4765" i="4"/>
  <c r="I4765" i="4"/>
  <c r="H4765" i="4"/>
  <c r="G4765" i="4"/>
  <c r="D4765" i="4"/>
  <c r="E4765" i="4"/>
  <c r="C4765" i="4"/>
  <c r="B4766" i="4"/>
  <c r="A4766" i="4"/>
  <c r="F4766" i="4" l="1"/>
  <c r="O4766" i="4"/>
  <c r="N4766" i="4"/>
  <c r="M4766" i="4"/>
  <c r="L4766" i="4"/>
  <c r="K4766" i="4"/>
  <c r="J4766" i="4"/>
  <c r="I4766" i="4"/>
  <c r="H4766" i="4"/>
  <c r="G4766" i="4"/>
  <c r="E4766" i="4"/>
  <c r="C4766" i="4"/>
  <c r="D4766" i="4"/>
  <c r="B4767" i="4"/>
  <c r="A4767" i="4"/>
  <c r="F4767" i="4" l="1"/>
  <c r="O4767" i="4"/>
  <c r="N4767" i="4"/>
  <c r="M4767" i="4"/>
  <c r="L4767" i="4"/>
  <c r="K4767" i="4"/>
  <c r="J4767" i="4"/>
  <c r="I4767" i="4"/>
  <c r="G4767" i="4"/>
  <c r="H4767" i="4"/>
  <c r="E4767" i="4"/>
  <c r="C4767" i="4"/>
  <c r="D4767" i="4"/>
  <c r="B4768" i="4"/>
  <c r="A4768" i="4"/>
  <c r="F4768" i="4" l="1"/>
  <c r="O4768" i="4"/>
  <c r="N4768" i="4"/>
  <c r="M4768" i="4"/>
  <c r="L4768" i="4"/>
  <c r="K4768" i="4"/>
  <c r="J4768" i="4"/>
  <c r="H4768" i="4"/>
  <c r="I4768" i="4"/>
  <c r="G4768" i="4"/>
  <c r="D4768" i="4"/>
  <c r="E4768" i="4"/>
  <c r="C4768" i="4"/>
  <c r="B4769" i="4"/>
  <c r="A4769" i="4"/>
  <c r="F4769" i="4" l="1"/>
  <c r="O4769" i="4"/>
  <c r="N4769" i="4"/>
  <c r="M4769" i="4"/>
  <c r="L4769" i="4"/>
  <c r="K4769" i="4"/>
  <c r="J4769" i="4"/>
  <c r="I4769" i="4"/>
  <c r="H4769" i="4"/>
  <c r="G4769" i="4"/>
  <c r="D4769" i="4"/>
  <c r="E4769" i="4"/>
  <c r="C4769" i="4"/>
  <c r="B4770" i="4"/>
  <c r="A4770" i="4"/>
  <c r="F4770" i="4" l="1"/>
  <c r="O4770" i="4"/>
  <c r="N4770" i="4"/>
  <c r="M4770" i="4"/>
  <c r="L4770" i="4"/>
  <c r="K4770" i="4"/>
  <c r="J4770" i="4"/>
  <c r="I4770" i="4"/>
  <c r="H4770" i="4"/>
  <c r="G4770" i="4"/>
  <c r="E4770" i="4"/>
  <c r="C4770" i="4"/>
  <c r="D4770" i="4"/>
  <c r="B4771" i="4"/>
  <c r="A4771" i="4"/>
  <c r="F4771" i="4" l="1"/>
  <c r="O4771" i="4"/>
  <c r="N4771" i="4"/>
  <c r="M4771" i="4"/>
  <c r="L4771" i="4"/>
  <c r="K4771" i="4"/>
  <c r="I4771" i="4"/>
  <c r="J4771" i="4"/>
  <c r="G4771" i="4"/>
  <c r="H4771" i="4"/>
  <c r="E4771" i="4"/>
  <c r="C4771" i="4"/>
  <c r="D4771" i="4"/>
  <c r="B4772" i="4"/>
  <c r="A4772" i="4"/>
  <c r="F4772" i="4" l="1"/>
  <c r="O4772" i="4"/>
  <c r="N4772" i="4"/>
  <c r="M4772" i="4"/>
  <c r="L4772" i="4"/>
  <c r="K4772" i="4"/>
  <c r="J4772" i="4"/>
  <c r="H4772" i="4"/>
  <c r="I4772" i="4"/>
  <c r="G4772" i="4"/>
  <c r="D4772" i="4"/>
  <c r="E4772" i="4"/>
  <c r="C4772" i="4"/>
  <c r="B4773" i="4"/>
  <c r="A4773" i="4"/>
  <c r="F4773" i="4" l="1"/>
  <c r="O4773" i="4"/>
  <c r="N4773" i="4"/>
  <c r="M4773" i="4"/>
  <c r="L4773" i="4"/>
  <c r="K4773" i="4"/>
  <c r="J4773" i="4"/>
  <c r="I4773" i="4"/>
  <c r="H4773" i="4"/>
  <c r="G4773" i="4"/>
  <c r="D4773" i="4"/>
  <c r="E4773" i="4"/>
  <c r="C4773" i="4"/>
  <c r="B4774" i="4"/>
  <c r="A4774" i="4"/>
  <c r="F4774" i="4" l="1"/>
  <c r="O4774" i="4"/>
  <c r="N4774" i="4"/>
  <c r="M4774" i="4"/>
  <c r="L4774" i="4"/>
  <c r="K4774" i="4"/>
  <c r="J4774" i="4"/>
  <c r="I4774" i="4"/>
  <c r="H4774" i="4"/>
  <c r="G4774" i="4"/>
  <c r="E4774" i="4"/>
  <c r="C4774" i="4"/>
  <c r="D4774" i="4"/>
  <c r="B4775" i="4"/>
  <c r="A4775" i="4"/>
  <c r="F4775" i="4" l="1"/>
  <c r="O4775" i="4"/>
  <c r="N4775" i="4"/>
  <c r="M4775" i="4"/>
  <c r="L4775" i="4"/>
  <c r="K4775" i="4"/>
  <c r="J4775" i="4"/>
  <c r="I4775" i="4"/>
  <c r="H4775" i="4"/>
  <c r="G4775" i="4"/>
  <c r="E4775" i="4"/>
  <c r="C4775" i="4"/>
  <c r="D4775" i="4"/>
  <c r="B4776" i="4"/>
  <c r="A4776" i="4"/>
  <c r="F4776" i="4" l="1"/>
  <c r="O4776" i="4"/>
  <c r="N4776" i="4"/>
  <c r="M4776" i="4"/>
  <c r="L4776" i="4"/>
  <c r="K4776" i="4"/>
  <c r="J4776" i="4"/>
  <c r="H4776" i="4"/>
  <c r="I4776" i="4"/>
  <c r="G4776" i="4"/>
  <c r="D4776" i="4"/>
  <c r="E4776" i="4"/>
  <c r="C4776" i="4"/>
  <c r="B4777" i="4"/>
  <c r="A4777" i="4"/>
  <c r="F4777" i="4" l="1"/>
  <c r="O4777" i="4"/>
  <c r="N4777" i="4"/>
  <c r="M4777" i="4"/>
  <c r="L4777" i="4"/>
  <c r="K4777" i="4"/>
  <c r="J4777" i="4"/>
  <c r="I4777" i="4"/>
  <c r="H4777" i="4"/>
  <c r="G4777" i="4"/>
  <c r="D4777" i="4"/>
  <c r="E4777" i="4"/>
  <c r="C4777" i="4"/>
  <c r="B4778" i="4"/>
  <c r="A4778" i="4"/>
  <c r="F4778" i="4" l="1"/>
  <c r="O4778" i="4"/>
  <c r="N4778" i="4"/>
  <c r="M4778" i="4"/>
  <c r="L4778" i="4"/>
  <c r="K4778" i="4"/>
  <c r="J4778" i="4"/>
  <c r="I4778" i="4"/>
  <c r="H4778" i="4"/>
  <c r="G4778" i="4"/>
  <c r="E4778" i="4"/>
  <c r="C4778" i="4"/>
  <c r="D4778" i="4"/>
  <c r="B4779" i="4"/>
  <c r="A4779" i="4"/>
  <c r="F4779" i="4" l="1"/>
  <c r="O4779" i="4"/>
  <c r="N4779" i="4"/>
  <c r="M4779" i="4"/>
  <c r="L4779" i="4"/>
  <c r="K4779" i="4"/>
  <c r="J4779" i="4"/>
  <c r="I4779" i="4"/>
  <c r="H4779" i="4"/>
  <c r="G4779" i="4"/>
  <c r="E4779" i="4"/>
  <c r="C4779" i="4"/>
  <c r="D4779" i="4"/>
  <c r="B4780" i="4"/>
  <c r="A4780" i="4"/>
  <c r="F4780" i="4" l="1"/>
  <c r="O4780" i="4"/>
  <c r="N4780" i="4"/>
  <c r="M4780" i="4"/>
  <c r="L4780" i="4"/>
  <c r="K4780" i="4"/>
  <c r="J4780" i="4"/>
  <c r="H4780" i="4"/>
  <c r="I4780" i="4"/>
  <c r="G4780" i="4"/>
  <c r="D4780" i="4"/>
  <c r="E4780" i="4"/>
  <c r="C4780" i="4"/>
  <c r="B4781" i="4"/>
  <c r="A4781" i="4"/>
  <c r="F4781" i="4" l="1"/>
  <c r="O4781" i="4"/>
  <c r="N4781" i="4"/>
  <c r="M4781" i="4"/>
  <c r="L4781" i="4"/>
  <c r="K4781" i="4"/>
  <c r="J4781" i="4"/>
  <c r="I4781" i="4"/>
  <c r="H4781" i="4"/>
  <c r="G4781" i="4"/>
  <c r="D4781" i="4"/>
  <c r="E4781" i="4"/>
  <c r="C4781" i="4"/>
  <c r="B4782" i="4"/>
  <c r="A4782" i="4"/>
  <c r="F4782" i="4" l="1"/>
  <c r="O4782" i="4"/>
  <c r="N4782" i="4"/>
  <c r="M4782" i="4"/>
  <c r="L4782" i="4"/>
  <c r="K4782" i="4"/>
  <c r="J4782" i="4"/>
  <c r="I4782" i="4"/>
  <c r="H4782" i="4"/>
  <c r="G4782" i="4"/>
  <c r="E4782" i="4"/>
  <c r="C4782" i="4"/>
  <c r="D4782" i="4"/>
  <c r="B4783" i="4"/>
  <c r="A4783" i="4"/>
  <c r="F4783" i="4" l="1"/>
  <c r="O4783" i="4"/>
  <c r="N4783" i="4"/>
  <c r="M4783" i="4"/>
  <c r="L4783" i="4"/>
  <c r="K4783" i="4"/>
  <c r="J4783" i="4"/>
  <c r="I4783" i="4"/>
  <c r="G4783" i="4"/>
  <c r="H4783" i="4"/>
  <c r="E4783" i="4"/>
  <c r="C4783" i="4"/>
  <c r="D4783" i="4"/>
  <c r="B4784" i="4"/>
  <c r="A4784" i="4"/>
  <c r="F4784" i="4" l="1"/>
  <c r="N4784" i="4"/>
  <c r="O4784" i="4"/>
  <c r="M4784" i="4"/>
  <c r="L4784" i="4"/>
  <c r="K4784" i="4"/>
  <c r="J4784" i="4"/>
  <c r="H4784" i="4"/>
  <c r="I4784" i="4"/>
  <c r="G4784" i="4"/>
  <c r="D4784" i="4"/>
  <c r="E4784" i="4"/>
  <c r="C4784" i="4"/>
  <c r="B4785" i="4"/>
  <c r="A4785" i="4"/>
  <c r="F4785" i="4" l="1"/>
  <c r="O4785" i="4"/>
  <c r="N4785" i="4"/>
  <c r="M4785" i="4"/>
  <c r="L4785" i="4"/>
  <c r="K4785" i="4"/>
  <c r="J4785" i="4"/>
  <c r="I4785" i="4"/>
  <c r="H4785" i="4"/>
  <c r="G4785" i="4"/>
  <c r="D4785" i="4"/>
  <c r="E4785" i="4"/>
  <c r="C4785" i="4"/>
  <c r="B4786" i="4"/>
  <c r="A4786" i="4"/>
  <c r="F4786" i="4" l="1"/>
  <c r="O4786" i="4"/>
  <c r="N4786" i="4"/>
  <c r="M4786" i="4"/>
  <c r="L4786" i="4"/>
  <c r="K4786" i="4"/>
  <c r="J4786" i="4"/>
  <c r="I4786" i="4"/>
  <c r="H4786" i="4"/>
  <c r="G4786" i="4"/>
  <c r="E4786" i="4"/>
  <c r="C4786" i="4"/>
  <c r="D4786" i="4"/>
  <c r="B4787" i="4"/>
  <c r="A4787" i="4"/>
  <c r="F4787" i="4" l="1"/>
  <c r="O4787" i="4"/>
  <c r="N4787" i="4"/>
  <c r="M4787" i="4"/>
  <c r="L4787" i="4"/>
  <c r="K4787" i="4"/>
  <c r="I4787" i="4"/>
  <c r="J4787" i="4"/>
  <c r="G4787" i="4"/>
  <c r="H4787" i="4"/>
  <c r="E4787" i="4"/>
  <c r="C4787" i="4"/>
  <c r="D4787" i="4"/>
  <c r="B4788" i="4"/>
  <c r="A4788" i="4"/>
  <c r="F4788" i="4" l="1"/>
  <c r="O4788" i="4"/>
  <c r="N4788" i="4"/>
  <c r="M4788" i="4"/>
  <c r="L4788" i="4"/>
  <c r="K4788" i="4"/>
  <c r="J4788" i="4"/>
  <c r="H4788" i="4"/>
  <c r="I4788" i="4"/>
  <c r="G4788" i="4"/>
  <c r="D4788" i="4"/>
  <c r="E4788" i="4"/>
  <c r="C4788" i="4"/>
  <c r="B4789" i="4"/>
  <c r="A4789" i="4"/>
  <c r="F4789" i="4" l="1"/>
  <c r="O4789" i="4"/>
  <c r="N4789" i="4"/>
  <c r="M4789" i="4"/>
  <c r="L4789" i="4"/>
  <c r="K4789" i="4"/>
  <c r="J4789" i="4"/>
  <c r="I4789" i="4"/>
  <c r="H4789" i="4"/>
  <c r="G4789" i="4"/>
  <c r="D4789" i="4"/>
  <c r="E4789" i="4"/>
  <c r="C4789" i="4"/>
  <c r="B4790" i="4"/>
  <c r="A4790" i="4"/>
  <c r="F4790" i="4" l="1"/>
  <c r="O4790" i="4"/>
  <c r="N4790" i="4"/>
  <c r="M4790" i="4"/>
  <c r="L4790" i="4"/>
  <c r="K4790" i="4"/>
  <c r="J4790" i="4"/>
  <c r="I4790" i="4"/>
  <c r="H4790" i="4"/>
  <c r="G4790" i="4"/>
  <c r="E4790" i="4"/>
  <c r="C4790" i="4"/>
  <c r="D4790" i="4"/>
  <c r="B4791" i="4"/>
  <c r="A4791" i="4"/>
  <c r="F4791" i="4" l="1"/>
  <c r="O4791" i="4"/>
  <c r="N4791" i="4"/>
  <c r="M4791" i="4"/>
  <c r="L4791" i="4"/>
  <c r="K4791" i="4"/>
  <c r="J4791" i="4"/>
  <c r="I4791" i="4"/>
  <c r="H4791" i="4"/>
  <c r="G4791" i="4"/>
  <c r="E4791" i="4"/>
  <c r="C4791" i="4"/>
  <c r="D4791" i="4"/>
  <c r="B4792" i="4"/>
  <c r="A4792" i="4"/>
  <c r="F4792" i="4" l="1"/>
  <c r="O4792" i="4"/>
  <c r="N4792" i="4"/>
  <c r="M4792" i="4"/>
  <c r="L4792" i="4"/>
  <c r="K4792" i="4"/>
  <c r="J4792" i="4"/>
  <c r="H4792" i="4"/>
  <c r="I4792" i="4"/>
  <c r="G4792" i="4"/>
  <c r="D4792" i="4"/>
  <c r="E4792" i="4"/>
  <c r="C4792" i="4"/>
  <c r="B4793" i="4"/>
  <c r="A4793" i="4"/>
  <c r="F4793" i="4" l="1"/>
  <c r="O4793" i="4"/>
  <c r="N4793" i="4"/>
  <c r="M4793" i="4"/>
  <c r="L4793" i="4"/>
  <c r="K4793" i="4"/>
  <c r="J4793" i="4"/>
  <c r="I4793" i="4"/>
  <c r="H4793" i="4"/>
  <c r="G4793" i="4"/>
  <c r="D4793" i="4"/>
  <c r="E4793" i="4"/>
  <c r="C4793" i="4"/>
  <c r="B4794" i="4"/>
  <c r="A4794" i="4"/>
  <c r="F4794" i="4" l="1"/>
  <c r="O4794" i="4"/>
  <c r="N4794" i="4"/>
  <c r="M4794" i="4"/>
  <c r="L4794" i="4"/>
  <c r="K4794" i="4"/>
  <c r="J4794" i="4"/>
  <c r="I4794" i="4"/>
  <c r="H4794" i="4"/>
  <c r="G4794" i="4"/>
  <c r="E4794" i="4"/>
  <c r="C4794" i="4"/>
  <c r="D4794" i="4"/>
  <c r="B4795" i="4"/>
  <c r="A4795" i="4"/>
  <c r="F4795" i="4" l="1"/>
  <c r="O4795" i="4"/>
  <c r="N4795" i="4"/>
  <c r="M4795" i="4"/>
  <c r="L4795" i="4"/>
  <c r="K4795" i="4"/>
  <c r="J4795" i="4"/>
  <c r="I4795" i="4"/>
  <c r="H4795" i="4"/>
  <c r="G4795" i="4"/>
  <c r="E4795" i="4"/>
  <c r="C4795" i="4"/>
  <c r="D4795" i="4"/>
  <c r="B4796" i="4"/>
  <c r="A4796" i="4"/>
  <c r="F4796" i="4" l="1"/>
  <c r="O4796" i="4"/>
  <c r="N4796" i="4"/>
  <c r="M4796" i="4"/>
  <c r="L4796" i="4"/>
  <c r="K4796" i="4"/>
  <c r="J4796" i="4"/>
  <c r="H4796" i="4"/>
  <c r="I4796" i="4"/>
  <c r="G4796" i="4"/>
  <c r="D4796" i="4"/>
  <c r="E4796" i="4"/>
  <c r="C4796" i="4"/>
  <c r="B4797" i="4"/>
  <c r="A4797" i="4"/>
  <c r="F4797" i="4" l="1"/>
  <c r="O4797" i="4"/>
  <c r="N4797" i="4"/>
  <c r="M4797" i="4"/>
  <c r="L4797" i="4"/>
  <c r="K4797" i="4"/>
  <c r="J4797" i="4"/>
  <c r="I4797" i="4"/>
  <c r="H4797" i="4"/>
  <c r="G4797" i="4"/>
  <c r="D4797" i="4"/>
  <c r="E4797" i="4"/>
  <c r="C4797" i="4"/>
  <c r="B4798" i="4"/>
  <c r="A4798" i="4"/>
  <c r="F4798" i="4" l="1"/>
  <c r="O4798" i="4"/>
  <c r="N4798" i="4"/>
  <c r="M4798" i="4"/>
  <c r="L4798" i="4"/>
  <c r="K4798" i="4"/>
  <c r="J4798" i="4"/>
  <c r="I4798" i="4"/>
  <c r="H4798" i="4"/>
  <c r="G4798" i="4"/>
  <c r="E4798" i="4"/>
  <c r="C4798" i="4"/>
  <c r="D4798" i="4"/>
  <c r="B4799" i="4"/>
  <c r="A4799" i="4"/>
  <c r="F4799" i="4" l="1"/>
  <c r="O4799" i="4"/>
  <c r="N4799" i="4"/>
  <c r="M4799" i="4"/>
  <c r="L4799" i="4"/>
  <c r="K4799" i="4"/>
  <c r="J4799" i="4"/>
  <c r="I4799" i="4"/>
  <c r="G4799" i="4"/>
  <c r="H4799" i="4"/>
  <c r="E4799" i="4"/>
  <c r="C4799" i="4"/>
  <c r="D4799" i="4"/>
  <c r="B4800" i="4"/>
  <c r="A4800" i="4"/>
  <c r="F4800" i="4" l="1"/>
  <c r="O4800" i="4"/>
  <c r="N4800" i="4"/>
  <c r="M4800" i="4"/>
  <c r="L4800" i="4"/>
  <c r="K4800" i="4"/>
  <c r="J4800" i="4"/>
  <c r="H4800" i="4"/>
  <c r="I4800" i="4"/>
  <c r="G4800" i="4"/>
  <c r="D4800" i="4"/>
  <c r="E4800" i="4"/>
  <c r="C4800" i="4"/>
  <c r="B4801" i="4"/>
  <c r="A4801" i="4"/>
  <c r="F4801" i="4" l="1"/>
  <c r="O4801" i="4"/>
  <c r="N4801" i="4"/>
  <c r="M4801" i="4"/>
  <c r="L4801" i="4"/>
  <c r="K4801" i="4"/>
  <c r="J4801" i="4"/>
  <c r="I4801" i="4"/>
  <c r="H4801" i="4"/>
  <c r="G4801" i="4"/>
  <c r="D4801" i="4"/>
  <c r="E4801" i="4"/>
  <c r="C4801" i="4"/>
  <c r="B4802" i="4"/>
  <c r="A4802" i="4"/>
  <c r="F4802" i="4" l="1"/>
  <c r="O4802" i="4"/>
  <c r="N4802" i="4"/>
  <c r="M4802" i="4"/>
  <c r="L4802" i="4"/>
  <c r="K4802" i="4"/>
  <c r="J4802" i="4"/>
  <c r="I4802" i="4"/>
  <c r="H4802" i="4"/>
  <c r="G4802" i="4"/>
  <c r="E4802" i="4"/>
  <c r="C4802" i="4"/>
  <c r="D4802" i="4"/>
  <c r="B4803" i="4"/>
  <c r="A4803" i="4"/>
  <c r="F4803" i="4" l="1"/>
  <c r="O4803" i="4"/>
  <c r="N4803" i="4"/>
  <c r="M4803" i="4"/>
  <c r="L4803" i="4"/>
  <c r="K4803" i="4"/>
  <c r="I4803" i="4"/>
  <c r="J4803" i="4"/>
  <c r="G4803" i="4"/>
  <c r="H4803" i="4"/>
  <c r="E4803" i="4"/>
  <c r="C4803" i="4"/>
  <c r="D4803" i="4"/>
  <c r="B4804" i="4"/>
  <c r="A4804" i="4"/>
  <c r="F4804" i="4" l="1"/>
  <c r="O4804" i="4"/>
  <c r="N4804" i="4"/>
  <c r="M4804" i="4"/>
  <c r="L4804" i="4"/>
  <c r="K4804" i="4"/>
  <c r="J4804" i="4"/>
  <c r="H4804" i="4"/>
  <c r="I4804" i="4"/>
  <c r="G4804" i="4"/>
  <c r="D4804" i="4"/>
  <c r="E4804" i="4"/>
  <c r="C4804" i="4"/>
  <c r="B4805" i="4"/>
  <c r="A4805" i="4"/>
  <c r="F4805" i="4" l="1"/>
  <c r="O4805" i="4"/>
  <c r="N4805" i="4"/>
  <c r="M4805" i="4"/>
  <c r="L4805" i="4"/>
  <c r="K4805" i="4"/>
  <c r="J4805" i="4"/>
  <c r="I4805" i="4"/>
  <c r="H4805" i="4"/>
  <c r="G4805" i="4"/>
  <c r="D4805" i="4"/>
  <c r="E4805" i="4"/>
  <c r="C4805" i="4"/>
  <c r="B4806" i="4"/>
  <c r="A4806" i="4"/>
  <c r="F4806" i="4" l="1"/>
  <c r="O4806" i="4"/>
  <c r="N4806" i="4"/>
  <c r="M4806" i="4"/>
  <c r="L4806" i="4"/>
  <c r="K4806" i="4"/>
  <c r="J4806" i="4"/>
  <c r="I4806" i="4"/>
  <c r="H4806" i="4"/>
  <c r="G4806" i="4"/>
  <c r="E4806" i="4"/>
  <c r="C4806" i="4"/>
  <c r="D4806" i="4"/>
  <c r="B4807" i="4"/>
  <c r="A4807" i="4"/>
  <c r="F4807" i="4" l="1"/>
  <c r="O4807" i="4"/>
  <c r="N4807" i="4"/>
  <c r="M4807" i="4"/>
  <c r="L4807" i="4"/>
  <c r="K4807" i="4"/>
  <c r="J4807" i="4"/>
  <c r="I4807" i="4"/>
  <c r="H4807" i="4"/>
  <c r="G4807" i="4"/>
  <c r="E4807" i="4"/>
  <c r="C4807" i="4"/>
  <c r="D4807" i="4"/>
  <c r="B4808" i="4"/>
  <c r="A4808" i="4"/>
  <c r="F4808" i="4" l="1"/>
  <c r="O4808" i="4"/>
  <c r="N4808" i="4"/>
  <c r="M4808" i="4"/>
  <c r="L4808" i="4"/>
  <c r="K4808" i="4"/>
  <c r="J4808" i="4"/>
  <c r="H4808" i="4"/>
  <c r="I4808" i="4"/>
  <c r="G4808" i="4"/>
  <c r="D4808" i="4"/>
  <c r="E4808" i="4"/>
  <c r="C4808" i="4"/>
  <c r="B4809" i="4"/>
  <c r="A4809" i="4"/>
  <c r="F4809" i="4" l="1"/>
  <c r="O4809" i="4"/>
  <c r="N4809" i="4"/>
  <c r="M4809" i="4"/>
  <c r="L4809" i="4"/>
  <c r="K4809" i="4"/>
  <c r="J4809" i="4"/>
  <c r="I4809" i="4"/>
  <c r="H4809" i="4"/>
  <c r="G4809" i="4"/>
  <c r="D4809" i="4"/>
  <c r="E4809" i="4"/>
  <c r="C4809" i="4"/>
  <c r="B4810" i="4"/>
  <c r="A4810" i="4"/>
  <c r="F4810" i="4" l="1"/>
  <c r="O4810" i="4"/>
  <c r="N4810" i="4"/>
  <c r="M4810" i="4"/>
  <c r="L4810" i="4"/>
  <c r="K4810" i="4"/>
  <c r="J4810" i="4"/>
  <c r="I4810" i="4"/>
  <c r="H4810" i="4"/>
  <c r="G4810" i="4"/>
  <c r="E4810" i="4"/>
  <c r="C4810" i="4"/>
  <c r="D4810" i="4"/>
  <c r="B4811" i="4"/>
  <c r="A4811" i="4"/>
  <c r="F4811" i="4" l="1"/>
  <c r="O4811" i="4"/>
  <c r="N4811" i="4"/>
  <c r="M4811" i="4"/>
  <c r="L4811" i="4"/>
  <c r="K4811" i="4"/>
  <c r="J4811" i="4"/>
  <c r="I4811" i="4"/>
  <c r="H4811" i="4"/>
  <c r="G4811" i="4"/>
  <c r="E4811" i="4"/>
  <c r="C4811" i="4"/>
  <c r="D4811" i="4"/>
  <c r="B4812" i="4"/>
  <c r="A4812" i="4"/>
  <c r="F4812" i="4" l="1"/>
  <c r="O4812" i="4"/>
  <c r="N4812" i="4"/>
  <c r="M4812" i="4"/>
  <c r="L4812" i="4"/>
  <c r="K4812" i="4"/>
  <c r="J4812" i="4"/>
  <c r="H4812" i="4"/>
  <c r="I4812" i="4"/>
  <c r="G4812" i="4"/>
  <c r="D4812" i="4"/>
  <c r="E4812" i="4"/>
  <c r="C4812" i="4"/>
  <c r="B4813" i="4"/>
  <c r="A4813" i="4"/>
  <c r="F4813" i="4" l="1"/>
  <c r="O4813" i="4"/>
  <c r="N4813" i="4"/>
  <c r="M4813" i="4"/>
  <c r="L4813" i="4"/>
  <c r="K4813" i="4"/>
  <c r="J4813" i="4"/>
  <c r="I4813" i="4"/>
  <c r="H4813" i="4"/>
  <c r="G4813" i="4"/>
  <c r="D4813" i="4"/>
  <c r="E4813" i="4"/>
  <c r="C4813" i="4"/>
  <c r="B4814" i="4"/>
  <c r="A4814" i="4"/>
  <c r="F4814" i="4" l="1"/>
  <c r="O4814" i="4"/>
  <c r="N4814" i="4"/>
  <c r="M4814" i="4"/>
  <c r="L4814" i="4"/>
  <c r="K4814" i="4"/>
  <c r="J4814" i="4"/>
  <c r="I4814" i="4"/>
  <c r="H4814" i="4"/>
  <c r="G4814" i="4"/>
  <c r="E4814" i="4"/>
  <c r="C4814" i="4"/>
  <c r="D4814" i="4"/>
  <c r="B4815" i="4"/>
  <c r="A4815" i="4"/>
  <c r="F4815" i="4" l="1"/>
  <c r="O4815" i="4"/>
  <c r="N4815" i="4"/>
  <c r="M4815" i="4"/>
  <c r="L4815" i="4"/>
  <c r="K4815" i="4"/>
  <c r="J4815" i="4"/>
  <c r="I4815" i="4"/>
  <c r="G4815" i="4"/>
  <c r="H4815" i="4"/>
  <c r="E4815" i="4"/>
  <c r="C4815" i="4"/>
  <c r="D4815" i="4"/>
  <c r="B4816" i="4"/>
  <c r="A4816" i="4"/>
  <c r="F4816" i="4" l="1"/>
  <c r="O4816" i="4"/>
  <c r="N4816" i="4"/>
  <c r="M4816" i="4"/>
  <c r="L4816" i="4"/>
  <c r="K4816" i="4"/>
  <c r="J4816" i="4"/>
  <c r="H4816" i="4"/>
  <c r="I4816" i="4"/>
  <c r="G4816" i="4"/>
  <c r="D4816" i="4"/>
  <c r="E4816" i="4"/>
  <c r="C4816" i="4"/>
  <c r="B4817" i="4"/>
  <c r="A4817" i="4"/>
  <c r="F4817" i="4" l="1"/>
  <c r="O4817" i="4"/>
  <c r="N4817" i="4"/>
  <c r="M4817" i="4"/>
  <c r="L4817" i="4"/>
  <c r="K4817" i="4"/>
  <c r="J4817" i="4"/>
  <c r="I4817" i="4"/>
  <c r="H4817" i="4"/>
  <c r="G4817" i="4"/>
  <c r="D4817" i="4"/>
  <c r="E4817" i="4"/>
  <c r="C4817" i="4"/>
  <c r="B4818" i="4"/>
  <c r="A4818" i="4"/>
  <c r="F4818" i="4" l="1"/>
  <c r="O4818" i="4"/>
  <c r="N4818" i="4"/>
  <c r="M4818" i="4"/>
  <c r="L4818" i="4"/>
  <c r="K4818" i="4"/>
  <c r="J4818" i="4"/>
  <c r="I4818" i="4"/>
  <c r="H4818" i="4"/>
  <c r="G4818" i="4"/>
  <c r="E4818" i="4"/>
  <c r="C4818" i="4"/>
  <c r="D4818" i="4"/>
  <c r="B4819" i="4"/>
  <c r="A4819" i="4"/>
  <c r="F4819" i="4" l="1"/>
  <c r="O4819" i="4"/>
  <c r="N4819" i="4"/>
  <c r="M4819" i="4"/>
  <c r="L4819" i="4"/>
  <c r="K4819" i="4"/>
  <c r="I4819" i="4"/>
  <c r="J4819" i="4"/>
  <c r="G4819" i="4"/>
  <c r="H4819" i="4"/>
  <c r="E4819" i="4"/>
  <c r="C4819" i="4"/>
  <c r="D4819" i="4"/>
  <c r="B4820" i="4"/>
  <c r="A4820" i="4"/>
  <c r="F4820" i="4" l="1"/>
  <c r="O4820" i="4"/>
  <c r="N4820" i="4"/>
  <c r="M4820" i="4"/>
  <c r="L4820" i="4"/>
  <c r="K4820" i="4"/>
  <c r="J4820" i="4"/>
  <c r="H4820" i="4"/>
  <c r="I4820" i="4"/>
  <c r="G4820" i="4"/>
  <c r="D4820" i="4"/>
  <c r="E4820" i="4"/>
  <c r="C4820" i="4"/>
  <c r="B4821" i="4"/>
  <c r="A4821" i="4"/>
  <c r="F4821" i="4" l="1"/>
  <c r="O4821" i="4"/>
  <c r="N4821" i="4"/>
  <c r="M4821" i="4"/>
  <c r="L4821" i="4"/>
  <c r="K4821" i="4"/>
  <c r="J4821" i="4"/>
  <c r="I4821" i="4"/>
  <c r="H4821" i="4"/>
  <c r="G4821" i="4"/>
  <c r="D4821" i="4"/>
  <c r="E4821" i="4"/>
  <c r="C4821" i="4"/>
  <c r="B4822" i="4"/>
  <c r="A4822" i="4"/>
  <c r="F4822" i="4" l="1"/>
  <c r="O4822" i="4"/>
  <c r="N4822" i="4"/>
  <c r="M4822" i="4"/>
  <c r="L4822" i="4"/>
  <c r="K4822" i="4"/>
  <c r="J4822" i="4"/>
  <c r="I4822" i="4"/>
  <c r="H4822" i="4"/>
  <c r="G4822" i="4"/>
  <c r="E4822" i="4"/>
  <c r="C4822" i="4"/>
  <c r="D4822" i="4"/>
  <c r="B4823" i="4"/>
  <c r="A4823" i="4"/>
  <c r="F4823" i="4" l="1"/>
  <c r="O4823" i="4"/>
  <c r="N4823" i="4"/>
  <c r="M4823" i="4"/>
  <c r="L4823" i="4"/>
  <c r="K4823" i="4"/>
  <c r="J4823" i="4"/>
  <c r="I4823" i="4"/>
  <c r="H4823" i="4"/>
  <c r="G4823" i="4"/>
  <c r="E4823" i="4"/>
  <c r="C4823" i="4"/>
  <c r="D4823" i="4"/>
  <c r="B4824" i="4"/>
  <c r="A4824" i="4"/>
  <c r="F4824" i="4" l="1"/>
  <c r="O4824" i="4"/>
  <c r="N4824" i="4"/>
  <c r="M4824" i="4"/>
  <c r="L4824" i="4"/>
  <c r="K4824" i="4"/>
  <c r="J4824" i="4"/>
  <c r="H4824" i="4"/>
  <c r="I4824" i="4"/>
  <c r="G4824" i="4"/>
  <c r="D4824" i="4"/>
  <c r="E4824" i="4"/>
  <c r="C4824" i="4"/>
  <c r="B4825" i="4"/>
  <c r="A4825" i="4"/>
  <c r="F4825" i="4" l="1"/>
  <c r="O4825" i="4"/>
  <c r="N4825" i="4"/>
  <c r="M4825" i="4"/>
  <c r="L4825" i="4"/>
  <c r="K4825" i="4"/>
  <c r="J4825" i="4"/>
  <c r="I4825" i="4"/>
  <c r="H4825" i="4"/>
  <c r="G4825" i="4"/>
  <c r="D4825" i="4"/>
  <c r="E4825" i="4"/>
  <c r="C4825" i="4"/>
  <c r="B4826" i="4"/>
  <c r="A4826" i="4"/>
  <c r="F4826" i="4" l="1"/>
  <c r="O4826" i="4"/>
  <c r="N4826" i="4"/>
  <c r="M4826" i="4"/>
  <c r="L4826" i="4"/>
  <c r="K4826" i="4"/>
  <c r="J4826" i="4"/>
  <c r="I4826" i="4"/>
  <c r="H4826" i="4"/>
  <c r="G4826" i="4"/>
  <c r="E4826" i="4"/>
  <c r="C4826" i="4"/>
  <c r="D4826" i="4"/>
  <c r="B4827" i="4"/>
  <c r="A4827" i="4"/>
  <c r="F4827" i="4" l="1"/>
  <c r="O4827" i="4"/>
  <c r="N4827" i="4"/>
  <c r="M4827" i="4"/>
  <c r="L4827" i="4"/>
  <c r="K4827" i="4"/>
  <c r="J4827" i="4"/>
  <c r="I4827" i="4"/>
  <c r="H4827" i="4"/>
  <c r="G4827" i="4"/>
  <c r="E4827" i="4"/>
  <c r="C4827" i="4"/>
  <c r="D4827" i="4"/>
  <c r="B4828" i="4"/>
  <c r="A4828" i="4"/>
  <c r="F4828" i="4" l="1"/>
  <c r="O4828" i="4"/>
  <c r="N4828" i="4"/>
  <c r="M4828" i="4"/>
  <c r="L4828" i="4"/>
  <c r="K4828" i="4"/>
  <c r="J4828" i="4"/>
  <c r="H4828" i="4"/>
  <c r="I4828" i="4"/>
  <c r="G4828" i="4"/>
  <c r="D4828" i="4"/>
  <c r="E4828" i="4"/>
  <c r="C4828" i="4"/>
  <c r="B4829" i="4"/>
  <c r="A4829" i="4"/>
  <c r="F4829" i="4" l="1"/>
  <c r="O4829" i="4"/>
  <c r="N4829" i="4"/>
  <c r="M4829" i="4"/>
  <c r="L4829" i="4"/>
  <c r="K4829" i="4"/>
  <c r="J4829" i="4"/>
  <c r="I4829" i="4"/>
  <c r="H4829" i="4"/>
  <c r="G4829" i="4"/>
  <c r="D4829" i="4"/>
  <c r="E4829" i="4"/>
  <c r="C4829" i="4"/>
  <c r="B4830" i="4"/>
  <c r="A4830" i="4"/>
  <c r="F4830" i="4" l="1"/>
  <c r="O4830" i="4"/>
  <c r="N4830" i="4"/>
  <c r="M4830" i="4"/>
  <c r="L4830" i="4"/>
  <c r="K4830" i="4"/>
  <c r="J4830" i="4"/>
  <c r="I4830" i="4"/>
  <c r="H4830" i="4"/>
  <c r="G4830" i="4"/>
  <c r="E4830" i="4"/>
  <c r="C4830" i="4"/>
  <c r="D4830" i="4"/>
  <c r="B4831" i="4"/>
  <c r="A4831" i="4"/>
  <c r="F4831" i="4" l="1"/>
  <c r="O4831" i="4"/>
  <c r="N4831" i="4"/>
  <c r="M4831" i="4"/>
  <c r="L4831" i="4"/>
  <c r="K4831" i="4"/>
  <c r="J4831" i="4"/>
  <c r="I4831" i="4"/>
  <c r="G4831" i="4"/>
  <c r="H4831" i="4"/>
  <c r="E4831" i="4"/>
  <c r="C4831" i="4"/>
  <c r="D4831" i="4"/>
  <c r="B4832" i="4"/>
  <c r="A4832" i="4"/>
  <c r="F4832" i="4" l="1"/>
  <c r="O4832" i="4"/>
  <c r="N4832" i="4"/>
  <c r="M4832" i="4"/>
  <c r="L4832" i="4"/>
  <c r="K4832" i="4"/>
  <c r="J4832" i="4"/>
  <c r="H4832" i="4"/>
  <c r="I4832" i="4"/>
  <c r="G4832" i="4"/>
  <c r="D4832" i="4"/>
  <c r="E4832" i="4"/>
  <c r="C4832" i="4"/>
  <c r="B4833" i="4"/>
  <c r="A4833" i="4"/>
  <c r="F4833" i="4" l="1"/>
  <c r="O4833" i="4"/>
  <c r="N4833" i="4"/>
  <c r="M4833" i="4"/>
  <c r="L4833" i="4"/>
  <c r="K4833" i="4"/>
  <c r="J4833" i="4"/>
  <c r="I4833" i="4"/>
  <c r="H4833" i="4"/>
  <c r="G4833" i="4"/>
  <c r="D4833" i="4"/>
  <c r="E4833" i="4"/>
  <c r="C4833" i="4"/>
  <c r="B4834" i="4"/>
  <c r="A4834" i="4"/>
  <c r="F4834" i="4" l="1"/>
  <c r="O4834" i="4"/>
  <c r="N4834" i="4"/>
  <c r="M4834" i="4"/>
  <c r="L4834" i="4"/>
  <c r="K4834" i="4"/>
  <c r="J4834" i="4"/>
  <c r="I4834" i="4"/>
  <c r="H4834" i="4"/>
  <c r="G4834" i="4"/>
  <c r="E4834" i="4"/>
  <c r="C4834" i="4"/>
  <c r="D4834" i="4"/>
  <c r="B4835" i="4"/>
  <c r="A4835" i="4"/>
  <c r="F4835" i="4" l="1"/>
  <c r="O4835" i="4"/>
  <c r="N4835" i="4"/>
  <c r="M4835" i="4"/>
  <c r="L4835" i="4"/>
  <c r="K4835" i="4"/>
  <c r="I4835" i="4"/>
  <c r="J4835" i="4"/>
  <c r="G4835" i="4"/>
  <c r="H4835" i="4"/>
  <c r="E4835" i="4"/>
  <c r="C4835" i="4"/>
  <c r="D4835" i="4"/>
  <c r="B4836" i="4"/>
  <c r="A4836" i="4"/>
  <c r="F4836" i="4" l="1"/>
  <c r="O4836" i="4"/>
  <c r="N4836" i="4"/>
  <c r="M4836" i="4"/>
  <c r="L4836" i="4"/>
  <c r="K4836" i="4"/>
  <c r="J4836" i="4"/>
  <c r="H4836" i="4"/>
  <c r="I4836" i="4"/>
  <c r="G4836" i="4"/>
  <c r="D4836" i="4"/>
  <c r="E4836" i="4"/>
  <c r="C4836" i="4"/>
  <c r="B4837" i="4"/>
  <c r="A4837" i="4"/>
  <c r="F4837" i="4" l="1"/>
  <c r="O4837" i="4"/>
  <c r="N4837" i="4"/>
  <c r="M4837" i="4"/>
  <c r="L4837" i="4"/>
  <c r="K4837" i="4"/>
  <c r="J4837" i="4"/>
  <c r="I4837" i="4"/>
  <c r="H4837" i="4"/>
  <c r="G4837" i="4"/>
  <c r="D4837" i="4"/>
  <c r="E4837" i="4"/>
  <c r="C4837" i="4"/>
  <c r="B4838" i="4"/>
  <c r="A4838" i="4"/>
  <c r="F4838" i="4" l="1"/>
  <c r="O4838" i="4"/>
  <c r="N4838" i="4"/>
  <c r="M4838" i="4"/>
  <c r="L4838" i="4"/>
  <c r="K4838" i="4"/>
  <c r="J4838" i="4"/>
  <c r="I4838" i="4"/>
  <c r="H4838" i="4"/>
  <c r="G4838" i="4"/>
  <c r="E4838" i="4"/>
  <c r="C4838" i="4"/>
  <c r="D4838" i="4"/>
  <c r="B4839" i="4"/>
  <c r="A4839" i="4"/>
  <c r="F4839" i="4" l="1"/>
  <c r="O4839" i="4"/>
  <c r="N4839" i="4"/>
  <c r="M4839" i="4"/>
  <c r="L4839" i="4"/>
  <c r="K4839" i="4"/>
  <c r="J4839" i="4"/>
  <c r="I4839" i="4"/>
  <c r="H4839" i="4"/>
  <c r="G4839" i="4"/>
  <c r="E4839" i="4"/>
  <c r="C4839" i="4"/>
  <c r="D4839" i="4"/>
  <c r="B4840" i="4"/>
  <c r="A4840" i="4"/>
  <c r="F4840" i="4" l="1"/>
  <c r="O4840" i="4"/>
  <c r="N4840" i="4"/>
  <c r="M4840" i="4"/>
  <c r="L4840" i="4"/>
  <c r="K4840" i="4"/>
  <c r="J4840" i="4"/>
  <c r="H4840" i="4"/>
  <c r="I4840" i="4"/>
  <c r="G4840" i="4"/>
  <c r="D4840" i="4"/>
  <c r="E4840" i="4"/>
  <c r="C4840" i="4"/>
  <c r="B4841" i="4"/>
  <c r="A4841" i="4"/>
  <c r="F4841" i="4" l="1"/>
  <c r="O4841" i="4"/>
  <c r="N4841" i="4"/>
  <c r="M4841" i="4"/>
  <c r="L4841" i="4"/>
  <c r="K4841" i="4"/>
  <c r="J4841" i="4"/>
  <c r="I4841" i="4"/>
  <c r="H4841" i="4"/>
  <c r="G4841" i="4"/>
  <c r="D4841" i="4"/>
  <c r="E4841" i="4"/>
  <c r="C4841" i="4"/>
  <c r="B4842" i="4"/>
  <c r="A4842" i="4"/>
  <c r="F4842" i="4" l="1"/>
  <c r="O4842" i="4"/>
  <c r="N4842" i="4"/>
  <c r="M4842" i="4"/>
  <c r="L4842" i="4"/>
  <c r="K4842" i="4"/>
  <c r="J4842" i="4"/>
  <c r="I4842" i="4"/>
  <c r="H4842" i="4"/>
  <c r="G4842" i="4"/>
  <c r="E4842" i="4"/>
  <c r="C4842" i="4"/>
  <c r="D4842" i="4"/>
  <c r="B4843" i="4"/>
  <c r="A4843" i="4"/>
  <c r="F4843" i="4" l="1"/>
  <c r="O4843" i="4"/>
  <c r="N4843" i="4"/>
  <c r="M4843" i="4"/>
  <c r="L4843" i="4"/>
  <c r="K4843" i="4"/>
  <c r="J4843" i="4"/>
  <c r="I4843" i="4"/>
  <c r="H4843" i="4"/>
  <c r="G4843" i="4"/>
  <c r="E4843" i="4"/>
  <c r="C4843" i="4"/>
  <c r="D4843" i="4"/>
  <c r="B4844" i="4"/>
  <c r="A4844" i="4"/>
  <c r="F4844" i="4" l="1"/>
  <c r="O4844" i="4"/>
  <c r="N4844" i="4"/>
  <c r="M4844" i="4"/>
  <c r="L4844" i="4"/>
  <c r="K4844" i="4"/>
  <c r="J4844" i="4"/>
  <c r="H4844" i="4"/>
  <c r="I4844" i="4"/>
  <c r="G4844" i="4"/>
  <c r="D4844" i="4"/>
  <c r="E4844" i="4"/>
  <c r="C4844" i="4"/>
  <c r="B4845" i="4"/>
  <c r="A4845" i="4"/>
  <c r="F4845" i="4" l="1"/>
  <c r="O4845" i="4"/>
  <c r="N4845" i="4"/>
  <c r="M4845" i="4"/>
  <c r="L4845" i="4"/>
  <c r="K4845" i="4"/>
  <c r="J4845" i="4"/>
  <c r="I4845" i="4"/>
  <c r="H4845" i="4"/>
  <c r="G4845" i="4"/>
  <c r="D4845" i="4"/>
  <c r="E4845" i="4"/>
  <c r="C4845" i="4"/>
  <c r="B4846" i="4"/>
  <c r="A4846" i="4"/>
  <c r="F4846" i="4" l="1"/>
  <c r="O4846" i="4"/>
  <c r="N4846" i="4"/>
  <c r="M4846" i="4"/>
  <c r="L4846" i="4"/>
  <c r="K4846" i="4"/>
  <c r="J4846" i="4"/>
  <c r="I4846" i="4"/>
  <c r="H4846" i="4"/>
  <c r="G4846" i="4"/>
  <c r="E4846" i="4"/>
  <c r="C4846" i="4"/>
  <c r="D4846" i="4"/>
  <c r="B4847" i="4"/>
  <c r="A4847" i="4"/>
  <c r="F4847" i="4" l="1"/>
  <c r="O4847" i="4"/>
  <c r="N4847" i="4"/>
  <c r="M4847" i="4"/>
  <c r="L4847" i="4"/>
  <c r="K4847" i="4"/>
  <c r="J4847" i="4"/>
  <c r="I4847" i="4"/>
  <c r="G4847" i="4"/>
  <c r="H4847" i="4"/>
  <c r="E4847" i="4"/>
  <c r="C4847" i="4"/>
  <c r="D4847" i="4"/>
  <c r="B4848" i="4"/>
  <c r="A4848" i="4"/>
  <c r="F4848" i="4" l="1"/>
  <c r="O4848" i="4"/>
  <c r="N4848" i="4"/>
  <c r="M4848" i="4"/>
  <c r="L4848" i="4"/>
  <c r="K4848" i="4"/>
  <c r="J4848" i="4"/>
  <c r="H4848" i="4"/>
  <c r="I4848" i="4"/>
  <c r="G4848" i="4"/>
  <c r="D4848" i="4"/>
  <c r="E4848" i="4"/>
  <c r="C4848" i="4"/>
  <c r="B4849" i="4"/>
  <c r="A4849" i="4"/>
  <c r="F4849" i="4" l="1"/>
  <c r="O4849" i="4"/>
  <c r="N4849" i="4"/>
  <c r="M4849" i="4"/>
  <c r="L4849" i="4"/>
  <c r="K4849" i="4"/>
  <c r="J4849" i="4"/>
  <c r="I4849" i="4"/>
  <c r="H4849" i="4"/>
  <c r="G4849" i="4"/>
  <c r="D4849" i="4"/>
  <c r="E4849" i="4"/>
  <c r="C4849" i="4"/>
  <c r="B4850" i="4"/>
  <c r="A4850" i="4"/>
  <c r="F4850" i="4" l="1"/>
  <c r="O4850" i="4"/>
  <c r="N4850" i="4"/>
  <c r="M4850" i="4"/>
  <c r="L4850" i="4"/>
  <c r="K4850" i="4"/>
  <c r="J4850" i="4"/>
  <c r="I4850" i="4"/>
  <c r="H4850" i="4"/>
  <c r="G4850" i="4"/>
  <c r="E4850" i="4"/>
  <c r="C4850" i="4"/>
  <c r="D4850" i="4"/>
  <c r="B4851" i="4"/>
  <c r="A4851" i="4"/>
  <c r="F4851" i="4" l="1"/>
  <c r="O4851" i="4"/>
  <c r="N4851" i="4"/>
  <c r="M4851" i="4"/>
  <c r="L4851" i="4"/>
  <c r="K4851" i="4"/>
  <c r="I4851" i="4"/>
  <c r="J4851" i="4"/>
  <c r="G4851" i="4"/>
  <c r="H4851" i="4"/>
  <c r="E4851" i="4"/>
  <c r="C4851" i="4"/>
  <c r="D4851" i="4"/>
  <c r="B4852" i="4"/>
  <c r="A4852" i="4"/>
  <c r="F4852" i="4" l="1"/>
  <c r="O4852" i="4"/>
  <c r="N4852" i="4"/>
  <c r="M4852" i="4"/>
  <c r="L4852" i="4"/>
  <c r="K4852" i="4"/>
  <c r="J4852" i="4"/>
  <c r="H4852" i="4"/>
  <c r="I4852" i="4"/>
  <c r="G4852" i="4"/>
  <c r="D4852" i="4"/>
  <c r="E4852" i="4"/>
  <c r="C4852" i="4"/>
  <c r="B4853" i="4"/>
  <c r="A4853" i="4"/>
  <c r="F4853" i="4" l="1"/>
  <c r="O4853" i="4"/>
  <c r="N4853" i="4"/>
  <c r="M4853" i="4"/>
  <c r="L4853" i="4"/>
  <c r="K4853" i="4"/>
  <c r="J4853" i="4"/>
  <c r="I4853" i="4"/>
  <c r="H4853" i="4"/>
  <c r="G4853" i="4"/>
  <c r="D4853" i="4"/>
  <c r="E4853" i="4"/>
  <c r="C4853" i="4"/>
  <c r="B4854" i="4"/>
  <c r="A4854" i="4"/>
  <c r="F4854" i="4" l="1"/>
  <c r="O4854" i="4"/>
  <c r="N4854" i="4"/>
  <c r="M4854" i="4"/>
  <c r="L4854" i="4"/>
  <c r="K4854" i="4"/>
  <c r="J4854" i="4"/>
  <c r="I4854" i="4"/>
  <c r="H4854" i="4"/>
  <c r="G4854" i="4"/>
  <c r="E4854" i="4"/>
  <c r="C4854" i="4"/>
  <c r="D4854" i="4"/>
  <c r="B4855" i="4"/>
  <c r="A4855" i="4"/>
  <c r="F4855" i="4" l="1"/>
  <c r="O4855" i="4"/>
  <c r="N4855" i="4"/>
  <c r="M4855" i="4"/>
  <c r="L4855" i="4"/>
  <c r="K4855" i="4"/>
  <c r="J4855" i="4"/>
  <c r="I4855" i="4"/>
  <c r="H4855" i="4"/>
  <c r="G4855" i="4"/>
  <c r="E4855" i="4"/>
  <c r="C4855" i="4"/>
  <c r="D4855" i="4"/>
  <c r="B4856" i="4"/>
  <c r="A4856" i="4"/>
  <c r="F4856" i="4" l="1"/>
  <c r="O4856" i="4"/>
  <c r="N4856" i="4"/>
  <c r="M4856" i="4"/>
  <c r="L4856" i="4"/>
  <c r="K4856" i="4"/>
  <c r="J4856" i="4"/>
  <c r="H4856" i="4"/>
  <c r="I4856" i="4"/>
  <c r="G4856" i="4"/>
  <c r="D4856" i="4"/>
  <c r="E4856" i="4"/>
  <c r="C4856" i="4"/>
  <c r="B4857" i="4"/>
  <c r="A4857" i="4"/>
  <c r="F4857" i="4" l="1"/>
  <c r="O4857" i="4"/>
  <c r="N4857" i="4"/>
  <c r="M4857" i="4"/>
  <c r="L4857" i="4"/>
  <c r="K4857" i="4"/>
  <c r="J4857" i="4"/>
  <c r="I4857" i="4"/>
  <c r="H4857" i="4"/>
  <c r="G4857" i="4"/>
  <c r="D4857" i="4"/>
  <c r="E4857" i="4"/>
  <c r="C4857" i="4"/>
  <c r="B4858" i="4"/>
  <c r="A4858" i="4"/>
  <c r="F4858" i="4" l="1"/>
  <c r="O4858" i="4"/>
  <c r="N4858" i="4"/>
  <c r="M4858" i="4"/>
  <c r="L4858" i="4"/>
  <c r="K4858" i="4"/>
  <c r="J4858" i="4"/>
  <c r="I4858" i="4"/>
  <c r="H4858" i="4"/>
  <c r="G4858" i="4"/>
  <c r="E4858" i="4"/>
  <c r="C4858" i="4"/>
  <c r="D4858" i="4"/>
  <c r="B4859" i="4"/>
  <c r="A4859" i="4"/>
  <c r="F4859" i="4" l="1"/>
  <c r="O4859" i="4"/>
  <c r="N4859" i="4"/>
  <c r="M4859" i="4"/>
  <c r="L4859" i="4"/>
  <c r="K4859" i="4"/>
  <c r="J4859" i="4"/>
  <c r="I4859" i="4"/>
  <c r="H4859" i="4"/>
  <c r="G4859" i="4"/>
  <c r="E4859" i="4"/>
  <c r="C4859" i="4"/>
  <c r="D4859" i="4"/>
  <c r="B4860" i="4"/>
  <c r="A4860" i="4"/>
  <c r="F4860" i="4" l="1"/>
  <c r="O4860" i="4"/>
  <c r="N4860" i="4"/>
  <c r="M4860" i="4"/>
  <c r="L4860" i="4"/>
  <c r="K4860" i="4"/>
  <c r="J4860" i="4"/>
  <c r="H4860" i="4"/>
  <c r="I4860" i="4"/>
  <c r="G4860" i="4"/>
  <c r="D4860" i="4"/>
  <c r="E4860" i="4"/>
  <c r="C4860" i="4"/>
  <c r="B4861" i="4"/>
  <c r="A4861" i="4"/>
  <c r="F4861" i="4" l="1"/>
  <c r="O4861" i="4"/>
  <c r="N4861" i="4"/>
  <c r="M4861" i="4"/>
  <c r="L4861" i="4"/>
  <c r="K4861" i="4"/>
  <c r="J4861" i="4"/>
  <c r="I4861" i="4"/>
  <c r="H4861" i="4"/>
  <c r="G4861" i="4"/>
  <c r="D4861" i="4"/>
  <c r="E4861" i="4"/>
  <c r="C4861" i="4"/>
  <c r="B4862" i="4"/>
  <c r="A4862" i="4"/>
  <c r="F4862" i="4" l="1"/>
  <c r="O4862" i="4"/>
  <c r="N4862" i="4"/>
  <c r="M4862" i="4"/>
  <c r="L4862" i="4"/>
  <c r="K4862" i="4"/>
  <c r="J4862" i="4"/>
  <c r="I4862" i="4"/>
  <c r="H4862" i="4"/>
  <c r="G4862" i="4"/>
  <c r="E4862" i="4"/>
  <c r="C4862" i="4"/>
  <c r="D4862" i="4"/>
  <c r="B4863" i="4"/>
  <c r="A4863" i="4"/>
  <c r="F4863" i="4" l="1"/>
  <c r="O4863" i="4"/>
  <c r="N4863" i="4"/>
  <c r="M4863" i="4"/>
  <c r="L4863" i="4"/>
  <c r="K4863" i="4"/>
  <c r="J4863" i="4"/>
  <c r="I4863" i="4"/>
  <c r="G4863" i="4"/>
  <c r="H4863" i="4"/>
  <c r="E4863" i="4"/>
  <c r="C4863" i="4"/>
  <c r="D4863" i="4"/>
  <c r="B4864" i="4"/>
  <c r="A4864" i="4"/>
  <c r="F4864" i="4" l="1"/>
  <c r="O4864" i="4"/>
  <c r="N4864" i="4"/>
  <c r="M4864" i="4"/>
  <c r="L4864" i="4"/>
  <c r="K4864" i="4"/>
  <c r="J4864" i="4"/>
  <c r="H4864" i="4"/>
  <c r="I4864" i="4"/>
  <c r="G4864" i="4"/>
  <c r="D4864" i="4"/>
  <c r="E4864" i="4"/>
  <c r="C4864" i="4"/>
  <c r="B4865" i="4"/>
  <c r="A4865" i="4"/>
  <c r="F4865" i="4" l="1"/>
  <c r="O4865" i="4"/>
  <c r="N4865" i="4"/>
  <c r="M4865" i="4"/>
  <c r="L4865" i="4"/>
  <c r="K4865" i="4"/>
  <c r="J4865" i="4"/>
  <c r="I4865" i="4"/>
  <c r="H4865" i="4"/>
  <c r="G4865" i="4"/>
  <c r="D4865" i="4"/>
  <c r="E4865" i="4"/>
  <c r="C4865" i="4"/>
  <c r="B4866" i="4"/>
  <c r="A4866" i="4"/>
  <c r="F4866" i="4" l="1"/>
  <c r="O4866" i="4"/>
  <c r="N4866" i="4"/>
  <c r="M4866" i="4"/>
  <c r="L4866" i="4"/>
  <c r="K4866" i="4"/>
  <c r="J4866" i="4"/>
  <c r="I4866" i="4"/>
  <c r="H4866" i="4"/>
  <c r="G4866" i="4"/>
  <c r="E4866" i="4"/>
  <c r="C4866" i="4"/>
  <c r="D4866" i="4"/>
  <c r="B4867" i="4"/>
  <c r="A4867" i="4"/>
  <c r="F4867" i="4" l="1"/>
  <c r="O4867" i="4"/>
  <c r="N4867" i="4"/>
  <c r="M4867" i="4"/>
  <c r="L4867" i="4"/>
  <c r="K4867" i="4"/>
  <c r="I4867" i="4"/>
  <c r="J4867" i="4"/>
  <c r="G4867" i="4"/>
  <c r="H4867" i="4"/>
  <c r="E4867" i="4"/>
  <c r="C4867" i="4"/>
  <c r="D4867" i="4"/>
  <c r="B4868" i="4"/>
  <c r="A4868" i="4"/>
  <c r="F4868" i="4" l="1"/>
  <c r="O4868" i="4"/>
  <c r="N4868" i="4"/>
  <c r="M4868" i="4"/>
  <c r="L4868" i="4"/>
  <c r="K4868" i="4"/>
  <c r="J4868" i="4"/>
  <c r="H4868" i="4"/>
  <c r="I4868" i="4"/>
  <c r="G4868" i="4"/>
  <c r="D4868" i="4"/>
  <c r="E4868" i="4"/>
  <c r="C4868" i="4"/>
  <c r="B4869" i="4"/>
  <c r="A4869" i="4"/>
  <c r="F4869" i="4" l="1"/>
  <c r="O4869" i="4"/>
  <c r="N4869" i="4"/>
  <c r="M4869" i="4"/>
  <c r="L4869" i="4"/>
  <c r="K4869" i="4"/>
  <c r="J4869" i="4"/>
  <c r="I4869" i="4"/>
  <c r="H4869" i="4"/>
  <c r="G4869" i="4"/>
  <c r="D4869" i="4"/>
  <c r="E4869" i="4"/>
  <c r="C4869" i="4"/>
  <c r="B4870" i="4"/>
  <c r="A4870" i="4"/>
  <c r="F4870" i="4" l="1"/>
  <c r="O4870" i="4"/>
  <c r="N4870" i="4"/>
  <c r="M4870" i="4"/>
  <c r="L4870" i="4"/>
  <c r="K4870" i="4"/>
  <c r="J4870" i="4"/>
  <c r="I4870" i="4"/>
  <c r="H4870" i="4"/>
  <c r="G4870" i="4"/>
  <c r="E4870" i="4"/>
  <c r="C4870" i="4"/>
  <c r="D4870" i="4"/>
  <c r="B4871" i="4"/>
  <c r="A4871" i="4"/>
  <c r="F4871" i="4" l="1"/>
  <c r="O4871" i="4"/>
  <c r="N4871" i="4"/>
  <c r="M4871" i="4"/>
  <c r="L4871" i="4"/>
  <c r="K4871" i="4"/>
  <c r="J4871" i="4"/>
  <c r="I4871" i="4"/>
  <c r="H4871" i="4"/>
  <c r="G4871" i="4"/>
  <c r="E4871" i="4"/>
  <c r="C4871" i="4"/>
  <c r="D4871" i="4"/>
  <c r="B4872" i="4"/>
  <c r="A4872" i="4"/>
  <c r="F4872" i="4" l="1"/>
  <c r="O4872" i="4"/>
  <c r="N4872" i="4"/>
  <c r="M4872" i="4"/>
  <c r="L4872" i="4"/>
  <c r="K4872" i="4"/>
  <c r="J4872" i="4"/>
  <c r="H4872" i="4"/>
  <c r="I4872" i="4"/>
  <c r="G4872" i="4"/>
  <c r="D4872" i="4"/>
  <c r="E4872" i="4"/>
  <c r="C4872" i="4"/>
  <c r="B4873" i="4"/>
  <c r="A4873" i="4"/>
  <c r="F4873" i="4" l="1"/>
  <c r="O4873" i="4"/>
  <c r="N4873" i="4"/>
  <c r="M4873" i="4"/>
  <c r="L4873" i="4"/>
  <c r="K4873" i="4"/>
  <c r="J4873" i="4"/>
  <c r="I4873" i="4"/>
  <c r="H4873" i="4"/>
  <c r="G4873" i="4"/>
  <c r="D4873" i="4"/>
  <c r="E4873" i="4"/>
  <c r="C4873" i="4"/>
  <c r="B4874" i="4"/>
  <c r="A4874" i="4"/>
  <c r="F4874" i="4" l="1"/>
  <c r="O4874" i="4"/>
  <c r="N4874" i="4"/>
  <c r="M4874" i="4"/>
  <c r="L4874" i="4"/>
  <c r="K4874" i="4"/>
  <c r="J4874" i="4"/>
  <c r="I4874" i="4"/>
  <c r="H4874" i="4"/>
  <c r="G4874" i="4"/>
  <c r="E4874" i="4"/>
  <c r="C4874" i="4"/>
  <c r="D4874" i="4"/>
  <c r="B4875" i="4"/>
  <c r="A4875" i="4"/>
  <c r="F4875" i="4" l="1"/>
  <c r="O4875" i="4"/>
  <c r="N4875" i="4"/>
  <c r="M4875" i="4"/>
  <c r="L4875" i="4"/>
  <c r="K4875" i="4"/>
  <c r="J4875" i="4"/>
  <c r="I4875" i="4"/>
  <c r="H4875" i="4"/>
  <c r="G4875" i="4"/>
  <c r="E4875" i="4"/>
  <c r="C4875" i="4"/>
  <c r="D4875" i="4"/>
  <c r="B4876" i="4"/>
  <c r="A4876" i="4"/>
  <c r="F4876" i="4" l="1"/>
  <c r="O4876" i="4"/>
  <c r="N4876" i="4"/>
  <c r="M4876" i="4"/>
  <c r="L4876" i="4"/>
  <c r="K4876" i="4"/>
  <c r="J4876" i="4"/>
  <c r="H4876" i="4"/>
  <c r="I4876" i="4"/>
  <c r="G4876" i="4"/>
  <c r="D4876" i="4"/>
  <c r="E4876" i="4"/>
  <c r="C4876" i="4"/>
  <c r="B4877" i="4"/>
  <c r="A4877" i="4"/>
  <c r="F4877" i="4" l="1"/>
  <c r="O4877" i="4"/>
  <c r="N4877" i="4"/>
  <c r="M4877" i="4"/>
  <c r="L4877" i="4"/>
  <c r="K4877" i="4"/>
  <c r="J4877" i="4"/>
  <c r="I4877" i="4"/>
  <c r="H4877" i="4"/>
  <c r="G4877" i="4"/>
  <c r="D4877" i="4"/>
  <c r="E4877" i="4"/>
  <c r="C4877" i="4"/>
  <c r="B4878" i="4"/>
  <c r="A4878" i="4"/>
  <c r="F4878" i="4" l="1"/>
  <c r="O4878" i="4"/>
  <c r="N4878" i="4"/>
  <c r="M4878" i="4"/>
  <c r="L4878" i="4"/>
  <c r="K4878" i="4"/>
  <c r="J4878" i="4"/>
  <c r="I4878" i="4"/>
  <c r="H4878" i="4"/>
  <c r="G4878" i="4"/>
  <c r="E4878" i="4"/>
  <c r="C4878" i="4"/>
  <c r="D4878" i="4"/>
  <c r="B4879" i="4"/>
  <c r="A4879" i="4"/>
  <c r="F4879" i="4" l="1"/>
  <c r="O4879" i="4"/>
  <c r="N4879" i="4"/>
  <c r="M4879" i="4"/>
  <c r="L4879" i="4"/>
  <c r="K4879" i="4"/>
  <c r="J4879" i="4"/>
  <c r="I4879" i="4"/>
  <c r="G4879" i="4"/>
  <c r="H4879" i="4"/>
  <c r="E4879" i="4"/>
  <c r="C4879" i="4"/>
  <c r="D4879" i="4"/>
  <c r="B4880" i="4"/>
  <c r="A4880" i="4"/>
  <c r="F4880" i="4" l="1"/>
  <c r="O4880" i="4"/>
  <c r="N4880" i="4"/>
  <c r="M4880" i="4"/>
  <c r="L4880" i="4"/>
  <c r="K4880" i="4"/>
  <c r="J4880" i="4"/>
  <c r="H4880" i="4"/>
  <c r="I4880" i="4"/>
  <c r="G4880" i="4"/>
  <c r="D4880" i="4"/>
  <c r="E4880" i="4"/>
  <c r="C4880" i="4"/>
  <c r="B4881" i="4"/>
  <c r="A4881" i="4"/>
  <c r="F4881" i="4" l="1"/>
  <c r="O4881" i="4"/>
  <c r="N4881" i="4"/>
  <c r="M4881" i="4"/>
  <c r="L4881" i="4"/>
  <c r="K4881" i="4"/>
  <c r="J4881" i="4"/>
  <c r="I4881" i="4"/>
  <c r="H4881" i="4"/>
  <c r="G4881" i="4"/>
  <c r="D4881" i="4"/>
  <c r="E4881" i="4"/>
  <c r="C4881" i="4"/>
  <c r="B4882" i="4"/>
  <c r="A4882" i="4"/>
  <c r="F4882" i="4" l="1"/>
  <c r="O4882" i="4"/>
  <c r="N4882" i="4"/>
  <c r="M4882" i="4"/>
  <c r="L4882" i="4"/>
  <c r="K4882" i="4"/>
  <c r="J4882" i="4"/>
  <c r="I4882" i="4"/>
  <c r="H4882" i="4"/>
  <c r="G4882" i="4"/>
  <c r="E4882" i="4"/>
  <c r="C4882" i="4"/>
  <c r="D4882" i="4"/>
  <c r="B4883" i="4"/>
  <c r="A4883" i="4"/>
  <c r="F4883" i="4" l="1"/>
  <c r="O4883" i="4"/>
  <c r="N4883" i="4"/>
  <c r="M4883" i="4"/>
  <c r="L4883" i="4"/>
  <c r="K4883" i="4"/>
  <c r="I4883" i="4"/>
  <c r="J4883" i="4"/>
  <c r="G4883" i="4"/>
  <c r="H4883" i="4"/>
  <c r="E4883" i="4"/>
  <c r="C4883" i="4"/>
  <c r="D4883" i="4"/>
  <c r="B4884" i="4"/>
  <c r="A4884" i="4"/>
  <c r="F4884" i="4" l="1"/>
  <c r="O4884" i="4"/>
  <c r="N4884" i="4"/>
  <c r="M4884" i="4"/>
  <c r="L4884" i="4"/>
  <c r="K4884" i="4"/>
  <c r="J4884" i="4"/>
  <c r="H4884" i="4"/>
  <c r="I4884" i="4"/>
  <c r="G4884" i="4"/>
  <c r="D4884" i="4"/>
  <c r="E4884" i="4"/>
  <c r="C4884" i="4"/>
  <c r="B4885" i="4"/>
  <c r="A4885" i="4"/>
  <c r="F4885" i="4" l="1"/>
  <c r="O4885" i="4"/>
  <c r="N4885" i="4"/>
  <c r="M4885" i="4"/>
  <c r="L4885" i="4"/>
  <c r="K4885" i="4"/>
  <c r="J4885" i="4"/>
  <c r="I4885" i="4"/>
  <c r="H4885" i="4"/>
  <c r="G4885" i="4"/>
  <c r="D4885" i="4"/>
  <c r="E4885" i="4"/>
  <c r="C4885" i="4"/>
  <c r="B4886" i="4"/>
  <c r="A4886" i="4"/>
  <c r="F4886" i="4" l="1"/>
  <c r="O4886" i="4"/>
  <c r="N4886" i="4"/>
  <c r="M4886" i="4"/>
  <c r="L4886" i="4"/>
  <c r="K4886" i="4"/>
  <c r="J4886" i="4"/>
  <c r="I4886" i="4"/>
  <c r="H4886" i="4"/>
  <c r="G4886" i="4"/>
  <c r="E4886" i="4"/>
  <c r="C4886" i="4"/>
  <c r="D4886" i="4"/>
  <c r="B4887" i="4"/>
  <c r="A4887" i="4"/>
  <c r="F4887" i="4" l="1"/>
  <c r="O4887" i="4"/>
  <c r="N4887" i="4"/>
  <c r="M4887" i="4"/>
  <c r="L4887" i="4"/>
  <c r="K4887" i="4"/>
  <c r="J4887" i="4"/>
  <c r="I4887" i="4"/>
  <c r="H4887" i="4"/>
  <c r="G4887" i="4"/>
  <c r="E4887" i="4"/>
  <c r="C4887" i="4"/>
  <c r="D4887" i="4"/>
  <c r="B4888" i="4"/>
  <c r="A4888" i="4"/>
  <c r="F4888" i="4" l="1"/>
  <c r="O4888" i="4"/>
  <c r="N4888" i="4"/>
  <c r="M4888" i="4"/>
  <c r="L4888" i="4"/>
  <c r="K4888" i="4"/>
  <c r="J4888" i="4"/>
  <c r="H4888" i="4"/>
  <c r="I4888" i="4"/>
  <c r="G4888" i="4"/>
  <c r="D4888" i="4"/>
  <c r="E4888" i="4"/>
  <c r="C4888" i="4"/>
  <c r="B4889" i="4"/>
  <c r="A4889" i="4"/>
  <c r="F4889" i="4" l="1"/>
  <c r="O4889" i="4"/>
  <c r="N4889" i="4"/>
  <c r="M4889" i="4"/>
  <c r="L4889" i="4"/>
  <c r="K4889" i="4"/>
  <c r="J4889" i="4"/>
  <c r="I4889" i="4"/>
  <c r="H4889" i="4"/>
  <c r="G4889" i="4"/>
  <c r="D4889" i="4"/>
  <c r="E4889" i="4"/>
  <c r="C4889" i="4"/>
  <c r="B4890" i="4"/>
  <c r="A4890" i="4"/>
  <c r="F4890" i="4" l="1"/>
  <c r="O4890" i="4"/>
  <c r="N4890" i="4"/>
  <c r="M4890" i="4"/>
  <c r="L4890" i="4"/>
  <c r="K4890" i="4"/>
  <c r="J4890" i="4"/>
  <c r="I4890" i="4"/>
  <c r="H4890" i="4"/>
  <c r="G4890" i="4"/>
  <c r="E4890" i="4"/>
  <c r="C4890" i="4"/>
  <c r="D4890" i="4"/>
  <c r="B4891" i="4"/>
  <c r="A4891" i="4"/>
  <c r="F4891" i="4" l="1"/>
  <c r="O4891" i="4"/>
  <c r="N4891" i="4"/>
  <c r="M4891" i="4"/>
  <c r="L4891" i="4"/>
  <c r="K4891" i="4"/>
  <c r="J4891" i="4"/>
  <c r="I4891" i="4"/>
  <c r="H4891" i="4"/>
  <c r="G4891" i="4"/>
  <c r="E4891" i="4"/>
  <c r="C4891" i="4"/>
  <c r="D4891" i="4"/>
  <c r="B4892" i="4"/>
  <c r="A4892" i="4"/>
  <c r="F4892" i="4" l="1"/>
  <c r="O4892" i="4"/>
  <c r="N4892" i="4"/>
  <c r="M4892" i="4"/>
  <c r="L4892" i="4"/>
  <c r="K4892" i="4"/>
  <c r="J4892" i="4"/>
  <c r="H4892" i="4"/>
  <c r="I4892" i="4"/>
  <c r="G4892" i="4"/>
  <c r="D4892" i="4"/>
  <c r="E4892" i="4"/>
  <c r="C4892" i="4"/>
  <c r="B4893" i="4"/>
  <c r="A4893" i="4"/>
  <c r="F4893" i="4" l="1"/>
  <c r="O4893" i="4"/>
  <c r="N4893" i="4"/>
  <c r="M4893" i="4"/>
  <c r="L4893" i="4"/>
  <c r="K4893" i="4"/>
  <c r="J4893" i="4"/>
  <c r="I4893" i="4"/>
  <c r="H4893" i="4"/>
  <c r="G4893" i="4"/>
  <c r="D4893" i="4"/>
  <c r="E4893" i="4"/>
  <c r="C4893" i="4"/>
  <c r="B4894" i="4"/>
  <c r="A4894" i="4"/>
  <c r="F4894" i="4" l="1"/>
  <c r="O4894" i="4"/>
  <c r="N4894" i="4"/>
  <c r="M4894" i="4"/>
  <c r="L4894" i="4"/>
  <c r="K4894" i="4"/>
  <c r="J4894" i="4"/>
  <c r="I4894" i="4"/>
  <c r="H4894" i="4"/>
  <c r="G4894" i="4"/>
  <c r="E4894" i="4"/>
  <c r="C4894" i="4"/>
  <c r="D4894" i="4"/>
  <c r="B4895" i="4"/>
  <c r="A4895" i="4"/>
  <c r="F4895" i="4" l="1"/>
  <c r="O4895" i="4"/>
  <c r="N4895" i="4"/>
  <c r="M4895" i="4"/>
  <c r="L4895" i="4"/>
  <c r="K4895" i="4"/>
  <c r="J4895" i="4"/>
  <c r="I4895" i="4"/>
  <c r="G4895" i="4"/>
  <c r="H4895" i="4"/>
  <c r="E4895" i="4"/>
  <c r="C4895" i="4"/>
  <c r="D4895" i="4"/>
  <c r="B4896" i="4"/>
  <c r="A4896" i="4"/>
  <c r="F4896" i="4" l="1"/>
  <c r="O4896" i="4"/>
  <c r="N4896" i="4"/>
  <c r="M4896" i="4"/>
  <c r="L4896" i="4"/>
  <c r="K4896" i="4"/>
  <c r="J4896" i="4"/>
  <c r="H4896" i="4"/>
  <c r="I4896" i="4"/>
  <c r="G4896" i="4"/>
  <c r="D4896" i="4"/>
  <c r="E4896" i="4"/>
  <c r="C4896" i="4"/>
  <c r="B4897" i="4"/>
  <c r="A4897" i="4"/>
  <c r="F4897" i="4" l="1"/>
  <c r="O4897" i="4"/>
  <c r="N4897" i="4"/>
  <c r="M4897" i="4"/>
  <c r="L4897" i="4"/>
  <c r="K4897" i="4"/>
  <c r="J4897" i="4"/>
  <c r="I4897" i="4"/>
  <c r="H4897" i="4"/>
  <c r="G4897" i="4"/>
  <c r="D4897" i="4"/>
  <c r="E4897" i="4"/>
  <c r="C4897" i="4"/>
  <c r="B4898" i="4"/>
  <c r="A4898" i="4"/>
  <c r="F4898" i="4" l="1"/>
  <c r="O4898" i="4"/>
  <c r="N4898" i="4"/>
  <c r="M4898" i="4"/>
  <c r="L4898" i="4"/>
  <c r="K4898" i="4"/>
  <c r="J4898" i="4"/>
  <c r="I4898" i="4"/>
  <c r="H4898" i="4"/>
  <c r="G4898" i="4"/>
  <c r="E4898" i="4"/>
  <c r="C4898" i="4"/>
  <c r="D4898" i="4"/>
  <c r="B4899" i="4"/>
  <c r="A4899" i="4"/>
  <c r="F4899" i="4" l="1"/>
  <c r="O4899" i="4"/>
  <c r="N4899" i="4"/>
  <c r="M4899" i="4"/>
  <c r="L4899" i="4"/>
  <c r="K4899" i="4"/>
  <c r="I4899" i="4"/>
  <c r="J4899" i="4"/>
  <c r="G4899" i="4"/>
  <c r="H4899" i="4"/>
  <c r="E4899" i="4"/>
  <c r="C4899" i="4"/>
  <c r="D4899" i="4"/>
  <c r="B4900" i="4"/>
  <c r="A4900" i="4"/>
  <c r="F4900" i="4" l="1"/>
  <c r="O4900" i="4"/>
  <c r="N4900" i="4"/>
  <c r="M4900" i="4"/>
  <c r="L4900" i="4"/>
  <c r="K4900" i="4"/>
  <c r="J4900" i="4"/>
  <c r="H4900" i="4"/>
  <c r="I4900" i="4"/>
  <c r="G4900" i="4"/>
  <c r="D4900" i="4"/>
  <c r="E4900" i="4"/>
  <c r="C4900" i="4"/>
  <c r="B4901" i="4"/>
  <c r="A4901" i="4"/>
  <c r="F4901" i="4" l="1"/>
  <c r="O4901" i="4"/>
  <c r="N4901" i="4"/>
  <c r="M4901" i="4"/>
  <c r="L4901" i="4"/>
  <c r="K4901" i="4"/>
  <c r="J4901" i="4"/>
  <c r="I4901" i="4"/>
  <c r="H4901" i="4"/>
  <c r="G4901" i="4"/>
  <c r="D4901" i="4"/>
  <c r="E4901" i="4"/>
  <c r="C4901" i="4"/>
  <c r="B4902" i="4"/>
  <c r="A4902" i="4"/>
  <c r="F4902" i="4" l="1"/>
  <c r="O4902" i="4"/>
  <c r="N4902" i="4"/>
  <c r="M4902" i="4"/>
  <c r="L4902" i="4"/>
  <c r="K4902" i="4"/>
  <c r="J4902" i="4"/>
  <c r="I4902" i="4"/>
  <c r="H4902" i="4"/>
  <c r="G4902" i="4"/>
  <c r="E4902" i="4"/>
  <c r="C4902" i="4"/>
  <c r="D4902" i="4"/>
  <c r="B4903" i="4"/>
  <c r="A4903" i="4"/>
  <c r="F4903" i="4" l="1"/>
  <c r="O4903" i="4"/>
  <c r="N4903" i="4"/>
  <c r="M4903" i="4"/>
  <c r="L4903" i="4"/>
  <c r="K4903" i="4"/>
  <c r="J4903" i="4"/>
  <c r="I4903" i="4"/>
  <c r="H4903" i="4"/>
  <c r="G4903" i="4"/>
  <c r="E4903" i="4"/>
  <c r="C4903" i="4"/>
  <c r="D4903" i="4"/>
  <c r="B4904" i="4"/>
  <c r="A4904" i="4"/>
  <c r="F4904" i="4" l="1"/>
  <c r="O4904" i="4"/>
  <c r="N4904" i="4"/>
  <c r="M4904" i="4"/>
  <c r="L4904" i="4"/>
  <c r="K4904" i="4"/>
  <c r="J4904" i="4"/>
  <c r="H4904" i="4"/>
  <c r="I4904" i="4"/>
  <c r="G4904" i="4"/>
  <c r="D4904" i="4"/>
  <c r="E4904" i="4"/>
  <c r="C4904" i="4"/>
  <c r="B4905" i="4"/>
  <c r="A4905" i="4"/>
  <c r="F4905" i="4" l="1"/>
  <c r="O4905" i="4"/>
  <c r="N4905" i="4"/>
  <c r="M4905" i="4"/>
  <c r="L4905" i="4"/>
  <c r="K4905" i="4"/>
  <c r="J4905" i="4"/>
  <c r="I4905" i="4"/>
  <c r="H4905" i="4"/>
  <c r="G4905" i="4"/>
  <c r="D4905" i="4"/>
  <c r="E4905" i="4"/>
  <c r="C4905" i="4"/>
  <c r="B4906" i="4"/>
  <c r="A4906" i="4"/>
  <c r="F4906" i="4" l="1"/>
  <c r="O4906" i="4"/>
  <c r="N4906" i="4"/>
  <c r="M4906" i="4"/>
  <c r="L4906" i="4"/>
  <c r="K4906" i="4"/>
  <c r="J4906" i="4"/>
  <c r="I4906" i="4"/>
  <c r="H4906" i="4"/>
  <c r="G4906" i="4"/>
  <c r="E4906" i="4"/>
  <c r="C4906" i="4"/>
  <c r="D4906" i="4"/>
  <c r="B4907" i="4"/>
  <c r="A4907" i="4"/>
  <c r="F4907" i="4" l="1"/>
  <c r="O4907" i="4"/>
  <c r="N4907" i="4"/>
  <c r="M4907" i="4"/>
  <c r="L4907" i="4"/>
  <c r="K4907" i="4"/>
  <c r="J4907" i="4"/>
  <c r="I4907" i="4"/>
  <c r="H4907" i="4"/>
  <c r="G4907" i="4"/>
  <c r="E4907" i="4"/>
  <c r="C4907" i="4"/>
  <c r="D4907" i="4"/>
  <c r="B4908" i="4"/>
  <c r="A4908" i="4"/>
  <c r="F4908" i="4" l="1"/>
  <c r="O4908" i="4"/>
  <c r="N4908" i="4"/>
  <c r="M4908" i="4"/>
  <c r="L4908" i="4"/>
  <c r="K4908" i="4"/>
  <c r="J4908" i="4"/>
  <c r="H4908" i="4"/>
  <c r="I4908" i="4"/>
  <c r="G4908" i="4"/>
  <c r="D4908" i="4"/>
  <c r="E4908" i="4"/>
  <c r="C4908" i="4"/>
  <c r="B4909" i="4"/>
  <c r="A4909" i="4"/>
  <c r="F4909" i="4" l="1"/>
  <c r="O4909" i="4"/>
  <c r="N4909" i="4"/>
  <c r="M4909" i="4"/>
  <c r="L4909" i="4"/>
  <c r="K4909" i="4"/>
  <c r="J4909" i="4"/>
  <c r="I4909" i="4"/>
  <c r="H4909" i="4"/>
  <c r="G4909" i="4"/>
  <c r="D4909" i="4"/>
  <c r="E4909" i="4"/>
  <c r="C4909" i="4"/>
  <c r="B4910" i="4"/>
  <c r="A4910" i="4"/>
  <c r="F4910" i="4" l="1"/>
  <c r="O4910" i="4"/>
  <c r="N4910" i="4"/>
  <c r="M4910" i="4"/>
  <c r="L4910" i="4"/>
  <c r="K4910" i="4"/>
  <c r="J4910" i="4"/>
  <c r="I4910" i="4"/>
  <c r="H4910" i="4"/>
  <c r="G4910" i="4"/>
  <c r="E4910" i="4"/>
  <c r="C4910" i="4"/>
  <c r="D4910" i="4"/>
  <c r="B4911" i="4"/>
  <c r="A4911" i="4"/>
  <c r="F4911" i="4" l="1"/>
  <c r="O4911" i="4"/>
  <c r="N4911" i="4"/>
  <c r="M4911" i="4"/>
  <c r="L4911" i="4"/>
  <c r="K4911" i="4"/>
  <c r="J4911" i="4"/>
  <c r="I4911" i="4"/>
  <c r="G4911" i="4"/>
  <c r="H4911" i="4"/>
  <c r="E4911" i="4"/>
  <c r="C4911" i="4"/>
  <c r="D4911" i="4"/>
  <c r="B4912" i="4"/>
  <c r="A4912" i="4"/>
  <c r="F4912" i="4" l="1"/>
  <c r="N4912" i="4"/>
  <c r="O4912" i="4"/>
  <c r="M4912" i="4"/>
  <c r="L4912" i="4"/>
  <c r="K4912" i="4"/>
  <c r="J4912" i="4"/>
  <c r="H4912" i="4"/>
  <c r="I4912" i="4"/>
  <c r="G4912" i="4"/>
  <c r="D4912" i="4"/>
  <c r="E4912" i="4"/>
  <c r="C4912" i="4"/>
  <c r="B4913" i="4"/>
  <c r="A4913" i="4"/>
  <c r="F4913" i="4" l="1"/>
  <c r="O4913" i="4"/>
  <c r="N4913" i="4"/>
  <c r="M4913" i="4"/>
  <c r="L4913" i="4"/>
  <c r="K4913" i="4"/>
  <c r="J4913" i="4"/>
  <c r="I4913" i="4"/>
  <c r="H4913" i="4"/>
  <c r="G4913" i="4"/>
  <c r="D4913" i="4"/>
  <c r="E4913" i="4"/>
  <c r="C4913" i="4"/>
  <c r="B4914" i="4"/>
  <c r="A4914" i="4"/>
  <c r="F4914" i="4" l="1"/>
  <c r="O4914" i="4"/>
  <c r="N4914" i="4"/>
  <c r="M4914" i="4"/>
  <c r="L4914" i="4"/>
  <c r="K4914" i="4"/>
  <c r="J4914" i="4"/>
  <c r="I4914" i="4"/>
  <c r="H4914" i="4"/>
  <c r="G4914" i="4"/>
  <c r="E4914" i="4"/>
  <c r="C4914" i="4"/>
  <c r="D4914" i="4"/>
  <c r="B4915" i="4"/>
  <c r="A4915" i="4"/>
  <c r="F4915" i="4" l="1"/>
  <c r="O4915" i="4"/>
  <c r="N4915" i="4"/>
  <c r="M4915" i="4"/>
  <c r="L4915" i="4"/>
  <c r="K4915" i="4"/>
  <c r="I4915" i="4"/>
  <c r="J4915" i="4"/>
  <c r="G4915" i="4"/>
  <c r="H4915" i="4"/>
  <c r="E4915" i="4"/>
  <c r="C4915" i="4"/>
  <c r="D4915" i="4"/>
  <c r="B4916" i="4"/>
  <c r="A4916" i="4"/>
  <c r="F4916" i="4" l="1"/>
  <c r="O4916" i="4"/>
  <c r="N4916" i="4"/>
  <c r="M4916" i="4"/>
  <c r="L4916" i="4"/>
  <c r="K4916" i="4"/>
  <c r="J4916" i="4"/>
  <c r="H4916" i="4"/>
  <c r="I4916" i="4"/>
  <c r="G4916" i="4"/>
  <c r="D4916" i="4"/>
  <c r="E4916" i="4"/>
  <c r="C4916" i="4"/>
  <c r="B4917" i="4"/>
  <c r="A4917" i="4"/>
  <c r="F4917" i="4" l="1"/>
  <c r="O4917" i="4"/>
  <c r="N4917" i="4"/>
  <c r="M4917" i="4"/>
  <c r="L4917" i="4"/>
  <c r="K4917" i="4"/>
  <c r="J4917" i="4"/>
  <c r="I4917" i="4"/>
  <c r="H4917" i="4"/>
  <c r="G4917" i="4"/>
  <c r="D4917" i="4"/>
  <c r="E4917" i="4"/>
  <c r="C4917" i="4"/>
  <c r="B4918" i="4"/>
  <c r="A4918" i="4"/>
  <c r="F4918" i="4" l="1"/>
  <c r="O4918" i="4"/>
  <c r="N4918" i="4"/>
  <c r="M4918" i="4"/>
  <c r="L4918" i="4"/>
  <c r="K4918" i="4"/>
  <c r="J4918" i="4"/>
  <c r="I4918" i="4"/>
  <c r="H4918" i="4"/>
  <c r="G4918" i="4"/>
  <c r="E4918" i="4"/>
  <c r="C4918" i="4"/>
  <c r="D4918" i="4"/>
  <c r="B4919" i="4"/>
  <c r="A4919" i="4"/>
  <c r="F4919" i="4" l="1"/>
  <c r="O4919" i="4"/>
  <c r="N4919" i="4"/>
  <c r="M4919" i="4"/>
  <c r="L4919" i="4"/>
  <c r="K4919" i="4"/>
  <c r="J4919" i="4"/>
  <c r="I4919" i="4"/>
  <c r="H4919" i="4"/>
  <c r="G4919" i="4"/>
  <c r="E4919" i="4"/>
  <c r="C4919" i="4"/>
  <c r="D4919" i="4"/>
  <c r="B4920" i="4"/>
  <c r="A4920" i="4"/>
  <c r="F4920" i="4" l="1"/>
  <c r="O4920" i="4"/>
  <c r="N4920" i="4"/>
  <c r="M4920" i="4"/>
  <c r="L4920" i="4"/>
  <c r="K4920" i="4"/>
  <c r="J4920" i="4"/>
  <c r="H4920" i="4"/>
  <c r="I4920" i="4"/>
  <c r="G4920" i="4"/>
  <c r="D4920" i="4"/>
  <c r="E4920" i="4"/>
  <c r="C4920" i="4"/>
  <c r="B4921" i="4"/>
  <c r="A4921" i="4"/>
  <c r="F4921" i="4" l="1"/>
  <c r="O4921" i="4"/>
  <c r="N4921" i="4"/>
  <c r="M4921" i="4"/>
  <c r="L4921" i="4"/>
  <c r="K4921" i="4"/>
  <c r="J4921" i="4"/>
  <c r="I4921" i="4"/>
  <c r="H4921" i="4"/>
  <c r="G4921" i="4"/>
  <c r="D4921" i="4"/>
  <c r="E4921" i="4"/>
  <c r="C4921" i="4"/>
  <c r="B4922" i="4"/>
  <c r="A4922" i="4"/>
  <c r="F4922" i="4" l="1"/>
  <c r="O4922" i="4"/>
  <c r="N4922" i="4"/>
  <c r="M4922" i="4"/>
  <c r="L4922" i="4"/>
  <c r="K4922" i="4"/>
  <c r="J4922" i="4"/>
  <c r="I4922" i="4"/>
  <c r="H4922" i="4"/>
  <c r="G4922" i="4"/>
  <c r="E4922" i="4"/>
  <c r="C4922" i="4"/>
  <c r="D4922" i="4"/>
  <c r="B4923" i="4"/>
  <c r="A4923" i="4"/>
  <c r="F4923" i="4" l="1"/>
  <c r="O4923" i="4"/>
  <c r="N4923" i="4"/>
  <c r="M4923" i="4"/>
  <c r="L4923" i="4"/>
  <c r="K4923" i="4"/>
  <c r="J4923" i="4"/>
  <c r="I4923" i="4"/>
  <c r="H4923" i="4"/>
  <c r="G4923" i="4"/>
  <c r="E4923" i="4"/>
  <c r="C4923" i="4"/>
  <c r="D4923" i="4"/>
  <c r="B4924" i="4"/>
  <c r="A4924" i="4"/>
  <c r="F4924" i="4" l="1"/>
  <c r="O4924" i="4"/>
  <c r="N4924" i="4"/>
  <c r="M4924" i="4"/>
  <c r="L4924" i="4"/>
  <c r="K4924" i="4"/>
  <c r="J4924" i="4"/>
  <c r="H4924" i="4"/>
  <c r="I4924" i="4"/>
  <c r="G4924" i="4"/>
  <c r="D4924" i="4"/>
  <c r="E4924" i="4"/>
  <c r="C4924" i="4"/>
  <c r="B4925" i="4"/>
  <c r="A4925" i="4"/>
  <c r="F4925" i="4" l="1"/>
  <c r="O4925" i="4"/>
  <c r="N4925" i="4"/>
  <c r="M4925" i="4"/>
  <c r="L4925" i="4"/>
  <c r="K4925" i="4"/>
  <c r="J4925" i="4"/>
  <c r="I4925" i="4"/>
  <c r="H4925" i="4"/>
  <c r="G4925" i="4"/>
  <c r="D4925" i="4"/>
  <c r="E4925" i="4"/>
  <c r="C4925" i="4"/>
  <c r="B4926" i="4"/>
  <c r="A4926" i="4"/>
  <c r="F4926" i="4" l="1"/>
  <c r="O4926" i="4"/>
  <c r="N4926" i="4"/>
  <c r="M4926" i="4"/>
  <c r="L4926" i="4"/>
  <c r="K4926" i="4"/>
  <c r="J4926" i="4"/>
  <c r="I4926" i="4"/>
  <c r="H4926" i="4"/>
  <c r="G4926" i="4"/>
  <c r="E4926" i="4"/>
  <c r="C4926" i="4"/>
  <c r="D4926" i="4"/>
  <c r="B4927" i="4"/>
  <c r="A4927" i="4"/>
  <c r="F4927" i="4" l="1"/>
  <c r="O4927" i="4"/>
  <c r="N4927" i="4"/>
  <c r="M4927" i="4"/>
  <c r="L4927" i="4"/>
  <c r="K4927" i="4"/>
  <c r="J4927" i="4"/>
  <c r="I4927" i="4"/>
  <c r="G4927" i="4"/>
  <c r="H4927" i="4"/>
  <c r="E4927" i="4"/>
  <c r="C4927" i="4"/>
  <c r="D4927" i="4"/>
  <c r="B4928" i="4"/>
  <c r="A4928" i="4"/>
  <c r="F4928" i="4" l="1"/>
  <c r="O4928" i="4"/>
  <c r="N4928" i="4"/>
  <c r="M4928" i="4"/>
  <c r="L4928" i="4"/>
  <c r="K4928" i="4"/>
  <c r="J4928" i="4"/>
  <c r="H4928" i="4"/>
  <c r="I4928" i="4"/>
  <c r="G4928" i="4"/>
  <c r="D4928" i="4"/>
  <c r="E4928" i="4"/>
  <c r="C4928" i="4"/>
  <c r="B4929" i="4"/>
  <c r="A4929" i="4"/>
  <c r="F4929" i="4" l="1"/>
  <c r="O4929" i="4"/>
  <c r="N4929" i="4"/>
  <c r="M4929" i="4"/>
  <c r="L4929" i="4"/>
  <c r="K4929" i="4"/>
  <c r="J4929" i="4"/>
  <c r="I4929" i="4"/>
  <c r="H4929" i="4"/>
  <c r="G4929" i="4"/>
  <c r="D4929" i="4"/>
  <c r="E4929" i="4"/>
  <c r="C4929" i="4"/>
  <c r="B4930" i="4"/>
  <c r="A4930" i="4"/>
  <c r="F4930" i="4" l="1"/>
  <c r="O4930" i="4"/>
  <c r="N4930" i="4"/>
  <c r="M4930" i="4"/>
  <c r="L4930" i="4"/>
  <c r="K4930" i="4"/>
  <c r="J4930" i="4"/>
  <c r="I4930" i="4"/>
  <c r="H4930" i="4"/>
  <c r="G4930" i="4"/>
  <c r="E4930" i="4"/>
  <c r="C4930" i="4"/>
  <c r="D4930" i="4"/>
  <c r="B4931" i="4"/>
  <c r="A4931" i="4"/>
  <c r="F4931" i="4" l="1"/>
  <c r="O4931" i="4"/>
  <c r="N4931" i="4"/>
  <c r="M4931" i="4"/>
  <c r="L4931" i="4"/>
  <c r="K4931" i="4"/>
  <c r="I4931" i="4"/>
  <c r="J4931" i="4"/>
  <c r="G4931" i="4"/>
  <c r="H4931" i="4"/>
  <c r="E4931" i="4"/>
  <c r="C4931" i="4"/>
  <c r="D4931" i="4"/>
  <c r="B4932" i="4"/>
  <c r="A4932" i="4"/>
  <c r="F4932" i="4" l="1"/>
  <c r="O4932" i="4"/>
  <c r="N4932" i="4"/>
  <c r="M4932" i="4"/>
  <c r="L4932" i="4"/>
  <c r="K4932" i="4"/>
  <c r="J4932" i="4"/>
  <c r="H4932" i="4"/>
  <c r="I4932" i="4"/>
  <c r="G4932" i="4"/>
  <c r="D4932" i="4"/>
  <c r="E4932" i="4"/>
  <c r="C4932" i="4"/>
  <c r="B4933" i="4"/>
  <c r="A4933" i="4"/>
  <c r="F4933" i="4" l="1"/>
  <c r="O4933" i="4"/>
  <c r="N4933" i="4"/>
  <c r="M4933" i="4"/>
  <c r="L4933" i="4"/>
  <c r="K4933" i="4"/>
  <c r="J4933" i="4"/>
  <c r="I4933" i="4"/>
  <c r="H4933" i="4"/>
  <c r="G4933" i="4"/>
  <c r="D4933" i="4"/>
  <c r="E4933" i="4"/>
  <c r="C4933" i="4"/>
  <c r="B4934" i="4"/>
  <c r="A4934" i="4"/>
  <c r="F4934" i="4" l="1"/>
  <c r="O4934" i="4"/>
  <c r="N4934" i="4"/>
  <c r="M4934" i="4"/>
  <c r="L4934" i="4"/>
  <c r="K4934" i="4"/>
  <c r="J4934" i="4"/>
  <c r="I4934" i="4"/>
  <c r="H4934" i="4"/>
  <c r="G4934" i="4"/>
  <c r="E4934" i="4"/>
  <c r="C4934" i="4"/>
  <c r="D4934" i="4"/>
  <c r="B4935" i="4"/>
  <c r="A4935" i="4"/>
  <c r="F4935" i="4" l="1"/>
  <c r="O4935" i="4"/>
  <c r="N4935" i="4"/>
  <c r="M4935" i="4"/>
  <c r="L4935" i="4"/>
  <c r="K4935" i="4"/>
  <c r="J4935" i="4"/>
  <c r="I4935" i="4"/>
  <c r="H4935" i="4"/>
  <c r="G4935" i="4"/>
  <c r="E4935" i="4"/>
  <c r="C4935" i="4"/>
  <c r="D4935" i="4"/>
  <c r="B4936" i="4"/>
  <c r="A4936" i="4"/>
  <c r="F4936" i="4" l="1"/>
  <c r="O4936" i="4"/>
  <c r="N4936" i="4"/>
  <c r="M4936" i="4"/>
  <c r="L4936" i="4"/>
  <c r="K4936" i="4"/>
  <c r="J4936" i="4"/>
  <c r="H4936" i="4"/>
  <c r="I4936" i="4"/>
  <c r="G4936" i="4"/>
  <c r="D4936" i="4"/>
  <c r="E4936" i="4"/>
  <c r="C4936" i="4"/>
  <c r="B4937" i="4"/>
  <c r="A4937" i="4"/>
  <c r="F4937" i="4" l="1"/>
  <c r="O4937" i="4"/>
  <c r="N4937" i="4"/>
  <c r="M4937" i="4"/>
  <c r="L4937" i="4"/>
  <c r="K4937" i="4"/>
  <c r="J4937" i="4"/>
  <c r="I4937" i="4"/>
  <c r="H4937" i="4"/>
  <c r="G4937" i="4"/>
  <c r="D4937" i="4"/>
  <c r="E4937" i="4"/>
  <c r="C4937" i="4"/>
  <c r="B4938" i="4"/>
  <c r="A4938" i="4"/>
  <c r="F4938" i="4" l="1"/>
  <c r="O4938" i="4"/>
  <c r="N4938" i="4"/>
  <c r="M4938" i="4"/>
  <c r="L4938" i="4"/>
  <c r="K4938" i="4"/>
  <c r="J4938" i="4"/>
  <c r="I4938" i="4"/>
  <c r="H4938" i="4"/>
  <c r="G4938" i="4"/>
  <c r="E4938" i="4"/>
  <c r="C4938" i="4"/>
  <c r="D4938" i="4"/>
  <c r="B4939" i="4"/>
  <c r="A4939" i="4"/>
  <c r="F4939" i="4" l="1"/>
  <c r="O4939" i="4"/>
  <c r="N4939" i="4"/>
  <c r="M4939" i="4"/>
  <c r="L4939" i="4"/>
  <c r="K4939" i="4"/>
  <c r="J4939" i="4"/>
  <c r="I4939" i="4"/>
  <c r="H4939" i="4"/>
  <c r="G4939" i="4"/>
  <c r="E4939" i="4"/>
  <c r="C4939" i="4"/>
  <c r="D4939" i="4"/>
  <c r="B4940" i="4"/>
  <c r="A4940" i="4"/>
  <c r="F4940" i="4" l="1"/>
  <c r="O4940" i="4"/>
  <c r="N4940" i="4"/>
  <c r="M4940" i="4"/>
  <c r="L4940" i="4"/>
  <c r="K4940" i="4"/>
  <c r="J4940" i="4"/>
  <c r="H4940" i="4"/>
  <c r="I4940" i="4"/>
  <c r="G4940" i="4"/>
  <c r="D4940" i="4"/>
  <c r="E4940" i="4"/>
  <c r="C4940" i="4"/>
  <c r="B4941" i="4"/>
  <c r="A4941" i="4"/>
  <c r="F4941" i="4" l="1"/>
  <c r="O4941" i="4"/>
  <c r="N4941" i="4"/>
  <c r="M4941" i="4"/>
  <c r="L4941" i="4"/>
  <c r="K4941" i="4"/>
  <c r="J4941" i="4"/>
  <c r="I4941" i="4"/>
  <c r="H4941" i="4"/>
  <c r="G4941" i="4"/>
  <c r="D4941" i="4"/>
  <c r="E4941" i="4"/>
  <c r="C4941" i="4"/>
  <c r="B4942" i="4"/>
  <c r="A4942" i="4"/>
  <c r="F4942" i="4" l="1"/>
  <c r="O4942" i="4"/>
  <c r="N4942" i="4"/>
  <c r="M4942" i="4"/>
  <c r="L4942" i="4"/>
  <c r="K4942" i="4"/>
  <c r="J4942" i="4"/>
  <c r="I4942" i="4"/>
  <c r="H4942" i="4"/>
  <c r="G4942" i="4"/>
  <c r="E4942" i="4"/>
  <c r="C4942" i="4"/>
  <c r="D4942" i="4"/>
  <c r="B4943" i="4"/>
  <c r="A4943" i="4"/>
  <c r="F4943" i="4" l="1"/>
  <c r="O4943" i="4"/>
  <c r="N4943" i="4"/>
  <c r="M4943" i="4"/>
  <c r="L4943" i="4"/>
  <c r="K4943" i="4"/>
  <c r="J4943" i="4"/>
  <c r="I4943" i="4"/>
  <c r="G4943" i="4"/>
  <c r="H4943" i="4"/>
  <c r="E4943" i="4"/>
  <c r="C4943" i="4"/>
  <c r="D4943" i="4"/>
  <c r="B4944" i="4"/>
  <c r="A4944" i="4"/>
  <c r="F4944" i="4" l="1"/>
  <c r="O4944" i="4"/>
  <c r="N4944" i="4"/>
  <c r="M4944" i="4"/>
  <c r="L4944" i="4"/>
  <c r="K4944" i="4"/>
  <c r="J4944" i="4"/>
  <c r="H4944" i="4"/>
  <c r="I4944" i="4"/>
  <c r="G4944" i="4"/>
  <c r="D4944" i="4"/>
  <c r="E4944" i="4"/>
  <c r="C4944" i="4"/>
  <c r="B4945" i="4"/>
  <c r="A4945" i="4"/>
  <c r="F4945" i="4" l="1"/>
  <c r="O4945" i="4"/>
  <c r="N4945" i="4"/>
  <c r="M4945" i="4"/>
  <c r="L4945" i="4"/>
  <c r="K4945" i="4"/>
  <c r="J4945" i="4"/>
  <c r="I4945" i="4"/>
  <c r="H4945" i="4"/>
  <c r="G4945" i="4"/>
  <c r="D4945" i="4"/>
  <c r="E4945" i="4"/>
  <c r="C4945" i="4"/>
  <c r="B4946" i="4"/>
  <c r="A4946" i="4"/>
  <c r="F4946" i="4" l="1"/>
  <c r="O4946" i="4"/>
  <c r="N4946" i="4"/>
  <c r="M4946" i="4"/>
  <c r="L4946" i="4"/>
  <c r="K4946" i="4"/>
  <c r="J4946" i="4"/>
  <c r="I4946" i="4"/>
  <c r="H4946" i="4"/>
  <c r="G4946" i="4"/>
  <c r="E4946" i="4"/>
  <c r="C4946" i="4"/>
  <c r="D4946" i="4"/>
  <c r="B4947" i="4"/>
  <c r="A4947" i="4"/>
  <c r="F4947" i="4" l="1"/>
  <c r="O4947" i="4"/>
  <c r="N4947" i="4"/>
  <c r="M4947" i="4"/>
  <c r="L4947" i="4"/>
  <c r="K4947" i="4"/>
  <c r="I4947" i="4"/>
  <c r="J4947" i="4"/>
  <c r="G4947" i="4"/>
  <c r="H4947" i="4"/>
  <c r="E4947" i="4"/>
  <c r="C4947" i="4"/>
  <c r="D4947" i="4"/>
  <c r="B4948" i="4"/>
  <c r="A4948" i="4"/>
  <c r="F4948" i="4" l="1"/>
  <c r="O4948" i="4"/>
  <c r="N4948" i="4"/>
  <c r="M4948" i="4"/>
  <c r="L4948" i="4"/>
  <c r="K4948" i="4"/>
  <c r="J4948" i="4"/>
  <c r="H4948" i="4"/>
  <c r="I4948" i="4"/>
  <c r="G4948" i="4"/>
  <c r="D4948" i="4"/>
  <c r="E4948" i="4"/>
  <c r="C4948" i="4"/>
  <c r="B4949" i="4"/>
  <c r="A4949" i="4"/>
  <c r="F4949" i="4" l="1"/>
  <c r="O4949" i="4"/>
  <c r="N4949" i="4"/>
  <c r="M4949" i="4"/>
  <c r="L4949" i="4"/>
  <c r="K4949" i="4"/>
  <c r="J4949" i="4"/>
  <c r="I4949" i="4"/>
  <c r="H4949" i="4"/>
  <c r="G4949" i="4"/>
  <c r="D4949" i="4"/>
  <c r="E4949" i="4"/>
  <c r="C4949" i="4"/>
  <c r="B4950" i="4"/>
  <c r="A4950" i="4"/>
  <c r="F4950" i="4" l="1"/>
  <c r="O4950" i="4"/>
  <c r="N4950" i="4"/>
  <c r="M4950" i="4"/>
  <c r="L4950" i="4"/>
  <c r="K4950" i="4"/>
  <c r="J4950" i="4"/>
  <c r="I4950" i="4"/>
  <c r="H4950" i="4"/>
  <c r="G4950" i="4"/>
  <c r="E4950" i="4"/>
  <c r="C4950" i="4"/>
  <c r="D4950" i="4"/>
  <c r="B4951" i="4"/>
  <c r="A4951" i="4"/>
  <c r="F4951" i="4" l="1"/>
  <c r="O4951" i="4"/>
  <c r="N4951" i="4"/>
  <c r="M4951" i="4"/>
  <c r="L4951" i="4"/>
  <c r="K4951" i="4"/>
  <c r="J4951" i="4"/>
  <c r="I4951" i="4"/>
  <c r="H4951" i="4"/>
  <c r="G4951" i="4"/>
  <c r="E4951" i="4"/>
  <c r="C4951" i="4"/>
  <c r="D4951" i="4"/>
  <c r="B4952" i="4"/>
  <c r="A4952" i="4"/>
  <c r="F4952" i="4" l="1"/>
  <c r="O4952" i="4"/>
  <c r="N4952" i="4"/>
  <c r="M4952" i="4"/>
  <c r="L4952" i="4"/>
  <c r="K4952" i="4"/>
  <c r="J4952" i="4"/>
  <c r="H4952" i="4"/>
  <c r="I4952" i="4"/>
  <c r="G4952" i="4"/>
  <c r="D4952" i="4"/>
  <c r="E4952" i="4"/>
  <c r="C4952" i="4"/>
  <c r="B4953" i="4"/>
  <c r="A4953" i="4"/>
  <c r="F4953" i="4" l="1"/>
  <c r="O4953" i="4"/>
  <c r="N4953" i="4"/>
  <c r="M4953" i="4"/>
  <c r="L4953" i="4"/>
  <c r="K4953" i="4"/>
  <c r="J4953" i="4"/>
  <c r="I4953" i="4"/>
  <c r="H4953" i="4"/>
  <c r="G4953" i="4"/>
  <c r="D4953" i="4"/>
  <c r="E4953" i="4"/>
  <c r="C4953" i="4"/>
  <c r="B4954" i="4"/>
  <c r="A4954" i="4"/>
  <c r="F4954" i="4" l="1"/>
  <c r="O4954" i="4"/>
  <c r="N4954" i="4"/>
  <c r="M4954" i="4"/>
  <c r="L4954" i="4"/>
  <c r="K4954" i="4"/>
  <c r="J4954" i="4"/>
  <c r="I4954" i="4"/>
  <c r="H4954" i="4"/>
  <c r="G4954" i="4"/>
  <c r="E4954" i="4"/>
  <c r="C4954" i="4"/>
  <c r="D4954" i="4"/>
  <c r="B4955" i="4"/>
  <c r="A4955" i="4"/>
  <c r="F4955" i="4" l="1"/>
  <c r="O4955" i="4"/>
  <c r="N4955" i="4"/>
  <c r="M4955" i="4"/>
  <c r="L4955" i="4"/>
  <c r="K4955" i="4"/>
  <c r="J4955" i="4"/>
  <c r="I4955" i="4"/>
  <c r="H4955" i="4"/>
  <c r="G4955" i="4"/>
  <c r="E4955" i="4"/>
  <c r="C4955" i="4"/>
  <c r="D4955" i="4"/>
  <c r="B4956" i="4"/>
  <c r="A4956" i="4"/>
  <c r="F4956" i="4" l="1"/>
  <c r="O4956" i="4"/>
  <c r="N4956" i="4"/>
  <c r="M4956" i="4"/>
  <c r="L4956" i="4"/>
  <c r="K4956" i="4"/>
  <c r="J4956" i="4"/>
  <c r="H4956" i="4"/>
  <c r="I4956" i="4"/>
  <c r="G4956" i="4"/>
  <c r="D4956" i="4"/>
  <c r="E4956" i="4"/>
  <c r="C4956" i="4"/>
  <c r="B4957" i="4"/>
  <c r="A4957" i="4"/>
  <c r="F4957" i="4" l="1"/>
  <c r="O4957" i="4"/>
  <c r="N4957" i="4"/>
  <c r="M4957" i="4"/>
  <c r="L4957" i="4"/>
  <c r="K4957" i="4"/>
  <c r="J4957" i="4"/>
  <c r="I4957" i="4"/>
  <c r="H4957" i="4"/>
  <c r="G4957" i="4"/>
  <c r="D4957" i="4"/>
  <c r="E4957" i="4"/>
  <c r="C4957" i="4"/>
  <c r="B4958" i="4"/>
  <c r="A4958" i="4"/>
  <c r="F4958" i="4" l="1"/>
  <c r="O4958" i="4"/>
  <c r="N4958" i="4"/>
  <c r="M4958" i="4"/>
  <c r="L4958" i="4"/>
  <c r="K4958" i="4"/>
  <c r="J4958" i="4"/>
  <c r="I4958" i="4"/>
  <c r="H4958" i="4"/>
  <c r="G4958" i="4"/>
  <c r="E4958" i="4"/>
  <c r="C4958" i="4"/>
  <c r="D4958" i="4"/>
  <c r="B4959" i="4"/>
  <c r="A4959" i="4"/>
  <c r="F4959" i="4" l="1"/>
  <c r="O4959" i="4"/>
  <c r="N4959" i="4"/>
  <c r="M4959" i="4"/>
  <c r="L4959" i="4"/>
  <c r="K4959" i="4"/>
  <c r="J4959" i="4"/>
  <c r="I4959" i="4"/>
  <c r="G4959" i="4"/>
  <c r="H4959" i="4"/>
  <c r="E4959" i="4"/>
  <c r="C4959" i="4"/>
  <c r="D4959" i="4"/>
  <c r="B4960" i="4"/>
  <c r="A4960" i="4"/>
  <c r="F4960" i="4" l="1"/>
  <c r="O4960" i="4"/>
  <c r="N4960" i="4"/>
  <c r="M4960" i="4"/>
  <c r="L4960" i="4"/>
  <c r="K4960" i="4"/>
  <c r="J4960" i="4"/>
  <c r="H4960" i="4"/>
  <c r="I4960" i="4"/>
  <c r="G4960" i="4"/>
  <c r="D4960" i="4"/>
  <c r="E4960" i="4"/>
  <c r="C4960" i="4"/>
  <c r="B4961" i="4"/>
  <c r="A4961" i="4"/>
  <c r="F4961" i="4" l="1"/>
  <c r="O4961" i="4"/>
  <c r="N4961" i="4"/>
  <c r="M4961" i="4"/>
  <c r="L4961" i="4"/>
  <c r="K4961" i="4"/>
  <c r="J4961" i="4"/>
  <c r="I4961" i="4"/>
  <c r="H4961" i="4"/>
  <c r="G4961" i="4"/>
  <c r="D4961" i="4"/>
  <c r="E4961" i="4"/>
  <c r="C4961" i="4"/>
  <c r="B4962" i="4"/>
  <c r="A4962" i="4"/>
  <c r="F4962" i="4" l="1"/>
  <c r="O4962" i="4"/>
  <c r="N4962" i="4"/>
  <c r="M4962" i="4"/>
  <c r="L4962" i="4"/>
  <c r="K4962" i="4"/>
  <c r="J4962" i="4"/>
  <c r="I4962" i="4"/>
  <c r="H4962" i="4"/>
  <c r="G4962" i="4"/>
  <c r="E4962" i="4"/>
  <c r="C4962" i="4"/>
  <c r="D4962" i="4"/>
  <c r="B4963" i="4"/>
  <c r="A4963" i="4"/>
  <c r="F4963" i="4" l="1"/>
  <c r="O4963" i="4"/>
  <c r="N4963" i="4"/>
  <c r="M4963" i="4"/>
  <c r="L4963" i="4"/>
  <c r="K4963" i="4"/>
  <c r="I4963" i="4"/>
  <c r="J4963" i="4"/>
  <c r="G4963" i="4"/>
  <c r="H4963" i="4"/>
  <c r="E4963" i="4"/>
  <c r="C4963" i="4"/>
  <c r="D4963" i="4"/>
  <c r="B4964" i="4"/>
  <c r="A4964" i="4"/>
  <c r="F4964" i="4" l="1"/>
  <c r="O4964" i="4"/>
  <c r="N4964" i="4"/>
  <c r="M4964" i="4"/>
  <c r="L4964" i="4"/>
  <c r="K4964" i="4"/>
  <c r="J4964" i="4"/>
  <c r="H4964" i="4"/>
  <c r="I4964" i="4"/>
  <c r="G4964" i="4"/>
  <c r="D4964" i="4"/>
  <c r="E4964" i="4"/>
  <c r="C4964" i="4"/>
  <c r="B4965" i="4"/>
  <c r="A4965" i="4"/>
  <c r="F4965" i="4" l="1"/>
  <c r="O4965" i="4"/>
  <c r="N4965" i="4"/>
  <c r="M4965" i="4"/>
  <c r="L4965" i="4"/>
  <c r="K4965" i="4"/>
  <c r="J4965" i="4"/>
  <c r="I4965" i="4"/>
  <c r="H4965" i="4"/>
  <c r="G4965" i="4"/>
  <c r="D4965" i="4"/>
  <c r="E4965" i="4"/>
  <c r="C4965" i="4"/>
  <c r="B4966" i="4"/>
  <c r="A4966" i="4"/>
  <c r="F4966" i="4" l="1"/>
  <c r="O4966" i="4"/>
  <c r="N4966" i="4"/>
  <c r="M4966" i="4"/>
  <c r="L4966" i="4"/>
  <c r="K4966" i="4"/>
  <c r="J4966" i="4"/>
  <c r="I4966" i="4"/>
  <c r="H4966" i="4"/>
  <c r="G4966" i="4"/>
  <c r="E4966" i="4"/>
  <c r="C4966" i="4"/>
  <c r="D4966" i="4"/>
  <c r="B4967" i="4"/>
  <c r="A4967" i="4"/>
  <c r="F4967" i="4" l="1"/>
  <c r="O4967" i="4"/>
  <c r="N4967" i="4"/>
  <c r="M4967" i="4"/>
  <c r="L4967" i="4"/>
  <c r="K4967" i="4"/>
  <c r="J4967" i="4"/>
  <c r="I4967" i="4"/>
  <c r="H4967" i="4"/>
  <c r="G4967" i="4"/>
  <c r="E4967" i="4"/>
  <c r="C4967" i="4"/>
  <c r="D4967" i="4"/>
  <c r="B4968" i="4"/>
  <c r="A4968" i="4"/>
  <c r="F4968" i="4" l="1"/>
  <c r="O4968" i="4"/>
  <c r="N4968" i="4"/>
  <c r="M4968" i="4"/>
  <c r="L4968" i="4"/>
  <c r="K4968" i="4"/>
  <c r="J4968" i="4"/>
  <c r="H4968" i="4"/>
  <c r="I4968" i="4"/>
  <c r="G4968" i="4"/>
  <c r="D4968" i="4"/>
  <c r="E4968" i="4"/>
  <c r="C4968" i="4"/>
  <c r="B4969" i="4"/>
  <c r="A4969" i="4"/>
  <c r="F4969" i="4" l="1"/>
  <c r="O4969" i="4"/>
  <c r="N4969" i="4"/>
  <c r="M4969" i="4"/>
  <c r="L4969" i="4"/>
  <c r="K4969" i="4"/>
  <c r="J4969" i="4"/>
  <c r="I4969" i="4"/>
  <c r="H4969" i="4"/>
  <c r="G4969" i="4"/>
  <c r="D4969" i="4"/>
  <c r="E4969" i="4"/>
  <c r="C4969" i="4"/>
  <c r="B4970" i="4"/>
  <c r="A4970" i="4"/>
  <c r="F4970" i="4" l="1"/>
  <c r="O4970" i="4"/>
  <c r="N4970" i="4"/>
  <c r="M4970" i="4"/>
  <c r="L4970" i="4"/>
  <c r="K4970" i="4"/>
  <c r="J4970" i="4"/>
  <c r="I4970" i="4"/>
  <c r="H4970" i="4"/>
  <c r="G4970" i="4"/>
  <c r="E4970" i="4"/>
  <c r="C4970" i="4"/>
  <c r="D4970" i="4"/>
  <c r="B4971" i="4"/>
  <c r="A4971" i="4"/>
  <c r="F4971" i="4" l="1"/>
  <c r="O4971" i="4"/>
  <c r="N4971" i="4"/>
  <c r="M4971" i="4"/>
  <c r="L4971" i="4"/>
  <c r="K4971" i="4"/>
  <c r="J4971" i="4"/>
  <c r="I4971" i="4"/>
  <c r="H4971" i="4"/>
  <c r="G4971" i="4"/>
  <c r="E4971" i="4"/>
  <c r="C4971" i="4"/>
  <c r="D4971" i="4"/>
  <c r="B4972" i="4"/>
  <c r="A4972" i="4"/>
  <c r="F4972" i="4" l="1"/>
  <c r="O4972" i="4"/>
  <c r="N4972" i="4"/>
  <c r="M4972" i="4"/>
  <c r="L4972" i="4"/>
  <c r="K4972" i="4"/>
  <c r="J4972" i="4"/>
  <c r="H4972" i="4"/>
  <c r="I4972" i="4"/>
  <c r="G4972" i="4"/>
  <c r="D4972" i="4"/>
  <c r="E4972" i="4"/>
  <c r="C4972" i="4"/>
  <c r="B4973" i="4"/>
  <c r="A4973" i="4"/>
  <c r="F4973" i="4" l="1"/>
  <c r="O4973" i="4"/>
  <c r="N4973" i="4"/>
  <c r="M4973" i="4"/>
  <c r="L4973" i="4"/>
  <c r="K4973" i="4"/>
  <c r="J4973" i="4"/>
  <c r="I4973" i="4"/>
  <c r="H4973" i="4"/>
  <c r="G4973" i="4"/>
  <c r="D4973" i="4"/>
  <c r="E4973" i="4"/>
  <c r="C4973" i="4"/>
  <c r="B4974" i="4"/>
  <c r="A4974" i="4"/>
  <c r="F4974" i="4" l="1"/>
  <c r="O4974" i="4"/>
  <c r="N4974" i="4"/>
  <c r="M4974" i="4"/>
  <c r="L4974" i="4"/>
  <c r="K4974" i="4"/>
  <c r="J4974" i="4"/>
  <c r="I4974" i="4"/>
  <c r="H4974" i="4"/>
  <c r="G4974" i="4"/>
  <c r="E4974" i="4"/>
  <c r="C4974" i="4"/>
  <c r="D4974" i="4"/>
  <c r="B4975" i="4"/>
  <c r="A4975" i="4"/>
  <c r="F4975" i="4" l="1"/>
  <c r="O4975" i="4"/>
  <c r="N4975" i="4"/>
  <c r="M4975" i="4"/>
  <c r="L4975" i="4"/>
  <c r="K4975" i="4"/>
  <c r="J4975" i="4"/>
  <c r="I4975" i="4"/>
  <c r="G4975" i="4"/>
  <c r="H4975" i="4"/>
  <c r="E4975" i="4"/>
  <c r="C4975" i="4"/>
  <c r="D4975" i="4"/>
  <c r="B4976" i="4"/>
  <c r="A4976" i="4"/>
  <c r="F4976" i="4" l="1"/>
  <c r="N4976" i="4"/>
  <c r="O4976" i="4"/>
  <c r="M4976" i="4"/>
  <c r="L4976" i="4"/>
  <c r="K4976" i="4"/>
  <c r="J4976" i="4"/>
  <c r="H4976" i="4"/>
  <c r="I4976" i="4"/>
  <c r="G4976" i="4"/>
  <c r="D4976" i="4"/>
  <c r="E4976" i="4"/>
  <c r="C4976" i="4"/>
  <c r="B4977" i="4"/>
  <c r="A4977" i="4"/>
  <c r="F4977" i="4" l="1"/>
  <c r="O4977" i="4"/>
  <c r="N4977" i="4"/>
  <c r="M4977" i="4"/>
  <c r="L4977" i="4"/>
  <c r="K4977" i="4"/>
  <c r="J4977" i="4"/>
  <c r="I4977" i="4"/>
  <c r="H4977" i="4"/>
  <c r="G4977" i="4"/>
  <c r="D4977" i="4"/>
  <c r="E4977" i="4"/>
  <c r="C4977" i="4"/>
  <c r="B4978" i="4"/>
  <c r="A4978" i="4"/>
  <c r="F4978" i="4" l="1"/>
  <c r="O4978" i="4"/>
  <c r="N4978" i="4"/>
  <c r="M4978" i="4"/>
  <c r="L4978" i="4"/>
  <c r="K4978" i="4"/>
  <c r="J4978" i="4"/>
  <c r="I4978" i="4"/>
  <c r="H4978" i="4"/>
  <c r="G4978" i="4"/>
  <c r="E4978" i="4"/>
  <c r="C4978" i="4"/>
  <c r="D4978" i="4"/>
  <c r="B4979" i="4"/>
  <c r="A4979" i="4"/>
  <c r="F4979" i="4" l="1"/>
  <c r="O4979" i="4"/>
  <c r="N4979" i="4"/>
  <c r="M4979" i="4"/>
  <c r="L4979" i="4"/>
  <c r="K4979" i="4"/>
  <c r="I4979" i="4"/>
  <c r="J4979" i="4"/>
  <c r="G4979" i="4"/>
  <c r="H4979" i="4"/>
  <c r="E4979" i="4"/>
  <c r="C4979" i="4"/>
  <c r="D4979" i="4"/>
  <c r="B4980" i="4"/>
  <c r="A4980" i="4"/>
  <c r="F4980" i="4" l="1"/>
  <c r="O4980" i="4"/>
  <c r="N4980" i="4"/>
  <c r="M4980" i="4"/>
  <c r="L4980" i="4"/>
  <c r="K4980" i="4"/>
  <c r="J4980" i="4"/>
  <c r="H4980" i="4"/>
  <c r="I4980" i="4"/>
  <c r="G4980" i="4"/>
  <c r="D4980" i="4"/>
  <c r="E4980" i="4"/>
  <c r="C4980" i="4"/>
  <c r="B4981" i="4"/>
  <c r="A4981" i="4"/>
  <c r="F4981" i="4" l="1"/>
  <c r="O4981" i="4"/>
  <c r="N4981" i="4"/>
  <c r="M4981" i="4"/>
  <c r="L4981" i="4"/>
  <c r="K4981" i="4"/>
  <c r="J4981" i="4"/>
  <c r="I4981" i="4"/>
  <c r="H4981" i="4"/>
  <c r="G4981" i="4"/>
  <c r="D4981" i="4"/>
  <c r="E4981" i="4"/>
  <c r="C4981" i="4"/>
  <c r="B4982" i="4"/>
  <c r="A4982" i="4"/>
  <c r="F4982" i="4" l="1"/>
  <c r="O4982" i="4"/>
  <c r="N4982" i="4"/>
  <c r="M4982" i="4"/>
  <c r="L4982" i="4"/>
  <c r="K4982" i="4"/>
  <c r="J4982" i="4"/>
  <c r="I4982" i="4"/>
  <c r="H4982" i="4"/>
  <c r="G4982" i="4"/>
  <c r="E4982" i="4"/>
  <c r="C4982" i="4"/>
  <c r="D4982" i="4"/>
  <c r="B4983" i="4"/>
  <c r="A4983" i="4"/>
  <c r="F4983" i="4" l="1"/>
  <c r="O4983" i="4"/>
  <c r="N4983" i="4"/>
  <c r="M4983" i="4"/>
  <c r="L4983" i="4"/>
  <c r="K4983" i="4"/>
  <c r="J4983" i="4"/>
  <c r="I4983" i="4"/>
  <c r="H4983" i="4"/>
  <c r="G4983" i="4"/>
  <c r="E4983" i="4"/>
  <c r="C4983" i="4"/>
  <c r="D4983" i="4"/>
  <c r="B4984" i="4"/>
  <c r="A4984" i="4"/>
  <c r="F4984" i="4" l="1"/>
  <c r="O4984" i="4"/>
  <c r="N4984" i="4"/>
  <c r="M4984" i="4"/>
  <c r="L4984" i="4"/>
  <c r="K4984" i="4"/>
  <c r="J4984" i="4"/>
  <c r="H4984" i="4"/>
  <c r="I4984" i="4"/>
  <c r="G4984" i="4"/>
  <c r="D4984" i="4"/>
  <c r="E4984" i="4"/>
  <c r="C4984" i="4"/>
  <c r="B4985" i="4"/>
  <c r="A4985" i="4"/>
  <c r="F4985" i="4" l="1"/>
  <c r="O4985" i="4"/>
  <c r="N4985" i="4"/>
  <c r="M4985" i="4"/>
  <c r="L4985" i="4"/>
  <c r="K4985" i="4"/>
  <c r="J4985" i="4"/>
  <c r="I4985" i="4"/>
  <c r="H4985" i="4"/>
  <c r="G4985" i="4"/>
  <c r="D4985" i="4"/>
  <c r="E4985" i="4"/>
  <c r="C4985" i="4"/>
  <c r="B4986" i="4"/>
  <c r="A4986" i="4"/>
  <c r="F4986" i="4" l="1"/>
  <c r="O4986" i="4"/>
  <c r="N4986" i="4"/>
  <c r="M4986" i="4"/>
  <c r="L4986" i="4"/>
  <c r="K4986" i="4"/>
  <c r="J4986" i="4"/>
  <c r="I4986" i="4"/>
  <c r="H4986" i="4"/>
  <c r="G4986" i="4"/>
  <c r="E4986" i="4"/>
  <c r="C4986" i="4"/>
  <c r="D4986" i="4"/>
  <c r="B4987" i="4"/>
  <c r="A4987" i="4"/>
  <c r="F4987" i="4" l="1"/>
  <c r="O4987" i="4"/>
  <c r="N4987" i="4"/>
  <c r="M4987" i="4"/>
  <c r="L4987" i="4"/>
  <c r="K4987" i="4"/>
  <c r="J4987" i="4"/>
  <c r="I4987" i="4"/>
  <c r="H4987" i="4"/>
  <c r="G4987" i="4"/>
  <c r="E4987" i="4"/>
  <c r="C4987" i="4"/>
  <c r="D4987" i="4"/>
  <c r="B4988" i="4"/>
  <c r="A4988" i="4"/>
  <c r="F4988" i="4" l="1"/>
  <c r="O4988" i="4"/>
  <c r="N4988" i="4"/>
  <c r="M4988" i="4"/>
  <c r="L4988" i="4"/>
  <c r="K4988" i="4"/>
  <c r="J4988" i="4"/>
  <c r="H4988" i="4"/>
  <c r="I4988" i="4"/>
  <c r="G4988" i="4"/>
  <c r="D4988" i="4"/>
  <c r="E4988" i="4"/>
  <c r="C4988" i="4"/>
  <c r="B4989" i="4"/>
  <c r="A4989" i="4"/>
  <c r="F4989" i="4" l="1"/>
  <c r="O4989" i="4"/>
  <c r="N4989" i="4"/>
  <c r="M4989" i="4"/>
  <c r="L4989" i="4"/>
  <c r="K4989" i="4"/>
  <c r="J4989" i="4"/>
  <c r="I4989" i="4"/>
  <c r="H4989" i="4"/>
  <c r="G4989" i="4"/>
  <c r="D4989" i="4"/>
  <c r="E4989" i="4"/>
  <c r="C4989" i="4"/>
  <c r="B4990" i="4"/>
  <c r="A4990" i="4"/>
  <c r="F4990" i="4" l="1"/>
  <c r="O4990" i="4"/>
  <c r="N4990" i="4"/>
  <c r="M4990" i="4"/>
  <c r="L4990" i="4"/>
  <c r="K4990" i="4"/>
  <c r="J4990" i="4"/>
  <c r="I4990" i="4"/>
  <c r="H4990" i="4"/>
  <c r="G4990" i="4"/>
  <c r="E4990" i="4"/>
  <c r="C4990" i="4"/>
  <c r="D4990" i="4"/>
  <c r="B4991" i="4"/>
  <c r="A4991" i="4"/>
  <c r="F4991" i="4" l="1"/>
  <c r="O4991" i="4"/>
  <c r="N4991" i="4"/>
  <c r="M4991" i="4"/>
  <c r="L4991" i="4"/>
  <c r="K4991" i="4"/>
  <c r="J4991" i="4"/>
  <c r="I4991" i="4"/>
  <c r="G4991" i="4"/>
  <c r="H4991" i="4"/>
  <c r="E4991" i="4"/>
  <c r="C4991" i="4"/>
  <c r="D4991" i="4"/>
  <c r="B4992" i="4"/>
  <c r="A4992" i="4"/>
  <c r="F4992" i="4" l="1"/>
  <c r="O4992" i="4"/>
  <c r="N4992" i="4"/>
  <c r="M4992" i="4"/>
  <c r="L4992" i="4"/>
  <c r="K4992" i="4"/>
  <c r="J4992" i="4"/>
  <c r="H4992" i="4"/>
  <c r="I4992" i="4"/>
  <c r="G4992" i="4"/>
  <c r="D4992" i="4"/>
  <c r="E4992" i="4"/>
  <c r="C4992" i="4"/>
  <c r="B4993" i="4"/>
  <c r="A4993" i="4"/>
  <c r="F4993" i="4" l="1"/>
  <c r="O4993" i="4"/>
  <c r="N4993" i="4"/>
  <c r="M4993" i="4"/>
  <c r="L4993" i="4"/>
  <c r="K4993" i="4"/>
  <c r="J4993" i="4"/>
  <c r="I4993" i="4"/>
  <c r="H4993" i="4"/>
  <c r="G4993" i="4"/>
  <c r="D4993" i="4"/>
  <c r="E4993" i="4"/>
  <c r="C4993" i="4"/>
  <c r="B4994" i="4"/>
  <c r="A4994" i="4"/>
  <c r="F4994" i="4" l="1"/>
  <c r="O4994" i="4"/>
  <c r="N4994" i="4"/>
  <c r="M4994" i="4"/>
  <c r="L4994" i="4"/>
  <c r="K4994" i="4"/>
  <c r="J4994" i="4"/>
  <c r="I4994" i="4"/>
  <c r="H4994" i="4"/>
  <c r="G4994" i="4"/>
  <c r="E4994" i="4"/>
  <c r="C4994" i="4"/>
  <c r="D4994" i="4"/>
  <c r="B4995" i="4"/>
  <c r="A4995" i="4"/>
  <c r="F4995" i="4" l="1"/>
  <c r="O4995" i="4"/>
  <c r="N4995" i="4"/>
  <c r="M4995" i="4"/>
  <c r="L4995" i="4"/>
  <c r="K4995" i="4"/>
  <c r="I4995" i="4"/>
  <c r="J4995" i="4"/>
  <c r="G4995" i="4"/>
  <c r="H4995" i="4"/>
  <c r="E4995" i="4"/>
  <c r="C4995" i="4"/>
  <c r="D4995" i="4"/>
  <c r="B4996" i="4"/>
  <c r="A4996" i="4"/>
  <c r="F4996" i="4" l="1"/>
  <c r="O4996" i="4"/>
  <c r="N4996" i="4"/>
  <c r="M4996" i="4"/>
  <c r="L4996" i="4"/>
  <c r="K4996" i="4"/>
  <c r="J4996" i="4"/>
  <c r="H4996" i="4"/>
  <c r="I4996" i="4"/>
  <c r="G4996" i="4"/>
  <c r="D4996" i="4"/>
  <c r="E4996" i="4"/>
  <c r="C4996" i="4"/>
  <c r="B4997" i="4"/>
  <c r="A4997" i="4"/>
  <c r="F4997" i="4" l="1"/>
  <c r="O4997" i="4"/>
  <c r="N4997" i="4"/>
  <c r="M4997" i="4"/>
  <c r="L4997" i="4"/>
  <c r="K4997" i="4"/>
  <c r="J4997" i="4"/>
  <c r="I4997" i="4"/>
  <c r="H4997" i="4"/>
  <c r="G4997" i="4"/>
  <c r="D4997" i="4"/>
  <c r="E4997" i="4"/>
  <c r="C4997" i="4"/>
  <c r="B4998" i="4"/>
  <c r="A4998" i="4"/>
  <c r="F4998" i="4" l="1"/>
  <c r="N4998" i="4"/>
  <c r="O4998" i="4"/>
  <c r="M4998" i="4"/>
  <c r="L4998" i="4"/>
  <c r="K4998" i="4"/>
  <c r="J4998" i="4"/>
  <c r="I4998" i="4"/>
  <c r="H4998" i="4"/>
  <c r="G4998" i="4"/>
  <c r="E4998" i="4"/>
  <c r="C4998" i="4"/>
  <c r="D4998" i="4"/>
  <c r="B4999" i="4"/>
  <c r="A4999" i="4"/>
  <c r="F4999" i="4" l="1"/>
  <c r="O4999" i="4"/>
  <c r="N4999" i="4"/>
  <c r="M4999" i="4"/>
  <c r="L4999" i="4"/>
  <c r="K4999" i="4"/>
  <c r="J4999" i="4"/>
  <c r="I4999" i="4"/>
  <c r="H4999" i="4"/>
  <c r="G4999" i="4"/>
  <c r="E4999" i="4"/>
  <c r="C4999" i="4"/>
  <c r="D4999" i="4"/>
  <c r="B5000" i="4"/>
  <c r="A5000" i="4"/>
  <c r="F5000" i="4" l="1"/>
  <c r="O5000" i="4"/>
  <c r="N5000" i="4"/>
  <c r="M5000" i="4"/>
  <c r="L5000" i="4"/>
  <c r="K5000" i="4"/>
  <c r="J5000" i="4"/>
  <c r="H5000" i="4"/>
  <c r="I5000" i="4"/>
  <c r="G5000" i="4"/>
  <c r="D5000" i="4"/>
  <c r="E5000" i="4"/>
  <c r="C5000" i="4"/>
</calcChain>
</file>

<file path=xl/sharedStrings.xml><?xml version="1.0" encoding="utf-8"?>
<sst xmlns="http://schemas.openxmlformats.org/spreadsheetml/2006/main" count="152" uniqueCount="115">
  <si>
    <t>DTG</t>
  </si>
  <si>
    <t>MGRS</t>
  </si>
  <si>
    <t>LOCATION</t>
  </si>
  <si>
    <t>CONTACT TYPE</t>
  </si>
  <si>
    <t>EVIC KILL</t>
  </si>
  <si>
    <t>EVIC MOB</t>
  </si>
  <si>
    <t>EVIC FIRE</t>
  </si>
  <si>
    <t>EPW</t>
  </si>
  <si>
    <t>FVIC KILL</t>
  </si>
  <si>
    <t>FVIC MOB</t>
  </si>
  <si>
    <t>FVIC FIRE</t>
  </si>
  <si>
    <t>FKIA</t>
  </si>
  <si>
    <t>FWIA</t>
  </si>
  <si>
    <t>DUSTWUN</t>
  </si>
  <si>
    <t>EKIA</t>
  </si>
  <si>
    <t>EWIA</t>
  </si>
  <si>
    <t>SUMMARY</t>
  </si>
  <si>
    <t>15RWQ1234567890</t>
  </si>
  <si>
    <t>TURANI</t>
  </si>
  <si>
    <t>INDIRECT</t>
  </si>
  <si>
    <t>DIRECT</t>
  </si>
  <si>
    <t>NON-HOSTILE</t>
  </si>
  <si>
    <t>OBSTACLE: IED</t>
  </si>
  <si>
    <t>OBSTACLE: TANK DITCH</t>
  </si>
  <si>
    <t>OBSTACLE: ABATIS</t>
  </si>
  <si>
    <t>OBSTACLE: C-WIRE</t>
  </si>
  <si>
    <t>OBSTACLE: 11 ROW</t>
  </si>
  <si>
    <t>OBSTACLE: MINEFIELD</t>
  </si>
  <si>
    <t>CBRN: CHEMICAL</t>
  </si>
  <si>
    <t>CBRN: BIOLOGICAL</t>
  </si>
  <si>
    <t>CBRN: RADIOLOGICAL</t>
  </si>
  <si>
    <t>CBRN: NUCLEAR</t>
  </si>
  <si>
    <t>AIR: FIXED WING</t>
  </si>
  <si>
    <t>AIR: ROTARY</t>
  </si>
  <si>
    <t>AIR: UAS</t>
  </si>
  <si>
    <t>VISUAL</t>
  </si>
  <si>
    <t>ELECTRONIC: JAMMING</t>
  </si>
  <si>
    <t>ELECTRONIC: CYBER</t>
  </si>
  <si>
    <t>COMPLEX/COMBINATION</t>
  </si>
  <si>
    <t>REPORTING UNIT</t>
  </si>
  <si>
    <t>1-504 PIR</t>
  </si>
  <si>
    <t>2-504 PIR</t>
  </si>
  <si>
    <t>2-501 PIR</t>
  </si>
  <si>
    <t>3-73 CAV</t>
  </si>
  <si>
    <t>3-319 AFAR</t>
  </si>
  <si>
    <t>307 BSB</t>
  </si>
  <si>
    <t>127 EN</t>
  </si>
  <si>
    <t>BASE INFO</t>
  </si>
  <si>
    <t>BDA</t>
  </si>
  <si>
    <t>15RWQ9012345678</t>
  </si>
  <si>
    <t>JANAAN</t>
  </si>
  <si>
    <t>SHIFT</t>
  </si>
  <si>
    <t>15RWQ2349875601</t>
  </si>
  <si>
    <t>WATER POINT 5</t>
  </si>
  <si>
    <t>TIME</t>
  </si>
  <si>
    <t>DAY</t>
  </si>
  <si>
    <t>MONTH</t>
  </si>
  <si>
    <t>YEAR</t>
  </si>
  <si>
    <t>EXCEL DTG</t>
  </si>
  <si>
    <t>121923NOV15</t>
  </si>
  <si>
    <t>DARA LAM</t>
  </si>
  <si>
    <t>121900NOV15</t>
  </si>
  <si>
    <t>130700NOV15</t>
  </si>
  <si>
    <t>131742NOV15</t>
  </si>
  <si>
    <t># OF SIGACTS</t>
  </si>
  <si>
    <t>220700NOV15</t>
  </si>
  <si>
    <t>121756NOV15</t>
  </si>
  <si>
    <t>101000NOV15</t>
  </si>
  <si>
    <t>110300NOV15</t>
  </si>
  <si>
    <t>112200NOV15</t>
  </si>
  <si>
    <t>EXCEL SHIFT DTG</t>
  </si>
  <si>
    <t>SHIFT NOMENCLATURE</t>
  </si>
  <si>
    <t>101100NOV15</t>
  </si>
  <si>
    <t>ENEMY VICS DESTROYED</t>
  </si>
  <si>
    <t>ENEMY VICS MOBILITY KILL</t>
  </si>
  <si>
    <t>ENEMY VICS FIREPOWER KILL</t>
  </si>
  <si>
    <t>ENEMY KIA</t>
  </si>
  <si>
    <t>ENEMY WIA</t>
  </si>
  <si>
    <t>ENEMY EPW</t>
  </si>
  <si>
    <t>FRIENDLY VICS DESTROYED</t>
  </si>
  <si>
    <t>FRIENDLY VICS FIREPOWER KILL</t>
  </si>
  <si>
    <t>FRIENDLY VICS MOBILITY KILL</t>
  </si>
  <si>
    <t>FRIENDLY KIA</t>
  </si>
  <si>
    <t>FRIENDLY WIA</t>
  </si>
  <si>
    <t>REPORT: SIGINT</t>
  </si>
  <si>
    <t>REPORT: HUMINT</t>
  </si>
  <si>
    <t>REPORT: GMTI</t>
  </si>
  <si>
    <t>ANALYSIS</t>
  </si>
  <si>
    <t>SHIFT INFORMATION</t>
  </si>
  <si>
    <t>140800NOV15</t>
  </si>
  <si>
    <t>15RVQ1234567890</t>
  </si>
  <si>
    <t>THAT PLACE</t>
  </si>
  <si>
    <t>180245NOV15</t>
  </si>
  <si>
    <t>171953NOV15</t>
  </si>
  <si>
    <t>15RVQ1234576890</t>
  </si>
  <si>
    <t>191845NOV15</t>
  </si>
  <si>
    <t>DTG TAKEN</t>
  </si>
  <si>
    <t>MGRS TAKEN</t>
  </si>
  <si>
    <t>LAST SEEN DTG</t>
  </si>
  <si>
    <t>LAST SEEN MGRS</t>
  </si>
  <si>
    <t>CAPABILITIES</t>
  </si>
  <si>
    <t>STATUS</t>
  </si>
  <si>
    <t>MISSING</t>
  </si>
  <si>
    <t>RECOVERED</t>
  </si>
  <si>
    <t>DESTROYED</t>
  </si>
  <si>
    <t>BUMPER/PLATE #</t>
  </si>
  <si>
    <t>IDENTIFYING FEATURES</t>
  </si>
  <si>
    <t>DTG REQUESTED</t>
  </si>
  <si>
    <t>REQUEST</t>
  </si>
  <si>
    <t>LTIOV</t>
  </si>
  <si>
    <t>CLASSIFICATION</t>
  </si>
  <si>
    <t>RETURN MEDIUM</t>
  </si>
  <si>
    <t>UNIT</t>
  </si>
  <si>
    <t>201600NOV15</t>
  </si>
  <si>
    <t>DAY OF WEEK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</si>
</sst>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NumberFormat="1" applyAlignment="1">
      <alignment horizontal="center"/>
    </xf>
    <xf numFmtId="0" fontId="0" fillId="3" borderId="0" xfId="0" applyFill="1"/>
    <xf numFmtId="0" fontId="0" fillId="5" borderId="0" xfId="0" applyFill="1"/>
    <xf numFmtId="0" fontId="1" fillId="5" borderId="0" xfId="0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19">
    <dxf>
      <border>
        <left/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2"/>
        </patternFill>
      </fill>
    </dxf>
    <dxf>
      <font>
        <color theme="0"/>
      </font>
      <fill>
        <patternFill>
          <bgColor rgb="FF0070C0"/>
        </patternFill>
      </fill>
    </dxf>
    <dxf>
      <font>
        <color theme="0"/>
      </font>
      <fill>
        <patternFill>
          <bgColor rgb="FFFF0000"/>
        </patternFill>
      </fill>
    </dxf>
    <dxf>
      <border>
        <left/>
        <top style="thin">
          <color auto="1"/>
        </top>
        <bottom style="thin">
          <color auto="1"/>
        </bottom>
        <vertical/>
        <horizontal/>
      </border>
    </dxf>
    <dxf>
      <alignment horizontal="center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0</xdr:rowOff>
    </xdr:from>
    <xdr:to>
      <xdr:col>16</xdr:col>
      <xdr:colOff>114300</xdr:colOff>
      <xdr:row>26</xdr:row>
      <xdr:rowOff>123825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9125" y="190500"/>
          <a:ext cx="9248775" cy="4886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HOW</a:t>
          </a:r>
          <a:r>
            <a:rPr lang="en-US" sz="1100" baseline="0"/>
            <a:t> TO USE THIS TRACKER</a:t>
          </a:r>
        </a:p>
        <a:p>
          <a:r>
            <a:rPr lang="en-US" sz="1100" baseline="0"/>
            <a:t>     o All input is added into the ANALYST INPUT, BOLO, and RFIs Tab.</a:t>
          </a:r>
        </a:p>
        <a:p>
          <a:endParaRPr lang="en-US" sz="1100" baseline="0"/>
        </a:p>
        <a:p>
          <a:r>
            <a:rPr lang="en-US" sz="1100" baseline="0"/>
            <a:t>          o To add a row/SIGACT/REPORT to the ANALYST INPUT tab, hit the "Tab" button when on the bottom right cell of the table.</a:t>
          </a:r>
        </a:p>
        <a:p>
          <a:endParaRPr lang="en-US" sz="1100" baseline="0"/>
        </a:p>
        <a:p>
          <a:r>
            <a:rPr lang="en-US" sz="1100" baseline="0"/>
            <a:t>          o Every line must have a DTG at minimum!  Otherwise, the formulas don't work.</a:t>
          </a:r>
        </a:p>
        <a:p>
          <a:endParaRPr lang="en-US" sz="1100" baseline="0"/>
        </a:p>
        <a:p>
          <a:r>
            <a:rPr lang="en-US" sz="1100" baseline="0"/>
            <a:t>     o The Roll Up Tab is generated automatically and breaks down SIGACTS/REPORTING by 12 hour shift.  </a:t>
          </a:r>
        </a:p>
        <a:p>
          <a:endParaRPr lang="en-US" sz="1100" baseline="0"/>
        </a:p>
        <a:p>
          <a:r>
            <a:rPr lang="en-US" sz="1100" baseline="0"/>
            <a:t>     o If you want to add items to the drop down lists....</a:t>
          </a:r>
        </a:p>
        <a:p>
          <a:endParaRPr lang="en-US" sz="1100" baseline="0"/>
        </a:p>
        <a:p>
          <a:r>
            <a:rPr lang="en-US" sz="1100" baseline="0"/>
            <a:t>          o Go to the DATA tab</a:t>
          </a:r>
        </a:p>
        <a:p>
          <a:endParaRPr lang="en-US" sz="1100" baseline="0"/>
        </a:p>
        <a:p>
          <a:r>
            <a:rPr lang="en-US" sz="1100" baseline="0"/>
            <a:t>          o Find the appropriate list you want to modify and add/remove what you want.</a:t>
          </a:r>
        </a:p>
        <a:p>
          <a:endParaRPr lang="en-US" sz="1100" baseline="0"/>
        </a:p>
        <a:p>
          <a:r>
            <a:rPr lang="en-US" sz="1100" baseline="0"/>
            <a:t>          o The drop down lists should auto update to include your extra entry option.</a:t>
          </a:r>
        </a:p>
        <a:p>
          <a:endParaRPr lang="en-US" sz="1100" baseline="0"/>
        </a:p>
        <a:p>
          <a:r>
            <a:rPr lang="en-US" sz="1100" baseline="0"/>
            <a:t>     o Additionally, there are other tabs for BOLO Lists and RFIs.  </a:t>
          </a:r>
          <a:endParaRPr lang="en-US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AA18" totalsRowCount="1">
  <autoFilter ref="A2:AA17" xr:uid="{00000000-0009-0000-0100-000001000000}"/>
  <sortState xmlns:xlrd2="http://schemas.microsoft.com/office/spreadsheetml/2017/richdata2" ref="A3:AC13">
    <sortCondition ref="I2:I13"/>
  </sortState>
  <tableColumns count="27">
    <tableColumn id="1" xr3:uid="{00000000-0010-0000-0000-000001000000}" name="DTG" totalsRowLabel="ANALYSIS"/>
    <tableColumn id="25" xr3:uid="{00000000-0010-0000-0000-000019000000}" name="DAY OF WEEK" dataDxfId="15">
      <calculatedColumnFormula>UPPER(TEXT(Table1[[#This Row],[EXCEL DTG]],"dddd"))</calculatedColumnFormula>
    </tableColumn>
    <tableColumn id="20" xr3:uid="{00000000-0010-0000-0000-000014000000}" name="TIME" dataDxfId="14">
      <calculatedColumnFormula>MID(Table1[[#This Row],[DTG]],3,4)</calculatedColumnFormula>
    </tableColumn>
    <tableColumn id="21" xr3:uid="{00000000-0010-0000-0000-000015000000}" name="DAY" dataDxfId="13">
      <calculatedColumnFormula>LEFT(Table1[[#This Row],[DTG]],2)</calculatedColumnFormula>
    </tableColumn>
    <tableColumn id="22" xr3:uid="{00000000-0010-0000-0000-000016000000}" name="MONTH" dataDxfId="12">
      <calculatedColumnFormula>MID(Table1[[#This Row],[DTG]],7,3)</calculatedColumnFormula>
    </tableColumn>
    <tableColumn id="23" xr3:uid="{00000000-0010-0000-0000-000017000000}" name="YEAR" dataDxfId="11">
      <calculatedColumnFormula>RIGHT(Table1[[#This Row],[DTG]],2)</calculatedColumnFormula>
    </tableColumn>
    <tableColumn id="24" xr3:uid="{00000000-0010-0000-0000-000018000000}" name="EXCEL DTG" dataDxfId="10">
      <calculatedColumnFormula>DATEVALUE(Table1[[#This Row],[DAY]]&amp;Table1[[#This Row],[MONTH]]&amp;Table1[[#This Row],[YEAR]])</calculatedColumnFormula>
    </tableColumn>
    <tableColumn id="19" xr3:uid="{00000000-0010-0000-0000-000013000000}" name="SHIFT" dataDxfId="9">
      <calculatedColumnFormula>IF(AND(VALUE(MID($A3,3,4))&lt;1900,VALUE(MID($A3,3,4))&gt;659),"DAY","NIGHT")</calculatedColumnFormula>
    </tableColumn>
    <tableColumn id="27" xr3:uid="{00000000-0010-0000-0000-00001B000000}" name="EXCEL SHIFT DTG" dataDxfId="8">
      <calculatedColumnFormula>IF(Table1[[#This Row],[SHIFT]]="DAY", Table1[[#This Row],[EXCEL DTG]]+0.1, IF(--Table1[[#This Row],[TIME]]&lt;700, Table1[[#This Row],[EXCEL DTG]]-0.4, Table1[[#This Row],[EXCEL DTG]]+0.6))</calculatedColumnFormula>
    </tableColumn>
    <tableColumn id="30" xr3:uid="{00000000-0010-0000-0000-00001E000000}" name="SHIFT NOMENCLATURE" dataDxfId="7">
      <calculatedColumnFormula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calculatedColumnFormula>
    </tableColumn>
    <tableColumn id="2" xr3:uid="{00000000-0010-0000-0000-000002000000}" name="MGRS"/>
    <tableColumn id="3" xr3:uid="{00000000-0010-0000-0000-000003000000}" name="LOCATION"/>
    <tableColumn id="4" xr3:uid="{00000000-0010-0000-0000-000004000000}" name="CONTACT TYPE"/>
    <tableColumn id="5" xr3:uid="{00000000-0010-0000-0000-000005000000}" name="SUMMARY" dataDxfId="6"/>
    <tableColumn id="6" xr3:uid="{00000000-0010-0000-0000-000006000000}" name="REPORTING UNIT" dataDxfId="5"/>
    <tableColumn id="7" xr3:uid="{00000000-0010-0000-0000-000007000000}" name="EVIC KILL" totalsRowFunction="sum"/>
    <tableColumn id="8" xr3:uid="{00000000-0010-0000-0000-000008000000}" name="EVIC MOB" totalsRowFunction="sum"/>
    <tableColumn id="9" xr3:uid="{00000000-0010-0000-0000-000009000000}" name="EVIC FIRE" totalsRowFunction="sum"/>
    <tableColumn id="10" xr3:uid="{00000000-0010-0000-0000-00000A000000}" name="EKIA" totalsRowFunction="sum"/>
    <tableColumn id="11" xr3:uid="{00000000-0010-0000-0000-00000B000000}" name="EWIA" totalsRowFunction="sum"/>
    <tableColumn id="12" xr3:uid="{00000000-0010-0000-0000-00000C000000}" name="EPW" totalsRowFunction="sum"/>
    <tableColumn id="13" xr3:uid="{00000000-0010-0000-0000-00000D000000}" name="FVIC KILL" totalsRowFunction="sum"/>
    <tableColumn id="14" xr3:uid="{00000000-0010-0000-0000-00000E000000}" name="FVIC MOB" totalsRowFunction="sum"/>
    <tableColumn id="15" xr3:uid="{00000000-0010-0000-0000-00000F000000}" name="FVIC FIRE" totalsRowFunction="sum"/>
    <tableColumn id="16" xr3:uid="{00000000-0010-0000-0000-000010000000}" name="FKIA" totalsRowFunction="sum"/>
    <tableColumn id="17" xr3:uid="{00000000-0010-0000-0000-000011000000}" name="FWIA" totalsRowFunction="sum"/>
    <tableColumn id="18" xr3:uid="{00000000-0010-0000-0000-000012000000}" name="DUSTWUN" totalsRowFunction="sum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8"/>
  <sheetViews>
    <sheetView zoomScale="90" zoomScaleNormal="90" workbookViewId="0">
      <selection activeCell="J10" sqref="J10"/>
    </sheetView>
  </sheetViews>
  <sheetFormatPr defaultRowHeight="15" x14ac:dyDescent="0.25"/>
  <cols>
    <col min="1" max="1" width="13.28515625" bestFit="1" customWidth="1"/>
    <col min="2" max="2" width="15.5703125" bestFit="1" customWidth="1"/>
    <col min="3" max="3" width="7.7109375" bestFit="1" customWidth="1"/>
    <col min="4" max="4" width="7" bestFit="1" customWidth="1"/>
    <col min="5" max="5" width="10.28515625" bestFit="1" customWidth="1"/>
    <col min="6" max="6" width="7.85546875" bestFit="1" customWidth="1"/>
    <col min="7" max="7" width="12.5703125" customWidth="1"/>
    <col min="8" max="8" width="8.140625" customWidth="1"/>
    <col min="9" max="9" width="18" customWidth="1"/>
    <col min="10" max="10" width="30.7109375" customWidth="1"/>
    <col min="11" max="11" width="19.140625" bestFit="1" customWidth="1"/>
    <col min="12" max="12" width="20.28515625" customWidth="1"/>
    <col min="13" max="13" width="23.85546875" bestFit="1" customWidth="1"/>
    <col min="14" max="14" width="40.42578125" customWidth="1"/>
    <col min="15" max="15" width="18.5703125" bestFit="1" customWidth="1"/>
    <col min="16" max="16" width="11" customWidth="1"/>
    <col min="17" max="17" width="12" customWidth="1"/>
    <col min="18" max="18" width="11.28515625" customWidth="1"/>
    <col min="19" max="19" width="7.140625" customWidth="1"/>
    <col min="20" max="20" width="8" customWidth="1"/>
    <col min="21" max="21" width="7.28515625" customWidth="1"/>
    <col min="22" max="22" width="11" customWidth="1"/>
    <col min="23" max="23" width="12" customWidth="1"/>
    <col min="24" max="24" width="11.28515625" customWidth="1"/>
    <col min="25" max="25" width="7.140625" customWidth="1"/>
    <col min="26" max="26" width="8" customWidth="1"/>
    <col min="27" max="27" width="12.7109375" customWidth="1"/>
  </cols>
  <sheetData>
    <row r="1" spans="1:27" x14ac:dyDescent="0.25">
      <c r="A1" s="15" t="s">
        <v>47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 t="s">
        <v>48</v>
      </c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</row>
    <row r="2" spans="1:27" x14ac:dyDescent="0.25">
      <c r="A2" t="s">
        <v>0</v>
      </c>
      <c r="B2" t="s">
        <v>114</v>
      </c>
      <c r="C2" t="s">
        <v>54</v>
      </c>
      <c r="D2" t="s">
        <v>55</v>
      </c>
      <c r="E2" t="s">
        <v>56</v>
      </c>
      <c r="F2" t="s">
        <v>57</v>
      </c>
      <c r="G2" t="s">
        <v>58</v>
      </c>
      <c r="H2" t="s">
        <v>51</v>
      </c>
      <c r="I2" t="s">
        <v>70</v>
      </c>
      <c r="J2" t="s">
        <v>71</v>
      </c>
      <c r="K2" t="s">
        <v>1</v>
      </c>
      <c r="L2" t="s">
        <v>2</v>
      </c>
      <c r="M2" t="s">
        <v>3</v>
      </c>
      <c r="N2" t="s">
        <v>16</v>
      </c>
      <c r="O2" t="s">
        <v>39</v>
      </c>
      <c r="P2" s="8" t="s">
        <v>4</v>
      </c>
      <c r="Q2" s="8" t="s">
        <v>5</v>
      </c>
      <c r="R2" s="8" t="s">
        <v>6</v>
      </c>
      <c r="S2" s="8" t="s">
        <v>14</v>
      </c>
      <c r="T2" s="8" t="s">
        <v>15</v>
      </c>
      <c r="U2" s="8" t="s">
        <v>7</v>
      </c>
      <c r="V2" s="9" t="s">
        <v>8</v>
      </c>
      <c r="W2" s="9" t="s">
        <v>9</v>
      </c>
      <c r="X2" s="9" t="s">
        <v>10</v>
      </c>
      <c r="Y2" s="9" t="s">
        <v>11</v>
      </c>
      <c r="Z2" s="9" t="s">
        <v>12</v>
      </c>
      <c r="AA2" s="9" t="s">
        <v>13</v>
      </c>
    </row>
    <row r="3" spans="1:27" x14ac:dyDescent="0.25">
      <c r="A3" t="s">
        <v>67</v>
      </c>
      <c r="B3" s="5" t="str">
        <f>UPPER(TEXT(Table1[[#This Row],[EXCEL DTG]],"dddd"))</f>
        <v>TUESDAY</v>
      </c>
      <c r="C3" s="2" t="str">
        <f>MID(Table1[[#This Row],[DTG]],3,4)</f>
        <v>1000</v>
      </c>
      <c r="D3" s="2" t="str">
        <f>LEFT(Table1[[#This Row],[DTG]],2)</f>
        <v>10</v>
      </c>
      <c r="E3" s="2" t="str">
        <f>MID(Table1[[#This Row],[DTG]],7,3)</f>
        <v>NOV</v>
      </c>
      <c r="F3" s="2" t="str">
        <f>RIGHT(Table1[[#This Row],[DTG]],2)</f>
        <v>15</v>
      </c>
      <c r="G3">
        <f>DATEVALUE(Table1[[#This Row],[DAY]]&amp;Table1[[#This Row],[MONTH]]&amp;Table1[[#This Row],[YEAR]])</f>
        <v>42318</v>
      </c>
      <c r="H3" t="str">
        <f t="shared" ref="H3:H14" si="0">IF(AND(VALUE(MID($A3,3,4))&lt;1900,VALUE(MID($A3,3,4))&gt;659),"DAY","NIGHT")</f>
        <v>DAY</v>
      </c>
      <c r="I3" s="3">
        <f>IF(Table1[[#This Row],[SHIFT]]="DAY", Table1[[#This Row],[EXCEL DTG]]+0.1, IF(--Table1[[#This Row],[TIME]]&lt;700, Table1[[#This Row],[EXCEL DTG]]-0.4, Table1[[#This Row],[EXCEL DTG]]+0.6))</f>
        <v>42318.1</v>
      </c>
      <c r="J3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100700-1900NOV2015</v>
      </c>
      <c r="K3" t="s">
        <v>52</v>
      </c>
      <c r="L3" t="s">
        <v>53</v>
      </c>
      <c r="M3" t="s">
        <v>19</v>
      </c>
      <c r="N3" s="6"/>
      <c r="O3" s="2" t="s">
        <v>44</v>
      </c>
      <c r="P3">
        <v>3</v>
      </c>
      <c r="Q3">
        <v>2</v>
      </c>
      <c r="R3">
        <v>2</v>
      </c>
      <c r="S3">
        <v>2</v>
      </c>
    </row>
    <row r="4" spans="1:27" x14ac:dyDescent="0.25">
      <c r="A4" t="s">
        <v>68</v>
      </c>
      <c r="B4" s="5" t="str">
        <f>UPPER(TEXT(Table1[[#This Row],[EXCEL DTG]],"dddd"))</f>
        <v>WEDNESDAY</v>
      </c>
      <c r="C4" s="7" t="str">
        <f>MID(Table1[[#This Row],[DTG]],3,4)</f>
        <v>0300</v>
      </c>
      <c r="D4" s="7" t="str">
        <f>LEFT(Table1[[#This Row],[DTG]],2)</f>
        <v>11</v>
      </c>
      <c r="E4" s="7" t="str">
        <f>MID(Table1[[#This Row],[DTG]],7,3)</f>
        <v>NOV</v>
      </c>
      <c r="F4" s="7" t="str">
        <f>RIGHT(Table1[[#This Row],[DTG]],2)</f>
        <v>15</v>
      </c>
      <c r="G4" s="3">
        <f>DATEVALUE(Table1[[#This Row],[DAY]]&amp;Table1[[#This Row],[MONTH]]&amp;Table1[[#This Row],[YEAR]])</f>
        <v>42319</v>
      </c>
      <c r="H4" s="3" t="str">
        <f t="shared" si="0"/>
        <v>NIGHT</v>
      </c>
      <c r="I4" s="3">
        <f>IF(Table1[[#This Row],[SHIFT]]="DAY", Table1[[#This Row],[EXCEL DTG]]+0.1, IF(--Table1[[#This Row],[TIME]]&lt;700, Table1[[#This Row],[EXCEL DTG]]-0.4, Table1[[#This Row],[EXCEL DTG]]+0.6))</f>
        <v>42318.6</v>
      </c>
      <c r="J4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101900NOV2015-110700NOV2015</v>
      </c>
      <c r="K4" t="s">
        <v>52</v>
      </c>
      <c r="L4" t="s">
        <v>53</v>
      </c>
      <c r="M4" t="s">
        <v>28</v>
      </c>
      <c r="N4" s="6"/>
      <c r="O4" s="2" t="s">
        <v>43</v>
      </c>
      <c r="P4">
        <v>6</v>
      </c>
      <c r="X4">
        <v>9</v>
      </c>
    </row>
    <row r="5" spans="1:27" x14ac:dyDescent="0.25">
      <c r="A5" t="s">
        <v>69</v>
      </c>
      <c r="B5" s="5" t="str">
        <f>UPPER(TEXT(Table1[[#This Row],[EXCEL DTG]],"dddd"))</f>
        <v>WEDNESDAY</v>
      </c>
      <c r="C5" s="7" t="str">
        <f>MID(Table1[[#This Row],[DTG]],3,4)</f>
        <v>2200</v>
      </c>
      <c r="D5" s="7" t="str">
        <f>LEFT(Table1[[#This Row],[DTG]],2)</f>
        <v>11</v>
      </c>
      <c r="E5" s="7" t="str">
        <f>MID(Table1[[#This Row],[DTG]],7,3)</f>
        <v>NOV</v>
      </c>
      <c r="F5" s="7" t="str">
        <f>RIGHT(Table1[[#This Row],[DTG]],2)</f>
        <v>15</v>
      </c>
      <c r="G5" s="3">
        <f>DATEVALUE(Table1[[#This Row],[DAY]]&amp;Table1[[#This Row],[MONTH]]&amp;Table1[[#This Row],[YEAR]])</f>
        <v>42319</v>
      </c>
      <c r="H5" s="3" t="str">
        <f t="shared" si="0"/>
        <v>NIGHT</v>
      </c>
      <c r="I5" s="3">
        <f>IF(Table1[[#This Row],[SHIFT]]="DAY", Table1[[#This Row],[EXCEL DTG]]+0.1, IF(--Table1[[#This Row],[TIME]]&lt;700, Table1[[#This Row],[EXCEL DTG]]-0.4, Table1[[#This Row],[EXCEL DTG]]+0.6))</f>
        <v>42319.6</v>
      </c>
      <c r="J5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111900NOV2015-120700NOV2015</v>
      </c>
      <c r="M5" t="s">
        <v>33</v>
      </c>
      <c r="N5" s="6"/>
      <c r="O5" s="2" t="s">
        <v>45</v>
      </c>
      <c r="Z5">
        <v>89</v>
      </c>
    </row>
    <row r="6" spans="1:27" x14ac:dyDescent="0.25">
      <c r="A6" t="s">
        <v>61</v>
      </c>
      <c r="B6" s="5" t="str">
        <f>UPPER(TEXT(Table1[[#This Row],[EXCEL DTG]],"dddd"))</f>
        <v>THURSDAY</v>
      </c>
      <c r="C6" s="2" t="str">
        <f>MID(Table1[[#This Row],[DTG]],3,4)</f>
        <v>1900</v>
      </c>
      <c r="D6" s="2" t="str">
        <f>LEFT(Table1[[#This Row],[DTG]],2)</f>
        <v>12</v>
      </c>
      <c r="E6" s="2" t="str">
        <f>MID(Table1[[#This Row],[DTG]],7,3)</f>
        <v>NOV</v>
      </c>
      <c r="F6" s="2" t="str">
        <f>RIGHT(Table1[[#This Row],[DTG]],2)</f>
        <v>15</v>
      </c>
      <c r="G6">
        <f>DATEVALUE(Table1[[#This Row],[DAY]]&amp;Table1[[#This Row],[MONTH]]&amp;Table1[[#This Row],[YEAR]])</f>
        <v>42320</v>
      </c>
      <c r="H6" t="str">
        <f t="shared" si="0"/>
        <v>NIGHT</v>
      </c>
      <c r="I6" s="3">
        <f>IF(Table1[[#This Row],[SHIFT]]="DAY", Table1[[#This Row],[EXCEL DTG]]+0.1, IF(--Table1[[#This Row],[TIME]]&lt;700, Table1[[#This Row],[EXCEL DTG]]-0.4, Table1[[#This Row],[EXCEL DTG]]+0.6))</f>
        <v>42320.6</v>
      </c>
      <c r="J6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121900NOV2015-130700NOV2015</v>
      </c>
      <c r="K6" t="s">
        <v>17</v>
      </c>
      <c r="L6" t="s">
        <v>18</v>
      </c>
      <c r="M6" t="s">
        <v>38</v>
      </c>
      <c r="N6" s="6"/>
      <c r="O6" s="2" t="s">
        <v>42</v>
      </c>
      <c r="P6">
        <v>1</v>
      </c>
      <c r="U6">
        <v>33</v>
      </c>
      <c r="V6">
        <v>6</v>
      </c>
    </row>
    <row r="7" spans="1:27" x14ac:dyDescent="0.25">
      <c r="A7" t="s">
        <v>72</v>
      </c>
      <c r="B7" s="5" t="str">
        <f>UPPER(TEXT(Table1[[#This Row],[EXCEL DTG]],"dddd"))</f>
        <v>TUESDAY</v>
      </c>
      <c r="C7" s="2" t="str">
        <f>MID(Table1[[#This Row],[DTG]],3,4)</f>
        <v>1100</v>
      </c>
      <c r="D7" s="2" t="str">
        <f>LEFT(Table1[[#This Row],[DTG]],2)</f>
        <v>10</v>
      </c>
      <c r="E7" s="2" t="str">
        <f>MID(Table1[[#This Row],[DTG]],7,3)</f>
        <v>NOV</v>
      </c>
      <c r="F7" s="2" t="str">
        <f>RIGHT(Table1[[#This Row],[DTG]],2)</f>
        <v>15</v>
      </c>
      <c r="G7">
        <f>DATEVALUE(Table1[[#This Row],[DAY]]&amp;Table1[[#This Row],[MONTH]]&amp;Table1[[#This Row],[YEAR]])</f>
        <v>42318</v>
      </c>
      <c r="H7" s="3" t="str">
        <f t="shared" si="0"/>
        <v>DAY</v>
      </c>
      <c r="I7" s="3">
        <f>IF(Table1[[#This Row],[SHIFT]]="DAY", Table1[[#This Row],[EXCEL DTG]]+0.1, IF(--Table1[[#This Row],[TIME]]&lt;700, Table1[[#This Row],[EXCEL DTG]]-0.4, Table1[[#This Row],[EXCEL DTG]]+0.6))</f>
        <v>42318.1</v>
      </c>
      <c r="J7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100700-1900NOV2015</v>
      </c>
      <c r="K7" t="s">
        <v>52</v>
      </c>
      <c r="L7" t="s">
        <v>18</v>
      </c>
      <c r="M7" t="s">
        <v>26</v>
      </c>
      <c r="N7" s="6"/>
      <c r="O7" s="2" t="s">
        <v>42</v>
      </c>
      <c r="P7">
        <v>4</v>
      </c>
      <c r="W7">
        <v>7</v>
      </c>
    </row>
    <row r="8" spans="1:27" x14ac:dyDescent="0.25">
      <c r="A8" t="s">
        <v>59</v>
      </c>
      <c r="B8" s="5" t="str">
        <f>UPPER(TEXT(Table1[[#This Row],[EXCEL DTG]],"dddd"))</f>
        <v>THURSDAY</v>
      </c>
      <c r="C8" s="7" t="str">
        <f>MID(Table1[[#This Row],[DTG]],3,4)</f>
        <v>1923</v>
      </c>
      <c r="D8" s="7" t="str">
        <f>LEFT(Table1[[#This Row],[DTG]],2)</f>
        <v>12</v>
      </c>
      <c r="E8" s="7" t="str">
        <f>MID(Table1[[#This Row],[DTG]],7,3)</f>
        <v>NOV</v>
      </c>
      <c r="F8" s="7" t="str">
        <f>RIGHT(Table1[[#This Row],[DTG]],2)</f>
        <v>15</v>
      </c>
      <c r="G8" s="3">
        <f>DATEVALUE(Table1[[#This Row],[DAY]]&amp;Table1[[#This Row],[MONTH]]&amp;Table1[[#This Row],[YEAR]])</f>
        <v>42320</v>
      </c>
      <c r="H8" s="3" t="str">
        <f t="shared" si="0"/>
        <v>NIGHT</v>
      </c>
      <c r="I8" s="3">
        <f>IF(Table1[[#This Row],[SHIFT]]="DAY", Table1[[#This Row],[EXCEL DTG]]+0.1, IF(--Table1[[#This Row],[TIME]]&lt;700, Table1[[#This Row],[EXCEL DTG]]-0.4, Table1[[#This Row],[EXCEL DTG]]+0.6))</f>
        <v>42320.6</v>
      </c>
      <c r="J8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121900NOV2015-130700NOV2015</v>
      </c>
      <c r="K8" t="s">
        <v>52</v>
      </c>
      <c r="L8" t="s">
        <v>60</v>
      </c>
      <c r="M8" t="s">
        <v>19</v>
      </c>
      <c r="N8" s="6"/>
      <c r="O8" s="2" t="s">
        <v>40</v>
      </c>
      <c r="P8">
        <v>7</v>
      </c>
      <c r="R8">
        <v>63</v>
      </c>
    </row>
    <row r="9" spans="1:27" x14ac:dyDescent="0.25">
      <c r="A9" t="s">
        <v>62</v>
      </c>
      <c r="B9" s="5" t="str">
        <f>UPPER(TEXT(Table1[[#This Row],[EXCEL DTG]],"dddd"))</f>
        <v>FRIDAY</v>
      </c>
      <c r="C9" s="2" t="str">
        <f>MID(Table1[[#This Row],[DTG]],3,4)</f>
        <v>0700</v>
      </c>
      <c r="D9" s="2" t="str">
        <f>LEFT(Table1[[#This Row],[DTG]],2)</f>
        <v>13</v>
      </c>
      <c r="E9" s="2" t="str">
        <f>MID(Table1[[#This Row],[DTG]],7,3)</f>
        <v>NOV</v>
      </c>
      <c r="F9" s="2" t="str">
        <f>RIGHT(Table1[[#This Row],[DTG]],2)</f>
        <v>15</v>
      </c>
      <c r="G9">
        <f>DATEVALUE(Table1[[#This Row],[DAY]]&amp;Table1[[#This Row],[MONTH]]&amp;Table1[[#This Row],[YEAR]])</f>
        <v>42321</v>
      </c>
      <c r="H9" t="str">
        <f t="shared" si="0"/>
        <v>DAY</v>
      </c>
      <c r="I9" s="3">
        <f>IF(Table1[[#This Row],[SHIFT]]="DAY", Table1[[#This Row],[EXCEL DTG]]+0.1, IF(--Table1[[#This Row],[TIME]]&lt;700, Table1[[#This Row],[EXCEL DTG]]-0.4, Table1[[#This Row],[EXCEL DTG]]+0.6))</f>
        <v>42321.1</v>
      </c>
      <c r="J9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130700-1900NOV2015</v>
      </c>
      <c r="K9" t="s">
        <v>49</v>
      </c>
      <c r="L9" t="s">
        <v>50</v>
      </c>
      <c r="M9" t="s">
        <v>85</v>
      </c>
      <c r="N9" s="6"/>
      <c r="O9" s="2" t="s">
        <v>42</v>
      </c>
      <c r="P9">
        <v>2</v>
      </c>
      <c r="T9">
        <v>7</v>
      </c>
    </row>
    <row r="10" spans="1:27" x14ac:dyDescent="0.25">
      <c r="A10" t="s">
        <v>63</v>
      </c>
      <c r="B10" s="5" t="str">
        <f>UPPER(TEXT(Table1[[#This Row],[EXCEL DTG]],"dddd"))</f>
        <v>FRIDAY</v>
      </c>
      <c r="C10" s="7" t="str">
        <f>MID(Table1[[#This Row],[DTG]],3,4)</f>
        <v>1742</v>
      </c>
      <c r="D10" s="7" t="str">
        <f>LEFT(Table1[[#This Row],[DTG]],2)</f>
        <v>13</v>
      </c>
      <c r="E10" s="7" t="str">
        <f>MID(Table1[[#This Row],[DTG]],7,3)</f>
        <v>NOV</v>
      </c>
      <c r="F10" s="7" t="str">
        <f>RIGHT(Table1[[#This Row],[DTG]],2)</f>
        <v>15</v>
      </c>
      <c r="G10" s="3">
        <f>DATEVALUE(Table1[[#This Row],[DAY]]&amp;Table1[[#This Row],[MONTH]]&amp;Table1[[#This Row],[YEAR]])</f>
        <v>42321</v>
      </c>
      <c r="H10" s="3" t="str">
        <f t="shared" si="0"/>
        <v>DAY</v>
      </c>
      <c r="I10" s="3">
        <f>IF(Table1[[#This Row],[SHIFT]]="DAY", Table1[[#This Row],[EXCEL DTG]]+0.1, IF(--Table1[[#This Row],[TIME]]&lt;700, Table1[[#This Row],[EXCEL DTG]]-0.4, Table1[[#This Row],[EXCEL DTG]]+0.6))</f>
        <v>42321.1</v>
      </c>
      <c r="J10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130700-1900NOV2015</v>
      </c>
      <c r="K10" t="s">
        <v>52</v>
      </c>
      <c r="L10" t="s">
        <v>53</v>
      </c>
      <c r="M10" t="s">
        <v>22</v>
      </c>
      <c r="N10" s="6"/>
      <c r="O10" s="2" t="s">
        <v>43</v>
      </c>
      <c r="P10">
        <v>5</v>
      </c>
      <c r="T10">
        <v>15</v>
      </c>
      <c r="AA10">
        <v>4</v>
      </c>
    </row>
    <row r="11" spans="1:27" x14ac:dyDescent="0.25">
      <c r="A11" t="s">
        <v>66</v>
      </c>
      <c r="B11" s="5" t="str">
        <f>UPPER(TEXT(Table1[[#This Row],[EXCEL DTG]],"dddd"))</f>
        <v>THURSDAY</v>
      </c>
      <c r="C11" s="7" t="str">
        <f>MID(Table1[[#This Row],[DTG]],3,4)</f>
        <v>1756</v>
      </c>
      <c r="D11" s="7" t="str">
        <f>LEFT(Table1[[#This Row],[DTG]],2)</f>
        <v>12</v>
      </c>
      <c r="E11" s="7" t="str">
        <f>MID(Table1[[#This Row],[DTG]],7,3)</f>
        <v>NOV</v>
      </c>
      <c r="F11" s="7" t="str">
        <f>RIGHT(Table1[[#This Row],[DTG]],2)</f>
        <v>15</v>
      </c>
      <c r="G11" s="3">
        <f>DATEVALUE(Table1[[#This Row],[DAY]]&amp;Table1[[#This Row],[MONTH]]&amp;Table1[[#This Row],[YEAR]])</f>
        <v>42320</v>
      </c>
      <c r="H11" s="3" t="str">
        <f t="shared" si="0"/>
        <v>DAY</v>
      </c>
      <c r="I11" s="3">
        <f>IF(Table1[[#This Row],[SHIFT]]="DAY", Table1[[#This Row],[EXCEL DTG]]+0.1, IF(--Table1[[#This Row],[TIME]]&lt;700, Table1[[#This Row],[EXCEL DTG]]-0.4, Table1[[#This Row],[EXCEL DTG]]+0.6))</f>
        <v>42320.1</v>
      </c>
      <c r="J11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120700-1900NOV2015</v>
      </c>
      <c r="M11" t="s">
        <v>38</v>
      </c>
      <c r="N11" s="6"/>
      <c r="O11" s="2" t="s">
        <v>45</v>
      </c>
      <c r="P11">
        <v>8</v>
      </c>
    </row>
    <row r="12" spans="1:27" x14ac:dyDescent="0.25">
      <c r="A12" t="s">
        <v>92</v>
      </c>
      <c r="B12" s="5" t="str">
        <f>UPPER(TEXT(Table1[[#This Row],[EXCEL DTG]],"dddd"))</f>
        <v>WEDNESDAY</v>
      </c>
      <c r="C12" s="7" t="str">
        <f>MID(Table1[[#This Row],[DTG]],3,4)</f>
        <v>0245</v>
      </c>
      <c r="D12" s="7" t="str">
        <f>LEFT(Table1[[#This Row],[DTG]],2)</f>
        <v>18</v>
      </c>
      <c r="E12" s="7" t="str">
        <f>MID(Table1[[#This Row],[DTG]],7,3)</f>
        <v>NOV</v>
      </c>
      <c r="F12" s="7" t="str">
        <f>RIGHT(Table1[[#This Row],[DTG]],2)</f>
        <v>15</v>
      </c>
      <c r="G12" s="3">
        <f>DATEVALUE(Table1[[#This Row],[DAY]]&amp;Table1[[#This Row],[MONTH]]&amp;Table1[[#This Row],[YEAR]])</f>
        <v>42326</v>
      </c>
      <c r="H12" s="3" t="str">
        <f t="shared" si="0"/>
        <v>NIGHT</v>
      </c>
      <c r="I12" s="3">
        <f>IF(Table1[[#This Row],[SHIFT]]="DAY", Table1[[#This Row],[EXCEL DTG]]+0.1, IF(--Table1[[#This Row],[TIME]]&lt;700, Table1[[#This Row],[EXCEL DTG]]-0.4, Table1[[#This Row],[EXCEL DTG]]+0.6))</f>
        <v>42325.599999999999</v>
      </c>
      <c r="J12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171900NOV2015-180700NOV2015</v>
      </c>
      <c r="M12" t="s">
        <v>22</v>
      </c>
      <c r="N12" s="6"/>
      <c r="O12" s="2"/>
      <c r="P12">
        <v>10</v>
      </c>
    </row>
    <row r="13" spans="1:27" x14ac:dyDescent="0.25">
      <c r="A13" t="s">
        <v>65</v>
      </c>
      <c r="B13" s="5" t="str">
        <f>UPPER(TEXT(Table1[[#This Row],[EXCEL DTG]],"dddd"))</f>
        <v>SUNDAY</v>
      </c>
      <c r="C13" s="7" t="str">
        <f>MID(Table1[[#This Row],[DTG]],3,4)</f>
        <v>0700</v>
      </c>
      <c r="D13" s="7" t="str">
        <f>LEFT(Table1[[#This Row],[DTG]],2)</f>
        <v>22</v>
      </c>
      <c r="E13" s="7" t="str">
        <f>MID(Table1[[#This Row],[DTG]],7,3)</f>
        <v>NOV</v>
      </c>
      <c r="F13" s="7" t="str">
        <f>RIGHT(Table1[[#This Row],[DTG]],2)</f>
        <v>15</v>
      </c>
      <c r="G13" s="3">
        <f>DATEVALUE(Table1[[#This Row],[DAY]]&amp;Table1[[#This Row],[MONTH]]&amp;Table1[[#This Row],[YEAR]])</f>
        <v>42330</v>
      </c>
      <c r="H13" s="3" t="str">
        <f t="shared" si="0"/>
        <v>DAY</v>
      </c>
      <c r="I13" s="3">
        <f>IF(Table1[[#This Row],[SHIFT]]="DAY", Table1[[#This Row],[EXCEL DTG]]+0.1, IF(--Table1[[#This Row],[TIME]]&lt;700, Table1[[#This Row],[EXCEL DTG]]-0.4, Table1[[#This Row],[EXCEL DTG]]+0.6))</f>
        <v>42330.1</v>
      </c>
      <c r="J13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220700-1900NOV2015</v>
      </c>
      <c r="M13" t="s">
        <v>20</v>
      </c>
      <c r="N13" s="6"/>
      <c r="O13" s="2"/>
      <c r="P13">
        <v>9</v>
      </c>
      <c r="Y13">
        <v>12</v>
      </c>
    </row>
    <row r="14" spans="1:27" x14ac:dyDescent="0.25">
      <c r="A14" t="s">
        <v>89</v>
      </c>
      <c r="B14" s="5" t="str">
        <f>UPPER(TEXT(Table1[[#This Row],[EXCEL DTG]],"dddd"))</f>
        <v>SATURDAY</v>
      </c>
      <c r="C14" s="7" t="str">
        <f>MID(Table1[[#This Row],[DTG]],3,4)</f>
        <v>0800</v>
      </c>
      <c r="D14" s="7" t="str">
        <f>LEFT(Table1[[#This Row],[DTG]],2)</f>
        <v>14</v>
      </c>
      <c r="E14" s="7" t="str">
        <f>MID(Table1[[#This Row],[DTG]],7,3)</f>
        <v>NOV</v>
      </c>
      <c r="F14" s="7" t="str">
        <f>RIGHT(Table1[[#This Row],[DTG]],2)</f>
        <v>15</v>
      </c>
      <c r="G14" s="3">
        <f>DATEVALUE(Table1[[#This Row],[DAY]]&amp;Table1[[#This Row],[MONTH]]&amp;Table1[[#This Row],[YEAR]])</f>
        <v>42322</v>
      </c>
      <c r="H14" s="3" t="str">
        <f t="shared" si="0"/>
        <v>DAY</v>
      </c>
      <c r="I14" s="3">
        <f>IF(Table1[[#This Row],[SHIFT]]="DAY", Table1[[#This Row],[EXCEL DTG]]+0.1, IF(--Table1[[#This Row],[TIME]]&lt;700, Table1[[#This Row],[EXCEL DTG]]-0.4, Table1[[#This Row],[EXCEL DTG]]+0.6))</f>
        <v>42322.1</v>
      </c>
      <c r="J14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140700-1900NOV2015</v>
      </c>
      <c r="K14" t="s">
        <v>90</v>
      </c>
      <c r="L14" t="s">
        <v>91</v>
      </c>
      <c r="M14" t="s">
        <v>84</v>
      </c>
      <c r="N14" s="6"/>
      <c r="O14" s="2" t="s">
        <v>43</v>
      </c>
    </row>
    <row r="15" spans="1:27" x14ac:dyDescent="0.25">
      <c r="A15" t="s">
        <v>93</v>
      </c>
      <c r="B15" s="5" t="str">
        <f>UPPER(TEXT(Table1[[#This Row],[EXCEL DTG]],"dddd"))</f>
        <v>TUESDAY</v>
      </c>
      <c r="C15" s="7" t="str">
        <f>MID(Table1[[#This Row],[DTG]],3,4)</f>
        <v>1953</v>
      </c>
      <c r="D15" s="7" t="str">
        <f>LEFT(Table1[[#This Row],[DTG]],2)</f>
        <v>17</v>
      </c>
      <c r="E15" s="7" t="str">
        <f>MID(Table1[[#This Row],[DTG]],7,3)</f>
        <v>NOV</v>
      </c>
      <c r="F15" s="7" t="str">
        <f>RIGHT(Table1[[#This Row],[DTG]],2)</f>
        <v>15</v>
      </c>
      <c r="G15" s="3">
        <f>DATEVALUE(Table1[[#This Row],[DAY]]&amp;Table1[[#This Row],[MONTH]]&amp;Table1[[#This Row],[YEAR]])</f>
        <v>42325</v>
      </c>
      <c r="H15" s="3" t="str">
        <f>IF(AND(VALUE(MID($A15,3,4))&lt;1900,VALUE(MID($A15,3,4))&gt;659),"DAY","NIGHT")</f>
        <v>NIGHT</v>
      </c>
      <c r="I15" s="3">
        <f>IF(Table1[[#This Row],[SHIFT]]="DAY", Table1[[#This Row],[EXCEL DTG]]+0.1, IF(--Table1[[#This Row],[TIME]]&lt;700, Table1[[#This Row],[EXCEL DTG]]-0.4, Table1[[#This Row],[EXCEL DTG]]+0.6))</f>
        <v>42325.599999999999</v>
      </c>
      <c r="J15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171900NOV2015-180700NOV2015</v>
      </c>
      <c r="K15" t="s">
        <v>94</v>
      </c>
      <c r="L15" t="s">
        <v>18</v>
      </c>
      <c r="M15" t="s">
        <v>36</v>
      </c>
      <c r="N15" s="6"/>
      <c r="O15" s="2" t="s">
        <v>43</v>
      </c>
    </row>
    <row r="16" spans="1:27" x14ac:dyDescent="0.25">
      <c r="A16" t="s">
        <v>95</v>
      </c>
      <c r="B16" s="5" t="str">
        <f>UPPER(TEXT(Table1[[#This Row],[EXCEL DTG]],"dddd"))</f>
        <v>THURSDAY</v>
      </c>
      <c r="C16" s="7" t="str">
        <f>MID(Table1[[#This Row],[DTG]],3,4)</f>
        <v>1845</v>
      </c>
      <c r="D16" s="7" t="str">
        <f>LEFT(Table1[[#This Row],[DTG]],2)</f>
        <v>19</v>
      </c>
      <c r="E16" s="7" t="str">
        <f>MID(Table1[[#This Row],[DTG]],7,3)</f>
        <v>NOV</v>
      </c>
      <c r="F16" s="7" t="str">
        <f>RIGHT(Table1[[#This Row],[DTG]],2)</f>
        <v>15</v>
      </c>
      <c r="G16" s="3">
        <f>DATEVALUE(Table1[[#This Row],[DAY]]&amp;Table1[[#This Row],[MONTH]]&amp;Table1[[#This Row],[YEAR]])</f>
        <v>42327</v>
      </c>
      <c r="H16" s="3" t="str">
        <f>IF(AND(VALUE(MID($A16,3,4))&lt;1900,VALUE(MID($A16,3,4))&gt;659),"DAY","NIGHT")</f>
        <v>DAY</v>
      </c>
      <c r="I16" s="3">
        <f>IF(Table1[[#This Row],[SHIFT]]="DAY", Table1[[#This Row],[EXCEL DTG]]+0.1, IF(--Table1[[#This Row],[TIME]]&lt;700, Table1[[#This Row],[EXCEL DTG]]-0.4, Table1[[#This Row],[EXCEL DTG]]+0.6))</f>
        <v>42327.1</v>
      </c>
      <c r="J16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190700-1900NOV2015</v>
      </c>
      <c r="M16" t="s">
        <v>22</v>
      </c>
      <c r="N16" s="6"/>
      <c r="O16" s="2"/>
    </row>
    <row r="17" spans="1:27" x14ac:dyDescent="0.25">
      <c r="A17" t="s">
        <v>113</v>
      </c>
      <c r="B17" s="5" t="str">
        <f>UPPER(TEXT(Table1[[#This Row],[EXCEL DTG]],"dddd"))</f>
        <v>FRIDAY</v>
      </c>
      <c r="C17" s="7" t="str">
        <f>MID(Table1[[#This Row],[DTG]],3,4)</f>
        <v>1600</v>
      </c>
      <c r="D17" s="7" t="str">
        <f>LEFT(Table1[[#This Row],[DTG]],2)</f>
        <v>20</v>
      </c>
      <c r="E17" s="7" t="str">
        <f>MID(Table1[[#This Row],[DTG]],7,3)</f>
        <v>NOV</v>
      </c>
      <c r="F17" s="7" t="str">
        <f>RIGHT(Table1[[#This Row],[DTG]],2)</f>
        <v>15</v>
      </c>
      <c r="G17" s="3">
        <f>DATEVALUE(Table1[[#This Row],[DAY]]&amp;Table1[[#This Row],[MONTH]]&amp;Table1[[#This Row],[YEAR]])</f>
        <v>42328</v>
      </c>
      <c r="H17" s="3" t="str">
        <f>IF(AND(VALUE(MID($A17,3,4))&lt;1900,VALUE(MID($A17,3,4))&gt;659),"DAY","NIGHT")</f>
        <v>DAY</v>
      </c>
      <c r="I17" s="3">
        <f>IF(Table1[[#This Row],[SHIFT]]="DAY", Table1[[#This Row],[EXCEL DTG]]+0.1, IF(--Table1[[#This Row],[TIME]]&lt;700, Table1[[#This Row],[EXCEL DTG]]-0.4, Table1[[#This Row],[EXCEL DTG]]+0.6))</f>
        <v>42328.1</v>
      </c>
      <c r="J17" s="3" t="str">
        <f>IF(--RIGHT(Table1[[#This Row],[EXCEL SHIFT DTG]],1)=1, DAY(Table1[[#This Row],[EXCEL DTG]])&amp;"0700-1900"&amp;UPPER(TEXT(Table1[[#This Row],[EXCEL DTG]],"mmm"))&amp;YEAR(Table1[[#This Row],[EXCEL DTG]]), IF(--Table1[[#This Row],[TIME]] &lt; 700, DAY(Table1[[#This Row],[EXCEL DTG]]-1)&amp;"1900"&amp;UPPER(TEXT(Table1[[#This Row],[EXCEL DTG]]-1,"mmm"))&amp;YEAR(Table1[[#This Row],[EXCEL DTG]]-1)&amp;"-"&amp;DAY(Table1[[#This Row],[EXCEL DTG]])&amp;"0700"&amp;UPPER(TEXT(Table1[[#This Row],[EXCEL DTG]],"mmm"))&amp;YEAR(Table1[[#This Row],[EXCEL DTG]]), DAY(Table1[[#This Row],[EXCEL DTG]])&amp;"1900"&amp;UPPER(TEXT(Table1[[#This Row],[EXCEL DTG]],"mmm"))&amp;YEAR(Table1[[#This Row],[EXCEL DTG]])&amp;"-"&amp;DAY(Table1[[#This Row],[EXCEL DTG]]+1)&amp;"0700"&amp;UPPER(TEXT(Table1[[#This Row],[EXCEL DTG]]+1,"mmm"))&amp;YEAR(Table1[[#This Row],[EXCEL DTG]]+1)))</f>
        <v>200700-1900NOV2015</v>
      </c>
      <c r="N17" s="6"/>
      <c r="O17" s="5"/>
    </row>
    <row r="18" spans="1:27" x14ac:dyDescent="0.25">
      <c r="A18" t="s">
        <v>87</v>
      </c>
      <c r="P18">
        <f>SUBTOTAL(109,Table1[EVIC KILL])</f>
        <v>55</v>
      </c>
      <c r="Q18">
        <f>SUBTOTAL(109,Table1[EVIC MOB])</f>
        <v>2</v>
      </c>
      <c r="R18">
        <f>SUBTOTAL(109,Table1[EVIC FIRE])</f>
        <v>65</v>
      </c>
      <c r="S18">
        <f>SUBTOTAL(109,Table1[EKIA])</f>
        <v>2</v>
      </c>
      <c r="T18">
        <f>SUBTOTAL(109,Table1[EWIA])</f>
        <v>22</v>
      </c>
      <c r="U18">
        <f>SUBTOTAL(109,Table1[EPW])</f>
        <v>33</v>
      </c>
      <c r="V18">
        <f>SUBTOTAL(109,Table1[FVIC KILL])</f>
        <v>6</v>
      </c>
      <c r="W18">
        <f>SUBTOTAL(109,Table1[FVIC MOB])</f>
        <v>7</v>
      </c>
      <c r="X18">
        <f>SUBTOTAL(109,Table1[FVIC FIRE])</f>
        <v>9</v>
      </c>
      <c r="Y18">
        <f>SUBTOTAL(109,Table1[FKIA])</f>
        <v>12</v>
      </c>
      <c r="Z18">
        <f>SUBTOTAL(109,Table1[FWIA])</f>
        <v>89</v>
      </c>
      <c r="AA18">
        <f>SUBTOTAL(109,Table1[DUSTWUN])</f>
        <v>4</v>
      </c>
    </row>
  </sheetData>
  <dataConsolidate function="countNums"/>
  <mergeCells count="2">
    <mergeCell ref="A1:O1"/>
    <mergeCell ref="P1:AA1"/>
  </mergeCells>
  <conditionalFormatting sqref="A3:AA17">
    <cfRule type="expression" dxfId="18" priority="3">
      <formula>IF(AND(VALUE(MID($A3,3,4))&lt;1900,VALUE(MID($A3,3,4))&gt;659),"DAY","NIGHT")</formula>
    </cfRule>
  </conditionalFormatting>
  <conditionalFormatting sqref="K19:L19">
    <cfRule type="expression" dxfId="17" priority="2">
      <formula>IF(AND(MID($K$19,3,4)&gt;759, MID($K$19,3,4)&lt;1800),"DAY","NIGHT")</formula>
    </cfRule>
  </conditionalFormatting>
  <conditionalFormatting sqref="L19">
    <cfRule type="expression" dxfId="16" priority="1" stopIfTrue="1">
      <formula>"NIGHT"</formula>
    </cfRule>
  </conditionalFormatting>
  <dataValidations count="4">
    <dataValidation type="list" allowBlank="1" showInputMessage="1" showErrorMessage="1" sqref="M3:M17" xr:uid="{00000000-0002-0000-0100-000000000000}">
      <formula1>FORMSOFCONTACT</formula1>
    </dataValidation>
    <dataValidation type="list" allowBlank="1" showInputMessage="1" showErrorMessage="1" sqref="O3:O17" xr:uid="{00000000-0002-0000-0100-000001000000}">
      <formula1>UNITS</formula1>
    </dataValidation>
    <dataValidation type="textLength" operator="equal" allowBlank="1" showInputMessage="1" showErrorMessage="1" errorTitle="INPUT DTG" error="FORMAT: DDTTTTMMYY_x000a_EXAMPLE: 131300NOV15" sqref="A3:A17" xr:uid="{00000000-0002-0000-0100-000002000000}">
      <formula1>11</formula1>
    </dataValidation>
    <dataValidation type="textLength" operator="equal" allowBlank="1" showInputMessage="1" showErrorMessage="1" sqref="K3:K17" xr:uid="{00000000-0002-0000-0100-000003000000}">
      <formula1>15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5000"/>
  <sheetViews>
    <sheetView workbookViewId="0">
      <selection activeCell="B20" sqref="B20:K20"/>
    </sheetView>
  </sheetViews>
  <sheetFormatPr defaultRowHeight="15" x14ac:dyDescent="0.25"/>
  <cols>
    <col min="1" max="1" width="10.85546875" style="1" bestFit="1" customWidth="1"/>
    <col min="2" max="2" width="30.7109375" bestFit="1" customWidth="1"/>
    <col min="3" max="3" width="8.28515625" style="1" bestFit="1" customWidth="1"/>
    <col min="4" max="4" width="11.5703125" style="1" bestFit="1" customWidth="1"/>
    <col min="5" max="5" width="13.28515625" style="1" bestFit="1" customWidth="1"/>
    <col min="6" max="6" width="15.28515625" style="1" bestFit="1" customWidth="1"/>
    <col min="7" max="9" width="7.140625" style="1" bestFit="1" customWidth="1"/>
    <col min="10" max="11" width="13.85546875" style="1" bestFit="1" customWidth="1"/>
    <col min="12" max="12" width="15.28515625" style="1" bestFit="1" customWidth="1"/>
    <col min="13" max="14" width="9.140625" style="1"/>
    <col min="15" max="15" width="9.85546875" style="1" customWidth="1"/>
  </cols>
  <sheetData>
    <row r="1" spans="1:15" x14ac:dyDescent="0.25">
      <c r="A1" s="17" t="s">
        <v>88</v>
      </c>
      <c r="B1" s="17"/>
      <c r="C1" s="17"/>
      <c r="D1" s="17" t="s">
        <v>48</v>
      </c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s="4" customFormat="1" ht="30" x14ac:dyDescent="0.25">
      <c r="A2" s="14" t="str">
        <f>"SHIFTS: "&amp;IF(RIGHT(MAX(Table1[EXCEL SHIFT DTG]),1)=RIGHT(MIN(Table1[EXCEL SHIFT DTG]),1), _xlfn.DAYS(MAX(Table1[EXCEL DTG]), MIN(Table1[EXCEL DTG]))*2+1, _xlfn.DAYS(MAX(Table1[EXCEL DTG]), MIN(Table1[EXCEL DTG]))*2+2)</f>
        <v>SHIFTS: 25</v>
      </c>
      <c r="B2" s="14" t="s">
        <v>0</v>
      </c>
      <c r="C2" s="12" t="s">
        <v>64</v>
      </c>
      <c r="D2" s="11" t="s">
        <v>73</v>
      </c>
      <c r="E2" s="11" t="s">
        <v>74</v>
      </c>
      <c r="F2" s="11" t="s">
        <v>75</v>
      </c>
      <c r="G2" s="11" t="s">
        <v>76</v>
      </c>
      <c r="H2" s="11" t="s">
        <v>77</v>
      </c>
      <c r="I2" s="11" t="s">
        <v>78</v>
      </c>
      <c r="J2" s="10" t="s">
        <v>79</v>
      </c>
      <c r="K2" s="10" t="s">
        <v>81</v>
      </c>
      <c r="L2" s="10" t="s">
        <v>80</v>
      </c>
      <c r="M2" s="10" t="s">
        <v>82</v>
      </c>
      <c r="N2" s="10" t="s">
        <v>83</v>
      </c>
      <c r="O2" s="10" t="s">
        <v>13</v>
      </c>
    </row>
    <row r="3" spans="1:15" x14ac:dyDescent="0.25">
      <c r="A3" s="1">
        <v>1</v>
      </c>
      <c r="B3" t="str">
        <f>IF(--RIGHT(MIN(Table1[EXCEL SHIFT DTG]),1)=1,CONCATENATE(DAY(MIN(Table1[EXCEL DTG])),"0700-1900",UPPER(TEXT(MIN(Table1[EXCEL DTG]),"mmm")),YEAR(MIN(Table1[EXCEL DTG]))),CONCATENATE(DAY(MIN(Table1[EXCEL DTG])),"1900",UPPER(TEXT(MIN(Table1[EXCEL DTG]),"mmm")),YEAR(MIN(Table1[EXCEL DTG])),"-",DAY(MIN(Table1[EXCEL DTG])+1),"0700",UPPER(TEXT(MIN(Table1[EXCEL DTG])+1,"mmm")),YEAR(MIN(Table1[EXCEL DTG])+1)))</f>
        <v>100700-1900NOV2015</v>
      </c>
      <c r="C3" s="1">
        <f>IF($A3&gt;--RIGHT($A$2,LEN($A$2)-8),"",COUNTIF(Table1[SHIFT NOMENCLATURE],$B3))</f>
        <v>2</v>
      </c>
      <c r="D3" s="1">
        <f>IF($A3&gt;--RIGHT($A$2,LEN($A$2)-8),"",SUMIF(Table1[SHIFT NOMENCLATURE], $B3, Table1[EVIC KILL]))</f>
        <v>7</v>
      </c>
      <c r="E3" s="1">
        <f>IF($A3&gt;--RIGHT($A$2,LEN($A$2)-8),"",SUMIF(Table1[SHIFT NOMENCLATURE], $B3, Table1[EVIC MOB]))</f>
        <v>2</v>
      </c>
      <c r="F3" s="1">
        <f>IF($A3&gt;--RIGHT($A$2,LEN($A$2)-8),"",SUMIF(Table1[SHIFT NOMENCLATURE], $B3, Table1[EVIC FIRE]))</f>
        <v>2</v>
      </c>
      <c r="G3" s="1">
        <f>IF($A3&gt;--RIGHT($A$2,LEN($A$2)-8),"",SUMIF(Table1[SHIFT NOMENCLATURE], $B3, Table1[EKIA]))</f>
        <v>2</v>
      </c>
      <c r="H3" s="1">
        <f>IF($A3&gt;--RIGHT($A$2,LEN($A$2)-8),"",SUMIF(Table1[SHIFT NOMENCLATURE], $B3, Table1[EWIA]))</f>
        <v>0</v>
      </c>
      <c r="I3" s="1">
        <f>IF($A3&gt;--RIGHT($A$2,LEN($A$2)-8),"",SUMIF(Table1[SHIFT NOMENCLATURE], $B3, Table1[EPW]))</f>
        <v>0</v>
      </c>
      <c r="J3" s="1">
        <f>IF($A3&gt;--RIGHT($A$2,LEN($A$2)-8),"",SUMIF(Table1[SHIFT NOMENCLATURE], $B3, Table1[FVIC KILL]))</f>
        <v>0</v>
      </c>
      <c r="K3" s="1">
        <f>IF($A3&gt;--RIGHT($A$2,LEN($A$2)-8),"",SUMIF(Table1[SHIFT NOMENCLATURE], $B3, Table1[FVIC MOB]))</f>
        <v>7</v>
      </c>
      <c r="L3" s="1">
        <f>IF($A3&gt;--RIGHT($A$2,LEN($A$2)-8),"",SUMIF(Table1[SHIFT NOMENCLATURE], $B3, Table1[FVIC FIRE]))</f>
        <v>0</v>
      </c>
      <c r="M3" s="1">
        <f>IF($A3&gt;--RIGHT($A$2,LEN($A$2)-8),"",SUMIF(Table1[SHIFT NOMENCLATURE], $B3, Table1[FKIA]))</f>
        <v>0</v>
      </c>
      <c r="N3" s="1">
        <f>IF($A3&gt;--RIGHT($A$2,LEN($A$2)-8),"",SUMIF(Table1[SHIFT NOMENCLATURE], $B3, Table1[FWIA]))</f>
        <v>0</v>
      </c>
      <c r="O3" s="1">
        <f>IF($A3&gt;--RIGHT($A$2,LEN($A$2)-8),"",SUMIF(Table1[SHIFT NOMENCLATURE], $B3, Table1[DUSTWUN]))</f>
        <v>0</v>
      </c>
    </row>
    <row r="4" spans="1:15" x14ac:dyDescent="0.25">
      <c r="A4" s="1">
        <f>IF($A3&gt;--RIGHT($A$2,LEN($A$2)-8)-1,"",ROW()-2)</f>
        <v>2</v>
      </c>
      <c r="B4" t="str">
        <f>IF($A3&gt;--RIGHT($A$2,LEN($A$2)-8)-1,"",IF(MID($B3,3,4)="1900",CONCATENATE(TEXT(DATEVALUE(MID($B3,15,2)&amp;MID($B3,21,3)&amp;RIGHT($B3,4)),"dd"), "0700-1900", UPPER(TEXT(DATEVALUE(MID($B3,15,2)&amp;MID($B3,21,3)&amp;RIGHT($B3,4)),"mmm")), RIGHT($B3,4)), CONCATENATE(LEFT($B3,2), "1900", MID($B3,12,3), RIGHT($B3,4), "-", TEXT(DATEVALUE(LEFT($B3,2)&amp;MID($B3,12,3)&amp;RIGHT($B3,4))+1,"dd"),"0700", UPPER(TEXT(DATEVALUE(LEFT($B3,2)&amp;MID($B3,12,3)&amp;RIGHT($B3,4))+1,"mmm")), TEXT(DATEVALUE(LEFT($B3,2)&amp;MID($B3,12,3)&amp;RIGHT($B3,4))+1,"yyyy"))))</f>
        <v>101900NOV2015-110700NOV2015</v>
      </c>
      <c r="C4" s="1">
        <f>IF($A4&gt;--RIGHT($A$2,LEN($A$2)-8),"",COUNTIF(Table1[SHIFT NOMENCLATURE],$B4))</f>
        <v>1</v>
      </c>
      <c r="D4" s="1">
        <f>IF($A4&gt;--RIGHT($A$2,LEN($A$2)-8),"",SUMIF(Table1[SHIFT NOMENCLATURE], $B4, Table1[EVIC KILL]))</f>
        <v>6</v>
      </c>
      <c r="E4" s="1">
        <f>IF($A4&gt;--RIGHT($A$2,LEN($A$2)-8),"",SUMIF(Table1[SHIFT NOMENCLATURE], $B4, Table1[EVIC MOB]))</f>
        <v>0</v>
      </c>
      <c r="F4" s="1">
        <f>IF($A4&gt;--RIGHT($A$2,LEN($A$2)-8),"",SUMIF(Table1[SHIFT NOMENCLATURE], $B4, Table1[EVIC FIRE]))</f>
        <v>0</v>
      </c>
      <c r="G4" s="1">
        <f>IF($A4&gt;--RIGHT($A$2,LEN($A$2)-8),"",SUMIF(Table1[SHIFT NOMENCLATURE], $B4, Table1[EKIA]))</f>
        <v>0</v>
      </c>
      <c r="H4" s="1">
        <f>IF($A4&gt;--RIGHT($A$2,LEN($A$2)-8),"",SUMIF(Table1[SHIFT NOMENCLATURE], $B4, Table1[EWIA]))</f>
        <v>0</v>
      </c>
      <c r="I4" s="1">
        <f>IF($A4&gt;--RIGHT($A$2,LEN($A$2)-8),"",SUMIF(Table1[SHIFT NOMENCLATURE], $B4, Table1[EPW]))</f>
        <v>0</v>
      </c>
      <c r="J4" s="1">
        <f>IF($A4&gt;--RIGHT($A$2,LEN($A$2)-8),"",SUMIF(Table1[SHIFT NOMENCLATURE], $B4, Table1[FVIC KILL]))</f>
        <v>0</v>
      </c>
      <c r="K4" s="1">
        <f>IF($A4&gt;--RIGHT($A$2,LEN($A$2)-8),"",SUMIF(Table1[SHIFT NOMENCLATURE], $B4, Table1[FVIC MOB]))</f>
        <v>0</v>
      </c>
      <c r="L4" s="1">
        <f>IF($A4&gt;--RIGHT($A$2,LEN($A$2)-8),"",SUMIF(Table1[SHIFT NOMENCLATURE], $B4, Table1[FVIC FIRE]))</f>
        <v>9</v>
      </c>
      <c r="M4" s="1">
        <f>IF($A4&gt;--RIGHT($A$2,LEN($A$2)-8),"",SUMIF(Table1[SHIFT NOMENCLATURE], $B4, Table1[FKIA]))</f>
        <v>0</v>
      </c>
      <c r="N4" s="1">
        <f>IF($A4&gt;--RIGHT($A$2,LEN($A$2)-8),"",SUMIF(Table1[SHIFT NOMENCLATURE], $B4, Table1[FWIA]))</f>
        <v>0</v>
      </c>
      <c r="O4" s="1">
        <f>IF($A4&gt;--RIGHT($A$2,LEN($A$2)-8),"",SUMIF(Table1[SHIFT NOMENCLATURE], $B4, Table1[DUSTWUN]))</f>
        <v>0</v>
      </c>
    </row>
    <row r="5" spans="1:15" x14ac:dyDescent="0.25">
      <c r="A5" s="1">
        <f t="shared" ref="A5:A68" si="0">IF($A4&gt;--RIGHT($A$2,LEN($A$2)-8)-1,"",ROW()-2)</f>
        <v>3</v>
      </c>
      <c r="B5" t="str">
        <f t="shared" ref="B5:B68" si="1">IF($A4&gt;--RIGHT($A$2,LEN($A$2)-8)-1,"",IF(MID($B4,3,4)="1900",CONCATENATE(TEXT(DATEVALUE(MID($B4,15,2)&amp;MID($B4,21,3)&amp;RIGHT($B4,4)),"dd"), "0700-1900", UPPER(TEXT(DATEVALUE(MID($B4,15,2)&amp;MID($B4,21,3)&amp;RIGHT($B4,4)),"mmm")), RIGHT($B4,4)), CONCATENATE(LEFT($B4,2), "1900", MID($B4,12,3), RIGHT($B4,4), "-", TEXT(DATEVALUE(LEFT($B4,2)&amp;MID($B4,12,3)&amp;RIGHT($B4,4))+1,"dd"),"0700", UPPER(TEXT(DATEVALUE(LEFT($B4,2)&amp;MID($B4,12,3)&amp;RIGHT($B4,4))+1,"mmm")), TEXT(DATEVALUE(LEFT($B4,2)&amp;MID($B4,12,3)&amp;RIGHT($B4,4))+1,"yyyy"))))</f>
        <v>110700-1900NOV2015</v>
      </c>
      <c r="C5" s="1">
        <f>IF($A5&gt;--RIGHT($A$2,LEN($A$2)-8),"",COUNTIF(Table1[SHIFT NOMENCLATURE],$B5))</f>
        <v>0</v>
      </c>
      <c r="D5" s="1">
        <f>IF($A5&gt;--RIGHT($A$2,LEN($A$2)-8),"",SUMIF(Table1[SHIFT NOMENCLATURE], $B5, Table1[EVIC KILL]))</f>
        <v>0</v>
      </c>
      <c r="E5" s="1">
        <f>IF($A5&gt;--RIGHT($A$2,LEN($A$2)-8),"",SUMIF(Table1[SHIFT NOMENCLATURE], $B5, Table1[EVIC MOB]))</f>
        <v>0</v>
      </c>
      <c r="F5" s="1">
        <f>IF($A5&gt;--RIGHT($A$2,LEN($A$2)-8),"",SUMIF(Table1[SHIFT NOMENCLATURE], $B5, Table1[EVIC FIRE]))</f>
        <v>0</v>
      </c>
      <c r="G5" s="1">
        <f>IF($A5&gt;--RIGHT($A$2,LEN($A$2)-8),"",SUMIF(Table1[SHIFT NOMENCLATURE], $B5, Table1[EKIA]))</f>
        <v>0</v>
      </c>
      <c r="H5" s="1">
        <f>IF($A5&gt;--RIGHT($A$2,LEN($A$2)-8),"",SUMIF(Table1[SHIFT NOMENCLATURE], $B5, Table1[EWIA]))</f>
        <v>0</v>
      </c>
      <c r="I5" s="1">
        <f>IF($A5&gt;--RIGHT($A$2,LEN($A$2)-8),"",SUMIF(Table1[SHIFT NOMENCLATURE], $B5, Table1[EPW]))</f>
        <v>0</v>
      </c>
      <c r="J5" s="1">
        <f>IF($A5&gt;--RIGHT($A$2,LEN($A$2)-8),"",SUMIF(Table1[SHIFT NOMENCLATURE], $B5, Table1[FVIC KILL]))</f>
        <v>0</v>
      </c>
      <c r="K5" s="1">
        <f>IF($A5&gt;--RIGHT($A$2,LEN($A$2)-8),"",SUMIF(Table1[SHIFT NOMENCLATURE], $B5, Table1[FVIC MOB]))</f>
        <v>0</v>
      </c>
      <c r="L5" s="1">
        <f>IF($A5&gt;--RIGHT($A$2,LEN($A$2)-8),"",SUMIF(Table1[SHIFT NOMENCLATURE], $B5, Table1[FVIC FIRE]))</f>
        <v>0</v>
      </c>
      <c r="M5" s="1">
        <f>IF($A5&gt;--RIGHT($A$2,LEN($A$2)-8),"",SUMIF(Table1[SHIFT NOMENCLATURE], $B5, Table1[FKIA]))</f>
        <v>0</v>
      </c>
      <c r="N5" s="1">
        <f>IF($A5&gt;--RIGHT($A$2,LEN($A$2)-8),"",SUMIF(Table1[SHIFT NOMENCLATURE], $B5, Table1[FWIA]))</f>
        <v>0</v>
      </c>
      <c r="O5" s="1">
        <f>IF($A5&gt;--RIGHT($A$2,LEN($A$2)-8),"",SUMIF(Table1[SHIFT NOMENCLATURE], $B5, Table1[DUSTWUN]))</f>
        <v>0</v>
      </c>
    </row>
    <row r="6" spans="1:15" x14ac:dyDescent="0.25">
      <c r="A6" s="1">
        <f t="shared" si="0"/>
        <v>4</v>
      </c>
      <c r="B6" t="str">
        <f t="shared" si="1"/>
        <v>111900NOV2015-120700NOV2015</v>
      </c>
      <c r="C6" s="1">
        <f>IF($A6&gt;--RIGHT($A$2,LEN($A$2)-8),"",COUNTIF(Table1[SHIFT NOMENCLATURE],$B6))</f>
        <v>1</v>
      </c>
      <c r="D6" s="1">
        <f>IF($A6&gt;--RIGHT($A$2,LEN($A$2)-8),"",SUMIF(Table1[SHIFT NOMENCLATURE], $B6, Table1[EVIC KILL]))</f>
        <v>0</v>
      </c>
      <c r="E6" s="1">
        <f>IF($A6&gt;--RIGHT($A$2,LEN($A$2)-8),"",SUMIF(Table1[SHIFT NOMENCLATURE], $B6, Table1[EVIC MOB]))</f>
        <v>0</v>
      </c>
      <c r="F6" s="1">
        <f>IF($A6&gt;--RIGHT($A$2,LEN($A$2)-8),"",SUMIF(Table1[SHIFT NOMENCLATURE], $B6, Table1[EVIC FIRE]))</f>
        <v>0</v>
      </c>
      <c r="G6" s="1">
        <f>IF($A6&gt;--RIGHT($A$2,LEN($A$2)-8),"",SUMIF(Table1[SHIFT NOMENCLATURE], $B6, Table1[EKIA]))</f>
        <v>0</v>
      </c>
      <c r="H6" s="1">
        <f>IF($A6&gt;--RIGHT($A$2,LEN($A$2)-8),"",SUMIF(Table1[SHIFT NOMENCLATURE], $B6, Table1[EWIA]))</f>
        <v>0</v>
      </c>
      <c r="I6" s="1">
        <f>IF($A6&gt;--RIGHT($A$2,LEN($A$2)-8),"",SUMIF(Table1[SHIFT NOMENCLATURE], $B6, Table1[EPW]))</f>
        <v>0</v>
      </c>
      <c r="J6" s="1">
        <f>IF($A6&gt;--RIGHT($A$2,LEN($A$2)-8),"",SUMIF(Table1[SHIFT NOMENCLATURE], $B6, Table1[FVIC KILL]))</f>
        <v>0</v>
      </c>
      <c r="K6" s="1">
        <f>IF($A6&gt;--RIGHT($A$2,LEN($A$2)-8),"",SUMIF(Table1[SHIFT NOMENCLATURE], $B6, Table1[FVIC MOB]))</f>
        <v>0</v>
      </c>
      <c r="L6" s="1">
        <f>IF($A6&gt;--RIGHT($A$2,LEN($A$2)-8),"",SUMIF(Table1[SHIFT NOMENCLATURE], $B6, Table1[FVIC FIRE]))</f>
        <v>0</v>
      </c>
      <c r="M6" s="1">
        <f>IF($A6&gt;--RIGHT($A$2,LEN($A$2)-8),"",SUMIF(Table1[SHIFT NOMENCLATURE], $B6, Table1[FKIA]))</f>
        <v>0</v>
      </c>
      <c r="N6" s="1">
        <f>IF($A6&gt;--RIGHT($A$2,LEN($A$2)-8),"",SUMIF(Table1[SHIFT NOMENCLATURE], $B6, Table1[FWIA]))</f>
        <v>89</v>
      </c>
      <c r="O6" s="1">
        <f>IF($A6&gt;--RIGHT($A$2,LEN($A$2)-8),"",SUMIF(Table1[SHIFT NOMENCLATURE], $B6, Table1[DUSTWUN]))</f>
        <v>0</v>
      </c>
    </row>
    <row r="7" spans="1:15" x14ac:dyDescent="0.25">
      <c r="A7" s="1">
        <f t="shared" si="0"/>
        <v>5</v>
      </c>
      <c r="B7" t="str">
        <f t="shared" si="1"/>
        <v>120700-1900NOV2015</v>
      </c>
      <c r="C7" s="1">
        <f>IF($A7&gt;--RIGHT($A$2,LEN($A$2)-8),"",COUNTIF(Table1[SHIFT NOMENCLATURE],$B7))</f>
        <v>1</v>
      </c>
      <c r="D7" s="1">
        <f>IF($A7&gt;--RIGHT($A$2,LEN($A$2)-8),"",SUMIF(Table1[SHIFT NOMENCLATURE], $B7, Table1[EVIC KILL]))</f>
        <v>8</v>
      </c>
      <c r="E7" s="1">
        <f>IF($A7&gt;--RIGHT($A$2,LEN($A$2)-8),"",SUMIF(Table1[SHIFT NOMENCLATURE], $B7, Table1[EVIC MOB]))</f>
        <v>0</v>
      </c>
      <c r="F7" s="1">
        <f>IF($A7&gt;--RIGHT($A$2,LEN($A$2)-8),"",SUMIF(Table1[SHIFT NOMENCLATURE], $B7, Table1[EVIC FIRE]))</f>
        <v>0</v>
      </c>
      <c r="G7" s="1">
        <f>IF($A7&gt;--RIGHT($A$2,LEN($A$2)-8),"",SUMIF(Table1[SHIFT NOMENCLATURE], $B7, Table1[EKIA]))</f>
        <v>0</v>
      </c>
      <c r="H7" s="1">
        <f>IF($A7&gt;--RIGHT($A$2,LEN($A$2)-8),"",SUMIF(Table1[SHIFT NOMENCLATURE], $B7, Table1[EWIA]))</f>
        <v>0</v>
      </c>
      <c r="I7" s="1">
        <f>IF($A7&gt;--RIGHT($A$2,LEN($A$2)-8),"",SUMIF(Table1[SHIFT NOMENCLATURE], $B7, Table1[EPW]))</f>
        <v>0</v>
      </c>
      <c r="J7" s="1">
        <f>IF($A7&gt;--RIGHT($A$2,LEN($A$2)-8),"",SUMIF(Table1[SHIFT NOMENCLATURE], $B7, Table1[FVIC KILL]))</f>
        <v>0</v>
      </c>
      <c r="K7" s="1">
        <f>IF($A7&gt;--RIGHT($A$2,LEN($A$2)-8),"",SUMIF(Table1[SHIFT NOMENCLATURE], $B7, Table1[FVIC MOB]))</f>
        <v>0</v>
      </c>
      <c r="L7" s="1">
        <f>IF($A7&gt;--RIGHT($A$2,LEN($A$2)-8),"",SUMIF(Table1[SHIFT NOMENCLATURE], $B7, Table1[FVIC FIRE]))</f>
        <v>0</v>
      </c>
      <c r="M7" s="1">
        <v>8</v>
      </c>
      <c r="N7" s="1">
        <f>IF($A7&gt;--RIGHT($A$2,LEN($A$2)-8),"",SUMIF(Table1[SHIFT NOMENCLATURE], $B7, Table1[FWIA]))</f>
        <v>0</v>
      </c>
      <c r="O7" s="1">
        <f>IF($A7&gt;--RIGHT($A$2,LEN($A$2)-8),"",SUMIF(Table1[SHIFT NOMENCLATURE], $B7, Table1[DUSTWUN]))</f>
        <v>0</v>
      </c>
    </row>
    <row r="8" spans="1:15" x14ac:dyDescent="0.25">
      <c r="A8" s="1">
        <f t="shared" si="0"/>
        <v>6</v>
      </c>
      <c r="B8" t="str">
        <f t="shared" si="1"/>
        <v>121900NOV2015-130700NOV2015</v>
      </c>
      <c r="C8" s="1">
        <f>IF($A8&gt;--RIGHT($A$2,LEN($A$2)-8),"",COUNTIF(Table1[SHIFT NOMENCLATURE],$B8))</f>
        <v>2</v>
      </c>
      <c r="D8" s="1">
        <f>IF($A8&gt;--RIGHT($A$2,LEN($A$2)-8),"",SUMIF(Table1[SHIFT NOMENCLATURE], $B8, Table1[EVIC KILL]))</f>
        <v>8</v>
      </c>
      <c r="E8" s="1">
        <f>IF($A8&gt;--RIGHT($A$2,LEN($A$2)-8),"",SUMIF(Table1[SHIFT NOMENCLATURE], $B8, Table1[EVIC MOB]))</f>
        <v>0</v>
      </c>
      <c r="F8" s="1">
        <f>IF($A8&gt;--RIGHT($A$2,LEN($A$2)-8),"",SUMIF(Table1[SHIFT NOMENCLATURE], $B8, Table1[EVIC FIRE]))</f>
        <v>63</v>
      </c>
      <c r="G8" s="1">
        <f>IF($A8&gt;--RIGHT($A$2,LEN($A$2)-8),"",SUMIF(Table1[SHIFT NOMENCLATURE], $B8, Table1[EKIA]))</f>
        <v>0</v>
      </c>
      <c r="H8" s="1">
        <f>IF($A8&gt;--RIGHT($A$2,LEN($A$2)-8),"",SUMIF(Table1[SHIFT NOMENCLATURE], $B8, Table1[EWIA]))</f>
        <v>0</v>
      </c>
      <c r="I8" s="1">
        <f>IF($A8&gt;--RIGHT($A$2,LEN($A$2)-8),"",SUMIF(Table1[SHIFT NOMENCLATURE], $B8, Table1[EPW]))</f>
        <v>33</v>
      </c>
      <c r="J8" s="1">
        <f>IF($A8&gt;--RIGHT($A$2,LEN($A$2)-8),"",SUMIF(Table1[SHIFT NOMENCLATURE], $B8, Table1[FVIC KILL]))</f>
        <v>6</v>
      </c>
      <c r="K8" s="1">
        <f>IF($A8&gt;--RIGHT($A$2,LEN($A$2)-8),"",SUMIF(Table1[SHIFT NOMENCLATURE], $B8, Table1[FVIC MOB]))</f>
        <v>0</v>
      </c>
      <c r="L8" s="1">
        <f>IF($A8&gt;--RIGHT($A$2,LEN($A$2)-8),"",SUMIF(Table1[SHIFT NOMENCLATURE], $B8, Table1[FVIC FIRE]))</f>
        <v>0</v>
      </c>
      <c r="M8" s="1">
        <f>IF($A8&gt;--RIGHT($A$2,LEN($A$2)-8),"",SUMIF(Table1[SHIFT NOMENCLATURE], $B8, Table1[FKIA]))</f>
        <v>0</v>
      </c>
      <c r="N8" s="1">
        <f>IF($A8&gt;--RIGHT($A$2,LEN($A$2)-8),"",SUMIF(Table1[SHIFT NOMENCLATURE], $B8, Table1[FWIA]))</f>
        <v>0</v>
      </c>
      <c r="O8" s="1">
        <f>IF($A8&gt;--RIGHT($A$2,LEN($A$2)-8),"",SUMIF(Table1[SHIFT NOMENCLATURE], $B8, Table1[DUSTWUN]))</f>
        <v>0</v>
      </c>
    </row>
    <row r="9" spans="1:15" x14ac:dyDescent="0.25">
      <c r="A9" s="1">
        <f t="shared" si="0"/>
        <v>7</v>
      </c>
      <c r="B9" t="str">
        <f t="shared" si="1"/>
        <v>130700-1900NOV2015</v>
      </c>
      <c r="C9" s="1">
        <f>IF($A9&gt;--RIGHT($A$2,LEN($A$2)-8),"",COUNTIF(Table1[SHIFT NOMENCLATURE],$B9))</f>
        <v>2</v>
      </c>
      <c r="D9" s="1">
        <f>IF($A9&gt;--RIGHT($A$2,LEN($A$2)-8),"",SUMIF(Table1[SHIFT NOMENCLATURE], $B9, Table1[EVIC KILL]))</f>
        <v>7</v>
      </c>
      <c r="E9" s="1">
        <f>IF($A9&gt;--RIGHT($A$2,LEN($A$2)-8),"",SUMIF(Table1[SHIFT NOMENCLATURE], $B9, Table1[EVIC MOB]))</f>
        <v>0</v>
      </c>
      <c r="F9" s="1">
        <f>IF($A9&gt;--RIGHT($A$2,LEN($A$2)-8),"",SUMIF(Table1[SHIFT NOMENCLATURE], $B9, Table1[EVIC FIRE]))</f>
        <v>0</v>
      </c>
      <c r="G9" s="1">
        <f>IF($A9&gt;--RIGHT($A$2,LEN($A$2)-8),"",SUMIF(Table1[SHIFT NOMENCLATURE], $B9, Table1[EKIA]))</f>
        <v>0</v>
      </c>
      <c r="H9" s="1">
        <f>IF($A9&gt;--RIGHT($A$2,LEN($A$2)-8),"",SUMIF(Table1[SHIFT NOMENCLATURE], $B9, Table1[EWIA]))</f>
        <v>22</v>
      </c>
      <c r="I9" s="1">
        <f>IF($A9&gt;--RIGHT($A$2,LEN($A$2)-8),"",SUMIF(Table1[SHIFT NOMENCLATURE], $B9, Table1[EPW]))</f>
        <v>0</v>
      </c>
      <c r="J9" s="1">
        <f>IF($A9&gt;--RIGHT($A$2,LEN($A$2)-8),"",SUMIF(Table1[SHIFT NOMENCLATURE], $B9, Table1[FVIC KILL]))</f>
        <v>0</v>
      </c>
      <c r="K9" s="1">
        <f>IF($A9&gt;--RIGHT($A$2,LEN($A$2)-8),"",SUMIF(Table1[SHIFT NOMENCLATURE], $B9, Table1[FVIC MOB]))</f>
        <v>0</v>
      </c>
      <c r="L9" s="1">
        <f>IF($A9&gt;--RIGHT($A$2,LEN($A$2)-8),"",SUMIF(Table1[SHIFT NOMENCLATURE], $B9, Table1[FVIC FIRE]))</f>
        <v>0</v>
      </c>
      <c r="M9" s="1">
        <f>IF($A9&gt;--RIGHT($A$2,LEN($A$2)-8),"",SUMIF(Table1[SHIFT NOMENCLATURE], $B9, Table1[FKIA]))</f>
        <v>0</v>
      </c>
      <c r="N9" s="1">
        <f>IF($A9&gt;--RIGHT($A$2,LEN($A$2)-8),"",SUMIF(Table1[SHIFT NOMENCLATURE], $B9, Table1[FWIA]))</f>
        <v>0</v>
      </c>
      <c r="O9" s="1">
        <f>IF($A9&gt;--RIGHT($A$2,LEN($A$2)-8),"",SUMIF(Table1[SHIFT NOMENCLATURE], $B9, Table1[DUSTWUN]))</f>
        <v>4</v>
      </c>
    </row>
    <row r="10" spans="1:15" x14ac:dyDescent="0.25">
      <c r="A10" s="1">
        <f t="shared" si="0"/>
        <v>8</v>
      </c>
      <c r="B10" t="str">
        <f t="shared" si="1"/>
        <v>131900NOV2015-140700NOV2015</v>
      </c>
      <c r="C10" s="1">
        <f>IF($A10&gt;--RIGHT($A$2,LEN($A$2)-8),"",COUNTIF(Table1[SHIFT NOMENCLATURE],$B10))</f>
        <v>0</v>
      </c>
      <c r="D10" s="1">
        <f>IF($A10&gt;--RIGHT($A$2,LEN($A$2)-8),"",SUMIF(Table1[SHIFT NOMENCLATURE], $B10, Table1[EVIC KILL]))</f>
        <v>0</v>
      </c>
      <c r="E10" s="1">
        <f>IF($A10&gt;--RIGHT($A$2,LEN($A$2)-8),"",SUMIF(Table1[SHIFT NOMENCLATURE], $B10, Table1[EVIC MOB]))</f>
        <v>0</v>
      </c>
      <c r="F10" s="1">
        <f>IF($A10&gt;--RIGHT($A$2,LEN($A$2)-8),"",SUMIF(Table1[SHIFT NOMENCLATURE], $B10, Table1[EVIC FIRE]))</f>
        <v>0</v>
      </c>
      <c r="G10" s="1">
        <f>IF($A10&gt;--RIGHT($A$2,LEN($A$2)-8),"",SUMIF(Table1[SHIFT NOMENCLATURE], $B10, Table1[EKIA]))</f>
        <v>0</v>
      </c>
      <c r="H10" s="1">
        <f>IF($A10&gt;--RIGHT($A$2,LEN($A$2)-8),"",SUMIF(Table1[SHIFT NOMENCLATURE], $B10, Table1[EWIA]))</f>
        <v>0</v>
      </c>
      <c r="I10" s="1">
        <f>IF($A10&gt;--RIGHT($A$2,LEN($A$2)-8),"",SUMIF(Table1[SHIFT NOMENCLATURE], $B10, Table1[EPW]))</f>
        <v>0</v>
      </c>
      <c r="J10" s="1">
        <f>IF($A10&gt;--RIGHT($A$2,LEN($A$2)-8),"",SUMIF(Table1[SHIFT NOMENCLATURE], $B10, Table1[FVIC KILL]))</f>
        <v>0</v>
      </c>
      <c r="K10" s="1">
        <f>IF($A10&gt;--RIGHT($A$2,LEN($A$2)-8),"",SUMIF(Table1[SHIFT NOMENCLATURE], $B10, Table1[FVIC MOB]))</f>
        <v>0</v>
      </c>
      <c r="L10" s="1">
        <f>IF($A10&gt;--RIGHT($A$2,LEN($A$2)-8),"",SUMIF(Table1[SHIFT NOMENCLATURE], $B10, Table1[FVIC FIRE]))</f>
        <v>0</v>
      </c>
      <c r="M10" s="1">
        <f>IF($A10&gt;--RIGHT($A$2,LEN($A$2)-8),"",SUMIF(Table1[SHIFT NOMENCLATURE], $B10, Table1[FKIA]))</f>
        <v>0</v>
      </c>
      <c r="N10" s="1">
        <f>IF($A10&gt;--RIGHT($A$2,LEN($A$2)-8),"",SUMIF(Table1[SHIFT NOMENCLATURE], $B10, Table1[FWIA]))</f>
        <v>0</v>
      </c>
      <c r="O10" s="1">
        <f>IF($A10&gt;--RIGHT($A$2,LEN($A$2)-8),"",SUMIF(Table1[SHIFT NOMENCLATURE], $B10, Table1[DUSTWUN]))</f>
        <v>0</v>
      </c>
    </row>
    <row r="11" spans="1:15" x14ac:dyDescent="0.25">
      <c r="A11" s="1">
        <f t="shared" si="0"/>
        <v>9</v>
      </c>
      <c r="B11" t="str">
        <f t="shared" si="1"/>
        <v>140700-1900NOV2015</v>
      </c>
      <c r="C11" s="1">
        <f>IF($A11&gt;--RIGHT($A$2,LEN($A$2)-8),"",COUNTIF(Table1[SHIFT NOMENCLATURE],$B11))</f>
        <v>1</v>
      </c>
      <c r="D11" s="1">
        <f>IF($A11&gt;--RIGHT($A$2,LEN($A$2)-8),"",SUMIF(Table1[SHIFT NOMENCLATURE], $B11, Table1[EVIC KILL]))</f>
        <v>0</v>
      </c>
      <c r="E11" s="1">
        <f>IF($A11&gt;--RIGHT($A$2,LEN($A$2)-8),"",SUMIF(Table1[SHIFT NOMENCLATURE], $B11, Table1[EVIC MOB]))</f>
        <v>0</v>
      </c>
      <c r="F11" s="1">
        <f>IF($A11&gt;--RIGHT($A$2,LEN($A$2)-8),"",SUMIF(Table1[SHIFT NOMENCLATURE], $B11, Table1[EVIC FIRE]))</f>
        <v>0</v>
      </c>
      <c r="G11" s="1">
        <f>IF($A11&gt;--RIGHT($A$2,LEN($A$2)-8),"",SUMIF(Table1[SHIFT NOMENCLATURE], $B11, Table1[EKIA]))</f>
        <v>0</v>
      </c>
      <c r="H11" s="1">
        <f>IF($A11&gt;--RIGHT($A$2,LEN($A$2)-8),"",SUMIF(Table1[SHIFT NOMENCLATURE], $B11, Table1[EWIA]))</f>
        <v>0</v>
      </c>
      <c r="I11" s="1">
        <f>IF($A11&gt;--RIGHT($A$2,LEN($A$2)-8),"",SUMIF(Table1[SHIFT NOMENCLATURE], $B11, Table1[EPW]))</f>
        <v>0</v>
      </c>
      <c r="J11" s="1">
        <f>IF($A11&gt;--RIGHT($A$2,LEN($A$2)-8),"",SUMIF(Table1[SHIFT NOMENCLATURE], $B11, Table1[FVIC KILL]))</f>
        <v>0</v>
      </c>
      <c r="K11" s="1">
        <f>IF($A11&gt;--RIGHT($A$2,LEN($A$2)-8),"",SUMIF(Table1[SHIFT NOMENCLATURE], $B11, Table1[FVIC MOB]))</f>
        <v>0</v>
      </c>
      <c r="L11" s="1">
        <f>IF($A11&gt;--RIGHT($A$2,LEN($A$2)-8),"",SUMIF(Table1[SHIFT NOMENCLATURE], $B11, Table1[FVIC FIRE]))</f>
        <v>0</v>
      </c>
      <c r="M11" s="1">
        <f>IF($A11&gt;--RIGHT($A$2,LEN($A$2)-8),"",SUMIF(Table1[SHIFT NOMENCLATURE], $B11, Table1[FKIA]))</f>
        <v>0</v>
      </c>
      <c r="N11" s="1">
        <f>IF($A11&gt;--RIGHT($A$2,LEN($A$2)-8),"",SUMIF(Table1[SHIFT NOMENCLATURE], $B11, Table1[FWIA]))</f>
        <v>0</v>
      </c>
      <c r="O11" s="1">
        <f>IF($A11&gt;--RIGHT($A$2,LEN($A$2)-8),"",SUMIF(Table1[SHIFT NOMENCLATURE], $B11, Table1[DUSTWUN]))</f>
        <v>0</v>
      </c>
    </row>
    <row r="12" spans="1:15" x14ac:dyDescent="0.25">
      <c r="A12" s="1">
        <f t="shared" si="0"/>
        <v>10</v>
      </c>
      <c r="B12" t="str">
        <f t="shared" si="1"/>
        <v>141900NOV2015-150700NOV2015</v>
      </c>
      <c r="C12" s="1">
        <f>IF($A12&gt;--RIGHT($A$2,LEN($A$2)-8),"",COUNTIF(Table1[SHIFT NOMENCLATURE],$B12))</f>
        <v>0</v>
      </c>
      <c r="D12" s="1">
        <f>IF($A12&gt;--RIGHT($A$2,LEN($A$2)-8),"",SUMIF(Table1[SHIFT NOMENCLATURE], $B12, Table1[EVIC KILL]))</f>
        <v>0</v>
      </c>
      <c r="E12" s="1">
        <f>IF($A12&gt;--RIGHT($A$2,LEN($A$2)-8),"",SUMIF(Table1[SHIFT NOMENCLATURE], $B12, Table1[EVIC MOB]))</f>
        <v>0</v>
      </c>
      <c r="F12" s="1">
        <f>IF($A12&gt;--RIGHT($A$2,LEN($A$2)-8),"",SUMIF(Table1[SHIFT NOMENCLATURE], $B12, Table1[EVIC FIRE]))</f>
        <v>0</v>
      </c>
      <c r="G12" s="1">
        <f>IF($A12&gt;--RIGHT($A$2,LEN($A$2)-8),"",SUMIF(Table1[SHIFT NOMENCLATURE], $B12, Table1[EKIA]))</f>
        <v>0</v>
      </c>
      <c r="H12" s="1">
        <f>IF($A12&gt;--RIGHT($A$2,LEN($A$2)-8),"",SUMIF(Table1[SHIFT NOMENCLATURE], $B12, Table1[EWIA]))</f>
        <v>0</v>
      </c>
      <c r="I12" s="1">
        <f>IF($A12&gt;--RIGHT($A$2,LEN($A$2)-8),"",SUMIF(Table1[SHIFT NOMENCLATURE], $B12, Table1[EPW]))</f>
        <v>0</v>
      </c>
      <c r="J12" s="1">
        <f>IF($A12&gt;--RIGHT($A$2,LEN($A$2)-8),"",SUMIF(Table1[SHIFT NOMENCLATURE], $B12, Table1[FVIC KILL]))</f>
        <v>0</v>
      </c>
      <c r="K12" s="1">
        <f>IF($A12&gt;--RIGHT($A$2,LEN($A$2)-8),"",SUMIF(Table1[SHIFT NOMENCLATURE], $B12, Table1[FVIC MOB]))</f>
        <v>0</v>
      </c>
      <c r="L12" s="1">
        <f>IF($A12&gt;--RIGHT($A$2,LEN($A$2)-8),"",SUMIF(Table1[SHIFT NOMENCLATURE], $B12, Table1[FVIC FIRE]))</f>
        <v>0</v>
      </c>
      <c r="M12" s="1">
        <f>IF($A12&gt;--RIGHT($A$2,LEN($A$2)-8),"",SUMIF(Table1[SHIFT NOMENCLATURE], $B12, Table1[FKIA]))</f>
        <v>0</v>
      </c>
      <c r="N12" s="1">
        <f>IF($A12&gt;--RIGHT($A$2,LEN($A$2)-8),"",SUMIF(Table1[SHIFT NOMENCLATURE], $B12, Table1[FWIA]))</f>
        <v>0</v>
      </c>
      <c r="O12" s="1">
        <f>IF($A12&gt;--RIGHT($A$2,LEN($A$2)-8),"",SUMIF(Table1[SHIFT NOMENCLATURE], $B12, Table1[DUSTWUN]))</f>
        <v>0</v>
      </c>
    </row>
    <row r="13" spans="1:15" x14ac:dyDescent="0.25">
      <c r="A13" s="1">
        <f t="shared" si="0"/>
        <v>11</v>
      </c>
      <c r="B13" t="str">
        <f t="shared" si="1"/>
        <v>150700-1900NOV2015</v>
      </c>
      <c r="C13" s="1">
        <f>IF($A13&gt;--RIGHT($A$2,LEN($A$2)-8),"",COUNTIF(Table1[SHIFT NOMENCLATURE],$B13))</f>
        <v>0</v>
      </c>
      <c r="D13" s="1">
        <f>IF($A13&gt;--RIGHT($A$2,LEN($A$2)-8),"",SUMIF(Table1[SHIFT NOMENCLATURE], $B13, Table1[EVIC KILL]))</f>
        <v>0</v>
      </c>
      <c r="E13" s="1">
        <f>IF($A13&gt;--RIGHT($A$2,LEN($A$2)-8),"",SUMIF(Table1[SHIFT NOMENCLATURE], $B13, Table1[EVIC MOB]))</f>
        <v>0</v>
      </c>
      <c r="F13" s="1">
        <f>IF($A13&gt;--RIGHT($A$2,LEN($A$2)-8),"",SUMIF(Table1[SHIFT NOMENCLATURE], $B13, Table1[EVIC FIRE]))</f>
        <v>0</v>
      </c>
      <c r="G13" s="1">
        <f>IF($A13&gt;--RIGHT($A$2,LEN($A$2)-8),"",SUMIF(Table1[SHIFT NOMENCLATURE], $B13, Table1[EKIA]))</f>
        <v>0</v>
      </c>
      <c r="H13" s="1">
        <f>IF($A13&gt;--RIGHT($A$2,LEN($A$2)-8),"",SUMIF(Table1[SHIFT NOMENCLATURE], $B13, Table1[EWIA]))</f>
        <v>0</v>
      </c>
      <c r="I13" s="1">
        <f>IF($A13&gt;--RIGHT($A$2,LEN($A$2)-8),"",SUMIF(Table1[SHIFT NOMENCLATURE], $B13, Table1[EPW]))</f>
        <v>0</v>
      </c>
      <c r="J13" s="1">
        <f>IF($A13&gt;--RIGHT($A$2,LEN($A$2)-8),"",SUMIF(Table1[SHIFT NOMENCLATURE], $B13, Table1[FVIC KILL]))</f>
        <v>0</v>
      </c>
      <c r="K13" s="1">
        <f>IF($A13&gt;--RIGHT($A$2,LEN($A$2)-8),"",SUMIF(Table1[SHIFT NOMENCLATURE], $B13, Table1[FVIC MOB]))</f>
        <v>0</v>
      </c>
      <c r="L13" s="1">
        <f>IF($A13&gt;--RIGHT($A$2,LEN($A$2)-8),"",SUMIF(Table1[SHIFT NOMENCLATURE], $B13, Table1[FVIC FIRE]))</f>
        <v>0</v>
      </c>
      <c r="M13" s="1">
        <f>IF($A13&gt;--RIGHT($A$2,LEN($A$2)-8),"",SUMIF(Table1[SHIFT NOMENCLATURE], $B13, Table1[FKIA]))</f>
        <v>0</v>
      </c>
      <c r="N13" s="1">
        <f>IF($A13&gt;--RIGHT($A$2,LEN($A$2)-8),"",SUMIF(Table1[SHIFT NOMENCLATURE], $B13, Table1[FWIA]))</f>
        <v>0</v>
      </c>
      <c r="O13" s="1">
        <f>IF($A13&gt;--RIGHT($A$2,LEN($A$2)-8),"",SUMIF(Table1[SHIFT NOMENCLATURE], $B13, Table1[DUSTWUN]))</f>
        <v>0</v>
      </c>
    </row>
    <row r="14" spans="1:15" x14ac:dyDescent="0.25">
      <c r="A14" s="1">
        <f t="shared" si="0"/>
        <v>12</v>
      </c>
      <c r="B14" t="str">
        <f t="shared" si="1"/>
        <v>151900NOV2015-160700NOV2015</v>
      </c>
      <c r="C14" s="1">
        <f>IF($A14&gt;--RIGHT($A$2,LEN($A$2)-8),"",COUNTIF(Table1[SHIFT NOMENCLATURE],$B14))</f>
        <v>0</v>
      </c>
      <c r="D14" s="1">
        <f>IF($A14&gt;--RIGHT($A$2,LEN($A$2)-8),"",SUMIF(Table1[SHIFT NOMENCLATURE], $B14, Table1[EVIC KILL]))</f>
        <v>0</v>
      </c>
      <c r="E14" s="1">
        <f>IF($A14&gt;--RIGHT($A$2,LEN($A$2)-8),"",SUMIF(Table1[SHIFT NOMENCLATURE], $B14, Table1[EVIC MOB]))</f>
        <v>0</v>
      </c>
      <c r="F14" s="1">
        <f>IF($A14&gt;--RIGHT($A$2,LEN($A$2)-8),"",SUMIF(Table1[SHIFT NOMENCLATURE], $B14, Table1[EVIC FIRE]))</f>
        <v>0</v>
      </c>
      <c r="G14" s="1">
        <f>IF($A14&gt;--RIGHT($A$2,LEN($A$2)-8),"",SUMIF(Table1[SHIFT NOMENCLATURE], $B14, Table1[EKIA]))</f>
        <v>0</v>
      </c>
      <c r="H14" s="1">
        <f>IF($A14&gt;--RIGHT($A$2,LEN($A$2)-8),"",SUMIF(Table1[SHIFT NOMENCLATURE], $B14, Table1[EWIA]))</f>
        <v>0</v>
      </c>
      <c r="I14" s="1">
        <f>IF($A14&gt;--RIGHT($A$2,LEN($A$2)-8),"",SUMIF(Table1[SHIFT NOMENCLATURE], $B14, Table1[EPW]))</f>
        <v>0</v>
      </c>
      <c r="J14" s="1">
        <f>IF($A14&gt;--RIGHT($A$2,LEN($A$2)-8),"",SUMIF(Table1[SHIFT NOMENCLATURE], $B14, Table1[FVIC KILL]))</f>
        <v>0</v>
      </c>
      <c r="K14" s="1">
        <f>IF($A14&gt;--RIGHT($A$2,LEN($A$2)-8),"",SUMIF(Table1[SHIFT NOMENCLATURE], $B14, Table1[FVIC MOB]))</f>
        <v>0</v>
      </c>
      <c r="L14" s="1">
        <f>IF($A14&gt;--RIGHT($A$2,LEN($A$2)-8),"",SUMIF(Table1[SHIFT NOMENCLATURE], $B14, Table1[FVIC FIRE]))</f>
        <v>0</v>
      </c>
      <c r="M14" s="1">
        <f>IF($A14&gt;--RIGHT($A$2,LEN($A$2)-8),"",SUMIF(Table1[SHIFT NOMENCLATURE], $B14, Table1[FKIA]))</f>
        <v>0</v>
      </c>
      <c r="N14" s="1">
        <f>IF($A14&gt;--RIGHT($A$2,LEN($A$2)-8),"",SUMIF(Table1[SHIFT NOMENCLATURE], $B14, Table1[FWIA]))</f>
        <v>0</v>
      </c>
      <c r="O14" s="1">
        <f>IF($A14&gt;--RIGHT($A$2,LEN($A$2)-8),"",SUMIF(Table1[SHIFT NOMENCLATURE], $B14, Table1[DUSTWUN]))</f>
        <v>0</v>
      </c>
    </row>
    <row r="15" spans="1:15" x14ac:dyDescent="0.25">
      <c r="A15" s="1">
        <f t="shared" si="0"/>
        <v>13</v>
      </c>
      <c r="B15" t="str">
        <f t="shared" si="1"/>
        <v>160700-1900NOV2015</v>
      </c>
      <c r="C15" s="1">
        <f>IF($A15&gt;--RIGHT($A$2,LEN($A$2)-8),"",COUNTIF(Table1[SHIFT NOMENCLATURE],$B15))</f>
        <v>0</v>
      </c>
      <c r="D15" s="1">
        <f>IF($A15&gt;--RIGHT($A$2,LEN($A$2)-8),"",SUMIF(Table1[SHIFT NOMENCLATURE], $B15, Table1[EVIC KILL]))</f>
        <v>0</v>
      </c>
      <c r="E15" s="1">
        <f>IF($A15&gt;--RIGHT($A$2,LEN($A$2)-8),"",SUMIF(Table1[SHIFT NOMENCLATURE], $B15, Table1[EVIC MOB]))</f>
        <v>0</v>
      </c>
      <c r="F15" s="1">
        <f>IF($A15&gt;--RIGHT($A$2,LEN($A$2)-8),"",SUMIF(Table1[SHIFT NOMENCLATURE], $B15, Table1[EVIC FIRE]))</f>
        <v>0</v>
      </c>
      <c r="G15" s="1">
        <f>IF($A15&gt;--RIGHT($A$2,LEN($A$2)-8),"",SUMIF(Table1[SHIFT NOMENCLATURE], $B15, Table1[EKIA]))</f>
        <v>0</v>
      </c>
      <c r="H15" s="1">
        <f>IF($A15&gt;--RIGHT($A$2,LEN($A$2)-8),"",SUMIF(Table1[SHIFT NOMENCLATURE], $B15, Table1[EWIA]))</f>
        <v>0</v>
      </c>
      <c r="I15" s="1">
        <f>IF($A15&gt;--RIGHT($A$2,LEN($A$2)-8),"",SUMIF(Table1[SHIFT NOMENCLATURE], $B15, Table1[EPW]))</f>
        <v>0</v>
      </c>
      <c r="J15" s="1">
        <f>IF($A15&gt;--RIGHT($A$2,LEN($A$2)-8),"",SUMIF(Table1[SHIFT NOMENCLATURE], $B15, Table1[FVIC KILL]))</f>
        <v>0</v>
      </c>
      <c r="K15" s="1">
        <f>IF($A15&gt;--RIGHT($A$2,LEN($A$2)-8),"",SUMIF(Table1[SHIFT NOMENCLATURE], $B15, Table1[FVIC MOB]))</f>
        <v>0</v>
      </c>
      <c r="L15" s="1">
        <f>IF($A15&gt;--RIGHT($A$2,LEN($A$2)-8),"",SUMIF(Table1[SHIFT NOMENCLATURE], $B15, Table1[FVIC FIRE]))</f>
        <v>0</v>
      </c>
      <c r="M15" s="1">
        <f>IF($A15&gt;--RIGHT($A$2,LEN($A$2)-8),"",SUMIF(Table1[SHIFT NOMENCLATURE], $B15, Table1[FKIA]))</f>
        <v>0</v>
      </c>
      <c r="N15" s="1">
        <f>IF($A15&gt;--RIGHT($A$2,LEN($A$2)-8),"",SUMIF(Table1[SHIFT NOMENCLATURE], $B15, Table1[FWIA]))</f>
        <v>0</v>
      </c>
      <c r="O15" s="1">
        <f>IF($A15&gt;--RIGHT($A$2,LEN($A$2)-8),"",SUMIF(Table1[SHIFT NOMENCLATURE], $B15, Table1[DUSTWUN]))</f>
        <v>0</v>
      </c>
    </row>
    <row r="16" spans="1:15" x14ac:dyDescent="0.25">
      <c r="A16" s="1">
        <f t="shared" si="0"/>
        <v>14</v>
      </c>
      <c r="B16" t="str">
        <f t="shared" si="1"/>
        <v>161900NOV2015-170700NOV2015</v>
      </c>
      <c r="C16" s="1">
        <f>IF($A16&gt;--RIGHT($A$2,LEN($A$2)-8),"",COUNTIF(Table1[SHIFT NOMENCLATURE],$B16))</f>
        <v>0</v>
      </c>
      <c r="D16" s="1">
        <f>IF($A16&gt;--RIGHT($A$2,LEN($A$2)-8),"",SUMIF(Table1[SHIFT NOMENCLATURE], $B16, Table1[EVIC KILL]))</f>
        <v>0</v>
      </c>
      <c r="E16" s="1">
        <f>IF($A16&gt;--RIGHT($A$2,LEN($A$2)-8),"",SUMIF(Table1[SHIFT NOMENCLATURE], $B16, Table1[EVIC MOB]))</f>
        <v>0</v>
      </c>
      <c r="F16" s="1">
        <f>IF($A16&gt;--RIGHT($A$2,LEN($A$2)-8),"",SUMIF(Table1[SHIFT NOMENCLATURE], $B16, Table1[EVIC FIRE]))</f>
        <v>0</v>
      </c>
      <c r="G16" s="1">
        <f>IF($A16&gt;--RIGHT($A$2,LEN($A$2)-8),"",SUMIF(Table1[SHIFT NOMENCLATURE], $B16, Table1[EKIA]))</f>
        <v>0</v>
      </c>
      <c r="H16" s="1">
        <f>IF($A16&gt;--RIGHT($A$2,LEN($A$2)-8),"",SUMIF(Table1[SHIFT NOMENCLATURE], $B16, Table1[EWIA]))</f>
        <v>0</v>
      </c>
      <c r="I16" s="1">
        <f>IF($A16&gt;--RIGHT($A$2,LEN($A$2)-8),"",SUMIF(Table1[SHIFT NOMENCLATURE], $B16, Table1[EPW]))</f>
        <v>0</v>
      </c>
      <c r="J16" s="1">
        <f>IF($A16&gt;--RIGHT($A$2,LEN($A$2)-8),"",SUMIF(Table1[SHIFT NOMENCLATURE], $B16, Table1[FVIC KILL]))</f>
        <v>0</v>
      </c>
      <c r="K16" s="1">
        <f>IF($A16&gt;--RIGHT($A$2,LEN($A$2)-8),"",SUMIF(Table1[SHIFT NOMENCLATURE], $B16, Table1[FVIC MOB]))</f>
        <v>0</v>
      </c>
      <c r="L16" s="1">
        <f>IF($A16&gt;--RIGHT($A$2,LEN($A$2)-8),"",SUMIF(Table1[SHIFT NOMENCLATURE], $B16, Table1[FVIC FIRE]))</f>
        <v>0</v>
      </c>
      <c r="M16" s="1">
        <f>IF($A16&gt;--RIGHT($A$2,LEN($A$2)-8),"",SUMIF(Table1[SHIFT NOMENCLATURE], $B16, Table1[FKIA]))</f>
        <v>0</v>
      </c>
      <c r="N16" s="1">
        <f>IF($A16&gt;--RIGHT($A$2,LEN($A$2)-8),"",SUMIF(Table1[SHIFT NOMENCLATURE], $B16, Table1[FWIA]))</f>
        <v>0</v>
      </c>
      <c r="O16" s="1">
        <f>IF($A16&gt;--RIGHT($A$2,LEN($A$2)-8),"",SUMIF(Table1[SHIFT NOMENCLATURE], $B16, Table1[DUSTWUN]))</f>
        <v>0</v>
      </c>
    </row>
    <row r="17" spans="1:15" x14ac:dyDescent="0.25">
      <c r="A17" s="1">
        <f t="shared" si="0"/>
        <v>15</v>
      </c>
      <c r="B17" t="str">
        <f t="shared" si="1"/>
        <v>170700-1900NOV2015</v>
      </c>
      <c r="C17" s="1">
        <f>IF($A17&gt;--RIGHT($A$2,LEN($A$2)-8),"",COUNTIF(Table1[SHIFT NOMENCLATURE],$B17))</f>
        <v>0</v>
      </c>
      <c r="D17" s="1">
        <f>IF($A17&gt;--RIGHT($A$2,LEN($A$2)-8),"",SUMIF(Table1[SHIFT NOMENCLATURE], $B17, Table1[EVIC KILL]))</f>
        <v>0</v>
      </c>
      <c r="E17" s="1">
        <f>IF($A17&gt;--RIGHT($A$2,LEN($A$2)-8),"",SUMIF(Table1[SHIFT NOMENCLATURE], $B17, Table1[EVIC MOB]))</f>
        <v>0</v>
      </c>
      <c r="F17" s="1">
        <f>IF($A17&gt;--RIGHT($A$2,LEN($A$2)-8),"",SUMIF(Table1[SHIFT NOMENCLATURE], $B17, Table1[EVIC FIRE]))</f>
        <v>0</v>
      </c>
      <c r="G17" s="1">
        <f>IF($A17&gt;--RIGHT($A$2,LEN($A$2)-8),"",SUMIF(Table1[SHIFT NOMENCLATURE], $B17, Table1[EKIA]))</f>
        <v>0</v>
      </c>
      <c r="H17" s="1">
        <f>IF($A17&gt;--RIGHT($A$2,LEN($A$2)-8),"",SUMIF(Table1[SHIFT NOMENCLATURE], $B17, Table1[EWIA]))</f>
        <v>0</v>
      </c>
      <c r="I17" s="1">
        <f>IF($A17&gt;--RIGHT($A$2,LEN($A$2)-8),"",SUMIF(Table1[SHIFT NOMENCLATURE], $B17, Table1[EPW]))</f>
        <v>0</v>
      </c>
      <c r="J17" s="1">
        <f>IF($A17&gt;--RIGHT($A$2,LEN($A$2)-8),"",SUMIF(Table1[SHIFT NOMENCLATURE], $B17, Table1[FVIC KILL]))</f>
        <v>0</v>
      </c>
      <c r="K17" s="1">
        <f>IF($A17&gt;--RIGHT($A$2,LEN($A$2)-8),"",SUMIF(Table1[SHIFT NOMENCLATURE], $B17, Table1[FVIC MOB]))</f>
        <v>0</v>
      </c>
      <c r="L17" s="1">
        <f>IF($A17&gt;--RIGHT($A$2,LEN($A$2)-8),"",SUMIF(Table1[SHIFT NOMENCLATURE], $B17, Table1[FVIC FIRE]))</f>
        <v>0</v>
      </c>
      <c r="M17" s="1">
        <f>IF($A17&gt;--RIGHT($A$2,LEN($A$2)-8),"",SUMIF(Table1[SHIFT NOMENCLATURE], $B17, Table1[FKIA]))</f>
        <v>0</v>
      </c>
      <c r="N17" s="1">
        <f>IF($A17&gt;--RIGHT($A$2,LEN($A$2)-8),"",SUMIF(Table1[SHIFT NOMENCLATURE], $B17, Table1[FWIA]))</f>
        <v>0</v>
      </c>
      <c r="O17" s="1">
        <f>IF($A17&gt;--RIGHT($A$2,LEN($A$2)-8),"",SUMIF(Table1[SHIFT NOMENCLATURE], $B17, Table1[DUSTWUN]))</f>
        <v>0</v>
      </c>
    </row>
    <row r="18" spans="1:15" x14ac:dyDescent="0.25">
      <c r="A18" s="1">
        <f t="shared" si="0"/>
        <v>16</v>
      </c>
      <c r="B18" t="str">
        <f t="shared" si="1"/>
        <v>171900NOV2015-180700NOV2015</v>
      </c>
      <c r="C18" s="1">
        <f>IF($A18&gt;--RIGHT($A$2,LEN($A$2)-8),"",COUNTIF(Table1[SHIFT NOMENCLATURE],$B18))</f>
        <v>2</v>
      </c>
      <c r="D18" s="1">
        <f>IF($A18&gt;--RIGHT($A$2,LEN($A$2)-8),"",SUMIF(Table1[SHIFT NOMENCLATURE], $B18, Table1[EVIC KILL]))</f>
        <v>10</v>
      </c>
      <c r="E18" s="1">
        <f>IF($A18&gt;--RIGHT($A$2,LEN($A$2)-8),"",SUMIF(Table1[SHIFT NOMENCLATURE], $B18, Table1[EVIC MOB]))</f>
        <v>0</v>
      </c>
      <c r="F18" s="1">
        <f>IF($A18&gt;--RIGHT($A$2,LEN($A$2)-8),"",SUMIF(Table1[SHIFT NOMENCLATURE], $B18, Table1[EVIC FIRE]))</f>
        <v>0</v>
      </c>
      <c r="G18" s="1">
        <f>IF($A18&gt;--RIGHT($A$2,LEN($A$2)-8),"",SUMIF(Table1[SHIFT NOMENCLATURE], $B18, Table1[EKIA]))</f>
        <v>0</v>
      </c>
      <c r="H18" s="1">
        <f>IF($A18&gt;--RIGHT($A$2,LEN($A$2)-8),"",SUMIF(Table1[SHIFT NOMENCLATURE], $B18, Table1[EWIA]))</f>
        <v>0</v>
      </c>
      <c r="I18" s="1">
        <f>IF($A18&gt;--RIGHT($A$2,LEN($A$2)-8),"",SUMIF(Table1[SHIFT NOMENCLATURE], $B18, Table1[EPW]))</f>
        <v>0</v>
      </c>
      <c r="J18" s="1">
        <f>IF($A18&gt;--RIGHT($A$2,LEN($A$2)-8),"",SUMIF(Table1[SHIFT NOMENCLATURE], $B18, Table1[FVIC KILL]))</f>
        <v>0</v>
      </c>
      <c r="K18" s="1">
        <f>IF($A18&gt;--RIGHT($A$2,LEN($A$2)-8),"",SUMIF(Table1[SHIFT NOMENCLATURE], $B18, Table1[FVIC MOB]))</f>
        <v>0</v>
      </c>
      <c r="L18" s="1">
        <f>IF($A18&gt;--RIGHT($A$2,LEN($A$2)-8),"",SUMIF(Table1[SHIFT NOMENCLATURE], $B18, Table1[FVIC FIRE]))</f>
        <v>0</v>
      </c>
      <c r="M18" s="1">
        <f>IF($A18&gt;--RIGHT($A$2,LEN($A$2)-8),"",SUMIF(Table1[SHIFT NOMENCLATURE], $B18, Table1[FKIA]))</f>
        <v>0</v>
      </c>
      <c r="N18" s="1">
        <f>IF($A18&gt;--RIGHT($A$2,LEN($A$2)-8),"",SUMIF(Table1[SHIFT NOMENCLATURE], $B18, Table1[FWIA]))</f>
        <v>0</v>
      </c>
      <c r="O18" s="1">
        <f>IF($A18&gt;--RIGHT($A$2,LEN($A$2)-8),"",SUMIF(Table1[SHIFT NOMENCLATURE], $B18, Table1[DUSTWUN]))</f>
        <v>0</v>
      </c>
    </row>
    <row r="19" spans="1:15" x14ac:dyDescent="0.25">
      <c r="A19" s="1">
        <f t="shared" si="0"/>
        <v>17</v>
      </c>
      <c r="B19" t="str">
        <f t="shared" si="1"/>
        <v>180700-1900NOV2015</v>
      </c>
      <c r="C19" s="1">
        <f>IF($A19&gt;--RIGHT($A$2,LEN($A$2)-8),"",COUNTIF(Table1[SHIFT NOMENCLATURE],$B19))</f>
        <v>0</v>
      </c>
      <c r="D19" s="1">
        <f>IF($A19&gt;--RIGHT($A$2,LEN($A$2)-8),"",SUMIF(Table1[SHIFT NOMENCLATURE], $B19, Table1[EVIC KILL]))</f>
        <v>0</v>
      </c>
      <c r="E19" s="1">
        <f>IF($A19&gt;--RIGHT($A$2,LEN($A$2)-8),"",SUMIF(Table1[SHIFT NOMENCLATURE], $B19, Table1[EVIC MOB]))</f>
        <v>0</v>
      </c>
      <c r="F19" s="1">
        <f>IF($A19&gt;--RIGHT($A$2,LEN($A$2)-8),"",SUMIF(Table1[SHIFT NOMENCLATURE], $B19, Table1[EVIC FIRE]))</f>
        <v>0</v>
      </c>
      <c r="G19" s="1">
        <f>IF($A19&gt;--RIGHT($A$2,LEN($A$2)-8),"",SUMIF(Table1[SHIFT NOMENCLATURE], $B19, Table1[EKIA]))</f>
        <v>0</v>
      </c>
      <c r="H19" s="1">
        <f>IF($A19&gt;--RIGHT($A$2,LEN($A$2)-8),"",SUMIF(Table1[SHIFT NOMENCLATURE], $B19, Table1[EWIA]))</f>
        <v>0</v>
      </c>
      <c r="I19" s="1">
        <f>IF($A19&gt;--RIGHT($A$2,LEN($A$2)-8),"",SUMIF(Table1[SHIFT NOMENCLATURE], $B19, Table1[EPW]))</f>
        <v>0</v>
      </c>
      <c r="J19" s="1">
        <f>IF($A19&gt;--RIGHT($A$2,LEN($A$2)-8),"",SUMIF(Table1[SHIFT NOMENCLATURE], $B19, Table1[FVIC KILL]))</f>
        <v>0</v>
      </c>
      <c r="K19" s="1">
        <f>IF($A19&gt;--RIGHT($A$2,LEN($A$2)-8),"",SUMIF(Table1[SHIFT NOMENCLATURE], $B19, Table1[FVIC MOB]))</f>
        <v>0</v>
      </c>
      <c r="L19" s="1">
        <f>IF($A19&gt;--RIGHT($A$2,LEN($A$2)-8),"",SUMIF(Table1[SHIFT NOMENCLATURE], $B19, Table1[FVIC FIRE]))</f>
        <v>0</v>
      </c>
      <c r="M19" s="1">
        <f>IF($A19&gt;--RIGHT($A$2,LEN($A$2)-8),"",SUMIF(Table1[SHIFT NOMENCLATURE], $B19, Table1[FKIA]))</f>
        <v>0</v>
      </c>
      <c r="N19" s="1">
        <f>IF($A19&gt;--RIGHT($A$2,LEN($A$2)-8),"",SUMIF(Table1[SHIFT NOMENCLATURE], $B19, Table1[FWIA]))</f>
        <v>0</v>
      </c>
      <c r="O19" s="1">
        <f>IF($A19&gt;--RIGHT($A$2,LEN($A$2)-8),"",SUMIF(Table1[SHIFT NOMENCLATURE], $B19, Table1[DUSTWUN]))</f>
        <v>0</v>
      </c>
    </row>
    <row r="20" spans="1:15" x14ac:dyDescent="0.25">
      <c r="A20" s="1">
        <f t="shared" si="0"/>
        <v>18</v>
      </c>
      <c r="B20" t="str">
        <f t="shared" si="1"/>
        <v>181900NOV2015-190700NOV2015</v>
      </c>
      <c r="C20" s="1">
        <f>IF($A20&gt;--RIGHT($A$2,LEN($A$2)-8),"",COUNTIF(Table1[SHIFT NOMENCLATURE],$B20))</f>
        <v>0</v>
      </c>
      <c r="D20" s="1">
        <f>IF($A20&gt;--RIGHT($A$2,LEN($A$2)-8),"",SUMIF(Table1[SHIFT NOMENCLATURE], $B20, Table1[EVIC KILL]))</f>
        <v>0</v>
      </c>
      <c r="E20" s="1">
        <f>IF($A20&gt;--RIGHT($A$2,LEN($A$2)-8),"",SUMIF(Table1[SHIFT NOMENCLATURE], $B20, Table1[EVIC MOB]))</f>
        <v>0</v>
      </c>
      <c r="F20" s="1">
        <f>IF($A20&gt;--RIGHT($A$2,LEN($A$2)-8),"",SUMIF(Table1[SHIFT NOMENCLATURE], $B20, Table1[EVIC FIRE]))</f>
        <v>0</v>
      </c>
      <c r="G20" s="1">
        <f>IF($A20&gt;--RIGHT($A$2,LEN($A$2)-8),"",SUMIF(Table1[SHIFT NOMENCLATURE], $B20, Table1[EKIA]))</f>
        <v>0</v>
      </c>
      <c r="H20" s="1">
        <f>IF($A20&gt;--RIGHT($A$2,LEN($A$2)-8),"",SUMIF(Table1[SHIFT NOMENCLATURE], $B20, Table1[EWIA]))</f>
        <v>0</v>
      </c>
      <c r="I20" s="1">
        <f>IF($A20&gt;--RIGHT($A$2,LEN($A$2)-8),"",SUMIF(Table1[SHIFT NOMENCLATURE], $B20, Table1[EPW]))</f>
        <v>0</v>
      </c>
      <c r="J20" s="1">
        <f>IF($A20&gt;--RIGHT($A$2,LEN($A$2)-8),"",SUMIF(Table1[SHIFT NOMENCLATURE], $B20, Table1[FVIC KILL]))</f>
        <v>0</v>
      </c>
      <c r="K20" s="1">
        <f>IF($A20&gt;--RIGHT($A$2,LEN($A$2)-8),"",SUMIF(Table1[SHIFT NOMENCLATURE], $B20, Table1[FVIC MOB]))</f>
        <v>0</v>
      </c>
      <c r="L20" s="1">
        <f>IF($A20&gt;--RIGHT($A$2,LEN($A$2)-8),"",SUMIF(Table1[SHIFT NOMENCLATURE], $B20, Table1[FVIC FIRE]))</f>
        <v>0</v>
      </c>
      <c r="M20" s="1">
        <f>IF($A20&gt;--RIGHT($A$2,LEN($A$2)-8),"",SUMIF(Table1[SHIFT NOMENCLATURE], $B20, Table1[FKIA]))</f>
        <v>0</v>
      </c>
      <c r="N20" s="1">
        <f>IF($A20&gt;--RIGHT($A$2,LEN($A$2)-8),"",SUMIF(Table1[SHIFT NOMENCLATURE], $B20, Table1[FWIA]))</f>
        <v>0</v>
      </c>
      <c r="O20" s="1">
        <f>IF($A20&gt;--RIGHT($A$2,LEN($A$2)-8),"",SUMIF(Table1[SHIFT NOMENCLATURE], $B20, Table1[DUSTWUN]))</f>
        <v>0</v>
      </c>
    </row>
    <row r="21" spans="1:15" x14ac:dyDescent="0.25">
      <c r="A21" s="1">
        <f t="shared" si="0"/>
        <v>19</v>
      </c>
      <c r="B21" t="str">
        <f t="shared" si="1"/>
        <v>190700-1900NOV2015</v>
      </c>
      <c r="C21" s="1">
        <f>IF($A21&gt;--RIGHT($A$2,LEN($A$2)-8),"",COUNTIF(Table1[SHIFT NOMENCLATURE],$B21))</f>
        <v>1</v>
      </c>
      <c r="D21" s="1">
        <f>IF($A21&gt;--RIGHT($A$2,LEN($A$2)-8),"",SUMIF(Table1[SHIFT NOMENCLATURE], $B21, Table1[EVIC KILL]))</f>
        <v>0</v>
      </c>
      <c r="E21" s="1">
        <f>IF($A21&gt;--RIGHT($A$2,LEN($A$2)-8),"",SUMIF(Table1[SHIFT NOMENCLATURE], $B21, Table1[EVIC MOB]))</f>
        <v>0</v>
      </c>
      <c r="F21" s="1">
        <f>IF($A21&gt;--RIGHT($A$2,LEN($A$2)-8),"",SUMIF(Table1[SHIFT NOMENCLATURE], $B21, Table1[EVIC FIRE]))</f>
        <v>0</v>
      </c>
      <c r="G21" s="1">
        <f>IF($A21&gt;--RIGHT($A$2,LEN($A$2)-8),"",SUMIF(Table1[SHIFT NOMENCLATURE], $B21, Table1[EKIA]))</f>
        <v>0</v>
      </c>
      <c r="H21" s="1">
        <f>IF($A21&gt;--RIGHT($A$2,LEN($A$2)-8),"",SUMIF(Table1[SHIFT NOMENCLATURE], $B21, Table1[EWIA]))</f>
        <v>0</v>
      </c>
      <c r="I21" s="1">
        <f>IF($A21&gt;--RIGHT($A$2,LEN($A$2)-8),"",SUMIF(Table1[SHIFT NOMENCLATURE], $B21, Table1[EPW]))</f>
        <v>0</v>
      </c>
      <c r="J21" s="1">
        <f>IF($A21&gt;--RIGHT($A$2,LEN($A$2)-8),"",SUMIF(Table1[SHIFT NOMENCLATURE], $B21, Table1[FVIC KILL]))</f>
        <v>0</v>
      </c>
      <c r="K21" s="1">
        <f>IF($A21&gt;--RIGHT($A$2,LEN($A$2)-8),"",SUMIF(Table1[SHIFT NOMENCLATURE], $B21, Table1[FVIC MOB]))</f>
        <v>0</v>
      </c>
      <c r="L21" s="1">
        <f>IF($A21&gt;--RIGHT($A$2,LEN($A$2)-8),"",SUMIF(Table1[SHIFT NOMENCLATURE], $B21, Table1[FVIC FIRE]))</f>
        <v>0</v>
      </c>
      <c r="M21" s="1">
        <f>IF($A21&gt;--RIGHT($A$2,LEN($A$2)-8),"",SUMIF(Table1[SHIFT NOMENCLATURE], $B21, Table1[FKIA]))</f>
        <v>0</v>
      </c>
      <c r="N21" s="1">
        <f>IF($A21&gt;--RIGHT($A$2,LEN($A$2)-8),"",SUMIF(Table1[SHIFT NOMENCLATURE], $B21, Table1[FWIA]))</f>
        <v>0</v>
      </c>
      <c r="O21" s="1">
        <f>IF($A21&gt;--RIGHT($A$2,LEN($A$2)-8),"",SUMIF(Table1[SHIFT NOMENCLATURE], $B21, Table1[DUSTWUN]))</f>
        <v>0</v>
      </c>
    </row>
    <row r="22" spans="1:15" x14ac:dyDescent="0.25">
      <c r="A22" s="1">
        <f t="shared" si="0"/>
        <v>20</v>
      </c>
      <c r="B22" t="str">
        <f t="shared" si="1"/>
        <v>191900NOV2015-200700NOV2015</v>
      </c>
      <c r="C22" s="1">
        <f>IF($A22&gt;--RIGHT($A$2,LEN($A$2)-8),"",COUNTIF(Table1[SHIFT NOMENCLATURE],$B22))</f>
        <v>0</v>
      </c>
      <c r="D22" s="1">
        <f>IF($A22&gt;--RIGHT($A$2,LEN($A$2)-8),"",SUMIF(Table1[SHIFT NOMENCLATURE], $B22, Table1[EVIC KILL]))</f>
        <v>0</v>
      </c>
      <c r="E22" s="1">
        <f>IF($A22&gt;--RIGHT($A$2,LEN($A$2)-8),"",SUMIF(Table1[SHIFT NOMENCLATURE], $B22, Table1[EVIC MOB]))</f>
        <v>0</v>
      </c>
      <c r="F22" s="1">
        <f>IF($A22&gt;--RIGHT($A$2,LEN($A$2)-8),"",SUMIF(Table1[SHIFT NOMENCLATURE], $B22, Table1[EVIC FIRE]))</f>
        <v>0</v>
      </c>
      <c r="G22" s="1">
        <f>IF($A22&gt;--RIGHT($A$2,LEN($A$2)-8),"",SUMIF(Table1[SHIFT NOMENCLATURE], $B22, Table1[EKIA]))</f>
        <v>0</v>
      </c>
      <c r="H22" s="1">
        <f>IF($A22&gt;--RIGHT($A$2,LEN($A$2)-8),"",SUMIF(Table1[SHIFT NOMENCLATURE], $B22, Table1[EWIA]))</f>
        <v>0</v>
      </c>
      <c r="I22" s="1">
        <f>IF($A22&gt;--RIGHT($A$2,LEN($A$2)-8),"",SUMIF(Table1[SHIFT NOMENCLATURE], $B22, Table1[EPW]))</f>
        <v>0</v>
      </c>
      <c r="J22" s="1">
        <f>IF($A22&gt;--RIGHT($A$2,LEN($A$2)-8),"",SUMIF(Table1[SHIFT NOMENCLATURE], $B22, Table1[FVIC KILL]))</f>
        <v>0</v>
      </c>
      <c r="K22" s="1">
        <f>IF($A22&gt;--RIGHT($A$2,LEN($A$2)-8),"",SUMIF(Table1[SHIFT NOMENCLATURE], $B22, Table1[FVIC MOB]))</f>
        <v>0</v>
      </c>
      <c r="L22" s="1">
        <f>IF($A22&gt;--RIGHT($A$2,LEN($A$2)-8),"",SUMIF(Table1[SHIFT NOMENCLATURE], $B22, Table1[FVIC FIRE]))</f>
        <v>0</v>
      </c>
      <c r="M22" s="1">
        <f>IF($A22&gt;--RIGHT($A$2,LEN($A$2)-8),"",SUMIF(Table1[SHIFT NOMENCLATURE], $B22, Table1[FKIA]))</f>
        <v>0</v>
      </c>
      <c r="N22" s="1">
        <f>IF($A22&gt;--RIGHT($A$2,LEN($A$2)-8),"",SUMIF(Table1[SHIFT NOMENCLATURE], $B22, Table1[FWIA]))</f>
        <v>0</v>
      </c>
      <c r="O22" s="1">
        <f>IF($A22&gt;--RIGHT($A$2,LEN($A$2)-8),"",SUMIF(Table1[SHIFT NOMENCLATURE], $B22, Table1[DUSTWUN]))</f>
        <v>0</v>
      </c>
    </row>
    <row r="23" spans="1:15" x14ac:dyDescent="0.25">
      <c r="A23" s="1">
        <f t="shared" si="0"/>
        <v>21</v>
      </c>
      <c r="B23" t="str">
        <f t="shared" si="1"/>
        <v>200700-1900NOV2015</v>
      </c>
      <c r="C23" s="1">
        <f>IF($A23&gt;--RIGHT($A$2,LEN($A$2)-8),"",COUNTIF(Table1[SHIFT NOMENCLATURE],$B23))</f>
        <v>1</v>
      </c>
      <c r="D23" s="1">
        <f>IF($A23&gt;--RIGHT($A$2,LEN($A$2)-8),"",SUMIF(Table1[SHIFT NOMENCLATURE], $B23, Table1[EVIC KILL]))</f>
        <v>0</v>
      </c>
      <c r="E23" s="1">
        <f>IF($A23&gt;--RIGHT($A$2,LEN($A$2)-8),"",SUMIF(Table1[SHIFT NOMENCLATURE], $B23, Table1[EVIC MOB]))</f>
        <v>0</v>
      </c>
      <c r="F23" s="1">
        <f>IF($A23&gt;--RIGHT($A$2,LEN($A$2)-8),"",SUMIF(Table1[SHIFT NOMENCLATURE], $B23, Table1[EVIC FIRE]))</f>
        <v>0</v>
      </c>
      <c r="G23" s="1">
        <f>IF($A23&gt;--RIGHT($A$2,LEN($A$2)-8),"",SUMIF(Table1[SHIFT NOMENCLATURE], $B23, Table1[EKIA]))</f>
        <v>0</v>
      </c>
      <c r="H23" s="1">
        <f>IF($A23&gt;--RIGHT($A$2,LEN($A$2)-8),"",SUMIF(Table1[SHIFT NOMENCLATURE], $B23, Table1[EWIA]))</f>
        <v>0</v>
      </c>
      <c r="I23" s="1">
        <f>IF($A23&gt;--RIGHT($A$2,LEN($A$2)-8),"",SUMIF(Table1[SHIFT NOMENCLATURE], $B23, Table1[EPW]))</f>
        <v>0</v>
      </c>
      <c r="J23" s="1">
        <f>IF($A23&gt;--RIGHT($A$2,LEN($A$2)-8),"",SUMIF(Table1[SHIFT NOMENCLATURE], $B23, Table1[FVIC KILL]))</f>
        <v>0</v>
      </c>
      <c r="K23" s="1">
        <f>IF($A23&gt;--RIGHT($A$2,LEN($A$2)-8),"",SUMIF(Table1[SHIFT NOMENCLATURE], $B23, Table1[FVIC MOB]))</f>
        <v>0</v>
      </c>
      <c r="L23" s="1">
        <f>IF($A23&gt;--RIGHT($A$2,LEN($A$2)-8),"",SUMIF(Table1[SHIFT NOMENCLATURE], $B23, Table1[FVIC FIRE]))</f>
        <v>0</v>
      </c>
      <c r="M23" s="1">
        <f>IF($A23&gt;--RIGHT($A$2,LEN($A$2)-8),"",SUMIF(Table1[SHIFT NOMENCLATURE], $B23, Table1[FKIA]))</f>
        <v>0</v>
      </c>
      <c r="N23" s="1">
        <f>IF($A23&gt;--RIGHT($A$2,LEN($A$2)-8),"",SUMIF(Table1[SHIFT NOMENCLATURE], $B23, Table1[FWIA]))</f>
        <v>0</v>
      </c>
      <c r="O23" s="1">
        <f>IF($A23&gt;--RIGHT($A$2,LEN($A$2)-8),"",SUMIF(Table1[SHIFT NOMENCLATURE], $B23, Table1[DUSTWUN]))</f>
        <v>0</v>
      </c>
    </row>
    <row r="24" spans="1:15" x14ac:dyDescent="0.25">
      <c r="A24" s="1">
        <f t="shared" si="0"/>
        <v>22</v>
      </c>
      <c r="B24" t="str">
        <f t="shared" si="1"/>
        <v>201900NOV2015-210700NOV2015</v>
      </c>
      <c r="C24" s="1">
        <f>IF($A24&gt;--RIGHT($A$2,LEN($A$2)-8),"",COUNTIF(Table1[SHIFT NOMENCLATURE],$B24))</f>
        <v>0</v>
      </c>
      <c r="D24" s="1">
        <f>IF($A24&gt;--RIGHT($A$2,LEN($A$2)-8),"",SUMIF(Table1[SHIFT NOMENCLATURE], $B24, Table1[EVIC KILL]))</f>
        <v>0</v>
      </c>
      <c r="E24" s="1">
        <f>IF($A24&gt;--RIGHT($A$2,LEN($A$2)-8),"",SUMIF(Table1[SHIFT NOMENCLATURE], $B24, Table1[EVIC MOB]))</f>
        <v>0</v>
      </c>
      <c r="F24" s="1">
        <f>IF($A24&gt;--RIGHT($A$2,LEN($A$2)-8),"",SUMIF(Table1[SHIFT NOMENCLATURE], $B24, Table1[EVIC FIRE]))</f>
        <v>0</v>
      </c>
      <c r="G24" s="1">
        <f>IF($A24&gt;--RIGHT($A$2,LEN($A$2)-8),"",SUMIF(Table1[SHIFT NOMENCLATURE], $B24, Table1[EKIA]))</f>
        <v>0</v>
      </c>
      <c r="H24" s="1">
        <f>IF($A24&gt;--RIGHT($A$2,LEN($A$2)-8),"",SUMIF(Table1[SHIFT NOMENCLATURE], $B24, Table1[EWIA]))</f>
        <v>0</v>
      </c>
      <c r="I24" s="1">
        <f>IF($A24&gt;--RIGHT($A$2,LEN($A$2)-8),"",SUMIF(Table1[SHIFT NOMENCLATURE], $B24, Table1[EPW]))</f>
        <v>0</v>
      </c>
      <c r="J24" s="1">
        <f>IF($A24&gt;--RIGHT($A$2,LEN($A$2)-8),"",SUMIF(Table1[SHIFT NOMENCLATURE], $B24, Table1[FVIC KILL]))</f>
        <v>0</v>
      </c>
      <c r="K24" s="1">
        <f>IF($A24&gt;--RIGHT($A$2,LEN($A$2)-8),"",SUMIF(Table1[SHIFT NOMENCLATURE], $B24, Table1[FVIC MOB]))</f>
        <v>0</v>
      </c>
      <c r="L24" s="1">
        <f>IF($A24&gt;--RIGHT($A$2,LEN($A$2)-8),"",SUMIF(Table1[SHIFT NOMENCLATURE], $B24, Table1[FVIC FIRE]))</f>
        <v>0</v>
      </c>
      <c r="M24" s="1">
        <f>IF($A24&gt;--RIGHT($A$2,LEN($A$2)-8),"",SUMIF(Table1[SHIFT NOMENCLATURE], $B24, Table1[FKIA]))</f>
        <v>0</v>
      </c>
      <c r="N24" s="1">
        <f>IF($A24&gt;--RIGHT($A$2,LEN($A$2)-8),"",SUMIF(Table1[SHIFT NOMENCLATURE], $B24, Table1[FWIA]))</f>
        <v>0</v>
      </c>
      <c r="O24" s="1">
        <v>54</v>
      </c>
    </row>
    <row r="25" spans="1:15" x14ac:dyDescent="0.25">
      <c r="A25" s="1">
        <f t="shared" si="0"/>
        <v>23</v>
      </c>
      <c r="B25" t="str">
        <f t="shared" si="1"/>
        <v>210700-1900NOV2015</v>
      </c>
      <c r="C25" s="1">
        <f>IF($A25&gt;--RIGHT($A$2,LEN($A$2)-8),"",COUNTIF(Table1[SHIFT NOMENCLATURE],$B25))</f>
        <v>0</v>
      </c>
      <c r="D25" s="1">
        <f>IF($A25&gt;--RIGHT($A$2,LEN($A$2)-8),"",SUMIF(Table1[SHIFT NOMENCLATURE], $B25, Table1[EVIC KILL]))</f>
        <v>0</v>
      </c>
      <c r="E25" s="1">
        <f>IF($A25&gt;--RIGHT($A$2,LEN($A$2)-8),"",SUMIF(Table1[SHIFT NOMENCLATURE], $B25, Table1[EVIC MOB]))</f>
        <v>0</v>
      </c>
      <c r="F25" s="1">
        <f>IF($A25&gt;--RIGHT($A$2,LEN($A$2)-8),"",SUMIF(Table1[SHIFT NOMENCLATURE], $B25, Table1[EVIC FIRE]))</f>
        <v>0</v>
      </c>
      <c r="G25" s="1">
        <f>IF($A25&gt;--RIGHT($A$2,LEN($A$2)-8),"",SUMIF(Table1[SHIFT NOMENCLATURE], $B25, Table1[EKIA]))</f>
        <v>0</v>
      </c>
      <c r="H25" s="1">
        <f>IF($A25&gt;--RIGHT($A$2,LEN($A$2)-8),"",SUMIF(Table1[SHIFT NOMENCLATURE], $B25, Table1[EWIA]))</f>
        <v>0</v>
      </c>
      <c r="I25" s="1">
        <f>IF($A25&gt;--RIGHT($A$2,LEN($A$2)-8),"",SUMIF(Table1[SHIFT NOMENCLATURE], $B25, Table1[EPW]))</f>
        <v>0</v>
      </c>
      <c r="J25" s="1">
        <f>IF($A25&gt;--RIGHT($A$2,LEN($A$2)-8),"",SUMIF(Table1[SHIFT NOMENCLATURE], $B25, Table1[FVIC KILL]))</f>
        <v>0</v>
      </c>
      <c r="K25" s="1">
        <f>IF($A25&gt;--RIGHT($A$2,LEN($A$2)-8),"",SUMIF(Table1[SHIFT NOMENCLATURE], $B25, Table1[FVIC MOB]))</f>
        <v>0</v>
      </c>
      <c r="L25" s="1">
        <f>IF($A25&gt;--RIGHT($A$2,LEN($A$2)-8),"",SUMIF(Table1[SHIFT NOMENCLATURE], $B25, Table1[FVIC FIRE]))</f>
        <v>0</v>
      </c>
      <c r="M25" s="1">
        <f>IF($A25&gt;--RIGHT($A$2,LEN($A$2)-8),"",SUMIF(Table1[SHIFT NOMENCLATURE], $B25, Table1[FKIA]))</f>
        <v>0</v>
      </c>
      <c r="N25" s="1">
        <f>IF($A25&gt;--RIGHT($A$2,LEN($A$2)-8),"",SUMIF(Table1[SHIFT NOMENCLATURE], $B25, Table1[FWIA]))</f>
        <v>0</v>
      </c>
      <c r="O25" s="1">
        <f>IF($A25&gt;--RIGHT($A$2,LEN($A$2)-8),"",SUMIF(Table1[SHIFT NOMENCLATURE], $B25, Table1[DUSTWUN]))</f>
        <v>0</v>
      </c>
    </row>
    <row r="26" spans="1:15" x14ac:dyDescent="0.25">
      <c r="A26" s="1">
        <f t="shared" si="0"/>
        <v>24</v>
      </c>
      <c r="B26" t="str">
        <f t="shared" si="1"/>
        <v>211900NOV2015-220700NOV2015</v>
      </c>
      <c r="C26" s="1">
        <f>IF($A26&gt;--RIGHT($A$2,LEN($A$2)-8),"",COUNTIF(Table1[SHIFT NOMENCLATURE],$B26))</f>
        <v>0</v>
      </c>
      <c r="D26" s="1">
        <f>IF($A26&gt;--RIGHT($A$2,LEN($A$2)-8),"",SUMIF(Table1[SHIFT NOMENCLATURE], $B26, Table1[EVIC KILL]))</f>
        <v>0</v>
      </c>
      <c r="E26" s="1">
        <f>IF($A26&gt;--RIGHT($A$2,LEN($A$2)-8),"",SUMIF(Table1[SHIFT NOMENCLATURE], $B26, Table1[EVIC MOB]))</f>
        <v>0</v>
      </c>
      <c r="F26" s="1">
        <f>IF($A26&gt;--RIGHT($A$2,LEN($A$2)-8),"",SUMIF(Table1[SHIFT NOMENCLATURE], $B26, Table1[EVIC FIRE]))</f>
        <v>0</v>
      </c>
      <c r="G26" s="1">
        <f>IF($A26&gt;--RIGHT($A$2,LEN($A$2)-8),"",SUMIF(Table1[SHIFT NOMENCLATURE], $B26, Table1[EKIA]))</f>
        <v>0</v>
      </c>
      <c r="H26" s="1">
        <f>IF($A26&gt;--RIGHT($A$2,LEN($A$2)-8),"",SUMIF(Table1[SHIFT NOMENCLATURE], $B26, Table1[EWIA]))</f>
        <v>0</v>
      </c>
      <c r="I26" s="1">
        <f>IF($A26&gt;--RIGHT($A$2,LEN($A$2)-8),"",SUMIF(Table1[SHIFT NOMENCLATURE], $B26, Table1[EPW]))</f>
        <v>0</v>
      </c>
      <c r="J26" s="1">
        <f>IF($A26&gt;--RIGHT($A$2,LEN($A$2)-8),"",SUMIF(Table1[SHIFT NOMENCLATURE], $B26, Table1[FVIC KILL]))</f>
        <v>0</v>
      </c>
      <c r="K26" s="1">
        <f>IF($A26&gt;--RIGHT($A$2,LEN($A$2)-8),"",SUMIF(Table1[SHIFT NOMENCLATURE], $B26, Table1[FVIC MOB]))</f>
        <v>0</v>
      </c>
      <c r="L26" s="1">
        <f>IF($A26&gt;--RIGHT($A$2,LEN($A$2)-8),"",SUMIF(Table1[SHIFT NOMENCLATURE], $B26, Table1[FVIC FIRE]))</f>
        <v>0</v>
      </c>
      <c r="M26" s="1">
        <f>IF($A26&gt;--RIGHT($A$2,LEN($A$2)-8),"",SUMIF(Table1[SHIFT NOMENCLATURE], $B26, Table1[FKIA]))</f>
        <v>0</v>
      </c>
      <c r="N26" s="1">
        <f>IF($A26&gt;--RIGHT($A$2,LEN($A$2)-8),"",SUMIF(Table1[SHIFT NOMENCLATURE], $B26, Table1[FWIA]))</f>
        <v>0</v>
      </c>
      <c r="O26" s="1">
        <f>IF($A26&gt;--RIGHT($A$2,LEN($A$2)-8),"",SUMIF(Table1[SHIFT NOMENCLATURE], $B26, Table1[DUSTWUN]))</f>
        <v>0</v>
      </c>
    </row>
    <row r="27" spans="1:15" x14ac:dyDescent="0.25">
      <c r="A27" s="1">
        <f t="shared" si="0"/>
        <v>25</v>
      </c>
      <c r="B27" t="str">
        <f t="shared" si="1"/>
        <v>220700-1900NOV2015</v>
      </c>
      <c r="C27" s="1">
        <f>IF($A27&gt;--RIGHT($A$2,LEN($A$2)-8),"",COUNTIF(Table1[SHIFT NOMENCLATURE],$B27))</f>
        <v>1</v>
      </c>
      <c r="D27" s="1">
        <f>IF($A27&gt;--RIGHT($A$2,LEN($A$2)-8),"",SUMIF(Table1[SHIFT NOMENCLATURE], $B27, Table1[EVIC KILL]))</f>
        <v>9</v>
      </c>
      <c r="E27" s="1">
        <f>IF($A27&gt;--RIGHT($A$2,LEN($A$2)-8),"",SUMIF(Table1[SHIFT NOMENCLATURE], $B27, Table1[EVIC MOB]))</f>
        <v>0</v>
      </c>
      <c r="F27" s="1">
        <f>IF($A27&gt;--RIGHT($A$2,LEN($A$2)-8),"",SUMIF(Table1[SHIFT NOMENCLATURE], $B27, Table1[EVIC FIRE]))</f>
        <v>0</v>
      </c>
      <c r="G27" s="1">
        <f>IF($A27&gt;--RIGHT($A$2,LEN($A$2)-8),"",SUMIF(Table1[SHIFT NOMENCLATURE], $B27, Table1[EKIA]))</f>
        <v>0</v>
      </c>
      <c r="H27" s="1">
        <f>IF($A27&gt;--RIGHT($A$2,LEN($A$2)-8),"",SUMIF(Table1[SHIFT NOMENCLATURE], $B27, Table1[EWIA]))</f>
        <v>0</v>
      </c>
      <c r="I27" s="1">
        <f>IF($A27&gt;--RIGHT($A$2,LEN($A$2)-8),"",SUMIF(Table1[SHIFT NOMENCLATURE], $B27, Table1[EPW]))</f>
        <v>0</v>
      </c>
      <c r="J27" s="1">
        <f>IF($A27&gt;--RIGHT($A$2,LEN($A$2)-8),"",SUMIF(Table1[SHIFT NOMENCLATURE], $B27, Table1[FVIC KILL]))</f>
        <v>0</v>
      </c>
      <c r="K27" s="1">
        <f>IF($A27&gt;--RIGHT($A$2,LEN($A$2)-8),"",SUMIF(Table1[SHIFT NOMENCLATURE], $B27, Table1[FVIC MOB]))</f>
        <v>0</v>
      </c>
      <c r="L27" s="1">
        <f>IF($A27&gt;--RIGHT($A$2,LEN($A$2)-8),"",SUMIF(Table1[SHIFT NOMENCLATURE], $B27, Table1[FVIC FIRE]))</f>
        <v>0</v>
      </c>
      <c r="M27" s="1">
        <f>IF($A27&gt;--RIGHT($A$2,LEN($A$2)-8),"",SUMIF(Table1[SHIFT NOMENCLATURE], $B27, Table1[FKIA]))</f>
        <v>12</v>
      </c>
      <c r="N27" s="1">
        <f>IF($A27&gt;--RIGHT($A$2,LEN($A$2)-8),"",SUMIF(Table1[SHIFT NOMENCLATURE], $B27, Table1[FWIA]))</f>
        <v>0</v>
      </c>
      <c r="O27" s="1">
        <f>IF($A27&gt;--RIGHT($A$2,LEN($A$2)-8),"",SUMIF(Table1[SHIFT NOMENCLATURE], $B27, Table1[DUSTWUN]))</f>
        <v>0</v>
      </c>
    </row>
    <row r="28" spans="1:15" x14ac:dyDescent="0.25">
      <c r="A28" s="1" t="str">
        <f t="shared" si="0"/>
        <v/>
      </c>
      <c r="B28" t="str">
        <f t="shared" si="1"/>
        <v/>
      </c>
      <c r="C28" s="1" t="str">
        <f>IF($A28&gt;--RIGHT($A$2,LEN($A$2)-8),"",COUNTIF(Table1[SHIFT NOMENCLATURE],$B28))</f>
        <v/>
      </c>
      <c r="D28" s="1" t="str">
        <f>IF($A28&gt;--RIGHT($A$2,LEN($A$2)-8),"",SUMIF(Table1[SHIFT NOMENCLATURE], $B28, Table1[EVIC KILL]))</f>
        <v/>
      </c>
      <c r="E28" s="1" t="str">
        <f>IF($A28&gt;--RIGHT($A$2,LEN($A$2)-8),"",SUMIF(Table1[SHIFT NOMENCLATURE], $B28, Table1[EVIC MOB]))</f>
        <v/>
      </c>
      <c r="F28" s="1" t="str">
        <f>IF($A28&gt;--RIGHT($A$2,LEN($A$2)-8),"",SUMIF(Table1[SHIFT NOMENCLATURE], $B28, Table1[EVIC FIRE]))</f>
        <v/>
      </c>
      <c r="G28" s="1" t="str">
        <f>IF($A28&gt;--RIGHT($A$2,LEN($A$2)-8),"",SUMIF(Table1[SHIFT NOMENCLATURE], $B28, Table1[EKIA]))</f>
        <v/>
      </c>
      <c r="H28" s="1" t="str">
        <f>IF($A28&gt;--RIGHT($A$2,LEN($A$2)-8),"",SUMIF(Table1[SHIFT NOMENCLATURE], $B28, Table1[EWIA]))</f>
        <v/>
      </c>
      <c r="I28" s="1" t="str">
        <f>IF($A28&gt;--RIGHT($A$2,LEN($A$2)-8),"",SUMIF(Table1[SHIFT NOMENCLATURE], $B28, Table1[EPW]))</f>
        <v/>
      </c>
      <c r="J28" s="1" t="str">
        <f>IF($A28&gt;--RIGHT($A$2,LEN($A$2)-8),"",SUMIF(Table1[SHIFT NOMENCLATURE], $B28, Table1[FVIC KILL]))</f>
        <v/>
      </c>
      <c r="K28" s="1" t="str">
        <f>IF($A28&gt;--RIGHT($A$2,LEN($A$2)-8),"",SUMIF(Table1[SHIFT NOMENCLATURE], $B28, Table1[FVIC MOB]))</f>
        <v/>
      </c>
      <c r="L28" s="1" t="str">
        <f>IF($A28&gt;--RIGHT($A$2,LEN($A$2)-8),"",SUMIF(Table1[SHIFT NOMENCLATURE], $B28, Table1[FVIC FIRE]))</f>
        <v/>
      </c>
      <c r="M28" s="1" t="str">
        <f>IF($A28&gt;--RIGHT($A$2,LEN($A$2)-8),"",SUMIF(Table1[SHIFT NOMENCLATURE], $B28, Table1[FKIA]))</f>
        <v/>
      </c>
      <c r="N28" s="1" t="str">
        <f>IF($A28&gt;--RIGHT($A$2,LEN($A$2)-8),"",SUMIF(Table1[SHIFT NOMENCLATURE], $B28, Table1[FWIA]))</f>
        <v/>
      </c>
      <c r="O28" s="1" t="str">
        <f>IF($A28&gt;--RIGHT($A$2,LEN($A$2)-8),"",SUMIF(Table1[SHIFT NOMENCLATURE], $B28, Table1[DUSTWUN]))</f>
        <v/>
      </c>
    </row>
    <row r="29" spans="1:15" x14ac:dyDescent="0.25">
      <c r="A29" s="1" t="str">
        <f t="shared" si="0"/>
        <v/>
      </c>
      <c r="B29" t="str">
        <f t="shared" si="1"/>
        <v/>
      </c>
      <c r="C29" s="1" t="str">
        <f>IF($A29&gt;--RIGHT($A$2,LEN($A$2)-8),"",COUNTIF(Table1[SHIFT NOMENCLATURE],$B29))</f>
        <v/>
      </c>
      <c r="D29" s="1" t="str">
        <f>IF($A29&gt;--RIGHT($A$2,LEN($A$2)-8),"",SUMIF(Table1[SHIFT NOMENCLATURE], $B29, Table1[EVIC KILL]))</f>
        <v/>
      </c>
      <c r="E29" s="1" t="str">
        <f>IF($A29&gt;--RIGHT($A$2,LEN($A$2)-8),"",SUMIF(Table1[SHIFT NOMENCLATURE], $B29, Table1[EVIC MOB]))</f>
        <v/>
      </c>
      <c r="F29" s="1" t="str">
        <f>IF($A29&gt;--RIGHT($A$2,LEN($A$2)-8),"",SUMIF(Table1[SHIFT NOMENCLATURE], $B29, Table1[EVIC FIRE]))</f>
        <v/>
      </c>
      <c r="G29" s="1" t="str">
        <f>IF($A29&gt;--RIGHT($A$2,LEN($A$2)-8),"",SUMIF(Table1[SHIFT NOMENCLATURE], $B29, Table1[EKIA]))</f>
        <v/>
      </c>
      <c r="H29" s="1" t="str">
        <f>IF($A29&gt;--RIGHT($A$2,LEN($A$2)-8),"",SUMIF(Table1[SHIFT NOMENCLATURE], $B29, Table1[EWIA]))</f>
        <v/>
      </c>
      <c r="I29" s="1" t="str">
        <f>IF($A29&gt;--RIGHT($A$2,LEN($A$2)-8),"",SUMIF(Table1[SHIFT NOMENCLATURE], $B29, Table1[EPW]))</f>
        <v/>
      </c>
      <c r="J29" s="1" t="str">
        <f>IF($A29&gt;--RIGHT($A$2,LEN($A$2)-8),"",SUMIF(Table1[SHIFT NOMENCLATURE], $B29, Table1[FVIC KILL]))</f>
        <v/>
      </c>
      <c r="K29" s="1" t="str">
        <f>IF($A29&gt;--RIGHT($A$2,LEN($A$2)-8),"",SUMIF(Table1[SHIFT NOMENCLATURE], $B29, Table1[FVIC MOB]))</f>
        <v/>
      </c>
      <c r="L29" s="1" t="str">
        <f>IF($A29&gt;--RIGHT($A$2,LEN($A$2)-8),"",SUMIF(Table1[SHIFT NOMENCLATURE], $B29, Table1[FVIC FIRE]))</f>
        <v/>
      </c>
      <c r="M29" s="1" t="str">
        <f>IF($A29&gt;--RIGHT($A$2,LEN($A$2)-8),"",SUMIF(Table1[SHIFT NOMENCLATURE], $B29, Table1[FKIA]))</f>
        <v/>
      </c>
      <c r="N29" s="1" t="str">
        <f>IF($A29&gt;--RIGHT($A$2,LEN($A$2)-8),"",SUMIF(Table1[SHIFT NOMENCLATURE], $B29, Table1[FWIA]))</f>
        <v/>
      </c>
      <c r="O29" s="1" t="str">
        <f>IF($A29&gt;--RIGHT($A$2,LEN($A$2)-8),"",SUMIF(Table1[SHIFT NOMENCLATURE], $B29, Table1[DUSTWUN]))</f>
        <v/>
      </c>
    </row>
    <row r="30" spans="1:15" x14ac:dyDescent="0.25">
      <c r="A30" s="1" t="str">
        <f t="shared" si="0"/>
        <v/>
      </c>
      <c r="B30" t="str">
        <f t="shared" si="1"/>
        <v/>
      </c>
      <c r="C30" s="1" t="str">
        <f>IF($A30&gt;--RIGHT($A$2,LEN($A$2)-8),"",COUNTIF(Table1[SHIFT NOMENCLATURE],$B30))</f>
        <v/>
      </c>
      <c r="D30" s="1" t="str">
        <f>IF($A30&gt;--RIGHT($A$2,LEN($A$2)-8),"",SUMIF(Table1[SHIFT NOMENCLATURE], $B30, Table1[EVIC KILL]))</f>
        <v/>
      </c>
      <c r="E30" s="1" t="str">
        <f>IF($A30&gt;--RIGHT($A$2,LEN($A$2)-8),"",SUMIF(Table1[SHIFT NOMENCLATURE], $B30, Table1[EVIC MOB]))</f>
        <v/>
      </c>
      <c r="F30" s="1" t="str">
        <f>IF($A30&gt;--RIGHT($A$2,LEN($A$2)-8),"",SUMIF(Table1[SHIFT NOMENCLATURE], $B30, Table1[EVIC FIRE]))</f>
        <v/>
      </c>
      <c r="G30" s="1" t="str">
        <f>IF($A30&gt;--RIGHT($A$2,LEN($A$2)-8),"",SUMIF(Table1[SHIFT NOMENCLATURE], $B30, Table1[EKIA]))</f>
        <v/>
      </c>
      <c r="H30" s="1" t="str">
        <f>IF($A30&gt;--RIGHT($A$2,LEN($A$2)-8),"",SUMIF(Table1[SHIFT NOMENCLATURE], $B30, Table1[EWIA]))</f>
        <v/>
      </c>
      <c r="I30" s="1" t="str">
        <f>IF($A30&gt;--RIGHT($A$2,LEN($A$2)-8),"",SUMIF(Table1[SHIFT NOMENCLATURE], $B30, Table1[EPW]))</f>
        <v/>
      </c>
      <c r="J30" s="1" t="str">
        <f>IF($A30&gt;--RIGHT($A$2,LEN($A$2)-8),"",SUMIF(Table1[SHIFT NOMENCLATURE], $B30, Table1[FVIC KILL]))</f>
        <v/>
      </c>
      <c r="K30" s="1" t="str">
        <f>IF($A30&gt;--RIGHT($A$2,LEN($A$2)-8),"",SUMIF(Table1[SHIFT NOMENCLATURE], $B30, Table1[FVIC MOB]))</f>
        <v/>
      </c>
      <c r="L30" s="1" t="str">
        <f>IF($A30&gt;--RIGHT($A$2,LEN($A$2)-8),"",SUMIF(Table1[SHIFT NOMENCLATURE], $B30, Table1[FVIC FIRE]))</f>
        <v/>
      </c>
      <c r="M30" s="1" t="str">
        <f>IF($A30&gt;--RIGHT($A$2,LEN($A$2)-8),"",SUMIF(Table1[SHIFT NOMENCLATURE], $B30, Table1[FKIA]))</f>
        <v/>
      </c>
      <c r="N30" s="1" t="str">
        <f>IF($A30&gt;--RIGHT($A$2,LEN($A$2)-8),"",SUMIF(Table1[SHIFT NOMENCLATURE], $B30, Table1[FWIA]))</f>
        <v/>
      </c>
      <c r="O30" s="1" t="str">
        <f>IF($A30&gt;--RIGHT($A$2,LEN($A$2)-8),"",SUMIF(Table1[SHIFT NOMENCLATURE], $B30, Table1[DUSTWUN]))</f>
        <v/>
      </c>
    </row>
    <row r="31" spans="1:15" x14ac:dyDescent="0.25">
      <c r="A31" s="1" t="str">
        <f t="shared" si="0"/>
        <v/>
      </c>
      <c r="B31" t="str">
        <f t="shared" si="1"/>
        <v/>
      </c>
      <c r="C31" s="1" t="str">
        <f>IF($A31&gt;--RIGHT($A$2,LEN($A$2)-8),"",COUNTIF(Table1[SHIFT NOMENCLATURE],$B31))</f>
        <v/>
      </c>
      <c r="D31" s="1" t="str">
        <f>IF($A31&gt;--RIGHT($A$2,LEN($A$2)-8),"",SUMIF(Table1[SHIFT NOMENCLATURE], $B31, Table1[EVIC KILL]))</f>
        <v/>
      </c>
      <c r="E31" s="1" t="str">
        <f>IF($A31&gt;--RIGHT($A$2,LEN($A$2)-8),"",SUMIF(Table1[SHIFT NOMENCLATURE], $B31, Table1[EVIC MOB]))</f>
        <v/>
      </c>
      <c r="F31" s="1" t="str">
        <f>IF($A31&gt;--RIGHT($A$2,LEN($A$2)-8),"",SUMIF(Table1[SHIFT NOMENCLATURE], $B31, Table1[EVIC FIRE]))</f>
        <v/>
      </c>
      <c r="G31" s="1" t="str">
        <f>IF($A31&gt;--RIGHT($A$2,LEN($A$2)-8),"",SUMIF(Table1[SHIFT NOMENCLATURE], $B31, Table1[EKIA]))</f>
        <v/>
      </c>
      <c r="H31" s="1" t="str">
        <f>IF($A31&gt;--RIGHT($A$2,LEN($A$2)-8),"",SUMIF(Table1[SHIFT NOMENCLATURE], $B31, Table1[EWIA]))</f>
        <v/>
      </c>
      <c r="I31" s="1" t="str">
        <f>IF($A31&gt;--RIGHT($A$2,LEN($A$2)-8),"",SUMIF(Table1[SHIFT NOMENCLATURE], $B31, Table1[EPW]))</f>
        <v/>
      </c>
      <c r="J31" s="1" t="str">
        <f>IF($A31&gt;--RIGHT($A$2,LEN($A$2)-8),"",SUMIF(Table1[SHIFT NOMENCLATURE], $B31, Table1[FVIC KILL]))</f>
        <v/>
      </c>
      <c r="K31" s="1" t="str">
        <f>IF($A31&gt;--RIGHT($A$2,LEN($A$2)-8),"",SUMIF(Table1[SHIFT NOMENCLATURE], $B31, Table1[FVIC MOB]))</f>
        <v/>
      </c>
      <c r="L31" s="1" t="str">
        <f>IF($A31&gt;--RIGHT($A$2,LEN($A$2)-8),"",SUMIF(Table1[SHIFT NOMENCLATURE], $B31, Table1[FVIC FIRE]))</f>
        <v/>
      </c>
      <c r="M31" s="1" t="str">
        <f>IF($A31&gt;--RIGHT($A$2,LEN($A$2)-8),"",SUMIF(Table1[SHIFT NOMENCLATURE], $B31, Table1[FKIA]))</f>
        <v/>
      </c>
      <c r="N31" s="1" t="str">
        <f>IF($A31&gt;--RIGHT($A$2,LEN($A$2)-8),"",SUMIF(Table1[SHIFT NOMENCLATURE], $B31, Table1[FWIA]))</f>
        <v/>
      </c>
      <c r="O31" s="1" t="str">
        <f>IF($A31&gt;--RIGHT($A$2,LEN($A$2)-8),"",SUMIF(Table1[SHIFT NOMENCLATURE], $B31, Table1[DUSTWUN]))</f>
        <v/>
      </c>
    </row>
    <row r="32" spans="1:15" x14ac:dyDescent="0.25">
      <c r="A32" s="1" t="str">
        <f t="shared" si="0"/>
        <v/>
      </c>
      <c r="B32" t="str">
        <f t="shared" si="1"/>
        <v/>
      </c>
      <c r="C32" s="1" t="str">
        <f>IF($A32&gt;--RIGHT($A$2,LEN($A$2)-8),"",COUNTIF(Table1[SHIFT NOMENCLATURE],$B32))</f>
        <v/>
      </c>
      <c r="D32" s="1" t="str">
        <f>IF($A32&gt;--RIGHT($A$2,LEN($A$2)-8),"",SUMIF(Table1[SHIFT NOMENCLATURE], $B32, Table1[EVIC KILL]))</f>
        <v/>
      </c>
      <c r="E32" s="1" t="str">
        <f>IF($A32&gt;--RIGHT($A$2,LEN($A$2)-8),"",SUMIF(Table1[SHIFT NOMENCLATURE], $B32, Table1[EVIC MOB]))</f>
        <v/>
      </c>
      <c r="F32" s="1" t="str">
        <f>IF($A32&gt;--RIGHT($A$2,LEN($A$2)-8),"",SUMIF(Table1[SHIFT NOMENCLATURE], $B32, Table1[EVIC FIRE]))</f>
        <v/>
      </c>
      <c r="G32" s="1" t="str">
        <f>IF($A32&gt;--RIGHT($A$2,LEN($A$2)-8),"",SUMIF(Table1[SHIFT NOMENCLATURE], $B32, Table1[EKIA]))</f>
        <v/>
      </c>
      <c r="H32" s="1" t="str">
        <f>IF($A32&gt;--RIGHT($A$2,LEN($A$2)-8),"",SUMIF(Table1[SHIFT NOMENCLATURE], $B32, Table1[EWIA]))</f>
        <v/>
      </c>
      <c r="I32" s="1" t="str">
        <f>IF($A32&gt;--RIGHT($A$2,LEN($A$2)-8),"",SUMIF(Table1[SHIFT NOMENCLATURE], $B32, Table1[EPW]))</f>
        <v/>
      </c>
      <c r="J32" s="1" t="str">
        <f>IF($A32&gt;--RIGHT($A$2,LEN($A$2)-8),"",SUMIF(Table1[SHIFT NOMENCLATURE], $B32, Table1[FVIC KILL]))</f>
        <v/>
      </c>
      <c r="K32" s="1" t="str">
        <f>IF($A32&gt;--RIGHT($A$2,LEN($A$2)-8),"",SUMIF(Table1[SHIFT NOMENCLATURE], $B32, Table1[FVIC MOB]))</f>
        <v/>
      </c>
      <c r="L32" s="1" t="str">
        <f>IF($A32&gt;--RIGHT($A$2,LEN($A$2)-8),"",SUMIF(Table1[SHIFT NOMENCLATURE], $B32, Table1[FVIC FIRE]))</f>
        <v/>
      </c>
      <c r="M32" s="1" t="str">
        <f>IF($A32&gt;--RIGHT($A$2,LEN($A$2)-8),"",SUMIF(Table1[SHIFT NOMENCLATURE], $B32, Table1[FKIA]))</f>
        <v/>
      </c>
      <c r="N32" s="1" t="str">
        <f>IF($A32&gt;--RIGHT($A$2,LEN($A$2)-8),"",SUMIF(Table1[SHIFT NOMENCLATURE], $B32, Table1[FWIA]))</f>
        <v/>
      </c>
      <c r="O32" s="1" t="str">
        <f>IF($A32&gt;--RIGHT($A$2,LEN($A$2)-8),"",SUMIF(Table1[SHIFT NOMENCLATURE], $B32, Table1[DUSTWUN]))</f>
        <v/>
      </c>
    </row>
    <row r="33" spans="1:15" x14ac:dyDescent="0.25">
      <c r="A33" s="1" t="str">
        <f t="shared" si="0"/>
        <v/>
      </c>
      <c r="B33" t="str">
        <f t="shared" si="1"/>
        <v/>
      </c>
      <c r="C33" s="1" t="str">
        <f>IF($A33&gt;--RIGHT($A$2,LEN($A$2)-8),"",COUNTIF(Table1[SHIFT NOMENCLATURE],$B33))</f>
        <v/>
      </c>
      <c r="D33" s="1" t="str">
        <f>IF($A33&gt;--RIGHT($A$2,LEN($A$2)-8),"",SUMIF(Table1[SHIFT NOMENCLATURE], $B33, Table1[EVIC KILL]))</f>
        <v/>
      </c>
      <c r="E33" s="1" t="str">
        <f>IF($A33&gt;--RIGHT($A$2,LEN($A$2)-8),"",SUMIF(Table1[SHIFT NOMENCLATURE], $B33, Table1[EVIC MOB]))</f>
        <v/>
      </c>
      <c r="F33" s="1" t="str">
        <f>IF($A33&gt;--RIGHT($A$2,LEN($A$2)-8),"",SUMIF(Table1[SHIFT NOMENCLATURE], $B33, Table1[EVIC FIRE]))</f>
        <v/>
      </c>
      <c r="G33" s="1" t="str">
        <f>IF($A33&gt;--RIGHT($A$2,LEN($A$2)-8),"",SUMIF(Table1[SHIFT NOMENCLATURE], $B33, Table1[EKIA]))</f>
        <v/>
      </c>
      <c r="H33" s="1" t="str">
        <f>IF($A33&gt;--RIGHT($A$2,LEN($A$2)-8),"",SUMIF(Table1[SHIFT NOMENCLATURE], $B33, Table1[EWIA]))</f>
        <v/>
      </c>
      <c r="I33" s="1" t="str">
        <f>IF($A33&gt;--RIGHT($A$2,LEN($A$2)-8),"",SUMIF(Table1[SHIFT NOMENCLATURE], $B33, Table1[EPW]))</f>
        <v/>
      </c>
      <c r="J33" s="1" t="str">
        <f>IF($A33&gt;--RIGHT($A$2,LEN($A$2)-8),"",SUMIF(Table1[SHIFT NOMENCLATURE], $B33, Table1[FVIC KILL]))</f>
        <v/>
      </c>
      <c r="K33" s="1" t="str">
        <f>IF($A33&gt;--RIGHT($A$2,LEN($A$2)-8),"",SUMIF(Table1[SHIFT NOMENCLATURE], $B33, Table1[FVIC MOB]))</f>
        <v/>
      </c>
      <c r="L33" s="1" t="str">
        <f>IF($A33&gt;--RIGHT($A$2,LEN($A$2)-8),"",SUMIF(Table1[SHIFT NOMENCLATURE], $B33, Table1[FVIC FIRE]))</f>
        <v/>
      </c>
      <c r="M33" s="1" t="str">
        <f>IF($A33&gt;--RIGHT($A$2,LEN($A$2)-8),"",SUMIF(Table1[SHIFT NOMENCLATURE], $B33, Table1[FKIA]))</f>
        <v/>
      </c>
      <c r="N33" s="1" t="str">
        <f>IF($A33&gt;--RIGHT($A$2,LEN($A$2)-8),"",SUMIF(Table1[SHIFT NOMENCLATURE], $B33, Table1[FWIA]))</f>
        <v/>
      </c>
      <c r="O33" s="1" t="str">
        <f>IF($A33&gt;--RIGHT($A$2,LEN($A$2)-8),"",SUMIF(Table1[SHIFT NOMENCLATURE], $B33, Table1[DUSTWUN]))</f>
        <v/>
      </c>
    </row>
    <row r="34" spans="1:15" x14ac:dyDescent="0.25">
      <c r="A34" s="1" t="str">
        <f t="shared" si="0"/>
        <v/>
      </c>
      <c r="B34" t="str">
        <f t="shared" si="1"/>
        <v/>
      </c>
      <c r="C34" s="1" t="str">
        <f>IF($A34&gt;--RIGHT($A$2,LEN($A$2)-8),"",COUNTIF(Table1[SHIFT NOMENCLATURE],$B34))</f>
        <v/>
      </c>
      <c r="D34" s="1" t="str">
        <f>IF($A34&gt;--RIGHT($A$2,LEN($A$2)-8),"",SUMIF(Table1[SHIFT NOMENCLATURE], $B34, Table1[EVIC KILL]))</f>
        <v/>
      </c>
      <c r="E34" s="1" t="str">
        <f>IF($A34&gt;--RIGHT($A$2,LEN($A$2)-8),"",SUMIF(Table1[SHIFT NOMENCLATURE], $B34, Table1[EVIC MOB]))</f>
        <v/>
      </c>
      <c r="F34" s="1" t="str">
        <f>IF($A34&gt;--RIGHT($A$2,LEN($A$2)-8),"",SUMIF(Table1[SHIFT NOMENCLATURE], $B34, Table1[EVIC FIRE]))</f>
        <v/>
      </c>
      <c r="G34" s="1" t="str">
        <f>IF($A34&gt;--RIGHT($A$2,LEN($A$2)-8),"",SUMIF(Table1[SHIFT NOMENCLATURE], $B34, Table1[EKIA]))</f>
        <v/>
      </c>
      <c r="H34" s="1" t="str">
        <f>IF($A34&gt;--RIGHT($A$2,LEN($A$2)-8),"",SUMIF(Table1[SHIFT NOMENCLATURE], $B34, Table1[EWIA]))</f>
        <v/>
      </c>
      <c r="I34" s="1" t="str">
        <f>IF($A34&gt;--RIGHT($A$2,LEN($A$2)-8),"",SUMIF(Table1[SHIFT NOMENCLATURE], $B34, Table1[EPW]))</f>
        <v/>
      </c>
      <c r="J34" s="1" t="str">
        <f>IF($A34&gt;--RIGHT($A$2,LEN($A$2)-8),"",SUMIF(Table1[SHIFT NOMENCLATURE], $B34, Table1[FVIC KILL]))</f>
        <v/>
      </c>
      <c r="K34" s="1" t="str">
        <f>IF($A34&gt;--RIGHT($A$2,LEN($A$2)-8),"",SUMIF(Table1[SHIFT NOMENCLATURE], $B34, Table1[FVIC MOB]))</f>
        <v/>
      </c>
      <c r="L34" s="1" t="str">
        <f>IF($A34&gt;--RIGHT($A$2,LEN($A$2)-8),"",SUMIF(Table1[SHIFT NOMENCLATURE], $B34, Table1[FVIC FIRE]))</f>
        <v/>
      </c>
      <c r="M34" s="1" t="str">
        <f>IF($A34&gt;--RIGHT($A$2,LEN($A$2)-8),"",SUMIF(Table1[SHIFT NOMENCLATURE], $B34, Table1[FKIA]))</f>
        <v/>
      </c>
      <c r="N34" s="1" t="str">
        <f>IF($A34&gt;--RIGHT($A$2,LEN($A$2)-8),"",SUMIF(Table1[SHIFT NOMENCLATURE], $B34, Table1[FWIA]))</f>
        <v/>
      </c>
      <c r="O34" s="1" t="str">
        <f>IF($A34&gt;--RIGHT($A$2,LEN($A$2)-8),"",SUMIF(Table1[SHIFT NOMENCLATURE], $B34, Table1[DUSTWUN]))</f>
        <v/>
      </c>
    </row>
    <row r="35" spans="1:15" x14ac:dyDescent="0.25">
      <c r="A35" s="1" t="str">
        <f t="shared" si="0"/>
        <v/>
      </c>
      <c r="B35" t="str">
        <f t="shared" si="1"/>
        <v/>
      </c>
      <c r="C35" s="1" t="str">
        <f>IF($A35&gt;--RIGHT($A$2,LEN($A$2)-8),"",COUNTIF(Table1[SHIFT NOMENCLATURE],$B35))</f>
        <v/>
      </c>
      <c r="D35" s="1" t="str">
        <f>IF($A35&gt;--RIGHT($A$2,LEN($A$2)-8),"",SUMIF(Table1[SHIFT NOMENCLATURE], $B35, Table1[EVIC KILL]))</f>
        <v/>
      </c>
      <c r="E35" s="1" t="str">
        <f>IF($A35&gt;--RIGHT($A$2,LEN($A$2)-8),"",SUMIF(Table1[SHIFT NOMENCLATURE], $B35, Table1[EVIC MOB]))</f>
        <v/>
      </c>
      <c r="F35" s="1" t="str">
        <f>IF($A35&gt;--RIGHT($A$2,LEN($A$2)-8),"",SUMIF(Table1[SHIFT NOMENCLATURE], $B35, Table1[EVIC FIRE]))</f>
        <v/>
      </c>
      <c r="G35" s="1" t="str">
        <f>IF($A35&gt;--RIGHT($A$2,LEN($A$2)-8),"",SUMIF(Table1[SHIFT NOMENCLATURE], $B35, Table1[EKIA]))</f>
        <v/>
      </c>
      <c r="H35" s="1" t="str">
        <f>IF($A35&gt;--RIGHT($A$2,LEN($A$2)-8),"",SUMIF(Table1[SHIFT NOMENCLATURE], $B35, Table1[EWIA]))</f>
        <v/>
      </c>
      <c r="I35" s="1" t="str">
        <f>IF($A35&gt;--RIGHT($A$2,LEN($A$2)-8),"",SUMIF(Table1[SHIFT NOMENCLATURE], $B35, Table1[EPW]))</f>
        <v/>
      </c>
      <c r="J35" s="1" t="str">
        <f>IF($A35&gt;--RIGHT($A$2,LEN($A$2)-8),"",SUMIF(Table1[SHIFT NOMENCLATURE], $B35, Table1[FVIC KILL]))</f>
        <v/>
      </c>
      <c r="K35" s="1" t="str">
        <f>IF($A35&gt;--RIGHT($A$2,LEN($A$2)-8),"",SUMIF(Table1[SHIFT NOMENCLATURE], $B35, Table1[FVIC MOB]))</f>
        <v/>
      </c>
      <c r="L35" s="1" t="str">
        <f>IF($A35&gt;--RIGHT($A$2,LEN($A$2)-8),"",SUMIF(Table1[SHIFT NOMENCLATURE], $B35, Table1[FVIC FIRE]))</f>
        <v/>
      </c>
      <c r="M35" s="1" t="str">
        <f>IF($A35&gt;--RIGHT($A$2,LEN($A$2)-8),"",SUMIF(Table1[SHIFT NOMENCLATURE], $B35, Table1[FKIA]))</f>
        <v/>
      </c>
      <c r="N35" s="1" t="str">
        <f>IF($A35&gt;--RIGHT($A$2,LEN($A$2)-8),"",SUMIF(Table1[SHIFT NOMENCLATURE], $B35, Table1[FWIA]))</f>
        <v/>
      </c>
      <c r="O35" s="1" t="str">
        <f>IF($A35&gt;--RIGHT($A$2,LEN($A$2)-8),"",SUMIF(Table1[SHIFT NOMENCLATURE], $B35, Table1[DUSTWUN]))</f>
        <v/>
      </c>
    </row>
    <row r="36" spans="1:15" x14ac:dyDescent="0.25">
      <c r="A36" s="1" t="str">
        <f t="shared" si="0"/>
        <v/>
      </c>
      <c r="B36" t="str">
        <f t="shared" si="1"/>
        <v/>
      </c>
      <c r="C36" s="1" t="str">
        <f>IF($A36&gt;--RIGHT($A$2,LEN($A$2)-8),"",COUNTIF(Table1[SHIFT NOMENCLATURE],$B36))</f>
        <v/>
      </c>
      <c r="D36" s="1" t="str">
        <f>IF($A36&gt;--RIGHT($A$2,LEN($A$2)-8),"",SUMIF(Table1[SHIFT NOMENCLATURE], $B36, Table1[EVIC KILL]))</f>
        <v/>
      </c>
      <c r="E36" s="1" t="str">
        <f>IF($A36&gt;--RIGHT($A$2,LEN($A$2)-8),"",SUMIF(Table1[SHIFT NOMENCLATURE], $B36, Table1[EVIC MOB]))</f>
        <v/>
      </c>
      <c r="F36" s="1" t="str">
        <f>IF($A36&gt;--RIGHT($A$2,LEN($A$2)-8),"",SUMIF(Table1[SHIFT NOMENCLATURE], $B36, Table1[EVIC FIRE]))</f>
        <v/>
      </c>
      <c r="G36" s="1" t="str">
        <f>IF($A36&gt;--RIGHT($A$2,LEN($A$2)-8),"",SUMIF(Table1[SHIFT NOMENCLATURE], $B36, Table1[EKIA]))</f>
        <v/>
      </c>
      <c r="H36" s="1" t="str">
        <f>IF($A36&gt;--RIGHT($A$2,LEN($A$2)-8),"",SUMIF(Table1[SHIFT NOMENCLATURE], $B36, Table1[EWIA]))</f>
        <v/>
      </c>
      <c r="I36" s="1" t="str">
        <f>IF($A36&gt;--RIGHT($A$2,LEN($A$2)-8),"",SUMIF(Table1[SHIFT NOMENCLATURE], $B36, Table1[EPW]))</f>
        <v/>
      </c>
      <c r="J36" s="1" t="str">
        <f>IF($A36&gt;--RIGHT($A$2,LEN($A$2)-8),"",SUMIF(Table1[SHIFT NOMENCLATURE], $B36, Table1[FVIC KILL]))</f>
        <v/>
      </c>
      <c r="K36" s="1" t="str">
        <f>IF($A36&gt;--RIGHT($A$2,LEN($A$2)-8),"",SUMIF(Table1[SHIFT NOMENCLATURE], $B36, Table1[FVIC MOB]))</f>
        <v/>
      </c>
      <c r="L36" s="1" t="str">
        <f>IF($A36&gt;--RIGHT($A$2,LEN($A$2)-8),"",SUMIF(Table1[SHIFT NOMENCLATURE], $B36, Table1[FVIC FIRE]))</f>
        <v/>
      </c>
      <c r="M36" s="1" t="str">
        <f>IF($A36&gt;--RIGHT($A$2,LEN($A$2)-8),"",SUMIF(Table1[SHIFT NOMENCLATURE], $B36, Table1[FKIA]))</f>
        <v/>
      </c>
      <c r="N36" s="1" t="str">
        <f>IF($A36&gt;--RIGHT($A$2,LEN($A$2)-8),"",SUMIF(Table1[SHIFT NOMENCLATURE], $B36, Table1[FWIA]))</f>
        <v/>
      </c>
      <c r="O36" s="1" t="str">
        <f>IF($A36&gt;--RIGHT($A$2,LEN($A$2)-8),"",SUMIF(Table1[SHIFT NOMENCLATURE], $B36, Table1[DUSTWUN]))</f>
        <v/>
      </c>
    </row>
    <row r="37" spans="1:15" x14ac:dyDescent="0.25">
      <c r="A37" s="1" t="str">
        <f t="shared" si="0"/>
        <v/>
      </c>
      <c r="B37" t="str">
        <f t="shared" si="1"/>
        <v/>
      </c>
      <c r="C37" s="1" t="str">
        <f>IF($A37&gt;--RIGHT($A$2,LEN($A$2)-8),"",COUNTIF(Table1[SHIFT NOMENCLATURE],$B37))</f>
        <v/>
      </c>
      <c r="D37" s="1" t="str">
        <f>IF($A37&gt;--RIGHT($A$2,LEN($A$2)-8),"",SUMIF(Table1[SHIFT NOMENCLATURE], $B37, Table1[EVIC KILL]))</f>
        <v/>
      </c>
      <c r="E37" s="1" t="str">
        <f>IF($A37&gt;--RIGHT($A$2,LEN($A$2)-8),"",SUMIF(Table1[SHIFT NOMENCLATURE], $B37, Table1[EVIC MOB]))</f>
        <v/>
      </c>
      <c r="F37" s="1" t="str">
        <f>IF($A37&gt;--RIGHT($A$2,LEN($A$2)-8),"",SUMIF(Table1[SHIFT NOMENCLATURE], $B37, Table1[EVIC FIRE]))</f>
        <v/>
      </c>
      <c r="G37" s="1" t="str">
        <f>IF($A37&gt;--RIGHT($A$2,LEN($A$2)-8),"",SUMIF(Table1[SHIFT NOMENCLATURE], $B37, Table1[EKIA]))</f>
        <v/>
      </c>
      <c r="H37" s="1" t="str">
        <f>IF($A37&gt;--RIGHT($A$2,LEN($A$2)-8),"",SUMIF(Table1[SHIFT NOMENCLATURE], $B37, Table1[EWIA]))</f>
        <v/>
      </c>
      <c r="I37" s="1" t="str">
        <f>IF($A37&gt;--RIGHT($A$2,LEN($A$2)-8),"",SUMIF(Table1[SHIFT NOMENCLATURE], $B37, Table1[EPW]))</f>
        <v/>
      </c>
      <c r="J37" s="1" t="str">
        <f>IF($A37&gt;--RIGHT($A$2,LEN($A$2)-8),"",SUMIF(Table1[SHIFT NOMENCLATURE], $B37, Table1[FVIC KILL]))</f>
        <v/>
      </c>
      <c r="K37" s="1" t="str">
        <f>IF($A37&gt;--RIGHT($A$2,LEN($A$2)-8),"",SUMIF(Table1[SHIFT NOMENCLATURE], $B37, Table1[FVIC MOB]))</f>
        <v/>
      </c>
      <c r="L37" s="1" t="str">
        <f>IF($A37&gt;--RIGHT($A$2,LEN($A$2)-8),"",SUMIF(Table1[SHIFT NOMENCLATURE], $B37, Table1[FVIC FIRE]))</f>
        <v/>
      </c>
      <c r="M37" s="1" t="str">
        <f>IF($A37&gt;--RIGHT($A$2,LEN($A$2)-8),"",SUMIF(Table1[SHIFT NOMENCLATURE], $B37, Table1[FKIA]))</f>
        <v/>
      </c>
      <c r="N37" s="1" t="str">
        <f>IF($A37&gt;--RIGHT($A$2,LEN($A$2)-8),"",SUMIF(Table1[SHIFT NOMENCLATURE], $B37, Table1[FWIA]))</f>
        <v/>
      </c>
      <c r="O37" s="1" t="str">
        <f>IF($A37&gt;--RIGHT($A$2,LEN($A$2)-8),"",SUMIF(Table1[SHIFT NOMENCLATURE], $B37, Table1[DUSTWUN]))</f>
        <v/>
      </c>
    </row>
    <row r="38" spans="1:15" x14ac:dyDescent="0.25">
      <c r="A38" s="1" t="str">
        <f t="shared" si="0"/>
        <v/>
      </c>
      <c r="B38" t="str">
        <f t="shared" si="1"/>
        <v/>
      </c>
      <c r="C38" s="1" t="str">
        <f>IF($A38&gt;--RIGHT($A$2,LEN($A$2)-8),"",COUNTIF(Table1[SHIFT NOMENCLATURE],$B38))</f>
        <v/>
      </c>
      <c r="D38" s="1" t="str">
        <f>IF($A38&gt;--RIGHT($A$2,LEN($A$2)-8),"",SUMIF(Table1[SHIFT NOMENCLATURE], $B38, Table1[EVIC KILL]))</f>
        <v/>
      </c>
      <c r="E38" s="1" t="str">
        <f>IF($A38&gt;--RIGHT($A$2,LEN($A$2)-8),"",SUMIF(Table1[SHIFT NOMENCLATURE], $B38, Table1[EVIC MOB]))</f>
        <v/>
      </c>
      <c r="F38" s="1" t="str">
        <f>IF($A38&gt;--RIGHT($A$2,LEN($A$2)-8),"",SUMIF(Table1[SHIFT NOMENCLATURE], $B38, Table1[EVIC FIRE]))</f>
        <v/>
      </c>
      <c r="G38" s="1" t="str">
        <f>IF($A38&gt;--RIGHT($A$2,LEN($A$2)-8),"",SUMIF(Table1[SHIFT NOMENCLATURE], $B38, Table1[EKIA]))</f>
        <v/>
      </c>
      <c r="H38" s="1" t="str">
        <f>IF($A38&gt;--RIGHT($A$2,LEN($A$2)-8),"",SUMIF(Table1[SHIFT NOMENCLATURE], $B38, Table1[EWIA]))</f>
        <v/>
      </c>
      <c r="I38" s="1" t="str">
        <f>IF($A38&gt;--RIGHT($A$2,LEN($A$2)-8),"",SUMIF(Table1[SHIFT NOMENCLATURE], $B38, Table1[EPW]))</f>
        <v/>
      </c>
      <c r="J38" s="1" t="str">
        <f>IF($A38&gt;--RIGHT($A$2,LEN($A$2)-8),"",SUMIF(Table1[SHIFT NOMENCLATURE], $B38, Table1[FVIC KILL]))</f>
        <v/>
      </c>
      <c r="K38" s="1" t="str">
        <f>IF($A38&gt;--RIGHT($A$2,LEN($A$2)-8),"",SUMIF(Table1[SHIFT NOMENCLATURE], $B38, Table1[FVIC MOB]))</f>
        <v/>
      </c>
      <c r="L38" s="1" t="str">
        <f>IF($A38&gt;--RIGHT($A$2,LEN($A$2)-8),"",SUMIF(Table1[SHIFT NOMENCLATURE], $B38, Table1[FVIC FIRE]))</f>
        <v/>
      </c>
      <c r="M38" s="1" t="str">
        <f>IF($A38&gt;--RIGHT($A$2,LEN($A$2)-8),"",SUMIF(Table1[SHIFT NOMENCLATURE], $B38, Table1[FKIA]))</f>
        <v/>
      </c>
      <c r="N38" s="1" t="str">
        <f>IF($A38&gt;--RIGHT($A$2,LEN($A$2)-8),"",SUMIF(Table1[SHIFT NOMENCLATURE], $B38, Table1[FWIA]))</f>
        <v/>
      </c>
      <c r="O38" s="1" t="str">
        <f>IF($A38&gt;--RIGHT($A$2,LEN($A$2)-8),"",SUMIF(Table1[SHIFT NOMENCLATURE], $B38, Table1[DUSTWUN]))</f>
        <v/>
      </c>
    </row>
    <row r="39" spans="1:15" x14ac:dyDescent="0.25">
      <c r="A39" s="1" t="str">
        <f t="shared" si="0"/>
        <v/>
      </c>
      <c r="B39" t="str">
        <f t="shared" si="1"/>
        <v/>
      </c>
      <c r="C39" s="1" t="str">
        <f>IF($A39&gt;--RIGHT($A$2,LEN($A$2)-8),"",COUNTIF(Table1[SHIFT NOMENCLATURE],$B39))</f>
        <v/>
      </c>
      <c r="D39" s="1" t="str">
        <f>IF($A39&gt;--RIGHT($A$2,LEN($A$2)-8),"",SUMIF(Table1[SHIFT NOMENCLATURE], $B39, Table1[EVIC KILL]))</f>
        <v/>
      </c>
      <c r="E39" s="1" t="str">
        <f>IF($A39&gt;--RIGHT($A$2,LEN($A$2)-8),"",SUMIF(Table1[SHIFT NOMENCLATURE], $B39, Table1[EVIC MOB]))</f>
        <v/>
      </c>
      <c r="F39" s="1" t="str">
        <f>IF($A39&gt;--RIGHT($A$2,LEN($A$2)-8),"",SUMIF(Table1[SHIFT NOMENCLATURE], $B39, Table1[EVIC FIRE]))</f>
        <v/>
      </c>
      <c r="G39" s="1" t="str">
        <f>IF($A39&gt;--RIGHT($A$2,LEN($A$2)-8),"",SUMIF(Table1[SHIFT NOMENCLATURE], $B39, Table1[EKIA]))</f>
        <v/>
      </c>
      <c r="H39" s="1" t="str">
        <f>IF($A39&gt;--RIGHT($A$2,LEN($A$2)-8),"",SUMIF(Table1[SHIFT NOMENCLATURE], $B39, Table1[EWIA]))</f>
        <v/>
      </c>
      <c r="I39" s="1" t="str">
        <f>IF($A39&gt;--RIGHT($A$2,LEN($A$2)-8),"",SUMIF(Table1[SHIFT NOMENCLATURE], $B39, Table1[EPW]))</f>
        <v/>
      </c>
      <c r="J39" s="1" t="str">
        <f>IF($A39&gt;--RIGHT($A$2,LEN($A$2)-8),"",SUMIF(Table1[SHIFT NOMENCLATURE], $B39, Table1[FVIC KILL]))</f>
        <v/>
      </c>
      <c r="K39" s="1" t="str">
        <f>IF($A39&gt;--RIGHT($A$2,LEN($A$2)-8),"",SUMIF(Table1[SHIFT NOMENCLATURE], $B39, Table1[FVIC MOB]))</f>
        <v/>
      </c>
      <c r="L39" s="1" t="str">
        <f>IF($A39&gt;--RIGHT($A$2,LEN($A$2)-8),"",SUMIF(Table1[SHIFT NOMENCLATURE], $B39, Table1[FVIC FIRE]))</f>
        <v/>
      </c>
      <c r="M39" s="1" t="str">
        <f>IF($A39&gt;--RIGHT($A$2,LEN($A$2)-8),"",SUMIF(Table1[SHIFT NOMENCLATURE], $B39, Table1[FKIA]))</f>
        <v/>
      </c>
      <c r="N39" s="1" t="str">
        <f>IF($A39&gt;--RIGHT($A$2,LEN($A$2)-8),"",SUMIF(Table1[SHIFT NOMENCLATURE], $B39, Table1[FWIA]))</f>
        <v/>
      </c>
      <c r="O39" s="1" t="str">
        <f>IF($A39&gt;--RIGHT($A$2,LEN($A$2)-8),"",SUMIF(Table1[SHIFT NOMENCLATURE], $B39, Table1[DUSTWUN]))</f>
        <v/>
      </c>
    </row>
    <row r="40" spans="1:15" x14ac:dyDescent="0.25">
      <c r="A40" s="1" t="str">
        <f t="shared" si="0"/>
        <v/>
      </c>
      <c r="B40" t="str">
        <f t="shared" si="1"/>
        <v/>
      </c>
      <c r="C40" s="1" t="str">
        <f>IF($A40&gt;--RIGHT($A$2,LEN($A$2)-8),"",COUNTIF(Table1[SHIFT NOMENCLATURE],$B40))</f>
        <v/>
      </c>
      <c r="D40" s="1" t="str">
        <f>IF($A40&gt;--RIGHT($A$2,LEN($A$2)-8),"",SUMIF(Table1[SHIFT NOMENCLATURE], $B40, Table1[EVIC KILL]))</f>
        <v/>
      </c>
      <c r="E40" s="1" t="str">
        <f>IF($A40&gt;--RIGHT($A$2,LEN($A$2)-8),"",SUMIF(Table1[SHIFT NOMENCLATURE], $B40, Table1[EVIC MOB]))</f>
        <v/>
      </c>
      <c r="F40" s="1" t="str">
        <f>IF($A40&gt;--RIGHT($A$2,LEN($A$2)-8),"",SUMIF(Table1[SHIFT NOMENCLATURE], $B40, Table1[EVIC FIRE]))</f>
        <v/>
      </c>
      <c r="G40" s="1" t="str">
        <f>IF($A40&gt;--RIGHT($A$2,LEN($A$2)-8),"",SUMIF(Table1[SHIFT NOMENCLATURE], $B40, Table1[EKIA]))</f>
        <v/>
      </c>
      <c r="H40" s="1" t="str">
        <f>IF($A40&gt;--RIGHT($A$2,LEN($A$2)-8),"",SUMIF(Table1[SHIFT NOMENCLATURE], $B40, Table1[EWIA]))</f>
        <v/>
      </c>
      <c r="I40" s="1" t="str">
        <f>IF($A40&gt;--RIGHT($A$2,LEN($A$2)-8),"",SUMIF(Table1[SHIFT NOMENCLATURE], $B40, Table1[EPW]))</f>
        <v/>
      </c>
      <c r="J40" s="1" t="str">
        <f>IF($A40&gt;--RIGHT($A$2,LEN($A$2)-8),"",SUMIF(Table1[SHIFT NOMENCLATURE], $B40, Table1[FVIC KILL]))</f>
        <v/>
      </c>
      <c r="K40" s="1" t="str">
        <f>IF($A40&gt;--RIGHT($A$2,LEN($A$2)-8),"",SUMIF(Table1[SHIFT NOMENCLATURE], $B40, Table1[FVIC MOB]))</f>
        <v/>
      </c>
      <c r="L40" s="1" t="str">
        <f>IF($A40&gt;--RIGHT($A$2,LEN($A$2)-8),"",SUMIF(Table1[SHIFT NOMENCLATURE], $B40, Table1[FVIC FIRE]))</f>
        <v/>
      </c>
      <c r="M40" s="1" t="str">
        <f>IF($A40&gt;--RIGHT($A$2,LEN($A$2)-8),"",SUMIF(Table1[SHIFT NOMENCLATURE], $B40, Table1[FKIA]))</f>
        <v/>
      </c>
      <c r="N40" s="1" t="str">
        <f>IF($A40&gt;--RIGHT($A$2,LEN($A$2)-8),"",SUMIF(Table1[SHIFT NOMENCLATURE], $B40, Table1[FWIA]))</f>
        <v/>
      </c>
      <c r="O40" s="1" t="str">
        <f>IF($A40&gt;--RIGHT($A$2,LEN($A$2)-8),"",SUMIF(Table1[SHIFT NOMENCLATURE], $B40, Table1[DUSTWUN]))</f>
        <v/>
      </c>
    </row>
    <row r="41" spans="1:15" x14ac:dyDescent="0.25">
      <c r="A41" s="1" t="str">
        <f t="shared" si="0"/>
        <v/>
      </c>
      <c r="B41" t="str">
        <f t="shared" si="1"/>
        <v/>
      </c>
      <c r="C41" s="1" t="str">
        <f>IF($A41&gt;--RIGHT($A$2,LEN($A$2)-8),"",COUNTIF(Table1[SHIFT NOMENCLATURE],$B41))</f>
        <v/>
      </c>
      <c r="D41" s="1" t="str">
        <f>IF($A41&gt;--RIGHT($A$2,LEN($A$2)-8),"",SUMIF(Table1[SHIFT NOMENCLATURE], $B41, Table1[EVIC KILL]))</f>
        <v/>
      </c>
      <c r="E41" s="1" t="str">
        <f>IF($A41&gt;--RIGHT($A$2,LEN($A$2)-8),"",SUMIF(Table1[SHIFT NOMENCLATURE], $B41, Table1[EVIC MOB]))</f>
        <v/>
      </c>
      <c r="F41" s="1" t="str">
        <f>IF($A41&gt;--RIGHT($A$2,LEN($A$2)-8),"",SUMIF(Table1[SHIFT NOMENCLATURE], $B41, Table1[EVIC FIRE]))</f>
        <v/>
      </c>
      <c r="G41" s="1" t="str">
        <f>IF($A41&gt;--RIGHT($A$2,LEN($A$2)-8),"",SUMIF(Table1[SHIFT NOMENCLATURE], $B41, Table1[EKIA]))</f>
        <v/>
      </c>
      <c r="H41" s="1" t="str">
        <f>IF($A41&gt;--RIGHT($A$2,LEN($A$2)-8),"",SUMIF(Table1[SHIFT NOMENCLATURE], $B41, Table1[EWIA]))</f>
        <v/>
      </c>
      <c r="I41" s="1" t="str">
        <f>IF($A41&gt;--RIGHT($A$2,LEN($A$2)-8),"",SUMIF(Table1[SHIFT NOMENCLATURE], $B41, Table1[EPW]))</f>
        <v/>
      </c>
      <c r="J41" s="1" t="str">
        <f>IF($A41&gt;--RIGHT($A$2,LEN($A$2)-8),"",SUMIF(Table1[SHIFT NOMENCLATURE], $B41, Table1[FVIC KILL]))</f>
        <v/>
      </c>
      <c r="K41" s="1" t="str">
        <f>IF($A41&gt;--RIGHT($A$2,LEN($A$2)-8),"",SUMIF(Table1[SHIFT NOMENCLATURE], $B41, Table1[FVIC MOB]))</f>
        <v/>
      </c>
      <c r="L41" s="1" t="str">
        <f>IF($A41&gt;--RIGHT($A$2,LEN($A$2)-8),"",SUMIF(Table1[SHIFT NOMENCLATURE], $B41, Table1[FVIC FIRE]))</f>
        <v/>
      </c>
      <c r="M41" s="1" t="str">
        <f>IF($A41&gt;--RIGHT($A$2,LEN($A$2)-8),"",SUMIF(Table1[SHIFT NOMENCLATURE], $B41, Table1[FKIA]))</f>
        <v/>
      </c>
      <c r="N41" s="1" t="str">
        <f>IF($A41&gt;--RIGHT($A$2,LEN($A$2)-8),"",SUMIF(Table1[SHIFT NOMENCLATURE], $B41, Table1[FWIA]))</f>
        <v/>
      </c>
      <c r="O41" s="1" t="str">
        <f>IF($A41&gt;--RIGHT($A$2,LEN($A$2)-8),"",SUMIF(Table1[SHIFT NOMENCLATURE], $B41, Table1[DUSTWUN]))</f>
        <v/>
      </c>
    </row>
    <row r="42" spans="1:15" x14ac:dyDescent="0.25">
      <c r="A42" s="1" t="str">
        <f t="shared" si="0"/>
        <v/>
      </c>
      <c r="B42" t="str">
        <f t="shared" si="1"/>
        <v/>
      </c>
      <c r="C42" s="1" t="str">
        <f>IF($A42&gt;--RIGHT($A$2,LEN($A$2)-8),"",COUNTIF(Table1[SHIFT NOMENCLATURE],$B42))</f>
        <v/>
      </c>
      <c r="D42" s="1" t="str">
        <f>IF($A42&gt;--RIGHT($A$2,LEN($A$2)-8),"",SUMIF(Table1[SHIFT NOMENCLATURE], $B42, Table1[EVIC KILL]))</f>
        <v/>
      </c>
      <c r="E42" s="1" t="str">
        <f>IF($A42&gt;--RIGHT($A$2,LEN($A$2)-8),"",SUMIF(Table1[SHIFT NOMENCLATURE], $B42, Table1[EVIC MOB]))</f>
        <v/>
      </c>
      <c r="F42" s="1" t="str">
        <f>IF($A42&gt;--RIGHT($A$2,LEN($A$2)-8),"",SUMIF(Table1[SHIFT NOMENCLATURE], $B42, Table1[EVIC FIRE]))</f>
        <v/>
      </c>
      <c r="G42" s="1" t="str">
        <f>IF($A42&gt;--RIGHT($A$2,LEN($A$2)-8),"",SUMIF(Table1[SHIFT NOMENCLATURE], $B42, Table1[EKIA]))</f>
        <v/>
      </c>
      <c r="H42" s="1" t="str">
        <f>IF($A42&gt;--RIGHT($A$2,LEN($A$2)-8),"",SUMIF(Table1[SHIFT NOMENCLATURE], $B42, Table1[EWIA]))</f>
        <v/>
      </c>
      <c r="I42" s="1" t="str">
        <f>IF($A42&gt;--RIGHT($A$2,LEN($A$2)-8),"",SUMIF(Table1[SHIFT NOMENCLATURE], $B42, Table1[EPW]))</f>
        <v/>
      </c>
      <c r="J42" s="1" t="str">
        <f>IF($A42&gt;--RIGHT($A$2,LEN($A$2)-8),"",SUMIF(Table1[SHIFT NOMENCLATURE], $B42, Table1[FVIC KILL]))</f>
        <v/>
      </c>
      <c r="K42" s="1" t="str">
        <f>IF($A42&gt;--RIGHT($A$2,LEN($A$2)-8),"",SUMIF(Table1[SHIFT NOMENCLATURE], $B42, Table1[FVIC MOB]))</f>
        <v/>
      </c>
      <c r="L42" s="1" t="str">
        <f>IF($A42&gt;--RIGHT($A$2,LEN($A$2)-8),"",SUMIF(Table1[SHIFT NOMENCLATURE], $B42, Table1[FVIC FIRE]))</f>
        <v/>
      </c>
      <c r="M42" s="1" t="str">
        <f>IF($A42&gt;--RIGHT($A$2,LEN($A$2)-8),"",SUMIF(Table1[SHIFT NOMENCLATURE], $B42, Table1[FKIA]))</f>
        <v/>
      </c>
      <c r="N42" s="1" t="str">
        <f>IF($A42&gt;--RIGHT($A$2,LEN($A$2)-8),"",SUMIF(Table1[SHIFT NOMENCLATURE], $B42, Table1[FWIA]))</f>
        <v/>
      </c>
      <c r="O42" s="1" t="str">
        <f>IF($A42&gt;--RIGHT($A$2,LEN($A$2)-8),"",SUMIF(Table1[SHIFT NOMENCLATURE], $B42, Table1[DUSTWUN]))</f>
        <v/>
      </c>
    </row>
    <row r="43" spans="1:15" x14ac:dyDescent="0.25">
      <c r="A43" s="1" t="str">
        <f t="shared" si="0"/>
        <v/>
      </c>
      <c r="B43" t="str">
        <f t="shared" si="1"/>
        <v/>
      </c>
      <c r="C43" s="1" t="str">
        <f>IF($A43&gt;--RIGHT($A$2,LEN($A$2)-8),"",COUNTIF(Table1[SHIFT NOMENCLATURE],$B43))</f>
        <v/>
      </c>
      <c r="D43" s="1" t="str">
        <f>IF($A43&gt;--RIGHT($A$2,LEN($A$2)-8),"",SUMIF(Table1[SHIFT NOMENCLATURE], $B43, Table1[EVIC KILL]))</f>
        <v/>
      </c>
      <c r="E43" s="1" t="str">
        <f>IF($A43&gt;--RIGHT($A$2,LEN($A$2)-8),"",SUMIF(Table1[SHIFT NOMENCLATURE], $B43, Table1[EVIC MOB]))</f>
        <v/>
      </c>
      <c r="F43" s="1" t="str">
        <f>IF($A43&gt;--RIGHT($A$2,LEN($A$2)-8),"",SUMIF(Table1[SHIFT NOMENCLATURE], $B43, Table1[EVIC FIRE]))</f>
        <v/>
      </c>
      <c r="G43" s="1" t="str">
        <f>IF($A43&gt;--RIGHT($A$2,LEN($A$2)-8),"",SUMIF(Table1[SHIFT NOMENCLATURE], $B43, Table1[EKIA]))</f>
        <v/>
      </c>
      <c r="H43" s="1" t="str">
        <f>IF($A43&gt;--RIGHT($A$2,LEN($A$2)-8),"",SUMIF(Table1[SHIFT NOMENCLATURE], $B43, Table1[EWIA]))</f>
        <v/>
      </c>
      <c r="I43" s="1" t="str">
        <f>IF($A43&gt;--RIGHT($A$2,LEN($A$2)-8),"",SUMIF(Table1[SHIFT NOMENCLATURE], $B43, Table1[EPW]))</f>
        <v/>
      </c>
      <c r="J43" s="1" t="str">
        <f>IF($A43&gt;--RIGHT($A$2,LEN($A$2)-8),"",SUMIF(Table1[SHIFT NOMENCLATURE], $B43, Table1[FVIC KILL]))</f>
        <v/>
      </c>
      <c r="K43" s="1" t="str">
        <f>IF($A43&gt;--RIGHT($A$2,LEN($A$2)-8),"",SUMIF(Table1[SHIFT NOMENCLATURE], $B43, Table1[FVIC MOB]))</f>
        <v/>
      </c>
      <c r="L43" s="1" t="str">
        <f>IF($A43&gt;--RIGHT($A$2,LEN($A$2)-8),"",SUMIF(Table1[SHIFT NOMENCLATURE], $B43, Table1[FVIC FIRE]))</f>
        <v/>
      </c>
      <c r="M43" s="1" t="str">
        <f>IF($A43&gt;--RIGHT($A$2,LEN($A$2)-8),"",SUMIF(Table1[SHIFT NOMENCLATURE], $B43, Table1[FKIA]))</f>
        <v/>
      </c>
      <c r="N43" s="1" t="str">
        <f>IF($A43&gt;--RIGHT($A$2,LEN($A$2)-8),"",SUMIF(Table1[SHIFT NOMENCLATURE], $B43, Table1[FWIA]))</f>
        <v/>
      </c>
      <c r="O43" s="1" t="str">
        <f>IF($A43&gt;--RIGHT($A$2,LEN($A$2)-8),"",SUMIF(Table1[SHIFT NOMENCLATURE], $B43, Table1[DUSTWUN]))</f>
        <v/>
      </c>
    </row>
    <row r="44" spans="1:15" x14ac:dyDescent="0.25">
      <c r="A44" s="1" t="str">
        <f t="shared" si="0"/>
        <v/>
      </c>
      <c r="B44" t="str">
        <f t="shared" si="1"/>
        <v/>
      </c>
      <c r="C44" s="1" t="str">
        <f>IF($A44&gt;--RIGHT($A$2,LEN($A$2)-8),"",COUNTIF(Table1[SHIFT NOMENCLATURE],$B44))</f>
        <v/>
      </c>
      <c r="D44" s="1" t="str">
        <f>IF($A44&gt;--RIGHT($A$2,LEN($A$2)-8),"",SUMIF(Table1[SHIFT NOMENCLATURE], $B44, Table1[EVIC KILL]))</f>
        <v/>
      </c>
      <c r="E44" s="1" t="str">
        <f>IF($A44&gt;--RIGHT($A$2,LEN($A$2)-8),"",SUMIF(Table1[SHIFT NOMENCLATURE], $B44, Table1[EVIC MOB]))</f>
        <v/>
      </c>
      <c r="F44" s="1" t="str">
        <f>IF($A44&gt;--RIGHT($A$2,LEN($A$2)-8),"",SUMIF(Table1[SHIFT NOMENCLATURE], $B44, Table1[EVIC FIRE]))</f>
        <v/>
      </c>
      <c r="G44" s="1" t="str">
        <f>IF($A44&gt;--RIGHT($A$2,LEN($A$2)-8),"",SUMIF(Table1[SHIFT NOMENCLATURE], $B44, Table1[EKIA]))</f>
        <v/>
      </c>
      <c r="H44" s="1" t="str">
        <f>IF($A44&gt;--RIGHT($A$2,LEN($A$2)-8),"",SUMIF(Table1[SHIFT NOMENCLATURE], $B44, Table1[EWIA]))</f>
        <v/>
      </c>
      <c r="I44" s="1" t="str">
        <f>IF($A44&gt;--RIGHT($A$2,LEN($A$2)-8),"",SUMIF(Table1[SHIFT NOMENCLATURE], $B44, Table1[EPW]))</f>
        <v/>
      </c>
      <c r="J44" s="1" t="str">
        <f>IF($A44&gt;--RIGHT($A$2,LEN($A$2)-8),"",SUMIF(Table1[SHIFT NOMENCLATURE], $B44, Table1[FVIC KILL]))</f>
        <v/>
      </c>
      <c r="K44" s="1" t="str">
        <f>IF($A44&gt;--RIGHT($A$2,LEN($A$2)-8),"",SUMIF(Table1[SHIFT NOMENCLATURE], $B44, Table1[FVIC MOB]))</f>
        <v/>
      </c>
      <c r="L44" s="1" t="str">
        <f>IF($A44&gt;--RIGHT($A$2,LEN($A$2)-8),"",SUMIF(Table1[SHIFT NOMENCLATURE], $B44, Table1[FVIC FIRE]))</f>
        <v/>
      </c>
      <c r="M44" s="1" t="str">
        <f>IF($A44&gt;--RIGHT($A$2,LEN($A$2)-8),"",SUMIF(Table1[SHIFT NOMENCLATURE], $B44, Table1[FKIA]))</f>
        <v/>
      </c>
      <c r="N44" s="1" t="str">
        <f>IF($A44&gt;--RIGHT($A$2,LEN($A$2)-8),"",SUMIF(Table1[SHIFT NOMENCLATURE], $B44, Table1[FWIA]))</f>
        <v/>
      </c>
      <c r="O44" s="1" t="str">
        <f>IF($A44&gt;--RIGHT($A$2,LEN($A$2)-8),"",SUMIF(Table1[SHIFT NOMENCLATURE], $B44, Table1[DUSTWUN]))</f>
        <v/>
      </c>
    </row>
    <row r="45" spans="1:15" x14ac:dyDescent="0.25">
      <c r="A45" s="1" t="str">
        <f t="shared" si="0"/>
        <v/>
      </c>
      <c r="B45" t="str">
        <f t="shared" si="1"/>
        <v/>
      </c>
      <c r="C45" s="1" t="str">
        <f>IF($A45&gt;--RIGHT($A$2,LEN($A$2)-8),"",COUNTIF(Table1[SHIFT NOMENCLATURE],$B45))</f>
        <v/>
      </c>
      <c r="D45" s="1" t="str">
        <f>IF($A45&gt;--RIGHT($A$2,LEN($A$2)-8),"",SUMIF(Table1[SHIFT NOMENCLATURE], $B45, Table1[EVIC KILL]))</f>
        <v/>
      </c>
      <c r="E45" s="1" t="str">
        <f>IF($A45&gt;--RIGHT($A$2,LEN($A$2)-8),"",SUMIF(Table1[SHIFT NOMENCLATURE], $B45, Table1[EVIC MOB]))</f>
        <v/>
      </c>
      <c r="F45" s="1" t="str">
        <f>IF($A45&gt;--RIGHT($A$2,LEN($A$2)-8),"",SUMIF(Table1[SHIFT NOMENCLATURE], $B45, Table1[EVIC FIRE]))</f>
        <v/>
      </c>
      <c r="G45" s="1" t="str">
        <f>IF($A45&gt;--RIGHT($A$2,LEN($A$2)-8),"",SUMIF(Table1[SHIFT NOMENCLATURE], $B45, Table1[EKIA]))</f>
        <v/>
      </c>
      <c r="H45" s="1" t="str">
        <f>IF($A45&gt;--RIGHT($A$2,LEN($A$2)-8),"",SUMIF(Table1[SHIFT NOMENCLATURE], $B45, Table1[EWIA]))</f>
        <v/>
      </c>
      <c r="I45" s="1" t="str">
        <f>IF($A45&gt;--RIGHT($A$2,LEN($A$2)-8),"",SUMIF(Table1[SHIFT NOMENCLATURE], $B45, Table1[EPW]))</f>
        <v/>
      </c>
      <c r="J45" s="1" t="str">
        <f>IF($A45&gt;--RIGHT($A$2,LEN($A$2)-8),"",SUMIF(Table1[SHIFT NOMENCLATURE], $B45, Table1[FVIC KILL]))</f>
        <v/>
      </c>
      <c r="K45" s="1" t="str">
        <f>IF($A45&gt;--RIGHT($A$2,LEN($A$2)-8),"",SUMIF(Table1[SHIFT NOMENCLATURE], $B45, Table1[FVIC MOB]))</f>
        <v/>
      </c>
      <c r="L45" s="1" t="str">
        <f>IF($A45&gt;--RIGHT($A$2,LEN($A$2)-8),"",SUMIF(Table1[SHIFT NOMENCLATURE], $B45, Table1[FVIC FIRE]))</f>
        <v/>
      </c>
      <c r="M45" s="1" t="str">
        <f>IF($A45&gt;--RIGHT($A$2,LEN($A$2)-8),"",SUMIF(Table1[SHIFT NOMENCLATURE], $B45, Table1[FKIA]))</f>
        <v/>
      </c>
      <c r="N45" s="1" t="str">
        <f>IF($A45&gt;--RIGHT($A$2,LEN($A$2)-8),"",SUMIF(Table1[SHIFT NOMENCLATURE], $B45, Table1[FWIA]))</f>
        <v/>
      </c>
      <c r="O45" s="1" t="str">
        <f>IF($A45&gt;--RIGHT($A$2,LEN($A$2)-8),"",SUMIF(Table1[SHIFT NOMENCLATURE], $B45, Table1[DUSTWUN]))</f>
        <v/>
      </c>
    </row>
    <row r="46" spans="1:15" x14ac:dyDescent="0.25">
      <c r="A46" s="1" t="str">
        <f t="shared" si="0"/>
        <v/>
      </c>
      <c r="B46" t="str">
        <f t="shared" si="1"/>
        <v/>
      </c>
      <c r="C46" s="1" t="str">
        <f>IF($A46&gt;--RIGHT($A$2,LEN($A$2)-8),"",COUNTIF(Table1[SHIFT NOMENCLATURE],$B46))</f>
        <v/>
      </c>
      <c r="D46" s="1" t="str">
        <f>IF($A46&gt;--RIGHT($A$2,LEN($A$2)-8),"",SUMIF(Table1[SHIFT NOMENCLATURE], $B46, Table1[EVIC KILL]))</f>
        <v/>
      </c>
      <c r="E46" s="1" t="str">
        <f>IF($A46&gt;--RIGHT($A$2,LEN($A$2)-8),"",SUMIF(Table1[SHIFT NOMENCLATURE], $B46, Table1[EVIC MOB]))</f>
        <v/>
      </c>
      <c r="F46" s="1" t="str">
        <f>IF($A46&gt;--RIGHT($A$2,LEN($A$2)-8),"",SUMIF(Table1[SHIFT NOMENCLATURE], $B46, Table1[EVIC FIRE]))</f>
        <v/>
      </c>
      <c r="G46" s="1" t="str">
        <f>IF($A46&gt;--RIGHT($A$2,LEN($A$2)-8),"",SUMIF(Table1[SHIFT NOMENCLATURE], $B46, Table1[EKIA]))</f>
        <v/>
      </c>
      <c r="H46" s="1" t="str">
        <f>IF($A46&gt;--RIGHT($A$2,LEN($A$2)-8),"",SUMIF(Table1[SHIFT NOMENCLATURE], $B46, Table1[EWIA]))</f>
        <v/>
      </c>
      <c r="I46" s="1" t="str">
        <f>IF($A46&gt;--RIGHT($A$2,LEN($A$2)-8),"",SUMIF(Table1[SHIFT NOMENCLATURE], $B46, Table1[EPW]))</f>
        <v/>
      </c>
      <c r="J46" s="1" t="str">
        <f>IF($A46&gt;--RIGHT($A$2,LEN($A$2)-8),"",SUMIF(Table1[SHIFT NOMENCLATURE], $B46, Table1[FVIC KILL]))</f>
        <v/>
      </c>
      <c r="K46" s="1" t="str">
        <f>IF($A46&gt;--RIGHT($A$2,LEN($A$2)-8),"",SUMIF(Table1[SHIFT NOMENCLATURE], $B46, Table1[FVIC MOB]))</f>
        <v/>
      </c>
      <c r="L46" s="1" t="str">
        <f>IF($A46&gt;--RIGHT($A$2,LEN($A$2)-8),"",SUMIF(Table1[SHIFT NOMENCLATURE], $B46, Table1[FVIC FIRE]))</f>
        <v/>
      </c>
      <c r="M46" s="1" t="str">
        <f>IF($A46&gt;--RIGHT($A$2,LEN($A$2)-8),"",SUMIF(Table1[SHIFT NOMENCLATURE], $B46, Table1[FKIA]))</f>
        <v/>
      </c>
      <c r="N46" s="1" t="str">
        <f>IF($A46&gt;--RIGHT($A$2,LEN($A$2)-8),"",SUMIF(Table1[SHIFT NOMENCLATURE], $B46, Table1[FWIA]))</f>
        <v/>
      </c>
      <c r="O46" s="1" t="str">
        <f>IF($A46&gt;--RIGHT($A$2,LEN($A$2)-8),"",SUMIF(Table1[SHIFT NOMENCLATURE], $B46, Table1[DUSTWUN]))</f>
        <v/>
      </c>
    </row>
    <row r="47" spans="1:15" x14ac:dyDescent="0.25">
      <c r="A47" s="1" t="str">
        <f t="shared" si="0"/>
        <v/>
      </c>
      <c r="B47" t="str">
        <f t="shared" si="1"/>
        <v/>
      </c>
      <c r="C47" s="1" t="str">
        <f>IF($A47&gt;--RIGHT($A$2,LEN($A$2)-8),"",COUNTIF(Table1[SHIFT NOMENCLATURE],$B47))</f>
        <v/>
      </c>
      <c r="D47" s="1" t="str">
        <f>IF($A47&gt;--RIGHT($A$2,LEN($A$2)-8),"",SUMIF(Table1[SHIFT NOMENCLATURE], $B47, Table1[EVIC KILL]))</f>
        <v/>
      </c>
      <c r="E47" s="1" t="str">
        <f>IF($A47&gt;--RIGHT($A$2,LEN($A$2)-8),"",SUMIF(Table1[SHIFT NOMENCLATURE], $B47, Table1[EVIC MOB]))</f>
        <v/>
      </c>
      <c r="F47" s="1" t="str">
        <f>IF($A47&gt;--RIGHT($A$2,LEN($A$2)-8),"",SUMIF(Table1[SHIFT NOMENCLATURE], $B47, Table1[EVIC FIRE]))</f>
        <v/>
      </c>
      <c r="G47" s="1" t="str">
        <f>IF($A47&gt;--RIGHT($A$2,LEN($A$2)-8),"",SUMIF(Table1[SHIFT NOMENCLATURE], $B47, Table1[EKIA]))</f>
        <v/>
      </c>
      <c r="H47" s="1" t="str">
        <f>IF($A47&gt;--RIGHT($A$2,LEN($A$2)-8),"",SUMIF(Table1[SHIFT NOMENCLATURE], $B47, Table1[EWIA]))</f>
        <v/>
      </c>
      <c r="I47" s="1" t="str">
        <f>IF($A47&gt;--RIGHT($A$2,LEN($A$2)-8),"",SUMIF(Table1[SHIFT NOMENCLATURE], $B47, Table1[EPW]))</f>
        <v/>
      </c>
      <c r="J47" s="1" t="str">
        <f>IF($A47&gt;--RIGHT($A$2,LEN($A$2)-8),"",SUMIF(Table1[SHIFT NOMENCLATURE], $B47, Table1[FVIC KILL]))</f>
        <v/>
      </c>
      <c r="K47" s="1" t="str">
        <f>IF($A47&gt;--RIGHT($A$2,LEN($A$2)-8),"",SUMIF(Table1[SHIFT NOMENCLATURE], $B47, Table1[FVIC MOB]))</f>
        <v/>
      </c>
      <c r="L47" s="1" t="str">
        <f>IF($A47&gt;--RIGHT($A$2,LEN($A$2)-8),"",SUMIF(Table1[SHIFT NOMENCLATURE], $B47, Table1[FVIC FIRE]))</f>
        <v/>
      </c>
      <c r="M47" s="1" t="str">
        <f>IF($A47&gt;--RIGHT($A$2,LEN($A$2)-8),"",SUMIF(Table1[SHIFT NOMENCLATURE], $B47, Table1[FKIA]))</f>
        <v/>
      </c>
      <c r="N47" s="1" t="str">
        <f>IF($A47&gt;--RIGHT($A$2,LEN($A$2)-8),"",SUMIF(Table1[SHIFT NOMENCLATURE], $B47, Table1[FWIA]))</f>
        <v/>
      </c>
      <c r="O47" s="1" t="str">
        <f>IF($A47&gt;--RIGHT($A$2,LEN($A$2)-8),"",SUMIF(Table1[SHIFT NOMENCLATURE], $B47, Table1[DUSTWUN]))</f>
        <v/>
      </c>
    </row>
    <row r="48" spans="1:15" x14ac:dyDescent="0.25">
      <c r="A48" s="1" t="str">
        <f t="shared" si="0"/>
        <v/>
      </c>
      <c r="B48" t="str">
        <f t="shared" si="1"/>
        <v/>
      </c>
      <c r="C48" s="1" t="str">
        <f>IF($A48&gt;--RIGHT($A$2,LEN($A$2)-8),"",COUNTIF(Table1[SHIFT NOMENCLATURE],$B48))</f>
        <v/>
      </c>
      <c r="D48" s="1" t="str">
        <f>IF($A48&gt;--RIGHT($A$2,LEN($A$2)-8),"",SUMIF(Table1[SHIFT NOMENCLATURE], $B48, Table1[EVIC KILL]))</f>
        <v/>
      </c>
      <c r="E48" s="1" t="str">
        <f>IF($A48&gt;--RIGHT($A$2,LEN($A$2)-8),"",SUMIF(Table1[SHIFT NOMENCLATURE], $B48, Table1[EVIC MOB]))</f>
        <v/>
      </c>
      <c r="F48" s="1" t="str">
        <f>IF($A48&gt;--RIGHT($A$2,LEN($A$2)-8),"",SUMIF(Table1[SHIFT NOMENCLATURE], $B48, Table1[EVIC FIRE]))</f>
        <v/>
      </c>
      <c r="G48" s="1" t="str">
        <f>IF($A48&gt;--RIGHT($A$2,LEN($A$2)-8),"",SUMIF(Table1[SHIFT NOMENCLATURE], $B48, Table1[EKIA]))</f>
        <v/>
      </c>
      <c r="H48" s="1" t="str">
        <f>IF($A48&gt;--RIGHT($A$2,LEN($A$2)-8),"",SUMIF(Table1[SHIFT NOMENCLATURE], $B48, Table1[EWIA]))</f>
        <v/>
      </c>
      <c r="I48" s="1" t="str">
        <f>IF($A48&gt;--RIGHT($A$2,LEN($A$2)-8),"",SUMIF(Table1[SHIFT NOMENCLATURE], $B48, Table1[EPW]))</f>
        <v/>
      </c>
      <c r="J48" s="1" t="str">
        <f>IF($A48&gt;--RIGHT($A$2,LEN($A$2)-8),"",SUMIF(Table1[SHIFT NOMENCLATURE], $B48, Table1[FVIC KILL]))</f>
        <v/>
      </c>
      <c r="K48" s="1" t="str">
        <f>IF($A48&gt;--RIGHT($A$2,LEN($A$2)-8),"",SUMIF(Table1[SHIFT NOMENCLATURE], $B48, Table1[FVIC MOB]))</f>
        <v/>
      </c>
      <c r="L48" s="1" t="str">
        <f>IF($A48&gt;--RIGHT($A$2,LEN($A$2)-8),"",SUMIF(Table1[SHIFT NOMENCLATURE], $B48, Table1[FVIC FIRE]))</f>
        <v/>
      </c>
      <c r="M48" s="1" t="str">
        <f>IF($A48&gt;--RIGHT($A$2,LEN($A$2)-8),"",SUMIF(Table1[SHIFT NOMENCLATURE], $B48, Table1[FKIA]))</f>
        <v/>
      </c>
      <c r="N48" s="1" t="str">
        <f>IF($A48&gt;--RIGHT($A$2,LEN($A$2)-8),"",SUMIF(Table1[SHIFT NOMENCLATURE], $B48, Table1[FWIA]))</f>
        <v/>
      </c>
      <c r="O48" s="1" t="str">
        <f>IF($A48&gt;--RIGHT($A$2,LEN($A$2)-8),"",SUMIF(Table1[SHIFT NOMENCLATURE], $B48, Table1[DUSTWUN]))</f>
        <v/>
      </c>
    </row>
    <row r="49" spans="1:15" x14ac:dyDescent="0.25">
      <c r="A49" s="1" t="str">
        <f t="shared" si="0"/>
        <v/>
      </c>
      <c r="B49" t="str">
        <f t="shared" si="1"/>
        <v/>
      </c>
      <c r="C49" s="1" t="str">
        <f>IF($A49&gt;--RIGHT($A$2,LEN($A$2)-8),"",COUNTIF(Table1[SHIFT NOMENCLATURE],$B49))</f>
        <v/>
      </c>
      <c r="D49" s="1" t="str">
        <f>IF($A49&gt;--RIGHT($A$2,LEN($A$2)-8),"",SUMIF(Table1[SHIFT NOMENCLATURE], $B49, Table1[EVIC KILL]))</f>
        <v/>
      </c>
      <c r="E49" s="1" t="str">
        <f>IF($A49&gt;--RIGHT($A$2,LEN($A$2)-8),"",SUMIF(Table1[SHIFT NOMENCLATURE], $B49, Table1[EVIC MOB]))</f>
        <v/>
      </c>
      <c r="F49" s="1" t="str">
        <f>IF($A49&gt;--RIGHT($A$2,LEN($A$2)-8),"",SUMIF(Table1[SHIFT NOMENCLATURE], $B49, Table1[EVIC FIRE]))</f>
        <v/>
      </c>
      <c r="G49" s="1" t="str">
        <f>IF($A49&gt;--RIGHT($A$2,LEN($A$2)-8),"",SUMIF(Table1[SHIFT NOMENCLATURE], $B49, Table1[EKIA]))</f>
        <v/>
      </c>
      <c r="H49" s="1" t="str">
        <f>IF($A49&gt;--RIGHT($A$2,LEN($A$2)-8),"",SUMIF(Table1[SHIFT NOMENCLATURE], $B49, Table1[EWIA]))</f>
        <v/>
      </c>
      <c r="I49" s="1" t="str">
        <f>IF($A49&gt;--RIGHT($A$2,LEN($A$2)-8),"",SUMIF(Table1[SHIFT NOMENCLATURE], $B49, Table1[EPW]))</f>
        <v/>
      </c>
      <c r="J49" s="1" t="str">
        <f>IF($A49&gt;--RIGHT($A$2,LEN($A$2)-8),"",SUMIF(Table1[SHIFT NOMENCLATURE], $B49, Table1[FVIC KILL]))</f>
        <v/>
      </c>
      <c r="K49" s="1" t="str">
        <f>IF($A49&gt;--RIGHT($A$2,LEN($A$2)-8),"",SUMIF(Table1[SHIFT NOMENCLATURE], $B49, Table1[FVIC MOB]))</f>
        <v/>
      </c>
      <c r="L49" s="1" t="str">
        <f>IF($A49&gt;--RIGHT($A$2,LEN($A$2)-8),"",SUMIF(Table1[SHIFT NOMENCLATURE], $B49, Table1[FVIC FIRE]))</f>
        <v/>
      </c>
      <c r="M49" s="1" t="str">
        <f>IF($A49&gt;--RIGHT($A$2,LEN($A$2)-8),"",SUMIF(Table1[SHIFT NOMENCLATURE], $B49, Table1[FKIA]))</f>
        <v/>
      </c>
      <c r="N49" s="1" t="str">
        <f>IF($A49&gt;--RIGHT($A$2,LEN($A$2)-8),"",SUMIF(Table1[SHIFT NOMENCLATURE], $B49, Table1[FWIA]))</f>
        <v/>
      </c>
      <c r="O49" s="1" t="str">
        <f>IF($A49&gt;--RIGHT($A$2,LEN($A$2)-8),"",SUMIF(Table1[SHIFT NOMENCLATURE], $B49, Table1[DUSTWUN]))</f>
        <v/>
      </c>
    </row>
    <row r="50" spans="1:15" x14ac:dyDescent="0.25">
      <c r="A50" s="1" t="str">
        <f t="shared" si="0"/>
        <v/>
      </c>
      <c r="B50" t="str">
        <f t="shared" si="1"/>
        <v/>
      </c>
      <c r="C50" s="1" t="str">
        <f>IF($A50&gt;--RIGHT($A$2,LEN($A$2)-8),"",COUNTIF(Table1[SHIFT NOMENCLATURE],$B50))</f>
        <v/>
      </c>
      <c r="D50" s="1" t="str">
        <f>IF($A50&gt;--RIGHT($A$2,LEN($A$2)-8),"",SUMIF(Table1[SHIFT NOMENCLATURE], $B50, Table1[EVIC KILL]))</f>
        <v/>
      </c>
      <c r="E50" s="1" t="str">
        <f>IF($A50&gt;--RIGHT($A$2,LEN($A$2)-8),"",SUMIF(Table1[SHIFT NOMENCLATURE], $B50, Table1[EVIC MOB]))</f>
        <v/>
      </c>
      <c r="F50" s="1" t="str">
        <f>IF($A50&gt;--RIGHT($A$2,LEN($A$2)-8),"",SUMIF(Table1[SHIFT NOMENCLATURE], $B50, Table1[EVIC FIRE]))</f>
        <v/>
      </c>
      <c r="G50" s="1" t="str">
        <f>IF($A50&gt;--RIGHT($A$2,LEN($A$2)-8),"",SUMIF(Table1[SHIFT NOMENCLATURE], $B50, Table1[EKIA]))</f>
        <v/>
      </c>
      <c r="H50" s="1" t="str">
        <f>IF($A50&gt;--RIGHT($A$2,LEN($A$2)-8),"",SUMIF(Table1[SHIFT NOMENCLATURE], $B50, Table1[EWIA]))</f>
        <v/>
      </c>
      <c r="I50" s="1" t="str">
        <f>IF($A50&gt;--RIGHT($A$2,LEN($A$2)-8),"",SUMIF(Table1[SHIFT NOMENCLATURE], $B50, Table1[EPW]))</f>
        <v/>
      </c>
      <c r="J50" s="1" t="str">
        <f>IF($A50&gt;--RIGHT($A$2,LEN($A$2)-8),"",SUMIF(Table1[SHIFT NOMENCLATURE], $B50, Table1[FVIC KILL]))</f>
        <v/>
      </c>
      <c r="K50" s="1" t="str">
        <f>IF($A50&gt;--RIGHT($A$2,LEN($A$2)-8),"",SUMIF(Table1[SHIFT NOMENCLATURE], $B50, Table1[FVIC MOB]))</f>
        <v/>
      </c>
      <c r="L50" s="1" t="str">
        <f>IF($A50&gt;--RIGHT($A$2,LEN($A$2)-8),"",SUMIF(Table1[SHIFT NOMENCLATURE], $B50, Table1[FVIC FIRE]))</f>
        <v/>
      </c>
      <c r="M50" s="1" t="str">
        <f>IF($A50&gt;--RIGHT($A$2,LEN($A$2)-8),"",SUMIF(Table1[SHIFT NOMENCLATURE], $B50, Table1[FKIA]))</f>
        <v/>
      </c>
      <c r="N50" s="1" t="str">
        <f>IF($A50&gt;--RIGHT($A$2,LEN($A$2)-8),"",SUMIF(Table1[SHIFT NOMENCLATURE], $B50, Table1[FWIA]))</f>
        <v/>
      </c>
      <c r="O50" s="1" t="str">
        <f>IF($A50&gt;--RIGHT($A$2,LEN($A$2)-8),"",SUMIF(Table1[SHIFT NOMENCLATURE], $B50, Table1[DUSTWUN]))</f>
        <v/>
      </c>
    </row>
    <row r="51" spans="1:15" x14ac:dyDescent="0.25">
      <c r="A51" s="1" t="str">
        <f t="shared" si="0"/>
        <v/>
      </c>
      <c r="B51" t="str">
        <f t="shared" si="1"/>
        <v/>
      </c>
      <c r="C51" s="1" t="str">
        <f>IF($A51&gt;--RIGHT($A$2,LEN($A$2)-8),"",COUNTIF(Table1[SHIFT NOMENCLATURE],$B51))</f>
        <v/>
      </c>
      <c r="D51" s="1" t="str">
        <f>IF($A51&gt;--RIGHT($A$2,LEN($A$2)-8),"",SUMIF(Table1[SHIFT NOMENCLATURE], $B51, Table1[EVIC KILL]))</f>
        <v/>
      </c>
      <c r="E51" s="1" t="str">
        <f>IF($A51&gt;--RIGHT($A$2,LEN($A$2)-8),"",SUMIF(Table1[SHIFT NOMENCLATURE], $B51, Table1[EVIC MOB]))</f>
        <v/>
      </c>
      <c r="F51" s="1" t="str">
        <f>IF($A51&gt;--RIGHT($A$2,LEN($A$2)-8),"",SUMIF(Table1[SHIFT NOMENCLATURE], $B51, Table1[EVIC FIRE]))</f>
        <v/>
      </c>
      <c r="G51" s="1" t="str">
        <f>IF($A51&gt;--RIGHT($A$2,LEN($A$2)-8),"",SUMIF(Table1[SHIFT NOMENCLATURE], $B51, Table1[EKIA]))</f>
        <v/>
      </c>
      <c r="H51" s="1" t="str">
        <f>IF($A51&gt;--RIGHT($A$2,LEN($A$2)-8),"",SUMIF(Table1[SHIFT NOMENCLATURE], $B51, Table1[EWIA]))</f>
        <v/>
      </c>
      <c r="I51" s="1" t="str">
        <f>IF($A51&gt;--RIGHT($A$2,LEN($A$2)-8),"",SUMIF(Table1[SHIFT NOMENCLATURE], $B51, Table1[EPW]))</f>
        <v/>
      </c>
      <c r="J51" s="1" t="str">
        <f>IF($A51&gt;--RIGHT($A$2,LEN($A$2)-8),"",SUMIF(Table1[SHIFT NOMENCLATURE], $B51, Table1[FVIC KILL]))</f>
        <v/>
      </c>
      <c r="K51" s="1" t="str">
        <f>IF($A51&gt;--RIGHT($A$2,LEN($A$2)-8),"",SUMIF(Table1[SHIFT NOMENCLATURE], $B51, Table1[FVIC MOB]))</f>
        <v/>
      </c>
      <c r="L51" s="1" t="str">
        <f>IF($A51&gt;--RIGHT($A$2,LEN($A$2)-8),"",SUMIF(Table1[SHIFT NOMENCLATURE], $B51, Table1[FVIC FIRE]))</f>
        <v/>
      </c>
      <c r="M51" s="1" t="str">
        <f>IF($A51&gt;--RIGHT($A$2,LEN($A$2)-8),"",SUMIF(Table1[SHIFT NOMENCLATURE], $B51, Table1[FKIA]))</f>
        <v/>
      </c>
      <c r="N51" s="1" t="str">
        <f>IF($A51&gt;--RIGHT($A$2,LEN($A$2)-8),"",SUMIF(Table1[SHIFT NOMENCLATURE], $B51, Table1[FWIA]))</f>
        <v/>
      </c>
      <c r="O51" s="1" t="str">
        <f>IF($A51&gt;--RIGHT($A$2,LEN($A$2)-8),"",SUMIF(Table1[SHIFT NOMENCLATURE], $B51, Table1[DUSTWUN]))</f>
        <v/>
      </c>
    </row>
    <row r="52" spans="1:15" x14ac:dyDescent="0.25">
      <c r="A52" s="1" t="str">
        <f t="shared" si="0"/>
        <v/>
      </c>
      <c r="B52" t="str">
        <f t="shared" si="1"/>
        <v/>
      </c>
      <c r="C52" s="1" t="str">
        <f>IF($A52&gt;--RIGHT($A$2,LEN($A$2)-8),"",COUNTIF(Table1[SHIFT NOMENCLATURE],$B52))</f>
        <v/>
      </c>
      <c r="D52" s="1" t="str">
        <f>IF($A52&gt;--RIGHT($A$2,LEN($A$2)-8),"",SUMIF(Table1[SHIFT NOMENCLATURE], $B52, Table1[EVIC KILL]))</f>
        <v/>
      </c>
      <c r="E52" s="1" t="str">
        <f>IF($A52&gt;--RIGHT($A$2,LEN($A$2)-8),"",SUMIF(Table1[SHIFT NOMENCLATURE], $B52, Table1[EVIC MOB]))</f>
        <v/>
      </c>
      <c r="F52" s="1" t="str">
        <f>IF($A52&gt;--RIGHT($A$2,LEN($A$2)-8),"",SUMIF(Table1[SHIFT NOMENCLATURE], $B52, Table1[EVIC FIRE]))</f>
        <v/>
      </c>
      <c r="G52" s="1" t="str">
        <f>IF($A52&gt;--RIGHT($A$2,LEN($A$2)-8),"",SUMIF(Table1[SHIFT NOMENCLATURE], $B52, Table1[EKIA]))</f>
        <v/>
      </c>
      <c r="H52" s="1" t="str">
        <f>IF($A52&gt;--RIGHT($A$2,LEN($A$2)-8),"",SUMIF(Table1[SHIFT NOMENCLATURE], $B52, Table1[EWIA]))</f>
        <v/>
      </c>
      <c r="I52" s="1" t="str">
        <f>IF($A52&gt;--RIGHT($A$2,LEN($A$2)-8),"",SUMIF(Table1[SHIFT NOMENCLATURE], $B52, Table1[EPW]))</f>
        <v/>
      </c>
      <c r="J52" s="1" t="str">
        <f>IF($A52&gt;--RIGHT($A$2,LEN($A$2)-8),"",SUMIF(Table1[SHIFT NOMENCLATURE], $B52, Table1[FVIC KILL]))</f>
        <v/>
      </c>
      <c r="K52" s="1" t="str">
        <f>IF($A52&gt;--RIGHT($A$2,LEN($A$2)-8),"",SUMIF(Table1[SHIFT NOMENCLATURE], $B52, Table1[FVIC MOB]))</f>
        <v/>
      </c>
      <c r="L52" s="1" t="str">
        <f>IF($A52&gt;--RIGHT($A$2,LEN($A$2)-8),"",SUMIF(Table1[SHIFT NOMENCLATURE], $B52, Table1[FVIC FIRE]))</f>
        <v/>
      </c>
      <c r="M52" s="1" t="str">
        <f>IF($A52&gt;--RIGHT($A$2,LEN($A$2)-8),"",SUMIF(Table1[SHIFT NOMENCLATURE], $B52, Table1[FKIA]))</f>
        <v/>
      </c>
      <c r="N52" s="1" t="str">
        <f>IF($A52&gt;--RIGHT($A$2,LEN($A$2)-8),"",SUMIF(Table1[SHIFT NOMENCLATURE], $B52, Table1[FWIA]))</f>
        <v/>
      </c>
      <c r="O52" s="1" t="str">
        <f>IF($A52&gt;--RIGHT($A$2,LEN($A$2)-8),"",SUMIF(Table1[SHIFT NOMENCLATURE], $B52, Table1[DUSTWUN]))</f>
        <v/>
      </c>
    </row>
    <row r="53" spans="1:15" x14ac:dyDescent="0.25">
      <c r="A53" s="1" t="str">
        <f t="shared" si="0"/>
        <v/>
      </c>
      <c r="B53" t="str">
        <f t="shared" si="1"/>
        <v/>
      </c>
      <c r="C53" s="1" t="str">
        <f>IF($A53&gt;--RIGHT($A$2,LEN($A$2)-8),"",COUNTIF(Table1[SHIFT NOMENCLATURE],$B53))</f>
        <v/>
      </c>
      <c r="D53" s="1" t="str">
        <f>IF($A53&gt;--RIGHT($A$2,LEN($A$2)-8),"",SUMIF(Table1[SHIFT NOMENCLATURE], $B53, Table1[EVIC KILL]))</f>
        <v/>
      </c>
      <c r="E53" s="1" t="str">
        <f>IF($A53&gt;--RIGHT($A$2,LEN($A$2)-8),"",SUMIF(Table1[SHIFT NOMENCLATURE], $B53, Table1[EVIC MOB]))</f>
        <v/>
      </c>
      <c r="F53" s="1" t="str">
        <f>IF($A53&gt;--RIGHT($A$2,LEN($A$2)-8),"",SUMIF(Table1[SHIFT NOMENCLATURE], $B53, Table1[EVIC FIRE]))</f>
        <v/>
      </c>
      <c r="G53" s="1" t="str">
        <f>IF($A53&gt;--RIGHT($A$2,LEN($A$2)-8),"",SUMIF(Table1[SHIFT NOMENCLATURE], $B53, Table1[EKIA]))</f>
        <v/>
      </c>
      <c r="H53" s="1" t="str">
        <f>IF($A53&gt;--RIGHT($A$2,LEN($A$2)-8),"",SUMIF(Table1[SHIFT NOMENCLATURE], $B53, Table1[EWIA]))</f>
        <v/>
      </c>
      <c r="I53" s="1" t="str">
        <f>IF($A53&gt;--RIGHT($A$2,LEN($A$2)-8),"",SUMIF(Table1[SHIFT NOMENCLATURE], $B53, Table1[EPW]))</f>
        <v/>
      </c>
      <c r="J53" s="1" t="str">
        <f>IF($A53&gt;--RIGHT($A$2,LEN($A$2)-8),"",SUMIF(Table1[SHIFT NOMENCLATURE], $B53, Table1[FVIC KILL]))</f>
        <v/>
      </c>
      <c r="K53" s="1" t="str">
        <f>IF($A53&gt;--RIGHT($A$2,LEN($A$2)-8),"",SUMIF(Table1[SHIFT NOMENCLATURE], $B53, Table1[FVIC MOB]))</f>
        <v/>
      </c>
      <c r="L53" s="1" t="str">
        <f>IF($A53&gt;--RIGHT($A$2,LEN($A$2)-8),"",SUMIF(Table1[SHIFT NOMENCLATURE], $B53, Table1[FVIC FIRE]))</f>
        <v/>
      </c>
      <c r="M53" s="1" t="str">
        <f>IF($A53&gt;--RIGHT($A$2,LEN($A$2)-8),"",SUMIF(Table1[SHIFT NOMENCLATURE], $B53, Table1[FKIA]))</f>
        <v/>
      </c>
      <c r="N53" s="1" t="str">
        <f>IF($A53&gt;--RIGHT($A$2,LEN($A$2)-8),"",SUMIF(Table1[SHIFT NOMENCLATURE], $B53, Table1[FWIA]))</f>
        <v/>
      </c>
      <c r="O53" s="1" t="str">
        <f>IF($A53&gt;--RIGHT($A$2,LEN($A$2)-8),"",SUMIF(Table1[SHIFT NOMENCLATURE], $B53, Table1[DUSTWUN]))</f>
        <v/>
      </c>
    </row>
    <row r="54" spans="1:15" x14ac:dyDescent="0.25">
      <c r="A54" s="1" t="str">
        <f t="shared" si="0"/>
        <v/>
      </c>
      <c r="B54" t="str">
        <f t="shared" si="1"/>
        <v/>
      </c>
      <c r="C54" s="1" t="str">
        <f>IF($A54&gt;--RIGHT($A$2,LEN($A$2)-8),"",COUNTIF(Table1[SHIFT NOMENCLATURE],$B54))</f>
        <v/>
      </c>
      <c r="D54" s="1" t="str">
        <f>IF($A54&gt;--RIGHT($A$2,LEN($A$2)-8),"",SUMIF(Table1[SHIFT NOMENCLATURE], $B54, Table1[EVIC KILL]))</f>
        <v/>
      </c>
      <c r="E54" s="1" t="str">
        <f>IF($A54&gt;--RIGHT($A$2,LEN($A$2)-8),"",SUMIF(Table1[SHIFT NOMENCLATURE], $B54, Table1[EVIC MOB]))</f>
        <v/>
      </c>
      <c r="F54" s="1" t="str">
        <f>IF($A54&gt;--RIGHT($A$2,LEN($A$2)-8),"",SUMIF(Table1[SHIFT NOMENCLATURE], $B54, Table1[EVIC FIRE]))</f>
        <v/>
      </c>
      <c r="G54" s="1" t="str">
        <f>IF($A54&gt;--RIGHT($A$2,LEN($A$2)-8),"",SUMIF(Table1[SHIFT NOMENCLATURE], $B54, Table1[EKIA]))</f>
        <v/>
      </c>
      <c r="H54" s="1" t="str">
        <f>IF($A54&gt;--RIGHT($A$2,LEN($A$2)-8),"",SUMIF(Table1[SHIFT NOMENCLATURE], $B54, Table1[EWIA]))</f>
        <v/>
      </c>
      <c r="I54" s="1" t="str">
        <f>IF($A54&gt;--RIGHT($A$2,LEN($A$2)-8),"",SUMIF(Table1[SHIFT NOMENCLATURE], $B54, Table1[EPW]))</f>
        <v/>
      </c>
      <c r="J54" s="1" t="str">
        <f>IF($A54&gt;--RIGHT($A$2,LEN($A$2)-8),"",SUMIF(Table1[SHIFT NOMENCLATURE], $B54, Table1[FVIC KILL]))</f>
        <v/>
      </c>
      <c r="K54" s="1" t="str">
        <f>IF($A54&gt;--RIGHT($A$2,LEN($A$2)-8),"",SUMIF(Table1[SHIFT NOMENCLATURE], $B54, Table1[FVIC MOB]))</f>
        <v/>
      </c>
      <c r="L54" s="1" t="str">
        <f>IF($A54&gt;--RIGHT($A$2,LEN($A$2)-8),"",SUMIF(Table1[SHIFT NOMENCLATURE], $B54, Table1[FVIC FIRE]))</f>
        <v/>
      </c>
      <c r="M54" s="1" t="str">
        <f>IF($A54&gt;--RIGHT($A$2,LEN($A$2)-8),"",SUMIF(Table1[SHIFT NOMENCLATURE], $B54, Table1[FKIA]))</f>
        <v/>
      </c>
      <c r="N54" s="1" t="str">
        <f>IF($A54&gt;--RIGHT($A$2,LEN($A$2)-8),"",SUMIF(Table1[SHIFT NOMENCLATURE], $B54, Table1[FWIA]))</f>
        <v/>
      </c>
      <c r="O54" s="1" t="str">
        <f>IF($A54&gt;--RIGHT($A$2,LEN($A$2)-8),"",SUMIF(Table1[SHIFT NOMENCLATURE], $B54, Table1[DUSTWUN]))</f>
        <v/>
      </c>
    </row>
    <row r="55" spans="1:15" x14ac:dyDescent="0.25">
      <c r="A55" s="1" t="str">
        <f t="shared" si="0"/>
        <v/>
      </c>
      <c r="B55" t="str">
        <f t="shared" si="1"/>
        <v/>
      </c>
      <c r="C55" s="1" t="str">
        <f>IF($A55&gt;--RIGHT($A$2,LEN($A$2)-8),"",COUNTIF(Table1[SHIFT NOMENCLATURE],$B55))</f>
        <v/>
      </c>
      <c r="D55" s="1" t="str">
        <f>IF($A55&gt;--RIGHT($A$2,LEN($A$2)-8),"",SUMIF(Table1[SHIFT NOMENCLATURE], $B55, Table1[EVIC KILL]))</f>
        <v/>
      </c>
      <c r="E55" s="1" t="str">
        <f>IF($A55&gt;--RIGHT($A$2,LEN($A$2)-8),"",SUMIF(Table1[SHIFT NOMENCLATURE], $B55, Table1[EVIC MOB]))</f>
        <v/>
      </c>
      <c r="F55" s="1" t="str">
        <f>IF($A55&gt;--RIGHT($A$2,LEN($A$2)-8),"",SUMIF(Table1[SHIFT NOMENCLATURE], $B55, Table1[EVIC FIRE]))</f>
        <v/>
      </c>
      <c r="G55" s="1" t="str">
        <f>IF($A55&gt;--RIGHT($A$2,LEN($A$2)-8),"",SUMIF(Table1[SHIFT NOMENCLATURE], $B55, Table1[EKIA]))</f>
        <v/>
      </c>
      <c r="H55" s="1" t="str">
        <f>IF($A55&gt;--RIGHT($A$2,LEN($A$2)-8),"",SUMIF(Table1[SHIFT NOMENCLATURE], $B55, Table1[EWIA]))</f>
        <v/>
      </c>
      <c r="I55" s="1" t="str">
        <f>IF($A55&gt;--RIGHT($A$2,LEN($A$2)-8),"",SUMIF(Table1[SHIFT NOMENCLATURE], $B55, Table1[EPW]))</f>
        <v/>
      </c>
      <c r="J55" s="1" t="str">
        <f>IF($A55&gt;--RIGHT($A$2,LEN($A$2)-8),"",SUMIF(Table1[SHIFT NOMENCLATURE], $B55, Table1[FVIC KILL]))</f>
        <v/>
      </c>
      <c r="K55" s="1" t="str">
        <f>IF($A55&gt;--RIGHT($A$2,LEN($A$2)-8),"",SUMIF(Table1[SHIFT NOMENCLATURE], $B55, Table1[FVIC MOB]))</f>
        <v/>
      </c>
      <c r="L55" s="1" t="str">
        <f>IF($A55&gt;--RIGHT($A$2,LEN($A$2)-8),"",SUMIF(Table1[SHIFT NOMENCLATURE], $B55, Table1[FVIC FIRE]))</f>
        <v/>
      </c>
      <c r="M55" s="1" t="str">
        <f>IF($A55&gt;--RIGHT($A$2,LEN($A$2)-8),"",SUMIF(Table1[SHIFT NOMENCLATURE], $B55, Table1[FKIA]))</f>
        <v/>
      </c>
      <c r="N55" s="1" t="str">
        <f>IF($A55&gt;--RIGHT($A$2,LEN($A$2)-8),"",SUMIF(Table1[SHIFT NOMENCLATURE], $B55, Table1[FWIA]))</f>
        <v/>
      </c>
      <c r="O55" s="1" t="str">
        <f>IF($A55&gt;--RIGHT($A$2,LEN($A$2)-8),"",SUMIF(Table1[SHIFT NOMENCLATURE], $B55, Table1[DUSTWUN]))</f>
        <v/>
      </c>
    </row>
    <row r="56" spans="1:15" x14ac:dyDescent="0.25">
      <c r="A56" s="1" t="str">
        <f t="shared" si="0"/>
        <v/>
      </c>
      <c r="B56" t="str">
        <f t="shared" si="1"/>
        <v/>
      </c>
      <c r="C56" s="1" t="str">
        <f>IF($A56&gt;--RIGHT($A$2,LEN($A$2)-8),"",COUNTIF(Table1[SHIFT NOMENCLATURE],$B56))</f>
        <v/>
      </c>
      <c r="D56" s="1" t="str">
        <f>IF($A56&gt;--RIGHT($A$2,LEN($A$2)-8),"",SUMIF(Table1[SHIFT NOMENCLATURE], $B56, Table1[EVIC KILL]))</f>
        <v/>
      </c>
      <c r="E56" s="1" t="str">
        <f>IF($A56&gt;--RIGHT($A$2,LEN($A$2)-8),"",SUMIF(Table1[SHIFT NOMENCLATURE], $B56, Table1[EVIC MOB]))</f>
        <v/>
      </c>
      <c r="F56" s="1" t="str">
        <f>IF($A56&gt;--RIGHT($A$2,LEN($A$2)-8),"",SUMIF(Table1[SHIFT NOMENCLATURE], $B56, Table1[EVIC FIRE]))</f>
        <v/>
      </c>
      <c r="G56" s="1" t="str">
        <f>IF($A56&gt;--RIGHT($A$2,LEN($A$2)-8),"",SUMIF(Table1[SHIFT NOMENCLATURE], $B56, Table1[EKIA]))</f>
        <v/>
      </c>
      <c r="H56" s="1" t="str">
        <f>IF($A56&gt;--RIGHT($A$2,LEN($A$2)-8),"",SUMIF(Table1[SHIFT NOMENCLATURE], $B56, Table1[EWIA]))</f>
        <v/>
      </c>
      <c r="I56" s="1" t="str">
        <f>IF($A56&gt;--RIGHT($A$2,LEN($A$2)-8),"",SUMIF(Table1[SHIFT NOMENCLATURE], $B56, Table1[EPW]))</f>
        <v/>
      </c>
      <c r="J56" s="1" t="str">
        <f>IF($A56&gt;--RIGHT($A$2,LEN($A$2)-8),"",SUMIF(Table1[SHIFT NOMENCLATURE], $B56, Table1[FVIC KILL]))</f>
        <v/>
      </c>
      <c r="K56" s="1" t="str">
        <f>IF($A56&gt;--RIGHT($A$2,LEN($A$2)-8),"",SUMIF(Table1[SHIFT NOMENCLATURE], $B56, Table1[FVIC MOB]))</f>
        <v/>
      </c>
      <c r="L56" s="1" t="str">
        <f>IF($A56&gt;--RIGHT($A$2,LEN($A$2)-8),"",SUMIF(Table1[SHIFT NOMENCLATURE], $B56, Table1[FVIC FIRE]))</f>
        <v/>
      </c>
      <c r="M56" s="1" t="str">
        <f>IF($A56&gt;--RIGHT($A$2,LEN($A$2)-8),"",SUMIF(Table1[SHIFT NOMENCLATURE], $B56, Table1[FKIA]))</f>
        <v/>
      </c>
      <c r="N56" s="1" t="str">
        <f>IF($A56&gt;--RIGHT($A$2,LEN($A$2)-8),"",SUMIF(Table1[SHIFT NOMENCLATURE], $B56, Table1[FWIA]))</f>
        <v/>
      </c>
      <c r="O56" s="1" t="str">
        <f>IF($A56&gt;--RIGHT($A$2,LEN($A$2)-8),"",SUMIF(Table1[SHIFT NOMENCLATURE], $B56, Table1[DUSTWUN]))</f>
        <v/>
      </c>
    </row>
    <row r="57" spans="1:15" x14ac:dyDescent="0.25">
      <c r="A57" s="1" t="str">
        <f t="shared" si="0"/>
        <v/>
      </c>
      <c r="B57" t="str">
        <f t="shared" si="1"/>
        <v/>
      </c>
      <c r="C57" s="1" t="str">
        <f>IF($A57&gt;--RIGHT($A$2,LEN($A$2)-8),"",COUNTIF(Table1[SHIFT NOMENCLATURE],$B57))</f>
        <v/>
      </c>
      <c r="D57" s="1" t="str">
        <f>IF($A57&gt;--RIGHT($A$2,LEN($A$2)-8),"",SUMIF(Table1[SHIFT NOMENCLATURE], $B57, Table1[EVIC KILL]))</f>
        <v/>
      </c>
      <c r="E57" s="1" t="str">
        <f>IF($A57&gt;--RIGHT($A$2,LEN($A$2)-8),"",SUMIF(Table1[SHIFT NOMENCLATURE], $B57, Table1[EVIC MOB]))</f>
        <v/>
      </c>
      <c r="F57" s="1" t="str">
        <f>IF($A57&gt;--RIGHT($A$2,LEN($A$2)-8),"",SUMIF(Table1[SHIFT NOMENCLATURE], $B57, Table1[EVIC FIRE]))</f>
        <v/>
      </c>
      <c r="G57" s="1" t="str">
        <f>IF($A57&gt;--RIGHT($A$2,LEN($A$2)-8),"",SUMIF(Table1[SHIFT NOMENCLATURE], $B57, Table1[EKIA]))</f>
        <v/>
      </c>
      <c r="H57" s="1" t="str">
        <f>IF($A57&gt;--RIGHT($A$2,LEN($A$2)-8),"",SUMIF(Table1[SHIFT NOMENCLATURE], $B57, Table1[EWIA]))</f>
        <v/>
      </c>
      <c r="I57" s="1" t="str">
        <f>IF($A57&gt;--RIGHT($A$2,LEN($A$2)-8),"",SUMIF(Table1[SHIFT NOMENCLATURE], $B57, Table1[EPW]))</f>
        <v/>
      </c>
      <c r="J57" s="1" t="str">
        <f>IF($A57&gt;--RIGHT($A$2,LEN($A$2)-8),"",SUMIF(Table1[SHIFT NOMENCLATURE], $B57, Table1[FVIC KILL]))</f>
        <v/>
      </c>
      <c r="K57" s="1" t="str">
        <f>IF($A57&gt;--RIGHT($A$2,LEN($A$2)-8),"",SUMIF(Table1[SHIFT NOMENCLATURE], $B57, Table1[FVIC MOB]))</f>
        <v/>
      </c>
      <c r="L57" s="1" t="str">
        <f>IF($A57&gt;--RIGHT($A$2,LEN($A$2)-8),"",SUMIF(Table1[SHIFT NOMENCLATURE], $B57, Table1[FVIC FIRE]))</f>
        <v/>
      </c>
      <c r="M57" s="1" t="str">
        <f>IF($A57&gt;--RIGHT($A$2,LEN($A$2)-8),"",SUMIF(Table1[SHIFT NOMENCLATURE], $B57, Table1[FKIA]))</f>
        <v/>
      </c>
      <c r="N57" s="1" t="str">
        <f>IF($A57&gt;--RIGHT($A$2,LEN($A$2)-8),"",SUMIF(Table1[SHIFT NOMENCLATURE], $B57, Table1[FWIA]))</f>
        <v/>
      </c>
      <c r="O57" s="1" t="str">
        <f>IF($A57&gt;--RIGHT($A$2,LEN($A$2)-8),"",SUMIF(Table1[SHIFT NOMENCLATURE], $B57, Table1[DUSTWUN]))</f>
        <v/>
      </c>
    </row>
    <row r="58" spans="1:15" x14ac:dyDescent="0.25">
      <c r="A58" s="1" t="str">
        <f t="shared" si="0"/>
        <v/>
      </c>
      <c r="B58" t="str">
        <f t="shared" si="1"/>
        <v/>
      </c>
      <c r="C58" s="1" t="str">
        <f>IF($A58&gt;--RIGHT($A$2,LEN($A$2)-8),"",COUNTIF(Table1[SHIFT NOMENCLATURE],$B58))</f>
        <v/>
      </c>
      <c r="D58" s="1" t="str">
        <f>IF($A58&gt;--RIGHT($A$2,LEN($A$2)-8),"",SUMIF(Table1[SHIFT NOMENCLATURE], $B58, Table1[EVIC KILL]))</f>
        <v/>
      </c>
      <c r="E58" s="1" t="str">
        <f>IF($A58&gt;--RIGHT($A$2,LEN($A$2)-8),"",SUMIF(Table1[SHIFT NOMENCLATURE], $B58, Table1[EVIC MOB]))</f>
        <v/>
      </c>
      <c r="F58" s="1" t="str">
        <f>IF($A58&gt;--RIGHT($A$2,LEN($A$2)-8),"",SUMIF(Table1[SHIFT NOMENCLATURE], $B58, Table1[EVIC FIRE]))</f>
        <v/>
      </c>
      <c r="G58" s="1" t="str">
        <f>IF($A58&gt;--RIGHT($A$2,LEN($A$2)-8),"",SUMIF(Table1[SHIFT NOMENCLATURE], $B58, Table1[EKIA]))</f>
        <v/>
      </c>
      <c r="H58" s="1" t="str">
        <f>IF($A58&gt;--RIGHT($A$2,LEN($A$2)-8),"",SUMIF(Table1[SHIFT NOMENCLATURE], $B58, Table1[EWIA]))</f>
        <v/>
      </c>
      <c r="I58" s="1" t="str">
        <f>IF($A58&gt;--RIGHT($A$2,LEN($A$2)-8),"",SUMIF(Table1[SHIFT NOMENCLATURE], $B58, Table1[EPW]))</f>
        <v/>
      </c>
      <c r="J58" s="1" t="str">
        <f>IF($A58&gt;--RIGHT($A$2,LEN($A$2)-8),"",SUMIF(Table1[SHIFT NOMENCLATURE], $B58, Table1[FVIC KILL]))</f>
        <v/>
      </c>
      <c r="K58" s="1" t="str">
        <f>IF($A58&gt;--RIGHT($A$2,LEN($A$2)-8),"",SUMIF(Table1[SHIFT NOMENCLATURE], $B58, Table1[FVIC MOB]))</f>
        <v/>
      </c>
      <c r="L58" s="1" t="str">
        <f>IF($A58&gt;--RIGHT($A$2,LEN($A$2)-8),"",SUMIF(Table1[SHIFT NOMENCLATURE], $B58, Table1[FVIC FIRE]))</f>
        <v/>
      </c>
      <c r="M58" s="1" t="str">
        <f>IF($A58&gt;--RIGHT($A$2,LEN($A$2)-8),"",SUMIF(Table1[SHIFT NOMENCLATURE], $B58, Table1[FKIA]))</f>
        <v/>
      </c>
      <c r="N58" s="1" t="str">
        <f>IF($A58&gt;--RIGHT($A$2,LEN($A$2)-8),"",SUMIF(Table1[SHIFT NOMENCLATURE], $B58, Table1[FWIA]))</f>
        <v/>
      </c>
      <c r="O58" s="1" t="str">
        <f>IF($A58&gt;--RIGHT($A$2,LEN($A$2)-8),"",SUMIF(Table1[SHIFT NOMENCLATURE], $B58, Table1[DUSTWUN]))</f>
        <v/>
      </c>
    </row>
    <row r="59" spans="1:15" x14ac:dyDescent="0.25">
      <c r="A59" s="1" t="str">
        <f t="shared" si="0"/>
        <v/>
      </c>
      <c r="B59" t="str">
        <f t="shared" si="1"/>
        <v/>
      </c>
      <c r="C59" s="1" t="str">
        <f>IF($A59&gt;--RIGHT($A$2,LEN($A$2)-8),"",COUNTIF(Table1[SHIFT NOMENCLATURE],$B59))</f>
        <v/>
      </c>
      <c r="D59" s="1" t="str">
        <f>IF($A59&gt;--RIGHT($A$2,LEN($A$2)-8),"",SUMIF(Table1[SHIFT NOMENCLATURE], $B59, Table1[EVIC KILL]))</f>
        <v/>
      </c>
      <c r="E59" s="1" t="str">
        <f>IF($A59&gt;--RIGHT($A$2,LEN($A$2)-8),"",SUMIF(Table1[SHIFT NOMENCLATURE], $B59, Table1[EVIC MOB]))</f>
        <v/>
      </c>
      <c r="F59" s="1" t="str">
        <f>IF($A59&gt;--RIGHT($A$2,LEN($A$2)-8),"",SUMIF(Table1[SHIFT NOMENCLATURE], $B59, Table1[EVIC FIRE]))</f>
        <v/>
      </c>
      <c r="G59" s="1" t="str">
        <f>IF($A59&gt;--RIGHT($A$2,LEN($A$2)-8),"",SUMIF(Table1[SHIFT NOMENCLATURE], $B59, Table1[EKIA]))</f>
        <v/>
      </c>
      <c r="H59" s="1" t="str">
        <f>IF($A59&gt;--RIGHT($A$2,LEN($A$2)-8),"",SUMIF(Table1[SHIFT NOMENCLATURE], $B59, Table1[EWIA]))</f>
        <v/>
      </c>
      <c r="I59" s="1" t="str">
        <f>IF($A59&gt;--RIGHT($A$2,LEN($A$2)-8),"",SUMIF(Table1[SHIFT NOMENCLATURE], $B59, Table1[EPW]))</f>
        <v/>
      </c>
      <c r="J59" s="1" t="str">
        <f>IF($A59&gt;--RIGHT($A$2,LEN($A$2)-8),"",SUMIF(Table1[SHIFT NOMENCLATURE], $B59, Table1[FVIC KILL]))</f>
        <v/>
      </c>
      <c r="K59" s="1" t="str">
        <f>IF($A59&gt;--RIGHT($A$2,LEN($A$2)-8),"",SUMIF(Table1[SHIFT NOMENCLATURE], $B59, Table1[FVIC MOB]))</f>
        <v/>
      </c>
      <c r="L59" s="1" t="str">
        <f>IF($A59&gt;--RIGHT($A$2,LEN($A$2)-8),"",SUMIF(Table1[SHIFT NOMENCLATURE], $B59, Table1[FVIC FIRE]))</f>
        <v/>
      </c>
      <c r="M59" s="1" t="str">
        <f>IF($A59&gt;--RIGHT($A$2,LEN($A$2)-8),"",SUMIF(Table1[SHIFT NOMENCLATURE], $B59, Table1[FKIA]))</f>
        <v/>
      </c>
      <c r="N59" s="1" t="str">
        <f>IF($A59&gt;--RIGHT($A$2,LEN($A$2)-8),"",SUMIF(Table1[SHIFT NOMENCLATURE], $B59, Table1[FWIA]))</f>
        <v/>
      </c>
      <c r="O59" s="1" t="str">
        <f>IF($A59&gt;--RIGHT($A$2,LEN($A$2)-8),"",SUMIF(Table1[SHIFT NOMENCLATURE], $B59, Table1[DUSTWUN]))</f>
        <v/>
      </c>
    </row>
    <row r="60" spans="1:15" x14ac:dyDescent="0.25">
      <c r="A60" s="1" t="str">
        <f t="shared" si="0"/>
        <v/>
      </c>
      <c r="B60" t="str">
        <f t="shared" si="1"/>
        <v/>
      </c>
      <c r="C60" s="1" t="str">
        <f>IF($A60&gt;--RIGHT($A$2,LEN($A$2)-8),"",COUNTIF(Table1[SHIFT NOMENCLATURE],$B60))</f>
        <v/>
      </c>
      <c r="D60" s="1" t="str">
        <f>IF($A60&gt;--RIGHT($A$2,LEN($A$2)-8),"",SUMIF(Table1[SHIFT NOMENCLATURE], $B60, Table1[EVIC KILL]))</f>
        <v/>
      </c>
      <c r="E60" s="1" t="str">
        <f>IF($A60&gt;--RIGHT($A$2,LEN($A$2)-8),"",SUMIF(Table1[SHIFT NOMENCLATURE], $B60, Table1[EVIC MOB]))</f>
        <v/>
      </c>
      <c r="F60" s="1" t="str">
        <f>IF($A60&gt;--RIGHT($A$2,LEN($A$2)-8),"",SUMIF(Table1[SHIFT NOMENCLATURE], $B60, Table1[EVIC FIRE]))</f>
        <v/>
      </c>
      <c r="G60" s="1" t="str">
        <f>IF($A60&gt;--RIGHT($A$2,LEN($A$2)-8),"",SUMIF(Table1[SHIFT NOMENCLATURE], $B60, Table1[EKIA]))</f>
        <v/>
      </c>
      <c r="H60" s="1" t="str">
        <f>IF($A60&gt;--RIGHT($A$2,LEN($A$2)-8),"",SUMIF(Table1[SHIFT NOMENCLATURE], $B60, Table1[EWIA]))</f>
        <v/>
      </c>
      <c r="I60" s="1" t="str">
        <f>IF($A60&gt;--RIGHT($A$2,LEN($A$2)-8),"",SUMIF(Table1[SHIFT NOMENCLATURE], $B60, Table1[EPW]))</f>
        <v/>
      </c>
      <c r="J60" s="1" t="str">
        <f>IF($A60&gt;--RIGHT($A$2,LEN($A$2)-8),"",SUMIF(Table1[SHIFT NOMENCLATURE], $B60, Table1[FVIC KILL]))</f>
        <v/>
      </c>
      <c r="K60" s="1" t="str">
        <f>IF($A60&gt;--RIGHT($A$2,LEN($A$2)-8),"",SUMIF(Table1[SHIFT NOMENCLATURE], $B60, Table1[FVIC MOB]))</f>
        <v/>
      </c>
      <c r="L60" s="1" t="str">
        <f>IF($A60&gt;--RIGHT($A$2,LEN($A$2)-8),"",SUMIF(Table1[SHIFT NOMENCLATURE], $B60, Table1[FVIC FIRE]))</f>
        <v/>
      </c>
      <c r="M60" s="1" t="str">
        <f>IF($A60&gt;--RIGHT($A$2,LEN($A$2)-8),"",SUMIF(Table1[SHIFT NOMENCLATURE], $B60, Table1[FKIA]))</f>
        <v/>
      </c>
      <c r="N60" s="1" t="str">
        <f>IF($A60&gt;--RIGHT($A$2,LEN($A$2)-8),"",SUMIF(Table1[SHIFT NOMENCLATURE], $B60, Table1[FWIA]))</f>
        <v/>
      </c>
      <c r="O60" s="1" t="str">
        <f>IF($A60&gt;--RIGHT($A$2,LEN($A$2)-8),"",SUMIF(Table1[SHIFT NOMENCLATURE], $B60, Table1[DUSTWUN]))</f>
        <v/>
      </c>
    </row>
    <row r="61" spans="1:15" x14ac:dyDescent="0.25">
      <c r="A61" s="1" t="str">
        <f t="shared" si="0"/>
        <v/>
      </c>
      <c r="B61" t="str">
        <f t="shared" si="1"/>
        <v/>
      </c>
      <c r="C61" s="1" t="str">
        <f>IF($A61&gt;--RIGHT($A$2,LEN($A$2)-8),"",COUNTIF(Table1[SHIFT NOMENCLATURE],$B61))</f>
        <v/>
      </c>
      <c r="D61" s="1" t="str">
        <f>IF($A61&gt;--RIGHT($A$2,LEN($A$2)-8),"",SUMIF(Table1[SHIFT NOMENCLATURE], $B61, Table1[EVIC KILL]))</f>
        <v/>
      </c>
      <c r="E61" s="1" t="str">
        <f>IF($A61&gt;--RIGHT($A$2,LEN($A$2)-8),"",SUMIF(Table1[SHIFT NOMENCLATURE], $B61, Table1[EVIC MOB]))</f>
        <v/>
      </c>
      <c r="F61" s="1" t="str">
        <f>IF($A61&gt;--RIGHT($A$2,LEN($A$2)-8),"",SUMIF(Table1[SHIFT NOMENCLATURE], $B61, Table1[EVIC FIRE]))</f>
        <v/>
      </c>
      <c r="G61" s="1" t="str">
        <f>IF($A61&gt;--RIGHT($A$2,LEN($A$2)-8),"",SUMIF(Table1[SHIFT NOMENCLATURE], $B61, Table1[EKIA]))</f>
        <v/>
      </c>
      <c r="H61" s="1" t="str">
        <f>IF($A61&gt;--RIGHT($A$2,LEN($A$2)-8),"",SUMIF(Table1[SHIFT NOMENCLATURE], $B61, Table1[EWIA]))</f>
        <v/>
      </c>
      <c r="I61" s="1" t="str">
        <f>IF($A61&gt;--RIGHT($A$2,LEN($A$2)-8),"",SUMIF(Table1[SHIFT NOMENCLATURE], $B61, Table1[EPW]))</f>
        <v/>
      </c>
      <c r="J61" s="1" t="str">
        <f>IF($A61&gt;--RIGHT($A$2,LEN($A$2)-8),"",SUMIF(Table1[SHIFT NOMENCLATURE], $B61, Table1[FVIC KILL]))</f>
        <v/>
      </c>
      <c r="K61" s="1" t="str">
        <f>IF($A61&gt;--RIGHT($A$2,LEN($A$2)-8),"",SUMIF(Table1[SHIFT NOMENCLATURE], $B61, Table1[FVIC MOB]))</f>
        <v/>
      </c>
      <c r="L61" s="1" t="str">
        <f>IF($A61&gt;--RIGHT($A$2,LEN($A$2)-8),"",SUMIF(Table1[SHIFT NOMENCLATURE], $B61, Table1[FVIC FIRE]))</f>
        <v/>
      </c>
      <c r="M61" s="1" t="str">
        <f>IF($A61&gt;--RIGHT($A$2,LEN($A$2)-8),"",SUMIF(Table1[SHIFT NOMENCLATURE], $B61, Table1[FKIA]))</f>
        <v/>
      </c>
      <c r="N61" s="1" t="str">
        <f>IF($A61&gt;--RIGHT($A$2,LEN($A$2)-8),"",SUMIF(Table1[SHIFT NOMENCLATURE], $B61, Table1[FWIA]))</f>
        <v/>
      </c>
      <c r="O61" s="1" t="str">
        <f>IF($A61&gt;--RIGHT($A$2,LEN($A$2)-8),"",SUMIF(Table1[SHIFT NOMENCLATURE], $B61, Table1[DUSTWUN]))</f>
        <v/>
      </c>
    </row>
    <row r="62" spans="1:15" x14ac:dyDescent="0.25">
      <c r="A62" s="1" t="str">
        <f t="shared" si="0"/>
        <v/>
      </c>
      <c r="B62" t="str">
        <f t="shared" si="1"/>
        <v/>
      </c>
      <c r="C62" s="1" t="str">
        <f>IF($A62&gt;--RIGHT($A$2,LEN($A$2)-8),"",COUNTIF(Table1[SHIFT NOMENCLATURE],$B62))</f>
        <v/>
      </c>
      <c r="D62" s="1" t="str">
        <f>IF($A62&gt;--RIGHT($A$2,LEN($A$2)-8),"",SUMIF(Table1[SHIFT NOMENCLATURE], $B62, Table1[EVIC KILL]))</f>
        <v/>
      </c>
      <c r="E62" s="1" t="str">
        <f>IF($A62&gt;--RIGHT($A$2,LEN($A$2)-8),"",SUMIF(Table1[SHIFT NOMENCLATURE], $B62, Table1[EVIC MOB]))</f>
        <v/>
      </c>
      <c r="F62" s="1" t="str">
        <f>IF($A62&gt;--RIGHT($A$2,LEN($A$2)-8),"",SUMIF(Table1[SHIFT NOMENCLATURE], $B62, Table1[EVIC FIRE]))</f>
        <v/>
      </c>
      <c r="G62" s="1" t="str">
        <f>IF($A62&gt;--RIGHT($A$2,LEN($A$2)-8),"",SUMIF(Table1[SHIFT NOMENCLATURE], $B62, Table1[EKIA]))</f>
        <v/>
      </c>
      <c r="H62" s="1" t="str">
        <f>IF($A62&gt;--RIGHT($A$2,LEN($A$2)-8),"",SUMIF(Table1[SHIFT NOMENCLATURE], $B62, Table1[EWIA]))</f>
        <v/>
      </c>
      <c r="I62" s="1" t="str">
        <f>IF($A62&gt;--RIGHT($A$2,LEN($A$2)-8),"",SUMIF(Table1[SHIFT NOMENCLATURE], $B62, Table1[EPW]))</f>
        <v/>
      </c>
      <c r="J62" s="1" t="str">
        <f>IF($A62&gt;--RIGHT($A$2,LEN($A$2)-8),"",SUMIF(Table1[SHIFT NOMENCLATURE], $B62, Table1[FVIC KILL]))</f>
        <v/>
      </c>
      <c r="K62" s="1" t="str">
        <f>IF($A62&gt;--RIGHT($A$2,LEN($A$2)-8),"",SUMIF(Table1[SHIFT NOMENCLATURE], $B62, Table1[FVIC MOB]))</f>
        <v/>
      </c>
      <c r="L62" s="1" t="str">
        <f>IF($A62&gt;--RIGHT($A$2,LEN($A$2)-8),"",SUMIF(Table1[SHIFT NOMENCLATURE], $B62, Table1[FVIC FIRE]))</f>
        <v/>
      </c>
      <c r="M62" s="1" t="str">
        <f>IF($A62&gt;--RIGHT($A$2,LEN($A$2)-8),"",SUMIF(Table1[SHIFT NOMENCLATURE], $B62, Table1[FKIA]))</f>
        <v/>
      </c>
      <c r="N62" s="1" t="str">
        <f>IF($A62&gt;--RIGHT($A$2,LEN($A$2)-8),"",SUMIF(Table1[SHIFT NOMENCLATURE], $B62, Table1[FWIA]))</f>
        <v/>
      </c>
      <c r="O62" s="1" t="str">
        <f>IF($A62&gt;--RIGHT($A$2,LEN($A$2)-8),"",SUMIF(Table1[SHIFT NOMENCLATURE], $B62, Table1[DUSTWUN]))</f>
        <v/>
      </c>
    </row>
    <row r="63" spans="1:15" x14ac:dyDescent="0.25">
      <c r="A63" s="1" t="str">
        <f t="shared" si="0"/>
        <v/>
      </c>
      <c r="B63" t="str">
        <f t="shared" si="1"/>
        <v/>
      </c>
      <c r="C63" s="1" t="str">
        <f>IF($A63&gt;--RIGHT($A$2,LEN($A$2)-8),"",COUNTIF(Table1[SHIFT NOMENCLATURE],$B63))</f>
        <v/>
      </c>
      <c r="D63" s="1" t="str">
        <f>IF($A63&gt;--RIGHT($A$2,LEN($A$2)-8),"",SUMIF(Table1[SHIFT NOMENCLATURE], $B63, Table1[EVIC KILL]))</f>
        <v/>
      </c>
      <c r="E63" s="1" t="str">
        <f>IF($A63&gt;--RIGHT($A$2,LEN($A$2)-8),"",SUMIF(Table1[SHIFT NOMENCLATURE], $B63, Table1[EVIC MOB]))</f>
        <v/>
      </c>
      <c r="F63" s="1" t="str">
        <f>IF($A63&gt;--RIGHT($A$2,LEN($A$2)-8),"",SUMIF(Table1[SHIFT NOMENCLATURE], $B63, Table1[EVIC FIRE]))</f>
        <v/>
      </c>
      <c r="G63" s="1" t="str">
        <f>IF($A63&gt;--RIGHT($A$2,LEN($A$2)-8),"",SUMIF(Table1[SHIFT NOMENCLATURE], $B63, Table1[EKIA]))</f>
        <v/>
      </c>
      <c r="H63" s="1" t="str">
        <f>IF($A63&gt;--RIGHT($A$2,LEN($A$2)-8),"",SUMIF(Table1[SHIFT NOMENCLATURE], $B63, Table1[EWIA]))</f>
        <v/>
      </c>
      <c r="I63" s="1" t="str">
        <f>IF($A63&gt;--RIGHT($A$2,LEN($A$2)-8),"",SUMIF(Table1[SHIFT NOMENCLATURE], $B63, Table1[EPW]))</f>
        <v/>
      </c>
      <c r="J63" s="1" t="str">
        <f>IF($A63&gt;--RIGHT($A$2,LEN($A$2)-8),"",SUMIF(Table1[SHIFT NOMENCLATURE], $B63, Table1[FVIC KILL]))</f>
        <v/>
      </c>
      <c r="K63" s="1" t="str">
        <f>IF($A63&gt;--RIGHT($A$2,LEN($A$2)-8),"",SUMIF(Table1[SHIFT NOMENCLATURE], $B63, Table1[FVIC MOB]))</f>
        <v/>
      </c>
      <c r="L63" s="1" t="str">
        <f>IF($A63&gt;--RIGHT($A$2,LEN($A$2)-8),"",SUMIF(Table1[SHIFT NOMENCLATURE], $B63, Table1[FVIC FIRE]))</f>
        <v/>
      </c>
      <c r="M63" s="1" t="str">
        <f>IF($A63&gt;--RIGHT($A$2,LEN($A$2)-8),"",SUMIF(Table1[SHIFT NOMENCLATURE], $B63, Table1[FKIA]))</f>
        <v/>
      </c>
      <c r="N63" s="1" t="str">
        <f>IF($A63&gt;--RIGHT($A$2,LEN($A$2)-8),"",SUMIF(Table1[SHIFT NOMENCLATURE], $B63, Table1[FWIA]))</f>
        <v/>
      </c>
      <c r="O63" s="1" t="str">
        <f>IF($A63&gt;--RIGHT($A$2,LEN($A$2)-8),"",SUMIF(Table1[SHIFT NOMENCLATURE], $B63, Table1[DUSTWUN]))</f>
        <v/>
      </c>
    </row>
    <row r="64" spans="1:15" x14ac:dyDescent="0.25">
      <c r="A64" s="1" t="str">
        <f t="shared" si="0"/>
        <v/>
      </c>
      <c r="B64" t="str">
        <f t="shared" si="1"/>
        <v/>
      </c>
      <c r="C64" s="1" t="str">
        <f>IF($A64&gt;--RIGHT($A$2,LEN($A$2)-8),"",COUNTIF(Table1[SHIFT NOMENCLATURE],$B64))</f>
        <v/>
      </c>
      <c r="D64" s="1" t="str">
        <f>IF($A64&gt;--RIGHT($A$2,LEN($A$2)-8),"",SUMIF(Table1[SHIFT NOMENCLATURE], $B64, Table1[EVIC KILL]))</f>
        <v/>
      </c>
      <c r="E64" s="1" t="str">
        <f>IF($A64&gt;--RIGHT($A$2,LEN($A$2)-8),"",SUMIF(Table1[SHIFT NOMENCLATURE], $B64, Table1[EVIC MOB]))</f>
        <v/>
      </c>
      <c r="F64" s="1" t="str">
        <f>IF($A64&gt;--RIGHT($A$2,LEN($A$2)-8),"",SUMIF(Table1[SHIFT NOMENCLATURE], $B64, Table1[EVIC FIRE]))</f>
        <v/>
      </c>
      <c r="G64" s="1" t="str">
        <f>IF($A64&gt;--RIGHT($A$2,LEN($A$2)-8),"",SUMIF(Table1[SHIFT NOMENCLATURE], $B64, Table1[EKIA]))</f>
        <v/>
      </c>
      <c r="H64" s="1" t="str">
        <f>IF($A64&gt;--RIGHT($A$2,LEN($A$2)-8),"",SUMIF(Table1[SHIFT NOMENCLATURE], $B64, Table1[EWIA]))</f>
        <v/>
      </c>
      <c r="I64" s="1" t="str">
        <f>IF($A64&gt;--RIGHT($A$2,LEN($A$2)-8),"",SUMIF(Table1[SHIFT NOMENCLATURE], $B64, Table1[EPW]))</f>
        <v/>
      </c>
      <c r="J64" s="1" t="str">
        <f>IF($A64&gt;--RIGHT($A$2,LEN($A$2)-8),"",SUMIF(Table1[SHIFT NOMENCLATURE], $B64, Table1[FVIC KILL]))</f>
        <v/>
      </c>
      <c r="K64" s="1" t="str">
        <f>IF($A64&gt;--RIGHT($A$2,LEN($A$2)-8),"",SUMIF(Table1[SHIFT NOMENCLATURE], $B64, Table1[FVIC MOB]))</f>
        <v/>
      </c>
      <c r="L64" s="1" t="str">
        <f>IF($A64&gt;--RIGHT($A$2,LEN($A$2)-8),"",SUMIF(Table1[SHIFT NOMENCLATURE], $B64, Table1[FVIC FIRE]))</f>
        <v/>
      </c>
      <c r="M64" s="1" t="str">
        <f>IF($A64&gt;--RIGHT($A$2,LEN($A$2)-8),"",SUMIF(Table1[SHIFT NOMENCLATURE], $B64, Table1[FKIA]))</f>
        <v/>
      </c>
      <c r="N64" s="1" t="str">
        <f>IF($A64&gt;--RIGHT($A$2,LEN($A$2)-8),"",SUMIF(Table1[SHIFT NOMENCLATURE], $B64, Table1[FWIA]))</f>
        <v/>
      </c>
      <c r="O64" s="1" t="str">
        <f>IF($A64&gt;--RIGHT($A$2,LEN($A$2)-8),"",SUMIF(Table1[SHIFT NOMENCLATURE], $B64, Table1[DUSTWUN]))</f>
        <v/>
      </c>
    </row>
    <row r="65" spans="1:15" x14ac:dyDescent="0.25">
      <c r="A65" s="1" t="str">
        <f t="shared" si="0"/>
        <v/>
      </c>
      <c r="B65" t="str">
        <f t="shared" si="1"/>
        <v/>
      </c>
      <c r="C65" s="1" t="str">
        <f>IF($A65&gt;--RIGHT($A$2,LEN($A$2)-8),"",COUNTIF(Table1[SHIFT NOMENCLATURE],$B65))</f>
        <v/>
      </c>
      <c r="D65" s="1" t="str">
        <f>IF($A65&gt;--RIGHT($A$2,LEN($A$2)-8),"",SUMIF(Table1[SHIFT NOMENCLATURE], $B65, Table1[EVIC KILL]))</f>
        <v/>
      </c>
      <c r="E65" s="1" t="str">
        <f>IF($A65&gt;--RIGHT($A$2,LEN($A$2)-8),"",SUMIF(Table1[SHIFT NOMENCLATURE], $B65, Table1[EVIC MOB]))</f>
        <v/>
      </c>
      <c r="F65" s="1" t="str">
        <f>IF($A65&gt;--RIGHT($A$2,LEN($A$2)-8),"",SUMIF(Table1[SHIFT NOMENCLATURE], $B65, Table1[EVIC FIRE]))</f>
        <v/>
      </c>
      <c r="G65" s="1" t="str">
        <f>IF($A65&gt;--RIGHT($A$2,LEN($A$2)-8),"",SUMIF(Table1[SHIFT NOMENCLATURE], $B65, Table1[EKIA]))</f>
        <v/>
      </c>
      <c r="H65" s="1" t="str">
        <f>IF($A65&gt;--RIGHT($A$2,LEN($A$2)-8),"",SUMIF(Table1[SHIFT NOMENCLATURE], $B65, Table1[EWIA]))</f>
        <v/>
      </c>
      <c r="I65" s="1" t="str">
        <f>IF($A65&gt;--RIGHT($A$2,LEN($A$2)-8),"",SUMIF(Table1[SHIFT NOMENCLATURE], $B65, Table1[EPW]))</f>
        <v/>
      </c>
      <c r="J65" s="1" t="str">
        <f>IF($A65&gt;--RIGHT($A$2,LEN($A$2)-8),"",SUMIF(Table1[SHIFT NOMENCLATURE], $B65, Table1[FVIC KILL]))</f>
        <v/>
      </c>
      <c r="K65" s="1" t="str">
        <f>IF($A65&gt;--RIGHT($A$2,LEN($A$2)-8),"",SUMIF(Table1[SHIFT NOMENCLATURE], $B65, Table1[FVIC MOB]))</f>
        <v/>
      </c>
      <c r="L65" s="1" t="str">
        <f>IF($A65&gt;--RIGHT($A$2,LEN($A$2)-8),"",SUMIF(Table1[SHIFT NOMENCLATURE], $B65, Table1[FVIC FIRE]))</f>
        <v/>
      </c>
      <c r="M65" s="1" t="str">
        <f>IF($A65&gt;--RIGHT($A$2,LEN($A$2)-8),"",SUMIF(Table1[SHIFT NOMENCLATURE], $B65, Table1[FKIA]))</f>
        <v/>
      </c>
      <c r="N65" s="1" t="str">
        <f>IF($A65&gt;--RIGHT($A$2,LEN($A$2)-8),"",SUMIF(Table1[SHIFT NOMENCLATURE], $B65, Table1[FWIA]))</f>
        <v/>
      </c>
      <c r="O65" s="1" t="str">
        <f>IF($A65&gt;--RIGHT($A$2,LEN($A$2)-8),"",SUMIF(Table1[SHIFT NOMENCLATURE], $B65, Table1[DUSTWUN]))</f>
        <v/>
      </c>
    </row>
    <row r="66" spans="1:15" x14ac:dyDescent="0.25">
      <c r="A66" s="1" t="str">
        <f t="shared" si="0"/>
        <v/>
      </c>
      <c r="B66" t="str">
        <f t="shared" si="1"/>
        <v/>
      </c>
      <c r="C66" s="1" t="str">
        <f>IF($A66&gt;--RIGHT($A$2,LEN($A$2)-8),"",COUNTIF(Table1[SHIFT NOMENCLATURE],$B66))</f>
        <v/>
      </c>
      <c r="D66" s="1" t="str">
        <f>IF($A66&gt;--RIGHT($A$2,LEN($A$2)-8),"",SUMIF(Table1[SHIFT NOMENCLATURE], $B66, Table1[EVIC KILL]))</f>
        <v/>
      </c>
      <c r="E66" s="1" t="str">
        <f>IF($A66&gt;--RIGHT($A$2,LEN($A$2)-8),"",SUMIF(Table1[SHIFT NOMENCLATURE], $B66, Table1[EVIC MOB]))</f>
        <v/>
      </c>
      <c r="F66" s="1" t="str">
        <f>IF($A66&gt;--RIGHT($A$2,LEN($A$2)-8),"",SUMIF(Table1[SHIFT NOMENCLATURE], $B66, Table1[EVIC FIRE]))</f>
        <v/>
      </c>
      <c r="G66" s="1" t="str">
        <f>IF($A66&gt;--RIGHT($A$2,LEN($A$2)-8),"",SUMIF(Table1[SHIFT NOMENCLATURE], $B66, Table1[EKIA]))</f>
        <v/>
      </c>
      <c r="H66" s="1" t="str">
        <f>IF($A66&gt;--RIGHT($A$2,LEN($A$2)-8),"",SUMIF(Table1[SHIFT NOMENCLATURE], $B66, Table1[EWIA]))</f>
        <v/>
      </c>
      <c r="I66" s="1" t="str">
        <f>IF($A66&gt;--RIGHT($A$2,LEN($A$2)-8),"",SUMIF(Table1[SHIFT NOMENCLATURE], $B66, Table1[EPW]))</f>
        <v/>
      </c>
      <c r="J66" s="1" t="str">
        <f>IF($A66&gt;--RIGHT($A$2,LEN($A$2)-8),"",SUMIF(Table1[SHIFT NOMENCLATURE], $B66, Table1[FVIC KILL]))</f>
        <v/>
      </c>
      <c r="K66" s="1" t="str">
        <f>IF($A66&gt;--RIGHT($A$2,LEN($A$2)-8),"",SUMIF(Table1[SHIFT NOMENCLATURE], $B66, Table1[FVIC MOB]))</f>
        <v/>
      </c>
      <c r="L66" s="1" t="str">
        <f>IF($A66&gt;--RIGHT($A$2,LEN($A$2)-8),"",SUMIF(Table1[SHIFT NOMENCLATURE], $B66, Table1[FVIC FIRE]))</f>
        <v/>
      </c>
      <c r="M66" s="1" t="str">
        <f>IF($A66&gt;--RIGHT($A$2,LEN($A$2)-8),"",SUMIF(Table1[SHIFT NOMENCLATURE], $B66, Table1[FKIA]))</f>
        <v/>
      </c>
      <c r="N66" s="1" t="str">
        <f>IF($A66&gt;--RIGHT($A$2,LEN($A$2)-8),"",SUMIF(Table1[SHIFT NOMENCLATURE], $B66, Table1[FWIA]))</f>
        <v/>
      </c>
      <c r="O66" s="1" t="str">
        <f>IF($A66&gt;--RIGHT($A$2,LEN($A$2)-8),"",SUMIF(Table1[SHIFT NOMENCLATURE], $B66, Table1[DUSTWUN]))</f>
        <v/>
      </c>
    </row>
    <row r="67" spans="1:15" x14ac:dyDescent="0.25">
      <c r="A67" s="1" t="str">
        <f t="shared" si="0"/>
        <v/>
      </c>
      <c r="B67" t="str">
        <f t="shared" si="1"/>
        <v/>
      </c>
      <c r="C67" s="1" t="str">
        <f>IF($A67&gt;--RIGHT($A$2,LEN($A$2)-8),"",COUNTIF(Table1[SHIFT NOMENCLATURE],$B67))</f>
        <v/>
      </c>
      <c r="D67" s="1" t="str">
        <f>IF($A67&gt;--RIGHT($A$2,LEN($A$2)-8),"",SUMIF(Table1[SHIFT NOMENCLATURE], $B67, Table1[EVIC KILL]))</f>
        <v/>
      </c>
      <c r="E67" s="1" t="str">
        <f>IF($A67&gt;--RIGHT($A$2,LEN($A$2)-8),"",SUMIF(Table1[SHIFT NOMENCLATURE], $B67, Table1[EVIC MOB]))</f>
        <v/>
      </c>
      <c r="F67" s="1" t="str">
        <f>IF($A67&gt;--RIGHT($A$2,LEN($A$2)-8),"",SUMIF(Table1[SHIFT NOMENCLATURE], $B67, Table1[EVIC FIRE]))</f>
        <v/>
      </c>
      <c r="G67" s="1" t="str">
        <f>IF($A67&gt;--RIGHT($A$2,LEN($A$2)-8),"",SUMIF(Table1[SHIFT NOMENCLATURE], $B67, Table1[EKIA]))</f>
        <v/>
      </c>
      <c r="H67" s="1" t="str">
        <f>IF($A67&gt;--RIGHT($A$2,LEN($A$2)-8),"",SUMIF(Table1[SHIFT NOMENCLATURE], $B67, Table1[EWIA]))</f>
        <v/>
      </c>
      <c r="I67" s="1" t="str">
        <f>IF($A67&gt;--RIGHT($A$2,LEN($A$2)-8),"",SUMIF(Table1[SHIFT NOMENCLATURE], $B67, Table1[EPW]))</f>
        <v/>
      </c>
      <c r="J67" s="1" t="str">
        <f>IF($A67&gt;--RIGHT($A$2,LEN($A$2)-8),"",SUMIF(Table1[SHIFT NOMENCLATURE], $B67, Table1[FVIC KILL]))</f>
        <v/>
      </c>
      <c r="K67" s="1" t="str">
        <f>IF($A67&gt;--RIGHT($A$2,LEN($A$2)-8),"",SUMIF(Table1[SHIFT NOMENCLATURE], $B67, Table1[FVIC MOB]))</f>
        <v/>
      </c>
      <c r="L67" s="1" t="str">
        <f>IF($A67&gt;--RIGHT($A$2,LEN($A$2)-8),"",SUMIF(Table1[SHIFT NOMENCLATURE], $B67, Table1[FVIC FIRE]))</f>
        <v/>
      </c>
      <c r="M67" s="1" t="str">
        <f>IF($A67&gt;--RIGHT($A$2,LEN($A$2)-8),"",SUMIF(Table1[SHIFT NOMENCLATURE], $B67, Table1[FKIA]))</f>
        <v/>
      </c>
      <c r="N67" s="1" t="str">
        <f>IF($A67&gt;--RIGHT($A$2,LEN($A$2)-8),"",SUMIF(Table1[SHIFT NOMENCLATURE], $B67, Table1[FWIA]))</f>
        <v/>
      </c>
      <c r="O67" s="1" t="str">
        <f>IF($A67&gt;--RIGHT($A$2,LEN($A$2)-8),"",SUMIF(Table1[SHIFT NOMENCLATURE], $B67, Table1[DUSTWUN]))</f>
        <v/>
      </c>
    </row>
    <row r="68" spans="1:15" x14ac:dyDescent="0.25">
      <c r="A68" s="1" t="str">
        <f t="shared" si="0"/>
        <v/>
      </c>
      <c r="B68" t="str">
        <f t="shared" si="1"/>
        <v/>
      </c>
      <c r="C68" s="1" t="str">
        <f>IF($A68&gt;--RIGHT($A$2,LEN($A$2)-8),"",COUNTIF(Table1[SHIFT NOMENCLATURE],$B68))</f>
        <v/>
      </c>
      <c r="D68" s="1" t="str">
        <f>IF($A68&gt;--RIGHT($A$2,LEN($A$2)-8),"",SUMIF(Table1[SHIFT NOMENCLATURE], $B68, Table1[EVIC KILL]))</f>
        <v/>
      </c>
      <c r="E68" s="1" t="str">
        <f>IF($A68&gt;--RIGHT($A$2,LEN($A$2)-8),"",SUMIF(Table1[SHIFT NOMENCLATURE], $B68, Table1[EVIC MOB]))</f>
        <v/>
      </c>
      <c r="F68" s="1" t="str">
        <f>IF($A68&gt;--RIGHT($A$2,LEN($A$2)-8),"",SUMIF(Table1[SHIFT NOMENCLATURE], $B68, Table1[EVIC FIRE]))</f>
        <v/>
      </c>
      <c r="G68" s="1" t="str">
        <f>IF($A68&gt;--RIGHT($A$2,LEN($A$2)-8),"",SUMIF(Table1[SHIFT NOMENCLATURE], $B68, Table1[EKIA]))</f>
        <v/>
      </c>
      <c r="H68" s="1" t="str">
        <f>IF($A68&gt;--RIGHT($A$2,LEN($A$2)-8),"",SUMIF(Table1[SHIFT NOMENCLATURE], $B68, Table1[EWIA]))</f>
        <v/>
      </c>
      <c r="I68" s="1" t="str">
        <f>IF($A68&gt;--RIGHT($A$2,LEN($A$2)-8),"",SUMIF(Table1[SHIFT NOMENCLATURE], $B68, Table1[EPW]))</f>
        <v/>
      </c>
      <c r="J68" s="1" t="str">
        <f>IF($A68&gt;--RIGHT($A$2,LEN($A$2)-8),"",SUMIF(Table1[SHIFT NOMENCLATURE], $B68, Table1[FVIC KILL]))</f>
        <v/>
      </c>
      <c r="K68" s="1" t="str">
        <f>IF($A68&gt;--RIGHT($A$2,LEN($A$2)-8),"",SUMIF(Table1[SHIFT NOMENCLATURE], $B68, Table1[FVIC MOB]))</f>
        <v/>
      </c>
      <c r="L68" s="1" t="str">
        <f>IF($A68&gt;--RIGHT($A$2,LEN($A$2)-8),"",SUMIF(Table1[SHIFT NOMENCLATURE], $B68, Table1[FVIC FIRE]))</f>
        <v/>
      </c>
      <c r="M68" s="1" t="str">
        <f>IF($A68&gt;--RIGHT($A$2,LEN($A$2)-8),"",SUMIF(Table1[SHIFT NOMENCLATURE], $B68, Table1[FKIA]))</f>
        <v/>
      </c>
      <c r="N68" s="1" t="str">
        <f>IF($A68&gt;--RIGHT($A$2,LEN($A$2)-8),"",SUMIF(Table1[SHIFT NOMENCLATURE], $B68, Table1[FWIA]))</f>
        <v/>
      </c>
      <c r="O68" s="1" t="str">
        <f>IF($A68&gt;--RIGHT($A$2,LEN($A$2)-8),"",SUMIF(Table1[SHIFT NOMENCLATURE], $B68, Table1[DUSTWUN]))</f>
        <v/>
      </c>
    </row>
    <row r="69" spans="1:15" x14ac:dyDescent="0.25">
      <c r="A69" s="1" t="str">
        <f t="shared" ref="A69:A132" si="2">IF($A68&gt;--RIGHT($A$2,LEN($A$2)-8)-1,"",ROW()-2)</f>
        <v/>
      </c>
      <c r="B69" t="str">
        <f t="shared" ref="B69:B132" si="3">IF($A68&gt;--RIGHT($A$2,LEN($A$2)-8)-1,"",IF(MID($B68,3,4)="1900",CONCATENATE(TEXT(DATEVALUE(MID($B68,15,2)&amp;MID($B68,21,3)&amp;RIGHT($B68,4)),"dd"), "0700-1900", UPPER(TEXT(DATEVALUE(MID($B68,15,2)&amp;MID($B68,21,3)&amp;RIGHT($B68,4)),"mmm")), RIGHT($B68,4)), CONCATENATE(LEFT($B68,2), "1900", MID($B68,12,3), RIGHT($B68,4), "-", TEXT(DATEVALUE(LEFT($B68,2)&amp;MID($B68,12,3)&amp;RIGHT($B68,4))+1,"dd"),"0700", UPPER(TEXT(DATEVALUE(LEFT($B68,2)&amp;MID($B68,12,3)&amp;RIGHT($B68,4))+1,"mmm")), TEXT(DATEVALUE(LEFT($B68,2)&amp;MID($B68,12,3)&amp;RIGHT($B68,4))+1,"yyyy"))))</f>
        <v/>
      </c>
      <c r="C69" s="1" t="str">
        <f>IF($A69&gt;--RIGHT($A$2,LEN($A$2)-8),"",COUNTIF(Table1[SHIFT NOMENCLATURE],$B69))</f>
        <v/>
      </c>
      <c r="D69" s="1" t="str">
        <f>IF($A69&gt;--RIGHT($A$2,LEN($A$2)-8),"",SUMIF(Table1[SHIFT NOMENCLATURE], $B69, Table1[EVIC KILL]))</f>
        <v/>
      </c>
      <c r="E69" s="1" t="str">
        <f>IF($A69&gt;--RIGHT($A$2,LEN($A$2)-8),"",SUMIF(Table1[SHIFT NOMENCLATURE], $B69, Table1[EVIC MOB]))</f>
        <v/>
      </c>
      <c r="F69" s="1" t="str">
        <f>IF($A69&gt;--RIGHT($A$2,LEN($A$2)-8),"",SUMIF(Table1[SHIFT NOMENCLATURE], $B69, Table1[EVIC FIRE]))</f>
        <v/>
      </c>
      <c r="G69" s="1" t="str">
        <f>IF($A69&gt;--RIGHT($A$2,LEN($A$2)-8),"",SUMIF(Table1[SHIFT NOMENCLATURE], $B69, Table1[EKIA]))</f>
        <v/>
      </c>
      <c r="H69" s="1" t="str">
        <f>IF($A69&gt;--RIGHT($A$2,LEN($A$2)-8),"",SUMIF(Table1[SHIFT NOMENCLATURE], $B69, Table1[EWIA]))</f>
        <v/>
      </c>
      <c r="I69" s="1" t="str">
        <f>IF($A69&gt;--RIGHT($A$2,LEN($A$2)-8),"",SUMIF(Table1[SHIFT NOMENCLATURE], $B69, Table1[EPW]))</f>
        <v/>
      </c>
      <c r="J69" s="1" t="str">
        <f>IF($A69&gt;--RIGHT($A$2,LEN($A$2)-8),"",SUMIF(Table1[SHIFT NOMENCLATURE], $B69, Table1[FVIC KILL]))</f>
        <v/>
      </c>
      <c r="K69" s="1" t="str">
        <f>IF($A69&gt;--RIGHT($A$2,LEN($A$2)-8),"",SUMIF(Table1[SHIFT NOMENCLATURE], $B69, Table1[FVIC MOB]))</f>
        <v/>
      </c>
      <c r="L69" s="1" t="str">
        <f>IF($A69&gt;--RIGHT($A$2,LEN($A$2)-8),"",SUMIF(Table1[SHIFT NOMENCLATURE], $B69, Table1[FVIC FIRE]))</f>
        <v/>
      </c>
      <c r="M69" s="1" t="str">
        <f>IF($A69&gt;--RIGHT($A$2,LEN($A$2)-8),"",SUMIF(Table1[SHIFT NOMENCLATURE], $B69, Table1[FKIA]))</f>
        <v/>
      </c>
      <c r="N69" s="1" t="str">
        <f>IF($A69&gt;--RIGHT($A$2,LEN($A$2)-8),"",SUMIF(Table1[SHIFT NOMENCLATURE], $B69, Table1[FWIA]))</f>
        <v/>
      </c>
      <c r="O69" s="1" t="str">
        <f>IF($A69&gt;--RIGHT($A$2,LEN($A$2)-8),"",SUMIF(Table1[SHIFT NOMENCLATURE], $B69, Table1[DUSTWUN]))</f>
        <v/>
      </c>
    </row>
    <row r="70" spans="1:15" x14ac:dyDescent="0.25">
      <c r="A70" s="1" t="str">
        <f t="shared" si="2"/>
        <v/>
      </c>
      <c r="B70" t="str">
        <f t="shared" si="3"/>
        <v/>
      </c>
      <c r="C70" s="1" t="str">
        <f>IF($A70&gt;--RIGHT($A$2,LEN($A$2)-8),"",COUNTIF(Table1[SHIFT NOMENCLATURE],$B70))</f>
        <v/>
      </c>
      <c r="D70" s="1" t="str">
        <f>IF($A70&gt;--RIGHT($A$2,LEN($A$2)-8),"",SUMIF(Table1[SHIFT NOMENCLATURE], $B70, Table1[EVIC KILL]))</f>
        <v/>
      </c>
      <c r="E70" s="1" t="str">
        <f>IF($A70&gt;--RIGHT($A$2,LEN($A$2)-8),"",SUMIF(Table1[SHIFT NOMENCLATURE], $B70, Table1[EVIC MOB]))</f>
        <v/>
      </c>
      <c r="F70" s="1" t="str">
        <f>IF($A70&gt;--RIGHT($A$2,LEN($A$2)-8),"",SUMIF(Table1[SHIFT NOMENCLATURE], $B70, Table1[EVIC FIRE]))</f>
        <v/>
      </c>
      <c r="G70" s="1" t="str">
        <f>IF($A70&gt;--RIGHT($A$2,LEN($A$2)-8),"",SUMIF(Table1[SHIFT NOMENCLATURE], $B70, Table1[EKIA]))</f>
        <v/>
      </c>
      <c r="H70" s="1" t="str">
        <f>IF($A70&gt;--RIGHT($A$2,LEN($A$2)-8),"",SUMIF(Table1[SHIFT NOMENCLATURE], $B70, Table1[EWIA]))</f>
        <v/>
      </c>
      <c r="I70" s="1" t="str">
        <f>IF($A70&gt;--RIGHT($A$2,LEN($A$2)-8),"",SUMIF(Table1[SHIFT NOMENCLATURE], $B70, Table1[EPW]))</f>
        <v/>
      </c>
      <c r="J70" s="1" t="str">
        <f>IF($A70&gt;--RIGHT($A$2,LEN($A$2)-8),"",SUMIF(Table1[SHIFT NOMENCLATURE], $B70, Table1[FVIC KILL]))</f>
        <v/>
      </c>
      <c r="K70" s="1" t="str">
        <f>IF($A70&gt;--RIGHT($A$2,LEN($A$2)-8),"",SUMIF(Table1[SHIFT NOMENCLATURE], $B70, Table1[FVIC MOB]))</f>
        <v/>
      </c>
      <c r="L70" s="1" t="str">
        <f>IF($A70&gt;--RIGHT($A$2,LEN($A$2)-8),"",SUMIF(Table1[SHIFT NOMENCLATURE], $B70, Table1[FVIC FIRE]))</f>
        <v/>
      </c>
      <c r="M70" s="1" t="str">
        <f>IF($A70&gt;--RIGHT($A$2,LEN($A$2)-8),"",SUMIF(Table1[SHIFT NOMENCLATURE], $B70, Table1[FKIA]))</f>
        <v/>
      </c>
      <c r="N70" s="1" t="str">
        <f>IF($A70&gt;--RIGHT($A$2,LEN($A$2)-8),"",SUMIF(Table1[SHIFT NOMENCLATURE], $B70, Table1[FWIA]))</f>
        <v/>
      </c>
      <c r="O70" s="1" t="str">
        <f>IF($A70&gt;--RIGHT($A$2,LEN($A$2)-8),"",SUMIF(Table1[SHIFT NOMENCLATURE], $B70, Table1[DUSTWUN]))</f>
        <v/>
      </c>
    </row>
    <row r="71" spans="1:15" x14ac:dyDescent="0.25">
      <c r="A71" s="1" t="str">
        <f t="shared" si="2"/>
        <v/>
      </c>
      <c r="B71" t="str">
        <f t="shared" si="3"/>
        <v/>
      </c>
      <c r="C71" s="1" t="str">
        <f>IF($A71&gt;--RIGHT($A$2,LEN($A$2)-8),"",COUNTIF(Table1[SHIFT NOMENCLATURE],$B71))</f>
        <v/>
      </c>
      <c r="D71" s="1" t="str">
        <f>IF($A71&gt;--RIGHT($A$2,LEN($A$2)-8),"",SUMIF(Table1[SHIFT NOMENCLATURE], $B71, Table1[EVIC KILL]))</f>
        <v/>
      </c>
      <c r="E71" s="1" t="str">
        <f>IF($A71&gt;--RIGHT($A$2,LEN($A$2)-8),"",SUMIF(Table1[SHIFT NOMENCLATURE], $B71, Table1[EVIC MOB]))</f>
        <v/>
      </c>
      <c r="F71" s="1" t="str">
        <f>IF($A71&gt;--RIGHT($A$2,LEN($A$2)-8),"",SUMIF(Table1[SHIFT NOMENCLATURE], $B71, Table1[EVIC FIRE]))</f>
        <v/>
      </c>
      <c r="G71" s="1" t="str">
        <f>IF($A71&gt;--RIGHT($A$2,LEN($A$2)-8),"",SUMIF(Table1[SHIFT NOMENCLATURE], $B71, Table1[EKIA]))</f>
        <v/>
      </c>
      <c r="H71" s="1" t="str">
        <f>IF($A71&gt;--RIGHT($A$2,LEN($A$2)-8),"",SUMIF(Table1[SHIFT NOMENCLATURE], $B71, Table1[EWIA]))</f>
        <v/>
      </c>
      <c r="I71" s="1" t="str">
        <f>IF($A71&gt;--RIGHT($A$2,LEN($A$2)-8),"",SUMIF(Table1[SHIFT NOMENCLATURE], $B71, Table1[EPW]))</f>
        <v/>
      </c>
      <c r="J71" s="1" t="str">
        <f>IF($A71&gt;--RIGHT($A$2,LEN($A$2)-8),"",SUMIF(Table1[SHIFT NOMENCLATURE], $B71, Table1[FVIC KILL]))</f>
        <v/>
      </c>
      <c r="K71" s="1" t="str">
        <f>IF($A71&gt;--RIGHT($A$2,LEN($A$2)-8),"",SUMIF(Table1[SHIFT NOMENCLATURE], $B71, Table1[FVIC MOB]))</f>
        <v/>
      </c>
      <c r="L71" s="1" t="str">
        <f>IF($A71&gt;--RIGHT($A$2,LEN($A$2)-8),"",SUMIF(Table1[SHIFT NOMENCLATURE], $B71, Table1[FVIC FIRE]))</f>
        <v/>
      </c>
      <c r="M71" s="1" t="str">
        <f>IF($A71&gt;--RIGHT($A$2,LEN($A$2)-8),"",SUMIF(Table1[SHIFT NOMENCLATURE], $B71, Table1[FKIA]))</f>
        <v/>
      </c>
      <c r="N71" s="1" t="str">
        <f>IF($A71&gt;--RIGHT($A$2,LEN($A$2)-8),"",SUMIF(Table1[SHIFT NOMENCLATURE], $B71, Table1[FWIA]))</f>
        <v/>
      </c>
      <c r="O71" s="1" t="str">
        <f>IF($A71&gt;--RIGHT($A$2,LEN($A$2)-8),"",SUMIF(Table1[SHIFT NOMENCLATURE], $B71, Table1[DUSTWUN]))</f>
        <v/>
      </c>
    </row>
    <row r="72" spans="1:15" x14ac:dyDescent="0.25">
      <c r="A72" s="1" t="str">
        <f t="shared" si="2"/>
        <v/>
      </c>
      <c r="B72" t="str">
        <f t="shared" si="3"/>
        <v/>
      </c>
      <c r="C72" s="1" t="str">
        <f>IF($A72&gt;--RIGHT($A$2,LEN($A$2)-8),"",COUNTIF(Table1[SHIFT NOMENCLATURE],$B72))</f>
        <v/>
      </c>
      <c r="D72" s="1" t="str">
        <f>IF($A72&gt;--RIGHT($A$2,LEN($A$2)-8),"",SUMIF(Table1[SHIFT NOMENCLATURE], $B72, Table1[EVIC KILL]))</f>
        <v/>
      </c>
      <c r="E72" s="1" t="str">
        <f>IF($A72&gt;--RIGHT($A$2,LEN($A$2)-8),"",SUMIF(Table1[SHIFT NOMENCLATURE], $B72, Table1[EVIC MOB]))</f>
        <v/>
      </c>
      <c r="F72" s="1" t="str">
        <f>IF($A72&gt;--RIGHT($A$2,LEN($A$2)-8),"",SUMIF(Table1[SHIFT NOMENCLATURE], $B72, Table1[EVIC FIRE]))</f>
        <v/>
      </c>
      <c r="G72" s="1" t="str">
        <f>IF($A72&gt;--RIGHT($A$2,LEN($A$2)-8),"",SUMIF(Table1[SHIFT NOMENCLATURE], $B72, Table1[EKIA]))</f>
        <v/>
      </c>
      <c r="H72" s="1" t="str">
        <f>IF($A72&gt;--RIGHT($A$2,LEN($A$2)-8),"",SUMIF(Table1[SHIFT NOMENCLATURE], $B72, Table1[EWIA]))</f>
        <v/>
      </c>
      <c r="I72" s="1" t="str">
        <f>IF($A72&gt;--RIGHT($A$2,LEN($A$2)-8),"",SUMIF(Table1[SHIFT NOMENCLATURE], $B72, Table1[EPW]))</f>
        <v/>
      </c>
      <c r="J72" s="1" t="str">
        <f>IF($A72&gt;--RIGHT($A$2,LEN($A$2)-8),"",SUMIF(Table1[SHIFT NOMENCLATURE], $B72, Table1[FVIC KILL]))</f>
        <v/>
      </c>
      <c r="K72" s="1" t="str">
        <f>IF($A72&gt;--RIGHT($A$2,LEN($A$2)-8),"",SUMIF(Table1[SHIFT NOMENCLATURE], $B72, Table1[FVIC MOB]))</f>
        <v/>
      </c>
      <c r="L72" s="1" t="str">
        <f>IF($A72&gt;--RIGHT($A$2,LEN($A$2)-8),"",SUMIF(Table1[SHIFT NOMENCLATURE], $B72, Table1[FVIC FIRE]))</f>
        <v/>
      </c>
      <c r="M72" s="1" t="str">
        <f>IF($A72&gt;--RIGHT($A$2,LEN($A$2)-8),"",SUMIF(Table1[SHIFT NOMENCLATURE], $B72, Table1[FKIA]))</f>
        <v/>
      </c>
      <c r="N72" s="1" t="str">
        <f>IF($A72&gt;--RIGHT($A$2,LEN($A$2)-8),"",SUMIF(Table1[SHIFT NOMENCLATURE], $B72, Table1[FWIA]))</f>
        <v/>
      </c>
      <c r="O72" s="1" t="str">
        <f>IF($A72&gt;--RIGHT($A$2,LEN($A$2)-8),"",SUMIF(Table1[SHIFT NOMENCLATURE], $B72, Table1[DUSTWUN]))</f>
        <v/>
      </c>
    </row>
    <row r="73" spans="1:15" x14ac:dyDescent="0.25">
      <c r="A73" s="1" t="str">
        <f t="shared" si="2"/>
        <v/>
      </c>
      <c r="B73" t="str">
        <f t="shared" si="3"/>
        <v/>
      </c>
      <c r="C73" s="1" t="str">
        <f>IF($A73&gt;--RIGHT($A$2,LEN($A$2)-8),"",COUNTIF(Table1[SHIFT NOMENCLATURE],$B73))</f>
        <v/>
      </c>
      <c r="D73" s="1" t="str">
        <f>IF($A73&gt;--RIGHT($A$2,LEN($A$2)-8),"",SUMIF(Table1[SHIFT NOMENCLATURE], $B73, Table1[EVIC KILL]))</f>
        <v/>
      </c>
      <c r="E73" s="1" t="str">
        <f>IF($A73&gt;--RIGHT($A$2,LEN($A$2)-8),"",SUMIF(Table1[SHIFT NOMENCLATURE], $B73, Table1[EVIC MOB]))</f>
        <v/>
      </c>
      <c r="F73" s="1" t="str">
        <f>IF($A73&gt;--RIGHT($A$2,LEN($A$2)-8),"",SUMIF(Table1[SHIFT NOMENCLATURE], $B73, Table1[EVIC FIRE]))</f>
        <v/>
      </c>
      <c r="G73" s="1" t="str">
        <f>IF($A73&gt;--RIGHT($A$2,LEN($A$2)-8),"",SUMIF(Table1[SHIFT NOMENCLATURE], $B73, Table1[EKIA]))</f>
        <v/>
      </c>
      <c r="H73" s="1" t="str">
        <f>IF($A73&gt;--RIGHT($A$2,LEN($A$2)-8),"",SUMIF(Table1[SHIFT NOMENCLATURE], $B73, Table1[EWIA]))</f>
        <v/>
      </c>
      <c r="I73" s="1" t="str">
        <f>IF($A73&gt;--RIGHT($A$2,LEN($A$2)-8),"",SUMIF(Table1[SHIFT NOMENCLATURE], $B73, Table1[EPW]))</f>
        <v/>
      </c>
      <c r="J73" s="1" t="str">
        <f>IF($A73&gt;--RIGHT($A$2,LEN($A$2)-8),"",SUMIF(Table1[SHIFT NOMENCLATURE], $B73, Table1[FVIC KILL]))</f>
        <v/>
      </c>
      <c r="K73" s="1" t="str">
        <f>IF($A73&gt;--RIGHT($A$2,LEN($A$2)-8),"",SUMIF(Table1[SHIFT NOMENCLATURE], $B73, Table1[FVIC MOB]))</f>
        <v/>
      </c>
      <c r="L73" s="1" t="str">
        <f>IF($A73&gt;--RIGHT($A$2,LEN($A$2)-8),"",SUMIF(Table1[SHIFT NOMENCLATURE], $B73, Table1[FVIC FIRE]))</f>
        <v/>
      </c>
      <c r="M73" s="1" t="str">
        <f>IF($A73&gt;--RIGHT($A$2,LEN($A$2)-8),"",SUMIF(Table1[SHIFT NOMENCLATURE], $B73, Table1[FKIA]))</f>
        <v/>
      </c>
      <c r="N73" s="1" t="str">
        <f>IF($A73&gt;--RIGHT($A$2,LEN($A$2)-8),"",SUMIF(Table1[SHIFT NOMENCLATURE], $B73, Table1[FWIA]))</f>
        <v/>
      </c>
      <c r="O73" s="1" t="str">
        <f>IF($A73&gt;--RIGHT($A$2,LEN($A$2)-8),"",SUMIF(Table1[SHIFT NOMENCLATURE], $B73, Table1[DUSTWUN]))</f>
        <v/>
      </c>
    </row>
    <row r="74" spans="1:15" x14ac:dyDescent="0.25">
      <c r="A74" s="1" t="str">
        <f t="shared" si="2"/>
        <v/>
      </c>
      <c r="B74" t="str">
        <f t="shared" si="3"/>
        <v/>
      </c>
      <c r="C74" s="1" t="str">
        <f>IF($A74&gt;--RIGHT($A$2,LEN($A$2)-8),"",COUNTIF(Table1[SHIFT NOMENCLATURE],$B74))</f>
        <v/>
      </c>
      <c r="D74" s="1" t="str">
        <f>IF($A74&gt;--RIGHT($A$2,LEN($A$2)-8),"",SUMIF(Table1[SHIFT NOMENCLATURE], $B74, Table1[EVIC KILL]))</f>
        <v/>
      </c>
      <c r="E74" s="1" t="str">
        <f>IF($A74&gt;--RIGHT($A$2,LEN($A$2)-8),"",SUMIF(Table1[SHIFT NOMENCLATURE], $B74, Table1[EVIC MOB]))</f>
        <v/>
      </c>
      <c r="F74" s="1" t="str">
        <f>IF($A74&gt;--RIGHT($A$2,LEN($A$2)-8),"",SUMIF(Table1[SHIFT NOMENCLATURE], $B74, Table1[EVIC FIRE]))</f>
        <v/>
      </c>
      <c r="G74" s="1" t="str">
        <f>IF($A74&gt;--RIGHT($A$2,LEN($A$2)-8),"",SUMIF(Table1[SHIFT NOMENCLATURE], $B74, Table1[EKIA]))</f>
        <v/>
      </c>
      <c r="H74" s="1" t="str">
        <f>IF($A74&gt;--RIGHT($A$2,LEN($A$2)-8),"",SUMIF(Table1[SHIFT NOMENCLATURE], $B74, Table1[EWIA]))</f>
        <v/>
      </c>
      <c r="I74" s="1" t="str">
        <f>IF($A74&gt;--RIGHT($A$2,LEN($A$2)-8),"",SUMIF(Table1[SHIFT NOMENCLATURE], $B74, Table1[EPW]))</f>
        <v/>
      </c>
      <c r="J74" s="1" t="str">
        <f>IF($A74&gt;--RIGHT($A$2,LEN($A$2)-8),"",SUMIF(Table1[SHIFT NOMENCLATURE], $B74, Table1[FVIC KILL]))</f>
        <v/>
      </c>
      <c r="K74" s="1" t="str">
        <f>IF($A74&gt;--RIGHT($A$2,LEN($A$2)-8),"",SUMIF(Table1[SHIFT NOMENCLATURE], $B74, Table1[FVIC MOB]))</f>
        <v/>
      </c>
      <c r="L74" s="1" t="str">
        <f>IF($A74&gt;--RIGHT($A$2,LEN($A$2)-8),"",SUMIF(Table1[SHIFT NOMENCLATURE], $B74, Table1[FVIC FIRE]))</f>
        <v/>
      </c>
      <c r="M74" s="1" t="str">
        <f>IF($A74&gt;--RIGHT($A$2,LEN($A$2)-8),"",SUMIF(Table1[SHIFT NOMENCLATURE], $B74, Table1[FKIA]))</f>
        <v/>
      </c>
      <c r="N74" s="1" t="str">
        <f>IF($A74&gt;--RIGHT($A$2,LEN($A$2)-8),"",SUMIF(Table1[SHIFT NOMENCLATURE], $B74, Table1[FWIA]))</f>
        <v/>
      </c>
      <c r="O74" s="1" t="str">
        <f>IF($A74&gt;--RIGHT($A$2,LEN($A$2)-8),"",SUMIF(Table1[SHIFT NOMENCLATURE], $B74, Table1[DUSTWUN]))</f>
        <v/>
      </c>
    </row>
    <row r="75" spans="1:15" x14ac:dyDescent="0.25">
      <c r="A75" s="1" t="str">
        <f t="shared" si="2"/>
        <v/>
      </c>
      <c r="B75" t="str">
        <f t="shared" si="3"/>
        <v/>
      </c>
      <c r="C75" s="1" t="str">
        <f>IF($A75&gt;--RIGHT($A$2,LEN($A$2)-8),"",COUNTIF(Table1[SHIFT NOMENCLATURE],$B75))</f>
        <v/>
      </c>
      <c r="D75" s="1" t="str">
        <f>IF($A75&gt;--RIGHT($A$2,LEN($A$2)-8),"",SUMIF(Table1[SHIFT NOMENCLATURE], $B75, Table1[EVIC KILL]))</f>
        <v/>
      </c>
      <c r="E75" s="1" t="str">
        <f>IF($A75&gt;--RIGHT($A$2,LEN($A$2)-8),"",SUMIF(Table1[SHIFT NOMENCLATURE], $B75, Table1[EVIC MOB]))</f>
        <v/>
      </c>
      <c r="F75" s="1" t="str">
        <f>IF($A75&gt;--RIGHT($A$2,LEN($A$2)-8),"",SUMIF(Table1[SHIFT NOMENCLATURE], $B75, Table1[EVIC FIRE]))</f>
        <v/>
      </c>
      <c r="G75" s="1" t="str">
        <f>IF($A75&gt;--RIGHT($A$2,LEN($A$2)-8),"",SUMIF(Table1[SHIFT NOMENCLATURE], $B75, Table1[EKIA]))</f>
        <v/>
      </c>
      <c r="H75" s="1" t="str">
        <f>IF($A75&gt;--RIGHT($A$2,LEN($A$2)-8),"",SUMIF(Table1[SHIFT NOMENCLATURE], $B75, Table1[EWIA]))</f>
        <v/>
      </c>
      <c r="I75" s="1" t="str">
        <f>IF($A75&gt;--RIGHT($A$2,LEN($A$2)-8),"",SUMIF(Table1[SHIFT NOMENCLATURE], $B75, Table1[EPW]))</f>
        <v/>
      </c>
      <c r="J75" s="1" t="str">
        <f>IF($A75&gt;--RIGHT($A$2,LEN($A$2)-8),"",SUMIF(Table1[SHIFT NOMENCLATURE], $B75, Table1[FVIC KILL]))</f>
        <v/>
      </c>
      <c r="K75" s="1" t="str">
        <f>IF($A75&gt;--RIGHT($A$2,LEN($A$2)-8),"",SUMIF(Table1[SHIFT NOMENCLATURE], $B75, Table1[FVIC MOB]))</f>
        <v/>
      </c>
      <c r="L75" s="1" t="str">
        <f>IF($A75&gt;--RIGHT($A$2,LEN($A$2)-8),"",SUMIF(Table1[SHIFT NOMENCLATURE], $B75, Table1[FVIC FIRE]))</f>
        <v/>
      </c>
      <c r="M75" s="1" t="str">
        <f>IF($A75&gt;--RIGHT($A$2,LEN($A$2)-8),"",SUMIF(Table1[SHIFT NOMENCLATURE], $B75, Table1[FKIA]))</f>
        <v/>
      </c>
      <c r="N75" s="1" t="str">
        <f>IF($A75&gt;--RIGHT($A$2,LEN($A$2)-8),"",SUMIF(Table1[SHIFT NOMENCLATURE], $B75, Table1[FWIA]))</f>
        <v/>
      </c>
      <c r="O75" s="1" t="str">
        <f>IF($A75&gt;--RIGHT($A$2,LEN($A$2)-8),"",SUMIF(Table1[SHIFT NOMENCLATURE], $B75, Table1[DUSTWUN]))</f>
        <v/>
      </c>
    </row>
    <row r="76" spans="1:15" x14ac:dyDescent="0.25">
      <c r="A76" s="1" t="str">
        <f t="shared" si="2"/>
        <v/>
      </c>
      <c r="B76" t="str">
        <f t="shared" si="3"/>
        <v/>
      </c>
      <c r="C76" s="1" t="str">
        <f>IF($A76&gt;--RIGHT($A$2,LEN($A$2)-8),"",COUNTIF(Table1[SHIFT NOMENCLATURE],$B76))</f>
        <v/>
      </c>
      <c r="D76" s="1" t="str">
        <f>IF($A76&gt;--RIGHT($A$2,LEN($A$2)-8),"",SUMIF(Table1[SHIFT NOMENCLATURE], $B76, Table1[EVIC KILL]))</f>
        <v/>
      </c>
      <c r="E76" s="1" t="str">
        <f>IF($A76&gt;--RIGHT($A$2,LEN($A$2)-8),"",SUMIF(Table1[SHIFT NOMENCLATURE], $B76, Table1[EVIC MOB]))</f>
        <v/>
      </c>
      <c r="F76" s="1" t="str">
        <f>IF($A76&gt;--RIGHT($A$2,LEN($A$2)-8),"",SUMIF(Table1[SHIFT NOMENCLATURE], $B76, Table1[EVIC FIRE]))</f>
        <v/>
      </c>
      <c r="G76" s="1" t="str">
        <f>IF($A76&gt;--RIGHT($A$2,LEN($A$2)-8),"",SUMIF(Table1[SHIFT NOMENCLATURE], $B76, Table1[EKIA]))</f>
        <v/>
      </c>
      <c r="H76" s="1" t="str">
        <f>IF($A76&gt;--RIGHT($A$2,LEN($A$2)-8),"",SUMIF(Table1[SHIFT NOMENCLATURE], $B76, Table1[EWIA]))</f>
        <v/>
      </c>
      <c r="I76" s="1" t="str">
        <f>IF($A76&gt;--RIGHT($A$2,LEN($A$2)-8),"",SUMIF(Table1[SHIFT NOMENCLATURE], $B76, Table1[EPW]))</f>
        <v/>
      </c>
      <c r="J76" s="1" t="str">
        <f>IF($A76&gt;--RIGHT($A$2,LEN($A$2)-8),"",SUMIF(Table1[SHIFT NOMENCLATURE], $B76, Table1[FVIC KILL]))</f>
        <v/>
      </c>
      <c r="K76" s="1" t="str">
        <f>IF($A76&gt;--RIGHT($A$2,LEN($A$2)-8),"",SUMIF(Table1[SHIFT NOMENCLATURE], $B76, Table1[FVIC MOB]))</f>
        <v/>
      </c>
      <c r="L76" s="1" t="str">
        <f>IF($A76&gt;--RIGHT($A$2,LEN($A$2)-8),"",SUMIF(Table1[SHIFT NOMENCLATURE], $B76, Table1[FVIC FIRE]))</f>
        <v/>
      </c>
      <c r="M76" s="1" t="str">
        <f>IF($A76&gt;--RIGHT($A$2,LEN($A$2)-8),"",SUMIF(Table1[SHIFT NOMENCLATURE], $B76, Table1[FKIA]))</f>
        <v/>
      </c>
      <c r="N76" s="1" t="str">
        <f>IF($A76&gt;--RIGHT($A$2,LEN($A$2)-8),"",SUMIF(Table1[SHIFT NOMENCLATURE], $B76, Table1[FWIA]))</f>
        <v/>
      </c>
      <c r="O76" s="1" t="str">
        <f>IF($A76&gt;--RIGHT($A$2,LEN($A$2)-8),"",SUMIF(Table1[SHIFT NOMENCLATURE], $B76, Table1[DUSTWUN]))</f>
        <v/>
      </c>
    </row>
    <row r="77" spans="1:15" x14ac:dyDescent="0.25">
      <c r="A77" s="1" t="str">
        <f t="shared" si="2"/>
        <v/>
      </c>
      <c r="B77" t="str">
        <f t="shared" si="3"/>
        <v/>
      </c>
      <c r="C77" s="1" t="str">
        <f>IF($A77&gt;--RIGHT($A$2,LEN($A$2)-8),"",COUNTIF(Table1[SHIFT NOMENCLATURE],$B77))</f>
        <v/>
      </c>
      <c r="D77" s="1" t="str">
        <f>IF($A77&gt;--RIGHT($A$2,LEN($A$2)-8),"",SUMIF(Table1[SHIFT NOMENCLATURE], $B77, Table1[EVIC KILL]))</f>
        <v/>
      </c>
      <c r="E77" s="1" t="str">
        <f>IF($A77&gt;--RIGHT($A$2,LEN($A$2)-8),"",SUMIF(Table1[SHIFT NOMENCLATURE], $B77, Table1[EVIC MOB]))</f>
        <v/>
      </c>
      <c r="F77" s="1" t="str">
        <f>IF($A77&gt;--RIGHT($A$2,LEN($A$2)-8),"",SUMIF(Table1[SHIFT NOMENCLATURE], $B77, Table1[EVIC FIRE]))</f>
        <v/>
      </c>
      <c r="G77" s="1" t="str">
        <f>IF($A77&gt;--RIGHT($A$2,LEN($A$2)-8),"",SUMIF(Table1[SHIFT NOMENCLATURE], $B77, Table1[EKIA]))</f>
        <v/>
      </c>
      <c r="H77" s="1" t="str">
        <f>IF($A77&gt;--RIGHT($A$2,LEN($A$2)-8),"",SUMIF(Table1[SHIFT NOMENCLATURE], $B77, Table1[EWIA]))</f>
        <v/>
      </c>
      <c r="I77" s="1" t="str">
        <f>IF($A77&gt;--RIGHT($A$2,LEN($A$2)-8),"",SUMIF(Table1[SHIFT NOMENCLATURE], $B77, Table1[EPW]))</f>
        <v/>
      </c>
      <c r="J77" s="1" t="str">
        <f>IF($A77&gt;--RIGHT($A$2,LEN($A$2)-8),"",SUMIF(Table1[SHIFT NOMENCLATURE], $B77, Table1[FVIC KILL]))</f>
        <v/>
      </c>
      <c r="K77" s="1" t="str">
        <f>IF($A77&gt;--RIGHT($A$2,LEN($A$2)-8),"",SUMIF(Table1[SHIFT NOMENCLATURE], $B77, Table1[FVIC MOB]))</f>
        <v/>
      </c>
      <c r="L77" s="1" t="str">
        <f>IF($A77&gt;--RIGHT($A$2,LEN($A$2)-8),"",SUMIF(Table1[SHIFT NOMENCLATURE], $B77, Table1[FVIC FIRE]))</f>
        <v/>
      </c>
      <c r="M77" s="1" t="str">
        <f>IF($A77&gt;--RIGHT($A$2,LEN($A$2)-8),"",SUMIF(Table1[SHIFT NOMENCLATURE], $B77, Table1[FKIA]))</f>
        <v/>
      </c>
      <c r="N77" s="1" t="str">
        <f>IF($A77&gt;--RIGHT($A$2,LEN($A$2)-8),"",SUMIF(Table1[SHIFT NOMENCLATURE], $B77, Table1[FWIA]))</f>
        <v/>
      </c>
      <c r="O77" s="1" t="str">
        <f>IF($A77&gt;--RIGHT($A$2,LEN($A$2)-8),"",SUMIF(Table1[SHIFT NOMENCLATURE], $B77, Table1[DUSTWUN]))</f>
        <v/>
      </c>
    </row>
    <row r="78" spans="1:15" x14ac:dyDescent="0.25">
      <c r="A78" s="1" t="str">
        <f t="shared" si="2"/>
        <v/>
      </c>
      <c r="B78" t="str">
        <f t="shared" si="3"/>
        <v/>
      </c>
      <c r="C78" s="1" t="str">
        <f>IF($A78&gt;--RIGHT($A$2,LEN($A$2)-8),"",COUNTIF(Table1[SHIFT NOMENCLATURE],$B78))</f>
        <v/>
      </c>
      <c r="D78" s="1" t="str">
        <f>IF($A78&gt;--RIGHT($A$2,LEN($A$2)-8),"",SUMIF(Table1[SHIFT NOMENCLATURE], $B78, Table1[EVIC KILL]))</f>
        <v/>
      </c>
      <c r="E78" s="1" t="str">
        <f>IF($A78&gt;--RIGHT($A$2,LEN($A$2)-8),"",SUMIF(Table1[SHIFT NOMENCLATURE], $B78, Table1[EVIC MOB]))</f>
        <v/>
      </c>
      <c r="F78" s="1" t="str">
        <f>IF($A78&gt;--RIGHT($A$2,LEN($A$2)-8),"",SUMIF(Table1[SHIFT NOMENCLATURE], $B78, Table1[EVIC FIRE]))</f>
        <v/>
      </c>
      <c r="G78" s="1" t="str">
        <f>IF($A78&gt;--RIGHT($A$2,LEN($A$2)-8),"",SUMIF(Table1[SHIFT NOMENCLATURE], $B78, Table1[EKIA]))</f>
        <v/>
      </c>
      <c r="H78" s="1" t="str">
        <f>IF($A78&gt;--RIGHT($A$2,LEN($A$2)-8),"",SUMIF(Table1[SHIFT NOMENCLATURE], $B78, Table1[EWIA]))</f>
        <v/>
      </c>
      <c r="I78" s="1" t="str">
        <f>IF($A78&gt;--RIGHT($A$2,LEN($A$2)-8),"",SUMIF(Table1[SHIFT NOMENCLATURE], $B78, Table1[EPW]))</f>
        <v/>
      </c>
      <c r="J78" s="1" t="str">
        <f>IF($A78&gt;--RIGHT($A$2,LEN($A$2)-8),"",SUMIF(Table1[SHIFT NOMENCLATURE], $B78, Table1[FVIC KILL]))</f>
        <v/>
      </c>
      <c r="K78" s="1" t="str">
        <f>IF($A78&gt;--RIGHT($A$2,LEN($A$2)-8),"",SUMIF(Table1[SHIFT NOMENCLATURE], $B78, Table1[FVIC MOB]))</f>
        <v/>
      </c>
      <c r="L78" s="1" t="str">
        <f>IF($A78&gt;--RIGHT($A$2,LEN($A$2)-8),"",SUMIF(Table1[SHIFT NOMENCLATURE], $B78, Table1[FVIC FIRE]))</f>
        <v/>
      </c>
      <c r="M78" s="1" t="str">
        <f>IF($A78&gt;--RIGHT($A$2,LEN($A$2)-8),"",SUMIF(Table1[SHIFT NOMENCLATURE], $B78, Table1[FKIA]))</f>
        <v/>
      </c>
      <c r="N78" s="1" t="str">
        <f>IF($A78&gt;--RIGHT($A$2,LEN($A$2)-8),"",SUMIF(Table1[SHIFT NOMENCLATURE], $B78, Table1[FWIA]))</f>
        <v/>
      </c>
      <c r="O78" s="1" t="str">
        <f>IF($A78&gt;--RIGHT($A$2,LEN($A$2)-8),"",SUMIF(Table1[SHIFT NOMENCLATURE], $B78, Table1[DUSTWUN]))</f>
        <v/>
      </c>
    </row>
    <row r="79" spans="1:15" x14ac:dyDescent="0.25">
      <c r="A79" s="1" t="str">
        <f t="shared" si="2"/>
        <v/>
      </c>
      <c r="B79" t="str">
        <f t="shared" si="3"/>
        <v/>
      </c>
      <c r="C79" s="1" t="str">
        <f>IF($A79&gt;--RIGHT($A$2,LEN($A$2)-8),"",COUNTIF(Table1[SHIFT NOMENCLATURE],$B79))</f>
        <v/>
      </c>
      <c r="D79" s="1" t="str">
        <f>IF($A79&gt;--RIGHT($A$2,LEN($A$2)-8),"",SUMIF(Table1[SHIFT NOMENCLATURE], $B79, Table1[EVIC KILL]))</f>
        <v/>
      </c>
      <c r="E79" s="1" t="str">
        <f>IF($A79&gt;--RIGHT($A$2,LEN($A$2)-8),"",SUMIF(Table1[SHIFT NOMENCLATURE], $B79, Table1[EVIC MOB]))</f>
        <v/>
      </c>
      <c r="F79" s="1" t="str">
        <f>IF($A79&gt;--RIGHT($A$2,LEN($A$2)-8),"",SUMIF(Table1[SHIFT NOMENCLATURE], $B79, Table1[EVIC FIRE]))</f>
        <v/>
      </c>
      <c r="G79" s="1" t="str">
        <f>IF($A79&gt;--RIGHT($A$2,LEN($A$2)-8),"",SUMIF(Table1[SHIFT NOMENCLATURE], $B79, Table1[EKIA]))</f>
        <v/>
      </c>
      <c r="H79" s="1" t="str">
        <f>IF($A79&gt;--RIGHT($A$2,LEN($A$2)-8),"",SUMIF(Table1[SHIFT NOMENCLATURE], $B79, Table1[EWIA]))</f>
        <v/>
      </c>
      <c r="I79" s="1" t="str">
        <f>IF($A79&gt;--RIGHT($A$2,LEN($A$2)-8),"",SUMIF(Table1[SHIFT NOMENCLATURE], $B79, Table1[EPW]))</f>
        <v/>
      </c>
      <c r="J79" s="1" t="str">
        <f>IF($A79&gt;--RIGHT($A$2,LEN($A$2)-8),"",SUMIF(Table1[SHIFT NOMENCLATURE], $B79, Table1[FVIC KILL]))</f>
        <v/>
      </c>
      <c r="K79" s="1" t="str">
        <f>IF($A79&gt;--RIGHT($A$2,LEN($A$2)-8),"",SUMIF(Table1[SHIFT NOMENCLATURE], $B79, Table1[FVIC MOB]))</f>
        <v/>
      </c>
      <c r="L79" s="1" t="str">
        <f>IF($A79&gt;--RIGHT($A$2,LEN($A$2)-8),"",SUMIF(Table1[SHIFT NOMENCLATURE], $B79, Table1[FVIC FIRE]))</f>
        <v/>
      </c>
      <c r="M79" s="1" t="str">
        <f>IF($A79&gt;--RIGHT($A$2,LEN($A$2)-8),"",SUMIF(Table1[SHIFT NOMENCLATURE], $B79, Table1[FKIA]))</f>
        <v/>
      </c>
      <c r="N79" s="1" t="str">
        <f>IF($A79&gt;--RIGHT($A$2,LEN($A$2)-8),"",SUMIF(Table1[SHIFT NOMENCLATURE], $B79, Table1[FWIA]))</f>
        <v/>
      </c>
      <c r="O79" s="1" t="str">
        <f>IF($A79&gt;--RIGHT($A$2,LEN($A$2)-8),"",SUMIF(Table1[SHIFT NOMENCLATURE], $B79, Table1[DUSTWUN]))</f>
        <v/>
      </c>
    </row>
    <row r="80" spans="1:15" x14ac:dyDescent="0.25">
      <c r="A80" s="1" t="str">
        <f t="shared" si="2"/>
        <v/>
      </c>
      <c r="B80" t="str">
        <f t="shared" si="3"/>
        <v/>
      </c>
      <c r="C80" s="1" t="str">
        <f>IF($A80&gt;--RIGHT($A$2,LEN($A$2)-8),"",COUNTIF(Table1[SHIFT NOMENCLATURE],$B80))</f>
        <v/>
      </c>
      <c r="D80" s="1" t="str">
        <f>IF($A80&gt;--RIGHT($A$2,LEN($A$2)-8),"",SUMIF(Table1[SHIFT NOMENCLATURE], $B80, Table1[EVIC KILL]))</f>
        <v/>
      </c>
      <c r="E80" s="1" t="str">
        <f>IF($A80&gt;--RIGHT($A$2,LEN($A$2)-8),"",SUMIF(Table1[SHIFT NOMENCLATURE], $B80, Table1[EVIC MOB]))</f>
        <v/>
      </c>
      <c r="F80" s="1" t="str">
        <f>IF($A80&gt;--RIGHT($A$2,LEN($A$2)-8),"",SUMIF(Table1[SHIFT NOMENCLATURE], $B80, Table1[EVIC FIRE]))</f>
        <v/>
      </c>
      <c r="G80" s="1" t="str">
        <f>IF($A80&gt;--RIGHT($A$2,LEN($A$2)-8),"",SUMIF(Table1[SHIFT NOMENCLATURE], $B80, Table1[EKIA]))</f>
        <v/>
      </c>
      <c r="H80" s="1" t="str">
        <f>IF($A80&gt;--RIGHT($A$2,LEN($A$2)-8),"",SUMIF(Table1[SHIFT NOMENCLATURE], $B80, Table1[EWIA]))</f>
        <v/>
      </c>
      <c r="I80" s="1" t="str">
        <f>IF($A80&gt;--RIGHT($A$2,LEN($A$2)-8),"",SUMIF(Table1[SHIFT NOMENCLATURE], $B80, Table1[EPW]))</f>
        <v/>
      </c>
      <c r="J80" s="1" t="str">
        <f>IF($A80&gt;--RIGHT($A$2,LEN($A$2)-8),"",SUMIF(Table1[SHIFT NOMENCLATURE], $B80, Table1[FVIC KILL]))</f>
        <v/>
      </c>
      <c r="K80" s="1" t="str">
        <f>IF($A80&gt;--RIGHT($A$2,LEN($A$2)-8),"",SUMIF(Table1[SHIFT NOMENCLATURE], $B80, Table1[FVIC MOB]))</f>
        <v/>
      </c>
      <c r="L80" s="1" t="str">
        <f>IF($A80&gt;--RIGHT($A$2,LEN($A$2)-8),"",SUMIF(Table1[SHIFT NOMENCLATURE], $B80, Table1[FVIC FIRE]))</f>
        <v/>
      </c>
      <c r="M80" s="1" t="str">
        <f>IF($A80&gt;--RIGHT($A$2,LEN($A$2)-8),"",SUMIF(Table1[SHIFT NOMENCLATURE], $B80, Table1[FKIA]))</f>
        <v/>
      </c>
      <c r="N80" s="1" t="str">
        <f>IF($A80&gt;--RIGHT($A$2,LEN($A$2)-8),"",SUMIF(Table1[SHIFT NOMENCLATURE], $B80, Table1[FWIA]))</f>
        <v/>
      </c>
      <c r="O80" s="1" t="str">
        <f>IF($A80&gt;--RIGHT($A$2,LEN($A$2)-8),"",SUMIF(Table1[SHIFT NOMENCLATURE], $B80, Table1[DUSTWUN]))</f>
        <v/>
      </c>
    </row>
    <row r="81" spans="1:15" x14ac:dyDescent="0.25">
      <c r="A81" s="1" t="str">
        <f t="shared" si="2"/>
        <v/>
      </c>
      <c r="B81" t="str">
        <f t="shared" si="3"/>
        <v/>
      </c>
      <c r="C81" s="1" t="str">
        <f>IF($A81&gt;--RIGHT($A$2,LEN($A$2)-8),"",COUNTIF(Table1[SHIFT NOMENCLATURE],$B81))</f>
        <v/>
      </c>
      <c r="D81" s="1" t="str">
        <f>IF($A81&gt;--RIGHT($A$2,LEN($A$2)-8),"",SUMIF(Table1[SHIFT NOMENCLATURE], $B81, Table1[EVIC KILL]))</f>
        <v/>
      </c>
      <c r="E81" s="1" t="str">
        <f>IF($A81&gt;--RIGHT($A$2,LEN($A$2)-8),"",SUMIF(Table1[SHIFT NOMENCLATURE], $B81, Table1[EVIC MOB]))</f>
        <v/>
      </c>
      <c r="F81" s="1" t="str">
        <f>IF($A81&gt;--RIGHT($A$2,LEN($A$2)-8),"",SUMIF(Table1[SHIFT NOMENCLATURE], $B81, Table1[EVIC FIRE]))</f>
        <v/>
      </c>
      <c r="G81" s="1" t="str">
        <f>IF($A81&gt;--RIGHT($A$2,LEN($A$2)-8),"",SUMIF(Table1[SHIFT NOMENCLATURE], $B81, Table1[EKIA]))</f>
        <v/>
      </c>
      <c r="H81" s="1" t="str">
        <f>IF($A81&gt;--RIGHT($A$2,LEN($A$2)-8),"",SUMIF(Table1[SHIFT NOMENCLATURE], $B81, Table1[EWIA]))</f>
        <v/>
      </c>
      <c r="I81" s="1" t="str">
        <f>IF($A81&gt;--RIGHT($A$2,LEN($A$2)-8),"",SUMIF(Table1[SHIFT NOMENCLATURE], $B81, Table1[EPW]))</f>
        <v/>
      </c>
      <c r="J81" s="1" t="str">
        <f>IF($A81&gt;--RIGHT($A$2,LEN($A$2)-8),"",SUMIF(Table1[SHIFT NOMENCLATURE], $B81, Table1[FVIC KILL]))</f>
        <v/>
      </c>
      <c r="K81" s="1" t="str">
        <f>IF($A81&gt;--RIGHT($A$2,LEN($A$2)-8),"",SUMIF(Table1[SHIFT NOMENCLATURE], $B81, Table1[FVIC MOB]))</f>
        <v/>
      </c>
      <c r="L81" s="1" t="str">
        <f>IF($A81&gt;--RIGHT($A$2,LEN($A$2)-8),"",SUMIF(Table1[SHIFT NOMENCLATURE], $B81, Table1[FVIC FIRE]))</f>
        <v/>
      </c>
      <c r="M81" s="1" t="str">
        <f>IF($A81&gt;--RIGHT($A$2,LEN($A$2)-8),"",SUMIF(Table1[SHIFT NOMENCLATURE], $B81, Table1[FKIA]))</f>
        <v/>
      </c>
      <c r="N81" s="1" t="str">
        <f>IF($A81&gt;--RIGHT($A$2,LEN($A$2)-8),"",SUMIF(Table1[SHIFT NOMENCLATURE], $B81, Table1[FWIA]))</f>
        <v/>
      </c>
      <c r="O81" s="1" t="str">
        <f>IF($A81&gt;--RIGHT($A$2,LEN($A$2)-8),"",SUMIF(Table1[SHIFT NOMENCLATURE], $B81, Table1[DUSTWUN]))</f>
        <v/>
      </c>
    </row>
    <row r="82" spans="1:15" x14ac:dyDescent="0.25">
      <c r="A82" s="1" t="str">
        <f t="shared" si="2"/>
        <v/>
      </c>
      <c r="B82" t="str">
        <f t="shared" si="3"/>
        <v/>
      </c>
      <c r="C82" s="1" t="str">
        <f>IF($A82&gt;--RIGHT($A$2,LEN($A$2)-8),"",COUNTIF(Table1[SHIFT NOMENCLATURE],$B82))</f>
        <v/>
      </c>
      <c r="D82" s="1" t="str">
        <f>IF($A82&gt;--RIGHT($A$2,LEN($A$2)-8),"",SUMIF(Table1[SHIFT NOMENCLATURE], $B82, Table1[EVIC KILL]))</f>
        <v/>
      </c>
      <c r="E82" s="1" t="str">
        <f>IF($A82&gt;--RIGHT($A$2,LEN($A$2)-8),"",SUMIF(Table1[SHIFT NOMENCLATURE], $B82, Table1[EVIC MOB]))</f>
        <v/>
      </c>
      <c r="F82" s="1" t="str">
        <f>IF($A82&gt;--RIGHT($A$2,LEN($A$2)-8),"",SUMIF(Table1[SHIFT NOMENCLATURE], $B82, Table1[EVIC FIRE]))</f>
        <v/>
      </c>
      <c r="G82" s="1" t="str">
        <f>IF($A82&gt;--RIGHT($A$2,LEN($A$2)-8),"",SUMIF(Table1[SHIFT NOMENCLATURE], $B82, Table1[EKIA]))</f>
        <v/>
      </c>
      <c r="H82" s="1" t="str">
        <f>IF($A82&gt;--RIGHT($A$2,LEN($A$2)-8),"",SUMIF(Table1[SHIFT NOMENCLATURE], $B82, Table1[EWIA]))</f>
        <v/>
      </c>
      <c r="I82" s="1" t="str">
        <f>IF($A82&gt;--RIGHT($A$2,LEN($A$2)-8),"",SUMIF(Table1[SHIFT NOMENCLATURE], $B82, Table1[EPW]))</f>
        <v/>
      </c>
      <c r="J82" s="1" t="str">
        <f>IF($A82&gt;--RIGHT($A$2,LEN($A$2)-8),"",SUMIF(Table1[SHIFT NOMENCLATURE], $B82, Table1[FVIC KILL]))</f>
        <v/>
      </c>
      <c r="K82" s="1" t="str">
        <f>IF($A82&gt;--RIGHT($A$2,LEN($A$2)-8),"",SUMIF(Table1[SHIFT NOMENCLATURE], $B82, Table1[FVIC MOB]))</f>
        <v/>
      </c>
      <c r="L82" s="1" t="str">
        <f>IF($A82&gt;--RIGHT($A$2,LEN($A$2)-8),"",SUMIF(Table1[SHIFT NOMENCLATURE], $B82, Table1[FVIC FIRE]))</f>
        <v/>
      </c>
      <c r="M82" s="1" t="str">
        <f>IF($A82&gt;--RIGHT($A$2,LEN($A$2)-8),"",SUMIF(Table1[SHIFT NOMENCLATURE], $B82, Table1[FKIA]))</f>
        <v/>
      </c>
      <c r="N82" s="1" t="str">
        <f>IF($A82&gt;--RIGHT($A$2,LEN($A$2)-8),"",SUMIF(Table1[SHIFT NOMENCLATURE], $B82, Table1[FWIA]))</f>
        <v/>
      </c>
      <c r="O82" s="1" t="str">
        <f>IF($A82&gt;--RIGHT($A$2,LEN($A$2)-8),"",SUMIF(Table1[SHIFT NOMENCLATURE], $B82, Table1[DUSTWUN]))</f>
        <v/>
      </c>
    </row>
    <row r="83" spans="1:15" x14ac:dyDescent="0.25">
      <c r="A83" s="1" t="str">
        <f t="shared" si="2"/>
        <v/>
      </c>
      <c r="B83" t="str">
        <f t="shared" si="3"/>
        <v/>
      </c>
      <c r="C83" s="1" t="str">
        <f>IF($A83&gt;--RIGHT($A$2,LEN($A$2)-8),"",COUNTIF(Table1[SHIFT NOMENCLATURE],$B83))</f>
        <v/>
      </c>
      <c r="D83" s="1" t="str">
        <f>IF($A83&gt;--RIGHT($A$2,LEN($A$2)-8),"",SUMIF(Table1[SHIFT NOMENCLATURE], $B83, Table1[EVIC KILL]))</f>
        <v/>
      </c>
      <c r="E83" s="1" t="str">
        <f>IF($A83&gt;--RIGHT($A$2,LEN($A$2)-8),"",SUMIF(Table1[SHIFT NOMENCLATURE], $B83, Table1[EVIC MOB]))</f>
        <v/>
      </c>
      <c r="F83" s="1" t="str">
        <f>IF($A83&gt;--RIGHT($A$2,LEN($A$2)-8),"",SUMIF(Table1[SHIFT NOMENCLATURE], $B83, Table1[EVIC FIRE]))</f>
        <v/>
      </c>
      <c r="G83" s="1" t="str">
        <f>IF($A83&gt;--RIGHT($A$2,LEN($A$2)-8),"",SUMIF(Table1[SHIFT NOMENCLATURE], $B83, Table1[EKIA]))</f>
        <v/>
      </c>
      <c r="H83" s="1" t="str">
        <f>IF($A83&gt;--RIGHT($A$2,LEN($A$2)-8),"",SUMIF(Table1[SHIFT NOMENCLATURE], $B83, Table1[EWIA]))</f>
        <v/>
      </c>
      <c r="I83" s="1" t="str">
        <f>IF($A83&gt;--RIGHT($A$2,LEN($A$2)-8),"",SUMIF(Table1[SHIFT NOMENCLATURE], $B83, Table1[EPW]))</f>
        <v/>
      </c>
      <c r="J83" s="1" t="str">
        <f>IF($A83&gt;--RIGHT($A$2,LEN($A$2)-8),"",SUMIF(Table1[SHIFT NOMENCLATURE], $B83, Table1[FVIC KILL]))</f>
        <v/>
      </c>
      <c r="K83" s="1" t="str">
        <f>IF($A83&gt;--RIGHT($A$2,LEN($A$2)-8),"",SUMIF(Table1[SHIFT NOMENCLATURE], $B83, Table1[FVIC MOB]))</f>
        <v/>
      </c>
      <c r="L83" s="1" t="str">
        <f>IF($A83&gt;--RIGHT($A$2,LEN($A$2)-8),"",SUMIF(Table1[SHIFT NOMENCLATURE], $B83, Table1[FVIC FIRE]))</f>
        <v/>
      </c>
      <c r="M83" s="1" t="str">
        <f>IF($A83&gt;--RIGHT($A$2,LEN($A$2)-8),"",SUMIF(Table1[SHIFT NOMENCLATURE], $B83, Table1[FKIA]))</f>
        <v/>
      </c>
      <c r="N83" s="1" t="str">
        <f>IF($A83&gt;--RIGHT($A$2,LEN($A$2)-8),"",SUMIF(Table1[SHIFT NOMENCLATURE], $B83, Table1[FWIA]))</f>
        <v/>
      </c>
      <c r="O83" s="1" t="str">
        <f>IF($A83&gt;--RIGHT($A$2,LEN($A$2)-8),"",SUMIF(Table1[SHIFT NOMENCLATURE], $B83, Table1[DUSTWUN]))</f>
        <v/>
      </c>
    </row>
    <row r="84" spans="1:15" x14ac:dyDescent="0.25">
      <c r="A84" s="1" t="str">
        <f t="shared" si="2"/>
        <v/>
      </c>
      <c r="B84" t="str">
        <f t="shared" si="3"/>
        <v/>
      </c>
      <c r="C84" s="1" t="str">
        <f>IF($A84&gt;--RIGHT($A$2,LEN($A$2)-8),"",COUNTIF(Table1[SHIFT NOMENCLATURE],$B84))</f>
        <v/>
      </c>
      <c r="D84" s="1" t="str">
        <f>IF($A84&gt;--RIGHT($A$2,LEN($A$2)-8),"",SUMIF(Table1[SHIFT NOMENCLATURE], $B84, Table1[EVIC KILL]))</f>
        <v/>
      </c>
      <c r="E84" s="1" t="str">
        <f>IF($A84&gt;--RIGHT($A$2,LEN($A$2)-8),"",SUMIF(Table1[SHIFT NOMENCLATURE], $B84, Table1[EVIC MOB]))</f>
        <v/>
      </c>
      <c r="F84" s="1" t="str">
        <f>IF($A84&gt;--RIGHT($A$2,LEN($A$2)-8),"",SUMIF(Table1[SHIFT NOMENCLATURE], $B84, Table1[EVIC FIRE]))</f>
        <v/>
      </c>
      <c r="G84" s="1" t="str">
        <f>IF($A84&gt;--RIGHT($A$2,LEN($A$2)-8),"",SUMIF(Table1[SHIFT NOMENCLATURE], $B84, Table1[EKIA]))</f>
        <v/>
      </c>
      <c r="H84" s="1" t="str">
        <f>IF($A84&gt;--RIGHT($A$2,LEN($A$2)-8),"",SUMIF(Table1[SHIFT NOMENCLATURE], $B84, Table1[EWIA]))</f>
        <v/>
      </c>
      <c r="I84" s="1" t="str">
        <f>IF($A84&gt;--RIGHT($A$2,LEN($A$2)-8),"",SUMIF(Table1[SHIFT NOMENCLATURE], $B84, Table1[EPW]))</f>
        <v/>
      </c>
      <c r="J84" s="1" t="str">
        <f>IF($A84&gt;--RIGHT($A$2,LEN($A$2)-8),"",SUMIF(Table1[SHIFT NOMENCLATURE], $B84, Table1[FVIC KILL]))</f>
        <v/>
      </c>
      <c r="K84" s="1" t="str">
        <f>IF($A84&gt;--RIGHT($A$2,LEN($A$2)-8),"",SUMIF(Table1[SHIFT NOMENCLATURE], $B84, Table1[FVIC MOB]))</f>
        <v/>
      </c>
      <c r="L84" s="1" t="str">
        <f>IF($A84&gt;--RIGHT($A$2,LEN($A$2)-8),"",SUMIF(Table1[SHIFT NOMENCLATURE], $B84, Table1[FVIC FIRE]))</f>
        <v/>
      </c>
      <c r="M84" s="1" t="str">
        <f>IF($A84&gt;--RIGHT($A$2,LEN($A$2)-8),"",SUMIF(Table1[SHIFT NOMENCLATURE], $B84, Table1[FKIA]))</f>
        <v/>
      </c>
      <c r="N84" s="1" t="str">
        <f>IF($A84&gt;--RIGHT($A$2,LEN($A$2)-8),"",SUMIF(Table1[SHIFT NOMENCLATURE], $B84, Table1[FWIA]))</f>
        <v/>
      </c>
      <c r="O84" s="1" t="str">
        <f>IF($A84&gt;--RIGHT($A$2,LEN($A$2)-8),"",SUMIF(Table1[SHIFT NOMENCLATURE], $B84, Table1[DUSTWUN]))</f>
        <v/>
      </c>
    </row>
    <row r="85" spans="1:15" x14ac:dyDescent="0.25">
      <c r="A85" s="1" t="str">
        <f t="shared" si="2"/>
        <v/>
      </c>
      <c r="B85" t="str">
        <f t="shared" si="3"/>
        <v/>
      </c>
      <c r="C85" s="1" t="str">
        <f>IF($A85&gt;--RIGHT($A$2,LEN($A$2)-8),"",COUNTIF(Table1[SHIFT NOMENCLATURE],$B85))</f>
        <v/>
      </c>
      <c r="D85" s="1" t="str">
        <f>IF($A85&gt;--RIGHT($A$2,LEN($A$2)-8),"",SUMIF(Table1[SHIFT NOMENCLATURE], $B85, Table1[EVIC KILL]))</f>
        <v/>
      </c>
      <c r="E85" s="1" t="str">
        <f>IF($A85&gt;--RIGHT($A$2,LEN($A$2)-8),"",SUMIF(Table1[SHIFT NOMENCLATURE], $B85, Table1[EVIC MOB]))</f>
        <v/>
      </c>
      <c r="F85" s="1" t="str">
        <f>IF($A85&gt;--RIGHT($A$2,LEN($A$2)-8),"",SUMIF(Table1[SHIFT NOMENCLATURE], $B85, Table1[EVIC FIRE]))</f>
        <v/>
      </c>
      <c r="G85" s="1" t="str">
        <f>IF($A85&gt;--RIGHT($A$2,LEN($A$2)-8),"",SUMIF(Table1[SHIFT NOMENCLATURE], $B85, Table1[EKIA]))</f>
        <v/>
      </c>
      <c r="H85" s="1" t="str">
        <f>IF($A85&gt;--RIGHT($A$2,LEN($A$2)-8),"",SUMIF(Table1[SHIFT NOMENCLATURE], $B85, Table1[EWIA]))</f>
        <v/>
      </c>
      <c r="I85" s="1" t="str">
        <f>IF($A85&gt;--RIGHT($A$2,LEN($A$2)-8),"",SUMIF(Table1[SHIFT NOMENCLATURE], $B85, Table1[EPW]))</f>
        <v/>
      </c>
      <c r="J85" s="1" t="str">
        <f>IF($A85&gt;--RIGHT($A$2,LEN($A$2)-8),"",SUMIF(Table1[SHIFT NOMENCLATURE], $B85, Table1[FVIC KILL]))</f>
        <v/>
      </c>
      <c r="K85" s="1" t="str">
        <f>IF($A85&gt;--RIGHT($A$2,LEN($A$2)-8),"",SUMIF(Table1[SHIFT NOMENCLATURE], $B85, Table1[FVIC MOB]))</f>
        <v/>
      </c>
      <c r="L85" s="1" t="str">
        <f>IF($A85&gt;--RIGHT($A$2,LEN($A$2)-8),"",SUMIF(Table1[SHIFT NOMENCLATURE], $B85, Table1[FVIC FIRE]))</f>
        <v/>
      </c>
      <c r="M85" s="1" t="str">
        <f>IF($A85&gt;--RIGHT($A$2,LEN($A$2)-8),"",SUMIF(Table1[SHIFT NOMENCLATURE], $B85, Table1[FKIA]))</f>
        <v/>
      </c>
      <c r="N85" s="1" t="str">
        <f>IF($A85&gt;--RIGHT($A$2,LEN($A$2)-8),"",SUMIF(Table1[SHIFT NOMENCLATURE], $B85, Table1[FWIA]))</f>
        <v/>
      </c>
      <c r="O85" s="1" t="str">
        <f>IF($A85&gt;--RIGHT($A$2,LEN($A$2)-8),"",SUMIF(Table1[SHIFT NOMENCLATURE], $B85, Table1[DUSTWUN]))</f>
        <v/>
      </c>
    </row>
    <row r="86" spans="1:15" x14ac:dyDescent="0.25">
      <c r="A86" s="1" t="str">
        <f t="shared" si="2"/>
        <v/>
      </c>
      <c r="B86" t="str">
        <f t="shared" si="3"/>
        <v/>
      </c>
      <c r="C86" s="1" t="str">
        <f>IF($A86&gt;--RIGHT($A$2,LEN($A$2)-8),"",COUNTIF(Table1[SHIFT NOMENCLATURE],$B86))</f>
        <v/>
      </c>
      <c r="D86" s="1" t="str">
        <f>IF($A86&gt;--RIGHT($A$2,LEN($A$2)-8),"",SUMIF(Table1[SHIFT NOMENCLATURE], $B86, Table1[EVIC KILL]))</f>
        <v/>
      </c>
      <c r="E86" s="1" t="str">
        <f>IF($A86&gt;--RIGHT($A$2,LEN($A$2)-8),"",SUMIF(Table1[SHIFT NOMENCLATURE], $B86, Table1[EVIC MOB]))</f>
        <v/>
      </c>
      <c r="F86" s="1" t="str">
        <f>IF($A86&gt;--RIGHT($A$2,LEN($A$2)-8),"",SUMIF(Table1[SHIFT NOMENCLATURE], $B86, Table1[EVIC FIRE]))</f>
        <v/>
      </c>
      <c r="G86" s="1" t="str">
        <f>IF($A86&gt;--RIGHT($A$2,LEN($A$2)-8),"",SUMIF(Table1[SHIFT NOMENCLATURE], $B86, Table1[EKIA]))</f>
        <v/>
      </c>
      <c r="H86" s="1" t="str">
        <f>IF($A86&gt;--RIGHT($A$2,LEN($A$2)-8),"",SUMIF(Table1[SHIFT NOMENCLATURE], $B86, Table1[EWIA]))</f>
        <v/>
      </c>
      <c r="I86" s="1" t="str">
        <f>IF($A86&gt;--RIGHT($A$2,LEN($A$2)-8),"",SUMIF(Table1[SHIFT NOMENCLATURE], $B86, Table1[EPW]))</f>
        <v/>
      </c>
      <c r="J86" s="1" t="str">
        <f>IF($A86&gt;--RIGHT($A$2,LEN($A$2)-8),"",SUMIF(Table1[SHIFT NOMENCLATURE], $B86, Table1[FVIC KILL]))</f>
        <v/>
      </c>
      <c r="K86" s="1" t="str">
        <f>IF($A86&gt;--RIGHT($A$2,LEN($A$2)-8),"",SUMIF(Table1[SHIFT NOMENCLATURE], $B86, Table1[FVIC MOB]))</f>
        <v/>
      </c>
      <c r="L86" s="1" t="str">
        <f>IF($A86&gt;--RIGHT($A$2,LEN($A$2)-8),"",SUMIF(Table1[SHIFT NOMENCLATURE], $B86, Table1[FVIC FIRE]))</f>
        <v/>
      </c>
      <c r="M86" s="1" t="str">
        <f>IF($A86&gt;--RIGHT($A$2,LEN($A$2)-8),"",SUMIF(Table1[SHIFT NOMENCLATURE], $B86, Table1[FKIA]))</f>
        <v/>
      </c>
      <c r="N86" s="1" t="str">
        <f>IF($A86&gt;--RIGHT($A$2,LEN($A$2)-8),"",SUMIF(Table1[SHIFT NOMENCLATURE], $B86, Table1[FWIA]))</f>
        <v/>
      </c>
      <c r="O86" s="1" t="str">
        <f>IF($A86&gt;--RIGHT($A$2,LEN($A$2)-8),"",SUMIF(Table1[SHIFT NOMENCLATURE], $B86, Table1[DUSTWUN]))</f>
        <v/>
      </c>
    </row>
    <row r="87" spans="1:15" x14ac:dyDescent="0.25">
      <c r="A87" s="1" t="str">
        <f t="shared" si="2"/>
        <v/>
      </c>
      <c r="B87" t="str">
        <f t="shared" si="3"/>
        <v/>
      </c>
      <c r="C87" s="1" t="str">
        <f>IF($A87&gt;--RIGHT($A$2,LEN($A$2)-8),"",COUNTIF(Table1[SHIFT NOMENCLATURE],$B87))</f>
        <v/>
      </c>
      <c r="D87" s="1" t="str">
        <f>IF($A87&gt;--RIGHT($A$2,LEN($A$2)-8),"",SUMIF(Table1[SHIFT NOMENCLATURE], $B87, Table1[EVIC KILL]))</f>
        <v/>
      </c>
      <c r="E87" s="1" t="str">
        <f>IF($A87&gt;--RIGHT($A$2,LEN($A$2)-8),"",SUMIF(Table1[SHIFT NOMENCLATURE], $B87, Table1[EVIC MOB]))</f>
        <v/>
      </c>
      <c r="F87" s="1" t="str">
        <f>IF($A87&gt;--RIGHT($A$2,LEN($A$2)-8),"",SUMIF(Table1[SHIFT NOMENCLATURE], $B87, Table1[EVIC FIRE]))</f>
        <v/>
      </c>
      <c r="G87" s="1" t="str">
        <f>IF($A87&gt;--RIGHT($A$2,LEN($A$2)-8),"",SUMIF(Table1[SHIFT NOMENCLATURE], $B87, Table1[EKIA]))</f>
        <v/>
      </c>
      <c r="H87" s="1" t="str">
        <f>IF($A87&gt;--RIGHT($A$2,LEN($A$2)-8),"",SUMIF(Table1[SHIFT NOMENCLATURE], $B87, Table1[EWIA]))</f>
        <v/>
      </c>
      <c r="I87" s="1" t="str">
        <f>IF($A87&gt;--RIGHT($A$2,LEN($A$2)-8),"",SUMIF(Table1[SHIFT NOMENCLATURE], $B87, Table1[EPW]))</f>
        <v/>
      </c>
      <c r="J87" s="1" t="str">
        <f>IF($A87&gt;--RIGHT($A$2,LEN($A$2)-8),"",SUMIF(Table1[SHIFT NOMENCLATURE], $B87, Table1[FVIC KILL]))</f>
        <v/>
      </c>
      <c r="K87" s="1" t="str">
        <f>IF($A87&gt;--RIGHT($A$2,LEN($A$2)-8),"",SUMIF(Table1[SHIFT NOMENCLATURE], $B87, Table1[FVIC MOB]))</f>
        <v/>
      </c>
      <c r="L87" s="1" t="str">
        <f>IF($A87&gt;--RIGHT($A$2,LEN($A$2)-8),"",SUMIF(Table1[SHIFT NOMENCLATURE], $B87, Table1[FVIC FIRE]))</f>
        <v/>
      </c>
      <c r="M87" s="1" t="str">
        <f>IF($A87&gt;--RIGHT($A$2,LEN($A$2)-8),"",SUMIF(Table1[SHIFT NOMENCLATURE], $B87, Table1[FKIA]))</f>
        <v/>
      </c>
      <c r="N87" s="1" t="str">
        <f>IF($A87&gt;--RIGHT($A$2,LEN($A$2)-8),"",SUMIF(Table1[SHIFT NOMENCLATURE], $B87, Table1[FWIA]))</f>
        <v/>
      </c>
      <c r="O87" s="1" t="str">
        <f>IF($A87&gt;--RIGHT($A$2,LEN($A$2)-8),"",SUMIF(Table1[SHIFT NOMENCLATURE], $B87, Table1[DUSTWUN]))</f>
        <v/>
      </c>
    </row>
    <row r="88" spans="1:15" x14ac:dyDescent="0.25">
      <c r="A88" s="1" t="str">
        <f t="shared" si="2"/>
        <v/>
      </c>
      <c r="B88" t="str">
        <f t="shared" si="3"/>
        <v/>
      </c>
      <c r="C88" s="1" t="str">
        <f>IF($A88&gt;--RIGHT($A$2,LEN($A$2)-8),"",COUNTIF(Table1[SHIFT NOMENCLATURE],$B88))</f>
        <v/>
      </c>
      <c r="D88" s="1" t="str">
        <f>IF($A88&gt;--RIGHT($A$2,LEN($A$2)-8),"",SUMIF(Table1[SHIFT NOMENCLATURE], $B88, Table1[EVIC KILL]))</f>
        <v/>
      </c>
      <c r="E88" s="1" t="str">
        <f>IF($A88&gt;--RIGHT($A$2,LEN($A$2)-8),"",SUMIF(Table1[SHIFT NOMENCLATURE], $B88, Table1[EVIC MOB]))</f>
        <v/>
      </c>
      <c r="F88" s="1" t="str">
        <f>IF($A88&gt;--RIGHT($A$2,LEN($A$2)-8),"",SUMIF(Table1[SHIFT NOMENCLATURE], $B88, Table1[EVIC FIRE]))</f>
        <v/>
      </c>
      <c r="G88" s="1" t="str">
        <f>IF($A88&gt;--RIGHT($A$2,LEN($A$2)-8),"",SUMIF(Table1[SHIFT NOMENCLATURE], $B88, Table1[EKIA]))</f>
        <v/>
      </c>
      <c r="H88" s="1" t="str">
        <f>IF($A88&gt;--RIGHT($A$2,LEN($A$2)-8),"",SUMIF(Table1[SHIFT NOMENCLATURE], $B88, Table1[EWIA]))</f>
        <v/>
      </c>
      <c r="I88" s="1" t="str">
        <f>IF($A88&gt;--RIGHT($A$2,LEN($A$2)-8),"",SUMIF(Table1[SHIFT NOMENCLATURE], $B88, Table1[EPW]))</f>
        <v/>
      </c>
      <c r="J88" s="1" t="str">
        <f>IF($A88&gt;--RIGHT($A$2,LEN($A$2)-8),"",SUMIF(Table1[SHIFT NOMENCLATURE], $B88, Table1[FVIC KILL]))</f>
        <v/>
      </c>
      <c r="K88" s="1" t="str">
        <f>IF($A88&gt;--RIGHT($A$2,LEN($A$2)-8),"",SUMIF(Table1[SHIFT NOMENCLATURE], $B88, Table1[FVIC MOB]))</f>
        <v/>
      </c>
      <c r="L88" s="1" t="str">
        <f>IF($A88&gt;--RIGHT($A$2,LEN($A$2)-8),"",SUMIF(Table1[SHIFT NOMENCLATURE], $B88, Table1[FVIC FIRE]))</f>
        <v/>
      </c>
      <c r="M88" s="1" t="str">
        <f>IF($A88&gt;--RIGHT($A$2,LEN($A$2)-8),"",SUMIF(Table1[SHIFT NOMENCLATURE], $B88, Table1[FKIA]))</f>
        <v/>
      </c>
      <c r="N88" s="1" t="str">
        <f>IF($A88&gt;--RIGHT($A$2,LEN($A$2)-8),"",SUMIF(Table1[SHIFT NOMENCLATURE], $B88, Table1[FWIA]))</f>
        <v/>
      </c>
      <c r="O88" s="1" t="str">
        <f>IF($A88&gt;--RIGHT($A$2,LEN($A$2)-8),"",SUMIF(Table1[SHIFT NOMENCLATURE], $B88, Table1[DUSTWUN]))</f>
        <v/>
      </c>
    </row>
    <row r="89" spans="1:15" x14ac:dyDescent="0.25">
      <c r="A89" s="1" t="str">
        <f t="shared" si="2"/>
        <v/>
      </c>
      <c r="B89" t="str">
        <f t="shared" si="3"/>
        <v/>
      </c>
      <c r="C89" s="1" t="str">
        <f>IF($A89&gt;--RIGHT($A$2,LEN($A$2)-8),"",COUNTIF(Table1[SHIFT NOMENCLATURE],$B89))</f>
        <v/>
      </c>
      <c r="D89" s="1" t="str">
        <f>IF($A89&gt;--RIGHT($A$2,LEN($A$2)-8),"",SUMIF(Table1[SHIFT NOMENCLATURE], $B89, Table1[EVIC KILL]))</f>
        <v/>
      </c>
      <c r="E89" s="1" t="str">
        <f>IF($A89&gt;--RIGHT($A$2,LEN($A$2)-8),"",SUMIF(Table1[SHIFT NOMENCLATURE], $B89, Table1[EVIC MOB]))</f>
        <v/>
      </c>
      <c r="F89" s="1" t="str">
        <f>IF($A89&gt;--RIGHT($A$2,LEN($A$2)-8),"",SUMIF(Table1[SHIFT NOMENCLATURE], $B89, Table1[EVIC FIRE]))</f>
        <v/>
      </c>
      <c r="G89" s="1" t="str">
        <f>IF($A89&gt;--RIGHT($A$2,LEN($A$2)-8),"",SUMIF(Table1[SHIFT NOMENCLATURE], $B89, Table1[EKIA]))</f>
        <v/>
      </c>
      <c r="H89" s="1" t="str">
        <f>IF($A89&gt;--RIGHT($A$2,LEN($A$2)-8),"",SUMIF(Table1[SHIFT NOMENCLATURE], $B89, Table1[EWIA]))</f>
        <v/>
      </c>
      <c r="I89" s="1" t="str">
        <f>IF($A89&gt;--RIGHT($A$2,LEN($A$2)-8),"",SUMIF(Table1[SHIFT NOMENCLATURE], $B89, Table1[EPW]))</f>
        <v/>
      </c>
      <c r="J89" s="1" t="str">
        <f>IF($A89&gt;--RIGHT($A$2,LEN($A$2)-8),"",SUMIF(Table1[SHIFT NOMENCLATURE], $B89, Table1[FVIC KILL]))</f>
        <v/>
      </c>
      <c r="K89" s="1" t="str">
        <f>IF($A89&gt;--RIGHT($A$2,LEN($A$2)-8),"",SUMIF(Table1[SHIFT NOMENCLATURE], $B89, Table1[FVIC MOB]))</f>
        <v/>
      </c>
      <c r="L89" s="1" t="str">
        <f>IF($A89&gt;--RIGHT($A$2,LEN($A$2)-8),"",SUMIF(Table1[SHIFT NOMENCLATURE], $B89, Table1[FVIC FIRE]))</f>
        <v/>
      </c>
      <c r="M89" s="1" t="str">
        <f>IF($A89&gt;--RIGHT($A$2,LEN($A$2)-8),"",SUMIF(Table1[SHIFT NOMENCLATURE], $B89, Table1[FKIA]))</f>
        <v/>
      </c>
      <c r="N89" s="1" t="str">
        <f>IF($A89&gt;--RIGHT($A$2,LEN($A$2)-8),"",SUMIF(Table1[SHIFT NOMENCLATURE], $B89, Table1[FWIA]))</f>
        <v/>
      </c>
      <c r="O89" s="1" t="str">
        <f>IF($A89&gt;--RIGHT($A$2,LEN($A$2)-8),"",SUMIF(Table1[SHIFT NOMENCLATURE], $B89, Table1[DUSTWUN]))</f>
        <v/>
      </c>
    </row>
    <row r="90" spans="1:15" x14ac:dyDescent="0.25">
      <c r="A90" s="1" t="str">
        <f t="shared" si="2"/>
        <v/>
      </c>
      <c r="B90" t="str">
        <f t="shared" si="3"/>
        <v/>
      </c>
      <c r="C90" s="1" t="str">
        <f>IF($A90&gt;--RIGHT($A$2,LEN($A$2)-8),"",COUNTIF(Table1[SHIFT NOMENCLATURE],$B90))</f>
        <v/>
      </c>
      <c r="D90" s="1" t="str">
        <f>IF($A90&gt;--RIGHT($A$2,LEN($A$2)-8),"",SUMIF(Table1[SHIFT NOMENCLATURE], $B90, Table1[EVIC KILL]))</f>
        <v/>
      </c>
      <c r="E90" s="1" t="str">
        <f>IF($A90&gt;--RIGHT($A$2,LEN($A$2)-8),"",SUMIF(Table1[SHIFT NOMENCLATURE], $B90, Table1[EVIC MOB]))</f>
        <v/>
      </c>
      <c r="F90" s="1" t="str">
        <f>IF($A90&gt;--RIGHT($A$2,LEN($A$2)-8),"",SUMIF(Table1[SHIFT NOMENCLATURE], $B90, Table1[EVIC FIRE]))</f>
        <v/>
      </c>
      <c r="G90" s="1" t="str">
        <f>IF($A90&gt;--RIGHT($A$2,LEN($A$2)-8),"",SUMIF(Table1[SHIFT NOMENCLATURE], $B90, Table1[EKIA]))</f>
        <v/>
      </c>
      <c r="H90" s="1" t="str">
        <f>IF($A90&gt;--RIGHT($A$2,LEN($A$2)-8),"",SUMIF(Table1[SHIFT NOMENCLATURE], $B90, Table1[EWIA]))</f>
        <v/>
      </c>
      <c r="I90" s="1" t="str">
        <f>IF($A90&gt;--RIGHT($A$2,LEN($A$2)-8),"",SUMIF(Table1[SHIFT NOMENCLATURE], $B90, Table1[EPW]))</f>
        <v/>
      </c>
      <c r="J90" s="1" t="str">
        <f>IF($A90&gt;--RIGHT($A$2,LEN($A$2)-8),"",SUMIF(Table1[SHIFT NOMENCLATURE], $B90, Table1[FVIC KILL]))</f>
        <v/>
      </c>
      <c r="K90" s="1" t="str">
        <f>IF($A90&gt;--RIGHT($A$2,LEN($A$2)-8),"",SUMIF(Table1[SHIFT NOMENCLATURE], $B90, Table1[FVIC MOB]))</f>
        <v/>
      </c>
      <c r="L90" s="1" t="str">
        <f>IF($A90&gt;--RIGHT($A$2,LEN($A$2)-8),"",SUMIF(Table1[SHIFT NOMENCLATURE], $B90, Table1[FVIC FIRE]))</f>
        <v/>
      </c>
      <c r="M90" s="1" t="str">
        <f>IF($A90&gt;--RIGHT($A$2,LEN($A$2)-8),"",SUMIF(Table1[SHIFT NOMENCLATURE], $B90, Table1[FKIA]))</f>
        <v/>
      </c>
      <c r="N90" s="1" t="str">
        <f>IF($A90&gt;--RIGHT($A$2,LEN($A$2)-8),"",SUMIF(Table1[SHIFT NOMENCLATURE], $B90, Table1[FWIA]))</f>
        <v/>
      </c>
      <c r="O90" s="1" t="str">
        <f>IF($A90&gt;--RIGHT($A$2,LEN($A$2)-8),"",SUMIF(Table1[SHIFT NOMENCLATURE], $B90, Table1[DUSTWUN]))</f>
        <v/>
      </c>
    </row>
    <row r="91" spans="1:15" x14ac:dyDescent="0.25">
      <c r="A91" s="1" t="str">
        <f t="shared" si="2"/>
        <v/>
      </c>
      <c r="B91" t="str">
        <f t="shared" si="3"/>
        <v/>
      </c>
      <c r="C91" s="1" t="str">
        <f>IF($A91&gt;--RIGHT($A$2,LEN($A$2)-8),"",COUNTIF(Table1[SHIFT NOMENCLATURE],$B91))</f>
        <v/>
      </c>
      <c r="D91" s="1" t="str">
        <f>IF($A91&gt;--RIGHT($A$2,LEN($A$2)-8),"",SUMIF(Table1[SHIFT NOMENCLATURE], $B91, Table1[EVIC KILL]))</f>
        <v/>
      </c>
      <c r="E91" s="1" t="str">
        <f>IF($A91&gt;--RIGHT($A$2,LEN($A$2)-8),"",SUMIF(Table1[SHIFT NOMENCLATURE], $B91, Table1[EVIC MOB]))</f>
        <v/>
      </c>
      <c r="F91" s="1" t="str">
        <f>IF($A91&gt;--RIGHT($A$2,LEN($A$2)-8),"",SUMIF(Table1[SHIFT NOMENCLATURE], $B91, Table1[EVIC FIRE]))</f>
        <v/>
      </c>
      <c r="G91" s="1" t="str">
        <f>IF($A91&gt;--RIGHT($A$2,LEN($A$2)-8),"",SUMIF(Table1[SHIFT NOMENCLATURE], $B91, Table1[EKIA]))</f>
        <v/>
      </c>
      <c r="H91" s="1" t="str">
        <f>IF($A91&gt;--RIGHT($A$2,LEN($A$2)-8),"",SUMIF(Table1[SHIFT NOMENCLATURE], $B91, Table1[EWIA]))</f>
        <v/>
      </c>
      <c r="I91" s="1" t="str">
        <f>IF($A91&gt;--RIGHT($A$2,LEN($A$2)-8),"",SUMIF(Table1[SHIFT NOMENCLATURE], $B91, Table1[EPW]))</f>
        <v/>
      </c>
      <c r="J91" s="1" t="str">
        <f>IF($A91&gt;--RIGHT($A$2,LEN($A$2)-8),"",SUMIF(Table1[SHIFT NOMENCLATURE], $B91, Table1[FVIC KILL]))</f>
        <v/>
      </c>
      <c r="K91" s="1" t="str">
        <f>IF($A91&gt;--RIGHT($A$2,LEN($A$2)-8),"",SUMIF(Table1[SHIFT NOMENCLATURE], $B91, Table1[FVIC MOB]))</f>
        <v/>
      </c>
      <c r="L91" s="1" t="str">
        <f>IF($A91&gt;--RIGHT($A$2,LEN($A$2)-8),"",SUMIF(Table1[SHIFT NOMENCLATURE], $B91, Table1[FVIC FIRE]))</f>
        <v/>
      </c>
      <c r="M91" s="1" t="str">
        <f>IF($A91&gt;--RIGHT($A$2,LEN($A$2)-8),"",SUMIF(Table1[SHIFT NOMENCLATURE], $B91, Table1[FKIA]))</f>
        <v/>
      </c>
      <c r="N91" s="1" t="str">
        <f>IF($A91&gt;--RIGHT($A$2,LEN($A$2)-8),"",SUMIF(Table1[SHIFT NOMENCLATURE], $B91, Table1[FWIA]))</f>
        <v/>
      </c>
      <c r="O91" s="1" t="str">
        <f>IF($A91&gt;--RIGHT($A$2,LEN($A$2)-8),"",SUMIF(Table1[SHIFT NOMENCLATURE], $B91, Table1[DUSTWUN]))</f>
        <v/>
      </c>
    </row>
    <row r="92" spans="1:15" x14ac:dyDescent="0.25">
      <c r="A92" s="1" t="str">
        <f t="shared" si="2"/>
        <v/>
      </c>
      <c r="B92" t="str">
        <f t="shared" si="3"/>
        <v/>
      </c>
      <c r="C92" s="1" t="str">
        <f>IF($A92&gt;--RIGHT($A$2,LEN($A$2)-8),"",COUNTIF(Table1[SHIFT NOMENCLATURE],$B92))</f>
        <v/>
      </c>
      <c r="D92" s="1" t="str">
        <f>IF($A92&gt;--RIGHT($A$2,LEN($A$2)-8),"",SUMIF(Table1[SHIFT NOMENCLATURE], $B92, Table1[EVIC KILL]))</f>
        <v/>
      </c>
      <c r="E92" s="1" t="str">
        <f>IF($A92&gt;--RIGHT($A$2,LEN($A$2)-8),"",SUMIF(Table1[SHIFT NOMENCLATURE], $B92, Table1[EVIC MOB]))</f>
        <v/>
      </c>
      <c r="F92" s="1" t="str">
        <f>IF($A92&gt;--RIGHT($A$2,LEN($A$2)-8),"",SUMIF(Table1[SHIFT NOMENCLATURE], $B92, Table1[EVIC FIRE]))</f>
        <v/>
      </c>
      <c r="G92" s="1" t="str">
        <f>IF($A92&gt;--RIGHT($A$2,LEN($A$2)-8),"",SUMIF(Table1[SHIFT NOMENCLATURE], $B92, Table1[EKIA]))</f>
        <v/>
      </c>
      <c r="H92" s="1" t="str">
        <f>IF($A92&gt;--RIGHT($A$2,LEN($A$2)-8),"",SUMIF(Table1[SHIFT NOMENCLATURE], $B92, Table1[EWIA]))</f>
        <v/>
      </c>
      <c r="I92" s="1" t="str">
        <f>IF($A92&gt;--RIGHT($A$2,LEN($A$2)-8),"",SUMIF(Table1[SHIFT NOMENCLATURE], $B92, Table1[EPW]))</f>
        <v/>
      </c>
      <c r="J92" s="1" t="str">
        <f>IF($A92&gt;--RIGHT($A$2,LEN($A$2)-8),"",SUMIF(Table1[SHIFT NOMENCLATURE], $B92, Table1[FVIC KILL]))</f>
        <v/>
      </c>
      <c r="K92" s="1" t="str">
        <f>IF($A92&gt;--RIGHT($A$2,LEN($A$2)-8),"",SUMIF(Table1[SHIFT NOMENCLATURE], $B92, Table1[FVIC MOB]))</f>
        <v/>
      </c>
      <c r="L92" s="1" t="str">
        <f>IF($A92&gt;--RIGHT($A$2,LEN($A$2)-8),"",SUMIF(Table1[SHIFT NOMENCLATURE], $B92, Table1[FVIC FIRE]))</f>
        <v/>
      </c>
      <c r="M92" s="1" t="str">
        <f>IF($A92&gt;--RIGHT($A$2,LEN($A$2)-8),"",SUMIF(Table1[SHIFT NOMENCLATURE], $B92, Table1[FKIA]))</f>
        <v/>
      </c>
      <c r="N92" s="1" t="str">
        <f>IF($A92&gt;--RIGHT($A$2,LEN($A$2)-8),"",SUMIF(Table1[SHIFT NOMENCLATURE], $B92, Table1[FWIA]))</f>
        <v/>
      </c>
      <c r="O92" s="1" t="str">
        <f>IF($A92&gt;--RIGHT($A$2,LEN($A$2)-8),"",SUMIF(Table1[SHIFT NOMENCLATURE], $B92, Table1[DUSTWUN]))</f>
        <v/>
      </c>
    </row>
    <row r="93" spans="1:15" x14ac:dyDescent="0.25">
      <c r="A93" s="1" t="str">
        <f t="shared" si="2"/>
        <v/>
      </c>
      <c r="B93" t="str">
        <f t="shared" si="3"/>
        <v/>
      </c>
      <c r="C93" s="1" t="str">
        <f>IF($A93&gt;--RIGHT($A$2,LEN($A$2)-8),"",COUNTIF(Table1[SHIFT NOMENCLATURE],$B93))</f>
        <v/>
      </c>
      <c r="D93" s="1" t="str">
        <f>IF($A93&gt;--RIGHT($A$2,LEN($A$2)-8),"",SUMIF(Table1[SHIFT NOMENCLATURE], $B93, Table1[EVIC KILL]))</f>
        <v/>
      </c>
      <c r="E93" s="1" t="str">
        <f>IF($A93&gt;--RIGHT($A$2,LEN($A$2)-8),"",SUMIF(Table1[SHIFT NOMENCLATURE], $B93, Table1[EVIC MOB]))</f>
        <v/>
      </c>
      <c r="F93" s="1" t="str">
        <f>IF($A93&gt;--RIGHT($A$2,LEN($A$2)-8),"",SUMIF(Table1[SHIFT NOMENCLATURE], $B93, Table1[EVIC FIRE]))</f>
        <v/>
      </c>
      <c r="G93" s="1" t="str">
        <f>IF($A93&gt;--RIGHT($A$2,LEN($A$2)-8),"",SUMIF(Table1[SHIFT NOMENCLATURE], $B93, Table1[EKIA]))</f>
        <v/>
      </c>
      <c r="H93" s="1" t="str">
        <f>IF($A93&gt;--RIGHT($A$2,LEN($A$2)-8),"",SUMIF(Table1[SHIFT NOMENCLATURE], $B93, Table1[EWIA]))</f>
        <v/>
      </c>
      <c r="I93" s="1" t="str">
        <f>IF($A93&gt;--RIGHT($A$2,LEN($A$2)-8),"",SUMIF(Table1[SHIFT NOMENCLATURE], $B93, Table1[EPW]))</f>
        <v/>
      </c>
      <c r="J93" s="1" t="str">
        <f>IF($A93&gt;--RIGHT($A$2,LEN($A$2)-8),"",SUMIF(Table1[SHIFT NOMENCLATURE], $B93, Table1[FVIC KILL]))</f>
        <v/>
      </c>
      <c r="K93" s="1" t="str">
        <f>IF($A93&gt;--RIGHT($A$2,LEN($A$2)-8),"",SUMIF(Table1[SHIFT NOMENCLATURE], $B93, Table1[FVIC MOB]))</f>
        <v/>
      </c>
      <c r="L93" s="1" t="str">
        <f>IF($A93&gt;--RIGHT($A$2,LEN($A$2)-8),"",SUMIF(Table1[SHIFT NOMENCLATURE], $B93, Table1[FVIC FIRE]))</f>
        <v/>
      </c>
      <c r="M93" s="1" t="str">
        <f>IF($A93&gt;--RIGHT($A$2,LEN($A$2)-8),"",SUMIF(Table1[SHIFT NOMENCLATURE], $B93, Table1[FKIA]))</f>
        <v/>
      </c>
      <c r="N93" s="1" t="str">
        <f>IF($A93&gt;--RIGHT($A$2,LEN($A$2)-8),"",SUMIF(Table1[SHIFT NOMENCLATURE], $B93, Table1[FWIA]))</f>
        <v/>
      </c>
      <c r="O93" s="1" t="str">
        <f>IF($A93&gt;--RIGHT($A$2,LEN($A$2)-8),"",SUMIF(Table1[SHIFT NOMENCLATURE], $B93, Table1[DUSTWUN]))</f>
        <v/>
      </c>
    </row>
    <row r="94" spans="1:15" x14ac:dyDescent="0.25">
      <c r="A94" s="1" t="str">
        <f t="shared" si="2"/>
        <v/>
      </c>
      <c r="B94" t="str">
        <f t="shared" si="3"/>
        <v/>
      </c>
      <c r="C94" s="1" t="str">
        <f>IF($A94&gt;--RIGHT($A$2,LEN($A$2)-8),"",COUNTIF(Table1[SHIFT NOMENCLATURE],$B94))</f>
        <v/>
      </c>
      <c r="D94" s="1" t="str">
        <f>IF($A94&gt;--RIGHT($A$2,LEN($A$2)-8),"",SUMIF(Table1[SHIFT NOMENCLATURE], $B94, Table1[EVIC KILL]))</f>
        <v/>
      </c>
      <c r="E94" s="1" t="str">
        <f>IF($A94&gt;--RIGHT($A$2,LEN($A$2)-8),"",SUMIF(Table1[SHIFT NOMENCLATURE], $B94, Table1[EVIC MOB]))</f>
        <v/>
      </c>
      <c r="F94" s="1" t="str">
        <f>IF($A94&gt;--RIGHT($A$2,LEN($A$2)-8),"",SUMIF(Table1[SHIFT NOMENCLATURE], $B94, Table1[EVIC FIRE]))</f>
        <v/>
      </c>
      <c r="G94" s="1" t="str">
        <f>IF($A94&gt;--RIGHT($A$2,LEN($A$2)-8),"",SUMIF(Table1[SHIFT NOMENCLATURE], $B94, Table1[EKIA]))</f>
        <v/>
      </c>
      <c r="H94" s="1" t="str">
        <f>IF($A94&gt;--RIGHT($A$2,LEN($A$2)-8),"",SUMIF(Table1[SHIFT NOMENCLATURE], $B94, Table1[EWIA]))</f>
        <v/>
      </c>
      <c r="I94" s="1" t="str">
        <f>IF($A94&gt;--RIGHT($A$2,LEN($A$2)-8),"",SUMIF(Table1[SHIFT NOMENCLATURE], $B94, Table1[EPW]))</f>
        <v/>
      </c>
      <c r="J94" s="1" t="str">
        <f>IF($A94&gt;--RIGHT($A$2,LEN($A$2)-8),"",SUMIF(Table1[SHIFT NOMENCLATURE], $B94, Table1[FVIC KILL]))</f>
        <v/>
      </c>
      <c r="K94" s="1" t="str">
        <f>IF($A94&gt;--RIGHT($A$2,LEN($A$2)-8),"",SUMIF(Table1[SHIFT NOMENCLATURE], $B94, Table1[FVIC MOB]))</f>
        <v/>
      </c>
      <c r="L94" s="1" t="str">
        <f>IF($A94&gt;--RIGHT($A$2,LEN($A$2)-8),"",SUMIF(Table1[SHIFT NOMENCLATURE], $B94, Table1[FVIC FIRE]))</f>
        <v/>
      </c>
      <c r="M94" s="1" t="str">
        <f>IF($A94&gt;--RIGHT($A$2,LEN($A$2)-8),"",SUMIF(Table1[SHIFT NOMENCLATURE], $B94, Table1[FKIA]))</f>
        <v/>
      </c>
      <c r="N94" s="1" t="str">
        <f>IF($A94&gt;--RIGHT($A$2,LEN($A$2)-8),"",SUMIF(Table1[SHIFT NOMENCLATURE], $B94, Table1[FWIA]))</f>
        <v/>
      </c>
      <c r="O94" s="1" t="str">
        <f>IF($A94&gt;--RIGHT($A$2,LEN($A$2)-8),"",SUMIF(Table1[SHIFT NOMENCLATURE], $B94, Table1[DUSTWUN]))</f>
        <v/>
      </c>
    </row>
    <row r="95" spans="1:15" x14ac:dyDescent="0.25">
      <c r="A95" s="1" t="str">
        <f t="shared" si="2"/>
        <v/>
      </c>
      <c r="B95" t="str">
        <f t="shared" si="3"/>
        <v/>
      </c>
      <c r="C95" s="1" t="str">
        <f>IF($A95&gt;--RIGHT($A$2,LEN($A$2)-8),"",COUNTIF(Table1[SHIFT NOMENCLATURE],$B95))</f>
        <v/>
      </c>
      <c r="D95" s="1" t="str">
        <f>IF($A95&gt;--RIGHT($A$2,LEN($A$2)-8),"",SUMIF(Table1[SHIFT NOMENCLATURE], $B95, Table1[EVIC KILL]))</f>
        <v/>
      </c>
      <c r="E95" s="1" t="str">
        <f>IF($A95&gt;--RIGHT($A$2,LEN($A$2)-8),"",SUMIF(Table1[SHIFT NOMENCLATURE], $B95, Table1[EVIC MOB]))</f>
        <v/>
      </c>
      <c r="F95" s="1" t="str">
        <f>IF($A95&gt;--RIGHT($A$2,LEN($A$2)-8),"",SUMIF(Table1[SHIFT NOMENCLATURE], $B95, Table1[EVIC FIRE]))</f>
        <v/>
      </c>
      <c r="G95" s="1" t="str">
        <f>IF($A95&gt;--RIGHT($A$2,LEN($A$2)-8),"",SUMIF(Table1[SHIFT NOMENCLATURE], $B95, Table1[EKIA]))</f>
        <v/>
      </c>
      <c r="H95" s="1" t="str">
        <f>IF($A95&gt;--RIGHT($A$2,LEN($A$2)-8),"",SUMIF(Table1[SHIFT NOMENCLATURE], $B95, Table1[EWIA]))</f>
        <v/>
      </c>
      <c r="I95" s="1" t="str">
        <f>IF($A95&gt;--RIGHT($A$2,LEN($A$2)-8),"",SUMIF(Table1[SHIFT NOMENCLATURE], $B95, Table1[EPW]))</f>
        <v/>
      </c>
      <c r="J95" s="1" t="str">
        <f>IF($A95&gt;--RIGHT($A$2,LEN($A$2)-8),"",SUMIF(Table1[SHIFT NOMENCLATURE], $B95, Table1[FVIC KILL]))</f>
        <v/>
      </c>
      <c r="K95" s="1" t="str">
        <f>IF($A95&gt;--RIGHT($A$2,LEN($A$2)-8),"",SUMIF(Table1[SHIFT NOMENCLATURE], $B95, Table1[FVIC MOB]))</f>
        <v/>
      </c>
      <c r="L95" s="1" t="str">
        <f>IF($A95&gt;--RIGHT($A$2,LEN($A$2)-8),"",SUMIF(Table1[SHIFT NOMENCLATURE], $B95, Table1[FVIC FIRE]))</f>
        <v/>
      </c>
      <c r="M95" s="1" t="str">
        <f>IF($A95&gt;--RIGHT($A$2,LEN($A$2)-8),"",SUMIF(Table1[SHIFT NOMENCLATURE], $B95, Table1[FKIA]))</f>
        <v/>
      </c>
      <c r="N95" s="1" t="str">
        <f>IF($A95&gt;--RIGHT($A$2,LEN($A$2)-8),"",SUMIF(Table1[SHIFT NOMENCLATURE], $B95, Table1[FWIA]))</f>
        <v/>
      </c>
      <c r="O95" s="1" t="str">
        <f>IF($A95&gt;--RIGHT($A$2,LEN($A$2)-8),"",SUMIF(Table1[SHIFT NOMENCLATURE], $B95, Table1[DUSTWUN]))</f>
        <v/>
      </c>
    </row>
    <row r="96" spans="1:15" x14ac:dyDescent="0.25">
      <c r="A96" s="1" t="str">
        <f t="shared" si="2"/>
        <v/>
      </c>
      <c r="B96" t="str">
        <f t="shared" si="3"/>
        <v/>
      </c>
      <c r="C96" s="1" t="str">
        <f>IF($A96&gt;--RIGHT($A$2,LEN($A$2)-8),"",COUNTIF(Table1[SHIFT NOMENCLATURE],$B96))</f>
        <v/>
      </c>
      <c r="D96" s="1" t="str">
        <f>IF($A96&gt;--RIGHT($A$2,LEN($A$2)-8),"",SUMIF(Table1[SHIFT NOMENCLATURE], $B96, Table1[EVIC KILL]))</f>
        <v/>
      </c>
      <c r="E96" s="1" t="str">
        <f>IF($A96&gt;--RIGHT($A$2,LEN($A$2)-8),"",SUMIF(Table1[SHIFT NOMENCLATURE], $B96, Table1[EVIC MOB]))</f>
        <v/>
      </c>
      <c r="F96" s="1" t="str">
        <f>IF($A96&gt;--RIGHT($A$2,LEN($A$2)-8),"",SUMIF(Table1[SHIFT NOMENCLATURE], $B96, Table1[EVIC FIRE]))</f>
        <v/>
      </c>
      <c r="G96" s="1" t="str">
        <f>IF($A96&gt;--RIGHT($A$2,LEN($A$2)-8),"",SUMIF(Table1[SHIFT NOMENCLATURE], $B96, Table1[EKIA]))</f>
        <v/>
      </c>
      <c r="H96" s="1" t="str">
        <f>IF($A96&gt;--RIGHT($A$2,LEN($A$2)-8),"",SUMIF(Table1[SHIFT NOMENCLATURE], $B96, Table1[EWIA]))</f>
        <v/>
      </c>
      <c r="I96" s="1" t="str">
        <f>IF($A96&gt;--RIGHT($A$2,LEN($A$2)-8),"",SUMIF(Table1[SHIFT NOMENCLATURE], $B96, Table1[EPW]))</f>
        <v/>
      </c>
      <c r="J96" s="1" t="str">
        <f>IF($A96&gt;--RIGHT($A$2,LEN($A$2)-8),"",SUMIF(Table1[SHIFT NOMENCLATURE], $B96, Table1[FVIC KILL]))</f>
        <v/>
      </c>
      <c r="K96" s="1" t="str">
        <f>IF($A96&gt;--RIGHT($A$2,LEN($A$2)-8),"",SUMIF(Table1[SHIFT NOMENCLATURE], $B96, Table1[FVIC MOB]))</f>
        <v/>
      </c>
      <c r="L96" s="1" t="str">
        <f>IF($A96&gt;--RIGHT($A$2,LEN($A$2)-8),"",SUMIF(Table1[SHIFT NOMENCLATURE], $B96, Table1[FVIC FIRE]))</f>
        <v/>
      </c>
      <c r="M96" s="1" t="str">
        <f>IF($A96&gt;--RIGHT($A$2,LEN($A$2)-8),"",SUMIF(Table1[SHIFT NOMENCLATURE], $B96, Table1[FKIA]))</f>
        <v/>
      </c>
      <c r="N96" s="1" t="str">
        <f>IF($A96&gt;--RIGHT($A$2,LEN($A$2)-8),"",SUMIF(Table1[SHIFT NOMENCLATURE], $B96, Table1[FWIA]))</f>
        <v/>
      </c>
      <c r="O96" s="1" t="str">
        <f>IF($A96&gt;--RIGHT($A$2,LEN($A$2)-8),"",SUMIF(Table1[SHIFT NOMENCLATURE], $B96, Table1[DUSTWUN]))</f>
        <v/>
      </c>
    </row>
    <row r="97" spans="1:15" x14ac:dyDescent="0.25">
      <c r="A97" s="1" t="str">
        <f t="shared" si="2"/>
        <v/>
      </c>
      <c r="B97" t="str">
        <f t="shared" si="3"/>
        <v/>
      </c>
      <c r="C97" s="1" t="str">
        <f>IF($A97&gt;--RIGHT($A$2,LEN($A$2)-8),"",COUNTIF(Table1[SHIFT NOMENCLATURE],$B97))</f>
        <v/>
      </c>
      <c r="D97" s="1" t="str">
        <f>IF($A97&gt;--RIGHT($A$2,LEN($A$2)-8),"",SUMIF(Table1[SHIFT NOMENCLATURE], $B97, Table1[EVIC KILL]))</f>
        <v/>
      </c>
      <c r="E97" s="1" t="str">
        <f>IF($A97&gt;--RIGHT($A$2,LEN($A$2)-8),"",SUMIF(Table1[SHIFT NOMENCLATURE], $B97, Table1[EVIC MOB]))</f>
        <v/>
      </c>
      <c r="F97" s="1" t="str">
        <f>IF($A97&gt;--RIGHT($A$2,LEN($A$2)-8),"",SUMIF(Table1[SHIFT NOMENCLATURE], $B97, Table1[EVIC FIRE]))</f>
        <v/>
      </c>
      <c r="G97" s="1" t="str">
        <f>IF($A97&gt;--RIGHT($A$2,LEN($A$2)-8),"",SUMIF(Table1[SHIFT NOMENCLATURE], $B97, Table1[EKIA]))</f>
        <v/>
      </c>
      <c r="H97" s="1" t="str">
        <f>IF($A97&gt;--RIGHT($A$2,LEN($A$2)-8),"",SUMIF(Table1[SHIFT NOMENCLATURE], $B97, Table1[EWIA]))</f>
        <v/>
      </c>
      <c r="I97" s="1" t="str">
        <f>IF($A97&gt;--RIGHT($A$2,LEN($A$2)-8),"",SUMIF(Table1[SHIFT NOMENCLATURE], $B97, Table1[EPW]))</f>
        <v/>
      </c>
      <c r="J97" s="1" t="str">
        <f>IF($A97&gt;--RIGHT($A$2,LEN($A$2)-8),"",SUMIF(Table1[SHIFT NOMENCLATURE], $B97, Table1[FVIC KILL]))</f>
        <v/>
      </c>
      <c r="K97" s="1" t="str">
        <f>IF($A97&gt;--RIGHT($A$2,LEN($A$2)-8),"",SUMIF(Table1[SHIFT NOMENCLATURE], $B97, Table1[FVIC MOB]))</f>
        <v/>
      </c>
      <c r="L97" s="1" t="str">
        <f>IF($A97&gt;--RIGHT($A$2,LEN($A$2)-8),"",SUMIF(Table1[SHIFT NOMENCLATURE], $B97, Table1[FVIC FIRE]))</f>
        <v/>
      </c>
      <c r="M97" s="1" t="str">
        <f>IF($A97&gt;--RIGHT($A$2,LEN($A$2)-8),"",SUMIF(Table1[SHIFT NOMENCLATURE], $B97, Table1[FKIA]))</f>
        <v/>
      </c>
      <c r="N97" s="1" t="str">
        <f>IF($A97&gt;--RIGHT($A$2,LEN($A$2)-8),"",SUMIF(Table1[SHIFT NOMENCLATURE], $B97, Table1[FWIA]))</f>
        <v/>
      </c>
      <c r="O97" s="1" t="str">
        <f>IF($A97&gt;--RIGHT($A$2,LEN($A$2)-8),"",SUMIF(Table1[SHIFT NOMENCLATURE], $B97, Table1[DUSTWUN]))</f>
        <v/>
      </c>
    </row>
    <row r="98" spans="1:15" x14ac:dyDescent="0.25">
      <c r="A98" s="1" t="str">
        <f t="shared" si="2"/>
        <v/>
      </c>
      <c r="B98" t="str">
        <f t="shared" si="3"/>
        <v/>
      </c>
      <c r="C98" s="1" t="str">
        <f>IF($A98&gt;--RIGHT($A$2,LEN($A$2)-8),"",COUNTIF(Table1[SHIFT NOMENCLATURE],$B98))</f>
        <v/>
      </c>
      <c r="D98" s="1" t="str">
        <f>IF($A98&gt;--RIGHT($A$2,LEN($A$2)-8),"",SUMIF(Table1[SHIFT NOMENCLATURE], $B98, Table1[EVIC KILL]))</f>
        <v/>
      </c>
      <c r="E98" s="1" t="str">
        <f>IF($A98&gt;--RIGHT($A$2,LEN($A$2)-8),"",SUMIF(Table1[SHIFT NOMENCLATURE], $B98, Table1[EVIC MOB]))</f>
        <v/>
      </c>
      <c r="F98" s="1" t="str">
        <f>IF($A98&gt;--RIGHT($A$2,LEN($A$2)-8),"",SUMIF(Table1[SHIFT NOMENCLATURE], $B98, Table1[EVIC FIRE]))</f>
        <v/>
      </c>
      <c r="G98" s="1" t="str">
        <f>IF($A98&gt;--RIGHT($A$2,LEN($A$2)-8),"",SUMIF(Table1[SHIFT NOMENCLATURE], $B98, Table1[EKIA]))</f>
        <v/>
      </c>
      <c r="H98" s="1" t="str">
        <f>IF($A98&gt;--RIGHT($A$2,LEN($A$2)-8),"",SUMIF(Table1[SHIFT NOMENCLATURE], $B98, Table1[EWIA]))</f>
        <v/>
      </c>
      <c r="I98" s="1" t="str">
        <f>IF($A98&gt;--RIGHT($A$2,LEN($A$2)-8),"",SUMIF(Table1[SHIFT NOMENCLATURE], $B98, Table1[EPW]))</f>
        <v/>
      </c>
      <c r="J98" s="1" t="str">
        <f>IF($A98&gt;--RIGHT($A$2,LEN($A$2)-8),"",SUMIF(Table1[SHIFT NOMENCLATURE], $B98, Table1[FVIC KILL]))</f>
        <v/>
      </c>
      <c r="K98" s="1" t="str">
        <f>IF($A98&gt;--RIGHT($A$2,LEN($A$2)-8),"",SUMIF(Table1[SHIFT NOMENCLATURE], $B98, Table1[FVIC MOB]))</f>
        <v/>
      </c>
      <c r="L98" s="1" t="str">
        <f>IF($A98&gt;--RIGHT($A$2,LEN($A$2)-8),"",SUMIF(Table1[SHIFT NOMENCLATURE], $B98, Table1[FVIC FIRE]))</f>
        <v/>
      </c>
      <c r="M98" s="1" t="str">
        <f>IF($A98&gt;--RIGHT($A$2,LEN($A$2)-8),"",SUMIF(Table1[SHIFT NOMENCLATURE], $B98, Table1[FKIA]))</f>
        <v/>
      </c>
      <c r="N98" s="1" t="str">
        <f>IF($A98&gt;--RIGHT($A$2,LEN($A$2)-8),"",SUMIF(Table1[SHIFT NOMENCLATURE], $B98, Table1[FWIA]))</f>
        <v/>
      </c>
      <c r="O98" s="1" t="str">
        <f>IF($A98&gt;--RIGHT($A$2,LEN($A$2)-8),"",SUMIF(Table1[SHIFT NOMENCLATURE], $B98, Table1[DUSTWUN]))</f>
        <v/>
      </c>
    </row>
    <row r="99" spans="1:15" x14ac:dyDescent="0.25">
      <c r="A99" s="1" t="str">
        <f t="shared" si="2"/>
        <v/>
      </c>
      <c r="B99" t="str">
        <f t="shared" si="3"/>
        <v/>
      </c>
      <c r="C99" s="1" t="str">
        <f>IF($A99&gt;--RIGHT($A$2,LEN($A$2)-8),"",COUNTIF(Table1[SHIFT NOMENCLATURE],$B99))</f>
        <v/>
      </c>
      <c r="D99" s="1" t="str">
        <f>IF($A99&gt;--RIGHT($A$2,LEN($A$2)-8),"",SUMIF(Table1[SHIFT NOMENCLATURE], $B99, Table1[EVIC KILL]))</f>
        <v/>
      </c>
      <c r="E99" s="1" t="str">
        <f>IF($A99&gt;--RIGHT($A$2,LEN($A$2)-8),"",SUMIF(Table1[SHIFT NOMENCLATURE], $B99, Table1[EVIC MOB]))</f>
        <v/>
      </c>
      <c r="F99" s="1" t="str">
        <f>IF($A99&gt;--RIGHT($A$2,LEN($A$2)-8),"",SUMIF(Table1[SHIFT NOMENCLATURE], $B99, Table1[EVIC FIRE]))</f>
        <v/>
      </c>
      <c r="G99" s="1" t="str">
        <f>IF($A99&gt;--RIGHT($A$2,LEN($A$2)-8),"",SUMIF(Table1[SHIFT NOMENCLATURE], $B99, Table1[EKIA]))</f>
        <v/>
      </c>
      <c r="H99" s="1" t="str">
        <f>IF($A99&gt;--RIGHT($A$2,LEN($A$2)-8),"",SUMIF(Table1[SHIFT NOMENCLATURE], $B99, Table1[EWIA]))</f>
        <v/>
      </c>
      <c r="I99" s="1" t="str">
        <f>IF($A99&gt;--RIGHT($A$2,LEN($A$2)-8),"",SUMIF(Table1[SHIFT NOMENCLATURE], $B99, Table1[EPW]))</f>
        <v/>
      </c>
      <c r="J99" s="1" t="str">
        <f>IF($A99&gt;--RIGHT($A$2,LEN($A$2)-8),"",SUMIF(Table1[SHIFT NOMENCLATURE], $B99, Table1[FVIC KILL]))</f>
        <v/>
      </c>
      <c r="K99" s="1" t="str">
        <f>IF($A99&gt;--RIGHT($A$2,LEN($A$2)-8),"",SUMIF(Table1[SHIFT NOMENCLATURE], $B99, Table1[FVIC MOB]))</f>
        <v/>
      </c>
      <c r="L99" s="1" t="str">
        <f>IF($A99&gt;--RIGHT($A$2,LEN($A$2)-8),"",SUMIF(Table1[SHIFT NOMENCLATURE], $B99, Table1[FVIC FIRE]))</f>
        <v/>
      </c>
      <c r="M99" s="1" t="str">
        <f>IF($A99&gt;--RIGHT($A$2,LEN($A$2)-8),"",SUMIF(Table1[SHIFT NOMENCLATURE], $B99, Table1[FKIA]))</f>
        <v/>
      </c>
      <c r="N99" s="1" t="str">
        <f>IF($A99&gt;--RIGHT($A$2,LEN($A$2)-8),"",SUMIF(Table1[SHIFT NOMENCLATURE], $B99, Table1[FWIA]))</f>
        <v/>
      </c>
      <c r="O99" s="1" t="str">
        <f>IF($A99&gt;--RIGHT($A$2,LEN($A$2)-8),"",SUMIF(Table1[SHIFT NOMENCLATURE], $B99, Table1[DUSTWUN]))</f>
        <v/>
      </c>
    </row>
    <row r="100" spans="1:15" x14ac:dyDescent="0.25">
      <c r="A100" s="1" t="str">
        <f t="shared" si="2"/>
        <v/>
      </c>
      <c r="B100" t="str">
        <f t="shared" si="3"/>
        <v/>
      </c>
      <c r="C100" s="1" t="str">
        <f>IF($A100&gt;--RIGHT($A$2,LEN($A$2)-8),"",COUNTIF(Table1[SHIFT NOMENCLATURE],$B100))</f>
        <v/>
      </c>
      <c r="D100" s="1" t="str">
        <f>IF($A100&gt;--RIGHT($A$2,LEN($A$2)-8),"",SUMIF(Table1[SHIFT NOMENCLATURE], $B100, Table1[EVIC KILL]))</f>
        <v/>
      </c>
      <c r="E100" s="1" t="str">
        <f>IF($A100&gt;--RIGHT($A$2,LEN($A$2)-8),"",SUMIF(Table1[SHIFT NOMENCLATURE], $B100, Table1[EVIC MOB]))</f>
        <v/>
      </c>
      <c r="F100" s="1" t="str">
        <f>IF($A100&gt;--RIGHT($A$2,LEN($A$2)-8),"",SUMIF(Table1[SHIFT NOMENCLATURE], $B100, Table1[EVIC FIRE]))</f>
        <v/>
      </c>
      <c r="G100" s="1" t="str">
        <f>IF($A100&gt;--RIGHT($A$2,LEN($A$2)-8),"",SUMIF(Table1[SHIFT NOMENCLATURE], $B100, Table1[EKIA]))</f>
        <v/>
      </c>
      <c r="H100" s="1" t="str">
        <f>IF($A100&gt;--RIGHT($A$2,LEN($A$2)-8),"",SUMIF(Table1[SHIFT NOMENCLATURE], $B100, Table1[EWIA]))</f>
        <v/>
      </c>
      <c r="I100" s="1" t="str">
        <f>IF($A100&gt;--RIGHT($A$2,LEN($A$2)-8),"",SUMIF(Table1[SHIFT NOMENCLATURE], $B100, Table1[EPW]))</f>
        <v/>
      </c>
      <c r="J100" s="1" t="str">
        <f>IF($A100&gt;--RIGHT($A$2,LEN($A$2)-8),"",SUMIF(Table1[SHIFT NOMENCLATURE], $B100, Table1[FVIC KILL]))</f>
        <v/>
      </c>
      <c r="K100" s="1" t="str">
        <f>IF($A100&gt;--RIGHT($A$2,LEN($A$2)-8),"",SUMIF(Table1[SHIFT NOMENCLATURE], $B100, Table1[FVIC MOB]))</f>
        <v/>
      </c>
      <c r="L100" s="1" t="str">
        <f>IF($A100&gt;--RIGHT($A$2,LEN($A$2)-8),"",SUMIF(Table1[SHIFT NOMENCLATURE], $B100, Table1[FVIC FIRE]))</f>
        <v/>
      </c>
      <c r="M100" s="1" t="str">
        <f>IF($A100&gt;--RIGHT($A$2,LEN($A$2)-8),"",SUMIF(Table1[SHIFT NOMENCLATURE], $B100, Table1[FKIA]))</f>
        <v/>
      </c>
      <c r="N100" s="1" t="str">
        <f>IF($A100&gt;--RIGHT($A$2,LEN($A$2)-8),"",SUMIF(Table1[SHIFT NOMENCLATURE], $B100, Table1[FWIA]))</f>
        <v/>
      </c>
      <c r="O100" s="1" t="str">
        <f>IF($A100&gt;--RIGHT($A$2,LEN($A$2)-8),"",SUMIF(Table1[SHIFT NOMENCLATURE], $B100, Table1[DUSTWUN]))</f>
        <v/>
      </c>
    </row>
    <row r="101" spans="1:15" x14ac:dyDescent="0.25">
      <c r="A101" s="1" t="str">
        <f t="shared" si="2"/>
        <v/>
      </c>
      <c r="B101" t="str">
        <f t="shared" si="3"/>
        <v/>
      </c>
      <c r="C101" s="1" t="str">
        <f>IF($A101&gt;--RIGHT($A$2,LEN($A$2)-8),"",COUNTIF(Table1[SHIFT NOMENCLATURE],$B101))</f>
        <v/>
      </c>
      <c r="D101" s="1" t="str">
        <f>IF($A101&gt;--RIGHT($A$2,LEN($A$2)-8),"",SUMIF(Table1[SHIFT NOMENCLATURE], $B101, Table1[EVIC KILL]))</f>
        <v/>
      </c>
      <c r="E101" s="1" t="str">
        <f>IF($A101&gt;--RIGHT($A$2,LEN($A$2)-8),"",SUMIF(Table1[SHIFT NOMENCLATURE], $B101, Table1[EVIC MOB]))</f>
        <v/>
      </c>
      <c r="F101" s="1" t="str">
        <f>IF($A101&gt;--RIGHT($A$2,LEN($A$2)-8),"",SUMIF(Table1[SHIFT NOMENCLATURE], $B101, Table1[EVIC FIRE]))</f>
        <v/>
      </c>
      <c r="G101" s="1" t="str">
        <f>IF($A101&gt;--RIGHT($A$2,LEN($A$2)-8),"",SUMIF(Table1[SHIFT NOMENCLATURE], $B101, Table1[EKIA]))</f>
        <v/>
      </c>
      <c r="H101" s="1" t="str">
        <f>IF($A101&gt;--RIGHT($A$2,LEN($A$2)-8),"",SUMIF(Table1[SHIFT NOMENCLATURE], $B101, Table1[EWIA]))</f>
        <v/>
      </c>
      <c r="I101" s="1" t="str">
        <f>IF($A101&gt;--RIGHT($A$2,LEN($A$2)-8),"",SUMIF(Table1[SHIFT NOMENCLATURE], $B101, Table1[EPW]))</f>
        <v/>
      </c>
      <c r="J101" s="1" t="str">
        <f>IF($A101&gt;--RIGHT($A$2,LEN($A$2)-8),"",SUMIF(Table1[SHIFT NOMENCLATURE], $B101, Table1[FVIC KILL]))</f>
        <v/>
      </c>
      <c r="K101" s="1" t="str">
        <f>IF($A101&gt;--RIGHT($A$2,LEN($A$2)-8),"",SUMIF(Table1[SHIFT NOMENCLATURE], $B101, Table1[FVIC MOB]))</f>
        <v/>
      </c>
      <c r="L101" s="1" t="str">
        <f>IF($A101&gt;--RIGHT($A$2,LEN($A$2)-8),"",SUMIF(Table1[SHIFT NOMENCLATURE], $B101, Table1[FVIC FIRE]))</f>
        <v/>
      </c>
      <c r="M101" s="1" t="str">
        <f>IF($A101&gt;--RIGHT($A$2,LEN($A$2)-8),"",SUMIF(Table1[SHIFT NOMENCLATURE], $B101, Table1[FKIA]))</f>
        <v/>
      </c>
      <c r="N101" s="1" t="str">
        <f>IF($A101&gt;--RIGHT($A$2,LEN($A$2)-8),"",SUMIF(Table1[SHIFT NOMENCLATURE], $B101, Table1[FWIA]))</f>
        <v/>
      </c>
      <c r="O101" s="1" t="str">
        <f>IF($A101&gt;--RIGHT($A$2,LEN($A$2)-8),"",SUMIF(Table1[SHIFT NOMENCLATURE], $B101, Table1[DUSTWUN]))</f>
        <v/>
      </c>
    </row>
    <row r="102" spans="1:15" x14ac:dyDescent="0.25">
      <c r="A102" s="1" t="str">
        <f t="shared" si="2"/>
        <v/>
      </c>
      <c r="B102" t="str">
        <f t="shared" si="3"/>
        <v/>
      </c>
      <c r="C102" s="1" t="str">
        <f>IF($A102&gt;--RIGHT($A$2,LEN($A$2)-8),"",COUNTIF(Table1[SHIFT NOMENCLATURE],$B102))</f>
        <v/>
      </c>
      <c r="D102" s="1" t="str">
        <f>IF($A102&gt;--RIGHT($A$2,LEN($A$2)-8),"",SUMIF(Table1[SHIFT NOMENCLATURE], $B102, Table1[EVIC KILL]))</f>
        <v/>
      </c>
      <c r="E102" s="1" t="str">
        <f>IF($A102&gt;--RIGHT($A$2,LEN($A$2)-8),"",SUMIF(Table1[SHIFT NOMENCLATURE], $B102, Table1[EVIC MOB]))</f>
        <v/>
      </c>
      <c r="F102" s="1" t="str">
        <f>IF($A102&gt;--RIGHT($A$2,LEN($A$2)-8),"",SUMIF(Table1[SHIFT NOMENCLATURE], $B102, Table1[EVIC FIRE]))</f>
        <v/>
      </c>
      <c r="G102" s="1" t="str">
        <f>IF($A102&gt;--RIGHT($A$2,LEN($A$2)-8),"",SUMIF(Table1[SHIFT NOMENCLATURE], $B102, Table1[EKIA]))</f>
        <v/>
      </c>
      <c r="H102" s="1" t="str">
        <f>IF($A102&gt;--RIGHT($A$2,LEN($A$2)-8),"",SUMIF(Table1[SHIFT NOMENCLATURE], $B102, Table1[EWIA]))</f>
        <v/>
      </c>
      <c r="I102" s="1" t="str">
        <f>IF($A102&gt;--RIGHT($A$2,LEN($A$2)-8),"",SUMIF(Table1[SHIFT NOMENCLATURE], $B102, Table1[EPW]))</f>
        <v/>
      </c>
      <c r="J102" s="1" t="str">
        <f>IF($A102&gt;--RIGHT($A$2,LEN($A$2)-8),"",SUMIF(Table1[SHIFT NOMENCLATURE], $B102, Table1[FVIC KILL]))</f>
        <v/>
      </c>
      <c r="K102" s="1" t="str">
        <f>IF($A102&gt;--RIGHT($A$2,LEN($A$2)-8),"",SUMIF(Table1[SHIFT NOMENCLATURE], $B102, Table1[FVIC MOB]))</f>
        <v/>
      </c>
      <c r="L102" s="1" t="str">
        <f>IF($A102&gt;--RIGHT($A$2,LEN($A$2)-8),"",SUMIF(Table1[SHIFT NOMENCLATURE], $B102, Table1[FVIC FIRE]))</f>
        <v/>
      </c>
      <c r="M102" s="1" t="str">
        <f>IF($A102&gt;--RIGHT($A$2,LEN($A$2)-8),"",SUMIF(Table1[SHIFT NOMENCLATURE], $B102, Table1[FKIA]))</f>
        <v/>
      </c>
      <c r="N102" s="1" t="str">
        <f>IF($A102&gt;--RIGHT($A$2,LEN($A$2)-8),"",SUMIF(Table1[SHIFT NOMENCLATURE], $B102, Table1[FWIA]))</f>
        <v/>
      </c>
      <c r="O102" s="1" t="str">
        <f>IF($A102&gt;--RIGHT($A$2,LEN($A$2)-8),"",SUMIF(Table1[SHIFT NOMENCLATURE], $B102, Table1[DUSTWUN]))</f>
        <v/>
      </c>
    </row>
    <row r="103" spans="1:15" x14ac:dyDescent="0.25">
      <c r="A103" s="1" t="str">
        <f t="shared" si="2"/>
        <v/>
      </c>
      <c r="B103" t="str">
        <f t="shared" si="3"/>
        <v/>
      </c>
      <c r="C103" s="1" t="str">
        <f>IF($A103&gt;--RIGHT($A$2,LEN($A$2)-8),"",COUNTIF(Table1[SHIFT NOMENCLATURE],$B103))</f>
        <v/>
      </c>
      <c r="D103" s="1" t="str">
        <f>IF($A103&gt;--RIGHT($A$2,LEN($A$2)-8),"",SUMIF(Table1[SHIFT NOMENCLATURE], $B103, Table1[EVIC KILL]))</f>
        <v/>
      </c>
      <c r="E103" s="1" t="str">
        <f>IF($A103&gt;--RIGHT($A$2,LEN($A$2)-8),"",SUMIF(Table1[SHIFT NOMENCLATURE], $B103, Table1[EVIC MOB]))</f>
        <v/>
      </c>
      <c r="F103" s="1" t="str">
        <f>IF($A103&gt;--RIGHT($A$2,LEN($A$2)-8),"",SUMIF(Table1[SHIFT NOMENCLATURE], $B103, Table1[EVIC FIRE]))</f>
        <v/>
      </c>
      <c r="G103" s="1" t="str">
        <f>IF($A103&gt;--RIGHT($A$2,LEN($A$2)-8),"",SUMIF(Table1[SHIFT NOMENCLATURE], $B103, Table1[EKIA]))</f>
        <v/>
      </c>
      <c r="H103" s="1" t="str">
        <f>IF($A103&gt;--RIGHT($A$2,LEN($A$2)-8),"",SUMIF(Table1[SHIFT NOMENCLATURE], $B103, Table1[EWIA]))</f>
        <v/>
      </c>
      <c r="I103" s="1" t="str">
        <f>IF($A103&gt;--RIGHT($A$2,LEN($A$2)-8),"",SUMIF(Table1[SHIFT NOMENCLATURE], $B103, Table1[EPW]))</f>
        <v/>
      </c>
      <c r="J103" s="1" t="str">
        <f>IF($A103&gt;--RIGHT($A$2,LEN($A$2)-8),"",SUMIF(Table1[SHIFT NOMENCLATURE], $B103, Table1[FVIC KILL]))</f>
        <v/>
      </c>
      <c r="K103" s="1" t="str">
        <f>IF($A103&gt;--RIGHT($A$2,LEN($A$2)-8),"",SUMIF(Table1[SHIFT NOMENCLATURE], $B103, Table1[FVIC MOB]))</f>
        <v/>
      </c>
      <c r="L103" s="1" t="str">
        <f>IF($A103&gt;--RIGHT($A$2,LEN($A$2)-8),"",SUMIF(Table1[SHIFT NOMENCLATURE], $B103, Table1[FVIC FIRE]))</f>
        <v/>
      </c>
      <c r="M103" s="1" t="str">
        <f>IF($A103&gt;--RIGHT($A$2,LEN($A$2)-8),"",SUMIF(Table1[SHIFT NOMENCLATURE], $B103, Table1[FKIA]))</f>
        <v/>
      </c>
      <c r="N103" s="1" t="str">
        <f>IF($A103&gt;--RIGHT($A$2,LEN($A$2)-8),"",SUMIF(Table1[SHIFT NOMENCLATURE], $B103, Table1[FWIA]))</f>
        <v/>
      </c>
      <c r="O103" s="1" t="str">
        <f>IF($A103&gt;--RIGHT($A$2,LEN($A$2)-8),"",SUMIF(Table1[SHIFT NOMENCLATURE], $B103, Table1[DUSTWUN]))</f>
        <v/>
      </c>
    </row>
    <row r="104" spans="1:15" x14ac:dyDescent="0.25">
      <c r="A104" s="1" t="str">
        <f t="shared" si="2"/>
        <v/>
      </c>
      <c r="B104" t="str">
        <f>IF($A103&gt;--RIGHT($A$2,LEN($A$2)-8)-1,"",IF(MID($B103,3,4)="1900",CONCATENATE(TEXT(DATEVALUE(MID($B103,15,2)&amp;MID($B103,21,3)&amp;RIGHT($B103,4)),"dd"), "0700-1900", UPPER(TEXT(DATEVALUE(MID($B103,15,2)&amp;MID($B103,21,3)&amp;RIGHT($B103,4)),"mmm")), RIGHT($B103,4)), CONCATENATE(LEFT($B103,2), "1900", MID($B103,12,3), RIGHT($B103,4), "-", TEXT(DATEVALUE(LEFT($B103,2)&amp;MID($B103,12,3)&amp;RIGHT($B103,4))+1,"dd"),"0700", UPPER(TEXT(DATEVALUE(LEFT($B103,2)&amp;MID($B103,12,3)&amp;RIGHT($B103,4))+1,"mmm")), TEXT(DATEVALUE(LEFT($B103,2)&amp;MID($B103,12,3)&amp;RIGHT($B103,4))+1,"yyyy"))))</f>
        <v/>
      </c>
      <c r="C104" s="1" t="str">
        <f>IF($A104&gt;--RIGHT($A$2,LEN($A$2)-8),"",COUNTIF(Table1[SHIFT NOMENCLATURE],$B104))</f>
        <v/>
      </c>
      <c r="D104" s="1" t="str">
        <f>IF($A104&gt;--RIGHT($A$2,LEN($A$2)-8),"",SUMIF(Table1[SHIFT NOMENCLATURE], $B104, Table1[EVIC KILL]))</f>
        <v/>
      </c>
      <c r="E104" s="1" t="str">
        <f>IF($A104&gt;--RIGHT($A$2,LEN($A$2)-8),"",SUMIF(Table1[SHIFT NOMENCLATURE], $B104, Table1[EVIC MOB]))</f>
        <v/>
      </c>
      <c r="F104" s="1" t="str">
        <f>IF($A104&gt;--RIGHT($A$2,LEN($A$2)-8),"",SUMIF(Table1[SHIFT NOMENCLATURE], $B104, Table1[EVIC FIRE]))</f>
        <v/>
      </c>
      <c r="G104" s="1" t="str">
        <f>IF($A104&gt;--RIGHT($A$2,LEN($A$2)-8),"",SUMIF(Table1[SHIFT NOMENCLATURE], $B104, Table1[EKIA]))</f>
        <v/>
      </c>
      <c r="H104" s="1" t="str">
        <f>IF($A104&gt;--RIGHT($A$2,LEN($A$2)-8),"",SUMIF(Table1[SHIFT NOMENCLATURE], $B104, Table1[EWIA]))</f>
        <v/>
      </c>
      <c r="I104" s="1" t="str">
        <f>IF($A104&gt;--RIGHT($A$2,LEN($A$2)-8),"",SUMIF(Table1[SHIFT NOMENCLATURE], $B104, Table1[EPW]))</f>
        <v/>
      </c>
      <c r="J104" s="1" t="str">
        <f>IF($A104&gt;--RIGHT($A$2,LEN($A$2)-8),"",SUMIF(Table1[SHIFT NOMENCLATURE], $B104, Table1[FVIC KILL]))</f>
        <v/>
      </c>
      <c r="K104" s="1" t="str">
        <f>IF($A104&gt;--RIGHT($A$2,LEN($A$2)-8),"",SUMIF(Table1[SHIFT NOMENCLATURE], $B104, Table1[FVIC MOB]))</f>
        <v/>
      </c>
      <c r="L104" s="1" t="str">
        <f>IF($A104&gt;--RIGHT($A$2,LEN($A$2)-8),"",SUMIF(Table1[SHIFT NOMENCLATURE], $B104, Table1[FVIC FIRE]))</f>
        <v/>
      </c>
      <c r="M104" s="1" t="str">
        <f>IF($A104&gt;--RIGHT($A$2,LEN($A$2)-8),"",SUMIF(Table1[SHIFT NOMENCLATURE], $B104, Table1[FKIA]))</f>
        <v/>
      </c>
      <c r="N104" s="1" t="str">
        <f>IF($A104&gt;--RIGHT($A$2,LEN($A$2)-8),"",SUMIF(Table1[SHIFT NOMENCLATURE], $B104, Table1[FWIA]))</f>
        <v/>
      </c>
      <c r="O104" s="1" t="str">
        <f>IF($A104&gt;--RIGHT($A$2,LEN($A$2)-8),"",SUMIF(Table1[SHIFT NOMENCLATURE], $B104, Table1[DUSTWUN]))</f>
        <v/>
      </c>
    </row>
    <row r="105" spans="1:15" x14ac:dyDescent="0.25">
      <c r="A105" s="1" t="str">
        <f t="shared" si="2"/>
        <v/>
      </c>
      <c r="B105" t="str">
        <f t="shared" si="3"/>
        <v/>
      </c>
      <c r="C105" s="1" t="str">
        <f>IF($A105&gt;--RIGHT($A$2,LEN($A$2)-8),"",COUNTIF(Table1[SHIFT NOMENCLATURE],$B105))</f>
        <v/>
      </c>
      <c r="D105" s="1" t="str">
        <f>IF($A105&gt;--RIGHT($A$2,LEN($A$2)-8),"",SUMIF(Table1[SHIFT NOMENCLATURE], $B105, Table1[EVIC KILL]))</f>
        <v/>
      </c>
      <c r="E105" s="1" t="str">
        <f>IF($A105&gt;--RIGHT($A$2,LEN($A$2)-8),"",SUMIF(Table1[SHIFT NOMENCLATURE], $B105, Table1[EVIC MOB]))</f>
        <v/>
      </c>
      <c r="F105" s="1" t="str">
        <f>IF($A105&gt;--RIGHT($A$2,LEN($A$2)-8),"",SUMIF(Table1[SHIFT NOMENCLATURE], $B105, Table1[EVIC FIRE]))</f>
        <v/>
      </c>
      <c r="G105" s="1" t="str">
        <f>IF($A105&gt;--RIGHT($A$2,LEN($A$2)-8),"",SUMIF(Table1[SHIFT NOMENCLATURE], $B105, Table1[EKIA]))</f>
        <v/>
      </c>
      <c r="H105" s="1" t="str">
        <f>IF($A105&gt;--RIGHT($A$2,LEN($A$2)-8),"",SUMIF(Table1[SHIFT NOMENCLATURE], $B105, Table1[EWIA]))</f>
        <v/>
      </c>
      <c r="I105" s="1" t="str">
        <f>IF($A105&gt;--RIGHT($A$2,LEN($A$2)-8),"",SUMIF(Table1[SHIFT NOMENCLATURE], $B105, Table1[EPW]))</f>
        <v/>
      </c>
      <c r="J105" s="1" t="str">
        <f>IF($A105&gt;--RIGHT($A$2,LEN($A$2)-8),"",SUMIF(Table1[SHIFT NOMENCLATURE], $B105, Table1[FVIC KILL]))</f>
        <v/>
      </c>
      <c r="K105" s="1" t="str">
        <f>IF($A105&gt;--RIGHT($A$2,LEN($A$2)-8),"",SUMIF(Table1[SHIFT NOMENCLATURE], $B105, Table1[FVIC MOB]))</f>
        <v/>
      </c>
      <c r="L105" s="1" t="str">
        <f>IF($A105&gt;--RIGHT($A$2,LEN($A$2)-8),"",SUMIF(Table1[SHIFT NOMENCLATURE], $B105, Table1[FVIC FIRE]))</f>
        <v/>
      </c>
      <c r="M105" s="1" t="str">
        <f>IF($A105&gt;--RIGHT($A$2,LEN($A$2)-8),"",SUMIF(Table1[SHIFT NOMENCLATURE], $B105, Table1[FKIA]))</f>
        <v/>
      </c>
      <c r="N105" s="1" t="str">
        <f>IF($A105&gt;--RIGHT($A$2,LEN($A$2)-8),"",SUMIF(Table1[SHIFT NOMENCLATURE], $B105, Table1[FWIA]))</f>
        <v/>
      </c>
      <c r="O105" s="1" t="str">
        <f>IF($A105&gt;--RIGHT($A$2,LEN($A$2)-8),"",SUMIF(Table1[SHIFT NOMENCLATURE], $B105, Table1[DUSTWUN]))</f>
        <v/>
      </c>
    </row>
    <row r="106" spans="1:15" x14ac:dyDescent="0.25">
      <c r="A106" s="1" t="str">
        <f t="shared" si="2"/>
        <v/>
      </c>
      <c r="B106" t="str">
        <f t="shared" si="3"/>
        <v/>
      </c>
      <c r="C106" s="1" t="str">
        <f>IF($A106&gt;--RIGHT($A$2,LEN($A$2)-8),"",COUNTIF(Table1[SHIFT NOMENCLATURE],$B106))</f>
        <v/>
      </c>
      <c r="D106" s="1" t="str">
        <f>IF($A106&gt;--RIGHT($A$2,LEN($A$2)-8),"",SUMIF(Table1[SHIFT NOMENCLATURE], $B106, Table1[EVIC KILL]))</f>
        <v/>
      </c>
      <c r="E106" s="1" t="str">
        <f>IF($A106&gt;--RIGHT($A$2,LEN($A$2)-8),"",SUMIF(Table1[SHIFT NOMENCLATURE], $B106, Table1[EVIC MOB]))</f>
        <v/>
      </c>
      <c r="F106" s="1" t="str">
        <f>IF($A106&gt;--RIGHT($A$2,LEN($A$2)-8),"",SUMIF(Table1[SHIFT NOMENCLATURE], $B106, Table1[EVIC FIRE]))</f>
        <v/>
      </c>
      <c r="G106" s="1" t="str">
        <f>IF($A106&gt;--RIGHT($A$2,LEN($A$2)-8),"",SUMIF(Table1[SHIFT NOMENCLATURE], $B106, Table1[EKIA]))</f>
        <v/>
      </c>
      <c r="H106" s="1" t="str">
        <f>IF($A106&gt;--RIGHT($A$2,LEN($A$2)-8),"",SUMIF(Table1[SHIFT NOMENCLATURE], $B106, Table1[EWIA]))</f>
        <v/>
      </c>
      <c r="I106" s="1" t="str">
        <f>IF($A106&gt;--RIGHT($A$2,LEN($A$2)-8),"",SUMIF(Table1[SHIFT NOMENCLATURE], $B106, Table1[EPW]))</f>
        <v/>
      </c>
      <c r="J106" s="1" t="str">
        <f>IF($A106&gt;--RIGHT($A$2,LEN($A$2)-8),"",SUMIF(Table1[SHIFT NOMENCLATURE], $B106, Table1[FVIC KILL]))</f>
        <v/>
      </c>
      <c r="K106" s="1" t="str">
        <f>IF($A106&gt;--RIGHT($A$2,LEN($A$2)-8),"",SUMIF(Table1[SHIFT NOMENCLATURE], $B106, Table1[FVIC MOB]))</f>
        <v/>
      </c>
      <c r="L106" s="1" t="str">
        <f>IF($A106&gt;--RIGHT($A$2,LEN($A$2)-8),"",SUMIF(Table1[SHIFT NOMENCLATURE], $B106, Table1[FVIC FIRE]))</f>
        <v/>
      </c>
      <c r="M106" s="1" t="str">
        <f>IF($A106&gt;--RIGHT($A$2,LEN($A$2)-8),"",SUMIF(Table1[SHIFT NOMENCLATURE], $B106, Table1[FKIA]))</f>
        <v/>
      </c>
      <c r="N106" s="1" t="str">
        <f>IF($A106&gt;--RIGHT($A$2,LEN($A$2)-8),"",SUMIF(Table1[SHIFT NOMENCLATURE], $B106, Table1[FWIA]))</f>
        <v/>
      </c>
      <c r="O106" s="1" t="str">
        <f>IF($A106&gt;--RIGHT($A$2,LEN($A$2)-8),"",SUMIF(Table1[SHIFT NOMENCLATURE], $B106, Table1[DUSTWUN]))</f>
        <v/>
      </c>
    </row>
    <row r="107" spans="1:15" x14ac:dyDescent="0.25">
      <c r="A107" s="1" t="str">
        <f t="shared" si="2"/>
        <v/>
      </c>
      <c r="B107" t="str">
        <f t="shared" si="3"/>
        <v/>
      </c>
      <c r="C107" s="1" t="str">
        <f>IF($A107&gt;--RIGHT($A$2,LEN($A$2)-8),"",COUNTIF(Table1[SHIFT NOMENCLATURE],$B107))</f>
        <v/>
      </c>
      <c r="D107" s="1" t="str">
        <f>IF($A107&gt;--RIGHT($A$2,LEN($A$2)-8),"",SUMIF(Table1[SHIFT NOMENCLATURE], $B107, Table1[EVIC KILL]))</f>
        <v/>
      </c>
      <c r="E107" s="1" t="str">
        <f>IF($A107&gt;--RIGHT($A$2,LEN($A$2)-8),"",SUMIF(Table1[SHIFT NOMENCLATURE], $B107, Table1[EVIC MOB]))</f>
        <v/>
      </c>
      <c r="F107" s="1" t="str">
        <f>IF($A107&gt;--RIGHT($A$2,LEN($A$2)-8),"",SUMIF(Table1[SHIFT NOMENCLATURE], $B107, Table1[EVIC FIRE]))</f>
        <v/>
      </c>
      <c r="G107" s="1" t="str">
        <f>IF($A107&gt;--RIGHT($A$2,LEN($A$2)-8),"",SUMIF(Table1[SHIFT NOMENCLATURE], $B107, Table1[EKIA]))</f>
        <v/>
      </c>
      <c r="H107" s="1" t="str">
        <f>IF($A107&gt;--RIGHT($A$2,LEN($A$2)-8),"",SUMIF(Table1[SHIFT NOMENCLATURE], $B107, Table1[EWIA]))</f>
        <v/>
      </c>
      <c r="I107" s="1" t="str">
        <f>IF($A107&gt;--RIGHT($A$2,LEN($A$2)-8),"",SUMIF(Table1[SHIFT NOMENCLATURE], $B107, Table1[EPW]))</f>
        <v/>
      </c>
      <c r="J107" s="1" t="str">
        <f>IF($A107&gt;--RIGHT($A$2,LEN($A$2)-8),"",SUMIF(Table1[SHIFT NOMENCLATURE], $B107, Table1[FVIC KILL]))</f>
        <v/>
      </c>
      <c r="K107" s="1" t="str">
        <f>IF($A107&gt;--RIGHT($A$2,LEN($A$2)-8),"",SUMIF(Table1[SHIFT NOMENCLATURE], $B107, Table1[FVIC MOB]))</f>
        <v/>
      </c>
      <c r="L107" s="1" t="str">
        <f>IF($A107&gt;--RIGHT($A$2,LEN($A$2)-8),"",SUMIF(Table1[SHIFT NOMENCLATURE], $B107, Table1[FVIC FIRE]))</f>
        <v/>
      </c>
      <c r="M107" s="1" t="str">
        <f>IF($A107&gt;--RIGHT($A$2,LEN($A$2)-8),"",SUMIF(Table1[SHIFT NOMENCLATURE], $B107, Table1[FKIA]))</f>
        <v/>
      </c>
      <c r="N107" s="1" t="str">
        <f>IF($A107&gt;--RIGHT($A$2,LEN($A$2)-8),"",SUMIF(Table1[SHIFT NOMENCLATURE], $B107, Table1[FWIA]))</f>
        <v/>
      </c>
      <c r="O107" s="1" t="str">
        <f>IF($A107&gt;--RIGHT($A$2,LEN($A$2)-8),"",SUMIF(Table1[SHIFT NOMENCLATURE], $B107, Table1[DUSTWUN]))</f>
        <v/>
      </c>
    </row>
    <row r="108" spans="1:15" x14ac:dyDescent="0.25">
      <c r="A108" s="1" t="str">
        <f t="shared" si="2"/>
        <v/>
      </c>
      <c r="B108" t="str">
        <f t="shared" si="3"/>
        <v/>
      </c>
      <c r="C108" s="1" t="str">
        <f>IF($A108&gt;--RIGHT($A$2,LEN($A$2)-8),"",COUNTIF(Table1[SHIFT NOMENCLATURE],$B108))</f>
        <v/>
      </c>
      <c r="D108" s="1" t="str">
        <f>IF($A108&gt;--RIGHT($A$2,LEN($A$2)-8),"",SUMIF(Table1[SHIFT NOMENCLATURE], $B108, Table1[EVIC KILL]))</f>
        <v/>
      </c>
      <c r="E108" s="1" t="str">
        <f>IF($A108&gt;--RIGHT($A$2,LEN($A$2)-8),"",SUMIF(Table1[SHIFT NOMENCLATURE], $B108, Table1[EVIC MOB]))</f>
        <v/>
      </c>
      <c r="F108" s="1" t="str">
        <f>IF($A108&gt;--RIGHT($A$2,LEN($A$2)-8),"",SUMIF(Table1[SHIFT NOMENCLATURE], $B108, Table1[EVIC FIRE]))</f>
        <v/>
      </c>
      <c r="G108" s="1" t="str">
        <f>IF($A108&gt;--RIGHT($A$2,LEN($A$2)-8),"",SUMIF(Table1[SHIFT NOMENCLATURE], $B108, Table1[EKIA]))</f>
        <v/>
      </c>
      <c r="H108" s="1" t="str">
        <f>IF($A108&gt;--RIGHT($A$2,LEN($A$2)-8),"",SUMIF(Table1[SHIFT NOMENCLATURE], $B108, Table1[EWIA]))</f>
        <v/>
      </c>
      <c r="I108" s="1" t="str">
        <f>IF($A108&gt;--RIGHT($A$2,LEN($A$2)-8),"",SUMIF(Table1[SHIFT NOMENCLATURE], $B108, Table1[EPW]))</f>
        <v/>
      </c>
      <c r="J108" s="1" t="str">
        <f>IF($A108&gt;--RIGHT($A$2,LEN($A$2)-8),"",SUMIF(Table1[SHIFT NOMENCLATURE], $B108, Table1[FVIC KILL]))</f>
        <v/>
      </c>
      <c r="K108" s="1" t="str">
        <f>IF($A108&gt;--RIGHT($A$2,LEN($A$2)-8),"",SUMIF(Table1[SHIFT NOMENCLATURE], $B108, Table1[FVIC MOB]))</f>
        <v/>
      </c>
      <c r="L108" s="1" t="str">
        <f>IF($A108&gt;--RIGHT($A$2,LEN($A$2)-8),"",SUMIF(Table1[SHIFT NOMENCLATURE], $B108, Table1[FVIC FIRE]))</f>
        <v/>
      </c>
      <c r="M108" s="1" t="str">
        <f>IF($A108&gt;--RIGHT($A$2,LEN($A$2)-8),"",SUMIF(Table1[SHIFT NOMENCLATURE], $B108, Table1[FKIA]))</f>
        <v/>
      </c>
      <c r="N108" s="1" t="str">
        <f>IF($A108&gt;--RIGHT($A$2,LEN($A$2)-8),"",SUMIF(Table1[SHIFT NOMENCLATURE], $B108, Table1[FWIA]))</f>
        <v/>
      </c>
      <c r="O108" s="1" t="str">
        <f>IF($A108&gt;--RIGHT($A$2,LEN($A$2)-8),"",SUMIF(Table1[SHIFT NOMENCLATURE], $B108, Table1[DUSTWUN]))</f>
        <v/>
      </c>
    </row>
    <row r="109" spans="1:15" x14ac:dyDescent="0.25">
      <c r="A109" s="1" t="str">
        <f t="shared" si="2"/>
        <v/>
      </c>
      <c r="B109" t="str">
        <f t="shared" si="3"/>
        <v/>
      </c>
      <c r="C109" s="1" t="str">
        <f>IF($A109&gt;--RIGHT($A$2,LEN($A$2)-8),"",COUNTIF(Table1[SHIFT NOMENCLATURE],$B109))</f>
        <v/>
      </c>
      <c r="D109" s="1" t="str">
        <f>IF($A109&gt;--RIGHT($A$2,LEN($A$2)-8),"",SUMIF(Table1[SHIFT NOMENCLATURE], $B109, Table1[EVIC KILL]))</f>
        <v/>
      </c>
      <c r="E109" s="1" t="str">
        <f>IF($A109&gt;--RIGHT($A$2,LEN($A$2)-8),"",SUMIF(Table1[SHIFT NOMENCLATURE], $B109, Table1[EVIC MOB]))</f>
        <v/>
      </c>
      <c r="F109" s="1" t="str">
        <f>IF($A109&gt;--RIGHT($A$2,LEN($A$2)-8),"",SUMIF(Table1[SHIFT NOMENCLATURE], $B109, Table1[EVIC FIRE]))</f>
        <v/>
      </c>
      <c r="G109" s="1" t="str">
        <f>IF($A109&gt;--RIGHT($A$2,LEN($A$2)-8),"",SUMIF(Table1[SHIFT NOMENCLATURE], $B109, Table1[EKIA]))</f>
        <v/>
      </c>
      <c r="H109" s="1" t="str">
        <f>IF($A109&gt;--RIGHT($A$2,LEN($A$2)-8),"",SUMIF(Table1[SHIFT NOMENCLATURE], $B109, Table1[EWIA]))</f>
        <v/>
      </c>
      <c r="I109" s="1" t="str">
        <f>IF($A109&gt;--RIGHT($A$2,LEN($A$2)-8),"",SUMIF(Table1[SHIFT NOMENCLATURE], $B109, Table1[EPW]))</f>
        <v/>
      </c>
      <c r="J109" s="1" t="str">
        <f>IF($A109&gt;--RIGHT($A$2,LEN($A$2)-8),"",SUMIF(Table1[SHIFT NOMENCLATURE], $B109, Table1[FVIC KILL]))</f>
        <v/>
      </c>
      <c r="K109" s="1" t="str">
        <f>IF($A109&gt;--RIGHT($A$2,LEN($A$2)-8),"",SUMIF(Table1[SHIFT NOMENCLATURE], $B109, Table1[FVIC MOB]))</f>
        <v/>
      </c>
      <c r="L109" s="1" t="str">
        <f>IF($A109&gt;--RIGHT($A$2,LEN($A$2)-8),"",SUMIF(Table1[SHIFT NOMENCLATURE], $B109, Table1[FVIC FIRE]))</f>
        <v/>
      </c>
      <c r="M109" s="1" t="str">
        <f>IF($A109&gt;--RIGHT($A$2,LEN($A$2)-8),"",SUMIF(Table1[SHIFT NOMENCLATURE], $B109, Table1[FKIA]))</f>
        <v/>
      </c>
      <c r="N109" s="1" t="str">
        <f>IF($A109&gt;--RIGHT($A$2,LEN($A$2)-8),"",SUMIF(Table1[SHIFT NOMENCLATURE], $B109, Table1[FWIA]))</f>
        <v/>
      </c>
      <c r="O109" s="1" t="str">
        <f>IF($A109&gt;--RIGHT($A$2,LEN($A$2)-8),"",SUMIF(Table1[SHIFT NOMENCLATURE], $B109, Table1[DUSTWUN]))</f>
        <v/>
      </c>
    </row>
    <row r="110" spans="1:15" x14ac:dyDescent="0.25">
      <c r="A110" s="1" t="str">
        <f t="shared" si="2"/>
        <v/>
      </c>
      <c r="B110" t="str">
        <f t="shared" si="3"/>
        <v/>
      </c>
      <c r="C110" s="1" t="str">
        <f>IF($A110&gt;--RIGHT($A$2,LEN($A$2)-8),"",COUNTIF(Table1[SHIFT NOMENCLATURE],$B110))</f>
        <v/>
      </c>
      <c r="D110" s="1" t="str">
        <f>IF($A110&gt;--RIGHT($A$2,LEN($A$2)-8),"",SUMIF(Table1[SHIFT NOMENCLATURE], $B110, Table1[EVIC KILL]))</f>
        <v/>
      </c>
      <c r="E110" s="1" t="str">
        <f>IF($A110&gt;--RIGHT($A$2,LEN($A$2)-8),"",SUMIF(Table1[SHIFT NOMENCLATURE], $B110, Table1[EVIC MOB]))</f>
        <v/>
      </c>
      <c r="F110" s="1" t="str">
        <f>IF($A110&gt;--RIGHT($A$2,LEN($A$2)-8),"",SUMIF(Table1[SHIFT NOMENCLATURE], $B110, Table1[EVIC FIRE]))</f>
        <v/>
      </c>
      <c r="G110" s="1" t="str">
        <f>IF($A110&gt;--RIGHT($A$2,LEN($A$2)-8),"",SUMIF(Table1[SHIFT NOMENCLATURE], $B110, Table1[EKIA]))</f>
        <v/>
      </c>
      <c r="H110" s="1" t="str">
        <f>IF($A110&gt;--RIGHT($A$2,LEN($A$2)-8),"",SUMIF(Table1[SHIFT NOMENCLATURE], $B110, Table1[EWIA]))</f>
        <v/>
      </c>
      <c r="I110" s="1" t="str">
        <f>IF($A110&gt;--RIGHT($A$2,LEN($A$2)-8),"",SUMIF(Table1[SHIFT NOMENCLATURE], $B110, Table1[EPW]))</f>
        <v/>
      </c>
      <c r="J110" s="1" t="str">
        <f>IF($A110&gt;--RIGHT($A$2,LEN($A$2)-8),"",SUMIF(Table1[SHIFT NOMENCLATURE], $B110, Table1[FVIC KILL]))</f>
        <v/>
      </c>
      <c r="K110" s="1" t="str">
        <f>IF($A110&gt;--RIGHT($A$2,LEN($A$2)-8),"",SUMIF(Table1[SHIFT NOMENCLATURE], $B110, Table1[FVIC MOB]))</f>
        <v/>
      </c>
      <c r="L110" s="1" t="str">
        <f>IF($A110&gt;--RIGHT($A$2,LEN($A$2)-8),"",SUMIF(Table1[SHIFT NOMENCLATURE], $B110, Table1[FVIC FIRE]))</f>
        <v/>
      </c>
      <c r="M110" s="1" t="str">
        <f>IF($A110&gt;--RIGHT($A$2,LEN($A$2)-8),"",SUMIF(Table1[SHIFT NOMENCLATURE], $B110, Table1[FKIA]))</f>
        <v/>
      </c>
      <c r="N110" s="1" t="str">
        <f>IF($A110&gt;--RIGHT($A$2,LEN($A$2)-8),"",SUMIF(Table1[SHIFT NOMENCLATURE], $B110, Table1[FWIA]))</f>
        <v/>
      </c>
      <c r="O110" s="1" t="str">
        <f>IF($A110&gt;--RIGHT($A$2,LEN($A$2)-8),"",SUMIF(Table1[SHIFT NOMENCLATURE], $B110, Table1[DUSTWUN]))</f>
        <v/>
      </c>
    </row>
    <row r="111" spans="1:15" x14ac:dyDescent="0.25">
      <c r="A111" s="1" t="str">
        <f t="shared" si="2"/>
        <v/>
      </c>
      <c r="B111" t="str">
        <f t="shared" si="3"/>
        <v/>
      </c>
      <c r="C111" s="1" t="str">
        <f>IF($A111&gt;--RIGHT($A$2,LEN($A$2)-8),"",COUNTIF(Table1[SHIFT NOMENCLATURE],$B111))</f>
        <v/>
      </c>
      <c r="D111" s="1" t="str">
        <f>IF($A111&gt;--RIGHT($A$2,LEN($A$2)-8),"",SUMIF(Table1[SHIFT NOMENCLATURE], $B111, Table1[EVIC KILL]))</f>
        <v/>
      </c>
      <c r="E111" s="1" t="str">
        <f>IF($A111&gt;--RIGHT($A$2,LEN($A$2)-8),"",SUMIF(Table1[SHIFT NOMENCLATURE], $B111, Table1[EVIC MOB]))</f>
        <v/>
      </c>
      <c r="F111" s="1" t="str">
        <f>IF($A111&gt;--RIGHT($A$2,LEN($A$2)-8),"",SUMIF(Table1[SHIFT NOMENCLATURE], $B111, Table1[EVIC FIRE]))</f>
        <v/>
      </c>
      <c r="G111" s="1" t="str">
        <f>IF($A111&gt;--RIGHT($A$2,LEN($A$2)-8),"",SUMIF(Table1[SHIFT NOMENCLATURE], $B111, Table1[EKIA]))</f>
        <v/>
      </c>
      <c r="H111" s="1" t="str">
        <f>IF($A111&gt;--RIGHT($A$2,LEN($A$2)-8),"",SUMIF(Table1[SHIFT NOMENCLATURE], $B111, Table1[EWIA]))</f>
        <v/>
      </c>
      <c r="I111" s="1" t="str">
        <f>IF($A111&gt;--RIGHT($A$2,LEN($A$2)-8),"",SUMIF(Table1[SHIFT NOMENCLATURE], $B111, Table1[EPW]))</f>
        <v/>
      </c>
      <c r="J111" s="1" t="str">
        <f>IF($A111&gt;--RIGHT($A$2,LEN($A$2)-8),"",SUMIF(Table1[SHIFT NOMENCLATURE], $B111, Table1[FVIC KILL]))</f>
        <v/>
      </c>
      <c r="K111" s="1" t="str">
        <f>IF($A111&gt;--RIGHT($A$2,LEN($A$2)-8),"",SUMIF(Table1[SHIFT NOMENCLATURE], $B111, Table1[FVIC MOB]))</f>
        <v/>
      </c>
      <c r="L111" s="1" t="str">
        <f>IF($A111&gt;--RIGHT($A$2,LEN($A$2)-8),"",SUMIF(Table1[SHIFT NOMENCLATURE], $B111, Table1[FVIC FIRE]))</f>
        <v/>
      </c>
      <c r="M111" s="1" t="str">
        <f>IF($A111&gt;--RIGHT($A$2,LEN($A$2)-8),"",SUMIF(Table1[SHIFT NOMENCLATURE], $B111, Table1[FKIA]))</f>
        <v/>
      </c>
      <c r="N111" s="1" t="str">
        <f>IF($A111&gt;--RIGHT($A$2,LEN($A$2)-8),"",SUMIF(Table1[SHIFT NOMENCLATURE], $B111, Table1[FWIA]))</f>
        <v/>
      </c>
      <c r="O111" s="1" t="str">
        <f>IF($A111&gt;--RIGHT($A$2,LEN($A$2)-8),"",SUMIF(Table1[SHIFT NOMENCLATURE], $B111, Table1[DUSTWUN]))</f>
        <v/>
      </c>
    </row>
    <row r="112" spans="1:15" x14ac:dyDescent="0.25">
      <c r="A112" s="1" t="str">
        <f t="shared" si="2"/>
        <v/>
      </c>
      <c r="B112" t="str">
        <f t="shared" si="3"/>
        <v/>
      </c>
      <c r="C112" s="1" t="str">
        <f>IF($A112&gt;--RIGHT($A$2,LEN($A$2)-8),"",COUNTIF(Table1[SHIFT NOMENCLATURE],$B112))</f>
        <v/>
      </c>
      <c r="D112" s="1" t="str">
        <f>IF($A112&gt;--RIGHT($A$2,LEN($A$2)-8),"",SUMIF(Table1[SHIFT NOMENCLATURE], $B112, Table1[EVIC KILL]))</f>
        <v/>
      </c>
      <c r="E112" s="1" t="str">
        <f>IF($A112&gt;--RIGHT($A$2,LEN($A$2)-8),"",SUMIF(Table1[SHIFT NOMENCLATURE], $B112, Table1[EVIC MOB]))</f>
        <v/>
      </c>
      <c r="F112" s="1" t="str">
        <f>IF($A112&gt;--RIGHT($A$2,LEN($A$2)-8),"",SUMIF(Table1[SHIFT NOMENCLATURE], $B112, Table1[EVIC FIRE]))</f>
        <v/>
      </c>
      <c r="G112" s="1" t="str">
        <f>IF($A112&gt;--RIGHT($A$2,LEN($A$2)-8),"",SUMIF(Table1[SHIFT NOMENCLATURE], $B112, Table1[EKIA]))</f>
        <v/>
      </c>
      <c r="H112" s="1" t="str">
        <f>IF($A112&gt;--RIGHT($A$2,LEN($A$2)-8),"",SUMIF(Table1[SHIFT NOMENCLATURE], $B112, Table1[EWIA]))</f>
        <v/>
      </c>
      <c r="I112" s="1" t="str">
        <f>IF($A112&gt;--RIGHT($A$2,LEN($A$2)-8),"",SUMIF(Table1[SHIFT NOMENCLATURE], $B112, Table1[EPW]))</f>
        <v/>
      </c>
      <c r="J112" s="1" t="str">
        <f>IF($A112&gt;--RIGHT($A$2,LEN($A$2)-8),"",SUMIF(Table1[SHIFT NOMENCLATURE], $B112, Table1[FVIC KILL]))</f>
        <v/>
      </c>
      <c r="K112" s="1" t="str">
        <f>IF($A112&gt;--RIGHT($A$2,LEN($A$2)-8),"",SUMIF(Table1[SHIFT NOMENCLATURE], $B112, Table1[FVIC MOB]))</f>
        <v/>
      </c>
      <c r="L112" s="1" t="str">
        <f>IF($A112&gt;--RIGHT($A$2,LEN($A$2)-8),"",SUMIF(Table1[SHIFT NOMENCLATURE], $B112, Table1[FVIC FIRE]))</f>
        <v/>
      </c>
      <c r="M112" s="1" t="str">
        <f>IF($A112&gt;--RIGHT($A$2,LEN($A$2)-8),"",SUMIF(Table1[SHIFT NOMENCLATURE], $B112, Table1[FKIA]))</f>
        <v/>
      </c>
      <c r="N112" s="1" t="str">
        <f>IF($A112&gt;--RIGHT($A$2,LEN($A$2)-8),"",SUMIF(Table1[SHIFT NOMENCLATURE], $B112, Table1[FWIA]))</f>
        <v/>
      </c>
      <c r="O112" s="1" t="str">
        <f>IF($A112&gt;--RIGHT($A$2,LEN($A$2)-8),"",SUMIF(Table1[SHIFT NOMENCLATURE], $B112, Table1[DUSTWUN]))</f>
        <v/>
      </c>
    </row>
    <row r="113" spans="1:15" x14ac:dyDescent="0.25">
      <c r="A113" s="1" t="str">
        <f t="shared" si="2"/>
        <v/>
      </c>
      <c r="B113" t="str">
        <f t="shared" si="3"/>
        <v/>
      </c>
      <c r="C113" s="1" t="str">
        <f>IF($A113&gt;--RIGHT($A$2,LEN($A$2)-8),"",COUNTIF(Table1[SHIFT NOMENCLATURE],$B113))</f>
        <v/>
      </c>
      <c r="D113" s="1" t="str">
        <f>IF($A113&gt;--RIGHT($A$2,LEN($A$2)-8),"",SUMIF(Table1[SHIFT NOMENCLATURE], $B113, Table1[EVIC KILL]))</f>
        <v/>
      </c>
      <c r="E113" s="1" t="str">
        <f>IF($A113&gt;--RIGHT($A$2,LEN($A$2)-8),"",SUMIF(Table1[SHIFT NOMENCLATURE], $B113, Table1[EVIC MOB]))</f>
        <v/>
      </c>
      <c r="F113" s="1" t="str">
        <f>IF($A113&gt;--RIGHT($A$2,LEN($A$2)-8),"",SUMIF(Table1[SHIFT NOMENCLATURE], $B113, Table1[EVIC FIRE]))</f>
        <v/>
      </c>
      <c r="G113" s="1" t="str">
        <f>IF($A113&gt;--RIGHT($A$2,LEN($A$2)-8),"",SUMIF(Table1[SHIFT NOMENCLATURE], $B113, Table1[EKIA]))</f>
        <v/>
      </c>
      <c r="H113" s="1" t="str">
        <f>IF($A113&gt;--RIGHT($A$2,LEN($A$2)-8),"",SUMIF(Table1[SHIFT NOMENCLATURE], $B113, Table1[EWIA]))</f>
        <v/>
      </c>
      <c r="I113" s="1" t="str">
        <f>IF($A113&gt;--RIGHT($A$2,LEN($A$2)-8),"",SUMIF(Table1[SHIFT NOMENCLATURE], $B113, Table1[EPW]))</f>
        <v/>
      </c>
      <c r="J113" s="1" t="str">
        <f>IF($A113&gt;--RIGHT($A$2,LEN($A$2)-8),"",SUMIF(Table1[SHIFT NOMENCLATURE], $B113, Table1[FVIC KILL]))</f>
        <v/>
      </c>
      <c r="K113" s="1" t="str">
        <f>IF($A113&gt;--RIGHT($A$2,LEN($A$2)-8),"",SUMIF(Table1[SHIFT NOMENCLATURE], $B113, Table1[FVIC MOB]))</f>
        <v/>
      </c>
      <c r="L113" s="1" t="str">
        <f>IF($A113&gt;--RIGHT($A$2,LEN($A$2)-8),"",SUMIF(Table1[SHIFT NOMENCLATURE], $B113, Table1[FVIC FIRE]))</f>
        <v/>
      </c>
      <c r="M113" s="1" t="str">
        <f>IF($A113&gt;--RIGHT($A$2,LEN($A$2)-8),"",SUMIF(Table1[SHIFT NOMENCLATURE], $B113, Table1[FKIA]))</f>
        <v/>
      </c>
      <c r="N113" s="1" t="str">
        <f>IF($A113&gt;--RIGHT($A$2,LEN($A$2)-8),"",SUMIF(Table1[SHIFT NOMENCLATURE], $B113, Table1[FWIA]))</f>
        <v/>
      </c>
      <c r="O113" s="1" t="str">
        <f>IF($A113&gt;--RIGHT($A$2,LEN($A$2)-8),"",SUMIF(Table1[SHIFT NOMENCLATURE], $B113, Table1[DUSTWUN]))</f>
        <v/>
      </c>
    </row>
    <row r="114" spans="1:15" x14ac:dyDescent="0.25">
      <c r="A114" s="1" t="str">
        <f t="shared" si="2"/>
        <v/>
      </c>
      <c r="B114" t="str">
        <f t="shared" si="3"/>
        <v/>
      </c>
      <c r="C114" s="1" t="str">
        <f>IF($A114&gt;--RIGHT($A$2,LEN($A$2)-8),"",COUNTIF(Table1[SHIFT NOMENCLATURE],$B114))</f>
        <v/>
      </c>
      <c r="D114" s="1" t="str">
        <f>IF($A114&gt;--RIGHT($A$2,LEN($A$2)-8),"",SUMIF(Table1[SHIFT NOMENCLATURE], $B114, Table1[EVIC KILL]))</f>
        <v/>
      </c>
      <c r="E114" s="1" t="str">
        <f>IF($A114&gt;--RIGHT($A$2,LEN($A$2)-8),"",SUMIF(Table1[SHIFT NOMENCLATURE], $B114, Table1[EVIC MOB]))</f>
        <v/>
      </c>
      <c r="F114" s="1" t="str">
        <f>IF($A114&gt;--RIGHT($A$2,LEN($A$2)-8),"",SUMIF(Table1[SHIFT NOMENCLATURE], $B114, Table1[EVIC FIRE]))</f>
        <v/>
      </c>
      <c r="G114" s="1" t="str">
        <f>IF($A114&gt;--RIGHT($A$2,LEN($A$2)-8),"",SUMIF(Table1[SHIFT NOMENCLATURE], $B114, Table1[EKIA]))</f>
        <v/>
      </c>
      <c r="H114" s="1" t="str">
        <f>IF($A114&gt;--RIGHT($A$2,LEN($A$2)-8),"",SUMIF(Table1[SHIFT NOMENCLATURE], $B114, Table1[EWIA]))</f>
        <v/>
      </c>
      <c r="I114" s="1" t="str">
        <f>IF($A114&gt;--RIGHT($A$2,LEN($A$2)-8),"",SUMIF(Table1[SHIFT NOMENCLATURE], $B114, Table1[EPW]))</f>
        <v/>
      </c>
      <c r="J114" s="1" t="str">
        <f>IF($A114&gt;--RIGHT($A$2,LEN($A$2)-8),"",SUMIF(Table1[SHIFT NOMENCLATURE], $B114, Table1[FVIC KILL]))</f>
        <v/>
      </c>
      <c r="K114" s="1" t="str">
        <f>IF($A114&gt;--RIGHT($A$2,LEN($A$2)-8),"",SUMIF(Table1[SHIFT NOMENCLATURE], $B114, Table1[FVIC MOB]))</f>
        <v/>
      </c>
      <c r="L114" s="1" t="str">
        <f>IF($A114&gt;--RIGHT($A$2,LEN($A$2)-8),"",SUMIF(Table1[SHIFT NOMENCLATURE], $B114, Table1[FVIC FIRE]))</f>
        <v/>
      </c>
      <c r="M114" s="1" t="str">
        <f>IF($A114&gt;--RIGHT($A$2,LEN($A$2)-8),"",SUMIF(Table1[SHIFT NOMENCLATURE], $B114, Table1[FKIA]))</f>
        <v/>
      </c>
      <c r="N114" s="1" t="str">
        <f>IF($A114&gt;--RIGHT($A$2,LEN($A$2)-8),"",SUMIF(Table1[SHIFT NOMENCLATURE], $B114, Table1[FWIA]))</f>
        <v/>
      </c>
      <c r="O114" s="1" t="str">
        <f>IF($A114&gt;--RIGHT($A$2,LEN($A$2)-8),"",SUMIF(Table1[SHIFT NOMENCLATURE], $B114, Table1[DUSTWUN]))</f>
        <v/>
      </c>
    </row>
    <row r="115" spans="1:15" x14ac:dyDescent="0.25">
      <c r="A115" s="1" t="str">
        <f t="shared" si="2"/>
        <v/>
      </c>
      <c r="B115" t="str">
        <f t="shared" si="3"/>
        <v/>
      </c>
      <c r="C115" s="1" t="str">
        <f>IF($A115&gt;--RIGHT($A$2,LEN($A$2)-8),"",COUNTIF(Table1[SHIFT NOMENCLATURE],$B115))</f>
        <v/>
      </c>
      <c r="D115" s="1" t="str">
        <f>IF($A115&gt;--RIGHT($A$2,LEN($A$2)-8),"",SUMIF(Table1[SHIFT NOMENCLATURE], $B115, Table1[EVIC KILL]))</f>
        <v/>
      </c>
      <c r="E115" s="1" t="str">
        <f>IF($A115&gt;--RIGHT($A$2,LEN($A$2)-8),"",SUMIF(Table1[SHIFT NOMENCLATURE], $B115, Table1[EVIC MOB]))</f>
        <v/>
      </c>
      <c r="F115" s="1" t="str">
        <f>IF($A115&gt;--RIGHT($A$2,LEN($A$2)-8),"",SUMIF(Table1[SHIFT NOMENCLATURE], $B115, Table1[EVIC FIRE]))</f>
        <v/>
      </c>
      <c r="G115" s="1" t="str">
        <f>IF($A115&gt;--RIGHT($A$2,LEN($A$2)-8),"",SUMIF(Table1[SHIFT NOMENCLATURE], $B115, Table1[EKIA]))</f>
        <v/>
      </c>
      <c r="H115" s="1" t="str">
        <f>IF($A115&gt;--RIGHT($A$2,LEN($A$2)-8),"",SUMIF(Table1[SHIFT NOMENCLATURE], $B115, Table1[EWIA]))</f>
        <v/>
      </c>
      <c r="I115" s="1" t="str">
        <f>IF($A115&gt;--RIGHT($A$2,LEN($A$2)-8),"",SUMIF(Table1[SHIFT NOMENCLATURE], $B115, Table1[EPW]))</f>
        <v/>
      </c>
      <c r="J115" s="1" t="str">
        <f>IF($A115&gt;--RIGHT($A$2,LEN($A$2)-8),"",SUMIF(Table1[SHIFT NOMENCLATURE], $B115, Table1[FVIC KILL]))</f>
        <v/>
      </c>
      <c r="K115" s="1" t="str">
        <f>IF($A115&gt;--RIGHT($A$2,LEN($A$2)-8),"",SUMIF(Table1[SHIFT NOMENCLATURE], $B115, Table1[FVIC MOB]))</f>
        <v/>
      </c>
      <c r="L115" s="1" t="str">
        <f>IF($A115&gt;--RIGHT($A$2,LEN($A$2)-8),"",SUMIF(Table1[SHIFT NOMENCLATURE], $B115, Table1[FVIC FIRE]))</f>
        <v/>
      </c>
      <c r="M115" s="1" t="str">
        <f>IF($A115&gt;--RIGHT($A$2,LEN($A$2)-8),"",SUMIF(Table1[SHIFT NOMENCLATURE], $B115, Table1[FKIA]))</f>
        <v/>
      </c>
      <c r="N115" s="1" t="str">
        <f>IF($A115&gt;--RIGHT($A$2,LEN($A$2)-8),"",SUMIF(Table1[SHIFT NOMENCLATURE], $B115, Table1[FWIA]))</f>
        <v/>
      </c>
      <c r="O115" s="1" t="str">
        <f>IF($A115&gt;--RIGHT($A$2,LEN($A$2)-8),"",SUMIF(Table1[SHIFT NOMENCLATURE], $B115, Table1[DUSTWUN]))</f>
        <v/>
      </c>
    </row>
    <row r="116" spans="1:15" x14ac:dyDescent="0.25">
      <c r="A116" s="1" t="str">
        <f t="shared" si="2"/>
        <v/>
      </c>
      <c r="B116" t="str">
        <f t="shared" si="3"/>
        <v/>
      </c>
      <c r="C116" s="1" t="str">
        <f>IF($A116&gt;--RIGHT($A$2,LEN($A$2)-8),"",COUNTIF(Table1[SHIFT NOMENCLATURE],$B116))</f>
        <v/>
      </c>
      <c r="D116" s="1" t="str">
        <f>IF($A116&gt;--RIGHT($A$2,LEN($A$2)-8),"",SUMIF(Table1[SHIFT NOMENCLATURE], $B116, Table1[EVIC KILL]))</f>
        <v/>
      </c>
      <c r="E116" s="1" t="str">
        <f>IF($A116&gt;--RIGHT($A$2,LEN($A$2)-8),"",SUMIF(Table1[SHIFT NOMENCLATURE], $B116, Table1[EVIC MOB]))</f>
        <v/>
      </c>
      <c r="F116" s="1" t="str">
        <f>IF($A116&gt;--RIGHT($A$2,LEN($A$2)-8),"",SUMIF(Table1[SHIFT NOMENCLATURE], $B116, Table1[EVIC FIRE]))</f>
        <v/>
      </c>
      <c r="G116" s="1" t="str">
        <f>IF($A116&gt;--RIGHT($A$2,LEN($A$2)-8),"",SUMIF(Table1[SHIFT NOMENCLATURE], $B116, Table1[EKIA]))</f>
        <v/>
      </c>
      <c r="H116" s="1" t="str">
        <f>IF($A116&gt;--RIGHT($A$2,LEN($A$2)-8),"",SUMIF(Table1[SHIFT NOMENCLATURE], $B116, Table1[EWIA]))</f>
        <v/>
      </c>
      <c r="I116" s="1" t="str">
        <f>IF($A116&gt;--RIGHT($A$2,LEN($A$2)-8),"",SUMIF(Table1[SHIFT NOMENCLATURE], $B116, Table1[EPW]))</f>
        <v/>
      </c>
      <c r="J116" s="1" t="str">
        <f>IF($A116&gt;--RIGHT($A$2,LEN($A$2)-8),"",SUMIF(Table1[SHIFT NOMENCLATURE], $B116, Table1[FVIC KILL]))</f>
        <v/>
      </c>
      <c r="K116" s="1" t="str">
        <f>IF($A116&gt;--RIGHT($A$2,LEN($A$2)-8),"",SUMIF(Table1[SHIFT NOMENCLATURE], $B116, Table1[FVIC MOB]))</f>
        <v/>
      </c>
      <c r="L116" s="1" t="str">
        <f>IF($A116&gt;--RIGHT($A$2,LEN($A$2)-8),"",SUMIF(Table1[SHIFT NOMENCLATURE], $B116, Table1[FVIC FIRE]))</f>
        <v/>
      </c>
      <c r="M116" s="1" t="str">
        <f>IF($A116&gt;--RIGHT($A$2,LEN($A$2)-8),"",SUMIF(Table1[SHIFT NOMENCLATURE], $B116, Table1[FKIA]))</f>
        <v/>
      </c>
      <c r="N116" s="1" t="str">
        <f>IF($A116&gt;--RIGHT($A$2,LEN($A$2)-8),"",SUMIF(Table1[SHIFT NOMENCLATURE], $B116, Table1[FWIA]))</f>
        <v/>
      </c>
      <c r="O116" s="1" t="str">
        <f>IF($A116&gt;--RIGHT($A$2,LEN($A$2)-8),"",SUMIF(Table1[SHIFT NOMENCLATURE], $B116, Table1[DUSTWUN]))</f>
        <v/>
      </c>
    </row>
    <row r="117" spans="1:15" x14ac:dyDescent="0.25">
      <c r="A117" s="1" t="str">
        <f t="shared" si="2"/>
        <v/>
      </c>
      <c r="B117" t="str">
        <f t="shared" si="3"/>
        <v/>
      </c>
      <c r="C117" s="1" t="str">
        <f>IF($A117&gt;--RIGHT($A$2,LEN($A$2)-8),"",COUNTIF(Table1[SHIFT NOMENCLATURE],$B117))</f>
        <v/>
      </c>
      <c r="D117" s="1" t="str">
        <f>IF($A117&gt;--RIGHT($A$2,LEN($A$2)-8),"",SUMIF(Table1[SHIFT NOMENCLATURE], $B117, Table1[EVIC KILL]))</f>
        <v/>
      </c>
      <c r="E117" s="1" t="str">
        <f>IF($A117&gt;--RIGHT($A$2,LEN($A$2)-8),"",SUMIF(Table1[SHIFT NOMENCLATURE], $B117, Table1[EVIC MOB]))</f>
        <v/>
      </c>
      <c r="F117" s="1" t="str">
        <f>IF($A117&gt;--RIGHT($A$2,LEN($A$2)-8),"",SUMIF(Table1[SHIFT NOMENCLATURE], $B117, Table1[EVIC FIRE]))</f>
        <v/>
      </c>
      <c r="G117" s="1" t="str">
        <f>IF($A117&gt;--RIGHT($A$2,LEN($A$2)-8),"",SUMIF(Table1[SHIFT NOMENCLATURE], $B117, Table1[EKIA]))</f>
        <v/>
      </c>
      <c r="H117" s="1" t="str">
        <f>IF($A117&gt;--RIGHT($A$2,LEN($A$2)-8),"",SUMIF(Table1[SHIFT NOMENCLATURE], $B117, Table1[EWIA]))</f>
        <v/>
      </c>
      <c r="I117" s="1" t="str">
        <f>IF($A117&gt;--RIGHT($A$2,LEN($A$2)-8),"",SUMIF(Table1[SHIFT NOMENCLATURE], $B117, Table1[EPW]))</f>
        <v/>
      </c>
      <c r="J117" s="1" t="str">
        <f>IF($A117&gt;--RIGHT($A$2,LEN($A$2)-8),"",SUMIF(Table1[SHIFT NOMENCLATURE], $B117, Table1[FVIC KILL]))</f>
        <v/>
      </c>
      <c r="K117" s="1" t="str">
        <f>IF($A117&gt;--RIGHT($A$2,LEN($A$2)-8),"",SUMIF(Table1[SHIFT NOMENCLATURE], $B117, Table1[FVIC MOB]))</f>
        <v/>
      </c>
      <c r="L117" s="1" t="str">
        <f>IF($A117&gt;--RIGHT($A$2,LEN($A$2)-8),"",SUMIF(Table1[SHIFT NOMENCLATURE], $B117, Table1[FVIC FIRE]))</f>
        <v/>
      </c>
      <c r="M117" s="1" t="str">
        <f>IF($A117&gt;--RIGHT($A$2,LEN($A$2)-8),"",SUMIF(Table1[SHIFT NOMENCLATURE], $B117, Table1[FKIA]))</f>
        <v/>
      </c>
      <c r="N117" s="1" t="str">
        <f>IF($A117&gt;--RIGHT($A$2,LEN($A$2)-8),"",SUMIF(Table1[SHIFT NOMENCLATURE], $B117, Table1[FWIA]))</f>
        <v/>
      </c>
      <c r="O117" s="1" t="str">
        <f>IF($A117&gt;--RIGHT($A$2,LEN($A$2)-8),"",SUMIF(Table1[SHIFT NOMENCLATURE], $B117, Table1[DUSTWUN]))</f>
        <v/>
      </c>
    </row>
    <row r="118" spans="1:15" x14ac:dyDescent="0.25">
      <c r="A118" s="1" t="str">
        <f t="shared" si="2"/>
        <v/>
      </c>
      <c r="B118" t="str">
        <f t="shared" si="3"/>
        <v/>
      </c>
      <c r="C118" s="1" t="str">
        <f>IF($A118&gt;--RIGHT($A$2,LEN($A$2)-8),"",COUNTIF(Table1[SHIFT NOMENCLATURE],$B118))</f>
        <v/>
      </c>
      <c r="D118" s="1" t="str">
        <f>IF($A118&gt;--RIGHT($A$2,LEN($A$2)-8),"",SUMIF(Table1[SHIFT NOMENCLATURE], $B118, Table1[EVIC KILL]))</f>
        <v/>
      </c>
      <c r="E118" s="1" t="str">
        <f>IF($A118&gt;--RIGHT($A$2,LEN($A$2)-8),"",SUMIF(Table1[SHIFT NOMENCLATURE], $B118, Table1[EVIC MOB]))</f>
        <v/>
      </c>
      <c r="F118" s="1" t="str">
        <f>IF($A118&gt;--RIGHT($A$2,LEN($A$2)-8),"",SUMIF(Table1[SHIFT NOMENCLATURE], $B118, Table1[EVIC FIRE]))</f>
        <v/>
      </c>
      <c r="G118" s="1" t="str">
        <f>IF($A118&gt;--RIGHT($A$2,LEN($A$2)-8),"",SUMIF(Table1[SHIFT NOMENCLATURE], $B118, Table1[EKIA]))</f>
        <v/>
      </c>
      <c r="H118" s="1" t="str">
        <f>IF($A118&gt;--RIGHT($A$2,LEN($A$2)-8),"",SUMIF(Table1[SHIFT NOMENCLATURE], $B118, Table1[EWIA]))</f>
        <v/>
      </c>
      <c r="I118" s="1" t="str">
        <f>IF($A118&gt;--RIGHT($A$2,LEN($A$2)-8),"",SUMIF(Table1[SHIFT NOMENCLATURE], $B118, Table1[EPW]))</f>
        <v/>
      </c>
      <c r="J118" s="1" t="str">
        <f>IF($A118&gt;--RIGHT($A$2,LEN($A$2)-8),"",SUMIF(Table1[SHIFT NOMENCLATURE], $B118, Table1[FVIC KILL]))</f>
        <v/>
      </c>
      <c r="K118" s="1" t="str">
        <f>IF($A118&gt;--RIGHT($A$2,LEN($A$2)-8),"",SUMIF(Table1[SHIFT NOMENCLATURE], $B118, Table1[FVIC MOB]))</f>
        <v/>
      </c>
      <c r="L118" s="1" t="str">
        <f>IF($A118&gt;--RIGHT($A$2,LEN($A$2)-8),"",SUMIF(Table1[SHIFT NOMENCLATURE], $B118, Table1[FVIC FIRE]))</f>
        <v/>
      </c>
      <c r="M118" s="1" t="str">
        <f>IF($A118&gt;--RIGHT($A$2,LEN($A$2)-8),"",SUMIF(Table1[SHIFT NOMENCLATURE], $B118, Table1[FKIA]))</f>
        <v/>
      </c>
      <c r="N118" s="1" t="str">
        <f>IF($A118&gt;--RIGHT($A$2,LEN($A$2)-8),"",SUMIF(Table1[SHIFT NOMENCLATURE], $B118, Table1[FWIA]))</f>
        <v/>
      </c>
      <c r="O118" s="1" t="str">
        <f>IF($A118&gt;--RIGHT($A$2,LEN($A$2)-8),"",SUMIF(Table1[SHIFT NOMENCLATURE], $B118, Table1[DUSTWUN]))</f>
        <v/>
      </c>
    </row>
    <row r="119" spans="1:15" x14ac:dyDescent="0.25">
      <c r="A119" s="1" t="str">
        <f t="shared" si="2"/>
        <v/>
      </c>
      <c r="B119" t="str">
        <f t="shared" si="3"/>
        <v/>
      </c>
      <c r="C119" s="1" t="str">
        <f>IF($A119&gt;--RIGHT($A$2,LEN($A$2)-8),"",COUNTIF(Table1[SHIFT NOMENCLATURE],$B119))</f>
        <v/>
      </c>
      <c r="D119" s="1" t="str">
        <f>IF($A119&gt;--RIGHT($A$2,LEN($A$2)-8),"",SUMIF(Table1[SHIFT NOMENCLATURE], $B119, Table1[EVIC KILL]))</f>
        <v/>
      </c>
      <c r="E119" s="1" t="str">
        <f>IF($A119&gt;--RIGHT($A$2,LEN($A$2)-8),"",SUMIF(Table1[SHIFT NOMENCLATURE], $B119, Table1[EVIC MOB]))</f>
        <v/>
      </c>
      <c r="F119" s="1" t="str">
        <f>IF($A119&gt;--RIGHT($A$2,LEN($A$2)-8),"",SUMIF(Table1[SHIFT NOMENCLATURE], $B119, Table1[EVIC FIRE]))</f>
        <v/>
      </c>
      <c r="G119" s="1" t="str">
        <f>IF($A119&gt;--RIGHT($A$2,LEN($A$2)-8),"",SUMIF(Table1[SHIFT NOMENCLATURE], $B119, Table1[EKIA]))</f>
        <v/>
      </c>
      <c r="H119" s="1" t="str">
        <f>IF($A119&gt;--RIGHT($A$2,LEN($A$2)-8),"",SUMIF(Table1[SHIFT NOMENCLATURE], $B119, Table1[EWIA]))</f>
        <v/>
      </c>
      <c r="I119" s="1" t="str">
        <f>IF($A119&gt;--RIGHT($A$2,LEN($A$2)-8),"",SUMIF(Table1[SHIFT NOMENCLATURE], $B119, Table1[EPW]))</f>
        <v/>
      </c>
      <c r="J119" s="1" t="str">
        <f>IF($A119&gt;--RIGHT($A$2,LEN($A$2)-8),"",SUMIF(Table1[SHIFT NOMENCLATURE], $B119, Table1[FVIC KILL]))</f>
        <v/>
      </c>
      <c r="K119" s="1" t="str">
        <f>IF($A119&gt;--RIGHT($A$2,LEN($A$2)-8),"",SUMIF(Table1[SHIFT NOMENCLATURE], $B119, Table1[FVIC MOB]))</f>
        <v/>
      </c>
      <c r="L119" s="1" t="str">
        <f>IF($A119&gt;--RIGHT($A$2,LEN($A$2)-8),"",SUMIF(Table1[SHIFT NOMENCLATURE], $B119, Table1[FVIC FIRE]))</f>
        <v/>
      </c>
      <c r="M119" s="1" t="str">
        <f>IF($A119&gt;--RIGHT($A$2,LEN($A$2)-8),"",SUMIF(Table1[SHIFT NOMENCLATURE], $B119, Table1[FKIA]))</f>
        <v/>
      </c>
      <c r="N119" s="1" t="str">
        <f>IF($A119&gt;--RIGHT($A$2,LEN($A$2)-8),"",SUMIF(Table1[SHIFT NOMENCLATURE], $B119, Table1[FWIA]))</f>
        <v/>
      </c>
      <c r="O119" s="1" t="str">
        <f>IF($A119&gt;--RIGHT($A$2,LEN($A$2)-8),"",SUMIF(Table1[SHIFT NOMENCLATURE], $B119, Table1[DUSTWUN]))</f>
        <v/>
      </c>
    </row>
    <row r="120" spans="1:15" x14ac:dyDescent="0.25">
      <c r="A120" s="1" t="str">
        <f t="shared" si="2"/>
        <v/>
      </c>
      <c r="B120" t="str">
        <f t="shared" si="3"/>
        <v/>
      </c>
      <c r="C120" s="1" t="str">
        <f>IF($A120&gt;--RIGHT($A$2,LEN($A$2)-8),"",COUNTIF(Table1[SHIFT NOMENCLATURE],$B120))</f>
        <v/>
      </c>
      <c r="D120" s="1" t="str">
        <f>IF($A120&gt;--RIGHT($A$2,LEN($A$2)-8),"",SUMIF(Table1[SHIFT NOMENCLATURE], $B120, Table1[EVIC KILL]))</f>
        <v/>
      </c>
      <c r="E120" s="1" t="str">
        <f>IF($A120&gt;--RIGHT($A$2,LEN($A$2)-8),"",SUMIF(Table1[SHIFT NOMENCLATURE], $B120, Table1[EVIC MOB]))</f>
        <v/>
      </c>
      <c r="F120" s="1" t="str">
        <f>IF($A120&gt;--RIGHT($A$2,LEN($A$2)-8),"",SUMIF(Table1[SHIFT NOMENCLATURE], $B120, Table1[EVIC FIRE]))</f>
        <v/>
      </c>
      <c r="G120" s="1" t="str">
        <f>IF($A120&gt;--RIGHT($A$2,LEN($A$2)-8),"",SUMIF(Table1[SHIFT NOMENCLATURE], $B120, Table1[EKIA]))</f>
        <v/>
      </c>
      <c r="H120" s="1" t="str">
        <f>IF($A120&gt;--RIGHT($A$2,LEN($A$2)-8),"",SUMIF(Table1[SHIFT NOMENCLATURE], $B120, Table1[EWIA]))</f>
        <v/>
      </c>
      <c r="I120" s="1" t="str">
        <f>IF($A120&gt;--RIGHT($A$2,LEN($A$2)-8),"",SUMIF(Table1[SHIFT NOMENCLATURE], $B120, Table1[EPW]))</f>
        <v/>
      </c>
      <c r="J120" s="1" t="str">
        <f>IF($A120&gt;--RIGHT($A$2,LEN($A$2)-8),"",SUMIF(Table1[SHIFT NOMENCLATURE], $B120, Table1[FVIC KILL]))</f>
        <v/>
      </c>
      <c r="K120" s="1" t="str">
        <f>IF($A120&gt;--RIGHT($A$2,LEN($A$2)-8),"",SUMIF(Table1[SHIFT NOMENCLATURE], $B120, Table1[FVIC MOB]))</f>
        <v/>
      </c>
      <c r="L120" s="1" t="str">
        <f>IF($A120&gt;--RIGHT($A$2,LEN($A$2)-8),"",SUMIF(Table1[SHIFT NOMENCLATURE], $B120, Table1[FVIC FIRE]))</f>
        <v/>
      </c>
      <c r="M120" s="1" t="str">
        <f>IF($A120&gt;--RIGHT($A$2,LEN($A$2)-8),"",SUMIF(Table1[SHIFT NOMENCLATURE], $B120, Table1[FKIA]))</f>
        <v/>
      </c>
      <c r="N120" s="1" t="str">
        <f>IF($A120&gt;--RIGHT($A$2,LEN($A$2)-8),"",SUMIF(Table1[SHIFT NOMENCLATURE], $B120, Table1[FWIA]))</f>
        <v/>
      </c>
      <c r="O120" s="1" t="str">
        <f>IF($A120&gt;--RIGHT($A$2,LEN($A$2)-8),"",SUMIF(Table1[SHIFT NOMENCLATURE], $B120, Table1[DUSTWUN]))</f>
        <v/>
      </c>
    </row>
    <row r="121" spans="1:15" x14ac:dyDescent="0.25">
      <c r="A121" s="1" t="str">
        <f t="shared" si="2"/>
        <v/>
      </c>
      <c r="B121" t="str">
        <f t="shared" si="3"/>
        <v/>
      </c>
      <c r="C121" s="1" t="str">
        <f>IF($A121&gt;--RIGHT($A$2,LEN($A$2)-8),"",COUNTIF(Table1[SHIFT NOMENCLATURE],$B121))</f>
        <v/>
      </c>
      <c r="D121" s="1" t="str">
        <f>IF($A121&gt;--RIGHT($A$2,LEN($A$2)-8),"",SUMIF(Table1[SHIFT NOMENCLATURE], $B121, Table1[EVIC KILL]))</f>
        <v/>
      </c>
      <c r="E121" s="1" t="str">
        <f>IF($A121&gt;--RIGHT($A$2,LEN($A$2)-8),"",SUMIF(Table1[SHIFT NOMENCLATURE], $B121, Table1[EVIC MOB]))</f>
        <v/>
      </c>
      <c r="F121" s="1" t="str">
        <f>IF($A121&gt;--RIGHT($A$2,LEN($A$2)-8),"",SUMIF(Table1[SHIFT NOMENCLATURE], $B121, Table1[EVIC FIRE]))</f>
        <v/>
      </c>
      <c r="G121" s="1" t="str">
        <f>IF($A121&gt;--RIGHT($A$2,LEN($A$2)-8),"",SUMIF(Table1[SHIFT NOMENCLATURE], $B121, Table1[EKIA]))</f>
        <v/>
      </c>
      <c r="H121" s="1" t="str">
        <f>IF($A121&gt;--RIGHT($A$2,LEN($A$2)-8),"",SUMIF(Table1[SHIFT NOMENCLATURE], $B121, Table1[EWIA]))</f>
        <v/>
      </c>
      <c r="I121" s="1" t="str">
        <f>IF($A121&gt;--RIGHT($A$2,LEN($A$2)-8),"",SUMIF(Table1[SHIFT NOMENCLATURE], $B121, Table1[EPW]))</f>
        <v/>
      </c>
      <c r="J121" s="1" t="str">
        <f>IF($A121&gt;--RIGHT($A$2,LEN($A$2)-8),"",SUMIF(Table1[SHIFT NOMENCLATURE], $B121, Table1[FVIC KILL]))</f>
        <v/>
      </c>
      <c r="K121" s="1" t="str">
        <f>IF($A121&gt;--RIGHT($A$2,LEN($A$2)-8),"",SUMIF(Table1[SHIFT NOMENCLATURE], $B121, Table1[FVIC MOB]))</f>
        <v/>
      </c>
      <c r="L121" s="1" t="str">
        <f>IF($A121&gt;--RIGHT($A$2,LEN($A$2)-8),"",SUMIF(Table1[SHIFT NOMENCLATURE], $B121, Table1[FVIC FIRE]))</f>
        <v/>
      </c>
      <c r="M121" s="1" t="str">
        <f>IF($A121&gt;--RIGHT($A$2,LEN($A$2)-8),"",SUMIF(Table1[SHIFT NOMENCLATURE], $B121, Table1[FKIA]))</f>
        <v/>
      </c>
      <c r="N121" s="1" t="str">
        <f>IF($A121&gt;--RIGHT($A$2,LEN($A$2)-8),"",SUMIF(Table1[SHIFT NOMENCLATURE], $B121, Table1[FWIA]))</f>
        <v/>
      </c>
      <c r="O121" s="1" t="str">
        <f>IF($A121&gt;--RIGHT($A$2,LEN($A$2)-8),"",SUMIF(Table1[SHIFT NOMENCLATURE], $B121, Table1[DUSTWUN]))</f>
        <v/>
      </c>
    </row>
    <row r="122" spans="1:15" x14ac:dyDescent="0.25">
      <c r="A122" s="1" t="str">
        <f t="shared" si="2"/>
        <v/>
      </c>
      <c r="B122" t="str">
        <f t="shared" si="3"/>
        <v/>
      </c>
      <c r="C122" s="1" t="str">
        <f>IF($A122&gt;--RIGHT($A$2,LEN($A$2)-8),"",COUNTIF(Table1[SHIFT NOMENCLATURE],$B122))</f>
        <v/>
      </c>
      <c r="D122" s="1" t="str">
        <f>IF($A122&gt;--RIGHT($A$2,LEN($A$2)-8),"",SUMIF(Table1[SHIFT NOMENCLATURE], $B122, Table1[EVIC KILL]))</f>
        <v/>
      </c>
      <c r="E122" s="1" t="str">
        <f>IF($A122&gt;--RIGHT($A$2,LEN($A$2)-8),"",SUMIF(Table1[SHIFT NOMENCLATURE], $B122, Table1[EVIC MOB]))</f>
        <v/>
      </c>
      <c r="F122" s="1" t="str">
        <f>IF($A122&gt;--RIGHT($A$2,LEN($A$2)-8),"",SUMIF(Table1[SHIFT NOMENCLATURE], $B122, Table1[EVIC FIRE]))</f>
        <v/>
      </c>
      <c r="G122" s="1" t="str">
        <f>IF($A122&gt;--RIGHT($A$2,LEN($A$2)-8),"",SUMIF(Table1[SHIFT NOMENCLATURE], $B122, Table1[EKIA]))</f>
        <v/>
      </c>
      <c r="H122" s="1" t="str">
        <f>IF($A122&gt;--RIGHT($A$2,LEN($A$2)-8),"",SUMIF(Table1[SHIFT NOMENCLATURE], $B122, Table1[EWIA]))</f>
        <v/>
      </c>
      <c r="I122" s="1" t="str">
        <f>IF($A122&gt;--RIGHT($A$2,LEN($A$2)-8),"",SUMIF(Table1[SHIFT NOMENCLATURE], $B122, Table1[EPW]))</f>
        <v/>
      </c>
      <c r="J122" s="1" t="str">
        <f>IF($A122&gt;--RIGHT($A$2,LEN($A$2)-8),"",SUMIF(Table1[SHIFT NOMENCLATURE], $B122, Table1[FVIC KILL]))</f>
        <v/>
      </c>
      <c r="K122" s="1" t="str">
        <f>IF($A122&gt;--RIGHT($A$2,LEN($A$2)-8),"",SUMIF(Table1[SHIFT NOMENCLATURE], $B122, Table1[FVIC MOB]))</f>
        <v/>
      </c>
      <c r="L122" s="1" t="str">
        <f>IF($A122&gt;--RIGHT($A$2,LEN($A$2)-8),"",SUMIF(Table1[SHIFT NOMENCLATURE], $B122, Table1[FVIC FIRE]))</f>
        <v/>
      </c>
      <c r="M122" s="1" t="str">
        <f>IF($A122&gt;--RIGHT($A$2,LEN($A$2)-8),"",SUMIF(Table1[SHIFT NOMENCLATURE], $B122, Table1[FKIA]))</f>
        <v/>
      </c>
      <c r="N122" s="1" t="str">
        <f>IF($A122&gt;--RIGHT($A$2,LEN($A$2)-8),"",SUMIF(Table1[SHIFT NOMENCLATURE], $B122, Table1[FWIA]))</f>
        <v/>
      </c>
      <c r="O122" s="1" t="str">
        <f>IF($A122&gt;--RIGHT($A$2,LEN($A$2)-8),"",SUMIF(Table1[SHIFT NOMENCLATURE], $B122, Table1[DUSTWUN]))</f>
        <v/>
      </c>
    </row>
    <row r="123" spans="1:15" x14ac:dyDescent="0.25">
      <c r="A123" s="1" t="str">
        <f t="shared" si="2"/>
        <v/>
      </c>
      <c r="B123" t="str">
        <f t="shared" si="3"/>
        <v/>
      </c>
      <c r="C123" s="1" t="str">
        <f>IF($A123&gt;--RIGHT($A$2,LEN($A$2)-8),"",COUNTIF(Table1[SHIFT NOMENCLATURE],$B123))</f>
        <v/>
      </c>
      <c r="D123" s="1" t="str">
        <f>IF($A123&gt;--RIGHT($A$2,LEN($A$2)-8),"",SUMIF(Table1[SHIFT NOMENCLATURE], $B123, Table1[EVIC KILL]))</f>
        <v/>
      </c>
      <c r="E123" s="1" t="str">
        <f>IF($A123&gt;--RIGHT($A$2,LEN($A$2)-8),"",SUMIF(Table1[SHIFT NOMENCLATURE], $B123, Table1[EVIC MOB]))</f>
        <v/>
      </c>
      <c r="F123" s="1" t="str">
        <f>IF($A123&gt;--RIGHT($A$2,LEN($A$2)-8),"",SUMIF(Table1[SHIFT NOMENCLATURE], $B123, Table1[EVIC FIRE]))</f>
        <v/>
      </c>
      <c r="G123" s="1" t="str">
        <f>IF($A123&gt;--RIGHT($A$2,LEN($A$2)-8),"",SUMIF(Table1[SHIFT NOMENCLATURE], $B123, Table1[EKIA]))</f>
        <v/>
      </c>
      <c r="H123" s="1" t="str">
        <f>IF($A123&gt;--RIGHT($A$2,LEN($A$2)-8),"",SUMIF(Table1[SHIFT NOMENCLATURE], $B123, Table1[EWIA]))</f>
        <v/>
      </c>
      <c r="I123" s="1" t="str">
        <f>IF($A123&gt;--RIGHT($A$2,LEN($A$2)-8),"",SUMIF(Table1[SHIFT NOMENCLATURE], $B123, Table1[EPW]))</f>
        <v/>
      </c>
      <c r="J123" s="1" t="str">
        <f>IF($A123&gt;--RIGHT($A$2,LEN($A$2)-8),"",SUMIF(Table1[SHIFT NOMENCLATURE], $B123, Table1[FVIC KILL]))</f>
        <v/>
      </c>
      <c r="K123" s="1" t="str">
        <f>IF($A123&gt;--RIGHT($A$2,LEN($A$2)-8),"",SUMIF(Table1[SHIFT NOMENCLATURE], $B123, Table1[FVIC MOB]))</f>
        <v/>
      </c>
      <c r="L123" s="1" t="str">
        <f>IF($A123&gt;--RIGHT($A$2,LEN($A$2)-8),"",SUMIF(Table1[SHIFT NOMENCLATURE], $B123, Table1[FVIC FIRE]))</f>
        <v/>
      </c>
      <c r="M123" s="1" t="str">
        <f>IF($A123&gt;--RIGHT($A$2,LEN($A$2)-8),"",SUMIF(Table1[SHIFT NOMENCLATURE], $B123, Table1[FKIA]))</f>
        <v/>
      </c>
      <c r="N123" s="1" t="str">
        <f>IF($A123&gt;--RIGHT($A$2,LEN($A$2)-8),"",SUMIF(Table1[SHIFT NOMENCLATURE], $B123, Table1[FWIA]))</f>
        <v/>
      </c>
      <c r="O123" s="1" t="str">
        <f>IF($A123&gt;--RIGHT($A$2,LEN($A$2)-8),"",SUMIF(Table1[SHIFT NOMENCLATURE], $B123, Table1[DUSTWUN]))</f>
        <v/>
      </c>
    </row>
    <row r="124" spans="1:15" x14ac:dyDescent="0.25">
      <c r="A124" s="1" t="str">
        <f t="shared" si="2"/>
        <v/>
      </c>
      <c r="B124" t="str">
        <f t="shared" si="3"/>
        <v/>
      </c>
      <c r="C124" s="1" t="str">
        <f>IF($A124&gt;--RIGHT($A$2,LEN($A$2)-8),"",COUNTIF(Table1[SHIFT NOMENCLATURE],$B124))</f>
        <v/>
      </c>
      <c r="D124" s="1" t="str">
        <f>IF($A124&gt;--RIGHT($A$2,LEN($A$2)-8),"",SUMIF(Table1[SHIFT NOMENCLATURE], $B124, Table1[EVIC KILL]))</f>
        <v/>
      </c>
      <c r="E124" s="1" t="str">
        <f>IF($A124&gt;--RIGHT($A$2,LEN($A$2)-8),"",SUMIF(Table1[SHIFT NOMENCLATURE], $B124, Table1[EVIC MOB]))</f>
        <v/>
      </c>
      <c r="F124" s="1" t="str">
        <f>IF($A124&gt;--RIGHT($A$2,LEN($A$2)-8),"",SUMIF(Table1[SHIFT NOMENCLATURE], $B124, Table1[EVIC FIRE]))</f>
        <v/>
      </c>
      <c r="G124" s="1" t="str">
        <f>IF($A124&gt;--RIGHT($A$2,LEN($A$2)-8),"",SUMIF(Table1[SHIFT NOMENCLATURE], $B124, Table1[EKIA]))</f>
        <v/>
      </c>
      <c r="H124" s="1" t="str">
        <f>IF($A124&gt;--RIGHT($A$2,LEN($A$2)-8),"",SUMIF(Table1[SHIFT NOMENCLATURE], $B124, Table1[EWIA]))</f>
        <v/>
      </c>
      <c r="I124" s="1" t="str">
        <f>IF($A124&gt;--RIGHT($A$2,LEN($A$2)-8),"",SUMIF(Table1[SHIFT NOMENCLATURE], $B124, Table1[EPW]))</f>
        <v/>
      </c>
      <c r="J124" s="1" t="str">
        <f>IF($A124&gt;--RIGHT($A$2,LEN($A$2)-8),"",SUMIF(Table1[SHIFT NOMENCLATURE], $B124, Table1[FVIC KILL]))</f>
        <v/>
      </c>
      <c r="K124" s="1" t="str">
        <f>IF($A124&gt;--RIGHT($A$2,LEN($A$2)-8),"",SUMIF(Table1[SHIFT NOMENCLATURE], $B124, Table1[FVIC MOB]))</f>
        <v/>
      </c>
      <c r="L124" s="1" t="str">
        <f>IF($A124&gt;--RIGHT($A$2,LEN($A$2)-8),"",SUMIF(Table1[SHIFT NOMENCLATURE], $B124, Table1[FVIC FIRE]))</f>
        <v/>
      </c>
      <c r="M124" s="1" t="str">
        <f>IF($A124&gt;--RIGHT($A$2,LEN($A$2)-8),"",SUMIF(Table1[SHIFT NOMENCLATURE], $B124, Table1[FKIA]))</f>
        <v/>
      </c>
      <c r="N124" s="1" t="str">
        <f>IF($A124&gt;--RIGHT($A$2,LEN($A$2)-8),"",SUMIF(Table1[SHIFT NOMENCLATURE], $B124, Table1[FWIA]))</f>
        <v/>
      </c>
      <c r="O124" s="1" t="str">
        <f>IF($A124&gt;--RIGHT($A$2,LEN($A$2)-8),"",SUMIF(Table1[SHIFT NOMENCLATURE], $B124, Table1[DUSTWUN]))</f>
        <v/>
      </c>
    </row>
    <row r="125" spans="1:15" x14ac:dyDescent="0.25">
      <c r="A125" s="1" t="str">
        <f t="shared" si="2"/>
        <v/>
      </c>
      <c r="B125" t="str">
        <f t="shared" si="3"/>
        <v/>
      </c>
      <c r="C125" s="1" t="str">
        <f>IF($A125&gt;--RIGHT($A$2,LEN($A$2)-8),"",COUNTIF(Table1[SHIFT NOMENCLATURE],$B125))</f>
        <v/>
      </c>
      <c r="D125" s="1" t="str">
        <f>IF($A125&gt;--RIGHT($A$2,LEN($A$2)-8),"",SUMIF(Table1[SHIFT NOMENCLATURE], $B125, Table1[EVIC KILL]))</f>
        <v/>
      </c>
      <c r="E125" s="1" t="str">
        <f>IF($A125&gt;--RIGHT($A$2,LEN($A$2)-8),"",SUMIF(Table1[SHIFT NOMENCLATURE], $B125, Table1[EVIC MOB]))</f>
        <v/>
      </c>
      <c r="F125" s="1" t="str">
        <f>IF($A125&gt;--RIGHT($A$2,LEN($A$2)-8),"",SUMIF(Table1[SHIFT NOMENCLATURE], $B125, Table1[EVIC FIRE]))</f>
        <v/>
      </c>
      <c r="G125" s="1" t="str">
        <f>IF($A125&gt;--RIGHT($A$2,LEN($A$2)-8),"",SUMIF(Table1[SHIFT NOMENCLATURE], $B125, Table1[EKIA]))</f>
        <v/>
      </c>
      <c r="H125" s="1" t="str">
        <f>IF($A125&gt;--RIGHT($A$2,LEN($A$2)-8),"",SUMIF(Table1[SHIFT NOMENCLATURE], $B125, Table1[EWIA]))</f>
        <v/>
      </c>
      <c r="I125" s="1" t="str">
        <f>IF($A125&gt;--RIGHT($A$2,LEN($A$2)-8),"",SUMIF(Table1[SHIFT NOMENCLATURE], $B125, Table1[EPW]))</f>
        <v/>
      </c>
      <c r="J125" s="1" t="str">
        <f>IF($A125&gt;--RIGHT($A$2,LEN($A$2)-8),"",SUMIF(Table1[SHIFT NOMENCLATURE], $B125, Table1[FVIC KILL]))</f>
        <v/>
      </c>
      <c r="K125" s="1" t="str">
        <f>IF($A125&gt;--RIGHT($A$2,LEN($A$2)-8),"",SUMIF(Table1[SHIFT NOMENCLATURE], $B125, Table1[FVIC MOB]))</f>
        <v/>
      </c>
      <c r="L125" s="1" t="str">
        <f>IF($A125&gt;--RIGHT($A$2,LEN($A$2)-8),"",SUMIF(Table1[SHIFT NOMENCLATURE], $B125, Table1[FVIC FIRE]))</f>
        <v/>
      </c>
      <c r="M125" s="1" t="str">
        <f>IF($A125&gt;--RIGHT($A$2,LEN($A$2)-8),"",SUMIF(Table1[SHIFT NOMENCLATURE], $B125, Table1[FKIA]))</f>
        <v/>
      </c>
      <c r="N125" s="1" t="str">
        <f>IF($A125&gt;--RIGHT($A$2,LEN($A$2)-8),"",SUMIF(Table1[SHIFT NOMENCLATURE], $B125, Table1[FWIA]))</f>
        <v/>
      </c>
      <c r="O125" s="1" t="str">
        <f>IF($A125&gt;--RIGHT($A$2,LEN($A$2)-8),"",SUMIF(Table1[SHIFT NOMENCLATURE], $B125, Table1[DUSTWUN]))</f>
        <v/>
      </c>
    </row>
    <row r="126" spans="1:15" x14ac:dyDescent="0.25">
      <c r="A126" s="1" t="str">
        <f t="shared" si="2"/>
        <v/>
      </c>
      <c r="B126" t="str">
        <f t="shared" si="3"/>
        <v/>
      </c>
      <c r="C126" s="1" t="str">
        <f>IF($A126&gt;--RIGHT($A$2,LEN($A$2)-8),"",COUNTIF(Table1[SHIFT NOMENCLATURE],$B126))</f>
        <v/>
      </c>
      <c r="D126" s="1" t="str">
        <f>IF($A126&gt;--RIGHT($A$2,LEN($A$2)-8),"",SUMIF(Table1[SHIFT NOMENCLATURE], $B126, Table1[EVIC KILL]))</f>
        <v/>
      </c>
      <c r="E126" s="1" t="str">
        <f>IF($A126&gt;--RIGHT($A$2,LEN($A$2)-8),"",SUMIF(Table1[SHIFT NOMENCLATURE], $B126, Table1[EVIC MOB]))</f>
        <v/>
      </c>
      <c r="F126" s="1" t="str">
        <f>IF($A126&gt;--RIGHT($A$2,LEN($A$2)-8),"",SUMIF(Table1[SHIFT NOMENCLATURE], $B126, Table1[EVIC FIRE]))</f>
        <v/>
      </c>
      <c r="G126" s="1" t="str">
        <f>IF($A126&gt;--RIGHT($A$2,LEN($A$2)-8),"",SUMIF(Table1[SHIFT NOMENCLATURE], $B126, Table1[EKIA]))</f>
        <v/>
      </c>
      <c r="H126" s="1" t="str">
        <f>IF($A126&gt;--RIGHT($A$2,LEN($A$2)-8),"",SUMIF(Table1[SHIFT NOMENCLATURE], $B126, Table1[EWIA]))</f>
        <v/>
      </c>
      <c r="I126" s="1" t="str">
        <f>IF($A126&gt;--RIGHT($A$2,LEN($A$2)-8),"",SUMIF(Table1[SHIFT NOMENCLATURE], $B126, Table1[EPW]))</f>
        <v/>
      </c>
      <c r="J126" s="1" t="str">
        <f>IF($A126&gt;--RIGHT($A$2,LEN($A$2)-8),"",SUMIF(Table1[SHIFT NOMENCLATURE], $B126, Table1[FVIC KILL]))</f>
        <v/>
      </c>
      <c r="K126" s="1" t="str">
        <f>IF($A126&gt;--RIGHT($A$2,LEN($A$2)-8),"",SUMIF(Table1[SHIFT NOMENCLATURE], $B126, Table1[FVIC MOB]))</f>
        <v/>
      </c>
      <c r="L126" s="1" t="str">
        <f>IF($A126&gt;--RIGHT($A$2,LEN($A$2)-8),"",SUMIF(Table1[SHIFT NOMENCLATURE], $B126, Table1[FVIC FIRE]))</f>
        <v/>
      </c>
      <c r="M126" s="1" t="str">
        <f>IF($A126&gt;--RIGHT($A$2,LEN($A$2)-8),"",SUMIF(Table1[SHIFT NOMENCLATURE], $B126, Table1[FKIA]))</f>
        <v/>
      </c>
      <c r="N126" s="1" t="str">
        <f>IF($A126&gt;--RIGHT($A$2,LEN($A$2)-8),"",SUMIF(Table1[SHIFT NOMENCLATURE], $B126, Table1[FWIA]))</f>
        <v/>
      </c>
      <c r="O126" s="1" t="str">
        <f>IF($A126&gt;--RIGHT($A$2,LEN($A$2)-8),"",SUMIF(Table1[SHIFT NOMENCLATURE], $B126, Table1[DUSTWUN]))</f>
        <v/>
      </c>
    </row>
    <row r="127" spans="1:15" x14ac:dyDescent="0.25">
      <c r="A127" s="1" t="str">
        <f t="shared" si="2"/>
        <v/>
      </c>
      <c r="B127" t="str">
        <f t="shared" si="3"/>
        <v/>
      </c>
      <c r="C127" s="1" t="str">
        <f>IF($A127&gt;--RIGHT($A$2,LEN($A$2)-8),"",COUNTIF(Table1[SHIFT NOMENCLATURE],$B127))</f>
        <v/>
      </c>
      <c r="D127" s="1" t="str">
        <f>IF($A127&gt;--RIGHT($A$2,LEN($A$2)-8),"",SUMIF(Table1[SHIFT NOMENCLATURE], $B127, Table1[EVIC KILL]))</f>
        <v/>
      </c>
      <c r="E127" s="1" t="str">
        <f>IF($A127&gt;--RIGHT($A$2,LEN($A$2)-8),"",SUMIF(Table1[SHIFT NOMENCLATURE], $B127, Table1[EVIC MOB]))</f>
        <v/>
      </c>
      <c r="F127" s="1" t="str">
        <f>IF($A127&gt;--RIGHT($A$2,LEN($A$2)-8),"",SUMIF(Table1[SHIFT NOMENCLATURE], $B127, Table1[EVIC FIRE]))</f>
        <v/>
      </c>
      <c r="G127" s="1" t="str">
        <f>IF($A127&gt;--RIGHT($A$2,LEN($A$2)-8),"",SUMIF(Table1[SHIFT NOMENCLATURE], $B127, Table1[EKIA]))</f>
        <v/>
      </c>
      <c r="H127" s="1" t="str">
        <f>IF($A127&gt;--RIGHT($A$2,LEN($A$2)-8),"",SUMIF(Table1[SHIFT NOMENCLATURE], $B127, Table1[EWIA]))</f>
        <v/>
      </c>
      <c r="I127" s="1" t="str">
        <f>IF($A127&gt;--RIGHT($A$2,LEN($A$2)-8),"",SUMIF(Table1[SHIFT NOMENCLATURE], $B127, Table1[EPW]))</f>
        <v/>
      </c>
      <c r="J127" s="1" t="str">
        <f>IF($A127&gt;--RIGHT($A$2,LEN($A$2)-8),"",SUMIF(Table1[SHIFT NOMENCLATURE], $B127, Table1[FVIC KILL]))</f>
        <v/>
      </c>
      <c r="K127" s="1" t="str">
        <f>IF($A127&gt;--RIGHT($A$2,LEN($A$2)-8),"",SUMIF(Table1[SHIFT NOMENCLATURE], $B127, Table1[FVIC MOB]))</f>
        <v/>
      </c>
      <c r="L127" s="1" t="str">
        <f>IF($A127&gt;--RIGHT($A$2,LEN($A$2)-8),"",SUMIF(Table1[SHIFT NOMENCLATURE], $B127, Table1[FVIC FIRE]))</f>
        <v/>
      </c>
      <c r="M127" s="1" t="str">
        <f>IF($A127&gt;--RIGHT($A$2,LEN($A$2)-8),"",SUMIF(Table1[SHIFT NOMENCLATURE], $B127, Table1[FKIA]))</f>
        <v/>
      </c>
      <c r="N127" s="1" t="str">
        <f>IF($A127&gt;--RIGHT($A$2,LEN($A$2)-8),"",SUMIF(Table1[SHIFT NOMENCLATURE], $B127, Table1[FWIA]))</f>
        <v/>
      </c>
      <c r="O127" s="1" t="str">
        <f>IF($A127&gt;--RIGHT($A$2,LEN($A$2)-8),"",SUMIF(Table1[SHIFT NOMENCLATURE], $B127, Table1[DUSTWUN]))</f>
        <v/>
      </c>
    </row>
    <row r="128" spans="1:15" x14ac:dyDescent="0.25">
      <c r="A128" s="1" t="str">
        <f t="shared" si="2"/>
        <v/>
      </c>
      <c r="B128" t="str">
        <f t="shared" si="3"/>
        <v/>
      </c>
      <c r="C128" s="1" t="str">
        <f>IF($A128&gt;--RIGHT($A$2,LEN($A$2)-8),"",COUNTIF(Table1[SHIFT NOMENCLATURE],$B128))</f>
        <v/>
      </c>
      <c r="D128" s="1" t="str">
        <f>IF($A128&gt;--RIGHT($A$2,LEN($A$2)-8),"",SUMIF(Table1[SHIFT NOMENCLATURE], $B128, Table1[EVIC KILL]))</f>
        <v/>
      </c>
      <c r="E128" s="1" t="str">
        <f>IF($A128&gt;--RIGHT($A$2,LEN($A$2)-8),"",SUMIF(Table1[SHIFT NOMENCLATURE], $B128, Table1[EVIC MOB]))</f>
        <v/>
      </c>
      <c r="F128" s="1" t="str">
        <f>IF($A128&gt;--RIGHT($A$2,LEN($A$2)-8),"",SUMIF(Table1[SHIFT NOMENCLATURE], $B128, Table1[EVIC FIRE]))</f>
        <v/>
      </c>
      <c r="G128" s="1" t="str">
        <f>IF($A128&gt;--RIGHT($A$2,LEN($A$2)-8),"",SUMIF(Table1[SHIFT NOMENCLATURE], $B128, Table1[EKIA]))</f>
        <v/>
      </c>
      <c r="H128" s="1" t="str">
        <f>IF($A128&gt;--RIGHT($A$2,LEN($A$2)-8),"",SUMIF(Table1[SHIFT NOMENCLATURE], $B128, Table1[EWIA]))</f>
        <v/>
      </c>
      <c r="I128" s="1" t="str">
        <f>IF($A128&gt;--RIGHT($A$2,LEN($A$2)-8),"",SUMIF(Table1[SHIFT NOMENCLATURE], $B128, Table1[EPW]))</f>
        <v/>
      </c>
      <c r="J128" s="1" t="str">
        <f>IF($A128&gt;--RIGHT($A$2,LEN($A$2)-8),"",SUMIF(Table1[SHIFT NOMENCLATURE], $B128, Table1[FVIC KILL]))</f>
        <v/>
      </c>
      <c r="K128" s="1" t="str">
        <f>IF($A128&gt;--RIGHT($A$2,LEN($A$2)-8),"",SUMIF(Table1[SHIFT NOMENCLATURE], $B128, Table1[FVIC MOB]))</f>
        <v/>
      </c>
      <c r="L128" s="1" t="str">
        <f>IF($A128&gt;--RIGHT($A$2,LEN($A$2)-8),"",SUMIF(Table1[SHIFT NOMENCLATURE], $B128, Table1[FVIC FIRE]))</f>
        <v/>
      </c>
      <c r="M128" s="1" t="str">
        <f>IF($A128&gt;--RIGHT($A$2,LEN($A$2)-8),"",SUMIF(Table1[SHIFT NOMENCLATURE], $B128, Table1[FKIA]))</f>
        <v/>
      </c>
      <c r="N128" s="1" t="str">
        <f>IF($A128&gt;--RIGHT($A$2,LEN($A$2)-8),"",SUMIF(Table1[SHIFT NOMENCLATURE], $B128, Table1[FWIA]))</f>
        <v/>
      </c>
      <c r="O128" s="1" t="str">
        <f>IF($A128&gt;--RIGHT($A$2,LEN($A$2)-8),"",SUMIF(Table1[SHIFT NOMENCLATURE], $B128, Table1[DUSTWUN]))</f>
        <v/>
      </c>
    </row>
    <row r="129" spans="1:15" x14ac:dyDescent="0.25">
      <c r="A129" s="1" t="str">
        <f t="shared" si="2"/>
        <v/>
      </c>
      <c r="B129" t="str">
        <f t="shared" si="3"/>
        <v/>
      </c>
      <c r="C129" s="1" t="str">
        <f>IF($A129&gt;--RIGHT($A$2,LEN($A$2)-8),"",COUNTIF(Table1[SHIFT NOMENCLATURE],$B129))</f>
        <v/>
      </c>
      <c r="D129" s="1" t="str">
        <f>IF($A129&gt;--RIGHT($A$2,LEN($A$2)-8),"",SUMIF(Table1[SHIFT NOMENCLATURE], $B129, Table1[EVIC KILL]))</f>
        <v/>
      </c>
      <c r="E129" s="1" t="str">
        <f>IF($A129&gt;--RIGHT($A$2,LEN($A$2)-8),"",SUMIF(Table1[SHIFT NOMENCLATURE], $B129, Table1[EVIC MOB]))</f>
        <v/>
      </c>
      <c r="F129" s="1" t="str">
        <f>IF($A129&gt;--RIGHT($A$2,LEN($A$2)-8),"",SUMIF(Table1[SHIFT NOMENCLATURE], $B129, Table1[EVIC FIRE]))</f>
        <v/>
      </c>
      <c r="G129" s="1" t="str">
        <f>IF($A129&gt;--RIGHT($A$2,LEN($A$2)-8),"",SUMIF(Table1[SHIFT NOMENCLATURE], $B129, Table1[EKIA]))</f>
        <v/>
      </c>
      <c r="H129" s="1" t="str">
        <f>IF($A129&gt;--RIGHT($A$2,LEN($A$2)-8),"",SUMIF(Table1[SHIFT NOMENCLATURE], $B129, Table1[EWIA]))</f>
        <v/>
      </c>
      <c r="I129" s="1" t="str">
        <f>IF($A129&gt;--RIGHT($A$2,LEN($A$2)-8),"",SUMIF(Table1[SHIFT NOMENCLATURE], $B129, Table1[EPW]))</f>
        <v/>
      </c>
      <c r="J129" s="1" t="str">
        <f>IF($A129&gt;--RIGHT($A$2,LEN($A$2)-8),"",SUMIF(Table1[SHIFT NOMENCLATURE], $B129, Table1[FVIC KILL]))</f>
        <v/>
      </c>
      <c r="K129" s="1" t="str">
        <f>IF($A129&gt;--RIGHT($A$2,LEN($A$2)-8),"",SUMIF(Table1[SHIFT NOMENCLATURE], $B129, Table1[FVIC MOB]))</f>
        <v/>
      </c>
      <c r="L129" s="1" t="str">
        <f>IF($A129&gt;--RIGHT($A$2,LEN($A$2)-8),"",SUMIF(Table1[SHIFT NOMENCLATURE], $B129, Table1[FVIC FIRE]))</f>
        <v/>
      </c>
      <c r="M129" s="1" t="str">
        <f>IF($A129&gt;--RIGHT($A$2,LEN($A$2)-8),"",SUMIF(Table1[SHIFT NOMENCLATURE], $B129, Table1[FKIA]))</f>
        <v/>
      </c>
      <c r="N129" s="1" t="str">
        <f>IF($A129&gt;--RIGHT($A$2,LEN($A$2)-8),"",SUMIF(Table1[SHIFT NOMENCLATURE], $B129, Table1[FWIA]))</f>
        <v/>
      </c>
      <c r="O129" s="1" t="str">
        <f>IF($A129&gt;--RIGHT($A$2,LEN($A$2)-8),"",SUMIF(Table1[SHIFT NOMENCLATURE], $B129, Table1[DUSTWUN]))</f>
        <v/>
      </c>
    </row>
    <row r="130" spans="1:15" x14ac:dyDescent="0.25">
      <c r="A130" s="1" t="str">
        <f t="shared" si="2"/>
        <v/>
      </c>
      <c r="B130" t="str">
        <f t="shared" si="3"/>
        <v/>
      </c>
      <c r="C130" s="1" t="str">
        <f>IF($A130&gt;--RIGHT($A$2,LEN($A$2)-8),"",COUNTIF(Table1[SHIFT NOMENCLATURE],$B130))</f>
        <v/>
      </c>
      <c r="D130" s="1" t="str">
        <f>IF($A130&gt;--RIGHT($A$2,LEN($A$2)-8),"",SUMIF(Table1[SHIFT NOMENCLATURE], $B130, Table1[EVIC KILL]))</f>
        <v/>
      </c>
      <c r="E130" s="1" t="str">
        <f>IF($A130&gt;--RIGHT($A$2,LEN($A$2)-8),"",SUMIF(Table1[SHIFT NOMENCLATURE], $B130, Table1[EVIC MOB]))</f>
        <v/>
      </c>
      <c r="F130" s="1" t="str">
        <f>IF($A130&gt;--RIGHT($A$2,LEN($A$2)-8),"",SUMIF(Table1[SHIFT NOMENCLATURE], $B130, Table1[EVIC FIRE]))</f>
        <v/>
      </c>
      <c r="G130" s="1" t="str">
        <f>IF($A130&gt;--RIGHT($A$2,LEN($A$2)-8),"",SUMIF(Table1[SHIFT NOMENCLATURE], $B130, Table1[EKIA]))</f>
        <v/>
      </c>
      <c r="H130" s="1" t="str">
        <f>IF($A130&gt;--RIGHT($A$2,LEN($A$2)-8),"",SUMIF(Table1[SHIFT NOMENCLATURE], $B130, Table1[EWIA]))</f>
        <v/>
      </c>
      <c r="I130" s="1" t="str">
        <f>IF($A130&gt;--RIGHT($A$2,LEN($A$2)-8),"",SUMIF(Table1[SHIFT NOMENCLATURE], $B130, Table1[EPW]))</f>
        <v/>
      </c>
      <c r="J130" s="1" t="str">
        <f>IF($A130&gt;--RIGHT($A$2,LEN($A$2)-8),"",SUMIF(Table1[SHIFT NOMENCLATURE], $B130, Table1[FVIC KILL]))</f>
        <v/>
      </c>
      <c r="K130" s="1" t="str">
        <f>IF($A130&gt;--RIGHT($A$2,LEN($A$2)-8),"",SUMIF(Table1[SHIFT NOMENCLATURE], $B130, Table1[FVIC MOB]))</f>
        <v/>
      </c>
      <c r="L130" s="1" t="str">
        <f>IF($A130&gt;--RIGHT($A$2,LEN($A$2)-8),"",SUMIF(Table1[SHIFT NOMENCLATURE], $B130, Table1[FVIC FIRE]))</f>
        <v/>
      </c>
      <c r="M130" s="1" t="str">
        <f>IF($A130&gt;--RIGHT($A$2,LEN($A$2)-8),"",SUMIF(Table1[SHIFT NOMENCLATURE], $B130, Table1[FKIA]))</f>
        <v/>
      </c>
      <c r="N130" s="1" t="str">
        <f>IF($A130&gt;--RIGHT($A$2,LEN($A$2)-8),"",SUMIF(Table1[SHIFT NOMENCLATURE], $B130, Table1[FWIA]))</f>
        <v/>
      </c>
      <c r="O130" s="1" t="str">
        <f>IF($A130&gt;--RIGHT($A$2,LEN($A$2)-8),"",SUMIF(Table1[SHIFT NOMENCLATURE], $B130, Table1[DUSTWUN]))</f>
        <v/>
      </c>
    </row>
    <row r="131" spans="1:15" x14ac:dyDescent="0.25">
      <c r="A131" s="1" t="str">
        <f t="shared" si="2"/>
        <v/>
      </c>
      <c r="B131" t="str">
        <f t="shared" si="3"/>
        <v/>
      </c>
      <c r="C131" s="1" t="str">
        <f>IF($A131&gt;--RIGHT($A$2,LEN($A$2)-8),"",COUNTIF(Table1[SHIFT NOMENCLATURE],$B131))</f>
        <v/>
      </c>
      <c r="D131" s="1" t="str">
        <f>IF($A131&gt;--RIGHT($A$2,LEN($A$2)-8),"",SUMIF(Table1[SHIFT NOMENCLATURE], $B131, Table1[EVIC KILL]))</f>
        <v/>
      </c>
      <c r="E131" s="1" t="str">
        <f>IF($A131&gt;--RIGHT($A$2,LEN($A$2)-8),"",SUMIF(Table1[SHIFT NOMENCLATURE], $B131, Table1[EVIC MOB]))</f>
        <v/>
      </c>
      <c r="F131" s="1" t="str">
        <f>IF($A131&gt;--RIGHT($A$2,LEN($A$2)-8),"",SUMIF(Table1[SHIFT NOMENCLATURE], $B131, Table1[EVIC FIRE]))</f>
        <v/>
      </c>
      <c r="G131" s="1" t="str">
        <f>IF($A131&gt;--RIGHT($A$2,LEN($A$2)-8),"",SUMIF(Table1[SHIFT NOMENCLATURE], $B131, Table1[EKIA]))</f>
        <v/>
      </c>
      <c r="H131" s="1" t="str">
        <f>IF($A131&gt;--RIGHT($A$2,LEN($A$2)-8),"",SUMIF(Table1[SHIFT NOMENCLATURE], $B131, Table1[EWIA]))</f>
        <v/>
      </c>
      <c r="I131" s="1" t="str">
        <f>IF($A131&gt;--RIGHT($A$2,LEN($A$2)-8),"",SUMIF(Table1[SHIFT NOMENCLATURE], $B131, Table1[EPW]))</f>
        <v/>
      </c>
      <c r="J131" s="1" t="str">
        <f>IF($A131&gt;--RIGHT($A$2,LEN($A$2)-8),"",SUMIF(Table1[SHIFT NOMENCLATURE], $B131, Table1[FVIC KILL]))</f>
        <v/>
      </c>
      <c r="K131" s="1" t="str">
        <f>IF($A131&gt;--RIGHT($A$2,LEN($A$2)-8),"",SUMIF(Table1[SHIFT NOMENCLATURE], $B131, Table1[FVIC MOB]))</f>
        <v/>
      </c>
      <c r="L131" s="1" t="str">
        <f>IF($A131&gt;--RIGHT($A$2,LEN($A$2)-8),"",SUMIF(Table1[SHIFT NOMENCLATURE], $B131, Table1[FVIC FIRE]))</f>
        <v/>
      </c>
      <c r="M131" s="1" t="str">
        <f>IF($A131&gt;--RIGHT($A$2,LEN($A$2)-8),"",SUMIF(Table1[SHIFT NOMENCLATURE], $B131, Table1[FKIA]))</f>
        <v/>
      </c>
      <c r="N131" s="1" t="str">
        <f>IF($A131&gt;--RIGHT($A$2,LEN($A$2)-8),"",SUMIF(Table1[SHIFT NOMENCLATURE], $B131, Table1[FWIA]))</f>
        <v/>
      </c>
      <c r="O131" s="1" t="str">
        <f>IF($A131&gt;--RIGHT($A$2,LEN($A$2)-8),"",SUMIF(Table1[SHIFT NOMENCLATURE], $B131, Table1[DUSTWUN]))</f>
        <v/>
      </c>
    </row>
    <row r="132" spans="1:15" x14ac:dyDescent="0.25">
      <c r="A132" s="1" t="str">
        <f t="shared" si="2"/>
        <v/>
      </c>
      <c r="B132" t="str">
        <f t="shared" si="3"/>
        <v/>
      </c>
      <c r="C132" s="1" t="str">
        <f>IF($A132&gt;--RIGHT($A$2,LEN($A$2)-8),"",COUNTIF(Table1[SHIFT NOMENCLATURE],$B132))</f>
        <v/>
      </c>
      <c r="D132" s="1" t="str">
        <f>IF($A132&gt;--RIGHT($A$2,LEN($A$2)-8),"",SUMIF(Table1[SHIFT NOMENCLATURE], $B132, Table1[EVIC KILL]))</f>
        <v/>
      </c>
      <c r="E132" s="1" t="str">
        <f>IF($A132&gt;--RIGHT($A$2,LEN($A$2)-8),"",SUMIF(Table1[SHIFT NOMENCLATURE], $B132, Table1[EVIC MOB]))</f>
        <v/>
      </c>
      <c r="F132" s="1" t="str">
        <f>IF($A132&gt;--RIGHT($A$2,LEN($A$2)-8),"",SUMIF(Table1[SHIFT NOMENCLATURE], $B132, Table1[EVIC FIRE]))</f>
        <v/>
      </c>
      <c r="G132" s="1" t="str">
        <f>IF($A132&gt;--RIGHT($A$2,LEN($A$2)-8),"",SUMIF(Table1[SHIFT NOMENCLATURE], $B132, Table1[EKIA]))</f>
        <v/>
      </c>
      <c r="H132" s="1" t="str">
        <f>IF($A132&gt;--RIGHT($A$2,LEN($A$2)-8),"",SUMIF(Table1[SHIFT NOMENCLATURE], $B132, Table1[EWIA]))</f>
        <v/>
      </c>
      <c r="I132" s="1" t="str">
        <f>IF($A132&gt;--RIGHT($A$2,LEN($A$2)-8),"",SUMIF(Table1[SHIFT NOMENCLATURE], $B132, Table1[EPW]))</f>
        <v/>
      </c>
      <c r="J132" s="1" t="str">
        <f>IF($A132&gt;--RIGHT($A$2,LEN($A$2)-8),"",SUMIF(Table1[SHIFT NOMENCLATURE], $B132, Table1[FVIC KILL]))</f>
        <v/>
      </c>
      <c r="K132" s="1" t="str">
        <f>IF($A132&gt;--RIGHT($A$2,LEN($A$2)-8),"",SUMIF(Table1[SHIFT NOMENCLATURE], $B132, Table1[FVIC MOB]))</f>
        <v/>
      </c>
      <c r="L132" s="1" t="str">
        <f>IF($A132&gt;--RIGHT($A$2,LEN($A$2)-8),"",SUMIF(Table1[SHIFT NOMENCLATURE], $B132, Table1[FVIC FIRE]))</f>
        <v/>
      </c>
      <c r="M132" s="1" t="str">
        <f>IF($A132&gt;--RIGHT($A$2,LEN($A$2)-8),"",SUMIF(Table1[SHIFT NOMENCLATURE], $B132, Table1[FKIA]))</f>
        <v/>
      </c>
      <c r="N132" s="1" t="str">
        <f>IF($A132&gt;--RIGHT($A$2,LEN($A$2)-8),"",SUMIF(Table1[SHIFT NOMENCLATURE], $B132, Table1[FWIA]))</f>
        <v/>
      </c>
      <c r="O132" s="1" t="str">
        <f>IF($A132&gt;--RIGHT($A$2,LEN($A$2)-8),"",SUMIF(Table1[SHIFT NOMENCLATURE], $B132, Table1[DUSTWUN]))</f>
        <v/>
      </c>
    </row>
    <row r="133" spans="1:15" x14ac:dyDescent="0.25">
      <c r="A133" s="1" t="str">
        <f t="shared" ref="A133:A196" si="4">IF($A132&gt;--RIGHT($A$2,LEN($A$2)-8)-1,"",ROW()-2)</f>
        <v/>
      </c>
      <c r="B133" t="str">
        <f t="shared" ref="B133:B196" si="5">IF($A132&gt;--RIGHT($A$2,LEN($A$2)-8)-1,"",IF(MID($B132,3,4)="1900",CONCATENATE(TEXT(DATEVALUE(MID($B132,15,2)&amp;MID($B132,21,3)&amp;RIGHT($B132,4)),"dd"), "0700-1900", UPPER(TEXT(DATEVALUE(MID($B132,15,2)&amp;MID($B132,21,3)&amp;RIGHT($B132,4)),"mmm")), RIGHT($B132,4)), CONCATENATE(LEFT($B132,2), "1900", MID($B132,12,3), RIGHT($B132,4), "-", TEXT(DATEVALUE(LEFT($B132,2)&amp;MID($B132,12,3)&amp;RIGHT($B132,4))+1,"dd"),"0700", UPPER(TEXT(DATEVALUE(LEFT($B132,2)&amp;MID($B132,12,3)&amp;RIGHT($B132,4))+1,"mmm")), TEXT(DATEVALUE(LEFT($B132,2)&amp;MID($B132,12,3)&amp;RIGHT($B132,4))+1,"yyyy"))))</f>
        <v/>
      </c>
      <c r="C133" s="1" t="str">
        <f>IF($A133&gt;--RIGHT($A$2,LEN($A$2)-8),"",COUNTIF(Table1[SHIFT NOMENCLATURE],$B133))</f>
        <v/>
      </c>
      <c r="D133" s="1" t="str">
        <f>IF($A133&gt;--RIGHT($A$2,LEN($A$2)-8),"",SUMIF(Table1[SHIFT NOMENCLATURE], $B133, Table1[EVIC KILL]))</f>
        <v/>
      </c>
      <c r="E133" s="1" t="str">
        <f>IF($A133&gt;--RIGHT($A$2,LEN($A$2)-8),"",SUMIF(Table1[SHIFT NOMENCLATURE], $B133, Table1[EVIC MOB]))</f>
        <v/>
      </c>
      <c r="F133" s="1" t="str">
        <f>IF($A133&gt;--RIGHT($A$2,LEN($A$2)-8),"",SUMIF(Table1[SHIFT NOMENCLATURE], $B133, Table1[EVIC FIRE]))</f>
        <v/>
      </c>
      <c r="G133" s="1" t="str">
        <f>IF($A133&gt;--RIGHT($A$2,LEN($A$2)-8),"",SUMIF(Table1[SHIFT NOMENCLATURE], $B133, Table1[EKIA]))</f>
        <v/>
      </c>
      <c r="H133" s="1" t="str">
        <f>IF($A133&gt;--RIGHT($A$2,LEN($A$2)-8),"",SUMIF(Table1[SHIFT NOMENCLATURE], $B133, Table1[EWIA]))</f>
        <v/>
      </c>
      <c r="I133" s="1" t="str">
        <f>IF($A133&gt;--RIGHT($A$2,LEN($A$2)-8),"",SUMIF(Table1[SHIFT NOMENCLATURE], $B133, Table1[EPW]))</f>
        <v/>
      </c>
      <c r="J133" s="1" t="str">
        <f>IF($A133&gt;--RIGHT($A$2,LEN($A$2)-8),"",SUMIF(Table1[SHIFT NOMENCLATURE], $B133, Table1[FVIC KILL]))</f>
        <v/>
      </c>
      <c r="K133" s="1" t="str">
        <f>IF($A133&gt;--RIGHT($A$2,LEN($A$2)-8),"",SUMIF(Table1[SHIFT NOMENCLATURE], $B133, Table1[FVIC MOB]))</f>
        <v/>
      </c>
      <c r="L133" s="1" t="str">
        <f>IF($A133&gt;--RIGHT($A$2,LEN($A$2)-8),"",SUMIF(Table1[SHIFT NOMENCLATURE], $B133, Table1[FVIC FIRE]))</f>
        <v/>
      </c>
      <c r="M133" s="1" t="str">
        <f>IF($A133&gt;--RIGHT($A$2,LEN($A$2)-8),"",SUMIF(Table1[SHIFT NOMENCLATURE], $B133, Table1[FKIA]))</f>
        <v/>
      </c>
      <c r="N133" s="1" t="str">
        <f>IF($A133&gt;--RIGHT($A$2,LEN($A$2)-8),"",SUMIF(Table1[SHIFT NOMENCLATURE], $B133, Table1[FWIA]))</f>
        <v/>
      </c>
      <c r="O133" s="1" t="str">
        <f>IF($A133&gt;--RIGHT($A$2,LEN($A$2)-8),"",SUMIF(Table1[SHIFT NOMENCLATURE], $B133, Table1[DUSTWUN]))</f>
        <v/>
      </c>
    </row>
    <row r="134" spans="1:15" x14ac:dyDescent="0.25">
      <c r="A134" s="1" t="str">
        <f t="shared" si="4"/>
        <v/>
      </c>
      <c r="B134" t="str">
        <f t="shared" si="5"/>
        <v/>
      </c>
      <c r="C134" s="1" t="str">
        <f>IF($A134&gt;--RIGHT($A$2,LEN($A$2)-8),"",COUNTIF(Table1[SHIFT NOMENCLATURE],$B134))</f>
        <v/>
      </c>
      <c r="D134" s="1" t="str">
        <f>IF($A134&gt;--RIGHT($A$2,LEN($A$2)-8),"",SUMIF(Table1[SHIFT NOMENCLATURE], $B134, Table1[EVIC KILL]))</f>
        <v/>
      </c>
      <c r="E134" s="1" t="str">
        <f>IF($A134&gt;--RIGHT($A$2,LEN($A$2)-8),"",SUMIF(Table1[SHIFT NOMENCLATURE], $B134, Table1[EVIC MOB]))</f>
        <v/>
      </c>
      <c r="F134" s="1" t="str">
        <f>IF($A134&gt;--RIGHT($A$2,LEN($A$2)-8),"",SUMIF(Table1[SHIFT NOMENCLATURE], $B134, Table1[EVIC FIRE]))</f>
        <v/>
      </c>
      <c r="G134" s="1" t="str">
        <f>IF($A134&gt;--RIGHT($A$2,LEN($A$2)-8),"",SUMIF(Table1[SHIFT NOMENCLATURE], $B134, Table1[EKIA]))</f>
        <v/>
      </c>
      <c r="H134" s="1" t="str">
        <f>IF($A134&gt;--RIGHT($A$2,LEN($A$2)-8),"",SUMIF(Table1[SHIFT NOMENCLATURE], $B134, Table1[EWIA]))</f>
        <v/>
      </c>
      <c r="I134" s="1" t="str">
        <f>IF($A134&gt;--RIGHT($A$2,LEN($A$2)-8),"",SUMIF(Table1[SHIFT NOMENCLATURE], $B134, Table1[EPW]))</f>
        <v/>
      </c>
      <c r="J134" s="1" t="str">
        <f>IF($A134&gt;--RIGHT($A$2,LEN($A$2)-8),"",SUMIF(Table1[SHIFT NOMENCLATURE], $B134, Table1[FVIC KILL]))</f>
        <v/>
      </c>
      <c r="K134" s="1" t="str">
        <f>IF($A134&gt;--RIGHT($A$2,LEN($A$2)-8),"",SUMIF(Table1[SHIFT NOMENCLATURE], $B134, Table1[FVIC MOB]))</f>
        <v/>
      </c>
      <c r="L134" s="1" t="str">
        <f>IF($A134&gt;--RIGHT($A$2,LEN($A$2)-8),"",SUMIF(Table1[SHIFT NOMENCLATURE], $B134, Table1[FVIC FIRE]))</f>
        <v/>
      </c>
      <c r="M134" s="1" t="str">
        <f>IF($A134&gt;--RIGHT($A$2,LEN($A$2)-8),"",SUMIF(Table1[SHIFT NOMENCLATURE], $B134, Table1[FKIA]))</f>
        <v/>
      </c>
      <c r="N134" s="1" t="str">
        <f>IF($A134&gt;--RIGHT($A$2,LEN($A$2)-8),"",SUMIF(Table1[SHIFT NOMENCLATURE], $B134, Table1[FWIA]))</f>
        <v/>
      </c>
      <c r="O134" s="1" t="str">
        <f>IF($A134&gt;--RIGHT($A$2,LEN($A$2)-8),"",SUMIF(Table1[SHIFT NOMENCLATURE], $B134, Table1[DUSTWUN]))</f>
        <v/>
      </c>
    </row>
    <row r="135" spans="1:15" x14ac:dyDescent="0.25">
      <c r="A135" s="1" t="str">
        <f t="shared" si="4"/>
        <v/>
      </c>
      <c r="B135" t="str">
        <f t="shared" si="5"/>
        <v/>
      </c>
      <c r="C135" s="1" t="str">
        <f>IF($A135&gt;--RIGHT($A$2,LEN($A$2)-8),"",COUNTIF(Table1[SHIFT NOMENCLATURE],$B135))</f>
        <v/>
      </c>
      <c r="D135" s="1" t="str">
        <f>IF($A135&gt;--RIGHT($A$2,LEN($A$2)-8),"",SUMIF(Table1[SHIFT NOMENCLATURE], $B135, Table1[EVIC KILL]))</f>
        <v/>
      </c>
      <c r="E135" s="1" t="str">
        <f>IF($A135&gt;--RIGHT($A$2,LEN($A$2)-8),"",SUMIF(Table1[SHIFT NOMENCLATURE], $B135, Table1[EVIC MOB]))</f>
        <v/>
      </c>
      <c r="F135" s="1" t="str">
        <f>IF($A135&gt;--RIGHT($A$2,LEN($A$2)-8),"",SUMIF(Table1[SHIFT NOMENCLATURE], $B135, Table1[EVIC FIRE]))</f>
        <v/>
      </c>
      <c r="G135" s="1" t="str">
        <f>IF($A135&gt;--RIGHT($A$2,LEN($A$2)-8),"",SUMIF(Table1[SHIFT NOMENCLATURE], $B135, Table1[EKIA]))</f>
        <v/>
      </c>
      <c r="H135" s="1" t="str">
        <f>IF($A135&gt;--RIGHT($A$2,LEN($A$2)-8),"",SUMIF(Table1[SHIFT NOMENCLATURE], $B135, Table1[EWIA]))</f>
        <v/>
      </c>
      <c r="I135" s="1" t="str">
        <f>IF($A135&gt;--RIGHT($A$2,LEN($A$2)-8),"",SUMIF(Table1[SHIFT NOMENCLATURE], $B135, Table1[EPW]))</f>
        <v/>
      </c>
      <c r="J135" s="1" t="str">
        <f>IF($A135&gt;--RIGHT($A$2,LEN($A$2)-8),"",SUMIF(Table1[SHIFT NOMENCLATURE], $B135, Table1[FVIC KILL]))</f>
        <v/>
      </c>
      <c r="K135" s="1" t="str">
        <f>IF($A135&gt;--RIGHT($A$2,LEN($A$2)-8),"",SUMIF(Table1[SHIFT NOMENCLATURE], $B135, Table1[FVIC MOB]))</f>
        <v/>
      </c>
      <c r="L135" s="1" t="str">
        <f>IF($A135&gt;--RIGHT($A$2,LEN($A$2)-8),"",SUMIF(Table1[SHIFT NOMENCLATURE], $B135, Table1[FVIC FIRE]))</f>
        <v/>
      </c>
      <c r="M135" s="1" t="str">
        <f>IF($A135&gt;--RIGHT($A$2,LEN($A$2)-8),"",SUMIF(Table1[SHIFT NOMENCLATURE], $B135, Table1[FKIA]))</f>
        <v/>
      </c>
      <c r="N135" s="1" t="str">
        <f>IF($A135&gt;--RIGHT($A$2,LEN($A$2)-8),"",SUMIF(Table1[SHIFT NOMENCLATURE], $B135, Table1[FWIA]))</f>
        <v/>
      </c>
      <c r="O135" s="1" t="str">
        <f>IF($A135&gt;--RIGHT($A$2,LEN($A$2)-8),"",SUMIF(Table1[SHIFT NOMENCLATURE], $B135, Table1[DUSTWUN]))</f>
        <v/>
      </c>
    </row>
    <row r="136" spans="1:15" x14ac:dyDescent="0.25">
      <c r="A136" s="1" t="str">
        <f t="shared" si="4"/>
        <v/>
      </c>
      <c r="B136" t="str">
        <f t="shared" si="5"/>
        <v/>
      </c>
      <c r="C136" s="1" t="str">
        <f>IF($A136&gt;--RIGHT($A$2,LEN($A$2)-8),"",COUNTIF(Table1[SHIFT NOMENCLATURE],$B136))</f>
        <v/>
      </c>
      <c r="D136" s="1" t="str">
        <f>IF($A136&gt;--RIGHT($A$2,LEN($A$2)-8),"",SUMIF(Table1[SHIFT NOMENCLATURE], $B136, Table1[EVIC KILL]))</f>
        <v/>
      </c>
      <c r="E136" s="1" t="str">
        <f>IF($A136&gt;--RIGHT($A$2,LEN($A$2)-8),"",SUMIF(Table1[SHIFT NOMENCLATURE], $B136, Table1[EVIC MOB]))</f>
        <v/>
      </c>
      <c r="F136" s="1" t="str">
        <f>IF($A136&gt;--RIGHT($A$2,LEN($A$2)-8),"",SUMIF(Table1[SHIFT NOMENCLATURE], $B136, Table1[EVIC FIRE]))</f>
        <v/>
      </c>
      <c r="G136" s="1" t="str">
        <f>IF($A136&gt;--RIGHT($A$2,LEN($A$2)-8),"",SUMIF(Table1[SHIFT NOMENCLATURE], $B136, Table1[EKIA]))</f>
        <v/>
      </c>
      <c r="H136" s="1" t="str">
        <f>IF($A136&gt;--RIGHT($A$2,LEN($A$2)-8),"",SUMIF(Table1[SHIFT NOMENCLATURE], $B136, Table1[EWIA]))</f>
        <v/>
      </c>
      <c r="I136" s="1" t="str">
        <f>IF($A136&gt;--RIGHT($A$2,LEN($A$2)-8),"",SUMIF(Table1[SHIFT NOMENCLATURE], $B136, Table1[EPW]))</f>
        <v/>
      </c>
      <c r="J136" s="1" t="str">
        <f>IF($A136&gt;--RIGHT($A$2,LEN($A$2)-8),"",SUMIF(Table1[SHIFT NOMENCLATURE], $B136, Table1[FVIC KILL]))</f>
        <v/>
      </c>
      <c r="K136" s="1" t="str">
        <f>IF($A136&gt;--RIGHT($A$2,LEN($A$2)-8),"",SUMIF(Table1[SHIFT NOMENCLATURE], $B136, Table1[FVIC MOB]))</f>
        <v/>
      </c>
      <c r="L136" s="1" t="str">
        <f>IF($A136&gt;--RIGHT($A$2,LEN($A$2)-8),"",SUMIF(Table1[SHIFT NOMENCLATURE], $B136, Table1[FVIC FIRE]))</f>
        <v/>
      </c>
      <c r="M136" s="1" t="str">
        <f>IF($A136&gt;--RIGHT($A$2,LEN($A$2)-8),"",SUMIF(Table1[SHIFT NOMENCLATURE], $B136, Table1[FKIA]))</f>
        <v/>
      </c>
      <c r="N136" s="1" t="str">
        <f>IF($A136&gt;--RIGHT($A$2,LEN($A$2)-8),"",SUMIF(Table1[SHIFT NOMENCLATURE], $B136, Table1[FWIA]))</f>
        <v/>
      </c>
      <c r="O136" s="1" t="str">
        <f>IF($A136&gt;--RIGHT($A$2,LEN($A$2)-8),"",SUMIF(Table1[SHIFT NOMENCLATURE], $B136, Table1[DUSTWUN]))</f>
        <v/>
      </c>
    </row>
    <row r="137" spans="1:15" x14ac:dyDescent="0.25">
      <c r="A137" s="1" t="str">
        <f t="shared" si="4"/>
        <v/>
      </c>
      <c r="B137" t="str">
        <f t="shared" si="5"/>
        <v/>
      </c>
      <c r="C137" s="1" t="str">
        <f>IF($A137&gt;--RIGHT($A$2,LEN($A$2)-8),"",COUNTIF(Table1[SHIFT NOMENCLATURE],$B137))</f>
        <v/>
      </c>
      <c r="D137" s="1" t="str">
        <f>IF($A137&gt;--RIGHT($A$2,LEN($A$2)-8),"",SUMIF(Table1[SHIFT NOMENCLATURE], $B137, Table1[EVIC KILL]))</f>
        <v/>
      </c>
      <c r="E137" s="1" t="str">
        <f>IF($A137&gt;--RIGHT($A$2,LEN($A$2)-8),"",SUMIF(Table1[SHIFT NOMENCLATURE], $B137, Table1[EVIC MOB]))</f>
        <v/>
      </c>
      <c r="F137" s="1" t="str">
        <f>IF($A137&gt;--RIGHT($A$2,LEN($A$2)-8),"",SUMIF(Table1[SHIFT NOMENCLATURE], $B137, Table1[EVIC FIRE]))</f>
        <v/>
      </c>
      <c r="G137" s="1" t="str">
        <f>IF($A137&gt;--RIGHT($A$2,LEN($A$2)-8),"",SUMIF(Table1[SHIFT NOMENCLATURE], $B137, Table1[EKIA]))</f>
        <v/>
      </c>
      <c r="H137" s="1" t="str">
        <f>IF($A137&gt;--RIGHT($A$2,LEN($A$2)-8),"",SUMIF(Table1[SHIFT NOMENCLATURE], $B137, Table1[EWIA]))</f>
        <v/>
      </c>
      <c r="I137" s="1" t="str">
        <f>IF($A137&gt;--RIGHT($A$2,LEN($A$2)-8),"",SUMIF(Table1[SHIFT NOMENCLATURE], $B137, Table1[EPW]))</f>
        <v/>
      </c>
      <c r="J137" s="1" t="str">
        <f>IF($A137&gt;--RIGHT($A$2,LEN($A$2)-8),"",SUMIF(Table1[SHIFT NOMENCLATURE], $B137, Table1[FVIC KILL]))</f>
        <v/>
      </c>
      <c r="K137" s="1" t="str">
        <f>IF($A137&gt;--RIGHT($A$2,LEN($A$2)-8),"",SUMIF(Table1[SHIFT NOMENCLATURE], $B137, Table1[FVIC MOB]))</f>
        <v/>
      </c>
      <c r="L137" s="1" t="str">
        <f>IF($A137&gt;--RIGHT($A$2,LEN($A$2)-8),"",SUMIF(Table1[SHIFT NOMENCLATURE], $B137, Table1[FVIC FIRE]))</f>
        <v/>
      </c>
      <c r="M137" s="1" t="str">
        <f>IF($A137&gt;--RIGHT($A$2,LEN($A$2)-8),"",SUMIF(Table1[SHIFT NOMENCLATURE], $B137, Table1[FKIA]))</f>
        <v/>
      </c>
      <c r="N137" s="1" t="str">
        <f>IF($A137&gt;--RIGHT($A$2,LEN($A$2)-8),"",SUMIF(Table1[SHIFT NOMENCLATURE], $B137, Table1[FWIA]))</f>
        <v/>
      </c>
      <c r="O137" s="1" t="str">
        <f>IF($A137&gt;--RIGHT($A$2,LEN($A$2)-8),"",SUMIF(Table1[SHIFT NOMENCLATURE], $B137, Table1[DUSTWUN]))</f>
        <v/>
      </c>
    </row>
    <row r="138" spans="1:15" x14ac:dyDescent="0.25">
      <c r="A138" s="1" t="str">
        <f t="shared" si="4"/>
        <v/>
      </c>
      <c r="B138" t="str">
        <f t="shared" si="5"/>
        <v/>
      </c>
      <c r="C138" s="1" t="str">
        <f>IF($A138&gt;--RIGHT($A$2,LEN($A$2)-8),"",COUNTIF(Table1[SHIFT NOMENCLATURE],$B138))</f>
        <v/>
      </c>
      <c r="D138" s="1" t="str">
        <f>IF($A138&gt;--RIGHT($A$2,LEN($A$2)-8),"",SUMIF(Table1[SHIFT NOMENCLATURE], $B138, Table1[EVIC KILL]))</f>
        <v/>
      </c>
      <c r="E138" s="1" t="str">
        <f>IF($A138&gt;--RIGHT($A$2,LEN($A$2)-8),"",SUMIF(Table1[SHIFT NOMENCLATURE], $B138, Table1[EVIC MOB]))</f>
        <v/>
      </c>
      <c r="F138" s="1" t="str">
        <f>IF($A138&gt;--RIGHT($A$2,LEN($A$2)-8),"",SUMIF(Table1[SHIFT NOMENCLATURE], $B138, Table1[EVIC FIRE]))</f>
        <v/>
      </c>
      <c r="G138" s="1" t="str">
        <f>IF($A138&gt;--RIGHT($A$2,LEN($A$2)-8),"",SUMIF(Table1[SHIFT NOMENCLATURE], $B138, Table1[EKIA]))</f>
        <v/>
      </c>
      <c r="H138" s="1" t="str">
        <f>IF($A138&gt;--RIGHT($A$2,LEN($A$2)-8),"",SUMIF(Table1[SHIFT NOMENCLATURE], $B138, Table1[EWIA]))</f>
        <v/>
      </c>
      <c r="I138" s="1" t="str">
        <f>IF($A138&gt;--RIGHT($A$2,LEN($A$2)-8),"",SUMIF(Table1[SHIFT NOMENCLATURE], $B138, Table1[EPW]))</f>
        <v/>
      </c>
      <c r="J138" s="1" t="str">
        <f>IF($A138&gt;--RIGHT($A$2,LEN($A$2)-8),"",SUMIF(Table1[SHIFT NOMENCLATURE], $B138, Table1[FVIC KILL]))</f>
        <v/>
      </c>
      <c r="K138" s="1" t="str">
        <f>IF($A138&gt;--RIGHT($A$2,LEN($A$2)-8),"",SUMIF(Table1[SHIFT NOMENCLATURE], $B138, Table1[FVIC MOB]))</f>
        <v/>
      </c>
      <c r="L138" s="1" t="str">
        <f>IF($A138&gt;--RIGHT($A$2,LEN($A$2)-8),"",SUMIF(Table1[SHIFT NOMENCLATURE], $B138, Table1[FVIC FIRE]))</f>
        <v/>
      </c>
      <c r="M138" s="1" t="str">
        <f>IF($A138&gt;--RIGHT($A$2,LEN($A$2)-8),"",SUMIF(Table1[SHIFT NOMENCLATURE], $B138, Table1[FKIA]))</f>
        <v/>
      </c>
      <c r="N138" s="1" t="str">
        <f>IF($A138&gt;--RIGHT($A$2,LEN($A$2)-8),"",SUMIF(Table1[SHIFT NOMENCLATURE], $B138, Table1[FWIA]))</f>
        <v/>
      </c>
      <c r="O138" s="1" t="str">
        <f>IF($A138&gt;--RIGHT($A$2,LEN($A$2)-8),"",SUMIF(Table1[SHIFT NOMENCLATURE], $B138, Table1[DUSTWUN]))</f>
        <v/>
      </c>
    </row>
    <row r="139" spans="1:15" x14ac:dyDescent="0.25">
      <c r="A139" s="1" t="str">
        <f t="shared" si="4"/>
        <v/>
      </c>
      <c r="B139" t="str">
        <f t="shared" si="5"/>
        <v/>
      </c>
      <c r="C139" s="1" t="str">
        <f>IF($A139&gt;--RIGHT($A$2,LEN($A$2)-8),"",COUNTIF(Table1[SHIFT NOMENCLATURE],$B139))</f>
        <v/>
      </c>
      <c r="D139" s="1" t="str">
        <f>IF($A139&gt;--RIGHT($A$2,LEN($A$2)-8),"",SUMIF(Table1[SHIFT NOMENCLATURE], $B139, Table1[EVIC KILL]))</f>
        <v/>
      </c>
      <c r="E139" s="1" t="str">
        <f>IF($A139&gt;--RIGHT($A$2,LEN($A$2)-8),"",SUMIF(Table1[SHIFT NOMENCLATURE], $B139, Table1[EVIC MOB]))</f>
        <v/>
      </c>
      <c r="F139" s="1" t="str">
        <f>IF($A139&gt;--RIGHT($A$2,LEN($A$2)-8),"",SUMIF(Table1[SHIFT NOMENCLATURE], $B139, Table1[EVIC FIRE]))</f>
        <v/>
      </c>
      <c r="G139" s="1" t="str">
        <f>IF($A139&gt;--RIGHT($A$2,LEN($A$2)-8),"",SUMIF(Table1[SHIFT NOMENCLATURE], $B139, Table1[EKIA]))</f>
        <v/>
      </c>
      <c r="H139" s="1" t="str">
        <f>IF($A139&gt;--RIGHT($A$2,LEN($A$2)-8),"",SUMIF(Table1[SHIFT NOMENCLATURE], $B139, Table1[EWIA]))</f>
        <v/>
      </c>
      <c r="I139" s="1" t="str">
        <f>IF($A139&gt;--RIGHT($A$2,LEN($A$2)-8),"",SUMIF(Table1[SHIFT NOMENCLATURE], $B139, Table1[EPW]))</f>
        <v/>
      </c>
      <c r="J139" s="1" t="str">
        <f>IF($A139&gt;--RIGHT($A$2,LEN($A$2)-8),"",SUMIF(Table1[SHIFT NOMENCLATURE], $B139, Table1[FVIC KILL]))</f>
        <v/>
      </c>
      <c r="K139" s="1" t="str">
        <f>IF($A139&gt;--RIGHT($A$2,LEN($A$2)-8),"",SUMIF(Table1[SHIFT NOMENCLATURE], $B139, Table1[FVIC MOB]))</f>
        <v/>
      </c>
      <c r="L139" s="1" t="str">
        <f>IF($A139&gt;--RIGHT($A$2,LEN($A$2)-8),"",SUMIF(Table1[SHIFT NOMENCLATURE], $B139, Table1[FVIC FIRE]))</f>
        <v/>
      </c>
      <c r="M139" s="1" t="str">
        <f>IF($A139&gt;--RIGHT($A$2,LEN($A$2)-8),"",SUMIF(Table1[SHIFT NOMENCLATURE], $B139, Table1[FKIA]))</f>
        <v/>
      </c>
      <c r="N139" s="1" t="str">
        <f>IF($A139&gt;--RIGHT($A$2,LEN($A$2)-8),"",SUMIF(Table1[SHIFT NOMENCLATURE], $B139, Table1[FWIA]))</f>
        <v/>
      </c>
      <c r="O139" s="1" t="str">
        <f>IF($A139&gt;--RIGHT($A$2,LEN($A$2)-8),"",SUMIF(Table1[SHIFT NOMENCLATURE], $B139, Table1[DUSTWUN]))</f>
        <v/>
      </c>
    </row>
    <row r="140" spans="1:15" x14ac:dyDescent="0.25">
      <c r="A140" s="1" t="str">
        <f t="shared" si="4"/>
        <v/>
      </c>
      <c r="B140" t="str">
        <f t="shared" si="5"/>
        <v/>
      </c>
      <c r="C140" s="1" t="str">
        <f>IF($A140&gt;--RIGHT($A$2,LEN($A$2)-8),"",COUNTIF(Table1[SHIFT NOMENCLATURE],$B140))</f>
        <v/>
      </c>
      <c r="D140" s="1" t="str">
        <f>IF($A140&gt;--RIGHT($A$2,LEN($A$2)-8),"",SUMIF(Table1[SHIFT NOMENCLATURE], $B140, Table1[EVIC KILL]))</f>
        <v/>
      </c>
      <c r="E140" s="1" t="str">
        <f>IF($A140&gt;--RIGHT($A$2,LEN($A$2)-8),"",SUMIF(Table1[SHIFT NOMENCLATURE], $B140, Table1[EVIC MOB]))</f>
        <v/>
      </c>
      <c r="F140" s="1" t="str">
        <f>IF($A140&gt;--RIGHT($A$2,LEN($A$2)-8),"",SUMIF(Table1[SHIFT NOMENCLATURE], $B140, Table1[EVIC FIRE]))</f>
        <v/>
      </c>
      <c r="G140" s="1" t="str">
        <f>IF($A140&gt;--RIGHT($A$2,LEN($A$2)-8),"",SUMIF(Table1[SHIFT NOMENCLATURE], $B140, Table1[EKIA]))</f>
        <v/>
      </c>
      <c r="H140" s="1" t="str">
        <f>IF($A140&gt;--RIGHT($A$2,LEN($A$2)-8),"",SUMIF(Table1[SHIFT NOMENCLATURE], $B140, Table1[EWIA]))</f>
        <v/>
      </c>
      <c r="I140" s="1" t="str">
        <f>IF($A140&gt;--RIGHT($A$2,LEN($A$2)-8),"",SUMIF(Table1[SHIFT NOMENCLATURE], $B140, Table1[EPW]))</f>
        <v/>
      </c>
      <c r="J140" s="1" t="str">
        <f>IF($A140&gt;--RIGHT($A$2,LEN($A$2)-8),"",SUMIF(Table1[SHIFT NOMENCLATURE], $B140, Table1[FVIC KILL]))</f>
        <v/>
      </c>
      <c r="K140" s="1" t="str">
        <f>IF($A140&gt;--RIGHT($A$2,LEN($A$2)-8),"",SUMIF(Table1[SHIFT NOMENCLATURE], $B140, Table1[FVIC MOB]))</f>
        <v/>
      </c>
      <c r="L140" s="1" t="str">
        <f>IF($A140&gt;--RIGHT($A$2,LEN($A$2)-8),"",SUMIF(Table1[SHIFT NOMENCLATURE], $B140, Table1[FVIC FIRE]))</f>
        <v/>
      </c>
      <c r="M140" s="1" t="str">
        <f>IF($A140&gt;--RIGHT($A$2,LEN($A$2)-8),"",SUMIF(Table1[SHIFT NOMENCLATURE], $B140, Table1[FKIA]))</f>
        <v/>
      </c>
      <c r="N140" s="1" t="str">
        <f>IF($A140&gt;--RIGHT($A$2,LEN($A$2)-8),"",SUMIF(Table1[SHIFT NOMENCLATURE], $B140, Table1[FWIA]))</f>
        <v/>
      </c>
      <c r="O140" s="1" t="str">
        <f>IF($A140&gt;--RIGHT($A$2,LEN($A$2)-8),"",SUMIF(Table1[SHIFT NOMENCLATURE], $B140, Table1[DUSTWUN]))</f>
        <v/>
      </c>
    </row>
    <row r="141" spans="1:15" x14ac:dyDescent="0.25">
      <c r="A141" s="1" t="str">
        <f t="shared" si="4"/>
        <v/>
      </c>
      <c r="B141" t="str">
        <f t="shared" si="5"/>
        <v/>
      </c>
      <c r="C141" s="1" t="str">
        <f>IF($A141&gt;--RIGHT($A$2,LEN($A$2)-8),"",COUNTIF(Table1[SHIFT NOMENCLATURE],$B141))</f>
        <v/>
      </c>
      <c r="D141" s="1" t="str">
        <f>IF($A141&gt;--RIGHT($A$2,LEN($A$2)-8),"",SUMIF(Table1[SHIFT NOMENCLATURE], $B141, Table1[EVIC KILL]))</f>
        <v/>
      </c>
      <c r="E141" s="1" t="str">
        <f>IF($A141&gt;--RIGHT($A$2,LEN($A$2)-8),"",SUMIF(Table1[SHIFT NOMENCLATURE], $B141, Table1[EVIC MOB]))</f>
        <v/>
      </c>
      <c r="F141" s="1" t="str">
        <f>IF($A141&gt;--RIGHT($A$2,LEN($A$2)-8),"",SUMIF(Table1[SHIFT NOMENCLATURE], $B141, Table1[EVIC FIRE]))</f>
        <v/>
      </c>
      <c r="G141" s="1" t="str">
        <f>IF($A141&gt;--RIGHT($A$2,LEN($A$2)-8),"",SUMIF(Table1[SHIFT NOMENCLATURE], $B141, Table1[EKIA]))</f>
        <v/>
      </c>
      <c r="H141" s="1" t="str">
        <f>IF($A141&gt;--RIGHT($A$2,LEN($A$2)-8),"",SUMIF(Table1[SHIFT NOMENCLATURE], $B141, Table1[EWIA]))</f>
        <v/>
      </c>
      <c r="I141" s="1" t="str">
        <f>IF($A141&gt;--RIGHT($A$2,LEN($A$2)-8),"",SUMIF(Table1[SHIFT NOMENCLATURE], $B141, Table1[EPW]))</f>
        <v/>
      </c>
      <c r="J141" s="1" t="str">
        <f>IF($A141&gt;--RIGHT($A$2,LEN($A$2)-8),"",SUMIF(Table1[SHIFT NOMENCLATURE], $B141, Table1[FVIC KILL]))</f>
        <v/>
      </c>
      <c r="K141" s="1" t="str">
        <f>IF($A141&gt;--RIGHT($A$2,LEN($A$2)-8),"",SUMIF(Table1[SHIFT NOMENCLATURE], $B141, Table1[FVIC MOB]))</f>
        <v/>
      </c>
      <c r="L141" s="1" t="str">
        <f>IF($A141&gt;--RIGHT($A$2,LEN($A$2)-8),"",SUMIF(Table1[SHIFT NOMENCLATURE], $B141, Table1[FVIC FIRE]))</f>
        <v/>
      </c>
      <c r="M141" s="1" t="str">
        <f>IF($A141&gt;--RIGHT($A$2,LEN($A$2)-8),"",SUMIF(Table1[SHIFT NOMENCLATURE], $B141, Table1[FKIA]))</f>
        <v/>
      </c>
      <c r="N141" s="1" t="str">
        <f>IF($A141&gt;--RIGHT($A$2,LEN($A$2)-8),"",SUMIF(Table1[SHIFT NOMENCLATURE], $B141, Table1[FWIA]))</f>
        <v/>
      </c>
      <c r="O141" s="1" t="str">
        <f>IF($A141&gt;--RIGHT($A$2,LEN($A$2)-8),"",SUMIF(Table1[SHIFT NOMENCLATURE], $B141, Table1[DUSTWUN]))</f>
        <v/>
      </c>
    </row>
    <row r="142" spans="1:15" x14ac:dyDescent="0.25">
      <c r="A142" s="1" t="str">
        <f t="shared" si="4"/>
        <v/>
      </c>
      <c r="B142" t="str">
        <f t="shared" si="5"/>
        <v/>
      </c>
      <c r="C142" s="1" t="str">
        <f>IF($A142&gt;--RIGHT($A$2,LEN($A$2)-8),"",COUNTIF(Table1[SHIFT NOMENCLATURE],$B142))</f>
        <v/>
      </c>
      <c r="D142" s="1" t="str">
        <f>IF($A142&gt;--RIGHT($A$2,LEN($A$2)-8),"",SUMIF(Table1[SHIFT NOMENCLATURE], $B142, Table1[EVIC KILL]))</f>
        <v/>
      </c>
      <c r="E142" s="1" t="str">
        <f>IF($A142&gt;--RIGHT($A$2,LEN($A$2)-8),"",SUMIF(Table1[SHIFT NOMENCLATURE], $B142, Table1[EVIC MOB]))</f>
        <v/>
      </c>
      <c r="F142" s="1" t="str">
        <f>IF($A142&gt;--RIGHT($A$2,LEN($A$2)-8),"",SUMIF(Table1[SHIFT NOMENCLATURE], $B142, Table1[EVIC FIRE]))</f>
        <v/>
      </c>
      <c r="G142" s="1" t="str">
        <f>IF($A142&gt;--RIGHT($A$2,LEN($A$2)-8),"",SUMIF(Table1[SHIFT NOMENCLATURE], $B142, Table1[EKIA]))</f>
        <v/>
      </c>
      <c r="H142" s="1" t="str">
        <f>IF($A142&gt;--RIGHT($A$2,LEN($A$2)-8),"",SUMIF(Table1[SHIFT NOMENCLATURE], $B142, Table1[EWIA]))</f>
        <v/>
      </c>
      <c r="I142" s="1" t="str">
        <f>IF($A142&gt;--RIGHT($A$2,LEN($A$2)-8),"",SUMIF(Table1[SHIFT NOMENCLATURE], $B142, Table1[EPW]))</f>
        <v/>
      </c>
      <c r="J142" s="1" t="str">
        <f>IF($A142&gt;--RIGHT($A$2,LEN($A$2)-8),"",SUMIF(Table1[SHIFT NOMENCLATURE], $B142, Table1[FVIC KILL]))</f>
        <v/>
      </c>
      <c r="K142" s="1" t="str">
        <f>IF($A142&gt;--RIGHT($A$2,LEN($A$2)-8),"",SUMIF(Table1[SHIFT NOMENCLATURE], $B142, Table1[FVIC MOB]))</f>
        <v/>
      </c>
      <c r="L142" s="1" t="str">
        <f>IF($A142&gt;--RIGHT($A$2,LEN($A$2)-8),"",SUMIF(Table1[SHIFT NOMENCLATURE], $B142, Table1[FVIC FIRE]))</f>
        <v/>
      </c>
      <c r="M142" s="1" t="str">
        <f>IF($A142&gt;--RIGHT($A$2,LEN($A$2)-8),"",SUMIF(Table1[SHIFT NOMENCLATURE], $B142, Table1[FKIA]))</f>
        <v/>
      </c>
      <c r="N142" s="1" t="str">
        <f>IF($A142&gt;--RIGHT($A$2,LEN($A$2)-8),"",SUMIF(Table1[SHIFT NOMENCLATURE], $B142, Table1[FWIA]))</f>
        <v/>
      </c>
      <c r="O142" s="1" t="str">
        <f>IF($A142&gt;--RIGHT($A$2,LEN($A$2)-8),"",SUMIF(Table1[SHIFT NOMENCLATURE], $B142, Table1[DUSTWUN]))</f>
        <v/>
      </c>
    </row>
    <row r="143" spans="1:15" x14ac:dyDescent="0.25">
      <c r="A143" s="1" t="str">
        <f t="shared" si="4"/>
        <v/>
      </c>
      <c r="B143" t="str">
        <f t="shared" si="5"/>
        <v/>
      </c>
      <c r="C143" s="1" t="str">
        <f>IF($A143&gt;--RIGHT($A$2,LEN($A$2)-8),"",COUNTIF(Table1[SHIFT NOMENCLATURE],$B143))</f>
        <v/>
      </c>
      <c r="D143" s="1" t="str">
        <f>IF($A143&gt;--RIGHT($A$2,LEN($A$2)-8),"",SUMIF(Table1[SHIFT NOMENCLATURE], $B143, Table1[EVIC KILL]))</f>
        <v/>
      </c>
      <c r="E143" s="1" t="str">
        <f>IF($A143&gt;--RIGHT($A$2,LEN($A$2)-8),"",SUMIF(Table1[SHIFT NOMENCLATURE], $B143, Table1[EVIC MOB]))</f>
        <v/>
      </c>
      <c r="F143" s="1" t="str">
        <f>IF($A143&gt;--RIGHT($A$2,LEN($A$2)-8),"",SUMIF(Table1[SHIFT NOMENCLATURE], $B143, Table1[EVIC FIRE]))</f>
        <v/>
      </c>
      <c r="G143" s="1" t="str">
        <f>IF($A143&gt;--RIGHT($A$2,LEN($A$2)-8),"",SUMIF(Table1[SHIFT NOMENCLATURE], $B143, Table1[EKIA]))</f>
        <v/>
      </c>
      <c r="H143" s="1" t="str">
        <f>IF($A143&gt;--RIGHT($A$2,LEN($A$2)-8),"",SUMIF(Table1[SHIFT NOMENCLATURE], $B143, Table1[EWIA]))</f>
        <v/>
      </c>
      <c r="I143" s="1" t="str">
        <f>IF($A143&gt;--RIGHT($A$2,LEN($A$2)-8),"",SUMIF(Table1[SHIFT NOMENCLATURE], $B143, Table1[EPW]))</f>
        <v/>
      </c>
      <c r="J143" s="1" t="str">
        <f>IF($A143&gt;--RIGHT($A$2,LEN($A$2)-8),"",SUMIF(Table1[SHIFT NOMENCLATURE], $B143, Table1[FVIC KILL]))</f>
        <v/>
      </c>
      <c r="K143" s="1" t="str">
        <f>IF($A143&gt;--RIGHT($A$2,LEN($A$2)-8),"",SUMIF(Table1[SHIFT NOMENCLATURE], $B143, Table1[FVIC MOB]))</f>
        <v/>
      </c>
      <c r="L143" s="1" t="str">
        <f>IF($A143&gt;--RIGHT($A$2,LEN($A$2)-8),"",SUMIF(Table1[SHIFT NOMENCLATURE], $B143, Table1[FVIC FIRE]))</f>
        <v/>
      </c>
      <c r="M143" s="1" t="str">
        <f>IF($A143&gt;--RIGHT($A$2,LEN($A$2)-8),"",SUMIF(Table1[SHIFT NOMENCLATURE], $B143, Table1[FKIA]))</f>
        <v/>
      </c>
      <c r="N143" s="1" t="str">
        <f>IF($A143&gt;--RIGHT($A$2,LEN($A$2)-8),"",SUMIF(Table1[SHIFT NOMENCLATURE], $B143, Table1[FWIA]))</f>
        <v/>
      </c>
      <c r="O143" s="1" t="str">
        <f>IF($A143&gt;--RIGHT($A$2,LEN($A$2)-8),"",SUMIF(Table1[SHIFT NOMENCLATURE], $B143, Table1[DUSTWUN]))</f>
        <v/>
      </c>
    </row>
    <row r="144" spans="1:15" x14ac:dyDescent="0.25">
      <c r="A144" s="1" t="str">
        <f t="shared" si="4"/>
        <v/>
      </c>
      <c r="B144" t="str">
        <f t="shared" si="5"/>
        <v/>
      </c>
      <c r="C144" s="1" t="str">
        <f>IF($A144&gt;--RIGHT($A$2,LEN($A$2)-8),"",COUNTIF(Table1[SHIFT NOMENCLATURE],$B144))</f>
        <v/>
      </c>
      <c r="D144" s="1" t="str">
        <f>IF($A144&gt;--RIGHT($A$2,LEN($A$2)-8),"",SUMIF(Table1[SHIFT NOMENCLATURE], $B144, Table1[EVIC KILL]))</f>
        <v/>
      </c>
      <c r="E144" s="1" t="str">
        <f>IF($A144&gt;--RIGHT($A$2,LEN($A$2)-8),"",SUMIF(Table1[SHIFT NOMENCLATURE], $B144, Table1[EVIC MOB]))</f>
        <v/>
      </c>
      <c r="F144" s="1" t="str">
        <f>IF($A144&gt;--RIGHT($A$2,LEN($A$2)-8),"",SUMIF(Table1[SHIFT NOMENCLATURE], $B144, Table1[EVIC FIRE]))</f>
        <v/>
      </c>
      <c r="G144" s="1" t="str">
        <f>IF($A144&gt;--RIGHT($A$2,LEN($A$2)-8),"",SUMIF(Table1[SHIFT NOMENCLATURE], $B144, Table1[EKIA]))</f>
        <v/>
      </c>
      <c r="H144" s="1" t="str">
        <f>IF($A144&gt;--RIGHT($A$2,LEN($A$2)-8),"",SUMIF(Table1[SHIFT NOMENCLATURE], $B144, Table1[EWIA]))</f>
        <v/>
      </c>
      <c r="I144" s="1" t="str">
        <f>IF($A144&gt;--RIGHT($A$2,LEN($A$2)-8),"",SUMIF(Table1[SHIFT NOMENCLATURE], $B144, Table1[EPW]))</f>
        <v/>
      </c>
      <c r="J144" s="1" t="str">
        <f>IF($A144&gt;--RIGHT($A$2,LEN($A$2)-8),"",SUMIF(Table1[SHIFT NOMENCLATURE], $B144, Table1[FVIC KILL]))</f>
        <v/>
      </c>
      <c r="K144" s="1" t="str">
        <f>IF($A144&gt;--RIGHT($A$2,LEN($A$2)-8),"",SUMIF(Table1[SHIFT NOMENCLATURE], $B144, Table1[FVIC MOB]))</f>
        <v/>
      </c>
      <c r="L144" s="1" t="str">
        <f>IF($A144&gt;--RIGHT($A$2,LEN($A$2)-8),"",SUMIF(Table1[SHIFT NOMENCLATURE], $B144, Table1[FVIC FIRE]))</f>
        <v/>
      </c>
      <c r="M144" s="1" t="str">
        <f>IF($A144&gt;--RIGHT($A$2,LEN($A$2)-8),"",SUMIF(Table1[SHIFT NOMENCLATURE], $B144, Table1[FKIA]))</f>
        <v/>
      </c>
      <c r="N144" s="1" t="str">
        <f>IF($A144&gt;--RIGHT($A$2,LEN($A$2)-8),"",SUMIF(Table1[SHIFT NOMENCLATURE], $B144, Table1[FWIA]))</f>
        <v/>
      </c>
      <c r="O144" s="1" t="str">
        <f>IF($A144&gt;--RIGHT($A$2,LEN($A$2)-8),"",SUMIF(Table1[SHIFT NOMENCLATURE], $B144, Table1[DUSTWUN]))</f>
        <v/>
      </c>
    </row>
    <row r="145" spans="1:15" x14ac:dyDescent="0.25">
      <c r="A145" s="1" t="str">
        <f t="shared" si="4"/>
        <v/>
      </c>
      <c r="B145" t="str">
        <f t="shared" si="5"/>
        <v/>
      </c>
      <c r="C145" s="1" t="str">
        <f>IF($A145&gt;--RIGHT($A$2,LEN($A$2)-8),"",COUNTIF(Table1[SHIFT NOMENCLATURE],$B145))</f>
        <v/>
      </c>
      <c r="D145" s="1" t="str">
        <f>IF($A145&gt;--RIGHT($A$2,LEN($A$2)-8),"",SUMIF(Table1[SHIFT NOMENCLATURE], $B145, Table1[EVIC KILL]))</f>
        <v/>
      </c>
      <c r="E145" s="1" t="str">
        <f>IF($A145&gt;--RIGHT($A$2,LEN($A$2)-8),"",SUMIF(Table1[SHIFT NOMENCLATURE], $B145, Table1[EVIC MOB]))</f>
        <v/>
      </c>
      <c r="F145" s="1" t="str">
        <f>IF($A145&gt;--RIGHT($A$2,LEN($A$2)-8),"",SUMIF(Table1[SHIFT NOMENCLATURE], $B145, Table1[EVIC FIRE]))</f>
        <v/>
      </c>
      <c r="G145" s="1" t="str">
        <f>IF($A145&gt;--RIGHT($A$2,LEN($A$2)-8),"",SUMIF(Table1[SHIFT NOMENCLATURE], $B145, Table1[EKIA]))</f>
        <v/>
      </c>
      <c r="H145" s="1" t="str">
        <f>IF($A145&gt;--RIGHT($A$2,LEN($A$2)-8),"",SUMIF(Table1[SHIFT NOMENCLATURE], $B145, Table1[EWIA]))</f>
        <v/>
      </c>
      <c r="I145" s="1" t="str">
        <f>IF($A145&gt;--RIGHT($A$2,LEN($A$2)-8),"",SUMIF(Table1[SHIFT NOMENCLATURE], $B145, Table1[EPW]))</f>
        <v/>
      </c>
      <c r="J145" s="1" t="str">
        <f>IF($A145&gt;--RIGHT($A$2,LEN($A$2)-8),"",SUMIF(Table1[SHIFT NOMENCLATURE], $B145, Table1[FVIC KILL]))</f>
        <v/>
      </c>
      <c r="K145" s="1" t="str">
        <f>IF($A145&gt;--RIGHT($A$2,LEN($A$2)-8),"",SUMIF(Table1[SHIFT NOMENCLATURE], $B145, Table1[FVIC MOB]))</f>
        <v/>
      </c>
      <c r="L145" s="1" t="str">
        <f>IF($A145&gt;--RIGHT($A$2,LEN($A$2)-8),"",SUMIF(Table1[SHIFT NOMENCLATURE], $B145, Table1[FVIC FIRE]))</f>
        <v/>
      </c>
      <c r="M145" s="1" t="str">
        <f>IF($A145&gt;--RIGHT($A$2,LEN($A$2)-8),"",SUMIF(Table1[SHIFT NOMENCLATURE], $B145, Table1[FKIA]))</f>
        <v/>
      </c>
      <c r="N145" s="1" t="str">
        <f>IF($A145&gt;--RIGHT($A$2,LEN($A$2)-8),"",SUMIF(Table1[SHIFT NOMENCLATURE], $B145, Table1[FWIA]))</f>
        <v/>
      </c>
      <c r="O145" s="1" t="str">
        <f>IF($A145&gt;--RIGHT($A$2,LEN($A$2)-8),"",SUMIF(Table1[SHIFT NOMENCLATURE], $B145, Table1[DUSTWUN]))</f>
        <v/>
      </c>
    </row>
    <row r="146" spans="1:15" x14ac:dyDescent="0.25">
      <c r="A146" s="1" t="str">
        <f t="shared" si="4"/>
        <v/>
      </c>
      <c r="B146" t="str">
        <f t="shared" si="5"/>
        <v/>
      </c>
      <c r="C146" s="1" t="str">
        <f>IF($A146&gt;--RIGHT($A$2,LEN($A$2)-8),"",COUNTIF(Table1[SHIFT NOMENCLATURE],$B146))</f>
        <v/>
      </c>
      <c r="D146" s="1" t="str">
        <f>IF($A146&gt;--RIGHT($A$2,LEN($A$2)-8),"",SUMIF(Table1[SHIFT NOMENCLATURE], $B146, Table1[EVIC KILL]))</f>
        <v/>
      </c>
      <c r="E146" s="1" t="str">
        <f>IF($A146&gt;--RIGHT($A$2,LEN($A$2)-8),"",SUMIF(Table1[SHIFT NOMENCLATURE], $B146, Table1[EVIC MOB]))</f>
        <v/>
      </c>
      <c r="F146" s="1" t="str">
        <f>IF($A146&gt;--RIGHT($A$2,LEN($A$2)-8),"",SUMIF(Table1[SHIFT NOMENCLATURE], $B146, Table1[EVIC FIRE]))</f>
        <v/>
      </c>
      <c r="G146" s="1" t="str">
        <f>IF($A146&gt;--RIGHT($A$2,LEN($A$2)-8),"",SUMIF(Table1[SHIFT NOMENCLATURE], $B146, Table1[EKIA]))</f>
        <v/>
      </c>
      <c r="H146" s="1" t="str">
        <f>IF($A146&gt;--RIGHT($A$2,LEN($A$2)-8),"",SUMIF(Table1[SHIFT NOMENCLATURE], $B146, Table1[EWIA]))</f>
        <v/>
      </c>
      <c r="I146" s="1" t="str">
        <f>IF($A146&gt;--RIGHT($A$2,LEN($A$2)-8),"",SUMIF(Table1[SHIFT NOMENCLATURE], $B146, Table1[EPW]))</f>
        <v/>
      </c>
      <c r="J146" s="1" t="str">
        <f>IF($A146&gt;--RIGHT($A$2,LEN($A$2)-8),"",SUMIF(Table1[SHIFT NOMENCLATURE], $B146, Table1[FVIC KILL]))</f>
        <v/>
      </c>
      <c r="K146" s="1" t="str">
        <f>IF($A146&gt;--RIGHT($A$2,LEN($A$2)-8),"",SUMIF(Table1[SHIFT NOMENCLATURE], $B146, Table1[FVIC MOB]))</f>
        <v/>
      </c>
      <c r="L146" s="1" t="str">
        <f>IF($A146&gt;--RIGHT($A$2,LEN($A$2)-8),"",SUMIF(Table1[SHIFT NOMENCLATURE], $B146, Table1[FVIC FIRE]))</f>
        <v/>
      </c>
      <c r="M146" s="1" t="str">
        <f>IF($A146&gt;--RIGHT($A$2,LEN($A$2)-8),"",SUMIF(Table1[SHIFT NOMENCLATURE], $B146, Table1[FKIA]))</f>
        <v/>
      </c>
      <c r="N146" s="1" t="str">
        <f>IF($A146&gt;--RIGHT($A$2,LEN($A$2)-8),"",SUMIF(Table1[SHIFT NOMENCLATURE], $B146, Table1[FWIA]))</f>
        <v/>
      </c>
      <c r="O146" s="1" t="str">
        <f>IF($A146&gt;--RIGHT($A$2,LEN($A$2)-8),"",SUMIF(Table1[SHIFT NOMENCLATURE], $B146, Table1[DUSTWUN]))</f>
        <v/>
      </c>
    </row>
    <row r="147" spans="1:15" x14ac:dyDescent="0.25">
      <c r="A147" s="1" t="str">
        <f t="shared" si="4"/>
        <v/>
      </c>
      <c r="B147" t="str">
        <f t="shared" si="5"/>
        <v/>
      </c>
      <c r="C147" s="1" t="str">
        <f>IF($A147&gt;--RIGHT($A$2,LEN($A$2)-8),"",COUNTIF(Table1[SHIFT NOMENCLATURE],$B147))</f>
        <v/>
      </c>
      <c r="D147" s="1" t="str">
        <f>IF($A147&gt;--RIGHT($A$2,LEN($A$2)-8),"",SUMIF(Table1[SHIFT NOMENCLATURE], $B147, Table1[EVIC KILL]))</f>
        <v/>
      </c>
      <c r="E147" s="1" t="str">
        <f>IF($A147&gt;--RIGHT($A$2,LEN($A$2)-8),"",SUMIF(Table1[SHIFT NOMENCLATURE], $B147, Table1[EVIC MOB]))</f>
        <v/>
      </c>
      <c r="F147" s="1" t="str">
        <f>IF($A147&gt;--RIGHT($A$2,LEN($A$2)-8),"",SUMIF(Table1[SHIFT NOMENCLATURE], $B147, Table1[EVIC FIRE]))</f>
        <v/>
      </c>
      <c r="G147" s="1" t="str">
        <f>IF($A147&gt;--RIGHT($A$2,LEN($A$2)-8),"",SUMIF(Table1[SHIFT NOMENCLATURE], $B147, Table1[EKIA]))</f>
        <v/>
      </c>
      <c r="H147" s="1" t="str">
        <f>IF($A147&gt;--RIGHT($A$2,LEN($A$2)-8),"",SUMIF(Table1[SHIFT NOMENCLATURE], $B147, Table1[EWIA]))</f>
        <v/>
      </c>
      <c r="I147" s="1" t="str">
        <f>IF($A147&gt;--RIGHT($A$2,LEN($A$2)-8),"",SUMIF(Table1[SHIFT NOMENCLATURE], $B147, Table1[EPW]))</f>
        <v/>
      </c>
      <c r="J147" s="1" t="str">
        <f>IF($A147&gt;--RIGHT($A$2,LEN($A$2)-8),"",SUMIF(Table1[SHIFT NOMENCLATURE], $B147, Table1[FVIC KILL]))</f>
        <v/>
      </c>
      <c r="K147" s="1" t="str">
        <f>IF($A147&gt;--RIGHT($A$2,LEN($A$2)-8),"",SUMIF(Table1[SHIFT NOMENCLATURE], $B147, Table1[FVIC MOB]))</f>
        <v/>
      </c>
      <c r="L147" s="1" t="str">
        <f>IF($A147&gt;--RIGHT($A$2,LEN($A$2)-8),"",SUMIF(Table1[SHIFT NOMENCLATURE], $B147, Table1[FVIC FIRE]))</f>
        <v/>
      </c>
      <c r="M147" s="1" t="str">
        <f>IF($A147&gt;--RIGHT($A$2,LEN($A$2)-8),"",SUMIF(Table1[SHIFT NOMENCLATURE], $B147, Table1[FKIA]))</f>
        <v/>
      </c>
      <c r="N147" s="1" t="str">
        <f>IF($A147&gt;--RIGHT($A$2,LEN($A$2)-8),"",SUMIF(Table1[SHIFT NOMENCLATURE], $B147, Table1[FWIA]))</f>
        <v/>
      </c>
      <c r="O147" s="1" t="str">
        <f>IF($A147&gt;--RIGHT($A$2,LEN($A$2)-8),"",SUMIF(Table1[SHIFT NOMENCLATURE], $B147, Table1[DUSTWUN]))</f>
        <v/>
      </c>
    </row>
    <row r="148" spans="1:15" x14ac:dyDescent="0.25">
      <c r="A148" s="1" t="str">
        <f t="shared" si="4"/>
        <v/>
      </c>
      <c r="B148" t="str">
        <f t="shared" si="5"/>
        <v/>
      </c>
      <c r="C148" s="1" t="str">
        <f>IF($A148&gt;--RIGHT($A$2,LEN($A$2)-8),"",COUNTIF(Table1[SHIFT NOMENCLATURE],$B148))</f>
        <v/>
      </c>
      <c r="D148" s="1" t="str">
        <f>IF($A148&gt;--RIGHT($A$2,LEN($A$2)-8),"",SUMIF(Table1[SHIFT NOMENCLATURE], $B148, Table1[EVIC KILL]))</f>
        <v/>
      </c>
      <c r="E148" s="1" t="str">
        <f>IF($A148&gt;--RIGHT($A$2,LEN($A$2)-8),"",SUMIF(Table1[SHIFT NOMENCLATURE], $B148, Table1[EVIC MOB]))</f>
        <v/>
      </c>
      <c r="F148" s="1" t="str">
        <f>IF($A148&gt;--RIGHT($A$2,LEN($A$2)-8),"",SUMIF(Table1[SHIFT NOMENCLATURE], $B148, Table1[EVIC FIRE]))</f>
        <v/>
      </c>
      <c r="G148" s="1" t="str">
        <f>IF($A148&gt;--RIGHT($A$2,LEN($A$2)-8),"",SUMIF(Table1[SHIFT NOMENCLATURE], $B148, Table1[EKIA]))</f>
        <v/>
      </c>
      <c r="H148" s="1" t="str">
        <f>IF($A148&gt;--RIGHT($A$2,LEN($A$2)-8),"",SUMIF(Table1[SHIFT NOMENCLATURE], $B148, Table1[EWIA]))</f>
        <v/>
      </c>
      <c r="I148" s="1" t="str">
        <f>IF($A148&gt;--RIGHT($A$2,LEN($A$2)-8),"",SUMIF(Table1[SHIFT NOMENCLATURE], $B148, Table1[EPW]))</f>
        <v/>
      </c>
      <c r="J148" s="1" t="str">
        <f>IF($A148&gt;--RIGHT($A$2,LEN($A$2)-8),"",SUMIF(Table1[SHIFT NOMENCLATURE], $B148, Table1[FVIC KILL]))</f>
        <v/>
      </c>
      <c r="K148" s="1" t="str">
        <f>IF($A148&gt;--RIGHT($A$2,LEN($A$2)-8),"",SUMIF(Table1[SHIFT NOMENCLATURE], $B148, Table1[FVIC MOB]))</f>
        <v/>
      </c>
      <c r="L148" s="1" t="str">
        <f>IF($A148&gt;--RIGHT($A$2,LEN($A$2)-8),"",SUMIF(Table1[SHIFT NOMENCLATURE], $B148, Table1[FVIC FIRE]))</f>
        <v/>
      </c>
      <c r="M148" s="1" t="str">
        <f>IF($A148&gt;--RIGHT($A$2,LEN($A$2)-8),"",SUMIF(Table1[SHIFT NOMENCLATURE], $B148, Table1[FKIA]))</f>
        <v/>
      </c>
      <c r="N148" s="1" t="str">
        <f>IF($A148&gt;--RIGHT($A$2,LEN($A$2)-8),"",SUMIF(Table1[SHIFT NOMENCLATURE], $B148, Table1[FWIA]))</f>
        <v/>
      </c>
      <c r="O148" s="1" t="str">
        <f>IF($A148&gt;--RIGHT($A$2,LEN($A$2)-8),"",SUMIF(Table1[SHIFT NOMENCLATURE], $B148, Table1[DUSTWUN]))</f>
        <v/>
      </c>
    </row>
    <row r="149" spans="1:15" x14ac:dyDescent="0.25">
      <c r="A149" s="1" t="str">
        <f t="shared" si="4"/>
        <v/>
      </c>
      <c r="B149" t="str">
        <f t="shared" si="5"/>
        <v/>
      </c>
      <c r="C149" s="1" t="str">
        <f>IF($A149&gt;--RIGHT($A$2,LEN($A$2)-8),"",COUNTIF(Table1[SHIFT NOMENCLATURE],$B149))</f>
        <v/>
      </c>
      <c r="D149" s="1" t="str">
        <f>IF($A149&gt;--RIGHT($A$2,LEN($A$2)-8),"",SUMIF(Table1[SHIFT NOMENCLATURE], $B149, Table1[EVIC KILL]))</f>
        <v/>
      </c>
      <c r="E149" s="1" t="str">
        <f>IF($A149&gt;--RIGHT($A$2,LEN($A$2)-8),"",SUMIF(Table1[SHIFT NOMENCLATURE], $B149, Table1[EVIC MOB]))</f>
        <v/>
      </c>
      <c r="F149" s="1" t="str">
        <f>IF($A149&gt;--RIGHT($A$2,LEN($A$2)-8),"",SUMIF(Table1[SHIFT NOMENCLATURE], $B149, Table1[EVIC FIRE]))</f>
        <v/>
      </c>
      <c r="G149" s="1" t="str">
        <f>IF($A149&gt;--RIGHT($A$2,LEN($A$2)-8),"",SUMIF(Table1[SHIFT NOMENCLATURE], $B149, Table1[EKIA]))</f>
        <v/>
      </c>
      <c r="H149" s="1" t="str">
        <f>IF($A149&gt;--RIGHT($A$2,LEN($A$2)-8),"",SUMIF(Table1[SHIFT NOMENCLATURE], $B149, Table1[EWIA]))</f>
        <v/>
      </c>
      <c r="I149" s="1" t="str">
        <f>IF($A149&gt;--RIGHT($A$2,LEN($A$2)-8),"",SUMIF(Table1[SHIFT NOMENCLATURE], $B149, Table1[EPW]))</f>
        <v/>
      </c>
      <c r="J149" s="1" t="str">
        <f>IF($A149&gt;--RIGHT($A$2,LEN($A$2)-8),"",SUMIF(Table1[SHIFT NOMENCLATURE], $B149, Table1[FVIC KILL]))</f>
        <v/>
      </c>
      <c r="K149" s="1" t="str">
        <f>IF($A149&gt;--RIGHT($A$2,LEN($A$2)-8),"",SUMIF(Table1[SHIFT NOMENCLATURE], $B149, Table1[FVIC MOB]))</f>
        <v/>
      </c>
      <c r="L149" s="1" t="str">
        <f>IF($A149&gt;--RIGHT($A$2,LEN($A$2)-8),"",SUMIF(Table1[SHIFT NOMENCLATURE], $B149, Table1[FVIC FIRE]))</f>
        <v/>
      </c>
      <c r="M149" s="1" t="str">
        <f>IF($A149&gt;--RIGHT($A$2,LEN($A$2)-8),"",SUMIF(Table1[SHIFT NOMENCLATURE], $B149, Table1[FKIA]))</f>
        <v/>
      </c>
      <c r="N149" s="1" t="str">
        <f>IF($A149&gt;--RIGHT($A$2,LEN($A$2)-8),"",SUMIF(Table1[SHIFT NOMENCLATURE], $B149, Table1[FWIA]))</f>
        <v/>
      </c>
      <c r="O149" s="1" t="str">
        <f>IF($A149&gt;--RIGHT($A$2,LEN($A$2)-8),"",SUMIF(Table1[SHIFT NOMENCLATURE], $B149, Table1[DUSTWUN]))</f>
        <v/>
      </c>
    </row>
    <row r="150" spans="1:15" x14ac:dyDescent="0.25">
      <c r="A150" s="1" t="str">
        <f t="shared" si="4"/>
        <v/>
      </c>
      <c r="B150" t="str">
        <f t="shared" si="5"/>
        <v/>
      </c>
      <c r="C150" s="1" t="str">
        <f>IF($A150&gt;--RIGHT($A$2,LEN($A$2)-8),"",COUNTIF(Table1[SHIFT NOMENCLATURE],$B150))</f>
        <v/>
      </c>
      <c r="D150" s="1" t="str">
        <f>IF($A150&gt;--RIGHT($A$2,LEN($A$2)-8),"",SUMIF(Table1[SHIFT NOMENCLATURE], $B150, Table1[EVIC KILL]))</f>
        <v/>
      </c>
      <c r="E150" s="1" t="str">
        <f>IF($A150&gt;--RIGHT($A$2,LEN($A$2)-8),"",SUMIF(Table1[SHIFT NOMENCLATURE], $B150, Table1[EVIC MOB]))</f>
        <v/>
      </c>
      <c r="F150" s="1" t="str">
        <f>IF($A150&gt;--RIGHT($A$2,LEN($A$2)-8),"",SUMIF(Table1[SHIFT NOMENCLATURE], $B150, Table1[EVIC FIRE]))</f>
        <v/>
      </c>
      <c r="G150" s="1" t="str">
        <f>IF($A150&gt;--RIGHT($A$2,LEN($A$2)-8),"",SUMIF(Table1[SHIFT NOMENCLATURE], $B150, Table1[EKIA]))</f>
        <v/>
      </c>
      <c r="H150" s="1" t="str">
        <f>IF($A150&gt;--RIGHT($A$2,LEN($A$2)-8),"",SUMIF(Table1[SHIFT NOMENCLATURE], $B150, Table1[EWIA]))</f>
        <v/>
      </c>
      <c r="I150" s="1" t="str">
        <f>IF($A150&gt;--RIGHT($A$2,LEN($A$2)-8),"",SUMIF(Table1[SHIFT NOMENCLATURE], $B150, Table1[EPW]))</f>
        <v/>
      </c>
      <c r="J150" s="1" t="str">
        <f>IF($A150&gt;--RIGHT($A$2,LEN($A$2)-8),"",SUMIF(Table1[SHIFT NOMENCLATURE], $B150, Table1[FVIC KILL]))</f>
        <v/>
      </c>
      <c r="K150" s="1" t="str">
        <f>IF($A150&gt;--RIGHT($A$2,LEN($A$2)-8),"",SUMIF(Table1[SHIFT NOMENCLATURE], $B150, Table1[FVIC MOB]))</f>
        <v/>
      </c>
      <c r="L150" s="1" t="str">
        <f>IF($A150&gt;--RIGHT($A$2,LEN($A$2)-8),"",SUMIF(Table1[SHIFT NOMENCLATURE], $B150, Table1[FVIC FIRE]))</f>
        <v/>
      </c>
      <c r="M150" s="1" t="str">
        <f>IF($A150&gt;--RIGHT($A$2,LEN($A$2)-8),"",SUMIF(Table1[SHIFT NOMENCLATURE], $B150, Table1[FKIA]))</f>
        <v/>
      </c>
      <c r="N150" s="1" t="str">
        <f>IF($A150&gt;--RIGHT($A$2,LEN($A$2)-8),"",SUMIF(Table1[SHIFT NOMENCLATURE], $B150, Table1[FWIA]))</f>
        <v/>
      </c>
      <c r="O150" s="1" t="str">
        <f>IF($A150&gt;--RIGHT($A$2,LEN($A$2)-8),"",SUMIF(Table1[SHIFT NOMENCLATURE], $B150, Table1[DUSTWUN]))</f>
        <v/>
      </c>
    </row>
    <row r="151" spans="1:15" x14ac:dyDescent="0.25">
      <c r="A151" s="1" t="str">
        <f t="shared" si="4"/>
        <v/>
      </c>
      <c r="B151" t="str">
        <f t="shared" si="5"/>
        <v/>
      </c>
      <c r="C151" s="1" t="str">
        <f>IF($A151&gt;--RIGHT($A$2,LEN($A$2)-8),"",COUNTIF(Table1[SHIFT NOMENCLATURE],$B151))</f>
        <v/>
      </c>
      <c r="D151" s="1" t="str">
        <f>IF($A151&gt;--RIGHT($A$2,LEN($A$2)-8),"",SUMIF(Table1[SHIFT NOMENCLATURE], $B151, Table1[EVIC KILL]))</f>
        <v/>
      </c>
      <c r="E151" s="1" t="str">
        <f>IF($A151&gt;--RIGHT($A$2,LEN($A$2)-8),"",SUMIF(Table1[SHIFT NOMENCLATURE], $B151, Table1[EVIC MOB]))</f>
        <v/>
      </c>
      <c r="F151" s="1" t="str">
        <f>IF($A151&gt;--RIGHT($A$2,LEN($A$2)-8),"",SUMIF(Table1[SHIFT NOMENCLATURE], $B151, Table1[EVIC FIRE]))</f>
        <v/>
      </c>
      <c r="G151" s="1" t="str">
        <f>IF($A151&gt;--RIGHT($A$2,LEN($A$2)-8),"",SUMIF(Table1[SHIFT NOMENCLATURE], $B151, Table1[EKIA]))</f>
        <v/>
      </c>
      <c r="H151" s="1" t="str">
        <f>IF($A151&gt;--RIGHT($A$2,LEN($A$2)-8),"",SUMIF(Table1[SHIFT NOMENCLATURE], $B151, Table1[EWIA]))</f>
        <v/>
      </c>
      <c r="I151" s="1" t="str">
        <f>IF($A151&gt;--RIGHT($A$2,LEN($A$2)-8),"",SUMIF(Table1[SHIFT NOMENCLATURE], $B151, Table1[EPW]))</f>
        <v/>
      </c>
      <c r="J151" s="1" t="str">
        <f>IF($A151&gt;--RIGHT($A$2,LEN($A$2)-8),"",SUMIF(Table1[SHIFT NOMENCLATURE], $B151, Table1[FVIC KILL]))</f>
        <v/>
      </c>
      <c r="K151" s="1" t="str">
        <f>IF($A151&gt;--RIGHT($A$2,LEN($A$2)-8),"",SUMIF(Table1[SHIFT NOMENCLATURE], $B151, Table1[FVIC MOB]))</f>
        <v/>
      </c>
      <c r="L151" s="1" t="str">
        <f>IF($A151&gt;--RIGHT($A$2,LEN($A$2)-8),"",SUMIF(Table1[SHIFT NOMENCLATURE], $B151, Table1[FVIC FIRE]))</f>
        <v/>
      </c>
      <c r="M151" s="1" t="str">
        <f>IF($A151&gt;--RIGHT($A$2,LEN($A$2)-8),"",SUMIF(Table1[SHIFT NOMENCLATURE], $B151, Table1[FKIA]))</f>
        <v/>
      </c>
      <c r="N151" s="1" t="str">
        <f>IF($A151&gt;--RIGHT($A$2,LEN($A$2)-8),"",SUMIF(Table1[SHIFT NOMENCLATURE], $B151, Table1[FWIA]))</f>
        <v/>
      </c>
      <c r="O151" s="1" t="str">
        <f>IF($A151&gt;--RIGHT($A$2,LEN($A$2)-8),"",SUMIF(Table1[SHIFT NOMENCLATURE], $B151, Table1[DUSTWUN]))</f>
        <v/>
      </c>
    </row>
    <row r="152" spans="1:15" x14ac:dyDescent="0.25">
      <c r="A152" s="1" t="str">
        <f t="shared" si="4"/>
        <v/>
      </c>
      <c r="B152" t="str">
        <f t="shared" si="5"/>
        <v/>
      </c>
      <c r="C152" s="1" t="str">
        <f>IF($A152&gt;--RIGHT($A$2,LEN($A$2)-8),"",COUNTIF(Table1[SHIFT NOMENCLATURE],$B152))</f>
        <v/>
      </c>
      <c r="D152" s="1" t="str">
        <f>IF($A152&gt;--RIGHT($A$2,LEN($A$2)-8),"",SUMIF(Table1[SHIFT NOMENCLATURE], $B152, Table1[EVIC KILL]))</f>
        <v/>
      </c>
      <c r="E152" s="1" t="str">
        <f>IF($A152&gt;--RIGHT($A$2,LEN($A$2)-8),"",SUMIF(Table1[SHIFT NOMENCLATURE], $B152, Table1[EVIC MOB]))</f>
        <v/>
      </c>
      <c r="F152" s="1" t="str">
        <f>IF($A152&gt;--RIGHT($A$2,LEN($A$2)-8),"",SUMIF(Table1[SHIFT NOMENCLATURE], $B152, Table1[EVIC FIRE]))</f>
        <v/>
      </c>
      <c r="G152" s="1" t="str">
        <f>IF($A152&gt;--RIGHT($A$2,LEN($A$2)-8),"",SUMIF(Table1[SHIFT NOMENCLATURE], $B152, Table1[EKIA]))</f>
        <v/>
      </c>
      <c r="H152" s="1" t="str">
        <f>IF($A152&gt;--RIGHT($A$2,LEN($A$2)-8),"",SUMIF(Table1[SHIFT NOMENCLATURE], $B152, Table1[EWIA]))</f>
        <v/>
      </c>
      <c r="I152" s="1" t="str">
        <f>IF($A152&gt;--RIGHT($A$2,LEN($A$2)-8),"",SUMIF(Table1[SHIFT NOMENCLATURE], $B152, Table1[EPW]))</f>
        <v/>
      </c>
      <c r="J152" s="1" t="str">
        <f>IF($A152&gt;--RIGHT($A$2,LEN($A$2)-8),"",SUMIF(Table1[SHIFT NOMENCLATURE], $B152, Table1[FVIC KILL]))</f>
        <v/>
      </c>
      <c r="K152" s="1" t="str">
        <f>IF($A152&gt;--RIGHT($A$2,LEN($A$2)-8),"",SUMIF(Table1[SHIFT NOMENCLATURE], $B152, Table1[FVIC MOB]))</f>
        <v/>
      </c>
      <c r="L152" s="1" t="str">
        <f>IF($A152&gt;--RIGHT($A$2,LEN($A$2)-8),"",SUMIF(Table1[SHIFT NOMENCLATURE], $B152, Table1[FVIC FIRE]))</f>
        <v/>
      </c>
      <c r="M152" s="1" t="str">
        <f>IF($A152&gt;--RIGHT($A$2,LEN($A$2)-8),"",SUMIF(Table1[SHIFT NOMENCLATURE], $B152, Table1[FKIA]))</f>
        <v/>
      </c>
      <c r="N152" s="1" t="str">
        <f>IF($A152&gt;--RIGHT($A$2,LEN($A$2)-8),"",SUMIF(Table1[SHIFT NOMENCLATURE], $B152, Table1[FWIA]))</f>
        <v/>
      </c>
      <c r="O152" s="1" t="str">
        <f>IF($A152&gt;--RIGHT($A$2,LEN($A$2)-8),"",SUMIF(Table1[SHIFT NOMENCLATURE], $B152, Table1[DUSTWUN]))</f>
        <v/>
      </c>
    </row>
    <row r="153" spans="1:15" x14ac:dyDescent="0.25">
      <c r="A153" s="1" t="str">
        <f t="shared" si="4"/>
        <v/>
      </c>
      <c r="B153" t="str">
        <f t="shared" si="5"/>
        <v/>
      </c>
      <c r="C153" s="1" t="str">
        <f>IF($A153&gt;--RIGHT($A$2,LEN($A$2)-8),"",COUNTIF(Table1[SHIFT NOMENCLATURE],$B153))</f>
        <v/>
      </c>
      <c r="D153" s="1" t="str">
        <f>IF($A153&gt;--RIGHT($A$2,LEN($A$2)-8),"",SUMIF(Table1[SHIFT NOMENCLATURE], $B153, Table1[EVIC KILL]))</f>
        <v/>
      </c>
      <c r="E153" s="1" t="str">
        <f>IF($A153&gt;--RIGHT($A$2,LEN($A$2)-8),"",SUMIF(Table1[SHIFT NOMENCLATURE], $B153, Table1[EVIC MOB]))</f>
        <v/>
      </c>
      <c r="F153" s="1" t="str">
        <f>IF($A153&gt;--RIGHT($A$2,LEN($A$2)-8),"",SUMIF(Table1[SHIFT NOMENCLATURE], $B153, Table1[EVIC FIRE]))</f>
        <v/>
      </c>
      <c r="G153" s="1" t="str">
        <f>IF($A153&gt;--RIGHT($A$2,LEN($A$2)-8),"",SUMIF(Table1[SHIFT NOMENCLATURE], $B153, Table1[EKIA]))</f>
        <v/>
      </c>
      <c r="H153" s="1" t="str">
        <f>IF($A153&gt;--RIGHT($A$2,LEN($A$2)-8),"",SUMIF(Table1[SHIFT NOMENCLATURE], $B153, Table1[EWIA]))</f>
        <v/>
      </c>
      <c r="I153" s="1" t="str">
        <f>IF($A153&gt;--RIGHT($A$2,LEN($A$2)-8),"",SUMIF(Table1[SHIFT NOMENCLATURE], $B153, Table1[EPW]))</f>
        <v/>
      </c>
      <c r="J153" s="1" t="str">
        <f>IF($A153&gt;--RIGHT($A$2,LEN($A$2)-8),"",SUMIF(Table1[SHIFT NOMENCLATURE], $B153, Table1[FVIC KILL]))</f>
        <v/>
      </c>
      <c r="K153" s="1" t="str">
        <f>IF($A153&gt;--RIGHT($A$2,LEN($A$2)-8),"",SUMIF(Table1[SHIFT NOMENCLATURE], $B153, Table1[FVIC MOB]))</f>
        <v/>
      </c>
      <c r="L153" s="1" t="str">
        <f>IF($A153&gt;--RIGHT($A$2,LEN($A$2)-8),"",SUMIF(Table1[SHIFT NOMENCLATURE], $B153, Table1[FVIC FIRE]))</f>
        <v/>
      </c>
      <c r="M153" s="1" t="str">
        <f>IF($A153&gt;--RIGHT($A$2,LEN($A$2)-8),"",SUMIF(Table1[SHIFT NOMENCLATURE], $B153, Table1[FKIA]))</f>
        <v/>
      </c>
      <c r="N153" s="1" t="str">
        <f>IF($A153&gt;--RIGHT($A$2,LEN($A$2)-8),"",SUMIF(Table1[SHIFT NOMENCLATURE], $B153, Table1[FWIA]))</f>
        <v/>
      </c>
      <c r="O153" s="1" t="str">
        <f>IF($A153&gt;--RIGHT($A$2,LEN($A$2)-8),"",SUMIF(Table1[SHIFT NOMENCLATURE], $B153, Table1[DUSTWUN]))</f>
        <v/>
      </c>
    </row>
    <row r="154" spans="1:15" x14ac:dyDescent="0.25">
      <c r="A154" s="1" t="str">
        <f t="shared" si="4"/>
        <v/>
      </c>
      <c r="B154" t="str">
        <f t="shared" si="5"/>
        <v/>
      </c>
      <c r="C154" s="1" t="str">
        <f>IF($A154&gt;--RIGHT($A$2,LEN($A$2)-8),"",COUNTIF(Table1[SHIFT NOMENCLATURE],$B154))</f>
        <v/>
      </c>
      <c r="D154" s="1" t="str">
        <f>IF($A154&gt;--RIGHT($A$2,LEN($A$2)-8),"",SUMIF(Table1[SHIFT NOMENCLATURE], $B154, Table1[EVIC KILL]))</f>
        <v/>
      </c>
      <c r="E154" s="1" t="str">
        <f>IF($A154&gt;--RIGHT($A$2,LEN($A$2)-8),"",SUMIF(Table1[SHIFT NOMENCLATURE], $B154, Table1[EVIC MOB]))</f>
        <v/>
      </c>
      <c r="F154" s="1" t="str">
        <f>IF($A154&gt;--RIGHT($A$2,LEN($A$2)-8),"",SUMIF(Table1[SHIFT NOMENCLATURE], $B154, Table1[EVIC FIRE]))</f>
        <v/>
      </c>
      <c r="G154" s="1" t="str">
        <f>IF($A154&gt;--RIGHT($A$2,LEN($A$2)-8),"",SUMIF(Table1[SHIFT NOMENCLATURE], $B154, Table1[EKIA]))</f>
        <v/>
      </c>
      <c r="H154" s="1" t="str">
        <f>IF($A154&gt;--RIGHT($A$2,LEN($A$2)-8),"",SUMIF(Table1[SHIFT NOMENCLATURE], $B154, Table1[EWIA]))</f>
        <v/>
      </c>
      <c r="I154" s="1" t="str">
        <f>IF($A154&gt;--RIGHT($A$2,LEN($A$2)-8),"",SUMIF(Table1[SHIFT NOMENCLATURE], $B154, Table1[EPW]))</f>
        <v/>
      </c>
      <c r="J154" s="1" t="str">
        <f>IF($A154&gt;--RIGHT($A$2,LEN($A$2)-8),"",SUMIF(Table1[SHIFT NOMENCLATURE], $B154, Table1[FVIC KILL]))</f>
        <v/>
      </c>
      <c r="K154" s="1" t="str">
        <f>IF($A154&gt;--RIGHT($A$2,LEN($A$2)-8),"",SUMIF(Table1[SHIFT NOMENCLATURE], $B154, Table1[FVIC MOB]))</f>
        <v/>
      </c>
      <c r="L154" s="1" t="str">
        <f>IF($A154&gt;--RIGHT($A$2,LEN($A$2)-8),"",SUMIF(Table1[SHIFT NOMENCLATURE], $B154, Table1[FVIC FIRE]))</f>
        <v/>
      </c>
      <c r="M154" s="1" t="str">
        <f>IF($A154&gt;--RIGHT($A$2,LEN($A$2)-8),"",SUMIF(Table1[SHIFT NOMENCLATURE], $B154, Table1[FKIA]))</f>
        <v/>
      </c>
      <c r="N154" s="1" t="str">
        <f>IF($A154&gt;--RIGHT($A$2,LEN($A$2)-8),"",SUMIF(Table1[SHIFT NOMENCLATURE], $B154, Table1[FWIA]))</f>
        <v/>
      </c>
      <c r="O154" s="1" t="str">
        <f>IF($A154&gt;--RIGHT($A$2,LEN($A$2)-8),"",SUMIF(Table1[SHIFT NOMENCLATURE], $B154, Table1[DUSTWUN]))</f>
        <v/>
      </c>
    </row>
    <row r="155" spans="1:15" x14ac:dyDescent="0.25">
      <c r="A155" s="1" t="str">
        <f t="shared" si="4"/>
        <v/>
      </c>
      <c r="B155" t="str">
        <f t="shared" si="5"/>
        <v/>
      </c>
      <c r="C155" s="1" t="str">
        <f>IF($A155&gt;--RIGHT($A$2,LEN($A$2)-8),"",COUNTIF(Table1[SHIFT NOMENCLATURE],$B155))</f>
        <v/>
      </c>
      <c r="D155" s="1" t="str">
        <f>IF($A155&gt;--RIGHT($A$2,LEN($A$2)-8),"",SUMIF(Table1[SHIFT NOMENCLATURE], $B155, Table1[EVIC KILL]))</f>
        <v/>
      </c>
      <c r="E155" s="1" t="str">
        <f>IF($A155&gt;--RIGHT($A$2,LEN($A$2)-8),"",SUMIF(Table1[SHIFT NOMENCLATURE], $B155, Table1[EVIC MOB]))</f>
        <v/>
      </c>
      <c r="F155" s="1" t="str">
        <f>IF($A155&gt;--RIGHT($A$2,LEN($A$2)-8),"",SUMIF(Table1[SHIFT NOMENCLATURE], $B155, Table1[EVIC FIRE]))</f>
        <v/>
      </c>
      <c r="G155" s="1" t="str">
        <f>IF($A155&gt;--RIGHT($A$2,LEN($A$2)-8),"",SUMIF(Table1[SHIFT NOMENCLATURE], $B155, Table1[EKIA]))</f>
        <v/>
      </c>
      <c r="H155" s="1" t="str">
        <f>IF($A155&gt;--RIGHT($A$2,LEN($A$2)-8),"",SUMIF(Table1[SHIFT NOMENCLATURE], $B155, Table1[EWIA]))</f>
        <v/>
      </c>
      <c r="I155" s="1" t="str">
        <f>IF($A155&gt;--RIGHT($A$2,LEN($A$2)-8),"",SUMIF(Table1[SHIFT NOMENCLATURE], $B155, Table1[EPW]))</f>
        <v/>
      </c>
      <c r="J155" s="1" t="str">
        <f>IF($A155&gt;--RIGHT($A$2,LEN($A$2)-8),"",SUMIF(Table1[SHIFT NOMENCLATURE], $B155, Table1[FVIC KILL]))</f>
        <v/>
      </c>
      <c r="K155" s="1" t="str">
        <f>IF($A155&gt;--RIGHT($A$2,LEN($A$2)-8),"",SUMIF(Table1[SHIFT NOMENCLATURE], $B155, Table1[FVIC MOB]))</f>
        <v/>
      </c>
      <c r="L155" s="1" t="str">
        <f>IF($A155&gt;--RIGHT($A$2,LEN($A$2)-8),"",SUMIF(Table1[SHIFT NOMENCLATURE], $B155, Table1[FVIC FIRE]))</f>
        <v/>
      </c>
      <c r="M155" s="1" t="str">
        <f>IF($A155&gt;--RIGHT($A$2,LEN($A$2)-8),"",SUMIF(Table1[SHIFT NOMENCLATURE], $B155, Table1[FKIA]))</f>
        <v/>
      </c>
      <c r="N155" s="1" t="str">
        <f>IF($A155&gt;--RIGHT($A$2,LEN($A$2)-8),"",SUMIF(Table1[SHIFT NOMENCLATURE], $B155, Table1[FWIA]))</f>
        <v/>
      </c>
      <c r="O155" s="1" t="str">
        <f>IF($A155&gt;--RIGHT($A$2,LEN($A$2)-8),"",SUMIF(Table1[SHIFT NOMENCLATURE], $B155, Table1[DUSTWUN]))</f>
        <v/>
      </c>
    </row>
    <row r="156" spans="1:15" x14ac:dyDescent="0.25">
      <c r="A156" s="1" t="str">
        <f t="shared" si="4"/>
        <v/>
      </c>
      <c r="B156" t="str">
        <f t="shared" si="5"/>
        <v/>
      </c>
      <c r="C156" s="1" t="str">
        <f>IF($A156&gt;--RIGHT($A$2,LEN($A$2)-8),"",COUNTIF(Table1[SHIFT NOMENCLATURE],$B156))</f>
        <v/>
      </c>
      <c r="D156" s="1" t="str">
        <f>IF($A156&gt;--RIGHT($A$2,LEN($A$2)-8),"",SUMIF(Table1[SHIFT NOMENCLATURE], $B156, Table1[EVIC KILL]))</f>
        <v/>
      </c>
      <c r="E156" s="1" t="str">
        <f>IF($A156&gt;--RIGHT($A$2,LEN($A$2)-8),"",SUMIF(Table1[SHIFT NOMENCLATURE], $B156, Table1[EVIC MOB]))</f>
        <v/>
      </c>
      <c r="F156" s="1" t="str">
        <f>IF($A156&gt;--RIGHT($A$2,LEN($A$2)-8),"",SUMIF(Table1[SHIFT NOMENCLATURE], $B156, Table1[EVIC FIRE]))</f>
        <v/>
      </c>
      <c r="G156" s="1" t="str">
        <f>IF($A156&gt;--RIGHT($A$2,LEN($A$2)-8),"",SUMIF(Table1[SHIFT NOMENCLATURE], $B156, Table1[EKIA]))</f>
        <v/>
      </c>
      <c r="H156" s="1" t="str">
        <f>IF($A156&gt;--RIGHT($A$2,LEN($A$2)-8),"",SUMIF(Table1[SHIFT NOMENCLATURE], $B156, Table1[EWIA]))</f>
        <v/>
      </c>
      <c r="I156" s="1" t="str">
        <f>IF($A156&gt;--RIGHT($A$2,LEN($A$2)-8),"",SUMIF(Table1[SHIFT NOMENCLATURE], $B156, Table1[EPW]))</f>
        <v/>
      </c>
      <c r="J156" s="1" t="str">
        <f>IF($A156&gt;--RIGHT($A$2,LEN($A$2)-8),"",SUMIF(Table1[SHIFT NOMENCLATURE], $B156, Table1[FVIC KILL]))</f>
        <v/>
      </c>
      <c r="K156" s="1" t="str">
        <f>IF($A156&gt;--RIGHT($A$2,LEN($A$2)-8),"",SUMIF(Table1[SHIFT NOMENCLATURE], $B156, Table1[FVIC MOB]))</f>
        <v/>
      </c>
      <c r="L156" s="1" t="str">
        <f>IF($A156&gt;--RIGHT($A$2,LEN($A$2)-8),"",SUMIF(Table1[SHIFT NOMENCLATURE], $B156, Table1[FVIC FIRE]))</f>
        <v/>
      </c>
      <c r="M156" s="1" t="str">
        <f>IF($A156&gt;--RIGHT($A$2,LEN($A$2)-8),"",SUMIF(Table1[SHIFT NOMENCLATURE], $B156, Table1[FKIA]))</f>
        <v/>
      </c>
      <c r="N156" s="1" t="str">
        <f>IF($A156&gt;--RIGHT($A$2,LEN($A$2)-8),"",SUMIF(Table1[SHIFT NOMENCLATURE], $B156, Table1[FWIA]))</f>
        <v/>
      </c>
      <c r="O156" s="1" t="str">
        <f>IF($A156&gt;--RIGHT($A$2,LEN($A$2)-8),"",SUMIF(Table1[SHIFT NOMENCLATURE], $B156, Table1[DUSTWUN]))</f>
        <v/>
      </c>
    </row>
    <row r="157" spans="1:15" x14ac:dyDescent="0.25">
      <c r="A157" s="1" t="str">
        <f t="shared" si="4"/>
        <v/>
      </c>
      <c r="B157" t="str">
        <f t="shared" si="5"/>
        <v/>
      </c>
      <c r="C157" s="1" t="str">
        <f>IF($A157&gt;--RIGHT($A$2,LEN($A$2)-8),"",COUNTIF(Table1[SHIFT NOMENCLATURE],$B157))</f>
        <v/>
      </c>
      <c r="D157" s="1" t="str">
        <f>IF($A157&gt;--RIGHT($A$2,LEN($A$2)-8),"",SUMIF(Table1[SHIFT NOMENCLATURE], $B157, Table1[EVIC KILL]))</f>
        <v/>
      </c>
      <c r="E157" s="1" t="str">
        <f>IF($A157&gt;--RIGHT($A$2,LEN($A$2)-8),"",SUMIF(Table1[SHIFT NOMENCLATURE], $B157, Table1[EVIC MOB]))</f>
        <v/>
      </c>
      <c r="F157" s="1" t="str">
        <f>IF($A157&gt;--RIGHT($A$2,LEN($A$2)-8),"",SUMIF(Table1[SHIFT NOMENCLATURE], $B157, Table1[EVIC FIRE]))</f>
        <v/>
      </c>
      <c r="G157" s="1" t="str">
        <f>IF($A157&gt;--RIGHT($A$2,LEN($A$2)-8),"",SUMIF(Table1[SHIFT NOMENCLATURE], $B157, Table1[EKIA]))</f>
        <v/>
      </c>
      <c r="H157" s="1" t="str">
        <f>IF($A157&gt;--RIGHT($A$2,LEN($A$2)-8),"",SUMIF(Table1[SHIFT NOMENCLATURE], $B157, Table1[EWIA]))</f>
        <v/>
      </c>
      <c r="I157" s="1" t="str">
        <f>IF($A157&gt;--RIGHT($A$2,LEN($A$2)-8),"",SUMIF(Table1[SHIFT NOMENCLATURE], $B157, Table1[EPW]))</f>
        <v/>
      </c>
      <c r="J157" s="1" t="str">
        <f>IF($A157&gt;--RIGHT($A$2,LEN($A$2)-8),"",SUMIF(Table1[SHIFT NOMENCLATURE], $B157, Table1[FVIC KILL]))</f>
        <v/>
      </c>
      <c r="K157" s="1" t="str">
        <f>IF($A157&gt;--RIGHT($A$2,LEN($A$2)-8),"",SUMIF(Table1[SHIFT NOMENCLATURE], $B157, Table1[FVIC MOB]))</f>
        <v/>
      </c>
      <c r="L157" s="1" t="str">
        <f>IF($A157&gt;--RIGHT($A$2,LEN($A$2)-8),"",SUMIF(Table1[SHIFT NOMENCLATURE], $B157, Table1[FVIC FIRE]))</f>
        <v/>
      </c>
      <c r="M157" s="1" t="str">
        <f>IF($A157&gt;--RIGHT($A$2,LEN($A$2)-8),"",SUMIF(Table1[SHIFT NOMENCLATURE], $B157, Table1[FKIA]))</f>
        <v/>
      </c>
      <c r="N157" s="1" t="str">
        <f>IF($A157&gt;--RIGHT($A$2,LEN($A$2)-8),"",SUMIF(Table1[SHIFT NOMENCLATURE], $B157, Table1[FWIA]))</f>
        <v/>
      </c>
      <c r="O157" s="1" t="str">
        <f>IF($A157&gt;--RIGHT($A$2,LEN($A$2)-8),"",SUMIF(Table1[SHIFT NOMENCLATURE], $B157, Table1[DUSTWUN]))</f>
        <v/>
      </c>
    </row>
    <row r="158" spans="1:15" x14ac:dyDescent="0.25">
      <c r="A158" s="1" t="str">
        <f t="shared" si="4"/>
        <v/>
      </c>
      <c r="B158" t="str">
        <f t="shared" si="5"/>
        <v/>
      </c>
      <c r="C158" s="1" t="str">
        <f>IF($A158&gt;--RIGHT($A$2,LEN($A$2)-8),"",COUNTIF(Table1[SHIFT NOMENCLATURE],$B158))</f>
        <v/>
      </c>
      <c r="D158" s="1" t="str">
        <f>IF($A158&gt;--RIGHT($A$2,LEN($A$2)-8),"",SUMIF(Table1[SHIFT NOMENCLATURE], $B158, Table1[EVIC KILL]))</f>
        <v/>
      </c>
      <c r="E158" s="1" t="str">
        <f>IF($A158&gt;--RIGHT($A$2,LEN($A$2)-8),"",SUMIF(Table1[SHIFT NOMENCLATURE], $B158, Table1[EVIC MOB]))</f>
        <v/>
      </c>
      <c r="F158" s="1" t="str">
        <f>IF($A158&gt;--RIGHT($A$2,LEN($A$2)-8),"",SUMIF(Table1[SHIFT NOMENCLATURE], $B158, Table1[EVIC FIRE]))</f>
        <v/>
      </c>
      <c r="G158" s="1" t="str">
        <f>IF($A158&gt;--RIGHT($A$2,LEN($A$2)-8),"",SUMIF(Table1[SHIFT NOMENCLATURE], $B158, Table1[EKIA]))</f>
        <v/>
      </c>
      <c r="H158" s="1" t="str">
        <f>IF($A158&gt;--RIGHT($A$2,LEN($A$2)-8),"",SUMIF(Table1[SHIFT NOMENCLATURE], $B158, Table1[EWIA]))</f>
        <v/>
      </c>
      <c r="I158" s="1" t="str">
        <f>IF($A158&gt;--RIGHT($A$2,LEN($A$2)-8),"",SUMIF(Table1[SHIFT NOMENCLATURE], $B158, Table1[EPW]))</f>
        <v/>
      </c>
      <c r="J158" s="1" t="str">
        <f>IF($A158&gt;--RIGHT($A$2,LEN($A$2)-8),"",SUMIF(Table1[SHIFT NOMENCLATURE], $B158, Table1[FVIC KILL]))</f>
        <v/>
      </c>
      <c r="K158" s="1" t="str">
        <f>IF($A158&gt;--RIGHT($A$2,LEN($A$2)-8),"",SUMIF(Table1[SHIFT NOMENCLATURE], $B158, Table1[FVIC MOB]))</f>
        <v/>
      </c>
      <c r="L158" s="1" t="str">
        <f>IF($A158&gt;--RIGHT($A$2,LEN($A$2)-8),"",SUMIF(Table1[SHIFT NOMENCLATURE], $B158, Table1[FVIC FIRE]))</f>
        <v/>
      </c>
      <c r="M158" s="1" t="str">
        <f>IF($A158&gt;--RIGHT($A$2,LEN($A$2)-8),"",SUMIF(Table1[SHIFT NOMENCLATURE], $B158, Table1[FKIA]))</f>
        <v/>
      </c>
      <c r="N158" s="1" t="str">
        <f>IF($A158&gt;--RIGHT($A$2,LEN($A$2)-8),"",SUMIF(Table1[SHIFT NOMENCLATURE], $B158, Table1[FWIA]))</f>
        <v/>
      </c>
      <c r="O158" s="1" t="str">
        <f>IF($A158&gt;--RIGHT($A$2,LEN($A$2)-8),"",SUMIF(Table1[SHIFT NOMENCLATURE], $B158, Table1[DUSTWUN]))</f>
        <v/>
      </c>
    </row>
    <row r="159" spans="1:15" x14ac:dyDescent="0.25">
      <c r="A159" s="1" t="str">
        <f t="shared" si="4"/>
        <v/>
      </c>
      <c r="B159" t="str">
        <f t="shared" si="5"/>
        <v/>
      </c>
      <c r="C159" s="1" t="str">
        <f>IF($A159&gt;--RIGHT($A$2,LEN($A$2)-8),"",COUNTIF(Table1[SHIFT NOMENCLATURE],$B159))</f>
        <v/>
      </c>
      <c r="D159" s="1" t="str">
        <f>IF($A159&gt;--RIGHT($A$2,LEN($A$2)-8),"",SUMIF(Table1[SHIFT NOMENCLATURE], $B159, Table1[EVIC KILL]))</f>
        <v/>
      </c>
      <c r="E159" s="1" t="str">
        <f>IF($A159&gt;--RIGHT($A$2,LEN($A$2)-8),"",SUMIF(Table1[SHIFT NOMENCLATURE], $B159, Table1[EVIC MOB]))</f>
        <v/>
      </c>
      <c r="F159" s="1" t="str">
        <f>IF($A159&gt;--RIGHT($A$2,LEN($A$2)-8),"",SUMIF(Table1[SHIFT NOMENCLATURE], $B159, Table1[EVIC FIRE]))</f>
        <v/>
      </c>
      <c r="G159" s="1" t="str">
        <f>IF($A159&gt;--RIGHT($A$2,LEN($A$2)-8),"",SUMIF(Table1[SHIFT NOMENCLATURE], $B159, Table1[EKIA]))</f>
        <v/>
      </c>
      <c r="H159" s="1" t="str">
        <f>IF($A159&gt;--RIGHT($A$2,LEN($A$2)-8),"",SUMIF(Table1[SHIFT NOMENCLATURE], $B159, Table1[EWIA]))</f>
        <v/>
      </c>
      <c r="I159" s="1" t="str">
        <f>IF($A159&gt;--RIGHT($A$2,LEN($A$2)-8),"",SUMIF(Table1[SHIFT NOMENCLATURE], $B159, Table1[EPW]))</f>
        <v/>
      </c>
      <c r="J159" s="1" t="str">
        <f>IF($A159&gt;--RIGHT($A$2,LEN($A$2)-8),"",SUMIF(Table1[SHIFT NOMENCLATURE], $B159, Table1[FVIC KILL]))</f>
        <v/>
      </c>
      <c r="K159" s="1" t="str">
        <f>IF($A159&gt;--RIGHT($A$2,LEN($A$2)-8),"",SUMIF(Table1[SHIFT NOMENCLATURE], $B159, Table1[FVIC MOB]))</f>
        <v/>
      </c>
      <c r="L159" s="1" t="str">
        <f>IF($A159&gt;--RIGHT($A$2,LEN($A$2)-8),"",SUMIF(Table1[SHIFT NOMENCLATURE], $B159, Table1[FVIC FIRE]))</f>
        <v/>
      </c>
      <c r="M159" s="1" t="str">
        <f>IF($A159&gt;--RIGHT($A$2,LEN($A$2)-8),"",SUMIF(Table1[SHIFT NOMENCLATURE], $B159, Table1[FKIA]))</f>
        <v/>
      </c>
      <c r="N159" s="1" t="str">
        <f>IF($A159&gt;--RIGHT($A$2,LEN($A$2)-8),"",SUMIF(Table1[SHIFT NOMENCLATURE], $B159, Table1[FWIA]))</f>
        <v/>
      </c>
      <c r="O159" s="1" t="str">
        <f>IF($A159&gt;--RIGHT($A$2,LEN($A$2)-8),"",SUMIF(Table1[SHIFT NOMENCLATURE], $B159, Table1[DUSTWUN]))</f>
        <v/>
      </c>
    </row>
    <row r="160" spans="1:15" x14ac:dyDescent="0.25">
      <c r="A160" s="1" t="str">
        <f t="shared" si="4"/>
        <v/>
      </c>
      <c r="B160" t="str">
        <f t="shared" si="5"/>
        <v/>
      </c>
      <c r="C160" s="1" t="str">
        <f>IF($A160&gt;--RIGHT($A$2,LEN($A$2)-8),"",COUNTIF(Table1[SHIFT NOMENCLATURE],$B160))</f>
        <v/>
      </c>
      <c r="D160" s="1" t="str">
        <f>IF($A160&gt;--RIGHT($A$2,LEN($A$2)-8),"",SUMIF(Table1[SHIFT NOMENCLATURE], $B160, Table1[EVIC KILL]))</f>
        <v/>
      </c>
      <c r="E160" s="1" t="str">
        <f>IF($A160&gt;--RIGHT($A$2,LEN($A$2)-8),"",SUMIF(Table1[SHIFT NOMENCLATURE], $B160, Table1[EVIC MOB]))</f>
        <v/>
      </c>
      <c r="F160" s="1" t="str">
        <f>IF($A160&gt;--RIGHT($A$2,LEN($A$2)-8),"",SUMIF(Table1[SHIFT NOMENCLATURE], $B160, Table1[EVIC FIRE]))</f>
        <v/>
      </c>
      <c r="G160" s="1" t="str">
        <f>IF($A160&gt;--RIGHT($A$2,LEN($A$2)-8),"",SUMIF(Table1[SHIFT NOMENCLATURE], $B160, Table1[EKIA]))</f>
        <v/>
      </c>
      <c r="H160" s="1" t="str">
        <f>IF($A160&gt;--RIGHT($A$2,LEN($A$2)-8),"",SUMIF(Table1[SHIFT NOMENCLATURE], $B160, Table1[EWIA]))</f>
        <v/>
      </c>
      <c r="I160" s="1" t="str">
        <f>IF($A160&gt;--RIGHT($A$2,LEN($A$2)-8),"",SUMIF(Table1[SHIFT NOMENCLATURE], $B160, Table1[EPW]))</f>
        <v/>
      </c>
      <c r="J160" s="1" t="str">
        <f>IF($A160&gt;--RIGHT($A$2,LEN($A$2)-8),"",SUMIF(Table1[SHIFT NOMENCLATURE], $B160, Table1[FVIC KILL]))</f>
        <v/>
      </c>
      <c r="K160" s="1" t="str">
        <f>IF($A160&gt;--RIGHT($A$2,LEN($A$2)-8),"",SUMIF(Table1[SHIFT NOMENCLATURE], $B160, Table1[FVIC MOB]))</f>
        <v/>
      </c>
      <c r="L160" s="1" t="str">
        <f>IF($A160&gt;--RIGHT($A$2,LEN($A$2)-8),"",SUMIF(Table1[SHIFT NOMENCLATURE], $B160, Table1[FVIC FIRE]))</f>
        <v/>
      </c>
      <c r="M160" s="1" t="str">
        <f>IF($A160&gt;--RIGHT($A$2,LEN($A$2)-8),"",SUMIF(Table1[SHIFT NOMENCLATURE], $B160, Table1[FKIA]))</f>
        <v/>
      </c>
      <c r="N160" s="1" t="str">
        <f>IF($A160&gt;--RIGHT($A$2,LEN($A$2)-8),"",SUMIF(Table1[SHIFT NOMENCLATURE], $B160, Table1[FWIA]))</f>
        <v/>
      </c>
      <c r="O160" s="1" t="str">
        <f>IF($A160&gt;--RIGHT($A$2,LEN($A$2)-8),"",SUMIF(Table1[SHIFT NOMENCLATURE], $B160, Table1[DUSTWUN]))</f>
        <v/>
      </c>
    </row>
    <row r="161" spans="1:15" x14ac:dyDescent="0.25">
      <c r="A161" s="1" t="str">
        <f t="shared" si="4"/>
        <v/>
      </c>
      <c r="B161" t="str">
        <f t="shared" si="5"/>
        <v/>
      </c>
      <c r="C161" s="1" t="str">
        <f>IF($A161&gt;--RIGHT($A$2,LEN($A$2)-8),"",COUNTIF(Table1[SHIFT NOMENCLATURE],$B161))</f>
        <v/>
      </c>
      <c r="D161" s="1" t="str">
        <f>IF($A161&gt;--RIGHT($A$2,LEN($A$2)-8),"",SUMIF(Table1[SHIFT NOMENCLATURE], $B161, Table1[EVIC KILL]))</f>
        <v/>
      </c>
      <c r="E161" s="1" t="str">
        <f>IF($A161&gt;--RIGHT($A$2,LEN($A$2)-8),"",SUMIF(Table1[SHIFT NOMENCLATURE], $B161, Table1[EVIC MOB]))</f>
        <v/>
      </c>
      <c r="F161" s="1" t="str">
        <f>IF($A161&gt;--RIGHT($A$2,LEN($A$2)-8),"",SUMIF(Table1[SHIFT NOMENCLATURE], $B161, Table1[EVIC FIRE]))</f>
        <v/>
      </c>
      <c r="G161" s="1" t="str">
        <f>IF($A161&gt;--RIGHT($A$2,LEN($A$2)-8),"",SUMIF(Table1[SHIFT NOMENCLATURE], $B161, Table1[EKIA]))</f>
        <v/>
      </c>
      <c r="H161" s="1" t="str">
        <f>IF($A161&gt;--RIGHT($A$2,LEN($A$2)-8),"",SUMIF(Table1[SHIFT NOMENCLATURE], $B161, Table1[EWIA]))</f>
        <v/>
      </c>
      <c r="I161" s="1" t="str">
        <f>IF($A161&gt;--RIGHT($A$2,LEN($A$2)-8),"",SUMIF(Table1[SHIFT NOMENCLATURE], $B161, Table1[EPW]))</f>
        <v/>
      </c>
      <c r="J161" s="1" t="str">
        <f>IF($A161&gt;--RIGHT($A$2,LEN($A$2)-8),"",SUMIF(Table1[SHIFT NOMENCLATURE], $B161, Table1[FVIC KILL]))</f>
        <v/>
      </c>
      <c r="K161" s="1" t="str">
        <f>IF($A161&gt;--RIGHT($A$2,LEN($A$2)-8),"",SUMIF(Table1[SHIFT NOMENCLATURE], $B161, Table1[FVIC MOB]))</f>
        <v/>
      </c>
      <c r="L161" s="1" t="str">
        <f>IF($A161&gt;--RIGHT($A$2,LEN($A$2)-8),"",SUMIF(Table1[SHIFT NOMENCLATURE], $B161, Table1[FVIC FIRE]))</f>
        <v/>
      </c>
      <c r="M161" s="1" t="str">
        <f>IF($A161&gt;--RIGHT($A$2,LEN($A$2)-8),"",SUMIF(Table1[SHIFT NOMENCLATURE], $B161, Table1[FKIA]))</f>
        <v/>
      </c>
      <c r="N161" s="1" t="str">
        <f>IF($A161&gt;--RIGHT($A$2,LEN($A$2)-8),"",SUMIF(Table1[SHIFT NOMENCLATURE], $B161, Table1[FWIA]))</f>
        <v/>
      </c>
      <c r="O161" s="1" t="str">
        <f>IF($A161&gt;--RIGHT($A$2,LEN($A$2)-8),"",SUMIF(Table1[SHIFT NOMENCLATURE], $B161, Table1[DUSTWUN]))</f>
        <v/>
      </c>
    </row>
    <row r="162" spans="1:15" x14ac:dyDescent="0.25">
      <c r="A162" s="1" t="str">
        <f t="shared" si="4"/>
        <v/>
      </c>
      <c r="B162" t="str">
        <f t="shared" si="5"/>
        <v/>
      </c>
      <c r="C162" s="1" t="str">
        <f>IF($A162&gt;--RIGHT($A$2,LEN($A$2)-8),"",COUNTIF(Table1[SHIFT NOMENCLATURE],$B162))</f>
        <v/>
      </c>
      <c r="D162" s="1" t="str">
        <f>IF($A162&gt;--RIGHT($A$2,LEN($A$2)-8),"",SUMIF(Table1[SHIFT NOMENCLATURE], $B162, Table1[EVIC KILL]))</f>
        <v/>
      </c>
      <c r="E162" s="1" t="str">
        <f>IF($A162&gt;--RIGHT($A$2,LEN($A$2)-8),"",SUMIF(Table1[SHIFT NOMENCLATURE], $B162, Table1[EVIC MOB]))</f>
        <v/>
      </c>
      <c r="F162" s="1" t="str">
        <f>IF($A162&gt;--RIGHT($A$2,LEN($A$2)-8),"",SUMIF(Table1[SHIFT NOMENCLATURE], $B162, Table1[EVIC FIRE]))</f>
        <v/>
      </c>
      <c r="G162" s="1" t="str">
        <f>IF($A162&gt;--RIGHT($A$2,LEN($A$2)-8),"",SUMIF(Table1[SHIFT NOMENCLATURE], $B162, Table1[EKIA]))</f>
        <v/>
      </c>
      <c r="H162" s="1" t="str">
        <f>IF($A162&gt;--RIGHT($A$2,LEN($A$2)-8),"",SUMIF(Table1[SHIFT NOMENCLATURE], $B162, Table1[EWIA]))</f>
        <v/>
      </c>
      <c r="I162" s="1" t="str">
        <f>IF($A162&gt;--RIGHT($A$2,LEN($A$2)-8),"",SUMIF(Table1[SHIFT NOMENCLATURE], $B162, Table1[EPW]))</f>
        <v/>
      </c>
      <c r="J162" s="1" t="str">
        <f>IF($A162&gt;--RIGHT($A$2,LEN($A$2)-8),"",SUMIF(Table1[SHIFT NOMENCLATURE], $B162, Table1[FVIC KILL]))</f>
        <v/>
      </c>
      <c r="K162" s="1" t="str">
        <f>IF($A162&gt;--RIGHT($A$2,LEN($A$2)-8),"",SUMIF(Table1[SHIFT NOMENCLATURE], $B162, Table1[FVIC MOB]))</f>
        <v/>
      </c>
      <c r="L162" s="1" t="str">
        <f>IF($A162&gt;--RIGHT($A$2,LEN($A$2)-8),"",SUMIF(Table1[SHIFT NOMENCLATURE], $B162, Table1[FVIC FIRE]))</f>
        <v/>
      </c>
      <c r="M162" s="1" t="str">
        <f>IF($A162&gt;--RIGHT($A$2,LEN($A$2)-8),"",SUMIF(Table1[SHIFT NOMENCLATURE], $B162, Table1[FKIA]))</f>
        <v/>
      </c>
      <c r="N162" s="1" t="str">
        <f>IF($A162&gt;--RIGHT($A$2,LEN($A$2)-8),"",SUMIF(Table1[SHIFT NOMENCLATURE], $B162, Table1[FWIA]))</f>
        <v/>
      </c>
      <c r="O162" s="1" t="str">
        <f>IF($A162&gt;--RIGHT($A$2,LEN($A$2)-8),"",SUMIF(Table1[SHIFT NOMENCLATURE], $B162, Table1[DUSTWUN]))</f>
        <v/>
      </c>
    </row>
    <row r="163" spans="1:15" x14ac:dyDescent="0.25">
      <c r="A163" s="1" t="str">
        <f t="shared" si="4"/>
        <v/>
      </c>
      <c r="B163" t="str">
        <f t="shared" si="5"/>
        <v/>
      </c>
      <c r="C163" s="1" t="str">
        <f>IF($A163&gt;--RIGHT($A$2,LEN($A$2)-8),"",COUNTIF(Table1[SHIFT NOMENCLATURE],$B163))</f>
        <v/>
      </c>
      <c r="D163" s="1" t="str">
        <f>IF($A163&gt;--RIGHT($A$2,LEN($A$2)-8),"",SUMIF(Table1[SHIFT NOMENCLATURE], $B163, Table1[EVIC KILL]))</f>
        <v/>
      </c>
      <c r="E163" s="1" t="str">
        <f>IF($A163&gt;--RIGHT($A$2,LEN($A$2)-8),"",SUMIF(Table1[SHIFT NOMENCLATURE], $B163, Table1[EVIC MOB]))</f>
        <v/>
      </c>
      <c r="F163" s="1" t="str">
        <f>IF($A163&gt;--RIGHT($A$2,LEN($A$2)-8),"",SUMIF(Table1[SHIFT NOMENCLATURE], $B163, Table1[EVIC FIRE]))</f>
        <v/>
      </c>
      <c r="G163" s="1" t="str">
        <f>IF($A163&gt;--RIGHT($A$2,LEN($A$2)-8),"",SUMIF(Table1[SHIFT NOMENCLATURE], $B163, Table1[EKIA]))</f>
        <v/>
      </c>
      <c r="H163" s="1" t="str">
        <f>IF($A163&gt;--RIGHT($A$2,LEN($A$2)-8),"",SUMIF(Table1[SHIFT NOMENCLATURE], $B163, Table1[EWIA]))</f>
        <v/>
      </c>
      <c r="I163" s="1" t="str">
        <f>IF($A163&gt;--RIGHT($A$2,LEN($A$2)-8),"",SUMIF(Table1[SHIFT NOMENCLATURE], $B163, Table1[EPW]))</f>
        <v/>
      </c>
      <c r="J163" s="1" t="str">
        <f>IF($A163&gt;--RIGHT($A$2,LEN($A$2)-8),"",SUMIF(Table1[SHIFT NOMENCLATURE], $B163, Table1[FVIC KILL]))</f>
        <v/>
      </c>
      <c r="K163" s="1" t="str">
        <f>IF($A163&gt;--RIGHT($A$2,LEN($A$2)-8),"",SUMIF(Table1[SHIFT NOMENCLATURE], $B163, Table1[FVIC MOB]))</f>
        <v/>
      </c>
      <c r="L163" s="1" t="str">
        <f>IF($A163&gt;--RIGHT($A$2,LEN($A$2)-8),"",SUMIF(Table1[SHIFT NOMENCLATURE], $B163, Table1[FVIC FIRE]))</f>
        <v/>
      </c>
      <c r="M163" s="1" t="str">
        <f>IF($A163&gt;--RIGHT($A$2,LEN($A$2)-8),"",SUMIF(Table1[SHIFT NOMENCLATURE], $B163, Table1[FKIA]))</f>
        <v/>
      </c>
      <c r="N163" s="1" t="str">
        <f>IF($A163&gt;--RIGHT($A$2,LEN($A$2)-8),"",SUMIF(Table1[SHIFT NOMENCLATURE], $B163, Table1[FWIA]))</f>
        <v/>
      </c>
      <c r="O163" s="1" t="str">
        <f>IF($A163&gt;--RIGHT($A$2,LEN($A$2)-8),"",SUMIF(Table1[SHIFT NOMENCLATURE], $B163, Table1[DUSTWUN]))</f>
        <v/>
      </c>
    </row>
    <row r="164" spans="1:15" x14ac:dyDescent="0.25">
      <c r="A164" s="1" t="str">
        <f t="shared" si="4"/>
        <v/>
      </c>
      <c r="B164" t="str">
        <f t="shared" si="5"/>
        <v/>
      </c>
      <c r="C164" s="1" t="str">
        <f>IF($A164&gt;--RIGHT($A$2,LEN($A$2)-8),"",COUNTIF(Table1[SHIFT NOMENCLATURE],$B164))</f>
        <v/>
      </c>
      <c r="D164" s="1" t="str">
        <f>IF($A164&gt;--RIGHT($A$2,LEN($A$2)-8),"",SUMIF(Table1[SHIFT NOMENCLATURE], $B164, Table1[EVIC KILL]))</f>
        <v/>
      </c>
      <c r="E164" s="1" t="str">
        <f>IF($A164&gt;--RIGHT($A$2,LEN($A$2)-8),"",SUMIF(Table1[SHIFT NOMENCLATURE], $B164, Table1[EVIC MOB]))</f>
        <v/>
      </c>
      <c r="F164" s="1" t="str">
        <f>IF($A164&gt;--RIGHT($A$2,LEN($A$2)-8),"",SUMIF(Table1[SHIFT NOMENCLATURE], $B164, Table1[EVIC FIRE]))</f>
        <v/>
      </c>
      <c r="G164" s="1" t="str">
        <f>IF($A164&gt;--RIGHT($A$2,LEN($A$2)-8),"",SUMIF(Table1[SHIFT NOMENCLATURE], $B164, Table1[EKIA]))</f>
        <v/>
      </c>
      <c r="H164" s="1" t="str">
        <f>IF($A164&gt;--RIGHT($A$2,LEN($A$2)-8),"",SUMIF(Table1[SHIFT NOMENCLATURE], $B164, Table1[EWIA]))</f>
        <v/>
      </c>
      <c r="I164" s="1" t="str">
        <f>IF($A164&gt;--RIGHT($A$2,LEN($A$2)-8),"",SUMIF(Table1[SHIFT NOMENCLATURE], $B164, Table1[EPW]))</f>
        <v/>
      </c>
      <c r="J164" s="1" t="str">
        <f>IF($A164&gt;--RIGHT($A$2,LEN($A$2)-8),"",SUMIF(Table1[SHIFT NOMENCLATURE], $B164, Table1[FVIC KILL]))</f>
        <v/>
      </c>
      <c r="K164" s="1" t="str">
        <f>IF($A164&gt;--RIGHT($A$2,LEN($A$2)-8),"",SUMIF(Table1[SHIFT NOMENCLATURE], $B164, Table1[FVIC MOB]))</f>
        <v/>
      </c>
      <c r="L164" s="1" t="str">
        <f>IF($A164&gt;--RIGHT($A$2,LEN($A$2)-8),"",SUMIF(Table1[SHIFT NOMENCLATURE], $B164, Table1[FVIC FIRE]))</f>
        <v/>
      </c>
      <c r="M164" s="1" t="str">
        <f>IF($A164&gt;--RIGHT($A$2,LEN($A$2)-8),"",SUMIF(Table1[SHIFT NOMENCLATURE], $B164, Table1[FKIA]))</f>
        <v/>
      </c>
      <c r="N164" s="1" t="str">
        <f>IF($A164&gt;--RIGHT($A$2,LEN($A$2)-8),"",SUMIF(Table1[SHIFT NOMENCLATURE], $B164, Table1[FWIA]))</f>
        <v/>
      </c>
      <c r="O164" s="1" t="str">
        <f>IF($A164&gt;--RIGHT($A$2,LEN($A$2)-8),"",SUMIF(Table1[SHIFT NOMENCLATURE], $B164, Table1[DUSTWUN]))</f>
        <v/>
      </c>
    </row>
    <row r="165" spans="1:15" x14ac:dyDescent="0.25">
      <c r="A165" s="1" t="str">
        <f t="shared" si="4"/>
        <v/>
      </c>
      <c r="B165" t="str">
        <f t="shared" si="5"/>
        <v/>
      </c>
      <c r="C165" s="1" t="str">
        <f>IF($A165&gt;--RIGHT($A$2,LEN($A$2)-8),"",COUNTIF(Table1[SHIFT NOMENCLATURE],$B165))</f>
        <v/>
      </c>
      <c r="D165" s="1" t="str">
        <f>IF($A165&gt;--RIGHT($A$2,LEN($A$2)-8),"",SUMIF(Table1[SHIFT NOMENCLATURE], $B165, Table1[EVIC KILL]))</f>
        <v/>
      </c>
      <c r="E165" s="1" t="str">
        <f>IF($A165&gt;--RIGHT($A$2,LEN($A$2)-8),"",SUMIF(Table1[SHIFT NOMENCLATURE], $B165, Table1[EVIC MOB]))</f>
        <v/>
      </c>
      <c r="F165" s="1" t="str">
        <f>IF($A165&gt;--RIGHT($A$2,LEN($A$2)-8),"",SUMIF(Table1[SHIFT NOMENCLATURE], $B165, Table1[EVIC FIRE]))</f>
        <v/>
      </c>
      <c r="G165" s="1" t="str">
        <f>IF($A165&gt;--RIGHT($A$2,LEN($A$2)-8),"",SUMIF(Table1[SHIFT NOMENCLATURE], $B165, Table1[EKIA]))</f>
        <v/>
      </c>
      <c r="H165" s="1" t="str">
        <f>IF($A165&gt;--RIGHT($A$2,LEN($A$2)-8),"",SUMIF(Table1[SHIFT NOMENCLATURE], $B165, Table1[EWIA]))</f>
        <v/>
      </c>
      <c r="I165" s="1" t="str">
        <f>IF($A165&gt;--RIGHT($A$2,LEN($A$2)-8),"",SUMIF(Table1[SHIFT NOMENCLATURE], $B165, Table1[EPW]))</f>
        <v/>
      </c>
      <c r="J165" s="1" t="str">
        <f>IF($A165&gt;--RIGHT($A$2,LEN($A$2)-8),"",SUMIF(Table1[SHIFT NOMENCLATURE], $B165, Table1[FVIC KILL]))</f>
        <v/>
      </c>
      <c r="K165" s="1" t="str">
        <f>IF($A165&gt;--RIGHT($A$2,LEN($A$2)-8),"",SUMIF(Table1[SHIFT NOMENCLATURE], $B165, Table1[FVIC MOB]))</f>
        <v/>
      </c>
      <c r="L165" s="1" t="str">
        <f>IF($A165&gt;--RIGHT($A$2,LEN($A$2)-8),"",SUMIF(Table1[SHIFT NOMENCLATURE], $B165, Table1[FVIC FIRE]))</f>
        <v/>
      </c>
      <c r="M165" s="1" t="str">
        <f>IF($A165&gt;--RIGHT($A$2,LEN($A$2)-8),"",SUMIF(Table1[SHIFT NOMENCLATURE], $B165, Table1[FKIA]))</f>
        <v/>
      </c>
      <c r="N165" s="1" t="str">
        <f>IF($A165&gt;--RIGHT($A$2,LEN($A$2)-8),"",SUMIF(Table1[SHIFT NOMENCLATURE], $B165, Table1[FWIA]))</f>
        <v/>
      </c>
      <c r="O165" s="1" t="str">
        <f>IF($A165&gt;--RIGHT($A$2,LEN($A$2)-8),"",SUMIF(Table1[SHIFT NOMENCLATURE], $B165, Table1[DUSTWUN]))</f>
        <v/>
      </c>
    </row>
    <row r="166" spans="1:15" x14ac:dyDescent="0.25">
      <c r="A166" s="1" t="str">
        <f t="shared" si="4"/>
        <v/>
      </c>
      <c r="B166" t="str">
        <f t="shared" si="5"/>
        <v/>
      </c>
      <c r="C166" s="1" t="str">
        <f>IF($A166&gt;--RIGHT($A$2,LEN($A$2)-8),"",COUNTIF(Table1[SHIFT NOMENCLATURE],$B166))</f>
        <v/>
      </c>
      <c r="D166" s="1" t="str">
        <f>IF($A166&gt;--RIGHT($A$2,LEN($A$2)-8),"",SUMIF(Table1[SHIFT NOMENCLATURE], $B166, Table1[EVIC KILL]))</f>
        <v/>
      </c>
      <c r="E166" s="1" t="str">
        <f>IF($A166&gt;--RIGHT($A$2,LEN($A$2)-8),"",SUMIF(Table1[SHIFT NOMENCLATURE], $B166, Table1[EVIC MOB]))</f>
        <v/>
      </c>
      <c r="F166" s="1" t="str">
        <f>IF($A166&gt;--RIGHT($A$2,LEN($A$2)-8),"",SUMIF(Table1[SHIFT NOMENCLATURE], $B166, Table1[EVIC FIRE]))</f>
        <v/>
      </c>
      <c r="G166" s="1" t="str">
        <f>IF($A166&gt;--RIGHT($A$2,LEN($A$2)-8),"",SUMIF(Table1[SHIFT NOMENCLATURE], $B166, Table1[EKIA]))</f>
        <v/>
      </c>
      <c r="H166" s="1" t="str">
        <f>IF($A166&gt;--RIGHT($A$2,LEN($A$2)-8),"",SUMIF(Table1[SHIFT NOMENCLATURE], $B166, Table1[EWIA]))</f>
        <v/>
      </c>
      <c r="I166" s="1" t="str">
        <f>IF($A166&gt;--RIGHT($A$2,LEN($A$2)-8),"",SUMIF(Table1[SHIFT NOMENCLATURE], $B166, Table1[EPW]))</f>
        <v/>
      </c>
      <c r="J166" s="1" t="str">
        <f>IF($A166&gt;--RIGHT($A$2,LEN($A$2)-8),"",SUMIF(Table1[SHIFT NOMENCLATURE], $B166, Table1[FVIC KILL]))</f>
        <v/>
      </c>
      <c r="K166" s="1" t="str">
        <f>IF($A166&gt;--RIGHT($A$2,LEN($A$2)-8),"",SUMIF(Table1[SHIFT NOMENCLATURE], $B166, Table1[FVIC MOB]))</f>
        <v/>
      </c>
      <c r="L166" s="1" t="str">
        <f>IF($A166&gt;--RIGHT($A$2,LEN($A$2)-8),"",SUMIF(Table1[SHIFT NOMENCLATURE], $B166, Table1[FVIC FIRE]))</f>
        <v/>
      </c>
      <c r="M166" s="1" t="str">
        <f>IF($A166&gt;--RIGHT($A$2,LEN($A$2)-8),"",SUMIF(Table1[SHIFT NOMENCLATURE], $B166, Table1[FKIA]))</f>
        <v/>
      </c>
      <c r="N166" s="1" t="str">
        <f>IF($A166&gt;--RIGHT($A$2,LEN($A$2)-8),"",SUMIF(Table1[SHIFT NOMENCLATURE], $B166, Table1[FWIA]))</f>
        <v/>
      </c>
      <c r="O166" s="1" t="str">
        <f>IF($A166&gt;--RIGHT($A$2,LEN($A$2)-8),"",SUMIF(Table1[SHIFT NOMENCLATURE], $B166, Table1[DUSTWUN]))</f>
        <v/>
      </c>
    </row>
    <row r="167" spans="1:15" x14ac:dyDescent="0.25">
      <c r="A167" s="1" t="str">
        <f t="shared" si="4"/>
        <v/>
      </c>
      <c r="B167" t="str">
        <f t="shared" si="5"/>
        <v/>
      </c>
      <c r="C167" s="1" t="str">
        <f>IF($A167&gt;--RIGHT($A$2,LEN($A$2)-8),"",COUNTIF(Table1[SHIFT NOMENCLATURE],$B167))</f>
        <v/>
      </c>
      <c r="D167" s="1" t="str">
        <f>IF($A167&gt;--RIGHT($A$2,LEN($A$2)-8),"",SUMIF(Table1[SHIFT NOMENCLATURE], $B167, Table1[EVIC KILL]))</f>
        <v/>
      </c>
      <c r="E167" s="1" t="str">
        <f>IF($A167&gt;--RIGHT($A$2,LEN($A$2)-8),"",SUMIF(Table1[SHIFT NOMENCLATURE], $B167, Table1[EVIC MOB]))</f>
        <v/>
      </c>
      <c r="F167" s="1" t="str">
        <f>IF($A167&gt;--RIGHT($A$2,LEN($A$2)-8),"",SUMIF(Table1[SHIFT NOMENCLATURE], $B167, Table1[EVIC FIRE]))</f>
        <v/>
      </c>
      <c r="G167" s="1" t="str">
        <f>IF($A167&gt;--RIGHT($A$2,LEN($A$2)-8),"",SUMIF(Table1[SHIFT NOMENCLATURE], $B167, Table1[EKIA]))</f>
        <v/>
      </c>
      <c r="H167" s="1" t="str">
        <f>IF($A167&gt;--RIGHT($A$2,LEN($A$2)-8),"",SUMIF(Table1[SHIFT NOMENCLATURE], $B167, Table1[EWIA]))</f>
        <v/>
      </c>
      <c r="I167" s="1" t="str">
        <f>IF($A167&gt;--RIGHT($A$2,LEN($A$2)-8),"",SUMIF(Table1[SHIFT NOMENCLATURE], $B167, Table1[EPW]))</f>
        <v/>
      </c>
      <c r="J167" s="1" t="str">
        <f>IF($A167&gt;--RIGHT($A$2,LEN($A$2)-8),"",SUMIF(Table1[SHIFT NOMENCLATURE], $B167, Table1[FVIC KILL]))</f>
        <v/>
      </c>
      <c r="K167" s="1" t="str">
        <f>IF($A167&gt;--RIGHT($A$2,LEN($A$2)-8),"",SUMIF(Table1[SHIFT NOMENCLATURE], $B167, Table1[FVIC MOB]))</f>
        <v/>
      </c>
      <c r="L167" s="1" t="str">
        <f>IF($A167&gt;--RIGHT($A$2,LEN($A$2)-8),"",SUMIF(Table1[SHIFT NOMENCLATURE], $B167, Table1[FVIC FIRE]))</f>
        <v/>
      </c>
      <c r="M167" s="1" t="str">
        <f>IF($A167&gt;--RIGHT($A$2,LEN($A$2)-8),"",SUMIF(Table1[SHIFT NOMENCLATURE], $B167, Table1[FKIA]))</f>
        <v/>
      </c>
      <c r="N167" s="1" t="str">
        <f>IF($A167&gt;--RIGHT($A$2,LEN($A$2)-8),"",SUMIF(Table1[SHIFT NOMENCLATURE], $B167, Table1[FWIA]))</f>
        <v/>
      </c>
      <c r="O167" s="1" t="str">
        <f>IF($A167&gt;--RIGHT($A$2,LEN($A$2)-8),"",SUMIF(Table1[SHIFT NOMENCLATURE], $B167, Table1[DUSTWUN]))</f>
        <v/>
      </c>
    </row>
    <row r="168" spans="1:15" x14ac:dyDescent="0.25">
      <c r="A168" s="1" t="str">
        <f t="shared" si="4"/>
        <v/>
      </c>
      <c r="B168" t="str">
        <f t="shared" si="5"/>
        <v/>
      </c>
      <c r="C168" s="1" t="str">
        <f>IF($A168&gt;--RIGHT($A$2,LEN($A$2)-8),"",COUNTIF(Table1[SHIFT NOMENCLATURE],$B168))</f>
        <v/>
      </c>
      <c r="D168" s="1" t="str">
        <f>IF($A168&gt;--RIGHT($A$2,LEN($A$2)-8),"",SUMIF(Table1[SHIFT NOMENCLATURE], $B168, Table1[EVIC KILL]))</f>
        <v/>
      </c>
      <c r="E168" s="1" t="str">
        <f>IF($A168&gt;--RIGHT($A$2,LEN($A$2)-8),"",SUMIF(Table1[SHIFT NOMENCLATURE], $B168, Table1[EVIC MOB]))</f>
        <v/>
      </c>
      <c r="F168" s="1" t="str">
        <f>IF($A168&gt;--RIGHT($A$2,LEN($A$2)-8),"",SUMIF(Table1[SHIFT NOMENCLATURE], $B168, Table1[EVIC FIRE]))</f>
        <v/>
      </c>
      <c r="G168" s="1" t="str">
        <f>IF($A168&gt;--RIGHT($A$2,LEN($A$2)-8),"",SUMIF(Table1[SHIFT NOMENCLATURE], $B168, Table1[EKIA]))</f>
        <v/>
      </c>
      <c r="H168" s="1" t="str">
        <f>IF($A168&gt;--RIGHT($A$2,LEN($A$2)-8),"",SUMIF(Table1[SHIFT NOMENCLATURE], $B168, Table1[EWIA]))</f>
        <v/>
      </c>
      <c r="I168" s="1" t="str">
        <f>IF($A168&gt;--RIGHT($A$2,LEN($A$2)-8),"",SUMIF(Table1[SHIFT NOMENCLATURE], $B168, Table1[EPW]))</f>
        <v/>
      </c>
      <c r="J168" s="1" t="str">
        <f>IF($A168&gt;--RIGHT($A$2,LEN($A$2)-8),"",SUMIF(Table1[SHIFT NOMENCLATURE], $B168, Table1[FVIC KILL]))</f>
        <v/>
      </c>
      <c r="K168" s="1" t="str">
        <f>IF($A168&gt;--RIGHT($A$2,LEN($A$2)-8),"",SUMIF(Table1[SHIFT NOMENCLATURE], $B168, Table1[FVIC MOB]))</f>
        <v/>
      </c>
      <c r="L168" s="1" t="str">
        <f>IF($A168&gt;--RIGHT($A$2,LEN($A$2)-8),"",SUMIF(Table1[SHIFT NOMENCLATURE], $B168, Table1[FVIC FIRE]))</f>
        <v/>
      </c>
      <c r="M168" s="1" t="str">
        <f>IF($A168&gt;--RIGHT($A$2,LEN($A$2)-8),"",SUMIF(Table1[SHIFT NOMENCLATURE], $B168, Table1[FKIA]))</f>
        <v/>
      </c>
      <c r="N168" s="1" t="str">
        <f>IF($A168&gt;--RIGHT($A$2,LEN($A$2)-8),"",SUMIF(Table1[SHIFT NOMENCLATURE], $B168, Table1[FWIA]))</f>
        <v/>
      </c>
      <c r="O168" s="1" t="str">
        <f>IF($A168&gt;--RIGHT($A$2,LEN($A$2)-8),"",SUMIF(Table1[SHIFT NOMENCLATURE], $B168, Table1[DUSTWUN]))</f>
        <v/>
      </c>
    </row>
    <row r="169" spans="1:15" x14ac:dyDescent="0.25">
      <c r="A169" s="1" t="str">
        <f t="shared" si="4"/>
        <v/>
      </c>
      <c r="B169" t="str">
        <f t="shared" si="5"/>
        <v/>
      </c>
      <c r="C169" s="1" t="str">
        <f>IF($A169&gt;--RIGHT($A$2,LEN($A$2)-8),"",COUNTIF(Table1[SHIFT NOMENCLATURE],$B169))</f>
        <v/>
      </c>
      <c r="D169" s="1" t="str">
        <f>IF($A169&gt;--RIGHT($A$2,LEN($A$2)-8),"",SUMIF(Table1[SHIFT NOMENCLATURE], $B169, Table1[EVIC KILL]))</f>
        <v/>
      </c>
      <c r="E169" s="1" t="str">
        <f>IF($A169&gt;--RIGHT($A$2,LEN($A$2)-8),"",SUMIF(Table1[SHIFT NOMENCLATURE], $B169, Table1[EVIC MOB]))</f>
        <v/>
      </c>
      <c r="F169" s="1" t="str">
        <f>IF($A169&gt;--RIGHT($A$2,LEN($A$2)-8),"",SUMIF(Table1[SHIFT NOMENCLATURE], $B169, Table1[EVIC FIRE]))</f>
        <v/>
      </c>
      <c r="G169" s="1" t="str">
        <f>IF($A169&gt;--RIGHT($A$2,LEN($A$2)-8),"",SUMIF(Table1[SHIFT NOMENCLATURE], $B169, Table1[EKIA]))</f>
        <v/>
      </c>
      <c r="H169" s="1" t="str">
        <f>IF($A169&gt;--RIGHT($A$2,LEN($A$2)-8),"",SUMIF(Table1[SHIFT NOMENCLATURE], $B169, Table1[EWIA]))</f>
        <v/>
      </c>
      <c r="I169" s="1" t="str">
        <f>IF($A169&gt;--RIGHT($A$2,LEN($A$2)-8),"",SUMIF(Table1[SHIFT NOMENCLATURE], $B169, Table1[EPW]))</f>
        <v/>
      </c>
      <c r="J169" s="1" t="str">
        <f>IF($A169&gt;--RIGHT($A$2,LEN($A$2)-8),"",SUMIF(Table1[SHIFT NOMENCLATURE], $B169, Table1[FVIC KILL]))</f>
        <v/>
      </c>
      <c r="K169" s="1" t="str">
        <f>IF($A169&gt;--RIGHT($A$2,LEN($A$2)-8),"",SUMIF(Table1[SHIFT NOMENCLATURE], $B169, Table1[FVIC MOB]))</f>
        <v/>
      </c>
      <c r="L169" s="1" t="str">
        <f>IF($A169&gt;--RIGHT($A$2,LEN($A$2)-8),"",SUMIF(Table1[SHIFT NOMENCLATURE], $B169, Table1[FVIC FIRE]))</f>
        <v/>
      </c>
      <c r="M169" s="1" t="str">
        <f>IF($A169&gt;--RIGHT($A$2,LEN($A$2)-8),"",SUMIF(Table1[SHIFT NOMENCLATURE], $B169, Table1[FKIA]))</f>
        <v/>
      </c>
      <c r="N169" s="1" t="str">
        <f>IF($A169&gt;--RIGHT($A$2,LEN($A$2)-8),"",SUMIF(Table1[SHIFT NOMENCLATURE], $B169, Table1[FWIA]))</f>
        <v/>
      </c>
      <c r="O169" s="1" t="str">
        <f>IF($A169&gt;--RIGHT($A$2,LEN($A$2)-8),"",SUMIF(Table1[SHIFT NOMENCLATURE], $B169, Table1[DUSTWUN]))</f>
        <v/>
      </c>
    </row>
    <row r="170" spans="1:15" x14ac:dyDescent="0.25">
      <c r="A170" s="1" t="str">
        <f t="shared" si="4"/>
        <v/>
      </c>
      <c r="B170" t="str">
        <f t="shared" si="5"/>
        <v/>
      </c>
      <c r="C170" s="1" t="str">
        <f>IF($A170&gt;--RIGHT($A$2,LEN($A$2)-8),"",COUNTIF(Table1[SHIFT NOMENCLATURE],$B170))</f>
        <v/>
      </c>
      <c r="D170" s="1" t="str">
        <f>IF($A170&gt;--RIGHT($A$2,LEN($A$2)-8),"",SUMIF(Table1[SHIFT NOMENCLATURE], $B170, Table1[EVIC KILL]))</f>
        <v/>
      </c>
      <c r="E170" s="1" t="str">
        <f>IF($A170&gt;--RIGHT($A$2,LEN($A$2)-8),"",SUMIF(Table1[SHIFT NOMENCLATURE], $B170, Table1[EVIC MOB]))</f>
        <v/>
      </c>
      <c r="F170" s="1" t="str">
        <f>IF($A170&gt;--RIGHT($A$2,LEN($A$2)-8),"",SUMIF(Table1[SHIFT NOMENCLATURE], $B170, Table1[EVIC FIRE]))</f>
        <v/>
      </c>
      <c r="G170" s="1" t="str">
        <f>IF($A170&gt;--RIGHT($A$2,LEN($A$2)-8),"",SUMIF(Table1[SHIFT NOMENCLATURE], $B170, Table1[EKIA]))</f>
        <v/>
      </c>
      <c r="H170" s="1" t="str">
        <f>IF($A170&gt;--RIGHT($A$2,LEN($A$2)-8),"",SUMIF(Table1[SHIFT NOMENCLATURE], $B170, Table1[EWIA]))</f>
        <v/>
      </c>
      <c r="I170" s="1" t="str">
        <f>IF($A170&gt;--RIGHT($A$2,LEN($A$2)-8),"",SUMIF(Table1[SHIFT NOMENCLATURE], $B170, Table1[EPW]))</f>
        <v/>
      </c>
      <c r="J170" s="1" t="str">
        <f>IF($A170&gt;--RIGHT($A$2,LEN($A$2)-8),"",SUMIF(Table1[SHIFT NOMENCLATURE], $B170, Table1[FVIC KILL]))</f>
        <v/>
      </c>
      <c r="K170" s="1" t="str">
        <f>IF($A170&gt;--RIGHT($A$2,LEN($A$2)-8),"",SUMIF(Table1[SHIFT NOMENCLATURE], $B170, Table1[FVIC MOB]))</f>
        <v/>
      </c>
      <c r="L170" s="1" t="str">
        <f>IF($A170&gt;--RIGHT($A$2,LEN($A$2)-8),"",SUMIF(Table1[SHIFT NOMENCLATURE], $B170, Table1[FVIC FIRE]))</f>
        <v/>
      </c>
      <c r="M170" s="1" t="str">
        <f>IF($A170&gt;--RIGHT($A$2,LEN($A$2)-8),"",SUMIF(Table1[SHIFT NOMENCLATURE], $B170, Table1[FKIA]))</f>
        <v/>
      </c>
      <c r="N170" s="1" t="str">
        <f>IF($A170&gt;--RIGHT($A$2,LEN($A$2)-8),"",SUMIF(Table1[SHIFT NOMENCLATURE], $B170, Table1[FWIA]))</f>
        <v/>
      </c>
      <c r="O170" s="1" t="str">
        <f>IF($A170&gt;--RIGHT($A$2,LEN($A$2)-8),"",SUMIF(Table1[SHIFT NOMENCLATURE], $B170, Table1[DUSTWUN]))</f>
        <v/>
      </c>
    </row>
    <row r="171" spans="1:15" x14ac:dyDescent="0.25">
      <c r="A171" s="1" t="str">
        <f t="shared" si="4"/>
        <v/>
      </c>
      <c r="B171" t="str">
        <f t="shared" si="5"/>
        <v/>
      </c>
      <c r="C171" s="1" t="str">
        <f>IF($A171&gt;--RIGHT($A$2,LEN($A$2)-8),"",COUNTIF(Table1[SHIFT NOMENCLATURE],$B171))</f>
        <v/>
      </c>
      <c r="D171" s="1" t="str">
        <f>IF($A171&gt;--RIGHT($A$2,LEN($A$2)-8),"",SUMIF(Table1[SHIFT NOMENCLATURE], $B171, Table1[EVIC KILL]))</f>
        <v/>
      </c>
      <c r="E171" s="1" t="str">
        <f>IF($A171&gt;--RIGHT($A$2,LEN($A$2)-8),"",SUMIF(Table1[SHIFT NOMENCLATURE], $B171, Table1[EVIC MOB]))</f>
        <v/>
      </c>
      <c r="F171" s="1" t="str">
        <f>IF($A171&gt;--RIGHT($A$2,LEN($A$2)-8),"",SUMIF(Table1[SHIFT NOMENCLATURE], $B171, Table1[EVIC FIRE]))</f>
        <v/>
      </c>
      <c r="G171" s="1" t="str">
        <f>IF($A171&gt;--RIGHT($A$2,LEN($A$2)-8),"",SUMIF(Table1[SHIFT NOMENCLATURE], $B171, Table1[EKIA]))</f>
        <v/>
      </c>
      <c r="H171" s="1" t="str">
        <f>IF($A171&gt;--RIGHT($A$2,LEN($A$2)-8),"",SUMIF(Table1[SHIFT NOMENCLATURE], $B171, Table1[EWIA]))</f>
        <v/>
      </c>
      <c r="I171" s="1" t="str">
        <f>IF($A171&gt;--RIGHT($A$2,LEN($A$2)-8),"",SUMIF(Table1[SHIFT NOMENCLATURE], $B171, Table1[EPW]))</f>
        <v/>
      </c>
      <c r="J171" s="1" t="str">
        <f>IF($A171&gt;--RIGHT($A$2,LEN($A$2)-8),"",SUMIF(Table1[SHIFT NOMENCLATURE], $B171, Table1[FVIC KILL]))</f>
        <v/>
      </c>
      <c r="K171" s="1" t="str">
        <f>IF($A171&gt;--RIGHT($A$2,LEN($A$2)-8),"",SUMIF(Table1[SHIFT NOMENCLATURE], $B171, Table1[FVIC MOB]))</f>
        <v/>
      </c>
      <c r="L171" s="1" t="str">
        <f>IF($A171&gt;--RIGHT($A$2,LEN($A$2)-8),"",SUMIF(Table1[SHIFT NOMENCLATURE], $B171, Table1[FVIC FIRE]))</f>
        <v/>
      </c>
      <c r="M171" s="1" t="str">
        <f>IF($A171&gt;--RIGHT($A$2,LEN($A$2)-8),"",SUMIF(Table1[SHIFT NOMENCLATURE], $B171, Table1[FKIA]))</f>
        <v/>
      </c>
      <c r="N171" s="1" t="str">
        <f>IF($A171&gt;--RIGHT($A$2,LEN($A$2)-8),"",SUMIF(Table1[SHIFT NOMENCLATURE], $B171, Table1[FWIA]))</f>
        <v/>
      </c>
      <c r="O171" s="1" t="str">
        <f>IF($A171&gt;--RIGHT($A$2,LEN($A$2)-8),"",SUMIF(Table1[SHIFT NOMENCLATURE], $B171, Table1[DUSTWUN]))</f>
        <v/>
      </c>
    </row>
    <row r="172" spans="1:15" x14ac:dyDescent="0.25">
      <c r="A172" s="1" t="str">
        <f t="shared" si="4"/>
        <v/>
      </c>
      <c r="B172" t="str">
        <f t="shared" si="5"/>
        <v/>
      </c>
      <c r="C172" s="1" t="str">
        <f>IF($A172&gt;--RIGHT($A$2,LEN($A$2)-8),"",COUNTIF(Table1[SHIFT NOMENCLATURE],$B172))</f>
        <v/>
      </c>
      <c r="D172" s="1" t="str">
        <f>IF($A172&gt;--RIGHT($A$2,LEN($A$2)-8),"",SUMIF(Table1[SHIFT NOMENCLATURE], $B172, Table1[EVIC KILL]))</f>
        <v/>
      </c>
      <c r="E172" s="1" t="str">
        <f>IF($A172&gt;--RIGHT($A$2,LEN($A$2)-8),"",SUMIF(Table1[SHIFT NOMENCLATURE], $B172, Table1[EVIC MOB]))</f>
        <v/>
      </c>
      <c r="F172" s="1" t="str">
        <f>IF($A172&gt;--RIGHT($A$2,LEN($A$2)-8),"",SUMIF(Table1[SHIFT NOMENCLATURE], $B172, Table1[EVIC FIRE]))</f>
        <v/>
      </c>
      <c r="G172" s="1" t="str">
        <f>IF($A172&gt;--RIGHT($A$2,LEN($A$2)-8),"",SUMIF(Table1[SHIFT NOMENCLATURE], $B172, Table1[EKIA]))</f>
        <v/>
      </c>
      <c r="H172" s="1" t="str">
        <f>IF($A172&gt;--RIGHT($A$2,LEN($A$2)-8),"",SUMIF(Table1[SHIFT NOMENCLATURE], $B172, Table1[EWIA]))</f>
        <v/>
      </c>
      <c r="I172" s="1" t="str">
        <f>IF($A172&gt;--RIGHT($A$2,LEN($A$2)-8),"",SUMIF(Table1[SHIFT NOMENCLATURE], $B172, Table1[EPW]))</f>
        <v/>
      </c>
      <c r="J172" s="1" t="str">
        <f>IF($A172&gt;--RIGHT($A$2,LEN($A$2)-8),"",SUMIF(Table1[SHIFT NOMENCLATURE], $B172, Table1[FVIC KILL]))</f>
        <v/>
      </c>
      <c r="K172" s="1" t="str">
        <f>IF($A172&gt;--RIGHT($A$2,LEN($A$2)-8),"",SUMIF(Table1[SHIFT NOMENCLATURE], $B172, Table1[FVIC MOB]))</f>
        <v/>
      </c>
      <c r="L172" s="1" t="str">
        <f>IF($A172&gt;--RIGHT($A$2,LEN($A$2)-8),"",SUMIF(Table1[SHIFT NOMENCLATURE], $B172, Table1[FVIC FIRE]))</f>
        <v/>
      </c>
      <c r="M172" s="1" t="str">
        <f>IF($A172&gt;--RIGHT($A$2,LEN($A$2)-8),"",SUMIF(Table1[SHIFT NOMENCLATURE], $B172, Table1[FKIA]))</f>
        <v/>
      </c>
      <c r="N172" s="1" t="str">
        <f>IF($A172&gt;--RIGHT($A$2,LEN($A$2)-8),"",SUMIF(Table1[SHIFT NOMENCLATURE], $B172, Table1[FWIA]))</f>
        <v/>
      </c>
      <c r="O172" s="1" t="str">
        <f>IF($A172&gt;--RIGHT($A$2,LEN($A$2)-8),"",SUMIF(Table1[SHIFT NOMENCLATURE], $B172, Table1[DUSTWUN]))</f>
        <v/>
      </c>
    </row>
    <row r="173" spans="1:15" x14ac:dyDescent="0.25">
      <c r="A173" s="1" t="str">
        <f t="shared" si="4"/>
        <v/>
      </c>
      <c r="B173" t="str">
        <f t="shared" si="5"/>
        <v/>
      </c>
      <c r="C173" s="1" t="str">
        <f>IF($A173&gt;--RIGHT($A$2,LEN($A$2)-8),"",COUNTIF(Table1[SHIFT NOMENCLATURE],$B173))</f>
        <v/>
      </c>
      <c r="D173" s="1" t="str">
        <f>IF($A173&gt;--RIGHT($A$2,LEN($A$2)-8),"",SUMIF(Table1[SHIFT NOMENCLATURE], $B173, Table1[EVIC KILL]))</f>
        <v/>
      </c>
      <c r="E173" s="1" t="str">
        <f>IF($A173&gt;--RIGHT($A$2,LEN($A$2)-8),"",SUMIF(Table1[SHIFT NOMENCLATURE], $B173, Table1[EVIC MOB]))</f>
        <v/>
      </c>
      <c r="F173" s="1" t="str">
        <f>IF($A173&gt;--RIGHT($A$2,LEN($A$2)-8),"",SUMIF(Table1[SHIFT NOMENCLATURE], $B173, Table1[EVIC FIRE]))</f>
        <v/>
      </c>
      <c r="G173" s="1" t="str">
        <f>IF($A173&gt;--RIGHT($A$2,LEN($A$2)-8),"",SUMIF(Table1[SHIFT NOMENCLATURE], $B173, Table1[EKIA]))</f>
        <v/>
      </c>
      <c r="H173" s="1" t="str">
        <f>IF($A173&gt;--RIGHT($A$2,LEN($A$2)-8),"",SUMIF(Table1[SHIFT NOMENCLATURE], $B173, Table1[EWIA]))</f>
        <v/>
      </c>
      <c r="I173" s="1" t="str">
        <f>IF($A173&gt;--RIGHT($A$2,LEN($A$2)-8),"",SUMIF(Table1[SHIFT NOMENCLATURE], $B173, Table1[EPW]))</f>
        <v/>
      </c>
      <c r="J173" s="1" t="str">
        <f>IF($A173&gt;--RIGHT($A$2,LEN($A$2)-8),"",SUMIF(Table1[SHIFT NOMENCLATURE], $B173, Table1[FVIC KILL]))</f>
        <v/>
      </c>
      <c r="K173" s="1" t="str">
        <f>IF($A173&gt;--RIGHT($A$2,LEN($A$2)-8),"",SUMIF(Table1[SHIFT NOMENCLATURE], $B173, Table1[FVIC MOB]))</f>
        <v/>
      </c>
      <c r="L173" s="1" t="str">
        <f>IF($A173&gt;--RIGHT($A$2,LEN($A$2)-8),"",SUMIF(Table1[SHIFT NOMENCLATURE], $B173, Table1[FVIC FIRE]))</f>
        <v/>
      </c>
      <c r="M173" s="1" t="str">
        <f>IF($A173&gt;--RIGHT($A$2,LEN($A$2)-8),"",SUMIF(Table1[SHIFT NOMENCLATURE], $B173, Table1[FKIA]))</f>
        <v/>
      </c>
      <c r="N173" s="1" t="str">
        <f>IF($A173&gt;--RIGHT($A$2,LEN($A$2)-8),"",SUMIF(Table1[SHIFT NOMENCLATURE], $B173, Table1[FWIA]))</f>
        <v/>
      </c>
      <c r="O173" s="1" t="str">
        <f>IF($A173&gt;--RIGHT($A$2,LEN($A$2)-8),"",SUMIF(Table1[SHIFT NOMENCLATURE], $B173, Table1[DUSTWUN]))</f>
        <v/>
      </c>
    </row>
    <row r="174" spans="1:15" x14ac:dyDescent="0.25">
      <c r="A174" s="1" t="str">
        <f t="shared" si="4"/>
        <v/>
      </c>
      <c r="B174" t="str">
        <f t="shared" si="5"/>
        <v/>
      </c>
      <c r="C174" s="1" t="str">
        <f>IF($A174&gt;--RIGHT($A$2,LEN($A$2)-8),"",COUNTIF(Table1[SHIFT NOMENCLATURE],$B174))</f>
        <v/>
      </c>
      <c r="D174" s="1" t="str">
        <f>IF($A174&gt;--RIGHT($A$2,LEN($A$2)-8),"",SUMIF(Table1[SHIFT NOMENCLATURE], $B174, Table1[EVIC KILL]))</f>
        <v/>
      </c>
      <c r="E174" s="1" t="str">
        <f>IF($A174&gt;--RIGHT($A$2,LEN($A$2)-8),"",SUMIF(Table1[SHIFT NOMENCLATURE], $B174, Table1[EVIC MOB]))</f>
        <v/>
      </c>
      <c r="F174" s="1" t="str">
        <f>IF($A174&gt;--RIGHT($A$2,LEN($A$2)-8),"",SUMIF(Table1[SHIFT NOMENCLATURE], $B174, Table1[EVIC FIRE]))</f>
        <v/>
      </c>
      <c r="G174" s="1" t="str">
        <f>IF($A174&gt;--RIGHT($A$2,LEN($A$2)-8),"",SUMIF(Table1[SHIFT NOMENCLATURE], $B174, Table1[EKIA]))</f>
        <v/>
      </c>
      <c r="H174" s="1" t="str">
        <f>IF($A174&gt;--RIGHT($A$2,LEN($A$2)-8),"",SUMIF(Table1[SHIFT NOMENCLATURE], $B174, Table1[EWIA]))</f>
        <v/>
      </c>
      <c r="I174" s="1" t="str">
        <f>IF($A174&gt;--RIGHT($A$2,LEN($A$2)-8),"",SUMIF(Table1[SHIFT NOMENCLATURE], $B174, Table1[EPW]))</f>
        <v/>
      </c>
      <c r="J174" s="1" t="str">
        <f>IF($A174&gt;--RIGHT($A$2,LEN($A$2)-8),"",SUMIF(Table1[SHIFT NOMENCLATURE], $B174, Table1[FVIC KILL]))</f>
        <v/>
      </c>
      <c r="K174" s="1" t="str">
        <f>IF($A174&gt;--RIGHT($A$2,LEN($A$2)-8),"",SUMIF(Table1[SHIFT NOMENCLATURE], $B174, Table1[FVIC MOB]))</f>
        <v/>
      </c>
      <c r="L174" s="1" t="str">
        <f>IF($A174&gt;--RIGHT($A$2,LEN($A$2)-8),"",SUMIF(Table1[SHIFT NOMENCLATURE], $B174, Table1[FVIC FIRE]))</f>
        <v/>
      </c>
      <c r="M174" s="1" t="str">
        <f>IF($A174&gt;--RIGHT($A$2,LEN($A$2)-8),"",SUMIF(Table1[SHIFT NOMENCLATURE], $B174, Table1[FKIA]))</f>
        <v/>
      </c>
      <c r="N174" s="1" t="str">
        <f>IF($A174&gt;--RIGHT($A$2,LEN($A$2)-8),"",SUMIF(Table1[SHIFT NOMENCLATURE], $B174, Table1[FWIA]))</f>
        <v/>
      </c>
      <c r="O174" s="1" t="str">
        <f>IF($A174&gt;--RIGHT($A$2,LEN($A$2)-8),"",SUMIF(Table1[SHIFT NOMENCLATURE], $B174, Table1[DUSTWUN]))</f>
        <v/>
      </c>
    </row>
    <row r="175" spans="1:15" x14ac:dyDescent="0.25">
      <c r="A175" s="1" t="str">
        <f t="shared" si="4"/>
        <v/>
      </c>
      <c r="B175" t="str">
        <f t="shared" si="5"/>
        <v/>
      </c>
      <c r="C175" s="1" t="str">
        <f>IF($A175&gt;--RIGHT($A$2,LEN($A$2)-8),"",COUNTIF(Table1[SHIFT NOMENCLATURE],$B175))</f>
        <v/>
      </c>
      <c r="D175" s="1" t="str">
        <f>IF($A175&gt;--RIGHT($A$2,LEN($A$2)-8),"",SUMIF(Table1[SHIFT NOMENCLATURE], $B175, Table1[EVIC KILL]))</f>
        <v/>
      </c>
      <c r="E175" s="1" t="str">
        <f>IF($A175&gt;--RIGHT($A$2,LEN($A$2)-8),"",SUMIF(Table1[SHIFT NOMENCLATURE], $B175, Table1[EVIC MOB]))</f>
        <v/>
      </c>
      <c r="F175" s="1" t="str">
        <f>IF($A175&gt;--RIGHT($A$2,LEN($A$2)-8),"",SUMIF(Table1[SHIFT NOMENCLATURE], $B175, Table1[EVIC FIRE]))</f>
        <v/>
      </c>
      <c r="G175" s="1" t="str">
        <f>IF($A175&gt;--RIGHT($A$2,LEN($A$2)-8),"",SUMIF(Table1[SHIFT NOMENCLATURE], $B175, Table1[EKIA]))</f>
        <v/>
      </c>
      <c r="H175" s="1" t="str">
        <f>IF($A175&gt;--RIGHT($A$2,LEN($A$2)-8),"",SUMIF(Table1[SHIFT NOMENCLATURE], $B175, Table1[EWIA]))</f>
        <v/>
      </c>
      <c r="I175" s="1" t="str">
        <f>IF($A175&gt;--RIGHT($A$2,LEN($A$2)-8),"",SUMIF(Table1[SHIFT NOMENCLATURE], $B175, Table1[EPW]))</f>
        <v/>
      </c>
      <c r="J175" s="1" t="str">
        <f>IF($A175&gt;--RIGHT($A$2,LEN($A$2)-8),"",SUMIF(Table1[SHIFT NOMENCLATURE], $B175, Table1[FVIC KILL]))</f>
        <v/>
      </c>
      <c r="K175" s="1" t="str">
        <f>IF($A175&gt;--RIGHT($A$2,LEN($A$2)-8),"",SUMIF(Table1[SHIFT NOMENCLATURE], $B175, Table1[FVIC MOB]))</f>
        <v/>
      </c>
      <c r="L175" s="1" t="str">
        <f>IF($A175&gt;--RIGHT($A$2,LEN($A$2)-8),"",SUMIF(Table1[SHIFT NOMENCLATURE], $B175, Table1[FVIC FIRE]))</f>
        <v/>
      </c>
      <c r="M175" s="1" t="str">
        <f>IF($A175&gt;--RIGHT($A$2,LEN($A$2)-8),"",SUMIF(Table1[SHIFT NOMENCLATURE], $B175, Table1[FKIA]))</f>
        <v/>
      </c>
      <c r="N175" s="1" t="str">
        <f>IF($A175&gt;--RIGHT($A$2,LEN($A$2)-8),"",SUMIF(Table1[SHIFT NOMENCLATURE], $B175, Table1[FWIA]))</f>
        <v/>
      </c>
      <c r="O175" s="1" t="str">
        <f>IF($A175&gt;--RIGHT($A$2,LEN($A$2)-8),"",SUMIF(Table1[SHIFT NOMENCLATURE], $B175, Table1[DUSTWUN]))</f>
        <v/>
      </c>
    </row>
    <row r="176" spans="1:15" x14ac:dyDescent="0.25">
      <c r="A176" s="1" t="str">
        <f t="shared" si="4"/>
        <v/>
      </c>
      <c r="B176" t="str">
        <f t="shared" si="5"/>
        <v/>
      </c>
      <c r="C176" s="1" t="str">
        <f>IF($A176&gt;--RIGHT($A$2,LEN($A$2)-8),"",COUNTIF(Table1[SHIFT NOMENCLATURE],$B176))</f>
        <v/>
      </c>
      <c r="D176" s="1" t="str">
        <f>IF($A176&gt;--RIGHT($A$2,LEN($A$2)-8),"",SUMIF(Table1[SHIFT NOMENCLATURE], $B176, Table1[EVIC KILL]))</f>
        <v/>
      </c>
      <c r="E176" s="1" t="str">
        <f>IF($A176&gt;--RIGHT($A$2,LEN($A$2)-8),"",SUMIF(Table1[SHIFT NOMENCLATURE], $B176, Table1[EVIC MOB]))</f>
        <v/>
      </c>
      <c r="F176" s="1" t="str">
        <f>IF($A176&gt;--RIGHT($A$2,LEN($A$2)-8),"",SUMIF(Table1[SHIFT NOMENCLATURE], $B176, Table1[EVIC FIRE]))</f>
        <v/>
      </c>
      <c r="G176" s="1" t="str">
        <f>IF($A176&gt;--RIGHT($A$2,LEN($A$2)-8),"",SUMIF(Table1[SHIFT NOMENCLATURE], $B176, Table1[EKIA]))</f>
        <v/>
      </c>
      <c r="H176" s="1" t="str">
        <f>IF($A176&gt;--RIGHT($A$2,LEN($A$2)-8),"",SUMIF(Table1[SHIFT NOMENCLATURE], $B176, Table1[EWIA]))</f>
        <v/>
      </c>
      <c r="I176" s="1" t="str">
        <f>IF($A176&gt;--RIGHT($A$2,LEN($A$2)-8),"",SUMIF(Table1[SHIFT NOMENCLATURE], $B176, Table1[EPW]))</f>
        <v/>
      </c>
      <c r="J176" s="1" t="str">
        <f>IF($A176&gt;--RIGHT($A$2,LEN($A$2)-8),"",SUMIF(Table1[SHIFT NOMENCLATURE], $B176, Table1[FVIC KILL]))</f>
        <v/>
      </c>
      <c r="K176" s="1" t="str">
        <f>IF($A176&gt;--RIGHT($A$2,LEN($A$2)-8),"",SUMIF(Table1[SHIFT NOMENCLATURE], $B176, Table1[FVIC MOB]))</f>
        <v/>
      </c>
      <c r="L176" s="1" t="str">
        <f>IF($A176&gt;--RIGHT($A$2,LEN($A$2)-8),"",SUMIF(Table1[SHIFT NOMENCLATURE], $B176, Table1[FVIC FIRE]))</f>
        <v/>
      </c>
      <c r="M176" s="1" t="str">
        <f>IF($A176&gt;--RIGHT($A$2,LEN($A$2)-8),"",SUMIF(Table1[SHIFT NOMENCLATURE], $B176, Table1[FKIA]))</f>
        <v/>
      </c>
      <c r="N176" s="1" t="str">
        <f>IF($A176&gt;--RIGHT($A$2,LEN($A$2)-8),"",SUMIF(Table1[SHIFT NOMENCLATURE], $B176, Table1[FWIA]))</f>
        <v/>
      </c>
      <c r="O176" s="1" t="str">
        <f>IF($A176&gt;--RIGHT($A$2,LEN($A$2)-8),"",SUMIF(Table1[SHIFT NOMENCLATURE], $B176, Table1[DUSTWUN]))</f>
        <v/>
      </c>
    </row>
    <row r="177" spans="1:15" x14ac:dyDescent="0.25">
      <c r="A177" s="1" t="str">
        <f t="shared" si="4"/>
        <v/>
      </c>
      <c r="B177" t="str">
        <f t="shared" si="5"/>
        <v/>
      </c>
      <c r="C177" s="1" t="str">
        <f>IF($A177&gt;--RIGHT($A$2,LEN($A$2)-8),"",COUNTIF(Table1[SHIFT NOMENCLATURE],$B177))</f>
        <v/>
      </c>
      <c r="D177" s="1" t="str">
        <f>IF($A177&gt;--RIGHT($A$2,LEN($A$2)-8),"",SUMIF(Table1[SHIFT NOMENCLATURE], $B177, Table1[EVIC KILL]))</f>
        <v/>
      </c>
      <c r="E177" s="1" t="str">
        <f>IF($A177&gt;--RIGHT($A$2,LEN($A$2)-8),"",SUMIF(Table1[SHIFT NOMENCLATURE], $B177, Table1[EVIC MOB]))</f>
        <v/>
      </c>
      <c r="F177" s="1" t="str">
        <f>IF($A177&gt;--RIGHT($A$2,LEN($A$2)-8),"",SUMIF(Table1[SHIFT NOMENCLATURE], $B177, Table1[EVIC FIRE]))</f>
        <v/>
      </c>
      <c r="G177" s="1" t="str">
        <f>IF($A177&gt;--RIGHT($A$2,LEN($A$2)-8),"",SUMIF(Table1[SHIFT NOMENCLATURE], $B177, Table1[EKIA]))</f>
        <v/>
      </c>
      <c r="H177" s="1" t="str">
        <f>IF($A177&gt;--RIGHT($A$2,LEN($A$2)-8),"",SUMIF(Table1[SHIFT NOMENCLATURE], $B177, Table1[EWIA]))</f>
        <v/>
      </c>
      <c r="I177" s="1" t="str">
        <f>IF($A177&gt;--RIGHT($A$2,LEN($A$2)-8),"",SUMIF(Table1[SHIFT NOMENCLATURE], $B177, Table1[EPW]))</f>
        <v/>
      </c>
      <c r="J177" s="1" t="str">
        <f>IF($A177&gt;--RIGHT($A$2,LEN($A$2)-8),"",SUMIF(Table1[SHIFT NOMENCLATURE], $B177, Table1[FVIC KILL]))</f>
        <v/>
      </c>
      <c r="K177" s="1" t="str">
        <f>IF($A177&gt;--RIGHT($A$2,LEN($A$2)-8),"",SUMIF(Table1[SHIFT NOMENCLATURE], $B177, Table1[FVIC MOB]))</f>
        <v/>
      </c>
      <c r="L177" s="1" t="str">
        <f>IF($A177&gt;--RIGHT($A$2,LEN($A$2)-8),"",SUMIF(Table1[SHIFT NOMENCLATURE], $B177, Table1[FVIC FIRE]))</f>
        <v/>
      </c>
      <c r="M177" s="1" t="str">
        <f>IF($A177&gt;--RIGHT($A$2,LEN($A$2)-8),"",SUMIF(Table1[SHIFT NOMENCLATURE], $B177, Table1[FKIA]))</f>
        <v/>
      </c>
      <c r="N177" s="1" t="str">
        <f>IF($A177&gt;--RIGHT($A$2,LEN($A$2)-8),"",SUMIF(Table1[SHIFT NOMENCLATURE], $B177, Table1[FWIA]))</f>
        <v/>
      </c>
      <c r="O177" s="1" t="str">
        <f>IF($A177&gt;--RIGHT($A$2,LEN($A$2)-8),"",SUMIF(Table1[SHIFT NOMENCLATURE], $B177, Table1[DUSTWUN]))</f>
        <v/>
      </c>
    </row>
    <row r="178" spans="1:15" x14ac:dyDescent="0.25">
      <c r="A178" s="1" t="str">
        <f t="shared" si="4"/>
        <v/>
      </c>
      <c r="B178" t="str">
        <f t="shared" si="5"/>
        <v/>
      </c>
      <c r="C178" s="1" t="str">
        <f>IF($A178&gt;--RIGHT($A$2,LEN($A$2)-8),"",COUNTIF(Table1[SHIFT NOMENCLATURE],$B178))</f>
        <v/>
      </c>
      <c r="D178" s="1" t="str">
        <f>IF($A178&gt;--RIGHT($A$2,LEN($A$2)-8),"",SUMIF(Table1[SHIFT NOMENCLATURE], $B178, Table1[EVIC KILL]))</f>
        <v/>
      </c>
      <c r="E178" s="1" t="str">
        <f>IF($A178&gt;--RIGHT($A$2,LEN($A$2)-8),"",SUMIF(Table1[SHIFT NOMENCLATURE], $B178, Table1[EVIC MOB]))</f>
        <v/>
      </c>
      <c r="F178" s="1" t="str">
        <f>IF($A178&gt;--RIGHT($A$2,LEN($A$2)-8),"",SUMIF(Table1[SHIFT NOMENCLATURE], $B178, Table1[EVIC FIRE]))</f>
        <v/>
      </c>
      <c r="G178" s="1" t="str">
        <f>IF($A178&gt;--RIGHT($A$2,LEN($A$2)-8),"",SUMIF(Table1[SHIFT NOMENCLATURE], $B178, Table1[EKIA]))</f>
        <v/>
      </c>
      <c r="H178" s="1" t="str">
        <f>IF($A178&gt;--RIGHT($A$2,LEN($A$2)-8),"",SUMIF(Table1[SHIFT NOMENCLATURE], $B178, Table1[EWIA]))</f>
        <v/>
      </c>
      <c r="I178" s="1" t="str">
        <f>IF($A178&gt;--RIGHT($A$2,LEN($A$2)-8),"",SUMIF(Table1[SHIFT NOMENCLATURE], $B178, Table1[EPW]))</f>
        <v/>
      </c>
      <c r="J178" s="1" t="str">
        <f>IF($A178&gt;--RIGHT($A$2,LEN($A$2)-8),"",SUMIF(Table1[SHIFT NOMENCLATURE], $B178, Table1[FVIC KILL]))</f>
        <v/>
      </c>
      <c r="K178" s="1" t="str">
        <f>IF($A178&gt;--RIGHT($A$2,LEN($A$2)-8),"",SUMIF(Table1[SHIFT NOMENCLATURE], $B178, Table1[FVIC MOB]))</f>
        <v/>
      </c>
      <c r="L178" s="1" t="str">
        <f>IF($A178&gt;--RIGHT($A$2,LEN($A$2)-8),"",SUMIF(Table1[SHIFT NOMENCLATURE], $B178, Table1[FVIC FIRE]))</f>
        <v/>
      </c>
      <c r="M178" s="1" t="str">
        <f>IF($A178&gt;--RIGHT($A$2,LEN($A$2)-8),"",SUMIF(Table1[SHIFT NOMENCLATURE], $B178, Table1[FKIA]))</f>
        <v/>
      </c>
      <c r="N178" s="1" t="str">
        <f>IF($A178&gt;--RIGHT($A$2,LEN($A$2)-8),"",SUMIF(Table1[SHIFT NOMENCLATURE], $B178, Table1[FWIA]))</f>
        <v/>
      </c>
      <c r="O178" s="1" t="str">
        <f>IF($A178&gt;--RIGHT($A$2,LEN($A$2)-8),"",SUMIF(Table1[SHIFT NOMENCLATURE], $B178, Table1[DUSTWUN]))</f>
        <v/>
      </c>
    </row>
    <row r="179" spans="1:15" x14ac:dyDescent="0.25">
      <c r="A179" s="1" t="str">
        <f t="shared" si="4"/>
        <v/>
      </c>
      <c r="B179" t="str">
        <f t="shared" si="5"/>
        <v/>
      </c>
      <c r="C179" s="1" t="str">
        <f>IF($A179&gt;--RIGHT($A$2,LEN($A$2)-8),"",COUNTIF(Table1[SHIFT NOMENCLATURE],$B179))</f>
        <v/>
      </c>
      <c r="D179" s="1" t="str">
        <f>IF($A179&gt;--RIGHT($A$2,LEN($A$2)-8),"",SUMIF(Table1[SHIFT NOMENCLATURE], $B179, Table1[EVIC KILL]))</f>
        <v/>
      </c>
      <c r="E179" s="1" t="str">
        <f>IF($A179&gt;--RIGHT($A$2,LEN($A$2)-8),"",SUMIF(Table1[SHIFT NOMENCLATURE], $B179, Table1[EVIC MOB]))</f>
        <v/>
      </c>
      <c r="F179" s="1" t="str">
        <f>IF($A179&gt;--RIGHT($A$2,LEN($A$2)-8),"",SUMIF(Table1[SHIFT NOMENCLATURE], $B179, Table1[EVIC FIRE]))</f>
        <v/>
      </c>
      <c r="G179" s="1" t="str">
        <f>IF($A179&gt;--RIGHT($A$2,LEN($A$2)-8),"",SUMIF(Table1[SHIFT NOMENCLATURE], $B179, Table1[EKIA]))</f>
        <v/>
      </c>
      <c r="H179" s="1" t="str">
        <f>IF($A179&gt;--RIGHT($A$2,LEN($A$2)-8),"",SUMIF(Table1[SHIFT NOMENCLATURE], $B179, Table1[EWIA]))</f>
        <v/>
      </c>
      <c r="I179" s="1" t="str">
        <f>IF($A179&gt;--RIGHT($A$2,LEN($A$2)-8),"",SUMIF(Table1[SHIFT NOMENCLATURE], $B179, Table1[EPW]))</f>
        <v/>
      </c>
      <c r="J179" s="1" t="str">
        <f>IF($A179&gt;--RIGHT($A$2,LEN($A$2)-8),"",SUMIF(Table1[SHIFT NOMENCLATURE], $B179, Table1[FVIC KILL]))</f>
        <v/>
      </c>
      <c r="K179" s="1" t="str">
        <f>IF($A179&gt;--RIGHT($A$2,LEN($A$2)-8),"",SUMIF(Table1[SHIFT NOMENCLATURE], $B179, Table1[FVIC MOB]))</f>
        <v/>
      </c>
      <c r="L179" s="1" t="str">
        <f>IF($A179&gt;--RIGHT($A$2,LEN($A$2)-8),"",SUMIF(Table1[SHIFT NOMENCLATURE], $B179, Table1[FVIC FIRE]))</f>
        <v/>
      </c>
      <c r="M179" s="1" t="str">
        <f>IF($A179&gt;--RIGHT($A$2,LEN($A$2)-8),"",SUMIF(Table1[SHIFT NOMENCLATURE], $B179, Table1[FKIA]))</f>
        <v/>
      </c>
      <c r="N179" s="1" t="str">
        <f>IF($A179&gt;--RIGHT($A$2,LEN($A$2)-8),"",SUMIF(Table1[SHIFT NOMENCLATURE], $B179, Table1[FWIA]))</f>
        <v/>
      </c>
      <c r="O179" s="1" t="str">
        <f>IF($A179&gt;--RIGHT($A$2,LEN($A$2)-8),"",SUMIF(Table1[SHIFT NOMENCLATURE], $B179, Table1[DUSTWUN]))</f>
        <v/>
      </c>
    </row>
    <row r="180" spans="1:15" x14ac:dyDescent="0.25">
      <c r="A180" s="1" t="str">
        <f t="shared" si="4"/>
        <v/>
      </c>
      <c r="B180" t="str">
        <f t="shared" si="5"/>
        <v/>
      </c>
      <c r="C180" s="1" t="str">
        <f>IF($A180&gt;--RIGHT($A$2,LEN($A$2)-8),"",COUNTIF(Table1[SHIFT NOMENCLATURE],$B180))</f>
        <v/>
      </c>
      <c r="D180" s="1" t="str">
        <f>IF($A180&gt;--RIGHT($A$2,LEN($A$2)-8),"",SUMIF(Table1[SHIFT NOMENCLATURE], $B180, Table1[EVIC KILL]))</f>
        <v/>
      </c>
      <c r="E180" s="1" t="str">
        <f>IF($A180&gt;--RIGHT($A$2,LEN($A$2)-8),"",SUMIF(Table1[SHIFT NOMENCLATURE], $B180, Table1[EVIC MOB]))</f>
        <v/>
      </c>
      <c r="F180" s="1" t="str">
        <f>IF($A180&gt;--RIGHT($A$2,LEN($A$2)-8),"",SUMIF(Table1[SHIFT NOMENCLATURE], $B180, Table1[EVIC FIRE]))</f>
        <v/>
      </c>
      <c r="G180" s="1" t="str">
        <f>IF($A180&gt;--RIGHT($A$2,LEN($A$2)-8),"",SUMIF(Table1[SHIFT NOMENCLATURE], $B180, Table1[EKIA]))</f>
        <v/>
      </c>
      <c r="H180" s="1" t="str">
        <f>IF($A180&gt;--RIGHT($A$2,LEN($A$2)-8),"",SUMIF(Table1[SHIFT NOMENCLATURE], $B180, Table1[EWIA]))</f>
        <v/>
      </c>
      <c r="I180" s="1" t="str">
        <f>IF($A180&gt;--RIGHT($A$2,LEN($A$2)-8),"",SUMIF(Table1[SHIFT NOMENCLATURE], $B180, Table1[EPW]))</f>
        <v/>
      </c>
      <c r="J180" s="1" t="str">
        <f>IF($A180&gt;--RIGHT($A$2,LEN($A$2)-8),"",SUMIF(Table1[SHIFT NOMENCLATURE], $B180, Table1[FVIC KILL]))</f>
        <v/>
      </c>
      <c r="K180" s="1" t="str">
        <f>IF($A180&gt;--RIGHT($A$2,LEN($A$2)-8),"",SUMIF(Table1[SHIFT NOMENCLATURE], $B180, Table1[FVIC MOB]))</f>
        <v/>
      </c>
      <c r="L180" s="1" t="str">
        <f>IF($A180&gt;--RIGHT($A$2,LEN($A$2)-8),"",SUMIF(Table1[SHIFT NOMENCLATURE], $B180, Table1[FVIC FIRE]))</f>
        <v/>
      </c>
      <c r="M180" s="1" t="str">
        <f>IF($A180&gt;--RIGHT($A$2,LEN($A$2)-8),"",SUMIF(Table1[SHIFT NOMENCLATURE], $B180, Table1[FKIA]))</f>
        <v/>
      </c>
      <c r="N180" s="1" t="str">
        <f>IF($A180&gt;--RIGHT($A$2,LEN($A$2)-8),"",SUMIF(Table1[SHIFT NOMENCLATURE], $B180, Table1[FWIA]))</f>
        <v/>
      </c>
      <c r="O180" s="1" t="str">
        <f>IF($A180&gt;--RIGHT($A$2,LEN($A$2)-8),"",SUMIF(Table1[SHIFT NOMENCLATURE], $B180, Table1[DUSTWUN]))</f>
        <v/>
      </c>
    </row>
    <row r="181" spans="1:15" x14ac:dyDescent="0.25">
      <c r="A181" s="1" t="str">
        <f t="shared" si="4"/>
        <v/>
      </c>
      <c r="B181" t="str">
        <f t="shared" si="5"/>
        <v/>
      </c>
      <c r="C181" s="1" t="str">
        <f>IF($A181&gt;--RIGHT($A$2,LEN($A$2)-8),"",COUNTIF(Table1[SHIFT NOMENCLATURE],$B181))</f>
        <v/>
      </c>
      <c r="D181" s="1" t="str">
        <f>IF($A181&gt;--RIGHT($A$2,LEN($A$2)-8),"",SUMIF(Table1[SHIFT NOMENCLATURE], $B181, Table1[EVIC KILL]))</f>
        <v/>
      </c>
      <c r="E181" s="1" t="str">
        <f>IF($A181&gt;--RIGHT($A$2,LEN($A$2)-8),"",SUMIF(Table1[SHIFT NOMENCLATURE], $B181, Table1[EVIC MOB]))</f>
        <v/>
      </c>
      <c r="F181" s="1" t="str">
        <f>IF($A181&gt;--RIGHT($A$2,LEN($A$2)-8),"",SUMIF(Table1[SHIFT NOMENCLATURE], $B181, Table1[EVIC FIRE]))</f>
        <v/>
      </c>
      <c r="G181" s="1" t="str">
        <f>IF($A181&gt;--RIGHT($A$2,LEN($A$2)-8),"",SUMIF(Table1[SHIFT NOMENCLATURE], $B181, Table1[EKIA]))</f>
        <v/>
      </c>
      <c r="H181" s="1" t="str">
        <f>IF($A181&gt;--RIGHT($A$2,LEN($A$2)-8),"",SUMIF(Table1[SHIFT NOMENCLATURE], $B181, Table1[EWIA]))</f>
        <v/>
      </c>
      <c r="I181" s="1" t="str">
        <f>IF($A181&gt;--RIGHT($A$2,LEN($A$2)-8),"",SUMIF(Table1[SHIFT NOMENCLATURE], $B181, Table1[EPW]))</f>
        <v/>
      </c>
      <c r="J181" s="1" t="str">
        <f>IF($A181&gt;--RIGHT($A$2,LEN($A$2)-8),"",SUMIF(Table1[SHIFT NOMENCLATURE], $B181, Table1[FVIC KILL]))</f>
        <v/>
      </c>
      <c r="K181" s="1" t="str">
        <f>IF($A181&gt;--RIGHT($A$2,LEN($A$2)-8),"",SUMIF(Table1[SHIFT NOMENCLATURE], $B181, Table1[FVIC MOB]))</f>
        <v/>
      </c>
      <c r="L181" s="1" t="str">
        <f>IF($A181&gt;--RIGHT($A$2,LEN($A$2)-8),"",SUMIF(Table1[SHIFT NOMENCLATURE], $B181, Table1[FVIC FIRE]))</f>
        <v/>
      </c>
      <c r="M181" s="1" t="str">
        <f>IF($A181&gt;--RIGHT($A$2,LEN($A$2)-8),"",SUMIF(Table1[SHIFT NOMENCLATURE], $B181, Table1[FKIA]))</f>
        <v/>
      </c>
      <c r="N181" s="1" t="str">
        <f>IF($A181&gt;--RIGHT($A$2,LEN($A$2)-8),"",SUMIF(Table1[SHIFT NOMENCLATURE], $B181, Table1[FWIA]))</f>
        <v/>
      </c>
      <c r="O181" s="1" t="str">
        <f>IF($A181&gt;--RIGHT($A$2,LEN($A$2)-8),"",SUMIF(Table1[SHIFT NOMENCLATURE], $B181, Table1[DUSTWUN]))</f>
        <v/>
      </c>
    </row>
    <row r="182" spans="1:15" x14ac:dyDescent="0.25">
      <c r="A182" s="1" t="str">
        <f t="shared" si="4"/>
        <v/>
      </c>
      <c r="B182" t="str">
        <f t="shared" si="5"/>
        <v/>
      </c>
      <c r="C182" s="1" t="str">
        <f>IF($A182&gt;--RIGHT($A$2,LEN($A$2)-8),"",COUNTIF(Table1[SHIFT NOMENCLATURE],$B182))</f>
        <v/>
      </c>
      <c r="D182" s="1" t="str">
        <f>IF($A182&gt;--RIGHT($A$2,LEN($A$2)-8),"",SUMIF(Table1[SHIFT NOMENCLATURE], $B182, Table1[EVIC KILL]))</f>
        <v/>
      </c>
      <c r="E182" s="1" t="str">
        <f>IF($A182&gt;--RIGHT($A$2,LEN($A$2)-8),"",SUMIF(Table1[SHIFT NOMENCLATURE], $B182, Table1[EVIC MOB]))</f>
        <v/>
      </c>
      <c r="F182" s="1" t="str">
        <f>IF($A182&gt;--RIGHT($A$2,LEN($A$2)-8),"",SUMIF(Table1[SHIFT NOMENCLATURE], $B182, Table1[EVIC FIRE]))</f>
        <v/>
      </c>
      <c r="G182" s="1" t="str">
        <f>IF($A182&gt;--RIGHT($A$2,LEN($A$2)-8),"",SUMIF(Table1[SHIFT NOMENCLATURE], $B182, Table1[EKIA]))</f>
        <v/>
      </c>
      <c r="H182" s="1" t="str">
        <f>IF($A182&gt;--RIGHT($A$2,LEN($A$2)-8),"",SUMIF(Table1[SHIFT NOMENCLATURE], $B182, Table1[EWIA]))</f>
        <v/>
      </c>
      <c r="I182" s="1" t="str">
        <f>IF($A182&gt;--RIGHT($A$2,LEN($A$2)-8),"",SUMIF(Table1[SHIFT NOMENCLATURE], $B182, Table1[EPW]))</f>
        <v/>
      </c>
      <c r="J182" s="1" t="str">
        <f>IF($A182&gt;--RIGHT($A$2,LEN($A$2)-8),"",SUMIF(Table1[SHIFT NOMENCLATURE], $B182, Table1[FVIC KILL]))</f>
        <v/>
      </c>
      <c r="K182" s="1" t="str">
        <f>IF($A182&gt;--RIGHT($A$2,LEN($A$2)-8),"",SUMIF(Table1[SHIFT NOMENCLATURE], $B182, Table1[FVIC MOB]))</f>
        <v/>
      </c>
      <c r="L182" s="1" t="str">
        <f>IF($A182&gt;--RIGHT($A$2,LEN($A$2)-8),"",SUMIF(Table1[SHIFT NOMENCLATURE], $B182, Table1[FVIC FIRE]))</f>
        <v/>
      </c>
      <c r="M182" s="1" t="str">
        <f>IF($A182&gt;--RIGHT($A$2,LEN($A$2)-8),"",SUMIF(Table1[SHIFT NOMENCLATURE], $B182, Table1[FKIA]))</f>
        <v/>
      </c>
      <c r="N182" s="1" t="str">
        <f>IF($A182&gt;--RIGHT($A$2,LEN($A$2)-8),"",SUMIF(Table1[SHIFT NOMENCLATURE], $B182, Table1[FWIA]))</f>
        <v/>
      </c>
      <c r="O182" s="1" t="str">
        <f>IF($A182&gt;--RIGHT($A$2,LEN($A$2)-8),"",SUMIF(Table1[SHIFT NOMENCLATURE], $B182, Table1[DUSTWUN]))</f>
        <v/>
      </c>
    </row>
    <row r="183" spans="1:15" x14ac:dyDescent="0.25">
      <c r="A183" s="1" t="str">
        <f t="shared" si="4"/>
        <v/>
      </c>
      <c r="B183" t="str">
        <f t="shared" si="5"/>
        <v/>
      </c>
      <c r="C183" s="1" t="str">
        <f>IF($A183&gt;--RIGHT($A$2,LEN($A$2)-8),"",COUNTIF(Table1[SHIFT NOMENCLATURE],$B183))</f>
        <v/>
      </c>
      <c r="D183" s="1" t="str">
        <f>IF($A183&gt;--RIGHT($A$2,LEN($A$2)-8),"",SUMIF(Table1[SHIFT NOMENCLATURE], $B183, Table1[EVIC KILL]))</f>
        <v/>
      </c>
      <c r="E183" s="1" t="str">
        <f>IF($A183&gt;--RIGHT($A$2,LEN($A$2)-8),"",SUMIF(Table1[SHIFT NOMENCLATURE], $B183, Table1[EVIC MOB]))</f>
        <v/>
      </c>
      <c r="F183" s="1" t="str">
        <f>IF($A183&gt;--RIGHT($A$2,LEN($A$2)-8),"",SUMIF(Table1[SHIFT NOMENCLATURE], $B183, Table1[EVIC FIRE]))</f>
        <v/>
      </c>
      <c r="G183" s="1" t="str">
        <f>IF($A183&gt;--RIGHT($A$2,LEN($A$2)-8),"",SUMIF(Table1[SHIFT NOMENCLATURE], $B183, Table1[EKIA]))</f>
        <v/>
      </c>
      <c r="H183" s="1" t="str">
        <f>IF($A183&gt;--RIGHT($A$2,LEN($A$2)-8),"",SUMIF(Table1[SHIFT NOMENCLATURE], $B183, Table1[EWIA]))</f>
        <v/>
      </c>
      <c r="I183" s="1" t="str">
        <f>IF($A183&gt;--RIGHT($A$2,LEN($A$2)-8),"",SUMIF(Table1[SHIFT NOMENCLATURE], $B183, Table1[EPW]))</f>
        <v/>
      </c>
      <c r="J183" s="1" t="str">
        <f>IF($A183&gt;--RIGHT($A$2,LEN($A$2)-8),"",SUMIF(Table1[SHIFT NOMENCLATURE], $B183, Table1[FVIC KILL]))</f>
        <v/>
      </c>
      <c r="K183" s="1" t="str">
        <f>IF($A183&gt;--RIGHT($A$2,LEN($A$2)-8),"",SUMIF(Table1[SHIFT NOMENCLATURE], $B183, Table1[FVIC MOB]))</f>
        <v/>
      </c>
      <c r="L183" s="1" t="str">
        <f>IF($A183&gt;--RIGHT($A$2,LEN($A$2)-8),"",SUMIF(Table1[SHIFT NOMENCLATURE], $B183, Table1[FVIC FIRE]))</f>
        <v/>
      </c>
      <c r="M183" s="1" t="str">
        <f>IF($A183&gt;--RIGHT($A$2,LEN($A$2)-8),"",SUMIF(Table1[SHIFT NOMENCLATURE], $B183, Table1[FKIA]))</f>
        <v/>
      </c>
      <c r="N183" s="1" t="str">
        <f>IF($A183&gt;--RIGHT($A$2,LEN($A$2)-8),"",SUMIF(Table1[SHIFT NOMENCLATURE], $B183, Table1[FWIA]))</f>
        <v/>
      </c>
      <c r="O183" s="1" t="str">
        <f>IF($A183&gt;--RIGHT($A$2,LEN($A$2)-8),"",SUMIF(Table1[SHIFT NOMENCLATURE], $B183, Table1[DUSTWUN]))</f>
        <v/>
      </c>
    </row>
    <row r="184" spans="1:15" x14ac:dyDescent="0.25">
      <c r="A184" s="1" t="str">
        <f t="shared" si="4"/>
        <v/>
      </c>
      <c r="B184" t="str">
        <f t="shared" si="5"/>
        <v/>
      </c>
      <c r="C184" s="1" t="str">
        <f>IF($A184&gt;--RIGHT($A$2,LEN($A$2)-8),"",COUNTIF(Table1[SHIFT NOMENCLATURE],$B184))</f>
        <v/>
      </c>
      <c r="D184" s="1" t="str">
        <f>IF($A184&gt;--RIGHT($A$2,LEN($A$2)-8),"",SUMIF(Table1[SHIFT NOMENCLATURE], $B184, Table1[EVIC KILL]))</f>
        <v/>
      </c>
      <c r="E184" s="1" t="str">
        <f>IF($A184&gt;--RIGHT($A$2,LEN($A$2)-8),"",SUMIF(Table1[SHIFT NOMENCLATURE], $B184, Table1[EVIC MOB]))</f>
        <v/>
      </c>
      <c r="F184" s="1" t="str">
        <f>IF($A184&gt;--RIGHT($A$2,LEN($A$2)-8),"",SUMIF(Table1[SHIFT NOMENCLATURE], $B184, Table1[EVIC FIRE]))</f>
        <v/>
      </c>
      <c r="G184" s="1" t="str">
        <f>IF($A184&gt;--RIGHT($A$2,LEN($A$2)-8),"",SUMIF(Table1[SHIFT NOMENCLATURE], $B184, Table1[EKIA]))</f>
        <v/>
      </c>
      <c r="H184" s="1" t="str">
        <f>IF($A184&gt;--RIGHT($A$2,LEN($A$2)-8),"",SUMIF(Table1[SHIFT NOMENCLATURE], $B184, Table1[EWIA]))</f>
        <v/>
      </c>
      <c r="I184" s="1" t="str">
        <f>IF($A184&gt;--RIGHT($A$2,LEN($A$2)-8),"",SUMIF(Table1[SHIFT NOMENCLATURE], $B184, Table1[EPW]))</f>
        <v/>
      </c>
      <c r="J184" s="1" t="str">
        <f>IF($A184&gt;--RIGHT($A$2,LEN($A$2)-8),"",SUMIF(Table1[SHIFT NOMENCLATURE], $B184, Table1[FVIC KILL]))</f>
        <v/>
      </c>
      <c r="K184" s="1" t="str">
        <f>IF($A184&gt;--RIGHT($A$2,LEN($A$2)-8),"",SUMIF(Table1[SHIFT NOMENCLATURE], $B184, Table1[FVIC MOB]))</f>
        <v/>
      </c>
      <c r="L184" s="1" t="str">
        <f>IF($A184&gt;--RIGHT($A$2,LEN($A$2)-8),"",SUMIF(Table1[SHIFT NOMENCLATURE], $B184, Table1[FVIC FIRE]))</f>
        <v/>
      </c>
      <c r="M184" s="1" t="str">
        <f>IF($A184&gt;--RIGHT($A$2,LEN($A$2)-8),"",SUMIF(Table1[SHIFT NOMENCLATURE], $B184, Table1[FKIA]))</f>
        <v/>
      </c>
      <c r="N184" s="1" t="str">
        <f>IF($A184&gt;--RIGHT($A$2,LEN($A$2)-8),"",SUMIF(Table1[SHIFT NOMENCLATURE], $B184, Table1[FWIA]))</f>
        <v/>
      </c>
      <c r="O184" s="1" t="str">
        <f>IF($A184&gt;--RIGHT($A$2,LEN($A$2)-8),"",SUMIF(Table1[SHIFT NOMENCLATURE], $B184, Table1[DUSTWUN]))</f>
        <v/>
      </c>
    </row>
    <row r="185" spans="1:15" x14ac:dyDescent="0.25">
      <c r="A185" s="1" t="str">
        <f t="shared" si="4"/>
        <v/>
      </c>
      <c r="B185" t="str">
        <f t="shared" si="5"/>
        <v/>
      </c>
      <c r="C185" s="1" t="str">
        <f>IF($A185&gt;--RIGHT($A$2,LEN($A$2)-8),"",COUNTIF(Table1[SHIFT NOMENCLATURE],$B185))</f>
        <v/>
      </c>
      <c r="D185" s="1" t="str">
        <f>IF($A185&gt;--RIGHT($A$2,LEN($A$2)-8),"",SUMIF(Table1[SHIFT NOMENCLATURE], $B185, Table1[EVIC KILL]))</f>
        <v/>
      </c>
      <c r="E185" s="1" t="str">
        <f>IF($A185&gt;--RIGHT($A$2,LEN($A$2)-8),"",SUMIF(Table1[SHIFT NOMENCLATURE], $B185, Table1[EVIC MOB]))</f>
        <v/>
      </c>
      <c r="F185" s="1" t="str">
        <f>IF($A185&gt;--RIGHT($A$2,LEN($A$2)-8),"",SUMIF(Table1[SHIFT NOMENCLATURE], $B185, Table1[EVIC FIRE]))</f>
        <v/>
      </c>
      <c r="G185" s="1" t="str">
        <f>IF($A185&gt;--RIGHT($A$2,LEN($A$2)-8),"",SUMIF(Table1[SHIFT NOMENCLATURE], $B185, Table1[EKIA]))</f>
        <v/>
      </c>
      <c r="H185" s="1" t="str">
        <f>IF($A185&gt;--RIGHT($A$2,LEN($A$2)-8),"",SUMIF(Table1[SHIFT NOMENCLATURE], $B185, Table1[EWIA]))</f>
        <v/>
      </c>
      <c r="I185" s="1" t="str">
        <f>IF($A185&gt;--RIGHT($A$2,LEN($A$2)-8),"",SUMIF(Table1[SHIFT NOMENCLATURE], $B185, Table1[EPW]))</f>
        <v/>
      </c>
      <c r="J185" s="1" t="str">
        <f>IF($A185&gt;--RIGHT($A$2,LEN($A$2)-8),"",SUMIF(Table1[SHIFT NOMENCLATURE], $B185, Table1[FVIC KILL]))</f>
        <v/>
      </c>
      <c r="K185" s="1" t="str">
        <f>IF($A185&gt;--RIGHT($A$2,LEN($A$2)-8),"",SUMIF(Table1[SHIFT NOMENCLATURE], $B185, Table1[FVIC MOB]))</f>
        <v/>
      </c>
      <c r="L185" s="1" t="str">
        <f>IF($A185&gt;--RIGHT($A$2,LEN($A$2)-8),"",SUMIF(Table1[SHIFT NOMENCLATURE], $B185, Table1[FVIC FIRE]))</f>
        <v/>
      </c>
      <c r="M185" s="1" t="str">
        <f>IF($A185&gt;--RIGHT($A$2,LEN($A$2)-8),"",SUMIF(Table1[SHIFT NOMENCLATURE], $B185, Table1[FKIA]))</f>
        <v/>
      </c>
      <c r="N185" s="1" t="str">
        <f>IF($A185&gt;--RIGHT($A$2,LEN($A$2)-8),"",SUMIF(Table1[SHIFT NOMENCLATURE], $B185, Table1[FWIA]))</f>
        <v/>
      </c>
      <c r="O185" s="1" t="str">
        <f>IF($A185&gt;--RIGHT($A$2,LEN($A$2)-8),"",SUMIF(Table1[SHIFT NOMENCLATURE], $B185, Table1[DUSTWUN]))</f>
        <v/>
      </c>
    </row>
    <row r="186" spans="1:15" x14ac:dyDescent="0.25">
      <c r="A186" s="1" t="str">
        <f t="shared" si="4"/>
        <v/>
      </c>
      <c r="B186" t="str">
        <f t="shared" si="5"/>
        <v/>
      </c>
      <c r="C186" s="1" t="str">
        <f>IF($A186&gt;--RIGHT($A$2,LEN($A$2)-8),"",COUNTIF(Table1[SHIFT NOMENCLATURE],$B186))</f>
        <v/>
      </c>
      <c r="D186" s="1" t="str">
        <f>IF($A186&gt;--RIGHT($A$2,LEN($A$2)-8),"",SUMIF(Table1[SHIFT NOMENCLATURE], $B186, Table1[EVIC KILL]))</f>
        <v/>
      </c>
      <c r="E186" s="1" t="str">
        <f>IF($A186&gt;--RIGHT($A$2,LEN($A$2)-8),"",SUMIF(Table1[SHIFT NOMENCLATURE], $B186, Table1[EVIC MOB]))</f>
        <v/>
      </c>
      <c r="F186" s="1" t="str">
        <f>IF($A186&gt;--RIGHT($A$2,LEN($A$2)-8),"",SUMIF(Table1[SHIFT NOMENCLATURE], $B186, Table1[EVIC FIRE]))</f>
        <v/>
      </c>
      <c r="G186" s="1" t="str">
        <f>IF($A186&gt;--RIGHT($A$2,LEN($A$2)-8),"",SUMIF(Table1[SHIFT NOMENCLATURE], $B186, Table1[EKIA]))</f>
        <v/>
      </c>
      <c r="H186" s="1" t="str">
        <f>IF($A186&gt;--RIGHT($A$2,LEN($A$2)-8),"",SUMIF(Table1[SHIFT NOMENCLATURE], $B186, Table1[EWIA]))</f>
        <v/>
      </c>
      <c r="I186" s="1" t="str">
        <f>IF($A186&gt;--RIGHT($A$2,LEN($A$2)-8),"",SUMIF(Table1[SHIFT NOMENCLATURE], $B186, Table1[EPW]))</f>
        <v/>
      </c>
      <c r="J186" s="1" t="str">
        <f>IF($A186&gt;--RIGHT($A$2,LEN($A$2)-8),"",SUMIF(Table1[SHIFT NOMENCLATURE], $B186, Table1[FVIC KILL]))</f>
        <v/>
      </c>
      <c r="K186" s="1" t="str">
        <f>IF($A186&gt;--RIGHT($A$2,LEN($A$2)-8),"",SUMIF(Table1[SHIFT NOMENCLATURE], $B186, Table1[FVIC MOB]))</f>
        <v/>
      </c>
      <c r="L186" s="1" t="str">
        <f>IF($A186&gt;--RIGHT($A$2,LEN($A$2)-8),"",SUMIF(Table1[SHIFT NOMENCLATURE], $B186, Table1[FVIC FIRE]))</f>
        <v/>
      </c>
      <c r="M186" s="1" t="str">
        <f>IF($A186&gt;--RIGHT($A$2,LEN($A$2)-8),"",SUMIF(Table1[SHIFT NOMENCLATURE], $B186, Table1[FKIA]))</f>
        <v/>
      </c>
      <c r="N186" s="1" t="str">
        <f>IF($A186&gt;--RIGHT($A$2,LEN($A$2)-8),"",SUMIF(Table1[SHIFT NOMENCLATURE], $B186, Table1[FWIA]))</f>
        <v/>
      </c>
      <c r="O186" s="1" t="str">
        <f>IF($A186&gt;--RIGHT($A$2,LEN($A$2)-8),"",SUMIF(Table1[SHIFT NOMENCLATURE], $B186, Table1[DUSTWUN]))</f>
        <v/>
      </c>
    </row>
    <row r="187" spans="1:15" x14ac:dyDescent="0.25">
      <c r="A187" s="1" t="str">
        <f t="shared" si="4"/>
        <v/>
      </c>
      <c r="B187" t="str">
        <f t="shared" si="5"/>
        <v/>
      </c>
      <c r="C187" s="1" t="str">
        <f>IF($A187&gt;--RIGHT($A$2,LEN($A$2)-8),"",COUNTIF(Table1[SHIFT NOMENCLATURE],$B187))</f>
        <v/>
      </c>
      <c r="D187" s="1" t="str">
        <f>IF($A187&gt;--RIGHT($A$2,LEN($A$2)-8),"",SUMIF(Table1[SHIFT NOMENCLATURE], $B187, Table1[EVIC KILL]))</f>
        <v/>
      </c>
      <c r="E187" s="1" t="str">
        <f>IF($A187&gt;--RIGHT($A$2,LEN($A$2)-8),"",SUMIF(Table1[SHIFT NOMENCLATURE], $B187, Table1[EVIC MOB]))</f>
        <v/>
      </c>
      <c r="F187" s="1" t="str">
        <f>IF($A187&gt;--RIGHT($A$2,LEN($A$2)-8),"",SUMIF(Table1[SHIFT NOMENCLATURE], $B187, Table1[EVIC FIRE]))</f>
        <v/>
      </c>
      <c r="G187" s="1" t="str">
        <f>IF($A187&gt;--RIGHT($A$2,LEN($A$2)-8),"",SUMIF(Table1[SHIFT NOMENCLATURE], $B187, Table1[EKIA]))</f>
        <v/>
      </c>
      <c r="H187" s="1" t="str">
        <f>IF($A187&gt;--RIGHT($A$2,LEN($A$2)-8),"",SUMIF(Table1[SHIFT NOMENCLATURE], $B187, Table1[EWIA]))</f>
        <v/>
      </c>
      <c r="I187" s="1" t="str">
        <f>IF($A187&gt;--RIGHT($A$2,LEN($A$2)-8),"",SUMIF(Table1[SHIFT NOMENCLATURE], $B187, Table1[EPW]))</f>
        <v/>
      </c>
      <c r="J187" s="1" t="str">
        <f>IF($A187&gt;--RIGHT($A$2,LEN($A$2)-8),"",SUMIF(Table1[SHIFT NOMENCLATURE], $B187, Table1[FVIC KILL]))</f>
        <v/>
      </c>
      <c r="K187" s="1" t="str">
        <f>IF($A187&gt;--RIGHT($A$2,LEN($A$2)-8),"",SUMIF(Table1[SHIFT NOMENCLATURE], $B187, Table1[FVIC MOB]))</f>
        <v/>
      </c>
      <c r="L187" s="1" t="str">
        <f>IF($A187&gt;--RIGHT($A$2,LEN($A$2)-8),"",SUMIF(Table1[SHIFT NOMENCLATURE], $B187, Table1[FVIC FIRE]))</f>
        <v/>
      </c>
      <c r="M187" s="1" t="str">
        <f>IF($A187&gt;--RIGHT($A$2,LEN($A$2)-8),"",SUMIF(Table1[SHIFT NOMENCLATURE], $B187, Table1[FKIA]))</f>
        <v/>
      </c>
      <c r="N187" s="1" t="str">
        <f>IF($A187&gt;--RIGHT($A$2,LEN($A$2)-8),"",SUMIF(Table1[SHIFT NOMENCLATURE], $B187, Table1[FWIA]))</f>
        <v/>
      </c>
      <c r="O187" s="1" t="str">
        <f>IF($A187&gt;--RIGHT($A$2,LEN($A$2)-8),"",SUMIF(Table1[SHIFT NOMENCLATURE], $B187, Table1[DUSTWUN]))</f>
        <v/>
      </c>
    </row>
    <row r="188" spans="1:15" x14ac:dyDescent="0.25">
      <c r="A188" s="1" t="str">
        <f t="shared" si="4"/>
        <v/>
      </c>
      <c r="B188" t="str">
        <f t="shared" si="5"/>
        <v/>
      </c>
      <c r="C188" s="1" t="str">
        <f>IF($A188&gt;--RIGHT($A$2,LEN($A$2)-8),"",COUNTIF(Table1[SHIFT NOMENCLATURE],$B188))</f>
        <v/>
      </c>
      <c r="D188" s="1" t="str">
        <f>IF($A188&gt;--RIGHT($A$2,LEN($A$2)-8),"",SUMIF(Table1[SHIFT NOMENCLATURE], $B188, Table1[EVIC KILL]))</f>
        <v/>
      </c>
      <c r="E188" s="1" t="str">
        <f>IF($A188&gt;--RIGHT($A$2,LEN($A$2)-8),"",SUMIF(Table1[SHIFT NOMENCLATURE], $B188, Table1[EVIC MOB]))</f>
        <v/>
      </c>
      <c r="F188" s="1" t="str">
        <f>IF($A188&gt;--RIGHT($A$2,LEN($A$2)-8),"",SUMIF(Table1[SHIFT NOMENCLATURE], $B188, Table1[EVIC FIRE]))</f>
        <v/>
      </c>
      <c r="G188" s="1" t="str">
        <f>IF($A188&gt;--RIGHT($A$2,LEN($A$2)-8),"",SUMIF(Table1[SHIFT NOMENCLATURE], $B188, Table1[EKIA]))</f>
        <v/>
      </c>
      <c r="H188" s="1" t="str">
        <f>IF($A188&gt;--RIGHT($A$2,LEN($A$2)-8),"",SUMIF(Table1[SHIFT NOMENCLATURE], $B188, Table1[EWIA]))</f>
        <v/>
      </c>
      <c r="I188" s="1" t="str">
        <f>IF($A188&gt;--RIGHT($A$2,LEN($A$2)-8),"",SUMIF(Table1[SHIFT NOMENCLATURE], $B188, Table1[EPW]))</f>
        <v/>
      </c>
      <c r="J188" s="1" t="str">
        <f>IF($A188&gt;--RIGHT($A$2,LEN($A$2)-8),"",SUMIF(Table1[SHIFT NOMENCLATURE], $B188, Table1[FVIC KILL]))</f>
        <v/>
      </c>
      <c r="K188" s="1" t="str">
        <f>IF($A188&gt;--RIGHT($A$2,LEN($A$2)-8),"",SUMIF(Table1[SHIFT NOMENCLATURE], $B188, Table1[FVIC MOB]))</f>
        <v/>
      </c>
      <c r="L188" s="1" t="str">
        <f>IF($A188&gt;--RIGHT($A$2,LEN($A$2)-8),"",SUMIF(Table1[SHIFT NOMENCLATURE], $B188, Table1[FVIC FIRE]))</f>
        <v/>
      </c>
      <c r="M188" s="1" t="str">
        <f>IF($A188&gt;--RIGHT($A$2,LEN($A$2)-8),"",SUMIF(Table1[SHIFT NOMENCLATURE], $B188, Table1[FKIA]))</f>
        <v/>
      </c>
      <c r="N188" s="1" t="str">
        <f>IF($A188&gt;--RIGHT($A$2,LEN($A$2)-8),"",SUMIF(Table1[SHIFT NOMENCLATURE], $B188, Table1[FWIA]))</f>
        <v/>
      </c>
      <c r="O188" s="1" t="str">
        <f>IF($A188&gt;--RIGHT($A$2,LEN($A$2)-8),"",SUMIF(Table1[SHIFT NOMENCLATURE], $B188, Table1[DUSTWUN]))</f>
        <v/>
      </c>
    </row>
    <row r="189" spans="1:15" x14ac:dyDescent="0.25">
      <c r="A189" s="1" t="str">
        <f t="shared" si="4"/>
        <v/>
      </c>
      <c r="B189" t="str">
        <f t="shared" si="5"/>
        <v/>
      </c>
      <c r="C189" s="1" t="str">
        <f>IF($A189&gt;--RIGHT($A$2,LEN($A$2)-8),"",COUNTIF(Table1[SHIFT NOMENCLATURE],$B189))</f>
        <v/>
      </c>
      <c r="D189" s="1" t="str">
        <f>IF($A189&gt;--RIGHT($A$2,LEN($A$2)-8),"",SUMIF(Table1[SHIFT NOMENCLATURE], $B189, Table1[EVIC KILL]))</f>
        <v/>
      </c>
      <c r="E189" s="1" t="str">
        <f>IF($A189&gt;--RIGHT($A$2,LEN($A$2)-8),"",SUMIF(Table1[SHIFT NOMENCLATURE], $B189, Table1[EVIC MOB]))</f>
        <v/>
      </c>
      <c r="F189" s="1" t="str">
        <f>IF($A189&gt;--RIGHT($A$2,LEN($A$2)-8),"",SUMIF(Table1[SHIFT NOMENCLATURE], $B189, Table1[EVIC FIRE]))</f>
        <v/>
      </c>
      <c r="G189" s="1" t="str">
        <f>IF($A189&gt;--RIGHT($A$2,LEN($A$2)-8),"",SUMIF(Table1[SHIFT NOMENCLATURE], $B189, Table1[EKIA]))</f>
        <v/>
      </c>
      <c r="H189" s="1" t="str">
        <f>IF($A189&gt;--RIGHT($A$2,LEN($A$2)-8),"",SUMIF(Table1[SHIFT NOMENCLATURE], $B189, Table1[EWIA]))</f>
        <v/>
      </c>
      <c r="I189" s="1" t="str">
        <f>IF($A189&gt;--RIGHT($A$2,LEN($A$2)-8),"",SUMIF(Table1[SHIFT NOMENCLATURE], $B189, Table1[EPW]))</f>
        <v/>
      </c>
      <c r="J189" s="1" t="str">
        <f>IF($A189&gt;--RIGHT($A$2,LEN($A$2)-8),"",SUMIF(Table1[SHIFT NOMENCLATURE], $B189, Table1[FVIC KILL]))</f>
        <v/>
      </c>
      <c r="K189" s="1" t="str">
        <f>IF($A189&gt;--RIGHT($A$2,LEN($A$2)-8),"",SUMIF(Table1[SHIFT NOMENCLATURE], $B189, Table1[FVIC MOB]))</f>
        <v/>
      </c>
      <c r="L189" s="1" t="str">
        <f>IF($A189&gt;--RIGHT($A$2,LEN($A$2)-8),"",SUMIF(Table1[SHIFT NOMENCLATURE], $B189, Table1[FVIC FIRE]))</f>
        <v/>
      </c>
      <c r="M189" s="1" t="str">
        <f>IF($A189&gt;--RIGHT($A$2,LEN($A$2)-8),"",SUMIF(Table1[SHIFT NOMENCLATURE], $B189, Table1[FKIA]))</f>
        <v/>
      </c>
      <c r="N189" s="1" t="str">
        <f>IF($A189&gt;--RIGHT($A$2,LEN($A$2)-8),"",SUMIF(Table1[SHIFT NOMENCLATURE], $B189, Table1[FWIA]))</f>
        <v/>
      </c>
      <c r="O189" s="1" t="str">
        <f>IF($A189&gt;--RIGHT($A$2,LEN($A$2)-8),"",SUMIF(Table1[SHIFT NOMENCLATURE], $B189, Table1[DUSTWUN]))</f>
        <v/>
      </c>
    </row>
    <row r="190" spans="1:15" x14ac:dyDescent="0.25">
      <c r="A190" s="1" t="str">
        <f t="shared" si="4"/>
        <v/>
      </c>
      <c r="B190" t="str">
        <f t="shared" si="5"/>
        <v/>
      </c>
      <c r="C190" s="1" t="str">
        <f>IF($A190&gt;--RIGHT($A$2,LEN($A$2)-8),"",COUNTIF(Table1[SHIFT NOMENCLATURE],$B190))</f>
        <v/>
      </c>
      <c r="D190" s="1" t="str">
        <f>IF($A190&gt;--RIGHT($A$2,LEN($A$2)-8),"",SUMIF(Table1[SHIFT NOMENCLATURE], $B190, Table1[EVIC KILL]))</f>
        <v/>
      </c>
      <c r="E190" s="1" t="str">
        <f>IF($A190&gt;--RIGHT($A$2,LEN($A$2)-8),"",SUMIF(Table1[SHIFT NOMENCLATURE], $B190, Table1[EVIC MOB]))</f>
        <v/>
      </c>
      <c r="F190" s="1" t="str">
        <f>IF($A190&gt;--RIGHT($A$2,LEN($A$2)-8),"",SUMIF(Table1[SHIFT NOMENCLATURE], $B190, Table1[EVIC FIRE]))</f>
        <v/>
      </c>
      <c r="G190" s="1" t="str">
        <f>IF($A190&gt;--RIGHT($A$2,LEN($A$2)-8),"",SUMIF(Table1[SHIFT NOMENCLATURE], $B190, Table1[EKIA]))</f>
        <v/>
      </c>
      <c r="H190" s="1" t="str">
        <f>IF($A190&gt;--RIGHT($A$2,LEN($A$2)-8),"",SUMIF(Table1[SHIFT NOMENCLATURE], $B190, Table1[EWIA]))</f>
        <v/>
      </c>
      <c r="I190" s="1" t="str">
        <f>IF($A190&gt;--RIGHT($A$2,LEN($A$2)-8),"",SUMIF(Table1[SHIFT NOMENCLATURE], $B190, Table1[EPW]))</f>
        <v/>
      </c>
      <c r="J190" s="1" t="str">
        <f>IF($A190&gt;--RIGHT($A$2,LEN($A$2)-8),"",SUMIF(Table1[SHIFT NOMENCLATURE], $B190, Table1[FVIC KILL]))</f>
        <v/>
      </c>
      <c r="K190" s="1" t="str">
        <f>IF($A190&gt;--RIGHT($A$2,LEN($A$2)-8),"",SUMIF(Table1[SHIFT NOMENCLATURE], $B190, Table1[FVIC MOB]))</f>
        <v/>
      </c>
      <c r="L190" s="1" t="str">
        <f>IF($A190&gt;--RIGHT($A$2,LEN($A$2)-8),"",SUMIF(Table1[SHIFT NOMENCLATURE], $B190, Table1[FVIC FIRE]))</f>
        <v/>
      </c>
      <c r="M190" s="1" t="str">
        <f>IF($A190&gt;--RIGHT($A$2,LEN($A$2)-8),"",SUMIF(Table1[SHIFT NOMENCLATURE], $B190, Table1[FKIA]))</f>
        <v/>
      </c>
      <c r="N190" s="1" t="str">
        <f>IF($A190&gt;--RIGHT($A$2,LEN($A$2)-8),"",SUMIF(Table1[SHIFT NOMENCLATURE], $B190, Table1[FWIA]))</f>
        <v/>
      </c>
      <c r="O190" s="1" t="str">
        <f>IF($A190&gt;--RIGHT($A$2,LEN($A$2)-8),"",SUMIF(Table1[SHIFT NOMENCLATURE], $B190, Table1[DUSTWUN]))</f>
        <v/>
      </c>
    </row>
    <row r="191" spans="1:15" x14ac:dyDescent="0.25">
      <c r="A191" s="1" t="str">
        <f t="shared" si="4"/>
        <v/>
      </c>
      <c r="B191" t="str">
        <f t="shared" si="5"/>
        <v/>
      </c>
      <c r="C191" s="1" t="str">
        <f>IF($A191&gt;--RIGHT($A$2,LEN($A$2)-8),"",COUNTIF(Table1[SHIFT NOMENCLATURE],$B191))</f>
        <v/>
      </c>
      <c r="D191" s="1" t="str">
        <f>IF($A191&gt;--RIGHT($A$2,LEN($A$2)-8),"",SUMIF(Table1[SHIFT NOMENCLATURE], $B191, Table1[EVIC KILL]))</f>
        <v/>
      </c>
      <c r="E191" s="1" t="str">
        <f>IF($A191&gt;--RIGHT($A$2,LEN($A$2)-8),"",SUMIF(Table1[SHIFT NOMENCLATURE], $B191, Table1[EVIC MOB]))</f>
        <v/>
      </c>
      <c r="F191" s="1" t="str">
        <f>IF($A191&gt;--RIGHT($A$2,LEN($A$2)-8),"",SUMIF(Table1[SHIFT NOMENCLATURE], $B191, Table1[EVIC FIRE]))</f>
        <v/>
      </c>
      <c r="G191" s="1" t="str">
        <f>IF($A191&gt;--RIGHT($A$2,LEN($A$2)-8),"",SUMIF(Table1[SHIFT NOMENCLATURE], $B191, Table1[EKIA]))</f>
        <v/>
      </c>
      <c r="H191" s="1" t="str">
        <f>IF($A191&gt;--RIGHT($A$2,LEN($A$2)-8),"",SUMIF(Table1[SHIFT NOMENCLATURE], $B191, Table1[EWIA]))</f>
        <v/>
      </c>
      <c r="I191" s="1" t="str">
        <f>IF($A191&gt;--RIGHT($A$2,LEN($A$2)-8),"",SUMIF(Table1[SHIFT NOMENCLATURE], $B191, Table1[EPW]))</f>
        <v/>
      </c>
      <c r="J191" s="1" t="str">
        <f>IF($A191&gt;--RIGHT($A$2,LEN($A$2)-8),"",SUMIF(Table1[SHIFT NOMENCLATURE], $B191, Table1[FVIC KILL]))</f>
        <v/>
      </c>
      <c r="K191" s="1" t="str">
        <f>IF($A191&gt;--RIGHT($A$2,LEN($A$2)-8),"",SUMIF(Table1[SHIFT NOMENCLATURE], $B191, Table1[FVIC MOB]))</f>
        <v/>
      </c>
      <c r="L191" s="1" t="str">
        <f>IF($A191&gt;--RIGHT($A$2,LEN($A$2)-8),"",SUMIF(Table1[SHIFT NOMENCLATURE], $B191, Table1[FVIC FIRE]))</f>
        <v/>
      </c>
      <c r="M191" s="1" t="str">
        <f>IF($A191&gt;--RIGHT($A$2,LEN($A$2)-8),"",SUMIF(Table1[SHIFT NOMENCLATURE], $B191, Table1[FKIA]))</f>
        <v/>
      </c>
      <c r="N191" s="1" t="str">
        <f>IF($A191&gt;--RIGHT($A$2,LEN($A$2)-8),"",SUMIF(Table1[SHIFT NOMENCLATURE], $B191, Table1[FWIA]))</f>
        <v/>
      </c>
      <c r="O191" s="1" t="str">
        <f>IF($A191&gt;--RIGHT($A$2,LEN($A$2)-8),"",SUMIF(Table1[SHIFT NOMENCLATURE], $B191, Table1[DUSTWUN]))</f>
        <v/>
      </c>
    </row>
    <row r="192" spans="1:15" x14ac:dyDescent="0.25">
      <c r="A192" s="1" t="str">
        <f t="shared" si="4"/>
        <v/>
      </c>
      <c r="B192" t="str">
        <f t="shared" si="5"/>
        <v/>
      </c>
      <c r="C192" s="1" t="str">
        <f>IF($A192&gt;--RIGHT($A$2,LEN($A$2)-8),"",COUNTIF(Table1[SHIFT NOMENCLATURE],$B192))</f>
        <v/>
      </c>
      <c r="D192" s="1" t="str">
        <f>IF($A192&gt;--RIGHT($A$2,LEN($A$2)-8),"",SUMIF(Table1[SHIFT NOMENCLATURE], $B192, Table1[EVIC KILL]))</f>
        <v/>
      </c>
      <c r="E192" s="1" t="str">
        <f>IF($A192&gt;--RIGHT($A$2,LEN($A$2)-8),"",SUMIF(Table1[SHIFT NOMENCLATURE], $B192, Table1[EVIC MOB]))</f>
        <v/>
      </c>
      <c r="F192" s="1" t="str">
        <f>IF($A192&gt;--RIGHT($A$2,LEN($A$2)-8),"",SUMIF(Table1[SHIFT NOMENCLATURE], $B192, Table1[EVIC FIRE]))</f>
        <v/>
      </c>
      <c r="G192" s="1" t="str">
        <f>IF($A192&gt;--RIGHT($A$2,LEN($A$2)-8),"",SUMIF(Table1[SHIFT NOMENCLATURE], $B192, Table1[EKIA]))</f>
        <v/>
      </c>
      <c r="H192" s="1" t="str">
        <f>IF($A192&gt;--RIGHT($A$2,LEN($A$2)-8),"",SUMIF(Table1[SHIFT NOMENCLATURE], $B192, Table1[EWIA]))</f>
        <v/>
      </c>
      <c r="I192" s="1" t="str">
        <f>IF($A192&gt;--RIGHT($A$2,LEN($A$2)-8),"",SUMIF(Table1[SHIFT NOMENCLATURE], $B192, Table1[EPW]))</f>
        <v/>
      </c>
      <c r="J192" s="1" t="str">
        <f>IF($A192&gt;--RIGHT($A$2,LEN($A$2)-8),"",SUMIF(Table1[SHIFT NOMENCLATURE], $B192, Table1[FVIC KILL]))</f>
        <v/>
      </c>
      <c r="K192" s="1" t="str">
        <f>IF($A192&gt;--RIGHT($A$2,LEN($A$2)-8),"",SUMIF(Table1[SHIFT NOMENCLATURE], $B192, Table1[FVIC MOB]))</f>
        <v/>
      </c>
      <c r="L192" s="1" t="str">
        <f>IF($A192&gt;--RIGHT($A$2,LEN($A$2)-8),"",SUMIF(Table1[SHIFT NOMENCLATURE], $B192, Table1[FVIC FIRE]))</f>
        <v/>
      </c>
      <c r="M192" s="1" t="str">
        <f>IF($A192&gt;--RIGHT($A$2,LEN($A$2)-8),"",SUMIF(Table1[SHIFT NOMENCLATURE], $B192, Table1[FKIA]))</f>
        <v/>
      </c>
      <c r="N192" s="1" t="str">
        <f>IF($A192&gt;--RIGHT($A$2,LEN($A$2)-8),"",SUMIF(Table1[SHIFT NOMENCLATURE], $B192, Table1[FWIA]))</f>
        <v/>
      </c>
      <c r="O192" s="1" t="str">
        <f>IF($A192&gt;--RIGHT($A$2,LEN($A$2)-8),"",SUMIF(Table1[SHIFT NOMENCLATURE], $B192, Table1[DUSTWUN]))</f>
        <v/>
      </c>
    </row>
    <row r="193" spans="1:15" x14ac:dyDescent="0.25">
      <c r="A193" s="1" t="str">
        <f t="shared" si="4"/>
        <v/>
      </c>
      <c r="B193" t="str">
        <f t="shared" si="5"/>
        <v/>
      </c>
      <c r="C193" s="1" t="str">
        <f>IF($A193&gt;--RIGHT($A$2,LEN($A$2)-8),"",COUNTIF(Table1[SHIFT NOMENCLATURE],$B193))</f>
        <v/>
      </c>
      <c r="D193" s="1" t="str">
        <f>IF($A193&gt;--RIGHT($A$2,LEN($A$2)-8),"",SUMIF(Table1[SHIFT NOMENCLATURE], $B193, Table1[EVIC KILL]))</f>
        <v/>
      </c>
      <c r="E193" s="1" t="str">
        <f>IF($A193&gt;--RIGHT($A$2,LEN($A$2)-8),"",SUMIF(Table1[SHIFT NOMENCLATURE], $B193, Table1[EVIC MOB]))</f>
        <v/>
      </c>
      <c r="F193" s="1" t="str">
        <f>IF($A193&gt;--RIGHT($A$2,LEN($A$2)-8),"",SUMIF(Table1[SHIFT NOMENCLATURE], $B193, Table1[EVIC FIRE]))</f>
        <v/>
      </c>
      <c r="G193" s="1" t="str">
        <f>IF($A193&gt;--RIGHT($A$2,LEN($A$2)-8),"",SUMIF(Table1[SHIFT NOMENCLATURE], $B193, Table1[EKIA]))</f>
        <v/>
      </c>
      <c r="H193" s="1" t="str">
        <f>IF($A193&gt;--RIGHT($A$2,LEN($A$2)-8),"",SUMIF(Table1[SHIFT NOMENCLATURE], $B193, Table1[EWIA]))</f>
        <v/>
      </c>
      <c r="I193" s="1" t="str">
        <f>IF($A193&gt;--RIGHT($A$2,LEN($A$2)-8),"",SUMIF(Table1[SHIFT NOMENCLATURE], $B193, Table1[EPW]))</f>
        <v/>
      </c>
      <c r="J193" s="1" t="str">
        <f>IF($A193&gt;--RIGHT($A$2,LEN($A$2)-8),"",SUMIF(Table1[SHIFT NOMENCLATURE], $B193, Table1[FVIC KILL]))</f>
        <v/>
      </c>
      <c r="K193" s="1" t="str">
        <f>IF($A193&gt;--RIGHT($A$2,LEN($A$2)-8),"",SUMIF(Table1[SHIFT NOMENCLATURE], $B193, Table1[FVIC MOB]))</f>
        <v/>
      </c>
      <c r="L193" s="1" t="str">
        <f>IF($A193&gt;--RIGHT($A$2,LEN($A$2)-8),"",SUMIF(Table1[SHIFT NOMENCLATURE], $B193, Table1[FVIC FIRE]))</f>
        <v/>
      </c>
      <c r="M193" s="1" t="str">
        <f>IF($A193&gt;--RIGHT($A$2,LEN($A$2)-8),"",SUMIF(Table1[SHIFT NOMENCLATURE], $B193, Table1[FKIA]))</f>
        <v/>
      </c>
      <c r="N193" s="1" t="str">
        <f>IF($A193&gt;--RIGHT($A$2,LEN($A$2)-8),"",SUMIF(Table1[SHIFT NOMENCLATURE], $B193, Table1[FWIA]))</f>
        <v/>
      </c>
      <c r="O193" s="1" t="str">
        <f>IF($A193&gt;--RIGHT($A$2,LEN($A$2)-8),"",SUMIF(Table1[SHIFT NOMENCLATURE], $B193, Table1[DUSTWUN]))</f>
        <v/>
      </c>
    </row>
    <row r="194" spans="1:15" x14ac:dyDescent="0.25">
      <c r="A194" s="1" t="str">
        <f t="shared" si="4"/>
        <v/>
      </c>
      <c r="B194" t="str">
        <f t="shared" si="5"/>
        <v/>
      </c>
      <c r="C194" s="1" t="str">
        <f>IF($A194&gt;--RIGHT($A$2,LEN($A$2)-8),"",COUNTIF(Table1[SHIFT NOMENCLATURE],$B194))</f>
        <v/>
      </c>
      <c r="D194" s="1" t="str">
        <f>IF($A194&gt;--RIGHT($A$2,LEN($A$2)-8),"",SUMIF(Table1[SHIFT NOMENCLATURE], $B194, Table1[EVIC KILL]))</f>
        <v/>
      </c>
      <c r="E194" s="1" t="str">
        <f>IF($A194&gt;--RIGHT($A$2,LEN($A$2)-8),"",SUMIF(Table1[SHIFT NOMENCLATURE], $B194, Table1[EVIC MOB]))</f>
        <v/>
      </c>
      <c r="F194" s="1" t="str">
        <f>IF($A194&gt;--RIGHT($A$2,LEN($A$2)-8),"",SUMIF(Table1[SHIFT NOMENCLATURE], $B194, Table1[EVIC FIRE]))</f>
        <v/>
      </c>
      <c r="G194" s="1" t="str">
        <f>IF($A194&gt;--RIGHT($A$2,LEN($A$2)-8),"",SUMIF(Table1[SHIFT NOMENCLATURE], $B194, Table1[EKIA]))</f>
        <v/>
      </c>
      <c r="H194" s="1" t="str">
        <f>IF($A194&gt;--RIGHT($A$2,LEN($A$2)-8),"",SUMIF(Table1[SHIFT NOMENCLATURE], $B194, Table1[EWIA]))</f>
        <v/>
      </c>
      <c r="I194" s="1" t="str">
        <f>IF($A194&gt;--RIGHT($A$2,LEN($A$2)-8),"",SUMIF(Table1[SHIFT NOMENCLATURE], $B194, Table1[EPW]))</f>
        <v/>
      </c>
      <c r="J194" s="1" t="str">
        <f>IF($A194&gt;--RIGHT($A$2,LEN($A$2)-8),"",SUMIF(Table1[SHIFT NOMENCLATURE], $B194, Table1[FVIC KILL]))</f>
        <v/>
      </c>
      <c r="K194" s="1" t="str">
        <f>IF($A194&gt;--RIGHT($A$2,LEN($A$2)-8),"",SUMIF(Table1[SHIFT NOMENCLATURE], $B194, Table1[FVIC MOB]))</f>
        <v/>
      </c>
      <c r="L194" s="1" t="str">
        <f>IF($A194&gt;--RIGHT($A$2,LEN($A$2)-8),"",SUMIF(Table1[SHIFT NOMENCLATURE], $B194, Table1[FVIC FIRE]))</f>
        <v/>
      </c>
      <c r="M194" s="1" t="str">
        <f>IF($A194&gt;--RIGHT($A$2,LEN($A$2)-8),"",SUMIF(Table1[SHIFT NOMENCLATURE], $B194, Table1[FKIA]))</f>
        <v/>
      </c>
      <c r="N194" s="1" t="str">
        <f>IF($A194&gt;--RIGHT($A$2,LEN($A$2)-8),"",SUMIF(Table1[SHIFT NOMENCLATURE], $B194, Table1[FWIA]))</f>
        <v/>
      </c>
      <c r="O194" s="1" t="str">
        <f>IF($A194&gt;--RIGHT($A$2,LEN($A$2)-8),"",SUMIF(Table1[SHIFT NOMENCLATURE], $B194, Table1[DUSTWUN]))</f>
        <v/>
      </c>
    </row>
    <row r="195" spans="1:15" x14ac:dyDescent="0.25">
      <c r="A195" s="1" t="str">
        <f t="shared" si="4"/>
        <v/>
      </c>
      <c r="B195" t="str">
        <f t="shared" si="5"/>
        <v/>
      </c>
      <c r="C195" s="1" t="str">
        <f>IF($A195&gt;--RIGHT($A$2,LEN($A$2)-8),"",COUNTIF(Table1[SHIFT NOMENCLATURE],$B195))</f>
        <v/>
      </c>
      <c r="D195" s="1" t="str">
        <f>IF($A195&gt;--RIGHT($A$2,LEN($A$2)-8),"",SUMIF(Table1[SHIFT NOMENCLATURE], $B195, Table1[EVIC KILL]))</f>
        <v/>
      </c>
      <c r="E195" s="1" t="str">
        <f>IF($A195&gt;--RIGHT($A$2,LEN($A$2)-8),"",SUMIF(Table1[SHIFT NOMENCLATURE], $B195, Table1[EVIC MOB]))</f>
        <v/>
      </c>
      <c r="F195" s="1" t="str">
        <f>IF($A195&gt;--RIGHT($A$2,LEN($A$2)-8),"",SUMIF(Table1[SHIFT NOMENCLATURE], $B195, Table1[EVIC FIRE]))</f>
        <v/>
      </c>
      <c r="G195" s="1" t="str">
        <f>IF($A195&gt;--RIGHT($A$2,LEN($A$2)-8),"",SUMIF(Table1[SHIFT NOMENCLATURE], $B195, Table1[EKIA]))</f>
        <v/>
      </c>
      <c r="H195" s="1" t="str">
        <f>IF($A195&gt;--RIGHT($A$2,LEN($A$2)-8),"",SUMIF(Table1[SHIFT NOMENCLATURE], $B195, Table1[EWIA]))</f>
        <v/>
      </c>
      <c r="I195" s="1" t="str">
        <f>IF($A195&gt;--RIGHT($A$2,LEN($A$2)-8),"",SUMIF(Table1[SHIFT NOMENCLATURE], $B195, Table1[EPW]))</f>
        <v/>
      </c>
      <c r="J195" s="1" t="str">
        <f>IF($A195&gt;--RIGHT($A$2,LEN($A$2)-8),"",SUMIF(Table1[SHIFT NOMENCLATURE], $B195, Table1[FVIC KILL]))</f>
        <v/>
      </c>
      <c r="K195" s="1" t="str">
        <f>IF($A195&gt;--RIGHT($A$2,LEN($A$2)-8),"",SUMIF(Table1[SHIFT NOMENCLATURE], $B195, Table1[FVIC MOB]))</f>
        <v/>
      </c>
      <c r="L195" s="1" t="str">
        <f>IF($A195&gt;--RIGHT($A$2,LEN($A$2)-8),"",SUMIF(Table1[SHIFT NOMENCLATURE], $B195, Table1[FVIC FIRE]))</f>
        <v/>
      </c>
      <c r="M195" s="1" t="str">
        <f>IF($A195&gt;--RIGHT($A$2,LEN($A$2)-8),"",SUMIF(Table1[SHIFT NOMENCLATURE], $B195, Table1[FKIA]))</f>
        <v/>
      </c>
      <c r="N195" s="1" t="str">
        <f>IF($A195&gt;--RIGHT($A$2,LEN($A$2)-8),"",SUMIF(Table1[SHIFT NOMENCLATURE], $B195, Table1[FWIA]))</f>
        <v/>
      </c>
      <c r="O195" s="1" t="str">
        <f>IF($A195&gt;--RIGHT($A$2,LEN($A$2)-8),"",SUMIF(Table1[SHIFT NOMENCLATURE], $B195, Table1[DUSTWUN]))</f>
        <v/>
      </c>
    </row>
    <row r="196" spans="1:15" x14ac:dyDescent="0.25">
      <c r="A196" s="1" t="str">
        <f t="shared" si="4"/>
        <v/>
      </c>
      <c r="B196" t="str">
        <f t="shared" si="5"/>
        <v/>
      </c>
      <c r="C196" s="1" t="str">
        <f>IF($A196&gt;--RIGHT($A$2,LEN($A$2)-8),"",COUNTIF(Table1[SHIFT NOMENCLATURE],$B196))</f>
        <v/>
      </c>
      <c r="D196" s="1" t="str">
        <f>IF($A196&gt;--RIGHT($A$2,LEN($A$2)-8),"",SUMIF(Table1[SHIFT NOMENCLATURE], $B196, Table1[EVIC KILL]))</f>
        <v/>
      </c>
      <c r="E196" s="1" t="str">
        <f>IF($A196&gt;--RIGHT($A$2,LEN($A$2)-8),"",SUMIF(Table1[SHIFT NOMENCLATURE], $B196, Table1[EVIC MOB]))</f>
        <v/>
      </c>
      <c r="F196" s="1" t="str">
        <f>IF($A196&gt;--RIGHT($A$2,LEN($A$2)-8),"",SUMIF(Table1[SHIFT NOMENCLATURE], $B196, Table1[EVIC FIRE]))</f>
        <v/>
      </c>
      <c r="G196" s="1" t="str">
        <f>IF($A196&gt;--RIGHT($A$2,LEN($A$2)-8),"",SUMIF(Table1[SHIFT NOMENCLATURE], $B196, Table1[EKIA]))</f>
        <v/>
      </c>
      <c r="H196" s="1" t="str">
        <f>IF($A196&gt;--RIGHT($A$2,LEN($A$2)-8),"",SUMIF(Table1[SHIFT NOMENCLATURE], $B196, Table1[EWIA]))</f>
        <v/>
      </c>
      <c r="I196" s="1" t="str">
        <f>IF($A196&gt;--RIGHT($A$2,LEN($A$2)-8),"",SUMIF(Table1[SHIFT NOMENCLATURE], $B196, Table1[EPW]))</f>
        <v/>
      </c>
      <c r="J196" s="1" t="str">
        <f>IF($A196&gt;--RIGHT($A$2,LEN($A$2)-8),"",SUMIF(Table1[SHIFT NOMENCLATURE], $B196, Table1[FVIC KILL]))</f>
        <v/>
      </c>
      <c r="K196" s="1" t="str">
        <f>IF($A196&gt;--RIGHT($A$2,LEN($A$2)-8),"",SUMIF(Table1[SHIFT NOMENCLATURE], $B196, Table1[FVIC MOB]))</f>
        <v/>
      </c>
      <c r="L196" s="1" t="str">
        <f>IF($A196&gt;--RIGHT($A$2,LEN($A$2)-8),"",SUMIF(Table1[SHIFT NOMENCLATURE], $B196, Table1[FVIC FIRE]))</f>
        <v/>
      </c>
      <c r="M196" s="1" t="str">
        <f>IF($A196&gt;--RIGHT($A$2,LEN($A$2)-8),"",SUMIF(Table1[SHIFT NOMENCLATURE], $B196, Table1[FKIA]))</f>
        <v/>
      </c>
      <c r="N196" s="1" t="str">
        <f>IF($A196&gt;--RIGHT($A$2,LEN($A$2)-8),"",SUMIF(Table1[SHIFT NOMENCLATURE], $B196, Table1[FWIA]))</f>
        <v/>
      </c>
      <c r="O196" s="1" t="str">
        <f>IF($A196&gt;--RIGHT($A$2,LEN($A$2)-8),"",SUMIF(Table1[SHIFT NOMENCLATURE], $B196, Table1[DUSTWUN]))</f>
        <v/>
      </c>
    </row>
    <row r="197" spans="1:15" x14ac:dyDescent="0.25">
      <c r="A197" s="1" t="str">
        <f t="shared" ref="A197:A260" si="6">IF($A196&gt;--RIGHT($A$2,LEN($A$2)-8)-1,"",ROW()-2)</f>
        <v/>
      </c>
      <c r="B197" t="str">
        <f t="shared" ref="B197:B260" si="7">IF($A196&gt;--RIGHT($A$2,LEN($A$2)-8)-1,"",IF(MID($B196,3,4)="1900",CONCATENATE(TEXT(DATEVALUE(MID($B196,15,2)&amp;MID($B196,21,3)&amp;RIGHT($B196,4)),"dd"), "0700-1900", UPPER(TEXT(DATEVALUE(MID($B196,15,2)&amp;MID($B196,21,3)&amp;RIGHT($B196,4)),"mmm")), RIGHT($B196,4)), CONCATENATE(LEFT($B196,2), "1900", MID($B196,12,3), RIGHT($B196,4), "-", TEXT(DATEVALUE(LEFT($B196,2)&amp;MID($B196,12,3)&amp;RIGHT($B196,4))+1,"dd"),"0700", UPPER(TEXT(DATEVALUE(LEFT($B196,2)&amp;MID($B196,12,3)&amp;RIGHT($B196,4))+1,"mmm")), TEXT(DATEVALUE(LEFT($B196,2)&amp;MID($B196,12,3)&amp;RIGHT($B196,4))+1,"yyyy"))))</f>
        <v/>
      </c>
      <c r="C197" s="1" t="str">
        <f>IF($A197&gt;--RIGHT($A$2,LEN($A$2)-8),"",COUNTIF(Table1[SHIFT NOMENCLATURE],$B197))</f>
        <v/>
      </c>
      <c r="D197" s="1" t="str">
        <f>IF($A197&gt;--RIGHT($A$2,LEN($A$2)-8),"",SUMIF(Table1[SHIFT NOMENCLATURE], $B197, Table1[EVIC KILL]))</f>
        <v/>
      </c>
      <c r="E197" s="1" t="str">
        <f>IF($A197&gt;--RIGHT($A$2,LEN($A$2)-8),"",SUMIF(Table1[SHIFT NOMENCLATURE], $B197, Table1[EVIC MOB]))</f>
        <v/>
      </c>
      <c r="F197" s="1" t="str">
        <f>IF($A197&gt;--RIGHT($A$2,LEN($A$2)-8),"",SUMIF(Table1[SHIFT NOMENCLATURE], $B197, Table1[EVIC FIRE]))</f>
        <v/>
      </c>
      <c r="G197" s="1" t="str">
        <f>IF($A197&gt;--RIGHT($A$2,LEN($A$2)-8),"",SUMIF(Table1[SHIFT NOMENCLATURE], $B197, Table1[EKIA]))</f>
        <v/>
      </c>
      <c r="H197" s="1" t="str">
        <f>IF($A197&gt;--RIGHT($A$2,LEN($A$2)-8),"",SUMIF(Table1[SHIFT NOMENCLATURE], $B197, Table1[EWIA]))</f>
        <v/>
      </c>
      <c r="I197" s="1" t="str">
        <f>IF($A197&gt;--RIGHT($A$2,LEN($A$2)-8),"",SUMIF(Table1[SHIFT NOMENCLATURE], $B197, Table1[EPW]))</f>
        <v/>
      </c>
      <c r="J197" s="1" t="str">
        <f>IF($A197&gt;--RIGHT($A$2,LEN($A$2)-8),"",SUMIF(Table1[SHIFT NOMENCLATURE], $B197, Table1[FVIC KILL]))</f>
        <v/>
      </c>
      <c r="K197" s="1" t="str">
        <f>IF($A197&gt;--RIGHT($A$2,LEN($A$2)-8),"",SUMIF(Table1[SHIFT NOMENCLATURE], $B197, Table1[FVIC MOB]))</f>
        <v/>
      </c>
      <c r="L197" s="1" t="str">
        <f>IF($A197&gt;--RIGHT($A$2,LEN($A$2)-8),"",SUMIF(Table1[SHIFT NOMENCLATURE], $B197, Table1[FVIC FIRE]))</f>
        <v/>
      </c>
      <c r="M197" s="1" t="str">
        <f>IF($A197&gt;--RIGHT($A$2,LEN($A$2)-8),"",SUMIF(Table1[SHIFT NOMENCLATURE], $B197, Table1[FKIA]))</f>
        <v/>
      </c>
      <c r="N197" s="1" t="str">
        <f>IF($A197&gt;--RIGHT($A$2,LEN($A$2)-8),"",SUMIF(Table1[SHIFT NOMENCLATURE], $B197, Table1[FWIA]))</f>
        <v/>
      </c>
      <c r="O197" s="1" t="str">
        <f>IF($A197&gt;--RIGHT($A$2,LEN($A$2)-8),"",SUMIF(Table1[SHIFT NOMENCLATURE], $B197, Table1[DUSTWUN]))</f>
        <v/>
      </c>
    </row>
    <row r="198" spans="1:15" x14ac:dyDescent="0.25">
      <c r="A198" s="1" t="str">
        <f t="shared" si="6"/>
        <v/>
      </c>
      <c r="B198" t="str">
        <f t="shared" si="7"/>
        <v/>
      </c>
      <c r="C198" s="1" t="str">
        <f>IF($A198&gt;--RIGHT($A$2,LEN($A$2)-8),"",COUNTIF(Table1[SHIFT NOMENCLATURE],$B198))</f>
        <v/>
      </c>
      <c r="D198" s="1" t="str">
        <f>IF($A198&gt;--RIGHT($A$2,LEN($A$2)-8),"",SUMIF(Table1[SHIFT NOMENCLATURE], $B198, Table1[EVIC KILL]))</f>
        <v/>
      </c>
      <c r="E198" s="1" t="str">
        <f>IF($A198&gt;--RIGHT($A$2,LEN($A$2)-8),"",SUMIF(Table1[SHIFT NOMENCLATURE], $B198, Table1[EVIC MOB]))</f>
        <v/>
      </c>
      <c r="F198" s="1" t="str">
        <f>IF($A198&gt;--RIGHT($A$2,LEN($A$2)-8),"",SUMIF(Table1[SHIFT NOMENCLATURE], $B198, Table1[EVIC FIRE]))</f>
        <v/>
      </c>
      <c r="G198" s="1" t="str">
        <f>IF($A198&gt;--RIGHT($A$2,LEN($A$2)-8),"",SUMIF(Table1[SHIFT NOMENCLATURE], $B198, Table1[EKIA]))</f>
        <v/>
      </c>
      <c r="H198" s="1" t="str">
        <f>IF($A198&gt;--RIGHT($A$2,LEN($A$2)-8),"",SUMIF(Table1[SHIFT NOMENCLATURE], $B198, Table1[EWIA]))</f>
        <v/>
      </c>
      <c r="I198" s="1" t="str">
        <f>IF($A198&gt;--RIGHT($A$2,LEN($A$2)-8),"",SUMIF(Table1[SHIFT NOMENCLATURE], $B198, Table1[EPW]))</f>
        <v/>
      </c>
      <c r="J198" s="1" t="str">
        <f>IF($A198&gt;--RIGHT($A$2,LEN($A$2)-8),"",SUMIF(Table1[SHIFT NOMENCLATURE], $B198, Table1[FVIC KILL]))</f>
        <v/>
      </c>
      <c r="K198" s="1" t="str">
        <f>IF($A198&gt;--RIGHT($A$2,LEN($A$2)-8),"",SUMIF(Table1[SHIFT NOMENCLATURE], $B198, Table1[FVIC MOB]))</f>
        <v/>
      </c>
      <c r="L198" s="1" t="str">
        <f>IF($A198&gt;--RIGHT($A$2,LEN($A$2)-8),"",SUMIF(Table1[SHIFT NOMENCLATURE], $B198, Table1[FVIC FIRE]))</f>
        <v/>
      </c>
      <c r="M198" s="1" t="str">
        <f>IF($A198&gt;--RIGHT($A$2,LEN($A$2)-8),"",SUMIF(Table1[SHIFT NOMENCLATURE], $B198, Table1[FKIA]))</f>
        <v/>
      </c>
      <c r="N198" s="1" t="str">
        <f>IF($A198&gt;--RIGHT($A$2,LEN($A$2)-8),"",SUMIF(Table1[SHIFT NOMENCLATURE], $B198, Table1[FWIA]))</f>
        <v/>
      </c>
      <c r="O198" s="1" t="str">
        <f>IF($A198&gt;--RIGHT($A$2,LEN($A$2)-8),"",SUMIF(Table1[SHIFT NOMENCLATURE], $B198, Table1[DUSTWUN]))</f>
        <v/>
      </c>
    </row>
    <row r="199" spans="1:15" x14ac:dyDescent="0.25">
      <c r="A199" s="1" t="str">
        <f t="shared" si="6"/>
        <v/>
      </c>
      <c r="B199" t="str">
        <f t="shared" si="7"/>
        <v/>
      </c>
      <c r="C199" s="1" t="str">
        <f>IF($A199&gt;--RIGHT($A$2,LEN($A$2)-8),"",COUNTIF(Table1[SHIFT NOMENCLATURE],$B199))</f>
        <v/>
      </c>
      <c r="D199" s="1" t="str">
        <f>IF($A199&gt;--RIGHT($A$2,LEN($A$2)-8),"",SUMIF(Table1[SHIFT NOMENCLATURE], $B199, Table1[EVIC KILL]))</f>
        <v/>
      </c>
      <c r="E199" s="1" t="str">
        <f>IF($A199&gt;--RIGHT($A$2,LEN($A$2)-8),"",SUMIF(Table1[SHIFT NOMENCLATURE], $B199, Table1[EVIC MOB]))</f>
        <v/>
      </c>
      <c r="F199" s="1" t="str">
        <f>IF($A199&gt;--RIGHT($A$2,LEN($A$2)-8),"",SUMIF(Table1[SHIFT NOMENCLATURE], $B199, Table1[EVIC FIRE]))</f>
        <v/>
      </c>
      <c r="G199" s="1" t="str">
        <f>IF($A199&gt;--RIGHT($A$2,LEN($A$2)-8),"",SUMIF(Table1[SHIFT NOMENCLATURE], $B199, Table1[EKIA]))</f>
        <v/>
      </c>
      <c r="H199" s="1" t="str">
        <f>IF($A199&gt;--RIGHT($A$2,LEN($A$2)-8),"",SUMIF(Table1[SHIFT NOMENCLATURE], $B199, Table1[EWIA]))</f>
        <v/>
      </c>
      <c r="I199" s="1" t="str">
        <f>IF($A199&gt;--RIGHT($A$2,LEN($A$2)-8),"",SUMIF(Table1[SHIFT NOMENCLATURE], $B199, Table1[EPW]))</f>
        <v/>
      </c>
      <c r="J199" s="1" t="str">
        <f>IF($A199&gt;--RIGHT($A$2,LEN($A$2)-8),"",SUMIF(Table1[SHIFT NOMENCLATURE], $B199, Table1[FVIC KILL]))</f>
        <v/>
      </c>
      <c r="K199" s="1" t="str">
        <f>IF($A199&gt;--RIGHT($A$2,LEN($A$2)-8),"",SUMIF(Table1[SHIFT NOMENCLATURE], $B199, Table1[FVIC MOB]))</f>
        <v/>
      </c>
      <c r="L199" s="1" t="str">
        <f>IF($A199&gt;--RIGHT($A$2,LEN($A$2)-8),"",SUMIF(Table1[SHIFT NOMENCLATURE], $B199, Table1[FVIC FIRE]))</f>
        <v/>
      </c>
      <c r="M199" s="1" t="str">
        <f>IF($A199&gt;--RIGHT($A$2,LEN($A$2)-8),"",SUMIF(Table1[SHIFT NOMENCLATURE], $B199, Table1[FKIA]))</f>
        <v/>
      </c>
      <c r="N199" s="1" t="str">
        <f>IF($A199&gt;--RIGHT($A$2,LEN($A$2)-8),"",SUMIF(Table1[SHIFT NOMENCLATURE], $B199, Table1[FWIA]))</f>
        <v/>
      </c>
      <c r="O199" s="1" t="str">
        <f>IF($A199&gt;--RIGHT($A$2,LEN($A$2)-8),"",SUMIF(Table1[SHIFT NOMENCLATURE], $B199, Table1[DUSTWUN]))</f>
        <v/>
      </c>
    </row>
    <row r="200" spans="1:15" x14ac:dyDescent="0.25">
      <c r="A200" s="1" t="str">
        <f t="shared" si="6"/>
        <v/>
      </c>
      <c r="B200" t="str">
        <f t="shared" si="7"/>
        <v/>
      </c>
      <c r="C200" s="1" t="str">
        <f>IF($A200&gt;--RIGHT($A$2,LEN($A$2)-8),"",COUNTIF(Table1[SHIFT NOMENCLATURE],$B200))</f>
        <v/>
      </c>
      <c r="D200" s="1" t="str">
        <f>IF($A200&gt;--RIGHT($A$2,LEN($A$2)-8),"",SUMIF(Table1[SHIFT NOMENCLATURE], $B200, Table1[EVIC KILL]))</f>
        <v/>
      </c>
      <c r="E200" s="1" t="str">
        <f>IF($A200&gt;--RIGHT($A$2,LEN($A$2)-8),"",SUMIF(Table1[SHIFT NOMENCLATURE], $B200, Table1[EVIC MOB]))</f>
        <v/>
      </c>
      <c r="F200" s="1" t="str">
        <f>IF($A200&gt;--RIGHT($A$2,LEN($A$2)-8),"",SUMIF(Table1[SHIFT NOMENCLATURE], $B200, Table1[EVIC FIRE]))</f>
        <v/>
      </c>
      <c r="G200" s="1" t="str">
        <f>IF($A200&gt;--RIGHT($A$2,LEN($A$2)-8),"",SUMIF(Table1[SHIFT NOMENCLATURE], $B200, Table1[EKIA]))</f>
        <v/>
      </c>
      <c r="H200" s="1" t="str">
        <f>IF($A200&gt;--RIGHT($A$2,LEN($A$2)-8),"",SUMIF(Table1[SHIFT NOMENCLATURE], $B200, Table1[EWIA]))</f>
        <v/>
      </c>
      <c r="I200" s="1" t="str">
        <f>IF($A200&gt;--RIGHT($A$2,LEN($A$2)-8),"",SUMIF(Table1[SHIFT NOMENCLATURE], $B200, Table1[EPW]))</f>
        <v/>
      </c>
      <c r="J200" s="1" t="str">
        <f>IF($A200&gt;--RIGHT($A$2,LEN($A$2)-8),"",SUMIF(Table1[SHIFT NOMENCLATURE], $B200, Table1[FVIC KILL]))</f>
        <v/>
      </c>
      <c r="K200" s="1" t="str">
        <f>IF($A200&gt;--RIGHT($A$2,LEN($A$2)-8),"",SUMIF(Table1[SHIFT NOMENCLATURE], $B200, Table1[FVIC MOB]))</f>
        <v/>
      </c>
      <c r="L200" s="1" t="str">
        <f>IF($A200&gt;--RIGHT($A$2,LEN($A$2)-8),"",SUMIF(Table1[SHIFT NOMENCLATURE], $B200, Table1[FVIC FIRE]))</f>
        <v/>
      </c>
      <c r="M200" s="1" t="str">
        <f>IF($A200&gt;--RIGHT($A$2,LEN($A$2)-8),"",SUMIF(Table1[SHIFT NOMENCLATURE], $B200, Table1[FKIA]))</f>
        <v/>
      </c>
      <c r="N200" s="1" t="str">
        <f>IF($A200&gt;--RIGHT($A$2,LEN($A$2)-8),"",SUMIF(Table1[SHIFT NOMENCLATURE], $B200, Table1[FWIA]))</f>
        <v/>
      </c>
      <c r="O200" s="1" t="str">
        <f>IF($A200&gt;--RIGHT($A$2,LEN($A$2)-8),"",SUMIF(Table1[SHIFT NOMENCLATURE], $B200, Table1[DUSTWUN]))</f>
        <v/>
      </c>
    </row>
    <row r="201" spans="1:15" x14ac:dyDescent="0.25">
      <c r="A201" s="1" t="str">
        <f t="shared" si="6"/>
        <v/>
      </c>
      <c r="B201" t="str">
        <f t="shared" si="7"/>
        <v/>
      </c>
      <c r="C201" s="1" t="str">
        <f>IF($A201&gt;--RIGHT($A$2,LEN($A$2)-8),"",COUNTIF(Table1[SHIFT NOMENCLATURE],$B201))</f>
        <v/>
      </c>
      <c r="D201" s="1" t="str">
        <f>IF($A201&gt;--RIGHT($A$2,LEN($A$2)-8),"",SUMIF(Table1[SHIFT NOMENCLATURE], $B201, Table1[EVIC KILL]))</f>
        <v/>
      </c>
      <c r="E201" s="1" t="str">
        <f>IF($A201&gt;--RIGHT($A$2,LEN($A$2)-8),"",SUMIF(Table1[SHIFT NOMENCLATURE], $B201, Table1[EVIC MOB]))</f>
        <v/>
      </c>
      <c r="F201" s="1" t="str">
        <f>IF($A201&gt;--RIGHT($A$2,LEN($A$2)-8),"",SUMIF(Table1[SHIFT NOMENCLATURE], $B201, Table1[EVIC FIRE]))</f>
        <v/>
      </c>
      <c r="G201" s="1" t="str">
        <f>IF($A201&gt;--RIGHT($A$2,LEN($A$2)-8),"",SUMIF(Table1[SHIFT NOMENCLATURE], $B201, Table1[EKIA]))</f>
        <v/>
      </c>
      <c r="H201" s="1" t="str">
        <f>IF($A201&gt;--RIGHT($A$2,LEN($A$2)-8),"",SUMIF(Table1[SHIFT NOMENCLATURE], $B201, Table1[EWIA]))</f>
        <v/>
      </c>
      <c r="I201" s="1" t="str">
        <f>IF($A201&gt;--RIGHT($A$2,LEN($A$2)-8),"",SUMIF(Table1[SHIFT NOMENCLATURE], $B201, Table1[EPW]))</f>
        <v/>
      </c>
      <c r="J201" s="1" t="str">
        <f>IF($A201&gt;--RIGHT($A$2,LEN($A$2)-8),"",SUMIF(Table1[SHIFT NOMENCLATURE], $B201, Table1[FVIC KILL]))</f>
        <v/>
      </c>
      <c r="K201" s="1" t="str">
        <f>IF($A201&gt;--RIGHT($A$2,LEN($A$2)-8),"",SUMIF(Table1[SHIFT NOMENCLATURE], $B201, Table1[FVIC MOB]))</f>
        <v/>
      </c>
      <c r="L201" s="1" t="str">
        <f>IF($A201&gt;--RIGHT($A$2,LEN($A$2)-8),"",SUMIF(Table1[SHIFT NOMENCLATURE], $B201, Table1[FVIC FIRE]))</f>
        <v/>
      </c>
      <c r="M201" s="1" t="str">
        <f>IF($A201&gt;--RIGHT($A$2,LEN($A$2)-8),"",SUMIF(Table1[SHIFT NOMENCLATURE], $B201, Table1[FKIA]))</f>
        <v/>
      </c>
      <c r="N201" s="1" t="str">
        <f>IF($A201&gt;--RIGHT($A$2,LEN($A$2)-8),"",SUMIF(Table1[SHIFT NOMENCLATURE], $B201, Table1[FWIA]))</f>
        <v/>
      </c>
      <c r="O201" s="1" t="str">
        <f>IF($A201&gt;--RIGHT($A$2,LEN($A$2)-8),"",SUMIF(Table1[SHIFT NOMENCLATURE], $B201, Table1[DUSTWUN]))</f>
        <v/>
      </c>
    </row>
    <row r="202" spans="1:15" x14ac:dyDescent="0.25">
      <c r="A202" s="1" t="str">
        <f t="shared" si="6"/>
        <v/>
      </c>
      <c r="B202" t="str">
        <f t="shared" si="7"/>
        <v/>
      </c>
      <c r="C202" s="1" t="str">
        <f>IF($A202&gt;--RIGHT($A$2,LEN($A$2)-8),"",COUNTIF(Table1[SHIFT NOMENCLATURE],$B202))</f>
        <v/>
      </c>
      <c r="D202" s="1" t="str">
        <f>IF($A202&gt;--RIGHT($A$2,LEN($A$2)-8),"",SUMIF(Table1[SHIFT NOMENCLATURE], $B202, Table1[EVIC KILL]))</f>
        <v/>
      </c>
      <c r="E202" s="1" t="str">
        <f>IF($A202&gt;--RIGHT($A$2,LEN($A$2)-8),"",SUMIF(Table1[SHIFT NOMENCLATURE], $B202, Table1[EVIC MOB]))</f>
        <v/>
      </c>
      <c r="F202" s="1" t="str">
        <f>IF($A202&gt;--RIGHT($A$2,LEN($A$2)-8),"",SUMIF(Table1[SHIFT NOMENCLATURE], $B202, Table1[EVIC FIRE]))</f>
        <v/>
      </c>
      <c r="G202" s="1" t="str">
        <f>IF($A202&gt;--RIGHT($A$2,LEN($A$2)-8),"",SUMIF(Table1[SHIFT NOMENCLATURE], $B202, Table1[EKIA]))</f>
        <v/>
      </c>
      <c r="H202" s="1" t="str">
        <f>IF($A202&gt;--RIGHT($A$2,LEN($A$2)-8),"",SUMIF(Table1[SHIFT NOMENCLATURE], $B202, Table1[EWIA]))</f>
        <v/>
      </c>
      <c r="I202" s="1" t="str">
        <f>IF($A202&gt;--RIGHT($A$2,LEN($A$2)-8),"",SUMIF(Table1[SHIFT NOMENCLATURE], $B202, Table1[EPW]))</f>
        <v/>
      </c>
      <c r="J202" s="1" t="str">
        <f>IF($A202&gt;--RIGHT($A$2,LEN($A$2)-8),"",SUMIF(Table1[SHIFT NOMENCLATURE], $B202, Table1[FVIC KILL]))</f>
        <v/>
      </c>
      <c r="K202" s="1" t="str">
        <f>IF($A202&gt;--RIGHT($A$2,LEN($A$2)-8),"",SUMIF(Table1[SHIFT NOMENCLATURE], $B202, Table1[FVIC MOB]))</f>
        <v/>
      </c>
      <c r="L202" s="1" t="str">
        <f>IF($A202&gt;--RIGHT($A$2,LEN($A$2)-8),"",SUMIF(Table1[SHIFT NOMENCLATURE], $B202, Table1[FVIC FIRE]))</f>
        <v/>
      </c>
      <c r="M202" s="1" t="str">
        <f>IF($A202&gt;--RIGHT($A$2,LEN($A$2)-8),"",SUMIF(Table1[SHIFT NOMENCLATURE], $B202, Table1[FKIA]))</f>
        <v/>
      </c>
      <c r="N202" s="1" t="str">
        <f>IF($A202&gt;--RIGHT($A$2,LEN($A$2)-8),"",SUMIF(Table1[SHIFT NOMENCLATURE], $B202, Table1[FWIA]))</f>
        <v/>
      </c>
      <c r="O202" s="1" t="str">
        <f>IF($A202&gt;--RIGHT($A$2,LEN($A$2)-8),"",SUMIF(Table1[SHIFT NOMENCLATURE], $B202, Table1[DUSTWUN]))</f>
        <v/>
      </c>
    </row>
    <row r="203" spans="1:15" x14ac:dyDescent="0.25">
      <c r="A203" s="1" t="str">
        <f t="shared" si="6"/>
        <v/>
      </c>
      <c r="B203" t="str">
        <f t="shared" si="7"/>
        <v/>
      </c>
      <c r="C203" s="1" t="str">
        <f>IF($A203&gt;--RIGHT($A$2,LEN($A$2)-8),"",COUNTIF(Table1[SHIFT NOMENCLATURE],$B203))</f>
        <v/>
      </c>
      <c r="D203" s="1" t="str">
        <f>IF($A203&gt;--RIGHT($A$2,LEN($A$2)-8),"",SUMIF(Table1[SHIFT NOMENCLATURE], $B203, Table1[EVIC KILL]))</f>
        <v/>
      </c>
      <c r="E203" s="1" t="str">
        <f>IF($A203&gt;--RIGHT($A$2,LEN($A$2)-8),"",SUMIF(Table1[SHIFT NOMENCLATURE], $B203, Table1[EVIC MOB]))</f>
        <v/>
      </c>
      <c r="F203" s="1" t="str">
        <f>IF($A203&gt;--RIGHT($A$2,LEN($A$2)-8),"",SUMIF(Table1[SHIFT NOMENCLATURE], $B203, Table1[EVIC FIRE]))</f>
        <v/>
      </c>
      <c r="G203" s="1" t="str">
        <f>IF($A203&gt;--RIGHT($A$2,LEN($A$2)-8),"",SUMIF(Table1[SHIFT NOMENCLATURE], $B203, Table1[EKIA]))</f>
        <v/>
      </c>
      <c r="H203" s="1" t="str">
        <f>IF($A203&gt;--RIGHT($A$2,LEN($A$2)-8),"",SUMIF(Table1[SHIFT NOMENCLATURE], $B203, Table1[EWIA]))</f>
        <v/>
      </c>
      <c r="I203" s="1" t="str">
        <f>IF($A203&gt;--RIGHT($A$2,LEN($A$2)-8),"",SUMIF(Table1[SHIFT NOMENCLATURE], $B203, Table1[EPW]))</f>
        <v/>
      </c>
      <c r="J203" s="1" t="str">
        <f>IF($A203&gt;--RIGHT($A$2,LEN($A$2)-8),"",SUMIF(Table1[SHIFT NOMENCLATURE], $B203, Table1[FVIC KILL]))</f>
        <v/>
      </c>
      <c r="K203" s="1" t="str">
        <f>IF($A203&gt;--RIGHT($A$2,LEN($A$2)-8),"",SUMIF(Table1[SHIFT NOMENCLATURE], $B203, Table1[FVIC MOB]))</f>
        <v/>
      </c>
      <c r="L203" s="1" t="str">
        <f>IF($A203&gt;--RIGHT($A$2,LEN($A$2)-8),"",SUMIF(Table1[SHIFT NOMENCLATURE], $B203, Table1[FVIC FIRE]))</f>
        <v/>
      </c>
      <c r="M203" s="1" t="str">
        <f>IF($A203&gt;--RIGHT($A$2,LEN($A$2)-8),"",SUMIF(Table1[SHIFT NOMENCLATURE], $B203, Table1[FKIA]))</f>
        <v/>
      </c>
      <c r="N203" s="1" t="str">
        <f>IF($A203&gt;--RIGHT($A$2,LEN($A$2)-8),"",SUMIF(Table1[SHIFT NOMENCLATURE], $B203, Table1[FWIA]))</f>
        <v/>
      </c>
      <c r="O203" s="1" t="str">
        <f>IF($A203&gt;--RIGHT($A$2,LEN($A$2)-8),"",SUMIF(Table1[SHIFT NOMENCLATURE], $B203, Table1[DUSTWUN]))</f>
        <v/>
      </c>
    </row>
    <row r="204" spans="1:15" x14ac:dyDescent="0.25">
      <c r="A204" s="1" t="str">
        <f t="shared" si="6"/>
        <v/>
      </c>
      <c r="B204" t="str">
        <f t="shared" si="7"/>
        <v/>
      </c>
      <c r="C204" s="1" t="str">
        <f>IF($A204&gt;--RIGHT($A$2,LEN($A$2)-8),"",COUNTIF(Table1[SHIFT NOMENCLATURE],$B204))</f>
        <v/>
      </c>
      <c r="D204" s="1" t="str">
        <f>IF($A204&gt;--RIGHT($A$2,LEN($A$2)-8),"",SUMIF(Table1[SHIFT NOMENCLATURE], $B204, Table1[EVIC KILL]))</f>
        <v/>
      </c>
      <c r="E204" s="1" t="str">
        <f>IF($A204&gt;--RIGHT($A$2,LEN($A$2)-8),"",SUMIF(Table1[SHIFT NOMENCLATURE], $B204, Table1[EVIC MOB]))</f>
        <v/>
      </c>
      <c r="F204" s="1" t="str">
        <f>IF($A204&gt;--RIGHT($A$2,LEN($A$2)-8),"",SUMIF(Table1[SHIFT NOMENCLATURE], $B204, Table1[EVIC FIRE]))</f>
        <v/>
      </c>
      <c r="G204" s="1" t="str">
        <f>IF($A204&gt;--RIGHT($A$2,LEN($A$2)-8),"",SUMIF(Table1[SHIFT NOMENCLATURE], $B204, Table1[EKIA]))</f>
        <v/>
      </c>
      <c r="H204" s="1" t="str">
        <f>IF($A204&gt;--RIGHT($A$2,LEN($A$2)-8),"",SUMIF(Table1[SHIFT NOMENCLATURE], $B204, Table1[EWIA]))</f>
        <v/>
      </c>
      <c r="I204" s="1" t="str">
        <f>IF($A204&gt;--RIGHT($A$2,LEN($A$2)-8),"",SUMIF(Table1[SHIFT NOMENCLATURE], $B204, Table1[EPW]))</f>
        <v/>
      </c>
      <c r="J204" s="1" t="str">
        <f>IF($A204&gt;--RIGHT($A$2,LEN($A$2)-8),"",SUMIF(Table1[SHIFT NOMENCLATURE], $B204, Table1[FVIC KILL]))</f>
        <v/>
      </c>
      <c r="K204" s="1" t="str">
        <f>IF($A204&gt;--RIGHT($A$2,LEN($A$2)-8),"",SUMIF(Table1[SHIFT NOMENCLATURE], $B204, Table1[FVIC MOB]))</f>
        <v/>
      </c>
      <c r="L204" s="1" t="str">
        <f>IF($A204&gt;--RIGHT($A$2,LEN($A$2)-8),"",SUMIF(Table1[SHIFT NOMENCLATURE], $B204, Table1[FVIC FIRE]))</f>
        <v/>
      </c>
      <c r="M204" s="1" t="str">
        <f>IF($A204&gt;--RIGHT($A$2,LEN($A$2)-8),"",SUMIF(Table1[SHIFT NOMENCLATURE], $B204, Table1[FKIA]))</f>
        <v/>
      </c>
      <c r="N204" s="1" t="str">
        <f>IF($A204&gt;--RIGHT($A$2,LEN($A$2)-8),"",SUMIF(Table1[SHIFT NOMENCLATURE], $B204, Table1[FWIA]))</f>
        <v/>
      </c>
      <c r="O204" s="1" t="str">
        <f>IF($A204&gt;--RIGHT($A$2,LEN($A$2)-8),"",SUMIF(Table1[SHIFT NOMENCLATURE], $B204, Table1[DUSTWUN]))</f>
        <v/>
      </c>
    </row>
    <row r="205" spans="1:15" x14ac:dyDescent="0.25">
      <c r="A205" s="1" t="str">
        <f t="shared" si="6"/>
        <v/>
      </c>
      <c r="B205" t="str">
        <f t="shared" si="7"/>
        <v/>
      </c>
      <c r="C205" s="1" t="str">
        <f>IF($A205&gt;--RIGHT($A$2,LEN($A$2)-8),"",COUNTIF(Table1[SHIFT NOMENCLATURE],$B205))</f>
        <v/>
      </c>
      <c r="D205" s="1" t="str">
        <f>IF($A205&gt;--RIGHT($A$2,LEN($A$2)-8),"",SUMIF(Table1[SHIFT NOMENCLATURE], $B205, Table1[EVIC KILL]))</f>
        <v/>
      </c>
      <c r="E205" s="1" t="str">
        <f>IF($A205&gt;--RIGHT($A$2,LEN($A$2)-8),"",SUMIF(Table1[SHIFT NOMENCLATURE], $B205, Table1[EVIC MOB]))</f>
        <v/>
      </c>
      <c r="F205" s="1" t="str">
        <f>IF($A205&gt;--RIGHT($A$2,LEN($A$2)-8),"",SUMIF(Table1[SHIFT NOMENCLATURE], $B205, Table1[EVIC FIRE]))</f>
        <v/>
      </c>
      <c r="G205" s="1" t="str">
        <f>IF($A205&gt;--RIGHT($A$2,LEN($A$2)-8),"",SUMIF(Table1[SHIFT NOMENCLATURE], $B205, Table1[EKIA]))</f>
        <v/>
      </c>
      <c r="H205" s="1" t="str">
        <f>IF($A205&gt;--RIGHT($A$2,LEN($A$2)-8),"",SUMIF(Table1[SHIFT NOMENCLATURE], $B205, Table1[EWIA]))</f>
        <v/>
      </c>
      <c r="I205" s="1" t="str">
        <f>IF($A205&gt;--RIGHT($A$2,LEN($A$2)-8),"",SUMIF(Table1[SHIFT NOMENCLATURE], $B205, Table1[EPW]))</f>
        <v/>
      </c>
      <c r="J205" s="1" t="str">
        <f>IF($A205&gt;--RIGHT($A$2,LEN($A$2)-8),"",SUMIF(Table1[SHIFT NOMENCLATURE], $B205, Table1[FVIC KILL]))</f>
        <v/>
      </c>
      <c r="K205" s="1" t="str">
        <f>IF($A205&gt;--RIGHT($A$2,LEN($A$2)-8),"",SUMIF(Table1[SHIFT NOMENCLATURE], $B205, Table1[FVIC MOB]))</f>
        <v/>
      </c>
      <c r="L205" s="1" t="str">
        <f>IF($A205&gt;--RIGHT($A$2,LEN($A$2)-8),"",SUMIF(Table1[SHIFT NOMENCLATURE], $B205, Table1[FVIC FIRE]))</f>
        <v/>
      </c>
      <c r="M205" s="1" t="str">
        <f>IF($A205&gt;--RIGHT($A$2,LEN($A$2)-8),"",SUMIF(Table1[SHIFT NOMENCLATURE], $B205, Table1[FKIA]))</f>
        <v/>
      </c>
      <c r="N205" s="1" t="str">
        <f>IF($A205&gt;--RIGHT($A$2,LEN($A$2)-8),"",SUMIF(Table1[SHIFT NOMENCLATURE], $B205, Table1[FWIA]))</f>
        <v/>
      </c>
      <c r="O205" s="1" t="str">
        <f>IF($A205&gt;--RIGHT($A$2,LEN($A$2)-8),"",SUMIF(Table1[SHIFT NOMENCLATURE], $B205, Table1[DUSTWUN]))</f>
        <v/>
      </c>
    </row>
    <row r="206" spans="1:15" x14ac:dyDescent="0.25">
      <c r="A206" s="1" t="str">
        <f t="shared" si="6"/>
        <v/>
      </c>
      <c r="B206" t="str">
        <f t="shared" si="7"/>
        <v/>
      </c>
      <c r="C206" s="1" t="str">
        <f>IF($A206&gt;--RIGHT($A$2,LEN($A$2)-8),"",COUNTIF(Table1[SHIFT NOMENCLATURE],$B206))</f>
        <v/>
      </c>
      <c r="D206" s="1" t="str">
        <f>IF($A206&gt;--RIGHT($A$2,LEN($A$2)-8),"",SUMIF(Table1[SHIFT NOMENCLATURE], $B206, Table1[EVIC KILL]))</f>
        <v/>
      </c>
      <c r="E206" s="1" t="str">
        <f>IF($A206&gt;--RIGHT($A$2,LEN($A$2)-8),"",SUMIF(Table1[SHIFT NOMENCLATURE], $B206, Table1[EVIC MOB]))</f>
        <v/>
      </c>
      <c r="F206" s="1" t="str">
        <f>IF($A206&gt;--RIGHT($A$2,LEN($A$2)-8),"",SUMIF(Table1[SHIFT NOMENCLATURE], $B206, Table1[EVIC FIRE]))</f>
        <v/>
      </c>
      <c r="G206" s="1" t="str">
        <f>IF($A206&gt;--RIGHT($A$2,LEN($A$2)-8),"",SUMIF(Table1[SHIFT NOMENCLATURE], $B206, Table1[EKIA]))</f>
        <v/>
      </c>
      <c r="H206" s="1" t="str">
        <f>IF($A206&gt;--RIGHT($A$2,LEN($A$2)-8),"",SUMIF(Table1[SHIFT NOMENCLATURE], $B206, Table1[EWIA]))</f>
        <v/>
      </c>
      <c r="I206" s="1" t="str">
        <f>IF($A206&gt;--RIGHT($A$2,LEN($A$2)-8),"",SUMIF(Table1[SHIFT NOMENCLATURE], $B206, Table1[EPW]))</f>
        <v/>
      </c>
      <c r="J206" s="1" t="str">
        <f>IF($A206&gt;--RIGHT($A$2,LEN($A$2)-8),"",SUMIF(Table1[SHIFT NOMENCLATURE], $B206, Table1[FVIC KILL]))</f>
        <v/>
      </c>
      <c r="K206" s="1" t="str">
        <f>IF($A206&gt;--RIGHT($A$2,LEN($A$2)-8),"",SUMIF(Table1[SHIFT NOMENCLATURE], $B206, Table1[FVIC MOB]))</f>
        <v/>
      </c>
      <c r="L206" s="1" t="str">
        <f>IF($A206&gt;--RIGHT($A$2,LEN($A$2)-8),"",SUMIF(Table1[SHIFT NOMENCLATURE], $B206, Table1[FVIC FIRE]))</f>
        <v/>
      </c>
      <c r="M206" s="1" t="str">
        <f>IF($A206&gt;--RIGHT($A$2,LEN($A$2)-8),"",SUMIF(Table1[SHIFT NOMENCLATURE], $B206, Table1[FKIA]))</f>
        <v/>
      </c>
      <c r="N206" s="1" t="str">
        <f>IF($A206&gt;--RIGHT($A$2,LEN($A$2)-8),"",SUMIF(Table1[SHIFT NOMENCLATURE], $B206, Table1[FWIA]))</f>
        <v/>
      </c>
      <c r="O206" s="1" t="str">
        <f>IF($A206&gt;--RIGHT($A$2,LEN($A$2)-8),"",SUMIF(Table1[SHIFT NOMENCLATURE], $B206, Table1[DUSTWUN]))</f>
        <v/>
      </c>
    </row>
    <row r="207" spans="1:15" x14ac:dyDescent="0.25">
      <c r="A207" s="1" t="str">
        <f t="shared" si="6"/>
        <v/>
      </c>
      <c r="B207" t="str">
        <f t="shared" si="7"/>
        <v/>
      </c>
      <c r="C207" s="1" t="str">
        <f>IF($A207&gt;--RIGHT($A$2,LEN($A$2)-8),"",COUNTIF(Table1[SHIFT NOMENCLATURE],$B207))</f>
        <v/>
      </c>
      <c r="D207" s="1" t="str">
        <f>IF($A207&gt;--RIGHT($A$2,LEN($A$2)-8),"",SUMIF(Table1[SHIFT NOMENCLATURE], $B207, Table1[EVIC KILL]))</f>
        <v/>
      </c>
      <c r="E207" s="1" t="str">
        <f>IF($A207&gt;--RIGHT($A$2,LEN($A$2)-8),"",SUMIF(Table1[SHIFT NOMENCLATURE], $B207, Table1[EVIC MOB]))</f>
        <v/>
      </c>
      <c r="F207" s="1" t="str">
        <f>IF($A207&gt;--RIGHT($A$2,LEN($A$2)-8),"",SUMIF(Table1[SHIFT NOMENCLATURE], $B207, Table1[EVIC FIRE]))</f>
        <v/>
      </c>
      <c r="G207" s="1" t="str">
        <f>IF($A207&gt;--RIGHT($A$2,LEN($A$2)-8),"",SUMIF(Table1[SHIFT NOMENCLATURE], $B207, Table1[EKIA]))</f>
        <v/>
      </c>
      <c r="H207" s="1" t="str">
        <f>IF($A207&gt;--RIGHT($A$2,LEN($A$2)-8),"",SUMIF(Table1[SHIFT NOMENCLATURE], $B207, Table1[EWIA]))</f>
        <v/>
      </c>
      <c r="I207" s="1" t="str">
        <f>IF($A207&gt;--RIGHT($A$2,LEN($A$2)-8),"",SUMIF(Table1[SHIFT NOMENCLATURE], $B207, Table1[EPW]))</f>
        <v/>
      </c>
      <c r="J207" s="1" t="str">
        <f>IF($A207&gt;--RIGHT($A$2,LEN($A$2)-8),"",SUMIF(Table1[SHIFT NOMENCLATURE], $B207, Table1[FVIC KILL]))</f>
        <v/>
      </c>
      <c r="K207" s="1" t="str">
        <f>IF($A207&gt;--RIGHT($A$2,LEN($A$2)-8),"",SUMIF(Table1[SHIFT NOMENCLATURE], $B207, Table1[FVIC MOB]))</f>
        <v/>
      </c>
      <c r="L207" s="1" t="str">
        <f>IF($A207&gt;--RIGHT($A$2,LEN($A$2)-8),"",SUMIF(Table1[SHIFT NOMENCLATURE], $B207, Table1[FVIC FIRE]))</f>
        <v/>
      </c>
      <c r="M207" s="1" t="str">
        <f>IF($A207&gt;--RIGHT($A$2,LEN($A$2)-8),"",SUMIF(Table1[SHIFT NOMENCLATURE], $B207, Table1[FKIA]))</f>
        <v/>
      </c>
      <c r="N207" s="1" t="str">
        <f>IF($A207&gt;--RIGHT($A$2,LEN($A$2)-8),"",SUMIF(Table1[SHIFT NOMENCLATURE], $B207, Table1[FWIA]))</f>
        <v/>
      </c>
      <c r="O207" s="1" t="str">
        <f>IF($A207&gt;--RIGHT($A$2,LEN($A$2)-8),"",SUMIF(Table1[SHIFT NOMENCLATURE], $B207, Table1[DUSTWUN]))</f>
        <v/>
      </c>
    </row>
    <row r="208" spans="1:15" x14ac:dyDescent="0.25">
      <c r="A208" s="1" t="str">
        <f t="shared" si="6"/>
        <v/>
      </c>
      <c r="B208" t="str">
        <f t="shared" si="7"/>
        <v/>
      </c>
      <c r="C208" s="1" t="str">
        <f>IF($A208&gt;--RIGHT($A$2,LEN($A$2)-8),"",COUNTIF(Table1[SHIFT NOMENCLATURE],$B208))</f>
        <v/>
      </c>
      <c r="D208" s="1" t="str">
        <f>IF($A208&gt;--RIGHT($A$2,LEN($A$2)-8),"",SUMIF(Table1[SHIFT NOMENCLATURE], $B208, Table1[EVIC KILL]))</f>
        <v/>
      </c>
      <c r="E208" s="1" t="str">
        <f>IF($A208&gt;--RIGHT($A$2,LEN($A$2)-8),"",SUMIF(Table1[SHIFT NOMENCLATURE], $B208, Table1[EVIC MOB]))</f>
        <v/>
      </c>
      <c r="F208" s="1" t="str">
        <f>IF($A208&gt;--RIGHT($A$2,LEN($A$2)-8),"",SUMIF(Table1[SHIFT NOMENCLATURE], $B208, Table1[EVIC FIRE]))</f>
        <v/>
      </c>
      <c r="G208" s="1" t="str">
        <f>IF($A208&gt;--RIGHT($A$2,LEN($A$2)-8),"",SUMIF(Table1[SHIFT NOMENCLATURE], $B208, Table1[EKIA]))</f>
        <v/>
      </c>
      <c r="H208" s="1" t="str">
        <f>IF($A208&gt;--RIGHT($A$2,LEN($A$2)-8),"",SUMIF(Table1[SHIFT NOMENCLATURE], $B208, Table1[EWIA]))</f>
        <v/>
      </c>
      <c r="I208" s="1" t="str">
        <f>IF($A208&gt;--RIGHT($A$2,LEN($A$2)-8),"",SUMIF(Table1[SHIFT NOMENCLATURE], $B208, Table1[EPW]))</f>
        <v/>
      </c>
      <c r="J208" s="1" t="str">
        <f>IF($A208&gt;--RIGHT($A$2,LEN($A$2)-8),"",SUMIF(Table1[SHIFT NOMENCLATURE], $B208, Table1[FVIC KILL]))</f>
        <v/>
      </c>
      <c r="K208" s="1" t="str">
        <f>IF($A208&gt;--RIGHT($A$2,LEN($A$2)-8),"",SUMIF(Table1[SHIFT NOMENCLATURE], $B208, Table1[FVIC MOB]))</f>
        <v/>
      </c>
      <c r="L208" s="1" t="str">
        <f>IF($A208&gt;--RIGHT($A$2,LEN($A$2)-8),"",SUMIF(Table1[SHIFT NOMENCLATURE], $B208, Table1[FVIC FIRE]))</f>
        <v/>
      </c>
      <c r="M208" s="1" t="str">
        <f>IF($A208&gt;--RIGHT($A$2,LEN($A$2)-8),"",SUMIF(Table1[SHIFT NOMENCLATURE], $B208, Table1[FKIA]))</f>
        <v/>
      </c>
      <c r="N208" s="1" t="str">
        <f>IF($A208&gt;--RIGHT($A$2,LEN($A$2)-8),"",SUMIF(Table1[SHIFT NOMENCLATURE], $B208, Table1[FWIA]))</f>
        <v/>
      </c>
      <c r="O208" s="1" t="str">
        <f>IF($A208&gt;--RIGHT($A$2,LEN($A$2)-8),"",SUMIF(Table1[SHIFT NOMENCLATURE], $B208, Table1[DUSTWUN]))</f>
        <v/>
      </c>
    </row>
    <row r="209" spans="1:15" x14ac:dyDescent="0.25">
      <c r="A209" s="1" t="str">
        <f t="shared" si="6"/>
        <v/>
      </c>
      <c r="B209" t="str">
        <f t="shared" si="7"/>
        <v/>
      </c>
      <c r="C209" s="1" t="str">
        <f>IF($A209&gt;--RIGHT($A$2,LEN($A$2)-8),"",COUNTIF(Table1[SHIFT NOMENCLATURE],$B209))</f>
        <v/>
      </c>
      <c r="D209" s="1" t="str">
        <f>IF($A209&gt;--RIGHT($A$2,LEN($A$2)-8),"",SUMIF(Table1[SHIFT NOMENCLATURE], $B209, Table1[EVIC KILL]))</f>
        <v/>
      </c>
      <c r="E209" s="1" t="str">
        <f>IF($A209&gt;--RIGHT($A$2,LEN($A$2)-8),"",SUMIF(Table1[SHIFT NOMENCLATURE], $B209, Table1[EVIC MOB]))</f>
        <v/>
      </c>
      <c r="F209" s="1" t="str">
        <f>IF($A209&gt;--RIGHT($A$2,LEN($A$2)-8),"",SUMIF(Table1[SHIFT NOMENCLATURE], $B209, Table1[EVIC FIRE]))</f>
        <v/>
      </c>
      <c r="G209" s="1" t="str">
        <f>IF($A209&gt;--RIGHT($A$2,LEN($A$2)-8),"",SUMIF(Table1[SHIFT NOMENCLATURE], $B209, Table1[EKIA]))</f>
        <v/>
      </c>
      <c r="H209" s="1" t="str">
        <f>IF($A209&gt;--RIGHT($A$2,LEN($A$2)-8),"",SUMIF(Table1[SHIFT NOMENCLATURE], $B209, Table1[EWIA]))</f>
        <v/>
      </c>
      <c r="I209" s="1" t="str">
        <f>IF($A209&gt;--RIGHT($A$2,LEN($A$2)-8),"",SUMIF(Table1[SHIFT NOMENCLATURE], $B209, Table1[EPW]))</f>
        <v/>
      </c>
      <c r="J209" s="1" t="str">
        <f>IF($A209&gt;--RIGHT($A$2,LEN($A$2)-8),"",SUMIF(Table1[SHIFT NOMENCLATURE], $B209, Table1[FVIC KILL]))</f>
        <v/>
      </c>
      <c r="K209" s="1" t="str">
        <f>IF($A209&gt;--RIGHT($A$2,LEN($A$2)-8),"",SUMIF(Table1[SHIFT NOMENCLATURE], $B209, Table1[FVIC MOB]))</f>
        <v/>
      </c>
      <c r="L209" s="1" t="str">
        <f>IF($A209&gt;--RIGHT($A$2,LEN($A$2)-8),"",SUMIF(Table1[SHIFT NOMENCLATURE], $B209, Table1[FVIC FIRE]))</f>
        <v/>
      </c>
      <c r="M209" s="1" t="str">
        <f>IF($A209&gt;--RIGHT($A$2,LEN($A$2)-8),"",SUMIF(Table1[SHIFT NOMENCLATURE], $B209, Table1[FKIA]))</f>
        <v/>
      </c>
      <c r="N209" s="1" t="str">
        <f>IF($A209&gt;--RIGHT($A$2,LEN($A$2)-8),"",SUMIF(Table1[SHIFT NOMENCLATURE], $B209, Table1[FWIA]))</f>
        <v/>
      </c>
      <c r="O209" s="1" t="str">
        <f>IF($A209&gt;--RIGHT($A$2,LEN($A$2)-8),"",SUMIF(Table1[SHIFT NOMENCLATURE], $B209, Table1[DUSTWUN]))</f>
        <v/>
      </c>
    </row>
    <row r="210" spans="1:15" x14ac:dyDescent="0.25">
      <c r="A210" s="1" t="str">
        <f t="shared" si="6"/>
        <v/>
      </c>
      <c r="B210" t="str">
        <f t="shared" si="7"/>
        <v/>
      </c>
      <c r="C210" s="1" t="str">
        <f>IF($A210&gt;--RIGHT($A$2,LEN($A$2)-8),"",COUNTIF(Table1[SHIFT NOMENCLATURE],$B210))</f>
        <v/>
      </c>
      <c r="D210" s="1" t="str">
        <f>IF($A210&gt;--RIGHT($A$2,LEN($A$2)-8),"",SUMIF(Table1[SHIFT NOMENCLATURE], $B210, Table1[EVIC KILL]))</f>
        <v/>
      </c>
      <c r="E210" s="1" t="str">
        <f>IF($A210&gt;--RIGHT($A$2,LEN($A$2)-8),"",SUMIF(Table1[SHIFT NOMENCLATURE], $B210, Table1[EVIC MOB]))</f>
        <v/>
      </c>
      <c r="F210" s="1" t="str">
        <f>IF($A210&gt;--RIGHT($A$2,LEN($A$2)-8),"",SUMIF(Table1[SHIFT NOMENCLATURE], $B210, Table1[EVIC FIRE]))</f>
        <v/>
      </c>
      <c r="G210" s="1" t="str">
        <f>IF($A210&gt;--RIGHT($A$2,LEN($A$2)-8),"",SUMIF(Table1[SHIFT NOMENCLATURE], $B210, Table1[EKIA]))</f>
        <v/>
      </c>
      <c r="H210" s="1" t="str">
        <f>IF($A210&gt;--RIGHT($A$2,LEN($A$2)-8),"",SUMIF(Table1[SHIFT NOMENCLATURE], $B210, Table1[EWIA]))</f>
        <v/>
      </c>
      <c r="I210" s="1" t="str">
        <f>IF($A210&gt;--RIGHT($A$2,LEN($A$2)-8),"",SUMIF(Table1[SHIFT NOMENCLATURE], $B210, Table1[EPW]))</f>
        <v/>
      </c>
      <c r="J210" s="1" t="str">
        <f>IF($A210&gt;--RIGHT($A$2,LEN($A$2)-8),"",SUMIF(Table1[SHIFT NOMENCLATURE], $B210, Table1[FVIC KILL]))</f>
        <v/>
      </c>
      <c r="K210" s="1" t="str">
        <f>IF($A210&gt;--RIGHT($A$2,LEN($A$2)-8),"",SUMIF(Table1[SHIFT NOMENCLATURE], $B210, Table1[FVIC MOB]))</f>
        <v/>
      </c>
      <c r="L210" s="1" t="str">
        <f>IF($A210&gt;--RIGHT($A$2,LEN($A$2)-8),"",SUMIF(Table1[SHIFT NOMENCLATURE], $B210, Table1[FVIC FIRE]))</f>
        <v/>
      </c>
      <c r="M210" s="1" t="str">
        <f>IF($A210&gt;--RIGHT($A$2,LEN($A$2)-8),"",SUMIF(Table1[SHIFT NOMENCLATURE], $B210, Table1[FKIA]))</f>
        <v/>
      </c>
      <c r="N210" s="1" t="str">
        <f>IF($A210&gt;--RIGHT($A$2,LEN($A$2)-8),"",SUMIF(Table1[SHIFT NOMENCLATURE], $B210, Table1[FWIA]))</f>
        <v/>
      </c>
      <c r="O210" s="1" t="str">
        <f>IF($A210&gt;--RIGHT($A$2,LEN($A$2)-8),"",SUMIF(Table1[SHIFT NOMENCLATURE], $B210, Table1[DUSTWUN]))</f>
        <v/>
      </c>
    </row>
    <row r="211" spans="1:15" x14ac:dyDescent="0.25">
      <c r="A211" s="1" t="str">
        <f t="shared" si="6"/>
        <v/>
      </c>
      <c r="B211" t="str">
        <f t="shared" si="7"/>
        <v/>
      </c>
      <c r="C211" s="1" t="str">
        <f>IF($A211&gt;--RIGHT($A$2,LEN($A$2)-8),"",COUNTIF(Table1[SHIFT NOMENCLATURE],$B211))</f>
        <v/>
      </c>
      <c r="D211" s="1" t="str">
        <f>IF($A211&gt;--RIGHT($A$2,LEN($A$2)-8),"",SUMIF(Table1[SHIFT NOMENCLATURE], $B211, Table1[EVIC KILL]))</f>
        <v/>
      </c>
      <c r="E211" s="1" t="str">
        <f>IF($A211&gt;--RIGHT($A$2,LEN($A$2)-8),"",SUMIF(Table1[SHIFT NOMENCLATURE], $B211, Table1[EVIC MOB]))</f>
        <v/>
      </c>
      <c r="F211" s="1" t="str">
        <f>IF($A211&gt;--RIGHT($A$2,LEN($A$2)-8),"",SUMIF(Table1[SHIFT NOMENCLATURE], $B211, Table1[EVIC FIRE]))</f>
        <v/>
      </c>
      <c r="G211" s="1" t="str">
        <f>IF($A211&gt;--RIGHT($A$2,LEN($A$2)-8),"",SUMIF(Table1[SHIFT NOMENCLATURE], $B211, Table1[EKIA]))</f>
        <v/>
      </c>
      <c r="H211" s="1" t="str">
        <f>IF($A211&gt;--RIGHT($A$2,LEN($A$2)-8),"",SUMIF(Table1[SHIFT NOMENCLATURE], $B211, Table1[EWIA]))</f>
        <v/>
      </c>
      <c r="I211" s="1" t="str">
        <f>IF($A211&gt;--RIGHT($A$2,LEN($A$2)-8),"",SUMIF(Table1[SHIFT NOMENCLATURE], $B211, Table1[EPW]))</f>
        <v/>
      </c>
      <c r="J211" s="1" t="str">
        <f>IF($A211&gt;--RIGHT($A$2,LEN($A$2)-8),"",SUMIF(Table1[SHIFT NOMENCLATURE], $B211, Table1[FVIC KILL]))</f>
        <v/>
      </c>
      <c r="K211" s="1" t="str">
        <f>IF($A211&gt;--RIGHT($A$2,LEN($A$2)-8),"",SUMIF(Table1[SHIFT NOMENCLATURE], $B211, Table1[FVIC MOB]))</f>
        <v/>
      </c>
      <c r="L211" s="1" t="str">
        <f>IF($A211&gt;--RIGHT($A$2,LEN($A$2)-8),"",SUMIF(Table1[SHIFT NOMENCLATURE], $B211, Table1[FVIC FIRE]))</f>
        <v/>
      </c>
      <c r="M211" s="1" t="str">
        <f>IF($A211&gt;--RIGHT($A$2,LEN($A$2)-8),"",SUMIF(Table1[SHIFT NOMENCLATURE], $B211, Table1[FKIA]))</f>
        <v/>
      </c>
      <c r="N211" s="1" t="str">
        <f>IF($A211&gt;--RIGHT($A$2,LEN($A$2)-8),"",SUMIF(Table1[SHIFT NOMENCLATURE], $B211, Table1[FWIA]))</f>
        <v/>
      </c>
      <c r="O211" s="1" t="str">
        <f>IF($A211&gt;--RIGHT($A$2,LEN($A$2)-8),"",SUMIF(Table1[SHIFT NOMENCLATURE], $B211, Table1[DUSTWUN]))</f>
        <v/>
      </c>
    </row>
    <row r="212" spans="1:15" x14ac:dyDescent="0.25">
      <c r="A212" s="1" t="str">
        <f t="shared" si="6"/>
        <v/>
      </c>
      <c r="B212" t="str">
        <f t="shared" si="7"/>
        <v/>
      </c>
      <c r="C212" s="1" t="str">
        <f>IF($A212&gt;--RIGHT($A$2,LEN($A$2)-8),"",COUNTIF(Table1[SHIFT NOMENCLATURE],$B212))</f>
        <v/>
      </c>
      <c r="D212" s="1" t="str">
        <f>IF($A212&gt;--RIGHT($A$2,LEN($A$2)-8),"",SUMIF(Table1[SHIFT NOMENCLATURE], $B212, Table1[EVIC KILL]))</f>
        <v/>
      </c>
      <c r="E212" s="1" t="str">
        <f>IF($A212&gt;--RIGHT($A$2,LEN($A$2)-8),"",SUMIF(Table1[SHIFT NOMENCLATURE], $B212, Table1[EVIC MOB]))</f>
        <v/>
      </c>
      <c r="F212" s="1" t="str">
        <f>IF($A212&gt;--RIGHT($A$2,LEN($A$2)-8),"",SUMIF(Table1[SHIFT NOMENCLATURE], $B212, Table1[EVIC FIRE]))</f>
        <v/>
      </c>
      <c r="G212" s="1" t="str">
        <f>IF($A212&gt;--RIGHT($A$2,LEN($A$2)-8),"",SUMIF(Table1[SHIFT NOMENCLATURE], $B212, Table1[EKIA]))</f>
        <v/>
      </c>
      <c r="H212" s="1" t="str">
        <f>IF($A212&gt;--RIGHT($A$2,LEN($A$2)-8),"",SUMIF(Table1[SHIFT NOMENCLATURE], $B212, Table1[EWIA]))</f>
        <v/>
      </c>
      <c r="I212" s="1" t="str">
        <f>IF($A212&gt;--RIGHT($A$2,LEN($A$2)-8),"",SUMIF(Table1[SHIFT NOMENCLATURE], $B212, Table1[EPW]))</f>
        <v/>
      </c>
      <c r="J212" s="1" t="str">
        <f>IF($A212&gt;--RIGHT($A$2,LEN($A$2)-8),"",SUMIF(Table1[SHIFT NOMENCLATURE], $B212, Table1[FVIC KILL]))</f>
        <v/>
      </c>
      <c r="K212" s="1" t="str">
        <f>IF($A212&gt;--RIGHT($A$2,LEN($A$2)-8),"",SUMIF(Table1[SHIFT NOMENCLATURE], $B212, Table1[FVIC MOB]))</f>
        <v/>
      </c>
      <c r="L212" s="1" t="str">
        <f>IF($A212&gt;--RIGHT($A$2,LEN($A$2)-8),"",SUMIF(Table1[SHIFT NOMENCLATURE], $B212, Table1[FVIC FIRE]))</f>
        <v/>
      </c>
      <c r="M212" s="1" t="str">
        <f>IF($A212&gt;--RIGHT($A$2,LEN($A$2)-8),"",SUMIF(Table1[SHIFT NOMENCLATURE], $B212, Table1[FKIA]))</f>
        <v/>
      </c>
      <c r="N212" s="1" t="str">
        <f>IF($A212&gt;--RIGHT($A$2,LEN($A$2)-8),"",SUMIF(Table1[SHIFT NOMENCLATURE], $B212, Table1[FWIA]))</f>
        <v/>
      </c>
      <c r="O212" s="1" t="str">
        <f>IF($A212&gt;--RIGHT($A$2,LEN($A$2)-8),"",SUMIF(Table1[SHIFT NOMENCLATURE], $B212, Table1[DUSTWUN]))</f>
        <v/>
      </c>
    </row>
    <row r="213" spans="1:15" x14ac:dyDescent="0.25">
      <c r="A213" s="1" t="str">
        <f t="shared" si="6"/>
        <v/>
      </c>
      <c r="B213" t="str">
        <f t="shared" si="7"/>
        <v/>
      </c>
      <c r="C213" s="1" t="str">
        <f>IF($A213&gt;--RIGHT($A$2,LEN($A$2)-8),"",COUNTIF(Table1[SHIFT NOMENCLATURE],$B213))</f>
        <v/>
      </c>
      <c r="D213" s="1" t="str">
        <f>IF($A213&gt;--RIGHT($A$2,LEN($A$2)-8),"",SUMIF(Table1[SHIFT NOMENCLATURE], $B213, Table1[EVIC KILL]))</f>
        <v/>
      </c>
      <c r="E213" s="1" t="str">
        <f>IF($A213&gt;--RIGHT($A$2,LEN($A$2)-8),"",SUMIF(Table1[SHIFT NOMENCLATURE], $B213, Table1[EVIC MOB]))</f>
        <v/>
      </c>
      <c r="F213" s="1" t="str">
        <f>IF($A213&gt;--RIGHT($A$2,LEN($A$2)-8),"",SUMIF(Table1[SHIFT NOMENCLATURE], $B213, Table1[EVIC FIRE]))</f>
        <v/>
      </c>
      <c r="G213" s="1" t="str">
        <f>IF($A213&gt;--RIGHT($A$2,LEN($A$2)-8),"",SUMIF(Table1[SHIFT NOMENCLATURE], $B213, Table1[EKIA]))</f>
        <v/>
      </c>
      <c r="H213" s="1" t="str">
        <f>IF($A213&gt;--RIGHT($A$2,LEN($A$2)-8),"",SUMIF(Table1[SHIFT NOMENCLATURE], $B213, Table1[EWIA]))</f>
        <v/>
      </c>
      <c r="I213" s="1" t="str">
        <f>IF($A213&gt;--RIGHT($A$2,LEN($A$2)-8),"",SUMIF(Table1[SHIFT NOMENCLATURE], $B213, Table1[EPW]))</f>
        <v/>
      </c>
      <c r="J213" s="1" t="str">
        <f>IF($A213&gt;--RIGHT($A$2,LEN($A$2)-8),"",SUMIF(Table1[SHIFT NOMENCLATURE], $B213, Table1[FVIC KILL]))</f>
        <v/>
      </c>
      <c r="K213" s="1" t="str">
        <f>IF($A213&gt;--RIGHT($A$2,LEN($A$2)-8),"",SUMIF(Table1[SHIFT NOMENCLATURE], $B213, Table1[FVIC MOB]))</f>
        <v/>
      </c>
      <c r="L213" s="1" t="str">
        <f>IF($A213&gt;--RIGHT($A$2,LEN($A$2)-8),"",SUMIF(Table1[SHIFT NOMENCLATURE], $B213, Table1[FVIC FIRE]))</f>
        <v/>
      </c>
      <c r="M213" s="1" t="str">
        <f>IF($A213&gt;--RIGHT($A$2,LEN($A$2)-8),"",SUMIF(Table1[SHIFT NOMENCLATURE], $B213, Table1[FKIA]))</f>
        <v/>
      </c>
      <c r="N213" s="1" t="str">
        <f>IF($A213&gt;--RIGHT($A$2,LEN($A$2)-8),"",SUMIF(Table1[SHIFT NOMENCLATURE], $B213, Table1[FWIA]))</f>
        <v/>
      </c>
      <c r="O213" s="1" t="str">
        <f>IF($A213&gt;--RIGHT($A$2,LEN($A$2)-8),"",SUMIF(Table1[SHIFT NOMENCLATURE], $B213, Table1[DUSTWUN]))</f>
        <v/>
      </c>
    </row>
    <row r="214" spans="1:15" x14ac:dyDescent="0.25">
      <c r="A214" s="1" t="str">
        <f t="shared" si="6"/>
        <v/>
      </c>
      <c r="B214" t="str">
        <f t="shared" si="7"/>
        <v/>
      </c>
      <c r="C214" s="1" t="str">
        <f>IF($A214&gt;--RIGHT($A$2,LEN($A$2)-8),"",COUNTIF(Table1[SHIFT NOMENCLATURE],$B214))</f>
        <v/>
      </c>
      <c r="D214" s="1" t="str">
        <f>IF($A214&gt;--RIGHT($A$2,LEN($A$2)-8),"",SUMIF(Table1[SHIFT NOMENCLATURE], $B214, Table1[EVIC KILL]))</f>
        <v/>
      </c>
      <c r="E214" s="1" t="str">
        <f>IF($A214&gt;--RIGHT($A$2,LEN($A$2)-8),"",SUMIF(Table1[SHIFT NOMENCLATURE], $B214, Table1[EVIC MOB]))</f>
        <v/>
      </c>
      <c r="F214" s="1" t="str">
        <f>IF($A214&gt;--RIGHT($A$2,LEN($A$2)-8),"",SUMIF(Table1[SHIFT NOMENCLATURE], $B214, Table1[EVIC FIRE]))</f>
        <v/>
      </c>
      <c r="G214" s="1" t="str">
        <f>IF($A214&gt;--RIGHT($A$2,LEN($A$2)-8),"",SUMIF(Table1[SHIFT NOMENCLATURE], $B214, Table1[EKIA]))</f>
        <v/>
      </c>
      <c r="H214" s="1" t="str">
        <f>IF($A214&gt;--RIGHT($A$2,LEN($A$2)-8),"",SUMIF(Table1[SHIFT NOMENCLATURE], $B214, Table1[EWIA]))</f>
        <v/>
      </c>
      <c r="I214" s="1" t="str">
        <f>IF($A214&gt;--RIGHT($A$2,LEN($A$2)-8),"",SUMIF(Table1[SHIFT NOMENCLATURE], $B214, Table1[EPW]))</f>
        <v/>
      </c>
      <c r="J214" s="1" t="str">
        <f>IF($A214&gt;--RIGHT($A$2,LEN($A$2)-8),"",SUMIF(Table1[SHIFT NOMENCLATURE], $B214, Table1[FVIC KILL]))</f>
        <v/>
      </c>
      <c r="K214" s="1" t="str">
        <f>IF($A214&gt;--RIGHT($A$2,LEN($A$2)-8),"",SUMIF(Table1[SHIFT NOMENCLATURE], $B214, Table1[FVIC MOB]))</f>
        <v/>
      </c>
      <c r="L214" s="1" t="str">
        <f>IF($A214&gt;--RIGHT($A$2,LEN($A$2)-8),"",SUMIF(Table1[SHIFT NOMENCLATURE], $B214, Table1[FVIC FIRE]))</f>
        <v/>
      </c>
      <c r="M214" s="1" t="str">
        <f>IF($A214&gt;--RIGHT($A$2,LEN($A$2)-8),"",SUMIF(Table1[SHIFT NOMENCLATURE], $B214, Table1[FKIA]))</f>
        <v/>
      </c>
      <c r="N214" s="1" t="str">
        <f>IF($A214&gt;--RIGHT($A$2,LEN($A$2)-8),"",SUMIF(Table1[SHIFT NOMENCLATURE], $B214, Table1[FWIA]))</f>
        <v/>
      </c>
      <c r="O214" s="1" t="str">
        <f>IF($A214&gt;--RIGHT($A$2,LEN($A$2)-8),"",SUMIF(Table1[SHIFT NOMENCLATURE], $B214, Table1[DUSTWUN]))</f>
        <v/>
      </c>
    </row>
    <row r="215" spans="1:15" x14ac:dyDescent="0.25">
      <c r="A215" s="1" t="str">
        <f t="shared" si="6"/>
        <v/>
      </c>
      <c r="B215" t="str">
        <f t="shared" si="7"/>
        <v/>
      </c>
      <c r="C215" s="1" t="str">
        <f>IF($A215&gt;--RIGHT($A$2,LEN($A$2)-8),"",COUNTIF(Table1[SHIFT NOMENCLATURE],$B215))</f>
        <v/>
      </c>
      <c r="D215" s="1" t="str">
        <f>IF($A215&gt;--RIGHT($A$2,LEN($A$2)-8),"",SUMIF(Table1[SHIFT NOMENCLATURE], $B215, Table1[EVIC KILL]))</f>
        <v/>
      </c>
      <c r="E215" s="1" t="str">
        <f>IF($A215&gt;--RIGHT($A$2,LEN($A$2)-8),"",SUMIF(Table1[SHIFT NOMENCLATURE], $B215, Table1[EVIC MOB]))</f>
        <v/>
      </c>
      <c r="F215" s="1" t="str">
        <f>IF($A215&gt;--RIGHT($A$2,LEN($A$2)-8),"",SUMIF(Table1[SHIFT NOMENCLATURE], $B215, Table1[EVIC FIRE]))</f>
        <v/>
      </c>
      <c r="G215" s="1" t="str">
        <f>IF($A215&gt;--RIGHT($A$2,LEN($A$2)-8),"",SUMIF(Table1[SHIFT NOMENCLATURE], $B215, Table1[EKIA]))</f>
        <v/>
      </c>
      <c r="H215" s="1" t="str">
        <f>IF($A215&gt;--RIGHT($A$2,LEN($A$2)-8),"",SUMIF(Table1[SHIFT NOMENCLATURE], $B215, Table1[EWIA]))</f>
        <v/>
      </c>
      <c r="I215" s="1" t="str">
        <f>IF($A215&gt;--RIGHT($A$2,LEN($A$2)-8),"",SUMIF(Table1[SHIFT NOMENCLATURE], $B215, Table1[EPW]))</f>
        <v/>
      </c>
      <c r="J215" s="1" t="str">
        <f>IF($A215&gt;--RIGHT($A$2,LEN($A$2)-8),"",SUMIF(Table1[SHIFT NOMENCLATURE], $B215, Table1[FVIC KILL]))</f>
        <v/>
      </c>
      <c r="K215" s="1" t="str">
        <f>IF($A215&gt;--RIGHT($A$2,LEN($A$2)-8),"",SUMIF(Table1[SHIFT NOMENCLATURE], $B215, Table1[FVIC MOB]))</f>
        <v/>
      </c>
      <c r="L215" s="1" t="str">
        <f>IF($A215&gt;--RIGHT($A$2,LEN($A$2)-8),"",SUMIF(Table1[SHIFT NOMENCLATURE], $B215, Table1[FVIC FIRE]))</f>
        <v/>
      </c>
      <c r="M215" s="1" t="str">
        <f>IF($A215&gt;--RIGHT($A$2,LEN($A$2)-8),"",SUMIF(Table1[SHIFT NOMENCLATURE], $B215, Table1[FKIA]))</f>
        <v/>
      </c>
      <c r="N215" s="1" t="str">
        <f>IF($A215&gt;--RIGHT($A$2,LEN($A$2)-8),"",SUMIF(Table1[SHIFT NOMENCLATURE], $B215, Table1[FWIA]))</f>
        <v/>
      </c>
      <c r="O215" s="1" t="str">
        <f>IF($A215&gt;--RIGHT($A$2,LEN($A$2)-8),"",SUMIF(Table1[SHIFT NOMENCLATURE], $B215, Table1[DUSTWUN]))</f>
        <v/>
      </c>
    </row>
    <row r="216" spans="1:15" x14ac:dyDescent="0.25">
      <c r="A216" s="1" t="str">
        <f t="shared" si="6"/>
        <v/>
      </c>
      <c r="B216" t="str">
        <f t="shared" si="7"/>
        <v/>
      </c>
      <c r="C216" s="1" t="str">
        <f>IF($A216&gt;--RIGHT($A$2,LEN($A$2)-8),"",COUNTIF(Table1[SHIFT NOMENCLATURE],$B216))</f>
        <v/>
      </c>
      <c r="D216" s="1" t="str">
        <f>IF($A216&gt;--RIGHT($A$2,LEN($A$2)-8),"",SUMIF(Table1[SHIFT NOMENCLATURE], $B216, Table1[EVIC KILL]))</f>
        <v/>
      </c>
      <c r="E216" s="1" t="str">
        <f>IF($A216&gt;--RIGHT($A$2,LEN($A$2)-8),"",SUMIF(Table1[SHIFT NOMENCLATURE], $B216, Table1[EVIC MOB]))</f>
        <v/>
      </c>
      <c r="F216" s="1" t="str">
        <f>IF($A216&gt;--RIGHT($A$2,LEN($A$2)-8),"",SUMIF(Table1[SHIFT NOMENCLATURE], $B216, Table1[EVIC FIRE]))</f>
        <v/>
      </c>
      <c r="G216" s="1" t="str">
        <f>IF($A216&gt;--RIGHT($A$2,LEN($A$2)-8),"",SUMIF(Table1[SHIFT NOMENCLATURE], $B216, Table1[EKIA]))</f>
        <v/>
      </c>
      <c r="H216" s="1" t="str">
        <f>IF($A216&gt;--RIGHT($A$2,LEN($A$2)-8),"",SUMIF(Table1[SHIFT NOMENCLATURE], $B216, Table1[EWIA]))</f>
        <v/>
      </c>
      <c r="I216" s="1" t="str">
        <f>IF($A216&gt;--RIGHT($A$2,LEN($A$2)-8),"",SUMIF(Table1[SHIFT NOMENCLATURE], $B216, Table1[EPW]))</f>
        <v/>
      </c>
      <c r="J216" s="1" t="str">
        <f>IF($A216&gt;--RIGHT($A$2,LEN($A$2)-8),"",SUMIF(Table1[SHIFT NOMENCLATURE], $B216, Table1[FVIC KILL]))</f>
        <v/>
      </c>
      <c r="K216" s="1" t="str">
        <f>IF($A216&gt;--RIGHT($A$2,LEN($A$2)-8),"",SUMIF(Table1[SHIFT NOMENCLATURE], $B216, Table1[FVIC MOB]))</f>
        <v/>
      </c>
      <c r="L216" s="1" t="str">
        <f>IF($A216&gt;--RIGHT($A$2,LEN($A$2)-8),"",SUMIF(Table1[SHIFT NOMENCLATURE], $B216, Table1[FVIC FIRE]))</f>
        <v/>
      </c>
      <c r="M216" s="1" t="str">
        <f>IF($A216&gt;--RIGHT($A$2,LEN($A$2)-8),"",SUMIF(Table1[SHIFT NOMENCLATURE], $B216, Table1[FKIA]))</f>
        <v/>
      </c>
      <c r="N216" s="1" t="str">
        <f>IF($A216&gt;--RIGHT($A$2,LEN($A$2)-8),"",SUMIF(Table1[SHIFT NOMENCLATURE], $B216, Table1[FWIA]))</f>
        <v/>
      </c>
      <c r="O216" s="1" t="str">
        <f>IF($A216&gt;--RIGHT($A$2,LEN($A$2)-8),"",SUMIF(Table1[SHIFT NOMENCLATURE], $B216, Table1[DUSTWUN]))</f>
        <v/>
      </c>
    </row>
    <row r="217" spans="1:15" x14ac:dyDescent="0.25">
      <c r="A217" s="1" t="str">
        <f t="shared" si="6"/>
        <v/>
      </c>
      <c r="B217" t="str">
        <f t="shared" si="7"/>
        <v/>
      </c>
      <c r="C217" s="1" t="str">
        <f>IF($A217&gt;--RIGHT($A$2,LEN($A$2)-8),"",COUNTIF(Table1[SHIFT NOMENCLATURE],$B217))</f>
        <v/>
      </c>
      <c r="D217" s="1" t="str">
        <f>IF($A217&gt;--RIGHT($A$2,LEN($A$2)-8),"",SUMIF(Table1[SHIFT NOMENCLATURE], $B217, Table1[EVIC KILL]))</f>
        <v/>
      </c>
      <c r="E217" s="1" t="str">
        <f>IF($A217&gt;--RIGHT($A$2,LEN($A$2)-8),"",SUMIF(Table1[SHIFT NOMENCLATURE], $B217, Table1[EVIC MOB]))</f>
        <v/>
      </c>
      <c r="F217" s="1" t="str">
        <f>IF($A217&gt;--RIGHT($A$2,LEN($A$2)-8),"",SUMIF(Table1[SHIFT NOMENCLATURE], $B217, Table1[EVIC FIRE]))</f>
        <v/>
      </c>
      <c r="G217" s="1" t="str">
        <f>IF($A217&gt;--RIGHT($A$2,LEN($A$2)-8),"",SUMIF(Table1[SHIFT NOMENCLATURE], $B217, Table1[EKIA]))</f>
        <v/>
      </c>
      <c r="H217" s="1" t="str">
        <f>IF($A217&gt;--RIGHT($A$2,LEN($A$2)-8),"",SUMIF(Table1[SHIFT NOMENCLATURE], $B217, Table1[EWIA]))</f>
        <v/>
      </c>
      <c r="I217" s="1" t="str">
        <f>IF($A217&gt;--RIGHT($A$2,LEN($A$2)-8),"",SUMIF(Table1[SHIFT NOMENCLATURE], $B217, Table1[EPW]))</f>
        <v/>
      </c>
      <c r="J217" s="1" t="str">
        <f>IF($A217&gt;--RIGHT($A$2,LEN($A$2)-8),"",SUMIF(Table1[SHIFT NOMENCLATURE], $B217, Table1[FVIC KILL]))</f>
        <v/>
      </c>
      <c r="K217" s="1" t="str">
        <f>IF($A217&gt;--RIGHT($A$2,LEN($A$2)-8),"",SUMIF(Table1[SHIFT NOMENCLATURE], $B217, Table1[FVIC MOB]))</f>
        <v/>
      </c>
      <c r="L217" s="1" t="str">
        <f>IF($A217&gt;--RIGHT($A$2,LEN($A$2)-8),"",SUMIF(Table1[SHIFT NOMENCLATURE], $B217, Table1[FVIC FIRE]))</f>
        <v/>
      </c>
      <c r="M217" s="1" t="str">
        <f>IF($A217&gt;--RIGHT($A$2,LEN($A$2)-8),"",SUMIF(Table1[SHIFT NOMENCLATURE], $B217, Table1[FKIA]))</f>
        <v/>
      </c>
      <c r="N217" s="1" t="str">
        <f>IF($A217&gt;--RIGHT($A$2,LEN($A$2)-8),"",SUMIF(Table1[SHIFT NOMENCLATURE], $B217, Table1[FWIA]))</f>
        <v/>
      </c>
      <c r="O217" s="1" t="str">
        <f>IF($A217&gt;--RIGHT($A$2,LEN($A$2)-8),"",SUMIF(Table1[SHIFT NOMENCLATURE], $B217, Table1[DUSTWUN]))</f>
        <v/>
      </c>
    </row>
    <row r="218" spans="1:15" x14ac:dyDescent="0.25">
      <c r="A218" s="1" t="str">
        <f t="shared" si="6"/>
        <v/>
      </c>
      <c r="B218" t="str">
        <f t="shared" si="7"/>
        <v/>
      </c>
      <c r="C218" s="1" t="str">
        <f>IF($A218&gt;--RIGHT($A$2,LEN($A$2)-8),"",COUNTIF(Table1[SHIFT NOMENCLATURE],$B218))</f>
        <v/>
      </c>
      <c r="D218" s="1" t="str">
        <f>IF($A218&gt;--RIGHT($A$2,LEN($A$2)-8),"",SUMIF(Table1[SHIFT NOMENCLATURE], $B218, Table1[EVIC KILL]))</f>
        <v/>
      </c>
      <c r="E218" s="1" t="str">
        <f>IF($A218&gt;--RIGHT($A$2,LEN($A$2)-8),"",SUMIF(Table1[SHIFT NOMENCLATURE], $B218, Table1[EVIC MOB]))</f>
        <v/>
      </c>
      <c r="F218" s="1" t="str">
        <f>IF($A218&gt;--RIGHT($A$2,LEN($A$2)-8),"",SUMIF(Table1[SHIFT NOMENCLATURE], $B218, Table1[EVIC FIRE]))</f>
        <v/>
      </c>
      <c r="G218" s="1" t="str">
        <f>IF($A218&gt;--RIGHT($A$2,LEN($A$2)-8),"",SUMIF(Table1[SHIFT NOMENCLATURE], $B218, Table1[EKIA]))</f>
        <v/>
      </c>
      <c r="H218" s="1" t="str">
        <f>IF($A218&gt;--RIGHT($A$2,LEN($A$2)-8),"",SUMIF(Table1[SHIFT NOMENCLATURE], $B218, Table1[EWIA]))</f>
        <v/>
      </c>
      <c r="I218" s="1" t="str">
        <f>IF($A218&gt;--RIGHT($A$2,LEN($A$2)-8),"",SUMIF(Table1[SHIFT NOMENCLATURE], $B218, Table1[EPW]))</f>
        <v/>
      </c>
      <c r="J218" s="1" t="str">
        <f>IF($A218&gt;--RIGHT($A$2,LEN($A$2)-8),"",SUMIF(Table1[SHIFT NOMENCLATURE], $B218, Table1[FVIC KILL]))</f>
        <v/>
      </c>
      <c r="K218" s="1" t="str">
        <f>IF($A218&gt;--RIGHT($A$2,LEN($A$2)-8),"",SUMIF(Table1[SHIFT NOMENCLATURE], $B218, Table1[FVIC MOB]))</f>
        <v/>
      </c>
      <c r="L218" s="1" t="str">
        <f>IF($A218&gt;--RIGHT($A$2,LEN($A$2)-8),"",SUMIF(Table1[SHIFT NOMENCLATURE], $B218, Table1[FVIC FIRE]))</f>
        <v/>
      </c>
      <c r="M218" s="1" t="str">
        <f>IF($A218&gt;--RIGHT($A$2,LEN($A$2)-8),"",SUMIF(Table1[SHIFT NOMENCLATURE], $B218, Table1[FKIA]))</f>
        <v/>
      </c>
      <c r="N218" s="1" t="str">
        <f>IF($A218&gt;--RIGHT($A$2,LEN($A$2)-8),"",SUMIF(Table1[SHIFT NOMENCLATURE], $B218, Table1[FWIA]))</f>
        <v/>
      </c>
      <c r="O218" s="1" t="str">
        <f>IF($A218&gt;--RIGHT($A$2,LEN($A$2)-8),"",SUMIF(Table1[SHIFT NOMENCLATURE], $B218, Table1[DUSTWUN]))</f>
        <v/>
      </c>
    </row>
    <row r="219" spans="1:15" x14ac:dyDescent="0.25">
      <c r="A219" s="1" t="str">
        <f t="shared" si="6"/>
        <v/>
      </c>
      <c r="B219" t="str">
        <f t="shared" si="7"/>
        <v/>
      </c>
      <c r="C219" s="1" t="str">
        <f>IF($A219&gt;--RIGHT($A$2,LEN($A$2)-8),"",COUNTIF(Table1[SHIFT NOMENCLATURE],$B219))</f>
        <v/>
      </c>
      <c r="D219" s="1" t="str">
        <f>IF($A219&gt;--RIGHT($A$2,LEN($A$2)-8),"",SUMIF(Table1[SHIFT NOMENCLATURE], $B219, Table1[EVIC KILL]))</f>
        <v/>
      </c>
      <c r="E219" s="1" t="str">
        <f>IF($A219&gt;--RIGHT($A$2,LEN($A$2)-8),"",SUMIF(Table1[SHIFT NOMENCLATURE], $B219, Table1[EVIC MOB]))</f>
        <v/>
      </c>
      <c r="F219" s="1" t="str">
        <f>IF($A219&gt;--RIGHT($A$2,LEN($A$2)-8),"",SUMIF(Table1[SHIFT NOMENCLATURE], $B219, Table1[EVIC FIRE]))</f>
        <v/>
      </c>
      <c r="G219" s="1" t="str">
        <f>IF($A219&gt;--RIGHT($A$2,LEN($A$2)-8),"",SUMIF(Table1[SHIFT NOMENCLATURE], $B219, Table1[EKIA]))</f>
        <v/>
      </c>
      <c r="H219" s="1" t="str">
        <f>IF($A219&gt;--RIGHT($A$2,LEN($A$2)-8),"",SUMIF(Table1[SHIFT NOMENCLATURE], $B219, Table1[EWIA]))</f>
        <v/>
      </c>
      <c r="I219" s="1" t="str">
        <f>IF($A219&gt;--RIGHT($A$2,LEN($A$2)-8),"",SUMIF(Table1[SHIFT NOMENCLATURE], $B219, Table1[EPW]))</f>
        <v/>
      </c>
      <c r="J219" s="1" t="str">
        <f>IF($A219&gt;--RIGHT($A$2,LEN($A$2)-8),"",SUMIF(Table1[SHIFT NOMENCLATURE], $B219, Table1[FVIC KILL]))</f>
        <v/>
      </c>
      <c r="K219" s="1" t="str">
        <f>IF($A219&gt;--RIGHT($A$2,LEN($A$2)-8),"",SUMIF(Table1[SHIFT NOMENCLATURE], $B219, Table1[FVIC MOB]))</f>
        <v/>
      </c>
      <c r="L219" s="1" t="str">
        <f>IF($A219&gt;--RIGHT($A$2,LEN($A$2)-8),"",SUMIF(Table1[SHIFT NOMENCLATURE], $B219, Table1[FVIC FIRE]))</f>
        <v/>
      </c>
      <c r="M219" s="1" t="str">
        <f>IF($A219&gt;--RIGHT($A$2,LEN($A$2)-8),"",SUMIF(Table1[SHIFT NOMENCLATURE], $B219, Table1[FKIA]))</f>
        <v/>
      </c>
      <c r="N219" s="1" t="str">
        <f>IF($A219&gt;--RIGHT($A$2,LEN($A$2)-8),"",SUMIF(Table1[SHIFT NOMENCLATURE], $B219, Table1[FWIA]))</f>
        <v/>
      </c>
      <c r="O219" s="1" t="str">
        <f>IF($A219&gt;--RIGHT($A$2,LEN($A$2)-8),"",SUMIF(Table1[SHIFT NOMENCLATURE], $B219, Table1[DUSTWUN]))</f>
        <v/>
      </c>
    </row>
    <row r="220" spans="1:15" x14ac:dyDescent="0.25">
      <c r="A220" s="1" t="str">
        <f t="shared" si="6"/>
        <v/>
      </c>
      <c r="B220" t="str">
        <f t="shared" si="7"/>
        <v/>
      </c>
      <c r="C220" s="1" t="str">
        <f>IF($A220&gt;--RIGHT($A$2,LEN($A$2)-8),"",COUNTIF(Table1[SHIFT NOMENCLATURE],$B220))</f>
        <v/>
      </c>
      <c r="D220" s="1" t="str">
        <f>IF($A220&gt;--RIGHT($A$2,LEN($A$2)-8),"",SUMIF(Table1[SHIFT NOMENCLATURE], $B220, Table1[EVIC KILL]))</f>
        <v/>
      </c>
      <c r="E220" s="1" t="str">
        <f>IF($A220&gt;--RIGHT($A$2,LEN($A$2)-8),"",SUMIF(Table1[SHIFT NOMENCLATURE], $B220, Table1[EVIC MOB]))</f>
        <v/>
      </c>
      <c r="F220" s="1" t="str">
        <f>IF($A220&gt;--RIGHT($A$2,LEN($A$2)-8),"",SUMIF(Table1[SHIFT NOMENCLATURE], $B220, Table1[EVIC FIRE]))</f>
        <v/>
      </c>
      <c r="G220" s="1" t="str">
        <f>IF($A220&gt;--RIGHT($A$2,LEN($A$2)-8),"",SUMIF(Table1[SHIFT NOMENCLATURE], $B220, Table1[EKIA]))</f>
        <v/>
      </c>
      <c r="H220" s="1" t="str">
        <f>IF($A220&gt;--RIGHT($A$2,LEN($A$2)-8),"",SUMIF(Table1[SHIFT NOMENCLATURE], $B220, Table1[EWIA]))</f>
        <v/>
      </c>
      <c r="I220" s="1" t="str">
        <f>IF($A220&gt;--RIGHT($A$2,LEN($A$2)-8),"",SUMIF(Table1[SHIFT NOMENCLATURE], $B220, Table1[EPW]))</f>
        <v/>
      </c>
      <c r="J220" s="1" t="str">
        <f>IF($A220&gt;--RIGHT($A$2,LEN($A$2)-8),"",SUMIF(Table1[SHIFT NOMENCLATURE], $B220, Table1[FVIC KILL]))</f>
        <v/>
      </c>
      <c r="K220" s="1" t="str">
        <f>IF($A220&gt;--RIGHT($A$2,LEN($A$2)-8),"",SUMIF(Table1[SHIFT NOMENCLATURE], $B220, Table1[FVIC MOB]))</f>
        <v/>
      </c>
      <c r="L220" s="1" t="str">
        <f>IF($A220&gt;--RIGHT($A$2,LEN($A$2)-8),"",SUMIF(Table1[SHIFT NOMENCLATURE], $B220, Table1[FVIC FIRE]))</f>
        <v/>
      </c>
      <c r="M220" s="1" t="str">
        <f>IF($A220&gt;--RIGHT($A$2,LEN($A$2)-8),"",SUMIF(Table1[SHIFT NOMENCLATURE], $B220, Table1[FKIA]))</f>
        <v/>
      </c>
      <c r="N220" s="1" t="str">
        <f>IF($A220&gt;--RIGHT($A$2,LEN($A$2)-8),"",SUMIF(Table1[SHIFT NOMENCLATURE], $B220, Table1[FWIA]))</f>
        <v/>
      </c>
      <c r="O220" s="1" t="str">
        <f>IF($A220&gt;--RIGHT($A$2,LEN($A$2)-8),"",SUMIF(Table1[SHIFT NOMENCLATURE], $B220, Table1[DUSTWUN]))</f>
        <v/>
      </c>
    </row>
    <row r="221" spans="1:15" x14ac:dyDescent="0.25">
      <c r="A221" s="1" t="str">
        <f t="shared" si="6"/>
        <v/>
      </c>
      <c r="B221" t="str">
        <f t="shared" si="7"/>
        <v/>
      </c>
      <c r="C221" s="1" t="str">
        <f>IF($A221&gt;--RIGHT($A$2,LEN($A$2)-8),"",COUNTIF(Table1[SHIFT NOMENCLATURE],$B221))</f>
        <v/>
      </c>
      <c r="D221" s="1" t="str">
        <f>IF($A221&gt;--RIGHT($A$2,LEN($A$2)-8),"",SUMIF(Table1[SHIFT NOMENCLATURE], $B221, Table1[EVIC KILL]))</f>
        <v/>
      </c>
      <c r="E221" s="1" t="str">
        <f>IF($A221&gt;--RIGHT($A$2,LEN($A$2)-8),"",SUMIF(Table1[SHIFT NOMENCLATURE], $B221, Table1[EVIC MOB]))</f>
        <v/>
      </c>
      <c r="F221" s="1" t="str">
        <f>IF($A221&gt;--RIGHT($A$2,LEN($A$2)-8),"",SUMIF(Table1[SHIFT NOMENCLATURE], $B221, Table1[EVIC FIRE]))</f>
        <v/>
      </c>
      <c r="G221" s="1" t="str">
        <f>IF($A221&gt;--RIGHT($A$2,LEN($A$2)-8),"",SUMIF(Table1[SHIFT NOMENCLATURE], $B221, Table1[EKIA]))</f>
        <v/>
      </c>
      <c r="H221" s="1" t="str">
        <f>IF($A221&gt;--RIGHT($A$2,LEN($A$2)-8),"",SUMIF(Table1[SHIFT NOMENCLATURE], $B221, Table1[EWIA]))</f>
        <v/>
      </c>
      <c r="I221" s="1" t="str">
        <f>IF($A221&gt;--RIGHT($A$2,LEN($A$2)-8),"",SUMIF(Table1[SHIFT NOMENCLATURE], $B221, Table1[EPW]))</f>
        <v/>
      </c>
      <c r="J221" s="1" t="str">
        <f>IF($A221&gt;--RIGHT($A$2,LEN($A$2)-8),"",SUMIF(Table1[SHIFT NOMENCLATURE], $B221, Table1[FVIC KILL]))</f>
        <v/>
      </c>
      <c r="K221" s="1" t="str">
        <f>IF($A221&gt;--RIGHT($A$2,LEN($A$2)-8),"",SUMIF(Table1[SHIFT NOMENCLATURE], $B221, Table1[FVIC MOB]))</f>
        <v/>
      </c>
      <c r="L221" s="1" t="str">
        <f>IF($A221&gt;--RIGHT($A$2,LEN($A$2)-8),"",SUMIF(Table1[SHIFT NOMENCLATURE], $B221, Table1[FVIC FIRE]))</f>
        <v/>
      </c>
      <c r="M221" s="1" t="str">
        <f>IF($A221&gt;--RIGHT($A$2,LEN($A$2)-8),"",SUMIF(Table1[SHIFT NOMENCLATURE], $B221, Table1[FKIA]))</f>
        <v/>
      </c>
      <c r="N221" s="1" t="str">
        <f>IF($A221&gt;--RIGHT($A$2,LEN($A$2)-8),"",SUMIF(Table1[SHIFT NOMENCLATURE], $B221, Table1[FWIA]))</f>
        <v/>
      </c>
      <c r="O221" s="1" t="str">
        <f>IF($A221&gt;--RIGHT($A$2,LEN($A$2)-8),"",SUMIF(Table1[SHIFT NOMENCLATURE], $B221, Table1[DUSTWUN]))</f>
        <v/>
      </c>
    </row>
    <row r="222" spans="1:15" x14ac:dyDescent="0.25">
      <c r="A222" s="1" t="str">
        <f t="shared" si="6"/>
        <v/>
      </c>
      <c r="B222" t="str">
        <f t="shared" si="7"/>
        <v/>
      </c>
      <c r="C222" s="1" t="str">
        <f>IF($A222&gt;--RIGHT($A$2,LEN($A$2)-8),"",COUNTIF(Table1[SHIFT NOMENCLATURE],$B222))</f>
        <v/>
      </c>
      <c r="D222" s="1" t="str">
        <f>IF($A222&gt;--RIGHT($A$2,LEN($A$2)-8),"",SUMIF(Table1[SHIFT NOMENCLATURE], $B222, Table1[EVIC KILL]))</f>
        <v/>
      </c>
      <c r="E222" s="1" t="str">
        <f>IF($A222&gt;--RIGHT($A$2,LEN($A$2)-8),"",SUMIF(Table1[SHIFT NOMENCLATURE], $B222, Table1[EVIC MOB]))</f>
        <v/>
      </c>
      <c r="F222" s="1" t="str">
        <f>IF($A222&gt;--RIGHT($A$2,LEN($A$2)-8),"",SUMIF(Table1[SHIFT NOMENCLATURE], $B222, Table1[EVIC FIRE]))</f>
        <v/>
      </c>
      <c r="G222" s="1" t="str">
        <f>IF($A222&gt;--RIGHT($A$2,LEN($A$2)-8),"",SUMIF(Table1[SHIFT NOMENCLATURE], $B222, Table1[EKIA]))</f>
        <v/>
      </c>
      <c r="H222" s="1" t="str">
        <f>IF($A222&gt;--RIGHT($A$2,LEN($A$2)-8),"",SUMIF(Table1[SHIFT NOMENCLATURE], $B222, Table1[EWIA]))</f>
        <v/>
      </c>
      <c r="I222" s="1" t="str">
        <f>IF($A222&gt;--RIGHT($A$2,LEN($A$2)-8),"",SUMIF(Table1[SHIFT NOMENCLATURE], $B222, Table1[EPW]))</f>
        <v/>
      </c>
      <c r="J222" s="1" t="str">
        <f>IF($A222&gt;--RIGHT($A$2,LEN($A$2)-8),"",SUMIF(Table1[SHIFT NOMENCLATURE], $B222, Table1[FVIC KILL]))</f>
        <v/>
      </c>
      <c r="K222" s="1" t="str">
        <f>IF($A222&gt;--RIGHT($A$2,LEN($A$2)-8),"",SUMIF(Table1[SHIFT NOMENCLATURE], $B222, Table1[FVIC MOB]))</f>
        <v/>
      </c>
      <c r="L222" s="1" t="str">
        <f>IF($A222&gt;--RIGHT($A$2,LEN($A$2)-8),"",SUMIF(Table1[SHIFT NOMENCLATURE], $B222, Table1[FVIC FIRE]))</f>
        <v/>
      </c>
      <c r="M222" s="1" t="str">
        <f>IF($A222&gt;--RIGHT($A$2,LEN($A$2)-8),"",SUMIF(Table1[SHIFT NOMENCLATURE], $B222, Table1[FKIA]))</f>
        <v/>
      </c>
      <c r="N222" s="1" t="str">
        <f>IF($A222&gt;--RIGHT($A$2,LEN($A$2)-8),"",SUMIF(Table1[SHIFT NOMENCLATURE], $B222, Table1[FWIA]))</f>
        <v/>
      </c>
      <c r="O222" s="1" t="str">
        <f>IF($A222&gt;--RIGHT($A$2,LEN($A$2)-8),"",SUMIF(Table1[SHIFT NOMENCLATURE], $B222, Table1[DUSTWUN]))</f>
        <v/>
      </c>
    </row>
    <row r="223" spans="1:15" x14ac:dyDescent="0.25">
      <c r="A223" s="1" t="str">
        <f t="shared" si="6"/>
        <v/>
      </c>
      <c r="B223" t="str">
        <f t="shared" si="7"/>
        <v/>
      </c>
      <c r="C223" s="1" t="str">
        <f>IF($A223&gt;--RIGHT($A$2,LEN($A$2)-8),"",COUNTIF(Table1[SHIFT NOMENCLATURE],$B223))</f>
        <v/>
      </c>
      <c r="D223" s="1" t="str">
        <f>IF($A223&gt;--RIGHT($A$2,LEN($A$2)-8),"",SUMIF(Table1[SHIFT NOMENCLATURE], $B223, Table1[EVIC KILL]))</f>
        <v/>
      </c>
      <c r="E223" s="1" t="str">
        <f>IF($A223&gt;--RIGHT($A$2,LEN($A$2)-8),"",SUMIF(Table1[SHIFT NOMENCLATURE], $B223, Table1[EVIC MOB]))</f>
        <v/>
      </c>
      <c r="F223" s="1" t="str">
        <f>IF($A223&gt;--RIGHT($A$2,LEN($A$2)-8),"",SUMIF(Table1[SHIFT NOMENCLATURE], $B223, Table1[EVIC FIRE]))</f>
        <v/>
      </c>
      <c r="G223" s="1" t="str">
        <f>IF($A223&gt;--RIGHT($A$2,LEN($A$2)-8),"",SUMIF(Table1[SHIFT NOMENCLATURE], $B223, Table1[EKIA]))</f>
        <v/>
      </c>
      <c r="H223" s="1" t="str">
        <f>IF($A223&gt;--RIGHT($A$2,LEN($A$2)-8),"",SUMIF(Table1[SHIFT NOMENCLATURE], $B223, Table1[EWIA]))</f>
        <v/>
      </c>
      <c r="I223" s="1" t="str">
        <f>IF($A223&gt;--RIGHT($A$2,LEN($A$2)-8),"",SUMIF(Table1[SHIFT NOMENCLATURE], $B223, Table1[EPW]))</f>
        <v/>
      </c>
      <c r="J223" s="1" t="str">
        <f>IF($A223&gt;--RIGHT($A$2,LEN($A$2)-8),"",SUMIF(Table1[SHIFT NOMENCLATURE], $B223, Table1[FVIC KILL]))</f>
        <v/>
      </c>
      <c r="K223" s="1" t="str">
        <f>IF($A223&gt;--RIGHT($A$2,LEN($A$2)-8),"",SUMIF(Table1[SHIFT NOMENCLATURE], $B223, Table1[FVIC MOB]))</f>
        <v/>
      </c>
      <c r="L223" s="1" t="str">
        <f>IF($A223&gt;--RIGHT($A$2,LEN($A$2)-8),"",SUMIF(Table1[SHIFT NOMENCLATURE], $B223, Table1[FVIC FIRE]))</f>
        <v/>
      </c>
      <c r="M223" s="1" t="str">
        <f>IF($A223&gt;--RIGHT($A$2,LEN($A$2)-8),"",SUMIF(Table1[SHIFT NOMENCLATURE], $B223, Table1[FKIA]))</f>
        <v/>
      </c>
      <c r="N223" s="1" t="str">
        <f>IF($A223&gt;--RIGHT($A$2,LEN($A$2)-8),"",SUMIF(Table1[SHIFT NOMENCLATURE], $B223, Table1[FWIA]))</f>
        <v/>
      </c>
      <c r="O223" s="1" t="str">
        <f>IF($A223&gt;--RIGHT($A$2,LEN($A$2)-8),"",SUMIF(Table1[SHIFT NOMENCLATURE], $B223, Table1[DUSTWUN]))</f>
        <v/>
      </c>
    </row>
    <row r="224" spans="1:15" x14ac:dyDescent="0.25">
      <c r="A224" s="1" t="str">
        <f t="shared" si="6"/>
        <v/>
      </c>
      <c r="B224" t="str">
        <f t="shared" si="7"/>
        <v/>
      </c>
      <c r="C224" s="1" t="str">
        <f>IF($A224&gt;--RIGHT($A$2,LEN($A$2)-8),"",COUNTIF(Table1[SHIFT NOMENCLATURE],$B224))</f>
        <v/>
      </c>
      <c r="D224" s="1" t="str">
        <f>IF($A224&gt;--RIGHT($A$2,LEN($A$2)-8),"",SUMIF(Table1[SHIFT NOMENCLATURE], $B224, Table1[EVIC KILL]))</f>
        <v/>
      </c>
      <c r="E224" s="1" t="str">
        <f>IF($A224&gt;--RIGHT($A$2,LEN($A$2)-8),"",SUMIF(Table1[SHIFT NOMENCLATURE], $B224, Table1[EVIC MOB]))</f>
        <v/>
      </c>
      <c r="F224" s="1" t="str">
        <f>IF($A224&gt;--RIGHT($A$2,LEN($A$2)-8),"",SUMIF(Table1[SHIFT NOMENCLATURE], $B224, Table1[EVIC FIRE]))</f>
        <v/>
      </c>
      <c r="G224" s="1" t="str">
        <f>IF($A224&gt;--RIGHT($A$2,LEN($A$2)-8),"",SUMIF(Table1[SHIFT NOMENCLATURE], $B224, Table1[EKIA]))</f>
        <v/>
      </c>
      <c r="H224" s="1" t="str">
        <f>IF($A224&gt;--RIGHT($A$2,LEN($A$2)-8),"",SUMIF(Table1[SHIFT NOMENCLATURE], $B224, Table1[EWIA]))</f>
        <v/>
      </c>
      <c r="I224" s="1" t="str">
        <f>IF($A224&gt;--RIGHT($A$2,LEN($A$2)-8),"",SUMIF(Table1[SHIFT NOMENCLATURE], $B224, Table1[EPW]))</f>
        <v/>
      </c>
      <c r="J224" s="1" t="str">
        <f>IF($A224&gt;--RIGHT($A$2,LEN($A$2)-8),"",SUMIF(Table1[SHIFT NOMENCLATURE], $B224, Table1[FVIC KILL]))</f>
        <v/>
      </c>
      <c r="K224" s="1" t="str">
        <f>IF($A224&gt;--RIGHT($A$2,LEN($A$2)-8),"",SUMIF(Table1[SHIFT NOMENCLATURE], $B224, Table1[FVIC MOB]))</f>
        <v/>
      </c>
      <c r="L224" s="1" t="str">
        <f>IF($A224&gt;--RIGHT($A$2,LEN($A$2)-8),"",SUMIF(Table1[SHIFT NOMENCLATURE], $B224, Table1[FVIC FIRE]))</f>
        <v/>
      </c>
      <c r="M224" s="1" t="str">
        <f>IF($A224&gt;--RIGHT($A$2,LEN($A$2)-8),"",SUMIF(Table1[SHIFT NOMENCLATURE], $B224, Table1[FKIA]))</f>
        <v/>
      </c>
      <c r="N224" s="1" t="str">
        <f>IF($A224&gt;--RIGHT($A$2,LEN($A$2)-8),"",SUMIF(Table1[SHIFT NOMENCLATURE], $B224, Table1[FWIA]))</f>
        <v/>
      </c>
      <c r="O224" s="1" t="str">
        <f>IF($A224&gt;--RIGHT($A$2,LEN($A$2)-8),"",SUMIF(Table1[SHIFT NOMENCLATURE], $B224, Table1[DUSTWUN]))</f>
        <v/>
      </c>
    </row>
    <row r="225" spans="1:15" x14ac:dyDescent="0.25">
      <c r="A225" s="1" t="str">
        <f t="shared" si="6"/>
        <v/>
      </c>
      <c r="B225" t="str">
        <f t="shared" si="7"/>
        <v/>
      </c>
      <c r="C225" s="1" t="str">
        <f>IF($A225&gt;--RIGHT($A$2,LEN($A$2)-8),"",COUNTIF(Table1[SHIFT NOMENCLATURE],$B225))</f>
        <v/>
      </c>
      <c r="D225" s="1" t="str">
        <f>IF($A225&gt;--RIGHT($A$2,LEN($A$2)-8),"",SUMIF(Table1[SHIFT NOMENCLATURE], $B225, Table1[EVIC KILL]))</f>
        <v/>
      </c>
      <c r="E225" s="1" t="str">
        <f>IF($A225&gt;--RIGHT($A$2,LEN($A$2)-8),"",SUMIF(Table1[SHIFT NOMENCLATURE], $B225, Table1[EVIC MOB]))</f>
        <v/>
      </c>
      <c r="F225" s="1" t="str">
        <f>IF($A225&gt;--RIGHT($A$2,LEN($A$2)-8),"",SUMIF(Table1[SHIFT NOMENCLATURE], $B225, Table1[EVIC FIRE]))</f>
        <v/>
      </c>
      <c r="G225" s="1" t="str">
        <f>IF($A225&gt;--RIGHT($A$2,LEN($A$2)-8),"",SUMIF(Table1[SHIFT NOMENCLATURE], $B225, Table1[EKIA]))</f>
        <v/>
      </c>
      <c r="H225" s="1" t="str">
        <f>IF($A225&gt;--RIGHT($A$2,LEN($A$2)-8),"",SUMIF(Table1[SHIFT NOMENCLATURE], $B225, Table1[EWIA]))</f>
        <v/>
      </c>
      <c r="I225" s="1" t="str">
        <f>IF($A225&gt;--RIGHT($A$2,LEN($A$2)-8),"",SUMIF(Table1[SHIFT NOMENCLATURE], $B225, Table1[EPW]))</f>
        <v/>
      </c>
      <c r="J225" s="1" t="str">
        <f>IF($A225&gt;--RIGHT($A$2,LEN($A$2)-8),"",SUMIF(Table1[SHIFT NOMENCLATURE], $B225, Table1[FVIC KILL]))</f>
        <v/>
      </c>
      <c r="K225" s="1" t="str">
        <f>IF($A225&gt;--RIGHT($A$2,LEN($A$2)-8),"",SUMIF(Table1[SHIFT NOMENCLATURE], $B225, Table1[FVIC MOB]))</f>
        <v/>
      </c>
      <c r="L225" s="1" t="str">
        <f>IF($A225&gt;--RIGHT($A$2,LEN($A$2)-8),"",SUMIF(Table1[SHIFT NOMENCLATURE], $B225, Table1[FVIC FIRE]))</f>
        <v/>
      </c>
      <c r="M225" s="1" t="str">
        <f>IF($A225&gt;--RIGHT($A$2,LEN($A$2)-8),"",SUMIF(Table1[SHIFT NOMENCLATURE], $B225, Table1[FKIA]))</f>
        <v/>
      </c>
      <c r="N225" s="1" t="str">
        <f>IF($A225&gt;--RIGHT($A$2,LEN($A$2)-8),"",SUMIF(Table1[SHIFT NOMENCLATURE], $B225, Table1[FWIA]))</f>
        <v/>
      </c>
      <c r="O225" s="1" t="str">
        <f>IF($A225&gt;--RIGHT($A$2,LEN($A$2)-8),"",SUMIF(Table1[SHIFT NOMENCLATURE], $B225, Table1[DUSTWUN]))</f>
        <v/>
      </c>
    </row>
    <row r="226" spans="1:15" x14ac:dyDescent="0.25">
      <c r="A226" s="1" t="str">
        <f t="shared" si="6"/>
        <v/>
      </c>
      <c r="B226" t="str">
        <f t="shared" si="7"/>
        <v/>
      </c>
      <c r="C226" s="1" t="str">
        <f>IF($A226&gt;--RIGHT($A$2,LEN($A$2)-8),"",COUNTIF(Table1[SHIFT NOMENCLATURE],$B226))</f>
        <v/>
      </c>
      <c r="D226" s="1" t="str">
        <f>IF($A226&gt;--RIGHT($A$2,LEN($A$2)-8),"",SUMIF(Table1[SHIFT NOMENCLATURE], $B226, Table1[EVIC KILL]))</f>
        <v/>
      </c>
      <c r="E226" s="1" t="str">
        <f>IF($A226&gt;--RIGHT($A$2,LEN($A$2)-8),"",SUMIF(Table1[SHIFT NOMENCLATURE], $B226, Table1[EVIC MOB]))</f>
        <v/>
      </c>
      <c r="F226" s="1" t="str">
        <f>IF($A226&gt;--RIGHT($A$2,LEN($A$2)-8),"",SUMIF(Table1[SHIFT NOMENCLATURE], $B226, Table1[EVIC FIRE]))</f>
        <v/>
      </c>
      <c r="G226" s="1" t="str">
        <f>IF($A226&gt;--RIGHT($A$2,LEN($A$2)-8),"",SUMIF(Table1[SHIFT NOMENCLATURE], $B226, Table1[EKIA]))</f>
        <v/>
      </c>
      <c r="H226" s="1" t="str">
        <f>IF($A226&gt;--RIGHT($A$2,LEN($A$2)-8),"",SUMIF(Table1[SHIFT NOMENCLATURE], $B226, Table1[EWIA]))</f>
        <v/>
      </c>
      <c r="I226" s="1" t="str">
        <f>IF($A226&gt;--RIGHT($A$2,LEN($A$2)-8),"",SUMIF(Table1[SHIFT NOMENCLATURE], $B226, Table1[EPW]))</f>
        <v/>
      </c>
      <c r="J226" s="1" t="str">
        <f>IF($A226&gt;--RIGHT($A$2,LEN($A$2)-8),"",SUMIF(Table1[SHIFT NOMENCLATURE], $B226, Table1[FVIC KILL]))</f>
        <v/>
      </c>
      <c r="K226" s="1" t="str">
        <f>IF($A226&gt;--RIGHT($A$2,LEN($A$2)-8),"",SUMIF(Table1[SHIFT NOMENCLATURE], $B226, Table1[FVIC MOB]))</f>
        <v/>
      </c>
      <c r="L226" s="1" t="str">
        <f>IF($A226&gt;--RIGHT($A$2,LEN($A$2)-8),"",SUMIF(Table1[SHIFT NOMENCLATURE], $B226, Table1[FVIC FIRE]))</f>
        <v/>
      </c>
      <c r="M226" s="1" t="str">
        <f>IF($A226&gt;--RIGHT($A$2,LEN($A$2)-8),"",SUMIF(Table1[SHIFT NOMENCLATURE], $B226, Table1[FKIA]))</f>
        <v/>
      </c>
      <c r="N226" s="1" t="str">
        <f>IF($A226&gt;--RIGHT($A$2,LEN($A$2)-8),"",SUMIF(Table1[SHIFT NOMENCLATURE], $B226, Table1[FWIA]))</f>
        <v/>
      </c>
      <c r="O226" s="1" t="str">
        <f>IF($A226&gt;--RIGHT($A$2,LEN($A$2)-8),"",SUMIF(Table1[SHIFT NOMENCLATURE], $B226, Table1[DUSTWUN]))</f>
        <v/>
      </c>
    </row>
    <row r="227" spans="1:15" x14ac:dyDescent="0.25">
      <c r="A227" s="1" t="str">
        <f t="shared" si="6"/>
        <v/>
      </c>
      <c r="B227" t="str">
        <f t="shared" si="7"/>
        <v/>
      </c>
      <c r="C227" s="1" t="str">
        <f>IF($A227&gt;--RIGHT($A$2,LEN($A$2)-8),"",COUNTIF(Table1[SHIFT NOMENCLATURE],$B227))</f>
        <v/>
      </c>
      <c r="D227" s="1" t="str">
        <f>IF($A227&gt;--RIGHT($A$2,LEN($A$2)-8),"",SUMIF(Table1[SHIFT NOMENCLATURE], $B227, Table1[EVIC KILL]))</f>
        <v/>
      </c>
      <c r="E227" s="1" t="str">
        <f>IF($A227&gt;--RIGHT($A$2,LEN($A$2)-8),"",SUMIF(Table1[SHIFT NOMENCLATURE], $B227, Table1[EVIC MOB]))</f>
        <v/>
      </c>
      <c r="F227" s="1" t="str">
        <f>IF($A227&gt;--RIGHT($A$2,LEN($A$2)-8),"",SUMIF(Table1[SHIFT NOMENCLATURE], $B227, Table1[EVIC FIRE]))</f>
        <v/>
      </c>
      <c r="G227" s="1" t="str">
        <f>IF($A227&gt;--RIGHT($A$2,LEN($A$2)-8),"",SUMIF(Table1[SHIFT NOMENCLATURE], $B227, Table1[EKIA]))</f>
        <v/>
      </c>
      <c r="H227" s="1" t="str">
        <f>IF($A227&gt;--RIGHT($A$2,LEN($A$2)-8),"",SUMIF(Table1[SHIFT NOMENCLATURE], $B227, Table1[EWIA]))</f>
        <v/>
      </c>
      <c r="I227" s="1" t="str">
        <f>IF($A227&gt;--RIGHT($A$2,LEN($A$2)-8),"",SUMIF(Table1[SHIFT NOMENCLATURE], $B227, Table1[EPW]))</f>
        <v/>
      </c>
      <c r="J227" s="1" t="str">
        <f>IF($A227&gt;--RIGHT($A$2,LEN($A$2)-8),"",SUMIF(Table1[SHIFT NOMENCLATURE], $B227, Table1[FVIC KILL]))</f>
        <v/>
      </c>
      <c r="K227" s="1" t="str">
        <f>IF($A227&gt;--RIGHT($A$2,LEN($A$2)-8),"",SUMIF(Table1[SHIFT NOMENCLATURE], $B227, Table1[FVIC MOB]))</f>
        <v/>
      </c>
      <c r="L227" s="1" t="str">
        <f>IF($A227&gt;--RIGHT($A$2,LEN($A$2)-8),"",SUMIF(Table1[SHIFT NOMENCLATURE], $B227, Table1[FVIC FIRE]))</f>
        <v/>
      </c>
      <c r="M227" s="1" t="str">
        <f>IF($A227&gt;--RIGHT($A$2,LEN($A$2)-8),"",SUMIF(Table1[SHIFT NOMENCLATURE], $B227, Table1[FKIA]))</f>
        <v/>
      </c>
      <c r="N227" s="1" t="str">
        <f>IF($A227&gt;--RIGHT($A$2,LEN($A$2)-8),"",SUMIF(Table1[SHIFT NOMENCLATURE], $B227, Table1[FWIA]))</f>
        <v/>
      </c>
      <c r="O227" s="1" t="str">
        <f>IF($A227&gt;--RIGHT($A$2,LEN($A$2)-8),"",SUMIF(Table1[SHIFT NOMENCLATURE], $B227, Table1[DUSTWUN]))</f>
        <v/>
      </c>
    </row>
    <row r="228" spans="1:15" x14ac:dyDescent="0.25">
      <c r="A228" s="1" t="str">
        <f t="shared" si="6"/>
        <v/>
      </c>
      <c r="B228" t="str">
        <f t="shared" si="7"/>
        <v/>
      </c>
      <c r="C228" s="1" t="str">
        <f>IF($A228&gt;--RIGHT($A$2,LEN($A$2)-8),"",COUNTIF(Table1[SHIFT NOMENCLATURE],$B228))</f>
        <v/>
      </c>
      <c r="D228" s="1" t="str">
        <f>IF($A228&gt;--RIGHT($A$2,LEN($A$2)-8),"",SUMIF(Table1[SHIFT NOMENCLATURE], $B228, Table1[EVIC KILL]))</f>
        <v/>
      </c>
      <c r="E228" s="1" t="str">
        <f>IF($A228&gt;--RIGHT($A$2,LEN($A$2)-8),"",SUMIF(Table1[SHIFT NOMENCLATURE], $B228, Table1[EVIC MOB]))</f>
        <v/>
      </c>
      <c r="F228" s="1" t="str">
        <f>IF($A228&gt;--RIGHT($A$2,LEN($A$2)-8),"",SUMIF(Table1[SHIFT NOMENCLATURE], $B228, Table1[EVIC FIRE]))</f>
        <v/>
      </c>
      <c r="G228" s="1" t="str">
        <f>IF($A228&gt;--RIGHT($A$2,LEN($A$2)-8),"",SUMIF(Table1[SHIFT NOMENCLATURE], $B228, Table1[EKIA]))</f>
        <v/>
      </c>
      <c r="H228" s="1" t="str">
        <f>IF($A228&gt;--RIGHT($A$2,LEN($A$2)-8),"",SUMIF(Table1[SHIFT NOMENCLATURE], $B228, Table1[EWIA]))</f>
        <v/>
      </c>
      <c r="I228" s="1" t="str">
        <f>IF($A228&gt;--RIGHT($A$2,LEN($A$2)-8),"",SUMIF(Table1[SHIFT NOMENCLATURE], $B228, Table1[EPW]))</f>
        <v/>
      </c>
      <c r="J228" s="1" t="str">
        <f>IF($A228&gt;--RIGHT($A$2,LEN($A$2)-8),"",SUMIF(Table1[SHIFT NOMENCLATURE], $B228, Table1[FVIC KILL]))</f>
        <v/>
      </c>
      <c r="K228" s="1" t="str">
        <f>IF($A228&gt;--RIGHT($A$2,LEN($A$2)-8),"",SUMIF(Table1[SHIFT NOMENCLATURE], $B228, Table1[FVIC MOB]))</f>
        <v/>
      </c>
      <c r="L228" s="1" t="str">
        <f>IF($A228&gt;--RIGHT($A$2,LEN($A$2)-8),"",SUMIF(Table1[SHIFT NOMENCLATURE], $B228, Table1[FVIC FIRE]))</f>
        <v/>
      </c>
      <c r="M228" s="1" t="str">
        <f>IF($A228&gt;--RIGHT($A$2,LEN($A$2)-8),"",SUMIF(Table1[SHIFT NOMENCLATURE], $B228, Table1[FKIA]))</f>
        <v/>
      </c>
      <c r="N228" s="1" t="str">
        <f>IF($A228&gt;--RIGHT($A$2,LEN($A$2)-8),"",SUMIF(Table1[SHIFT NOMENCLATURE], $B228, Table1[FWIA]))</f>
        <v/>
      </c>
      <c r="O228" s="1" t="str">
        <f>IF($A228&gt;--RIGHT($A$2,LEN($A$2)-8),"",SUMIF(Table1[SHIFT NOMENCLATURE], $B228, Table1[DUSTWUN]))</f>
        <v/>
      </c>
    </row>
    <row r="229" spans="1:15" x14ac:dyDescent="0.25">
      <c r="A229" s="1" t="str">
        <f t="shared" si="6"/>
        <v/>
      </c>
      <c r="B229" t="str">
        <f t="shared" si="7"/>
        <v/>
      </c>
      <c r="C229" s="1" t="str">
        <f>IF($A229&gt;--RIGHT($A$2,LEN($A$2)-8),"",COUNTIF(Table1[SHIFT NOMENCLATURE],$B229))</f>
        <v/>
      </c>
      <c r="D229" s="1" t="str">
        <f>IF($A229&gt;--RIGHT($A$2,LEN($A$2)-8),"",SUMIF(Table1[SHIFT NOMENCLATURE], $B229, Table1[EVIC KILL]))</f>
        <v/>
      </c>
      <c r="E229" s="1" t="str">
        <f>IF($A229&gt;--RIGHT($A$2,LEN($A$2)-8),"",SUMIF(Table1[SHIFT NOMENCLATURE], $B229, Table1[EVIC MOB]))</f>
        <v/>
      </c>
      <c r="F229" s="1" t="str">
        <f>IF($A229&gt;--RIGHT($A$2,LEN($A$2)-8),"",SUMIF(Table1[SHIFT NOMENCLATURE], $B229, Table1[EVIC FIRE]))</f>
        <v/>
      </c>
      <c r="G229" s="1" t="str">
        <f>IF($A229&gt;--RIGHT($A$2,LEN($A$2)-8),"",SUMIF(Table1[SHIFT NOMENCLATURE], $B229, Table1[EKIA]))</f>
        <v/>
      </c>
      <c r="H229" s="1" t="str">
        <f>IF($A229&gt;--RIGHT($A$2,LEN($A$2)-8),"",SUMIF(Table1[SHIFT NOMENCLATURE], $B229, Table1[EWIA]))</f>
        <v/>
      </c>
      <c r="I229" s="1" t="str">
        <f>IF($A229&gt;--RIGHT($A$2,LEN($A$2)-8),"",SUMIF(Table1[SHIFT NOMENCLATURE], $B229, Table1[EPW]))</f>
        <v/>
      </c>
      <c r="J229" s="1" t="str">
        <f>IF($A229&gt;--RIGHT($A$2,LEN($A$2)-8),"",SUMIF(Table1[SHIFT NOMENCLATURE], $B229, Table1[FVIC KILL]))</f>
        <v/>
      </c>
      <c r="K229" s="1" t="str">
        <f>IF($A229&gt;--RIGHT($A$2,LEN($A$2)-8),"",SUMIF(Table1[SHIFT NOMENCLATURE], $B229, Table1[FVIC MOB]))</f>
        <v/>
      </c>
      <c r="L229" s="1" t="str">
        <f>IF($A229&gt;--RIGHT($A$2,LEN($A$2)-8),"",SUMIF(Table1[SHIFT NOMENCLATURE], $B229, Table1[FVIC FIRE]))</f>
        <v/>
      </c>
      <c r="M229" s="1" t="str">
        <f>IF($A229&gt;--RIGHT($A$2,LEN($A$2)-8),"",SUMIF(Table1[SHIFT NOMENCLATURE], $B229, Table1[FKIA]))</f>
        <v/>
      </c>
      <c r="N229" s="1" t="str">
        <f>IF($A229&gt;--RIGHT($A$2,LEN($A$2)-8),"",SUMIF(Table1[SHIFT NOMENCLATURE], $B229, Table1[FWIA]))</f>
        <v/>
      </c>
      <c r="O229" s="1" t="str">
        <f>IF($A229&gt;--RIGHT($A$2,LEN($A$2)-8),"",SUMIF(Table1[SHIFT NOMENCLATURE], $B229, Table1[DUSTWUN]))</f>
        <v/>
      </c>
    </row>
    <row r="230" spans="1:15" x14ac:dyDescent="0.25">
      <c r="A230" s="1" t="str">
        <f t="shared" si="6"/>
        <v/>
      </c>
      <c r="B230" t="str">
        <f t="shared" si="7"/>
        <v/>
      </c>
      <c r="C230" s="1" t="str">
        <f>IF($A230&gt;--RIGHT($A$2,LEN($A$2)-8),"",COUNTIF(Table1[SHIFT NOMENCLATURE],$B230))</f>
        <v/>
      </c>
      <c r="D230" s="1" t="str">
        <f>IF($A230&gt;--RIGHT($A$2,LEN($A$2)-8),"",SUMIF(Table1[SHIFT NOMENCLATURE], $B230, Table1[EVIC KILL]))</f>
        <v/>
      </c>
      <c r="E230" s="1" t="str">
        <f>IF($A230&gt;--RIGHT($A$2,LEN($A$2)-8),"",SUMIF(Table1[SHIFT NOMENCLATURE], $B230, Table1[EVIC MOB]))</f>
        <v/>
      </c>
      <c r="F230" s="1" t="str">
        <f>IF($A230&gt;--RIGHT($A$2,LEN($A$2)-8),"",SUMIF(Table1[SHIFT NOMENCLATURE], $B230, Table1[EVIC FIRE]))</f>
        <v/>
      </c>
      <c r="G230" s="1" t="str">
        <f>IF($A230&gt;--RIGHT($A$2,LEN($A$2)-8),"",SUMIF(Table1[SHIFT NOMENCLATURE], $B230, Table1[EKIA]))</f>
        <v/>
      </c>
      <c r="H230" s="1" t="str">
        <f>IF($A230&gt;--RIGHT($A$2,LEN($A$2)-8),"",SUMIF(Table1[SHIFT NOMENCLATURE], $B230, Table1[EWIA]))</f>
        <v/>
      </c>
      <c r="I230" s="1" t="str">
        <f>IF($A230&gt;--RIGHT($A$2,LEN($A$2)-8),"",SUMIF(Table1[SHIFT NOMENCLATURE], $B230, Table1[EPW]))</f>
        <v/>
      </c>
      <c r="J230" s="1" t="str">
        <f>IF($A230&gt;--RIGHT($A$2,LEN($A$2)-8),"",SUMIF(Table1[SHIFT NOMENCLATURE], $B230, Table1[FVIC KILL]))</f>
        <v/>
      </c>
      <c r="K230" s="1" t="str">
        <f>IF($A230&gt;--RIGHT($A$2,LEN($A$2)-8),"",SUMIF(Table1[SHIFT NOMENCLATURE], $B230, Table1[FVIC MOB]))</f>
        <v/>
      </c>
      <c r="L230" s="1" t="str">
        <f>IF($A230&gt;--RIGHT($A$2,LEN($A$2)-8),"",SUMIF(Table1[SHIFT NOMENCLATURE], $B230, Table1[FVIC FIRE]))</f>
        <v/>
      </c>
      <c r="M230" s="1" t="str">
        <f>IF($A230&gt;--RIGHT($A$2,LEN($A$2)-8),"",SUMIF(Table1[SHIFT NOMENCLATURE], $B230, Table1[FKIA]))</f>
        <v/>
      </c>
      <c r="N230" s="1" t="str">
        <f>IF($A230&gt;--RIGHT($A$2,LEN($A$2)-8),"",SUMIF(Table1[SHIFT NOMENCLATURE], $B230, Table1[FWIA]))</f>
        <v/>
      </c>
      <c r="O230" s="1" t="str">
        <f>IF($A230&gt;--RIGHT($A$2,LEN($A$2)-8),"",SUMIF(Table1[SHIFT NOMENCLATURE], $B230, Table1[DUSTWUN]))</f>
        <v/>
      </c>
    </row>
    <row r="231" spans="1:15" x14ac:dyDescent="0.25">
      <c r="A231" s="1" t="str">
        <f t="shared" si="6"/>
        <v/>
      </c>
      <c r="B231" t="str">
        <f t="shared" si="7"/>
        <v/>
      </c>
      <c r="C231" s="1" t="str">
        <f>IF($A231&gt;--RIGHT($A$2,LEN($A$2)-8),"",COUNTIF(Table1[SHIFT NOMENCLATURE],$B231))</f>
        <v/>
      </c>
      <c r="D231" s="1" t="str">
        <f>IF($A231&gt;--RIGHT($A$2,LEN($A$2)-8),"",SUMIF(Table1[SHIFT NOMENCLATURE], $B231, Table1[EVIC KILL]))</f>
        <v/>
      </c>
      <c r="E231" s="1" t="str">
        <f>IF($A231&gt;--RIGHT($A$2,LEN($A$2)-8),"",SUMIF(Table1[SHIFT NOMENCLATURE], $B231, Table1[EVIC MOB]))</f>
        <v/>
      </c>
      <c r="F231" s="1" t="str">
        <f>IF($A231&gt;--RIGHT($A$2,LEN($A$2)-8),"",SUMIF(Table1[SHIFT NOMENCLATURE], $B231, Table1[EVIC FIRE]))</f>
        <v/>
      </c>
      <c r="G231" s="1" t="str">
        <f>IF($A231&gt;--RIGHT($A$2,LEN($A$2)-8),"",SUMIF(Table1[SHIFT NOMENCLATURE], $B231, Table1[EKIA]))</f>
        <v/>
      </c>
      <c r="H231" s="1" t="str">
        <f>IF($A231&gt;--RIGHT($A$2,LEN($A$2)-8),"",SUMIF(Table1[SHIFT NOMENCLATURE], $B231, Table1[EWIA]))</f>
        <v/>
      </c>
      <c r="I231" s="1" t="str">
        <f>IF($A231&gt;--RIGHT($A$2,LEN($A$2)-8),"",SUMIF(Table1[SHIFT NOMENCLATURE], $B231, Table1[EPW]))</f>
        <v/>
      </c>
      <c r="J231" s="1" t="str">
        <f>IF($A231&gt;--RIGHT($A$2,LEN($A$2)-8),"",SUMIF(Table1[SHIFT NOMENCLATURE], $B231, Table1[FVIC KILL]))</f>
        <v/>
      </c>
      <c r="K231" s="1" t="str">
        <f>IF($A231&gt;--RIGHT($A$2,LEN($A$2)-8),"",SUMIF(Table1[SHIFT NOMENCLATURE], $B231, Table1[FVIC MOB]))</f>
        <v/>
      </c>
      <c r="L231" s="1" t="str">
        <f>IF($A231&gt;--RIGHT($A$2,LEN($A$2)-8),"",SUMIF(Table1[SHIFT NOMENCLATURE], $B231, Table1[FVIC FIRE]))</f>
        <v/>
      </c>
      <c r="M231" s="1" t="str">
        <f>IF($A231&gt;--RIGHT($A$2,LEN($A$2)-8),"",SUMIF(Table1[SHIFT NOMENCLATURE], $B231, Table1[FKIA]))</f>
        <v/>
      </c>
      <c r="N231" s="1" t="str">
        <f>IF($A231&gt;--RIGHT($A$2,LEN($A$2)-8),"",SUMIF(Table1[SHIFT NOMENCLATURE], $B231, Table1[FWIA]))</f>
        <v/>
      </c>
      <c r="O231" s="1" t="str">
        <f>IF($A231&gt;--RIGHT($A$2,LEN($A$2)-8),"",SUMIF(Table1[SHIFT NOMENCLATURE], $B231, Table1[DUSTWUN]))</f>
        <v/>
      </c>
    </row>
    <row r="232" spans="1:15" x14ac:dyDescent="0.25">
      <c r="A232" s="1" t="str">
        <f t="shared" si="6"/>
        <v/>
      </c>
      <c r="B232" t="str">
        <f t="shared" si="7"/>
        <v/>
      </c>
      <c r="C232" s="1" t="str">
        <f>IF($A232&gt;--RIGHT($A$2,LEN($A$2)-8),"",COUNTIF(Table1[SHIFT NOMENCLATURE],$B232))</f>
        <v/>
      </c>
      <c r="D232" s="1" t="str">
        <f>IF($A232&gt;--RIGHT($A$2,LEN($A$2)-8),"",SUMIF(Table1[SHIFT NOMENCLATURE], $B232, Table1[EVIC KILL]))</f>
        <v/>
      </c>
      <c r="E232" s="1" t="str">
        <f>IF($A232&gt;--RIGHT($A$2,LEN($A$2)-8),"",SUMIF(Table1[SHIFT NOMENCLATURE], $B232, Table1[EVIC MOB]))</f>
        <v/>
      </c>
      <c r="F232" s="1" t="str">
        <f>IF($A232&gt;--RIGHT($A$2,LEN($A$2)-8),"",SUMIF(Table1[SHIFT NOMENCLATURE], $B232, Table1[EVIC FIRE]))</f>
        <v/>
      </c>
      <c r="G232" s="1" t="str">
        <f>IF($A232&gt;--RIGHT($A$2,LEN($A$2)-8),"",SUMIF(Table1[SHIFT NOMENCLATURE], $B232, Table1[EKIA]))</f>
        <v/>
      </c>
      <c r="H232" s="1" t="str">
        <f>IF($A232&gt;--RIGHT($A$2,LEN($A$2)-8),"",SUMIF(Table1[SHIFT NOMENCLATURE], $B232, Table1[EWIA]))</f>
        <v/>
      </c>
      <c r="I232" s="1" t="str">
        <f>IF($A232&gt;--RIGHT($A$2,LEN($A$2)-8),"",SUMIF(Table1[SHIFT NOMENCLATURE], $B232, Table1[EPW]))</f>
        <v/>
      </c>
      <c r="J232" s="1" t="str">
        <f>IF($A232&gt;--RIGHT($A$2,LEN($A$2)-8),"",SUMIF(Table1[SHIFT NOMENCLATURE], $B232, Table1[FVIC KILL]))</f>
        <v/>
      </c>
      <c r="K232" s="1" t="str">
        <f>IF($A232&gt;--RIGHT($A$2,LEN($A$2)-8),"",SUMIF(Table1[SHIFT NOMENCLATURE], $B232, Table1[FVIC MOB]))</f>
        <v/>
      </c>
      <c r="L232" s="1" t="str">
        <f>IF($A232&gt;--RIGHT($A$2,LEN($A$2)-8),"",SUMIF(Table1[SHIFT NOMENCLATURE], $B232, Table1[FVIC FIRE]))</f>
        <v/>
      </c>
      <c r="M232" s="1" t="str">
        <f>IF($A232&gt;--RIGHT($A$2,LEN($A$2)-8),"",SUMIF(Table1[SHIFT NOMENCLATURE], $B232, Table1[FKIA]))</f>
        <v/>
      </c>
      <c r="N232" s="1" t="str">
        <f>IF($A232&gt;--RIGHT($A$2,LEN($A$2)-8),"",SUMIF(Table1[SHIFT NOMENCLATURE], $B232, Table1[FWIA]))</f>
        <v/>
      </c>
      <c r="O232" s="1" t="str">
        <f>IF($A232&gt;--RIGHT($A$2,LEN($A$2)-8),"",SUMIF(Table1[SHIFT NOMENCLATURE], $B232, Table1[DUSTWUN]))</f>
        <v/>
      </c>
    </row>
    <row r="233" spans="1:15" x14ac:dyDescent="0.25">
      <c r="A233" s="1" t="str">
        <f t="shared" si="6"/>
        <v/>
      </c>
      <c r="B233" t="str">
        <f t="shared" si="7"/>
        <v/>
      </c>
      <c r="C233" s="1" t="str">
        <f>IF($A233&gt;--RIGHT($A$2,LEN($A$2)-8),"",COUNTIF(Table1[SHIFT NOMENCLATURE],$B233))</f>
        <v/>
      </c>
      <c r="D233" s="1" t="str">
        <f>IF($A233&gt;--RIGHT($A$2,LEN($A$2)-8),"",SUMIF(Table1[SHIFT NOMENCLATURE], $B233, Table1[EVIC KILL]))</f>
        <v/>
      </c>
      <c r="E233" s="1" t="str">
        <f>IF($A233&gt;--RIGHT($A$2,LEN($A$2)-8),"",SUMIF(Table1[SHIFT NOMENCLATURE], $B233, Table1[EVIC MOB]))</f>
        <v/>
      </c>
      <c r="F233" s="1" t="str">
        <f>IF($A233&gt;--RIGHT($A$2,LEN($A$2)-8),"",SUMIF(Table1[SHIFT NOMENCLATURE], $B233, Table1[EVIC FIRE]))</f>
        <v/>
      </c>
      <c r="G233" s="1" t="str">
        <f>IF($A233&gt;--RIGHT($A$2,LEN($A$2)-8),"",SUMIF(Table1[SHIFT NOMENCLATURE], $B233, Table1[EKIA]))</f>
        <v/>
      </c>
      <c r="H233" s="1" t="str">
        <f>IF($A233&gt;--RIGHT($A$2,LEN($A$2)-8),"",SUMIF(Table1[SHIFT NOMENCLATURE], $B233, Table1[EWIA]))</f>
        <v/>
      </c>
      <c r="I233" s="1" t="str">
        <f>IF($A233&gt;--RIGHT($A$2,LEN($A$2)-8),"",SUMIF(Table1[SHIFT NOMENCLATURE], $B233, Table1[EPW]))</f>
        <v/>
      </c>
      <c r="J233" s="1" t="str">
        <f>IF($A233&gt;--RIGHT($A$2,LEN($A$2)-8),"",SUMIF(Table1[SHIFT NOMENCLATURE], $B233, Table1[FVIC KILL]))</f>
        <v/>
      </c>
      <c r="K233" s="1" t="str">
        <f>IF($A233&gt;--RIGHT($A$2,LEN($A$2)-8),"",SUMIF(Table1[SHIFT NOMENCLATURE], $B233, Table1[FVIC MOB]))</f>
        <v/>
      </c>
      <c r="L233" s="1" t="str">
        <f>IF($A233&gt;--RIGHT($A$2,LEN($A$2)-8),"",SUMIF(Table1[SHIFT NOMENCLATURE], $B233, Table1[FVIC FIRE]))</f>
        <v/>
      </c>
      <c r="M233" s="1" t="str">
        <f>IF($A233&gt;--RIGHT($A$2,LEN($A$2)-8),"",SUMIF(Table1[SHIFT NOMENCLATURE], $B233, Table1[FKIA]))</f>
        <v/>
      </c>
      <c r="N233" s="1" t="str">
        <f>IF($A233&gt;--RIGHT($A$2,LEN($A$2)-8),"",SUMIF(Table1[SHIFT NOMENCLATURE], $B233, Table1[FWIA]))</f>
        <v/>
      </c>
      <c r="O233" s="1" t="str">
        <f>IF($A233&gt;--RIGHT($A$2,LEN($A$2)-8),"",SUMIF(Table1[SHIFT NOMENCLATURE], $B233, Table1[DUSTWUN]))</f>
        <v/>
      </c>
    </row>
    <row r="234" spans="1:15" x14ac:dyDescent="0.25">
      <c r="A234" s="1" t="str">
        <f t="shared" si="6"/>
        <v/>
      </c>
      <c r="B234" t="str">
        <f t="shared" si="7"/>
        <v/>
      </c>
      <c r="C234" s="1" t="str">
        <f>IF($A234&gt;--RIGHT($A$2,LEN($A$2)-8),"",COUNTIF(Table1[SHIFT NOMENCLATURE],$B234))</f>
        <v/>
      </c>
      <c r="D234" s="1" t="str">
        <f>IF($A234&gt;--RIGHT($A$2,LEN($A$2)-8),"",SUMIF(Table1[SHIFT NOMENCLATURE], $B234, Table1[EVIC KILL]))</f>
        <v/>
      </c>
      <c r="E234" s="1" t="str">
        <f>IF($A234&gt;--RIGHT($A$2,LEN($A$2)-8),"",SUMIF(Table1[SHIFT NOMENCLATURE], $B234, Table1[EVIC MOB]))</f>
        <v/>
      </c>
      <c r="F234" s="1" t="str">
        <f>IF($A234&gt;--RIGHT($A$2,LEN($A$2)-8),"",SUMIF(Table1[SHIFT NOMENCLATURE], $B234, Table1[EVIC FIRE]))</f>
        <v/>
      </c>
      <c r="G234" s="1" t="str">
        <f>IF($A234&gt;--RIGHT($A$2,LEN($A$2)-8),"",SUMIF(Table1[SHIFT NOMENCLATURE], $B234, Table1[EKIA]))</f>
        <v/>
      </c>
      <c r="H234" s="1" t="str">
        <f>IF($A234&gt;--RIGHT($A$2,LEN($A$2)-8),"",SUMIF(Table1[SHIFT NOMENCLATURE], $B234, Table1[EWIA]))</f>
        <v/>
      </c>
      <c r="I234" s="1" t="str">
        <f>IF($A234&gt;--RIGHT($A$2,LEN($A$2)-8),"",SUMIF(Table1[SHIFT NOMENCLATURE], $B234, Table1[EPW]))</f>
        <v/>
      </c>
      <c r="J234" s="1" t="str">
        <f>IF($A234&gt;--RIGHT($A$2,LEN($A$2)-8),"",SUMIF(Table1[SHIFT NOMENCLATURE], $B234, Table1[FVIC KILL]))</f>
        <v/>
      </c>
      <c r="K234" s="1" t="str">
        <f>IF($A234&gt;--RIGHT($A$2,LEN($A$2)-8),"",SUMIF(Table1[SHIFT NOMENCLATURE], $B234, Table1[FVIC MOB]))</f>
        <v/>
      </c>
      <c r="L234" s="1" t="str">
        <f>IF($A234&gt;--RIGHT($A$2,LEN($A$2)-8),"",SUMIF(Table1[SHIFT NOMENCLATURE], $B234, Table1[FVIC FIRE]))</f>
        <v/>
      </c>
      <c r="M234" s="1" t="str">
        <f>IF($A234&gt;--RIGHT($A$2,LEN($A$2)-8),"",SUMIF(Table1[SHIFT NOMENCLATURE], $B234, Table1[FKIA]))</f>
        <v/>
      </c>
      <c r="N234" s="1" t="str">
        <f>IF($A234&gt;--RIGHT($A$2,LEN($A$2)-8),"",SUMIF(Table1[SHIFT NOMENCLATURE], $B234, Table1[FWIA]))</f>
        <v/>
      </c>
      <c r="O234" s="1" t="str">
        <f>IF($A234&gt;--RIGHT($A$2,LEN($A$2)-8),"",SUMIF(Table1[SHIFT NOMENCLATURE], $B234, Table1[DUSTWUN]))</f>
        <v/>
      </c>
    </row>
    <row r="235" spans="1:15" x14ac:dyDescent="0.25">
      <c r="A235" s="1" t="str">
        <f t="shared" si="6"/>
        <v/>
      </c>
      <c r="B235" t="str">
        <f t="shared" si="7"/>
        <v/>
      </c>
      <c r="C235" s="1" t="str">
        <f>IF($A235&gt;--RIGHT($A$2,LEN($A$2)-8),"",COUNTIF(Table1[SHIFT NOMENCLATURE],$B235))</f>
        <v/>
      </c>
      <c r="D235" s="1" t="str">
        <f>IF($A235&gt;--RIGHT($A$2,LEN($A$2)-8),"",SUMIF(Table1[SHIFT NOMENCLATURE], $B235, Table1[EVIC KILL]))</f>
        <v/>
      </c>
      <c r="E235" s="1" t="str">
        <f>IF($A235&gt;--RIGHT($A$2,LEN($A$2)-8),"",SUMIF(Table1[SHIFT NOMENCLATURE], $B235, Table1[EVIC MOB]))</f>
        <v/>
      </c>
      <c r="F235" s="1" t="str">
        <f>IF($A235&gt;--RIGHT($A$2,LEN($A$2)-8),"",SUMIF(Table1[SHIFT NOMENCLATURE], $B235, Table1[EVIC FIRE]))</f>
        <v/>
      </c>
      <c r="G235" s="1" t="str">
        <f>IF($A235&gt;--RIGHT($A$2,LEN($A$2)-8),"",SUMIF(Table1[SHIFT NOMENCLATURE], $B235, Table1[EKIA]))</f>
        <v/>
      </c>
      <c r="H235" s="1" t="str">
        <f>IF($A235&gt;--RIGHT($A$2,LEN($A$2)-8),"",SUMIF(Table1[SHIFT NOMENCLATURE], $B235, Table1[EWIA]))</f>
        <v/>
      </c>
      <c r="I235" s="1" t="str">
        <f>IF($A235&gt;--RIGHT($A$2,LEN($A$2)-8),"",SUMIF(Table1[SHIFT NOMENCLATURE], $B235, Table1[EPW]))</f>
        <v/>
      </c>
      <c r="J235" s="1" t="str">
        <f>IF($A235&gt;--RIGHT($A$2,LEN($A$2)-8),"",SUMIF(Table1[SHIFT NOMENCLATURE], $B235, Table1[FVIC KILL]))</f>
        <v/>
      </c>
      <c r="K235" s="1" t="str">
        <f>IF($A235&gt;--RIGHT($A$2,LEN($A$2)-8),"",SUMIF(Table1[SHIFT NOMENCLATURE], $B235, Table1[FVIC MOB]))</f>
        <v/>
      </c>
      <c r="L235" s="1" t="str">
        <f>IF($A235&gt;--RIGHT($A$2,LEN($A$2)-8),"",SUMIF(Table1[SHIFT NOMENCLATURE], $B235, Table1[FVIC FIRE]))</f>
        <v/>
      </c>
      <c r="M235" s="1" t="str">
        <f>IF($A235&gt;--RIGHT($A$2,LEN($A$2)-8),"",SUMIF(Table1[SHIFT NOMENCLATURE], $B235, Table1[FKIA]))</f>
        <v/>
      </c>
      <c r="N235" s="1" t="str">
        <f>IF($A235&gt;--RIGHT($A$2,LEN($A$2)-8),"",SUMIF(Table1[SHIFT NOMENCLATURE], $B235, Table1[FWIA]))</f>
        <v/>
      </c>
      <c r="O235" s="1" t="str">
        <f>IF($A235&gt;--RIGHT($A$2,LEN($A$2)-8),"",SUMIF(Table1[SHIFT NOMENCLATURE], $B235, Table1[DUSTWUN]))</f>
        <v/>
      </c>
    </row>
    <row r="236" spans="1:15" x14ac:dyDescent="0.25">
      <c r="A236" s="1" t="str">
        <f t="shared" si="6"/>
        <v/>
      </c>
      <c r="B236" t="str">
        <f t="shared" si="7"/>
        <v/>
      </c>
      <c r="C236" s="1" t="str">
        <f>IF($A236&gt;--RIGHT($A$2,LEN($A$2)-8),"",COUNTIF(Table1[SHIFT NOMENCLATURE],$B236))</f>
        <v/>
      </c>
      <c r="D236" s="1" t="str">
        <f>IF($A236&gt;--RIGHT($A$2,LEN($A$2)-8),"",SUMIF(Table1[SHIFT NOMENCLATURE], $B236, Table1[EVIC KILL]))</f>
        <v/>
      </c>
      <c r="E236" s="1" t="str">
        <f>IF($A236&gt;--RIGHT($A$2,LEN($A$2)-8),"",SUMIF(Table1[SHIFT NOMENCLATURE], $B236, Table1[EVIC MOB]))</f>
        <v/>
      </c>
      <c r="F236" s="1" t="str">
        <f>IF($A236&gt;--RIGHT($A$2,LEN($A$2)-8),"",SUMIF(Table1[SHIFT NOMENCLATURE], $B236, Table1[EVIC FIRE]))</f>
        <v/>
      </c>
      <c r="G236" s="1" t="str">
        <f>IF($A236&gt;--RIGHT($A$2,LEN($A$2)-8),"",SUMIF(Table1[SHIFT NOMENCLATURE], $B236, Table1[EKIA]))</f>
        <v/>
      </c>
      <c r="H236" s="1" t="str">
        <f>IF($A236&gt;--RIGHT($A$2,LEN($A$2)-8),"",SUMIF(Table1[SHIFT NOMENCLATURE], $B236, Table1[EWIA]))</f>
        <v/>
      </c>
      <c r="I236" s="1" t="str">
        <f>IF($A236&gt;--RIGHT($A$2,LEN($A$2)-8),"",SUMIF(Table1[SHIFT NOMENCLATURE], $B236, Table1[EPW]))</f>
        <v/>
      </c>
      <c r="J236" s="1" t="str">
        <f>IF($A236&gt;--RIGHT($A$2,LEN($A$2)-8),"",SUMIF(Table1[SHIFT NOMENCLATURE], $B236, Table1[FVIC KILL]))</f>
        <v/>
      </c>
      <c r="K236" s="1" t="str">
        <f>IF($A236&gt;--RIGHT($A$2,LEN($A$2)-8),"",SUMIF(Table1[SHIFT NOMENCLATURE], $B236, Table1[FVIC MOB]))</f>
        <v/>
      </c>
      <c r="L236" s="1" t="str">
        <f>IF($A236&gt;--RIGHT($A$2,LEN($A$2)-8),"",SUMIF(Table1[SHIFT NOMENCLATURE], $B236, Table1[FVIC FIRE]))</f>
        <v/>
      </c>
      <c r="M236" s="1" t="str">
        <f>IF($A236&gt;--RIGHT($A$2,LEN($A$2)-8),"",SUMIF(Table1[SHIFT NOMENCLATURE], $B236, Table1[FKIA]))</f>
        <v/>
      </c>
      <c r="N236" s="1" t="str">
        <f>IF($A236&gt;--RIGHT($A$2,LEN($A$2)-8),"",SUMIF(Table1[SHIFT NOMENCLATURE], $B236, Table1[FWIA]))</f>
        <v/>
      </c>
      <c r="O236" s="1" t="str">
        <f>IF($A236&gt;--RIGHT($A$2,LEN($A$2)-8),"",SUMIF(Table1[SHIFT NOMENCLATURE], $B236, Table1[DUSTWUN]))</f>
        <v/>
      </c>
    </row>
    <row r="237" spans="1:15" x14ac:dyDescent="0.25">
      <c r="A237" s="1" t="str">
        <f t="shared" si="6"/>
        <v/>
      </c>
      <c r="B237" t="str">
        <f t="shared" si="7"/>
        <v/>
      </c>
      <c r="C237" s="1" t="str">
        <f>IF($A237&gt;--RIGHT($A$2,LEN($A$2)-8),"",COUNTIF(Table1[SHIFT NOMENCLATURE],$B237))</f>
        <v/>
      </c>
      <c r="D237" s="1" t="str">
        <f>IF($A237&gt;--RIGHT($A$2,LEN($A$2)-8),"",SUMIF(Table1[SHIFT NOMENCLATURE], $B237, Table1[EVIC KILL]))</f>
        <v/>
      </c>
      <c r="E237" s="1" t="str">
        <f>IF($A237&gt;--RIGHT($A$2,LEN($A$2)-8),"",SUMIF(Table1[SHIFT NOMENCLATURE], $B237, Table1[EVIC MOB]))</f>
        <v/>
      </c>
      <c r="F237" s="1" t="str">
        <f>IF($A237&gt;--RIGHT($A$2,LEN($A$2)-8),"",SUMIF(Table1[SHIFT NOMENCLATURE], $B237, Table1[EVIC FIRE]))</f>
        <v/>
      </c>
      <c r="G237" s="1" t="str">
        <f>IF($A237&gt;--RIGHT($A$2,LEN($A$2)-8),"",SUMIF(Table1[SHIFT NOMENCLATURE], $B237, Table1[EKIA]))</f>
        <v/>
      </c>
      <c r="H237" s="1" t="str">
        <f>IF($A237&gt;--RIGHT($A$2,LEN($A$2)-8),"",SUMIF(Table1[SHIFT NOMENCLATURE], $B237, Table1[EWIA]))</f>
        <v/>
      </c>
      <c r="I237" s="1" t="str">
        <f>IF($A237&gt;--RIGHT($A$2,LEN($A$2)-8),"",SUMIF(Table1[SHIFT NOMENCLATURE], $B237, Table1[EPW]))</f>
        <v/>
      </c>
      <c r="J237" s="1" t="str">
        <f>IF($A237&gt;--RIGHT($A$2,LEN($A$2)-8),"",SUMIF(Table1[SHIFT NOMENCLATURE], $B237, Table1[FVIC KILL]))</f>
        <v/>
      </c>
      <c r="K237" s="1" t="str">
        <f>IF($A237&gt;--RIGHT($A$2,LEN($A$2)-8),"",SUMIF(Table1[SHIFT NOMENCLATURE], $B237, Table1[FVIC MOB]))</f>
        <v/>
      </c>
      <c r="L237" s="1" t="str">
        <f>IF($A237&gt;--RIGHT($A$2,LEN($A$2)-8),"",SUMIF(Table1[SHIFT NOMENCLATURE], $B237, Table1[FVIC FIRE]))</f>
        <v/>
      </c>
      <c r="M237" s="1" t="str">
        <f>IF($A237&gt;--RIGHT($A$2,LEN($A$2)-8),"",SUMIF(Table1[SHIFT NOMENCLATURE], $B237, Table1[FKIA]))</f>
        <v/>
      </c>
      <c r="N237" s="1" t="str">
        <f>IF($A237&gt;--RIGHT($A$2,LEN($A$2)-8),"",SUMIF(Table1[SHIFT NOMENCLATURE], $B237, Table1[FWIA]))</f>
        <v/>
      </c>
      <c r="O237" s="1" t="str">
        <f>IF($A237&gt;--RIGHT($A$2,LEN($A$2)-8),"",SUMIF(Table1[SHIFT NOMENCLATURE], $B237, Table1[DUSTWUN]))</f>
        <v/>
      </c>
    </row>
    <row r="238" spans="1:15" x14ac:dyDescent="0.25">
      <c r="A238" s="1" t="str">
        <f t="shared" si="6"/>
        <v/>
      </c>
      <c r="B238" t="str">
        <f t="shared" si="7"/>
        <v/>
      </c>
      <c r="C238" s="1" t="str">
        <f>IF($A238&gt;--RIGHT($A$2,LEN($A$2)-8),"",COUNTIF(Table1[SHIFT NOMENCLATURE],$B238))</f>
        <v/>
      </c>
      <c r="D238" s="1" t="str">
        <f>IF($A238&gt;--RIGHT($A$2,LEN($A$2)-8),"",SUMIF(Table1[SHIFT NOMENCLATURE], $B238, Table1[EVIC KILL]))</f>
        <v/>
      </c>
      <c r="E238" s="1" t="str">
        <f>IF($A238&gt;--RIGHT($A$2,LEN($A$2)-8),"",SUMIF(Table1[SHIFT NOMENCLATURE], $B238, Table1[EVIC MOB]))</f>
        <v/>
      </c>
      <c r="F238" s="1" t="str">
        <f>IF($A238&gt;--RIGHT($A$2,LEN($A$2)-8),"",SUMIF(Table1[SHIFT NOMENCLATURE], $B238, Table1[EVIC FIRE]))</f>
        <v/>
      </c>
      <c r="G238" s="1" t="str">
        <f>IF($A238&gt;--RIGHT($A$2,LEN($A$2)-8),"",SUMIF(Table1[SHIFT NOMENCLATURE], $B238, Table1[EKIA]))</f>
        <v/>
      </c>
      <c r="H238" s="1" t="str">
        <f>IF($A238&gt;--RIGHT($A$2,LEN($A$2)-8),"",SUMIF(Table1[SHIFT NOMENCLATURE], $B238, Table1[EWIA]))</f>
        <v/>
      </c>
      <c r="I238" s="1" t="str">
        <f>IF($A238&gt;--RIGHT($A$2,LEN($A$2)-8),"",SUMIF(Table1[SHIFT NOMENCLATURE], $B238, Table1[EPW]))</f>
        <v/>
      </c>
      <c r="J238" s="1" t="str">
        <f>IF($A238&gt;--RIGHT($A$2,LEN($A$2)-8),"",SUMIF(Table1[SHIFT NOMENCLATURE], $B238, Table1[FVIC KILL]))</f>
        <v/>
      </c>
      <c r="K238" s="1" t="str">
        <f>IF($A238&gt;--RIGHT($A$2,LEN($A$2)-8),"",SUMIF(Table1[SHIFT NOMENCLATURE], $B238, Table1[FVIC MOB]))</f>
        <v/>
      </c>
      <c r="L238" s="1" t="str">
        <f>IF($A238&gt;--RIGHT($A$2,LEN($A$2)-8),"",SUMIF(Table1[SHIFT NOMENCLATURE], $B238, Table1[FVIC FIRE]))</f>
        <v/>
      </c>
      <c r="M238" s="1" t="str">
        <f>IF($A238&gt;--RIGHT($A$2,LEN($A$2)-8),"",SUMIF(Table1[SHIFT NOMENCLATURE], $B238, Table1[FKIA]))</f>
        <v/>
      </c>
      <c r="N238" s="1" t="str">
        <f>IF($A238&gt;--RIGHT($A$2,LEN($A$2)-8),"",SUMIF(Table1[SHIFT NOMENCLATURE], $B238, Table1[FWIA]))</f>
        <v/>
      </c>
      <c r="O238" s="1" t="str">
        <f>IF($A238&gt;--RIGHT($A$2,LEN($A$2)-8),"",SUMIF(Table1[SHIFT NOMENCLATURE], $B238, Table1[DUSTWUN]))</f>
        <v/>
      </c>
    </row>
    <row r="239" spans="1:15" x14ac:dyDescent="0.25">
      <c r="A239" s="1" t="str">
        <f t="shared" si="6"/>
        <v/>
      </c>
      <c r="B239" t="str">
        <f t="shared" si="7"/>
        <v/>
      </c>
      <c r="C239" s="1" t="str">
        <f>IF($A239&gt;--RIGHT($A$2,LEN($A$2)-8),"",COUNTIF(Table1[SHIFT NOMENCLATURE],$B239))</f>
        <v/>
      </c>
      <c r="D239" s="1" t="str">
        <f>IF($A239&gt;--RIGHT($A$2,LEN($A$2)-8),"",SUMIF(Table1[SHIFT NOMENCLATURE], $B239, Table1[EVIC KILL]))</f>
        <v/>
      </c>
      <c r="E239" s="1" t="str">
        <f>IF($A239&gt;--RIGHT($A$2,LEN($A$2)-8),"",SUMIF(Table1[SHIFT NOMENCLATURE], $B239, Table1[EVIC MOB]))</f>
        <v/>
      </c>
      <c r="F239" s="1" t="str">
        <f>IF($A239&gt;--RIGHT($A$2,LEN($A$2)-8),"",SUMIF(Table1[SHIFT NOMENCLATURE], $B239, Table1[EVIC FIRE]))</f>
        <v/>
      </c>
      <c r="G239" s="1" t="str">
        <f>IF($A239&gt;--RIGHT($A$2,LEN($A$2)-8),"",SUMIF(Table1[SHIFT NOMENCLATURE], $B239, Table1[EKIA]))</f>
        <v/>
      </c>
      <c r="H239" s="1" t="str">
        <f>IF($A239&gt;--RIGHT($A$2,LEN($A$2)-8),"",SUMIF(Table1[SHIFT NOMENCLATURE], $B239, Table1[EWIA]))</f>
        <v/>
      </c>
      <c r="I239" s="1" t="str">
        <f>IF($A239&gt;--RIGHT($A$2,LEN($A$2)-8),"",SUMIF(Table1[SHIFT NOMENCLATURE], $B239, Table1[EPW]))</f>
        <v/>
      </c>
      <c r="J239" s="1" t="str">
        <f>IF($A239&gt;--RIGHT($A$2,LEN($A$2)-8),"",SUMIF(Table1[SHIFT NOMENCLATURE], $B239, Table1[FVIC KILL]))</f>
        <v/>
      </c>
      <c r="K239" s="1" t="str">
        <f>IF($A239&gt;--RIGHT($A$2,LEN($A$2)-8),"",SUMIF(Table1[SHIFT NOMENCLATURE], $B239, Table1[FVIC MOB]))</f>
        <v/>
      </c>
      <c r="L239" s="1" t="str">
        <f>IF($A239&gt;--RIGHT($A$2,LEN($A$2)-8),"",SUMIF(Table1[SHIFT NOMENCLATURE], $B239, Table1[FVIC FIRE]))</f>
        <v/>
      </c>
      <c r="M239" s="1" t="str">
        <f>IF($A239&gt;--RIGHT($A$2,LEN($A$2)-8),"",SUMIF(Table1[SHIFT NOMENCLATURE], $B239, Table1[FKIA]))</f>
        <v/>
      </c>
      <c r="N239" s="1" t="str">
        <f>IF($A239&gt;--RIGHT($A$2,LEN($A$2)-8),"",SUMIF(Table1[SHIFT NOMENCLATURE], $B239, Table1[FWIA]))</f>
        <v/>
      </c>
      <c r="O239" s="1" t="str">
        <f>IF($A239&gt;--RIGHT($A$2,LEN($A$2)-8),"",SUMIF(Table1[SHIFT NOMENCLATURE], $B239, Table1[DUSTWUN]))</f>
        <v/>
      </c>
    </row>
    <row r="240" spans="1:15" x14ac:dyDescent="0.25">
      <c r="A240" s="1" t="str">
        <f t="shared" si="6"/>
        <v/>
      </c>
      <c r="B240" t="str">
        <f t="shared" si="7"/>
        <v/>
      </c>
      <c r="C240" s="1" t="str">
        <f>IF($A240&gt;--RIGHT($A$2,LEN($A$2)-8),"",COUNTIF(Table1[SHIFT NOMENCLATURE],$B240))</f>
        <v/>
      </c>
      <c r="D240" s="1" t="str">
        <f>IF($A240&gt;--RIGHT($A$2,LEN($A$2)-8),"",SUMIF(Table1[SHIFT NOMENCLATURE], $B240, Table1[EVIC KILL]))</f>
        <v/>
      </c>
      <c r="E240" s="1" t="str">
        <f>IF($A240&gt;--RIGHT($A$2,LEN($A$2)-8),"",SUMIF(Table1[SHIFT NOMENCLATURE], $B240, Table1[EVIC MOB]))</f>
        <v/>
      </c>
      <c r="F240" s="1" t="str">
        <f>IF($A240&gt;--RIGHT($A$2,LEN($A$2)-8),"",SUMIF(Table1[SHIFT NOMENCLATURE], $B240, Table1[EVIC FIRE]))</f>
        <v/>
      </c>
      <c r="G240" s="1" t="str">
        <f>IF($A240&gt;--RIGHT($A$2,LEN($A$2)-8),"",SUMIF(Table1[SHIFT NOMENCLATURE], $B240, Table1[EKIA]))</f>
        <v/>
      </c>
      <c r="H240" s="1" t="str">
        <f>IF($A240&gt;--RIGHT($A$2,LEN($A$2)-8),"",SUMIF(Table1[SHIFT NOMENCLATURE], $B240, Table1[EWIA]))</f>
        <v/>
      </c>
      <c r="I240" s="1" t="str">
        <f>IF($A240&gt;--RIGHT($A$2,LEN($A$2)-8),"",SUMIF(Table1[SHIFT NOMENCLATURE], $B240, Table1[EPW]))</f>
        <v/>
      </c>
      <c r="J240" s="1" t="str">
        <f>IF($A240&gt;--RIGHT($A$2,LEN($A$2)-8),"",SUMIF(Table1[SHIFT NOMENCLATURE], $B240, Table1[FVIC KILL]))</f>
        <v/>
      </c>
      <c r="K240" s="1" t="str">
        <f>IF($A240&gt;--RIGHT($A$2,LEN($A$2)-8),"",SUMIF(Table1[SHIFT NOMENCLATURE], $B240, Table1[FVIC MOB]))</f>
        <v/>
      </c>
      <c r="L240" s="1" t="str">
        <f>IF($A240&gt;--RIGHT($A$2,LEN($A$2)-8),"",SUMIF(Table1[SHIFT NOMENCLATURE], $B240, Table1[FVIC FIRE]))</f>
        <v/>
      </c>
      <c r="M240" s="1" t="str">
        <f>IF($A240&gt;--RIGHT($A$2,LEN($A$2)-8),"",SUMIF(Table1[SHIFT NOMENCLATURE], $B240, Table1[FKIA]))</f>
        <v/>
      </c>
      <c r="N240" s="1" t="str">
        <f>IF($A240&gt;--RIGHT($A$2,LEN($A$2)-8),"",SUMIF(Table1[SHIFT NOMENCLATURE], $B240, Table1[FWIA]))</f>
        <v/>
      </c>
      <c r="O240" s="1" t="str">
        <f>IF($A240&gt;--RIGHT($A$2,LEN($A$2)-8),"",SUMIF(Table1[SHIFT NOMENCLATURE], $B240, Table1[DUSTWUN]))</f>
        <v/>
      </c>
    </row>
    <row r="241" spans="1:15" x14ac:dyDescent="0.25">
      <c r="A241" s="1" t="str">
        <f t="shared" si="6"/>
        <v/>
      </c>
      <c r="B241" t="str">
        <f t="shared" si="7"/>
        <v/>
      </c>
      <c r="C241" s="1" t="str">
        <f>IF($A241&gt;--RIGHT($A$2,LEN($A$2)-8),"",COUNTIF(Table1[SHIFT NOMENCLATURE],$B241))</f>
        <v/>
      </c>
      <c r="D241" s="1" t="str">
        <f>IF($A241&gt;--RIGHT($A$2,LEN($A$2)-8),"",SUMIF(Table1[SHIFT NOMENCLATURE], $B241, Table1[EVIC KILL]))</f>
        <v/>
      </c>
      <c r="E241" s="1" t="str">
        <f>IF($A241&gt;--RIGHT($A$2,LEN($A$2)-8),"",SUMIF(Table1[SHIFT NOMENCLATURE], $B241, Table1[EVIC MOB]))</f>
        <v/>
      </c>
      <c r="F241" s="1" t="str">
        <f>IF($A241&gt;--RIGHT($A$2,LEN($A$2)-8),"",SUMIF(Table1[SHIFT NOMENCLATURE], $B241, Table1[EVIC FIRE]))</f>
        <v/>
      </c>
      <c r="G241" s="1" t="str">
        <f>IF($A241&gt;--RIGHT($A$2,LEN($A$2)-8),"",SUMIF(Table1[SHIFT NOMENCLATURE], $B241, Table1[EKIA]))</f>
        <v/>
      </c>
      <c r="H241" s="1" t="str">
        <f>IF($A241&gt;--RIGHT($A$2,LEN($A$2)-8),"",SUMIF(Table1[SHIFT NOMENCLATURE], $B241, Table1[EWIA]))</f>
        <v/>
      </c>
      <c r="I241" s="1" t="str">
        <f>IF($A241&gt;--RIGHT($A$2,LEN($A$2)-8),"",SUMIF(Table1[SHIFT NOMENCLATURE], $B241, Table1[EPW]))</f>
        <v/>
      </c>
      <c r="J241" s="1" t="str">
        <f>IF($A241&gt;--RIGHT($A$2,LEN($A$2)-8),"",SUMIF(Table1[SHIFT NOMENCLATURE], $B241, Table1[FVIC KILL]))</f>
        <v/>
      </c>
      <c r="K241" s="1" t="str">
        <f>IF($A241&gt;--RIGHT($A$2,LEN($A$2)-8),"",SUMIF(Table1[SHIFT NOMENCLATURE], $B241, Table1[FVIC MOB]))</f>
        <v/>
      </c>
      <c r="L241" s="1" t="str">
        <f>IF($A241&gt;--RIGHT($A$2,LEN($A$2)-8),"",SUMIF(Table1[SHIFT NOMENCLATURE], $B241, Table1[FVIC FIRE]))</f>
        <v/>
      </c>
      <c r="M241" s="1" t="str">
        <f>IF($A241&gt;--RIGHT($A$2,LEN($A$2)-8),"",SUMIF(Table1[SHIFT NOMENCLATURE], $B241, Table1[FKIA]))</f>
        <v/>
      </c>
      <c r="N241" s="1" t="str">
        <f>IF($A241&gt;--RIGHT($A$2,LEN($A$2)-8),"",SUMIF(Table1[SHIFT NOMENCLATURE], $B241, Table1[FWIA]))</f>
        <v/>
      </c>
      <c r="O241" s="1" t="str">
        <f>IF($A241&gt;--RIGHT($A$2,LEN($A$2)-8),"",SUMIF(Table1[SHIFT NOMENCLATURE], $B241, Table1[DUSTWUN]))</f>
        <v/>
      </c>
    </row>
    <row r="242" spans="1:15" x14ac:dyDescent="0.25">
      <c r="A242" s="1" t="str">
        <f t="shared" si="6"/>
        <v/>
      </c>
      <c r="B242" t="str">
        <f t="shared" si="7"/>
        <v/>
      </c>
      <c r="C242" s="1" t="str">
        <f>IF($A242&gt;--RIGHT($A$2,LEN($A$2)-8),"",COUNTIF(Table1[SHIFT NOMENCLATURE],$B242))</f>
        <v/>
      </c>
      <c r="D242" s="1" t="str">
        <f>IF($A242&gt;--RIGHT($A$2,LEN($A$2)-8),"",SUMIF(Table1[SHIFT NOMENCLATURE], $B242, Table1[EVIC KILL]))</f>
        <v/>
      </c>
      <c r="E242" s="1" t="str">
        <f>IF($A242&gt;--RIGHT($A$2,LEN($A$2)-8),"",SUMIF(Table1[SHIFT NOMENCLATURE], $B242, Table1[EVIC MOB]))</f>
        <v/>
      </c>
      <c r="F242" s="1" t="str">
        <f>IF($A242&gt;--RIGHT($A$2,LEN($A$2)-8),"",SUMIF(Table1[SHIFT NOMENCLATURE], $B242, Table1[EVIC FIRE]))</f>
        <v/>
      </c>
      <c r="G242" s="1" t="str">
        <f>IF($A242&gt;--RIGHT($A$2,LEN($A$2)-8),"",SUMIF(Table1[SHIFT NOMENCLATURE], $B242, Table1[EKIA]))</f>
        <v/>
      </c>
      <c r="H242" s="1" t="str">
        <f>IF($A242&gt;--RIGHT($A$2,LEN($A$2)-8),"",SUMIF(Table1[SHIFT NOMENCLATURE], $B242, Table1[EWIA]))</f>
        <v/>
      </c>
      <c r="I242" s="1" t="str">
        <f>IF($A242&gt;--RIGHT($A$2,LEN($A$2)-8),"",SUMIF(Table1[SHIFT NOMENCLATURE], $B242, Table1[EPW]))</f>
        <v/>
      </c>
      <c r="J242" s="1" t="str">
        <f>IF($A242&gt;--RIGHT($A$2,LEN($A$2)-8),"",SUMIF(Table1[SHIFT NOMENCLATURE], $B242, Table1[FVIC KILL]))</f>
        <v/>
      </c>
      <c r="K242" s="1" t="str">
        <f>IF($A242&gt;--RIGHT($A$2,LEN($A$2)-8),"",SUMIF(Table1[SHIFT NOMENCLATURE], $B242, Table1[FVIC MOB]))</f>
        <v/>
      </c>
      <c r="L242" s="1" t="str">
        <f>IF($A242&gt;--RIGHT($A$2,LEN($A$2)-8),"",SUMIF(Table1[SHIFT NOMENCLATURE], $B242, Table1[FVIC FIRE]))</f>
        <v/>
      </c>
      <c r="M242" s="1" t="str">
        <f>IF($A242&gt;--RIGHT($A$2,LEN($A$2)-8),"",SUMIF(Table1[SHIFT NOMENCLATURE], $B242, Table1[FKIA]))</f>
        <v/>
      </c>
      <c r="N242" s="1" t="str">
        <f>IF($A242&gt;--RIGHT($A$2,LEN($A$2)-8),"",SUMIF(Table1[SHIFT NOMENCLATURE], $B242, Table1[FWIA]))</f>
        <v/>
      </c>
      <c r="O242" s="1" t="str">
        <f>IF($A242&gt;--RIGHT($A$2,LEN($A$2)-8),"",SUMIF(Table1[SHIFT NOMENCLATURE], $B242, Table1[DUSTWUN]))</f>
        <v/>
      </c>
    </row>
    <row r="243" spans="1:15" x14ac:dyDescent="0.25">
      <c r="A243" s="1" t="str">
        <f t="shared" si="6"/>
        <v/>
      </c>
      <c r="B243" t="str">
        <f t="shared" si="7"/>
        <v/>
      </c>
      <c r="C243" s="1" t="str">
        <f>IF($A243&gt;--RIGHT($A$2,LEN($A$2)-8),"",COUNTIF(Table1[SHIFT NOMENCLATURE],$B243))</f>
        <v/>
      </c>
      <c r="D243" s="1" t="str">
        <f>IF($A243&gt;--RIGHT($A$2,LEN($A$2)-8),"",SUMIF(Table1[SHIFT NOMENCLATURE], $B243, Table1[EVIC KILL]))</f>
        <v/>
      </c>
      <c r="E243" s="1" t="str">
        <f>IF($A243&gt;--RIGHT($A$2,LEN($A$2)-8),"",SUMIF(Table1[SHIFT NOMENCLATURE], $B243, Table1[EVIC MOB]))</f>
        <v/>
      </c>
      <c r="F243" s="1" t="str">
        <f>IF($A243&gt;--RIGHT($A$2,LEN($A$2)-8),"",SUMIF(Table1[SHIFT NOMENCLATURE], $B243, Table1[EVIC FIRE]))</f>
        <v/>
      </c>
      <c r="G243" s="1" t="str">
        <f>IF($A243&gt;--RIGHT($A$2,LEN($A$2)-8),"",SUMIF(Table1[SHIFT NOMENCLATURE], $B243, Table1[EKIA]))</f>
        <v/>
      </c>
      <c r="H243" s="1" t="str">
        <f>IF($A243&gt;--RIGHT($A$2,LEN($A$2)-8),"",SUMIF(Table1[SHIFT NOMENCLATURE], $B243, Table1[EWIA]))</f>
        <v/>
      </c>
      <c r="I243" s="1" t="str">
        <f>IF($A243&gt;--RIGHT($A$2,LEN($A$2)-8),"",SUMIF(Table1[SHIFT NOMENCLATURE], $B243, Table1[EPW]))</f>
        <v/>
      </c>
      <c r="J243" s="1" t="str">
        <f>IF($A243&gt;--RIGHT($A$2,LEN($A$2)-8),"",SUMIF(Table1[SHIFT NOMENCLATURE], $B243, Table1[FVIC KILL]))</f>
        <v/>
      </c>
      <c r="K243" s="1" t="str">
        <f>IF($A243&gt;--RIGHT($A$2,LEN($A$2)-8),"",SUMIF(Table1[SHIFT NOMENCLATURE], $B243, Table1[FVIC MOB]))</f>
        <v/>
      </c>
      <c r="L243" s="1" t="str">
        <f>IF($A243&gt;--RIGHT($A$2,LEN($A$2)-8),"",SUMIF(Table1[SHIFT NOMENCLATURE], $B243, Table1[FVIC FIRE]))</f>
        <v/>
      </c>
      <c r="M243" s="1" t="str">
        <f>IF($A243&gt;--RIGHT($A$2,LEN($A$2)-8),"",SUMIF(Table1[SHIFT NOMENCLATURE], $B243, Table1[FKIA]))</f>
        <v/>
      </c>
      <c r="N243" s="1" t="str">
        <f>IF($A243&gt;--RIGHT($A$2,LEN($A$2)-8),"",SUMIF(Table1[SHIFT NOMENCLATURE], $B243, Table1[FWIA]))</f>
        <v/>
      </c>
      <c r="O243" s="1" t="str">
        <f>IF($A243&gt;--RIGHT($A$2,LEN($A$2)-8),"",SUMIF(Table1[SHIFT NOMENCLATURE], $B243, Table1[DUSTWUN]))</f>
        <v/>
      </c>
    </row>
    <row r="244" spans="1:15" x14ac:dyDescent="0.25">
      <c r="A244" s="1" t="str">
        <f t="shared" si="6"/>
        <v/>
      </c>
      <c r="B244" t="str">
        <f t="shared" si="7"/>
        <v/>
      </c>
      <c r="C244" s="1" t="str">
        <f>IF($A244&gt;--RIGHT($A$2,LEN($A$2)-8),"",COUNTIF(Table1[SHIFT NOMENCLATURE],$B244))</f>
        <v/>
      </c>
      <c r="D244" s="1" t="str">
        <f>IF($A244&gt;--RIGHT($A$2,LEN($A$2)-8),"",SUMIF(Table1[SHIFT NOMENCLATURE], $B244, Table1[EVIC KILL]))</f>
        <v/>
      </c>
      <c r="E244" s="1" t="str">
        <f>IF($A244&gt;--RIGHT($A$2,LEN($A$2)-8),"",SUMIF(Table1[SHIFT NOMENCLATURE], $B244, Table1[EVIC MOB]))</f>
        <v/>
      </c>
      <c r="F244" s="1" t="str">
        <f>IF($A244&gt;--RIGHT($A$2,LEN($A$2)-8),"",SUMIF(Table1[SHIFT NOMENCLATURE], $B244, Table1[EVIC FIRE]))</f>
        <v/>
      </c>
      <c r="G244" s="1" t="str">
        <f>IF($A244&gt;--RIGHT($A$2,LEN($A$2)-8),"",SUMIF(Table1[SHIFT NOMENCLATURE], $B244, Table1[EKIA]))</f>
        <v/>
      </c>
      <c r="H244" s="1" t="str">
        <f>IF($A244&gt;--RIGHT($A$2,LEN($A$2)-8),"",SUMIF(Table1[SHIFT NOMENCLATURE], $B244, Table1[EWIA]))</f>
        <v/>
      </c>
      <c r="I244" s="1" t="str">
        <f>IF($A244&gt;--RIGHT($A$2,LEN($A$2)-8),"",SUMIF(Table1[SHIFT NOMENCLATURE], $B244, Table1[EPW]))</f>
        <v/>
      </c>
      <c r="J244" s="1" t="str">
        <f>IF($A244&gt;--RIGHT($A$2,LEN($A$2)-8),"",SUMIF(Table1[SHIFT NOMENCLATURE], $B244, Table1[FVIC KILL]))</f>
        <v/>
      </c>
      <c r="K244" s="1" t="str">
        <f>IF($A244&gt;--RIGHT($A$2,LEN($A$2)-8),"",SUMIF(Table1[SHIFT NOMENCLATURE], $B244, Table1[FVIC MOB]))</f>
        <v/>
      </c>
      <c r="L244" s="1" t="str">
        <f>IF($A244&gt;--RIGHT($A$2,LEN($A$2)-8),"",SUMIF(Table1[SHIFT NOMENCLATURE], $B244, Table1[FVIC FIRE]))</f>
        <v/>
      </c>
      <c r="M244" s="1" t="str">
        <f>IF($A244&gt;--RIGHT($A$2,LEN($A$2)-8),"",SUMIF(Table1[SHIFT NOMENCLATURE], $B244, Table1[FKIA]))</f>
        <v/>
      </c>
      <c r="N244" s="1" t="str">
        <f>IF($A244&gt;--RIGHT($A$2,LEN($A$2)-8),"",SUMIF(Table1[SHIFT NOMENCLATURE], $B244, Table1[FWIA]))</f>
        <v/>
      </c>
      <c r="O244" s="1" t="str">
        <f>IF($A244&gt;--RIGHT($A$2,LEN($A$2)-8),"",SUMIF(Table1[SHIFT NOMENCLATURE], $B244, Table1[DUSTWUN]))</f>
        <v/>
      </c>
    </row>
    <row r="245" spans="1:15" x14ac:dyDescent="0.25">
      <c r="A245" s="1" t="str">
        <f t="shared" si="6"/>
        <v/>
      </c>
      <c r="B245" t="str">
        <f t="shared" si="7"/>
        <v/>
      </c>
      <c r="C245" s="1" t="str">
        <f>IF($A245&gt;--RIGHT($A$2,LEN($A$2)-8),"",COUNTIF(Table1[SHIFT NOMENCLATURE],$B245))</f>
        <v/>
      </c>
      <c r="D245" s="1" t="str">
        <f>IF($A245&gt;--RIGHT($A$2,LEN($A$2)-8),"",SUMIF(Table1[SHIFT NOMENCLATURE], $B245, Table1[EVIC KILL]))</f>
        <v/>
      </c>
      <c r="E245" s="1" t="str">
        <f>IF($A245&gt;--RIGHT($A$2,LEN($A$2)-8),"",SUMIF(Table1[SHIFT NOMENCLATURE], $B245, Table1[EVIC MOB]))</f>
        <v/>
      </c>
      <c r="F245" s="1" t="str">
        <f>IF($A245&gt;--RIGHT($A$2,LEN($A$2)-8),"",SUMIF(Table1[SHIFT NOMENCLATURE], $B245, Table1[EVIC FIRE]))</f>
        <v/>
      </c>
      <c r="G245" s="1" t="str">
        <f>IF($A245&gt;--RIGHT($A$2,LEN($A$2)-8),"",SUMIF(Table1[SHIFT NOMENCLATURE], $B245, Table1[EKIA]))</f>
        <v/>
      </c>
      <c r="H245" s="1" t="str">
        <f>IF($A245&gt;--RIGHT($A$2,LEN($A$2)-8),"",SUMIF(Table1[SHIFT NOMENCLATURE], $B245, Table1[EWIA]))</f>
        <v/>
      </c>
      <c r="I245" s="1" t="str">
        <f>IF($A245&gt;--RIGHT($A$2,LEN($A$2)-8),"",SUMIF(Table1[SHIFT NOMENCLATURE], $B245, Table1[EPW]))</f>
        <v/>
      </c>
      <c r="J245" s="1" t="str">
        <f>IF($A245&gt;--RIGHT($A$2,LEN($A$2)-8),"",SUMIF(Table1[SHIFT NOMENCLATURE], $B245, Table1[FVIC KILL]))</f>
        <v/>
      </c>
      <c r="K245" s="1" t="str">
        <f>IF($A245&gt;--RIGHT($A$2,LEN($A$2)-8),"",SUMIF(Table1[SHIFT NOMENCLATURE], $B245, Table1[FVIC MOB]))</f>
        <v/>
      </c>
      <c r="L245" s="1" t="str">
        <f>IF($A245&gt;--RIGHT($A$2,LEN($A$2)-8),"",SUMIF(Table1[SHIFT NOMENCLATURE], $B245, Table1[FVIC FIRE]))</f>
        <v/>
      </c>
      <c r="M245" s="1" t="str">
        <f>IF($A245&gt;--RIGHT($A$2,LEN($A$2)-8),"",SUMIF(Table1[SHIFT NOMENCLATURE], $B245, Table1[FKIA]))</f>
        <v/>
      </c>
      <c r="N245" s="1" t="str">
        <f>IF($A245&gt;--RIGHT($A$2,LEN($A$2)-8),"",SUMIF(Table1[SHIFT NOMENCLATURE], $B245, Table1[FWIA]))</f>
        <v/>
      </c>
      <c r="O245" s="1" t="str">
        <f>IF($A245&gt;--RIGHT($A$2,LEN($A$2)-8),"",SUMIF(Table1[SHIFT NOMENCLATURE], $B245, Table1[DUSTWUN]))</f>
        <v/>
      </c>
    </row>
    <row r="246" spans="1:15" x14ac:dyDescent="0.25">
      <c r="A246" s="1" t="str">
        <f t="shared" si="6"/>
        <v/>
      </c>
      <c r="B246" t="str">
        <f t="shared" si="7"/>
        <v/>
      </c>
      <c r="C246" s="1" t="str">
        <f>IF($A246&gt;--RIGHT($A$2,LEN($A$2)-8),"",COUNTIF(Table1[SHIFT NOMENCLATURE],$B246))</f>
        <v/>
      </c>
      <c r="D246" s="1" t="str">
        <f>IF($A246&gt;--RIGHT($A$2,LEN($A$2)-8),"",SUMIF(Table1[SHIFT NOMENCLATURE], $B246, Table1[EVIC KILL]))</f>
        <v/>
      </c>
      <c r="E246" s="1" t="str">
        <f>IF($A246&gt;--RIGHT($A$2,LEN($A$2)-8),"",SUMIF(Table1[SHIFT NOMENCLATURE], $B246, Table1[EVIC MOB]))</f>
        <v/>
      </c>
      <c r="F246" s="1" t="str">
        <f>IF($A246&gt;--RIGHT($A$2,LEN($A$2)-8),"",SUMIF(Table1[SHIFT NOMENCLATURE], $B246, Table1[EVIC FIRE]))</f>
        <v/>
      </c>
      <c r="G246" s="1" t="str">
        <f>IF($A246&gt;--RIGHT($A$2,LEN($A$2)-8),"",SUMIF(Table1[SHIFT NOMENCLATURE], $B246, Table1[EKIA]))</f>
        <v/>
      </c>
      <c r="H246" s="1" t="str">
        <f>IF($A246&gt;--RIGHT($A$2,LEN($A$2)-8),"",SUMIF(Table1[SHIFT NOMENCLATURE], $B246, Table1[EWIA]))</f>
        <v/>
      </c>
      <c r="I246" s="1" t="str">
        <f>IF($A246&gt;--RIGHT($A$2,LEN($A$2)-8),"",SUMIF(Table1[SHIFT NOMENCLATURE], $B246, Table1[EPW]))</f>
        <v/>
      </c>
      <c r="J246" s="1" t="str">
        <f>IF($A246&gt;--RIGHT($A$2,LEN($A$2)-8),"",SUMIF(Table1[SHIFT NOMENCLATURE], $B246, Table1[FVIC KILL]))</f>
        <v/>
      </c>
      <c r="K246" s="1" t="str">
        <f>IF($A246&gt;--RIGHT($A$2,LEN($A$2)-8),"",SUMIF(Table1[SHIFT NOMENCLATURE], $B246, Table1[FVIC MOB]))</f>
        <v/>
      </c>
      <c r="L246" s="1" t="str">
        <f>IF($A246&gt;--RIGHT($A$2,LEN($A$2)-8),"",SUMIF(Table1[SHIFT NOMENCLATURE], $B246, Table1[FVIC FIRE]))</f>
        <v/>
      </c>
      <c r="M246" s="1" t="str">
        <f>IF($A246&gt;--RIGHT($A$2,LEN($A$2)-8),"",SUMIF(Table1[SHIFT NOMENCLATURE], $B246, Table1[FKIA]))</f>
        <v/>
      </c>
      <c r="N246" s="1" t="str">
        <f>IF($A246&gt;--RIGHT($A$2,LEN($A$2)-8),"",SUMIF(Table1[SHIFT NOMENCLATURE], $B246, Table1[FWIA]))</f>
        <v/>
      </c>
      <c r="O246" s="1" t="str">
        <f>IF($A246&gt;--RIGHT($A$2,LEN($A$2)-8),"",SUMIF(Table1[SHIFT NOMENCLATURE], $B246, Table1[DUSTWUN]))</f>
        <v/>
      </c>
    </row>
    <row r="247" spans="1:15" x14ac:dyDescent="0.25">
      <c r="A247" s="1" t="str">
        <f t="shared" si="6"/>
        <v/>
      </c>
      <c r="B247" t="str">
        <f t="shared" si="7"/>
        <v/>
      </c>
      <c r="C247" s="1" t="str">
        <f>IF($A247&gt;--RIGHT($A$2,LEN($A$2)-8),"",COUNTIF(Table1[SHIFT NOMENCLATURE],$B247))</f>
        <v/>
      </c>
      <c r="D247" s="1" t="str">
        <f>IF($A247&gt;--RIGHT($A$2,LEN($A$2)-8),"",SUMIF(Table1[SHIFT NOMENCLATURE], $B247, Table1[EVIC KILL]))</f>
        <v/>
      </c>
      <c r="E247" s="1" t="str">
        <f>IF($A247&gt;--RIGHT($A$2,LEN($A$2)-8),"",SUMIF(Table1[SHIFT NOMENCLATURE], $B247, Table1[EVIC MOB]))</f>
        <v/>
      </c>
      <c r="F247" s="1" t="str">
        <f>IF($A247&gt;--RIGHT($A$2,LEN($A$2)-8),"",SUMIF(Table1[SHIFT NOMENCLATURE], $B247, Table1[EVIC FIRE]))</f>
        <v/>
      </c>
      <c r="G247" s="1" t="str">
        <f>IF($A247&gt;--RIGHT($A$2,LEN($A$2)-8),"",SUMIF(Table1[SHIFT NOMENCLATURE], $B247, Table1[EKIA]))</f>
        <v/>
      </c>
      <c r="H247" s="1" t="str">
        <f>IF($A247&gt;--RIGHT($A$2,LEN($A$2)-8),"",SUMIF(Table1[SHIFT NOMENCLATURE], $B247, Table1[EWIA]))</f>
        <v/>
      </c>
      <c r="I247" s="1" t="str">
        <f>IF($A247&gt;--RIGHT($A$2,LEN($A$2)-8),"",SUMIF(Table1[SHIFT NOMENCLATURE], $B247, Table1[EPW]))</f>
        <v/>
      </c>
      <c r="J247" s="1" t="str">
        <f>IF($A247&gt;--RIGHT($A$2,LEN($A$2)-8),"",SUMIF(Table1[SHIFT NOMENCLATURE], $B247, Table1[FVIC KILL]))</f>
        <v/>
      </c>
      <c r="K247" s="1" t="str">
        <f>IF($A247&gt;--RIGHT($A$2,LEN($A$2)-8),"",SUMIF(Table1[SHIFT NOMENCLATURE], $B247, Table1[FVIC MOB]))</f>
        <v/>
      </c>
      <c r="L247" s="1" t="str">
        <f>IF($A247&gt;--RIGHT($A$2,LEN($A$2)-8),"",SUMIF(Table1[SHIFT NOMENCLATURE], $B247, Table1[FVIC FIRE]))</f>
        <v/>
      </c>
      <c r="M247" s="1" t="str">
        <f>IF($A247&gt;--RIGHT($A$2,LEN($A$2)-8),"",SUMIF(Table1[SHIFT NOMENCLATURE], $B247, Table1[FKIA]))</f>
        <v/>
      </c>
      <c r="N247" s="1" t="str">
        <f>IF($A247&gt;--RIGHT($A$2,LEN($A$2)-8),"",SUMIF(Table1[SHIFT NOMENCLATURE], $B247, Table1[FWIA]))</f>
        <v/>
      </c>
      <c r="O247" s="1" t="str">
        <f>IF($A247&gt;--RIGHT($A$2,LEN($A$2)-8),"",SUMIF(Table1[SHIFT NOMENCLATURE], $B247, Table1[DUSTWUN]))</f>
        <v/>
      </c>
    </row>
    <row r="248" spans="1:15" x14ac:dyDescent="0.25">
      <c r="A248" s="1" t="str">
        <f t="shared" si="6"/>
        <v/>
      </c>
      <c r="B248" t="str">
        <f t="shared" si="7"/>
        <v/>
      </c>
      <c r="C248" s="1" t="str">
        <f>IF($A248&gt;--RIGHT($A$2,LEN($A$2)-8),"",COUNTIF(Table1[SHIFT NOMENCLATURE],$B248))</f>
        <v/>
      </c>
      <c r="D248" s="1" t="str">
        <f>IF($A248&gt;--RIGHT($A$2,LEN($A$2)-8),"",SUMIF(Table1[SHIFT NOMENCLATURE], $B248, Table1[EVIC KILL]))</f>
        <v/>
      </c>
      <c r="E248" s="1" t="str">
        <f>IF($A248&gt;--RIGHT($A$2,LEN($A$2)-8),"",SUMIF(Table1[SHIFT NOMENCLATURE], $B248, Table1[EVIC MOB]))</f>
        <v/>
      </c>
      <c r="F248" s="1" t="str">
        <f>IF($A248&gt;--RIGHT($A$2,LEN($A$2)-8),"",SUMIF(Table1[SHIFT NOMENCLATURE], $B248, Table1[EVIC FIRE]))</f>
        <v/>
      </c>
      <c r="G248" s="1" t="str">
        <f>IF($A248&gt;--RIGHT($A$2,LEN($A$2)-8),"",SUMIF(Table1[SHIFT NOMENCLATURE], $B248, Table1[EKIA]))</f>
        <v/>
      </c>
      <c r="H248" s="1" t="str">
        <f>IF($A248&gt;--RIGHT($A$2,LEN($A$2)-8),"",SUMIF(Table1[SHIFT NOMENCLATURE], $B248, Table1[EWIA]))</f>
        <v/>
      </c>
      <c r="I248" s="1" t="str">
        <f>IF($A248&gt;--RIGHT($A$2,LEN($A$2)-8),"",SUMIF(Table1[SHIFT NOMENCLATURE], $B248, Table1[EPW]))</f>
        <v/>
      </c>
      <c r="J248" s="1" t="str">
        <f>IF($A248&gt;--RIGHT($A$2,LEN($A$2)-8),"",SUMIF(Table1[SHIFT NOMENCLATURE], $B248, Table1[FVIC KILL]))</f>
        <v/>
      </c>
      <c r="K248" s="1" t="str">
        <f>IF($A248&gt;--RIGHT($A$2,LEN($A$2)-8),"",SUMIF(Table1[SHIFT NOMENCLATURE], $B248, Table1[FVIC MOB]))</f>
        <v/>
      </c>
      <c r="L248" s="1" t="str">
        <f>IF($A248&gt;--RIGHT($A$2,LEN($A$2)-8),"",SUMIF(Table1[SHIFT NOMENCLATURE], $B248, Table1[FVIC FIRE]))</f>
        <v/>
      </c>
      <c r="M248" s="1" t="str">
        <f>IF($A248&gt;--RIGHT($A$2,LEN($A$2)-8),"",SUMIF(Table1[SHIFT NOMENCLATURE], $B248, Table1[FKIA]))</f>
        <v/>
      </c>
      <c r="N248" s="1" t="str">
        <f>IF($A248&gt;--RIGHT($A$2,LEN($A$2)-8),"",SUMIF(Table1[SHIFT NOMENCLATURE], $B248, Table1[FWIA]))</f>
        <v/>
      </c>
      <c r="O248" s="1" t="str">
        <f>IF($A248&gt;--RIGHT($A$2,LEN($A$2)-8),"",SUMIF(Table1[SHIFT NOMENCLATURE], $B248, Table1[DUSTWUN]))</f>
        <v/>
      </c>
    </row>
    <row r="249" spans="1:15" x14ac:dyDescent="0.25">
      <c r="A249" s="1" t="str">
        <f t="shared" si="6"/>
        <v/>
      </c>
      <c r="B249" t="str">
        <f t="shared" si="7"/>
        <v/>
      </c>
      <c r="C249" s="1" t="str">
        <f>IF($A249&gt;--RIGHT($A$2,LEN($A$2)-8),"",COUNTIF(Table1[SHIFT NOMENCLATURE],$B249))</f>
        <v/>
      </c>
      <c r="D249" s="1" t="str">
        <f>IF($A249&gt;--RIGHT($A$2,LEN($A$2)-8),"",SUMIF(Table1[SHIFT NOMENCLATURE], $B249, Table1[EVIC KILL]))</f>
        <v/>
      </c>
      <c r="E249" s="1" t="str">
        <f>IF($A249&gt;--RIGHT($A$2,LEN($A$2)-8),"",SUMIF(Table1[SHIFT NOMENCLATURE], $B249, Table1[EVIC MOB]))</f>
        <v/>
      </c>
      <c r="F249" s="1" t="str">
        <f>IF($A249&gt;--RIGHT($A$2,LEN($A$2)-8),"",SUMIF(Table1[SHIFT NOMENCLATURE], $B249, Table1[EVIC FIRE]))</f>
        <v/>
      </c>
      <c r="G249" s="1" t="str">
        <f>IF($A249&gt;--RIGHT($A$2,LEN($A$2)-8),"",SUMIF(Table1[SHIFT NOMENCLATURE], $B249, Table1[EKIA]))</f>
        <v/>
      </c>
      <c r="H249" s="1" t="str">
        <f>IF($A249&gt;--RIGHT($A$2,LEN($A$2)-8),"",SUMIF(Table1[SHIFT NOMENCLATURE], $B249, Table1[EWIA]))</f>
        <v/>
      </c>
      <c r="I249" s="1" t="str">
        <f>IF($A249&gt;--RIGHT($A$2,LEN($A$2)-8),"",SUMIF(Table1[SHIFT NOMENCLATURE], $B249, Table1[EPW]))</f>
        <v/>
      </c>
      <c r="J249" s="1" t="str">
        <f>IF($A249&gt;--RIGHT($A$2,LEN($A$2)-8),"",SUMIF(Table1[SHIFT NOMENCLATURE], $B249, Table1[FVIC KILL]))</f>
        <v/>
      </c>
      <c r="K249" s="1" t="str">
        <f>IF($A249&gt;--RIGHT($A$2,LEN($A$2)-8),"",SUMIF(Table1[SHIFT NOMENCLATURE], $B249, Table1[FVIC MOB]))</f>
        <v/>
      </c>
      <c r="L249" s="1" t="str">
        <f>IF($A249&gt;--RIGHT($A$2,LEN($A$2)-8),"",SUMIF(Table1[SHIFT NOMENCLATURE], $B249, Table1[FVIC FIRE]))</f>
        <v/>
      </c>
      <c r="M249" s="1" t="str">
        <f>IF($A249&gt;--RIGHT($A$2,LEN($A$2)-8),"",SUMIF(Table1[SHIFT NOMENCLATURE], $B249, Table1[FKIA]))</f>
        <v/>
      </c>
      <c r="N249" s="1" t="str">
        <f>IF($A249&gt;--RIGHT($A$2,LEN($A$2)-8),"",SUMIF(Table1[SHIFT NOMENCLATURE], $B249, Table1[FWIA]))</f>
        <v/>
      </c>
      <c r="O249" s="1" t="str">
        <f>IF($A249&gt;--RIGHT($A$2,LEN($A$2)-8),"",SUMIF(Table1[SHIFT NOMENCLATURE], $B249, Table1[DUSTWUN]))</f>
        <v/>
      </c>
    </row>
    <row r="250" spans="1:15" x14ac:dyDescent="0.25">
      <c r="A250" s="1" t="str">
        <f t="shared" si="6"/>
        <v/>
      </c>
      <c r="B250" t="str">
        <f t="shared" si="7"/>
        <v/>
      </c>
      <c r="C250" s="1" t="str">
        <f>IF($A250&gt;--RIGHT($A$2,LEN($A$2)-8),"",COUNTIF(Table1[SHIFT NOMENCLATURE],$B250))</f>
        <v/>
      </c>
      <c r="D250" s="1" t="str">
        <f>IF($A250&gt;--RIGHT($A$2,LEN($A$2)-8),"",SUMIF(Table1[SHIFT NOMENCLATURE], $B250, Table1[EVIC KILL]))</f>
        <v/>
      </c>
      <c r="E250" s="1" t="str">
        <f>IF($A250&gt;--RIGHT($A$2,LEN($A$2)-8),"",SUMIF(Table1[SHIFT NOMENCLATURE], $B250, Table1[EVIC MOB]))</f>
        <v/>
      </c>
      <c r="F250" s="1" t="str">
        <f>IF($A250&gt;--RIGHT($A$2,LEN($A$2)-8),"",SUMIF(Table1[SHIFT NOMENCLATURE], $B250, Table1[EVIC FIRE]))</f>
        <v/>
      </c>
      <c r="G250" s="1" t="str">
        <f>IF($A250&gt;--RIGHT($A$2,LEN($A$2)-8),"",SUMIF(Table1[SHIFT NOMENCLATURE], $B250, Table1[EKIA]))</f>
        <v/>
      </c>
      <c r="H250" s="1" t="str">
        <f>IF($A250&gt;--RIGHT($A$2,LEN($A$2)-8),"",SUMIF(Table1[SHIFT NOMENCLATURE], $B250, Table1[EWIA]))</f>
        <v/>
      </c>
      <c r="I250" s="1" t="str">
        <f>IF($A250&gt;--RIGHT($A$2,LEN($A$2)-8),"",SUMIF(Table1[SHIFT NOMENCLATURE], $B250, Table1[EPW]))</f>
        <v/>
      </c>
      <c r="J250" s="1" t="str">
        <f>IF($A250&gt;--RIGHT($A$2,LEN($A$2)-8),"",SUMIF(Table1[SHIFT NOMENCLATURE], $B250, Table1[FVIC KILL]))</f>
        <v/>
      </c>
      <c r="K250" s="1" t="str">
        <f>IF($A250&gt;--RIGHT($A$2,LEN($A$2)-8),"",SUMIF(Table1[SHIFT NOMENCLATURE], $B250, Table1[FVIC MOB]))</f>
        <v/>
      </c>
      <c r="L250" s="1" t="str">
        <f>IF($A250&gt;--RIGHT($A$2,LEN($A$2)-8),"",SUMIF(Table1[SHIFT NOMENCLATURE], $B250, Table1[FVIC FIRE]))</f>
        <v/>
      </c>
      <c r="M250" s="1" t="str">
        <f>IF($A250&gt;--RIGHT($A$2,LEN($A$2)-8),"",SUMIF(Table1[SHIFT NOMENCLATURE], $B250, Table1[FKIA]))</f>
        <v/>
      </c>
      <c r="N250" s="1" t="str">
        <f>IF($A250&gt;--RIGHT($A$2,LEN($A$2)-8),"",SUMIF(Table1[SHIFT NOMENCLATURE], $B250, Table1[FWIA]))</f>
        <v/>
      </c>
      <c r="O250" s="1" t="str">
        <f>IF($A250&gt;--RIGHT($A$2,LEN($A$2)-8),"",SUMIF(Table1[SHIFT NOMENCLATURE], $B250, Table1[DUSTWUN]))</f>
        <v/>
      </c>
    </row>
    <row r="251" spans="1:15" x14ac:dyDescent="0.25">
      <c r="A251" s="1" t="str">
        <f t="shared" si="6"/>
        <v/>
      </c>
      <c r="B251" t="str">
        <f t="shared" si="7"/>
        <v/>
      </c>
      <c r="C251" s="1" t="str">
        <f>IF($A251&gt;--RIGHT($A$2,LEN($A$2)-8),"",COUNTIF(Table1[SHIFT NOMENCLATURE],$B251))</f>
        <v/>
      </c>
      <c r="D251" s="1" t="str">
        <f>IF($A251&gt;--RIGHT($A$2,LEN($A$2)-8),"",SUMIF(Table1[SHIFT NOMENCLATURE], $B251, Table1[EVIC KILL]))</f>
        <v/>
      </c>
      <c r="E251" s="1" t="str">
        <f>IF($A251&gt;--RIGHT($A$2,LEN($A$2)-8),"",SUMIF(Table1[SHIFT NOMENCLATURE], $B251, Table1[EVIC MOB]))</f>
        <v/>
      </c>
      <c r="F251" s="1" t="str">
        <f>IF($A251&gt;--RIGHT($A$2,LEN($A$2)-8),"",SUMIF(Table1[SHIFT NOMENCLATURE], $B251, Table1[EVIC FIRE]))</f>
        <v/>
      </c>
      <c r="G251" s="1" t="str">
        <f>IF($A251&gt;--RIGHT($A$2,LEN($A$2)-8),"",SUMIF(Table1[SHIFT NOMENCLATURE], $B251, Table1[EKIA]))</f>
        <v/>
      </c>
      <c r="H251" s="1" t="str">
        <f>IF($A251&gt;--RIGHT($A$2,LEN($A$2)-8),"",SUMIF(Table1[SHIFT NOMENCLATURE], $B251, Table1[EWIA]))</f>
        <v/>
      </c>
      <c r="I251" s="1" t="str">
        <f>IF($A251&gt;--RIGHT($A$2,LEN($A$2)-8),"",SUMIF(Table1[SHIFT NOMENCLATURE], $B251, Table1[EPW]))</f>
        <v/>
      </c>
      <c r="J251" s="1" t="str">
        <f>IF($A251&gt;--RIGHT($A$2,LEN($A$2)-8),"",SUMIF(Table1[SHIFT NOMENCLATURE], $B251, Table1[FVIC KILL]))</f>
        <v/>
      </c>
      <c r="K251" s="1" t="str">
        <f>IF($A251&gt;--RIGHT($A$2,LEN($A$2)-8),"",SUMIF(Table1[SHIFT NOMENCLATURE], $B251, Table1[FVIC MOB]))</f>
        <v/>
      </c>
      <c r="L251" s="1" t="str">
        <f>IF($A251&gt;--RIGHT($A$2,LEN($A$2)-8),"",SUMIF(Table1[SHIFT NOMENCLATURE], $B251, Table1[FVIC FIRE]))</f>
        <v/>
      </c>
      <c r="M251" s="1" t="str">
        <f>IF($A251&gt;--RIGHT($A$2,LEN($A$2)-8),"",SUMIF(Table1[SHIFT NOMENCLATURE], $B251, Table1[FKIA]))</f>
        <v/>
      </c>
      <c r="N251" s="1" t="str">
        <f>IF($A251&gt;--RIGHT($A$2,LEN($A$2)-8),"",SUMIF(Table1[SHIFT NOMENCLATURE], $B251, Table1[FWIA]))</f>
        <v/>
      </c>
      <c r="O251" s="1" t="str">
        <f>IF($A251&gt;--RIGHT($A$2,LEN($A$2)-8),"",SUMIF(Table1[SHIFT NOMENCLATURE], $B251, Table1[DUSTWUN]))</f>
        <v/>
      </c>
    </row>
    <row r="252" spans="1:15" x14ac:dyDescent="0.25">
      <c r="A252" s="1" t="str">
        <f t="shared" si="6"/>
        <v/>
      </c>
      <c r="B252" t="str">
        <f t="shared" si="7"/>
        <v/>
      </c>
      <c r="C252" s="1" t="str">
        <f>IF($A252&gt;--RIGHT($A$2,LEN($A$2)-8),"",COUNTIF(Table1[SHIFT NOMENCLATURE],$B252))</f>
        <v/>
      </c>
      <c r="D252" s="1" t="str">
        <f>IF($A252&gt;--RIGHT($A$2,LEN($A$2)-8),"",SUMIF(Table1[SHIFT NOMENCLATURE], $B252, Table1[EVIC KILL]))</f>
        <v/>
      </c>
      <c r="E252" s="1" t="str">
        <f>IF($A252&gt;--RIGHT($A$2,LEN($A$2)-8),"",SUMIF(Table1[SHIFT NOMENCLATURE], $B252, Table1[EVIC MOB]))</f>
        <v/>
      </c>
      <c r="F252" s="1" t="str">
        <f>IF($A252&gt;--RIGHT($A$2,LEN($A$2)-8),"",SUMIF(Table1[SHIFT NOMENCLATURE], $B252, Table1[EVIC FIRE]))</f>
        <v/>
      </c>
      <c r="G252" s="1" t="str">
        <f>IF($A252&gt;--RIGHT($A$2,LEN($A$2)-8),"",SUMIF(Table1[SHIFT NOMENCLATURE], $B252, Table1[EKIA]))</f>
        <v/>
      </c>
      <c r="H252" s="1" t="str">
        <f>IF($A252&gt;--RIGHT($A$2,LEN($A$2)-8),"",SUMIF(Table1[SHIFT NOMENCLATURE], $B252, Table1[EWIA]))</f>
        <v/>
      </c>
      <c r="I252" s="1" t="str">
        <f>IF($A252&gt;--RIGHT($A$2,LEN($A$2)-8),"",SUMIF(Table1[SHIFT NOMENCLATURE], $B252, Table1[EPW]))</f>
        <v/>
      </c>
      <c r="J252" s="1" t="str">
        <f>IF($A252&gt;--RIGHT($A$2,LEN($A$2)-8),"",SUMIF(Table1[SHIFT NOMENCLATURE], $B252, Table1[FVIC KILL]))</f>
        <v/>
      </c>
      <c r="K252" s="1" t="str">
        <f>IF($A252&gt;--RIGHT($A$2,LEN($A$2)-8),"",SUMIF(Table1[SHIFT NOMENCLATURE], $B252, Table1[FVIC MOB]))</f>
        <v/>
      </c>
      <c r="L252" s="1" t="str">
        <f>IF($A252&gt;--RIGHT($A$2,LEN($A$2)-8),"",SUMIF(Table1[SHIFT NOMENCLATURE], $B252, Table1[FVIC FIRE]))</f>
        <v/>
      </c>
      <c r="M252" s="1" t="str">
        <f>IF($A252&gt;--RIGHT($A$2,LEN($A$2)-8),"",SUMIF(Table1[SHIFT NOMENCLATURE], $B252, Table1[FKIA]))</f>
        <v/>
      </c>
      <c r="N252" s="1" t="str">
        <f>IF($A252&gt;--RIGHT($A$2,LEN($A$2)-8),"",SUMIF(Table1[SHIFT NOMENCLATURE], $B252, Table1[FWIA]))</f>
        <v/>
      </c>
      <c r="O252" s="1" t="str">
        <f>IF($A252&gt;--RIGHT($A$2,LEN($A$2)-8),"",SUMIF(Table1[SHIFT NOMENCLATURE], $B252, Table1[DUSTWUN]))</f>
        <v/>
      </c>
    </row>
    <row r="253" spans="1:15" x14ac:dyDescent="0.25">
      <c r="A253" s="1" t="str">
        <f t="shared" si="6"/>
        <v/>
      </c>
      <c r="B253" t="str">
        <f t="shared" si="7"/>
        <v/>
      </c>
      <c r="C253" s="1" t="str">
        <f>IF($A253&gt;--RIGHT($A$2,LEN($A$2)-8),"",COUNTIF(Table1[SHIFT NOMENCLATURE],$B253))</f>
        <v/>
      </c>
      <c r="D253" s="1" t="str">
        <f>IF($A253&gt;--RIGHT($A$2,LEN($A$2)-8),"",SUMIF(Table1[SHIFT NOMENCLATURE], $B253, Table1[EVIC KILL]))</f>
        <v/>
      </c>
      <c r="E253" s="1" t="str">
        <f>IF($A253&gt;--RIGHT($A$2,LEN($A$2)-8),"",SUMIF(Table1[SHIFT NOMENCLATURE], $B253, Table1[EVIC MOB]))</f>
        <v/>
      </c>
      <c r="F253" s="1" t="str">
        <f>IF($A253&gt;--RIGHT($A$2,LEN($A$2)-8),"",SUMIF(Table1[SHIFT NOMENCLATURE], $B253, Table1[EVIC FIRE]))</f>
        <v/>
      </c>
      <c r="G253" s="1" t="str">
        <f>IF($A253&gt;--RIGHT($A$2,LEN($A$2)-8),"",SUMIF(Table1[SHIFT NOMENCLATURE], $B253, Table1[EKIA]))</f>
        <v/>
      </c>
      <c r="H253" s="1" t="str">
        <f>IF($A253&gt;--RIGHT($A$2,LEN($A$2)-8),"",SUMIF(Table1[SHIFT NOMENCLATURE], $B253, Table1[EWIA]))</f>
        <v/>
      </c>
      <c r="I253" s="1" t="str">
        <f>IF($A253&gt;--RIGHT($A$2,LEN($A$2)-8),"",SUMIF(Table1[SHIFT NOMENCLATURE], $B253, Table1[EPW]))</f>
        <v/>
      </c>
      <c r="J253" s="1" t="str">
        <f>IF($A253&gt;--RIGHT($A$2,LEN($A$2)-8),"",SUMIF(Table1[SHIFT NOMENCLATURE], $B253, Table1[FVIC KILL]))</f>
        <v/>
      </c>
      <c r="K253" s="1" t="str">
        <f>IF($A253&gt;--RIGHT($A$2,LEN($A$2)-8),"",SUMIF(Table1[SHIFT NOMENCLATURE], $B253, Table1[FVIC MOB]))</f>
        <v/>
      </c>
      <c r="L253" s="1" t="str">
        <f>IF($A253&gt;--RIGHT($A$2,LEN($A$2)-8),"",SUMIF(Table1[SHIFT NOMENCLATURE], $B253, Table1[FVIC FIRE]))</f>
        <v/>
      </c>
      <c r="M253" s="1" t="str">
        <f>IF($A253&gt;--RIGHT($A$2,LEN($A$2)-8),"",SUMIF(Table1[SHIFT NOMENCLATURE], $B253, Table1[FKIA]))</f>
        <v/>
      </c>
      <c r="N253" s="1" t="str">
        <f>IF($A253&gt;--RIGHT($A$2,LEN($A$2)-8),"",SUMIF(Table1[SHIFT NOMENCLATURE], $B253, Table1[FWIA]))</f>
        <v/>
      </c>
      <c r="O253" s="1" t="str">
        <f>IF($A253&gt;--RIGHT($A$2,LEN($A$2)-8),"",SUMIF(Table1[SHIFT NOMENCLATURE], $B253, Table1[DUSTWUN]))</f>
        <v/>
      </c>
    </row>
    <row r="254" spans="1:15" x14ac:dyDescent="0.25">
      <c r="A254" s="1" t="str">
        <f t="shared" si="6"/>
        <v/>
      </c>
      <c r="B254" t="str">
        <f t="shared" si="7"/>
        <v/>
      </c>
      <c r="C254" s="1" t="str">
        <f>IF($A254&gt;--RIGHT($A$2,LEN($A$2)-8),"",COUNTIF(Table1[SHIFT NOMENCLATURE],$B254))</f>
        <v/>
      </c>
      <c r="D254" s="1" t="str">
        <f>IF($A254&gt;--RIGHT($A$2,LEN($A$2)-8),"",SUMIF(Table1[SHIFT NOMENCLATURE], $B254, Table1[EVIC KILL]))</f>
        <v/>
      </c>
      <c r="E254" s="1" t="str">
        <f>IF($A254&gt;--RIGHT($A$2,LEN($A$2)-8),"",SUMIF(Table1[SHIFT NOMENCLATURE], $B254, Table1[EVIC MOB]))</f>
        <v/>
      </c>
      <c r="F254" s="1" t="str">
        <f>IF($A254&gt;--RIGHT($A$2,LEN($A$2)-8),"",SUMIF(Table1[SHIFT NOMENCLATURE], $B254, Table1[EVIC FIRE]))</f>
        <v/>
      </c>
      <c r="G254" s="1" t="str">
        <f>IF($A254&gt;--RIGHT($A$2,LEN($A$2)-8),"",SUMIF(Table1[SHIFT NOMENCLATURE], $B254, Table1[EKIA]))</f>
        <v/>
      </c>
      <c r="H254" s="1" t="str">
        <f>IF($A254&gt;--RIGHT($A$2,LEN($A$2)-8),"",SUMIF(Table1[SHIFT NOMENCLATURE], $B254, Table1[EWIA]))</f>
        <v/>
      </c>
      <c r="I254" s="1" t="str">
        <f>IF($A254&gt;--RIGHT($A$2,LEN($A$2)-8),"",SUMIF(Table1[SHIFT NOMENCLATURE], $B254, Table1[EPW]))</f>
        <v/>
      </c>
      <c r="J254" s="1" t="str">
        <f>IF($A254&gt;--RIGHT($A$2,LEN($A$2)-8),"",SUMIF(Table1[SHIFT NOMENCLATURE], $B254, Table1[FVIC KILL]))</f>
        <v/>
      </c>
      <c r="K254" s="1" t="str">
        <f>IF($A254&gt;--RIGHT($A$2,LEN($A$2)-8),"",SUMIF(Table1[SHIFT NOMENCLATURE], $B254, Table1[FVIC MOB]))</f>
        <v/>
      </c>
      <c r="L254" s="1" t="str">
        <f>IF($A254&gt;--RIGHT($A$2,LEN($A$2)-8),"",SUMIF(Table1[SHIFT NOMENCLATURE], $B254, Table1[FVIC FIRE]))</f>
        <v/>
      </c>
      <c r="M254" s="1" t="str">
        <f>IF($A254&gt;--RIGHT($A$2,LEN($A$2)-8),"",SUMIF(Table1[SHIFT NOMENCLATURE], $B254, Table1[FKIA]))</f>
        <v/>
      </c>
      <c r="N254" s="1" t="str">
        <f>IF($A254&gt;--RIGHT($A$2,LEN($A$2)-8),"",SUMIF(Table1[SHIFT NOMENCLATURE], $B254, Table1[FWIA]))</f>
        <v/>
      </c>
      <c r="O254" s="1" t="str">
        <f>IF($A254&gt;--RIGHT($A$2,LEN($A$2)-8),"",SUMIF(Table1[SHIFT NOMENCLATURE], $B254, Table1[DUSTWUN]))</f>
        <v/>
      </c>
    </row>
    <row r="255" spans="1:15" x14ac:dyDescent="0.25">
      <c r="A255" s="1" t="str">
        <f t="shared" si="6"/>
        <v/>
      </c>
      <c r="B255" t="str">
        <f t="shared" si="7"/>
        <v/>
      </c>
      <c r="C255" s="1" t="str">
        <f>IF($A255&gt;--RIGHT($A$2,LEN($A$2)-8),"",COUNTIF(Table1[SHIFT NOMENCLATURE],$B255))</f>
        <v/>
      </c>
      <c r="D255" s="1" t="str">
        <f>IF($A255&gt;--RIGHT($A$2,LEN($A$2)-8),"",SUMIF(Table1[SHIFT NOMENCLATURE], $B255, Table1[EVIC KILL]))</f>
        <v/>
      </c>
      <c r="E255" s="1" t="str">
        <f>IF($A255&gt;--RIGHT($A$2,LEN($A$2)-8),"",SUMIF(Table1[SHIFT NOMENCLATURE], $B255, Table1[EVIC MOB]))</f>
        <v/>
      </c>
      <c r="F255" s="1" t="str">
        <f>IF($A255&gt;--RIGHT($A$2,LEN($A$2)-8),"",SUMIF(Table1[SHIFT NOMENCLATURE], $B255, Table1[EVIC FIRE]))</f>
        <v/>
      </c>
      <c r="G255" s="1" t="str">
        <f>IF($A255&gt;--RIGHT($A$2,LEN($A$2)-8),"",SUMIF(Table1[SHIFT NOMENCLATURE], $B255, Table1[EKIA]))</f>
        <v/>
      </c>
      <c r="H255" s="1" t="str">
        <f>IF($A255&gt;--RIGHT($A$2,LEN($A$2)-8),"",SUMIF(Table1[SHIFT NOMENCLATURE], $B255, Table1[EWIA]))</f>
        <v/>
      </c>
      <c r="I255" s="1" t="str">
        <f>IF($A255&gt;--RIGHT($A$2,LEN($A$2)-8),"",SUMIF(Table1[SHIFT NOMENCLATURE], $B255, Table1[EPW]))</f>
        <v/>
      </c>
      <c r="J255" s="1" t="str">
        <f>IF($A255&gt;--RIGHT($A$2,LEN($A$2)-8),"",SUMIF(Table1[SHIFT NOMENCLATURE], $B255, Table1[FVIC KILL]))</f>
        <v/>
      </c>
      <c r="K255" s="1" t="str">
        <f>IF($A255&gt;--RIGHT($A$2,LEN($A$2)-8),"",SUMIF(Table1[SHIFT NOMENCLATURE], $B255, Table1[FVIC MOB]))</f>
        <v/>
      </c>
      <c r="L255" s="1" t="str">
        <f>IF($A255&gt;--RIGHT($A$2,LEN($A$2)-8),"",SUMIF(Table1[SHIFT NOMENCLATURE], $B255, Table1[FVIC FIRE]))</f>
        <v/>
      </c>
      <c r="M255" s="1" t="str">
        <f>IF($A255&gt;--RIGHT($A$2,LEN($A$2)-8),"",SUMIF(Table1[SHIFT NOMENCLATURE], $B255, Table1[FKIA]))</f>
        <v/>
      </c>
      <c r="N255" s="1" t="str">
        <f>IF($A255&gt;--RIGHT($A$2,LEN($A$2)-8),"",SUMIF(Table1[SHIFT NOMENCLATURE], $B255, Table1[FWIA]))</f>
        <v/>
      </c>
      <c r="O255" s="1" t="str">
        <f>IF($A255&gt;--RIGHT($A$2,LEN($A$2)-8),"",SUMIF(Table1[SHIFT NOMENCLATURE], $B255, Table1[DUSTWUN]))</f>
        <v/>
      </c>
    </row>
    <row r="256" spans="1:15" x14ac:dyDescent="0.25">
      <c r="A256" s="1" t="str">
        <f t="shared" si="6"/>
        <v/>
      </c>
      <c r="B256" t="str">
        <f t="shared" si="7"/>
        <v/>
      </c>
      <c r="C256" s="1" t="str">
        <f>IF($A256&gt;--RIGHT($A$2,LEN($A$2)-8),"",COUNTIF(Table1[SHIFT NOMENCLATURE],$B256))</f>
        <v/>
      </c>
      <c r="D256" s="1" t="str">
        <f>IF($A256&gt;--RIGHT($A$2,LEN($A$2)-8),"",SUMIF(Table1[SHIFT NOMENCLATURE], $B256, Table1[EVIC KILL]))</f>
        <v/>
      </c>
      <c r="E256" s="1" t="str">
        <f>IF($A256&gt;--RIGHT($A$2,LEN($A$2)-8),"",SUMIF(Table1[SHIFT NOMENCLATURE], $B256, Table1[EVIC MOB]))</f>
        <v/>
      </c>
      <c r="F256" s="1" t="str">
        <f>IF($A256&gt;--RIGHT($A$2,LEN($A$2)-8),"",SUMIF(Table1[SHIFT NOMENCLATURE], $B256, Table1[EVIC FIRE]))</f>
        <v/>
      </c>
      <c r="G256" s="1" t="str">
        <f>IF($A256&gt;--RIGHT($A$2,LEN($A$2)-8),"",SUMIF(Table1[SHIFT NOMENCLATURE], $B256, Table1[EKIA]))</f>
        <v/>
      </c>
      <c r="H256" s="1" t="str">
        <f>IF($A256&gt;--RIGHT($A$2,LEN($A$2)-8),"",SUMIF(Table1[SHIFT NOMENCLATURE], $B256, Table1[EWIA]))</f>
        <v/>
      </c>
      <c r="I256" s="1" t="str">
        <f>IF($A256&gt;--RIGHT($A$2,LEN($A$2)-8),"",SUMIF(Table1[SHIFT NOMENCLATURE], $B256, Table1[EPW]))</f>
        <v/>
      </c>
      <c r="J256" s="1" t="str">
        <f>IF($A256&gt;--RIGHT($A$2,LEN($A$2)-8),"",SUMIF(Table1[SHIFT NOMENCLATURE], $B256, Table1[FVIC KILL]))</f>
        <v/>
      </c>
      <c r="K256" s="1" t="str">
        <f>IF($A256&gt;--RIGHT($A$2,LEN($A$2)-8),"",SUMIF(Table1[SHIFT NOMENCLATURE], $B256, Table1[FVIC MOB]))</f>
        <v/>
      </c>
      <c r="L256" s="1" t="str">
        <f>IF($A256&gt;--RIGHT($A$2,LEN($A$2)-8),"",SUMIF(Table1[SHIFT NOMENCLATURE], $B256, Table1[FVIC FIRE]))</f>
        <v/>
      </c>
      <c r="M256" s="1" t="str">
        <f>IF($A256&gt;--RIGHT($A$2,LEN($A$2)-8),"",SUMIF(Table1[SHIFT NOMENCLATURE], $B256, Table1[FKIA]))</f>
        <v/>
      </c>
      <c r="N256" s="1" t="str">
        <f>IF($A256&gt;--RIGHT($A$2,LEN($A$2)-8),"",SUMIF(Table1[SHIFT NOMENCLATURE], $B256, Table1[FWIA]))</f>
        <v/>
      </c>
      <c r="O256" s="1" t="str">
        <f>IF($A256&gt;--RIGHT($A$2,LEN($A$2)-8),"",SUMIF(Table1[SHIFT NOMENCLATURE], $B256, Table1[DUSTWUN]))</f>
        <v/>
      </c>
    </row>
    <row r="257" spans="1:15" x14ac:dyDescent="0.25">
      <c r="A257" s="1" t="str">
        <f t="shared" si="6"/>
        <v/>
      </c>
      <c r="B257" t="str">
        <f t="shared" si="7"/>
        <v/>
      </c>
      <c r="C257" s="1" t="str">
        <f>IF($A257&gt;--RIGHT($A$2,LEN($A$2)-8),"",COUNTIF(Table1[SHIFT NOMENCLATURE],$B257))</f>
        <v/>
      </c>
      <c r="D257" s="1" t="str">
        <f>IF($A257&gt;--RIGHT($A$2,LEN($A$2)-8),"",SUMIF(Table1[SHIFT NOMENCLATURE], $B257, Table1[EVIC KILL]))</f>
        <v/>
      </c>
      <c r="E257" s="1" t="str">
        <f>IF($A257&gt;--RIGHT($A$2,LEN($A$2)-8),"",SUMIF(Table1[SHIFT NOMENCLATURE], $B257, Table1[EVIC MOB]))</f>
        <v/>
      </c>
      <c r="F257" s="1" t="str">
        <f>IF($A257&gt;--RIGHT($A$2,LEN($A$2)-8),"",SUMIF(Table1[SHIFT NOMENCLATURE], $B257, Table1[EVIC FIRE]))</f>
        <v/>
      </c>
      <c r="G257" s="1" t="str">
        <f>IF($A257&gt;--RIGHT($A$2,LEN($A$2)-8),"",SUMIF(Table1[SHIFT NOMENCLATURE], $B257, Table1[EKIA]))</f>
        <v/>
      </c>
      <c r="H257" s="1" t="str">
        <f>IF($A257&gt;--RIGHT($A$2,LEN($A$2)-8),"",SUMIF(Table1[SHIFT NOMENCLATURE], $B257, Table1[EWIA]))</f>
        <v/>
      </c>
      <c r="I257" s="1" t="str">
        <f>IF($A257&gt;--RIGHT($A$2,LEN($A$2)-8),"",SUMIF(Table1[SHIFT NOMENCLATURE], $B257, Table1[EPW]))</f>
        <v/>
      </c>
      <c r="J257" s="1" t="str">
        <f>IF($A257&gt;--RIGHT($A$2,LEN($A$2)-8),"",SUMIF(Table1[SHIFT NOMENCLATURE], $B257, Table1[FVIC KILL]))</f>
        <v/>
      </c>
      <c r="K257" s="1" t="str">
        <f>IF($A257&gt;--RIGHT($A$2,LEN($A$2)-8),"",SUMIF(Table1[SHIFT NOMENCLATURE], $B257, Table1[FVIC MOB]))</f>
        <v/>
      </c>
      <c r="L257" s="1" t="str">
        <f>IF($A257&gt;--RIGHT($A$2,LEN($A$2)-8),"",SUMIF(Table1[SHIFT NOMENCLATURE], $B257, Table1[FVIC FIRE]))</f>
        <v/>
      </c>
      <c r="M257" s="1" t="str">
        <f>IF($A257&gt;--RIGHT($A$2,LEN($A$2)-8),"",SUMIF(Table1[SHIFT NOMENCLATURE], $B257, Table1[FKIA]))</f>
        <v/>
      </c>
      <c r="N257" s="1" t="str">
        <f>IF($A257&gt;--RIGHT($A$2,LEN($A$2)-8),"",SUMIF(Table1[SHIFT NOMENCLATURE], $B257, Table1[FWIA]))</f>
        <v/>
      </c>
      <c r="O257" s="1" t="str">
        <f>IF($A257&gt;--RIGHT($A$2,LEN($A$2)-8),"",SUMIF(Table1[SHIFT NOMENCLATURE], $B257, Table1[DUSTWUN]))</f>
        <v/>
      </c>
    </row>
    <row r="258" spans="1:15" x14ac:dyDescent="0.25">
      <c r="A258" s="1" t="str">
        <f t="shared" si="6"/>
        <v/>
      </c>
      <c r="B258" t="str">
        <f t="shared" si="7"/>
        <v/>
      </c>
      <c r="C258" s="1" t="str">
        <f>IF($A258&gt;--RIGHT($A$2,LEN($A$2)-8),"",COUNTIF(Table1[SHIFT NOMENCLATURE],$B258))</f>
        <v/>
      </c>
      <c r="D258" s="1" t="str">
        <f>IF($A258&gt;--RIGHT($A$2,LEN($A$2)-8),"",SUMIF(Table1[SHIFT NOMENCLATURE], $B258, Table1[EVIC KILL]))</f>
        <v/>
      </c>
      <c r="E258" s="1" t="str">
        <f>IF($A258&gt;--RIGHT($A$2,LEN($A$2)-8),"",SUMIF(Table1[SHIFT NOMENCLATURE], $B258, Table1[EVIC MOB]))</f>
        <v/>
      </c>
      <c r="F258" s="1" t="str">
        <f>IF($A258&gt;--RIGHT($A$2,LEN($A$2)-8),"",SUMIF(Table1[SHIFT NOMENCLATURE], $B258, Table1[EVIC FIRE]))</f>
        <v/>
      </c>
      <c r="G258" s="1" t="str">
        <f>IF($A258&gt;--RIGHT($A$2,LEN($A$2)-8),"",SUMIF(Table1[SHIFT NOMENCLATURE], $B258, Table1[EKIA]))</f>
        <v/>
      </c>
      <c r="H258" s="1" t="str">
        <f>IF($A258&gt;--RIGHT($A$2,LEN($A$2)-8),"",SUMIF(Table1[SHIFT NOMENCLATURE], $B258, Table1[EWIA]))</f>
        <v/>
      </c>
      <c r="I258" s="1" t="str">
        <f>IF($A258&gt;--RIGHT($A$2,LEN($A$2)-8),"",SUMIF(Table1[SHIFT NOMENCLATURE], $B258, Table1[EPW]))</f>
        <v/>
      </c>
      <c r="J258" s="1" t="str">
        <f>IF($A258&gt;--RIGHT($A$2,LEN($A$2)-8),"",SUMIF(Table1[SHIFT NOMENCLATURE], $B258, Table1[FVIC KILL]))</f>
        <v/>
      </c>
      <c r="K258" s="1" t="str">
        <f>IF($A258&gt;--RIGHT($A$2,LEN($A$2)-8),"",SUMIF(Table1[SHIFT NOMENCLATURE], $B258, Table1[FVIC MOB]))</f>
        <v/>
      </c>
      <c r="L258" s="1" t="str">
        <f>IF($A258&gt;--RIGHT($A$2,LEN($A$2)-8),"",SUMIF(Table1[SHIFT NOMENCLATURE], $B258, Table1[FVIC FIRE]))</f>
        <v/>
      </c>
      <c r="M258" s="1" t="str">
        <f>IF($A258&gt;--RIGHT($A$2,LEN($A$2)-8),"",SUMIF(Table1[SHIFT NOMENCLATURE], $B258, Table1[FKIA]))</f>
        <v/>
      </c>
      <c r="N258" s="1" t="str">
        <f>IF($A258&gt;--RIGHT($A$2,LEN($A$2)-8),"",SUMIF(Table1[SHIFT NOMENCLATURE], $B258, Table1[FWIA]))</f>
        <v/>
      </c>
      <c r="O258" s="1" t="str">
        <f>IF($A258&gt;--RIGHT($A$2,LEN($A$2)-8),"",SUMIF(Table1[SHIFT NOMENCLATURE], $B258, Table1[DUSTWUN]))</f>
        <v/>
      </c>
    </row>
    <row r="259" spans="1:15" x14ac:dyDescent="0.25">
      <c r="A259" s="1" t="str">
        <f t="shared" si="6"/>
        <v/>
      </c>
      <c r="B259" t="str">
        <f t="shared" si="7"/>
        <v/>
      </c>
      <c r="C259" s="1" t="str">
        <f>IF($A259&gt;--RIGHT($A$2,LEN($A$2)-8),"",COUNTIF(Table1[SHIFT NOMENCLATURE],$B259))</f>
        <v/>
      </c>
      <c r="D259" s="1" t="str">
        <f>IF($A259&gt;--RIGHT($A$2,LEN($A$2)-8),"",SUMIF(Table1[SHIFT NOMENCLATURE], $B259, Table1[EVIC KILL]))</f>
        <v/>
      </c>
      <c r="E259" s="1" t="str">
        <f>IF($A259&gt;--RIGHT($A$2,LEN($A$2)-8),"",SUMIF(Table1[SHIFT NOMENCLATURE], $B259, Table1[EVIC MOB]))</f>
        <v/>
      </c>
      <c r="F259" s="1" t="str">
        <f>IF($A259&gt;--RIGHT($A$2,LEN($A$2)-8),"",SUMIF(Table1[SHIFT NOMENCLATURE], $B259, Table1[EVIC FIRE]))</f>
        <v/>
      </c>
      <c r="G259" s="1" t="str">
        <f>IF($A259&gt;--RIGHT($A$2,LEN($A$2)-8),"",SUMIF(Table1[SHIFT NOMENCLATURE], $B259, Table1[EKIA]))</f>
        <v/>
      </c>
      <c r="H259" s="1" t="str">
        <f>IF($A259&gt;--RIGHT($A$2,LEN($A$2)-8),"",SUMIF(Table1[SHIFT NOMENCLATURE], $B259, Table1[EWIA]))</f>
        <v/>
      </c>
      <c r="I259" s="1" t="str">
        <f>IF($A259&gt;--RIGHT($A$2,LEN($A$2)-8),"",SUMIF(Table1[SHIFT NOMENCLATURE], $B259, Table1[EPW]))</f>
        <v/>
      </c>
      <c r="J259" s="1" t="str">
        <f>IF($A259&gt;--RIGHT($A$2,LEN($A$2)-8),"",SUMIF(Table1[SHIFT NOMENCLATURE], $B259, Table1[FVIC KILL]))</f>
        <v/>
      </c>
      <c r="K259" s="1" t="str">
        <f>IF($A259&gt;--RIGHT($A$2,LEN($A$2)-8),"",SUMIF(Table1[SHIFT NOMENCLATURE], $B259, Table1[FVIC MOB]))</f>
        <v/>
      </c>
      <c r="L259" s="1" t="str">
        <f>IF($A259&gt;--RIGHT($A$2,LEN($A$2)-8),"",SUMIF(Table1[SHIFT NOMENCLATURE], $B259, Table1[FVIC FIRE]))</f>
        <v/>
      </c>
      <c r="M259" s="1" t="str">
        <f>IF($A259&gt;--RIGHT($A$2,LEN($A$2)-8),"",SUMIF(Table1[SHIFT NOMENCLATURE], $B259, Table1[FKIA]))</f>
        <v/>
      </c>
      <c r="N259" s="1" t="str">
        <f>IF($A259&gt;--RIGHT($A$2,LEN($A$2)-8),"",SUMIF(Table1[SHIFT NOMENCLATURE], $B259, Table1[FWIA]))</f>
        <v/>
      </c>
      <c r="O259" s="1" t="str">
        <f>IF($A259&gt;--RIGHT($A$2,LEN($A$2)-8),"",SUMIF(Table1[SHIFT NOMENCLATURE], $B259, Table1[DUSTWUN]))</f>
        <v/>
      </c>
    </row>
    <row r="260" spans="1:15" x14ac:dyDescent="0.25">
      <c r="A260" s="1" t="str">
        <f t="shared" si="6"/>
        <v/>
      </c>
      <c r="B260" t="str">
        <f t="shared" si="7"/>
        <v/>
      </c>
      <c r="C260" s="1" t="str">
        <f>IF($A260&gt;--RIGHT($A$2,LEN($A$2)-8),"",COUNTIF(Table1[SHIFT NOMENCLATURE],$B260))</f>
        <v/>
      </c>
      <c r="D260" s="1" t="str">
        <f>IF($A260&gt;--RIGHT($A$2,LEN($A$2)-8),"",SUMIF(Table1[SHIFT NOMENCLATURE], $B260, Table1[EVIC KILL]))</f>
        <v/>
      </c>
      <c r="E260" s="1" t="str">
        <f>IF($A260&gt;--RIGHT($A$2,LEN($A$2)-8),"",SUMIF(Table1[SHIFT NOMENCLATURE], $B260, Table1[EVIC MOB]))</f>
        <v/>
      </c>
      <c r="F260" s="1" t="str">
        <f>IF($A260&gt;--RIGHT($A$2,LEN($A$2)-8),"",SUMIF(Table1[SHIFT NOMENCLATURE], $B260, Table1[EVIC FIRE]))</f>
        <v/>
      </c>
      <c r="G260" s="1" t="str">
        <f>IF($A260&gt;--RIGHT($A$2,LEN($A$2)-8),"",SUMIF(Table1[SHIFT NOMENCLATURE], $B260, Table1[EKIA]))</f>
        <v/>
      </c>
      <c r="H260" s="1" t="str">
        <f>IF($A260&gt;--RIGHT($A$2,LEN($A$2)-8),"",SUMIF(Table1[SHIFT NOMENCLATURE], $B260, Table1[EWIA]))</f>
        <v/>
      </c>
      <c r="I260" s="1" t="str">
        <f>IF($A260&gt;--RIGHT($A$2,LEN($A$2)-8),"",SUMIF(Table1[SHIFT NOMENCLATURE], $B260, Table1[EPW]))</f>
        <v/>
      </c>
      <c r="J260" s="1" t="str">
        <f>IF($A260&gt;--RIGHT($A$2,LEN($A$2)-8),"",SUMIF(Table1[SHIFT NOMENCLATURE], $B260, Table1[FVIC KILL]))</f>
        <v/>
      </c>
      <c r="K260" s="1" t="str">
        <f>IF($A260&gt;--RIGHT($A$2,LEN($A$2)-8),"",SUMIF(Table1[SHIFT NOMENCLATURE], $B260, Table1[FVIC MOB]))</f>
        <v/>
      </c>
      <c r="L260" s="1" t="str">
        <f>IF($A260&gt;--RIGHT($A$2,LEN($A$2)-8),"",SUMIF(Table1[SHIFT NOMENCLATURE], $B260, Table1[FVIC FIRE]))</f>
        <v/>
      </c>
      <c r="M260" s="1" t="str">
        <f>IF($A260&gt;--RIGHT($A$2,LEN($A$2)-8),"",SUMIF(Table1[SHIFT NOMENCLATURE], $B260, Table1[FKIA]))</f>
        <v/>
      </c>
      <c r="N260" s="1" t="str">
        <f>IF($A260&gt;--RIGHT($A$2,LEN($A$2)-8),"",SUMIF(Table1[SHIFT NOMENCLATURE], $B260, Table1[FWIA]))</f>
        <v/>
      </c>
      <c r="O260" s="1" t="str">
        <f>IF($A260&gt;--RIGHT($A$2,LEN($A$2)-8),"",SUMIF(Table1[SHIFT NOMENCLATURE], $B260, Table1[DUSTWUN]))</f>
        <v/>
      </c>
    </row>
    <row r="261" spans="1:15" x14ac:dyDescent="0.25">
      <c r="A261" s="1" t="str">
        <f t="shared" ref="A261:A324" si="8">IF($A260&gt;--RIGHT($A$2,LEN($A$2)-8)-1,"",ROW()-2)</f>
        <v/>
      </c>
      <c r="B261" t="str">
        <f t="shared" ref="B261:B324" si="9">IF($A260&gt;--RIGHT($A$2,LEN($A$2)-8)-1,"",IF(MID($B260,3,4)="1900",CONCATENATE(TEXT(DATEVALUE(MID($B260,15,2)&amp;MID($B260,21,3)&amp;RIGHT($B260,4)),"dd"), "0700-1900", UPPER(TEXT(DATEVALUE(MID($B260,15,2)&amp;MID($B260,21,3)&amp;RIGHT($B260,4)),"mmm")), RIGHT($B260,4)), CONCATENATE(LEFT($B260,2), "1900", MID($B260,12,3), RIGHT($B260,4), "-", TEXT(DATEVALUE(LEFT($B260,2)&amp;MID($B260,12,3)&amp;RIGHT($B260,4))+1,"dd"),"0700", UPPER(TEXT(DATEVALUE(LEFT($B260,2)&amp;MID($B260,12,3)&amp;RIGHT($B260,4))+1,"mmm")), TEXT(DATEVALUE(LEFT($B260,2)&amp;MID($B260,12,3)&amp;RIGHT($B260,4))+1,"yyyy"))))</f>
        <v/>
      </c>
      <c r="C261" s="1" t="str">
        <f>IF($A261&gt;--RIGHT($A$2,LEN($A$2)-8),"",COUNTIF(Table1[SHIFT NOMENCLATURE],$B261))</f>
        <v/>
      </c>
      <c r="D261" s="1" t="str">
        <f>IF($A261&gt;--RIGHT($A$2,LEN($A$2)-8),"",SUMIF(Table1[SHIFT NOMENCLATURE], $B261, Table1[EVIC KILL]))</f>
        <v/>
      </c>
      <c r="E261" s="1" t="str">
        <f>IF($A261&gt;--RIGHT($A$2,LEN($A$2)-8),"",SUMIF(Table1[SHIFT NOMENCLATURE], $B261, Table1[EVIC MOB]))</f>
        <v/>
      </c>
      <c r="F261" s="1" t="str">
        <f>IF($A261&gt;--RIGHT($A$2,LEN($A$2)-8),"",SUMIF(Table1[SHIFT NOMENCLATURE], $B261, Table1[EVIC FIRE]))</f>
        <v/>
      </c>
      <c r="G261" s="1" t="str">
        <f>IF($A261&gt;--RIGHT($A$2,LEN($A$2)-8),"",SUMIF(Table1[SHIFT NOMENCLATURE], $B261, Table1[EKIA]))</f>
        <v/>
      </c>
      <c r="H261" s="1" t="str">
        <f>IF($A261&gt;--RIGHT($A$2,LEN($A$2)-8),"",SUMIF(Table1[SHIFT NOMENCLATURE], $B261, Table1[EWIA]))</f>
        <v/>
      </c>
      <c r="I261" s="1" t="str">
        <f>IF($A261&gt;--RIGHT($A$2,LEN($A$2)-8),"",SUMIF(Table1[SHIFT NOMENCLATURE], $B261, Table1[EPW]))</f>
        <v/>
      </c>
      <c r="J261" s="1" t="str">
        <f>IF($A261&gt;--RIGHT($A$2,LEN($A$2)-8),"",SUMIF(Table1[SHIFT NOMENCLATURE], $B261, Table1[FVIC KILL]))</f>
        <v/>
      </c>
      <c r="K261" s="1" t="str">
        <f>IF($A261&gt;--RIGHT($A$2,LEN($A$2)-8),"",SUMIF(Table1[SHIFT NOMENCLATURE], $B261, Table1[FVIC MOB]))</f>
        <v/>
      </c>
      <c r="L261" s="1" t="str">
        <f>IF($A261&gt;--RIGHT($A$2,LEN($A$2)-8),"",SUMIF(Table1[SHIFT NOMENCLATURE], $B261, Table1[FVIC FIRE]))</f>
        <v/>
      </c>
      <c r="M261" s="1" t="str">
        <f>IF($A261&gt;--RIGHT($A$2,LEN($A$2)-8),"",SUMIF(Table1[SHIFT NOMENCLATURE], $B261, Table1[FKIA]))</f>
        <v/>
      </c>
      <c r="N261" s="1" t="str">
        <f>IF($A261&gt;--RIGHT($A$2,LEN($A$2)-8),"",SUMIF(Table1[SHIFT NOMENCLATURE], $B261, Table1[FWIA]))</f>
        <v/>
      </c>
      <c r="O261" s="1" t="str">
        <f>IF($A261&gt;--RIGHT($A$2,LEN($A$2)-8),"",SUMIF(Table1[SHIFT NOMENCLATURE], $B261, Table1[DUSTWUN]))</f>
        <v/>
      </c>
    </row>
    <row r="262" spans="1:15" x14ac:dyDescent="0.25">
      <c r="A262" s="1" t="str">
        <f t="shared" si="8"/>
        <v/>
      </c>
      <c r="B262" t="str">
        <f t="shared" si="9"/>
        <v/>
      </c>
      <c r="C262" s="1" t="str">
        <f>IF($A262&gt;--RIGHT($A$2,LEN($A$2)-8),"",COUNTIF(Table1[SHIFT NOMENCLATURE],$B262))</f>
        <v/>
      </c>
      <c r="D262" s="1" t="str">
        <f>IF($A262&gt;--RIGHT($A$2,LEN($A$2)-8),"",SUMIF(Table1[SHIFT NOMENCLATURE], $B262, Table1[EVIC KILL]))</f>
        <v/>
      </c>
      <c r="E262" s="1" t="str">
        <f>IF($A262&gt;--RIGHT($A$2,LEN($A$2)-8),"",SUMIF(Table1[SHIFT NOMENCLATURE], $B262, Table1[EVIC MOB]))</f>
        <v/>
      </c>
      <c r="F262" s="1" t="str">
        <f>IF($A262&gt;--RIGHT($A$2,LEN($A$2)-8),"",SUMIF(Table1[SHIFT NOMENCLATURE], $B262, Table1[EVIC FIRE]))</f>
        <v/>
      </c>
      <c r="G262" s="1" t="str">
        <f>IF($A262&gt;--RIGHT($A$2,LEN($A$2)-8),"",SUMIF(Table1[SHIFT NOMENCLATURE], $B262, Table1[EKIA]))</f>
        <v/>
      </c>
      <c r="H262" s="1" t="str">
        <f>IF($A262&gt;--RIGHT($A$2,LEN($A$2)-8),"",SUMIF(Table1[SHIFT NOMENCLATURE], $B262, Table1[EWIA]))</f>
        <v/>
      </c>
      <c r="I262" s="1" t="str">
        <f>IF($A262&gt;--RIGHT($A$2,LEN($A$2)-8),"",SUMIF(Table1[SHIFT NOMENCLATURE], $B262, Table1[EPW]))</f>
        <v/>
      </c>
      <c r="J262" s="1" t="str">
        <f>IF($A262&gt;--RIGHT($A$2,LEN($A$2)-8),"",SUMIF(Table1[SHIFT NOMENCLATURE], $B262, Table1[FVIC KILL]))</f>
        <v/>
      </c>
      <c r="K262" s="1" t="str">
        <f>IF($A262&gt;--RIGHT($A$2,LEN($A$2)-8),"",SUMIF(Table1[SHIFT NOMENCLATURE], $B262, Table1[FVIC MOB]))</f>
        <v/>
      </c>
      <c r="L262" s="1" t="str">
        <f>IF($A262&gt;--RIGHT($A$2,LEN($A$2)-8),"",SUMIF(Table1[SHIFT NOMENCLATURE], $B262, Table1[FVIC FIRE]))</f>
        <v/>
      </c>
      <c r="M262" s="1" t="str">
        <f>IF($A262&gt;--RIGHT($A$2,LEN($A$2)-8),"",SUMIF(Table1[SHIFT NOMENCLATURE], $B262, Table1[FKIA]))</f>
        <v/>
      </c>
      <c r="N262" s="1" t="str">
        <f>IF($A262&gt;--RIGHT($A$2,LEN($A$2)-8),"",SUMIF(Table1[SHIFT NOMENCLATURE], $B262, Table1[FWIA]))</f>
        <v/>
      </c>
      <c r="O262" s="1" t="str">
        <f>IF($A262&gt;--RIGHT($A$2,LEN($A$2)-8),"",SUMIF(Table1[SHIFT NOMENCLATURE], $B262, Table1[DUSTWUN]))</f>
        <v/>
      </c>
    </row>
    <row r="263" spans="1:15" x14ac:dyDescent="0.25">
      <c r="A263" s="1" t="str">
        <f t="shared" si="8"/>
        <v/>
      </c>
      <c r="B263" t="str">
        <f t="shared" si="9"/>
        <v/>
      </c>
      <c r="C263" s="1" t="str">
        <f>IF($A263&gt;--RIGHT($A$2,LEN($A$2)-8),"",COUNTIF(Table1[SHIFT NOMENCLATURE],$B263))</f>
        <v/>
      </c>
      <c r="D263" s="1" t="str">
        <f>IF($A263&gt;--RIGHT($A$2,LEN($A$2)-8),"",SUMIF(Table1[SHIFT NOMENCLATURE], $B263, Table1[EVIC KILL]))</f>
        <v/>
      </c>
      <c r="E263" s="1" t="str">
        <f>IF($A263&gt;--RIGHT($A$2,LEN($A$2)-8),"",SUMIF(Table1[SHIFT NOMENCLATURE], $B263, Table1[EVIC MOB]))</f>
        <v/>
      </c>
      <c r="F263" s="1" t="str">
        <f>IF($A263&gt;--RIGHT($A$2,LEN($A$2)-8),"",SUMIF(Table1[SHIFT NOMENCLATURE], $B263, Table1[EVIC FIRE]))</f>
        <v/>
      </c>
      <c r="G263" s="1" t="str">
        <f>IF($A263&gt;--RIGHT($A$2,LEN($A$2)-8),"",SUMIF(Table1[SHIFT NOMENCLATURE], $B263, Table1[EKIA]))</f>
        <v/>
      </c>
      <c r="H263" s="1" t="str">
        <f>IF($A263&gt;--RIGHT($A$2,LEN($A$2)-8),"",SUMIF(Table1[SHIFT NOMENCLATURE], $B263, Table1[EWIA]))</f>
        <v/>
      </c>
      <c r="I263" s="1" t="str">
        <f>IF($A263&gt;--RIGHT($A$2,LEN($A$2)-8),"",SUMIF(Table1[SHIFT NOMENCLATURE], $B263, Table1[EPW]))</f>
        <v/>
      </c>
      <c r="J263" s="1" t="str">
        <f>IF($A263&gt;--RIGHT($A$2,LEN($A$2)-8),"",SUMIF(Table1[SHIFT NOMENCLATURE], $B263, Table1[FVIC KILL]))</f>
        <v/>
      </c>
      <c r="K263" s="1" t="str">
        <f>IF($A263&gt;--RIGHT($A$2,LEN($A$2)-8),"",SUMIF(Table1[SHIFT NOMENCLATURE], $B263, Table1[FVIC MOB]))</f>
        <v/>
      </c>
      <c r="L263" s="1" t="str">
        <f>IF($A263&gt;--RIGHT($A$2,LEN($A$2)-8),"",SUMIF(Table1[SHIFT NOMENCLATURE], $B263, Table1[FVIC FIRE]))</f>
        <v/>
      </c>
      <c r="M263" s="1" t="str">
        <f>IF($A263&gt;--RIGHT($A$2,LEN($A$2)-8),"",SUMIF(Table1[SHIFT NOMENCLATURE], $B263, Table1[FKIA]))</f>
        <v/>
      </c>
      <c r="N263" s="1" t="str">
        <f>IF($A263&gt;--RIGHT($A$2,LEN($A$2)-8),"",SUMIF(Table1[SHIFT NOMENCLATURE], $B263, Table1[FWIA]))</f>
        <v/>
      </c>
      <c r="O263" s="1" t="str">
        <f>IF($A263&gt;--RIGHT($A$2,LEN($A$2)-8),"",SUMIF(Table1[SHIFT NOMENCLATURE], $B263, Table1[DUSTWUN]))</f>
        <v/>
      </c>
    </row>
    <row r="264" spans="1:15" x14ac:dyDescent="0.25">
      <c r="A264" s="1" t="str">
        <f t="shared" si="8"/>
        <v/>
      </c>
      <c r="B264" t="str">
        <f t="shared" si="9"/>
        <v/>
      </c>
      <c r="C264" s="1" t="str">
        <f>IF($A264&gt;--RIGHT($A$2,LEN($A$2)-8),"",COUNTIF(Table1[SHIFT NOMENCLATURE],$B264))</f>
        <v/>
      </c>
      <c r="D264" s="1" t="str">
        <f>IF($A264&gt;--RIGHT($A$2,LEN($A$2)-8),"",SUMIF(Table1[SHIFT NOMENCLATURE], $B264, Table1[EVIC KILL]))</f>
        <v/>
      </c>
      <c r="E264" s="1" t="str">
        <f>IF($A264&gt;--RIGHT($A$2,LEN($A$2)-8),"",SUMIF(Table1[SHIFT NOMENCLATURE], $B264, Table1[EVIC MOB]))</f>
        <v/>
      </c>
      <c r="F264" s="1" t="str">
        <f>IF($A264&gt;--RIGHT($A$2,LEN($A$2)-8),"",SUMIF(Table1[SHIFT NOMENCLATURE], $B264, Table1[EVIC FIRE]))</f>
        <v/>
      </c>
      <c r="G264" s="1" t="str">
        <f>IF($A264&gt;--RIGHT($A$2,LEN($A$2)-8),"",SUMIF(Table1[SHIFT NOMENCLATURE], $B264, Table1[EKIA]))</f>
        <v/>
      </c>
      <c r="H264" s="1" t="str">
        <f>IF($A264&gt;--RIGHT($A$2,LEN($A$2)-8),"",SUMIF(Table1[SHIFT NOMENCLATURE], $B264, Table1[EWIA]))</f>
        <v/>
      </c>
      <c r="I264" s="1" t="str">
        <f>IF($A264&gt;--RIGHT($A$2,LEN($A$2)-8),"",SUMIF(Table1[SHIFT NOMENCLATURE], $B264, Table1[EPW]))</f>
        <v/>
      </c>
      <c r="J264" s="1" t="str">
        <f>IF($A264&gt;--RIGHT($A$2,LEN($A$2)-8),"",SUMIF(Table1[SHIFT NOMENCLATURE], $B264, Table1[FVIC KILL]))</f>
        <v/>
      </c>
      <c r="K264" s="1" t="str">
        <f>IF($A264&gt;--RIGHT($A$2,LEN($A$2)-8),"",SUMIF(Table1[SHIFT NOMENCLATURE], $B264, Table1[FVIC MOB]))</f>
        <v/>
      </c>
      <c r="L264" s="1" t="str">
        <f>IF($A264&gt;--RIGHT($A$2,LEN($A$2)-8),"",SUMIF(Table1[SHIFT NOMENCLATURE], $B264, Table1[FVIC FIRE]))</f>
        <v/>
      </c>
      <c r="M264" s="1" t="str">
        <f>IF($A264&gt;--RIGHT($A$2,LEN($A$2)-8),"",SUMIF(Table1[SHIFT NOMENCLATURE], $B264, Table1[FKIA]))</f>
        <v/>
      </c>
      <c r="N264" s="1" t="str">
        <f>IF($A264&gt;--RIGHT($A$2,LEN($A$2)-8),"",SUMIF(Table1[SHIFT NOMENCLATURE], $B264, Table1[FWIA]))</f>
        <v/>
      </c>
      <c r="O264" s="1" t="str">
        <f>IF($A264&gt;--RIGHT($A$2,LEN($A$2)-8),"",SUMIF(Table1[SHIFT NOMENCLATURE], $B264, Table1[DUSTWUN]))</f>
        <v/>
      </c>
    </row>
    <row r="265" spans="1:15" x14ac:dyDescent="0.25">
      <c r="A265" s="1" t="str">
        <f t="shared" si="8"/>
        <v/>
      </c>
      <c r="B265" t="str">
        <f t="shared" si="9"/>
        <v/>
      </c>
      <c r="C265" s="1" t="str">
        <f>IF($A265&gt;--RIGHT($A$2,LEN($A$2)-8),"",COUNTIF(Table1[SHIFT NOMENCLATURE],$B265))</f>
        <v/>
      </c>
      <c r="D265" s="1" t="str">
        <f>IF($A265&gt;--RIGHT($A$2,LEN($A$2)-8),"",SUMIF(Table1[SHIFT NOMENCLATURE], $B265, Table1[EVIC KILL]))</f>
        <v/>
      </c>
      <c r="E265" s="1" t="str">
        <f>IF($A265&gt;--RIGHT($A$2,LEN($A$2)-8),"",SUMIF(Table1[SHIFT NOMENCLATURE], $B265, Table1[EVIC MOB]))</f>
        <v/>
      </c>
      <c r="F265" s="1" t="str">
        <f>IF($A265&gt;--RIGHT($A$2,LEN($A$2)-8),"",SUMIF(Table1[SHIFT NOMENCLATURE], $B265, Table1[EVIC FIRE]))</f>
        <v/>
      </c>
      <c r="G265" s="1" t="str">
        <f>IF($A265&gt;--RIGHT($A$2,LEN($A$2)-8),"",SUMIF(Table1[SHIFT NOMENCLATURE], $B265, Table1[EKIA]))</f>
        <v/>
      </c>
      <c r="H265" s="1" t="str">
        <f>IF($A265&gt;--RIGHT($A$2,LEN($A$2)-8),"",SUMIF(Table1[SHIFT NOMENCLATURE], $B265, Table1[EWIA]))</f>
        <v/>
      </c>
      <c r="I265" s="1" t="str">
        <f>IF($A265&gt;--RIGHT($A$2,LEN($A$2)-8),"",SUMIF(Table1[SHIFT NOMENCLATURE], $B265, Table1[EPW]))</f>
        <v/>
      </c>
      <c r="J265" s="1" t="str">
        <f>IF($A265&gt;--RIGHT($A$2,LEN($A$2)-8),"",SUMIF(Table1[SHIFT NOMENCLATURE], $B265, Table1[FVIC KILL]))</f>
        <v/>
      </c>
      <c r="K265" s="1" t="str">
        <f>IF($A265&gt;--RIGHT($A$2,LEN($A$2)-8),"",SUMIF(Table1[SHIFT NOMENCLATURE], $B265, Table1[FVIC MOB]))</f>
        <v/>
      </c>
      <c r="L265" s="1" t="str">
        <f>IF($A265&gt;--RIGHT($A$2,LEN($A$2)-8),"",SUMIF(Table1[SHIFT NOMENCLATURE], $B265, Table1[FVIC FIRE]))</f>
        <v/>
      </c>
      <c r="M265" s="1" t="str">
        <f>IF($A265&gt;--RIGHT($A$2,LEN($A$2)-8),"",SUMIF(Table1[SHIFT NOMENCLATURE], $B265, Table1[FKIA]))</f>
        <v/>
      </c>
      <c r="N265" s="1" t="str">
        <f>IF($A265&gt;--RIGHT($A$2,LEN($A$2)-8),"",SUMIF(Table1[SHIFT NOMENCLATURE], $B265, Table1[FWIA]))</f>
        <v/>
      </c>
      <c r="O265" s="1" t="str">
        <f>IF($A265&gt;--RIGHT($A$2,LEN($A$2)-8),"",SUMIF(Table1[SHIFT NOMENCLATURE], $B265, Table1[DUSTWUN]))</f>
        <v/>
      </c>
    </row>
    <row r="266" spans="1:15" x14ac:dyDescent="0.25">
      <c r="A266" s="1" t="str">
        <f t="shared" si="8"/>
        <v/>
      </c>
      <c r="B266" t="str">
        <f t="shared" si="9"/>
        <v/>
      </c>
      <c r="C266" s="1" t="str">
        <f>IF($A266&gt;--RIGHT($A$2,LEN($A$2)-8),"",COUNTIF(Table1[SHIFT NOMENCLATURE],$B266))</f>
        <v/>
      </c>
      <c r="D266" s="1" t="str">
        <f>IF($A266&gt;--RIGHT($A$2,LEN($A$2)-8),"",SUMIF(Table1[SHIFT NOMENCLATURE], $B266, Table1[EVIC KILL]))</f>
        <v/>
      </c>
      <c r="E266" s="1" t="str">
        <f>IF($A266&gt;--RIGHT($A$2,LEN($A$2)-8),"",SUMIF(Table1[SHIFT NOMENCLATURE], $B266, Table1[EVIC MOB]))</f>
        <v/>
      </c>
      <c r="F266" s="1" t="str">
        <f>IF($A266&gt;--RIGHT($A$2,LEN($A$2)-8),"",SUMIF(Table1[SHIFT NOMENCLATURE], $B266, Table1[EVIC FIRE]))</f>
        <v/>
      </c>
      <c r="G266" s="1" t="str">
        <f>IF($A266&gt;--RIGHT($A$2,LEN($A$2)-8),"",SUMIF(Table1[SHIFT NOMENCLATURE], $B266, Table1[EKIA]))</f>
        <v/>
      </c>
      <c r="H266" s="1" t="str">
        <f>IF($A266&gt;--RIGHT($A$2,LEN($A$2)-8),"",SUMIF(Table1[SHIFT NOMENCLATURE], $B266, Table1[EWIA]))</f>
        <v/>
      </c>
      <c r="I266" s="1" t="str">
        <f>IF($A266&gt;--RIGHT($A$2,LEN($A$2)-8),"",SUMIF(Table1[SHIFT NOMENCLATURE], $B266, Table1[EPW]))</f>
        <v/>
      </c>
      <c r="J266" s="1" t="str">
        <f>IF($A266&gt;--RIGHT($A$2,LEN($A$2)-8),"",SUMIF(Table1[SHIFT NOMENCLATURE], $B266, Table1[FVIC KILL]))</f>
        <v/>
      </c>
      <c r="K266" s="1" t="str">
        <f>IF($A266&gt;--RIGHT($A$2,LEN($A$2)-8),"",SUMIF(Table1[SHIFT NOMENCLATURE], $B266, Table1[FVIC MOB]))</f>
        <v/>
      </c>
      <c r="L266" s="1" t="str">
        <f>IF($A266&gt;--RIGHT($A$2,LEN($A$2)-8),"",SUMIF(Table1[SHIFT NOMENCLATURE], $B266, Table1[FVIC FIRE]))</f>
        <v/>
      </c>
      <c r="M266" s="1" t="str">
        <f>IF($A266&gt;--RIGHT($A$2,LEN($A$2)-8),"",SUMIF(Table1[SHIFT NOMENCLATURE], $B266, Table1[FKIA]))</f>
        <v/>
      </c>
      <c r="N266" s="1" t="str">
        <f>IF($A266&gt;--RIGHT($A$2,LEN($A$2)-8),"",SUMIF(Table1[SHIFT NOMENCLATURE], $B266, Table1[FWIA]))</f>
        <v/>
      </c>
      <c r="O266" s="1" t="str">
        <f>IF($A266&gt;--RIGHT($A$2,LEN($A$2)-8),"",SUMIF(Table1[SHIFT NOMENCLATURE], $B266, Table1[DUSTWUN]))</f>
        <v/>
      </c>
    </row>
    <row r="267" spans="1:15" x14ac:dyDescent="0.25">
      <c r="A267" s="1" t="str">
        <f t="shared" si="8"/>
        <v/>
      </c>
      <c r="B267" t="str">
        <f t="shared" si="9"/>
        <v/>
      </c>
      <c r="C267" s="1" t="str">
        <f>IF($A267&gt;--RIGHT($A$2,LEN($A$2)-8),"",COUNTIF(Table1[SHIFT NOMENCLATURE],$B267))</f>
        <v/>
      </c>
      <c r="D267" s="1" t="str">
        <f>IF($A267&gt;--RIGHT($A$2,LEN($A$2)-8),"",SUMIF(Table1[SHIFT NOMENCLATURE], $B267, Table1[EVIC KILL]))</f>
        <v/>
      </c>
      <c r="E267" s="1" t="str">
        <f>IF($A267&gt;--RIGHT($A$2,LEN($A$2)-8),"",SUMIF(Table1[SHIFT NOMENCLATURE], $B267, Table1[EVIC MOB]))</f>
        <v/>
      </c>
      <c r="F267" s="1" t="str">
        <f>IF($A267&gt;--RIGHT($A$2,LEN($A$2)-8),"",SUMIF(Table1[SHIFT NOMENCLATURE], $B267, Table1[EVIC FIRE]))</f>
        <v/>
      </c>
      <c r="G267" s="1" t="str">
        <f>IF($A267&gt;--RIGHT($A$2,LEN($A$2)-8),"",SUMIF(Table1[SHIFT NOMENCLATURE], $B267, Table1[EKIA]))</f>
        <v/>
      </c>
      <c r="H267" s="1" t="str">
        <f>IF($A267&gt;--RIGHT($A$2,LEN($A$2)-8),"",SUMIF(Table1[SHIFT NOMENCLATURE], $B267, Table1[EWIA]))</f>
        <v/>
      </c>
      <c r="I267" s="1" t="str">
        <f>IF($A267&gt;--RIGHT($A$2,LEN($A$2)-8),"",SUMIF(Table1[SHIFT NOMENCLATURE], $B267, Table1[EPW]))</f>
        <v/>
      </c>
      <c r="J267" s="1" t="str">
        <f>IF($A267&gt;--RIGHT($A$2,LEN($A$2)-8),"",SUMIF(Table1[SHIFT NOMENCLATURE], $B267, Table1[FVIC KILL]))</f>
        <v/>
      </c>
      <c r="K267" s="1" t="str">
        <f>IF($A267&gt;--RIGHT($A$2,LEN($A$2)-8),"",SUMIF(Table1[SHIFT NOMENCLATURE], $B267, Table1[FVIC MOB]))</f>
        <v/>
      </c>
      <c r="L267" s="1" t="str">
        <f>IF($A267&gt;--RIGHT($A$2,LEN($A$2)-8),"",SUMIF(Table1[SHIFT NOMENCLATURE], $B267, Table1[FVIC FIRE]))</f>
        <v/>
      </c>
      <c r="M267" s="1" t="str">
        <f>IF($A267&gt;--RIGHT($A$2,LEN($A$2)-8),"",SUMIF(Table1[SHIFT NOMENCLATURE], $B267, Table1[FKIA]))</f>
        <v/>
      </c>
      <c r="N267" s="1" t="str">
        <f>IF($A267&gt;--RIGHT($A$2,LEN($A$2)-8),"",SUMIF(Table1[SHIFT NOMENCLATURE], $B267, Table1[FWIA]))</f>
        <v/>
      </c>
      <c r="O267" s="1" t="str">
        <f>IF($A267&gt;--RIGHT($A$2,LEN($A$2)-8),"",SUMIF(Table1[SHIFT NOMENCLATURE], $B267, Table1[DUSTWUN]))</f>
        <v/>
      </c>
    </row>
    <row r="268" spans="1:15" x14ac:dyDescent="0.25">
      <c r="A268" s="1" t="str">
        <f t="shared" si="8"/>
        <v/>
      </c>
      <c r="B268" t="str">
        <f t="shared" si="9"/>
        <v/>
      </c>
      <c r="C268" s="1" t="str">
        <f>IF($A268&gt;--RIGHT($A$2,LEN($A$2)-8),"",COUNTIF(Table1[SHIFT NOMENCLATURE],$B268))</f>
        <v/>
      </c>
      <c r="D268" s="1" t="str">
        <f>IF($A268&gt;--RIGHT($A$2,LEN($A$2)-8),"",SUMIF(Table1[SHIFT NOMENCLATURE], $B268, Table1[EVIC KILL]))</f>
        <v/>
      </c>
      <c r="E268" s="1" t="str">
        <f>IF($A268&gt;--RIGHT($A$2,LEN($A$2)-8),"",SUMIF(Table1[SHIFT NOMENCLATURE], $B268, Table1[EVIC MOB]))</f>
        <v/>
      </c>
      <c r="F268" s="1" t="str">
        <f>IF($A268&gt;--RIGHT($A$2,LEN($A$2)-8),"",SUMIF(Table1[SHIFT NOMENCLATURE], $B268, Table1[EVIC FIRE]))</f>
        <v/>
      </c>
      <c r="G268" s="1" t="str">
        <f>IF($A268&gt;--RIGHT($A$2,LEN($A$2)-8),"",SUMIF(Table1[SHIFT NOMENCLATURE], $B268, Table1[EKIA]))</f>
        <v/>
      </c>
      <c r="H268" s="1" t="str">
        <f>IF($A268&gt;--RIGHT($A$2,LEN($A$2)-8),"",SUMIF(Table1[SHIFT NOMENCLATURE], $B268, Table1[EWIA]))</f>
        <v/>
      </c>
      <c r="I268" s="1" t="str">
        <f>IF($A268&gt;--RIGHT($A$2,LEN($A$2)-8),"",SUMIF(Table1[SHIFT NOMENCLATURE], $B268, Table1[EPW]))</f>
        <v/>
      </c>
      <c r="J268" s="1" t="str">
        <f>IF($A268&gt;--RIGHT($A$2,LEN($A$2)-8),"",SUMIF(Table1[SHIFT NOMENCLATURE], $B268, Table1[FVIC KILL]))</f>
        <v/>
      </c>
      <c r="K268" s="1" t="str">
        <f>IF($A268&gt;--RIGHT($A$2,LEN($A$2)-8),"",SUMIF(Table1[SHIFT NOMENCLATURE], $B268, Table1[FVIC MOB]))</f>
        <v/>
      </c>
      <c r="L268" s="1" t="str">
        <f>IF($A268&gt;--RIGHT($A$2,LEN($A$2)-8),"",SUMIF(Table1[SHIFT NOMENCLATURE], $B268, Table1[FVIC FIRE]))</f>
        <v/>
      </c>
      <c r="M268" s="1" t="str">
        <f>IF($A268&gt;--RIGHT($A$2,LEN($A$2)-8),"",SUMIF(Table1[SHIFT NOMENCLATURE], $B268, Table1[FKIA]))</f>
        <v/>
      </c>
      <c r="N268" s="1" t="str">
        <f>IF($A268&gt;--RIGHT($A$2,LEN($A$2)-8),"",SUMIF(Table1[SHIFT NOMENCLATURE], $B268, Table1[FWIA]))</f>
        <v/>
      </c>
      <c r="O268" s="1" t="str">
        <f>IF($A268&gt;--RIGHT($A$2,LEN($A$2)-8),"",SUMIF(Table1[SHIFT NOMENCLATURE], $B268, Table1[DUSTWUN]))</f>
        <v/>
      </c>
    </row>
    <row r="269" spans="1:15" x14ac:dyDescent="0.25">
      <c r="A269" s="1" t="str">
        <f t="shared" si="8"/>
        <v/>
      </c>
      <c r="B269" t="str">
        <f t="shared" si="9"/>
        <v/>
      </c>
      <c r="C269" s="1" t="str">
        <f>IF($A269&gt;--RIGHT($A$2,LEN($A$2)-8),"",COUNTIF(Table1[SHIFT NOMENCLATURE],$B269))</f>
        <v/>
      </c>
      <c r="D269" s="1" t="str">
        <f>IF($A269&gt;--RIGHT($A$2,LEN($A$2)-8),"",SUMIF(Table1[SHIFT NOMENCLATURE], $B269, Table1[EVIC KILL]))</f>
        <v/>
      </c>
      <c r="E269" s="1" t="str">
        <f>IF($A269&gt;--RIGHT($A$2,LEN($A$2)-8),"",SUMIF(Table1[SHIFT NOMENCLATURE], $B269, Table1[EVIC MOB]))</f>
        <v/>
      </c>
      <c r="F269" s="1" t="str">
        <f>IF($A269&gt;--RIGHT($A$2,LEN($A$2)-8),"",SUMIF(Table1[SHIFT NOMENCLATURE], $B269, Table1[EVIC FIRE]))</f>
        <v/>
      </c>
      <c r="G269" s="1" t="str">
        <f>IF($A269&gt;--RIGHT($A$2,LEN($A$2)-8),"",SUMIF(Table1[SHIFT NOMENCLATURE], $B269, Table1[EKIA]))</f>
        <v/>
      </c>
      <c r="H269" s="1" t="str">
        <f>IF($A269&gt;--RIGHT($A$2,LEN($A$2)-8),"",SUMIF(Table1[SHIFT NOMENCLATURE], $B269, Table1[EWIA]))</f>
        <v/>
      </c>
      <c r="I269" s="1" t="str">
        <f>IF($A269&gt;--RIGHT($A$2,LEN($A$2)-8),"",SUMIF(Table1[SHIFT NOMENCLATURE], $B269, Table1[EPW]))</f>
        <v/>
      </c>
      <c r="J269" s="1" t="str">
        <f>IF($A269&gt;--RIGHT($A$2,LEN($A$2)-8),"",SUMIF(Table1[SHIFT NOMENCLATURE], $B269, Table1[FVIC KILL]))</f>
        <v/>
      </c>
      <c r="K269" s="1" t="str">
        <f>IF($A269&gt;--RIGHT($A$2,LEN($A$2)-8),"",SUMIF(Table1[SHIFT NOMENCLATURE], $B269, Table1[FVIC MOB]))</f>
        <v/>
      </c>
      <c r="L269" s="1" t="str">
        <f>IF($A269&gt;--RIGHT($A$2,LEN($A$2)-8),"",SUMIF(Table1[SHIFT NOMENCLATURE], $B269, Table1[FVIC FIRE]))</f>
        <v/>
      </c>
      <c r="M269" s="1" t="str">
        <f>IF($A269&gt;--RIGHT($A$2,LEN($A$2)-8),"",SUMIF(Table1[SHIFT NOMENCLATURE], $B269, Table1[FKIA]))</f>
        <v/>
      </c>
      <c r="N269" s="1" t="str">
        <f>IF($A269&gt;--RIGHT($A$2,LEN($A$2)-8),"",SUMIF(Table1[SHIFT NOMENCLATURE], $B269, Table1[FWIA]))</f>
        <v/>
      </c>
      <c r="O269" s="1" t="str">
        <f>IF($A269&gt;--RIGHT($A$2,LEN($A$2)-8),"",SUMIF(Table1[SHIFT NOMENCLATURE], $B269, Table1[DUSTWUN]))</f>
        <v/>
      </c>
    </row>
    <row r="270" spans="1:15" x14ac:dyDescent="0.25">
      <c r="A270" s="1" t="str">
        <f t="shared" si="8"/>
        <v/>
      </c>
      <c r="B270" t="str">
        <f t="shared" si="9"/>
        <v/>
      </c>
      <c r="C270" s="1" t="str">
        <f>IF($A270&gt;--RIGHT($A$2,LEN($A$2)-8),"",COUNTIF(Table1[SHIFT NOMENCLATURE],$B270))</f>
        <v/>
      </c>
      <c r="D270" s="1" t="str">
        <f>IF($A270&gt;--RIGHT($A$2,LEN($A$2)-8),"",SUMIF(Table1[SHIFT NOMENCLATURE], $B270, Table1[EVIC KILL]))</f>
        <v/>
      </c>
      <c r="E270" s="1" t="str">
        <f>IF($A270&gt;--RIGHT($A$2,LEN($A$2)-8),"",SUMIF(Table1[SHIFT NOMENCLATURE], $B270, Table1[EVIC MOB]))</f>
        <v/>
      </c>
      <c r="F270" s="1" t="str">
        <f>IF($A270&gt;--RIGHT($A$2,LEN($A$2)-8),"",SUMIF(Table1[SHIFT NOMENCLATURE], $B270, Table1[EVIC FIRE]))</f>
        <v/>
      </c>
      <c r="G270" s="1" t="str">
        <f>IF($A270&gt;--RIGHT($A$2,LEN($A$2)-8),"",SUMIF(Table1[SHIFT NOMENCLATURE], $B270, Table1[EKIA]))</f>
        <v/>
      </c>
      <c r="H270" s="1" t="str">
        <f>IF($A270&gt;--RIGHT($A$2,LEN($A$2)-8),"",SUMIF(Table1[SHIFT NOMENCLATURE], $B270, Table1[EWIA]))</f>
        <v/>
      </c>
      <c r="I270" s="1" t="str">
        <f>IF($A270&gt;--RIGHT($A$2,LEN($A$2)-8),"",SUMIF(Table1[SHIFT NOMENCLATURE], $B270, Table1[EPW]))</f>
        <v/>
      </c>
      <c r="J270" s="1" t="str">
        <f>IF($A270&gt;--RIGHT($A$2,LEN($A$2)-8),"",SUMIF(Table1[SHIFT NOMENCLATURE], $B270, Table1[FVIC KILL]))</f>
        <v/>
      </c>
      <c r="K270" s="1" t="str">
        <f>IF($A270&gt;--RIGHT($A$2,LEN($A$2)-8),"",SUMIF(Table1[SHIFT NOMENCLATURE], $B270, Table1[FVIC MOB]))</f>
        <v/>
      </c>
      <c r="L270" s="1" t="str">
        <f>IF($A270&gt;--RIGHT($A$2,LEN($A$2)-8),"",SUMIF(Table1[SHIFT NOMENCLATURE], $B270, Table1[FVIC FIRE]))</f>
        <v/>
      </c>
      <c r="M270" s="1" t="str">
        <f>IF($A270&gt;--RIGHT($A$2,LEN($A$2)-8),"",SUMIF(Table1[SHIFT NOMENCLATURE], $B270, Table1[FKIA]))</f>
        <v/>
      </c>
      <c r="N270" s="1" t="str">
        <f>IF($A270&gt;--RIGHT($A$2,LEN($A$2)-8),"",SUMIF(Table1[SHIFT NOMENCLATURE], $B270, Table1[FWIA]))</f>
        <v/>
      </c>
      <c r="O270" s="1" t="str">
        <f>IF($A270&gt;--RIGHT($A$2,LEN($A$2)-8),"",SUMIF(Table1[SHIFT NOMENCLATURE], $B270, Table1[DUSTWUN]))</f>
        <v/>
      </c>
    </row>
    <row r="271" spans="1:15" x14ac:dyDescent="0.25">
      <c r="A271" s="1" t="str">
        <f t="shared" si="8"/>
        <v/>
      </c>
      <c r="B271" t="str">
        <f t="shared" si="9"/>
        <v/>
      </c>
      <c r="C271" s="1" t="str">
        <f>IF($A271&gt;--RIGHT($A$2,LEN($A$2)-8),"",COUNTIF(Table1[SHIFT NOMENCLATURE],$B271))</f>
        <v/>
      </c>
      <c r="D271" s="1" t="str">
        <f>IF($A271&gt;--RIGHT($A$2,LEN($A$2)-8),"",SUMIF(Table1[SHIFT NOMENCLATURE], $B271, Table1[EVIC KILL]))</f>
        <v/>
      </c>
      <c r="E271" s="1" t="str">
        <f>IF($A271&gt;--RIGHT($A$2,LEN($A$2)-8),"",SUMIF(Table1[SHIFT NOMENCLATURE], $B271, Table1[EVIC MOB]))</f>
        <v/>
      </c>
      <c r="F271" s="1" t="str">
        <f>IF($A271&gt;--RIGHT($A$2,LEN($A$2)-8),"",SUMIF(Table1[SHIFT NOMENCLATURE], $B271, Table1[EVIC FIRE]))</f>
        <v/>
      </c>
      <c r="G271" s="1" t="str">
        <f>IF($A271&gt;--RIGHT($A$2,LEN($A$2)-8),"",SUMIF(Table1[SHIFT NOMENCLATURE], $B271, Table1[EKIA]))</f>
        <v/>
      </c>
      <c r="H271" s="1" t="str">
        <f>IF($A271&gt;--RIGHT($A$2,LEN($A$2)-8),"",SUMIF(Table1[SHIFT NOMENCLATURE], $B271, Table1[EWIA]))</f>
        <v/>
      </c>
      <c r="I271" s="1" t="str">
        <f>IF($A271&gt;--RIGHT($A$2,LEN($A$2)-8),"",SUMIF(Table1[SHIFT NOMENCLATURE], $B271, Table1[EPW]))</f>
        <v/>
      </c>
      <c r="J271" s="1" t="str">
        <f>IF($A271&gt;--RIGHT($A$2,LEN($A$2)-8),"",SUMIF(Table1[SHIFT NOMENCLATURE], $B271, Table1[FVIC KILL]))</f>
        <v/>
      </c>
      <c r="K271" s="1" t="str">
        <f>IF($A271&gt;--RIGHT($A$2,LEN($A$2)-8),"",SUMIF(Table1[SHIFT NOMENCLATURE], $B271, Table1[FVIC MOB]))</f>
        <v/>
      </c>
      <c r="L271" s="1" t="str">
        <f>IF($A271&gt;--RIGHT($A$2,LEN($A$2)-8),"",SUMIF(Table1[SHIFT NOMENCLATURE], $B271, Table1[FVIC FIRE]))</f>
        <v/>
      </c>
      <c r="M271" s="1" t="str">
        <f>IF($A271&gt;--RIGHT($A$2,LEN($A$2)-8),"",SUMIF(Table1[SHIFT NOMENCLATURE], $B271, Table1[FKIA]))</f>
        <v/>
      </c>
      <c r="N271" s="1" t="str">
        <f>IF($A271&gt;--RIGHT($A$2,LEN($A$2)-8),"",SUMIF(Table1[SHIFT NOMENCLATURE], $B271, Table1[FWIA]))</f>
        <v/>
      </c>
      <c r="O271" s="1" t="str">
        <f>IF($A271&gt;--RIGHT($A$2,LEN($A$2)-8),"",SUMIF(Table1[SHIFT NOMENCLATURE], $B271, Table1[DUSTWUN]))</f>
        <v/>
      </c>
    </row>
    <row r="272" spans="1:15" x14ac:dyDescent="0.25">
      <c r="A272" s="1" t="str">
        <f t="shared" si="8"/>
        <v/>
      </c>
      <c r="B272" t="str">
        <f t="shared" si="9"/>
        <v/>
      </c>
      <c r="C272" s="1" t="str">
        <f>IF($A272&gt;--RIGHT($A$2,LEN($A$2)-8),"",COUNTIF(Table1[SHIFT NOMENCLATURE],$B272))</f>
        <v/>
      </c>
      <c r="D272" s="1" t="str">
        <f>IF($A272&gt;--RIGHT($A$2,LEN($A$2)-8),"",SUMIF(Table1[SHIFT NOMENCLATURE], $B272, Table1[EVIC KILL]))</f>
        <v/>
      </c>
      <c r="E272" s="1" t="str">
        <f>IF($A272&gt;--RIGHT($A$2,LEN($A$2)-8),"",SUMIF(Table1[SHIFT NOMENCLATURE], $B272, Table1[EVIC MOB]))</f>
        <v/>
      </c>
      <c r="F272" s="1" t="str">
        <f>IF($A272&gt;--RIGHT($A$2,LEN($A$2)-8),"",SUMIF(Table1[SHIFT NOMENCLATURE], $B272, Table1[EVIC FIRE]))</f>
        <v/>
      </c>
      <c r="G272" s="1" t="str">
        <f>IF($A272&gt;--RIGHT($A$2,LEN($A$2)-8),"",SUMIF(Table1[SHIFT NOMENCLATURE], $B272, Table1[EKIA]))</f>
        <v/>
      </c>
      <c r="H272" s="1" t="str">
        <f>IF($A272&gt;--RIGHT($A$2,LEN($A$2)-8),"",SUMIF(Table1[SHIFT NOMENCLATURE], $B272, Table1[EWIA]))</f>
        <v/>
      </c>
      <c r="I272" s="1" t="str">
        <f>IF($A272&gt;--RIGHT($A$2,LEN($A$2)-8),"",SUMIF(Table1[SHIFT NOMENCLATURE], $B272, Table1[EPW]))</f>
        <v/>
      </c>
      <c r="J272" s="1" t="str">
        <f>IF($A272&gt;--RIGHT($A$2,LEN($A$2)-8),"",SUMIF(Table1[SHIFT NOMENCLATURE], $B272, Table1[FVIC KILL]))</f>
        <v/>
      </c>
      <c r="K272" s="1" t="str">
        <f>IF($A272&gt;--RIGHT($A$2,LEN($A$2)-8),"",SUMIF(Table1[SHIFT NOMENCLATURE], $B272, Table1[FVIC MOB]))</f>
        <v/>
      </c>
      <c r="L272" s="1" t="str">
        <f>IF($A272&gt;--RIGHT($A$2,LEN($A$2)-8),"",SUMIF(Table1[SHIFT NOMENCLATURE], $B272, Table1[FVIC FIRE]))</f>
        <v/>
      </c>
      <c r="M272" s="1" t="str">
        <f>IF($A272&gt;--RIGHT($A$2,LEN($A$2)-8),"",SUMIF(Table1[SHIFT NOMENCLATURE], $B272, Table1[FKIA]))</f>
        <v/>
      </c>
      <c r="N272" s="1" t="str">
        <f>IF($A272&gt;--RIGHT($A$2,LEN($A$2)-8),"",SUMIF(Table1[SHIFT NOMENCLATURE], $B272, Table1[FWIA]))</f>
        <v/>
      </c>
      <c r="O272" s="1" t="str">
        <f>IF($A272&gt;--RIGHT($A$2,LEN($A$2)-8),"",SUMIF(Table1[SHIFT NOMENCLATURE], $B272, Table1[DUSTWUN]))</f>
        <v/>
      </c>
    </row>
    <row r="273" spans="1:15" x14ac:dyDescent="0.25">
      <c r="A273" s="1" t="str">
        <f t="shared" si="8"/>
        <v/>
      </c>
      <c r="B273" t="str">
        <f t="shared" si="9"/>
        <v/>
      </c>
      <c r="C273" s="1" t="str">
        <f>IF($A273&gt;--RIGHT($A$2,LEN($A$2)-8),"",COUNTIF(Table1[SHIFT NOMENCLATURE],$B273))</f>
        <v/>
      </c>
      <c r="D273" s="1" t="str">
        <f>IF($A273&gt;--RIGHT($A$2,LEN($A$2)-8),"",SUMIF(Table1[SHIFT NOMENCLATURE], $B273, Table1[EVIC KILL]))</f>
        <v/>
      </c>
      <c r="E273" s="1" t="str">
        <f>IF($A273&gt;--RIGHT($A$2,LEN($A$2)-8),"",SUMIF(Table1[SHIFT NOMENCLATURE], $B273, Table1[EVIC MOB]))</f>
        <v/>
      </c>
      <c r="F273" s="1" t="str">
        <f>IF($A273&gt;--RIGHT($A$2,LEN($A$2)-8),"",SUMIF(Table1[SHIFT NOMENCLATURE], $B273, Table1[EVIC FIRE]))</f>
        <v/>
      </c>
      <c r="G273" s="1" t="str">
        <f>IF($A273&gt;--RIGHT($A$2,LEN($A$2)-8),"",SUMIF(Table1[SHIFT NOMENCLATURE], $B273, Table1[EKIA]))</f>
        <v/>
      </c>
      <c r="H273" s="1" t="str">
        <f>IF($A273&gt;--RIGHT($A$2,LEN($A$2)-8),"",SUMIF(Table1[SHIFT NOMENCLATURE], $B273, Table1[EWIA]))</f>
        <v/>
      </c>
      <c r="I273" s="1" t="str">
        <f>IF($A273&gt;--RIGHT($A$2,LEN($A$2)-8),"",SUMIF(Table1[SHIFT NOMENCLATURE], $B273, Table1[EPW]))</f>
        <v/>
      </c>
      <c r="J273" s="1" t="str">
        <f>IF($A273&gt;--RIGHT($A$2,LEN($A$2)-8),"",SUMIF(Table1[SHIFT NOMENCLATURE], $B273, Table1[FVIC KILL]))</f>
        <v/>
      </c>
      <c r="K273" s="1" t="str">
        <f>IF($A273&gt;--RIGHT($A$2,LEN($A$2)-8),"",SUMIF(Table1[SHIFT NOMENCLATURE], $B273, Table1[FVIC MOB]))</f>
        <v/>
      </c>
      <c r="L273" s="1" t="str">
        <f>IF($A273&gt;--RIGHT($A$2,LEN($A$2)-8),"",SUMIF(Table1[SHIFT NOMENCLATURE], $B273, Table1[FVIC FIRE]))</f>
        <v/>
      </c>
      <c r="M273" s="1" t="str">
        <f>IF($A273&gt;--RIGHT($A$2,LEN($A$2)-8),"",SUMIF(Table1[SHIFT NOMENCLATURE], $B273, Table1[FKIA]))</f>
        <v/>
      </c>
      <c r="N273" s="1" t="str">
        <f>IF($A273&gt;--RIGHT($A$2,LEN($A$2)-8),"",SUMIF(Table1[SHIFT NOMENCLATURE], $B273, Table1[FWIA]))</f>
        <v/>
      </c>
      <c r="O273" s="1" t="str">
        <f>IF($A273&gt;--RIGHT($A$2,LEN($A$2)-8),"",SUMIF(Table1[SHIFT NOMENCLATURE], $B273, Table1[DUSTWUN]))</f>
        <v/>
      </c>
    </row>
    <row r="274" spans="1:15" x14ac:dyDescent="0.25">
      <c r="A274" s="1" t="str">
        <f t="shared" si="8"/>
        <v/>
      </c>
      <c r="B274" t="str">
        <f t="shared" si="9"/>
        <v/>
      </c>
      <c r="C274" s="1" t="str">
        <f>IF($A274&gt;--RIGHT($A$2,LEN($A$2)-8),"",COUNTIF(Table1[SHIFT NOMENCLATURE],$B274))</f>
        <v/>
      </c>
      <c r="D274" s="1" t="str">
        <f>IF($A274&gt;--RIGHT($A$2,LEN($A$2)-8),"",SUMIF(Table1[SHIFT NOMENCLATURE], $B274, Table1[EVIC KILL]))</f>
        <v/>
      </c>
      <c r="E274" s="1" t="str">
        <f>IF($A274&gt;--RIGHT($A$2,LEN($A$2)-8),"",SUMIF(Table1[SHIFT NOMENCLATURE], $B274, Table1[EVIC MOB]))</f>
        <v/>
      </c>
      <c r="F274" s="1" t="str">
        <f>IF($A274&gt;--RIGHT($A$2,LEN($A$2)-8),"",SUMIF(Table1[SHIFT NOMENCLATURE], $B274, Table1[EVIC FIRE]))</f>
        <v/>
      </c>
      <c r="G274" s="1" t="str">
        <f>IF($A274&gt;--RIGHT($A$2,LEN($A$2)-8),"",SUMIF(Table1[SHIFT NOMENCLATURE], $B274, Table1[EKIA]))</f>
        <v/>
      </c>
      <c r="H274" s="1" t="str">
        <f>IF($A274&gt;--RIGHT($A$2,LEN($A$2)-8),"",SUMIF(Table1[SHIFT NOMENCLATURE], $B274, Table1[EWIA]))</f>
        <v/>
      </c>
      <c r="I274" s="1" t="str">
        <f>IF($A274&gt;--RIGHT($A$2,LEN($A$2)-8),"",SUMIF(Table1[SHIFT NOMENCLATURE], $B274, Table1[EPW]))</f>
        <v/>
      </c>
      <c r="J274" s="1" t="str">
        <f>IF($A274&gt;--RIGHT($A$2,LEN($A$2)-8),"",SUMIF(Table1[SHIFT NOMENCLATURE], $B274, Table1[FVIC KILL]))</f>
        <v/>
      </c>
      <c r="K274" s="1" t="str">
        <f>IF($A274&gt;--RIGHT($A$2,LEN($A$2)-8),"",SUMIF(Table1[SHIFT NOMENCLATURE], $B274, Table1[FVIC MOB]))</f>
        <v/>
      </c>
      <c r="L274" s="1" t="str">
        <f>IF($A274&gt;--RIGHT($A$2,LEN($A$2)-8),"",SUMIF(Table1[SHIFT NOMENCLATURE], $B274, Table1[FVIC FIRE]))</f>
        <v/>
      </c>
      <c r="M274" s="1" t="str">
        <f>IF($A274&gt;--RIGHT($A$2,LEN($A$2)-8),"",SUMIF(Table1[SHIFT NOMENCLATURE], $B274, Table1[FKIA]))</f>
        <v/>
      </c>
      <c r="N274" s="1" t="str">
        <f>IF($A274&gt;--RIGHT($A$2,LEN($A$2)-8),"",SUMIF(Table1[SHIFT NOMENCLATURE], $B274, Table1[FWIA]))</f>
        <v/>
      </c>
      <c r="O274" s="1" t="str">
        <f>IF($A274&gt;--RIGHT($A$2,LEN($A$2)-8),"",SUMIF(Table1[SHIFT NOMENCLATURE], $B274, Table1[DUSTWUN]))</f>
        <v/>
      </c>
    </row>
    <row r="275" spans="1:15" x14ac:dyDescent="0.25">
      <c r="A275" s="1" t="str">
        <f t="shared" si="8"/>
        <v/>
      </c>
      <c r="B275" t="str">
        <f t="shared" si="9"/>
        <v/>
      </c>
      <c r="C275" s="1" t="str">
        <f>IF($A275&gt;--RIGHT($A$2,LEN($A$2)-8),"",COUNTIF(Table1[SHIFT NOMENCLATURE],$B275))</f>
        <v/>
      </c>
      <c r="D275" s="1" t="str">
        <f>IF($A275&gt;--RIGHT($A$2,LEN($A$2)-8),"",SUMIF(Table1[SHIFT NOMENCLATURE], $B275, Table1[EVIC KILL]))</f>
        <v/>
      </c>
      <c r="E275" s="1" t="str">
        <f>IF($A275&gt;--RIGHT($A$2,LEN($A$2)-8),"",SUMIF(Table1[SHIFT NOMENCLATURE], $B275, Table1[EVIC MOB]))</f>
        <v/>
      </c>
      <c r="F275" s="1" t="str">
        <f>IF($A275&gt;--RIGHT($A$2,LEN($A$2)-8),"",SUMIF(Table1[SHIFT NOMENCLATURE], $B275, Table1[EVIC FIRE]))</f>
        <v/>
      </c>
      <c r="G275" s="1" t="str">
        <f>IF($A275&gt;--RIGHT($A$2,LEN($A$2)-8),"",SUMIF(Table1[SHIFT NOMENCLATURE], $B275, Table1[EKIA]))</f>
        <v/>
      </c>
      <c r="H275" s="1" t="str">
        <f>IF($A275&gt;--RIGHT($A$2,LEN($A$2)-8),"",SUMIF(Table1[SHIFT NOMENCLATURE], $B275, Table1[EWIA]))</f>
        <v/>
      </c>
      <c r="I275" s="1" t="str">
        <f>IF($A275&gt;--RIGHT($A$2,LEN($A$2)-8),"",SUMIF(Table1[SHIFT NOMENCLATURE], $B275, Table1[EPW]))</f>
        <v/>
      </c>
      <c r="J275" s="1" t="str">
        <f>IF($A275&gt;--RIGHT($A$2,LEN($A$2)-8),"",SUMIF(Table1[SHIFT NOMENCLATURE], $B275, Table1[FVIC KILL]))</f>
        <v/>
      </c>
      <c r="K275" s="1" t="str">
        <f>IF($A275&gt;--RIGHT($A$2,LEN($A$2)-8),"",SUMIF(Table1[SHIFT NOMENCLATURE], $B275, Table1[FVIC MOB]))</f>
        <v/>
      </c>
      <c r="L275" s="1" t="str">
        <f>IF($A275&gt;--RIGHT($A$2,LEN($A$2)-8),"",SUMIF(Table1[SHIFT NOMENCLATURE], $B275, Table1[FVIC FIRE]))</f>
        <v/>
      </c>
      <c r="M275" s="1" t="str">
        <f>IF($A275&gt;--RIGHT($A$2,LEN($A$2)-8),"",SUMIF(Table1[SHIFT NOMENCLATURE], $B275, Table1[FKIA]))</f>
        <v/>
      </c>
      <c r="N275" s="1" t="str">
        <f>IF($A275&gt;--RIGHT($A$2,LEN($A$2)-8),"",SUMIF(Table1[SHIFT NOMENCLATURE], $B275, Table1[FWIA]))</f>
        <v/>
      </c>
      <c r="O275" s="1" t="str">
        <f>IF($A275&gt;--RIGHT($A$2,LEN($A$2)-8),"",SUMIF(Table1[SHIFT NOMENCLATURE], $B275, Table1[DUSTWUN]))</f>
        <v/>
      </c>
    </row>
    <row r="276" spans="1:15" x14ac:dyDescent="0.25">
      <c r="A276" s="1" t="str">
        <f t="shared" si="8"/>
        <v/>
      </c>
      <c r="B276" t="str">
        <f t="shared" si="9"/>
        <v/>
      </c>
      <c r="C276" s="1" t="str">
        <f>IF($A276&gt;--RIGHT($A$2,LEN($A$2)-8),"",COUNTIF(Table1[SHIFT NOMENCLATURE],$B276))</f>
        <v/>
      </c>
      <c r="D276" s="1" t="str">
        <f>IF($A276&gt;--RIGHT($A$2,LEN($A$2)-8),"",SUMIF(Table1[SHIFT NOMENCLATURE], $B276, Table1[EVIC KILL]))</f>
        <v/>
      </c>
      <c r="E276" s="1" t="str">
        <f>IF($A276&gt;--RIGHT($A$2,LEN($A$2)-8),"",SUMIF(Table1[SHIFT NOMENCLATURE], $B276, Table1[EVIC MOB]))</f>
        <v/>
      </c>
      <c r="F276" s="1" t="str">
        <f>IF($A276&gt;--RIGHT($A$2,LEN($A$2)-8),"",SUMIF(Table1[SHIFT NOMENCLATURE], $B276, Table1[EVIC FIRE]))</f>
        <v/>
      </c>
      <c r="G276" s="1" t="str">
        <f>IF($A276&gt;--RIGHT($A$2,LEN($A$2)-8),"",SUMIF(Table1[SHIFT NOMENCLATURE], $B276, Table1[EKIA]))</f>
        <v/>
      </c>
      <c r="H276" s="1" t="str">
        <f>IF($A276&gt;--RIGHT($A$2,LEN($A$2)-8),"",SUMIF(Table1[SHIFT NOMENCLATURE], $B276, Table1[EWIA]))</f>
        <v/>
      </c>
      <c r="I276" s="1" t="str">
        <f>IF($A276&gt;--RIGHT($A$2,LEN($A$2)-8),"",SUMIF(Table1[SHIFT NOMENCLATURE], $B276, Table1[EPW]))</f>
        <v/>
      </c>
      <c r="J276" s="1" t="str">
        <f>IF($A276&gt;--RIGHT($A$2,LEN($A$2)-8),"",SUMIF(Table1[SHIFT NOMENCLATURE], $B276, Table1[FVIC KILL]))</f>
        <v/>
      </c>
      <c r="K276" s="1" t="str">
        <f>IF($A276&gt;--RIGHT($A$2,LEN($A$2)-8),"",SUMIF(Table1[SHIFT NOMENCLATURE], $B276, Table1[FVIC MOB]))</f>
        <v/>
      </c>
      <c r="L276" s="1" t="str">
        <f>IF($A276&gt;--RIGHT($A$2,LEN($A$2)-8),"",SUMIF(Table1[SHIFT NOMENCLATURE], $B276, Table1[FVIC FIRE]))</f>
        <v/>
      </c>
      <c r="M276" s="1" t="str">
        <f>IF($A276&gt;--RIGHT($A$2,LEN($A$2)-8),"",SUMIF(Table1[SHIFT NOMENCLATURE], $B276, Table1[FKIA]))</f>
        <v/>
      </c>
      <c r="N276" s="1" t="str">
        <f>IF($A276&gt;--RIGHT($A$2,LEN($A$2)-8),"",SUMIF(Table1[SHIFT NOMENCLATURE], $B276, Table1[FWIA]))</f>
        <v/>
      </c>
      <c r="O276" s="1" t="str">
        <f>IF($A276&gt;--RIGHT($A$2,LEN($A$2)-8),"",SUMIF(Table1[SHIFT NOMENCLATURE], $B276, Table1[DUSTWUN]))</f>
        <v/>
      </c>
    </row>
    <row r="277" spans="1:15" x14ac:dyDescent="0.25">
      <c r="A277" s="1" t="str">
        <f t="shared" si="8"/>
        <v/>
      </c>
      <c r="B277" t="str">
        <f t="shared" si="9"/>
        <v/>
      </c>
      <c r="C277" s="1" t="str">
        <f>IF($A277&gt;--RIGHT($A$2,LEN($A$2)-8),"",COUNTIF(Table1[SHIFT NOMENCLATURE],$B277))</f>
        <v/>
      </c>
      <c r="D277" s="1" t="str">
        <f>IF($A277&gt;--RIGHT($A$2,LEN($A$2)-8),"",SUMIF(Table1[SHIFT NOMENCLATURE], $B277, Table1[EVIC KILL]))</f>
        <v/>
      </c>
      <c r="E277" s="1" t="str">
        <f>IF($A277&gt;--RIGHT($A$2,LEN($A$2)-8),"",SUMIF(Table1[SHIFT NOMENCLATURE], $B277, Table1[EVIC MOB]))</f>
        <v/>
      </c>
      <c r="F277" s="1" t="str">
        <f>IF($A277&gt;--RIGHT($A$2,LEN($A$2)-8),"",SUMIF(Table1[SHIFT NOMENCLATURE], $B277, Table1[EVIC FIRE]))</f>
        <v/>
      </c>
      <c r="G277" s="1" t="str">
        <f>IF($A277&gt;--RIGHT($A$2,LEN($A$2)-8),"",SUMIF(Table1[SHIFT NOMENCLATURE], $B277, Table1[EKIA]))</f>
        <v/>
      </c>
      <c r="H277" s="1" t="str">
        <f>IF($A277&gt;--RIGHT($A$2,LEN($A$2)-8),"",SUMIF(Table1[SHIFT NOMENCLATURE], $B277, Table1[EWIA]))</f>
        <v/>
      </c>
      <c r="I277" s="1" t="str">
        <f>IF($A277&gt;--RIGHT($A$2,LEN($A$2)-8),"",SUMIF(Table1[SHIFT NOMENCLATURE], $B277, Table1[EPW]))</f>
        <v/>
      </c>
      <c r="J277" s="1" t="str">
        <f>IF($A277&gt;--RIGHT($A$2,LEN($A$2)-8),"",SUMIF(Table1[SHIFT NOMENCLATURE], $B277, Table1[FVIC KILL]))</f>
        <v/>
      </c>
      <c r="K277" s="1" t="str">
        <f>IF($A277&gt;--RIGHT($A$2,LEN($A$2)-8),"",SUMIF(Table1[SHIFT NOMENCLATURE], $B277, Table1[FVIC MOB]))</f>
        <v/>
      </c>
      <c r="L277" s="1" t="str">
        <f>IF($A277&gt;--RIGHT($A$2,LEN($A$2)-8),"",SUMIF(Table1[SHIFT NOMENCLATURE], $B277, Table1[FVIC FIRE]))</f>
        <v/>
      </c>
      <c r="M277" s="1" t="str">
        <f>IF($A277&gt;--RIGHT($A$2,LEN($A$2)-8),"",SUMIF(Table1[SHIFT NOMENCLATURE], $B277, Table1[FKIA]))</f>
        <v/>
      </c>
      <c r="N277" s="1" t="str">
        <f>IF($A277&gt;--RIGHT($A$2,LEN($A$2)-8),"",SUMIF(Table1[SHIFT NOMENCLATURE], $B277, Table1[FWIA]))</f>
        <v/>
      </c>
      <c r="O277" s="1" t="str">
        <f>IF($A277&gt;--RIGHT($A$2,LEN($A$2)-8),"",SUMIF(Table1[SHIFT NOMENCLATURE], $B277, Table1[DUSTWUN]))</f>
        <v/>
      </c>
    </row>
    <row r="278" spans="1:15" x14ac:dyDescent="0.25">
      <c r="A278" s="1" t="str">
        <f t="shared" si="8"/>
        <v/>
      </c>
      <c r="B278" t="str">
        <f t="shared" si="9"/>
        <v/>
      </c>
      <c r="C278" s="1" t="str">
        <f>IF($A278&gt;--RIGHT($A$2,LEN($A$2)-8),"",COUNTIF(Table1[SHIFT NOMENCLATURE],$B278))</f>
        <v/>
      </c>
      <c r="D278" s="1" t="str">
        <f>IF($A278&gt;--RIGHT($A$2,LEN($A$2)-8),"",SUMIF(Table1[SHIFT NOMENCLATURE], $B278, Table1[EVIC KILL]))</f>
        <v/>
      </c>
      <c r="E278" s="1" t="str">
        <f>IF($A278&gt;--RIGHT($A$2,LEN($A$2)-8),"",SUMIF(Table1[SHIFT NOMENCLATURE], $B278, Table1[EVIC MOB]))</f>
        <v/>
      </c>
      <c r="F278" s="1" t="str">
        <f>IF($A278&gt;--RIGHT($A$2,LEN($A$2)-8),"",SUMIF(Table1[SHIFT NOMENCLATURE], $B278, Table1[EVIC FIRE]))</f>
        <v/>
      </c>
      <c r="G278" s="1" t="str">
        <f>IF($A278&gt;--RIGHT($A$2,LEN($A$2)-8),"",SUMIF(Table1[SHIFT NOMENCLATURE], $B278, Table1[EKIA]))</f>
        <v/>
      </c>
      <c r="H278" s="1" t="str">
        <f>IF($A278&gt;--RIGHT($A$2,LEN($A$2)-8),"",SUMIF(Table1[SHIFT NOMENCLATURE], $B278, Table1[EWIA]))</f>
        <v/>
      </c>
      <c r="I278" s="1" t="str">
        <f>IF($A278&gt;--RIGHT($A$2,LEN($A$2)-8),"",SUMIF(Table1[SHIFT NOMENCLATURE], $B278, Table1[EPW]))</f>
        <v/>
      </c>
      <c r="J278" s="1" t="str">
        <f>IF($A278&gt;--RIGHT($A$2,LEN($A$2)-8),"",SUMIF(Table1[SHIFT NOMENCLATURE], $B278, Table1[FVIC KILL]))</f>
        <v/>
      </c>
      <c r="K278" s="1" t="str">
        <f>IF($A278&gt;--RIGHT($A$2,LEN($A$2)-8),"",SUMIF(Table1[SHIFT NOMENCLATURE], $B278, Table1[FVIC MOB]))</f>
        <v/>
      </c>
      <c r="L278" s="1" t="str">
        <f>IF($A278&gt;--RIGHT($A$2,LEN($A$2)-8),"",SUMIF(Table1[SHIFT NOMENCLATURE], $B278, Table1[FVIC FIRE]))</f>
        <v/>
      </c>
      <c r="M278" s="1" t="str">
        <f>IF($A278&gt;--RIGHT($A$2,LEN($A$2)-8),"",SUMIF(Table1[SHIFT NOMENCLATURE], $B278, Table1[FKIA]))</f>
        <v/>
      </c>
      <c r="N278" s="1" t="str">
        <f>IF($A278&gt;--RIGHT($A$2,LEN($A$2)-8),"",SUMIF(Table1[SHIFT NOMENCLATURE], $B278, Table1[FWIA]))</f>
        <v/>
      </c>
      <c r="O278" s="1" t="str">
        <f>IF($A278&gt;--RIGHT($A$2,LEN($A$2)-8),"",SUMIF(Table1[SHIFT NOMENCLATURE], $B278, Table1[DUSTWUN]))</f>
        <v/>
      </c>
    </row>
    <row r="279" spans="1:15" x14ac:dyDescent="0.25">
      <c r="A279" s="1" t="str">
        <f t="shared" si="8"/>
        <v/>
      </c>
      <c r="B279" t="str">
        <f t="shared" si="9"/>
        <v/>
      </c>
      <c r="C279" s="1" t="str">
        <f>IF($A279&gt;--RIGHT($A$2,LEN($A$2)-8),"",COUNTIF(Table1[SHIFT NOMENCLATURE],$B279))</f>
        <v/>
      </c>
      <c r="D279" s="1" t="str">
        <f>IF($A279&gt;--RIGHT($A$2,LEN($A$2)-8),"",SUMIF(Table1[SHIFT NOMENCLATURE], $B279, Table1[EVIC KILL]))</f>
        <v/>
      </c>
      <c r="E279" s="1" t="str">
        <f>IF($A279&gt;--RIGHT($A$2,LEN($A$2)-8),"",SUMIF(Table1[SHIFT NOMENCLATURE], $B279, Table1[EVIC MOB]))</f>
        <v/>
      </c>
      <c r="F279" s="1" t="str">
        <f>IF($A279&gt;--RIGHT($A$2,LEN($A$2)-8),"",SUMIF(Table1[SHIFT NOMENCLATURE], $B279, Table1[EVIC FIRE]))</f>
        <v/>
      </c>
      <c r="G279" s="1" t="str">
        <f>IF($A279&gt;--RIGHT($A$2,LEN($A$2)-8),"",SUMIF(Table1[SHIFT NOMENCLATURE], $B279, Table1[EKIA]))</f>
        <v/>
      </c>
      <c r="H279" s="1" t="str">
        <f>IF($A279&gt;--RIGHT($A$2,LEN($A$2)-8),"",SUMIF(Table1[SHIFT NOMENCLATURE], $B279, Table1[EWIA]))</f>
        <v/>
      </c>
      <c r="I279" s="1" t="str">
        <f>IF($A279&gt;--RIGHT($A$2,LEN($A$2)-8),"",SUMIF(Table1[SHIFT NOMENCLATURE], $B279, Table1[EPW]))</f>
        <v/>
      </c>
      <c r="J279" s="1" t="str">
        <f>IF($A279&gt;--RIGHT($A$2,LEN($A$2)-8),"",SUMIF(Table1[SHIFT NOMENCLATURE], $B279, Table1[FVIC KILL]))</f>
        <v/>
      </c>
      <c r="K279" s="1" t="str">
        <f>IF($A279&gt;--RIGHT($A$2,LEN($A$2)-8),"",SUMIF(Table1[SHIFT NOMENCLATURE], $B279, Table1[FVIC MOB]))</f>
        <v/>
      </c>
      <c r="L279" s="1" t="str">
        <f>IF($A279&gt;--RIGHT($A$2,LEN($A$2)-8),"",SUMIF(Table1[SHIFT NOMENCLATURE], $B279, Table1[FVIC FIRE]))</f>
        <v/>
      </c>
      <c r="M279" s="1" t="str">
        <f>IF($A279&gt;--RIGHT($A$2,LEN($A$2)-8),"",SUMIF(Table1[SHIFT NOMENCLATURE], $B279, Table1[FKIA]))</f>
        <v/>
      </c>
      <c r="N279" s="1" t="str">
        <f>IF($A279&gt;--RIGHT($A$2,LEN($A$2)-8),"",SUMIF(Table1[SHIFT NOMENCLATURE], $B279, Table1[FWIA]))</f>
        <v/>
      </c>
      <c r="O279" s="1" t="str">
        <f>IF($A279&gt;--RIGHT($A$2,LEN($A$2)-8),"",SUMIF(Table1[SHIFT NOMENCLATURE], $B279, Table1[DUSTWUN]))</f>
        <v/>
      </c>
    </row>
    <row r="280" spans="1:15" x14ac:dyDescent="0.25">
      <c r="A280" s="1" t="str">
        <f t="shared" si="8"/>
        <v/>
      </c>
      <c r="B280" t="str">
        <f t="shared" si="9"/>
        <v/>
      </c>
      <c r="C280" s="1" t="str">
        <f>IF($A280&gt;--RIGHT($A$2,LEN($A$2)-8),"",COUNTIF(Table1[SHIFT NOMENCLATURE],$B280))</f>
        <v/>
      </c>
      <c r="D280" s="1" t="str">
        <f>IF($A280&gt;--RIGHT($A$2,LEN($A$2)-8),"",SUMIF(Table1[SHIFT NOMENCLATURE], $B280, Table1[EVIC KILL]))</f>
        <v/>
      </c>
      <c r="E280" s="1" t="str">
        <f>IF($A280&gt;--RIGHT($A$2,LEN($A$2)-8),"",SUMIF(Table1[SHIFT NOMENCLATURE], $B280, Table1[EVIC MOB]))</f>
        <v/>
      </c>
      <c r="F280" s="1" t="str">
        <f>IF($A280&gt;--RIGHT($A$2,LEN($A$2)-8),"",SUMIF(Table1[SHIFT NOMENCLATURE], $B280, Table1[EVIC FIRE]))</f>
        <v/>
      </c>
      <c r="G280" s="1" t="str">
        <f>IF($A280&gt;--RIGHT($A$2,LEN($A$2)-8),"",SUMIF(Table1[SHIFT NOMENCLATURE], $B280, Table1[EKIA]))</f>
        <v/>
      </c>
      <c r="H280" s="1" t="str">
        <f>IF($A280&gt;--RIGHT($A$2,LEN($A$2)-8),"",SUMIF(Table1[SHIFT NOMENCLATURE], $B280, Table1[EWIA]))</f>
        <v/>
      </c>
      <c r="I280" s="1" t="str">
        <f>IF($A280&gt;--RIGHT($A$2,LEN($A$2)-8),"",SUMIF(Table1[SHIFT NOMENCLATURE], $B280, Table1[EPW]))</f>
        <v/>
      </c>
      <c r="J280" s="1" t="str">
        <f>IF($A280&gt;--RIGHT($A$2,LEN($A$2)-8),"",SUMIF(Table1[SHIFT NOMENCLATURE], $B280, Table1[FVIC KILL]))</f>
        <v/>
      </c>
      <c r="K280" s="1" t="str">
        <f>IF($A280&gt;--RIGHT($A$2,LEN($A$2)-8),"",SUMIF(Table1[SHIFT NOMENCLATURE], $B280, Table1[FVIC MOB]))</f>
        <v/>
      </c>
      <c r="L280" s="1" t="str">
        <f>IF($A280&gt;--RIGHT($A$2,LEN($A$2)-8),"",SUMIF(Table1[SHIFT NOMENCLATURE], $B280, Table1[FVIC FIRE]))</f>
        <v/>
      </c>
      <c r="M280" s="1" t="str">
        <f>IF($A280&gt;--RIGHT($A$2,LEN($A$2)-8),"",SUMIF(Table1[SHIFT NOMENCLATURE], $B280, Table1[FKIA]))</f>
        <v/>
      </c>
      <c r="N280" s="1" t="str">
        <f>IF($A280&gt;--RIGHT($A$2,LEN($A$2)-8),"",SUMIF(Table1[SHIFT NOMENCLATURE], $B280, Table1[FWIA]))</f>
        <v/>
      </c>
      <c r="O280" s="1" t="str">
        <f>IF($A280&gt;--RIGHT($A$2,LEN($A$2)-8),"",SUMIF(Table1[SHIFT NOMENCLATURE], $B280, Table1[DUSTWUN]))</f>
        <v/>
      </c>
    </row>
    <row r="281" spans="1:15" x14ac:dyDescent="0.25">
      <c r="A281" s="1" t="str">
        <f t="shared" si="8"/>
        <v/>
      </c>
      <c r="B281" t="str">
        <f t="shared" si="9"/>
        <v/>
      </c>
      <c r="C281" s="1" t="str">
        <f>IF($A281&gt;--RIGHT($A$2,LEN($A$2)-8),"",COUNTIF(Table1[SHIFT NOMENCLATURE],$B281))</f>
        <v/>
      </c>
      <c r="D281" s="1" t="str">
        <f>IF($A281&gt;--RIGHT($A$2,LEN($A$2)-8),"",SUMIF(Table1[SHIFT NOMENCLATURE], $B281, Table1[EVIC KILL]))</f>
        <v/>
      </c>
      <c r="E281" s="1" t="str">
        <f>IF($A281&gt;--RIGHT($A$2,LEN($A$2)-8),"",SUMIF(Table1[SHIFT NOMENCLATURE], $B281, Table1[EVIC MOB]))</f>
        <v/>
      </c>
      <c r="F281" s="1" t="str">
        <f>IF($A281&gt;--RIGHT($A$2,LEN($A$2)-8),"",SUMIF(Table1[SHIFT NOMENCLATURE], $B281, Table1[EVIC FIRE]))</f>
        <v/>
      </c>
      <c r="G281" s="1" t="str">
        <f>IF($A281&gt;--RIGHT($A$2,LEN($A$2)-8),"",SUMIF(Table1[SHIFT NOMENCLATURE], $B281, Table1[EKIA]))</f>
        <v/>
      </c>
      <c r="H281" s="1" t="str">
        <f>IF($A281&gt;--RIGHT($A$2,LEN($A$2)-8),"",SUMIF(Table1[SHIFT NOMENCLATURE], $B281, Table1[EWIA]))</f>
        <v/>
      </c>
      <c r="I281" s="1" t="str">
        <f>IF($A281&gt;--RIGHT($A$2,LEN($A$2)-8),"",SUMIF(Table1[SHIFT NOMENCLATURE], $B281, Table1[EPW]))</f>
        <v/>
      </c>
      <c r="J281" s="1" t="str">
        <f>IF($A281&gt;--RIGHT($A$2,LEN($A$2)-8),"",SUMIF(Table1[SHIFT NOMENCLATURE], $B281, Table1[FVIC KILL]))</f>
        <v/>
      </c>
      <c r="K281" s="1" t="str">
        <f>IF($A281&gt;--RIGHT($A$2,LEN($A$2)-8),"",SUMIF(Table1[SHIFT NOMENCLATURE], $B281, Table1[FVIC MOB]))</f>
        <v/>
      </c>
      <c r="L281" s="1" t="str">
        <f>IF($A281&gt;--RIGHT($A$2,LEN($A$2)-8),"",SUMIF(Table1[SHIFT NOMENCLATURE], $B281, Table1[FVIC FIRE]))</f>
        <v/>
      </c>
      <c r="M281" s="1" t="str">
        <f>IF($A281&gt;--RIGHT($A$2,LEN($A$2)-8),"",SUMIF(Table1[SHIFT NOMENCLATURE], $B281, Table1[FKIA]))</f>
        <v/>
      </c>
      <c r="N281" s="1" t="str">
        <f>IF($A281&gt;--RIGHT($A$2,LEN($A$2)-8),"",SUMIF(Table1[SHIFT NOMENCLATURE], $B281, Table1[FWIA]))</f>
        <v/>
      </c>
      <c r="O281" s="1" t="str">
        <f>IF($A281&gt;--RIGHT($A$2,LEN($A$2)-8),"",SUMIF(Table1[SHIFT NOMENCLATURE], $B281, Table1[DUSTWUN]))</f>
        <v/>
      </c>
    </row>
    <row r="282" spans="1:15" x14ac:dyDescent="0.25">
      <c r="A282" s="1" t="str">
        <f t="shared" si="8"/>
        <v/>
      </c>
      <c r="B282" t="str">
        <f t="shared" si="9"/>
        <v/>
      </c>
      <c r="C282" s="1" t="str">
        <f>IF($A282&gt;--RIGHT($A$2,LEN($A$2)-8),"",COUNTIF(Table1[SHIFT NOMENCLATURE],$B282))</f>
        <v/>
      </c>
      <c r="D282" s="1" t="str">
        <f>IF($A282&gt;--RIGHT($A$2,LEN($A$2)-8),"",SUMIF(Table1[SHIFT NOMENCLATURE], $B282, Table1[EVIC KILL]))</f>
        <v/>
      </c>
      <c r="E282" s="1" t="str">
        <f>IF($A282&gt;--RIGHT($A$2,LEN($A$2)-8),"",SUMIF(Table1[SHIFT NOMENCLATURE], $B282, Table1[EVIC MOB]))</f>
        <v/>
      </c>
      <c r="F282" s="1" t="str">
        <f>IF($A282&gt;--RIGHT($A$2,LEN($A$2)-8),"",SUMIF(Table1[SHIFT NOMENCLATURE], $B282, Table1[EVIC FIRE]))</f>
        <v/>
      </c>
      <c r="G282" s="1" t="str">
        <f>IF($A282&gt;--RIGHT($A$2,LEN($A$2)-8),"",SUMIF(Table1[SHIFT NOMENCLATURE], $B282, Table1[EKIA]))</f>
        <v/>
      </c>
      <c r="H282" s="1" t="str">
        <f>IF($A282&gt;--RIGHT($A$2,LEN($A$2)-8),"",SUMIF(Table1[SHIFT NOMENCLATURE], $B282, Table1[EWIA]))</f>
        <v/>
      </c>
      <c r="I282" s="1" t="str">
        <f>IF($A282&gt;--RIGHT($A$2,LEN($A$2)-8),"",SUMIF(Table1[SHIFT NOMENCLATURE], $B282, Table1[EPW]))</f>
        <v/>
      </c>
      <c r="J282" s="1" t="str">
        <f>IF($A282&gt;--RIGHT($A$2,LEN($A$2)-8),"",SUMIF(Table1[SHIFT NOMENCLATURE], $B282, Table1[FVIC KILL]))</f>
        <v/>
      </c>
      <c r="K282" s="1" t="str">
        <f>IF($A282&gt;--RIGHT($A$2,LEN($A$2)-8),"",SUMIF(Table1[SHIFT NOMENCLATURE], $B282, Table1[FVIC MOB]))</f>
        <v/>
      </c>
      <c r="L282" s="1" t="str">
        <f>IF($A282&gt;--RIGHT($A$2,LEN($A$2)-8),"",SUMIF(Table1[SHIFT NOMENCLATURE], $B282, Table1[FVIC FIRE]))</f>
        <v/>
      </c>
      <c r="M282" s="1" t="str">
        <f>IF($A282&gt;--RIGHT($A$2,LEN($A$2)-8),"",SUMIF(Table1[SHIFT NOMENCLATURE], $B282, Table1[FKIA]))</f>
        <v/>
      </c>
      <c r="N282" s="1" t="str">
        <f>IF($A282&gt;--RIGHT($A$2,LEN($A$2)-8),"",SUMIF(Table1[SHIFT NOMENCLATURE], $B282, Table1[FWIA]))</f>
        <v/>
      </c>
      <c r="O282" s="1" t="str">
        <f>IF($A282&gt;--RIGHT($A$2,LEN($A$2)-8),"",SUMIF(Table1[SHIFT NOMENCLATURE], $B282, Table1[DUSTWUN]))</f>
        <v/>
      </c>
    </row>
    <row r="283" spans="1:15" x14ac:dyDescent="0.25">
      <c r="A283" s="1" t="str">
        <f t="shared" si="8"/>
        <v/>
      </c>
      <c r="B283" t="str">
        <f t="shared" si="9"/>
        <v/>
      </c>
      <c r="C283" s="1" t="str">
        <f>IF($A283&gt;--RIGHT($A$2,LEN($A$2)-8),"",COUNTIF(Table1[SHIFT NOMENCLATURE],$B283))</f>
        <v/>
      </c>
      <c r="D283" s="1" t="str">
        <f>IF($A283&gt;--RIGHT($A$2,LEN($A$2)-8),"",SUMIF(Table1[SHIFT NOMENCLATURE], $B283, Table1[EVIC KILL]))</f>
        <v/>
      </c>
      <c r="E283" s="1" t="str">
        <f>IF($A283&gt;--RIGHT($A$2,LEN($A$2)-8),"",SUMIF(Table1[SHIFT NOMENCLATURE], $B283, Table1[EVIC MOB]))</f>
        <v/>
      </c>
      <c r="F283" s="1" t="str">
        <f>IF($A283&gt;--RIGHT($A$2,LEN($A$2)-8),"",SUMIF(Table1[SHIFT NOMENCLATURE], $B283, Table1[EVIC FIRE]))</f>
        <v/>
      </c>
      <c r="G283" s="1" t="str">
        <f>IF($A283&gt;--RIGHT($A$2,LEN($A$2)-8),"",SUMIF(Table1[SHIFT NOMENCLATURE], $B283, Table1[EKIA]))</f>
        <v/>
      </c>
      <c r="H283" s="1" t="str">
        <f>IF($A283&gt;--RIGHT($A$2,LEN($A$2)-8),"",SUMIF(Table1[SHIFT NOMENCLATURE], $B283, Table1[EWIA]))</f>
        <v/>
      </c>
      <c r="I283" s="1" t="str">
        <f>IF($A283&gt;--RIGHT($A$2,LEN($A$2)-8),"",SUMIF(Table1[SHIFT NOMENCLATURE], $B283, Table1[EPW]))</f>
        <v/>
      </c>
      <c r="J283" s="1" t="str">
        <f>IF($A283&gt;--RIGHT($A$2,LEN($A$2)-8),"",SUMIF(Table1[SHIFT NOMENCLATURE], $B283, Table1[FVIC KILL]))</f>
        <v/>
      </c>
      <c r="K283" s="1" t="str">
        <f>IF($A283&gt;--RIGHT($A$2,LEN($A$2)-8),"",SUMIF(Table1[SHIFT NOMENCLATURE], $B283, Table1[FVIC MOB]))</f>
        <v/>
      </c>
      <c r="L283" s="1" t="str">
        <f>IF($A283&gt;--RIGHT($A$2,LEN($A$2)-8),"",SUMIF(Table1[SHIFT NOMENCLATURE], $B283, Table1[FVIC FIRE]))</f>
        <v/>
      </c>
      <c r="M283" s="1" t="str">
        <f>IF($A283&gt;--RIGHT($A$2,LEN($A$2)-8),"",SUMIF(Table1[SHIFT NOMENCLATURE], $B283, Table1[FKIA]))</f>
        <v/>
      </c>
      <c r="N283" s="1" t="str">
        <f>IF($A283&gt;--RIGHT($A$2,LEN($A$2)-8),"",SUMIF(Table1[SHIFT NOMENCLATURE], $B283, Table1[FWIA]))</f>
        <v/>
      </c>
      <c r="O283" s="1" t="str">
        <f>IF($A283&gt;--RIGHT($A$2,LEN($A$2)-8),"",SUMIF(Table1[SHIFT NOMENCLATURE], $B283, Table1[DUSTWUN]))</f>
        <v/>
      </c>
    </row>
    <row r="284" spans="1:15" x14ac:dyDescent="0.25">
      <c r="A284" s="1" t="str">
        <f t="shared" si="8"/>
        <v/>
      </c>
      <c r="B284" t="str">
        <f t="shared" si="9"/>
        <v/>
      </c>
      <c r="C284" s="1" t="str">
        <f>IF($A284&gt;--RIGHT($A$2,LEN($A$2)-8),"",COUNTIF(Table1[SHIFT NOMENCLATURE],$B284))</f>
        <v/>
      </c>
      <c r="D284" s="1" t="str">
        <f>IF($A284&gt;--RIGHT($A$2,LEN($A$2)-8),"",SUMIF(Table1[SHIFT NOMENCLATURE], $B284, Table1[EVIC KILL]))</f>
        <v/>
      </c>
      <c r="E284" s="1" t="str">
        <f>IF($A284&gt;--RIGHT($A$2,LEN($A$2)-8),"",SUMIF(Table1[SHIFT NOMENCLATURE], $B284, Table1[EVIC MOB]))</f>
        <v/>
      </c>
      <c r="F284" s="1" t="str">
        <f>IF($A284&gt;--RIGHT($A$2,LEN($A$2)-8),"",SUMIF(Table1[SHIFT NOMENCLATURE], $B284, Table1[EVIC FIRE]))</f>
        <v/>
      </c>
      <c r="G284" s="1" t="str">
        <f>IF($A284&gt;--RIGHT($A$2,LEN($A$2)-8),"",SUMIF(Table1[SHIFT NOMENCLATURE], $B284, Table1[EKIA]))</f>
        <v/>
      </c>
      <c r="H284" s="1" t="str">
        <f>IF($A284&gt;--RIGHT($A$2,LEN($A$2)-8),"",SUMIF(Table1[SHIFT NOMENCLATURE], $B284, Table1[EWIA]))</f>
        <v/>
      </c>
      <c r="I284" s="1" t="str">
        <f>IF($A284&gt;--RIGHT($A$2,LEN($A$2)-8),"",SUMIF(Table1[SHIFT NOMENCLATURE], $B284, Table1[EPW]))</f>
        <v/>
      </c>
      <c r="J284" s="1" t="str">
        <f>IF($A284&gt;--RIGHT($A$2,LEN($A$2)-8),"",SUMIF(Table1[SHIFT NOMENCLATURE], $B284, Table1[FVIC KILL]))</f>
        <v/>
      </c>
      <c r="K284" s="1" t="str">
        <f>IF($A284&gt;--RIGHT($A$2,LEN($A$2)-8),"",SUMIF(Table1[SHIFT NOMENCLATURE], $B284, Table1[FVIC MOB]))</f>
        <v/>
      </c>
      <c r="L284" s="1" t="str">
        <f>IF($A284&gt;--RIGHT($A$2,LEN($A$2)-8),"",SUMIF(Table1[SHIFT NOMENCLATURE], $B284, Table1[FVIC FIRE]))</f>
        <v/>
      </c>
      <c r="M284" s="1" t="str">
        <f>IF($A284&gt;--RIGHT($A$2,LEN($A$2)-8),"",SUMIF(Table1[SHIFT NOMENCLATURE], $B284, Table1[FKIA]))</f>
        <v/>
      </c>
      <c r="N284" s="1" t="str">
        <f>IF($A284&gt;--RIGHT($A$2,LEN($A$2)-8),"",SUMIF(Table1[SHIFT NOMENCLATURE], $B284, Table1[FWIA]))</f>
        <v/>
      </c>
      <c r="O284" s="1" t="str">
        <f>IF($A284&gt;--RIGHT($A$2,LEN($A$2)-8),"",SUMIF(Table1[SHIFT NOMENCLATURE], $B284, Table1[DUSTWUN]))</f>
        <v/>
      </c>
    </row>
    <row r="285" spans="1:15" x14ac:dyDescent="0.25">
      <c r="A285" s="1" t="str">
        <f t="shared" si="8"/>
        <v/>
      </c>
      <c r="B285" t="str">
        <f t="shared" si="9"/>
        <v/>
      </c>
      <c r="C285" s="1" t="str">
        <f>IF($A285&gt;--RIGHT($A$2,LEN($A$2)-8),"",COUNTIF(Table1[SHIFT NOMENCLATURE],$B285))</f>
        <v/>
      </c>
      <c r="D285" s="1" t="str">
        <f>IF($A285&gt;--RIGHT($A$2,LEN($A$2)-8),"",SUMIF(Table1[SHIFT NOMENCLATURE], $B285, Table1[EVIC KILL]))</f>
        <v/>
      </c>
      <c r="E285" s="1" t="str">
        <f>IF($A285&gt;--RIGHT($A$2,LEN($A$2)-8),"",SUMIF(Table1[SHIFT NOMENCLATURE], $B285, Table1[EVIC MOB]))</f>
        <v/>
      </c>
      <c r="F285" s="1" t="str">
        <f>IF($A285&gt;--RIGHT($A$2,LEN($A$2)-8),"",SUMIF(Table1[SHIFT NOMENCLATURE], $B285, Table1[EVIC FIRE]))</f>
        <v/>
      </c>
      <c r="G285" s="1" t="str">
        <f>IF($A285&gt;--RIGHT($A$2,LEN($A$2)-8),"",SUMIF(Table1[SHIFT NOMENCLATURE], $B285, Table1[EKIA]))</f>
        <v/>
      </c>
      <c r="H285" s="1" t="str">
        <f>IF($A285&gt;--RIGHT($A$2,LEN($A$2)-8),"",SUMIF(Table1[SHIFT NOMENCLATURE], $B285, Table1[EWIA]))</f>
        <v/>
      </c>
      <c r="I285" s="1" t="str">
        <f>IF($A285&gt;--RIGHT($A$2,LEN($A$2)-8),"",SUMIF(Table1[SHIFT NOMENCLATURE], $B285, Table1[EPW]))</f>
        <v/>
      </c>
      <c r="J285" s="1" t="str">
        <f>IF($A285&gt;--RIGHT($A$2,LEN($A$2)-8),"",SUMIF(Table1[SHIFT NOMENCLATURE], $B285, Table1[FVIC KILL]))</f>
        <v/>
      </c>
      <c r="K285" s="1" t="str">
        <f>IF($A285&gt;--RIGHT($A$2,LEN($A$2)-8),"",SUMIF(Table1[SHIFT NOMENCLATURE], $B285, Table1[FVIC MOB]))</f>
        <v/>
      </c>
      <c r="L285" s="1" t="str">
        <f>IF($A285&gt;--RIGHT($A$2,LEN($A$2)-8),"",SUMIF(Table1[SHIFT NOMENCLATURE], $B285, Table1[FVIC FIRE]))</f>
        <v/>
      </c>
      <c r="M285" s="1" t="str">
        <f>IF($A285&gt;--RIGHT($A$2,LEN($A$2)-8),"",SUMIF(Table1[SHIFT NOMENCLATURE], $B285, Table1[FKIA]))</f>
        <v/>
      </c>
      <c r="N285" s="1" t="str">
        <f>IF($A285&gt;--RIGHT($A$2,LEN($A$2)-8),"",SUMIF(Table1[SHIFT NOMENCLATURE], $B285, Table1[FWIA]))</f>
        <v/>
      </c>
      <c r="O285" s="1" t="str">
        <f>IF($A285&gt;--RIGHT($A$2,LEN($A$2)-8),"",SUMIF(Table1[SHIFT NOMENCLATURE], $B285, Table1[DUSTWUN]))</f>
        <v/>
      </c>
    </row>
    <row r="286" spans="1:15" x14ac:dyDescent="0.25">
      <c r="A286" s="1" t="str">
        <f t="shared" si="8"/>
        <v/>
      </c>
      <c r="B286" t="str">
        <f t="shared" si="9"/>
        <v/>
      </c>
      <c r="C286" s="1" t="str">
        <f>IF($A286&gt;--RIGHT($A$2,LEN($A$2)-8),"",COUNTIF(Table1[SHIFT NOMENCLATURE],$B286))</f>
        <v/>
      </c>
      <c r="D286" s="1" t="str">
        <f>IF($A286&gt;--RIGHT($A$2,LEN($A$2)-8),"",SUMIF(Table1[SHIFT NOMENCLATURE], $B286, Table1[EVIC KILL]))</f>
        <v/>
      </c>
      <c r="E286" s="1" t="str">
        <f>IF($A286&gt;--RIGHT($A$2,LEN($A$2)-8),"",SUMIF(Table1[SHIFT NOMENCLATURE], $B286, Table1[EVIC MOB]))</f>
        <v/>
      </c>
      <c r="F286" s="1" t="str">
        <f>IF($A286&gt;--RIGHT($A$2,LEN($A$2)-8),"",SUMIF(Table1[SHIFT NOMENCLATURE], $B286, Table1[EVIC FIRE]))</f>
        <v/>
      </c>
      <c r="G286" s="1" t="str">
        <f>IF($A286&gt;--RIGHT($A$2,LEN($A$2)-8),"",SUMIF(Table1[SHIFT NOMENCLATURE], $B286, Table1[EKIA]))</f>
        <v/>
      </c>
      <c r="H286" s="1" t="str">
        <f>IF($A286&gt;--RIGHT($A$2,LEN($A$2)-8),"",SUMIF(Table1[SHIFT NOMENCLATURE], $B286, Table1[EWIA]))</f>
        <v/>
      </c>
      <c r="I286" s="1" t="str">
        <f>IF($A286&gt;--RIGHT($A$2,LEN($A$2)-8),"",SUMIF(Table1[SHIFT NOMENCLATURE], $B286, Table1[EPW]))</f>
        <v/>
      </c>
      <c r="J286" s="1" t="str">
        <f>IF($A286&gt;--RIGHT($A$2,LEN($A$2)-8),"",SUMIF(Table1[SHIFT NOMENCLATURE], $B286, Table1[FVIC KILL]))</f>
        <v/>
      </c>
      <c r="K286" s="1" t="str">
        <f>IF($A286&gt;--RIGHT($A$2,LEN($A$2)-8),"",SUMIF(Table1[SHIFT NOMENCLATURE], $B286, Table1[FVIC MOB]))</f>
        <v/>
      </c>
      <c r="L286" s="1" t="str">
        <f>IF($A286&gt;--RIGHT($A$2,LEN($A$2)-8),"",SUMIF(Table1[SHIFT NOMENCLATURE], $B286, Table1[FVIC FIRE]))</f>
        <v/>
      </c>
      <c r="M286" s="1" t="str">
        <f>IF($A286&gt;--RIGHT($A$2,LEN($A$2)-8),"",SUMIF(Table1[SHIFT NOMENCLATURE], $B286, Table1[FKIA]))</f>
        <v/>
      </c>
      <c r="N286" s="1" t="str">
        <f>IF($A286&gt;--RIGHT($A$2,LEN($A$2)-8),"",SUMIF(Table1[SHIFT NOMENCLATURE], $B286, Table1[FWIA]))</f>
        <v/>
      </c>
      <c r="O286" s="1" t="str">
        <f>IF($A286&gt;--RIGHT($A$2,LEN($A$2)-8),"",SUMIF(Table1[SHIFT NOMENCLATURE], $B286, Table1[DUSTWUN]))</f>
        <v/>
      </c>
    </row>
    <row r="287" spans="1:15" x14ac:dyDescent="0.25">
      <c r="A287" s="1" t="str">
        <f t="shared" si="8"/>
        <v/>
      </c>
      <c r="B287" t="str">
        <f t="shared" si="9"/>
        <v/>
      </c>
      <c r="C287" s="1" t="str">
        <f>IF($A287&gt;--RIGHT($A$2,LEN($A$2)-8),"",COUNTIF(Table1[SHIFT NOMENCLATURE],$B287))</f>
        <v/>
      </c>
      <c r="D287" s="1" t="str">
        <f>IF($A287&gt;--RIGHT($A$2,LEN($A$2)-8),"",SUMIF(Table1[SHIFT NOMENCLATURE], $B287, Table1[EVIC KILL]))</f>
        <v/>
      </c>
      <c r="E287" s="1" t="str">
        <f>IF($A287&gt;--RIGHT($A$2,LEN($A$2)-8),"",SUMIF(Table1[SHIFT NOMENCLATURE], $B287, Table1[EVIC MOB]))</f>
        <v/>
      </c>
      <c r="F287" s="1" t="str">
        <f>IF($A287&gt;--RIGHT($A$2,LEN($A$2)-8),"",SUMIF(Table1[SHIFT NOMENCLATURE], $B287, Table1[EVIC FIRE]))</f>
        <v/>
      </c>
      <c r="G287" s="1" t="str">
        <f>IF($A287&gt;--RIGHT($A$2,LEN($A$2)-8),"",SUMIF(Table1[SHIFT NOMENCLATURE], $B287, Table1[EKIA]))</f>
        <v/>
      </c>
      <c r="H287" s="1" t="str">
        <f>IF($A287&gt;--RIGHT($A$2,LEN($A$2)-8),"",SUMIF(Table1[SHIFT NOMENCLATURE], $B287, Table1[EWIA]))</f>
        <v/>
      </c>
      <c r="I287" s="1" t="str">
        <f>IF($A287&gt;--RIGHT($A$2,LEN($A$2)-8),"",SUMIF(Table1[SHIFT NOMENCLATURE], $B287, Table1[EPW]))</f>
        <v/>
      </c>
      <c r="J287" s="1" t="str">
        <f>IF($A287&gt;--RIGHT($A$2,LEN($A$2)-8),"",SUMIF(Table1[SHIFT NOMENCLATURE], $B287, Table1[FVIC KILL]))</f>
        <v/>
      </c>
      <c r="K287" s="1" t="str">
        <f>IF($A287&gt;--RIGHT($A$2,LEN($A$2)-8),"",SUMIF(Table1[SHIFT NOMENCLATURE], $B287, Table1[FVIC MOB]))</f>
        <v/>
      </c>
      <c r="L287" s="1" t="str">
        <f>IF($A287&gt;--RIGHT($A$2,LEN($A$2)-8),"",SUMIF(Table1[SHIFT NOMENCLATURE], $B287, Table1[FVIC FIRE]))</f>
        <v/>
      </c>
      <c r="M287" s="1" t="str">
        <f>IF($A287&gt;--RIGHT($A$2,LEN($A$2)-8),"",SUMIF(Table1[SHIFT NOMENCLATURE], $B287, Table1[FKIA]))</f>
        <v/>
      </c>
      <c r="N287" s="1" t="str">
        <f>IF($A287&gt;--RIGHT($A$2,LEN($A$2)-8),"",SUMIF(Table1[SHIFT NOMENCLATURE], $B287, Table1[FWIA]))</f>
        <v/>
      </c>
      <c r="O287" s="1" t="str">
        <f>IF($A287&gt;--RIGHT($A$2,LEN($A$2)-8),"",SUMIF(Table1[SHIFT NOMENCLATURE], $B287, Table1[DUSTWUN]))</f>
        <v/>
      </c>
    </row>
    <row r="288" spans="1:15" x14ac:dyDescent="0.25">
      <c r="A288" s="1" t="str">
        <f t="shared" si="8"/>
        <v/>
      </c>
      <c r="B288" t="str">
        <f t="shared" si="9"/>
        <v/>
      </c>
      <c r="C288" s="1" t="str">
        <f>IF($A288&gt;--RIGHT($A$2,LEN($A$2)-8),"",COUNTIF(Table1[SHIFT NOMENCLATURE],$B288))</f>
        <v/>
      </c>
      <c r="D288" s="1" t="str">
        <f>IF($A288&gt;--RIGHT($A$2,LEN($A$2)-8),"",SUMIF(Table1[SHIFT NOMENCLATURE], $B288, Table1[EVIC KILL]))</f>
        <v/>
      </c>
      <c r="E288" s="1" t="str">
        <f>IF($A288&gt;--RIGHT($A$2,LEN($A$2)-8),"",SUMIF(Table1[SHIFT NOMENCLATURE], $B288, Table1[EVIC MOB]))</f>
        <v/>
      </c>
      <c r="F288" s="1" t="str">
        <f>IF($A288&gt;--RIGHT($A$2,LEN($A$2)-8),"",SUMIF(Table1[SHIFT NOMENCLATURE], $B288, Table1[EVIC FIRE]))</f>
        <v/>
      </c>
      <c r="G288" s="1" t="str">
        <f>IF($A288&gt;--RIGHT($A$2,LEN($A$2)-8),"",SUMIF(Table1[SHIFT NOMENCLATURE], $B288, Table1[EKIA]))</f>
        <v/>
      </c>
      <c r="H288" s="1" t="str">
        <f>IF($A288&gt;--RIGHT($A$2,LEN($A$2)-8),"",SUMIF(Table1[SHIFT NOMENCLATURE], $B288, Table1[EWIA]))</f>
        <v/>
      </c>
      <c r="I288" s="1" t="str">
        <f>IF($A288&gt;--RIGHT($A$2,LEN($A$2)-8),"",SUMIF(Table1[SHIFT NOMENCLATURE], $B288, Table1[EPW]))</f>
        <v/>
      </c>
      <c r="J288" s="1" t="str">
        <f>IF($A288&gt;--RIGHT($A$2,LEN($A$2)-8),"",SUMIF(Table1[SHIFT NOMENCLATURE], $B288, Table1[FVIC KILL]))</f>
        <v/>
      </c>
      <c r="K288" s="1" t="str">
        <f>IF($A288&gt;--RIGHT($A$2,LEN($A$2)-8),"",SUMIF(Table1[SHIFT NOMENCLATURE], $B288, Table1[FVIC MOB]))</f>
        <v/>
      </c>
      <c r="L288" s="1" t="str">
        <f>IF($A288&gt;--RIGHT($A$2,LEN($A$2)-8),"",SUMIF(Table1[SHIFT NOMENCLATURE], $B288, Table1[FVIC FIRE]))</f>
        <v/>
      </c>
      <c r="M288" s="1" t="str">
        <f>IF($A288&gt;--RIGHT($A$2,LEN($A$2)-8),"",SUMIF(Table1[SHIFT NOMENCLATURE], $B288, Table1[FKIA]))</f>
        <v/>
      </c>
      <c r="N288" s="1" t="str">
        <f>IF($A288&gt;--RIGHT($A$2,LEN($A$2)-8),"",SUMIF(Table1[SHIFT NOMENCLATURE], $B288, Table1[FWIA]))</f>
        <v/>
      </c>
      <c r="O288" s="1" t="str">
        <f>IF($A288&gt;--RIGHT($A$2,LEN($A$2)-8),"",SUMIF(Table1[SHIFT NOMENCLATURE], $B288, Table1[DUSTWUN]))</f>
        <v/>
      </c>
    </row>
    <row r="289" spans="1:15" x14ac:dyDescent="0.25">
      <c r="A289" s="1" t="str">
        <f t="shared" si="8"/>
        <v/>
      </c>
      <c r="B289" t="str">
        <f t="shared" si="9"/>
        <v/>
      </c>
      <c r="C289" s="1" t="str">
        <f>IF($A289&gt;--RIGHT($A$2,LEN($A$2)-8),"",COUNTIF(Table1[SHIFT NOMENCLATURE],$B289))</f>
        <v/>
      </c>
      <c r="D289" s="1" t="str">
        <f>IF($A289&gt;--RIGHT($A$2,LEN($A$2)-8),"",SUMIF(Table1[SHIFT NOMENCLATURE], $B289, Table1[EVIC KILL]))</f>
        <v/>
      </c>
      <c r="E289" s="1" t="str">
        <f>IF($A289&gt;--RIGHT($A$2,LEN($A$2)-8),"",SUMIF(Table1[SHIFT NOMENCLATURE], $B289, Table1[EVIC MOB]))</f>
        <v/>
      </c>
      <c r="F289" s="1" t="str">
        <f>IF($A289&gt;--RIGHT($A$2,LEN($A$2)-8),"",SUMIF(Table1[SHIFT NOMENCLATURE], $B289, Table1[EVIC FIRE]))</f>
        <v/>
      </c>
      <c r="G289" s="1" t="str">
        <f>IF($A289&gt;--RIGHT($A$2,LEN($A$2)-8),"",SUMIF(Table1[SHIFT NOMENCLATURE], $B289, Table1[EKIA]))</f>
        <v/>
      </c>
      <c r="H289" s="1" t="str">
        <f>IF($A289&gt;--RIGHT($A$2,LEN($A$2)-8),"",SUMIF(Table1[SHIFT NOMENCLATURE], $B289, Table1[EWIA]))</f>
        <v/>
      </c>
      <c r="I289" s="1" t="str">
        <f>IF($A289&gt;--RIGHT($A$2,LEN($A$2)-8),"",SUMIF(Table1[SHIFT NOMENCLATURE], $B289, Table1[EPW]))</f>
        <v/>
      </c>
      <c r="J289" s="1" t="str">
        <f>IF($A289&gt;--RIGHT($A$2,LEN($A$2)-8),"",SUMIF(Table1[SHIFT NOMENCLATURE], $B289, Table1[FVIC KILL]))</f>
        <v/>
      </c>
      <c r="K289" s="1" t="str">
        <f>IF($A289&gt;--RIGHT($A$2,LEN($A$2)-8),"",SUMIF(Table1[SHIFT NOMENCLATURE], $B289, Table1[FVIC MOB]))</f>
        <v/>
      </c>
      <c r="L289" s="1" t="str">
        <f>IF($A289&gt;--RIGHT($A$2,LEN($A$2)-8),"",SUMIF(Table1[SHIFT NOMENCLATURE], $B289, Table1[FVIC FIRE]))</f>
        <v/>
      </c>
      <c r="M289" s="1" t="str">
        <f>IF($A289&gt;--RIGHT($A$2,LEN($A$2)-8),"",SUMIF(Table1[SHIFT NOMENCLATURE], $B289, Table1[FKIA]))</f>
        <v/>
      </c>
      <c r="N289" s="1" t="str">
        <f>IF($A289&gt;--RIGHT($A$2,LEN($A$2)-8),"",SUMIF(Table1[SHIFT NOMENCLATURE], $B289, Table1[FWIA]))</f>
        <v/>
      </c>
      <c r="O289" s="1" t="str">
        <f>IF($A289&gt;--RIGHT($A$2,LEN($A$2)-8),"",SUMIF(Table1[SHIFT NOMENCLATURE], $B289, Table1[DUSTWUN]))</f>
        <v/>
      </c>
    </row>
    <row r="290" spans="1:15" x14ac:dyDescent="0.25">
      <c r="A290" s="1" t="str">
        <f t="shared" si="8"/>
        <v/>
      </c>
      <c r="B290" t="str">
        <f t="shared" si="9"/>
        <v/>
      </c>
      <c r="C290" s="1" t="str">
        <f>IF($A290&gt;--RIGHT($A$2,LEN($A$2)-8),"",COUNTIF(Table1[SHIFT NOMENCLATURE],$B290))</f>
        <v/>
      </c>
      <c r="D290" s="1" t="str">
        <f>IF($A290&gt;--RIGHT($A$2,LEN($A$2)-8),"",SUMIF(Table1[SHIFT NOMENCLATURE], $B290, Table1[EVIC KILL]))</f>
        <v/>
      </c>
      <c r="E290" s="1" t="str">
        <f>IF($A290&gt;--RIGHT($A$2,LEN($A$2)-8),"",SUMIF(Table1[SHIFT NOMENCLATURE], $B290, Table1[EVIC MOB]))</f>
        <v/>
      </c>
      <c r="F290" s="1" t="str">
        <f>IF($A290&gt;--RIGHT($A$2,LEN($A$2)-8),"",SUMIF(Table1[SHIFT NOMENCLATURE], $B290, Table1[EVIC FIRE]))</f>
        <v/>
      </c>
      <c r="G290" s="1" t="str">
        <f>IF($A290&gt;--RIGHT($A$2,LEN($A$2)-8),"",SUMIF(Table1[SHIFT NOMENCLATURE], $B290, Table1[EKIA]))</f>
        <v/>
      </c>
      <c r="H290" s="1" t="str">
        <f>IF($A290&gt;--RIGHT($A$2,LEN($A$2)-8),"",SUMIF(Table1[SHIFT NOMENCLATURE], $B290, Table1[EWIA]))</f>
        <v/>
      </c>
      <c r="I290" s="1" t="str">
        <f>IF($A290&gt;--RIGHT($A$2,LEN($A$2)-8),"",SUMIF(Table1[SHIFT NOMENCLATURE], $B290, Table1[EPW]))</f>
        <v/>
      </c>
      <c r="J290" s="1" t="str">
        <f>IF($A290&gt;--RIGHT($A$2,LEN($A$2)-8),"",SUMIF(Table1[SHIFT NOMENCLATURE], $B290, Table1[FVIC KILL]))</f>
        <v/>
      </c>
      <c r="K290" s="1" t="str">
        <f>IF($A290&gt;--RIGHT($A$2,LEN($A$2)-8),"",SUMIF(Table1[SHIFT NOMENCLATURE], $B290, Table1[FVIC MOB]))</f>
        <v/>
      </c>
      <c r="L290" s="1" t="str">
        <f>IF($A290&gt;--RIGHT($A$2,LEN($A$2)-8),"",SUMIF(Table1[SHIFT NOMENCLATURE], $B290, Table1[FVIC FIRE]))</f>
        <v/>
      </c>
      <c r="M290" s="1" t="str">
        <f>IF($A290&gt;--RIGHT($A$2,LEN($A$2)-8),"",SUMIF(Table1[SHIFT NOMENCLATURE], $B290, Table1[FKIA]))</f>
        <v/>
      </c>
      <c r="N290" s="1" t="str">
        <f>IF($A290&gt;--RIGHT($A$2,LEN($A$2)-8),"",SUMIF(Table1[SHIFT NOMENCLATURE], $B290, Table1[FWIA]))</f>
        <v/>
      </c>
      <c r="O290" s="1" t="str">
        <f>IF($A290&gt;--RIGHT($A$2,LEN($A$2)-8),"",SUMIF(Table1[SHIFT NOMENCLATURE], $B290, Table1[DUSTWUN]))</f>
        <v/>
      </c>
    </row>
    <row r="291" spans="1:15" x14ac:dyDescent="0.25">
      <c r="A291" s="1" t="str">
        <f t="shared" si="8"/>
        <v/>
      </c>
      <c r="B291" t="str">
        <f t="shared" si="9"/>
        <v/>
      </c>
      <c r="C291" s="1" t="str">
        <f>IF($A291&gt;--RIGHT($A$2,LEN($A$2)-8),"",COUNTIF(Table1[SHIFT NOMENCLATURE],$B291))</f>
        <v/>
      </c>
      <c r="D291" s="1" t="str">
        <f>IF($A291&gt;--RIGHT($A$2,LEN($A$2)-8),"",SUMIF(Table1[SHIFT NOMENCLATURE], $B291, Table1[EVIC KILL]))</f>
        <v/>
      </c>
      <c r="E291" s="1" t="str">
        <f>IF($A291&gt;--RIGHT($A$2,LEN($A$2)-8),"",SUMIF(Table1[SHIFT NOMENCLATURE], $B291, Table1[EVIC MOB]))</f>
        <v/>
      </c>
      <c r="F291" s="1" t="str">
        <f>IF($A291&gt;--RIGHT($A$2,LEN($A$2)-8),"",SUMIF(Table1[SHIFT NOMENCLATURE], $B291, Table1[EVIC FIRE]))</f>
        <v/>
      </c>
      <c r="G291" s="1" t="str">
        <f>IF($A291&gt;--RIGHT($A$2,LEN($A$2)-8),"",SUMIF(Table1[SHIFT NOMENCLATURE], $B291, Table1[EKIA]))</f>
        <v/>
      </c>
      <c r="H291" s="1" t="str">
        <f>IF($A291&gt;--RIGHT($A$2,LEN($A$2)-8),"",SUMIF(Table1[SHIFT NOMENCLATURE], $B291, Table1[EWIA]))</f>
        <v/>
      </c>
      <c r="I291" s="1" t="str">
        <f>IF($A291&gt;--RIGHT($A$2,LEN($A$2)-8),"",SUMIF(Table1[SHIFT NOMENCLATURE], $B291, Table1[EPW]))</f>
        <v/>
      </c>
      <c r="J291" s="1" t="str">
        <f>IF($A291&gt;--RIGHT($A$2,LEN($A$2)-8),"",SUMIF(Table1[SHIFT NOMENCLATURE], $B291, Table1[FVIC KILL]))</f>
        <v/>
      </c>
      <c r="K291" s="1" t="str">
        <f>IF($A291&gt;--RIGHT($A$2,LEN($A$2)-8),"",SUMIF(Table1[SHIFT NOMENCLATURE], $B291, Table1[FVIC MOB]))</f>
        <v/>
      </c>
      <c r="L291" s="1" t="str">
        <f>IF($A291&gt;--RIGHT($A$2,LEN($A$2)-8),"",SUMIF(Table1[SHIFT NOMENCLATURE], $B291, Table1[FVIC FIRE]))</f>
        <v/>
      </c>
      <c r="M291" s="1" t="str">
        <f>IF($A291&gt;--RIGHT($A$2,LEN($A$2)-8),"",SUMIF(Table1[SHIFT NOMENCLATURE], $B291, Table1[FKIA]))</f>
        <v/>
      </c>
      <c r="N291" s="1" t="str">
        <f>IF($A291&gt;--RIGHT($A$2,LEN($A$2)-8),"",SUMIF(Table1[SHIFT NOMENCLATURE], $B291, Table1[FWIA]))</f>
        <v/>
      </c>
      <c r="O291" s="1" t="str">
        <f>IF($A291&gt;--RIGHT($A$2,LEN($A$2)-8),"",SUMIF(Table1[SHIFT NOMENCLATURE], $B291, Table1[DUSTWUN]))</f>
        <v/>
      </c>
    </row>
    <row r="292" spans="1:15" x14ac:dyDescent="0.25">
      <c r="A292" s="1" t="str">
        <f t="shared" si="8"/>
        <v/>
      </c>
      <c r="B292" t="str">
        <f t="shared" si="9"/>
        <v/>
      </c>
      <c r="C292" s="1" t="str">
        <f>IF($A292&gt;--RIGHT($A$2,LEN($A$2)-8),"",COUNTIF(Table1[SHIFT NOMENCLATURE],$B292))</f>
        <v/>
      </c>
      <c r="D292" s="1" t="str">
        <f>IF($A292&gt;--RIGHT($A$2,LEN($A$2)-8),"",SUMIF(Table1[SHIFT NOMENCLATURE], $B292, Table1[EVIC KILL]))</f>
        <v/>
      </c>
      <c r="E292" s="1" t="str">
        <f>IF($A292&gt;--RIGHT($A$2,LEN($A$2)-8),"",SUMIF(Table1[SHIFT NOMENCLATURE], $B292, Table1[EVIC MOB]))</f>
        <v/>
      </c>
      <c r="F292" s="1" t="str">
        <f>IF($A292&gt;--RIGHT($A$2,LEN($A$2)-8),"",SUMIF(Table1[SHIFT NOMENCLATURE], $B292, Table1[EVIC FIRE]))</f>
        <v/>
      </c>
      <c r="G292" s="1" t="str">
        <f>IF($A292&gt;--RIGHT($A$2,LEN($A$2)-8),"",SUMIF(Table1[SHIFT NOMENCLATURE], $B292, Table1[EKIA]))</f>
        <v/>
      </c>
      <c r="H292" s="1" t="str">
        <f>IF($A292&gt;--RIGHT($A$2,LEN($A$2)-8),"",SUMIF(Table1[SHIFT NOMENCLATURE], $B292, Table1[EWIA]))</f>
        <v/>
      </c>
      <c r="I292" s="1" t="str">
        <f>IF($A292&gt;--RIGHT($A$2,LEN($A$2)-8),"",SUMIF(Table1[SHIFT NOMENCLATURE], $B292, Table1[EPW]))</f>
        <v/>
      </c>
      <c r="J292" s="1" t="str">
        <f>IF($A292&gt;--RIGHT($A$2,LEN($A$2)-8),"",SUMIF(Table1[SHIFT NOMENCLATURE], $B292, Table1[FVIC KILL]))</f>
        <v/>
      </c>
      <c r="K292" s="1" t="str">
        <f>IF($A292&gt;--RIGHT($A$2,LEN($A$2)-8),"",SUMIF(Table1[SHIFT NOMENCLATURE], $B292, Table1[FVIC MOB]))</f>
        <v/>
      </c>
      <c r="L292" s="1" t="str">
        <f>IF($A292&gt;--RIGHT($A$2,LEN($A$2)-8),"",SUMIF(Table1[SHIFT NOMENCLATURE], $B292, Table1[FVIC FIRE]))</f>
        <v/>
      </c>
      <c r="M292" s="1" t="str">
        <f>IF($A292&gt;--RIGHT($A$2,LEN($A$2)-8),"",SUMIF(Table1[SHIFT NOMENCLATURE], $B292, Table1[FKIA]))</f>
        <v/>
      </c>
      <c r="N292" s="1" t="str">
        <f>IF($A292&gt;--RIGHT($A$2,LEN($A$2)-8),"",SUMIF(Table1[SHIFT NOMENCLATURE], $B292, Table1[FWIA]))</f>
        <v/>
      </c>
      <c r="O292" s="1" t="str">
        <f>IF($A292&gt;--RIGHT($A$2,LEN($A$2)-8),"",SUMIF(Table1[SHIFT NOMENCLATURE], $B292, Table1[DUSTWUN]))</f>
        <v/>
      </c>
    </row>
    <row r="293" spans="1:15" x14ac:dyDescent="0.25">
      <c r="A293" s="1" t="str">
        <f t="shared" si="8"/>
        <v/>
      </c>
      <c r="B293" t="str">
        <f t="shared" si="9"/>
        <v/>
      </c>
      <c r="C293" s="1" t="str">
        <f>IF($A293&gt;--RIGHT($A$2,LEN($A$2)-8),"",COUNTIF(Table1[SHIFT NOMENCLATURE],$B293))</f>
        <v/>
      </c>
      <c r="D293" s="1" t="str">
        <f>IF($A293&gt;--RIGHT($A$2,LEN($A$2)-8),"",SUMIF(Table1[SHIFT NOMENCLATURE], $B293, Table1[EVIC KILL]))</f>
        <v/>
      </c>
      <c r="E293" s="1" t="str">
        <f>IF($A293&gt;--RIGHT($A$2,LEN($A$2)-8),"",SUMIF(Table1[SHIFT NOMENCLATURE], $B293, Table1[EVIC MOB]))</f>
        <v/>
      </c>
      <c r="F293" s="1" t="str">
        <f>IF($A293&gt;--RIGHT($A$2,LEN($A$2)-8),"",SUMIF(Table1[SHIFT NOMENCLATURE], $B293, Table1[EVIC FIRE]))</f>
        <v/>
      </c>
      <c r="G293" s="1" t="str">
        <f>IF($A293&gt;--RIGHT($A$2,LEN($A$2)-8),"",SUMIF(Table1[SHIFT NOMENCLATURE], $B293, Table1[EKIA]))</f>
        <v/>
      </c>
      <c r="H293" s="1" t="str">
        <f>IF($A293&gt;--RIGHT($A$2,LEN($A$2)-8),"",SUMIF(Table1[SHIFT NOMENCLATURE], $B293, Table1[EWIA]))</f>
        <v/>
      </c>
      <c r="I293" s="1" t="str">
        <f>IF($A293&gt;--RIGHT($A$2,LEN($A$2)-8),"",SUMIF(Table1[SHIFT NOMENCLATURE], $B293, Table1[EPW]))</f>
        <v/>
      </c>
      <c r="J293" s="1" t="str">
        <f>IF($A293&gt;--RIGHT($A$2,LEN($A$2)-8),"",SUMIF(Table1[SHIFT NOMENCLATURE], $B293, Table1[FVIC KILL]))</f>
        <v/>
      </c>
      <c r="K293" s="1" t="str">
        <f>IF($A293&gt;--RIGHT($A$2,LEN($A$2)-8),"",SUMIF(Table1[SHIFT NOMENCLATURE], $B293, Table1[FVIC MOB]))</f>
        <v/>
      </c>
      <c r="L293" s="1" t="str">
        <f>IF($A293&gt;--RIGHT($A$2,LEN($A$2)-8),"",SUMIF(Table1[SHIFT NOMENCLATURE], $B293, Table1[FVIC FIRE]))</f>
        <v/>
      </c>
      <c r="M293" s="1" t="str">
        <f>IF($A293&gt;--RIGHT($A$2,LEN($A$2)-8),"",SUMIF(Table1[SHIFT NOMENCLATURE], $B293, Table1[FKIA]))</f>
        <v/>
      </c>
      <c r="N293" s="1" t="str">
        <f>IF($A293&gt;--RIGHT($A$2,LEN($A$2)-8),"",SUMIF(Table1[SHIFT NOMENCLATURE], $B293, Table1[FWIA]))</f>
        <v/>
      </c>
      <c r="O293" s="1" t="str">
        <f>IF($A293&gt;--RIGHT($A$2,LEN($A$2)-8),"",SUMIF(Table1[SHIFT NOMENCLATURE], $B293, Table1[DUSTWUN]))</f>
        <v/>
      </c>
    </row>
    <row r="294" spans="1:15" x14ac:dyDescent="0.25">
      <c r="A294" s="1" t="str">
        <f t="shared" si="8"/>
        <v/>
      </c>
      <c r="B294" t="str">
        <f t="shared" si="9"/>
        <v/>
      </c>
      <c r="C294" s="1" t="str">
        <f>IF($A294&gt;--RIGHT($A$2,LEN($A$2)-8),"",COUNTIF(Table1[SHIFT NOMENCLATURE],$B294))</f>
        <v/>
      </c>
      <c r="D294" s="1" t="str">
        <f>IF($A294&gt;--RIGHT($A$2,LEN($A$2)-8),"",SUMIF(Table1[SHIFT NOMENCLATURE], $B294, Table1[EVIC KILL]))</f>
        <v/>
      </c>
      <c r="E294" s="1" t="str">
        <f>IF($A294&gt;--RIGHT($A$2,LEN($A$2)-8),"",SUMIF(Table1[SHIFT NOMENCLATURE], $B294, Table1[EVIC MOB]))</f>
        <v/>
      </c>
      <c r="F294" s="1" t="str">
        <f>IF($A294&gt;--RIGHT($A$2,LEN($A$2)-8),"",SUMIF(Table1[SHIFT NOMENCLATURE], $B294, Table1[EVIC FIRE]))</f>
        <v/>
      </c>
      <c r="G294" s="1" t="str">
        <f>IF($A294&gt;--RIGHT($A$2,LEN($A$2)-8),"",SUMIF(Table1[SHIFT NOMENCLATURE], $B294, Table1[EKIA]))</f>
        <v/>
      </c>
      <c r="H294" s="1" t="str">
        <f>IF($A294&gt;--RIGHT($A$2,LEN($A$2)-8),"",SUMIF(Table1[SHIFT NOMENCLATURE], $B294, Table1[EWIA]))</f>
        <v/>
      </c>
      <c r="I294" s="1" t="str">
        <f>IF($A294&gt;--RIGHT($A$2,LEN($A$2)-8),"",SUMIF(Table1[SHIFT NOMENCLATURE], $B294, Table1[EPW]))</f>
        <v/>
      </c>
      <c r="J294" s="1" t="str">
        <f>IF($A294&gt;--RIGHT($A$2,LEN($A$2)-8),"",SUMIF(Table1[SHIFT NOMENCLATURE], $B294, Table1[FVIC KILL]))</f>
        <v/>
      </c>
      <c r="K294" s="1" t="str">
        <f>IF($A294&gt;--RIGHT($A$2,LEN($A$2)-8),"",SUMIF(Table1[SHIFT NOMENCLATURE], $B294, Table1[FVIC MOB]))</f>
        <v/>
      </c>
      <c r="L294" s="1" t="str">
        <f>IF($A294&gt;--RIGHT($A$2,LEN($A$2)-8),"",SUMIF(Table1[SHIFT NOMENCLATURE], $B294, Table1[FVIC FIRE]))</f>
        <v/>
      </c>
      <c r="M294" s="1" t="str">
        <f>IF($A294&gt;--RIGHT($A$2,LEN($A$2)-8),"",SUMIF(Table1[SHIFT NOMENCLATURE], $B294, Table1[FKIA]))</f>
        <v/>
      </c>
      <c r="N294" s="1" t="str">
        <f>IF($A294&gt;--RIGHT($A$2,LEN($A$2)-8),"",SUMIF(Table1[SHIFT NOMENCLATURE], $B294, Table1[FWIA]))</f>
        <v/>
      </c>
      <c r="O294" s="1" t="str">
        <f>IF($A294&gt;--RIGHT($A$2,LEN($A$2)-8),"",SUMIF(Table1[SHIFT NOMENCLATURE], $B294, Table1[DUSTWUN]))</f>
        <v/>
      </c>
    </row>
    <row r="295" spans="1:15" x14ac:dyDescent="0.25">
      <c r="A295" s="1" t="str">
        <f t="shared" si="8"/>
        <v/>
      </c>
      <c r="B295" t="str">
        <f t="shared" si="9"/>
        <v/>
      </c>
      <c r="C295" s="1" t="str">
        <f>IF($A295&gt;--RIGHT($A$2,LEN($A$2)-8),"",COUNTIF(Table1[SHIFT NOMENCLATURE],$B295))</f>
        <v/>
      </c>
      <c r="D295" s="1" t="str">
        <f>IF($A295&gt;--RIGHT($A$2,LEN($A$2)-8),"",SUMIF(Table1[SHIFT NOMENCLATURE], $B295, Table1[EVIC KILL]))</f>
        <v/>
      </c>
      <c r="E295" s="1" t="str">
        <f>IF($A295&gt;--RIGHT($A$2,LEN($A$2)-8),"",SUMIF(Table1[SHIFT NOMENCLATURE], $B295, Table1[EVIC MOB]))</f>
        <v/>
      </c>
      <c r="F295" s="1" t="str">
        <f>IF($A295&gt;--RIGHT($A$2,LEN($A$2)-8),"",SUMIF(Table1[SHIFT NOMENCLATURE], $B295, Table1[EVIC FIRE]))</f>
        <v/>
      </c>
      <c r="G295" s="1" t="str">
        <f>IF($A295&gt;--RIGHT($A$2,LEN($A$2)-8),"",SUMIF(Table1[SHIFT NOMENCLATURE], $B295, Table1[EKIA]))</f>
        <v/>
      </c>
      <c r="H295" s="1" t="str">
        <f>IF($A295&gt;--RIGHT($A$2,LEN($A$2)-8),"",SUMIF(Table1[SHIFT NOMENCLATURE], $B295, Table1[EWIA]))</f>
        <v/>
      </c>
      <c r="I295" s="1" t="str">
        <f>IF($A295&gt;--RIGHT($A$2,LEN($A$2)-8),"",SUMIF(Table1[SHIFT NOMENCLATURE], $B295, Table1[EPW]))</f>
        <v/>
      </c>
      <c r="J295" s="1" t="str">
        <f>IF($A295&gt;--RIGHT($A$2,LEN($A$2)-8),"",SUMIF(Table1[SHIFT NOMENCLATURE], $B295, Table1[FVIC KILL]))</f>
        <v/>
      </c>
      <c r="K295" s="1" t="str">
        <f>IF($A295&gt;--RIGHT($A$2,LEN($A$2)-8),"",SUMIF(Table1[SHIFT NOMENCLATURE], $B295, Table1[FVIC MOB]))</f>
        <v/>
      </c>
      <c r="L295" s="1" t="str">
        <f>IF($A295&gt;--RIGHT($A$2,LEN($A$2)-8),"",SUMIF(Table1[SHIFT NOMENCLATURE], $B295, Table1[FVIC FIRE]))</f>
        <v/>
      </c>
      <c r="M295" s="1" t="str">
        <f>IF($A295&gt;--RIGHT($A$2,LEN($A$2)-8),"",SUMIF(Table1[SHIFT NOMENCLATURE], $B295, Table1[FKIA]))</f>
        <v/>
      </c>
      <c r="N295" s="1" t="str">
        <f>IF($A295&gt;--RIGHT($A$2,LEN($A$2)-8),"",SUMIF(Table1[SHIFT NOMENCLATURE], $B295, Table1[FWIA]))</f>
        <v/>
      </c>
      <c r="O295" s="1" t="str">
        <f>IF($A295&gt;--RIGHT($A$2,LEN($A$2)-8),"",SUMIF(Table1[SHIFT NOMENCLATURE], $B295, Table1[DUSTWUN]))</f>
        <v/>
      </c>
    </row>
    <row r="296" spans="1:15" x14ac:dyDescent="0.25">
      <c r="A296" s="1" t="str">
        <f t="shared" si="8"/>
        <v/>
      </c>
      <c r="B296" t="str">
        <f t="shared" si="9"/>
        <v/>
      </c>
      <c r="C296" s="1" t="str">
        <f>IF($A296&gt;--RIGHT($A$2,LEN($A$2)-8),"",COUNTIF(Table1[SHIFT NOMENCLATURE],$B296))</f>
        <v/>
      </c>
      <c r="D296" s="1" t="str">
        <f>IF($A296&gt;--RIGHT($A$2,LEN($A$2)-8),"",SUMIF(Table1[SHIFT NOMENCLATURE], $B296, Table1[EVIC KILL]))</f>
        <v/>
      </c>
      <c r="E296" s="1" t="str">
        <f>IF($A296&gt;--RIGHT($A$2,LEN($A$2)-8),"",SUMIF(Table1[SHIFT NOMENCLATURE], $B296, Table1[EVIC MOB]))</f>
        <v/>
      </c>
      <c r="F296" s="1" t="str">
        <f>IF($A296&gt;--RIGHT($A$2,LEN($A$2)-8),"",SUMIF(Table1[SHIFT NOMENCLATURE], $B296, Table1[EVIC FIRE]))</f>
        <v/>
      </c>
      <c r="G296" s="1" t="str">
        <f>IF($A296&gt;--RIGHT($A$2,LEN($A$2)-8),"",SUMIF(Table1[SHIFT NOMENCLATURE], $B296, Table1[EKIA]))</f>
        <v/>
      </c>
      <c r="H296" s="1" t="str">
        <f>IF($A296&gt;--RIGHT($A$2,LEN($A$2)-8),"",SUMIF(Table1[SHIFT NOMENCLATURE], $B296, Table1[EWIA]))</f>
        <v/>
      </c>
      <c r="I296" s="1" t="str">
        <f>IF($A296&gt;--RIGHT($A$2,LEN($A$2)-8),"",SUMIF(Table1[SHIFT NOMENCLATURE], $B296, Table1[EPW]))</f>
        <v/>
      </c>
      <c r="J296" s="1" t="str">
        <f>IF($A296&gt;--RIGHT($A$2,LEN($A$2)-8),"",SUMIF(Table1[SHIFT NOMENCLATURE], $B296, Table1[FVIC KILL]))</f>
        <v/>
      </c>
      <c r="K296" s="1" t="str">
        <f>IF($A296&gt;--RIGHT($A$2,LEN($A$2)-8),"",SUMIF(Table1[SHIFT NOMENCLATURE], $B296, Table1[FVIC MOB]))</f>
        <v/>
      </c>
      <c r="L296" s="1" t="str">
        <f>IF($A296&gt;--RIGHT($A$2,LEN($A$2)-8),"",SUMIF(Table1[SHIFT NOMENCLATURE], $B296, Table1[FVIC FIRE]))</f>
        <v/>
      </c>
      <c r="M296" s="1" t="str">
        <f>IF($A296&gt;--RIGHT($A$2,LEN($A$2)-8),"",SUMIF(Table1[SHIFT NOMENCLATURE], $B296, Table1[FKIA]))</f>
        <v/>
      </c>
      <c r="N296" s="1" t="str">
        <f>IF($A296&gt;--RIGHT($A$2,LEN($A$2)-8),"",SUMIF(Table1[SHIFT NOMENCLATURE], $B296, Table1[FWIA]))</f>
        <v/>
      </c>
      <c r="O296" s="1" t="str">
        <f>IF($A296&gt;--RIGHT($A$2,LEN($A$2)-8),"",SUMIF(Table1[SHIFT NOMENCLATURE], $B296, Table1[DUSTWUN]))</f>
        <v/>
      </c>
    </row>
    <row r="297" spans="1:15" x14ac:dyDescent="0.25">
      <c r="A297" s="1" t="str">
        <f t="shared" si="8"/>
        <v/>
      </c>
      <c r="B297" t="str">
        <f t="shared" si="9"/>
        <v/>
      </c>
      <c r="C297" s="1" t="str">
        <f>IF($A297&gt;--RIGHT($A$2,LEN($A$2)-8),"",COUNTIF(Table1[SHIFT NOMENCLATURE],$B297))</f>
        <v/>
      </c>
      <c r="D297" s="1" t="str">
        <f>IF($A297&gt;--RIGHT($A$2,LEN($A$2)-8),"",SUMIF(Table1[SHIFT NOMENCLATURE], $B297, Table1[EVIC KILL]))</f>
        <v/>
      </c>
      <c r="E297" s="1" t="str">
        <f>IF($A297&gt;--RIGHT($A$2,LEN($A$2)-8),"",SUMIF(Table1[SHIFT NOMENCLATURE], $B297, Table1[EVIC MOB]))</f>
        <v/>
      </c>
      <c r="F297" s="1" t="str">
        <f>IF($A297&gt;--RIGHT($A$2,LEN($A$2)-8),"",SUMIF(Table1[SHIFT NOMENCLATURE], $B297, Table1[EVIC FIRE]))</f>
        <v/>
      </c>
      <c r="G297" s="1" t="str">
        <f>IF($A297&gt;--RIGHT($A$2,LEN($A$2)-8),"",SUMIF(Table1[SHIFT NOMENCLATURE], $B297, Table1[EKIA]))</f>
        <v/>
      </c>
      <c r="H297" s="1" t="str">
        <f>IF($A297&gt;--RIGHT($A$2,LEN($A$2)-8),"",SUMIF(Table1[SHIFT NOMENCLATURE], $B297, Table1[EWIA]))</f>
        <v/>
      </c>
      <c r="I297" s="1" t="str">
        <f>IF($A297&gt;--RIGHT($A$2,LEN($A$2)-8),"",SUMIF(Table1[SHIFT NOMENCLATURE], $B297, Table1[EPW]))</f>
        <v/>
      </c>
      <c r="J297" s="1" t="str">
        <f>IF($A297&gt;--RIGHT($A$2,LEN($A$2)-8),"",SUMIF(Table1[SHIFT NOMENCLATURE], $B297, Table1[FVIC KILL]))</f>
        <v/>
      </c>
      <c r="K297" s="1" t="str">
        <f>IF($A297&gt;--RIGHT($A$2,LEN($A$2)-8),"",SUMIF(Table1[SHIFT NOMENCLATURE], $B297, Table1[FVIC MOB]))</f>
        <v/>
      </c>
      <c r="L297" s="1" t="str">
        <f>IF($A297&gt;--RIGHT($A$2,LEN($A$2)-8),"",SUMIF(Table1[SHIFT NOMENCLATURE], $B297, Table1[FVIC FIRE]))</f>
        <v/>
      </c>
      <c r="M297" s="1" t="str">
        <f>IF($A297&gt;--RIGHT($A$2,LEN($A$2)-8),"",SUMIF(Table1[SHIFT NOMENCLATURE], $B297, Table1[FKIA]))</f>
        <v/>
      </c>
      <c r="N297" s="1" t="str">
        <f>IF($A297&gt;--RIGHT($A$2,LEN($A$2)-8),"",SUMIF(Table1[SHIFT NOMENCLATURE], $B297, Table1[FWIA]))</f>
        <v/>
      </c>
      <c r="O297" s="1" t="str">
        <f>IF($A297&gt;--RIGHT($A$2,LEN($A$2)-8),"",SUMIF(Table1[SHIFT NOMENCLATURE], $B297, Table1[DUSTWUN]))</f>
        <v/>
      </c>
    </row>
    <row r="298" spans="1:15" x14ac:dyDescent="0.25">
      <c r="A298" s="1" t="str">
        <f t="shared" si="8"/>
        <v/>
      </c>
      <c r="B298" t="str">
        <f t="shared" si="9"/>
        <v/>
      </c>
      <c r="C298" s="1" t="str">
        <f>IF($A298&gt;--RIGHT($A$2,LEN($A$2)-8),"",COUNTIF(Table1[SHIFT NOMENCLATURE],$B298))</f>
        <v/>
      </c>
      <c r="D298" s="1" t="str">
        <f>IF($A298&gt;--RIGHT($A$2,LEN($A$2)-8),"",SUMIF(Table1[SHIFT NOMENCLATURE], $B298, Table1[EVIC KILL]))</f>
        <v/>
      </c>
      <c r="E298" s="1" t="str">
        <f>IF($A298&gt;--RIGHT($A$2,LEN($A$2)-8),"",SUMIF(Table1[SHIFT NOMENCLATURE], $B298, Table1[EVIC MOB]))</f>
        <v/>
      </c>
      <c r="F298" s="1" t="str">
        <f>IF($A298&gt;--RIGHT($A$2,LEN($A$2)-8),"",SUMIF(Table1[SHIFT NOMENCLATURE], $B298, Table1[EVIC FIRE]))</f>
        <v/>
      </c>
      <c r="G298" s="1" t="str">
        <f>IF($A298&gt;--RIGHT($A$2,LEN($A$2)-8),"",SUMIF(Table1[SHIFT NOMENCLATURE], $B298, Table1[EKIA]))</f>
        <v/>
      </c>
      <c r="H298" s="1" t="str">
        <f>IF($A298&gt;--RIGHT($A$2,LEN($A$2)-8),"",SUMIF(Table1[SHIFT NOMENCLATURE], $B298, Table1[EWIA]))</f>
        <v/>
      </c>
      <c r="I298" s="1" t="str">
        <f>IF($A298&gt;--RIGHT($A$2,LEN($A$2)-8),"",SUMIF(Table1[SHIFT NOMENCLATURE], $B298, Table1[EPW]))</f>
        <v/>
      </c>
      <c r="J298" s="1" t="str">
        <f>IF($A298&gt;--RIGHT($A$2,LEN($A$2)-8),"",SUMIF(Table1[SHIFT NOMENCLATURE], $B298, Table1[FVIC KILL]))</f>
        <v/>
      </c>
      <c r="K298" s="1" t="str">
        <f>IF($A298&gt;--RIGHT($A$2,LEN($A$2)-8),"",SUMIF(Table1[SHIFT NOMENCLATURE], $B298, Table1[FVIC MOB]))</f>
        <v/>
      </c>
      <c r="L298" s="1" t="str">
        <f>IF($A298&gt;--RIGHT($A$2,LEN($A$2)-8),"",SUMIF(Table1[SHIFT NOMENCLATURE], $B298, Table1[FVIC FIRE]))</f>
        <v/>
      </c>
      <c r="M298" s="1" t="str">
        <f>IF($A298&gt;--RIGHT($A$2,LEN($A$2)-8),"",SUMIF(Table1[SHIFT NOMENCLATURE], $B298, Table1[FKIA]))</f>
        <v/>
      </c>
      <c r="N298" s="1" t="str">
        <f>IF($A298&gt;--RIGHT($A$2,LEN($A$2)-8),"",SUMIF(Table1[SHIFT NOMENCLATURE], $B298, Table1[FWIA]))</f>
        <v/>
      </c>
      <c r="O298" s="1" t="str">
        <f>IF($A298&gt;--RIGHT($A$2,LEN($A$2)-8),"",SUMIF(Table1[SHIFT NOMENCLATURE], $B298, Table1[DUSTWUN]))</f>
        <v/>
      </c>
    </row>
    <row r="299" spans="1:15" x14ac:dyDescent="0.25">
      <c r="A299" s="1" t="str">
        <f t="shared" si="8"/>
        <v/>
      </c>
      <c r="B299" t="str">
        <f t="shared" si="9"/>
        <v/>
      </c>
      <c r="C299" s="1" t="str">
        <f>IF($A299&gt;--RIGHT($A$2,LEN($A$2)-8),"",COUNTIF(Table1[SHIFT NOMENCLATURE],$B299))</f>
        <v/>
      </c>
      <c r="D299" s="1" t="str">
        <f>IF($A299&gt;--RIGHT($A$2,LEN($A$2)-8),"",SUMIF(Table1[SHIFT NOMENCLATURE], $B299, Table1[EVIC KILL]))</f>
        <v/>
      </c>
      <c r="E299" s="1" t="str">
        <f>IF($A299&gt;--RIGHT($A$2,LEN($A$2)-8),"",SUMIF(Table1[SHIFT NOMENCLATURE], $B299, Table1[EVIC MOB]))</f>
        <v/>
      </c>
      <c r="F299" s="1" t="str">
        <f>IF($A299&gt;--RIGHT($A$2,LEN($A$2)-8),"",SUMIF(Table1[SHIFT NOMENCLATURE], $B299, Table1[EVIC FIRE]))</f>
        <v/>
      </c>
      <c r="G299" s="1" t="str">
        <f>IF($A299&gt;--RIGHT($A$2,LEN($A$2)-8),"",SUMIF(Table1[SHIFT NOMENCLATURE], $B299, Table1[EKIA]))</f>
        <v/>
      </c>
      <c r="H299" s="1" t="str">
        <f>IF($A299&gt;--RIGHT($A$2,LEN($A$2)-8),"",SUMIF(Table1[SHIFT NOMENCLATURE], $B299, Table1[EWIA]))</f>
        <v/>
      </c>
      <c r="I299" s="1" t="str">
        <f>IF($A299&gt;--RIGHT($A$2,LEN($A$2)-8),"",SUMIF(Table1[SHIFT NOMENCLATURE], $B299, Table1[EPW]))</f>
        <v/>
      </c>
      <c r="J299" s="1" t="str">
        <f>IF($A299&gt;--RIGHT($A$2,LEN($A$2)-8),"",SUMIF(Table1[SHIFT NOMENCLATURE], $B299, Table1[FVIC KILL]))</f>
        <v/>
      </c>
      <c r="K299" s="1" t="str">
        <f>IF($A299&gt;--RIGHT($A$2,LEN($A$2)-8),"",SUMIF(Table1[SHIFT NOMENCLATURE], $B299, Table1[FVIC MOB]))</f>
        <v/>
      </c>
      <c r="L299" s="1" t="str">
        <f>IF($A299&gt;--RIGHT($A$2,LEN($A$2)-8),"",SUMIF(Table1[SHIFT NOMENCLATURE], $B299, Table1[FVIC FIRE]))</f>
        <v/>
      </c>
      <c r="M299" s="1" t="str">
        <f>IF($A299&gt;--RIGHT($A$2,LEN($A$2)-8),"",SUMIF(Table1[SHIFT NOMENCLATURE], $B299, Table1[FKIA]))</f>
        <v/>
      </c>
      <c r="N299" s="1" t="str">
        <f>IF($A299&gt;--RIGHT($A$2,LEN($A$2)-8),"",SUMIF(Table1[SHIFT NOMENCLATURE], $B299, Table1[FWIA]))</f>
        <v/>
      </c>
      <c r="O299" s="1" t="str">
        <f>IF($A299&gt;--RIGHT($A$2,LEN($A$2)-8),"",SUMIF(Table1[SHIFT NOMENCLATURE], $B299, Table1[DUSTWUN]))</f>
        <v/>
      </c>
    </row>
    <row r="300" spans="1:15" x14ac:dyDescent="0.25">
      <c r="A300" s="1" t="str">
        <f t="shared" si="8"/>
        <v/>
      </c>
      <c r="B300" t="str">
        <f t="shared" si="9"/>
        <v/>
      </c>
      <c r="C300" s="1" t="str">
        <f>IF($A300&gt;--RIGHT($A$2,LEN($A$2)-8),"",COUNTIF(Table1[SHIFT NOMENCLATURE],$B300))</f>
        <v/>
      </c>
      <c r="D300" s="1" t="str">
        <f>IF($A300&gt;--RIGHT($A$2,LEN($A$2)-8),"",SUMIF(Table1[SHIFT NOMENCLATURE], $B300, Table1[EVIC KILL]))</f>
        <v/>
      </c>
      <c r="E300" s="1" t="str">
        <f>IF($A300&gt;--RIGHT($A$2,LEN($A$2)-8),"",SUMIF(Table1[SHIFT NOMENCLATURE], $B300, Table1[EVIC MOB]))</f>
        <v/>
      </c>
      <c r="F300" s="1" t="str">
        <f>IF($A300&gt;--RIGHT($A$2,LEN($A$2)-8),"",SUMIF(Table1[SHIFT NOMENCLATURE], $B300, Table1[EVIC FIRE]))</f>
        <v/>
      </c>
      <c r="G300" s="1" t="str">
        <f>IF($A300&gt;--RIGHT($A$2,LEN($A$2)-8),"",SUMIF(Table1[SHIFT NOMENCLATURE], $B300, Table1[EKIA]))</f>
        <v/>
      </c>
      <c r="H300" s="1" t="str">
        <f>IF($A300&gt;--RIGHT($A$2,LEN($A$2)-8),"",SUMIF(Table1[SHIFT NOMENCLATURE], $B300, Table1[EWIA]))</f>
        <v/>
      </c>
      <c r="I300" s="1" t="str">
        <f>IF($A300&gt;--RIGHT($A$2,LEN($A$2)-8),"",SUMIF(Table1[SHIFT NOMENCLATURE], $B300, Table1[EPW]))</f>
        <v/>
      </c>
      <c r="J300" s="1" t="str">
        <f>IF($A300&gt;--RIGHT($A$2,LEN($A$2)-8),"",SUMIF(Table1[SHIFT NOMENCLATURE], $B300, Table1[FVIC KILL]))</f>
        <v/>
      </c>
      <c r="K300" s="1" t="str">
        <f>IF($A300&gt;--RIGHT($A$2,LEN($A$2)-8),"",SUMIF(Table1[SHIFT NOMENCLATURE], $B300, Table1[FVIC MOB]))</f>
        <v/>
      </c>
      <c r="L300" s="1" t="str">
        <f>IF($A300&gt;--RIGHT($A$2,LEN($A$2)-8),"",SUMIF(Table1[SHIFT NOMENCLATURE], $B300, Table1[FVIC FIRE]))</f>
        <v/>
      </c>
      <c r="M300" s="1" t="str">
        <f>IF($A300&gt;--RIGHT($A$2,LEN($A$2)-8),"",SUMIF(Table1[SHIFT NOMENCLATURE], $B300, Table1[FKIA]))</f>
        <v/>
      </c>
      <c r="N300" s="1" t="str">
        <f>IF($A300&gt;--RIGHT($A$2,LEN($A$2)-8),"",SUMIF(Table1[SHIFT NOMENCLATURE], $B300, Table1[FWIA]))</f>
        <v/>
      </c>
      <c r="O300" s="1" t="str">
        <f>IF($A300&gt;--RIGHT($A$2,LEN($A$2)-8),"",SUMIF(Table1[SHIFT NOMENCLATURE], $B300, Table1[DUSTWUN]))</f>
        <v/>
      </c>
    </row>
    <row r="301" spans="1:15" x14ac:dyDescent="0.25">
      <c r="A301" s="1" t="str">
        <f t="shared" si="8"/>
        <v/>
      </c>
      <c r="B301" t="str">
        <f t="shared" si="9"/>
        <v/>
      </c>
      <c r="C301" s="1" t="str">
        <f>IF($A301&gt;--RIGHT($A$2,LEN($A$2)-8),"",COUNTIF(Table1[SHIFT NOMENCLATURE],$B301))</f>
        <v/>
      </c>
      <c r="D301" s="1" t="str">
        <f>IF($A301&gt;--RIGHT($A$2,LEN($A$2)-8),"",SUMIF(Table1[SHIFT NOMENCLATURE], $B301, Table1[EVIC KILL]))</f>
        <v/>
      </c>
      <c r="E301" s="1" t="str">
        <f>IF($A301&gt;--RIGHT($A$2,LEN($A$2)-8),"",SUMIF(Table1[SHIFT NOMENCLATURE], $B301, Table1[EVIC MOB]))</f>
        <v/>
      </c>
      <c r="F301" s="1" t="str">
        <f>IF($A301&gt;--RIGHT($A$2,LEN($A$2)-8),"",SUMIF(Table1[SHIFT NOMENCLATURE], $B301, Table1[EVIC FIRE]))</f>
        <v/>
      </c>
      <c r="G301" s="1" t="str">
        <f>IF($A301&gt;--RIGHT($A$2,LEN($A$2)-8),"",SUMIF(Table1[SHIFT NOMENCLATURE], $B301, Table1[EKIA]))</f>
        <v/>
      </c>
      <c r="H301" s="1" t="str">
        <f>IF($A301&gt;--RIGHT($A$2,LEN($A$2)-8),"",SUMIF(Table1[SHIFT NOMENCLATURE], $B301, Table1[EWIA]))</f>
        <v/>
      </c>
      <c r="I301" s="1" t="str">
        <f>IF($A301&gt;--RIGHT($A$2,LEN($A$2)-8),"",SUMIF(Table1[SHIFT NOMENCLATURE], $B301, Table1[EPW]))</f>
        <v/>
      </c>
      <c r="J301" s="1" t="str">
        <f>IF($A301&gt;--RIGHT($A$2,LEN($A$2)-8),"",SUMIF(Table1[SHIFT NOMENCLATURE], $B301, Table1[FVIC KILL]))</f>
        <v/>
      </c>
      <c r="K301" s="1" t="str">
        <f>IF($A301&gt;--RIGHT($A$2,LEN($A$2)-8),"",SUMIF(Table1[SHIFT NOMENCLATURE], $B301, Table1[FVIC MOB]))</f>
        <v/>
      </c>
      <c r="L301" s="1" t="str">
        <f>IF($A301&gt;--RIGHT($A$2,LEN($A$2)-8),"",SUMIF(Table1[SHIFT NOMENCLATURE], $B301, Table1[FVIC FIRE]))</f>
        <v/>
      </c>
      <c r="M301" s="1" t="str">
        <f>IF($A301&gt;--RIGHT($A$2,LEN($A$2)-8),"",SUMIF(Table1[SHIFT NOMENCLATURE], $B301, Table1[FKIA]))</f>
        <v/>
      </c>
      <c r="N301" s="1" t="str">
        <f>IF($A301&gt;--RIGHT($A$2,LEN($A$2)-8),"",SUMIF(Table1[SHIFT NOMENCLATURE], $B301, Table1[FWIA]))</f>
        <v/>
      </c>
      <c r="O301" s="1" t="str">
        <f>IF($A301&gt;--RIGHT($A$2,LEN($A$2)-8),"",SUMIF(Table1[SHIFT NOMENCLATURE], $B301, Table1[DUSTWUN]))</f>
        <v/>
      </c>
    </row>
    <row r="302" spans="1:15" x14ac:dyDescent="0.25">
      <c r="A302" s="1" t="str">
        <f t="shared" si="8"/>
        <v/>
      </c>
      <c r="B302" t="str">
        <f t="shared" si="9"/>
        <v/>
      </c>
      <c r="C302" s="1" t="str">
        <f>IF($A302&gt;--RIGHT($A$2,LEN($A$2)-8),"",COUNTIF(Table1[SHIFT NOMENCLATURE],$B302))</f>
        <v/>
      </c>
      <c r="D302" s="1" t="str">
        <f>IF($A302&gt;--RIGHT($A$2,LEN($A$2)-8),"",SUMIF(Table1[SHIFT NOMENCLATURE], $B302, Table1[EVIC KILL]))</f>
        <v/>
      </c>
      <c r="E302" s="1" t="str">
        <f>IF($A302&gt;--RIGHT($A$2,LEN($A$2)-8),"",SUMIF(Table1[SHIFT NOMENCLATURE], $B302, Table1[EVIC MOB]))</f>
        <v/>
      </c>
      <c r="F302" s="1" t="str">
        <f>IF($A302&gt;--RIGHT($A$2,LEN($A$2)-8),"",SUMIF(Table1[SHIFT NOMENCLATURE], $B302, Table1[EVIC FIRE]))</f>
        <v/>
      </c>
      <c r="G302" s="1" t="str">
        <f>IF($A302&gt;--RIGHT($A$2,LEN($A$2)-8),"",SUMIF(Table1[SHIFT NOMENCLATURE], $B302, Table1[EKIA]))</f>
        <v/>
      </c>
      <c r="H302" s="1" t="str">
        <f>IF($A302&gt;--RIGHT($A$2,LEN($A$2)-8),"",SUMIF(Table1[SHIFT NOMENCLATURE], $B302, Table1[EWIA]))</f>
        <v/>
      </c>
      <c r="I302" s="1" t="str">
        <f>IF($A302&gt;--RIGHT($A$2,LEN($A$2)-8),"",SUMIF(Table1[SHIFT NOMENCLATURE], $B302, Table1[EPW]))</f>
        <v/>
      </c>
      <c r="J302" s="1" t="str">
        <f>IF($A302&gt;--RIGHT($A$2,LEN($A$2)-8),"",SUMIF(Table1[SHIFT NOMENCLATURE], $B302, Table1[FVIC KILL]))</f>
        <v/>
      </c>
      <c r="K302" s="1" t="str">
        <f>IF($A302&gt;--RIGHT($A$2,LEN($A$2)-8),"",SUMIF(Table1[SHIFT NOMENCLATURE], $B302, Table1[FVIC MOB]))</f>
        <v/>
      </c>
      <c r="L302" s="1" t="str">
        <f>IF($A302&gt;--RIGHT($A$2,LEN($A$2)-8),"",SUMIF(Table1[SHIFT NOMENCLATURE], $B302, Table1[FVIC FIRE]))</f>
        <v/>
      </c>
      <c r="M302" s="1" t="str">
        <f>IF($A302&gt;--RIGHT($A$2,LEN($A$2)-8),"",SUMIF(Table1[SHIFT NOMENCLATURE], $B302, Table1[FKIA]))</f>
        <v/>
      </c>
      <c r="N302" s="1" t="str">
        <f>IF($A302&gt;--RIGHT($A$2,LEN($A$2)-8),"",SUMIF(Table1[SHIFT NOMENCLATURE], $B302, Table1[FWIA]))</f>
        <v/>
      </c>
      <c r="O302" s="1" t="str">
        <f>IF($A302&gt;--RIGHT($A$2,LEN($A$2)-8),"",SUMIF(Table1[SHIFT NOMENCLATURE], $B302, Table1[DUSTWUN]))</f>
        <v/>
      </c>
    </row>
    <row r="303" spans="1:15" x14ac:dyDescent="0.25">
      <c r="A303" s="1" t="str">
        <f t="shared" si="8"/>
        <v/>
      </c>
      <c r="B303" t="str">
        <f t="shared" si="9"/>
        <v/>
      </c>
      <c r="C303" s="1" t="str">
        <f>IF($A303&gt;--RIGHT($A$2,LEN($A$2)-8),"",COUNTIF(Table1[SHIFT NOMENCLATURE],$B303))</f>
        <v/>
      </c>
      <c r="D303" s="1" t="str">
        <f>IF($A303&gt;--RIGHT($A$2,LEN($A$2)-8),"",SUMIF(Table1[SHIFT NOMENCLATURE], $B303, Table1[EVIC KILL]))</f>
        <v/>
      </c>
      <c r="E303" s="1" t="str">
        <f>IF($A303&gt;--RIGHT($A$2,LEN($A$2)-8),"",SUMIF(Table1[SHIFT NOMENCLATURE], $B303, Table1[EVIC MOB]))</f>
        <v/>
      </c>
      <c r="F303" s="1" t="str">
        <f>IF($A303&gt;--RIGHT($A$2,LEN($A$2)-8),"",SUMIF(Table1[SHIFT NOMENCLATURE], $B303, Table1[EVIC FIRE]))</f>
        <v/>
      </c>
      <c r="G303" s="1" t="str">
        <f>IF($A303&gt;--RIGHT($A$2,LEN($A$2)-8),"",SUMIF(Table1[SHIFT NOMENCLATURE], $B303, Table1[EKIA]))</f>
        <v/>
      </c>
      <c r="H303" s="1" t="str">
        <f>IF($A303&gt;--RIGHT($A$2,LEN($A$2)-8),"",SUMIF(Table1[SHIFT NOMENCLATURE], $B303, Table1[EWIA]))</f>
        <v/>
      </c>
      <c r="I303" s="1" t="str">
        <f>IF($A303&gt;--RIGHT($A$2,LEN($A$2)-8),"",SUMIF(Table1[SHIFT NOMENCLATURE], $B303, Table1[EPW]))</f>
        <v/>
      </c>
      <c r="J303" s="1" t="str">
        <f>IF($A303&gt;--RIGHT($A$2,LEN($A$2)-8),"",SUMIF(Table1[SHIFT NOMENCLATURE], $B303, Table1[FVIC KILL]))</f>
        <v/>
      </c>
      <c r="K303" s="1" t="str">
        <f>IF($A303&gt;--RIGHT($A$2,LEN($A$2)-8),"",SUMIF(Table1[SHIFT NOMENCLATURE], $B303, Table1[FVIC MOB]))</f>
        <v/>
      </c>
      <c r="L303" s="1" t="str">
        <f>IF($A303&gt;--RIGHT($A$2,LEN($A$2)-8),"",SUMIF(Table1[SHIFT NOMENCLATURE], $B303, Table1[FVIC FIRE]))</f>
        <v/>
      </c>
      <c r="M303" s="1" t="str">
        <f>IF($A303&gt;--RIGHT($A$2,LEN($A$2)-8),"",SUMIF(Table1[SHIFT NOMENCLATURE], $B303, Table1[FKIA]))</f>
        <v/>
      </c>
      <c r="N303" s="1" t="str">
        <f>IF($A303&gt;--RIGHT($A$2,LEN($A$2)-8),"",SUMIF(Table1[SHIFT NOMENCLATURE], $B303, Table1[FWIA]))</f>
        <v/>
      </c>
      <c r="O303" s="1" t="str">
        <f>IF($A303&gt;--RIGHT($A$2,LEN($A$2)-8),"",SUMIF(Table1[SHIFT NOMENCLATURE], $B303, Table1[DUSTWUN]))</f>
        <v/>
      </c>
    </row>
    <row r="304" spans="1:15" x14ac:dyDescent="0.25">
      <c r="A304" s="1" t="str">
        <f t="shared" si="8"/>
        <v/>
      </c>
      <c r="B304" t="str">
        <f t="shared" si="9"/>
        <v/>
      </c>
      <c r="C304" s="1" t="str">
        <f>IF($A304&gt;--RIGHT($A$2,LEN($A$2)-8),"",COUNTIF(Table1[SHIFT NOMENCLATURE],$B304))</f>
        <v/>
      </c>
      <c r="D304" s="1" t="str">
        <f>IF($A304&gt;--RIGHT($A$2,LEN($A$2)-8),"",SUMIF(Table1[SHIFT NOMENCLATURE], $B304, Table1[EVIC KILL]))</f>
        <v/>
      </c>
      <c r="E304" s="1" t="str">
        <f>IF($A304&gt;--RIGHT($A$2,LEN($A$2)-8),"",SUMIF(Table1[SHIFT NOMENCLATURE], $B304, Table1[EVIC MOB]))</f>
        <v/>
      </c>
      <c r="F304" s="1" t="str">
        <f>IF($A304&gt;--RIGHT($A$2,LEN($A$2)-8),"",SUMIF(Table1[SHIFT NOMENCLATURE], $B304, Table1[EVIC FIRE]))</f>
        <v/>
      </c>
      <c r="G304" s="1" t="str">
        <f>IF($A304&gt;--RIGHT($A$2,LEN($A$2)-8),"",SUMIF(Table1[SHIFT NOMENCLATURE], $B304, Table1[EKIA]))</f>
        <v/>
      </c>
      <c r="H304" s="1" t="str">
        <f>IF($A304&gt;--RIGHT($A$2,LEN($A$2)-8),"",SUMIF(Table1[SHIFT NOMENCLATURE], $B304, Table1[EWIA]))</f>
        <v/>
      </c>
      <c r="I304" s="1" t="str">
        <f>IF($A304&gt;--RIGHT($A$2,LEN($A$2)-8),"",SUMIF(Table1[SHIFT NOMENCLATURE], $B304, Table1[EPW]))</f>
        <v/>
      </c>
      <c r="J304" s="1" t="str">
        <f>IF($A304&gt;--RIGHT($A$2,LEN($A$2)-8),"",SUMIF(Table1[SHIFT NOMENCLATURE], $B304, Table1[FVIC KILL]))</f>
        <v/>
      </c>
      <c r="K304" s="1" t="str">
        <f>IF($A304&gt;--RIGHT($A$2,LEN($A$2)-8),"",SUMIF(Table1[SHIFT NOMENCLATURE], $B304, Table1[FVIC MOB]))</f>
        <v/>
      </c>
      <c r="L304" s="1" t="str">
        <f>IF($A304&gt;--RIGHT($A$2,LEN($A$2)-8),"",SUMIF(Table1[SHIFT NOMENCLATURE], $B304, Table1[FVIC FIRE]))</f>
        <v/>
      </c>
      <c r="M304" s="1" t="str">
        <f>IF($A304&gt;--RIGHT($A$2,LEN($A$2)-8),"",SUMIF(Table1[SHIFT NOMENCLATURE], $B304, Table1[FKIA]))</f>
        <v/>
      </c>
      <c r="N304" s="1" t="str">
        <f>IF($A304&gt;--RIGHT($A$2,LEN($A$2)-8),"",SUMIF(Table1[SHIFT NOMENCLATURE], $B304, Table1[FWIA]))</f>
        <v/>
      </c>
      <c r="O304" s="1" t="str">
        <f>IF($A304&gt;--RIGHT($A$2,LEN($A$2)-8),"",SUMIF(Table1[SHIFT NOMENCLATURE], $B304, Table1[DUSTWUN]))</f>
        <v/>
      </c>
    </row>
    <row r="305" spans="1:15" x14ac:dyDescent="0.25">
      <c r="A305" s="1" t="str">
        <f t="shared" si="8"/>
        <v/>
      </c>
      <c r="B305" t="str">
        <f t="shared" si="9"/>
        <v/>
      </c>
      <c r="C305" s="1" t="str">
        <f>IF($A305&gt;--RIGHT($A$2,LEN($A$2)-8),"",COUNTIF(Table1[SHIFT NOMENCLATURE],$B305))</f>
        <v/>
      </c>
      <c r="D305" s="1" t="str">
        <f>IF($A305&gt;--RIGHT($A$2,LEN($A$2)-8),"",SUMIF(Table1[SHIFT NOMENCLATURE], $B305, Table1[EVIC KILL]))</f>
        <v/>
      </c>
      <c r="E305" s="1" t="str">
        <f>IF($A305&gt;--RIGHT($A$2,LEN($A$2)-8),"",SUMIF(Table1[SHIFT NOMENCLATURE], $B305, Table1[EVIC MOB]))</f>
        <v/>
      </c>
      <c r="F305" s="1" t="str">
        <f>IF($A305&gt;--RIGHT($A$2,LEN($A$2)-8),"",SUMIF(Table1[SHIFT NOMENCLATURE], $B305, Table1[EVIC FIRE]))</f>
        <v/>
      </c>
      <c r="G305" s="1" t="str">
        <f>IF($A305&gt;--RIGHT($A$2,LEN($A$2)-8),"",SUMIF(Table1[SHIFT NOMENCLATURE], $B305, Table1[EKIA]))</f>
        <v/>
      </c>
      <c r="H305" s="1" t="str">
        <f>IF($A305&gt;--RIGHT($A$2,LEN($A$2)-8),"",SUMIF(Table1[SHIFT NOMENCLATURE], $B305, Table1[EWIA]))</f>
        <v/>
      </c>
      <c r="I305" s="1" t="str">
        <f>IF($A305&gt;--RIGHT($A$2,LEN($A$2)-8),"",SUMIF(Table1[SHIFT NOMENCLATURE], $B305, Table1[EPW]))</f>
        <v/>
      </c>
      <c r="J305" s="1" t="str">
        <f>IF($A305&gt;--RIGHT($A$2,LEN($A$2)-8),"",SUMIF(Table1[SHIFT NOMENCLATURE], $B305, Table1[FVIC KILL]))</f>
        <v/>
      </c>
      <c r="K305" s="1" t="str">
        <f>IF($A305&gt;--RIGHT($A$2,LEN($A$2)-8),"",SUMIF(Table1[SHIFT NOMENCLATURE], $B305, Table1[FVIC MOB]))</f>
        <v/>
      </c>
      <c r="L305" s="1" t="str">
        <f>IF($A305&gt;--RIGHT($A$2,LEN($A$2)-8),"",SUMIF(Table1[SHIFT NOMENCLATURE], $B305, Table1[FVIC FIRE]))</f>
        <v/>
      </c>
      <c r="M305" s="1" t="str">
        <f>IF($A305&gt;--RIGHT($A$2,LEN($A$2)-8),"",SUMIF(Table1[SHIFT NOMENCLATURE], $B305, Table1[FKIA]))</f>
        <v/>
      </c>
      <c r="N305" s="1" t="str">
        <f>IF($A305&gt;--RIGHT($A$2,LEN($A$2)-8),"",SUMIF(Table1[SHIFT NOMENCLATURE], $B305, Table1[FWIA]))</f>
        <v/>
      </c>
      <c r="O305" s="1" t="str">
        <f>IF($A305&gt;--RIGHT($A$2,LEN($A$2)-8),"",SUMIF(Table1[SHIFT NOMENCLATURE], $B305, Table1[DUSTWUN]))</f>
        <v/>
      </c>
    </row>
    <row r="306" spans="1:15" x14ac:dyDescent="0.25">
      <c r="A306" s="1" t="str">
        <f t="shared" si="8"/>
        <v/>
      </c>
      <c r="B306" t="str">
        <f t="shared" si="9"/>
        <v/>
      </c>
      <c r="C306" s="1" t="str">
        <f>IF($A306&gt;--RIGHT($A$2,LEN($A$2)-8),"",COUNTIF(Table1[SHIFT NOMENCLATURE],$B306))</f>
        <v/>
      </c>
      <c r="D306" s="1" t="str">
        <f>IF($A306&gt;--RIGHT($A$2,LEN($A$2)-8),"",SUMIF(Table1[SHIFT NOMENCLATURE], $B306, Table1[EVIC KILL]))</f>
        <v/>
      </c>
      <c r="E306" s="1" t="str">
        <f>IF($A306&gt;--RIGHT($A$2,LEN($A$2)-8),"",SUMIF(Table1[SHIFT NOMENCLATURE], $B306, Table1[EVIC MOB]))</f>
        <v/>
      </c>
      <c r="F306" s="1" t="str">
        <f>IF($A306&gt;--RIGHT($A$2,LEN($A$2)-8),"",SUMIF(Table1[SHIFT NOMENCLATURE], $B306, Table1[EVIC FIRE]))</f>
        <v/>
      </c>
      <c r="G306" s="1" t="str">
        <f>IF($A306&gt;--RIGHT($A$2,LEN($A$2)-8),"",SUMIF(Table1[SHIFT NOMENCLATURE], $B306, Table1[EKIA]))</f>
        <v/>
      </c>
      <c r="H306" s="1" t="str">
        <f>IF($A306&gt;--RIGHT($A$2,LEN($A$2)-8),"",SUMIF(Table1[SHIFT NOMENCLATURE], $B306, Table1[EWIA]))</f>
        <v/>
      </c>
      <c r="I306" s="1" t="str">
        <f>IF($A306&gt;--RIGHT($A$2,LEN($A$2)-8),"",SUMIF(Table1[SHIFT NOMENCLATURE], $B306, Table1[EPW]))</f>
        <v/>
      </c>
      <c r="J306" s="1" t="str">
        <f>IF($A306&gt;--RIGHT($A$2,LEN($A$2)-8),"",SUMIF(Table1[SHIFT NOMENCLATURE], $B306, Table1[FVIC KILL]))</f>
        <v/>
      </c>
      <c r="K306" s="1" t="str">
        <f>IF($A306&gt;--RIGHT($A$2,LEN($A$2)-8),"",SUMIF(Table1[SHIFT NOMENCLATURE], $B306, Table1[FVIC MOB]))</f>
        <v/>
      </c>
      <c r="L306" s="1" t="str">
        <f>IF($A306&gt;--RIGHT($A$2,LEN($A$2)-8),"",SUMIF(Table1[SHIFT NOMENCLATURE], $B306, Table1[FVIC FIRE]))</f>
        <v/>
      </c>
      <c r="M306" s="1" t="str">
        <f>IF($A306&gt;--RIGHT($A$2,LEN($A$2)-8),"",SUMIF(Table1[SHIFT NOMENCLATURE], $B306, Table1[FKIA]))</f>
        <v/>
      </c>
      <c r="N306" s="1" t="str">
        <f>IF($A306&gt;--RIGHT($A$2,LEN($A$2)-8),"",SUMIF(Table1[SHIFT NOMENCLATURE], $B306, Table1[FWIA]))</f>
        <v/>
      </c>
      <c r="O306" s="1" t="str">
        <f>IF($A306&gt;--RIGHT($A$2,LEN($A$2)-8),"",SUMIF(Table1[SHIFT NOMENCLATURE], $B306, Table1[DUSTWUN]))</f>
        <v/>
      </c>
    </row>
    <row r="307" spans="1:15" x14ac:dyDescent="0.25">
      <c r="A307" s="1" t="str">
        <f t="shared" si="8"/>
        <v/>
      </c>
      <c r="B307" t="str">
        <f t="shared" si="9"/>
        <v/>
      </c>
      <c r="C307" s="1" t="str">
        <f>IF($A307&gt;--RIGHT($A$2,LEN($A$2)-8),"",COUNTIF(Table1[SHIFT NOMENCLATURE],$B307))</f>
        <v/>
      </c>
      <c r="D307" s="1" t="str">
        <f>IF($A307&gt;--RIGHT($A$2,LEN($A$2)-8),"",SUMIF(Table1[SHIFT NOMENCLATURE], $B307, Table1[EVIC KILL]))</f>
        <v/>
      </c>
      <c r="E307" s="1" t="str">
        <f>IF($A307&gt;--RIGHT($A$2,LEN($A$2)-8),"",SUMIF(Table1[SHIFT NOMENCLATURE], $B307, Table1[EVIC MOB]))</f>
        <v/>
      </c>
      <c r="F307" s="1" t="str">
        <f>IF($A307&gt;--RIGHT($A$2,LEN($A$2)-8),"",SUMIF(Table1[SHIFT NOMENCLATURE], $B307, Table1[EVIC FIRE]))</f>
        <v/>
      </c>
      <c r="G307" s="1" t="str">
        <f>IF($A307&gt;--RIGHT($A$2,LEN($A$2)-8),"",SUMIF(Table1[SHIFT NOMENCLATURE], $B307, Table1[EKIA]))</f>
        <v/>
      </c>
      <c r="H307" s="1" t="str">
        <f>IF($A307&gt;--RIGHT($A$2,LEN($A$2)-8),"",SUMIF(Table1[SHIFT NOMENCLATURE], $B307, Table1[EWIA]))</f>
        <v/>
      </c>
      <c r="I307" s="1" t="str">
        <f>IF($A307&gt;--RIGHT($A$2,LEN($A$2)-8),"",SUMIF(Table1[SHIFT NOMENCLATURE], $B307, Table1[EPW]))</f>
        <v/>
      </c>
      <c r="J307" s="1" t="str">
        <f>IF($A307&gt;--RIGHT($A$2,LEN($A$2)-8),"",SUMIF(Table1[SHIFT NOMENCLATURE], $B307, Table1[FVIC KILL]))</f>
        <v/>
      </c>
      <c r="K307" s="1" t="str">
        <f>IF($A307&gt;--RIGHT($A$2,LEN($A$2)-8),"",SUMIF(Table1[SHIFT NOMENCLATURE], $B307, Table1[FVIC MOB]))</f>
        <v/>
      </c>
      <c r="L307" s="1" t="str">
        <f>IF($A307&gt;--RIGHT($A$2,LEN($A$2)-8),"",SUMIF(Table1[SHIFT NOMENCLATURE], $B307, Table1[FVIC FIRE]))</f>
        <v/>
      </c>
      <c r="M307" s="1" t="str">
        <f>IF($A307&gt;--RIGHT($A$2,LEN($A$2)-8),"",SUMIF(Table1[SHIFT NOMENCLATURE], $B307, Table1[FKIA]))</f>
        <v/>
      </c>
      <c r="N307" s="1" t="str">
        <f>IF($A307&gt;--RIGHT($A$2,LEN($A$2)-8),"",SUMIF(Table1[SHIFT NOMENCLATURE], $B307, Table1[FWIA]))</f>
        <v/>
      </c>
      <c r="O307" s="1" t="str">
        <f>IF($A307&gt;--RIGHT($A$2,LEN($A$2)-8),"",SUMIF(Table1[SHIFT NOMENCLATURE], $B307, Table1[DUSTWUN]))</f>
        <v/>
      </c>
    </row>
    <row r="308" spans="1:15" x14ac:dyDescent="0.25">
      <c r="A308" s="1" t="str">
        <f t="shared" si="8"/>
        <v/>
      </c>
      <c r="B308" t="str">
        <f t="shared" si="9"/>
        <v/>
      </c>
      <c r="C308" s="1" t="str">
        <f>IF($A308&gt;--RIGHT($A$2,LEN($A$2)-8),"",COUNTIF(Table1[SHIFT NOMENCLATURE],$B308))</f>
        <v/>
      </c>
      <c r="D308" s="1" t="str">
        <f>IF($A308&gt;--RIGHT($A$2,LEN($A$2)-8),"",SUMIF(Table1[SHIFT NOMENCLATURE], $B308, Table1[EVIC KILL]))</f>
        <v/>
      </c>
      <c r="E308" s="1" t="str">
        <f>IF($A308&gt;--RIGHT($A$2,LEN($A$2)-8),"",SUMIF(Table1[SHIFT NOMENCLATURE], $B308, Table1[EVIC MOB]))</f>
        <v/>
      </c>
      <c r="F308" s="1" t="str">
        <f>IF($A308&gt;--RIGHT($A$2,LEN($A$2)-8),"",SUMIF(Table1[SHIFT NOMENCLATURE], $B308, Table1[EVIC FIRE]))</f>
        <v/>
      </c>
      <c r="G308" s="1" t="str">
        <f>IF($A308&gt;--RIGHT($A$2,LEN($A$2)-8),"",SUMIF(Table1[SHIFT NOMENCLATURE], $B308, Table1[EKIA]))</f>
        <v/>
      </c>
      <c r="H308" s="1" t="str">
        <f>IF($A308&gt;--RIGHT($A$2,LEN($A$2)-8),"",SUMIF(Table1[SHIFT NOMENCLATURE], $B308, Table1[EWIA]))</f>
        <v/>
      </c>
      <c r="I308" s="1" t="str">
        <f>IF($A308&gt;--RIGHT($A$2,LEN($A$2)-8),"",SUMIF(Table1[SHIFT NOMENCLATURE], $B308, Table1[EPW]))</f>
        <v/>
      </c>
      <c r="J308" s="1" t="str">
        <f>IF($A308&gt;--RIGHT($A$2,LEN($A$2)-8),"",SUMIF(Table1[SHIFT NOMENCLATURE], $B308, Table1[FVIC KILL]))</f>
        <v/>
      </c>
      <c r="K308" s="1" t="str">
        <f>IF($A308&gt;--RIGHT($A$2,LEN($A$2)-8),"",SUMIF(Table1[SHIFT NOMENCLATURE], $B308, Table1[FVIC MOB]))</f>
        <v/>
      </c>
      <c r="L308" s="1" t="str">
        <f>IF($A308&gt;--RIGHT($A$2,LEN($A$2)-8),"",SUMIF(Table1[SHIFT NOMENCLATURE], $B308, Table1[FVIC FIRE]))</f>
        <v/>
      </c>
      <c r="M308" s="1" t="str">
        <f>IF($A308&gt;--RIGHT($A$2,LEN($A$2)-8),"",SUMIF(Table1[SHIFT NOMENCLATURE], $B308, Table1[FKIA]))</f>
        <v/>
      </c>
      <c r="N308" s="1" t="str">
        <f>IF($A308&gt;--RIGHT($A$2,LEN($A$2)-8),"",SUMIF(Table1[SHIFT NOMENCLATURE], $B308, Table1[FWIA]))</f>
        <v/>
      </c>
      <c r="O308" s="1" t="str">
        <f>IF($A308&gt;--RIGHT($A$2,LEN($A$2)-8),"",SUMIF(Table1[SHIFT NOMENCLATURE], $B308, Table1[DUSTWUN]))</f>
        <v/>
      </c>
    </row>
    <row r="309" spans="1:15" x14ac:dyDescent="0.25">
      <c r="A309" s="1" t="str">
        <f t="shared" si="8"/>
        <v/>
      </c>
      <c r="B309" t="str">
        <f t="shared" si="9"/>
        <v/>
      </c>
      <c r="C309" s="1" t="str">
        <f>IF($A309&gt;--RIGHT($A$2,LEN($A$2)-8),"",COUNTIF(Table1[SHIFT NOMENCLATURE],$B309))</f>
        <v/>
      </c>
      <c r="D309" s="1" t="str">
        <f>IF($A309&gt;--RIGHT($A$2,LEN($A$2)-8),"",SUMIF(Table1[SHIFT NOMENCLATURE], $B309, Table1[EVIC KILL]))</f>
        <v/>
      </c>
      <c r="E309" s="1" t="str">
        <f>IF($A309&gt;--RIGHT($A$2,LEN($A$2)-8),"",SUMIF(Table1[SHIFT NOMENCLATURE], $B309, Table1[EVIC MOB]))</f>
        <v/>
      </c>
      <c r="F309" s="1" t="str">
        <f>IF($A309&gt;--RIGHT($A$2,LEN($A$2)-8),"",SUMIF(Table1[SHIFT NOMENCLATURE], $B309, Table1[EVIC FIRE]))</f>
        <v/>
      </c>
      <c r="G309" s="1" t="str">
        <f>IF($A309&gt;--RIGHT($A$2,LEN($A$2)-8),"",SUMIF(Table1[SHIFT NOMENCLATURE], $B309, Table1[EKIA]))</f>
        <v/>
      </c>
      <c r="H309" s="1" t="str">
        <f>IF($A309&gt;--RIGHT($A$2,LEN($A$2)-8),"",SUMIF(Table1[SHIFT NOMENCLATURE], $B309, Table1[EWIA]))</f>
        <v/>
      </c>
      <c r="I309" s="1" t="str">
        <f>IF($A309&gt;--RIGHT($A$2,LEN($A$2)-8),"",SUMIF(Table1[SHIFT NOMENCLATURE], $B309, Table1[EPW]))</f>
        <v/>
      </c>
      <c r="J309" s="1" t="str">
        <f>IF($A309&gt;--RIGHT($A$2,LEN($A$2)-8),"",SUMIF(Table1[SHIFT NOMENCLATURE], $B309, Table1[FVIC KILL]))</f>
        <v/>
      </c>
      <c r="K309" s="1" t="str">
        <f>IF($A309&gt;--RIGHT($A$2,LEN($A$2)-8),"",SUMIF(Table1[SHIFT NOMENCLATURE], $B309, Table1[FVIC MOB]))</f>
        <v/>
      </c>
      <c r="L309" s="1" t="str">
        <f>IF($A309&gt;--RIGHT($A$2,LEN($A$2)-8),"",SUMIF(Table1[SHIFT NOMENCLATURE], $B309, Table1[FVIC FIRE]))</f>
        <v/>
      </c>
      <c r="M309" s="1" t="str">
        <f>IF($A309&gt;--RIGHT($A$2,LEN($A$2)-8),"",SUMIF(Table1[SHIFT NOMENCLATURE], $B309, Table1[FKIA]))</f>
        <v/>
      </c>
      <c r="N309" s="1" t="str">
        <f>IF($A309&gt;--RIGHT($A$2,LEN($A$2)-8),"",SUMIF(Table1[SHIFT NOMENCLATURE], $B309, Table1[FWIA]))</f>
        <v/>
      </c>
      <c r="O309" s="1" t="str">
        <f>IF($A309&gt;--RIGHT($A$2,LEN($A$2)-8),"",SUMIF(Table1[SHIFT NOMENCLATURE], $B309, Table1[DUSTWUN]))</f>
        <v/>
      </c>
    </row>
    <row r="310" spans="1:15" x14ac:dyDescent="0.25">
      <c r="A310" s="1" t="str">
        <f t="shared" si="8"/>
        <v/>
      </c>
      <c r="B310" t="str">
        <f t="shared" si="9"/>
        <v/>
      </c>
      <c r="C310" s="1" t="str">
        <f>IF($A310&gt;--RIGHT($A$2,LEN($A$2)-8),"",COUNTIF(Table1[SHIFT NOMENCLATURE],$B310))</f>
        <v/>
      </c>
      <c r="D310" s="1" t="str">
        <f>IF($A310&gt;--RIGHT($A$2,LEN($A$2)-8),"",SUMIF(Table1[SHIFT NOMENCLATURE], $B310, Table1[EVIC KILL]))</f>
        <v/>
      </c>
      <c r="E310" s="1" t="str">
        <f>IF($A310&gt;--RIGHT($A$2,LEN($A$2)-8),"",SUMIF(Table1[SHIFT NOMENCLATURE], $B310, Table1[EVIC MOB]))</f>
        <v/>
      </c>
      <c r="F310" s="1" t="str">
        <f>IF($A310&gt;--RIGHT($A$2,LEN($A$2)-8),"",SUMIF(Table1[SHIFT NOMENCLATURE], $B310, Table1[EVIC FIRE]))</f>
        <v/>
      </c>
      <c r="G310" s="1" t="str">
        <f>IF($A310&gt;--RIGHT($A$2,LEN($A$2)-8),"",SUMIF(Table1[SHIFT NOMENCLATURE], $B310, Table1[EKIA]))</f>
        <v/>
      </c>
      <c r="H310" s="1" t="str">
        <f>IF($A310&gt;--RIGHT($A$2,LEN($A$2)-8),"",SUMIF(Table1[SHIFT NOMENCLATURE], $B310, Table1[EWIA]))</f>
        <v/>
      </c>
      <c r="I310" s="1" t="str">
        <f>IF($A310&gt;--RIGHT($A$2,LEN($A$2)-8),"",SUMIF(Table1[SHIFT NOMENCLATURE], $B310, Table1[EPW]))</f>
        <v/>
      </c>
      <c r="J310" s="1" t="str">
        <f>IF($A310&gt;--RIGHT($A$2,LEN($A$2)-8),"",SUMIF(Table1[SHIFT NOMENCLATURE], $B310, Table1[FVIC KILL]))</f>
        <v/>
      </c>
      <c r="K310" s="1" t="str">
        <f>IF($A310&gt;--RIGHT($A$2,LEN($A$2)-8),"",SUMIF(Table1[SHIFT NOMENCLATURE], $B310, Table1[FVIC MOB]))</f>
        <v/>
      </c>
      <c r="L310" s="1" t="str">
        <f>IF($A310&gt;--RIGHT($A$2,LEN($A$2)-8),"",SUMIF(Table1[SHIFT NOMENCLATURE], $B310, Table1[FVIC FIRE]))</f>
        <v/>
      </c>
      <c r="M310" s="1" t="str">
        <f>IF($A310&gt;--RIGHT($A$2,LEN($A$2)-8),"",SUMIF(Table1[SHIFT NOMENCLATURE], $B310, Table1[FKIA]))</f>
        <v/>
      </c>
      <c r="N310" s="1" t="str">
        <f>IF($A310&gt;--RIGHT($A$2,LEN($A$2)-8),"",SUMIF(Table1[SHIFT NOMENCLATURE], $B310, Table1[FWIA]))</f>
        <v/>
      </c>
      <c r="O310" s="1" t="str">
        <f>IF($A310&gt;--RIGHT($A$2,LEN($A$2)-8),"",SUMIF(Table1[SHIFT NOMENCLATURE], $B310, Table1[DUSTWUN]))</f>
        <v/>
      </c>
    </row>
    <row r="311" spans="1:15" x14ac:dyDescent="0.25">
      <c r="A311" s="1" t="str">
        <f t="shared" si="8"/>
        <v/>
      </c>
      <c r="B311" t="str">
        <f t="shared" si="9"/>
        <v/>
      </c>
      <c r="C311" s="1" t="str">
        <f>IF($A311&gt;--RIGHT($A$2,LEN($A$2)-8),"",COUNTIF(Table1[SHIFT NOMENCLATURE],$B311))</f>
        <v/>
      </c>
      <c r="D311" s="1" t="str">
        <f>IF($A311&gt;--RIGHT($A$2,LEN($A$2)-8),"",SUMIF(Table1[SHIFT NOMENCLATURE], $B311, Table1[EVIC KILL]))</f>
        <v/>
      </c>
      <c r="E311" s="1" t="str">
        <f>IF($A311&gt;--RIGHT($A$2,LEN($A$2)-8),"",SUMIF(Table1[SHIFT NOMENCLATURE], $B311, Table1[EVIC MOB]))</f>
        <v/>
      </c>
      <c r="F311" s="1" t="str">
        <f>IF($A311&gt;--RIGHT($A$2,LEN($A$2)-8),"",SUMIF(Table1[SHIFT NOMENCLATURE], $B311, Table1[EVIC FIRE]))</f>
        <v/>
      </c>
      <c r="G311" s="1" t="str">
        <f>IF($A311&gt;--RIGHT($A$2,LEN($A$2)-8),"",SUMIF(Table1[SHIFT NOMENCLATURE], $B311, Table1[EKIA]))</f>
        <v/>
      </c>
      <c r="H311" s="1" t="str">
        <f>IF($A311&gt;--RIGHT($A$2,LEN($A$2)-8),"",SUMIF(Table1[SHIFT NOMENCLATURE], $B311, Table1[EWIA]))</f>
        <v/>
      </c>
      <c r="I311" s="1" t="str">
        <f>IF($A311&gt;--RIGHT($A$2,LEN($A$2)-8),"",SUMIF(Table1[SHIFT NOMENCLATURE], $B311, Table1[EPW]))</f>
        <v/>
      </c>
      <c r="J311" s="1" t="str">
        <f>IF($A311&gt;--RIGHT($A$2,LEN($A$2)-8),"",SUMIF(Table1[SHIFT NOMENCLATURE], $B311, Table1[FVIC KILL]))</f>
        <v/>
      </c>
      <c r="K311" s="1" t="str">
        <f>IF($A311&gt;--RIGHT($A$2,LEN($A$2)-8),"",SUMIF(Table1[SHIFT NOMENCLATURE], $B311, Table1[FVIC MOB]))</f>
        <v/>
      </c>
      <c r="L311" s="1" t="str">
        <f>IF($A311&gt;--RIGHT($A$2,LEN($A$2)-8),"",SUMIF(Table1[SHIFT NOMENCLATURE], $B311, Table1[FVIC FIRE]))</f>
        <v/>
      </c>
      <c r="M311" s="1" t="str">
        <f>IF($A311&gt;--RIGHT($A$2,LEN($A$2)-8),"",SUMIF(Table1[SHIFT NOMENCLATURE], $B311, Table1[FKIA]))</f>
        <v/>
      </c>
      <c r="N311" s="1" t="str">
        <f>IF($A311&gt;--RIGHT($A$2,LEN($A$2)-8),"",SUMIF(Table1[SHIFT NOMENCLATURE], $B311, Table1[FWIA]))</f>
        <v/>
      </c>
      <c r="O311" s="1" t="str">
        <f>IF($A311&gt;--RIGHT($A$2,LEN($A$2)-8),"",SUMIF(Table1[SHIFT NOMENCLATURE], $B311, Table1[DUSTWUN]))</f>
        <v/>
      </c>
    </row>
    <row r="312" spans="1:15" x14ac:dyDescent="0.25">
      <c r="A312" s="1" t="str">
        <f t="shared" si="8"/>
        <v/>
      </c>
      <c r="B312" t="str">
        <f t="shared" si="9"/>
        <v/>
      </c>
      <c r="C312" s="1" t="str">
        <f>IF($A312&gt;--RIGHT($A$2,LEN($A$2)-8),"",COUNTIF(Table1[SHIFT NOMENCLATURE],$B312))</f>
        <v/>
      </c>
      <c r="D312" s="1" t="str">
        <f>IF($A312&gt;--RIGHT($A$2,LEN($A$2)-8),"",SUMIF(Table1[SHIFT NOMENCLATURE], $B312, Table1[EVIC KILL]))</f>
        <v/>
      </c>
      <c r="E312" s="1" t="str">
        <f>IF($A312&gt;--RIGHT($A$2,LEN($A$2)-8),"",SUMIF(Table1[SHIFT NOMENCLATURE], $B312, Table1[EVIC MOB]))</f>
        <v/>
      </c>
      <c r="F312" s="1" t="str">
        <f>IF($A312&gt;--RIGHT($A$2,LEN($A$2)-8),"",SUMIF(Table1[SHIFT NOMENCLATURE], $B312, Table1[EVIC FIRE]))</f>
        <v/>
      </c>
      <c r="G312" s="1" t="str">
        <f>IF($A312&gt;--RIGHT($A$2,LEN($A$2)-8),"",SUMIF(Table1[SHIFT NOMENCLATURE], $B312, Table1[EKIA]))</f>
        <v/>
      </c>
      <c r="H312" s="1" t="str">
        <f>IF($A312&gt;--RIGHT($A$2,LEN($A$2)-8),"",SUMIF(Table1[SHIFT NOMENCLATURE], $B312, Table1[EWIA]))</f>
        <v/>
      </c>
      <c r="I312" s="1" t="str">
        <f>IF($A312&gt;--RIGHT($A$2,LEN($A$2)-8),"",SUMIF(Table1[SHIFT NOMENCLATURE], $B312, Table1[EPW]))</f>
        <v/>
      </c>
      <c r="J312" s="1" t="str">
        <f>IF($A312&gt;--RIGHT($A$2,LEN($A$2)-8),"",SUMIF(Table1[SHIFT NOMENCLATURE], $B312, Table1[FVIC KILL]))</f>
        <v/>
      </c>
      <c r="K312" s="1" t="str">
        <f>IF($A312&gt;--RIGHT($A$2,LEN($A$2)-8),"",SUMIF(Table1[SHIFT NOMENCLATURE], $B312, Table1[FVIC MOB]))</f>
        <v/>
      </c>
      <c r="L312" s="1" t="str">
        <f>IF($A312&gt;--RIGHT($A$2,LEN($A$2)-8),"",SUMIF(Table1[SHIFT NOMENCLATURE], $B312, Table1[FVIC FIRE]))</f>
        <v/>
      </c>
      <c r="M312" s="1" t="str">
        <f>IF($A312&gt;--RIGHT($A$2,LEN($A$2)-8),"",SUMIF(Table1[SHIFT NOMENCLATURE], $B312, Table1[FKIA]))</f>
        <v/>
      </c>
      <c r="N312" s="1" t="str">
        <f>IF($A312&gt;--RIGHT($A$2,LEN($A$2)-8),"",SUMIF(Table1[SHIFT NOMENCLATURE], $B312, Table1[FWIA]))</f>
        <v/>
      </c>
      <c r="O312" s="1" t="str">
        <f>IF($A312&gt;--RIGHT($A$2,LEN($A$2)-8),"",SUMIF(Table1[SHIFT NOMENCLATURE], $B312, Table1[DUSTWUN]))</f>
        <v/>
      </c>
    </row>
    <row r="313" spans="1:15" x14ac:dyDescent="0.25">
      <c r="A313" s="1" t="str">
        <f t="shared" si="8"/>
        <v/>
      </c>
      <c r="B313" t="str">
        <f t="shared" si="9"/>
        <v/>
      </c>
      <c r="C313" s="1" t="str">
        <f>IF($A313&gt;--RIGHT($A$2,LEN($A$2)-8),"",COUNTIF(Table1[SHIFT NOMENCLATURE],$B313))</f>
        <v/>
      </c>
      <c r="D313" s="1" t="str">
        <f>IF($A313&gt;--RIGHT($A$2,LEN($A$2)-8),"",SUMIF(Table1[SHIFT NOMENCLATURE], $B313, Table1[EVIC KILL]))</f>
        <v/>
      </c>
      <c r="E313" s="1" t="str">
        <f>IF($A313&gt;--RIGHT($A$2,LEN($A$2)-8),"",SUMIF(Table1[SHIFT NOMENCLATURE], $B313, Table1[EVIC MOB]))</f>
        <v/>
      </c>
      <c r="F313" s="1" t="str">
        <f>IF($A313&gt;--RIGHT($A$2,LEN($A$2)-8),"",SUMIF(Table1[SHIFT NOMENCLATURE], $B313, Table1[EVIC FIRE]))</f>
        <v/>
      </c>
      <c r="G313" s="1" t="str">
        <f>IF($A313&gt;--RIGHT($A$2,LEN($A$2)-8),"",SUMIF(Table1[SHIFT NOMENCLATURE], $B313, Table1[EKIA]))</f>
        <v/>
      </c>
      <c r="H313" s="1" t="str">
        <f>IF($A313&gt;--RIGHT($A$2,LEN($A$2)-8),"",SUMIF(Table1[SHIFT NOMENCLATURE], $B313, Table1[EWIA]))</f>
        <v/>
      </c>
      <c r="I313" s="1" t="str">
        <f>IF($A313&gt;--RIGHT($A$2,LEN($A$2)-8),"",SUMIF(Table1[SHIFT NOMENCLATURE], $B313, Table1[EPW]))</f>
        <v/>
      </c>
      <c r="J313" s="1" t="str">
        <f>IF($A313&gt;--RIGHT($A$2,LEN($A$2)-8),"",SUMIF(Table1[SHIFT NOMENCLATURE], $B313, Table1[FVIC KILL]))</f>
        <v/>
      </c>
      <c r="K313" s="1" t="str">
        <f>IF($A313&gt;--RIGHT($A$2,LEN($A$2)-8),"",SUMIF(Table1[SHIFT NOMENCLATURE], $B313, Table1[FVIC MOB]))</f>
        <v/>
      </c>
      <c r="L313" s="1" t="str">
        <f>IF($A313&gt;--RIGHT($A$2,LEN($A$2)-8),"",SUMIF(Table1[SHIFT NOMENCLATURE], $B313, Table1[FVIC FIRE]))</f>
        <v/>
      </c>
      <c r="M313" s="1" t="str">
        <f>IF($A313&gt;--RIGHT($A$2,LEN($A$2)-8),"",SUMIF(Table1[SHIFT NOMENCLATURE], $B313, Table1[FKIA]))</f>
        <v/>
      </c>
      <c r="N313" s="1" t="str">
        <f>IF($A313&gt;--RIGHT($A$2,LEN($A$2)-8),"",SUMIF(Table1[SHIFT NOMENCLATURE], $B313, Table1[FWIA]))</f>
        <v/>
      </c>
      <c r="O313" s="1" t="str">
        <f>IF($A313&gt;--RIGHT($A$2,LEN($A$2)-8),"",SUMIF(Table1[SHIFT NOMENCLATURE], $B313, Table1[DUSTWUN]))</f>
        <v/>
      </c>
    </row>
    <row r="314" spans="1:15" x14ac:dyDescent="0.25">
      <c r="A314" s="1" t="str">
        <f t="shared" si="8"/>
        <v/>
      </c>
      <c r="B314" t="str">
        <f t="shared" si="9"/>
        <v/>
      </c>
      <c r="C314" s="1" t="str">
        <f>IF($A314&gt;--RIGHT($A$2,LEN($A$2)-8),"",COUNTIF(Table1[SHIFT NOMENCLATURE],$B314))</f>
        <v/>
      </c>
      <c r="D314" s="1" t="str">
        <f>IF($A314&gt;--RIGHT($A$2,LEN($A$2)-8),"",SUMIF(Table1[SHIFT NOMENCLATURE], $B314, Table1[EVIC KILL]))</f>
        <v/>
      </c>
      <c r="E314" s="1" t="str">
        <f>IF($A314&gt;--RIGHT($A$2,LEN($A$2)-8),"",SUMIF(Table1[SHIFT NOMENCLATURE], $B314, Table1[EVIC MOB]))</f>
        <v/>
      </c>
      <c r="F314" s="1" t="str">
        <f>IF($A314&gt;--RIGHT($A$2,LEN($A$2)-8),"",SUMIF(Table1[SHIFT NOMENCLATURE], $B314, Table1[EVIC FIRE]))</f>
        <v/>
      </c>
      <c r="G314" s="1" t="str">
        <f>IF($A314&gt;--RIGHT($A$2,LEN($A$2)-8),"",SUMIF(Table1[SHIFT NOMENCLATURE], $B314, Table1[EKIA]))</f>
        <v/>
      </c>
      <c r="H314" s="1" t="str">
        <f>IF($A314&gt;--RIGHT($A$2,LEN($A$2)-8),"",SUMIF(Table1[SHIFT NOMENCLATURE], $B314, Table1[EWIA]))</f>
        <v/>
      </c>
      <c r="I314" s="1" t="str">
        <f>IF($A314&gt;--RIGHT($A$2,LEN($A$2)-8),"",SUMIF(Table1[SHIFT NOMENCLATURE], $B314, Table1[EPW]))</f>
        <v/>
      </c>
      <c r="J314" s="1" t="str">
        <f>IF($A314&gt;--RIGHT($A$2,LEN($A$2)-8),"",SUMIF(Table1[SHIFT NOMENCLATURE], $B314, Table1[FVIC KILL]))</f>
        <v/>
      </c>
      <c r="K314" s="1" t="str">
        <f>IF($A314&gt;--RIGHT($A$2,LEN($A$2)-8),"",SUMIF(Table1[SHIFT NOMENCLATURE], $B314, Table1[FVIC MOB]))</f>
        <v/>
      </c>
      <c r="L314" s="1" t="str">
        <f>IF($A314&gt;--RIGHT($A$2,LEN($A$2)-8),"",SUMIF(Table1[SHIFT NOMENCLATURE], $B314, Table1[FVIC FIRE]))</f>
        <v/>
      </c>
      <c r="M314" s="1" t="str">
        <f>IF($A314&gt;--RIGHT($A$2,LEN($A$2)-8),"",SUMIF(Table1[SHIFT NOMENCLATURE], $B314, Table1[FKIA]))</f>
        <v/>
      </c>
      <c r="N314" s="1" t="str">
        <f>IF($A314&gt;--RIGHT($A$2,LEN($A$2)-8),"",SUMIF(Table1[SHIFT NOMENCLATURE], $B314, Table1[FWIA]))</f>
        <v/>
      </c>
      <c r="O314" s="1" t="str">
        <f>IF($A314&gt;--RIGHT($A$2,LEN($A$2)-8),"",SUMIF(Table1[SHIFT NOMENCLATURE], $B314, Table1[DUSTWUN]))</f>
        <v/>
      </c>
    </row>
    <row r="315" spans="1:15" x14ac:dyDescent="0.25">
      <c r="A315" s="1" t="str">
        <f t="shared" si="8"/>
        <v/>
      </c>
      <c r="B315" t="str">
        <f t="shared" si="9"/>
        <v/>
      </c>
      <c r="C315" s="1" t="str">
        <f>IF($A315&gt;--RIGHT($A$2,LEN($A$2)-8),"",COUNTIF(Table1[SHIFT NOMENCLATURE],$B315))</f>
        <v/>
      </c>
      <c r="D315" s="1" t="str">
        <f>IF($A315&gt;--RIGHT($A$2,LEN($A$2)-8),"",SUMIF(Table1[SHIFT NOMENCLATURE], $B315, Table1[EVIC KILL]))</f>
        <v/>
      </c>
      <c r="E315" s="1" t="str">
        <f>IF($A315&gt;--RIGHT($A$2,LEN($A$2)-8),"",SUMIF(Table1[SHIFT NOMENCLATURE], $B315, Table1[EVIC MOB]))</f>
        <v/>
      </c>
      <c r="F315" s="1" t="str">
        <f>IF($A315&gt;--RIGHT($A$2,LEN($A$2)-8),"",SUMIF(Table1[SHIFT NOMENCLATURE], $B315, Table1[EVIC FIRE]))</f>
        <v/>
      </c>
      <c r="G315" s="1" t="str">
        <f>IF($A315&gt;--RIGHT($A$2,LEN($A$2)-8),"",SUMIF(Table1[SHIFT NOMENCLATURE], $B315, Table1[EKIA]))</f>
        <v/>
      </c>
      <c r="H315" s="1" t="str">
        <f>IF($A315&gt;--RIGHT($A$2,LEN($A$2)-8),"",SUMIF(Table1[SHIFT NOMENCLATURE], $B315, Table1[EWIA]))</f>
        <v/>
      </c>
      <c r="I315" s="1" t="str">
        <f>IF($A315&gt;--RIGHT($A$2,LEN($A$2)-8),"",SUMIF(Table1[SHIFT NOMENCLATURE], $B315, Table1[EPW]))</f>
        <v/>
      </c>
      <c r="J315" s="1" t="str">
        <f>IF($A315&gt;--RIGHT($A$2,LEN($A$2)-8),"",SUMIF(Table1[SHIFT NOMENCLATURE], $B315, Table1[FVIC KILL]))</f>
        <v/>
      </c>
      <c r="K315" s="1" t="str">
        <f>IF($A315&gt;--RIGHT($A$2,LEN($A$2)-8),"",SUMIF(Table1[SHIFT NOMENCLATURE], $B315, Table1[FVIC MOB]))</f>
        <v/>
      </c>
      <c r="L315" s="1" t="str">
        <f>IF($A315&gt;--RIGHT($A$2,LEN($A$2)-8),"",SUMIF(Table1[SHIFT NOMENCLATURE], $B315, Table1[FVIC FIRE]))</f>
        <v/>
      </c>
      <c r="M315" s="1" t="str">
        <f>IF($A315&gt;--RIGHT($A$2,LEN($A$2)-8),"",SUMIF(Table1[SHIFT NOMENCLATURE], $B315, Table1[FKIA]))</f>
        <v/>
      </c>
      <c r="N315" s="1" t="str">
        <f>IF($A315&gt;--RIGHT($A$2,LEN($A$2)-8),"",SUMIF(Table1[SHIFT NOMENCLATURE], $B315, Table1[FWIA]))</f>
        <v/>
      </c>
      <c r="O315" s="1" t="str">
        <f>IF($A315&gt;--RIGHT($A$2,LEN($A$2)-8),"",SUMIF(Table1[SHIFT NOMENCLATURE], $B315, Table1[DUSTWUN]))</f>
        <v/>
      </c>
    </row>
    <row r="316" spans="1:15" x14ac:dyDescent="0.25">
      <c r="A316" s="1" t="str">
        <f t="shared" si="8"/>
        <v/>
      </c>
      <c r="B316" t="str">
        <f t="shared" si="9"/>
        <v/>
      </c>
      <c r="C316" s="1" t="str">
        <f>IF($A316&gt;--RIGHT($A$2,LEN($A$2)-8),"",COUNTIF(Table1[SHIFT NOMENCLATURE],$B316))</f>
        <v/>
      </c>
      <c r="D316" s="1" t="str">
        <f>IF($A316&gt;--RIGHT($A$2,LEN($A$2)-8),"",SUMIF(Table1[SHIFT NOMENCLATURE], $B316, Table1[EVIC KILL]))</f>
        <v/>
      </c>
      <c r="E316" s="1" t="str">
        <f>IF($A316&gt;--RIGHT($A$2,LEN($A$2)-8),"",SUMIF(Table1[SHIFT NOMENCLATURE], $B316, Table1[EVIC MOB]))</f>
        <v/>
      </c>
      <c r="F316" s="1" t="str">
        <f>IF($A316&gt;--RIGHT($A$2,LEN($A$2)-8),"",SUMIF(Table1[SHIFT NOMENCLATURE], $B316, Table1[EVIC FIRE]))</f>
        <v/>
      </c>
      <c r="G316" s="1" t="str">
        <f>IF($A316&gt;--RIGHT($A$2,LEN($A$2)-8),"",SUMIF(Table1[SHIFT NOMENCLATURE], $B316, Table1[EKIA]))</f>
        <v/>
      </c>
      <c r="H316" s="1" t="str">
        <f>IF($A316&gt;--RIGHT($A$2,LEN($A$2)-8),"",SUMIF(Table1[SHIFT NOMENCLATURE], $B316, Table1[EWIA]))</f>
        <v/>
      </c>
      <c r="I316" s="1" t="str">
        <f>IF($A316&gt;--RIGHT($A$2,LEN($A$2)-8),"",SUMIF(Table1[SHIFT NOMENCLATURE], $B316, Table1[EPW]))</f>
        <v/>
      </c>
      <c r="J316" s="1" t="str">
        <f>IF($A316&gt;--RIGHT($A$2,LEN($A$2)-8),"",SUMIF(Table1[SHIFT NOMENCLATURE], $B316, Table1[FVIC KILL]))</f>
        <v/>
      </c>
      <c r="K316" s="1" t="str">
        <f>IF($A316&gt;--RIGHT($A$2,LEN($A$2)-8),"",SUMIF(Table1[SHIFT NOMENCLATURE], $B316, Table1[FVIC MOB]))</f>
        <v/>
      </c>
      <c r="L316" s="1" t="str">
        <f>IF($A316&gt;--RIGHT($A$2,LEN($A$2)-8),"",SUMIF(Table1[SHIFT NOMENCLATURE], $B316, Table1[FVIC FIRE]))</f>
        <v/>
      </c>
      <c r="M316" s="1" t="str">
        <f>IF($A316&gt;--RIGHT($A$2,LEN($A$2)-8),"",SUMIF(Table1[SHIFT NOMENCLATURE], $B316, Table1[FKIA]))</f>
        <v/>
      </c>
      <c r="N316" s="1" t="str">
        <f>IF($A316&gt;--RIGHT($A$2,LEN($A$2)-8),"",SUMIF(Table1[SHIFT NOMENCLATURE], $B316, Table1[FWIA]))</f>
        <v/>
      </c>
      <c r="O316" s="1" t="str">
        <f>IF($A316&gt;--RIGHT($A$2,LEN($A$2)-8),"",SUMIF(Table1[SHIFT NOMENCLATURE], $B316, Table1[DUSTWUN]))</f>
        <v/>
      </c>
    </row>
    <row r="317" spans="1:15" x14ac:dyDescent="0.25">
      <c r="A317" s="1" t="str">
        <f t="shared" si="8"/>
        <v/>
      </c>
      <c r="B317" t="str">
        <f t="shared" si="9"/>
        <v/>
      </c>
      <c r="C317" s="1" t="str">
        <f>IF($A317&gt;--RIGHT($A$2,LEN($A$2)-8),"",COUNTIF(Table1[SHIFT NOMENCLATURE],$B317))</f>
        <v/>
      </c>
      <c r="D317" s="1" t="str">
        <f>IF($A317&gt;--RIGHT($A$2,LEN($A$2)-8),"",SUMIF(Table1[SHIFT NOMENCLATURE], $B317, Table1[EVIC KILL]))</f>
        <v/>
      </c>
      <c r="E317" s="1" t="str">
        <f>IF($A317&gt;--RIGHT($A$2,LEN($A$2)-8),"",SUMIF(Table1[SHIFT NOMENCLATURE], $B317, Table1[EVIC MOB]))</f>
        <v/>
      </c>
      <c r="F317" s="1" t="str">
        <f>IF($A317&gt;--RIGHT($A$2,LEN($A$2)-8),"",SUMIF(Table1[SHIFT NOMENCLATURE], $B317, Table1[EVIC FIRE]))</f>
        <v/>
      </c>
      <c r="G317" s="1" t="str">
        <f>IF($A317&gt;--RIGHT($A$2,LEN($A$2)-8),"",SUMIF(Table1[SHIFT NOMENCLATURE], $B317, Table1[EKIA]))</f>
        <v/>
      </c>
      <c r="H317" s="1" t="str">
        <f>IF($A317&gt;--RIGHT($A$2,LEN($A$2)-8),"",SUMIF(Table1[SHIFT NOMENCLATURE], $B317, Table1[EWIA]))</f>
        <v/>
      </c>
      <c r="I317" s="1" t="str">
        <f>IF($A317&gt;--RIGHT($A$2,LEN($A$2)-8),"",SUMIF(Table1[SHIFT NOMENCLATURE], $B317, Table1[EPW]))</f>
        <v/>
      </c>
      <c r="J317" s="1" t="str">
        <f>IF($A317&gt;--RIGHT($A$2,LEN($A$2)-8),"",SUMIF(Table1[SHIFT NOMENCLATURE], $B317, Table1[FVIC KILL]))</f>
        <v/>
      </c>
      <c r="K317" s="1" t="str">
        <f>IF($A317&gt;--RIGHT($A$2,LEN($A$2)-8),"",SUMIF(Table1[SHIFT NOMENCLATURE], $B317, Table1[FVIC MOB]))</f>
        <v/>
      </c>
      <c r="L317" s="1" t="str">
        <f>IF($A317&gt;--RIGHT($A$2,LEN($A$2)-8),"",SUMIF(Table1[SHIFT NOMENCLATURE], $B317, Table1[FVIC FIRE]))</f>
        <v/>
      </c>
      <c r="M317" s="1" t="str">
        <f>IF($A317&gt;--RIGHT($A$2,LEN($A$2)-8),"",SUMIF(Table1[SHIFT NOMENCLATURE], $B317, Table1[FKIA]))</f>
        <v/>
      </c>
      <c r="N317" s="1" t="str">
        <f>IF($A317&gt;--RIGHT($A$2,LEN($A$2)-8),"",SUMIF(Table1[SHIFT NOMENCLATURE], $B317, Table1[FWIA]))</f>
        <v/>
      </c>
      <c r="O317" s="1" t="str">
        <f>IF($A317&gt;--RIGHT($A$2,LEN($A$2)-8),"",SUMIF(Table1[SHIFT NOMENCLATURE], $B317, Table1[DUSTWUN]))</f>
        <v/>
      </c>
    </row>
    <row r="318" spans="1:15" x14ac:dyDescent="0.25">
      <c r="A318" s="1" t="str">
        <f t="shared" si="8"/>
        <v/>
      </c>
      <c r="B318" t="str">
        <f t="shared" si="9"/>
        <v/>
      </c>
      <c r="C318" s="1" t="str">
        <f>IF($A318&gt;--RIGHT($A$2,LEN($A$2)-8),"",COUNTIF(Table1[SHIFT NOMENCLATURE],$B318))</f>
        <v/>
      </c>
      <c r="D318" s="1" t="str">
        <f>IF($A318&gt;--RIGHT($A$2,LEN($A$2)-8),"",SUMIF(Table1[SHIFT NOMENCLATURE], $B318, Table1[EVIC KILL]))</f>
        <v/>
      </c>
      <c r="E318" s="1" t="str">
        <f>IF($A318&gt;--RIGHT($A$2,LEN($A$2)-8),"",SUMIF(Table1[SHIFT NOMENCLATURE], $B318, Table1[EVIC MOB]))</f>
        <v/>
      </c>
      <c r="F318" s="1" t="str">
        <f>IF($A318&gt;--RIGHT($A$2,LEN($A$2)-8),"",SUMIF(Table1[SHIFT NOMENCLATURE], $B318, Table1[EVIC FIRE]))</f>
        <v/>
      </c>
      <c r="G318" s="1" t="str">
        <f>IF($A318&gt;--RIGHT($A$2,LEN($A$2)-8),"",SUMIF(Table1[SHIFT NOMENCLATURE], $B318, Table1[EKIA]))</f>
        <v/>
      </c>
      <c r="H318" s="1" t="str">
        <f>IF($A318&gt;--RIGHT($A$2,LEN($A$2)-8),"",SUMIF(Table1[SHIFT NOMENCLATURE], $B318, Table1[EWIA]))</f>
        <v/>
      </c>
      <c r="I318" s="1" t="str">
        <f>IF($A318&gt;--RIGHT($A$2,LEN($A$2)-8),"",SUMIF(Table1[SHIFT NOMENCLATURE], $B318, Table1[EPW]))</f>
        <v/>
      </c>
      <c r="J318" s="1" t="str">
        <f>IF($A318&gt;--RIGHT($A$2,LEN($A$2)-8),"",SUMIF(Table1[SHIFT NOMENCLATURE], $B318, Table1[FVIC KILL]))</f>
        <v/>
      </c>
      <c r="K318" s="1" t="str">
        <f>IF($A318&gt;--RIGHT($A$2,LEN($A$2)-8),"",SUMIF(Table1[SHIFT NOMENCLATURE], $B318, Table1[FVIC MOB]))</f>
        <v/>
      </c>
      <c r="L318" s="1" t="str">
        <f>IF($A318&gt;--RIGHT($A$2,LEN($A$2)-8),"",SUMIF(Table1[SHIFT NOMENCLATURE], $B318, Table1[FVIC FIRE]))</f>
        <v/>
      </c>
      <c r="M318" s="1" t="str">
        <f>IF($A318&gt;--RIGHT($A$2,LEN($A$2)-8),"",SUMIF(Table1[SHIFT NOMENCLATURE], $B318, Table1[FKIA]))</f>
        <v/>
      </c>
      <c r="N318" s="1" t="str">
        <f>IF($A318&gt;--RIGHT($A$2,LEN($A$2)-8),"",SUMIF(Table1[SHIFT NOMENCLATURE], $B318, Table1[FWIA]))</f>
        <v/>
      </c>
      <c r="O318" s="1" t="str">
        <f>IF($A318&gt;--RIGHT($A$2,LEN($A$2)-8),"",SUMIF(Table1[SHIFT NOMENCLATURE], $B318, Table1[DUSTWUN]))</f>
        <v/>
      </c>
    </row>
    <row r="319" spans="1:15" x14ac:dyDescent="0.25">
      <c r="A319" s="1" t="str">
        <f t="shared" si="8"/>
        <v/>
      </c>
      <c r="B319" t="str">
        <f t="shared" si="9"/>
        <v/>
      </c>
      <c r="C319" s="1" t="str">
        <f>IF($A319&gt;--RIGHT($A$2,LEN($A$2)-8),"",COUNTIF(Table1[SHIFT NOMENCLATURE],$B319))</f>
        <v/>
      </c>
      <c r="D319" s="1" t="str">
        <f>IF($A319&gt;--RIGHT($A$2,LEN($A$2)-8),"",SUMIF(Table1[SHIFT NOMENCLATURE], $B319, Table1[EVIC KILL]))</f>
        <v/>
      </c>
      <c r="E319" s="1" t="str">
        <f>IF($A319&gt;--RIGHT($A$2,LEN($A$2)-8),"",SUMIF(Table1[SHIFT NOMENCLATURE], $B319, Table1[EVIC MOB]))</f>
        <v/>
      </c>
      <c r="F319" s="1" t="str">
        <f>IF($A319&gt;--RIGHT($A$2,LEN($A$2)-8),"",SUMIF(Table1[SHIFT NOMENCLATURE], $B319, Table1[EVIC FIRE]))</f>
        <v/>
      </c>
      <c r="G319" s="1" t="str">
        <f>IF($A319&gt;--RIGHT($A$2,LEN($A$2)-8),"",SUMIF(Table1[SHIFT NOMENCLATURE], $B319, Table1[EKIA]))</f>
        <v/>
      </c>
      <c r="H319" s="1" t="str">
        <f>IF($A319&gt;--RIGHT($A$2,LEN($A$2)-8),"",SUMIF(Table1[SHIFT NOMENCLATURE], $B319, Table1[EWIA]))</f>
        <v/>
      </c>
      <c r="I319" s="1" t="str">
        <f>IF($A319&gt;--RIGHT($A$2,LEN($A$2)-8),"",SUMIF(Table1[SHIFT NOMENCLATURE], $B319, Table1[EPW]))</f>
        <v/>
      </c>
      <c r="J319" s="1" t="str">
        <f>IF($A319&gt;--RIGHT($A$2,LEN($A$2)-8),"",SUMIF(Table1[SHIFT NOMENCLATURE], $B319, Table1[FVIC KILL]))</f>
        <v/>
      </c>
      <c r="K319" s="1" t="str">
        <f>IF($A319&gt;--RIGHT($A$2,LEN($A$2)-8),"",SUMIF(Table1[SHIFT NOMENCLATURE], $B319, Table1[FVIC MOB]))</f>
        <v/>
      </c>
      <c r="L319" s="1" t="str">
        <f>IF($A319&gt;--RIGHT($A$2,LEN($A$2)-8),"",SUMIF(Table1[SHIFT NOMENCLATURE], $B319, Table1[FVIC FIRE]))</f>
        <v/>
      </c>
      <c r="M319" s="1" t="str">
        <f>IF($A319&gt;--RIGHT($A$2,LEN($A$2)-8),"",SUMIF(Table1[SHIFT NOMENCLATURE], $B319, Table1[FKIA]))</f>
        <v/>
      </c>
      <c r="N319" s="1" t="str">
        <f>IF($A319&gt;--RIGHT($A$2,LEN($A$2)-8),"",SUMIF(Table1[SHIFT NOMENCLATURE], $B319, Table1[FWIA]))</f>
        <v/>
      </c>
      <c r="O319" s="1" t="str">
        <f>IF($A319&gt;--RIGHT($A$2,LEN($A$2)-8),"",SUMIF(Table1[SHIFT NOMENCLATURE], $B319, Table1[DUSTWUN]))</f>
        <v/>
      </c>
    </row>
    <row r="320" spans="1:15" x14ac:dyDescent="0.25">
      <c r="A320" s="1" t="str">
        <f t="shared" si="8"/>
        <v/>
      </c>
      <c r="B320" t="str">
        <f t="shared" si="9"/>
        <v/>
      </c>
      <c r="C320" s="1" t="str">
        <f>IF($A320&gt;--RIGHT($A$2,LEN($A$2)-8),"",COUNTIF(Table1[SHIFT NOMENCLATURE],$B320))</f>
        <v/>
      </c>
      <c r="D320" s="1" t="str">
        <f>IF($A320&gt;--RIGHT($A$2,LEN($A$2)-8),"",SUMIF(Table1[SHIFT NOMENCLATURE], $B320, Table1[EVIC KILL]))</f>
        <v/>
      </c>
      <c r="E320" s="1" t="str">
        <f>IF($A320&gt;--RIGHT($A$2,LEN($A$2)-8),"",SUMIF(Table1[SHIFT NOMENCLATURE], $B320, Table1[EVIC MOB]))</f>
        <v/>
      </c>
      <c r="F320" s="1" t="str">
        <f>IF($A320&gt;--RIGHT($A$2,LEN($A$2)-8),"",SUMIF(Table1[SHIFT NOMENCLATURE], $B320, Table1[EVIC FIRE]))</f>
        <v/>
      </c>
      <c r="G320" s="1" t="str">
        <f>IF($A320&gt;--RIGHT($A$2,LEN($A$2)-8),"",SUMIF(Table1[SHIFT NOMENCLATURE], $B320, Table1[EKIA]))</f>
        <v/>
      </c>
      <c r="H320" s="1" t="str">
        <f>IF($A320&gt;--RIGHT($A$2,LEN($A$2)-8),"",SUMIF(Table1[SHIFT NOMENCLATURE], $B320, Table1[EWIA]))</f>
        <v/>
      </c>
      <c r="I320" s="1" t="str">
        <f>IF($A320&gt;--RIGHT($A$2,LEN($A$2)-8),"",SUMIF(Table1[SHIFT NOMENCLATURE], $B320, Table1[EPW]))</f>
        <v/>
      </c>
      <c r="J320" s="1" t="str">
        <f>IF($A320&gt;--RIGHT($A$2,LEN($A$2)-8),"",SUMIF(Table1[SHIFT NOMENCLATURE], $B320, Table1[FVIC KILL]))</f>
        <v/>
      </c>
      <c r="K320" s="1" t="str">
        <f>IF($A320&gt;--RIGHT($A$2,LEN($A$2)-8),"",SUMIF(Table1[SHIFT NOMENCLATURE], $B320, Table1[FVIC MOB]))</f>
        <v/>
      </c>
      <c r="L320" s="1" t="str">
        <f>IF($A320&gt;--RIGHT($A$2,LEN($A$2)-8),"",SUMIF(Table1[SHIFT NOMENCLATURE], $B320, Table1[FVIC FIRE]))</f>
        <v/>
      </c>
      <c r="M320" s="1" t="str">
        <f>IF($A320&gt;--RIGHT($A$2,LEN($A$2)-8),"",SUMIF(Table1[SHIFT NOMENCLATURE], $B320, Table1[FKIA]))</f>
        <v/>
      </c>
      <c r="N320" s="1" t="str">
        <f>IF($A320&gt;--RIGHT($A$2,LEN($A$2)-8),"",SUMIF(Table1[SHIFT NOMENCLATURE], $B320, Table1[FWIA]))</f>
        <v/>
      </c>
      <c r="O320" s="1" t="str">
        <f>IF($A320&gt;--RIGHT($A$2,LEN($A$2)-8),"",SUMIF(Table1[SHIFT NOMENCLATURE], $B320, Table1[DUSTWUN]))</f>
        <v/>
      </c>
    </row>
    <row r="321" spans="1:15" x14ac:dyDescent="0.25">
      <c r="A321" s="1" t="str">
        <f t="shared" si="8"/>
        <v/>
      </c>
      <c r="B321" t="str">
        <f t="shared" si="9"/>
        <v/>
      </c>
      <c r="C321" s="1" t="str">
        <f>IF($A321&gt;--RIGHT($A$2,LEN($A$2)-8),"",COUNTIF(Table1[SHIFT NOMENCLATURE],$B321))</f>
        <v/>
      </c>
      <c r="D321" s="1" t="str">
        <f>IF($A321&gt;--RIGHT($A$2,LEN($A$2)-8),"",SUMIF(Table1[SHIFT NOMENCLATURE], $B321, Table1[EVIC KILL]))</f>
        <v/>
      </c>
      <c r="E321" s="1" t="str">
        <f>IF($A321&gt;--RIGHT($A$2,LEN($A$2)-8),"",SUMIF(Table1[SHIFT NOMENCLATURE], $B321, Table1[EVIC MOB]))</f>
        <v/>
      </c>
      <c r="F321" s="1" t="str">
        <f>IF($A321&gt;--RIGHT($A$2,LEN($A$2)-8),"",SUMIF(Table1[SHIFT NOMENCLATURE], $B321, Table1[EVIC FIRE]))</f>
        <v/>
      </c>
      <c r="G321" s="1" t="str">
        <f>IF($A321&gt;--RIGHT($A$2,LEN($A$2)-8),"",SUMIF(Table1[SHIFT NOMENCLATURE], $B321, Table1[EKIA]))</f>
        <v/>
      </c>
      <c r="H321" s="1" t="str">
        <f>IF($A321&gt;--RIGHT($A$2,LEN($A$2)-8),"",SUMIF(Table1[SHIFT NOMENCLATURE], $B321, Table1[EWIA]))</f>
        <v/>
      </c>
      <c r="I321" s="1" t="str">
        <f>IF($A321&gt;--RIGHT($A$2,LEN($A$2)-8),"",SUMIF(Table1[SHIFT NOMENCLATURE], $B321, Table1[EPW]))</f>
        <v/>
      </c>
      <c r="J321" s="1" t="str">
        <f>IF($A321&gt;--RIGHT($A$2,LEN($A$2)-8),"",SUMIF(Table1[SHIFT NOMENCLATURE], $B321, Table1[FVIC KILL]))</f>
        <v/>
      </c>
      <c r="K321" s="1" t="str">
        <f>IF($A321&gt;--RIGHT($A$2,LEN($A$2)-8),"",SUMIF(Table1[SHIFT NOMENCLATURE], $B321, Table1[FVIC MOB]))</f>
        <v/>
      </c>
      <c r="L321" s="1" t="str">
        <f>IF($A321&gt;--RIGHT($A$2,LEN($A$2)-8),"",SUMIF(Table1[SHIFT NOMENCLATURE], $B321, Table1[FVIC FIRE]))</f>
        <v/>
      </c>
      <c r="M321" s="1" t="str">
        <f>IF($A321&gt;--RIGHT($A$2,LEN($A$2)-8),"",SUMIF(Table1[SHIFT NOMENCLATURE], $B321, Table1[FKIA]))</f>
        <v/>
      </c>
      <c r="N321" s="1" t="str">
        <f>IF($A321&gt;--RIGHT($A$2,LEN($A$2)-8),"",SUMIF(Table1[SHIFT NOMENCLATURE], $B321, Table1[FWIA]))</f>
        <v/>
      </c>
      <c r="O321" s="1" t="str">
        <f>IF($A321&gt;--RIGHT($A$2,LEN($A$2)-8),"",SUMIF(Table1[SHIFT NOMENCLATURE], $B321, Table1[DUSTWUN]))</f>
        <v/>
      </c>
    </row>
    <row r="322" spans="1:15" x14ac:dyDescent="0.25">
      <c r="A322" s="1" t="str">
        <f t="shared" si="8"/>
        <v/>
      </c>
      <c r="B322" t="str">
        <f t="shared" si="9"/>
        <v/>
      </c>
      <c r="C322" s="1" t="str">
        <f>IF($A322&gt;--RIGHT($A$2,LEN($A$2)-8),"",COUNTIF(Table1[SHIFT NOMENCLATURE],$B322))</f>
        <v/>
      </c>
      <c r="D322" s="1" t="str">
        <f>IF($A322&gt;--RIGHT($A$2,LEN($A$2)-8),"",SUMIF(Table1[SHIFT NOMENCLATURE], $B322, Table1[EVIC KILL]))</f>
        <v/>
      </c>
      <c r="E322" s="1" t="str">
        <f>IF($A322&gt;--RIGHT($A$2,LEN($A$2)-8),"",SUMIF(Table1[SHIFT NOMENCLATURE], $B322, Table1[EVIC MOB]))</f>
        <v/>
      </c>
      <c r="F322" s="1" t="str">
        <f>IF($A322&gt;--RIGHT($A$2,LEN($A$2)-8),"",SUMIF(Table1[SHIFT NOMENCLATURE], $B322, Table1[EVIC FIRE]))</f>
        <v/>
      </c>
      <c r="G322" s="1" t="str">
        <f>IF($A322&gt;--RIGHT($A$2,LEN($A$2)-8),"",SUMIF(Table1[SHIFT NOMENCLATURE], $B322, Table1[EKIA]))</f>
        <v/>
      </c>
      <c r="H322" s="1" t="str">
        <f>IF($A322&gt;--RIGHT($A$2,LEN($A$2)-8),"",SUMIF(Table1[SHIFT NOMENCLATURE], $B322, Table1[EWIA]))</f>
        <v/>
      </c>
      <c r="I322" s="1" t="str">
        <f>IF($A322&gt;--RIGHT($A$2,LEN($A$2)-8),"",SUMIF(Table1[SHIFT NOMENCLATURE], $B322, Table1[EPW]))</f>
        <v/>
      </c>
      <c r="J322" s="1" t="str">
        <f>IF($A322&gt;--RIGHT($A$2,LEN($A$2)-8),"",SUMIF(Table1[SHIFT NOMENCLATURE], $B322, Table1[FVIC KILL]))</f>
        <v/>
      </c>
      <c r="K322" s="1" t="str">
        <f>IF($A322&gt;--RIGHT($A$2,LEN($A$2)-8),"",SUMIF(Table1[SHIFT NOMENCLATURE], $B322, Table1[FVIC MOB]))</f>
        <v/>
      </c>
      <c r="L322" s="1" t="str">
        <f>IF($A322&gt;--RIGHT($A$2,LEN($A$2)-8),"",SUMIF(Table1[SHIFT NOMENCLATURE], $B322, Table1[FVIC FIRE]))</f>
        <v/>
      </c>
      <c r="M322" s="1" t="str">
        <f>IF($A322&gt;--RIGHT($A$2,LEN($A$2)-8),"",SUMIF(Table1[SHIFT NOMENCLATURE], $B322, Table1[FKIA]))</f>
        <v/>
      </c>
      <c r="N322" s="1" t="str">
        <f>IF($A322&gt;--RIGHT($A$2,LEN($A$2)-8),"",SUMIF(Table1[SHIFT NOMENCLATURE], $B322, Table1[FWIA]))</f>
        <v/>
      </c>
      <c r="O322" s="1" t="str">
        <f>IF($A322&gt;--RIGHT($A$2,LEN($A$2)-8),"",SUMIF(Table1[SHIFT NOMENCLATURE], $B322, Table1[DUSTWUN]))</f>
        <v/>
      </c>
    </row>
    <row r="323" spans="1:15" x14ac:dyDescent="0.25">
      <c r="A323" s="1" t="str">
        <f t="shared" si="8"/>
        <v/>
      </c>
      <c r="B323" t="str">
        <f t="shared" si="9"/>
        <v/>
      </c>
      <c r="C323" s="1" t="str">
        <f>IF($A323&gt;--RIGHT($A$2,LEN($A$2)-8),"",COUNTIF(Table1[SHIFT NOMENCLATURE],$B323))</f>
        <v/>
      </c>
      <c r="D323" s="1" t="str">
        <f>IF($A323&gt;--RIGHT($A$2,LEN($A$2)-8),"",SUMIF(Table1[SHIFT NOMENCLATURE], $B323, Table1[EVIC KILL]))</f>
        <v/>
      </c>
      <c r="E323" s="1" t="str">
        <f>IF($A323&gt;--RIGHT($A$2,LEN($A$2)-8),"",SUMIF(Table1[SHIFT NOMENCLATURE], $B323, Table1[EVIC MOB]))</f>
        <v/>
      </c>
      <c r="F323" s="1" t="str">
        <f>IF($A323&gt;--RIGHT($A$2,LEN($A$2)-8),"",SUMIF(Table1[SHIFT NOMENCLATURE], $B323, Table1[EVIC FIRE]))</f>
        <v/>
      </c>
      <c r="G323" s="1" t="str">
        <f>IF($A323&gt;--RIGHT($A$2,LEN($A$2)-8),"",SUMIF(Table1[SHIFT NOMENCLATURE], $B323, Table1[EKIA]))</f>
        <v/>
      </c>
      <c r="H323" s="1" t="str">
        <f>IF($A323&gt;--RIGHT($A$2,LEN($A$2)-8),"",SUMIF(Table1[SHIFT NOMENCLATURE], $B323, Table1[EWIA]))</f>
        <v/>
      </c>
      <c r="I323" s="1" t="str">
        <f>IF($A323&gt;--RIGHT($A$2,LEN($A$2)-8),"",SUMIF(Table1[SHIFT NOMENCLATURE], $B323, Table1[EPW]))</f>
        <v/>
      </c>
      <c r="J323" s="1" t="str">
        <f>IF($A323&gt;--RIGHT($A$2,LEN($A$2)-8),"",SUMIF(Table1[SHIFT NOMENCLATURE], $B323, Table1[FVIC KILL]))</f>
        <v/>
      </c>
      <c r="K323" s="1" t="str">
        <f>IF($A323&gt;--RIGHT($A$2,LEN($A$2)-8),"",SUMIF(Table1[SHIFT NOMENCLATURE], $B323, Table1[FVIC MOB]))</f>
        <v/>
      </c>
      <c r="L323" s="1" t="str">
        <f>IF($A323&gt;--RIGHT($A$2,LEN($A$2)-8),"",SUMIF(Table1[SHIFT NOMENCLATURE], $B323, Table1[FVIC FIRE]))</f>
        <v/>
      </c>
      <c r="M323" s="1" t="str">
        <f>IF($A323&gt;--RIGHT($A$2,LEN($A$2)-8),"",SUMIF(Table1[SHIFT NOMENCLATURE], $B323, Table1[FKIA]))</f>
        <v/>
      </c>
      <c r="N323" s="1" t="str">
        <f>IF($A323&gt;--RIGHT($A$2,LEN($A$2)-8),"",SUMIF(Table1[SHIFT NOMENCLATURE], $B323, Table1[FWIA]))</f>
        <v/>
      </c>
      <c r="O323" s="1" t="str">
        <f>IF($A323&gt;--RIGHT($A$2,LEN($A$2)-8),"",SUMIF(Table1[SHIFT NOMENCLATURE], $B323, Table1[DUSTWUN]))</f>
        <v/>
      </c>
    </row>
    <row r="324" spans="1:15" x14ac:dyDescent="0.25">
      <c r="A324" s="1" t="str">
        <f t="shared" si="8"/>
        <v/>
      </c>
      <c r="B324" t="str">
        <f t="shared" si="9"/>
        <v/>
      </c>
      <c r="C324" s="1" t="str">
        <f>IF($A324&gt;--RIGHT($A$2,LEN($A$2)-8),"",COUNTIF(Table1[SHIFT NOMENCLATURE],$B324))</f>
        <v/>
      </c>
      <c r="D324" s="1" t="str">
        <f>IF($A324&gt;--RIGHT($A$2,LEN($A$2)-8),"",SUMIF(Table1[SHIFT NOMENCLATURE], $B324, Table1[EVIC KILL]))</f>
        <v/>
      </c>
      <c r="E324" s="1" t="str">
        <f>IF($A324&gt;--RIGHT($A$2,LEN($A$2)-8),"",SUMIF(Table1[SHIFT NOMENCLATURE], $B324, Table1[EVIC MOB]))</f>
        <v/>
      </c>
      <c r="F324" s="1" t="str">
        <f>IF($A324&gt;--RIGHT($A$2,LEN($A$2)-8),"",SUMIF(Table1[SHIFT NOMENCLATURE], $B324, Table1[EVIC FIRE]))</f>
        <v/>
      </c>
      <c r="G324" s="1" t="str">
        <f>IF($A324&gt;--RIGHT($A$2,LEN($A$2)-8),"",SUMIF(Table1[SHIFT NOMENCLATURE], $B324, Table1[EKIA]))</f>
        <v/>
      </c>
      <c r="H324" s="1" t="str">
        <f>IF($A324&gt;--RIGHT($A$2,LEN($A$2)-8),"",SUMIF(Table1[SHIFT NOMENCLATURE], $B324, Table1[EWIA]))</f>
        <v/>
      </c>
      <c r="I324" s="1" t="str">
        <f>IF($A324&gt;--RIGHT($A$2,LEN($A$2)-8),"",SUMIF(Table1[SHIFT NOMENCLATURE], $B324, Table1[EPW]))</f>
        <v/>
      </c>
      <c r="J324" s="1" t="str">
        <f>IF($A324&gt;--RIGHT($A$2,LEN($A$2)-8),"",SUMIF(Table1[SHIFT NOMENCLATURE], $B324, Table1[FVIC KILL]))</f>
        <v/>
      </c>
      <c r="K324" s="1" t="str">
        <f>IF($A324&gt;--RIGHT($A$2,LEN($A$2)-8),"",SUMIF(Table1[SHIFT NOMENCLATURE], $B324, Table1[FVIC MOB]))</f>
        <v/>
      </c>
      <c r="L324" s="1" t="str">
        <f>IF($A324&gt;--RIGHT($A$2,LEN($A$2)-8),"",SUMIF(Table1[SHIFT NOMENCLATURE], $B324, Table1[FVIC FIRE]))</f>
        <v/>
      </c>
      <c r="M324" s="1" t="str">
        <f>IF($A324&gt;--RIGHT($A$2,LEN($A$2)-8),"",SUMIF(Table1[SHIFT NOMENCLATURE], $B324, Table1[FKIA]))</f>
        <v/>
      </c>
      <c r="N324" s="1" t="str">
        <f>IF($A324&gt;--RIGHT($A$2,LEN($A$2)-8),"",SUMIF(Table1[SHIFT NOMENCLATURE], $B324, Table1[FWIA]))</f>
        <v/>
      </c>
      <c r="O324" s="1" t="str">
        <f>IF($A324&gt;--RIGHT($A$2,LEN($A$2)-8),"",SUMIF(Table1[SHIFT NOMENCLATURE], $B324, Table1[DUSTWUN]))</f>
        <v/>
      </c>
    </row>
    <row r="325" spans="1:15" x14ac:dyDescent="0.25">
      <c r="A325" s="1" t="str">
        <f t="shared" ref="A325:A388" si="10">IF($A324&gt;--RIGHT($A$2,LEN($A$2)-8)-1,"",ROW()-2)</f>
        <v/>
      </c>
      <c r="B325" t="str">
        <f t="shared" ref="B325:B388" si="11">IF($A324&gt;--RIGHT($A$2,LEN($A$2)-8)-1,"",IF(MID($B324,3,4)="1900",CONCATENATE(TEXT(DATEVALUE(MID($B324,15,2)&amp;MID($B324,21,3)&amp;RIGHT($B324,4)),"dd"), "0700-1900", UPPER(TEXT(DATEVALUE(MID($B324,15,2)&amp;MID($B324,21,3)&amp;RIGHT($B324,4)),"mmm")), RIGHT($B324,4)), CONCATENATE(LEFT($B324,2), "1900", MID($B324,12,3), RIGHT($B324,4), "-", TEXT(DATEVALUE(LEFT($B324,2)&amp;MID($B324,12,3)&amp;RIGHT($B324,4))+1,"dd"),"0700", UPPER(TEXT(DATEVALUE(LEFT($B324,2)&amp;MID($B324,12,3)&amp;RIGHT($B324,4))+1,"mmm")), TEXT(DATEVALUE(LEFT($B324,2)&amp;MID($B324,12,3)&amp;RIGHT($B324,4))+1,"yyyy"))))</f>
        <v/>
      </c>
      <c r="C325" s="1" t="str">
        <f>IF($A325&gt;--RIGHT($A$2,LEN($A$2)-8),"",COUNTIF(Table1[SHIFT NOMENCLATURE],$B325))</f>
        <v/>
      </c>
      <c r="D325" s="1" t="str">
        <f>IF($A325&gt;--RIGHT($A$2,LEN($A$2)-8),"",SUMIF(Table1[SHIFT NOMENCLATURE], $B325, Table1[EVIC KILL]))</f>
        <v/>
      </c>
      <c r="E325" s="1" t="str">
        <f>IF($A325&gt;--RIGHT($A$2,LEN($A$2)-8),"",SUMIF(Table1[SHIFT NOMENCLATURE], $B325, Table1[EVIC MOB]))</f>
        <v/>
      </c>
      <c r="F325" s="1" t="str">
        <f>IF($A325&gt;--RIGHT($A$2,LEN($A$2)-8),"",SUMIF(Table1[SHIFT NOMENCLATURE], $B325, Table1[EVIC FIRE]))</f>
        <v/>
      </c>
      <c r="G325" s="1" t="str">
        <f>IF($A325&gt;--RIGHT($A$2,LEN($A$2)-8),"",SUMIF(Table1[SHIFT NOMENCLATURE], $B325, Table1[EKIA]))</f>
        <v/>
      </c>
      <c r="H325" s="1" t="str">
        <f>IF($A325&gt;--RIGHT($A$2,LEN($A$2)-8),"",SUMIF(Table1[SHIFT NOMENCLATURE], $B325, Table1[EWIA]))</f>
        <v/>
      </c>
      <c r="I325" s="1" t="str">
        <f>IF($A325&gt;--RIGHT($A$2,LEN($A$2)-8),"",SUMIF(Table1[SHIFT NOMENCLATURE], $B325, Table1[EPW]))</f>
        <v/>
      </c>
      <c r="J325" s="1" t="str">
        <f>IF($A325&gt;--RIGHT($A$2,LEN($A$2)-8),"",SUMIF(Table1[SHIFT NOMENCLATURE], $B325, Table1[FVIC KILL]))</f>
        <v/>
      </c>
      <c r="K325" s="1" t="str">
        <f>IF($A325&gt;--RIGHT($A$2,LEN($A$2)-8),"",SUMIF(Table1[SHIFT NOMENCLATURE], $B325, Table1[FVIC MOB]))</f>
        <v/>
      </c>
      <c r="L325" s="1" t="str">
        <f>IF($A325&gt;--RIGHT($A$2,LEN($A$2)-8),"",SUMIF(Table1[SHIFT NOMENCLATURE], $B325, Table1[FVIC FIRE]))</f>
        <v/>
      </c>
      <c r="M325" s="1" t="str">
        <f>IF($A325&gt;--RIGHT($A$2,LEN($A$2)-8),"",SUMIF(Table1[SHIFT NOMENCLATURE], $B325, Table1[FKIA]))</f>
        <v/>
      </c>
      <c r="N325" s="1" t="str">
        <f>IF($A325&gt;--RIGHT($A$2,LEN($A$2)-8),"",SUMIF(Table1[SHIFT NOMENCLATURE], $B325, Table1[FWIA]))</f>
        <v/>
      </c>
      <c r="O325" s="1" t="str">
        <f>IF($A325&gt;--RIGHT($A$2,LEN($A$2)-8),"",SUMIF(Table1[SHIFT NOMENCLATURE], $B325, Table1[DUSTWUN]))</f>
        <v/>
      </c>
    </row>
    <row r="326" spans="1:15" x14ac:dyDescent="0.25">
      <c r="A326" s="1" t="str">
        <f t="shared" si="10"/>
        <v/>
      </c>
      <c r="B326" t="str">
        <f t="shared" si="11"/>
        <v/>
      </c>
      <c r="C326" s="1" t="str">
        <f>IF($A326&gt;--RIGHT($A$2,LEN($A$2)-8),"",COUNTIF(Table1[SHIFT NOMENCLATURE],$B326))</f>
        <v/>
      </c>
      <c r="D326" s="1" t="str">
        <f>IF($A326&gt;--RIGHT($A$2,LEN($A$2)-8),"",SUMIF(Table1[SHIFT NOMENCLATURE], $B326, Table1[EVIC KILL]))</f>
        <v/>
      </c>
      <c r="E326" s="1" t="str">
        <f>IF($A326&gt;--RIGHT($A$2,LEN($A$2)-8),"",SUMIF(Table1[SHIFT NOMENCLATURE], $B326, Table1[EVIC MOB]))</f>
        <v/>
      </c>
      <c r="F326" s="1" t="str">
        <f>IF($A326&gt;--RIGHT($A$2,LEN($A$2)-8),"",SUMIF(Table1[SHIFT NOMENCLATURE], $B326, Table1[EVIC FIRE]))</f>
        <v/>
      </c>
      <c r="G326" s="1" t="str">
        <f>IF($A326&gt;--RIGHT($A$2,LEN($A$2)-8),"",SUMIF(Table1[SHIFT NOMENCLATURE], $B326, Table1[EKIA]))</f>
        <v/>
      </c>
      <c r="H326" s="1" t="str">
        <f>IF($A326&gt;--RIGHT($A$2,LEN($A$2)-8),"",SUMIF(Table1[SHIFT NOMENCLATURE], $B326, Table1[EWIA]))</f>
        <v/>
      </c>
      <c r="I326" s="1" t="str">
        <f>IF($A326&gt;--RIGHT($A$2,LEN($A$2)-8),"",SUMIF(Table1[SHIFT NOMENCLATURE], $B326, Table1[EPW]))</f>
        <v/>
      </c>
      <c r="J326" s="1" t="str">
        <f>IF($A326&gt;--RIGHT($A$2,LEN($A$2)-8),"",SUMIF(Table1[SHIFT NOMENCLATURE], $B326, Table1[FVIC KILL]))</f>
        <v/>
      </c>
      <c r="K326" s="1" t="str">
        <f>IF($A326&gt;--RIGHT($A$2,LEN($A$2)-8),"",SUMIF(Table1[SHIFT NOMENCLATURE], $B326, Table1[FVIC MOB]))</f>
        <v/>
      </c>
      <c r="L326" s="1" t="str">
        <f>IF($A326&gt;--RIGHT($A$2,LEN($A$2)-8),"",SUMIF(Table1[SHIFT NOMENCLATURE], $B326, Table1[FVIC FIRE]))</f>
        <v/>
      </c>
      <c r="M326" s="1" t="str">
        <f>IF($A326&gt;--RIGHT($A$2,LEN($A$2)-8),"",SUMIF(Table1[SHIFT NOMENCLATURE], $B326, Table1[FKIA]))</f>
        <v/>
      </c>
      <c r="N326" s="1" t="str">
        <f>IF($A326&gt;--RIGHT($A$2,LEN($A$2)-8),"",SUMIF(Table1[SHIFT NOMENCLATURE], $B326, Table1[FWIA]))</f>
        <v/>
      </c>
      <c r="O326" s="1" t="str">
        <f>IF($A326&gt;--RIGHT($A$2,LEN($A$2)-8),"",SUMIF(Table1[SHIFT NOMENCLATURE], $B326, Table1[DUSTWUN]))</f>
        <v/>
      </c>
    </row>
    <row r="327" spans="1:15" x14ac:dyDescent="0.25">
      <c r="A327" s="1" t="str">
        <f t="shared" si="10"/>
        <v/>
      </c>
      <c r="B327" t="str">
        <f t="shared" si="11"/>
        <v/>
      </c>
      <c r="C327" s="1" t="str">
        <f>IF($A327&gt;--RIGHT($A$2,LEN($A$2)-8),"",COUNTIF(Table1[SHIFT NOMENCLATURE],$B327))</f>
        <v/>
      </c>
      <c r="D327" s="1" t="str">
        <f>IF($A327&gt;--RIGHT($A$2,LEN($A$2)-8),"",SUMIF(Table1[SHIFT NOMENCLATURE], $B327, Table1[EVIC KILL]))</f>
        <v/>
      </c>
      <c r="E327" s="1" t="str">
        <f>IF($A327&gt;--RIGHT($A$2,LEN($A$2)-8),"",SUMIF(Table1[SHIFT NOMENCLATURE], $B327, Table1[EVIC MOB]))</f>
        <v/>
      </c>
      <c r="F327" s="1" t="str">
        <f>IF($A327&gt;--RIGHT($A$2,LEN($A$2)-8),"",SUMIF(Table1[SHIFT NOMENCLATURE], $B327, Table1[EVIC FIRE]))</f>
        <v/>
      </c>
      <c r="G327" s="1" t="str">
        <f>IF($A327&gt;--RIGHT($A$2,LEN($A$2)-8),"",SUMIF(Table1[SHIFT NOMENCLATURE], $B327, Table1[EKIA]))</f>
        <v/>
      </c>
      <c r="H327" s="1" t="str">
        <f>IF($A327&gt;--RIGHT($A$2,LEN($A$2)-8),"",SUMIF(Table1[SHIFT NOMENCLATURE], $B327, Table1[EWIA]))</f>
        <v/>
      </c>
      <c r="I327" s="1" t="str">
        <f>IF($A327&gt;--RIGHT($A$2,LEN($A$2)-8),"",SUMIF(Table1[SHIFT NOMENCLATURE], $B327, Table1[EPW]))</f>
        <v/>
      </c>
      <c r="J327" s="1" t="str">
        <f>IF($A327&gt;--RIGHT($A$2,LEN($A$2)-8),"",SUMIF(Table1[SHIFT NOMENCLATURE], $B327, Table1[FVIC KILL]))</f>
        <v/>
      </c>
      <c r="K327" s="1" t="str">
        <f>IF($A327&gt;--RIGHT($A$2,LEN($A$2)-8),"",SUMIF(Table1[SHIFT NOMENCLATURE], $B327, Table1[FVIC MOB]))</f>
        <v/>
      </c>
      <c r="L327" s="1" t="str">
        <f>IF($A327&gt;--RIGHT($A$2,LEN($A$2)-8),"",SUMIF(Table1[SHIFT NOMENCLATURE], $B327, Table1[FVIC FIRE]))</f>
        <v/>
      </c>
      <c r="M327" s="1" t="str">
        <f>IF($A327&gt;--RIGHT($A$2,LEN($A$2)-8),"",SUMIF(Table1[SHIFT NOMENCLATURE], $B327, Table1[FKIA]))</f>
        <v/>
      </c>
      <c r="N327" s="1" t="str">
        <f>IF($A327&gt;--RIGHT($A$2,LEN($A$2)-8),"",SUMIF(Table1[SHIFT NOMENCLATURE], $B327, Table1[FWIA]))</f>
        <v/>
      </c>
      <c r="O327" s="1" t="str">
        <f>IF($A327&gt;--RIGHT($A$2,LEN($A$2)-8),"",SUMIF(Table1[SHIFT NOMENCLATURE], $B327, Table1[DUSTWUN]))</f>
        <v/>
      </c>
    </row>
    <row r="328" spans="1:15" x14ac:dyDescent="0.25">
      <c r="A328" s="1" t="str">
        <f t="shared" si="10"/>
        <v/>
      </c>
      <c r="B328" t="str">
        <f t="shared" si="11"/>
        <v/>
      </c>
      <c r="C328" s="1" t="str">
        <f>IF($A328&gt;--RIGHT($A$2,LEN($A$2)-8),"",COUNTIF(Table1[SHIFT NOMENCLATURE],$B328))</f>
        <v/>
      </c>
      <c r="D328" s="1" t="str">
        <f>IF($A328&gt;--RIGHT($A$2,LEN($A$2)-8),"",SUMIF(Table1[SHIFT NOMENCLATURE], $B328, Table1[EVIC KILL]))</f>
        <v/>
      </c>
      <c r="E328" s="1" t="str">
        <f>IF($A328&gt;--RIGHT($A$2,LEN($A$2)-8),"",SUMIF(Table1[SHIFT NOMENCLATURE], $B328, Table1[EVIC MOB]))</f>
        <v/>
      </c>
      <c r="F328" s="1" t="str">
        <f>IF($A328&gt;--RIGHT($A$2,LEN($A$2)-8),"",SUMIF(Table1[SHIFT NOMENCLATURE], $B328, Table1[EVIC FIRE]))</f>
        <v/>
      </c>
      <c r="G328" s="1" t="str">
        <f>IF($A328&gt;--RIGHT($A$2,LEN($A$2)-8),"",SUMIF(Table1[SHIFT NOMENCLATURE], $B328, Table1[EKIA]))</f>
        <v/>
      </c>
      <c r="H328" s="1" t="str">
        <f>IF($A328&gt;--RIGHT($A$2,LEN($A$2)-8),"",SUMIF(Table1[SHIFT NOMENCLATURE], $B328, Table1[EWIA]))</f>
        <v/>
      </c>
      <c r="I328" s="1" t="str">
        <f>IF($A328&gt;--RIGHT($A$2,LEN($A$2)-8),"",SUMIF(Table1[SHIFT NOMENCLATURE], $B328, Table1[EPW]))</f>
        <v/>
      </c>
      <c r="J328" s="1" t="str">
        <f>IF($A328&gt;--RIGHT($A$2,LEN($A$2)-8),"",SUMIF(Table1[SHIFT NOMENCLATURE], $B328, Table1[FVIC KILL]))</f>
        <v/>
      </c>
      <c r="K328" s="1" t="str">
        <f>IF($A328&gt;--RIGHT($A$2,LEN($A$2)-8),"",SUMIF(Table1[SHIFT NOMENCLATURE], $B328, Table1[FVIC MOB]))</f>
        <v/>
      </c>
      <c r="L328" s="1" t="str">
        <f>IF($A328&gt;--RIGHT($A$2,LEN($A$2)-8),"",SUMIF(Table1[SHIFT NOMENCLATURE], $B328, Table1[FVIC FIRE]))</f>
        <v/>
      </c>
      <c r="M328" s="1" t="str">
        <f>IF($A328&gt;--RIGHT($A$2,LEN($A$2)-8),"",SUMIF(Table1[SHIFT NOMENCLATURE], $B328, Table1[FKIA]))</f>
        <v/>
      </c>
      <c r="N328" s="1" t="str">
        <f>IF($A328&gt;--RIGHT($A$2,LEN($A$2)-8),"",SUMIF(Table1[SHIFT NOMENCLATURE], $B328, Table1[FWIA]))</f>
        <v/>
      </c>
      <c r="O328" s="1" t="str">
        <f>IF($A328&gt;--RIGHT($A$2,LEN($A$2)-8),"",SUMIF(Table1[SHIFT NOMENCLATURE], $B328, Table1[DUSTWUN]))</f>
        <v/>
      </c>
    </row>
    <row r="329" spans="1:15" x14ac:dyDescent="0.25">
      <c r="A329" s="1" t="str">
        <f t="shared" si="10"/>
        <v/>
      </c>
      <c r="B329" t="str">
        <f t="shared" si="11"/>
        <v/>
      </c>
      <c r="C329" s="1" t="str">
        <f>IF($A329&gt;--RIGHT($A$2,LEN($A$2)-8),"",COUNTIF(Table1[SHIFT NOMENCLATURE],$B329))</f>
        <v/>
      </c>
      <c r="D329" s="1" t="str">
        <f>IF($A329&gt;--RIGHT($A$2,LEN($A$2)-8),"",SUMIF(Table1[SHIFT NOMENCLATURE], $B329, Table1[EVIC KILL]))</f>
        <v/>
      </c>
      <c r="E329" s="1" t="str">
        <f>IF($A329&gt;--RIGHT($A$2,LEN($A$2)-8),"",SUMIF(Table1[SHIFT NOMENCLATURE], $B329, Table1[EVIC MOB]))</f>
        <v/>
      </c>
      <c r="F329" s="1" t="str">
        <f>IF($A329&gt;--RIGHT($A$2,LEN($A$2)-8),"",SUMIF(Table1[SHIFT NOMENCLATURE], $B329, Table1[EVIC FIRE]))</f>
        <v/>
      </c>
      <c r="G329" s="1" t="str">
        <f>IF($A329&gt;--RIGHT($A$2,LEN($A$2)-8),"",SUMIF(Table1[SHIFT NOMENCLATURE], $B329, Table1[EKIA]))</f>
        <v/>
      </c>
      <c r="H329" s="1" t="str">
        <f>IF($A329&gt;--RIGHT($A$2,LEN($A$2)-8),"",SUMIF(Table1[SHIFT NOMENCLATURE], $B329, Table1[EWIA]))</f>
        <v/>
      </c>
      <c r="I329" s="1" t="str">
        <f>IF($A329&gt;--RIGHT($A$2,LEN($A$2)-8),"",SUMIF(Table1[SHIFT NOMENCLATURE], $B329, Table1[EPW]))</f>
        <v/>
      </c>
      <c r="J329" s="1" t="str">
        <f>IF($A329&gt;--RIGHT($A$2,LEN($A$2)-8),"",SUMIF(Table1[SHIFT NOMENCLATURE], $B329, Table1[FVIC KILL]))</f>
        <v/>
      </c>
      <c r="K329" s="1" t="str">
        <f>IF($A329&gt;--RIGHT($A$2,LEN($A$2)-8),"",SUMIF(Table1[SHIFT NOMENCLATURE], $B329, Table1[FVIC MOB]))</f>
        <v/>
      </c>
      <c r="L329" s="1" t="str">
        <f>IF($A329&gt;--RIGHT($A$2,LEN($A$2)-8),"",SUMIF(Table1[SHIFT NOMENCLATURE], $B329, Table1[FVIC FIRE]))</f>
        <v/>
      </c>
      <c r="M329" s="1" t="str">
        <f>IF($A329&gt;--RIGHT($A$2,LEN($A$2)-8),"",SUMIF(Table1[SHIFT NOMENCLATURE], $B329, Table1[FKIA]))</f>
        <v/>
      </c>
      <c r="N329" s="1" t="str">
        <f>IF($A329&gt;--RIGHT($A$2,LEN($A$2)-8),"",SUMIF(Table1[SHIFT NOMENCLATURE], $B329, Table1[FWIA]))</f>
        <v/>
      </c>
      <c r="O329" s="1" t="str">
        <f>IF($A329&gt;--RIGHT($A$2,LEN($A$2)-8),"",SUMIF(Table1[SHIFT NOMENCLATURE], $B329, Table1[DUSTWUN]))</f>
        <v/>
      </c>
    </row>
    <row r="330" spans="1:15" x14ac:dyDescent="0.25">
      <c r="A330" s="1" t="str">
        <f t="shared" si="10"/>
        <v/>
      </c>
      <c r="B330" t="str">
        <f t="shared" si="11"/>
        <v/>
      </c>
      <c r="C330" s="1" t="str">
        <f>IF($A330&gt;--RIGHT($A$2,LEN($A$2)-8),"",COUNTIF(Table1[SHIFT NOMENCLATURE],$B330))</f>
        <v/>
      </c>
      <c r="D330" s="1" t="str">
        <f>IF($A330&gt;--RIGHT($A$2,LEN($A$2)-8),"",SUMIF(Table1[SHIFT NOMENCLATURE], $B330, Table1[EVIC KILL]))</f>
        <v/>
      </c>
      <c r="E330" s="1" t="str">
        <f>IF($A330&gt;--RIGHT($A$2,LEN($A$2)-8),"",SUMIF(Table1[SHIFT NOMENCLATURE], $B330, Table1[EVIC MOB]))</f>
        <v/>
      </c>
      <c r="F330" s="1" t="str">
        <f>IF($A330&gt;--RIGHT($A$2,LEN($A$2)-8),"",SUMIF(Table1[SHIFT NOMENCLATURE], $B330, Table1[EVIC FIRE]))</f>
        <v/>
      </c>
      <c r="G330" s="1" t="str">
        <f>IF($A330&gt;--RIGHT($A$2,LEN($A$2)-8),"",SUMIF(Table1[SHIFT NOMENCLATURE], $B330, Table1[EKIA]))</f>
        <v/>
      </c>
      <c r="H330" s="1" t="str">
        <f>IF($A330&gt;--RIGHT($A$2,LEN($A$2)-8),"",SUMIF(Table1[SHIFT NOMENCLATURE], $B330, Table1[EWIA]))</f>
        <v/>
      </c>
      <c r="I330" s="1" t="str">
        <f>IF($A330&gt;--RIGHT($A$2,LEN($A$2)-8),"",SUMIF(Table1[SHIFT NOMENCLATURE], $B330, Table1[EPW]))</f>
        <v/>
      </c>
      <c r="J330" s="1" t="str">
        <f>IF($A330&gt;--RIGHT($A$2,LEN($A$2)-8),"",SUMIF(Table1[SHIFT NOMENCLATURE], $B330, Table1[FVIC KILL]))</f>
        <v/>
      </c>
      <c r="K330" s="1" t="str">
        <f>IF($A330&gt;--RIGHT($A$2,LEN($A$2)-8),"",SUMIF(Table1[SHIFT NOMENCLATURE], $B330, Table1[FVIC MOB]))</f>
        <v/>
      </c>
      <c r="L330" s="1" t="str">
        <f>IF($A330&gt;--RIGHT($A$2,LEN($A$2)-8),"",SUMIF(Table1[SHIFT NOMENCLATURE], $B330, Table1[FVIC FIRE]))</f>
        <v/>
      </c>
      <c r="M330" s="1" t="str">
        <f>IF($A330&gt;--RIGHT($A$2,LEN($A$2)-8),"",SUMIF(Table1[SHIFT NOMENCLATURE], $B330, Table1[FKIA]))</f>
        <v/>
      </c>
      <c r="N330" s="1" t="str">
        <f>IF($A330&gt;--RIGHT($A$2,LEN($A$2)-8),"",SUMIF(Table1[SHIFT NOMENCLATURE], $B330, Table1[FWIA]))</f>
        <v/>
      </c>
      <c r="O330" s="1" t="str">
        <f>IF($A330&gt;--RIGHT($A$2,LEN($A$2)-8),"",SUMIF(Table1[SHIFT NOMENCLATURE], $B330, Table1[DUSTWUN]))</f>
        <v/>
      </c>
    </row>
    <row r="331" spans="1:15" x14ac:dyDescent="0.25">
      <c r="A331" s="1" t="str">
        <f t="shared" si="10"/>
        <v/>
      </c>
      <c r="B331" t="str">
        <f t="shared" si="11"/>
        <v/>
      </c>
      <c r="C331" s="1" t="str">
        <f>IF($A331&gt;--RIGHT($A$2,LEN($A$2)-8),"",COUNTIF(Table1[SHIFT NOMENCLATURE],$B331))</f>
        <v/>
      </c>
      <c r="D331" s="1" t="str">
        <f>IF($A331&gt;--RIGHT($A$2,LEN($A$2)-8),"",SUMIF(Table1[SHIFT NOMENCLATURE], $B331, Table1[EVIC KILL]))</f>
        <v/>
      </c>
      <c r="E331" s="1" t="str">
        <f>IF($A331&gt;--RIGHT($A$2,LEN($A$2)-8),"",SUMIF(Table1[SHIFT NOMENCLATURE], $B331, Table1[EVIC MOB]))</f>
        <v/>
      </c>
      <c r="F331" s="1" t="str">
        <f>IF($A331&gt;--RIGHT($A$2,LEN($A$2)-8),"",SUMIF(Table1[SHIFT NOMENCLATURE], $B331, Table1[EVIC FIRE]))</f>
        <v/>
      </c>
      <c r="G331" s="1" t="str">
        <f>IF($A331&gt;--RIGHT($A$2,LEN($A$2)-8),"",SUMIF(Table1[SHIFT NOMENCLATURE], $B331, Table1[EKIA]))</f>
        <v/>
      </c>
      <c r="H331" s="1" t="str">
        <f>IF($A331&gt;--RIGHT($A$2,LEN($A$2)-8),"",SUMIF(Table1[SHIFT NOMENCLATURE], $B331, Table1[EWIA]))</f>
        <v/>
      </c>
      <c r="I331" s="1" t="str">
        <f>IF($A331&gt;--RIGHT($A$2,LEN($A$2)-8),"",SUMIF(Table1[SHIFT NOMENCLATURE], $B331, Table1[EPW]))</f>
        <v/>
      </c>
      <c r="J331" s="1" t="str">
        <f>IF($A331&gt;--RIGHT($A$2,LEN($A$2)-8),"",SUMIF(Table1[SHIFT NOMENCLATURE], $B331, Table1[FVIC KILL]))</f>
        <v/>
      </c>
      <c r="K331" s="1" t="str">
        <f>IF($A331&gt;--RIGHT($A$2,LEN($A$2)-8),"",SUMIF(Table1[SHIFT NOMENCLATURE], $B331, Table1[FVIC MOB]))</f>
        <v/>
      </c>
      <c r="L331" s="1" t="str">
        <f>IF($A331&gt;--RIGHT($A$2,LEN($A$2)-8),"",SUMIF(Table1[SHIFT NOMENCLATURE], $B331, Table1[FVIC FIRE]))</f>
        <v/>
      </c>
      <c r="M331" s="1" t="str">
        <f>IF($A331&gt;--RIGHT($A$2,LEN($A$2)-8),"",SUMIF(Table1[SHIFT NOMENCLATURE], $B331, Table1[FKIA]))</f>
        <v/>
      </c>
      <c r="N331" s="1" t="str">
        <f>IF($A331&gt;--RIGHT($A$2,LEN($A$2)-8),"",SUMIF(Table1[SHIFT NOMENCLATURE], $B331, Table1[FWIA]))</f>
        <v/>
      </c>
      <c r="O331" s="1" t="str">
        <f>IF($A331&gt;--RIGHT($A$2,LEN($A$2)-8),"",SUMIF(Table1[SHIFT NOMENCLATURE], $B331, Table1[DUSTWUN]))</f>
        <v/>
      </c>
    </row>
    <row r="332" spans="1:15" x14ac:dyDescent="0.25">
      <c r="A332" s="1" t="str">
        <f t="shared" si="10"/>
        <v/>
      </c>
      <c r="B332" t="str">
        <f t="shared" si="11"/>
        <v/>
      </c>
      <c r="C332" s="1" t="str">
        <f>IF($A332&gt;--RIGHT($A$2,LEN($A$2)-8),"",COUNTIF(Table1[SHIFT NOMENCLATURE],$B332))</f>
        <v/>
      </c>
      <c r="D332" s="1" t="str">
        <f>IF($A332&gt;--RIGHT($A$2,LEN($A$2)-8),"",SUMIF(Table1[SHIFT NOMENCLATURE], $B332, Table1[EVIC KILL]))</f>
        <v/>
      </c>
      <c r="E332" s="1" t="str">
        <f>IF($A332&gt;--RIGHT($A$2,LEN($A$2)-8),"",SUMIF(Table1[SHIFT NOMENCLATURE], $B332, Table1[EVIC MOB]))</f>
        <v/>
      </c>
      <c r="F332" s="1" t="str">
        <f>IF($A332&gt;--RIGHT($A$2,LEN($A$2)-8),"",SUMIF(Table1[SHIFT NOMENCLATURE], $B332, Table1[EVIC FIRE]))</f>
        <v/>
      </c>
      <c r="G332" s="1" t="str">
        <f>IF($A332&gt;--RIGHT($A$2,LEN($A$2)-8),"",SUMIF(Table1[SHIFT NOMENCLATURE], $B332, Table1[EKIA]))</f>
        <v/>
      </c>
      <c r="H332" s="1" t="str">
        <f>IF($A332&gt;--RIGHT($A$2,LEN($A$2)-8),"",SUMIF(Table1[SHIFT NOMENCLATURE], $B332, Table1[EWIA]))</f>
        <v/>
      </c>
      <c r="I332" s="1" t="str">
        <f>IF($A332&gt;--RIGHT($A$2,LEN($A$2)-8),"",SUMIF(Table1[SHIFT NOMENCLATURE], $B332, Table1[EPW]))</f>
        <v/>
      </c>
      <c r="J332" s="1" t="str">
        <f>IF($A332&gt;--RIGHT($A$2,LEN($A$2)-8),"",SUMIF(Table1[SHIFT NOMENCLATURE], $B332, Table1[FVIC KILL]))</f>
        <v/>
      </c>
      <c r="K332" s="1" t="str">
        <f>IF($A332&gt;--RIGHT($A$2,LEN($A$2)-8),"",SUMIF(Table1[SHIFT NOMENCLATURE], $B332, Table1[FVIC MOB]))</f>
        <v/>
      </c>
      <c r="L332" s="1" t="str">
        <f>IF($A332&gt;--RIGHT($A$2,LEN($A$2)-8),"",SUMIF(Table1[SHIFT NOMENCLATURE], $B332, Table1[FVIC FIRE]))</f>
        <v/>
      </c>
      <c r="M332" s="1" t="str">
        <f>IF($A332&gt;--RIGHT($A$2,LEN($A$2)-8),"",SUMIF(Table1[SHIFT NOMENCLATURE], $B332, Table1[FKIA]))</f>
        <v/>
      </c>
      <c r="N332" s="1" t="str">
        <f>IF($A332&gt;--RIGHT($A$2,LEN($A$2)-8),"",SUMIF(Table1[SHIFT NOMENCLATURE], $B332, Table1[FWIA]))</f>
        <v/>
      </c>
      <c r="O332" s="1" t="str">
        <f>IF($A332&gt;--RIGHT($A$2,LEN($A$2)-8),"",SUMIF(Table1[SHIFT NOMENCLATURE], $B332, Table1[DUSTWUN]))</f>
        <v/>
      </c>
    </row>
    <row r="333" spans="1:15" x14ac:dyDescent="0.25">
      <c r="A333" s="1" t="str">
        <f t="shared" si="10"/>
        <v/>
      </c>
      <c r="B333" t="str">
        <f t="shared" si="11"/>
        <v/>
      </c>
      <c r="C333" s="1" t="str">
        <f>IF($A333&gt;--RIGHT($A$2,LEN($A$2)-8),"",COUNTIF(Table1[SHIFT NOMENCLATURE],$B333))</f>
        <v/>
      </c>
      <c r="D333" s="1" t="str">
        <f>IF($A333&gt;--RIGHT($A$2,LEN($A$2)-8),"",SUMIF(Table1[SHIFT NOMENCLATURE], $B333, Table1[EVIC KILL]))</f>
        <v/>
      </c>
      <c r="E333" s="1" t="str">
        <f>IF($A333&gt;--RIGHT($A$2,LEN($A$2)-8),"",SUMIF(Table1[SHIFT NOMENCLATURE], $B333, Table1[EVIC MOB]))</f>
        <v/>
      </c>
      <c r="F333" s="1" t="str">
        <f>IF($A333&gt;--RIGHT($A$2,LEN($A$2)-8),"",SUMIF(Table1[SHIFT NOMENCLATURE], $B333, Table1[EVIC FIRE]))</f>
        <v/>
      </c>
      <c r="G333" s="1" t="str">
        <f>IF($A333&gt;--RIGHT($A$2,LEN($A$2)-8),"",SUMIF(Table1[SHIFT NOMENCLATURE], $B333, Table1[EKIA]))</f>
        <v/>
      </c>
      <c r="H333" s="1" t="str">
        <f>IF($A333&gt;--RIGHT($A$2,LEN($A$2)-8),"",SUMIF(Table1[SHIFT NOMENCLATURE], $B333, Table1[EWIA]))</f>
        <v/>
      </c>
      <c r="I333" s="1" t="str">
        <f>IF($A333&gt;--RIGHT($A$2,LEN($A$2)-8),"",SUMIF(Table1[SHIFT NOMENCLATURE], $B333, Table1[EPW]))</f>
        <v/>
      </c>
      <c r="J333" s="1" t="str">
        <f>IF($A333&gt;--RIGHT($A$2,LEN($A$2)-8),"",SUMIF(Table1[SHIFT NOMENCLATURE], $B333, Table1[FVIC KILL]))</f>
        <v/>
      </c>
      <c r="K333" s="1" t="str">
        <f>IF($A333&gt;--RIGHT($A$2,LEN($A$2)-8),"",SUMIF(Table1[SHIFT NOMENCLATURE], $B333, Table1[FVIC MOB]))</f>
        <v/>
      </c>
      <c r="L333" s="1" t="str">
        <f>IF($A333&gt;--RIGHT($A$2,LEN($A$2)-8),"",SUMIF(Table1[SHIFT NOMENCLATURE], $B333, Table1[FVIC FIRE]))</f>
        <v/>
      </c>
      <c r="M333" s="1" t="str">
        <f>IF($A333&gt;--RIGHT($A$2,LEN($A$2)-8),"",SUMIF(Table1[SHIFT NOMENCLATURE], $B333, Table1[FKIA]))</f>
        <v/>
      </c>
      <c r="N333" s="1" t="str">
        <f>IF($A333&gt;--RIGHT($A$2,LEN($A$2)-8),"",SUMIF(Table1[SHIFT NOMENCLATURE], $B333, Table1[FWIA]))</f>
        <v/>
      </c>
      <c r="O333" s="1" t="str">
        <f>IF($A333&gt;--RIGHT($A$2,LEN($A$2)-8),"",SUMIF(Table1[SHIFT NOMENCLATURE], $B333, Table1[DUSTWUN]))</f>
        <v/>
      </c>
    </row>
    <row r="334" spans="1:15" x14ac:dyDescent="0.25">
      <c r="A334" s="1" t="str">
        <f t="shared" si="10"/>
        <v/>
      </c>
      <c r="B334" t="str">
        <f t="shared" si="11"/>
        <v/>
      </c>
      <c r="C334" s="1" t="str">
        <f>IF($A334&gt;--RIGHT($A$2,LEN($A$2)-8),"",COUNTIF(Table1[SHIFT NOMENCLATURE],$B334))</f>
        <v/>
      </c>
      <c r="D334" s="1" t="str">
        <f>IF($A334&gt;--RIGHT($A$2,LEN($A$2)-8),"",SUMIF(Table1[SHIFT NOMENCLATURE], $B334, Table1[EVIC KILL]))</f>
        <v/>
      </c>
      <c r="E334" s="1" t="str">
        <f>IF($A334&gt;--RIGHT($A$2,LEN($A$2)-8),"",SUMIF(Table1[SHIFT NOMENCLATURE], $B334, Table1[EVIC MOB]))</f>
        <v/>
      </c>
      <c r="F334" s="1" t="str">
        <f>IF($A334&gt;--RIGHT($A$2,LEN($A$2)-8),"",SUMIF(Table1[SHIFT NOMENCLATURE], $B334, Table1[EVIC FIRE]))</f>
        <v/>
      </c>
      <c r="G334" s="1" t="str">
        <f>IF($A334&gt;--RIGHT($A$2,LEN($A$2)-8),"",SUMIF(Table1[SHIFT NOMENCLATURE], $B334, Table1[EKIA]))</f>
        <v/>
      </c>
      <c r="H334" s="1" t="str">
        <f>IF($A334&gt;--RIGHT($A$2,LEN($A$2)-8),"",SUMIF(Table1[SHIFT NOMENCLATURE], $B334, Table1[EWIA]))</f>
        <v/>
      </c>
      <c r="I334" s="1" t="str">
        <f>IF($A334&gt;--RIGHT($A$2,LEN($A$2)-8),"",SUMIF(Table1[SHIFT NOMENCLATURE], $B334, Table1[EPW]))</f>
        <v/>
      </c>
      <c r="J334" s="1" t="str">
        <f>IF($A334&gt;--RIGHT($A$2,LEN($A$2)-8),"",SUMIF(Table1[SHIFT NOMENCLATURE], $B334, Table1[FVIC KILL]))</f>
        <v/>
      </c>
      <c r="K334" s="1" t="str">
        <f>IF($A334&gt;--RIGHT($A$2,LEN($A$2)-8),"",SUMIF(Table1[SHIFT NOMENCLATURE], $B334, Table1[FVIC MOB]))</f>
        <v/>
      </c>
      <c r="L334" s="1" t="str">
        <f>IF($A334&gt;--RIGHT($A$2,LEN($A$2)-8),"",SUMIF(Table1[SHIFT NOMENCLATURE], $B334, Table1[FVIC FIRE]))</f>
        <v/>
      </c>
      <c r="M334" s="1" t="str">
        <f>IF($A334&gt;--RIGHT($A$2,LEN($A$2)-8),"",SUMIF(Table1[SHIFT NOMENCLATURE], $B334, Table1[FKIA]))</f>
        <v/>
      </c>
      <c r="N334" s="1" t="str">
        <f>IF($A334&gt;--RIGHT($A$2,LEN($A$2)-8),"",SUMIF(Table1[SHIFT NOMENCLATURE], $B334, Table1[FWIA]))</f>
        <v/>
      </c>
      <c r="O334" s="1" t="str">
        <f>IF($A334&gt;--RIGHT($A$2,LEN($A$2)-8),"",SUMIF(Table1[SHIFT NOMENCLATURE], $B334, Table1[DUSTWUN]))</f>
        <v/>
      </c>
    </row>
    <row r="335" spans="1:15" x14ac:dyDescent="0.25">
      <c r="A335" s="1" t="str">
        <f t="shared" si="10"/>
        <v/>
      </c>
      <c r="B335" t="str">
        <f t="shared" si="11"/>
        <v/>
      </c>
      <c r="C335" s="1" t="str">
        <f>IF($A335&gt;--RIGHT($A$2,LEN($A$2)-8),"",COUNTIF(Table1[SHIFT NOMENCLATURE],$B335))</f>
        <v/>
      </c>
      <c r="D335" s="1" t="str">
        <f>IF($A335&gt;--RIGHT($A$2,LEN($A$2)-8),"",SUMIF(Table1[SHIFT NOMENCLATURE], $B335, Table1[EVIC KILL]))</f>
        <v/>
      </c>
      <c r="E335" s="1" t="str">
        <f>IF($A335&gt;--RIGHT($A$2,LEN($A$2)-8),"",SUMIF(Table1[SHIFT NOMENCLATURE], $B335, Table1[EVIC MOB]))</f>
        <v/>
      </c>
      <c r="F335" s="1" t="str">
        <f>IF($A335&gt;--RIGHT($A$2,LEN($A$2)-8),"",SUMIF(Table1[SHIFT NOMENCLATURE], $B335, Table1[EVIC FIRE]))</f>
        <v/>
      </c>
      <c r="G335" s="1" t="str">
        <f>IF($A335&gt;--RIGHT($A$2,LEN($A$2)-8),"",SUMIF(Table1[SHIFT NOMENCLATURE], $B335, Table1[EKIA]))</f>
        <v/>
      </c>
      <c r="H335" s="1" t="str">
        <f>IF($A335&gt;--RIGHT($A$2,LEN($A$2)-8),"",SUMIF(Table1[SHIFT NOMENCLATURE], $B335, Table1[EWIA]))</f>
        <v/>
      </c>
      <c r="I335" s="1" t="str">
        <f>IF($A335&gt;--RIGHT($A$2,LEN($A$2)-8),"",SUMIF(Table1[SHIFT NOMENCLATURE], $B335, Table1[EPW]))</f>
        <v/>
      </c>
      <c r="J335" s="1" t="str">
        <f>IF($A335&gt;--RIGHT($A$2,LEN($A$2)-8),"",SUMIF(Table1[SHIFT NOMENCLATURE], $B335, Table1[FVIC KILL]))</f>
        <v/>
      </c>
      <c r="K335" s="1" t="str">
        <f>IF($A335&gt;--RIGHT($A$2,LEN($A$2)-8),"",SUMIF(Table1[SHIFT NOMENCLATURE], $B335, Table1[FVIC MOB]))</f>
        <v/>
      </c>
      <c r="L335" s="1" t="str">
        <f>IF($A335&gt;--RIGHT($A$2,LEN($A$2)-8),"",SUMIF(Table1[SHIFT NOMENCLATURE], $B335, Table1[FVIC FIRE]))</f>
        <v/>
      </c>
      <c r="M335" s="1" t="str">
        <f>IF($A335&gt;--RIGHT($A$2,LEN($A$2)-8),"",SUMIF(Table1[SHIFT NOMENCLATURE], $B335, Table1[FKIA]))</f>
        <v/>
      </c>
      <c r="N335" s="1" t="str">
        <f>IF($A335&gt;--RIGHT($A$2,LEN($A$2)-8),"",SUMIF(Table1[SHIFT NOMENCLATURE], $B335, Table1[FWIA]))</f>
        <v/>
      </c>
      <c r="O335" s="1" t="str">
        <f>IF($A335&gt;--RIGHT($A$2,LEN($A$2)-8),"",SUMIF(Table1[SHIFT NOMENCLATURE], $B335, Table1[DUSTWUN]))</f>
        <v/>
      </c>
    </row>
    <row r="336" spans="1:15" x14ac:dyDescent="0.25">
      <c r="A336" s="1" t="str">
        <f t="shared" si="10"/>
        <v/>
      </c>
      <c r="B336" t="str">
        <f t="shared" si="11"/>
        <v/>
      </c>
      <c r="C336" s="1" t="str">
        <f>IF($A336&gt;--RIGHT($A$2,LEN($A$2)-8),"",COUNTIF(Table1[SHIFT NOMENCLATURE],$B336))</f>
        <v/>
      </c>
      <c r="D336" s="1" t="str">
        <f>IF($A336&gt;--RIGHT($A$2,LEN($A$2)-8),"",SUMIF(Table1[SHIFT NOMENCLATURE], $B336, Table1[EVIC KILL]))</f>
        <v/>
      </c>
      <c r="E336" s="1" t="str">
        <f>IF($A336&gt;--RIGHT($A$2,LEN($A$2)-8),"",SUMIF(Table1[SHIFT NOMENCLATURE], $B336, Table1[EVIC MOB]))</f>
        <v/>
      </c>
      <c r="F336" s="1" t="str">
        <f>IF($A336&gt;--RIGHT($A$2,LEN($A$2)-8),"",SUMIF(Table1[SHIFT NOMENCLATURE], $B336, Table1[EVIC FIRE]))</f>
        <v/>
      </c>
      <c r="G336" s="1" t="str">
        <f>IF($A336&gt;--RIGHT($A$2,LEN($A$2)-8),"",SUMIF(Table1[SHIFT NOMENCLATURE], $B336, Table1[EKIA]))</f>
        <v/>
      </c>
      <c r="H336" s="1" t="str">
        <f>IF($A336&gt;--RIGHT($A$2,LEN($A$2)-8),"",SUMIF(Table1[SHIFT NOMENCLATURE], $B336, Table1[EWIA]))</f>
        <v/>
      </c>
      <c r="I336" s="1" t="str">
        <f>IF($A336&gt;--RIGHT($A$2,LEN($A$2)-8),"",SUMIF(Table1[SHIFT NOMENCLATURE], $B336, Table1[EPW]))</f>
        <v/>
      </c>
      <c r="J336" s="1" t="str">
        <f>IF($A336&gt;--RIGHT($A$2,LEN($A$2)-8),"",SUMIF(Table1[SHIFT NOMENCLATURE], $B336, Table1[FVIC KILL]))</f>
        <v/>
      </c>
      <c r="K336" s="1" t="str">
        <f>IF($A336&gt;--RIGHT($A$2,LEN($A$2)-8),"",SUMIF(Table1[SHIFT NOMENCLATURE], $B336, Table1[FVIC MOB]))</f>
        <v/>
      </c>
      <c r="L336" s="1" t="str">
        <f>IF($A336&gt;--RIGHT($A$2,LEN($A$2)-8),"",SUMIF(Table1[SHIFT NOMENCLATURE], $B336, Table1[FVIC FIRE]))</f>
        <v/>
      </c>
      <c r="M336" s="1" t="str">
        <f>IF($A336&gt;--RIGHT($A$2,LEN($A$2)-8),"",SUMIF(Table1[SHIFT NOMENCLATURE], $B336, Table1[FKIA]))</f>
        <v/>
      </c>
      <c r="N336" s="1" t="str">
        <f>IF($A336&gt;--RIGHT($A$2,LEN($A$2)-8),"",SUMIF(Table1[SHIFT NOMENCLATURE], $B336, Table1[FWIA]))</f>
        <v/>
      </c>
      <c r="O336" s="1" t="str">
        <f>IF($A336&gt;--RIGHT($A$2,LEN($A$2)-8),"",SUMIF(Table1[SHIFT NOMENCLATURE], $B336, Table1[DUSTWUN]))</f>
        <v/>
      </c>
    </row>
    <row r="337" spans="1:15" x14ac:dyDescent="0.25">
      <c r="A337" s="1" t="str">
        <f t="shared" si="10"/>
        <v/>
      </c>
      <c r="B337" t="str">
        <f t="shared" si="11"/>
        <v/>
      </c>
      <c r="C337" s="1" t="str">
        <f>IF($A337&gt;--RIGHT($A$2,LEN($A$2)-8),"",COUNTIF(Table1[SHIFT NOMENCLATURE],$B337))</f>
        <v/>
      </c>
      <c r="D337" s="1" t="str">
        <f>IF($A337&gt;--RIGHT($A$2,LEN($A$2)-8),"",SUMIF(Table1[SHIFT NOMENCLATURE], $B337, Table1[EVIC KILL]))</f>
        <v/>
      </c>
      <c r="E337" s="1" t="str">
        <f>IF($A337&gt;--RIGHT($A$2,LEN($A$2)-8),"",SUMIF(Table1[SHIFT NOMENCLATURE], $B337, Table1[EVIC MOB]))</f>
        <v/>
      </c>
      <c r="F337" s="1" t="str">
        <f>IF($A337&gt;--RIGHT($A$2,LEN($A$2)-8),"",SUMIF(Table1[SHIFT NOMENCLATURE], $B337, Table1[EVIC FIRE]))</f>
        <v/>
      </c>
      <c r="G337" s="1" t="str">
        <f>IF($A337&gt;--RIGHT($A$2,LEN($A$2)-8),"",SUMIF(Table1[SHIFT NOMENCLATURE], $B337, Table1[EKIA]))</f>
        <v/>
      </c>
      <c r="H337" s="1" t="str">
        <f>IF($A337&gt;--RIGHT($A$2,LEN($A$2)-8),"",SUMIF(Table1[SHIFT NOMENCLATURE], $B337, Table1[EWIA]))</f>
        <v/>
      </c>
      <c r="I337" s="1" t="str">
        <f>IF($A337&gt;--RIGHT($A$2,LEN($A$2)-8),"",SUMIF(Table1[SHIFT NOMENCLATURE], $B337, Table1[EPW]))</f>
        <v/>
      </c>
      <c r="J337" s="1" t="str">
        <f>IF($A337&gt;--RIGHT($A$2,LEN($A$2)-8),"",SUMIF(Table1[SHIFT NOMENCLATURE], $B337, Table1[FVIC KILL]))</f>
        <v/>
      </c>
      <c r="K337" s="1" t="str">
        <f>IF($A337&gt;--RIGHT($A$2,LEN($A$2)-8),"",SUMIF(Table1[SHIFT NOMENCLATURE], $B337, Table1[FVIC MOB]))</f>
        <v/>
      </c>
      <c r="L337" s="1" t="str">
        <f>IF($A337&gt;--RIGHT($A$2,LEN($A$2)-8),"",SUMIF(Table1[SHIFT NOMENCLATURE], $B337, Table1[FVIC FIRE]))</f>
        <v/>
      </c>
      <c r="M337" s="1" t="str">
        <f>IF($A337&gt;--RIGHT($A$2,LEN($A$2)-8),"",SUMIF(Table1[SHIFT NOMENCLATURE], $B337, Table1[FKIA]))</f>
        <v/>
      </c>
      <c r="N337" s="1" t="str">
        <f>IF($A337&gt;--RIGHT($A$2,LEN($A$2)-8),"",SUMIF(Table1[SHIFT NOMENCLATURE], $B337, Table1[FWIA]))</f>
        <v/>
      </c>
      <c r="O337" s="1" t="str">
        <f>IF($A337&gt;--RIGHT($A$2,LEN($A$2)-8),"",SUMIF(Table1[SHIFT NOMENCLATURE], $B337, Table1[DUSTWUN]))</f>
        <v/>
      </c>
    </row>
    <row r="338" spans="1:15" x14ac:dyDescent="0.25">
      <c r="A338" s="1" t="str">
        <f t="shared" si="10"/>
        <v/>
      </c>
      <c r="B338" t="str">
        <f t="shared" si="11"/>
        <v/>
      </c>
      <c r="C338" s="1" t="str">
        <f>IF($A338&gt;--RIGHT($A$2,LEN($A$2)-8),"",COUNTIF(Table1[SHIFT NOMENCLATURE],$B338))</f>
        <v/>
      </c>
      <c r="D338" s="1" t="str">
        <f>IF($A338&gt;--RIGHT($A$2,LEN($A$2)-8),"",SUMIF(Table1[SHIFT NOMENCLATURE], $B338, Table1[EVIC KILL]))</f>
        <v/>
      </c>
      <c r="E338" s="1" t="str">
        <f>IF($A338&gt;--RIGHT($A$2,LEN($A$2)-8),"",SUMIF(Table1[SHIFT NOMENCLATURE], $B338, Table1[EVIC MOB]))</f>
        <v/>
      </c>
      <c r="F338" s="1" t="str">
        <f>IF($A338&gt;--RIGHT($A$2,LEN($A$2)-8),"",SUMIF(Table1[SHIFT NOMENCLATURE], $B338, Table1[EVIC FIRE]))</f>
        <v/>
      </c>
      <c r="G338" s="1" t="str">
        <f>IF($A338&gt;--RIGHT($A$2,LEN($A$2)-8),"",SUMIF(Table1[SHIFT NOMENCLATURE], $B338, Table1[EKIA]))</f>
        <v/>
      </c>
      <c r="H338" s="1" t="str">
        <f>IF($A338&gt;--RIGHT($A$2,LEN($A$2)-8),"",SUMIF(Table1[SHIFT NOMENCLATURE], $B338, Table1[EWIA]))</f>
        <v/>
      </c>
      <c r="I338" s="1" t="str">
        <f>IF($A338&gt;--RIGHT($A$2,LEN($A$2)-8),"",SUMIF(Table1[SHIFT NOMENCLATURE], $B338, Table1[EPW]))</f>
        <v/>
      </c>
      <c r="J338" s="1" t="str">
        <f>IF($A338&gt;--RIGHT($A$2,LEN($A$2)-8),"",SUMIF(Table1[SHIFT NOMENCLATURE], $B338, Table1[FVIC KILL]))</f>
        <v/>
      </c>
      <c r="K338" s="1" t="str">
        <f>IF($A338&gt;--RIGHT($A$2,LEN($A$2)-8),"",SUMIF(Table1[SHIFT NOMENCLATURE], $B338, Table1[FVIC MOB]))</f>
        <v/>
      </c>
      <c r="L338" s="1" t="str">
        <f>IF($A338&gt;--RIGHT($A$2,LEN($A$2)-8),"",SUMIF(Table1[SHIFT NOMENCLATURE], $B338, Table1[FVIC FIRE]))</f>
        <v/>
      </c>
      <c r="M338" s="1" t="str">
        <f>IF($A338&gt;--RIGHT($A$2,LEN($A$2)-8),"",SUMIF(Table1[SHIFT NOMENCLATURE], $B338, Table1[FKIA]))</f>
        <v/>
      </c>
      <c r="N338" s="1" t="str">
        <f>IF($A338&gt;--RIGHT($A$2,LEN($A$2)-8),"",SUMIF(Table1[SHIFT NOMENCLATURE], $B338, Table1[FWIA]))</f>
        <v/>
      </c>
      <c r="O338" s="1" t="str">
        <f>IF($A338&gt;--RIGHT($A$2,LEN($A$2)-8),"",SUMIF(Table1[SHIFT NOMENCLATURE], $B338, Table1[DUSTWUN]))</f>
        <v/>
      </c>
    </row>
    <row r="339" spans="1:15" x14ac:dyDescent="0.25">
      <c r="A339" s="1" t="str">
        <f t="shared" si="10"/>
        <v/>
      </c>
      <c r="B339" t="str">
        <f t="shared" si="11"/>
        <v/>
      </c>
      <c r="C339" s="1" t="str">
        <f>IF($A339&gt;--RIGHT($A$2,LEN($A$2)-8),"",COUNTIF(Table1[SHIFT NOMENCLATURE],$B339))</f>
        <v/>
      </c>
      <c r="D339" s="1" t="str">
        <f>IF($A339&gt;--RIGHT($A$2,LEN($A$2)-8),"",SUMIF(Table1[SHIFT NOMENCLATURE], $B339, Table1[EVIC KILL]))</f>
        <v/>
      </c>
      <c r="E339" s="1" t="str">
        <f>IF($A339&gt;--RIGHT($A$2,LEN($A$2)-8),"",SUMIF(Table1[SHIFT NOMENCLATURE], $B339, Table1[EVIC MOB]))</f>
        <v/>
      </c>
      <c r="F339" s="1" t="str">
        <f>IF($A339&gt;--RIGHT($A$2,LEN($A$2)-8),"",SUMIF(Table1[SHIFT NOMENCLATURE], $B339, Table1[EVIC FIRE]))</f>
        <v/>
      </c>
      <c r="G339" s="1" t="str">
        <f>IF($A339&gt;--RIGHT($A$2,LEN($A$2)-8),"",SUMIF(Table1[SHIFT NOMENCLATURE], $B339, Table1[EKIA]))</f>
        <v/>
      </c>
      <c r="H339" s="1" t="str">
        <f>IF($A339&gt;--RIGHT($A$2,LEN($A$2)-8),"",SUMIF(Table1[SHIFT NOMENCLATURE], $B339, Table1[EWIA]))</f>
        <v/>
      </c>
      <c r="I339" s="1" t="str">
        <f>IF($A339&gt;--RIGHT($A$2,LEN($A$2)-8),"",SUMIF(Table1[SHIFT NOMENCLATURE], $B339, Table1[EPW]))</f>
        <v/>
      </c>
      <c r="J339" s="1" t="str">
        <f>IF($A339&gt;--RIGHT($A$2,LEN($A$2)-8),"",SUMIF(Table1[SHIFT NOMENCLATURE], $B339, Table1[FVIC KILL]))</f>
        <v/>
      </c>
      <c r="K339" s="1" t="str">
        <f>IF($A339&gt;--RIGHT($A$2,LEN($A$2)-8),"",SUMIF(Table1[SHIFT NOMENCLATURE], $B339, Table1[FVIC MOB]))</f>
        <v/>
      </c>
      <c r="L339" s="1" t="str">
        <f>IF($A339&gt;--RIGHT($A$2,LEN($A$2)-8),"",SUMIF(Table1[SHIFT NOMENCLATURE], $B339, Table1[FVIC FIRE]))</f>
        <v/>
      </c>
      <c r="M339" s="1" t="str">
        <f>IF($A339&gt;--RIGHT($A$2,LEN($A$2)-8),"",SUMIF(Table1[SHIFT NOMENCLATURE], $B339, Table1[FKIA]))</f>
        <v/>
      </c>
      <c r="N339" s="1" t="str">
        <f>IF($A339&gt;--RIGHT($A$2,LEN($A$2)-8),"",SUMIF(Table1[SHIFT NOMENCLATURE], $B339, Table1[FWIA]))</f>
        <v/>
      </c>
      <c r="O339" s="1" t="str">
        <f>IF($A339&gt;--RIGHT($A$2,LEN($A$2)-8),"",SUMIF(Table1[SHIFT NOMENCLATURE], $B339, Table1[DUSTWUN]))</f>
        <v/>
      </c>
    </row>
    <row r="340" spans="1:15" x14ac:dyDescent="0.25">
      <c r="A340" s="1" t="str">
        <f t="shared" si="10"/>
        <v/>
      </c>
      <c r="B340" t="str">
        <f t="shared" si="11"/>
        <v/>
      </c>
      <c r="C340" s="1" t="str">
        <f>IF($A340&gt;--RIGHT($A$2,LEN($A$2)-8),"",COUNTIF(Table1[SHIFT NOMENCLATURE],$B340))</f>
        <v/>
      </c>
      <c r="D340" s="1" t="str">
        <f>IF($A340&gt;--RIGHT($A$2,LEN($A$2)-8),"",SUMIF(Table1[SHIFT NOMENCLATURE], $B340, Table1[EVIC KILL]))</f>
        <v/>
      </c>
      <c r="E340" s="1" t="str">
        <f>IF($A340&gt;--RIGHT($A$2,LEN($A$2)-8),"",SUMIF(Table1[SHIFT NOMENCLATURE], $B340, Table1[EVIC MOB]))</f>
        <v/>
      </c>
      <c r="F340" s="1" t="str">
        <f>IF($A340&gt;--RIGHT($A$2,LEN($A$2)-8),"",SUMIF(Table1[SHIFT NOMENCLATURE], $B340, Table1[EVIC FIRE]))</f>
        <v/>
      </c>
      <c r="G340" s="1" t="str">
        <f>IF($A340&gt;--RIGHT($A$2,LEN($A$2)-8),"",SUMIF(Table1[SHIFT NOMENCLATURE], $B340, Table1[EKIA]))</f>
        <v/>
      </c>
      <c r="H340" s="1" t="str">
        <f>IF($A340&gt;--RIGHT($A$2,LEN($A$2)-8),"",SUMIF(Table1[SHIFT NOMENCLATURE], $B340, Table1[EWIA]))</f>
        <v/>
      </c>
      <c r="I340" s="1" t="str">
        <f>IF($A340&gt;--RIGHT($A$2,LEN($A$2)-8),"",SUMIF(Table1[SHIFT NOMENCLATURE], $B340, Table1[EPW]))</f>
        <v/>
      </c>
      <c r="J340" s="1" t="str">
        <f>IF($A340&gt;--RIGHT($A$2,LEN($A$2)-8),"",SUMIF(Table1[SHIFT NOMENCLATURE], $B340, Table1[FVIC KILL]))</f>
        <v/>
      </c>
      <c r="K340" s="1" t="str">
        <f>IF($A340&gt;--RIGHT($A$2,LEN($A$2)-8),"",SUMIF(Table1[SHIFT NOMENCLATURE], $B340, Table1[FVIC MOB]))</f>
        <v/>
      </c>
      <c r="L340" s="1" t="str">
        <f>IF($A340&gt;--RIGHT($A$2,LEN($A$2)-8),"",SUMIF(Table1[SHIFT NOMENCLATURE], $B340, Table1[FVIC FIRE]))</f>
        <v/>
      </c>
      <c r="M340" s="1" t="str">
        <f>IF($A340&gt;--RIGHT($A$2,LEN($A$2)-8),"",SUMIF(Table1[SHIFT NOMENCLATURE], $B340, Table1[FKIA]))</f>
        <v/>
      </c>
      <c r="N340" s="1" t="str">
        <f>IF($A340&gt;--RIGHT($A$2,LEN($A$2)-8),"",SUMIF(Table1[SHIFT NOMENCLATURE], $B340, Table1[FWIA]))</f>
        <v/>
      </c>
      <c r="O340" s="1" t="str">
        <f>IF($A340&gt;--RIGHT($A$2,LEN($A$2)-8),"",SUMIF(Table1[SHIFT NOMENCLATURE], $B340, Table1[DUSTWUN]))</f>
        <v/>
      </c>
    </row>
    <row r="341" spans="1:15" x14ac:dyDescent="0.25">
      <c r="A341" s="1" t="str">
        <f t="shared" si="10"/>
        <v/>
      </c>
      <c r="B341" t="str">
        <f t="shared" si="11"/>
        <v/>
      </c>
      <c r="C341" s="1" t="str">
        <f>IF($A341&gt;--RIGHT($A$2,LEN($A$2)-8),"",COUNTIF(Table1[SHIFT NOMENCLATURE],$B341))</f>
        <v/>
      </c>
      <c r="D341" s="1" t="str">
        <f>IF($A341&gt;--RIGHT($A$2,LEN($A$2)-8),"",SUMIF(Table1[SHIFT NOMENCLATURE], $B341, Table1[EVIC KILL]))</f>
        <v/>
      </c>
      <c r="E341" s="1" t="str">
        <f>IF($A341&gt;--RIGHT($A$2,LEN($A$2)-8),"",SUMIF(Table1[SHIFT NOMENCLATURE], $B341, Table1[EVIC MOB]))</f>
        <v/>
      </c>
      <c r="F341" s="1" t="str">
        <f>IF($A341&gt;--RIGHT($A$2,LEN($A$2)-8),"",SUMIF(Table1[SHIFT NOMENCLATURE], $B341, Table1[EVIC FIRE]))</f>
        <v/>
      </c>
      <c r="G341" s="1" t="str">
        <f>IF($A341&gt;--RIGHT($A$2,LEN($A$2)-8),"",SUMIF(Table1[SHIFT NOMENCLATURE], $B341, Table1[EKIA]))</f>
        <v/>
      </c>
      <c r="H341" s="1" t="str">
        <f>IF($A341&gt;--RIGHT($A$2,LEN($A$2)-8),"",SUMIF(Table1[SHIFT NOMENCLATURE], $B341, Table1[EWIA]))</f>
        <v/>
      </c>
      <c r="I341" s="1" t="str">
        <f>IF($A341&gt;--RIGHT($A$2,LEN($A$2)-8),"",SUMIF(Table1[SHIFT NOMENCLATURE], $B341, Table1[EPW]))</f>
        <v/>
      </c>
      <c r="J341" s="1" t="str">
        <f>IF($A341&gt;--RIGHT($A$2,LEN($A$2)-8),"",SUMIF(Table1[SHIFT NOMENCLATURE], $B341, Table1[FVIC KILL]))</f>
        <v/>
      </c>
      <c r="K341" s="1" t="str">
        <f>IF($A341&gt;--RIGHT($A$2,LEN($A$2)-8),"",SUMIF(Table1[SHIFT NOMENCLATURE], $B341, Table1[FVIC MOB]))</f>
        <v/>
      </c>
      <c r="L341" s="1" t="str">
        <f>IF($A341&gt;--RIGHT($A$2,LEN($A$2)-8),"",SUMIF(Table1[SHIFT NOMENCLATURE], $B341, Table1[FVIC FIRE]))</f>
        <v/>
      </c>
      <c r="M341" s="1" t="str">
        <f>IF($A341&gt;--RIGHT($A$2,LEN($A$2)-8),"",SUMIF(Table1[SHIFT NOMENCLATURE], $B341, Table1[FKIA]))</f>
        <v/>
      </c>
      <c r="N341" s="1" t="str">
        <f>IF($A341&gt;--RIGHT($A$2,LEN($A$2)-8),"",SUMIF(Table1[SHIFT NOMENCLATURE], $B341, Table1[FWIA]))</f>
        <v/>
      </c>
      <c r="O341" s="1" t="str">
        <f>IF($A341&gt;--RIGHT($A$2,LEN($A$2)-8),"",SUMIF(Table1[SHIFT NOMENCLATURE], $B341, Table1[DUSTWUN]))</f>
        <v/>
      </c>
    </row>
    <row r="342" spans="1:15" x14ac:dyDescent="0.25">
      <c r="A342" s="1" t="str">
        <f t="shared" si="10"/>
        <v/>
      </c>
      <c r="B342" t="str">
        <f t="shared" si="11"/>
        <v/>
      </c>
      <c r="C342" s="1" t="str">
        <f>IF($A342&gt;--RIGHT($A$2,LEN($A$2)-8),"",COUNTIF(Table1[SHIFT NOMENCLATURE],$B342))</f>
        <v/>
      </c>
      <c r="D342" s="1" t="str">
        <f>IF($A342&gt;--RIGHT($A$2,LEN($A$2)-8),"",SUMIF(Table1[SHIFT NOMENCLATURE], $B342, Table1[EVIC KILL]))</f>
        <v/>
      </c>
      <c r="E342" s="1" t="str">
        <f>IF($A342&gt;--RIGHT($A$2,LEN($A$2)-8),"",SUMIF(Table1[SHIFT NOMENCLATURE], $B342, Table1[EVIC MOB]))</f>
        <v/>
      </c>
      <c r="F342" s="1" t="str">
        <f>IF($A342&gt;--RIGHT($A$2,LEN($A$2)-8),"",SUMIF(Table1[SHIFT NOMENCLATURE], $B342, Table1[EVIC FIRE]))</f>
        <v/>
      </c>
      <c r="G342" s="1" t="str">
        <f>IF($A342&gt;--RIGHT($A$2,LEN($A$2)-8),"",SUMIF(Table1[SHIFT NOMENCLATURE], $B342, Table1[EKIA]))</f>
        <v/>
      </c>
      <c r="H342" s="1" t="str">
        <f>IF($A342&gt;--RIGHT($A$2,LEN($A$2)-8),"",SUMIF(Table1[SHIFT NOMENCLATURE], $B342, Table1[EWIA]))</f>
        <v/>
      </c>
      <c r="I342" s="1" t="str">
        <f>IF($A342&gt;--RIGHT($A$2,LEN($A$2)-8),"",SUMIF(Table1[SHIFT NOMENCLATURE], $B342, Table1[EPW]))</f>
        <v/>
      </c>
      <c r="J342" s="1" t="str">
        <f>IF($A342&gt;--RIGHT($A$2,LEN($A$2)-8),"",SUMIF(Table1[SHIFT NOMENCLATURE], $B342, Table1[FVIC KILL]))</f>
        <v/>
      </c>
      <c r="K342" s="1" t="str">
        <f>IF($A342&gt;--RIGHT($A$2,LEN($A$2)-8),"",SUMIF(Table1[SHIFT NOMENCLATURE], $B342, Table1[FVIC MOB]))</f>
        <v/>
      </c>
      <c r="L342" s="1" t="str">
        <f>IF($A342&gt;--RIGHT($A$2,LEN($A$2)-8),"",SUMIF(Table1[SHIFT NOMENCLATURE], $B342, Table1[FVIC FIRE]))</f>
        <v/>
      </c>
      <c r="M342" s="1" t="str">
        <f>IF($A342&gt;--RIGHT($A$2,LEN($A$2)-8),"",SUMIF(Table1[SHIFT NOMENCLATURE], $B342, Table1[FKIA]))</f>
        <v/>
      </c>
      <c r="N342" s="1" t="str">
        <f>IF($A342&gt;--RIGHT($A$2,LEN($A$2)-8),"",SUMIF(Table1[SHIFT NOMENCLATURE], $B342, Table1[FWIA]))</f>
        <v/>
      </c>
      <c r="O342" s="1" t="str">
        <f>IF($A342&gt;--RIGHT($A$2,LEN($A$2)-8),"",SUMIF(Table1[SHIFT NOMENCLATURE], $B342, Table1[DUSTWUN]))</f>
        <v/>
      </c>
    </row>
    <row r="343" spans="1:15" x14ac:dyDescent="0.25">
      <c r="A343" s="1" t="str">
        <f t="shared" si="10"/>
        <v/>
      </c>
      <c r="B343" t="str">
        <f t="shared" si="11"/>
        <v/>
      </c>
      <c r="C343" s="1" t="str">
        <f>IF($A343&gt;--RIGHT($A$2,LEN($A$2)-8),"",COUNTIF(Table1[SHIFT NOMENCLATURE],$B343))</f>
        <v/>
      </c>
      <c r="D343" s="1" t="str">
        <f>IF($A343&gt;--RIGHT($A$2,LEN($A$2)-8),"",SUMIF(Table1[SHIFT NOMENCLATURE], $B343, Table1[EVIC KILL]))</f>
        <v/>
      </c>
      <c r="E343" s="1" t="str">
        <f>IF($A343&gt;--RIGHT($A$2,LEN($A$2)-8),"",SUMIF(Table1[SHIFT NOMENCLATURE], $B343, Table1[EVIC MOB]))</f>
        <v/>
      </c>
      <c r="F343" s="1" t="str">
        <f>IF($A343&gt;--RIGHT($A$2,LEN($A$2)-8),"",SUMIF(Table1[SHIFT NOMENCLATURE], $B343, Table1[EVIC FIRE]))</f>
        <v/>
      </c>
      <c r="G343" s="1" t="str">
        <f>IF($A343&gt;--RIGHT($A$2,LEN($A$2)-8),"",SUMIF(Table1[SHIFT NOMENCLATURE], $B343, Table1[EKIA]))</f>
        <v/>
      </c>
      <c r="H343" s="1" t="str">
        <f>IF($A343&gt;--RIGHT($A$2,LEN($A$2)-8),"",SUMIF(Table1[SHIFT NOMENCLATURE], $B343, Table1[EWIA]))</f>
        <v/>
      </c>
      <c r="I343" s="1" t="str">
        <f>IF($A343&gt;--RIGHT($A$2,LEN($A$2)-8),"",SUMIF(Table1[SHIFT NOMENCLATURE], $B343, Table1[EPW]))</f>
        <v/>
      </c>
      <c r="J343" s="1" t="str">
        <f>IF($A343&gt;--RIGHT($A$2,LEN($A$2)-8),"",SUMIF(Table1[SHIFT NOMENCLATURE], $B343, Table1[FVIC KILL]))</f>
        <v/>
      </c>
      <c r="K343" s="1" t="str">
        <f>IF($A343&gt;--RIGHT($A$2,LEN($A$2)-8),"",SUMIF(Table1[SHIFT NOMENCLATURE], $B343, Table1[FVIC MOB]))</f>
        <v/>
      </c>
      <c r="L343" s="1" t="str">
        <f>IF($A343&gt;--RIGHT($A$2,LEN($A$2)-8),"",SUMIF(Table1[SHIFT NOMENCLATURE], $B343, Table1[FVIC FIRE]))</f>
        <v/>
      </c>
      <c r="M343" s="1" t="str">
        <f>IF($A343&gt;--RIGHT($A$2,LEN($A$2)-8),"",SUMIF(Table1[SHIFT NOMENCLATURE], $B343, Table1[FKIA]))</f>
        <v/>
      </c>
      <c r="N343" s="1" t="str">
        <f>IF($A343&gt;--RIGHT($A$2,LEN($A$2)-8),"",SUMIF(Table1[SHIFT NOMENCLATURE], $B343, Table1[FWIA]))</f>
        <v/>
      </c>
      <c r="O343" s="1" t="str">
        <f>IF($A343&gt;--RIGHT($A$2,LEN($A$2)-8),"",SUMIF(Table1[SHIFT NOMENCLATURE], $B343, Table1[DUSTWUN]))</f>
        <v/>
      </c>
    </row>
    <row r="344" spans="1:15" x14ac:dyDescent="0.25">
      <c r="A344" s="1" t="str">
        <f t="shared" si="10"/>
        <v/>
      </c>
      <c r="B344" t="str">
        <f t="shared" si="11"/>
        <v/>
      </c>
      <c r="C344" s="1" t="str">
        <f>IF($A344&gt;--RIGHT($A$2,LEN($A$2)-8),"",COUNTIF(Table1[SHIFT NOMENCLATURE],$B344))</f>
        <v/>
      </c>
      <c r="D344" s="1" t="str">
        <f>IF($A344&gt;--RIGHT($A$2,LEN($A$2)-8),"",SUMIF(Table1[SHIFT NOMENCLATURE], $B344, Table1[EVIC KILL]))</f>
        <v/>
      </c>
      <c r="E344" s="1" t="str">
        <f>IF($A344&gt;--RIGHT($A$2,LEN($A$2)-8),"",SUMIF(Table1[SHIFT NOMENCLATURE], $B344, Table1[EVIC MOB]))</f>
        <v/>
      </c>
      <c r="F344" s="1" t="str">
        <f>IF($A344&gt;--RIGHT($A$2,LEN($A$2)-8),"",SUMIF(Table1[SHIFT NOMENCLATURE], $B344, Table1[EVIC FIRE]))</f>
        <v/>
      </c>
      <c r="G344" s="1" t="str">
        <f>IF($A344&gt;--RIGHT($A$2,LEN($A$2)-8),"",SUMIF(Table1[SHIFT NOMENCLATURE], $B344, Table1[EKIA]))</f>
        <v/>
      </c>
      <c r="H344" s="1" t="str">
        <f>IF($A344&gt;--RIGHT($A$2,LEN($A$2)-8),"",SUMIF(Table1[SHIFT NOMENCLATURE], $B344, Table1[EWIA]))</f>
        <v/>
      </c>
      <c r="I344" s="1" t="str">
        <f>IF($A344&gt;--RIGHT($A$2,LEN($A$2)-8),"",SUMIF(Table1[SHIFT NOMENCLATURE], $B344, Table1[EPW]))</f>
        <v/>
      </c>
      <c r="J344" s="1" t="str">
        <f>IF($A344&gt;--RIGHT($A$2,LEN($A$2)-8),"",SUMIF(Table1[SHIFT NOMENCLATURE], $B344, Table1[FVIC KILL]))</f>
        <v/>
      </c>
      <c r="K344" s="1" t="str">
        <f>IF($A344&gt;--RIGHT($A$2,LEN($A$2)-8),"",SUMIF(Table1[SHIFT NOMENCLATURE], $B344, Table1[FVIC MOB]))</f>
        <v/>
      </c>
      <c r="L344" s="1" t="str">
        <f>IF($A344&gt;--RIGHT($A$2,LEN($A$2)-8),"",SUMIF(Table1[SHIFT NOMENCLATURE], $B344, Table1[FVIC FIRE]))</f>
        <v/>
      </c>
      <c r="M344" s="1" t="str">
        <f>IF($A344&gt;--RIGHT($A$2,LEN($A$2)-8),"",SUMIF(Table1[SHIFT NOMENCLATURE], $B344, Table1[FKIA]))</f>
        <v/>
      </c>
      <c r="N344" s="1" t="str">
        <f>IF($A344&gt;--RIGHT($A$2,LEN($A$2)-8),"",SUMIF(Table1[SHIFT NOMENCLATURE], $B344, Table1[FWIA]))</f>
        <v/>
      </c>
      <c r="O344" s="1" t="str">
        <f>IF($A344&gt;--RIGHT($A$2,LEN($A$2)-8),"",SUMIF(Table1[SHIFT NOMENCLATURE], $B344, Table1[DUSTWUN]))</f>
        <v/>
      </c>
    </row>
    <row r="345" spans="1:15" x14ac:dyDescent="0.25">
      <c r="A345" s="1" t="str">
        <f t="shared" si="10"/>
        <v/>
      </c>
      <c r="B345" t="str">
        <f t="shared" si="11"/>
        <v/>
      </c>
      <c r="C345" s="1" t="str">
        <f>IF($A345&gt;--RIGHT($A$2,LEN($A$2)-8),"",COUNTIF(Table1[SHIFT NOMENCLATURE],$B345))</f>
        <v/>
      </c>
      <c r="D345" s="1" t="str">
        <f>IF($A345&gt;--RIGHT($A$2,LEN($A$2)-8),"",SUMIF(Table1[SHIFT NOMENCLATURE], $B345, Table1[EVIC KILL]))</f>
        <v/>
      </c>
      <c r="E345" s="1" t="str">
        <f>IF($A345&gt;--RIGHT($A$2,LEN($A$2)-8),"",SUMIF(Table1[SHIFT NOMENCLATURE], $B345, Table1[EVIC MOB]))</f>
        <v/>
      </c>
      <c r="F345" s="1" t="str">
        <f>IF($A345&gt;--RIGHT($A$2,LEN($A$2)-8),"",SUMIF(Table1[SHIFT NOMENCLATURE], $B345, Table1[EVIC FIRE]))</f>
        <v/>
      </c>
      <c r="G345" s="1" t="str">
        <f>IF($A345&gt;--RIGHT($A$2,LEN($A$2)-8),"",SUMIF(Table1[SHIFT NOMENCLATURE], $B345, Table1[EKIA]))</f>
        <v/>
      </c>
      <c r="H345" s="1" t="str">
        <f>IF($A345&gt;--RIGHT($A$2,LEN($A$2)-8),"",SUMIF(Table1[SHIFT NOMENCLATURE], $B345, Table1[EWIA]))</f>
        <v/>
      </c>
      <c r="I345" s="1" t="str">
        <f>IF($A345&gt;--RIGHT($A$2,LEN($A$2)-8),"",SUMIF(Table1[SHIFT NOMENCLATURE], $B345, Table1[EPW]))</f>
        <v/>
      </c>
      <c r="J345" s="1" t="str">
        <f>IF($A345&gt;--RIGHT($A$2,LEN($A$2)-8),"",SUMIF(Table1[SHIFT NOMENCLATURE], $B345, Table1[FVIC KILL]))</f>
        <v/>
      </c>
      <c r="K345" s="1" t="str">
        <f>IF($A345&gt;--RIGHT($A$2,LEN($A$2)-8),"",SUMIF(Table1[SHIFT NOMENCLATURE], $B345, Table1[FVIC MOB]))</f>
        <v/>
      </c>
      <c r="L345" s="1" t="str">
        <f>IF($A345&gt;--RIGHT($A$2,LEN($A$2)-8),"",SUMIF(Table1[SHIFT NOMENCLATURE], $B345, Table1[FVIC FIRE]))</f>
        <v/>
      </c>
      <c r="M345" s="1" t="str">
        <f>IF($A345&gt;--RIGHT($A$2,LEN($A$2)-8),"",SUMIF(Table1[SHIFT NOMENCLATURE], $B345, Table1[FKIA]))</f>
        <v/>
      </c>
      <c r="N345" s="1" t="str">
        <f>IF($A345&gt;--RIGHT($A$2,LEN($A$2)-8),"",SUMIF(Table1[SHIFT NOMENCLATURE], $B345, Table1[FWIA]))</f>
        <v/>
      </c>
      <c r="O345" s="1" t="str">
        <f>IF($A345&gt;--RIGHT($A$2,LEN($A$2)-8),"",SUMIF(Table1[SHIFT NOMENCLATURE], $B345, Table1[DUSTWUN]))</f>
        <v/>
      </c>
    </row>
    <row r="346" spans="1:15" x14ac:dyDescent="0.25">
      <c r="A346" s="1" t="str">
        <f t="shared" si="10"/>
        <v/>
      </c>
      <c r="B346" t="str">
        <f t="shared" si="11"/>
        <v/>
      </c>
      <c r="C346" s="1" t="str">
        <f>IF($A346&gt;--RIGHT($A$2,LEN($A$2)-8),"",COUNTIF(Table1[SHIFT NOMENCLATURE],$B346))</f>
        <v/>
      </c>
      <c r="D346" s="1" t="str">
        <f>IF($A346&gt;--RIGHT($A$2,LEN($A$2)-8),"",SUMIF(Table1[SHIFT NOMENCLATURE], $B346, Table1[EVIC KILL]))</f>
        <v/>
      </c>
      <c r="E346" s="1" t="str">
        <f>IF($A346&gt;--RIGHT($A$2,LEN($A$2)-8),"",SUMIF(Table1[SHIFT NOMENCLATURE], $B346, Table1[EVIC MOB]))</f>
        <v/>
      </c>
      <c r="F346" s="1" t="str">
        <f>IF($A346&gt;--RIGHT($A$2,LEN($A$2)-8),"",SUMIF(Table1[SHIFT NOMENCLATURE], $B346, Table1[EVIC FIRE]))</f>
        <v/>
      </c>
      <c r="G346" s="1" t="str">
        <f>IF($A346&gt;--RIGHT($A$2,LEN($A$2)-8),"",SUMIF(Table1[SHIFT NOMENCLATURE], $B346, Table1[EKIA]))</f>
        <v/>
      </c>
      <c r="H346" s="1" t="str">
        <f>IF($A346&gt;--RIGHT($A$2,LEN($A$2)-8),"",SUMIF(Table1[SHIFT NOMENCLATURE], $B346, Table1[EWIA]))</f>
        <v/>
      </c>
      <c r="I346" s="1" t="str">
        <f>IF($A346&gt;--RIGHT($A$2,LEN($A$2)-8),"",SUMIF(Table1[SHIFT NOMENCLATURE], $B346, Table1[EPW]))</f>
        <v/>
      </c>
      <c r="J346" s="1" t="str">
        <f>IF($A346&gt;--RIGHT($A$2,LEN($A$2)-8),"",SUMIF(Table1[SHIFT NOMENCLATURE], $B346, Table1[FVIC KILL]))</f>
        <v/>
      </c>
      <c r="K346" s="1" t="str">
        <f>IF($A346&gt;--RIGHT($A$2,LEN($A$2)-8),"",SUMIF(Table1[SHIFT NOMENCLATURE], $B346, Table1[FVIC MOB]))</f>
        <v/>
      </c>
      <c r="L346" s="1" t="str">
        <f>IF($A346&gt;--RIGHT($A$2,LEN($A$2)-8),"",SUMIF(Table1[SHIFT NOMENCLATURE], $B346, Table1[FVIC FIRE]))</f>
        <v/>
      </c>
      <c r="M346" s="1" t="str">
        <f>IF($A346&gt;--RIGHT($A$2,LEN($A$2)-8),"",SUMIF(Table1[SHIFT NOMENCLATURE], $B346, Table1[FKIA]))</f>
        <v/>
      </c>
      <c r="N346" s="1" t="str">
        <f>IF($A346&gt;--RIGHT($A$2,LEN($A$2)-8),"",SUMIF(Table1[SHIFT NOMENCLATURE], $B346, Table1[FWIA]))</f>
        <v/>
      </c>
      <c r="O346" s="1" t="str">
        <f>IF($A346&gt;--RIGHT($A$2,LEN($A$2)-8),"",SUMIF(Table1[SHIFT NOMENCLATURE], $B346, Table1[DUSTWUN]))</f>
        <v/>
      </c>
    </row>
    <row r="347" spans="1:15" x14ac:dyDescent="0.25">
      <c r="A347" s="1" t="str">
        <f t="shared" si="10"/>
        <v/>
      </c>
      <c r="B347" t="str">
        <f t="shared" si="11"/>
        <v/>
      </c>
      <c r="C347" s="1" t="str">
        <f>IF($A347&gt;--RIGHT($A$2,LEN($A$2)-8),"",COUNTIF(Table1[SHIFT NOMENCLATURE],$B347))</f>
        <v/>
      </c>
      <c r="D347" s="1" t="str">
        <f>IF($A347&gt;--RIGHT($A$2,LEN($A$2)-8),"",SUMIF(Table1[SHIFT NOMENCLATURE], $B347, Table1[EVIC KILL]))</f>
        <v/>
      </c>
      <c r="E347" s="1" t="str">
        <f>IF($A347&gt;--RIGHT($A$2,LEN($A$2)-8),"",SUMIF(Table1[SHIFT NOMENCLATURE], $B347, Table1[EVIC MOB]))</f>
        <v/>
      </c>
      <c r="F347" s="1" t="str">
        <f>IF($A347&gt;--RIGHT($A$2,LEN($A$2)-8),"",SUMIF(Table1[SHIFT NOMENCLATURE], $B347, Table1[EVIC FIRE]))</f>
        <v/>
      </c>
      <c r="G347" s="1" t="str">
        <f>IF($A347&gt;--RIGHT($A$2,LEN($A$2)-8),"",SUMIF(Table1[SHIFT NOMENCLATURE], $B347, Table1[EKIA]))</f>
        <v/>
      </c>
      <c r="H347" s="1" t="str">
        <f>IF($A347&gt;--RIGHT($A$2,LEN($A$2)-8),"",SUMIF(Table1[SHIFT NOMENCLATURE], $B347, Table1[EWIA]))</f>
        <v/>
      </c>
      <c r="I347" s="1" t="str">
        <f>IF($A347&gt;--RIGHT($A$2,LEN($A$2)-8),"",SUMIF(Table1[SHIFT NOMENCLATURE], $B347, Table1[EPW]))</f>
        <v/>
      </c>
      <c r="J347" s="1" t="str">
        <f>IF($A347&gt;--RIGHT($A$2,LEN($A$2)-8),"",SUMIF(Table1[SHIFT NOMENCLATURE], $B347, Table1[FVIC KILL]))</f>
        <v/>
      </c>
      <c r="K347" s="1" t="str">
        <f>IF($A347&gt;--RIGHT($A$2,LEN($A$2)-8),"",SUMIF(Table1[SHIFT NOMENCLATURE], $B347, Table1[FVIC MOB]))</f>
        <v/>
      </c>
      <c r="L347" s="1" t="str">
        <f>IF($A347&gt;--RIGHT($A$2,LEN($A$2)-8),"",SUMIF(Table1[SHIFT NOMENCLATURE], $B347, Table1[FVIC FIRE]))</f>
        <v/>
      </c>
      <c r="M347" s="1" t="str">
        <f>IF($A347&gt;--RIGHT($A$2,LEN($A$2)-8),"",SUMIF(Table1[SHIFT NOMENCLATURE], $B347, Table1[FKIA]))</f>
        <v/>
      </c>
      <c r="N347" s="1" t="str">
        <f>IF($A347&gt;--RIGHT($A$2,LEN($A$2)-8),"",SUMIF(Table1[SHIFT NOMENCLATURE], $B347, Table1[FWIA]))</f>
        <v/>
      </c>
      <c r="O347" s="1" t="str">
        <f>IF($A347&gt;--RIGHT($A$2,LEN($A$2)-8),"",SUMIF(Table1[SHIFT NOMENCLATURE], $B347, Table1[DUSTWUN]))</f>
        <v/>
      </c>
    </row>
    <row r="348" spans="1:15" x14ac:dyDescent="0.25">
      <c r="A348" s="1" t="str">
        <f t="shared" si="10"/>
        <v/>
      </c>
      <c r="B348" t="str">
        <f t="shared" si="11"/>
        <v/>
      </c>
      <c r="C348" s="1" t="str">
        <f>IF($A348&gt;--RIGHT($A$2,LEN($A$2)-8),"",COUNTIF(Table1[SHIFT NOMENCLATURE],$B348))</f>
        <v/>
      </c>
      <c r="D348" s="1" t="str">
        <f>IF($A348&gt;--RIGHT($A$2,LEN($A$2)-8),"",SUMIF(Table1[SHIFT NOMENCLATURE], $B348, Table1[EVIC KILL]))</f>
        <v/>
      </c>
      <c r="E348" s="1" t="str">
        <f>IF($A348&gt;--RIGHT($A$2,LEN($A$2)-8),"",SUMIF(Table1[SHIFT NOMENCLATURE], $B348, Table1[EVIC MOB]))</f>
        <v/>
      </c>
      <c r="F348" s="1" t="str">
        <f>IF($A348&gt;--RIGHT($A$2,LEN($A$2)-8),"",SUMIF(Table1[SHIFT NOMENCLATURE], $B348, Table1[EVIC FIRE]))</f>
        <v/>
      </c>
      <c r="G348" s="1" t="str">
        <f>IF($A348&gt;--RIGHT($A$2,LEN($A$2)-8),"",SUMIF(Table1[SHIFT NOMENCLATURE], $B348, Table1[EKIA]))</f>
        <v/>
      </c>
      <c r="H348" s="1" t="str">
        <f>IF($A348&gt;--RIGHT($A$2,LEN($A$2)-8),"",SUMIF(Table1[SHIFT NOMENCLATURE], $B348, Table1[EWIA]))</f>
        <v/>
      </c>
      <c r="I348" s="1" t="str">
        <f>IF($A348&gt;--RIGHT($A$2,LEN($A$2)-8),"",SUMIF(Table1[SHIFT NOMENCLATURE], $B348, Table1[EPW]))</f>
        <v/>
      </c>
      <c r="J348" s="1" t="str">
        <f>IF($A348&gt;--RIGHT($A$2,LEN($A$2)-8),"",SUMIF(Table1[SHIFT NOMENCLATURE], $B348, Table1[FVIC KILL]))</f>
        <v/>
      </c>
      <c r="K348" s="1" t="str">
        <f>IF($A348&gt;--RIGHT($A$2,LEN($A$2)-8),"",SUMIF(Table1[SHIFT NOMENCLATURE], $B348, Table1[FVIC MOB]))</f>
        <v/>
      </c>
      <c r="L348" s="1" t="str">
        <f>IF($A348&gt;--RIGHT($A$2,LEN($A$2)-8),"",SUMIF(Table1[SHIFT NOMENCLATURE], $B348, Table1[FVIC FIRE]))</f>
        <v/>
      </c>
      <c r="M348" s="1" t="str">
        <f>IF($A348&gt;--RIGHT($A$2,LEN($A$2)-8),"",SUMIF(Table1[SHIFT NOMENCLATURE], $B348, Table1[FKIA]))</f>
        <v/>
      </c>
      <c r="N348" s="1" t="str">
        <f>IF($A348&gt;--RIGHT($A$2,LEN($A$2)-8),"",SUMIF(Table1[SHIFT NOMENCLATURE], $B348, Table1[FWIA]))</f>
        <v/>
      </c>
      <c r="O348" s="1" t="str">
        <f>IF($A348&gt;--RIGHT($A$2,LEN($A$2)-8),"",SUMIF(Table1[SHIFT NOMENCLATURE], $B348, Table1[DUSTWUN]))</f>
        <v/>
      </c>
    </row>
    <row r="349" spans="1:15" x14ac:dyDescent="0.25">
      <c r="A349" s="1" t="str">
        <f t="shared" si="10"/>
        <v/>
      </c>
      <c r="B349" t="str">
        <f t="shared" si="11"/>
        <v/>
      </c>
      <c r="C349" s="1" t="str">
        <f>IF($A349&gt;--RIGHT($A$2,LEN($A$2)-8),"",COUNTIF(Table1[SHIFT NOMENCLATURE],$B349))</f>
        <v/>
      </c>
      <c r="D349" s="1" t="str">
        <f>IF($A349&gt;--RIGHT($A$2,LEN($A$2)-8),"",SUMIF(Table1[SHIFT NOMENCLATURE], $B349, Table1[EVIC KILL]))</f>
        <v/>
      </c>
      <c r="E349" s="1" t="str">
        <f>IF($A349&gt;--RIGHT($A$2,LEN($A$2)-8),"",SUMIF(Table1[SHIFT NOMENCLATURE], $B349, Table1[EVIC MOB]))</f>
        <v/>
      </c>
      <c r="F349" s="1" t="str">
        <f>IF($A349&gt;--RIGHT($A$2,LEN($A$2)-8),"",SUMIF(Table1[SHIFT NOMENCLATURE], $B349, Table1[EVIC FIRE]))</f>
        <v/>
      </c>
      <c r="G349" s="1" t="str">
        <f>IF($A349&gt;--RIGHT($A$2,LEN($A$2)-8),"",SUMIF(Table1[SHIFT NOMENCLATURE], $B349, Table1[EKIA]))</f>
        <v/>
      </c>
      <c r="H349" s="1" t="str">
        <f>IF($A349&gt;--RIGHT($A$2,LEN($A$2)-8),"",SUMIF(Table1[SHIFT NOMENCLATURE], $B349, Table1[EWIA]))</f>
        <v/>
      </c>
      <c r="I349" s="1" t="str">
        <f>IF($A349&gt;--RIGHT($A$2,LEN($A$2)-8),"",SUMIF(Table1[SHIFT NOMENCLATURE], $B349, Table1[EPW]))</f>
        <v/>
      </c>
      <c r="J349" s="1" t="str">
        <f>IF($A349&gt;--RIGHT($A$2,LEN($A$2)-8),"",SUMIF(Table1[SHIFT NOMENCLATURE], $B349, Table1[FVIC KILL]))</f>
        <v/>
      </c>
      <c r="K349" s="1" t="str">
        <f>IF($A349&gt;--RIGHT($A$2,LEN($A$2)-8),"",SUMIF(Table1[SHIFT NOMENCLATURE], $B349, Table1[FVIC MOB]))</f>
        <v/>
      </c>
      <c r="L349" s="1" t="str">
        <f>IF($A349&gt;--RIGHT($A$2,LEN($A$2)-8),"",SUMIF(Table1[SHIFT NOMENCLATURE], $B349, Table1[FVIC FIRE]))</f>
        <v/>
      </c>
      <c r="M349" s="1" t="str">
        <f>IF($A349&gt;--RIGHT($A$2,LEN($A$2)-8),"",SUMIF(Table1[SHIFT NOMENCLATURE], $B349, Table1[FKIA]))</f>
        <v/>
      </c>
      <c r="N349" s="1" t="str">
        <f>IF($A349&gt;--RIGHT($A$2,LEN($A$2)-8),"",SUMIF(Table1[SHIFT NOMENCLATURE], $B349, Table1[FWIA]))</f>
        <v/>
      </c>
      <c r="O349" s="1" t="str">
        <f>IF($A349&gt;--RIGHT($A$2,LEN($A$2)-8),"",SUMIF(Table1[SHIFT NOMENCLATURE], $B349, Table1[DUSTWUN]))</f>
        <v/>
      </c>
    </row>
    <row r="350" spans="1:15" x14ac:dyDescent="0.25">
      <c r="A350" s="1" t="str">
        <f t="shared" si="10"/>
        <v/>
      </c>
      <c r="B350" t="str">
        <f t="shared" si="11"/>
        <v/>
      </c>
      <c r="C350" s="1" t="str">
        <f>IF($A350&gt;--RIGHT($A$2,LEN($A$2)-8),"",COUNTIF(Table1[SHIFT NOMENCLATURE],$B350))</f>
        <v/>
      </c>
      <c r="D350" s="1" t="str">
        <f>IF($A350&gt;--RIGHT($A$2,LEN($A$2)-8),"",SUMIF(Table1[SHIFT NOMENCLATURE], $B350, Table1[EVIC KILL]))</f>
        <v/>
      </c>
      <c r="E350" s="1" t="str">
        <f>IF($A350&gt;--RIGHT($A$2,LEN($A$2)-8),"",SUMIF(Table1[SHIFT NOMENCLATURE], $B350, Table1[EVIC MOB]))</f>
        <v/>
      </c>
      <c r="F350" s="1" t="str">
        <f>IF($A350&gt;--RIGHT($A$2,LEN($A$2)-8),"",SUMIF(Table1[SHIFT NOMENCLATURE], $B350, Table1[EVIC FIRE]))</f>
        <v/>
      </c>
      <c r="G350" s="1" t="str">
        <f>IF($A350&gt;--RIGHT($A$2,LEN($A$2)-8),"",SUMIF(Table1[SHIFT NOMENCLATURE], $B350, Table1[EKIA]))</f>
        <v/>
      </c>
      <c r="H350" s="1" t="str">
        <f>IF($A350&gt;--RIGHT($A$2,LEN($A$2)-8),"",SUMIF(Table1[SHIFT NOMENCLATURE], $B350, Table1[EWIA]))</f>
        <v/>
      </c>
      <c r="I350" s="1" t="str">
        <f>IF($A350&gt;--RIGHT($A$2,LEN($A$2)-8),"",SUMIF(Table1[SHIFT NOMENCLATURE], $B350, Table1[EPW]))</f>
        <v/>
      </c>
      <c r="J350" s="1" t="str">
        <f>IF($A350&gt;--RIGHT($A$2,LEN($A$2)-8),"",SUMIF(Table1[SHIFT NOMENCLATURE], $B350, Table1[FVIC KILL]))</f>
        <v/>
      </c>
      <c r="K350" s="1" t="str">
        <f>IF($A350&gt;--RIGHT($A$2,LEN($A$2)-8),"",SUMIF(Table1[SHIFT NOMENCLATURE], $B350, Table1[FVIC MOB]))</f>
        <v/>
      </c>
      <c r="L350" s="1" t="str">
        <f>IF($A350&gt;--RIGHT($A$2,LEN($A$2)-8),"",SUMIF(Table1[SHIFT NOMENCLATURE], $B350, Table1[FVIC FIRE]))</f>
        <v/>
      </c>
      <c r="M350" s="1" t="str">
        <f>IF($A350&gt;--RIGHT($A$2,LEN($A$2)-8),"",SUMIF(Table1[SHIFT NOMENCLATURE], $B350, Table1[FKIA]))</f>
        <v/>
      </c>
      <c r="N350" s="1" t="str">
        <f>IF($A350&gt;--RIGHT($A$2,LEN($A$2)-8),"",SUMIF(Table1[SHIFT NOMENCLATURE], $B350, Table1[FWIA]))</f>
        <v/>
      </c>
      <c r="O350" s="1" t="str">
        <f>IF($A350&gt;--RIGHT($A$2,LEN($A$2)-8),"",SUMIF(Table1[SHIFT NOMENCLATURE], $B350, Table1[DUSTWUN]))</f>
        <v/>
      </c>
    </row>
    <row r="351" spans="1:15" x14ac:dyDescent="0.25">
      <c r="A351" s="1" t="str">
        <f t="shared" si="10"/>
        <v/>
      </c>
      <c r="B351" t="str">
        <f t="shared" si="11"/>
        <v/>
      </c>
      <c r="C351" s="1" t="str">
        <f>IF($A351&gt;--RIGHT($A$2,LEN($A$2)-8),"",COUNTIF(Table1[SHIFT NOMENCLATURE],$B351))</f>
        <v/>
      </c>
      <c r="D351" s="1" t="str">
        <f>IF($A351&gt;--RIGHT($A$2,LEN($A$2)-8),"",SUMIF(Table1[SHIFT NOMENCLATURE], $B351, Table1[EVIC KILL]))</f>
        <v/>
      </c>
      <c r="E351" s="1" t="str">
        <f>IF($A351&gt;--RIGHT($A$2,LEN($A$2)-8),"",SUMIF(Table1[SHIFT NOMENCLATURE], $B351, Table1[EVIC MOB]))</f>
        <v/>
      </c>
      <c r="F351" s="1" t="str">
        <f>IF($A351&gt;--RIGHT($A$2,LEN($A$2)-8),"",SUMIF(Table1[SHIFT NOMENCLATURE], $B351, Table1[EVIC FIRE]))</f>
        <v/>
      </c>
      <c r="G351" s="1" t="str">
        <f>IF($A351&gt;--RIGHT($A$2,LEN($A$2)-8),"",SUMIF(Table1[SHIFT NOMENCLATURE], $B351, Table1[EKIA]))</f>
        <v/>
      </c>
      <c r="H351" s="1" t="str">
        <f>IF($A351&gt;--RIGHT($A$2,LEN($A$2)-8),"",SUMIF(Table1[SHIFT NOMENCLATURE], $B351, Table1[EWIA]))</f>
        <v/>
      </c>
      <c r="I351" s="1" t="str">
        <f>IF($A351&gt;--RIGHT($A$2,LEN($A$2)-8),"",SUMIF(Table1[SHIFT NOMENCLATURE], $B351, Table1[EPW]))</f>
        <v/>
      </c>
      <c r="J351" s="1" t="str">
        <f>IF($A351&gt;--RIGHT($A$2,LEN($A$2)-8),"",SUMIF(Table1[SHIFT NOMENCLATURE], $B351, Table1[FVIC KILL]))</f>
        <v/>
      </c>
      <c r="K351" s="1" t="str">
        <f>IF($A351&gt;--RIGHT($A$2,LEN($A$2)-8),"",SUMIF(Table1[SHIFT NOMENCLATURE], $B351, Table1[FVIC MOB]))</f>
        <v/>
      </c>
      <c r="L351" s="1" t="str">
        <f>IF($A351&gt;--RIGHT($A$2,LEN($A$2)-8),"",SUMIF(Table1[SHIFT NOMENCLATURE], $B351, Table1[FVIC FIRE]))</f>
        <v/>
      </c>
      <c r="M351" s="1" t="str">
        <f>IF($A351&gt;--RIGHT($A$2,LEN($A$2)-8),"",SUMIF(Table1[SHIFT NOMENCLATURE], $B351, Table1[FKIA]))</f>
        <v/>
      </c>
      <c r="N351" s="1" t="str">
        <f>IF($A351&gt;--RIGHT($A$2,LEN($A$2)-8),"",SUMIF(Table1[SHIFT NOMENCLATURE], $B351, Table1[FWIA]))</f>
        <v/>
      </c>
      <c r="O351" s="1" t="str">
        <f>IF($A351&gt;--RIGHT($A$2,LEN($A$2)-8),"",SUMIF(Table1[SHIFT NOMENCLATURE], $B351, Table1[DUSTWUN]))</f>
        <v/>
      </c>
    </row>
    <row r="352" spans="1:15" x14ac:dyDescent="0.25">
      <c r="A352" s="1" t="str">
        <f t="shared" si="10"/>
        <v/>
      </c>
      <c r="B352" t="str">
        <f t="shared" si="11"/>
        <v/>
      </c>
      <c r="C352" s="1" t="str">
        <f>IF($A352&gt;--RIGHT($A$2,LEN($A$2)-8),"",COUNTIF(Table1[SHIFT NOMENCLATURE],$B352))</f>
        <v/>
      </c>
      <c r="D352" s="1" t="str">
        <f>IF($A352&gt;--RIGHT($A$2,LEN($A$2)-8),"",SUMIF(Table1[SHIFT NOMENCLATURE], $B352, Table1[EVIC KILL]))</f>
        <v/>
      </c>
      <c r="E352" s="1" t="str">
        <f>IF($A352&gt;--RIGHT($A$2,LEN($A$2)-8),"",SUMIF(Table1[SHIFT NOMENCLATURE], $B352, Table1[EVIC MOB]))</f>
        <v/>
      </c>
      <c r="F352" s="1" t="str">
        <f>IF($A352&gt;--RIGHT($A$2,LEN($A$2)-8),"",SUMIF(Table1[SHIFT NOMENCLATURE], $B352, Table1[EVIC FIRE]))</f>
        <v/>
      </c>
      <c r="G352" s="1" t="str">
        <f>IF($A352&gt;--RIGHT($A$2,LEN($A$2)-8),"",SUMIF(Table1[SHIFT NOMENCLATURE], $B352, Table1[EKIA]))</f>
        <v/>
      </c>
      <c r="H352" s="1" t="str">
        <f>IF($A352&gt;--RIGHT($A$2,LEN($A$2)-8),"",SUMIF(Table1[SHIFT NOMENCLATURE], $B352, Table1[EWIA]))</f>
        <v/>
      </c>
      <c r="I352" s="1" t="str">
        <f>IF($A352&gt;--RIGHT($A$2,LEN($A$2)-8),"",SUMIF(Table1[SHIFT NOMENCLATURE], $B352, Table1[EPW]))</f>
        <v/>
      </c>
      <c r="J352" s="1" t="str">
        <f>IF($A352&gt;--RIGHT($A$2,LEN($A$2)-8),"",SUMIF(Table1[SHIFT NOMENCLATURE], $B352, Table1[FVIC KILL]))</f>
        <v/>
      </c>
      <c r="K352" s="1" t="str">
        <f>IF($A352&gt;--RIGHT($A$2,LEN($A$2)-8),"",SUMIF(Table1[SHIFT NOMENCLATURE], $B352, Table1[FVIC MOB]))</f>
        <v/>
      </c>
      <c r="L352" s="1" t="str">
        <f>IF($A352&gt;--RIGHT($A$2,LEN($A$2)-8),"",SUMIF(Table1[SHIFT NOMENCLATURE], $B352, Table1[FVIC FIRE]))</f>
        <v/>
      </c>
      <c r="M352" s="1" t="str">
        <f>IF($A352&gt;--RIGHT($A$2,LEN($A$2)-8),"",SUMIF(Table1[SHIFT NOMENCLATURE], $B352, Table1[FKIA]))</f>
        <v/>
      </c>
      <c r="N352" s="1" t="str">
        <f>IF($A352&gt;--RIGHT($A$2,LEN($A$2)-8),"",SUMIF(Table1[SHIFT NOMENCLATURE], $B352, Table1[FWIA]))</f>
        <v/>
      </c>
      <c r="O352" s="1" t="str">
        <f>IF($A352&gt;--RIGHT($A$2,LEN($A$2)-8),"",SUMIF(Table1[SHIFT NOMENCLATURE], $B352, Table1[DUSTWUN]))</f>
        <v/>
      </c>
    </row>
    <row r="353" spans="1:15" x14ac:dyDescent="0.25">
      <c r="A353" s="1" t="str">
        <f t="shared" si="10"/>
        <v/>
      </c>
      <c r="B353" t="str">
        <f t="shared" si="11"/>
        <v/>
      </c>
      <c r="C353" s="1" t="str">
        <f>IF($A353&gt;--RIGHT($A$2,LEN($A$2)-8),"",COUNTIF(Table1[SHIFT NOMENCLATURE],$B353))</f>
        <v/>
      </c>
      <c r="D353" s="1" t="str">
        <f>IF($A353&gt;--RIGHT($A$2,LEN($A$2)-8),"",SUMIF(Table1[SHIFT NOMENCLATURE], $B353, Table1[EVIC KILL]))</f>
        <v/>
      </c>
      <c r="E353" s="1" t="str">
        <f>IF($A353&gt;--RIGHT($A$2,LEN($A$2)-8),"",SUMIF(Table1[SHIFT NOMENCLATURE], $B353, Table1[EVIC MOB]))</f>
        <v/>
      </c>
      <c r="F353" s="1" t="str">
        <f>IF($A353&gt;--RIGHT($A$2,LEN($A$2)-8),"",SUMIF(Table1[SHIFT NOMENCLATURE], $B353, Table1[EVIC FIRE]))</f>
        <v/>
      </c>
      <c r="G353" s="1" t="str">
        <f>IF($A353&gt;--RIGHT($A$2,LEN($A$2)-8),"",SUMIF(Table1[SHIFT NOMENCLATURE], $B353, Table1[EKIA]))</f>
        <v/>
      </c>
      <c r="H353" s="1" t="str">
        <f>IF($A353&gt;--RIGHT($A$2,LEN($A$2)-8),"",SUMIF(Table1[SHIFT NOMENCLATURE], $B353, Table1[EWIA]))</f>
        <v/>
      </c>
      <c r="I353" s="1" t="str">
        <f>IF($A353&gt;--RIGHT($A$2,LEN($A$2)-8),"",SUMIF(Table1[SHIFT NOMENCLATURE], $B353, Table1[EPW]))</f>
        <v/>
      </c>
      <c r="J353" s="1" t="str">
        <f>IF($A353&gt;--RIGHT($A$2,LEN($A$2)-8),"",SUMIF(Table1[SHIFT NOMENCLATURE], $B353, Table1[FVIC KILL]))</f>
        <v/>
      </c>
      <c r="K353" s="1" t="str">
        <f>IF($A353&gt;--RIGHT($A$2,LEN($A$2)-8),"",SUMIF(Table1[SHIFT NOMENCLATURE], $B353, Table1[FVIC MOB]))</f>
        <v/>
      </c>
      <c r="L353" s="1" t="str">
        <f>IF($A353&gt;--RIGHT($A$2,LEN($A$2)-8),"",SUMIF(Table1[SHIFT NOMENCLATURE], $B353, Table1[FVIC FIRE]))</f>
        <v/>
      </c>
      <c r="M353" s="1" t="str">
        <f>IF($A353&gt;--RIGHT($A$2,LEN($A$2)-8),"",SUMIF(Table1[SHIFT NOMENCLATURE], $B353, Table1[FKIA]))</f>
        <v/>
      </c>
      <c r="N353" s="1" t="str">
        <f>IF($A353&gt;--RIGHT($A$2,LEN($A$2)-8),"",SUMIF(Table1[SHIFT NOMENCLATURE], $B353, Table1[FWIA]))</f>
        <v/>
      </c>
      <c r="O353" s="1" t="str">
        <f>IF($A353&gt;--RIGHT($A$2,LEN($A$2)-8),"",SUMIF(Table1[SHIFT NOMENCLATURE], $B353, Table1[DUSTWUN]))</f>
        <v/>
      </c>
    </row>
    <row r="354" spans="1:15" x14ac:dyDescent="0.25">
      <c r="A354" s="1" t="str">
        <f t="shared" si="10"/>
        <v/>
      </c>
      <c r="B354" t="str">
        <f t="shared" si="11"/>
        <v/>
      </c>
      <c r="C354" s="1" t="str">
        <f>IF($A354&gt;--RIGHT($A$2,LEN($A$2)-8),"",COUNTIF(Table1[SHIFT NOMENCLATURE],$B354))</f>
        <v/>
      </c>
      <c r="D354" s="1" t="str">
        <f>IF($A354&gt;--RIGHT($A$2,LEN($A$2)-8),"",SUMIF(Table1[SHIFT NOMENCLATURE], $B354, Table1[EVIC KILL]))</f>
        <v/>
      </c>
      <c r="E354" s="1" t="str">
        <f>IF($A354&gt;--RIGHT($A$2,LEN($A$2)-8),"",SUMIF(Table1[SHIFT NOMENCLATURE], $B354, Table1[EVIC MOB]))</f>
        <v/>
      </c>
      <c r="F354" s="1" t="str">
        <f>IF($A354&gt;--RIGHT($A$2,LEN($A$2)-8),"",SUMIF(Table1[SHIFT NOMENCLATURE], $B354, Table1[EVIC FIRE]))</f>
        <v/>
      </c>
      <c r="G354" s="1" t="str">
        <f>IF($A354&gt;--RIGHT($A$2,LEN($A$2)-8),"",SUMIF(Table1[SHIFT NOMENCLATURE], $B354, Table1[EKIA]))</f>
        <v/>
      </c>
      <c r="H354" s="1" t="str">
        <f>IF($A354&gt;--RIGHT($A$2,LEN($A$2)-8),"",SUMIF(Table1[SHIFT NOMENCLATURE], $B354, Table1[EWIA]))</f>
        <v/>
      </c>
      <c r="I354" s="1" t="str">
        <f>IF($A354&gt;--RIGHT($A$2,LEN($A$2)-8),"",SUMIF(Table1[SHIFT NOMENCLATURE], $B354, Table1[EPW]))</f>
        <v/>
      </c>
      <c r="J354" s="1" t="str">
        <f>IF($A354&gt;--RIGHT($A$2,LEN($A$2)-8),"",SUMIF(Table1[SHIFT NOMENCLATURE], $B354, Table1[FVIC KILL]))</f>
        <v/>
      </c>
      <c r="K354" s="1" t="str">
        <f>IF($A354&gt;--RIGHT($A$2,LEN($A$2)-8),"",SUMIF(Table1[SHIFT NOMENCLATURE], $B354, Table1[FVIC MOB]))</f>
        <v/>
      </c>
      <c r="L354" s="1" t="str">
        <f>IF($A354&gt;--RIGHT($A$2,LEN($A$2)-8),"",SUMIF(Table1[SHIFT NOMENCLATURE], $B354, Table1[FVIC FIRE]))</f>
        <v/>
      </c>
      <c r="M354" s="1" t="str">
        <f>IF($A354&gt;--RIGHT($A$2,LEN($A$2)-8),"",SUMIF(Table1[SHIFT NOMENCLATURE], $B354, Table1[FKIA]))</f>
        <v/>
      </c>
      <c r="N354" s="1" t="str">
        <f>IF($A354&gt;--RIGHT($A$2,LEN($A$2)-8),"",SUMIF(Table1[SHIFT NOMENCLATURE], $B354, Table1[FWIA]))</f>
        <v/>
      </c>
      <c r="O354" s="1" t="str">
        <f>IF($A354&gt;--RIGHT($A$2,LEN($A$2)-8),"",SUMIF(Table1[SHIFT NOMENCLATURE], $B354, Table1[DUSTWUN]))</f>
        <v/>
      </c>
    </row>
    <row r="355" spans="1:15" x14ac:dyDescent="0.25">
      <c r="A355" s="1" t="str">
        <f t="shared" si="10"/>
        <v/>
      </c>
      <c r="B355" t="str">
        <f t="shared" si="11"/>
        <v/>
      </c>
      <c r="C355" s="1" t="str">
        <f>IF($A355&gt;--RIGHT($A$2,LEN($A$2)-8),"",COUNTIF(Table1[SHIFT NOMENCLATURE],$B355))</f>
        <v/>
      </c>
      <c r="D355" s="1" t="str">
        <f>IF($A355&gt;--RIGHT($A$2,LEN($A$2)-8),"",SUMIF(Table1[SHIFT NOMENCLATURE], $B355, Table1[EVIC KILL]))</f>
        <v/>
      </c>
      <c r="E355" s="1" t="str">
        <f>IF($A355&gt;--RIGHT($A$2,LEN($A$2)-8),"",SUMIF(Table1[SHIFT NOMENCLATURE], $B355, Table1[EVIC MOB]))</f>
        <v/>
      </c>
      <c r="F355" s="1" t="str">
        <f>IF($A355&gt;--RIGHT($A$2,LEN($A$2)-8),"",SUMIF(Table1[SHIFT NOMENCLATURE], $B355, Table1[EVIC FIRE]))</f>
        <v/>
      </c>
      <c r="G355" s="1" t="str">
        <f>IF($A355&gt;--RIGHT($A$2,LEN($A$2)-8),"",SUMIF(Table1[SHIFT NOMENCLATURE], $B355, Table1[EKIA]))</f>
        <v/>
      </c>
      <c r="H355" s="1" t="str">
        <f>IF($A355&gt;--RIGHT($A$2,LEN($A$2)-8),"",SUMIF(Table1[SHIFT NOMENCLATURE], $B355, Table1[EWIA]))</f>
        <v/>
      </c>
      <c r="I355" s="1" t="str">
        <f>IF($A355&gt;--RIGHT($A$2,LEN($A$2)-8),"",SUMIF(Table1[SHIFT NOMENCLATURE], $B355, Table1[EPW]))</f>
        <v/>
      </c>
      <c r="J355" s="1" t="str">
        <f>IF($A355&gt;--RIGHT($A$2,LEN($A$2)-8),"",SUMIF(Table1[SHIFT NOMENCLATURE], $B355, Table1[FVIC KILL]))</f>
        <v/>
      </c>
      <c r="K355" s="1" t="str">
        <f>IF($A355&gt;--RIGHT($A$2,LEN($A$2)-8),"",SUMIF(Table1[SHIFT NOMENCLATURE], $B355, Table1[FVIC MOB]))</f>
        <v/>
      </c>
      <c r="L355" s="1" t="str">
        <f>IF($A355&gt;--RIGHT($A$2,LEN($A$2)-8),"",SUMIF(Table1[SHIFT NOMENCLATURE], $B355, Table1[FVIC FIRE]))</f>
        <v/>
      </c>
      <c r="M355" s="1" t="str">
        <f>IF($A355&gt;--RIGHT($A$2,LEN($A$2)-8),"",SUMIF(Table1[SHIFT NOMENCLATURE], $B355, Table1[FKIA]))</f>
        <v/>
      </c>
      <c r="N355" s="1" t="str">
        <f>IF($A355&gt;--RIGHT($A$2,LEN($A$2)-8),"",SUMIF(Table1[SHIFT NOMENCLATURE], $B355, Table1[FWIA]))</f>
        <v/>
      </c>
      <c r="O355" s="1" t="str">
        <f>IF($A355&gt;--RIGHT($A$2,LEN($A$2)-8),"",SUMIF(Table1[SHIFT NOMENCLATURE], $B355, Table1[DUSTWUN]))</f>
        <v/>
      </c>
    </row>
    <row r="356" spans="1:15" x14ac:dyDescent="0.25">
      <c r="A356" s="1" t="str">
        <f t="shared" si="10"/>
        <v/>
      </c>
      <c r="B356" t="str">
        <f t="shared" si="11"/>
        <v/>
      </c>
      <c r="C356" s="1" t="str">
        <f>IF($A356&gt;--RIGHT($A$2,LEN($A$2)-8),"",COUNTIF(Table1[SHIFT NOMENCLATURE],$B356))</f>
        <v/>
      </c>
      <c r="D356" s="1" t="str">
        <f>IF($A356&gt;--RIGHT($A$2,LEN($A$2)-8),"",SUMIF(Table1[SHIFT NOMENCLATURE], $B356, Table1[EVIC KILL]))</f>
        <v/>
      </c>
      <c r="E356" s="1" t="str">
        <f>IF($A356&gt;--RIGHT($A$2,LEN($A$2)-8),"",SUMIF(Table1[SHIFT NOMENCLATURE], $B356, Table1[EVIC MOB]))</f>
        <v/>
      </c>
      <c r="F356" s="1" t="str">
        <f>IF($A356&gt;--RIGHT($A$2,LEN($A$2)-8),"",SUMIF(Table1[SHIFT NOMENCLATURE], $B356, Table1[EVIC FIRE]))</f>
        <v/>
      </c>
      <c r="G356" s="1" t="str">
        <f>IF($A356&gt;--RIGHT($A$2,LEN($A$2)-8),"",SUMIF(Table1[SHIFT NOMENCLATURE], $B356, Table1[EKIA]))</f>
        <v/>
      </c>
      <c r="H356" s="1" t="str">
        <f>IF($A356&gt;--RIGHT($A$2,LEN($A$2)-8),"",SUMIF(Table1[SHIFT NOMENCLATURE], $B356, Table1[EWIA]))</f>
        <v/>
      </c>
      <c r="I356" s="1" t="str">
        <f>IF($A356&gt;--RIGHT($A$2,LEN($A$2)-8),"",SUMIF(Table1[SHIFT NOMENCLATURE], $B356, Table1[EPW]))</f>
        <v/>
      </c>
      <c r="J356" s="1" t="str">
        <f>IF($A356&gt;--RIGHT($A$2,LEN($A$2)-8),"",SUMIF(Table1[SHIFT NOMENCLATURE], $B356, Table1[FVIC KILL]))</f>
        <v/>
      </c>
      <c r="K356" s="1" t="str">
        <f>IF($A356&gt;--RIGHT($A$2,LEN($A$2)-8),"",SUMIF(Table1[SHIFT NOMENCLATURE], $B356, Table1[FVIC MOB]))</f>
        <v/>
      </c>
      <c r="L356" s="1" t="str">
        <f>IF($A356&gt;--RIGHT($A$2,LEN($A$2)-8),"",SUMIF(Table1[SHIFT NOMENCLATURE], $B356, Table1[FVIC FIRE]))</f>
        <v/>
      </c>
      <c r="M356" s="1" t="str">
        <f>IF($A356&gt;--RIGHT($A$2,LEN($A$2)-8),"",SUMIF(Table1[SHIFT NOMENCLATURE], $B356, Table1[FKIA]))</f>
        <v/>
      </c>
      <c r="N356" s="1" t="str">
        <f>IF($A356&gt;--RIGHT($A$2,LEN($A$2)-8),"",SUMIF(Table1[SHIFT NOMENCLATURE], $B356, Table1[FWIA]))</f>
        <v/>
      </c>
      <c r="O356" s="1" t="str">
        <f>IF($A356&gt;--RIGHT($A$2,LEN($A$2)-8),"",SUMIF(Table1[SHIFT NOMENCLATURE], $B356, Table1[DUSTWUN]))</f>
        <v/>
      </c>
    </row>
    <row r="357" spans="1:15" x14ac:dyDescent="0.25">
      <c r="A357" s="1" t="str">
        <f t="shared" si="10"/>
        <v/>
      </c>
      <c r="B357" t="str">
        <f t="shared" si="11"/>
        <v/>
      </c>
      <c r="C357" s="1" t="str">
        <f>IF($A357&gt;--RIGHT($A$2,LEN($A$2)-8),"",COUNTIF(Table1[SHIFT NOMENCLATURE],$B357))</f>
        <v/>
      </c>
      <c r="D357" s="1" t="str">
        <f>IF($A357&gt;--RIGHT($A$2,LEN($A$2)-8),"",SUMIF(Table1[SHIFT NOMENCLATURE], $B357, Table1[EVIC KILL]))</f>
        <v/>
      </c>
      <c r="E357" s="1" t="str">
        <f>IF($A357&gt;--RIGHT($A$2,LEN($A$2)-8),"",SUMIF(Table1[SHIFT NOMENCLATURE], $B357, Table1[EVIC MOB]))</f>
        <v/>
      </c>
      <c r="F357" s="1" t="str">
        <f>IF($A357&gt;--RIGHT($A$2,LEN($A$2)-8),"",SUMIF(Table1[SHIFT NOMENCLATURE], $B357, Table1[EVIC FIRE]))</f>
        <v/>
      </c>
      <c r="G357" s="1" t="str">
        <f>IF($A357&gt;--RIGHT($A$2,LEN($A$2)-8),"",SUMIF(Table1[SHIFT NOMENCLATURE], $B357, Table1[EKIA]))</f>
        <v/>
      </c>
      <c r="H357" s="1" t="str">
        <f>IF($A357&gt;--RIGHT($A$2,LEN($A$2)-8),"",SUMIF(Table1[SHIFT NOMENCLATURE], $B357, Table1[EWIA]))</f>
        <v/>
      </c>
      <c r="I357" s="1" t="str">
        <f>IF($A357&gt;--RIGHT($A$2,LEN($A$2)-8),"",SUMIF(Table1[SHIFT NOMENCLATURE], $B357, Table1[EPW]))</f>
        <v/>
      </c>
      <c r="J357" s="1" t="str">
        <f>IF($A357&gt;--RIGHT($A$2,LEN($A$2)-8),"",SUMIF(Table1[SHIFT NOMENCLATURE], $B357, Table1[FVIC KILL]))</f>
        <v/>
      </c>
      <c r="K357" s="1" t="str">
        <f>IF($A357&gt;--RIGHT($A$2,LEN($A$2)-8),"",SUMIF(Table1[SHIFT NOMENCLATURE], $B357, Table1[FVIC MOB]))</f>
        <v/>
      </c>
      <c r="L357" s="1" t="str">
        <f>IF($A357&gt;--RIGHT($A$2,LEN($A$2)-8),"",SUMIF(Table1[SHIFT NOMENCLATURE], $B357, Table1[FVIC FIRE]))</f>
        <v/>
      </c>
      <c r="M357" s="1" t="str">
        <f>IF($A357&gt;--RIGHT($A$2,LEN($A$2)-8),"",SUMIF(Table1[SHIFT NOMENCLATURE], $B357, Table1[FKIA]))</f>
        <v/>
      </c>
      <c r="N357" s="1" t="str">
        <f>IF($A357&gt;--RIGHT($A$2,LEN($A$2)-8),"",SUMIF(Table1[SHIFT NOMENCLATURE], $B357, Table1[FWIA]))</f>
        <v/>
      </c>
      <c r="O357" s="1" t="str">
        <f>IF($A357&gt;--RIGHT($A$2,LEN($A$2)-8),"",SUMIF(Table1[SHIFT NOMENCLATURE], $B357, Table1[DUSTWUN]))</f>
        <v/>
      </c>
    </row>
    <row r="358" spans="1:15" x14ac:dyDescent="0.25">
      <c r="A358" s="1" t="str">
        <f t="shared" si="10"/>
        <v/>
      </c>
      <c r="B358" t="str">
        <f t="shared" si="11"/>
        <v/>
      </c>
      <c r="C358" s="1" t="str">
        <f>IF($A358&gt;--RIGHT($A$2,LEN($A$2)-8),"",COUNTIF(Table1[SHIFT NOMENCLATURE],$B358))</f>
        <v/>
      </c>
      <c r="D358" s="1" t="str">
        <f>IF($A358&gt;--RIGHT($A$2,LEN($A$2)-8),"",SUMIF(Table1[SHIFT NOMENCLATURE], $B358, Table1[EVIC KILL]))</f>
        <v/>
      </c>
      <c r="E358" s="1" t="str">
        <f>IF($A358&gt;--RIGHT($A$2,LEN($A$2)-8),"",SUMIF(Table1[SHIFT NOMENCLATURE], $B358, Table1[EVIC MOB]))</f>
        <v/>
      </c>
      <c r="F358" s="1" t="str">
        <f>IF($A358&gt;--RIGHT($A$2,LEN($A$2)-8),"",SUMIF(Table1[SHIFT NOMENCLATURE], $B358, Table1[EVIC FIRE]))</f>
        <v/>
      </c>
      <c r="G358" s="1" t="str">
        <f>IF($A358&gt;--RIGHT($A$2,LEN($A$2)-8),"",SUMIF(Table1[SHIFT NOMENCLATURE], $B358, Table1[EKIA]))</f>
        <v/>
      </c>
      <c r="H358" s="1" t="str">
        <f>IF($A358&gt;--RIGHT($A$2,LEN($A$2)-8),"",SUMIF(Table1[SHIFT NOMENCLATURE], $B358, Table1[EWIA]))</f>
        <v/>
      </c>
      <c r="I358" s="1" t="str">
        <f>IF($A358&gt;--RIGHT($A$2,LEN($A$2)-8),"",SUMIF(Table1[SHIFT NOMENCLATURE], $B358, Table1[EPW]))</f>
        <v/>
      </c>
      <c r="J358" s="1" t="str">
        <f>IF($A358&gt;--RIGHT($A$2,LEN($A$2)-8),"",SUMIF(Table1[SHIFT NOMENCLATURE], $B358, Table1[FVIC KILL]))</f>
        <v/>
      </c>
      <c r="K358" s="1" t="str">
        <f>IF($A358&gt;--RIGHT($A$2,LEN($A$2)-8),"",SUMIF(Table1[SHIFT NOMENCLATURE], $B358, Table1[FVIC MOB]))</f>
        <v/>
      </c>
      <c r="L358" s="1" t="str">
        <f>IF($A358&gt;--RIGHT($A$2,LEN($A$2)-8),"",SUMIF(Table1[SHIFT NOMENCLATURE], $B358, Table1[FVIC FIRE]))</f>
        <v/>
      </c>
      <c r="M358" s="1" t="str">
        <f>IF($A358&gt;--RIGHT($A$2,LEN($A$2)-8),"",SUMIF(Table1[SHIFT NOMENCLATURE], $B358, Table1[FKIA]))</f>
        <v/>
      </c>
      <c r="N358" s="1" t="str">
        <f>IF($A358&gt;--RIGHT($A$2,LEN($A$2)-8),"",SUMIF(Table1[SHIFT NOMENCLATURE], $B358, Table1[FWIA]))</f>
        <v/>
      </c>
      <c r="O358" s="1" t="str">
        <f>IF($A358&gt;--RIGHT($A$2,LEN($A$2)-8),"",SUMIF(Table1[SHIFT NOMENCLATURE], $B358, Table1[DUSTWUN]))</f>
        <v/>
      </c>
    </row>
    <row r="359" spans="1:15" x14ac:dyDescent="0.25">
      <c r="A359" s="1" t="str">
        <f t="shared" si="10"/>
        <v/>
      </c>
      <c r="B359" t="str">
        <f t="shared" si="11"/>
        <v/>
      </c>
      <c r="C359" s="1" t="str">
        <f>IF($A359&gt;--RIGHT($A$2,LEN($A$2)-8),"",COUNTIF(Table1[SHIFT NOMENCLATURE],$B359))</f>
        <v/>
      </c>
      <c r="D359" s="1" t="str">
        <f>IF($A359&gt;--RIGHT($A$2,LEN($A$2)-8),"",SUMIF(Table1[SHIFT NOMENCLATURE], $B359, Table1[EVIC KILL]))</f>
        <v/>
      </c>
      <c r="E359" s="1" t="str">
        <f>IF($A359&gt;--RIGHT($A$2,LEN($A$2)-8),"",SUMIF(Table1[SHIFT NOMENCLATURE], $B359, Table1[EVIC MOB]))</f>
        <v/>
      </c>
      <c r="F359" s="1" t="str">
        <f>IF($A359&gt;--RIGHT($A$2,LEN($A$2)-8),"",SUMIF(Table1[SHIFT NOMENCLATURE], $B359, Table1[EVIC FIRE]))</f>
        <v/>
      </c>
      <c r="G359" s="1" t="str">
        <f>IF($A359&gt;--RIGHT($A$2,LEN($A$2)-8),"",SUMIF(Table1[SHIFT NOMENCLATURE], $B359, Table1[EKIA]))</f>
        <v/>
      </c>
      <c r="H359" s="1" t="str">
        <f>IF($A359&gt;--RIGHT($A$2,LEN($A$2)-8),"",SUMIF(Table1[SHIFT NOMENCLATURE], $B359, Table1[EWIA]))</f>
        <v/>
      </c>
      <c r="I359" s="1" t="str">
        <f>IF($A359&gt;--RIGHT($A$2,LEN($A$2)-8),"",SUMIF(Table1[SHIFT NOMENCLATURE], $B359, Table1[EPW]))</f>
        <v/>
      </c>
      <c r="J359" s="1" t="str">
        <f>IF($A359&gt;--RIGHT($A$2,LEN($A$2)-8),"",SUMIF(Table1[SHIFT NOMENCLATURE], $B359, Table1[FVIC KILL]))</f>
        <v/>
      </c>
      <c r="K359" s="1" t="str">
        <f>IF($A359&gt;--RIGHT($A$2,LEN($A$2)-8),"",SUMIF(Table1[SHIFT NOMENCLATURE], $B359, Table1[FVIC MOB]))</f>
        <v/>
      </c>
      <c r="L359" s="1" t="str">
        <f>IF($A359&gt;--RIGHT($A$2,LEN($A$2)-8),"",SUMIF(Table1[SHIFT NOMENCLATURE], $B359, Table1[FVIC FIRE]))</f>
        <v/>
      </c>
      <c r="M359" s="1" t="str">
        <f>IF($A359&gt;--RIGHT($A$2,LEN($A$2)-8),"",SUMIF(Table1[SHIFT NOMENCLATURE], $B359, Table1[FKIA]))</f>
        <v/>
      </c>
      <c r="N359" s="1" t="str">
        <f>IF($A359&gt;--RIGHT($A$2,LEN($A$2)-8),"",SUMIF(Table1[SHIFT NOMENCLATURE], $B359, Table1[FWIA]))</f>
        <v/>
      </c>
      <c r="O359" s="1" t="str">
        <f>IF($A359&gt;--RIGHT($A$2,LEN($A$2)-8),"",SUMIF(Table1[SHIFT NOMENCLATURE], $B359, Table1[DUSTWUN]))</f>
        <v/>
      </c>
    </row>
    <row r="360" spans="1:15" x14ac:dyDescent="0.25">
      <c r="A360" s="1" t="str">
        <f t="shared" si="10"/>
        <v/>
      </c>
      <c r="B360" t="str">
        <f t="shared" si="11"/>
        <v/>
      </c>
      <c r="C360" s="1" t="str">
        <f>IF($A360&gt;--RIGHT($A$2,LEN($A$2)-8),"",COUNTIF(Table1[SHIFT NOMENCLATURE],$B360))</f>
        <v/>
      </c>
      <c r="D360" s="1" t="str">
        <f>IF($A360&gt;--RIGHT($A$2,LEN($A$2)-8),"",SUMIF(Table1[SHIFT NOMENCLATURE], $B360, Table1[EVIC KILL]))</f>
        <v/>
      </c>
      <c r="E360" s="1" t="str">
        <f>IF($A360&gt;--RIGHT($A$2,LEN($A$2)-8),"",SUMIF(Table1[SHIFT NOMENCLATURE], $B360, Table1[EVIC MOB]))</f>
        <v/>
      </c>
      <c r="F360" s="1" t="str">
        <f>IF($A360&gt;--RIGHT($A$2,LEN($A$2)-8),"",SUMIF(Table1[SHIFT NOMENCLATURE], $B360, Table1[EVIC FIRE]))</f>
        <v/>
      </c>
      <c r="G360" s="1" t="str">
        <f>IF($A360&gt;--RIGHT($A$2,LEN($A$2)-8),"",SUMIF(Table1[SHIFT NOMENCLATURE], $B360, Table1[EKIA]))</f>
        <v/>
      </c>
      <c r="H360" s="1" t="str">
        <f>IF($A360&gt;--RIGHT($A$2,LEN($A$2)-8),"",SUMIF(Table1[SHIFT NOMENCLATURE], $B360, Table1[EWIA]))</f>
        <v/>
      </c>
      <c r="I360" s="1" t="str">
        <f>IF($A360&gt;--RIGHT($A$2,LEN($A$2)-8),"",SUMIF(Table1[SHIFT NOMENCLATURE], $B360, Table1[EPW]))</f>
        <v/>
      </c>
      <c r="J360" s="1" t="str">
        <f>IF($A360&gt;--RIGHT($A$2,LEN($A$2)-8),"",SUMIF(Table1[SHIFT NOMENCLATURE], $B360, Table1[FVIC KILL]))</f>
        <v/>
      </c>
      <c r="K360" s="1" t="str">
        <f>IF($A360&gt;--RIGHT($A$2,LEN($A$2)-8),"",SUMIF(Table1[SHIFT NOMENCLATURE], $B360, Table1[FVIC MOB]))</f>
        <v/>
      </c>
      <c r="L360" s="1" t="str">
        <f>IF($A360&gt;--RIGHT($A$2,LEN($A$2)-8),"",SUMIF(Table1[SHIFT NOMENCLATURE], $B360, Table1[FVIC FIRE]))</f>
        <v/>
      </c>
      <c r="M360" s="1" t="str">
        <f>IF($A360&gt;--RIGHT($A$2,LEN($A$2)-8),"",SUMIF(Table1[SHIFT NOMENCLATURE], $B360, Table1[FKIA]))</f>
        <v/>
      </c>
      <c r="N360" s="1" t="str">
        <f>IF($A360&gt;--RIGHT($A$2,LEN($A$2)-8),"",SUMIF(Table1[SHIFT NOMENCLATURE], $B360, Table1[FWIA]))</f>
        <v/>
      </c>
      <c r="O360" s="1" t="str">
        <f>IF($A360&gt;--RIGHT($A$2,LEN($A$2)-8),"",SUMIF(Table1[SHIFT NOMENCLATURE], $B360, Table1[DUSTWUN]))</f>
        <v/>
      </c>
    </row>
    <row r="361" spans="1:15" x14ac:dyDescent="0.25">
      <c r="A361" s="1" t="str">
        <f t="shared" si="10"/>
        <v/>
      </c>
      <c r="B361" t="str">
        <f t="shared" si="11"/>
        <v/>
      </c>
      <c r="C361" s="1" t="str">
        <f>IF($A361&gt;--RIGHT($A$2,LEN($A$2)-8),"",COUNTIF(Table1[SHIFT NOMENCLATURE],$B361))</f>
        <v/>
      </c>
      <c r="D361" s="1" t="str">
        <f>IF($A361&gt;--RIGHT($A$2,LEN($A$2)-8),"",SUMIF(Table1[SHIFT NOMENCLATURE], $B361, Table1[EVIC KILL]))</f>
        <v/>
      </c>
      <c r="E361" s="1" t="str">
        <f>IF($A361&gt;--RIGHT($A$2,LEN($A$2)-8),"",SUMIF(Table1[SHIFT NOMENCLATURE], $B361, Table1[EVIC MOB]))</f>
        <v/>
      </c>
      <c r="F361" s="1" t="str">
        <f>IF($A361&gt;--RIGHT($A$2,LEN($A$2)-8),"",SUMIF(Table1[SHIFT NOMENCLATURE], $B361, Table1[EVIC FIRE]))</f>
        <v/>
      </c>
      <c r="G361" s="1" t="str">
        <f>IF($A361&gt;--RIGHT($A$2,LEN($A$2)-8),"",SUMIF(Table1[SHIFT NOMENCLATURE], $B361, Table1[EKIA]))</f>
        <v/>
      </c>
      <c r="H361" s="1" t="str">
        <f>IF($A361&gt;--RIGHT($A$2,LEN($A$2)-8),"",SUMIF(Table1[SHIFT NOMENCLATURE], $B361, Table1[EWIA]))</f>
        <v/>
      </c>
      <c r="I361" s="1" t="str">
        <f>IF($A361&gt;--RIGHT($A$2,LEN($A$2)-8),"",SUMIF(Table1[SHIFT NOMENCLATURE], $B361, Table1[EPW]))</f>
        <v/>
      </c>
      <c r="J361" s="1" t="str">
        <f>IF($A361&gt;--RIGHT($A$2,LEN($A$2)-8),"",SUMIF(Table1[SHIFT NOMENCLATURE], $B361, Table1[FVIC KILL]))</f>
        <v/>
      </c>
      <c r="K361" s="1" t="str">
        <f>IF($A361&gt;--RIGHT($A$2,LEN($A$2)-8),"",SUMIF(Table1[SHIFT NOMENCLATURE], $B361, Table1[FVIC MOB]))</f>
        <v/>
      </c>
      <c r="L361" s="1" t="str">
        <f>IF($A361&gt;--RIGHT($A$2,LEN($A$2)-8),"",SUMIF(Table1[SHIFT NOMENCLATURE], $B361, Table1[FVIC FIRE]))</f>
        <v/>
      </c>
      <c r="M361" s="1" t="str">
        <f>IF($A361&gt;--RIGHT($A$2,LEN($A$2)-8),"",SUMIF(Table1[SHIFT NOMENCLATURE], $B361, Table1[FKIA]))</f>
        <v/>
      </c>
      <c r="N361" s="1" t="str">
        <f>IF($A361&gt;--RIGHT($A$2,LEN($A$2)-8),"",SUMIF(Table1[SHIFT NOMENCLATURE], $B361, Table1[FWIA]))</f>
        <v/>
      </c>
      <c r="O361" s="1" t="str">
        <f>IF($A361&gt;--RIGHT($A$2,LEN($A$2)-8),"",SUMIF(Table1[SHIFT NOMENCLATURE], $B361, Table1[DUSTWUN]))</f>
        <v/>
      </c>
    </row>
    <row r="362" spans="1:15" x14ac:dyDescent="0.25">
      <c r="A362" s="1" t="str">
        <f t="shared" si="10"/>
        <v/>
      </c>
      <c r="B362" t="str">
        <f t="shared" si="11"/>
        <v/>
      </c>
      <c r="C362" s="1" t="str">
        <f>IF($A362&gt;--RIGHT($A$2,LEN($A$2)-8),"",COUNTIF(Table1[SHIFT NOMENCLATURE],$B362))</f>
        <v/>
      </c>
      <c r="D362" s="1" t="str">
        <f>IF($A362&gt;--RIGHT($A$2,LEN($A$2)-8),"",SUMIF(Table1[SHIFT NOMENCLATURE], $B362, Table1[EVIC KILL]))</f>
        <v/>
      </c>
      <c r="E362" s="1" t="str">
        <f>IF($A362&gt;--RIGHT($A$2,LEN($A$2)-8),"",SUMIF(Table1[SHIFT NOMENCLATURE], $B362, Table1[EVIC MOB]))</f>
        <v/>
      </c>
      <c r="F362" s="1" t="str">
        <f>IF($A362&gt;--RIGHT($A$2,LEN($A$2)-8),"",SUMIF(Table1[SHIFT NOMENCLATURE], $B362, Table1[EVIC FIRE]))</f>
        <v/>
      </c>
      <c r="G362" s="1" t="str">
        <f>IF($A362&gt;--RIGHT($A$2,LEN($A$2)-8),"",SUMIF(Table1[SHIFT NOMENCLATURE], $B362, Table1[EKIA]))</f>
        <v/>
      </c>
      <c r="H362" s="1" t="str">
        <f>IF($A362&gt;--RIGHT($A$2,LEN($A$2)-8),"",SUMIF(Table1[SHIFT NOMENCLATURE], $B362, Table1[EWIA]))</f>
        <v/>
      </c>
      <c r="I362" s="1" t="str">
        <f>IF($A362&gt;--RIGHT($A$2,LEN($A$2)-8),"",SUMIF(Table1[SHIFT NOMENCLATURE], $B362, Table1[EPW]))</f>
        <v/>
      </c>
      <c r="J362" s="1" t="str">
        <f>IF($A362&gt;--RIGHT($A$2,LEN($A$2)-8),"",SUMIF(Table1[SHIFT NOMENCLATURE], $B362, Table1[FVIC KILL]))</f>
        <v/>
      </c>
      <c r="K362" s="1" t="str">
        <f>IF($A362&gt;--RIGHT($A$2,LEN($A$2)-8),"",SUMIF(Table1[SHIFT NOMENCLATURE], $B362, Table1[FVIC MOB]))</f>
        <v/>
      </c>
      <c r="L362" s="1" t="str">
        <f>IF($A362&gt;--RIGHT($A$2,LEN($A$2)-8),"",SUMIF(Table1[SHIFT NOMENCLATURE], $B362, Table1[FVIC FIRE]))</f>
        <v/>
      </c>
      <c r="M362" s="1" t="str">
        <f>IF($A362&gt;--RIGHT($A$2,LEN($A$2)-8),"",SUMIF(Table1[SHIFT NOMENCLATURE], $B362, Table1[FKIA]))</f>
        <v/>
      </c>
      <c r="N362" s="1" t="str">
        <f>IF($A362&gt;--RIGHT($A$2,LEN($A$2)-8),"",SUMIF(Table1[SHIFT NOMENCLATURE], $B362, Table1[FWIA]))</f>
        <v/>
      </c>
      <c r="O362" s="1" t="str">
        <f>IF($A362&gt;--RIGHT($A$2,LEN($A$2)-8),"",SUMIF(Table1[SHIFT NOMENCLATURE], $B362, Table1[DUSTWUN]))</f>
        <v/>
      </c>
    </row>
    <row r="363" spans="1:15" x14ac:dyDescent="0.25">
      <c r="A363" s="1" t="str">
        <f t="shared" si="10"/>
        <v/>
      </c>
      <c r="B363" t="str">
        <f t="shared" si="11"/>
        <v/>
      </c>
      <c r="C363" s="1" t="str">
        <f>IF($A363&gt;--RIGHT($A$2,LEN($A$2)-8),"",COUNTIF(Table1[SHIFT NOMENCLATURE],$B363))</f>
        <v/>
      </c>
      <c r="D363" s="1" t="str">
        <f>IF($A363&gt;--RIGHT($A$2,LEN($A$2)-8),"",SUMIF(Table1[SHIFT NOMENCLATURE], $B363, Table1[EVIC KILL]))</f>
        <v/>
      </c>
      <c r="E363" s="1" t="str">
        <f>IF($A363&gt;--RIGHT($A$2,LEN($A$2)-8),"",SUMIF(Table1[SHIFT NOMENCLATURE], $B363, Table1[EVIC MOB]))</f>
        <v/>
      </c>
      <c r="F363" s="1" t="str">
        <f>IF($A363&gt;--RIGHT($A$2,LEN($A$2)-8),"",SUMIF(Table1[SHIFT NOMENCLATURE], $B363, Table1[EVIC FIRE]))</f>
        <v/>
      </c>
      <c r="G363" s="1" t="str">
        <f>IF($A363&gt;--RIGHT($A$2,LEN($A$2)-8),"",SUMIF(Table1[SHIFT NOMENCLATURE], $B363, Table1[EKIA]))</f>
        <v/>
      </c>
      <c r="H363" s="1" t="str">
        <f>IF($A363&gt;--RIGHT($A$2,LEN($A$2)-8),"",SUMIF(Table1[SHIFT NOMENCLATURE], $B363, Table1[EWIA]))</f>
        <v/>
      </c>
      <c r="I363" s="1" t="str">
        <f>IF($A363&gt;--RIGHT($A$2,LEN($A$2)-8),"",SUMIF(Table1[SHIFT NOMENCLATURE], $B363, Table1[EPW]))</f>
        <v/>
      </c>
      <c r="J363" s="1" t="str">
        <f>IF($A363&gt;--RIGHT($A$2,LEN($A$2)-8),"",SUMIF(Table1[SHIFT NOMENCLATURE], $B363, Table1[FVIC KILL]))</f>
        <v/>
      </c>
      <c r="K363" s="1" t="str">
        <f>IF($A363&gt;--RIGHT($A$2,LEN($A$2)-8),"",SUMIF(Table1[SHIFT NOMENCLATURE], $B363, Table1[FVIC MOB]))</f>
        <v/>
      </c>
      <c r="L363" s="1" t="str">
        <f>IF($A363&gt;--RIGHT($A$2,LEN($A$2)-8),"",SUMIF(Table1[SHIFT NOMENCLATURE], $B363, Table1[FVIC FIRE]))</f>
        <v/>
      </c>
      <c r="M363" s="1" t="str">
        <f>IF($A363&gt;--RIGHT($A$2,LEN($A$2)-8),"",SUMIF(Table1[SHIFT NOMENCLATURE], $B363, Table1[FKIA]))</f>
        <v/>
      </c>
      <c r="N363" s="1" t="str">
        <f>IF($A363&gt;--RIGHT($A$2,LEN($A$2)-8),"",SUMIF(Table1[SHIFT NOMENCLATURE], $B363, Table1[FWIA]))</f>
        <v/>
      </c>
      <c r="O363" s="1" t="str">
        <f>IF($A363&gt;--RIGHT($A$2,LEN($A$2)-8),"",SUMIF(Table1[SHIFT NOMENCLATURE], $B363, Table1[DUSTWUN]))</f>
        <v/>
      </c>
    </row>
    <row r="364" spans="1:15" x14ac:dyDescent="0.25">
      <c r="A364" s="1" t="str">
        <f t="shared" si="10"/>
        <v/>
      </c>
      <c r="B364" t="str">
        <f t="shared" si="11"/>
        <v/>
      </c>
      <c r="C364" s="1" t="str">
        <f>IF($A364&gt;--RIGHT($A$2,LEN($A$2)-8),"",COUNTIF(Table1[SHIFT NOMENCLATURE],$B364))</f>
        <v/>
      </c>
      <c r="D364" s="1" t="str">
        <f>IF($A364&gt;--RIGHT($A$2,LEN($A$2)-8),"",SUMIF(Table1[SHIFT NOMENCLATURE], $B364, Table1[EVIC KILL]))</f>
        <v/>
      </c>
      <c r="E364" s="1" t="str">
        <f>IF($A364&gt;--RIGHT($A$2,LEN($A$2)-8),"",SUMIF(Table1[SHIFT NOMENCLATURE], $B364, Table1[EVIC MOB]))</f>
        <v/>
      </c>
      <c r="F364" s="1" t="str">
        <f>IF($A364&gt;--RIGHT($A$2,LEN($A$2)-8),"",SUMIF(Table1[SHIFT NOMENCLATURE], $B364, Table1[EVIC FIRE]))</f>
        <v/>
      </c>
      <c r="G364" s="1" t="str">
        <f>IF($A364&gt;--RIGHT($A$2,LEN($A$2)-8),"",SUMIF(Table1[SHIFT NOMENCLATURE], $B364, Table1[EKIA]))</f>
        <v/>
      </c>
      <c r="H364" s="1" t="str">
        <f>IF($A364&gt;--RIGHT($A$2,LEN($A$2)-8),"",SUMIF(Table1[SHIFT NOMENCLATURE], $B364, Table1[EWIA]))</f>
        <v/>
      </c>
      <c r="I364" s="1" t="str">
        <f>IF($A364&gt;--RIGHT($A$2,LEN($A$2)-8),"",SUMIF(Table1[SHIFT NOMENCLATURE], $B364, Table1[EPW]))</f>
        <v/>
      </c>
      <c r="J364" s="1" t="str">
        <f>IF($A364&gt;--RIGHT($A$2,LEN($A$2)-8),"",SUMIF(Table1[SHIFT NOMENCLATURE], $B364, Table1[FVIC KILL]))</f>
        <v/>
      </c>
      <c r="K364" s="1" t="str">
        <f>IF($A364&gt;--RIGHT($A$2,LEN($A$2)-8),"",SUMIF(Table1[SHIFT NOMENCLATURE], $B364, Table1[FVIC MOB]))</f>
        <v/>
      </c>
      <c r="L364" s="1" t="str">
        <f>IF($A364&gt;--RIGHT($A$2,LEN($A$2)-8),"",SUMIF(Table1[SHIFT NOMENCLATURE], $B364, Table1[FVIC FIRE]))</f>
        <v/>
      </c>
      <c r="M364" s="1" t="str">
        <f>IF($A364&gt;--RIGHT($A$2,LEN($A$2)-8),"",SUMIF(Table1[SHIFT NOMENCLATURE], $B364, Table1[FKIA]))</f>
        <v/>
      </c>
      <c r="N364" s="1" t="str">
        <f>IF($A364&gt;--RIGHT($A$2,LEN($A$2)-8),"",SUMIF(Table1[SHIFT NOMENCLATURE], $B364, Table1[FWIA]))</f>
        <v/>
      </c>
      <c r="O364" s="1" t="str">
        <f>IF($A364&gt;--RIGHT($A$2,LEN($A$2)-8),"",SUMIF(Table1[SHIFT NOMENCLATURE], $B364, Table1[DUSTWUN]))</f>
        <v/>
      </c>
    </row>
    <row r="365" spans="1:15" x14ac:dyDescent="0.25">
      <c r="A365" s="1" t="str">
        <f t="shared" si="10"/>
        <v/>
      </c>
      <c r="B365" t="str">
        <f t="shared" si="11"/>
        <v/>
      </c>
      <c r="C365" s="1" t="str">
        <f>IF($A365&gt;--RIGHT($A$2,LEN($A$2)-8),"",COUNTIF(Table1[SHIFT NOMENCLATURE],$B365))</f>
        <v/>
      </c>
      <c r="D365" s="1" t="str">
        <f>IF($A365&gt;--RIGHT($A$2,LEN($A$2)-8),"",SUMIF(Table1[SHIFT NOMENCLATURE], $B365, Table1[EVIC KILL]))</f>
        <v/>
      </c>
      <c r="E365" s="1" t="str">
        <f>IF($A365&gt;--RIGHT($A$2,LEN($A$2)-8),"",SUMIF(Table1[SHIFT NOMENCLATURE], $B365, Table1[EVIC MOB]))</f>
        <v/>
      </c>
      <c r="F365" s="1" t="str">
        <f>IF($A365&gt;--RIGHT($A$2,LEN($A$2)-8),"",SUMIF(Table1[SHIFT NOMENCLATURE], $B365, Table1[EVIC FIRE]))</f>
        <v/>
      </c>
      <c r="G365" s="1" t="str">
        <f>IF($A365&gt;--RIGHT($A$2,LEN($A$2)-8),"",SUMIF(Table1[SHIFT NOMENCLATURE], $B365, Table1[EKIA]))</f>
        <v/>
      </c>
      <c r="H365" s="1" t="str">
        <f>IF($A365&gt;--RIGHT($A$2,LEN($A$2)-8),"",SUMIF(Table1[SHIFT NOMENCLATURE], $B365, Table1[EWIA]))</f>
        <v/>
      </c>
      <c r="I365" s="1" t="str">
        <f>IF($A365&gt;--RIGHT($A$2,LEN($A$2)-8),"",SUMIF(Table1[SHIFT NOMENCLATURE], $B365, Table1[EPW]))</f>
        <v/>
      </c>
      <c r="J365" s="1" t="str">
        <f>IF($A365&gt;--RIGHT($A$2,LEN($A$2)-8),"",SUMIF(Table1[SHIFT NOMENCLATURE], $B365, Table1[FVIC KILL]))</f>
        <v/>
      </c>
      <c r="K365" s="1" t="str">
        <f>IF($A365&gt;--RIGHT($A$2,LEN($A$2)-8),"",SUMIF(Table1[SHIFT NOMENCLATURE], $B365, Table1[FVIC MOB]))</f>
        <v/>
      </c>
      <c r="L365" s="1" t="str">
        <f>IF($A365&gt;--RIGHT($A$2,LEN($A$2)-8),"",SUMIF(Table1[SHIFT NOMENCLATURE], $B365, Table1[FVIC FIRE]))</f>
        <v/>
      </c>
      <c r="M365" s="1" t="str">
        <f>IF($A365&gt;--RIGHT($A$2,LEN($A$2)-8),"",SUMIF(Table1[SHIFT NOMENCLATURE], $B365, Table1[FKIA]))</f>
        <v/>
      </c>
      <c r="N365" s="1" t="str">
        <f>IF($A365&gt;--RIGHT($A$2,LEN($A$2)-8),"",SUMIF(Table1[SHIFT NOMENCLATURE], $B365, Table1[FWIA]))</f>
        <v/>
      </c>
      <c r="O365" s="1" t="str">
        <f>IF($A365&gt;--RIGHT($A$2,LEN($A$2)-8),"",SUMIF(Table1[SHIFT NOMENCLATURE], $B365, Table1[DUSTWUN]))</f>
        <v/>
      </c>
    </row>
    <row r="366" spans="1:15" x14ac:dyDescent="0.25">
      <c r="A366" s="1" t="str">
        <f t="shared" si="10"/>
        <v/>
      </c>
      <c r="B366" t="str">
        <f t="shared" si="11"/>
        <v/>
      </c>
      <c r="C366" s="1" t="str">
        <f>IF($A366&gt;--RIGHT($A$2,LEN($A$2)-8),"",COUNTIF(Table1[SHIFT NOMENCLATURE],$B366))</f>
        <v/>
      </c>
      <c r="D366" s="1" t="str">
        <f>IF($A366&gt;--RIGHT($A$2,LEN($A$2)-8),"",SUMIF(Table1[SHIFT NOMENCLATURE], $B366, Table1[EVIC KILL]))</f>
        <v/>
      </c>
      <c r="E366" s="1" t="str">
        <f>IF($A366&gt;--RIGHT($A$2,LEN($A$2)-8),"",SUMIF(Table1[SHIFT NOMENCLATURE], $B366, Table1[EVIC MOB]))</f>
        <v/>
      </c>
      <c r="F366" s="1" t="str">
        <f>IF($A366&gt;--RIGHT($A$2,LEN($A$2)-8),"",SUMIF(Table1[SHIFT NOMENCLATURE], $B366, Table1[EVIC FIRE]))</f>
        <v/>
      </c>
      <c r="G366" s="1" t="str">
        <f>IF($A366&gt;--RIGHT($A$2,LEN($A$2)-8),"",SUMIF(Table1[SHIFT NOMENCLATURE], $B366, Table1[EKIA]))</f>
        <v/>
      </c>
      <c r="H366" s="1" t="str">
        <f>IF($A366&gt;--RIGHT($A$2,LEN($A$2)-8),"",SUMIF(Table1[SHIFT NOMENCLATURE], $B366, Table1[EWIA]))</f>
        <v/>
      </c>
      <c r="I366" s="1" t="str">
        <f>IF($A366&gt;--RIGHT($A$2,LEN($A$2)-8),"",SUMIF(Table1[SHIFT NOMENCLATURE], $B366, Table1[EPW]))</f>
        <v/>
      </c>
      <c r="J366" s="1" t="str">
        <f>IF($A366&gt;--RIGHT($A$2,LEN($A$2)-8),"",SUMIF(Table1[SHIFT NOMENCLATURE], $B366, Table1[FVIC KILL]))</f>
        <v/>
      </c>
      <c r="K366" s="1" t="str">
        <f>IF($A366&gt;--RIGHT($A$2,LEN($A$2)-8),"",SUMIF(Table1[SHIFT NOMENCLATURE], $B366, Table1[FVIC MOB]))</f>
        <v/>
      </c>
      <c r="L366" s="1" t="str">
        <f>IF($A366&gt;--RIGHT($A$2,LEN($A$2)-8),"",SUMIF(Table1[SHIFT NOMENCLATURE], $B366, Table1[FVIC FIRE]))</f>
        <v/>
      </c>
      <c r="M366" s="1" t="str">
        <f>IF($A366&gt;--RIGHT($A$2,LEN($A$2)-8),"",SUMIF(Table1[SHIFT NOMENCLATURE], $B366, Table1[FKIA]))</f>
        <v/>
      </c>
      <c r="N366" s="1" t="str">
        <f>IF($A366&gt;--RIGHT($A$2,LEN($A$2)-8),"",SUMIF(Table1[SHIFT NOMENCLATURE], $B366, Table1[FWIA]))</f>
        <v/>
      </c>
      <c r="O366" s="1" t="str">
        <f>IF($A366&gt;--RIGHT($A$2,LEN($A$2)-8),"",SUMIF(Table1[SHIFT NOMENCLATURE], $B366, Table1[DUSTWUN]))</f>
        <v/>
      </c>
    </row>
    <row r="367" spans="1:15" x14ac:dyDescent="0.25">
      <c r="A367" s="1" t="str">
        <f t="shared" si="10"/>
        <v/>
      </c>
      <c r="B367" t="str">
        <f t="shared" si="11"/>
        <v/>
      </c>
      <c r="C367" s="1" t="str">
        <f>IF($A367&gt;--RIGHT($A$2,LEN($A$2)-8),"",COUNTIF(Table1[SHIFT NOMENCLATURE],$B367))</f>
        <v/>
      </c>
      <c r="D367" s="1" t="str">
        <f>IF($A367&gt;--RIGHT($A$2,LEN($A$2)-8),"",SUMIF(Table1[SHIFT NOMENCLATURE], $B367, Table1[EVIC KILL]))</f>
        <v/>
      </c>
      <c r="E367" s="1" t="str">
        <f>IF($A367&gt;--RIGHT($A$2,LEN($A$2)-8),"",SUMIF(Table1[SHIFT NOMENCLATURE], $B367, Table1[EVIC MOB]))</f>
        <v/>
      </c>
      <c r="F367" s="1" t="str">
        <f>IF($A367&gt;--RIGHT($A$2,LEN($A$2)-8),"",SUMIF(Table1[SHIFT NOMENCLATURE], $B367, Table1[EVIC FIRE]))</f>
        <v/>
      </c>
      <c r="G367" s="1" t="str">
        <f>IF($A367&gt;--RIGHT($A$2,LEN($A$2)-8),"",SUMIF(Table1[SHIFT NOMENCLATURE], $B367, Table1[EKIA]))</f>
        <v/>
      </c>
      <c r="H367" s="1" t="str">
        <f>IF($A367&gt;--RIGHT($A$2,LEN($A$2)-8),"",SUMIF(Table1[SHIFT NOMENCLATURE], $B367, Table1[EWIA]))</f>
        <v/>
      </c>
      <c r="I367" s="1" t="str">
        <f>IF($A367&gt;--RIGHT($A$2,LEN($A$2)-8),"",SUMIF(Table1[SHIFT NOMENCLATURE], $B367, Table1[EPW]))</f>
        <v/>
      </c>
      <c r="J367" s="1" t="str">
        <f>IF($A367&gt;--RIGHT($A$2,LEN($A$2)-8),"",SUMIF(Table1[SHIFT NOMENCLATURE], $B367, Table1[FVIC KILL]))</f>
        <v/>
      </c>
      <c r="K367" s="1" t="str">
        <f>IF($A367&gt;--RIGHT($A$2,LEN($A$2)-8),"",SUMIF(Table1[SHIFT NOMENCLATURE], $B367, Table1[FVIC MOB]))</f>
        <v/>
      </c>
      <c r="L367" s="1" t="str">
        <f>IF($A367&gt;--RIGHT($A$2,LEN($A$2)-8),"",SUMIF(Table1[SHIFT NOMENCLATURE], $B367, Table1[FVIC FIRE]))</f>
        <v/>
      </c>
      <c r="M367" s="1" t="str">
        <f>IF($A367&gt;--RIGHT($A$2,LEN($A$2)-8),"",SUMIF(Table1[SHIFT NOMENCLATURE], $B367, Table1[FKIA]))</f>
        <v/>
      </c>
      <c r="N367" s="1" t="str">
        <f>IF($A367&gt;--RIGHT($A$2,LEN($A$2)-8),"",SUMIF(Table1[SHIFT NOMENCLATURE], $B367, Table1[FWIA]))</f>
        <v/>
      </c>
      <c r="O367" s="1" t="str">
        <f>IF($A367&gt;--RIGHT($A$2,LEN($A$2)-8),"",SUMIF(Table1[SHIFT NOMENCLATURE], $B367, Table1[DUSTWUN]))</f>
        <v/>
      </c>
    </row>
    <row r="368" spans="1:15" x14ac:dyDescent="0.25">
      <c r="A368" s="1" t="str">
        <f t="shared" si="10"/>
        <v/>
      </c>
      <c r="B368" t="str">
        <f t="shared" si="11"/>
        <v/>
      </c>
      <c r="C368" s="1" t="str">
        <f>IF($A368&gt;--RIGHT($A$2,LEN($A$2)-8),"",COUNTIF(Table1[SHIFT NOMENCLATURE],$B368))</f>
        <v/>
      </c>
      <c r="D368" s="1" t="str">
        <f>IF($A368&gt;--RIGHT($A$2,LEN($A$2)-8),"",SUMIF(Table1[SHIFT NOMENCLATURE], $B368, Table1[EVIC KILL]))</f>
        <v/>
      </c>
      <c r="E368" s="1" t="str">
        <f>IF($A368&gt;--RIGHT($A$2,LEN($A$2)-8),"",SUMIF(Table1[SHIFT NOMENCLATURE], $B368, Table1[EVIC MOB]))</f>
        <v/>
      </c>
      <c r="F368" s="1" t="str">
        <f>IF($A368&gt;--RIGHT($A$2,LEN($A$2)-8),"",SUMIF(Table1[SHIFT NOMENCLATURE], $B368, Table1[EVIC FIRE]))</f>
        <v/>
      </c>
      <c r="G368" s="1" t="str">
        <f>IF($A368&gt;--RIGHT($A$2,LEN($A$2)-8),"",SUMIF(Table1[SHIFT NOMENCLATURE], $B368, Table1[EKIA]))</f>
        <v/>
      </c>
      <c r="H368" s="1" t="str">
        <f>IF($A368&gt;--RIGHT($A$2,LEN($A$2)-8),"",SUMIF(Table1[SHIFT NOMENCLATURE], $B368, Table1[EWIA]))</f>
        <v/>
      </c>
      <c r="I368" s="1" t="str">
        <f>IF($A368&gt;--RIGHT($A$2,LEN($A$2)-8),"",SUMIF(Table1[SHIFT NOMENCLATURE], $B368, Table1[EPW]))</f>
        <v/>
      </c>
      <c r="J368" s="1" t="str">
        <f>IF($A368&gt;--RIGHT($A$2,LEN($A$2)-8),"",SUMIF(Table1[SHIFT NOMENCLATURE], $B368, Table1[FVIC KILL]))</f>
        <v/>
      </c>
      <c r="K368" s="1" t="str">
        <f>IF($A368&gt;--RIGHT($A$2,LEN($A$2)-8),"",SUMIF(Table1[SHIFT NOMENCLATURE], $B368, Table1[FVIC MOB]))</f>
        <v/>
      </c>
      <c r="L368" s="1" t="str">
        <f>IF($A368&gt;--RIGHT($A$2,LEN($A$2)-8),"",SUMIF(Table1[SHIFT NOMENCLATURE], $B368, Table1[FVIC FIRE]))</f>
        <v/>
      </c>
      <c r="M368" s="1" t="str">
        <f>IF($A368&gt;--RIGHT($A$2,LEN($A$2)-8),"",SUMIF(Table1[SHIFT NOMENCLATURE], $B368, Table1[FKIA]))</f>
        <v/>
      </c>
      <c r="N368" s="1" t="str">
        <f>IF($A368&gt;--RIGHT($A$2,LEN($A$2)-8),"",SUMIF(Table1[SHIFT NOMENCLATURE], $B368, Table1[FWIA]))</f>
        <v/>
      </c>
      <c r="O368" s="1" t="str">
        <f>IF($A368&gt;--RIGHT($A$2,LEN($A$2)-8),"",SUMIF(Table1[SHIFT NOMENCLATURE], $B368, Table1[DUSTWUN]))</f>
        <v/>
      </c>
    </row>
    <row r="369" spans="1:15" x14ac:dyDescent="0.25">
      <c r="A369" s="1" t="str">
        <f t="shared" si="10"/>
        <v/>
      </c>
      <c r="B369" t="str">
        <f t="shared" si="11"/>
        <v/>
      </c>
      <c r="C369" s="1" t="str">
        <f>IF($A369&gt;--RIGHT($A$2,LEN($A$2)-8),"",COUNTIF(Table1[SHIFT NOMENCLATURE],$B369))</f>
        <v/>
      </c>
      <c r="D369" s="1" t="str">
        <f>IF($A369&gt;--RIGHT($A$2,LEN($A$2)-8),"",SUMIF(Table1[SHIFT NOMENCLATURE], $B369, Table1[EVIC KILL]))</f>
        <v/>
      </c>
      <c r="E369" s="1" t="str">
        <f>IF($A369&gt;--RIGHT($A$2,LEN($A$2)-8),"",SUMIF(Table1[SHIFT NOMENCLATURE], $B369, Table1[EVIC MOB]))</f>
        <v/>
      </c>
      <c r="F369" s="1" t="str">
        <f>IF($A369&gt;--RIGHT($A$2,LEN($A$2)-8),"",SUMIF(Table1[SHIFT NOMENCLATURE], $B369, Table1[EVIC FIRE]))</f>
        <v/>
      </c>
      <c r="G369" s="1" t="str">
        <f>IF($A369&gt;--RIGHT($A$2,LEN($A$2)-8),"",SUMIF(Table1[SHIFT NOMENCLATURE], $B369, Table1[EKIA]))</f>
        <v/>
      </c>
      <c r="H369" s="1" t="str">
        <f>IF($A369&gt;--RIGHT($A$2,LEN($A$2)-8),"",SUMIF(Table1[SHIFT NOMENCLATURE], $B369, Table1[EWIA]))</f>
        <v/>
      </c>
      <c r="I369" s="1" t="str">
        <f>IF($A369&gt;--RIGHT($A$2,LEN($A$2)-8),"",SUMIF(Table1[SHIFT NOMENCLATURE], $B369, Table1[EPW]))</f>
        <v/>
      </c>
      <c r="J369" s="1" t="str">
        <f>IF($A369&gt;--RIGHT($A$2,LEN($A$2)-8),"",SUMIF(Table1[SHIFT NOMENCLATURE], $B369, Table1[FVIC KILL]))</f>
        <v/>
      </c>
      <c r="K369" s="1" t="str">
        <f>IF($A369&gt;--RIGHT($A$2,LEN($A$2)-8),"",SUMIF(Table1[SHIFT NOMENCLATURE], $B369, Table1[FVIC MOB]))</f>
        <v/>
      </c>
      <c r="L369" s="1" t="str">
        <f>IF($A369&gt;--RIGHT($A$2,LEN($A$2)-8),"",SUMIF(Table1[SHIFT NOMENCLATURE], $B369, Table1[FVIC FIRE]))</f>
        <v/>
      </c>
      <c r="M369" s="1" t="str">
        <f>IF($A369&gt;--RIGHT($A$2,LEN($A$2)-8),"",SUMIF(Table1[SHIFT NOMENCLATURE], $B369, Table1[FKIA]))</f>
        <v/>
      </c>
      <c r="N369" s="1" t="str">
        <f>IF($A369&gt;--RIGHT($A$2,LEN($A$2)-8),"",SUMIF(Table1[SHIFT NOMENCLATURE], $B369, Table1[FWIA]))</f>
        <v/>
      </c>
      <c r="O369" s="1" t="str">
        <f>IF($A369&gt;--RIGHT($A$2,LEN($A$2)-8),"",SUMIF(Table1[SHIFT NOMENCLATURE], $B369, Table1[DUSTWUN]))</f>
        <v/>
      </c>
    </row>
    <row r="370" spans="1:15" x14ac:dyDescent="0.25">
      <c r="A370" s="1" t="str">
        <f t="shared" si="10"/>
        <v/>
      </c>
      <c r="B370" t="str">
        <f t="shared" si="11"/>
        <v/>
      </c>
      <c r="C370" s="1" t="str">
        <f>IF($A370&gt;--RIGHT($A$2,LEN($A$2)-8),"",COUNTIF(Table1[SHIFT NOMENCLATURE],$B370))</f>
        <v/>
      </c>
      <c r="D370" s="1" t="str">
        <f>IF($A370&gt;--RIGHT($A$2,LEN($A$2)-8),"",SUMIF(Table1[SHIFT NOMENCLATURE], $B370, Table1[EVIC KILL]))</f>
        <v/>
      </c>
      <c r="E370" s="1" t="str">
        <f>IF($A370&gt;--RIGHT($A$2,LEN($A$2)-8),"",SUMIF(Table1[SHIFT NOMENCLATURE], $B370, Table1[EVIC MOB]))</f>
        <v/>
      </c>
      <c r="F370" s="1" t="str">
        <f>IF($A370&gt;--RIGHT($A$2,LEN($A$2)-8),"",SUMIF(Table1[SHIFT NOMENCLATURE], $B370, Table1[EVIC FIRE]))</f>
        <v/>
      </c>
      <c r="G370" s="1" t="str">
        <f>IF($A370&gt;--RIGHT($A$2,LEN($A$2)-8),"",SUMIF(Table1[SHIFT NOMENCLATURE], $B370, Table1[EKIA]))</f>
        <v/>
      </c>
      <c r="H370" s="1" t="str">
        <f>IF($A370&gt;--RIGHT($A$2,LEN($A$2)-8),"",SUMIF(Table1[SHIFT NOMENCLATURE], $B370, Table1[EWIA]))</f>
        <v/>
      </c>
      <c r="I370" s="1" t="str">
        <f>IF($A370&gt;--RIGHT($A$2,LEN($A$2)-8),"",SUMIF(Table1[SHIFT NOMENCLATURE], $B370, Table1[EPW]))</f>
        <v/>
      </c>
      <c r="J370" s="1" t="str">
        <f>IF($A370&gt;--RIGHT($A$2,LEN($A$2)-8),"",SUMIF(Table1[SHIFT NOMENCLATURE], $B370, Table1[FVIC KILL]))</f>
        <v/>
      </c>
      <c r="K370" s="1" t="str">
        <f>IF($A370&gt;--RIGHT($A$2,LEN($A$2)-8),"",SUMIF(Table1[SHIFT NOMENCLATURE], $B370, Table1[FVIC MOB]))</f>
        <v/>
      </c>
      <c r="L370" s="1" t="str">
        <f>IF($A370&gt;--RIGHT($A$2,LEN($A$2)-8),"",SUMIF(Table1[SHIFT NOMENCLATURE], $B370, Table1[FVIC FIRE]))</f>
        <v/>
      </c>
      <c r="M370" s="1" t="str">
        <f>IF($A370&gt;--RIGHT($A$2,LEN($A$2)-8),"",SUMIF(Table1[SHIFT NOMENCLATURE], $B370, Table1[FKIA]))</f>
        <v/>
      </c>
      <c r="N370" s="1" t="str">
        <f>IF($A370&gt;--RIGHT($A$2,LEN($A$2)-8),"",SUMIF(Table1[SHIFT NOMENCLATURE], $B370, Table1[FWIA]))</f>
        <v/>
      </c>
      <c r="O370" s="1" t="str">
        <f>IF($A370&gt;--RIGHT($A$2,LEN($A$2)-8),"",SUMIF(Table1[SHIFT NOMENCLATURE], $B370, Table1[DUSTWUN]))</f>
        <v/>
      </c>
    </row>
    <row r="371" spans="1:15" x14ac:dyDescent="0.25">
      <c r="A371" s="1" t="str">
        <f t="shared" si="10"/>
        <v/>
      </c>
      <c r="B371" t="str">
        <f t="shared" si="11"/>
        <v/>
      </c>
      <c r="C371" s="1" t="str">
        <f>IF($A371&gt;--RIGHT($A$2,LEN($A$2)-8),"",COUNTIF(Table1[SHIFT NOMENCLATURE],$B371))</f>
        <v/>
      </c>
      <c r="D371" s="1" t="str">
        <f>IF($A371&gt;--RIGHT($A$2,LEN($A$2)-8),"",SUMIF(Table1[SHIFT NOMENCLATURE], $B371, Table1[EVIC KILL]))</f>
        <v/>
      </c>
      <c r="E371" s="1" t="str">
        <f>IF($A371&gt;--RIGHT($A$2,LEN($A$2)-8),"",SUMIF(Table1[SHIFT NOMENCLATURE], $B371, Table1[EVIC MOB]))</f>
        <v/>
      </c>
      <c r="F371" s="1" t="str">
        <f>IF($A371&gt;--RIGHT($A$2,LEN($A$2)-8),"",SUMIF(Table1[SHIFT NOMENCLATURE], $B371, Table1[EVIC FIRE]))</f>
        <v/>
      </c>
      <c r="G371" s="1" t="str">
        <f>IF($A371&gt;--RIGHT($A$2,LEN($A$2)-8),"",SUMIF(Table1[SHIFT NOMENCLATURE], $B371, Table1[EKIA]))</f>
        <v/>
      </c>
      <c r="H371" s="1" t="str">
        <f>IF($A371&gt;--RIGHT($A$2,LEN($A$2)-8),"",SUMIF(Table1[SHIFT NOMENCLATURE], $B371, Table1[EWIA]))</f>
        <v/>
      </c>
      <c r="I371" s="1" t="str">
        <f>IF($A371&gt;--RIGHT($A$2,LEN($A$2)-8),"",SUMIF(Table1[SHIFT NOMENCLATURE], $B371, Table1[EPW]))</f>
        <v/>
      </c>
      <c r="J371" s="1" t="str">
        <f>IF($A371&gt;--RIGHT($A$2,LEN($A$2)-8),"",SUMIF(Table1[SHIFT NOMENCLATURE], $B371, Table1[FVIC KILL]))</f>
        <v/>
      </c>
      <c r="K371" s="1" t="str">
        <f>IF($A371&gt;--RIGHT($A$2,LEN($A$2)-8),"",SUMIF(Table1[SHIFT NOMENCLATURE], $B371, Table1[FVIC MOB]))</f>
        <v/>
      </c>
      <c r="L371" s="1" t="str">
        <f>IF($A371&gt;--RIGHT($A$2,LEN($A$2)-8),"",SUMIF(Table1[SHIFT NOMENCLATURE], $B371, Table1[FVIC FIRE]))</f>
        <v/>
      </c>
      <c r="M371" s="1" t="str">
        <f>IF($A371&gt;--RIGHT($A$2,LEN($A$2)-8),"",SUMIF(Table1[SHIFT NOMENCLATURE], $B371, Table1[FKIA]))</f>
        <v/>
      </c>
      <c r="N371" s="1" t="str">
        <f>IF($A371&gt;--RIGHT($A$2,LEN($A$2)-8),"",SUMIF(Table1[SHIFT NOMENCLATURE], $B371, Table1[FWIA]))</f>
        <v/>
      </c>
      <c r="O371" s="1" t="str">
        <f>IF($A371&gt;--RIGHT($A$2,LEN($A$2)-8),"",SUMIF(Table1[SHIFT NOMENCLATURE], $B371, Table1[DUSTWUN]))</f>
        <v/>
      </c>
    </row>
    <row r="372" spans="1:15" x14ac:dyDescent="0.25">
      <c r="A372" s="1" t="str">
        <f t="shared" si="10"/>
        <v/>
      </c>
      <c r="B372" t="str">
        <f t="shared" si="11"/>
        <v/>
      </c>
      <c r="C372" s="1" t="str">
        <f>IF($A372&gt;--RIGHT($A$2,LEN($A$2)-8),"",COUNTIF(Table1[SHIFT NOMENCLATURE],$B372))</f>
        <v/>
      </c>
      <c r="D372" s="1" t="str">
        <f>IF($A372&gt;--RIGHT($A$2,LEN($A$2)-8),"",SUMIF(Table1[SHIFT NOMENCLATURE], $B372, Table1[EVIC KILL]))</f>
        <v/>
      </c>
      <c r="E372" s="1" t="str">
        <f>IF($A372&gt;--RIGHT($A$2,LEN($A$2)-8),"",SUMIF(Table1[SHIFT NOMENCLATURE], $B372, Table1[EVIC MOB]))</f>
        <v/>
      </c>
      <c r="F372" s="1" t="str">
        <f>IF($A372&gt;--RIGHT($A$2,LEN($A$2)-8),"",SUMIF(Table1[SHIFT NOMENCLATURE], $B372, Table1[EVIC FIRE]))</f>
        <v/>
      </c>
      <c r="G372" s="1" t="str">
        <f>IF($A372&gt;--RIGHT($A$2,LEN($A$2)-8),"",SUMIF(Table1[SHIFT NOMENCLATURE], $B372, Table1[EKIA]))</f>
        <v/>
      </c>
      <c r="H372" s="1" t="str">
        <f>IF($A372&gt;--RIGHT($A$2,LEN($A$2)-8),"",SUMIF(Table1[SHIFT NOMENCLATURE], $B372, Table1[EWIA]))</f>
        <v/>
      </c>
      <c r="I372" s="1" t="str">
        <f>IF($A372&gt;--RIGHT($A$2,LEN($A$2)-8),"",SUMIF(Table1[SHIFT NOMENCLATURE], $B372, Table1[EPW]))</f>
        <v/>
      </c>
      <c r="J372" s="1" t="str">
        <f>IF($A372&gt;--RIGHT($A$2,LEN($A$2)-8),"",SUMIF(Table1[SHIFT NOMENCLATURE], $B372, Table1[FVIC KILL]))</f>
        <v/>
      </c>
      <c r="K372" s="1" t="str">
        <f>IF($A372&gt;--RIGHT($A$2,LEN($A$2)-8),"",SUMIF(Table1[SHIFT NOMENCLATURE], $B372, Table1[FVIC MOB]))</f>
        <v/>
      </c>
      <c r="L372" s="1" t="str">
        <f>IF($A372&gt;--RIGHT($A$2,LEN($A$2)-8),"",SUMIF(Table1[SHIFT NOMENCLATURE], $B372, Table1[FVIC FIRE]))</f>
        <v/>
      </c>
      <c r="M372" s="1" t="str">
        <f>IF($A372&gt;--RIGHT($A$2,LEN($A$2)-8),"",SUMIF(Table1[SHIFT NOMENCLATURE], $B372, Table1[FKIA]))</f>
        <v/>
      </c>
      <c r="N372" s="1" t="str">
        <f>IF($A372&gt;--RIGHT($A$2,LEN($A$2)-8),"",SUMIF(Table1[SHIFT NOMENCLATURE], $B372, Table1[FWIA]))</f>
        <v/>
      </c>
      <c r="O372" s="1" t="str">
        <f>IF($A372&gt;--RIGHT($A$2,LEN($A$2)-8),"",SUMIF(Table1[SHIFT NOMENCLATURE], $B372, Table1[DUSTWUN]))</f>
        <v/>
      </c>
    </row>
    <row r="373" spans="1:15" x14ac:dyDescent="0.25">
      <c r="A373" s="1" t="str">
        <f t="shared" si="10"/>
        <v/>
      </c>
      <c r="B373" t="str">
        <f t="shared" si="11"/>
        <v/>
      </c>
      <c r="C373" s="1" t="str">
        <f>IF($A373&gt;--RIGHT($A$2,LEN($A$2)-8),"",COUNTIF(Table1[SHIFT NOMENCLATURE],$B373))</f>
        <v/>
      </c>
      <c r="D373" s="1" t="str">
        <f>IF($A373&gt;--RIGHT($A$2,LEN($A$2)-8),"",SUMIF(Table1[SHIFT NOMENCLATURE], $B373, Table1[EVIC KILL]))</f>
        <v/>
      </c>
      <c r="E373" s="1" t="str">
        <f>IF($A373&gt;--RIGHT($A$2,LEN($A$2)-8),"",SUMIF(Table1[SHIFT NOMENCLATURE], $B373, Table1[EVIC MOB]))</f>
        <v/>
      </c>
      <c r="F373" s="1" t="str">
        <f>IF($A373&gt;--RIGHT($A$2,LEN($A$2)-8),"",SUMIF(Table1[SHIFT NOMENCLATURE], $B373, Table1[EVIC FIRE]))</f>
        <v/>
      </c>
      <c r="G373" s="1" t="str">
        <f>IF($A373&gt;--RIGHT($A$2,LEN($A$2)-8),"",SUMIF(Table1[SHIFT NOMENCLATURE], $B373, Table1[EKIA]))</f>
        <v/>
      </c>
      <c r="H373" s="1" t="str">
        <f>IF($A373&gt;--RIGHT($A$2,LEN($A$2)-8),"",SUMIF(Table1[SHIFT NOMENCLATURE], $B373, Table1[EWIA]))</f>
        <v/>
      </c>
      <c r="I373" s="1" t="str">
        <f>IF($A373&gt;--RIGHT($A$2,LEN($A$2)-8),"",SUMIF(Table1[SHIFT NOMENCLATURE], $B373, Table1[EPW]))</f>
        <v/>
      </c>
      <c r="J373" s="1" t="str">
        <f>IF($A373&gt;--RIGHT($A$2,LEN($A$2)-8),"",SUMIF(Table1[SHIFT NOMENCLATURE], $B373, Table1[FVIC KILL]))</f>
        <v/>
      </c>
      <c r="K373" s="1" t="str">
        <f>IF($A373&gt;--RIGHT($A$2,LEN($A$2)-8),"",SUMIF(Table1[SHIFT NOMENCLATURE], $B373, Table1[FVIC MOB]))</f>
        <v/>
      </c>
      <c r="L373" s="1" t="str">
        <f>IF($A373&gt;--RIGHT($A$2,LEN($A$2)-8),"",SUMIF(Table1[SHIFT NOMENCLATURE], $B373, Table1[FVIC FIRE]))</f>
        <v/>
      </c>
      <c r="M373" s="1" t="str">
        <f>IF($A373&gt;--RIGHT($A$2,LEN($A$2)-8),"",SUMIF(Table1[SHIFT NOMENCLATURE], $B373, Table1[FKIA]))</f>
        <v/>
      </c>
      <c r="N373" s="1" t="str">
        <f>IF($A373&gt;--RIGHT($A$2,LEN($A$2)-8),"",SUMIF(Table1[SHIFT NOMENCLATURE], $B373, Table1[FWIA]))</f>
        <v/>
      </c>
      <c r="O373" s="1" t="str">
        <f>IF($A373&gt;--RIGHT($A$2,LEN($A$2)-8),"",SUMIF(Table1[SHIFT NOMENCLATURE], $B373, Table1[DUSTWUN]))</f>
        <v/>
      </c>
    </row>
    <row r="374" spans="1:15" x14ac:dyDescent="0.25">
      <c r="A374" s="1" t="str">
        <f t="shared" si="10"/>
        <v/>
      </c>
      <c r="B374" t="str">
        <f t="shared" si="11"/>
        <v/>
      </c>
      <c r="C374" s="1" t="str">
        <f>IF($A374&gt;--RIGHT($A$2,LEN($A$2)-8),"",COUNTIF(Table1[SHIFT NOMENCLATURE],$B374))</f>
        <v/>
      </c>
      <c r="D374" s="1" t="str">
        <f>IF($A374&gt;--RIGHT($A$2,LEN($A$2)-8),"",SUMIF(Table1[SHIFT NOMENCLATURE], $B374, Table1[EVIC KILL]))</f>
        <v/>
      </c>
      <c r="E374" s="1" t="str">
        <f>IF($A374&gt;--RIGHT($A$2,LEN($A$2)-8),"",SUMIF(Table1[SHIFT NOMENCLATURE], $B374, Table1[EVIC MOB]))</f>
        <v/>
      </c>
      <c r="F374" s="1" t="str">
        <f>IF($A374&gt;--RIGHT($A$2,LEN($A$2)-8),"",SUMIF(Table1[SHIFT NOMENCLATURE], $B374, Table1[EVIC FIRE]))</f>
        <v/>
      </c>
      <c r="G374" s="1" t="str">
        <f>IF($A374&gt;--RIGHT($A$2,LEN($A$2)-8),"",SUMIF(Table1[SHIFT NOMENCLATURE], $B374, Table1[EKIA]))</f>
        <v/>
      </c>
      <c r="H374" s="1" t="str">
        <f>IF($A374&gt;--RIGHT($A$2,LEN($A$2)-8),"",SUMIF(Table1[SHIFT NOMENCLATURE], $B374, Table1[EWIA]))</f>
        <v/>
      </c>
      <c r="I374" s="1" t="str">
        <f>IF($A374&gt;--RIGHT($A$2,LEN($A$2)-8),"",SUMIF(Table1[SHIFT NOMENCLATURE], $B374, Table1[EPW]))</f>
        <v/>
      </c>
      <c r="J374" s="1" t="str">
        <f>IF($A374&gt;--RIGHT($A$2,LEN($A$2)-8),"",SUMIF(Table1[SHIFT NOMENCLATURE], $B374, Table1[FVIC KILL]))</f>
        <v/>
      </c>
      <c r="K374" s="1" t="str">
        <f>IF($A374&gt;--RIGHT($A$2,LEN($A$2)-8),"",SUMIF(Table1[SHIFT NOMENCLATURE], $B374, Table1[FVIC MOB]))</f>
        <v/>
      </c>
      <c r="L374" s="1" t="str">
        <f>IF($A374&gt;--RIGHT($A$2,LEN($A$2)-8),"",SUMIF(Table1[SHIFT NOMENCLATURE], $B374, Table1[FVIC FIRE]))</f>
        <v/>
      </c>
      <c r="M374" s="1" t="str">
        <f>IF($A374&gt;--RIGHT($A$2,LEN($A$2)-8),"",SUMIF(Table1[SHIFT NOMENCLATURE], $B374, Table1[FKIA]))</f>
        <v/>
      </c>
      <c r="N374" s="1" t="str">
        <f>IF($A374&gt;--RIGHT($A$2,LEN($A$2)-8),"",SUMIF(Table1[SHIFT NOMENCLATURE], $B374, Table1[FWIA]))</f>
        <v/>
      </c>
      <c r="O374" s="1" t="str">
        <f>IF($A374&gt;--RIGHT($A$2,LEN($A$2)-8),"",SUMIF(Table1[SHIFT NOMENCLATURE], $B374, Table1[DUSTWUN]))</f>
        <v/>
      </c>
    </row>
    <row r="375" spans="1:15" x14ac:dyDescent="0.25">
      <c r="A375" s="1" t="str">
        <f t="shared" si="10"/>
        <v/>
      </c>
      <c r="B375" t="str">
        <f t="shared" si="11"/>
        <v/>
      </c>
      <c r="C375" s="1" t="str">
        <f>IF($A375&gt;--RIGHT($A$2,LEN($A$2)-8),"",COUNTIF(Table1[SHIFT NOMENCLATURE],$B375))</f>
        <v/>
      </c>
      <c r="D375" s="1" t="str">
        <f>IF($A375&gt;--RIGHT($A$2,LEN($A$2)-8),"",SUMIF(Table1[SHIFT NOMENCLATURE], $B375, Table1[EVIC KILL]))</f>
        <v/>
      </c>
      <c r="E375" s="1" t="str">
        <f>IF($A375&gt;--RIGHT($A$2,LEN($A$2)-8),"",SUMIF(Table1[SHIFT NOMENCLATURE], $B375, Table1[EVIC MOB]))</f>
        <v/>
      </c>
      <c r="F375" s="1" t="str">
        <f>IF($A375&gt;--RIGHT($A$2,LEN($A$2)-8),"",SUMIF(Table1[SHIFT NOMENCLATURE], $B375, Table1[EVIC FIRE]))</f>
        <v/>
      </c>
      <c r="G375" s="1" t="str">
        <f>IF($A375&gt;--RIGHT($A$2,LEN($A$2)-8),"",SUMIF(Table1[SHIFT NOMENCLATURE], $B375, Table1[EKIA]))</f>
        <v/>
      </c>
      <c r="H375" s="1" t="str">
        <f>IF($A375&gt;--RIGHT($A$2,LEN($A$2)-8),"",SUMIF(Table1[SHIFT NOMENCLATURE], $B375, Table1[EWIA]))</f>
        <v/>
      </c>
      <c r="I375" s="1" t="str">
        <f>IF($A375&gt;--RIGHT($A$2,LEN($A$2)-8),"",SUMIF(Table1[SHIFT NOMENCLATURE], $B375, Table1[EPW]))</f>
        <v/>
      </c>
      <c r="J375" s="1" t="str">
        <f>IF($A375&gt;--RIGHT($A$2,LEN($A$2)-8),"",SUMIF(Table1[SHIFT NOMENCLATURE], $B375, Table1[FVIC KILL]))</f>
        <v/>
      </c>
      <c r="K375" s="1" t="str">
        <f>IF($A375&gt;--RIGHT($A$2,LEN($A$2)-8),"",SUMIF(Table1[SHIFT NOMENCLATURE], $B375, Table1[FVIC MOB]))</f>
        <v/>
      </c>
      <c r="L375" s="1" t="str">
        <f>IF($A375&gt;--RIGHT($A$2,LEN($A$2)-8),"",SUMIF(Table1[SHIFT NOMENCLATURE], $B375, Table1[FVIC FIRE]))</f>
        <v/>
      </c>
      <c r="M375" s="1" t="str">
        <f>IF($A375&gt;--RIGHT($A$2,LEN($A$2)-8),"",SUMIF(Table1[SHIFT NOMENCLATURE], $B375, Table1[FKIA]))</f>
        <v/>
      </c>
      <c r="N375" s="1" t="str">
        <f>IF($A375&gt;--RIGHT($A$2,LEN($A$2)-8),"",SUMIF(Table1[SHIFT NOMENCLATURE], $B375, Table1[FWIA]))</f>
        <v/>
      </c>
      <c r="O375" s="1" t="str">
        <f>IF($A375&gt;--RIGHT($A$2,LEN($A$2)-8),"",SUMIF(Table1[SHIFT NOMENCLATURE], $B375, Table1[DUSTWUN]))</f>
        <v/>
      </c>
    </row>
    <row r="376" spans="1:15" x14ac:dyDescent="0.25">
      <c r="A376" s="1" t="str">
        <f t="shared" si="10"/>
        <v/>
      </c>
      <c r="B376" t="str">
        <f t="shared" si="11"/>
        <v/>
      </c>
      <c r="C376" s="1" t="str">
        <f>IF($A376&gt;--RIGHT($A$2,LEN($A$2)-8),"",COUNTIF(Table1[SHIFT NOMENCLATURE],$B376))</f>
        <v/>
      </c>
      <c r="D376" s="1" t="str">
        <f>IF($A376&gt;--RIGHT($A$2,LEN($A$2)-8),"",SUMIF(Table1[SHIFT NOMENCLATURE], $B376, Table1[EVIC KILL]))</f>
        <v/>
      </c>
      <c r="E376" s="1" t="str">
        <f>IF($A376&gt;--RIGHT($A$2,LEN($A$2)-8),"",SUMIF(Table1[SHIFT NOMENCLATURE], $B376, Table1[EVIC MOB]))</f>
        <v/>
      </c>
      <c r="F376" s="1" t="str">
        <f>IF($A376&gt;--RIGHT($A$2,LEN($A$2)-8),"",SUMIF(Table1[SHIFT NOMENCLATURE], $B376, Table1[EVIC FIRE]))</f>
        <v/>
      </c>
      <c r="G376" s="1" t="str">
        <f>IF($A376&gt;--RIGHT($A$2,LEN($A$2)-8),"",SUMIF(Table1[SHIFT NOMENCLATURE], $B376, Table1[EKIA]))</f>
        <v/>
      </c>
      <c r="H376" s="1" t="str">
        <f>IF($A376&gt;--RIGHT($A$2,LEN($A$2)-8),"",SUMIF(Table1[SHIFT NOMENCLATURE], $B376, Table1[EWIA]))</f>
        <v/>
      </c>
      <c r="I376" s="1" t="str">
        <f>IF($A376&gt;--RIGHT($A$2,LEN($A$2)-8),"",SUMIF(Table1[SHIFT NOMENCLATURE], $B376, Table1[EPW]))</f>
        <v/>
      </c>
      <c r="J376" s="1" t="str">
        <f>IF($A376&gt;--RIGHT($A$2,LEN($A$2)-8),"",SUMIF(Table1[SHIFT NOMENCLATURE], $B376, Table1[FVIC KILL]))</f>
        <v/>
      </c>
      <c r="K376" s="1" t="str">
        <f>IF($A376&gt;--RIGHT($A$2,LEN($A$2)-8),"",SUMIF(Table1[SHIFT NOMENCLATURE], $B376, Table1[FVIC MOB]))</f>
        <v/>
      </c>
      <c r="L376" s="1" t="str">
        <f>IF($A376&gt;--RIGHT($A$2,LEN($A$2)-8),"",SUMIF(Table1[SHIFT NOMENCLATURE], $B376, Table1[FVIC FIRE]))</f>
        <v/>
      </c>
      <c r="M376" s="1" t="str">
        <f>IF($A376&gt;--RIGHT($A$2,LEN($A$2)-8),"",SUMIF(Table1[SHIFT NOMENCLATURE], $B376, Table1[FKIA]))</f>
        <v/>
      </c>
      <c r="N376" s="1" t="str">
        <f>IF($A376&gt;--RIGHT($A$2,LEN($A$2)-8),"",SUMIF(Table1[SHIFT NOMENCLATURE], $B376, Table1[FWIA]))</f>
        <v/>
      </c>
      <c r="O376" s="1" t="str">
        <f>IF($A376&gt;--RIGHT($A$2,LEN($A$2)-8),"",SUMIF(Table1[SHIFT NOMENCLATURE], $B376, Table1[DUSTWUN]))</f>
        <v/>
      </c>
    </row>
    <row r="377" spans="1:15" x14ac:dyDescent="0.25">
      <c r="A377" s="1" t="str">
        <f t="shared" si="10"/>
        <v/>
      </c>
      <c r="B377" t="str">
        <f t="shared" si="11"/>
        <v/>
      </c>
      <c r="C377" s="1" t="str">
        <f>IF($A377&gt;--RIGHT($A$2,LEN($A$2)-8),"",COUNTIF(Table1[SHIFT NOMENCLATURE],$B377))</f>
        <v/>
      </c>
      <c r="D377" s="1" t="str">
        <f>IF($A377&gt;--RIGHT($A$2,LEN($A$2)-8),"",SUMIF(Table1[SHIFT NOMENCLATURE], $B377, Table1[EVIC KILL]))</f>
        <v/>
      </c>
      <c r="E377" s="1" t="str">
        <f>IF($A377&gt;--RIGHT($A$2,LEN($A$2)-8),"",SUMIF(Table1[SHIFT NOMENCLATURE], $B377, Table1[EVIC MOB]))</f>
        <v/>
      </c>
      <c r="F377" s="1" t="str">
        <f>IF($A377&gt;--RIGHT($A$2,LEN($A$2)-8),"",SUMIF(Table1[SHIFT NOMENCLATURE], $B377, Table1[EVIC FIRE]))</f>
        <v/>
      </c>
      <c r="G377" s="1" t="str">
        <f>IF($A377&gt;--RIGHT($A$2,LEN($A$2)-8),"",SUMIF(Table1[SHIFT NOMENCLATURE], $B377, Table1[EKIA]))</f>
        <v/>
      </c>
      <c r="H377" s="1" t="str">
        <f>IF($A377&gt;--RIGHT($A$2,LEN($A$2)-8),"",SUMIF(Table1[SHIFT NOMENCLATURE], $B377, Table1[EWIA]))</f>
        <v/>
      </c>
      <c r="I377" s="1" t="str">
        <f>IF($A377&gt;--RIGHT($A$2,LEN($A$2)-8),"",SUMIF(Table1[SHIFT NOMENCLATURE], $B377, Table1[EPW]))</f>
        <v/>
      </c>
      <c r="J377" s="1" t="str">
        <f>IF($A377&gt;--RIGHT($A$2,LEN($A$2)-8),"",SUMIF(Table1[SHIFT NOMENCLATURE], $B377, Table1[FVIC KILL]))</f>
        <v/>
      </c>
      <c r="K377" s="1" t="str">
        <f>IF($A377&gt;--RIGHT($A$2,LEN($A$2)-8),"",SUMIF(Table1[SHIFT NOMENCLATURE], $B377, Table1[FVIC MOB]))</f>
        <v/>
      </c>
      <c r="L377" s="1" t="str">
        <f>IF($A377&gt;--RIGHT($A$2,LEN($A$2)-8),"",SUMIF(Table1[SHIFT NOMENCLATURE], $B377, Table1[FVIC FIRE]))</f>
        <v/>
      </c>
      <c r="M377" s="1" t="str">
        <f>IF($A377&gt;--RIGHT($A$2,LEN($A$2)-8),"",SUMIF(Table1[SHIFT NOMENCLATURE], $B377, Table1[FKIA]))</f>
        <v/>
      </c>
      <c r="N377" s="1" t="str">
        <f>IF($A377&gt;--RIGHT($A$2,LEN($A$2)-8),"",SUMIF(Table1[SHIFT NOMENCLATURE], $B377, Table1[FWIA]))</f>
        <v/>
      </c>
      <c r="O377" s="1" t="str">
        <f>IF($A377&gt;--RIGHT($A$2,LEN($A$2)-8),"",SUMIF(Table1[SHIFT NOMENCLATURE], $B377, Table1[DUSTWUN]))</f>
        <v/>
      </c>
    </row>
    <row r="378" spans="1:15" x14ac:dyDescent="0.25">
      <c r="A378" s="1" t="str">
        <f t="shared" si="10"/>
        <v/>
      </c>
      <c r="B378" t="str">
        <f t="shared" si="11"/>
        <v/>
      </c>
      <c r="C378" s="1" t="str">
        <f>IF($A378&gt;--RIGHT($A$2,LEN($A$2)-8),"",COUNTIF(Table1[SHIFT NOMENCLATURE],$B378))</f>
        <v/>
      </c>
      <c r="D378" s="1" t="str">
        <f>IF($A378&gt;--RIGHT($A$2,LEN($A$2)-8),"",SUMIF(Table1[SHIFT NOMENCLATURE], $B378, Table1[EVIC KILL]))</f>
        <v/>
      </c>
      <c r="E378" s="1" t="str">
        <f>IF($A378&gt;--RIGHT($A$2,LEN($A$2)-8),"",SUMIF(Table1[SHIFT NOMENCLATURE], $B378, Table1[EVIC MOB]))</f>
        <v/>
      </c>
      <c r="F378" s="1" t="str">
        <f>IF($A378&gt;--RIGHT($A$2,LEN($A$2)-8),"",SUMIF(Table1[SHIFT NOMENCLATURE], $B378, Table1[EVIC FIRE]))</f>
        <v/>
      </c>
      <c r="G378" s="1" t="str">
        <f>IF($A378&gt;--RIGHT($A$2,LEN($A$2)-8),"",SUMIF(Table1[SHIFT NOMENCLATURE], $B378, Table1[EKIA]))</f>
        <v/>
      </c>
      <c r="H378" s="1" t="str">
        <f>IF($A378&gt;--RIGHT($A$2,LEN($A$2)-8),"",SUMIF(Table1[SHIFT NOMENCLATURE], $B378, Table1[EWIA]))</f>
        <v/>
      </c>
      <c r="I378" s="1" t="str">
        <f>IF($A378&gt;--RIGHT($A$2,LEN($A$2)-8),"",SUMIF(Table1[SHIFT NOMENCLATURE], $B378, Table1[EPW]))</f>
        <v/>
      </c>
      <c r="J378" s="1" t="str">
        <f>IF($A378&gt;--RIGHT($A$2,LEN($A$2)-8),"",SUMIF(Table1[SHIFT NOMENCLATURE], $B378, Table1[FVIC KILL]))</f>
        <v/>
      </c>
      <c r="K378" s="1" t="str">
        <f>IF($A378&gt;--RIGHT($A$2,LEN($A$2)-8),"",SUMIF(Table1[SHIFT NOMENCLATURE], $B378, Table1[FVIC MOB]))</f>
        <v/>
      </c>
      <c r="L378" s="1" t="str">
        <f>IF($A378&gt;--RIGHT($A$2,LEN($A$2)-8),"",SUMIF(Table1[SHIFT NOMENCLATURE], $B378, Table1[FVIC FIRE]))</f>
        <v/>
      </c>
      <c r="M378" s="1" t="str">
        <f>IF($A378&gt;--RIGHT($A$2,LEN($A$2)-8),"",SUMIF(Table1[SHIFT NOMENCLATURE], $B378, Table1[FKIA]))</f>
        <v/>
      </c>
      <c r="N378" s="1" t="str">
        <f>IF($A378&gt;--RIGHT($A$2,LEN($A$2)-8),"",SUMIF(Table1[SHIFT NOMENCLATURE], $B378, Table1[FWIA]))</f>
        <v/>
      </c>
      <c r="O378" s="1" t="str">
        <f>IF($A378&gt;--RIGHT($A$2,LEN($A$2)-8),"",SUMIF(Table1[SHIFT NOMENCLATURE], $B378, Table1[DUSTWUN]))</f>
        <v/>
      </c>
    </row>
    <row r="379" spans="1:15" x14ac:dyDescent="0.25">
      <c r="A379" s="1" t="str">
        <f t="shared" si="10"/>
        <v/>
      </c>
      <c r="B379" t="str">
        <f t="shared" si="11"/>
        <v/>
      </c>
      <c r="C379" s="1" t="str">
        <f>IF($A379&gt;--RIGHT($A$2,LEN($A$2)-8),"",COUNTIF(Table1[SHIFT NOMENCLATURE],$B379))</f>
        <v/>
      </c>
      <c r="D379" s="1" t="str">
        <f>IF($A379&gt;--RIGHT($A$2,LEN($A$2)-8),"",SUMIF(Table1[SHIFT NOMENCLATURE], $B379, Table1[EVIC KILL]))</f>
        <v/>
      </c>
      <c r="E379" s="1" t="str">
        <f>IF($A379&gt;--RIGHT($A$2,LEN($A$2)-8),"",SUMIF(Table1[SHIFT NOMENCLATURE], $B379, Table1[EVIC MOB]))</f>
        <v/>
      </c>
      <c r="F379" s="1" t="str">
        <f>IF($A379&gt;--RIGHT($A$2,LEN($A$2)-8),"",SUMIF(Table1[SHIFT NOMENCLATURE], $B379, Table1[EVIC FIRE]))</f>
        <v/>
      </c>
      <c r="G379" s="1" t="str">
        <f>IF($A379&gt;--RIGHT($A$2,LEN($A$2)-8),"",SUMIF(Table1[SHIFT NOMENCLATURE], $B379, Table1[EKIA]))</f>
        <v/>
      </c>
      <c r="H379" s="1" t="str">
        <f>IF($A379&gt;--RIGHT($A$2,LEN($A$2)-8),"",SUMIF(Table1[SHIFT NOMENCLATURE], $B379, Table1[EWIA]))</f>
        <v/>
      </c>
      <c r="I379" s="1" t="str">
        <f>IF($A379&gt;--RIGHT($A$2,LEN($A$2)-8),"",SUMIF(Table1[SHIFT NOMENCLATURE], $B379, Table1[EPW]))</f>
        <v/>
      </c>
      <c r="J379" s="1" t="str">
        <f>IF($A379&gt;--RIGHT($A$2,LEN($A$2)-8),"",SUMIF(Table1[SHIFT NOMENCLATURE], $B379, Table1[FVIC KILL]))</f>
        <v/>
      </c>
      <c r="K379" s="1" t="str">
        <f>IF($A379&gt;--RIGHT($A$2,LEN($A$2)-8),"",SUMIF(Table1[SHIFT NOMENCLATURE], $B379, Table1[FVIC MOB]))</f>
        <v/>
      </c>
      <c r="L379" s="1" t="str">
        <f>IF($A379&gt;--RIGHT($A$2,LEN($A$2)-8),"",SUMIF(Table1[SHIFT NOMENCLATURE], $B379, Table1[FVIC FIRE]))</f>
        <v/>
      </c>
      <c r="M379" s="1" t="str">
        <f>IF($A379&gt;--RIGHT($A$2,LEN($A$2)-8),"",SUMIF(Table1[SHIFT NOMENCLATURE], $B379, Table1[FKIA]))</f>
        <v/>
      </c>
      <c r="N379" s="1" t="str">
        <f>IF($A379&gt;--RIGHT($A$2,LEN($A$2)-8),"",SUMIF(Table1[SHIFT NOMENCLATURE], $B379, Table1[FWIA]))</f>
        <v/>
      </c>
      <c r="O379" s="1" t="str">
        <f>IF($A379&gt;--RIGHT($A$2,LEN($A$2)-8),"",SUMIF(Table1[SHIFT NOMENCLATURE], $B379, Table1[DUSTWUN]))</f>
        <v/>
      </c>
    </row>
    <row r="380" spans="1:15" x14ac:dyDescent="0.25">
      <c r="A380" s="1" t="str">
        <f t="shared" si="10"/>
        <v/>
      </c>
      <c r="B380" t="str">
        <f t="shared" si="11"/>
        <v/>
      </c>
      <c r="C380" s="1" t="str">
        <f>IF($A380&gt;--RIGHT($A$2,LEN($A$2)-8),"",COUNTIF(Table1[SHIFT NOMENCLATURE],$B380))</f>
        <v/>
      </c>
      <c r="D380" s="1" t="str">
        <f>IF($A380&gt;--RIGHT($A$2,LEN($A$2)-8),"",SUMIF(Table1[SHIFT NOMENCLATURE], $B380, Table1[EVIC KILL]))</f>
        <v/>
      </c>
      <c r="E380" s="1" t="str">
        <f>IF($A380&gt;--RIGHT($A$2,LEN($A$2)-8),"",SUMIF(Table1[SHIFT NOMENCLATURE], $B380, Table1[EVIC MOB]))</f>
        <v/>
      </c>
      <c r="F380" s="1" t="str">
        <f>IF($A380&gt;--RIGHT($A$2,LEN($A$2)-8),"",SUMIF(Table1[SHIFT NOMENCLATURE], $B380, Table1[EVIC FIRE]))</f>
        <v/>
      </c>
      <c r="G380" s="1" t="str">
        <f>IF($A380&gt;--RIGHT($A$2,LEN($A$2)-8),"",SUMIF(Table1[SHIFT NOMENCLATURE], $B380, Table1[EKIA]))</f>
        <v/>
      </c>
      <c r="H380" s="1" t="str">
        <f>IF($A380&gt;--RIGHT($A$2,LEN($A$2)-8),"",SUMIF(Table1[SHIFT NOMENCLATURE], $B380, Table1[EWIA]))</f>
        <v/>
      </c>
      <c r="I380" s="1" t="str">
        <f>IF($A380&gt;--RIGHT($A$2,LEN($A$2)-8),"",SUMIF(Table1[SHIFT NOMENCLATURE], $B380, Table1[EPW]))</f>
        <v/>
      </c>
      <c r="J380" s="1" t="str">
        <f>IF($A380&gt;--RIGHT($A$2,LEN($A$2)-8),"",SUMIF(Table1[SHIFT NOMENCLATURE], $B380, Table1[FVIC KILL]))</f>
        <v/>
      </c>
      <c r="K380" s="1" t="str">
        <f>IF($A380&gt;--RIGHT($A$2,LEN($A$2)-8),"",SUMIF(Table1[SHIFT NOMENCLATURE], $B380, Table1[FVIC MOB]))</f>
        <v/>
      </c>
      <c r="L380" s="1" t="str">
        <f>IF($A380&gt;--RIGHT($A$2,LEN($A$2)-8),"",SUMIF(Table1[SHIFT NOMENCLATURE], $B380, Table1[FVIC FIRE]))</f>
        <v/>
      </c>
      <c r="M380" s="1" t="str">
        <f>IF($A380&gt;--RIGHT($A$2,LEN($A$2)-8),"",SUMIF(Table1[SHIFT NOMENCLATURE], $B380, Table1[FKIA]))</f>
        <v/>
      </c>
      <c r="N380" s="1" t="str">
        <f>IF($A380&gt;--RIGHT($A$2,LEN($A$2)-8),"",SUMIF(Table1[SHIFT NOMENCLATURE], $B380, Table1[FWIA]))</f>
        <v/>
      </c>
      <c r="O380" s="1" t="str">
        <f>IF($A380&gt;--RIGHT($A$2,LEN($A$2)-8),"",SUMIF(Table1[SHIFT NOMENCLATURE], $B380, Table1[DUSTWUN]))</f>
        <v/>
      </c>
    </row>
    <row r="381" spans="1:15" x14ac:dyDescent="0.25">
      <c r="A381" s="1" t="str">
        <f t="shared" si="10"/>
        <v/>
      </c>
      <c r="B381" t="str">
        <f t="shared" si="11"/>
        <v/>
      </c>
      <c r="C381" s="1" t="str">
        <f>IF($A381&gt;--RIGHT($A$2,LEN($A$2)-8),"",COUNTIF(Table1[SHIFT NOMENCLATURE],$B381))</f>
        <v/>
      </c>
      <c r="D381" s="1" t="str">
        <f>IF($A381&gt;--RIGHT($A$2,LEN($A$2)-8),"",SUMIF(Table1[SHIFT NOMENCLATURE], $B381, Table1[EVIC KILL]))</f>
        <v/>
      </c>
      <c r="E381" s="1" t="str">
        <f>IF($A381&gt;--RIGHT($A$2,LEN($A$2)-8),"",SUMIF(Table1[SHIFT NOMENCLATURE], $B381, Table1[EVIC MOB]))</f>
        <v/>
      </c>
      <c r="F381" s="1" t="str">
        <f>IF($A381&gt;--RIGHT($A$2,LEN($A$2)-8),"",SUMIF(Table1[SHIFT NOMENCLATURE], $B381, Table1[EVIC FIRE]))</f>
        <v/>
      </c>
      <c r="G381" s="1" t="str">
        <f>IF($A381&gt;--RIGHT($A$2,LEN($A$2)-8),"",SUMIF(Table1[SHIFT NOMENCLATURE], $B381, Table1[EKIA]))</f>
        <v/>
      </c>
      <c r="H381" s="1" t="str">
        <f>IF($A381&gt;--RIGHT($A$2,LEN($A$2)-8),"",SUMIF(Table1[SHIFT NOMENCLATURE], $B381, Table1[EWIA]))</f>
        <v/>
      </c>
      <c r="I381" s="1" t="str">
        <f>IF($A381&gt;--RIGHT($A$2,LEN($A$2)-8),"",SUMIF(Table1[SHIFT NOMENCLATURE], $B381, Table1[EPW]))</f>
        <v/>
      </c>
      <c r="J381" s="1" t="str">
        <f>IF($A381&gt;--RIGHT($A$2,LEN($A$2)-8),"",SUMIF(Table1[SHIFT NOMENCLATURE], $B381, Table1[FVIC KILL]))</f>
        <v/>
      </c>
      <c r="K381" s="1" t="str">
        <f>IF($A381&gt;--RIGHT($A$2,LEN($A$2)-8),"",SUMIF(Table1[SHIFT NOMENCLATURE], $B381, Table1[FVIC MOB]))</f>
        <v/>
      </c>
      <c r="L381" s="1" t="str">
        <f>IF($A381&gt;--RIGHT($A$2,LEN($A$2)-8),"",SUMIF(Table1[SHIFT NOMENCLATURE], $B381, Table1[FVIC FIRE]))</f>
        <v/>
      </c>
      <c r="M381" s="1" t="str">
        <f>IF($A381&gt;--RIGHT($A$2,LEN($A$2)-8),"",SUMIF(Table1[SHIFT NOMENCLATURE], $B381, Table1[FKIA]))</f>
        <v/>
      </c>
      <c r="N381" s="1" t="str">
        <f>IF($A381&gt;--RIGHT($A$2,LEN($A$2)-8),"",SUMIF(Table1[SHIFT NOMENCLATURE], $B381, Table1[FWIA]))</f>
        <v/>
      </c>
      <c r="O381" s="1" t="str">
        <f>IF($A381&gt;--RIGHT($A$2,LEN($A$2)-8),"",SUMIF(Table1[SHIFT NOMENCLATURE], $B381, Table1[DUSTWUN]))</f>
        <v/>
      </c>
    </row>
    <row r="382" spans="1:15" x14ac:dyDescent="0.25">
      <c r="A382" s="1" t="str">
        <f t="shared" si="10"/>
        <v/>
      </c>
      <c r="B382" t="str">
        <f t="shared" si="11"/>
        <v/>
      </c>
      <c r="C382" s="1" t="str">
        <f>IF($A382&gt;--RIGHT($A$2,LEN($A$2)-8),"",COUNTIF(Table1[SHIFT NOMENCLATURE],$B382))</f>
        <v/>
      </c>
      <c r="D382" s="1" t="str">
        <f>IF($A382&gt;--RIGHT($A$2,LEN($A$2)-8),"",SUMIF(Table1[SHIFT NOMENCLATURE], $B382, Table1[EVIC KILL]))</f>
        <v/>
      </c>
      <c r="E382" s="1" t="str">
        <f>IF($A382&gt;--RIGHT($A$2,LEN($A$2)-8),"",SUMIF(Table1[SHIFT NOMENCLATURE], $B382, Table1[EVIC MOB]))</f>
        <v/>
      </c>
      <c r="F382" s="1" t="str">
        <f>IF($A382&gt;--RIGHT($A$2,LEN($A$2)-8),"",SUMIF(Table1[SHIFT NOMENCLATURE], $B382, Table1[EVIC FIRE]))</f>
        <v/>
      </c>
      <c r="G382" s="1" t="str">
        <f>IF($A382&gt;--RIGHT($A$2,LEN($A$2)-8),"",SUMIF(Table1[SHIFT NOMENCLATURE], $B382, Table1[EKIA]))</f>
        <v/>
      </c>
      <c r="H382" s="1" t="str">
        <f>IF($A382&gt;--RIGHT($A$2,LEN($A$2)-8),"",SUMIF(Table1[SHIFT NOMENCLATURE], $B382, Table1[EWIA]))</f>
        <v/>
      </c>
      <c r="I382" s="1" t="str">
        <f>IF($A382&gt;--RIGHT($A$2,LEN($A$2)-8),"",SUMIF(Table1[SHIFT NOMENCLATURE], $B382, Table1[EPW]))</f>
        <v/>
      </c>
      <c r="J382" s="1" t="str">
        <f>IF($A382&gt;--RIGHT($A$2,LEN($A$2)-8),"",SUMIF(Table1[SHIFT NOMENCLATURE], $B382, Table1[FVIC KILL]))</f>
        <v/>
      </c>
      <c r="K382" s="1" t="str">
        <f>IF($A382&gt;--RIGHT($A$2,LEN($A$2)-8),"",SUMIF(Table1[SHIFT NOMENCLATURE], $B382, Table1[FVIC MOB]))</f>
        <v/>
      </c>
      <c r="L382" s="1" t="str">
        <f>IF($A382&gt;--RIGHT($A$2,LEN($A$2)-8),"",SUMIF(Table1[SHIFT NOMENCLATURE], $B382, Table1[FVIC FIRE]))</f>
        <v/>
      </c>
      <c r="M382" s="1" t="str">
        <f>IF($A382&gt;--RIGHT($A$2,LEN($A$2)-8),"",SUMIF(Table1[SHIFT NOMENCLATURE], $B382, Table1[FKIA]))</f>
        <v/>
      </c>
      <c r="N382" s="1" t="str">
        <f>IF($A382&gt;--RIGHT($A$2,LEN($A$2)-8),"",SUMIF(Table1[SHIFT NOMENCLATURE], $B382, Table1[FWIA]))</f>
        <v/>
      </c>
      <c r="O382" s="1" t="str">
        <f>IF($A382&gt;--RIGHT($A$2,LEN($A$2)-8),"",SUMIF(Table1[SHIFT NOMENCLATURE], $B382, Table1[DUSTWUN]))</f>
        <v/>
      </c>
    </row>
    <row r="383" spans="1:15" x14ac:dyDescent="0.25">
      <c r="A383" s="1" t="str">
        <f t="shared" si="10"/>
        <v/>
      </c>
      <c r="B383" t="str">
        <f t="shared" si="11"/>
        <v/>
      </c>
      <c r="C383" s="1" t="str">
        <f>IF($A383&gt;--RIGHT($A$2,LEN($A$2)-8),"",COUNTIF(Table1[SHIFT NOMENCLATURE],$B383))</f>
        <v/>
      </c>
      <c r="D383" s="1" t="str">
        <f>IF($A383&gt;--RIGHT($A$2,LEN($A$2)-8),"",SUMIF(Table1[SHIFT NOMENCLATURE], $B383, Table1[EVIC KILL]))</f>
        <v/>
      </c>
      <c r="E383" s="1" t="str">
        <f>IF($A383&gt;--RIGHT($A$2,LEN($A$2)-8),"",SUMIF(Table1[SHIFT NOMENCLATURE], $B383, Table1[EVIC MOB]))</f>
        <v/>
      </c>
      <c r="F383" s="1" t="str">
        <f>IF($A383&gt;--RIGHT($A$2,LEN($A$2)-8),"",SUMIF(Table1[SHIFT NOMENCLATURE], $B383, Table1[EVIC FIRE]))</f>
        <v/>
      </c>
      <c r="G383" s="1" t="str">
        <f>IF($A383&gt;--RIGHT($A$2,LEN($A$2)-8),"",SUMIF(Table1[SHIFT NOMENCLATURE], $B383, Table1[EKIA]))</f>
        <v/>
      </c>
      <c r="H383" s="1" t="str">
        <f>IF($A383&gt;--RIGHT($A$2,LEN($A$2)-8),"",SUMIF(Table1[SHIFT NOMENCLATURE], $B383, Table1[EWIA]))</f>
        <v/>
      </c>
      <c r="I383" s="1" t="str">
        <f>IF($A383&gt;--RIGHT($A$2,LEN($A$2)-8),"",SUMIF(Table1[SHIFT NOMENCLATURE], $B383, Table1[EPW]))</f>
        <v/>
      </c>
      <c r="J383" s="1" t="str">
        <f>IF($A383&gt;--RIGHT($A$2,LEN($A$2)-8),"",SUMIF(Table1[SHIFT NOMENCLATURE], $B383, Table1[FVIC KILL]))</f>
        <v/>
      </c>
      <c r="K383" s="1" t="str">
        <f>IF($A383&gt;--RIGHT($A$2,LEN($A$2)-8),"",SUMIF(Table1[SHIFT NOMENCLATURE], $B383, Table1[FVIC MOB]))</f>
        <v/>
      </c>
      <c r="L383" s="1" t="str">
        <f>IF($A383&gt;--RIGHT($A$2,LEN($A$2)-8),"",SUMIF(Table1[SHIFT NOMENCLATURE], $B383, Table1[FVIC FIRE]))</f>
        <v/>
      </c>
      <c r="M383" s="1" t="str">
        <f>IF($A383&gt;--RIGHT($A$2,LEN($A$2)-8),"",SUMIF(Table1[SHIFT NOMENCLATURE], $B383, Table1[FKIA]))</f>
        <v/>
      </c>
      <c r="N383" s="1" t="str">
        <f>IF($A383&gt;--RIGHT($A$2,LEN($A$2)-8),"",SUMIF(Table1[SHIFT NOMENCLATURE], $B383, Table1[FWIA]))</f>
        <v/>
      </c>
      <c r="O383" s="1" t="str">
        <f>IF($A383&gt;--RIGHT($A$2,LEN($A$2)-8),"",SUMIF(Table1[SHIFT NOMENCLATURE], $B383, Table1[DUSTWUN]))</f>
        <v/>
      </c>
    </row>
    <row r="384" spans="1:15" x14ac:dyDescent="0.25">
      <c r="A384" s="1" t="str">
        <f t="shared" si="10"/>
        <v/>
      </c>
      <c r="B384" t="str">
        <f t="shared" si="11"/>
        <v/>
      </c>
      <c r="C384" s="1" t="str">
        <f>IF($A384&gt;--RIGHT($A$2,LEN($A$2)-8),"",COUNTIF(Table1[SHIFT NOMENCLATURE],$B384))</f>
        <v/>
      </c>
      <c r="D384" s="1" t="str">
        <f>IF($A384&gt;--RIGHT($A$2,LEN($A$2)-8),"",SUMIF(Table1[SHIFT NOMENCLATURE], $B384, Table1[EVIC KILL]))</f>
        <v/>
      </c>
      <c r="E384" s="1" t="str">
        <f>IF($A384&gt;--RIGHT($A$2,LEN($A$2)-8),"",SUMIF(Table1[SHIFT NOMENCLATURE], $B384, Table1[EVIC MOB]))</f>
        <v/>
      </c>
      <c r="F384" s="1" t="str">
        <f>IF($A384&gt;--RIGHT($A$2,LEN($A$2)-8),"",SUMIF(Table1[SHIFT NOMENCLATURE], $B384, Table1[EVIC FIRE]))</f>
        <v/>
      </c>
      <c r="G384" s="1" t="str">
        <f>IF($A384&gt;--RIGHT($A$2,LEN($A$2)-8),"",SUMIF(Table1[SHIFT NOMENCLATURE], $B384, Table1[EKIA]))</f>
        <v/>
      </c>
      <c r="H384" s="1" t="str">
        <f>IF($A384&gt;--RIGHT($A$2,LEN($A$2)-8),"",SUMIF(Table1[SHIFT NOMENCLATURE], $B384, Table1[EWIA]))</f>
        <v/>
      </c>
      <c r="I384" s="1" t="str">
        <f>IF($A384&gt;--RIGHT($A$2,LEN($A$2)-8),"",SUMIF(Table1[SHIFT NOMENCLATURE], $B384, Table1[EPW]))</f>
        <v/>
      </c>
      <c r="J384" s="1" t="str">
        <f>IF($A384&gt;--RIGHT($A$2,LEN($A$2)-8),"",SUMIF(Table1[SHIFT NOMENCLATURE], $B384, Table1[FVIC KILL]))</f>
        <v/>
      </c>
      <c r="K384" s="1" t="str">
        <f>IF($A384&gt;--RIGHT($A$2,LEN($A$2)-8),"",SUMIF(Table1[SHIFT NOMENCLATURE], $B384, Table1[FVIC MOB]))</f>
        <v/>
      </c>
      <c r="L384" s="1" t="str">
        <f>IF($A384&gt;--RIGHT($A$2,LEN($A$2)-8),"",SUMIF(Table1[SHIFT NOMENCLATURE], $B384, Table1[FVIC FIRE]))</f>
        <v/>
      </c>
      <c r="M384" s="1" t="str">
        <f>IF($A384&gt;--RIGHT($A$2,LEN($A$2)-8),"",SUMIF(Table1[SHIFT NOMENCLATURE], $B384, Table1[FKIA]))</f>
        <v/>
      </c>
      <c r="N384" s="1" t="str">
        <f>IF($A384&gt;--RIGHT($A$2,LEN($A$2)-8),"",SUMIF(Table1[SHIFT NOMENCLATURE], $B384, Table1[FWIA]))</f>
        <v/>
      </c>
      <c r="O384" s="1" t="str">
        <f>IF($A384&gt;--RIGHT($A$2,LEN($A$2)-8),"",SUMIF(Table1[SHIFT NOMENCLATURE], $B384, Table1[DUSTWUN]))</f>
        <v/>
      </c>
    </row>
    <row r="385" spans="1:15" x14ac:dyDescent="0.25">
      <c r="A385" s="1" t="str">
        <f t="shared" si="10"/>
        <v/>
      </c>
      <c r="B385" t="str">
        <f t="shared" si="11"/>
        <v/>
      </c>
      <c r="C385" s="1" t="str">
        <f>IF($A385&gt;--RIGHT($A$2,LEN($A$2)-8),"",COUNTIF(Table1[SHIFT NOMENCLATURE],$B385))</f>
        <v/>
      </c>
      <c r="D385" s="1" t="str">
        <f>IF($A385&gt;--RIGHT($A$2,LEN($A$2)-8),"",SUMIF(Table1[SHIFT NOMENCLATURE], $B385, Table1[EVIC KILL]))</f>
        <v/>
      </c>
      <c r="E385" s="1" t="str">
        <f>IF($A385&gt;--RIGHT($A$2,LEN($A$2)-8),"",SUMIF(Table1[SHIFT NOMENCLATURE], $B385, Table1[EVIC MOB]))</f>
        <v/>
      </c>
      <c r="F385" s="1" t="str">
        <f>IF($A385&gt;--RIGHT($A$2,LEN($A$2)-8),"",SUMIF(Table1[SHIFT NOMENCLATURE], $B385, Table1[EVIC FIRE]))</f>
        <v/>
      </c>
      <c r="G385" s="1" t="str">
        <f>IF($A385&gt;--RIGHT($A$2,LEN($A$2)-8),"",SUMIF(Table1[SHIFT NOMENCLATURE], $B385, Table1[EKIA]))</f>
        <v/>
      </c>
      <c r="H385" s="1" t="str">
        <f>IF($A385&gt;--RIGHT($A$2,LEN($A$2)-8),"",SUMIF(Table1[SHIFT NOMENCLATURE], $B385, Table1[EWIA]))</f>
        <v/>
      </c>
      <c r="I385" s="1" t="str">
        <f>IF($A385&gt;--RIGHT($A$2,LEN($A$2)-8),"",SUMIF(Table1[SHIFT NOMENCLATURE], $B385, Table1[EPW]))</f>
        <v/>
      </c>
      <c r="J385" s="1" t="str">
        <f>IF($A385&gt;--RIGHT($A$2,LEN($A$2)-8),"",SUMIF(Table1[SHIFT NOMENCLATURE], $B385, Table1[FVIC KILL]))</f>
        <v/>
      </c>
      <c r="K385" s="1" t="str">
        <f>IF($A385&gt;--RIGHT($A$2,LEN($A$2)-8),"",SUMIF(Table1[SHIFT NOMENCLATURE], $B385, Table1[FVIC MOB]))</f>
        <v/>
      </c>
      <c r="L385" s="1" t="str">
        <f>IF($A385&gt;--RIGHT($A$2,LEN($A$2)-8),"",SUMIF(Table1[SHIFT NOMENCLATURE], $B385, Table1[FVIC FIRE]))</f>
        <v/>
      </c>
      <c r="M385" s="1" t="str">
        <f>IF($A385&gt;--RIGHT($A$2,LEN($A$2)-8),"",SUMIF(Table1[SHIFT NOMENCLATURE], $B385, Table1[FKIA]))</f>
        <v/>
      </c>
      <c r="N385" s="1" t="str">
        <f>IF($A385&gt;--RIGHT($A$2,LEN($A$2)-8),"",SUMIF(Table1[SHIFT NOMENCLATURE], $B385, Table1[FWIA]))</f>
        <v/>
      </c>
      <c r="O385" s="1" t="str">
        <f>IF($A385&gt;--RIGHT($A$2,LEN($A$2)-8),"",SUMIF(Table1[SHIFT NOMENCLATURE], $B385, Table1[DUSTWUN]))</f>
        <v/>
      </c>
    </row>
    <row r="386" spans="1:15" x14ac:dyDescent="0.25">
      <c r="A386" s="1" t="str">
        <f t="shared" si="10"/>
        <v/>
      </c>
      <c r="B386" t="str">
        <f t="shared" si="11"/>
        <v/>
      </c>
      <c r="C386" s="1" t="str">
        <f>IF($A386&gt;--RIGHT($A$2,LEN($A$2)-8),"",COUNTIF(Table1[SHIFT NOMENCLATURE],$B386))</f>
        <v/>
      </c>
      <c r="D386" s="1" t="str">
        <f>IF($A386&gt;--RIGHT($A$2,LEN($A$2)-8),"",SUMIF(Table1[SHIFT NOMENCLATURE], $B386, Table1[EVIC KILL]))</f>
        <v/>
      </c>
      <c r="E386" s="1" t="str">
        <f>IF($A386&gt;--RIGHT($A$2,LEN($A$2)-8),"",SUMIF(Table1[SHIFT NOMENCLATURE], $B386, Table1[EVIC MOB]))</f>
        <v/>
      </c>
      <c r="F386" s="1" t="str">
        <f>IF($A386&gt;--RIGHT($A$2,LEN($A$2)-8),"",SUMIF(Table1[SHIFT NOMENCLATURE], $B386, Table1[EVIC FIRE]))</f>
        <v/>
      </c>
      <c r="G386" s="1" t="str">
        <f>IF($A386&gt;--RIGHT($A$2,LEN($A$2)-8),"",SUMIF(Table1[SHIFT NOMENCLATURE], $B386, Table1[EKIA]))</f>
        <v/>
      </c>
      <c r="H386" s="1" t="str">
        <f>IF($A386&gt;--RIGHT($A$2,LEN($A$2)-8),"",SUMIF(Table1[SHIFT NOMENCLATURE], $B386, Table1[EWIA]))</f>
        <v/>
      </c>
      <c r="I386" s="1" t="str">
        <f>IF($A386&gt;--RIGHT($A$2,LEN($A$2)-8),"",SUMIF(Table1[SHIFT NOMENCLATURE], $B386, Table1[EPW]))</f>
        <v/>
      </c>
      <c r="J386" s="1" t="str">
        <f>IF($A386&gt;--RIGHT($A$2,LEN($A$2)-8),"",SUMIF(Table1[SHIFT NOMENCLATURE], $B386, Table1[FVIC KILL]))</f>
        <v/>
      </c>
      <c r="K386" s="1" t="str">
        <f>IF($A386&gt;--RIGHT($A$2,LEN($A$2)-8),"",SUMIF(Table1[SHIFT NOMENCLATURE], $B386, Table1[FVIC MOB]))</f>
        <v/>
      </c>
      <c r="L386" s="1" t="str">
        <f>IF($A386&gt;--RIGHT($A$2,LEN($A$2)-8),"",SUMIF(Table1[SHIFT NOMENCLATURE], $B386, Table1[FVIC FIRE]))</f>
        <v/>
      </c>
      <c r="M386" s="1" t="str">
        <f>IF($A386&gt;--RIGHT($A$2,LEN($A$2)-8),"",SUMIF(Table1[SHIFT NOMENCLATURE], $B386, Table1[FKIA]))</f>
        <v/>
      </c>
      <c r="N386" s="1" t="str">
        <f>IF($A386&gt;--RIGHT($A$2,LEN($A$2)-8),"",SUMIF(Table1[SHIFT NOMENCLATURE], $B386, Table1[FWIA]))</f>
        <v/>
      </c>
      <c r="O386" s="1" t="str">
        <f>IF($A386&gt;--RIGHT($A$2,LEN($A$2)-8),"",SUMIF(Table1[SHIFT NOMENCLATURE], $B386, Table1[DUSTWUN]))</f>
        <v/>
      </c>
    </row>
    <row r="387" spans="1:15" x14ac:dyDescent="0.25">
      <c r="A387" s="1" t="str">
        <f t="shared" si="10"/>
        <v/>
      </c>
      <c r="B387" t="str">
        <f t="shared" si="11"/>
        <v/>
      </c>
      <c r="C387" s="1" t="str">
        <f>IF($A387&gt;--RIGHT($A$2,LEN($A$2)-8),"",COUNTIF(Table1[SHIFT NOMENCLATURE],$B387))</f>
        <v/>
      </c>
      <c r="D387" s="1" t="str">
        <f>IF($A387&gt;--RIGHT($A$2,LEN($A$2)-8),"",SUMIF(Table1[SHIFT NOMENCLATURE], $B387, Table1[EVIC KILL]))</f>
        <v/>
      </c>
      <c r="E387" s="1" t="str">
        <f>IF($A387&gt;--RIGHT($A$2,LEN($A$2)-8),"",SUMIF(Table1[SHIFT NOMENCLATURE], $B387, Table1[EVIC MOB]))</f>
        <v/>
      </c>
      <c r="F387" s="1" t="str">
        <f>IF($A387&gt;--RIGHT($A$2,LEN($A$2)-8),"",SUMIF(Table1[SHIFT NOMENCLATURE], $B387, Table1[EVIC FIRE]))</f>
        <v/>
      </c>
      <c r="G387" s="1" t="str">
        <f>IF($A387&gt;--RIGHT($A$2,LEN($A$2)-8),"",SUMIF(Table1[SHIFT NOMENCLATURE], $B387, Table1[EKIA]))</f>
        <v/>
      </c>
      <c r="H387" s="1" t="str">
        <f>IF($A387&gt;--RIGHT($A$2,LEN($A$2)-8),"",SUMIF(Table1[SHIFT NOMENCLATURE], $B387, Table1[EWIA]))</f>
        <v/>
      </c>
      <c r="I387" s="1" t="str">
        <f>IF($A387&gt;--RIGHT($A$2,LEN($A$2)-8),"",SUMIF(Table1[SHIFT NOMENCLATURE], $B387, Table1[EPW]))</f>
        <v/>
      </c>
      <c r="J387" s="1" t="str">
        <f>IF($A387&gt;--RIGHT($A$2,LEN($A$2)-8),"",SUMIF(Table1[SHIFT NOMENCLATURE], $B387, Table1[FVIC KILL]))</f>
        <v/>
      </c>
      <c r="K387" s="1" t="str">
        <f>IF($A387&gt;--RIGHT($A$2,LEN($A$2)-8),"",SUMIF(Table1[SHIFT NOMENCLATURE], $B387, Table1[FVIC MOB]))</f>
        <v/>
      </c>
      <c r="L387" s="1" t="str">
        <f>IF($A387&gt;--RIGHT($A$2,LEN($A$2)-8),"",SUMIF(Table1[SHIFT NOMENCLATURE], $B387, Table1[FVIC FIRE]))</f>
        <v/>
      </c>
      <c r="M387" s="1" t="str">
        <f>IF($A387&gt;--RIGHT($A$2,LEN($A$2)-8),"",SUMIF(Table1[SHIFT NOMENCLATURE], $B387, Table1[FKIA]))</f>
        <v/>
      </c>
      <c r="N387" s="1" t="str">
        <f>IF($A387&gt;--RIGHT($A$2,LEN($A$2)-8),"",SUMIF(Table1[SHIFT NOMENCLATURE], $B387, Table1[FWIA]))</f>
        <v/>
      </c>
      <c r="O387" s="1" t="str">
        <f>IF($A387&gt;--RIGHT($A$2,LEN($A$2)-8),"",SUMIF(Table1[SHIFT NOMENCLATURE], $B387, Table1[DUSTWUN]))</f>
        <v/>
      </c>
    </row>
    <row r="388" spans="1:15" x14ac:dyDescent="0.25">
      <c r="A388" s="1" t="str">
        <f t="shared" si="10"/>
        <v/>
      </c>
      <c r="B388" t="str">
        <f t="shared" si="11"/>
        <v/>
      </c>
      <c r="C388" s="1" t="str">
        <f>IF($A388&gt;--RIGHT($A$2,LEN($A$2)-8),"",COUNTIF(Table1[SHIFT NOMENCLATURE],$B388))</f>
        <v/>
      </c>
      <c r="D388" s="1" t="str">
        <f>IF($A388&gt;--RIGHT($A$2,LEN($A$2)-8),"",SUMIF(Table1[SHIFT NOMENCLATURE], $B388, Table1[EVIC KILL]))</f>
        <v/>
      </c>
      <c r="E388" s="1" t="str">
        <f>IF($A388&gt;--RIGHT($A$2,LEN($A$2)-8),"",SUMIF(Table1[SHIFT NOMENCLATURE], $B388, Table1[EVIC MOB]))</f>
        <v/>
      </c>
      <c r="F388" s="1" t="str">
        <f>IF($A388&gt;--RIGHT($A$2,LEN($A$2)-8),"",SUMIF(Table1[SHIFT NOMENCLATURE], $B388, Table1[EVIC FIRE]))</f>
        <v/>
      </c>
      <c r="G388" s="1" t="str">
        <f>IF($A388&gt;--RIGHT($A$2,LEN($A$2)-8),"",SUMIF(Table1[SHIFT NOMENCLATURE], $B388, Table1[EKIA]))</f>
        <v/>
      </c>
      <c r="H388" s="1" t="str">
        <f>IF($A388&gt;--RIGHT($A$2,LEN($A$2)-8),"",SUMIF(Table1[SHIFT NOMENCLATURE], $B388, Table1[EWIA]))</f>
        <v/>
      </c>
      <c r="I388" s="1" t="str">
        <f>IF($A388&gt;--RIGHT($A$2,LEN($A$2)-8),"",SUMIF(Table1[SHIFT NOMENCLATURE], $B388, Table1[EPW]))</f>
        <v/>
      </c>
      <c r="J388" s="1" t="str">
        <f>IF($A388&gt;--RIGHT($A$2,LEN($A$2)-8),"",SUMIF(Table1[SHIFT NOMENCLATURE], $B388, Table1[FVIC KILL]))</f>
        <v/>
      </c>
      <c r="K388" s="1" t="str">
        <f>IF($A388&gt;--RIGHT($A$2,LEN($A$2)-8),"",SUMIF(Table1[SHIFT NOMENCLATURE], $B388, Table1[FVIC MOB]))</f>
        <v/>
      </c>
      <c r="L388" s="1" t="str">
        <f>IF($A388&gt;--RIGHT($A$2,LEN($A$2)-8),"",SUMIF(Table1[SHIFT NOMENCLATURE], $B388, Table1[FVIC FIRE]))</f>
        <v/>
      </c>
      <c r="M388" s="1" t="str">
        <f>IF($A388&gt;--RIGHT($A$2,LEN($A$2)-8),"",SUMIF(Table1[SHIFT NOMENCLATURE], $B388, Table1[FKIA]))</f>
        <v/>
      </c>
      <c r="N388" s="1" t="str">
        <f>IF($A388&gt;--RIGHT($A$2,LEN($A$2)-8),"",SUMIF(Table1[SHIFT NOMENCLATURE], $B388, Table1[FWIA]))</f>
        <v/>
      </c>
      <c r="O388" s="1" t="str">
        <f>IF($A388&gt;--RIGHT($A$2,LEN($A$2)-8),"",SUMIF(Table1[SHIFT NOMENCLATURE], $B388, Table1[DUSTWUN]))</f>
        <v/>
      </c>
    </row>
    <row r="389" spans="1:15" x14ac:dyDescent="0.25">
      <c r="A389" s="1" t="str">
        <f t="shared" ref="A389:A452" si="12">IF($A388&gt;--RIGHT($A$2,LEN($A$2)-8)-1,"",ROW()-2)</f>
        <v/>
      </c>
      <c r="B389" t="str">
        <f t="shared" ref="B389:B452" si="13">IF($A388&gt;--RIGHT($A$2,LEN($A$2)-8)-1,"",IF(MID($B388,3,4)="1900",CONCATENATE(TEXT(DATEVALUE(MID($B388,15,2)&amp;MID($B388,21,3)&amp;RIGHT($B388,4)),"dd"), "0700-1900", UPPER(TEXT(DATEVALUE(MID($B388,15,2)&amp;MID($B388,21,3)&amp;RIGHT($B388,4)),"mmm")), RIGHT($B388,4)), CONCATENATE(LEFT($B388,2), "1900", MID($B388,12,3), RIGHT($B388,4), "-", TEXT(DATEVALUE(LEFT($B388,2)&amp;MID($B388,12,3)&amp;RIGHT($B388,4))+1,"dd"),"0700", UPPER(TEXT(DATEVALUE(LEFT($B388,2)&amp;MID($B388,12,3)&amp;RIGHT($B388,4))+1,"mmm")), TEXT(DATEVALUE(LEFT($B388,2)&amp;MID($B388,12,3)&amp;RIGHT($B388,4))+1,"yyyy"))))</f>
        <v/>
      </c>
      <c r="C389" s="1" t="str">
        <f>IF($A389&gt;--RIGHT($A$2,LEN($A$2)-8),"",COUNTIF(Table1[SHIFT NOMENCLATURE],$B389))</f>
        <v/>
      </c>
      <c r="D389" s="1" t="str">
        <f>IF($A389&gt;--RIGHT($A$2,LEN($A$2)-8),"",SUMIF(Table1[SHIFT NOMENCLATURE], $B389, Table1[EVIC KILL]))</f>
        <v/>
      </c>
      <c r="E389" s="1" t="str">
        <f>IF($A389&gt;--RIGHT($A$2,LEN($A$2)-8),"",SUMIF(Table1[SHIFT NOMENCLATURE], $B389, Table1[EVIC MOB]))</f>
        <v/>
      </c>
      <c r="F389" s="1" t="str">
        <f>IF($A389&gt;--RIGHT($A$2,LEN($A$2)-8),"",SUMIF(Table1[SHIFT NOMENCLATURE], $B389, Table1[EVIC FIRE]))</f>
        <v/>
      </c>
      <c r="G389" s="1" t="str">
        <f>IF($A389&gt;--RIGHT($A$2,LEN($A$2)-8),"",SUMIF(Table1[SHIFT NOMENCLATURE], $B389, Table1[EKIA]))</f>
        <v/>
      </c>
      <c r="H389" s="1" t="str">
        <f>IF($A389&gt;--RIGHT($A$2,LEN($A$2)-8),"",SUMIF(Table1[SHIFT NOMENCLATURE], $B389, Table1[EWIA]))</f>
        <v/>
      </c>
      <c r="I389" s="1" t="str">
        <f>IF($A389&gt;--RIGHT($A$2,LEN($A$2)-8),"",SUMIF(Table1[SHIFT NOMENCLATURE], $B389, Table1[EPW]))</f>
        <v/>
      </c>
      <c r="J389" s="1" t="str">
        <f>IF($A389&gt;--RIGHT($A$2,LEN($A$2)-8),"",SUMIF(Table1[SHIFT NOMENCLATURE], $B389, Table1[FVIC KILL]))</f>
        <v/>
      </c>
      <c r="K389" s="1" t="str">
        <f>IF($A389&gt;--RIGHT($A$2,LEN($A$2)-8),"",SUMIF(Table1[SHIFT NOMENCLATURE], $B389, Table1[FVIC MOB]))</f>
        <v/>
      </c>
      <c r="L389" s="1" t="str">
        <f>IF($A389&gt;--RIGHT($A$2,LEN($A$2)-8),"",SUMIF(Table1[SHIFT NOMENCLATURE], $B389, Table1[FVIC FIRE]))</f>
        <v/>
      </c>
      <c r="M389" s="1" t="str">
        <f>IF($A389&gt;--RIGHT($A$2,LEN($A$2)-8),"",SUMIF(Table1[SHIFT NOMENCLATURE], $B389, Table1[FKIA]))</f>
        <v/>
      </c>
      <c r="N389" s="1" t="str">
        <f>IF($A389&gt;--RIGHT($A$2,LEN($A$2)-8),"",SUMIF(Table1[SHIFT NOMENCLATURE], $B389, Table1[FWIA]))</f>
        <v/>
      </c>
      <c r="O389" s="1" t="str">
        <f>IF($A389&gt;--RIGHT($A$2,LEN($A$2)-8),"",SUMIF(Table1[SHIFT NOMENCLATURE], $B389, Table1[DUSTWUN]))</f>
        <v/>
      </c>
    </row>
    <row r="390" spans="1:15" x14ac:dyDescent="0.25">
      <c r="A390" s="1" t="str">
        <f t="shared" si="12"/>
        <v/>
      </c>
      <c r="B390" t="str">
        <f t="shared" si="13"/>
        <v/>
      </c>
      <c r="C390" s="1" t="str">
        <f>IF($A390&gt;--RIGHT($A$2,LEN($A$2)-8),"",COUNTIF(Table1[SHIFT NOMENCLATURE],$B390))</f>
        <v/>
      </c>
      <c r="D390" s="1" t="str">
        <f>IF($A390&gt;--RIGHT($A$2,LEN($A$2)-8),"",SUMIF(Table1[SHIFT NOMENCLATURE], $B390, Table1[EVIC KILL]))</f>
        <v/>
      </c>
      <c r="E390" s="1" t="str">
        <f>IF($A390&gt;--RIGHT($A$2,LEN($A$2)-8),"",SUMIF(Table1[SHIFT NOMENCLATURE], $B390, Table1[EVIC MOB]))</f>
        <v/>
      </c>
      <c r="F390" s="1" t="str">
        <f>IF($A390&gt;--RIGHT($A$2,LEN($A$2)-8),"",SUMIF(Table1[SHIFT NOMENCLATURE], $B390, Table1[EVIC FIRE]))</f>
        <v/>
      </c>
      <c r="G390" s="1" t="str">
        <f>IF($A390&gt;--RIGHT($A$2,LEN($A$2)-8),"",SUMIF(Table1[SHIFT NOMENCLATURE], $B390, Table1[EKIA]))</f>
        <v/>
      </c>
      <c r="H390" s="1" t="str">
        <f>IF($A390&gt;--RIGHT($A$2,LEN($A$2)-8),"",SUMIF(Table1[SHIFT NOMENCLATURE], $B390, Table1[EWIA]))</f>
        <v/>
      </c>
      <c r="I390" s="1" t="str">
        <f>IF($A390&gt;--RIGHT($A$2,LEN($A$2)-8),"",SUMIF(Table1[SHIFT NOMENCLATURE], $B390, Table1[EPW]))</f>
        <v/>
      </c>
      <c r="J390" s="1" t="str">
        <f>IF($A390&gt;--RIGHT($A$2,LEN($A$2)-8),"",SUMIF(Table1[SHIFT NOMENCLATURE], $B390, Table1[FVIC KILL]))</f>
        <v/>
      </c>
      <c r="K390" s="1" t="str">
        <f>IF($A390&gt;--RIGHT($A$2,LEN($A$2)-8),"",SUMIF(Table1[SHIFT NOMENCLATURE], $B390, Table1[FVIC MOB]))</f>
        <v/>
      </c>
      <c r="L390" s="1" t="str">
        <f>IF($A390&gt;--RIGHT($A$2,LEN($A$2)-8),"",SUMIF(Table1[SHIFT NOMENCLATURE], $B390, Table1[FVIC FIRE]))</f>
        <v/>
      </c>
      <c r="M390" s="1" t="str">
        <f>IF($A390&gt;--RIGHT($A$2,LEN($A$2)-8),"",SUMIF(Table1[SHIFT NOMENCLATURE], $B390, Table1[FKIA]))</f>
        <v/>
      </c>
      <c r="N390" s="1" t="str">
        <f>IF($A390&gt;--RIGHT($A$2,LEN($A$2)-8),"",SUMIF(Table1[SHIFT NOMENCLATURE], $B390, Table1[FWIA]))</f>
        <v/>
      </c>
      <c r="O390" s="1" t="str">
        <f>IF($A390&gt;--RIGHT($A$2,LEN($A$2)-8),"",SUMIF(Table1[SHIFT NOMENCLATURE], $B390, Table1[DUSTWUN]))</f>
        <v/>
      </c>
    </row>
    <row r="391" spans="1:15" x14ac:dyDescent="0.25">
      <c r="A391" s="1" t="str">
        <f t="shared" si="12"/>
        <v/>
      </c>
      <c r="B391" t="str">
        <f t="shared" si="13"/>
        <v/>
      </c>
      <c r="C391" s="1" t="str">
        <f>IF($A391&gt;--RIGHT($A$2,LEN($A$2)-8),"",COUNTIF(Table1[SHIFT NOMENCLATURE],$B391))</f>
        <v/>
      </c>
      <c r="D391" s="1" t="str">
        <f>IF($A391&gt;--RIGHT($A$2,LEN($A$2)-8),"",SUMIF(Table1[SHIFT NOMENCLATURE], $B391, Table1[EVIC KILL]))</f>
        <v/>
      </c>
      <c r="E391" s="1" t="str">
        <f>IF($A391&gt;--RIGHT($A$2,LEN($A$2)-8),"",SUMIF(Table1[SHIFT NOMENCLATURE], $B391, Table1[EVIC MOB]))</f>
        <v/>
      </c>
      <c r="F391" s="1" t="str">
        <f>IF($A391&gt;--RIGHT($A$2,LEN($A$2)-8),"",SUMIF(Table1[SHIFT NOMENCLATURE], $B391, Table1[EVIC FIRE]))</f>
        <v/>
      </c>
      <c r="G391" s="1" t="str">
        <f>IF($A391&gt;--RIGHT($A$2,LEN($A$2)-8),"",SUMIF(Table1[SHIFT NOMENCLATURE], $B391, Table1[EKIA]))</f>
        <v/>
      </c>
      <c r="H391" s="1" t="str">
        <f>IF($A391&gt;--RIGHT($A$2,LEN($A$2)-8),"",SUMIF(Table1[SHIFT NOMENCLATURE], $B391, Table1[EWIA]))</f>
        <v/>
      </c>
      <c r="I391" s="1" t="str">
        <f>IF($A391&gt;--RIGHT($A$2,LEN($A$2)-8),"",SUMIF(Table1[SHIFT NOMENCLATURE], $B391, Table1[EPW]))</f>
        <v/>
      </c>
      <c r="J391" s="1" t="str">
        <f>IF($A391&gt;--RIGHT($A$2,LEN($A$2)-8),"",SUMIF(Table1[SHIFT NOMENCLATURE], $B391, Table1[FVIC KILL]))</f>
        <v/>
      </c>
      <c r="K391" s="1" t="str">
        <f>IF($A391&gt;--RIGHT($A$2,LEN($A$2)-8),"",SUMIF(Table1[SHIFT NOMENCLATURE], $B391, Table1[FVIC MOB]))</f>
        <v/>
      </c>
      <c r="L391" s="1" t="str">
        <f>IF($A391&gt;--RIGHT($A$2,LEN($A$2)-8),"",SUMIF(Table1[SHIFT NOMENCLATURE], $B391, Table1[FVIC FIRE]))</f>
        <v/>
      </c>
      <c r="M391" s="1" t="str">
        <f>IF($A391&gt;--RIGHT($A$2,LEN($A$2)-8),"",SUMIF(Table1[SHIFT NOMENCLATURE], $B391, Table1[FKIA]))</f>
        <v/>
      </c>
      <c r="N391" s="1" t="str">
        <f>IF($A391&gt;--RIGHT($A$2,LEN($A$2)-8),"",SUMIF(Table1[SHIFT NOMENCLATURE], $B391, Table1[FWIA]))</f>
        <v/>
      </c>
      <c r="O391" s="1" t="str">
        <f>IF($A391&gt;--RIGHT($A$2,LEN($A$2)-8),"",SUMIF(Table1[SHIFT NOMENCLATURE], $B391, Table1[DUSTWUN]))</f>
        <v/>
      </c>
    </row>
    <row r="392" spans="1:15" x14ac:dyDescent="0.25">
      <c r="A392" s="1" t="str">
        <f t="shared" si="12"/>
        <v/>
      </c>
      <c r="B392" t="str">
        <f t="shared" si="13"/>
        <v/>
      </c>
      <c r="C392" s="1" t="str">
        <f>IF($A392&gt;--RIGHT($A$2,LEN($A$2)-8),"",COUNTIF(Table1[SHIFT NOMENCLATURE],$B392))</f>
        <v/>
      </c>
      <c r="D392" s="1" t="str">
        <f>IF($A392&gt;--RIGHT($A$2,LEN($A$2)-8),"",SUMIF(Table1[SHIFT NOMENCLATURE], $B392, Table1[EVIC KILL]))</f>
        <v/>
      </c>
      <c r="E392" s="1" t="str">
        <f>IF($A392&gt;--RIGHT($A$2,LEN($A$2)-8),"",SUMIF(Table1[SHIFT NOMENCLATURE], $B392, Table1[EVIC MOB]))</f>
        <v/>
      </c>
      <c r="F392" s="1" t="str">
        <f>IF($A392&gt;--RIGHT($A$2,LEN($A$2)-8),"",SUMIF(Table1[SHIFT NOMENCLATURE], $B392, Table1[EVIC FIRE]))</f>
        <v/>
      </c>
      <c r="G392" s="1" t="str">
        <f>IF($A392&gt;--RIGHT($A$2,LEN($A$2)-8),"",SUMIF(Table1[SHIFT NOMENCLATURE], $B392, Table1[EKIA]))</f>
        <v/>
      </c>
      <c r="H392" s="1" t="str">
        <f>IF($A392&gt;--RIGHT($A$2,LEN($A$2)-8),"",SUMIF(Table1[SHIFT NOMENCLATURE], $B392, Table1[EWIA]))</f>
        <v/>
      </c>
      <c r="I392" s="1" t="str">
        <f>IF($A392&gt;--RIGHT($A$2,LEN($A$2)-8),"",SUMIF(Table1[SHIFT NOMENCLATURE], $B392, Table1[EPW]))</f>
        <v/>
      </c>
      <c r="J392" s="1" t="str">
        <f>IF($A392&gt;--RIGHT($A$2,LEN($A$2)-8),"",SUMIF(Table1[SHIFT NOMENCLATURE], $B392, Table1[FVIC KILL]))</f>
        <v/>
      </c>
      <c r="K392" s="1" t="str">
        <f>IF($A392&gt;--RIGHT($A$2,LEN($A$2)-8),"",SUMIF(Table1[SHIFT NOMENCLATURE], $B392, Table1[FVIC MOB]))</f>
        <v/>
      </c>
      <c r="L392" s="1" t="str">
        <f>IF($A392&gt;--RIGHT($A$2,LEN($A$2)-8),"",SUMIF(Table1[SHIFT NOMENCLATURE], $B392, Table1[FVIC FIRE]))</f>
        <v/>
      </c>
      <c r="M392" s="1" t="str">
        <f>IF($A392&gt;--RIGHT($A$2,LEN($A$2)-8),"",SUMIF(Table1[SHIFT NOMENCLATURE], $B392, Table1[FKIA]))</f>
        <v/>
      </c>
      <c r="N392" s="1" t="str">
        <f>IF($A392&gt;--RIGHT($A$2,LEN($A$2)-8),"",SUMIF(Table1[SHIFT NOMENCLATURE], $B392, Table1[FWIA]))</f>
        <v/>
      </c>
      <c r="O392" s="1" t="str">
        <f>IF($A392&gt;--RIGHT($A$2,LEN($A$2)-8),"",SUMIF(Table1[SHIFT NOMENCLATURE], $B392, Table1[DUSTWUN]))</f>
        <v/>
      </c>
    </row>
    <row r="393" spans="1:15" x14ac:dyDescent="0.25">
      <c r="A393" s="1" t="str">
        <f t="shared" si="12"/>
        <v/>
      </c>
      <c r="B393" t="str">
        <f t="shared" si="13"/>
        <v/>
      </c>
      <c r="C393" s="1" t="str">
        <f>IF($A393&gt;--RIGHT($A$2,LEN($A$2)-8),"",COUNTIF(Table1[SHIFT NOMENCLATURE],$B393))</f>
        <v/>
      </c>
      <c r="D393" s="1" t="str">
        <f>IF($A393&gt;--RIGHT($A$2,LEN($A$2)-8),"",SUMIF(Table1[SHIFT NOMENCLATURE], $B393, Table1[EVIC KILL]))</f>
        <v/>
      </c>
      <c r="E393" s="1" t="str">
        <f>IF($A393&gt;--RIGHT($A$2,LEN($A$2)-8),"",SUMIF(Table1[SHIFT NOMENCLATURE], $B393, Table1[EVIC MOB]))</f>
        <v/>
      </c>
      <c r="F393" s="1" t="str">
        <f>IF($A393&gt;--RIGHT($A$2,LEN($A$2)-8),"",SUMIF(Table1[SHIFT NOMENCLATURE], $B393, Table1[EVIC FIRE]))</f>
        <v/>
      </c>
      <c r="G393" s="1" t="str">
        <f>IF($A393&gt;--RIGHT($A$2,LEN($A$2)-8),"",SUMIF(Table1[SHIFT NOMENCLATURE], $B393, Table1[EKIA]))</f>
        <v/>
      </c>
      <c r="H393" s="1" t="str">
        <f>IF($A393&gt;--RIGHT($A$2,LEN($A$2)-8),"",SUMIF(Table1[SHIFT NOMENCLATURE], $B393, Table1[EWIA]))</f>
        <v/>
      </c>
      <c r="I393" s="1" t="str">
        <f>IF($A393&gt;--RIGHT($A$2,LEN($A$2)-8),"",SUMIF(Table1[SHIFT NOMENCLATURE], $B393, Table1[EPW]))</f>
        <v/>
      </c>
      <c r="J393" s="1" t="str">
        <f>IF($A393&gt;--RIGHT($A$2,LEN($A$2)-8),"",SUMIF(Table1[SHIFT NOMENCLATURE], $B393, Table1[FVIC KILL]))</f>
        <v/>
      </c>
      <c r="K393" s="1" t="str">
        <f>IF($A393&gt;--RIGHT($A$2,LEN($A$2)-8),"",SUMIF(Table1[SHIFT NOMENCLATURE], $B393, Table1[FVIC MOB]))</f>
        <v/>
      </c>
      <c r="L393" s="1" t="str">
        <f>IF($A393&gt;--RIGHT($A$2,LEN($A$2)-8),"",SUMIF(Table1[SHIFT NOMENCLATURE], $B393, Table1[FVIC FIRE]))</f>
        <v/>
      </c>
      <c r="M393" s="1" t="str">
        <f>IF($A393&gt;--RIGHT($A$2,LEN($A$2)-8),"",SUMIF(Table1[SHIFT NOMENCLATURE], $B393, Table1[FKIA]))</f>
        <v/>
      </c>
      <c r="N393" s="1" t="str">
        <f>IF($A393&gt;--RIGHT($A$2,LEN($A$2)-8),"",SUMIF(Table1[SHIFT NOMENCLATURE], $B393, Table1[FWIA]))</f>
        <v/>
      </c>
      <c r="O393" s="1" t="str">
        <f>IF($A393&gt;--RIGHT($A$2,LEN($A$2)-8),"",SUMIF(Table1[SHIFT NOMENCLATURE], $B393, Table1[DUSTWUN]))</f>
        <v/>
      </c>
    </row>
    <row r="394" spans="1:15" x14ac:dyDescent="0.25">
      <c r="A394" s="1" t="str">
        <f t="shared" si="12"/>
        <v/>
      </c>
      <c r="B394" t="str">
        <f t="shared" si="13"/>
        <v/>
      </c>
      <c r="C394" s="1" t="str">
        <f>IF($A394&gt;--RIGHT($A$2,LEN($A$2)-8),"",COUNTIF(Table1[SHIFT NOMENCLATURE],$B394))</f>
        <v/>
      </c>
      <c r="D394" s="1" t="str">
        <f>IF($A394&gt;--RIGHT($A$2,LEN($A$2)-8),"",SUMIF(Table1[SHIFT NOMENCLATURE], $B394, Table1[EVIC KILL]))</f>
        <v/>
      </c>
      <c r="E394" s="1" t="str">
        <f>IF($A394&gt;--RIGHT($A$2,LEN($A$2)-8),"",SUMIF(Table1[SHIFT NOMENCLATURE], $B394, Table1[EVIC MOB]))</f>
        <v/>
      </c>
      <c r="F394" s="1" t="str">
        <f>IF($A394&gt;--RIGHT($A$2,LEN($A$2)-8),"",SUMIF(Table1[SHIFT NOMENCLATURE], $B394, Table1[EVIC FIRE]))</f>
        <v/>
      </c>
      <c r="G394" s="1" t="str">
        <f>IF($A394&gt;--RIGHT($A$2,LEN($A$2)-8),"",SUMIF(Table1[SHIFT NOMENCLATURE], $B394, Table1[EKIA]))</f>
        <v/>
      </c>
      <c r="H394" s="1" t="str">
        <f>IF($A394&gt;--RIGHT($A$2,LEN($A$2)-8),"",SUMIF(Table1[SHIFT NOMENCLATURE], $B394, Table1[EWIA]))</f>
        <v/>
      </c>
      <c r="I394" s="1" t="str">
        <f>IF($A394&gt;--RIGHT($A$2,LEN($A$2)-8),"",SUMIF(Table1[SHIFT NOMENCLATURE], $B394, Table1[EPW]))</f>
        <v/>
      </c>
      <c r="J394" s="1" t="str">
        <f>IF($A394&gt;--RIGHT($A$2,LEN($A$2)-8),"",SUMIF(Table1[SHIFT NOMENCLATURE], $B394, Table1[FVIC KILL]))</f>
        <v/>
      </c>
      <c r="K394" s="1" t="str">
        <f>IF($A394&gt;--RIGHT($A$2,LEN($A$2)-8),"",SUMIF(Table1[SHIFT NOMENCLATURE], $B394, Table1[FVIC MOB]))</f>
        <v/>
      </c>
      <c r="L394" s="1" t="str">
        <f>IF($A394&gt;--RIGHT($A$2,LEN($A$2)-8),"",SUMIF(Table1[SHIFT NOMENCLATURE], $B394, Table1[FVIC FIRE]))</f>
        <v/>
      </c>
      <c r="M394" s="1" t="str">
        <f>IF($A394&gt;--RIGHT($A$2,LEN($A$2)-8),"",SUMIF(Table1[SHIFT NOMENCLATURE], $B394, Table1[FKIA]))</f>
        <v/>
      </c>
      <c r="N394" s="1" t="str">
        <f>IF($A394&gt;--RIGHT($A$2,LEN($A$2)-8),"",SUMIF(Table1[SHIFT NOMENCLATURE], $B394, Table1[FWIA]))</f>
        <v/>
      </c>
      <c r="O394" s="1" t="str">
        <f>IF($A394&gt;--RIGHT($A$2,LEN($A$2)-8),"",SUMIF(Table1[SHIFT NOMENCLATURE], $B394, Table1[DUSTWUN]))</f>
        <v/>
      </c>
    </row>
    <row r="395" spans="1:15" x14ac:dyDescent="0.25">
      <c r="A395" s="1" t="str">
        <f t="shared" si="12"/>
        <v/>
      </c>
      <c r="B395" t="str">
        <f t="shared" si="13"/>
        <v/>
      </c>
      <c r="C395" s="1" t="str">
        <f>IF($A395&gt;--RIGHT($A$2,LEN($A$2)-8),"",COUNTIF(Table1[SHIFT NOMENCLATURE],$B395))</f>
        <v/>
      </c>
      <c r="D395" s="1" t="str">
        <f>IF($A395&gt;--RIGHT($A$2,LEN($A$2)-8),"",SUMIF(Table1[SHIFT NOMENCLATURE], $B395, Table1[EVIC KILL]))</f>
        <v/>
      </c>
      <c r="E395" s="1" t="str">
        <f>IF($A395&gt;--RIGHT($A$2,LEN($A$2)-8),"",SUMIF(Table1[SHIFT NOMENCLATURE], $B395, Table1[EVIC MOB]))</f>
        <v/>
      </c>
      <c r="F395" s="1" t="str">
        <f>IF($A395&gt;--RIGHT($A$2,LEN($A$2)-8),"",SUMIF(Table1[SHIFT NOMENCLATURE], $B395, Table1[EVIC FIRE]))</f>
        <v/>
      </c>
      <c r="G395" s="1" t="str">
        <f>IF($A395&gt;--RIGHT($A$2,LEN($A$2)-8),"",SUMIF(Table1[SHIFT NOMENCLATURE], $B395, Table1[EKIA]))</f>
        <v/>
      </c>
      <c r="H395" s="1" t="str">
        <f>IF($A395&gt;--RIGHT($A$2,LEN($A$2)-8),"",SUMIF(Table1[SHIFT NOMENCLATURE], $B395, Table1[EWIA]))</f>
        <v/>
      </c>
      <c r="I395" s="1" t="str">
        <f>IF($A395&gt;--RIGHT($A$2,LEN($A$2)-8),"",SUMIF(Table1[SHIFT NOMENCLATURE], $B395, Table1[EPW]))</f>
        <v/>
      </c>
      <c r="J395" s="1" t="str">
        <f>IF($A395&gt;--RIGHT($A$2,LEN($A$2)-8),"",SUMIF(Table1[SHIFT NOMENCLATURE], $B395, Table1[FVIC KILL]))</f>
        <v/>
      </c>
      <c r="K395" s="1" t="str">
        <f>IF($A395&gt;--RIGHT($A$2,LEN($A$2)-8),"",SUMIF(Table1[SHIFT NOMENCLATURE], $B395, Table1[FVIC MOB]))</f>
        <v/>
      </c>
      <c r="L395" s="1" t="str">
        <f>IF($A395&gt;--RIGHT($A$2,LEN($A$2)-8),"",SUMIF(Table1[SHIFT NOMENCLATURE], $B395, Table1[FVIC FIRE]))</f>
        <v/>
      </c>
      <c r="M395" s="1" t="str">
        <f>IF($A395&gt;--RIGHT($A$2,LEN($A$2)-8),"",SUMIF(Table1[SHIFT NOMENCLATURE], $B395, Table1[FKIA]))</f>
        <v/>
      </c>
      <c r="N395" s="1" t="str">
        <f>IF($A395&gt;--RIGHT($A$2,LEN($A$2)-8),"",SUMIF(Table1[SHIFT NOMENCLATURE], $B395, Table1[FWIA]))</f>
        <v/>
      </c>
      <c r="O395" s="1" t="str">
        <f>IF($A395&gt;--RIGHT($A$2,LEN($A$2)-8),"",SUMIF(Table1[SHIFT NOMENCLATURE], $B395, Table1[DUSTWUN]))</f>
        <v/>
      </c>
    </row>
    <row r="396" spans="1:15" x14ac:dyDescent="0.25">
      <c r="A396" s="1" t="str">
        <f t="shared" si="12"/>
        <v/>
      </c>
      <c r="B396" t="str">
        <f t="shared" si="13"/>
        <v/>
      </c>
      <c r="C396" s="1" t="str">
        <f>IF($A396&gt;--RIGHT($A$2,LEN($A$2)-8),"",COUNTIF(Table1[SHIFT NOMENCLATURE],$B396))</f>
        <v/>
      </c>
      <c r="D396" s="1" t="str">
        <f>IF($A396&gt;--RIGHT($A$2,LEN($A$2)-8),"",SUMIF(Table1[SHIFT NOMENCLATURE], $B396, Table1[EVIC KILL]))</f>
        <v/>
      </c>
      <c r="E396" s="1" t="str">
        <f>IF($A396&gt;--RIGHT($A$2,LEN($A$2)-8),"",SUMIF(Table1[SHIFT NOMENCLATURE], $B396, Table1[EVIC MOB]))</f>
        <v/>
      </c>
      <c r="F396" s="1" t="str">
        <f>IF($A396&gt;--RIGHT($A$2,LEN($A$2)-8),"",SUMIF(Table1[SHIFT NOMENCLATURE], $B396, Table1[EVIC FIRE]))</f>
        <v/>
      </c>
      <c r="G396" s="1" t="str">
        <f>IF($A396&gt;--RIGHT($A$2,LEN($A$2)-8),"",SUMIF(Table1[SHIFT NOMENCLATURE], $B396, Table1[EKIA]))</f>
        <v/>
      </c>
      <c r="H396" s="1" t="str">
        <f>IF($A396&gt;--RIGHT($A$2,LEN($A$2)-8),"",SUMIF(Table1[SHIFT NOMENCLATURE], $B396, Table1[EWIA]))</f>
        <v/>
      </c>
      <c r="I396" s="1" t="str">
        <f>IF($A396&gt;--RIGHT($A$2,LEN($A$2)-8),"",SUMIF(Table1[SHIFT NOMENCLATURE], $B396, Table1[EPW]))</f>
        <v/>
      </c>
      <c r="J396" s="1" t="str">
        <f>IF($A396&gt;--RIGHT($A$2,LEN($A$2)-8),"",SUMIF(Table1[SHIFT NOMENCLATURE], $B396, Table1[FVIC KILL]))</f>
        <v/>
      </c>
      <c r="K396" s="1" t="str">
        <f>IF($A396&gt;--RIGHT($A$2,LEN($A$2)-8),"",SUMIF(Table1[SHIFT NOMENCLATURE], $B396, Table1[FVIC MOB]))</f>
        <v/>
      </c>
      <c r="L396" s="1" t="str">
        <f>IF($A396&gt;--RIGHT($A$2,LEN($A$2)-8),"",SUMIF(Table1[SHIFT NOMENCLATURE], $B396, Table1[FVIC FIRE]))</f>
        <v/>
      </c>
      <c r="M396" s="1" t="str">
        <f>IF($A396&gt;--RIGHT($A$2,LEN($A$2)-8),"",SUMIF(Table1[SHIFT NOMENCLATURE], $B396, Table1[FKIA]))</f>
        <v/>
      </c>
      <c r="N396" s="1" t="str">
        <f>IF($A396&gt;--RIGHT($A$2,LEN($A$2)-8),"",SUMIF(Table1[SHIFT NOMENCLATURE], $B396, Table1[FWIA]))</f>
        <v/>
      </c>
      <c r="O396" s="1" t="str">
        <f>IF($A396&gt;--RIGHT($A$2,LEN($A$2)-8),"",SUMIF(Table1[SHIFT NOMENCLATURE], $B396, Table1[DUSTWUN]))</f>
        <v/>
      </c>
    </row>
    <row r="397" spans="1:15" x14ac:dyDescent="0.25">
      <c r="A397" s="1" t="str">
        <f t="shared" si="12"/>
        <v/>
      </c>
      <c r="B397" t="str">
        <f t="shared" si="13"/>
        <v/>
      </c>
      <c r="C397" s="1" t="str">
        <f>IF($A397&gt;--RIGHT($A$2,LEN($A$2)-8),"",COUNTIF(Table1[SHIFT NOMENCLATURE],$B397))</f>
        <v/>
      </c>
      <c r="D397" s="1" t="str">
        <f>IF($A397&gt;--RIGHT($A$2,LEN($A$2)-8),"",SUMIF(Table1[SHIFT NOMENCLATURE], $B397, Table1[EVIC KILL]))</f>
        <v/>
      </c>
      <c r="E397" s="1" t="str">
        <f>IF($A397&gt;--RIGHT($A$2,LEN($A$2)-8),"",SUMIF(Table1[SHIFT NOMENCLATURE], $B397, Table1[EVIC MOB]))</f>
        <v/>
      </c>
      <c r="F397" s="1" t="str">
        <f>IF($A397&gt;--RIGHT($A$2,LEN($A$2)-8),"",SUMIF(Table1[SHIFT NOMENCLATURE], $B397, Table1[EVIC FIRE]))</f>
        <v/>
      </c>
      <c r="G397" s="1" t="str">
        <f>IF($A397&gt;--RIGHT($A$2,LEN($A$2)-8),"",SUMIF(Table1[SHIFT NOMENCLATURE], $B397, Table1[EKIA]))</f>
        <v/>
      </c>
      <c r="H397" s="1" t="str">
        <f>IF($A397&gt;--RIGHT($A$2,LEN($A$2)-8),"",SUMIF(Table1[SHIFT NOMENCLATURE], $B397, Table1[EWIA]))</f>
        <v/>
      </c>
      <c r="I397" s="1" t="str">
        <f>IF($A397&gt;--RIGHT($A$2,LEN($A$2)-8),"",SUMIF(Table1[SHIFT NOMENCLATURE], $B397, Table1[EPW]))</f>
        <v/>
      </c>
      <c r="J397" s="1" t="str">
        <f>IF($A397&gt;--RIGHT($A$2,LEN($A$2)-8),"",SUMIF(Table1[SHIFT NOMENCLATURE], $B397, Table1[FVIC KILL]))</f>
        <v/>
      </c>
      <c r="K397" s="1" t="str">
        <f>IF($A397&gt;--RIGHT($A$2,LEN($A$2)-8),"",SUMIF(Table1[SHIFT NOMENCLATURE], $B397, Table1[FVIC MOB]))</f>
        <v/>
      </c>
      <c r="L397" s="1" t="str">
        <f>IF($A397&gt;--RIGHT($A$2,LEN($A$2)-8),"",SUMIF(Table1[SHIFT NOMENCLATURE], $B397, Table1[FVIC FIRE]))</f>
        <v/>
      </c>
      <c r="M397" s="1" t="str">
        <f>IF($A397&gt;--RIGHT($A$2,LEN($A$2)-8),"",SUMIF(Table1[SHIFT NOMENCLATURE], $B397, Table1[FKIA]))</f>
        <v/>
      </c>
      <c r="N397" s="1" t="str">
        <f>IF($A397&gt;--RIGHT($A$2,LEN($A$2)-8),"",SUMIF(Table1[SHIFT NOMENCLATURE], $B397, Table1[FWIA]))</f>
        <v/>
      </c>
      <c r="O397" s="1" t="str">
        <f>IF($A397&gt;--RIGHT($A$2,LEN($A$2)-8),"",SUMIF(Table1[SHIFT NOMENCLATURE], $B397, Table1[DUSTWUN]))</f>
        <v/>
      </c>
    </row>
    <row r="398" spans="1:15" x14ac:dyDescent="0.25">
      <c r="A398" s="1" t="str">
        <f t="shared" si="12"/>
        <v/>
      </c>
      <c r="B398" t="str">
        <f t="shared" si="13"/>
        <v/>
      </c>
      <c r="C398" s="1" t="str">
        <f>IF($A398&gt;--RIGHT($A$2,LEN($A$2)-8),"",COUNTIF(Table1[SHIFT NOMENCLATURE],$B398))</f>
        <v/>
      </c>
      <c r="D398" s="1" t="str">
        <f>IF($A398&gt;--RIGHT($A$2,LEN($A$2)-8),"",SUMIF(Table1[SHIFT NOMENCLATURE], $B398, Table1[EVIC KILL]))</f>
        <v/>
      </c>
      <c r="E398" s="1" t="str">
        <f>IF($A398&gt;--RIGHT($A$2,LEN($A$2)-8),"",SUMIF(Table1[SHIFT NOMENCLATURE], $B398, Table1[EVIC MOB]))</f>
        <v/>
      </c>
      <c r="F398" s="1" t="str">
        <f>IF($A398&gt;--RIGHT($A$2,LEN($A$2)-8),"",SUMIF(Table1[SHIFT NOMENCLATURE], $B398, Table1[EVIC FIRE]))</f>
        <v/>
      </c>
      <c r="G398" s="1" t="str">
        <f>IF($A398&gt;--RIGHT($A$2,LEN($A$2)-8),"",SUMIF(Table1[SHIFT NOMENCLATURE], $B398, Table1[EKIA]))</f>
        <v/>
      </c>
      <c r="H398" s="1" t="str">
        <f>IF($A398&gt;--RIGHT($A$2,LEN($A$2)-8),"",SUMIF(Table1[SHIFT NOMENCLATURE], $B398, Table1[EWIA]))</f>
        <v/>
      </c>
      <c r="I398" s="1" t="str">
        <f>IF($A398&gt;--RIGHT($A$2,LEN($A$2)-8),"",SUMIF(Table1[SHIFT NOMENCLATURE], $B398, Table1[EPW]))</f>
        <v/>
      </c>
      <c r="J398" s="1" t="str">
        <f>IF($A398&gt;--RIGHT($A$2,LEN($A$2)-8),"",SUMIF(Table1[SHIFT NOMENCLATURE], $B398, Table1[FVIC KILL]))</f>
        <v/>
      </c>
      <c r="K398" s="1" t="str">
        <f>IF($A398&gt;--RIGHT($A$2,LEN($A$2)-8),"",SUMIF(Table1[SHIFT NOMENCLATURE], $B398, Table1[FVIC MOB]))</f>
        <v/>
      </c>
      <c r="L398" s="1" t="str">
        <f>IF($A398&gt;--RIGHT($A$2,LEN($A$2)-8),"",SUMIF(Table1[SHIFT NOMENCLATURE], $B398, Table1[FVIC FIRE]))</f>
        <v/>
      </c>
      <c r="M398" s="1" t="str">
        <f>IF($A398&gt;--RIGHT($A$2,LEN($A$2)-8),"",SUMIF(Table1[SHIFT NOMENCLATURE], $B398, Table1[FKIA]))</f>
        <v/>
      </c>
      <c r="N398" s="1" t="str">
        <f>IF($A398&gt;--RIGHT($A$2,LEN($A$2)-8),"",SUMIF(Table1[SHIFT NOMENCLATURE], $B398, Table1[FWIA]))</f>
        <v/>
      </c>
      <c r="O398" s="1" t="str">
        <f>IF($A398&gt;--RIGHT($A$2,LEN($A$2)-8),"",SUMIF(Table1[SHIFT NOMENCLATURE], $B398, Table1[DUSTWUN]))</f>
        <v/>
      </c>
    </row>
    <row r="399" spans="1:15" x14ac:dyDescent="0.25">
      <c r="A399" s="1" t="str">
        <f t="shared" si="12"/>
        <v/>
      </c>
      <c r="B399" t="str">
        <f t="shared" si="13"/>
        <v/>
      </c>
      <c r="C399" s="1" t="str">
        <f>IF($A399&gt;--RIGHT($A$2,LEN($A$2)-8),"",COUNTIF(Table1[SHIFT NOMENCLATURE],$B399))</f>
        <v/>
      </c>
      <c r="D399" s="1" t="str">
        <f>IF($A399&gt;--RIGHT($A$2,LEN($A$2)-8),"",SUMIF(Table1[SHIFT NOMENCLATURE], $B399, Table1[EVIC KILL]))</f>
        <v/>
      </c>
      <c r="E399" s="1" t="str">
        <f>IF($A399&gt;--RIGHT($A$2,LEN($A$2)-8),"",SUMIF(Table1[SHIFT NOMENCLATURE], $B399, Table1[EVIC MOB]))</f>
        <v/>
      </c>
      <c r="F399" s="1" t="str">
        <f>IF($A399&gt;--RIGHT($A$2,LEN($A$2)-8),"",SUMIF(Table1[SHIFT NOMENCLATURE], $B399, Table1[EVIC FIRE]))</f>
        <v/>
      </c>
      <c r="G399" s="1" t="str">
        <f>IF($A399&gt;--RIGHT($A$2,LEN($A$2)-8),"",SUMIF(Table1[SHIFT NOMENCLATURE], $B399, Table1[EKIA]))</f>
        <v/>
      </c>
      <c r="H399" s="1" t="str">
        <f>IF($A399&gt;--RIGHT($A$2,LEN($A$2)-8),"",SUMIF(Table1[SHIFT NOMENCLATURE], $B399, Table1[EWIA]))</f>
        <v/>
      </c>
      <c r="I399" s="1" t="str">
        <f>IF($A399&gt;--RIGHT($A$2,LEN($A$2)-8),"",SUMIF(Table1[SHIFT NOMENCLATURE], $B399, Table1[EPW]))</f>
        <v/>
      </c>
      <c r="J399" s="1" t="str">
        <f>IF($A399&gt;--RIGHT($A$2,LEN($A$2)-8),"",SUMIF(Table1[SHIFT NOMENCLATURE], $B399, Table1[FVIC KILL]))</f>
        <v/>
      </c>
      <c r="K399" s="1" t="str">
        <f>IF($A399&gt;--RIGHT($A$2,LEN($A$2)-8),"",SUMIF(Table1[SHIFT NOMENCLATURE], $B399, Table1[FVIC MOB]))</f>
        <v/>
      </c>
      <c r="L399" s="1" t="str">
        <f>IF($A399&gt;--RIGHT($A$2,LEN($A$2)-8),"",SUMIF(Table1[SHIFT NOMENCLATURE], $B399, Table1[FVIC FIRE]))</f>
        <v/>
      </c>
      <c r="M399" s="1" t="str">
        <f>IF($A399&gt;--RIGHT($A$2,LEN($A$2)-8),"",SUMIF(Table1[SHIFT NOMENCLATURE], $B399, Table1[FKIA]))</f>
        <v/>
      </c>
      <c r="N399" s="1" t="str">
        <f>IF($A399&gt;--RIGHT($A$2,LEN($A$2)-8),"",SUMIF(Table1[SHIFT NOMENCLATURE], $B399, Table1[FWIA]))</f>
        <v/>
      </c>
      <c r="O399" s="1" t="str">
        <f>IF($A399&gt;--RIGHT($A$2,LEN($A$2)-8),"",SUMIF(Table1[SHIFT NOMENCLATURE], $B399, Table1[DUSTWUN]))</f>
        <v/>
      </c>
    </row>
    <row r="400" spans="1:15" x14ac:dyDescent="0.25">
      <c r="A400" s="1" t="str">
        <f t="shared" si="12"/>
        <v/>
      </c>
      <c r="B400" t="str">
        <f t="shared" si="13"/>
        <v/>
      </c>
      <c r="C400" s="1" t="str">
        <f>IF($A400&gt;--RIGHT($A$2,LEN($A$2)-8),"",COUNTIF(Table1[SHIFT NOMENCLATURE],$B400))</f>
        <v/>
      </c>
      <c r="D400" s="1" t="str">
        <f>IF($A400&gt;--RIGHT($A$2,LEN($A$2)-8),"",SUMIF(Table1[SHIFT NOMENCLATURE], $B400, Table1[EVIC KILL]))</f>
        <v/>
      </c>
      <c r="E400" s="1" t="str">
        <f>IF($A400&gt;--RIGHT($A$2,LEN($A$2)-8),"",SUMIF(Table1[SHIFT NOMENCLATURE], $B400, Table1[EVIC MOB]))</f>
        <v/>
      </c>
      <c r="F400" s="1" t="str">
        <f>IF($A400&gt;--RIGHT($A$2,LEN($A$2)-8),"",SUMIF(Table1[SHIFT NOMENCLATURE], $B400, Table1[EVIC FIRE]))</f>
        <v/>
      </c>
      <c r="G400" s="1" t="str">
        <f>IF($A400&gt;--RIGHT($A$2,LEN($A$2)-8),"",SUMIF(Table1[SHIFT NOMENCLATURE], $B400, Table1[EKIA]))</f>
        <v/>
      </c>
      <c r="H400" s="1" t="str">
        <f>IF($A400&gt;--RIGHT($A$2,LEN($A$2)-8),"",SUMIF(Table1[SHIFT NOMENCLATURE], $B400, Table1[EWIA]))</f>
        <v/>
      </c>
      <c r="I400" s="1" t="str">
        <f>IF($A400&gt;--RIGHT($A$2,LEN($A$2)-8),"",SUMIF(Table1[SHIFT NOMENCLATURE], $B400, Table1[EPW]))</f>
        <v/>
      </c>
      <c r="J400" s="1" t="str">
        <f>IF($A400&gt;--RIGHT($A$2,LEN($A$2)-8),"",SUMIF(Table1[SHIFT NOMENCLATURE], $B400, Table1[FVIC KILL]))</f>
        <v/>
      </c>
      <c r="K400" s="1" t="str">
        <f>IF($A400&gt;--RIGHT($A$2,LEN($A$2)-8),"",SUMIF(Table1[SHIFT NOMENCLATURE], $B400, Table1[FVIC MOB]))</f>
        <v/>
      </c>
      <c r="L400" s="1" t="str">
        <f>IF($A400&gt;--RIGHT($A$2,LEN($A$2)-8),"",SUMIF(Table1[SHIFT NOMENCLATURE], $B400, Table1[FVIC FIRE]))</f>
        <v/>
      </c>
      <c r="M400" s="1" t="str">
        <f>IF($A400&gt;--RIGHT($A$2,LEN($A$2)-8),"",SUMIF(Table1[SHIFT NOMENCLATURE], $B400, Table1[FKIA]))</f>
        <v/>
      </c>
      <c r="N400" s="1" t="str">
        <f>IF($A400&gt;--RIGHT($A$2,LEN($A$2)-8),"",SUMIF(Table1[SHIFT NOMENCLATURE], $B400, Table1[FWIA]))</f>
        <v/>
      </c>
      <c r="O400" s="1" t="str">
        <f>IF($A400&gt;--RIGHT($A$2,LEN($A$2)-8),"",SUMIF(Table1[SHIFT NOMENCLATURE], $B400, Table1[DUSTWUN]))</f>
        <v/>
      </c>
    </row>
    <row r="401" spans="1:15" x14ac:dyDescent="0.25">
      <c r="A401" s="1" t="str">
        <f t="shared" si="12"/>
        <v/>
      </c>
      <c r="B401" t="str">
        <f t="shared" si="13"/>
        <v/>
      </c>
      <c r="C401" s="1" t="str">
        <f>IF($A401&gt;--RIGHT($A$2,LEN($A$2)-8),"",COUNTIF(Table1[SHIFT NOMENCLATURE],$B401))</f>
        <v/>
      </c>
      <c r="D401" s="1" t="str">
        <f>IF($A401&gt;--RIGHT($A$2,LEN($A$2)-8),"",SUMIF(Table1[SHIFT NOMENCLATURE], $B401, Table1[EVIC KILL]))</f>
        <v/>
      </c>
      <c r="E401" s="1" t="str">
        <f>IF($A401&gt;--RIGHT($A$2,LEN($A$2)-8),"",SUMIF(Table1[SHIFT NOMENCLATURE], $B401, Table1[EVIC MOB]))</f>
        <v/>
      </c>
      <c r="F401" s="1" t="str">
        <f>IF($A401&gt;--RIGHT($A$2,LEN($A$2)-8),"",SUMIF(Table1[SHIFT NOMENCLATURE], $B401, Table1[EVIC FIRE]))</f>
        <v/>
      </c>
      <c r="G401" s="1" t="str">
        <f>IF($A401&gt;--RIGHT($A$2,LEN($A$2)-8),"",SUMIF(Table1[SHIFT NOMENCLATURE], $B401, Table1[EKIA]))</f>
        <v/>
      </c>
      <c r="H401" s="1" t="str">
        <f>IF($A401&gt;--RIGHT($A$2,LEN($A$2)-8),"",SUMIF(Table1[SHIFT NOMENCLATURE], $B401, Table1[EWIA]))</f>
        <v/>
      </c>
      <c r="I401" s="1" t="str">
        <f>IF($A401&gt;--RIGHT($A$2,LEN($A$2)-8),"",SUMIF(Table1[SHIFT NOMENCLATURE], $B401, Table1[EPW]))</f>
        <v/>
      </c>
      <c r="J401" s="1" t="str">
        <f>IF($A401&gt;--RIGHT($A$2,LEN($A$2)-8),"",SUMIF(Table1[SHIFT NOMENCLATURE], $B401, Table1[FVIC KILL]))</f>
        <v/>
      </c>
      <c r="K401" s="1" t="str">
        <f>IF($A401&gt;--RIGHT($A$2,LEN($A$2)-8),"",SUMIF(Table1[SHIFT NOMENCLATURE], $B401, Table1[FVIC MOB]))</f>
        <v/>
      </c>
      <c r="L401" s="1" t="str">
        <f>IF($A401&gt;--RIGHT($A$2,LEN($A$2)-8),"",SUMIF(Table1[SHIFT NOMENCLATURE], $B401, Table1[FVIC FIRE]))</f>
        <v/>
      </c>
      <c r="M401" s="1" t="str">
        <f>IF($A401&gt;--RIGHT($A$2,LEN($A$2)-8),"",SUMIF(Table1[SHIFT NOMENCLATURE], $B401, Table1[FKIA]))</f>
        <v/>
      </c>
      <c r="N401" s="1" t="str">
        <f>IF($A401&gt;--RIGHT($A$2,LEN($A$2)-8),"",SUMIF(Table1[SHIFT NOMENCLATURE], $B401, Table1[FWIA]))</f>
        <v/>
      </c>
      <c r="O401" s="1" t="str">
        <f>IF($A401&gt;--RIGHT($A$2,LEN($A$2)-8),"",SUMIF(Table1[SHIFT NOMENCLATURE], $B401, Table1[DUSTWUN]))</f>
        <v/>
      </c>
    </row>
    <row r="402" spans="1:15" x14ac:dyDescent="0.25">
      <c r="A402" s="1" t="str">
        <f t="shared" si="12"/>
        <v/>
      </c>
      <c r="B402" t="str">
        <f t="shared" si="13"/>
        <v/>
      </c>
      <c r="C402" s="1" t="str">
        <f>IF($A402&gt;--RIGHT($A$2,LEN($A$2)-8),"",COUNTIF(Table1[SHIFT NOMENCLATURE],$B402))</f>
        <v/>
      </c>
      <c r="D402" s="1" t="str">
        <f>IF($A402&gt;--RIGHT($A$2,LEN($A$2)-8),"",SUMIF(Table1[SHIFT NOMENCLATURE], $B402, Table1[EVIC KILL]))</f>
        <v/>
      </c>
      <c r="E402" s="1" t="str">
        <f>IF($A402&gt;--RIGHT($A$2,LEN($A$2)-8),"",SUMIF(Table1[SHIFT NOMENCLATURE], $B402, Table1[EVIC MOB]))</f>
        <v/>
      </c>
      <c r="F402" s="1" t="str">
        <f>IF($A402&gt;--RIGHT($A$2,LEN($A$2)-8),"",SUMIF(Table1[SHIFT NOMENCLATURE], $B402, Table1[EVIC FIRE]))</f>
        <v/>
      </c>
      <c r="G402" s="1" t="str">
        <f>IF($A402&gt;--RIGHT($A$2,LEN($A$2)-8),"",SUMIF(Table1[SHIFT NOMENCLATURE], $B402, Table1[EKIA]))</f>
        <v/>
      </c>
      <c r="H402" s="1" t="str">
        <f>IF($A402&gt;--RIGHT($A$2,LEN($A$2)-8),"",SUMIF(Table1[SHIFT NOMENCLATURE], $B402, Table1[EWIA]))</f>
        <v/>
      </c>
      <c r="I402" s="1" t="str">
        <f>IF($A402&gt;--RIGHT($A$2,LEN($A$2)-8),"",SUMIF(Table1[SHIFT NOMENCLATURE], $B402, Table1[EPW]))</f>
        <v/>
      </c>
      <c r="J402" s="1" t="str">
        <f>IF($A402&gt;--RIGHT($A$2,LEN($A$2)-8),"",SUMIF(Table1[SHIFT NOMENCLATURE], $B402, Table1[FVIC KILL]))</f>
        <v/>
      </c>
      <c r="K402" s="1" t="str">
        <f>IF($A402&gt;--RIGHT($A$2,LEN($A$2)-8),"",SUMIF(Table1[SHIFT NOMENCLATURE], $B402, Table1[FVIC MOB]))</f>
        <v/>
      </c>
      <c r="L402" s="1" t="str">
        <f>IF($A402&gt;--RIGHT($A$2,LEN($A$2)-8),"",SUMIF(Table1[SHIFT NOMENCLATURE], $B402, Table1[FVIC FIRE]))</f>
        <v/>
      </c>
      <c r="M402" s="1" t="str">
        <f>IF($A402&gt;--RIGHT($A$2,LEN($A$2)-8),"",SUMIF(Table1[SHIFT NOMENCLATURE], $B402, Table1[FKIA]))</f>
        <v/>
      </c>
      <c r="N402" s="1" t="str">
        <f>IF($A402&gt;--RIGHT($A$2,LEN($A$2)-8),"",SUMIF(Table1[SHIFT NOMENCLATURE], $B402, Table1[FWIA]))</f>
        <v/>
      </c>
      <c r="O402" s="1" t="str">
        <f>IF($A402&gt;--RIGHT($A$2,LEN($A$2)-8),"",SUMIF(Table1[SHIFT NOMENCLATURE], $B402, Table1[DUSTWUN]))</f>
        <v/>
      </c>
    </row>
    <row r="403" spans="1:15" x14ac:dyDescent="0.25">
      <c r="A403" s="1" t="str">
        <f t="shared" si="12"/>
        <v/>
      </c>
      <c r="B403" t="str">
        <f t="shared" si="13"/>
        <v/>
      </c>
      <c r="C403" s="1" t="str">
        <f>IF($A403&gt;--RIGHT($A$2,LEN($A$2)-8),"",COUNTIF(Table1[SHIFT NOMENCLATURE],$B403))</f>
        <v/>
      </c>
      <c r="D403" s="1" t="str">
        <f>IF($A403&gt;--RIGHT($A$2,LEN($A$2)-8),"",SUMIF(Table1[SHIFT NOMENCLATURE], $B403, Table1[EVIC KILL]))</f>
        <v/>
      </c>
      <c r="E403" s="1" t="str">
        <f>IF($A403&gt;--RIGHT($A$2,LEN($A$2)-8),"",SUMIF(Table1[SHIFT NOMENCLATURE], $B403, Table1[EVIC MOB]))</f>
        <v/>
      </c>
      <c r="F403" s="1" t="str">
        <f>IF($A403&gt;--RIGHT($A$2,LEN($A$2)-8),"",SUMIF(Table1[SHIFT NOMENCLATURE], $B403, Table1[EVIC FIRE]))</f>
        <v/>
      </c>
      <c r="G403" s="1" t="str">
        <f>IF($A403&gt;--RIGHT($A$2,LEN($A$2)-8),"",SUMIF(Table1[SHIFT NOMENCLATURE], $B403, Table1[EKIA]))</f>
        <v/>
      </c>
      <c r="H403" s="1" t="str">
        <f>IF($A403&gt;--RIGHT($A$2,LEN($A$2)-8),"",SUMIF(Table1[SHIFT NOMENCLATURE], $B403, Table1[EWIA]))</f>
        <v/>
      </c>
      <c r="I403" s="1" t="str">
        <f>IF($A403&gt;--RIGHT($A$2,LEN($A$2)-8),"",SUMIF(Table1[SHIFT NOMENCLATURE], $B403, Table1[EPW]))</f>
        <v/>
      </c>
      <c r="J403" s="1" t="str">
        <f>IF($A403&gt;--RIGHT($A$2,LEN($A$2)-8),"",SUMIF(Table1[SHIFT NOMENCLATURE], $B403, Table1[FVIC KILL]))</f>
        <v/>
      </c>
      <c r="K403" s="1" t="str">
        <f>IF($A403&gt;--RIGHT($A$2,LEN($A$2)-8),"",SUMIF(Table1[SHIFT NOMENCLATURE], $B403, Table1[FVIC MOB]))</f>
        <v/>
      </c>
      <c r="L403" s="1" t="str">
        <f>IF($A403&gt;--RIGHT($A$2,LEN($A$2)-8),"",SUMIF(Table1[SHIFT NOMENCLATURE], $B403, Table1[FVIC FIRE]))</f>
        <v/>
      </c>
      <c r="M403" s="1" t="str">
        <f>IF($A403&gt;--RIGHT($A$2,LEN($A$2)-8),"",SUMIF(Table1[SHIFT NOMENCLATURE], $B403, Table1[FKIA]))</f>
        <v/>
      </c>
      <c r="N403" s="1" t="str">
        <f>IF($A403&gt;--RIGHT($A$2,LEN($A$2)-8),"",SUMIF(Table1[SHIFT NOMENCLATURE], $B403, Table1[FWIA]))</f>
        <v/>
      </c>
      <c r="O403" s="1" t="str">
        <f>IF($A403&gt;--RIGHT($A$2,LEN($A$2)-8),"",SUMIF(Table1[SHIFT NOMENCLATURE], $B403, Table1[DUSTWUN]))</f>
        <v/>
      </c>
    </row>
    <row r="404" spans="1:15" x14ac:dyDescent="0.25">
      <c r="A404" s="1" t="str">
        <f t="shared" si="12"/>
        <v/>
      </c>
      <c r="B404" t="str">
        <f t="shared" si="13"/>
        <v/>
      </c>
      <c r="C404" s="1" t="str">
        <f>IF($A404&gt;--RIGHT($A$2,LEN($A$2)-8),"",COUNTIF(Table1[SHIFT NOMENCLATURE],$B404))</f>
        <v/>
      </c>
      <c r="D404" s="1" t="str">
        <f>IF($A404&gt;--RIGHT($A$2,LEN($A$2)-8),"",SUMIF(Table1[SHIFT NOMENCLATURE], $B404, Table1[EVIC KILL]))</f>
        <v/>
      </c>
      <c r="E404" s="1" t="str">
        <f>IF($A404&gt;--RIGHT($A$2,LEN($A$2)-8),"",SUMIF(Table1[SHIFT NOMENCLATURE], $B404, Table1[EVIC MOB]))</f>
        <v/>
      </c>
      <c r="F404" s="1" t="str">
        <f>IF($A404&gt;--RIGHT($A$2,LEN($A$2)-8),"",SUMIF(Table1[SHIFT NOMENCLATURE], $B404, Table1[EVIC FIRE]))</f>
        <v/>
      </c>
      <c r="G404" s="1" t="str">
        <f>IF($A404&gt;--RIGHT($A$2,LEN($A$2)-8),"",SUMIF(Table1[SHIFT NOMENCLATURE], $B404, Table1[EKIA]))</f>
        <v/>
      </c>
      <c r="H404" s="1" t="str">
        <f>IF($A404&gt;--RIGHT($A$2,LEN($A$2)-8),"",SUMIF(Table1[SHIFT NOMENCLATURE], $B404, Table1[EWIA]))</f>
        <v/>
      </c>
      <c r="I404" s="1" t="str">
        <f>IF($A404&gt;--RIGHT($A$2,LEN($A$2)-8),"",SUMIF(Table1[SHIFT NOMENCLATURE], $B404, Table1[EPW]))</f>
        <v/>
      </c>
      <c r="J404" s="1" t="str">
        <f>IF($A404&gt;--RIGHT($A$2,LEN($A$2)-8),"",SUMIF(Table1[SHIFT NOMENCLATURE], $B404, Table1[FVIC KILL]))</f>
        <v/>
      </c>
      <c r="K404" s="1" t="str">
        <f>IF($A404&gt;--RIGHT($A$2,LEN($A$2)-8),"",SUMIF(Table1[SHIFT NOMENCLATURE], $B404, Table1[FVIC MOB]))</f>
        <v/>
      </c>
      <c r="L404" s="1" t="str">
        <f>IF($A404&gt;--RIGHT($A$2,LEN($A$2)-8),"",SUMIF(Table1[SHIFT NOMENCLATURE], $B404, Table1[FVIC FIRE]))</f>
        <v/>
      </c>
      <c r="M404" s="1" t="str">
        <f>IF($A404&gt;--RIGHT($A$2,LEN($A$2)-8),"",SUMIF(Table1[SHIFT NOMENCLATURE], $B404, Table1[FKIA]))</f>
        <v/>
      </c>
      <c r="N404" s="1" t="str">
        <f>IF($A404&gt;--RIGHT($A$2,LEN($A$2)-8),"",SUMIF(Table1[SHIFT NOMENCLATURE], $B404, Table1[FWIA]))</f>
        <v/>
      </c>
      <c r="O404" s="1" t="str">
        <f>IF($A404&gt;--RIGHT($A$2,LEN($A$2)-8),"",SUMIF(Table1[SHIFT NOMENCLATURE], $B404, Table1[DUSTWUN]))</f>
        <v/>
      </c>
    </row>
    <row r="405" spans="1:15" x14ac:dyDescent="0.25">
      <c r="A405" s="1" t="str">
        <f t="shared" si="12"/>
        <v/>
      </c>
      <c r="B405" t="str">
        <f t="shared" si="13"/>
        <v/>
      </c>
      <c r="C405" s="1" t="str">
        <f>IF($A405&gt;--RIGHT($A$2,LEN($A$2)-8),"",COUNTIF(Table1[SHIFT NOMENCLATURE],$B405))</f>
        <v/>
      </c>
      <c r="D405" s="1" t="str">
        <f>IF($A405&gt;--RIGHT($A$2,LEN($A$2)-8),"",SUMIF(Table1[SHIFT NOMENCLATURE], $B405, Table1[EVIC KILL]))</f>
        <v/>
      </c>
      <c r="E405" s="1" t="str">
        <f>IF($A405&gt;--RIGHT($A$2,LEN($A$2)-8),"",SUMIF(Table1[SHIFT NOMENCLATURE], $B405, Table1[EVIC MOB]))</f>
        <v/>
      </c>
      <c r="F405" s="1" t="str">
        <f>IF($A405&gt;--RIGHT($A$2,LEN($A$2)-8),"",SUMIF(Table1[SHIFT NOMENCLATURE], $B405, Table1[EVIC FIRE]))</f>
        <v/>
      </c>
      <c r="G405" s="1" t="str">
        <f>IF($A405&gt;--RIGHT($A$2,LEN($A$2)-8),"",SUMIF(Table1[SHIFT NOMENCLATURE], $B405, Table1[EKIA]))</f>
        <v/>
      </c>
      <c r="H405" s="1" t="str">
        <f>IF($A405&gt;--RIGHT($A$2,LEN($A$2)-8),"",SUMIF(Table1[SHIFT NOMENCLATURE], $B405, Table1[EWIA]))</f>
        <v/>
      </c>
      <c r="I405" s="1" t="str">
        <f>IF($A405&gt;--RIGHT($A$2,LEN($A$2)-8),"",SUMIF(Table1[SHIFT NOMENCLATURE], $B405, Table1[EPW]))</f>
        <v/>
      </c>
      <c r="J405" s="1" t="str">
        <f>IF($A405&gt;--RIGHT($A$2,LEN($A$2)-8),"",SUMIF(Table1[SHIFT NOMENCLATURE], $B405, Table1[FVIC KILL]))</f>
        <v/>
      </c>
      <c r="K405" s="1" t="str">
        <f>IF($A405&gt;--RIGHT($A$2,LEN($A$2)-8),"",SUMIF(Table1[SHIFT NOMENCLATURE], $B405, Table1[FVIC MOB]))</f>
        <v/>
      </c>
      <c r="L405" s="1" t="str">
        <f>IF($A405&gt;--RIGHT($A$2,LEN($A$2)-8),"",SUMIF(Table1[SHIFT NOMENCLATURE], $B405, Table1[FVIC FIRE]))</f>
        <v/>
      </c>
      <c r="M405" s="1" t="str">
        <f>IF($A405&gt;--RIGHT($A$2,LEN($A$2)-8),"",SUMIF(Table1[SHIFT NOMENCLATURE], $B405, Table1[FKIA]))</f>
        <v/>
      </c>
      <c r="N405" s="1" t="str">
        <f>IF($A405&gt;--RIGHT($A$2,LEN($A$2)-8),"",SUMIF(Table1[SHIFT NOMENCLATURE], $B405, Table1[FWIA]))</f>
        <v/>
      </c>
      <c r="O405" s="1" t="str">
        <f>IF($A405&gt;--RIGHT($A$2,LEN($A$2)-8),"",SUMIF(Table1[SHIFT NOMENCLATURE], $B405, Table1[DUSTWUN]))</f>
        <v/>
      </c>
    </row>
    <row r="406" spans="1:15" x14ac:dyDescent="0.25">
      <c r="A406" s="1" t="str">
        <f t="shared" si="12"/>
        <v/>
      </c>
      <c r="B406" t="str">
        <f t="shared" si="13"/>
        <v/>
      </c>
      <c r="C406" s="1" t="str">
        <f>IF($A406&gt;--RIGHT($A$2,LEN($A$2)-8),"",COUNTIF(Table1[SHIFT NOMENCLATURE],$B406))</f>
        <v/>
      </c>
      <c r="D406" s="1" t="str">
        <f>IF($A406&gt;--RIGHT($A$2,LEN($A$2)-8),"",SUMIF(Table1[SHIFT NOMENCLATURE], $B406, Table1[EVIC KILL]))</f>
        <v/>
      </c>
      <c r="E406" s="1" t="str">
        <f>IF($A406&gt;--RIGHT($A$2,LEN($A$2)-8),"",SUMIF(Table1[SHIFT NOMENCLATURE], $B406, Table1[EVIC MOB]))</f>
        <v/>
      </c>
      <c r="F406" s="1" t="str">
        <f>IF($A406&gt;--RIGHT($A$2,LEN($A$2)-8),"",SUMIF(Table1[SHIFT NOMENCLATURE], $B406, Table1[EVIC FIRE]))</f>
        <v/>
      </c>
      <c r="G406" s="1" t="str">
        <f>IF($A406&gt;--RIGHT($A$2,LEN($A$2)-8),"",SUMIF(Table1[SHIFT NOMENCLATURE], $B406, Table1[EKIA]))</f>
        <v/>
      </c>
      <c r="H406" s="1" t="str">
        <f>IF($A406&gt;--RIGHT($A$2,LEN($A$2)-8),"",SUMIF(Table1[SHIFT NOMENCLATURE], $B406, Table1[EWIA]))</f>
        <v/>
      </c>
      <c r="I406" s="1" t="str">
        <f>IF($A406&gt;--RIGHT($A$2,LEN($A$2)-8),"",SUMIF(Table1[SHIFT NOMENCLATURE], $B406, Table1[EPW]))</f>
        <v/>
      </c>
      <c r="J406" s="1" t="str">
        <f>IF($A406&gt;--RIGHT($A$2,LEN($A$2)-8),"",SUMIF(Table1[SHIFT NOMENCLATURE], $B406, Table1[FVIC KILL]))</f>
        <v/>
      </c>
      <c r="K406" s="1" t="str">
        <f>IF($A406&gt;--RIGHT($A$2,LEN($A$2)-8),"",SUMIF(Table1[SHIFT NOMENCLATURE], $B406, Table1[FVIC MOB]))</f>
        <v/>
      </c>
      <c r="L406" s="1" t="str">
        <f>IF($A406&gt;--RIGHT($A$2,LEN($A$2)-8),"",SUMIF(Table1[SHIFT NOMENCLATURE], $B406, Table1[FVIC FIRE]))</f>
        <v/>
      </c>
      <c r="M406" s="1" t="str">
        <f>IF($A406&gt;--RIGHT($A$2,LEN($A$2)-8),"",SUMIF(Table1[SHIFT NOMENCLATURE], $B406, Table1[FKIA]))</f>
        <v/>
      </c>
      <c r="N406" s="1" t="str">
        <f>IF($A406&gt;--RIGHT($A$2,LEN($A$2)-8),"",SUMIF(Table1[SHIFT NOMENCLATURE], $B406, Table1[FWIA]))</f>
        <v/>
      </c>
      <c r="O406" s="1" t="str">
        <f>IF($A406&gt;--RIGHT($A$2,LEN($A$2)-8),"",SUMIF(Table1[SHIFT NOMENCLATURE], $B406, Table1[DUSTWUN]))</f>
        <v/>
      </c>
    </row>
    <row r="407" spans="1:15" x14ac:dyDescent="0.25">
      <c r="A407" s="1" t="str">
        <f t="shared" si="12"/>
        <v/>
      </c>
      <c r="B407" t="str">
        <f t="shared" si="13"/>
        <v/>
      </c>
      <c r="C407" s="1" t="str">
        <f>IF($A407&gt;--RIGHT($A$2,LEN($A$2)-8),"",COUNTIF(Table1[SHIFT NOMENCLATURE],$B407))</f>
        <v/>
      </c>
      <c r="D407" s="1" t="str">
        <f>IF($A407&gt;--RIGHT($A$2,LEN($A$2)-8),"",SUMIF(Table1[SHIFT NOMENCLATURE], $B407, Table1[EVIC KILL]))</f>
        <v/>
      </c>
      <c r="E407" s="1" t="str">
        <f>IF($A407&gt;--RIGHT($A$2,LEN($A$2)-8),"",SUMIF(Table1[SHIFT NOMENCLATURE], $B407, Table1[EVIC MOB]))</f>
        <v/>
      </c>
      <c r="F407" s="1" t="str">
        <f>IF($A407&gt;--RIGHT($A$2,LEN($A$2)-8),"",SUMIF(Table1[SHIFT NOMENCLATURE], $B407, Table1[EVIC FIRE]))</f>
        <v/>
      </c>
      <c r="G407" s="1" t="str">
        <f>IF($A407&gt;--RIGHT($A$2,LEN($A$2)-8),"",SUMIF(Table1[SHIFT NOMENCLATURE], $B407, Table1[EKIA]))</f>
        <v/>
      </c>
      <c r="H407" s="1" t="str">
        <f>IF($A407&gt;--RIGHT($A$2,LEN($A$2)-8),"",SUMIF(Table1[SHIFT NOMENCLATURE], $B407, Table1[EWIA]))</f>
        <v/>
      </c>
      <c r="I407" s="1" t="str">
        <f>IF($A407&gt;--RIGHT($A$2,LEN($A$2)-8),"",SUMIF(Table1[SHIFT NOMENCLATURE], $B407, Table1[EPW]))</f>
        <v/>
      </c>
      <c r="J407" s="1" t="str">
        <f>IF($A407&gt;--RIGHT($A$2,LEN($A$2)-8),"",SUMIF(Table1[SHIFT NOMENCLATURE], $B407, Table1[FVIC KILL]))</f>
        <v/>
      </c>
      <c r="K407" s="1" t="str">
        <f>IF($A407&gt;--RIGHT($A$2,LEN($A$2)-8),"",SUMIF(Table1[SHIFT NOMENCLATURE], $B407, Table1[FVIC MOB]))</f>
        <v/>
      </c>
      <c r="L407" s="1" t="str">
        <f>IF($A407&gt;--RIGHT($A$2,LEN($A$2)-8),"",SUMIF(Table1[SHIFT NOMENCLATURE], $B407, Table1[FVIC FIRE]))</f>
        <v/>
      </c>
      <c r="M407" s="1" t="str">
        <f>IF($A407&gt;--RIGHT($A$2,LEN($A$2)-8),"",SUMIF(Table1[SHIFT NOMENCLATURE], $B407, Table1[FKIA]))</f>
        <v/>
      </c>
      <c r="N407" s="1" t="str">
        <f>IF($A407&gt;--RIGHT($A$2,LEN($A$2)-8),"",SUMIF(Table1[SHIFT NOMENCLATURE], $B407, Table1[FWIA]))</f>
        <v/>
      </c>
      <c r="O407" s="1" t="str">
        <f>IF($A407&gt;--RIGHT($A$2,LEN($A$2)-8),"",SUMIF(Table1[SHIFT NOMENCLATURE], $B407, Table1[DUSTWUN]))</f>
        <v/>
      </c>
    </row>
    <row r="408" spans="1:15" x14ac:dyDescent="0.25">
      <c r="A408" s="1" t="str">
        <f t="shared" si="12"/>
        <v/>
      </c>
      <c r="B408" t="str">
        <f t="shared" si="13"/>
        <v/>
      </c>
      <c r="C408" s="1" t="str">
        <f>IF($A408&gt;--RIGHT($A$2,LEN($A$2)-8),"",COUNTIF(Table1[SHIFT NOMENCLATURE],$B408))</f>
        <v/>
      </c>
      <c r="D408" s="1" t="str">
        <f>IF($A408&gt;--RIGHT($A$2,LEN($A$2)-8),"",SUMIF(Table1[SHIFT NOMENCLATURE], $B408, Table1[EVIC KILL]))</f>
        <v/>
      </c>
      <c r="E408" s="1" t="str">
        <f>IF($A408&gt;--RIGHT($A$2,LEN($A$2)-8),"",SUMIF(Table1[SHIFT NOMENCLATURE], $B408, Table1[EVIC MOB]))</f>
        <v/>
      </c>
      <c r="F408" s="1" t="str">
        <f>IF($A408&gt;--RIGHT($A$2,LEN($A$2)-8),"",SUMIF(Table1[SHIFT NOMENCLATURE], $B408, Table1[EVIC FIRE]))</f>
        <v/>
      </c>
      <c r="G408" s="1" t="str">
        <f>IF($A408&gt;--RIGHT($A$2,LEN($A$2)-8),"",SUMIF(Table1[SHIFT NOMENCLATURE], $B408, Table1[EKIA]))</f>
        <v/>
      </c>
      <c r="H408" s="1" t="str">
        <f>IF($A408&gt;--RIGHT($A$2,LEN($A$2)-8),"",SUMIF(Table1[SHIFT NOMENCLATURE], $B408, Table1[EWIA]))</f>
        <v/>
      </c>
      <c r="I408" s="1" t="str">
        <f>IF($A408&gt;--RIGHT($A$2,LEN($A$2)-8),"",SUMIF(Table1[SHIFT NOMENCLATURE], $B408, Table1[EPW]))</f>
        <v/>
      </c>
      <c r="J408" s="1" t="str">
        <f>IF($A408&gt;--RIGHT($A$2,LEN($A$2)-8),"",SUMIF(Table1[SHIFT NOMENCLATURE], $B408, Table1[FVIC KILL]))</f>
        <v/>
      </c>
      <c r="K408" s="1" t="str">
        <f>IF($A408&gt;--RIGHT($A$2,LEN($A$2)-8),"",SUMIF(Table1[SHIFT NOMENCLATURE], $B408, Table1[FVIC MOB]))</f>
        <v/>
      </c>
      <c r="L408" s="1" t="str">
        <f>IF($A408&gt;--RIGHT($A$2,LEN($A$2)-8),"",SUMIF(Table1[SHIFT NOMENCLATURE], $B408, Table1[FVIC FIRE]))</f>
        <v/>
      </c>
      <c r="M408" s="1" t="str">
        <f>IF($A408&gt;--RIGHT($A$2,LEN($A$2)-8),"",SUMIF(Table1[SHIFT NOMENCLATURE], $B408, Table1[FKIA]))</f>
        <v/>
      </c>
      <c r="N408" s="1" t="str">
        <f>IF($A408&gt;--RIGHT($A$2,LEN($A$2)-8),"",SUMIF(Table1[SHIFT NOMENCLATURE], $B408, Table1[FWIA]))</f>
        <v/>
      </c>
      <c r="O408" s="1" t="str">
        <f>IF($A408&gt;--RIGHT($A$2,LEN($A$2)-8),"",SUMIF(Table1[SHIFT NOMENCLATURE], $B408, Table1[DUSTWUN]))</f>
        <v/>
      </c>
    </row>
    <row r="409" spans="1:15" x14ac:dyDescent="0.25">
      <c r="A409" s="1" t="str">
        <f t="shared" si="12"/>
        <v/>
      </c>
      <c r="B409" t="str">
        <f t="shared" si="13"/>
        <v/>
      </c>
      <c r="C409" s="1" t="str">
        <f>IF($A409&gt;--RIGHT($A$2,LEN($A$2)-8),"",COUNTIF(Table1[SHIFT NOMENCLATURE],$B409))</f>
        <v/>
      </c>
      <c r="D409" s="1" t="str">
        <f>IF($A409&gt;--RIGHT($A$2,LEN($A$2)-8),"",SUMIF(Table1[SHIFT NOMENCLATURE], $B409, Table1[EVIC KILL]))</f>
        <v/>
      </c>
      <c r="E409" s="1" t="str">
        <f>IF($A409&gt;--RIGHT($A$2,LEN($A$2)-8),"",SUMIF(Table1[SHIFT NOMENCLATURE], $B409, Table1[EVIC MOB]))</f>
        <v/>
      </c>
      <c r="F409" s="1" t="str">
        <f>IF($A409&gt;--RIGHT($A$2,LEN($A$2)-8),"",SUMIF(Table1[SHIFT NOMENCLATURE], $B409, Table1[EVIC FIRE]))</f>
        <v/>
      </c>
      <c r="G409" s="1" t="str">
        <f>IF($A409&gt;--RIGHT($A$2,LEN($A$2)-8),"",SUMIF(Table1[SHIFT NOMENCLATURE], $B409, Table1[EKIA]))</f>
        <v/>
      </c>
      <c r="H409" s="1" t="str">
        <f>IF($A409&gt;--RIGHT($A$2,LEN($A$2)-8),"",SUMIF(Table1[SHIFT NOMENCLATURE], $B409, Table1[EWIA]))</f>
        <v/>
      </c>
      <c r="I409" s="1" t="str">
        <f>IF($A409&gt;--RIGHT($A$2,LEN($A$2)-8),"",SUMIF(Table1[SHIFT NOMENCLATURE], $B409, Table1[EPW]))</f>
        <v/>
      </c>
      <c r="J409" s="1" t="str">
        <f>IF($A409&gt;--RIGHT($A$2,LEN($A$2)-8),"",SUMIF(Table1[SHIFT NOMENCLATURE], $B409, Table1[FVIC KILL]))</f>
        <v/>
      </c>
      <c r="K409" s="1" t="str">
        <f>IF($A409&gt;--RIGHT($A$2,LEN($A$2)-8),"",SUMIF(Table1[SHIFT NOMENCLATURE], $B409, Table1[FVIC MOB]))</f>
        <v/>
      </c>
      <c r="L409" s="1" t="str">
        <f>IF($A409&gt;--RIGHT($A$2,LEN($A$2)-8),"",SUMIF(Table1[SHIFT NOMENCLATURE], $B409, Table1[FVIC FIRE]))</f>
        <v/>
      </c>
      <c r="M409" s="1" t="str">
        <f>IF($A409&gt;--RIGHT($A$2,LEN($A$2)-8),"",SUMIF(Table1[SHIFT NOMENCLATURE], $B409, Table1[FKIA]))</f>
        <v/>
      </c>
      <c r="N409" s="1" t="str">
        <f>IF($A409&gt;--RIGHT($A$2,LEN($A$2)-8),"",SUMIF(Table1[SHIFT NOMENCLATURE], $B409, Table1[FWIA]))</f>
        <v/>
      </c>
      <c r="O409" s="1" t="str">
        <f>IF($A409&gt;--RIGHT($A$2,LEN($A$2)-8),"",SUMIF(Table1[SHIFT NOMENCLATURE], $B409, Table1[DUSTWUN]))</f>
        <v/>
      </c>
    </row>
    <row r="410" spans="1:15" x14ac:dyDescent="0.25">
      <c r="A410" s="1" t="str">
        <f t="shared" si="12"/>
        <v/>
      </c>
      <c r="B410" t="str">
        <f t="shared" si="13"/>
        <v/>
      </c>
      <c r="C410" s="1" t="str">
        <f>IF($A410&gt;--RIGHT($A$2,LEN($A$2)-8),"",COUNTIF(Table1[SHIFT NOMENCLATURE],$B410))</f>
        <v/>
      </c>
      <c r="D410" s="1" t="str">
        <f>IF($A410&gt;--RIGHT($A$2,LEN($A$2)-8),"",SUMIF(Table1[SHIFT NOMENCLATURE], $B410, Table1[EVIC KILL]))</f>
        <v/>
      </c>
      <c r="E410" s="1" t="str">
        <f>IF($A410&gt;--RIGHT($A$2,LEN($A$2)-8),"",SUMIF(Table1[SHIFT NOMENCLATURE], $B410, Table1[EVIC MOB]))</f>
        <v/>
      </c>
      <c r="F410" s="1" t="str">
        <f>IF($A410&gt;--RIGHT($A$2,LEN($A$2)-8),"",SUMIF(Table1[SHIFT NOMENCLATURE], $B410, Table1[EVIC FIRE]))</f>
        <v/>
      </c>
      <c r="G410" s="1" t="str">
        <f>IF($A410&gt;--RIGHT($A$2,LEN($A$2)-8),"",SUMIF(Table1[SHIFT NOMENCLATURE], $B410, Table1[EKIA]))</f>
        <v/>
      </c>
      <c r="H410" s="1" t="str">
        <f>IF($A410&gt;--RIGHT($A$2,LEN($A$2)-8),"",SUMIF(Table1[SHIFT NOMENCLATURE], $B410, Table1[EWIA]))</f>
        <v/>
      </c>
      <c r="I410" s="1" t="str">
        <f>IF($A410&gt;--RIGHT($A$2,LEN($A$2)-8),"",SUMIF(Table1[SHIFT NOMENCLATURE], $B410, Table1[EPW]))</f>
        <v/>
      </c>
      <c r="J410" s="1" t="str">
        <f>IF($A410&gt;--RIGHT($A$2,LEN($A$2)-8),"",SUMIF(Table1[SHIFT NOMENCLATURE], $B410, Table1[FVIC KILL]))</f>
        <v/>
      </c>
      <c r="K410" s="1" t="str">
        <f>IF($A410&gt;--RIGHT($A$2,LEN($A$2)-8),"",SUMIF(Table1[SHIFT NOMENCLATURE], $B410, Table1[FVIC MOB]))</f>
        <v/>
      </c>
      <c r="L410" s="1" t="str">
        <f>IF($A410&gt;--RIGHT($A$2,LEN($A$2)-8),"",SUMIF(Table1[SHIFT NOMENCLATURE], $B410, Table1[FVIC FIRE]))</f>
        <v/>
      </c>
      <c r="M410" s="1" t="str">
        <f>IF($A410&gt;--RIGHT($A$2,LEN($A$2)-8),"",SUMIF(Table1[SHIFT NOMENCLATURE], $B410, Table1[FKIA]))</f>
        <v/>
      </c>
      <c r="N410" s="1" t="str">
        <f>IF($A410&gt;--RIGHT($A$2,LEN($A$2)-8),"",SUMIF(Table1[SHIFT NOMENCLATURE], $B410, Table1[FWIA]))</f>
        <v/>
      </c>
      <c r="O410" s="1" t="str">
        <f>IF($A410&gt;--RIGHT($A$2,LEN($A$2)-8),"",SUMIF(Table1[SHIFT NOMENCLATURE], $B410, Table1[DUSTWUN]))</f>
        <v/>
      </c>
    </row>
    <row r="411" spans="1:15" x14ac:dyDescent="0.25">
      <c r="A411" s="1" t="str">
        <f t="shared" si="12"/>
        <v/>
      </c>
      <c r="B411" t="str">
        <f t="shared" si="13"/>
        <v/>
      </c>
      <c r="C411" s="1" t="str">
        <f>IF($A411&gt;--RIGHT($A$2,LEN($A$2)-8),"",COUNTIF(Table1[SHIFT NOMENCLATURE],$B411))</f>
        <v/>
      </c>
      <c r="D411" s="1" t="str">
        <f>IF($A411&gt;--RIGHT($A$2,LEN($A$2)-8),"",SUMIF(Table1[SHIFT NOMENCLATURE], $B411, Table1[EVIC KILL]))</f>
        <v/>
      </c>
      <c r="E411" s="1" t="str">
        <f>IF($A411&gt;--RIGHT($A$2,LEN($A$2)-8),"",SUMIF(Table1[SHIFT NOMENCLATURE], $B411, Table1[EVIC MOB]))</f>
        <v/>
      </c>
      <c r="F411" s="1" t="str">
        <f>IF($A411&gt;--RIGHT($A$2,LEN($A$2)-8),"",SUMIF(Table1[SHIFT NOMENCLATURE], $B411, Table1[EVIC FIRE]))</f>
        <v/>
      </c>
      <c r="G411" s="1" t="str">
        <f>IF($A411&gt;--RIGHT($A$2,LEN($A$2)-8),"",SUMIF(Table1[SHIFT NOMENCLATURE], $B411, Table1[EKIA]))</f>
        <v/>
      </c>
      <c r="H411" s="1" t="str">
        <f>IF($A411&gt;--RIGHT($A$2,LEN($A$2)-8),"",SUMIF(Table1[SHIFT NOMENCLATURE], $B411, Table1[EWIA]))</f>
        <v/>
      </c>
      <c r="I411" s="1" t="str">
        <f>IF($A411&gt;--RIGHT($A$2,LEN($A$2)-8),"",SUMIF(Table1[SHIFT NOMENCLATURE], $B411, Table1[EPW]))</f>
        <v/>
      </c>
      <c r="J411" s="1" t="str">
        <f>IF($A411&gt;--RIGHT($A$2,LEN($A$2)-8),"",SUMIF(Table1[SHIFT NOMENCLATURE], $B411, Table1[FVIC KILL]))</f>
        <v/>
      </c>
      <c r="K411" s="1" t="str">
        <f>IF($A411&gt;--RIGHT($A$2,LEN($A$2)-8),"",SUMIF(Table1[SHIFT NOMENCLATURE], $B411, Table1[FVIC MOB]))</f>
        <v/>
      </c>
      <c r="L411" s="1" t="str">
        <f>IF($A411&gt;--RIGHT($A$2,LEN($A$2)-8),"",SUMIF(Table1[SHIFT NOMENCLATURE], $B411, Table1[FVIC FIRE]))</f>
        <v/>
      </c>
      <c r="M411" s="1" t="str">
        <f>IF($A411&gt;--RIGHT($A$2,LEN($A$2)-8),"",SUMIF(Table1[SHIFT NOMENCLATURE], $B411, Table1[FKIA]))</f>
        <v/>
      </c>
      <c r="N411" s="1" t="str">
        <f>IF($A411&gt;--RIGHT($A$2,LEN($A$2)-8),"",SUMIF(Table1[SHIFT NOMENCLATURE], $B411, Table1[FWIA]))</f>
        <v/>
      </c>
      <c r="O411" s="1" t="str">
        <f>IF($A411&gt;--RIGHT($A$2,LEN($A$2)-8),"",SUMIF(Table1[SHIFT NOMENCLATURE], $B411, Table1[DUSTWUN]))</f>
        <v/>
      </c>
    </row>
    <row r="412" spans="1:15" x14ac:dyDescent="0.25">
      <c r="A412" s="1" t="str">
        <f t="shared" si="12"/>
        <v/>
      </c>
      <c r="B412" t="str">
        <f t="shared" si="13"/>
        <v/>
      </c>
      <c r="C412" s="1" t="str">
        <f>IF($A412&gt;--RIGHT($A$2,LEN($A$2)-8),"",COUNTIF(Table1[SHIFT NOMENCLATURE],$B412))</f>
        <v/>
      </c>
      <c r="D412" s="1" t="str">
        <f>IF($A412&gt;--RIGHT($A$2,LEN($A$2)-8),"",SUMIF(Table1[SHIFT NOMENCLATURE], $B412, Table1[EVIC KILL]))</f>
        <v/>
      </c>
      <c r="E412" s="1" t="str">
        <f>IF($A412&gt;--RIGHT($A$2,LEN($A$2)-8),"",SUMIF(Table1[SHIFT NOMENCLATURE], $B412, Table1[EVIC MOB]))</f>
        <v/>
      </c>
      <c r="F412" s="1" t="str">
        <f>IF($A412&gt;--RIGHT($A$2,LEN($A$2)-8),"",SUMIF(Table1[SHIFT NOMENCLATURE], $B412, Table1[EVIC FIRE]))</f>
        <v/>
      </c>
      <c r="G412" s="1" t="str">
        <f>IF($A412&gt;--RIGHT($A$2,LEN($A$2)-8),"",SUMIF(Table1[SHIFT NOMENCLATURE], $B412, Table1[EKIA]))</f>
        <v/>
      </c>
      <c r="H412" s="1" t="str">
        <f>IF($A412&gt;--RIGHT($A$2,LEN($A$2)-8),"",SUMIF(Table1[SHIFT NOMENCLATURE], $B412, Table1[EWIA]))</f>
        <v/>
      </c>
      <c r="I412" s="1" t="str">
        <f>IF($A412&gt;--RIGHT($A$2,LEN($A$2)-8),"",SUMIF(Table1[SHIFT NOMENCLATURE], $B412, Table1[EPW]))</f>
        <v/>
      </c>
      <c r="J412" s="1" t="str">
        <f>IF($A412&gt;--RIGHT($A$2,LEN($A$2)-8),"",SUMIF(Table1[SHIFT NOMENCLATURE], $B412, Table1[FVIC KILL]))</f>
        <v/>
      </c>
      <c r="K412" s="1" t="str">
        <f>IF($A412&gt;--RIGHT($A$2,LEN($A$2)-8),"",SUMIF(Table1[SHIFT NOMENCLATURE], $B412, Table1[FVIC MOB]))</f>
        <v/>
      </c>
      <c r="L412" s="1" t="str">
        <f>IF($A412&gt;--RIGHT($A$2,LEN($A$2)-8),"",SUMIF(Table1[SHIFT NOMENCLATURE], $B412, Table1[FVIC FIRE]))</f>
        <v/>
      </c>
      <c r="M412" s="1" t="str">
        <f>IF($A412&gt;--RIGHT($A$2,LEN($A$2)-8),"",SUMIF(Table1[SHIFT NOMENCLATURE], $B412, Table1[FKIA]))</f>
        <v/>
      </c>
      <c r="N412" s="1" t="str">
        <f>IF($A412&gt;--RIGHT($A$2,LEN($A$2)-8),"",SUMIF(Table1[SHIFT NOMENCLATURE], $B412, Table1[FWIA]))</f>
        <v/>
      </c>
      <c r="O412" s="1" t="str">
        <f>IF($A412&gt;--RIGHT($A$2,LEN($A$2)-8),"",SUMIF(Table1[SHIFT NOMENCLATURE], $B412, Table1[DUSTWUN]))</f>
        <v/>
      </c>
    </row>
    <row r="413" spans="1:15" x14ac:dyDescent="0.25">
      <c r="A413" s="1" t="str">
        <f t="shared" si="12"/>
        <v/>
      </c>
      <c r="B413" t="str">
        <f t="shared" si="13"/>
        <v/>
      </c>
      <c r="C413" s="1" t="str">
        <f>IF($A413&gt;--RIGHT($A$2,LEN($A$2)-8),"",COUNTIF(Table1[SHIFT NOMENCLATURE],$B413))</f>
        <v/>
      </c>
      <c r="D413" s="1" t="str">
        <f>IF($A413&gt;--RIGHT($A$2,LEN($A$2)-8),"",SUMIF(Table1[SHIFT NOMENCLATURE], $B413, Table1[EVIC KILL]))</f>
        <v/>
      </c>
      <c r="E413" s="1" t="str">
        <f>IF($A413&gt;--RIGHT($A$2,LEN($A$2)-8),"",SUMIF(Table1[SHIFT NOMENCLATURE], $B413, Table1[EVIC MOB]))</f>
        <v/>
      </c>
      <c r="F413" s="1" t="str">
        <f>IF($A413&gt;--RIGHT($A$2,LEN($A$2)-8),"",SUMIF(Table1[SHIFT NOMENCLATURE], $B413, Table1[EVIC FIRE]))</f>
        <v/>
      </c>
      <c r="G413" s="1" t="str">
        <f>IF($A413&gt;--RIGHT($A$2,LEN($A$2)-8),"",SUMIF(Table1[SHIFT NOMENCLATURE], $B413, Table1[EKIA]))</f>
        <v/>
      </c>
      <c r="H413" s="1" t="str">
        <f>IF($A413&gt;--RIGHT($A$2,LEN($A$2)-8),"",SUMIF(Table1[SHIFT NOMENCLATURE], $B413, Table1[EWIA]))</f>
        <v/>
      </c>
      <c r="I413" s="1" t="str">
        <f>IF($A413&gt;--RIGHT($A$2,LEN($A$2)-8),"",SUMIF(Table1[SHIFT NOMENCLATURE], $B413, Table1[EPW]))</f>
        <v/>
      </c>
      <c r="J413" s="1" t="str">
        <f>IF($A413&gt;--RIGHT($A$2,LEN($A$2)-8),"",SUMIF(Table1[SHIFT NOMENCLATURE], $B413, Table1[FVIC KILL]))</f>
        <v/>
      </c>
      <c r="K413" s="1" t="str">
        <f>IF($A413&gt;--RIGHT($A$2,LEN($A$2)-8),"",SUMIF(Table1[SHIFT NOMENCLATURE], $B413, Table1[FVIC MOB]))</f>
        <v/>
      </c>
      <c r="L413" s="1" t="str">
        <f>IF($A413&gt;--RIGHT($A$2,LEN($A$2)-8),"",SUMIF(Table1[SHIFT NOMENCLATURE], $B413, Table1[FVIC FIRE]))</f>
        <v/>
      </c>
      <c r="M413" s="1" t="str">
        <f>IF($A413&gt;--RIGHT($A$2,LEN($A$2)-8),"",SUMIF(Table1[SHIFT NOMENCLATURE], $B413, Table1[FKIA]))</f>
        <v/>
      </c>
      <c r="N413" s="1" t="str">
        <f>IF($A413&gt;--RIGHT($A$2,LEN($A$2)-8),"",SUMIF(Table1[SHIFT NOMENCLATURE], $B413, Table1[FWIA]))</f>
        <v/>
      </c>
      <c r="O413" s="1" t="str">
        <f>IF($A413&gt;--RIGHT($A$2,LEN($A$2)-8),"",SUMIF(Table1[SHIFT NOMENCLATURE], $B413, Table1[DUSTWUN]))</f>
        <v/>
      </c>
    </row>
    <row r="414" spans="1:15" x14ac:dyDescent="0.25">
      <c r="A414" s="1" t="str">
        <f t="shared" si="12"/>
        <v/>
      </c>
      <c r="B414" t="str">
        <f t="shared" si="13"/>
        <v/>
      </c>
      <c r="C414" s="1" t="str">
        <f>IF($A414&gt;--RIGHT($A$2,LEN($A$2)-8),"",COUNTIF(Table1[SHIFT NOMENCLATURE],$B414))</f>
        <v/>
      </c>
      <c r="D414" s="1" t="str">
        <f>IF($A414&gt;--RIGHT($A$2,LEN($A$2)-8),"",SUMIF(Table1[SHIFT NOMENCLATURE], $B414, Table1[EVIC KILL]))</f>
        <v/>
      </c>
      <c r="E414" s="1" t="str">
        <f>IF($A414&gt;--RIGHT($A$2,LEN($A$2)-8),"",SUMIF(Table1[SHIFT NOMENCLATURE], $B414, Table1[EVIC MOB]))</f>
        <v/>
      </c>
      <c r="F414" s="1" t="str">
        <f>IF($A414&gt;--RIGHT($A$2,LEN($A$2)-8),"",SUMIF(Table1[SHIFT NOMENCLATURE], $B414, Table1[EVIC FIRE]))</f>
        <v/>
      </c>
      <c r="G414" s="1" t="str">
        <f>IF($A414&gt;--RIGHT($A$2,LEN($A$2)-8),"",SUMIF(Table1[SHIFT NOMENCLATURE], $B414, Table1[EKIA]))</f>
        <v/>
      </c>
      <c r="H414" s="1" t="str">
        <f>IF($A414&gt;--RIGHT($A$2,LEN($A$2)-8),"",SUMIF(Table1[SHIFT NOMENCLATURE], $B414, Table1[EWIA]))</f>
        <v/>
      </c>
      <c r="I414" s="1" t="str">
        <f>IF($A414&gt;--RIGHT($A$2,LEN($A$2)-8),"",SUMIF(Table1[SHIFT NOMENCLATURE], $B414, Table1[EPW]))</f>
        <v/>
      </c>
      <c r="J414" s="1" t="str">
        <f>IF($A414&gt;--RIGHT($A$2,LEN($A$2)-8),"",SUMIF(Table1[SHIFT NOMENCLATURE], $B414, Table1[FVIC KILL]))</f>
        <v/>
      </c>
      <c r="K414" s="1" t="str">
        <f>IF($A414&gt;--RIGHT($A$2,LEN($A$2)-8),"",SUMIF(Table1[SHIFT NOMENCLATURE], $B414, Table1[FVIC MOB]))</f>
        <v/>
      </c>
      <c r="L414" s="1" t="str">
        <f>IF($A414&gt;--RIGHT($A$2,LEN($A$2)-8),"",SUMIF(Table1[SHIFT NOMENCLATURE], $B414, Table1[FVIC FIRE]))</f>
        <v/>
      </c>
      <c r="M414" s="1" t="str">
        <f>IF($A414&gt;--RIGHT($A$2,LEN($A$2)-8),"",SUMIF(Table1[SHIFT NOMENCLATURE], $B414, Table1[FKIA]))</f>
        <v/>
      </c>
      <c r="N414" s="1" t="str">
        <f>IF($A414&gt;--RIGHT($A$2,LEN($A$2)-8),"",SUMIF(Table1[SHIFT NOMENCLATURE], $B414, Table1[FWIA]))</f>
        <v/>
      </c>
      <c r="O414" s="1" t="str">
        <f>IF($A414&gt;--RIGHT($A$2,LEN($A$2)-8),"",SUMIF(Table1[SHIFT NOMENCLATURE], $B414, Table1[DUSTWUN]))</f>
        <v/>
      </c>
    </row>
    <row r="415" spans="1:15" x14ac:dyDescent="0.25">
      <c r="A415" s="1" t="str">
        <f t="shared" si="12"/>
        <v/>
      </c>
      <c r="B415" t="str">
        <f t="shared" si="13"/>
        <v/>
      </c>
      <c r="C415" s="1" t="str">
        <f>IF($A415&gt;--RIGHT($A$2,LEN($A$2)-8),"",COUNTIF(Table1[SHIFT NOMENCLATURE],$B415))</f>
        <v/>
      </c>
      <c r="D415" s="1" t="str">
        <f>IF($A415&gt;--RIGHT($A$2,LEN($A$2)-8),"",SUMIF(Table1[SHIFT NOMENCLATURE], $B415, Table1[EVIC KILL]))</f>
        <v/>
      </c>
      <c r="E415" s="1" t="str">
        <f>IF($A415&gt;--RIGHT($A$2,LEN($A$2)-8),"",SUMIF(Table1[SHIFT NOMENCLATURE], $B415, Table1[EVIC MOB]))</f>
        <v/>
      </c>
      <c r="F415" s="1" t="str">
        <f>IF($A415&gt;--RIGHT($A$2,LEN($A$2)-8),"",SUMIF(Table1[SHIFT NOMENCLATURE], $B415, Table1[EVIC FIRE]))</f>
        <v/>
      </c>
      <c r="G415" s="1" t="str">
        <f>IF($A415&gt;--RIGHT($A$2,LEN($A$2)-8),"",SUMIF(Table1[SHIFT NOMENCLATURE], $B415, Table1[EKIA]))</f>
        <v/>
      </c>
      <c r="H415" s="1" t="str">
        <f>IF($A415&gt;--RIGHT($A$2,LEN($A$2)-8),"",SUMIF(Table1[SHIFT NOMENCLATURE], $B415, Table1[EWIA]))</f>
        <v/>
      </c>
      <c r="I415" s="1" t="str">
        <f>IF($A415&gt;--RIGHT($A$2,LEN($A$2)-8),"",SUMIF(Table1[SHIFT NOMENCLATURE], $B415, Table1[EPW]))</f>
        <v/>
      </c>
      <c r="J415" s="1" t="str">
        <f>IF($A415&gt;--RIGHT($A$2,LEN($A$2)-8),"",SUMIF(Table1[SHIFT NOMENCLATURE], $B415, Table1[FVIC KILL]))</f>
        <v/>
      </c>
      <c r="K415" s="1" t="str">
        <f>IF($A415&gt;--RIGHT($A$2,LEN($A$2)-8),"",SUMIF(Table1[SHIFT NOMENCLATURE], $B415, Table1[FVIC MOB]))</f>
        <v/>
      </c>
      <c r="L415" s="1" t="str">
        <f>IF($A415&gt;--RIGHT($A$2,LEN($A$2)-8),"",SUMIF(Table1[SHIFT NOMENCLATURE], $B415, Table1[FVIC FIRE]))</f>
        <v/>
      </c>
      <c r="M415" s="1" t="str">
        <f>IF($A415&gt;--RIGHT($A$2,LEN($A$2)-8),"",SUMIF(Table1[SHIFT NOMENCLATURE], $B415, Table1[FKIA]))</f>
        <v/>
      </c>
      <c r="N415" s="1" t="str">
        <f>IF($A415&gt;--RIGHT($A$2,LEN($A$2)-8),"",SUMIF(Table1[SHIFT NOMENCLATURE], $B415, Table1[FWIA]))</f>
        <v/>
      </c>
      <c r="O415" s="1" t="str">
        <f>IF($A415&gt;--RIGHT($A$2,LEN($A$2)-8),"",SUMIF(Table1[SHIFT NOMENCLATURE], $B415, Table1[DUSTWUN]))</f>
        <v/>
      </c>
    </row>
    <row r="416" spans="1:15" x14ac:dyDescent="0.25">
      <c r="A416" s="1" t="str">
        <f t="shared" si="12"/>
        <v/>
      </c>
      <c r="B416" t="str">
        <f t="shared" si="13"/>
        <v/>
      </c>
      <c r="C416" s="1" t="str">
        <f>IF($A416&gt;--RIGHT($A$2,LEN($A$2)-8),"",COUNTIF(Table1[SHIFT NOMENCLATURE],$B416))</f>
        <v/>
      </c>
      <c r="D416" s="1" t="str">
        <f>IF($A416&gt;--RIGHT($A$2,LEN($A$2)-8),"",SUMIF(Table1[SHIFT NOMENCLATURE], $B416, Table1[EVIC KILL]))</f>
        <v/>
      </c>
      <c r="E416" s="1" t="str">
        <f>IF($A416&gt;--RIGHT($A$2,LEN($A$2)-8),"",SUMIF(Table1[SHIFT NOMENCLATURE], $B416, Table1[EVIC MOB]))</f>
        <v/>
      </c>
      <c r="F416" s="1" t="str">
        <f>IF($A416&gt;--RIGHT($A$2,LEN($A$2)-8),"",SUMIF(Table1[SHIFT NOMENCLATURE], $B416, Table1[EVIC FIRE]))</f>
        <v/>
      </c>
      <c r="G416" s="1" t="str">
        <f>IF($A416&gt;--RIGHT($A$2,LEN($A$2)-8),"",SUMIF(Table1[SHIFT NOMENCLATURE], $B416, Table1[EKIA]))</f>
        <v/>
      </c>
      <c r="H416" s="1" t="str">
        <f>IF($A416&gt;--RIGHT($A$2,LEN($A$2)-8),"",SUMIF(Table1[SHIFT NOMENCLATURE], $B416, Table1[EWIA]))</f>
        <v/>
      </c>
      <c r="I416" s="1" t="str">
        <f>IF($A416&gt;--RIGHT($A$2,LEN($A$2)-8),"",SUMIF(Table1[SHIFT NOMENCLATURE], $B416, Table1[EPW]))</f>
        <v/>
      </c>
      <c r="J416" s="1" t="str">
        <f>IF($A416&gt;--RIGHT($A$2,LEN($A$2)-8),"",SUMIF(Table1[SHIFT NOMENCLATURE], $B416, Table1[FVIC KILL]))</f>
        <v/>
      </c>
      <c r="K416" s="1" t="str">
        <f>IF($A416&gt;--RIGHT($A$2,LEN($A$2)-8),"",SUMIF(Table1[SHIFT NOMENCLATURE], $B416, Table1[FVIC MOB]))</f>
        <v/>
      </c>
      <c r="L416" s="1" t="str">
        <f>IF($A416&gt;--RIGHT($A$2,LEN($A$2)-8),"",SUMIF(Table1[SHIFT NOMENCLATURE], $B416, Table1[FVIC FIRE]))</f>
        <v/>
      </c>
      <c r="M416" s="1" t="str">
        <f>IF($A416&gt;--RIGHT($A$2,LEN($A$2)-8),"",SUMIF(Table1[SHIFT NOMENCLATURE], $B416, Table1[FKIA]))</f>
        <v/>
      </c>
      <c r="N416" s="1" t="str">
        <f>IF($A416&gt;--RIGHT($A$2,LEN($A$2)-8),"",SUMIF(Table1[SHIFT NOMENCLATURE], $B416, Table1[FWIA]))</f>
        <v/>
      </c>
      <c r="O416" s="1" t="str">
        <f>IF($A416&gt;--RIGHT($A$2,LEN($A$2)-8),"",SUMIF(Table1[SHIFT NOMENCLATURE], $B416, Table1[DUSTWUN]))</f>
        <v/>
      </c>
    </row>
    <row r="417" spans="1:15" x14ac:dyDescent="0.25">
      <c r="A417" s="1" t="str">
        <f t="shared" si="12"/>
        <v/>
      </c>
      <c r="B417" t="str">
        <f t="shared" si="13"/>
        <v/>
      </c>
      <c r="C417" s="1" t="str">
        <f>IF($A417&gt;--RIGHT($A$2,LEN($A$2)-8),"",COUNTIF(Table1[SHIFT NOMENCLATURE],$B417))</f>
        <v/>
      </c>
      <c r="D417" s="1" t="str">
        <f>IF($A417&gt;--RIGHT($A$2,LEN($A$2)-8),"",SUMIF(Table1[SHIFT NOMENCLATURE], $B417, Table1[EVIC KILL]))</f>
        <v/>
      </c>
      <c r="E417" s="1" t="str">
        <f>IF($A417&gt;--RIGHT($A$2,LEN($A$2)-8),"",SUMIF(Table1[SHIFT NOMENCLATURE], $B417, Table1[EVIC MOB]))</f>
        <v/>
      </c>
      <c r="F417" s="1" t="str">
        <f>IF($A417&gt;--RIGHT($A$2,LEN($A$2)-8),"",SUMIF(Table1[SHIFT NOMENCLATURE], $B417, Table1[EVIC FIRE]))</f>
        <v/>
      </c>
      <c r="G417" s="1" t="str">
        <f>IF($A417&gt;--RIGHT($A$2,LEN($A$2)-8),"",SUMIF(Table1[SHIFT NOMENCLATURE], $B417, Table1[EKIA]))</f>
        <v/>
      </c>
      <c r="H417" s="1" t="str">
        <f>IF($A417&gt;--RIGHT($A$2,LEN($A$2)-8),"",SUMIF(Table1[SHIFT NOMENCLATURE], $B417, Table1[EWIA]))</f>
        <v/>
      </c>
      <c r="I417" s="1" t="str">
        <f>IF($A417&gt;--RIGHT($A$2,LEN($A$2)-8),"",SUMIF(Table1[SHIFT NOMENCLATURE], $B417, Table1[EPW]))</f>
        <v/>
      </c>
      <c r="J417" s="1" t="str">
        <f>IF($A417&gt;--RIGHT($A$2,LEN($A$2)-8),"",SUMIF(Table1[SHIFT NOMENCLATURE], $B417, Table1[FVIC KILL]))</f>
        <v/>
      </c>
      <c r="K417" s="1" t="str">
        <f>IF($A417&gt;--RIGHT($A$2,LEN($A$2)-8),"",SUMIF(Table1[SHIFT NOMENCLATURE], $B417, Table1[FVIC MOB]))</f>
        <v/>
      </c>
      <c r="L417" s="1" t="str">
        <f>IF($A417&gt;--RIGHT($A$2,LEN($A$2)-8),"",SUMIF(Table1[SHIFT NOMENCLATURE], $B417, Table1[FVIC FIRE]))</f>
        <v/>
      </c>
      <c r="M417" s="1" t="str">
        <f>IF($A417&gt;--RIGHT($A$2,LEN($A$2)-8),"",SUMIF(Table1[SHIFT NOMENCLATURE], $B417, Table1[FKIA]))</f>
        <v/>
      </c>
      <c r="N417" s="1" t="str">
        <f>IF($A417&gt;--RIGHT($A$2,LEN($A$2)-8),"",SUMIF(Table1[SHIFT NOMENCLATURE], $B417, Table1[FWIA]))</f>
        <v/>
      </c>
      <c r="O417" s="1" t="str">
        <f>IF($A417&gt;--RIGHT($A$2,LEN($A$2)-8),"",SUMIF(Table1[SHIFT NOMENCLATURE], $B417, Table1[DUSTWUN]))</f>
        <v/>
      </c>
    </row>
    <row r="418" spans="1:15" x14ac:dyDescent="0.25">
      <c r="A418" s="1" t="str">
        <f t="shared" si="12"/>
        <v/>
      </c>
      <c r="B418" t="str">
        <f t="shared" si="13"/>
        <v/>
      </c>
      <c r="C418" s="1" t="str">
        <f>IF($A418&gt;--RIGHT($A$2,LEN($A$2)-8),"",COUNTIF(Table1[SHIFT NOMENCLATURE],$B418))</f>
        <v/>
      </c>
      <c r="D418" s="1" t="str">
        <f>IF($A418&gt;--RIGHT($A$2,LEN($A$2)-8),"",SUMIF(Table1[SHIFT NOMENCLATURE], $B418, Table1[EVIC KILL]))</f>
        <v/>
      </c>
      <c r="E418" s="1" t="str">
        <f>IF($A418&gt;--RIGHT($A$2,LEN($A$2)-8),"",SUMIF(Table1[SHIFT NOMENCLATURE], $B418, Table1[EVIC MOB]))</f>
        <v/>
      </c>
      <c r="F418" s="1" t="str">
        <f>IF($A418&gt;--RIGHT($A$2,LEN($A$2)-8),"",SUMIF(Table1[SHIFT NOMENCLATURE], $B418, Table1[EVIC FIRE]))</f>
        <v/>
      </c>
      <c r="G418" s="1" t="str">
        <f>IF($A418&gt;--RIGHT($A$2,LEN($A$2)-8),"",SUMIF(Table1[SHIFT NOMENCLATURE], $B418, Table1[EKIA]))</f>
        <v/>
      </c>
      <c r="H418" s="1" t="str">
        <f>IF($A418&gt;--RIGHT($A$2,LEN($A$2)-8),"",SUMIF(Table1[SHIFT NOMENCLATURE], $B418, Table1[EWIA]))</f>
        <v/>
      </c>
      <c r="I418" s="1" t="str">
        <f>IF($A418&gt;--RIGHT($A$2,LEN($A$2)-8),"",SUMIF(Table1[SHIFT NOMENCLATURE], $B418, Table1[EPW]))</f>
        <v/>
      </c>
      <c r="J418" s="1" t="str">
        <f>IF($A418&gt;--RIGHT($A$2,LEN($A$2)-8),"",SUMIF(Table1[SHIFT NOMENCLATURE], $B418, Table1[FVIC KILL]))</f>
        <v/>
      </c>
      <c r="K418" s="1" t="str">
        <f>IF($A418&gt;--RIGHT($A$2,LEN($A$2)-8),"",SUMIF(Table1[SHIFT NOMENCLATURE], $B418, Table1[FVIC MOB]))</f>
        <v/>
      </c>
      <c r="L418" s="1" t="str">
        <f>IF($A418&gt;--RIGHT($A$2,LEN($A$2)-8),"",SUMIF(Table1[SHIFT NOMENCLATURE], $B418, Table1[FVIC FIRE]))</f>
        <v/>
      </c>
      <c r="M418" s="1" t="str">
        <f>IF($A418&gt;--RIGHT($A$2,LEN($A$2)-8),"",SUMIF(Table1[SHIFT NOMENCLATURE], $B418, Table1[FKIA]))</f>
        <v/>
      </c>
      <c r="N418" s="1" t="str">
        <f>IF($A418&gt;--RIGHT($A$2,LEN($A$2)-8),"",SUMIF(Table1[SHIFT NOMENCLATURE], $B418, Table1[FWIA]))</f>
        <v/>
      </c>
      <c r="O418" s="1" t="str">
        <f>IF($A418&gt;--RIGHT($A$2,LEN($A$2)-8),"",SUMIF(Table1[SHIFT NOMENCLATURE], $B418, Table1[DUSTWUN]))</f>
        <v/>
      </c>
    </row>
    <row r="419" spans="1:15" x14ac:dyDescent="0.25">
      <c r="A419" s="1" t="str">
        <f t="shared" si="12"/>
        <v/>
      </c>
      <c r="B419" t="str">
        <f t="shared" si="13"/>
        <v/>
      </c>
      <c r="C419" s="1" t="str">
        <f>IF($A419&gt;--RIGHT($A$2,LEN($A$2)-8),"",COUNTIF(Table1[SHIFT NOMENCLATURE],$B419))</f>
        <v/>
      </c>
      <c r="D419" s="1" t="str">
        <f>IF($A419&gt;--RIGHT($A$2,LEN($A$2)-8),"",SUMIF(Table1[SHIFT NOMENCLATURE], $B419, Table1[EVIC KILL]))</f>
        <v/>
      </c>
      <c r="E419" s="1" t="str">
        <f>IF($A419&gt;--RIGHT($A$2,LEN($A$2)-8),"",SUMIF(Table1[SHIFT NOMENCLATURE], $B419, Table1[EVIC MOB]))</f>
        <v/>
      </c>
      <c r="F419" s="1" t="str">
        <f>IF($A419&gt;--RIGHT($A$2,LEN($A$2)-8),"",SUMIF(Table1[SHIFT NOMENCLATURE], $B419, Table1[EVIC FIRE]))</f>
        <v/>
      </c>
      <c r="G419" s="1" t="str">
        <f>IF($A419&gt;--RIGHT($A$2,LEN($A$2)-8),"",SUMIF(Table1[SHIFT NOMENCLATURE], $B419, Table1[EKIA]))</f>
        <v/>
      </c>
      <c r="H419" s="1" t="str">
        <f>IF($A419&gt;--RIGHT($A$2,LEN($A$2)-8),"",SUMIF(Table1[SHIFT NOMENCLATURE], $B419, Table1[EWIA]))</f>
        <v/>
      </c>
      <c r="I419" s="1" t="str">
        <f>IF($A419&gt;--RIGHT($A$2,LEN($A$2)-8),"",SUMIF(Table1[SHIFT NOMENCLATURE], $B419, Table1[EPW]))</f>
        <v/>
      </c>
      <c r="J419" s="1" t="str">
        <f>IF($A419&gt;--RIGHT($A$2,LEN($A$2)-8),"",SUMIF(Table1[SHIFT NOMENCLATURE], $B419, Table1[FVIC KILL]))</f>
        <v/>
      </c>
      <c r="K419" s="1" t="str">
        <f>IF($A419&gt;--RIGHT($A$2,LEN($A$2)-8),"",SUMIF(Table1[SHIFT NOMENCLATURE], $B419, Table1[FVIC MOB]))</f>
        <v/>
      </c>
      <c r="L419" s="1" t="str">
        <f>IF($A419&gt;--RIGHT($A$2,LEN($A$2)-8),"",SUMIF(Table1[SHIFT NOMENCLATURE], $B419, Table1[FVIC FIRE]))</f>
        <v/>
      </c>
      <c r="M419" s="1" t="str">
        <f>IF($A419&gt;--RIGHT($A$2,LEN($A$2)-8),"",SUMIF(Table1[SHIFT NOMENCLATURE], $B419, Table1[FKIA]))</f>
        <v/>
      </c>
      <c r="N419" s="1" t="str">
        <f>IF($A419&gt;--RIGHT($A$2,LEN($A$2)-8),"",SUMIF(Table1[SHIFT NOMENCLATURE], $B419, Table1[FWIA]))</f>
        <v/>
      </c>
      <c r="O419" s="1" t="str">
        <f>IF($A419&gt;--RIGHT($A$2,LEN($A$2)-8),"",SUMIF(Table1[SHIFT NOMENCLATURE], $B419, Table1[DUSTWUN]))</f>
        <v/>
      </c>
    </row>
    <row r="420" spans="1:15" x14ac:dyDescent="0.25">
      <c r="A420" s="1" t="str">
        <f t="shared" si="12"/>
        <v/>
      </c>
      <c r="B420" t="str">
        <f t="shared" si="13"/>
        <v/>
      </c>
      <c r="C420" s="1" t="str">
        <f>IF($A420&gt;--RIGHT($A$2,LEN($A$2)-8),"",COUNTIF(Table1[SHIFT NOMENCLATURE],$B420))</f>
        <v/>
      </c>
      <c r="D420" s="1" t="str">
        <f>IF($A420&gt;--RIGHT($A$2,LEN($A$2)-8),"",SUMIF(Table1[SHIFT NOMENCLATURE], $B420, Table1[EVIC KILL]))</f>
        <v/>
      </c>
      <c r="E420" s="1" t="str">
        <f>IF($A420&gt;--RIGHT($A$2,LEN($A$2)-8),"",SUMIF(Table1[SHIFT NOMENCLATURE], $B420, Table1[EVIC MOB]))</f>
        <v/>
      </c>
      <c r="F420" s="1" t="str">
        <f>IF($A420&gt;--RIGHT($A$2,LEN($A$2)-8),"",SUMIF(Table1[SHIFT NOMENCLATURE], $B420, Table1[EVIC FIRE]))</f>
        <v/>
      </c>
      <c r="G420" s="1" t="str">
        <f>IF($A420&gt;--RIGHT($A$2,LEN($A$2)-8),"",SUMIF(Table1[SHIFT NOMENCLATURE], $B420, Table1[EKIA]))</f>
        <v/>
      </c>
      <c r="H420" s="1" t="str">
        <f>IF($A420&gt;--RIGHT($A$2,LEN($A$2)-8),"",SUMIF(Table1[SHIFT NOMENCLATURE], $B420, Table1[EWIA]))</f>
        <v/>
      </c>
      <c r="I420" s="1" t="str">
        <f>IF($A420&gt;--RIGHT($A$2,LEN($A$2)-8),"",SUMIF(Table1[SHIFT NOMENCLATURE], $B420, Table1[EPW]))</f>
        <v/>
      </c>
      <c r="J420" s="1" t="str">
        <f>IF($A420&gt;--RIGHT($A$2,LEN($A$2)-8),"",SUMIF(Table1[SHIFT NOMENCLATURE], $B420, Table1[FVIC KILL]))</f>
        <v/>
      </c>
      <c r="K420" s="1" t="str">
        <f>IF($A420&gt;--RIGHT($A$2,LEN($A$2)-8),"",SUMIF(Table1[SHIFT NOMENCLATURE], $B420, Table1[FVIC MOB]))</f>
        <v/>
      </c>
      <c r="L420" s="1" t="str">
        <f>IF($A420&gt;--RIGHT($A$2,LEN($A$2)-8),"",SUMIF(Table1[SHIFT NOMENCLATURE], $B420, Table1[FVIC FIRE]))</f>
        <v/>
      </c>
      <c r="M420" s="1" t="str">
        <f>IF($A420&gt;--RIGHT($A$2,LEN($A$2)-8),"",SUMIF(Table1[SHIFT NOMENCLATURE], $B420, Table1[FKIA]))</f>
        <v/>
      </c>
      <c r="N420" s="1" t="str">
        <f>IF($A420&gt;--RIGHT($A$2,LEN($A$2)-8),"",SUMIF(Table1[SHIFT NOMENCLATURE], $B420, Table1[FWIA]))</f>
        <v/>
      </c>
      <c r="O420" s="1" t="str">
        <f>IF($A420&gt;--RIGHT($A$2,LEN($A$2)-8),"",SUMIF(Table1[SHIFT NOMENCLATURE], $B420, Table1[DUSTWUN]))</f>
        <v/>
      </c>
    </row>
    <row r="421" spans="1:15" x14ac:dyDescent="0.25">
      <c r="A421" s="1" t="str">
        <f t="shared" si="12"/>
        <v/>
      </c>
      <c r="B421" t="str">
        <f t="shared" si="13"/>
        <v/>
      </c>
      <c r="C421" s="1" t="str">
        <f>IF($A421&gt;--RIGHT($A$2,LEN($A$2)-8),"",COUNTIF(Table1[SHIFT NOMENCLATURE],$B421))</f>
        <v/>
      </c>
      <c r="D421" s="1" t="str">
        <f>IF($A421&gt;--RIGHT($A$2,LEN($A$2)-8),"",SUMIF(Table1[SHIFT NOMENCLATURE], $B421, Table1[EVIC KILL]))</f>
        <v/>
      </c>
      <c r="E421" s="1" t="str">
        <f>IF($A421&gt;--RIGHT($A$2,LEN($A$2)-8),"",SUMIF(Table1[SHIFT NOMENCLATURE], $B421, Table1[EVIC MOB]))</f>
        <v/>
      </c>
      <c r="F421" s="1" t="str">
        <f>IF($A421&gt;--RIGHT($A$2,LEN($A$2)-8),"",SUMIF(Table1[SHIFT NOMENCLATURE], $B421, Table1[EVIC FIRE]))</f>
        <v/>
      </c>
      <c r="G421" s="1" t="str">
        <f>IF($A421&gt;--RIGHT($A$2,LEN($A$2)-8),"",SUMIF(Table1[SHIFT NOMENCLATURE], $B421, Table1[EKIA]))</f>
        <v/>
      </c>
      <c r="H421" s="1" t="str">
        <f>IF($A421&gt;--RIGHT($A$2,LEN($A$2)-8),"",SUMIF(Table1[SHIFT NOMENCLATURE], $B421, Table1[EWIA]))</f>
        <v/>
      </c>
      <c r="I421" s="1" t="str">
        <f>IF($A421&gt;--RIGHT($A$2,LEN($A$2)-8),"",SUMIF(Table1[SHIFT NOMENCLATURE], $B421, Table1[EPW]))</f>
        <v/>
      </c>
      <c r="J421" s="1" t="str">
        <f>IF($A421&gt;--RIGHT($A$2,LEN($A$2)-8),"",SUMIF(Table1[SHIFT NOMENCLATURE], $B421, Table1[FVIC KILL]))</f>
        <v/>
      </c>
      <c r="K421" s="1" t="str">
        <f>IF($A421&gt;--RIGHT($A$2,LEN($A$2)-8),"",SUMIF(Table1[SHIFT NOMENCLATURE], $B421, Table1[FVIC MOB]))</f>
        <v/>
      </c>
      <c r="L421" s="1" t="str">
        <f>IF($A421&gt;--RIGHT($A$2,LEN($A$2)-8),"",SUMIF(Table1[SHIFT NOMENCLATURE], $B421, Table1[FVIC FIRE]))</f>
        <v/>
      </c>
      <c r="M421" s="1" t="str">
        <f>IF($A421&gt;--RIGHT($A$2,LEN($A$2)-8),"",SUMIF(Table1[SHIFT NOMENCLATURE], $B421, Table1[FKIA]))</f>
        <v/>
      </c>
      <c r="N421" s="1" t="str">
        <f>IF($A421&gt;--RIGHT($A$2,LEN($A$2)-8),"",SUMIF(Table1[SHIFT NOMENCLATURE], $B421, Table1[FWIA]))</f>
        <v/>
      </c>
      <c r="O421" s="1" t="str">
        <f>IF($A421&gt;--RIGHT($A$2,LEN($A$2)-8),"",SUMIF(Table1[SHIFT NOMENCLATURE], $B421, Table1[DUSTWUN]))</f>
        <v/>
      </c>
    </row>
    <row r="422" spans="1:15" x14ac:dyDescent="0.25">
      <c r="A422" s="1" t="str">
        <f t="shared" si="12"/>
        <v/>
      </c>
      <c r="B422" t="str">
        <f t="shared" si="13"/>
        <v/>
      </c>
      <c r="C422" s="1" t="str">
        <f>IF($A422&gt;--RIGHT($A$2,LEN($A$2)-8),"",COUNTIF(Table1[SHIFT NOMENCLATURE],$B422))</f>
        <v/>
      </c>
      <c r="D422" s="1" t="str">
        <f>IF($A422&gt;--RIGHT($A$2,LEN($A$2)-8),"",SUMIF(Table1[SHIFT NOMENCLATURE], $B422, Table1[EVIC KILL]))</f>
        <v/>
      </c>
      <c r="E422" s="1" t="str">
        <f>IF($A422&gt;--RIGHT($A$2,LEN($A$2)-8),"",SUMIF(Table1[SHIFT NOMENCLATURE], $B422, Table1[EVIC MOB]))</f>
        <v/>
      </c>
      <c r="F422" s="1" t="str">
        <f>IF($A422&gt;--RIGHT($A$2,LEN($A$2)-8),"",SUMIF(Table1[SHIFT NOMENCLATURE], $B422, Table1[EVIC FIRE]))</f>
        <v/>
      </c>
      <c r="G422" s="1" t="str">
        <f>IF($A422&gt;--RIGHT($A$2,LEN($A$2)-8),"",SUMIF(Table1[SHIFT NOMENCLATURE], $B422, Table1[EKIA]))</f>
        <v/>
      </c>
      <c r="H422" s="1" t="str">
        <f>IF($A422&gt;--RIGHT($A$2,LEN($A$2)-8),"",SUMIF(Table1[SHIFT NOMENCLATURE], $B422, Table1[EWIA]))</f>
        <v/>
      </c>
      <c r="I422" s="1" t="str">
        <f>IF($A422&gt;--RIGHT($A$2,LEN($A$2)-8),"",SUMIF(Table1[SHIFT NOMENCLATURE], $B422, Table1[EPW]))</f>
        <v/>
      </c>
      <c r="J422" s="1" t="str">
        <f>IF($A422&gt;--RIGHT($A$2,LEN($A$2)-8),"",SUMIF(Table1[SHIFT NOMENCLATURE], $B422, Table1[FVIC KILL]))</f>
        <v/>
      </c>
      <c r="K422" s="1" t="str">
        <f>IF($A422&gt;--RIGHT($A$2,LEN($A$2)-8),"",SUMIF(Table1[SHIFT NOMENCLATURE], $B422, Table1[FVIC MOB]))</f>
        <v/>
      </c>
      <c r="L422" s="1" t="str">
        <f>IF($A422&gt;--RIGHT($A$2,LEN($A$2)-8),"",SUMIF(Table1[SHIFT NOMENCLATURE], $B422, Table1[FVIC FIRE]))</f>
        <v/>
      </c>
      <c r="M422" s="1" t="str">
        <f>IF($A422&gt;--RIGHT($A$2,LEN($A$2)-8),"",SUMIF(Table1[SHIFT NOMENCLATURE], $B422, Table1[FKIA]))</f>
        <v/>
      </c>
      <c r="N422" s="1" t="str">
        <f>IF($A422&gt;--RIGHT($A$2,LEN($A$2)-8),"",SUMIF(Table1[SHIFT NOMENCLATURE], $B422, Table1[FWIA]))</f>
        <v/>
      </c>
      <c r="O422" s="1" t="str">
        <f>IF($A422&gt;--RIGHT($A$2,LEN($A$2)-8),"",SUMIF(Table1[SHIFT NOMENCLATURE], $B422, Table1[DUSTWUN]))</f>
        <v/>
      </c>
    </row>
    <row r="423" spans="1:15" x14ac:dyDescent="0.25">
      <c r="A423" s="1" t="str">
        <f t="shared" si="12"/>
        <v/>
      </c>
      <c r="B423" t="str">
        <f t="shared" si="13"/>
        <v/>
      </c>
      <c r="C423" s="1" t="str">
        <f>IF($A423&gt;--RIGHT($A$2,LEN($A$2)-8),"",COUNTIF(Table1[SHIFT NOMENCLATURE],$B423))</f>
        <v/>
      </c>
      <c r="D423" s="1" t="str">
        <f>IF($A423&gt;--RIGHT($A$2,LEN($A$2)-8),"",SUMIF(Table1[SHIFT NOMENCLATURE], $B423, Table1[EVIC KILL]))</f>
        <v/>
      </c>
      <c r="E423" s="1" t="str">
        <f>IF($A423&gt;--RIGHT($A$2,LEN($A$2)-8),"",SUMIF(Table1[SHIFT NOMENCLATURE], $B423, Table1[EVIC MOB]))</f>
        <v/>
      </c>
      <c r="F423" s="1" t="str">
        <f>IF($A423&gt;--RIGHT($A$2,LEN($A$2)-8),"",SUMIF(Table1[SHIFT NOMENCLATURE], $B423, Table1[EVIC FIRE]))</f>
        <v/>
      </c>
      <c r="G423" s="1" t="str">
        <f>IF($A423&gt;--RIGHT($A$2,LEN($A$2)-8),"",SUMIF(Table1[SHIFT NOMENCLATURE], $B423, Table1[EKIA]))</f>
        <v/>
      </c>
      <c r="H423" s="1" t="str">
        <f>IF($A423&gt;--RIGHT($A$2,LEN($A$2)-8),"",SUMIF(Table1[SHIFT NOMENCLATURE], $B423, Table1[EWIA]))</f>
        <v/>
      </c>
      <c r="I423" s="1" t="str">
        <f>IF($A423&gt;--RIGHT($A$2,LEN($A$2)-8),"",SUMIF(Table1[SHIFT NOMENCLATURE], $B423, Table1[EPW]))</f>
        <v/>
      </c>
      <c r="J423" s="1" t="str">
        <f>IF($A423&gt;--RIGHT($A$2,LEN($A$2)-8),"",SUMIF(Table1[SHIFT NOMENCLATURE], $B423, Table1[FVIC KILL]))</f>
        <v/>
      </c>
      <c r="K423" s="1" t="str">
        <f>IF($A423&gt;--RIGHT($A$2,LEN($A$2)-8),"",SUMIF(Table1[SHIFT NOMENCLATURE], $B423, Table1[FVIC MOB]))</f>
        <v/>
      </c>
      <c r="L423" s="1" t="str">
        <f>IF($A423&gt;--RIGHT($A$2,LEN($A$2)-8),"",SUMIF(Table1[SHIFT NOMENCLATURE], $B423, Table1[FVIC FIRE]))</f>
        <v/>
      </c>
      <c r="M423" s="1" t="str">
        <f>IF($A423&gt;--RIGHT($A$2,LEN($A$2)-8),"",SUMIF(Table1[SHIFT NOMENCLATURE], $B423, Table1[FKIA]))</f>
        <v/>
      </c>
      <c r="N423" s="1" t="str">
        <f>IF($A423&gt;--RIGHT($A$2,LEN($A$2)-8),"",SUMIF(Table1[SHIFT NOMENCLATURE], $B423, Table1[FWIA]))</f>
        <v/>
      </c>
      <c r="O423" s="1" t="str">
        <f>IF($A423&gt;--RIGHT($A$2,LEN($A$2)-8),"",SUMIF(Table1[SHIFT NOMENCLATURE], $B423, Table1[DUSTWUN]))</f>
        <v/>
      </c>
    </row>
    <row r="424" spans="1:15" x14ac:dyDescent="0.25">
      <c r="A424" s="1" t="str">
        <f t="shared" si="12"/>
        <v/>
      </c>
      <c r="B424" t="str">
        <f t="shared" si="13"/>
        <v/>
      </c>
      <c r="C424" s="1" t="str">
        <f>IF($A424&gt;--RIGHT($A$2,LEN($A$2)-8),"",COUNTIF(Table1[SHIFT NOMENCLATURE],$B424))</f>
        <v/>
      </c>
      <c r="D424" s="1" t="str">
        <f>IF($A424&gt;--RIGHT($A$2,LEN($A$2)-8),"",SUMIF(Table1[SHIFT NOMENCLATURE], $B424, Table1[EVIC KILL]))</f>
        <v/>
      </c>
      <c r="E424" s="1" t="str">
        <f>IF($A424&gt;--RIGHT($A$2,LEN($A$2)-8),"",SUMIF(Table1[SHIFT NOMENCLATURE], $B424, Table1[EVIC MOB]))</f>
        <v/>
      </c>
      <c r="F424" s="1" t="str">
        <f>IF($A424&gt;--RIGHT($A$2,LEN($A$2)-8),"",SUMIF(Table1[SHIFT NOMENCLATURE], $B424, Table1[EVIC FIRE]))</f>
        <v/>
      </c>
      <c r="G424" s="1" t="str">
        <f>IF($A424&gt;--RIGHT($A$2,LEN($A$2)-8),"",SUMIF(Table1[SHIFT NOMENCLATURE], $B424, Table1[EKIA]))</f>
        <v/>
      </c>
      <c r="H424" s="1" t="str">
        <f>IF($A424&gt;--RIGHT($A$2,LEN($A$2)-8),"",SUMIF(Table1[SHIFT NOMENCLATURE], $B424, Table1[EWIA]))</f>
        <v/>
      </c>
      <c r="I424" s="1" t="str">
        <f>IF($A424&gt;--RIGHT($A$2,LEN($A$2)-8),"",SUMIF(Table1[SHIFT NOMENCLATURE], $B424, Table1[EPW]))</f>
        <v/>
      </c>
      <c r="J424" s="1" t="str">
        <f>IF($A424&gt;--RIGHT($A$2,LEN($A$2)-8),"",SUMIF(Table1[SHIFT NOMENCLATURE], $B424, Table1[FVIC KILL]))</f>
        <v/>
      </c>
      <c r="K424" s="1" t="str">
        <f>IF($A424&gt;--RIGHT($A$2,LEN($A$2)-8),"",SUMIF(Table1[SHIFT NOMENCLATURE], $B424, Table1[FVIC MOB]))</f>
        <v/>
      </c>
      <c r="L424" s="1" t="str">
        <f>IF($A424&gt;--RIGHT($A$2,LEN($A$2)-8),"",SUMIF(Table1[SHIFT NOMENCLATURE], $B424, Table1[FVIC FIRE]))</f>
        <v/>
      </c>
      <c r="M424" s="1" t="str">
        <f>IF($A424&gt;--RIGHT($A$2,LEN($A$2)-8),"",SUMIF(Table1[SHIFT NOMENCLATURE], $B424, Table1[FKIA]))</f>
        <v/>
      </c>
      <c r="N424" s="1" t="str">
        <f>IF($A424&gt;--RIGHT($A$2,LEN($A$2)-8),"",SUMIF(Table1[SHIFT NOMENCLATURE], $B424, Table1[FWIA]))</f>
        <v/>
      </c>
      <c r="O424" s="1" t="str">
        <f>IF($A424&gt;--RIGHT($A$2,LEN($A$2)-8),"",SUMIF(Table1[SHIFT NOMENCLATURE], $B424, Table1[DUSTWUN]))</f>
        <v/>
      </c>
    </row>
    <row r="425" spans="1:15" x14ac:dyDescent="0.25">
      <c r="A425" s="1" t="str">
        <f t="shared" si="12"/>
        <v/>
      </c>
      <c r="B425" t="str">
        <f t="shared" si="13"/>
        <v/>
      </c>
      <c r="C425" s="1" t="str">
        <f>IF($A425&gt;--RIGHT($A$2,LEN($A$2)-8),"",COUNTIF(Table1[SHIFT NOMENCLATURE],$B425))</f>
        <v/>
      </c>
      <c r="D425" s="1" t="str">
        <f>IF($A425&gt;--RIGHT($A$2,LEN($A$2)-8),"",SUMIF(Table1[SHIFT NOMENCLATURE], $B425, Table1[EVIC KILL]))</f>
        <v/>
      </c>
      <c r="E425" s="1" t="str">
        <f>IF($A425&gt;--RIGHT($A$2,LEN($A$2)-8),"",SUMIF(Table1[SHIFT NOMENCLATURE], $B425, Table1[EVIC MOB]))</f>
        <v/>
      </c>
      <c r="F425" s="1" t="str">
        <f>IF($A425&gt;--RIGHT($A$2,LEN($A$2)-8),"",SUMIF(Table1[SHIFT NOMENCLATURE], $B425, Table1[EVIC FIRE]))</f>
        <v/>
      </c>
      <c r="G425" s="1" t="str">
        <f>IF($A425&gt;--RIGHT($A$2,LEN($A$2)-8),"",SUMIF(Table1[SHIFT NOMENCLATURE], $B425, Table1[EKIA]))</f>
        <v/>
      </c>
      <c r="H425" s="1" t="str">
        <f>IF($A425&gt;--RIGHT($A$2,LEN($A$2)-8),"",SUMIF(Table1[SHIFT NOMENCLATURE], $B425, Table1[EWIA]))</f>
        <v/>
      </c>
      <c r="I425" s="1" t="str">
        <f>IF($A425&gt;--RIGHT($A$2,LEN($A$2)-8),"",SUMIF(Table1[SHIFT NOMENCLATURE], $B425, Table1[EPW]))</f>
        <v/>
      </c>
      <c r="J425" s="1" t="str">
        <f>IF($A425&gt;--RIGHT($A$2,LEN($A$2)-8),"",SUMIF(Table1[SHIFT NOMENCLATURE], $B425, Table1[FVIC KILL]))</f>
        <v/>
      </c>
      <c r="K425" s="1" t="str">
        <f>IF($A425&gt;--RIGHT($A$2,LEN($A$2)-8),"",SUMIF(Table1[SHIFT NOMENCLATURE], $B425, Table1[FVIC MOB]))</f>
        <v/>
      </c>
      <c r="L425" s="1" t="str">
        <f>IF($A425&gt;--RIGHT($A$2,LEN($A$2)-8),"",SUMIF(Table1[SHIFT NOMENCLATURE], $B425, Table1[FVIC FIRE]))</f>
        <v/>
      </c>
      <c r="M425" s="1" t="str">
        <f>IF($A425&gt;--RIGHT($A$2,LEN($A$2)-8),"",SUMIF(Table1[SHIFT NOMENCLATURE], $B425, Table1[FKIA]))</f>
        <v/>
      </c>
      <c r="N425" s="1" t="str">
        <f>IF($A425&gt;--RIGHT($A$2,LEN($A$2)-8),"",SUMIF(Table1[SHIFT NOMENCLATURE], $B425, Table1[FWIA]))</f>
        <v/>
      </c>
      <c r="O425" s="1" t="str">
        <f>IF($A425&gt;--RIGHT($A$2,LEN($A$2)-8),"",SUMIF(Table1[SHIFT NOMENCLATURE], $B425, Table1[DUSTWUN]))</f>
        <v/>
      </c>
    </row>
    <row r="426" spans="1:15" x14ac:dyDescent="0.25">
      <c r="A426" s="1" t="str">
        <f t="shared" si="12"/>
        <v/>
      </c>
      <c r="B426" t="str">
        <f t="shared" si="13"/>
        <v/>
      </c>
      <c r="C426" s="1" t="str">
        <f>IF($A426&gt;--RIGHT($A$2,LEN($A$2)-8),"",COUNTIF(Table1[SHIFT NOMENCLATURE],$B426))</f>
        <v/>
      </c>
      <c r="D426" s="1" t="str">
        <f>IF($A426&gt;--RIGHT($A$2,LEN($A$2)-8),"",SUMIF(Table1[SHIFT NOMENCLATURE], $B426, Table1[EVIC KILL]))</f>
        <v/>
      </c>
      <c r="E426" s="1" t="str">
        <f>IF($A426&gt;--RIGHT($A$2,LEN($A$2)-8),"",SUMIF(Table1[SHIFT NOMENCLATURE], $B426, Table1[EVIC MOB]))</f>
        <v/>
      </c>
      <c r="F426" s="1" t="str">
        <f>IF($A426&gt;--RIGHT($A$2,LEN($A$2)-8),"",SUMIF(Table1[SHIFT NOMENCLATURE], $B426, Table1[EVIC FIRE]))</f>
        <v/>
      </c>
      <c r="G426" s="1" t="str">
        <f>IF($A426&gt;--RIGHT($A$2,LEN($A$2)-8),"",SUMIF(Table1[SHIFT NOMENCLATURE], $B426, Table1[EKIA]))</f>
        <v/>
      </c>
      <c r="H426" s="1" t="str">
        <f>IF($A426&gt;--RIGHT($A$2,LEN($A$2)-8),"",SUMIF(Table1[SHIFT NOMENCLATURE], $B426, Table1[EWIA]))</f>
        <v/>
      </c>
      <c r="I426" s="1" t="str">
        <f>IF($A426&gt;--RIGHT($A$2,LEN($A$2)-8),"",SUMIF(Table1[SHIFT NOMENCLATURE], $B426, Table1[EPW]))</f>
        <v/>
      </c>
      <c r="J426" s="1" t="str">
        <f>IF($A426&gt;--RIGHT($A$2,LEN($A$2)-8),"",SUMIF(Table1[SHIFT NOMENCLATURE], $B426, Table1[FVIC KILL]))</f>
        <v/>
      </c>
      <c r="K426" s="1" t="str">
        <f>IF($A426&gt;--RIGHT($A$2,LEN($A$2)-8),"",SUMIF(Table1[SHIFT NOMENCLATURE], $B426, Table1[FVIC MOB]))</f>
        <v/>
      </c>
      <c r="L426" s="1" t="str">
        <f>IF($A426&gt;--RIGHT($A$2,LEN($A$2)-8),"",SUMIF(Table1[SHIFT NOMENCLATURE], $B426, Table1[FVIC FIRE]))</f>
        <v/>
      </c>
      <c r="M426" s="1" t="str">
        <f>IF($A426&gt;--RIGHT($A$2,LEN($A$2)-8),"",SUMIF(Table1[SHIFT NOMENCLATURE], $B426, Table1[FKIA]))</f>
        <v/>
      </c>
      <c r="N426" s="1" t="str">
        <f>IF($A426&gt;--RIGHT($A$2,LEN($A$2)-8),"",SUMIF(Table1[SHIFT NOMENCLATURE], $B426, Table1[FWIA]))</f>
        <v/>
      </c>
      <c r="O426" s="1" t="str">
        <f>IF($A426&gt;--RIGHT($A$2,LEN($A$2)-8),"",SUMIF(Table1[SHIFT NOMENCLATURE], $B426, Table1[DUSTWUN]))</f>
        <v/>
      </c>
    </row>
    <row r="427" spans="1:15" x14ac:dyDescent="0.25">
      <c r="A427" s="1" t="str">
        <f t="shared" si="12"/>
        <v/>
      </c>
      <c r="B427" t="str">
        <f t="shared" si="13"/>
        <v/>
      </c>
      <c r="C427" s="1" t="str">
        <f>IF($A427&gt;--RIGHT($A$2,LEN($A$2)-8),"",COUNTIF(Table1[SHIFT NOMENCLATURE],$B427))</f>
        <v/>
      </c>
      <c r="D427" s="1" t="str">
        <f>IF($A427&gt;--RIGHT($A$2,LEN($A$2)-8),"",SUMIF(Table1[SHIFT NOMENCLATURE], $B427, Table1[EVIC KILL]))</f>
        <v/>
      </c>
      <c r="E427" s="1" t="str">
        <f>IF($A427&gt;--RIGHT($A$2,LEN($A$2)-8),"",SUMIF(Table1[SHIFT NOMENCLATURE], $B427, Table1[EVIC MOB]))</f>
        <v/>
      </c>
      <c r="F427" s="1" t="str">
        <f>IF($A427&gt;--RIGHT($A$2,LEN($A$2)-8),"",SUMIF(Table1[SHIFT NOMENCLATURE], $B427, Table1[EVIC FIRE]))</f>
        <v/>
      </c>
      <c r="G427" s="1" t="str">
        <f>IF($A427&gt;--RIGHT($A$2,LEN($A$2)-8),"",SUMIF(Table1[SHIFT NOMENCLATURE], $B427, Table1[EKIA]))</f>
        <v/>
      </c>
      <c r="H427" s="1" t="str">
        <f>IF($A427&gt;--RIGHT($A$2,LEN($A$2)-8),"",SUMIF(Table1[SHIFT NOMENCLATURE], $B427, Table1[EWIA]))</f>
        <v/>
      </c>
      <c r="I427" s="1" t="str">
        <f>IF($A427&gt;--RIGHT($A$2,LEN($A$2)-8),"",SUMIF(Table1[SHIFT NOMENCLATURE], $B427, Table1[EPW]))</f>
        <v/>
      </c>
      <c r="J427" s="1" t="str">
        <f>IF($A427&gt;--RIGHT($A$2,LEN($A$2)-8),"",SUMIF(Table1[SHIFT NOMENCLATURE], $B427, Table1[FVIC KILL]))</f>
        <v/>
      </c>
      <c r="K427" s="1" t="str">
        <f>IF($A427&gt;--RIGHT($A$2,LEN($A$2)-8),"",SUMIF(Table1[SHIFT NOMENCLATURE], $B427, Table1[FVIC MOB]))</f>
        <v/>
      </c>
      <c r="L427" s="1" t="str">
        <f>IF($A427&gt;--RIGHT($A$2,LEN($A$2)-8),"",SUMIF(Table1[SHIFT NOMENCLATURE], $B427, Table1[FVIC FIRE]))</f>
        <v/>
      </c>
      <c r="M427" s="1" t="str">
        <f>IF($A427&gt;--RIGHT($A$2,LEN($A$2)-8),"",SUMIF(Table1[SHIFT NOMENCLATURE], $B427, Table1[FKIA]))</f>
        <v/>
      </c>
      <c r="N427" s="1" t="str">
        <f>IF($A427&gt;--RIGHT($A$2,LEN($A$2)-8),"",SUMIF(Table1[SHIFT NOMENCLATURE], $B427, Table1[FWIA]))</f>
        <v/>
      </c>
      <c r="O427" s="1" t="str">
        <f>IF($A427&gt;--RIGHT($A$2,LEN($A$2)-8),"",SUMIF(Table1[SHIFT NOMENCLATURE], $B427, Table1[DUSTWUN]))</f>
        <v/>
      </c>
    </row>
    <row r="428" spans="1:15" x14ac:dyDescent="0.25">
      <c r="A428" s="1" t="str">
        <f t="shared" si="12"/>
        <v/>
      </c>
      <c r="B428" t="str">
        <f t="shared" si="13"/>
        <v/>
      </c>
      <c r="C428" s="1" t="str">
        <f>IF($A428&gt;--RIGHT($A$2,LEN($A$2)-8),"",COUNTIF(Table1[SHIFT NOMENCLATURE],$B428))</f>
        <v/>
      </c>
      <c r="D428" s="1" t="str">
        <f>IF($A428&gt;--RIGHT($A$2,LEN($A$2)-8),"",SUMIF(Table1[SHIFT NOMENCLATURE], $B428, Table1[EVIC KILL]))</f>
        <v/>
      </c>
      <c r="E428" s="1" t="str">
        <f>IF($A428&gt;--RIGHT($A$2,LEN($A$2)-8),"",SUMIF(Table1[SHIFT NOMENCLATURE], $B428, Table1[EVIC MOB]))</f>
        <v/>
      </c>
      <c r="F428" s="1" t="str">
        <f>IF($A428&gt;--RIGHT($A$2,LEN($A$2)-8),"",SUMIF(Table1[SHIFT NOMENCLATURE], $B428, Table1[EVIC FIRE]))</f>
        <v/>
      </c>
      <c r="G428" s="1" t="str">
        <f>IF($A428&gt;--RIGHT($A$2,LEN($A$2)-8),"",SUMIF(Table1[SHIFT NOMENCLATURE], $B428, Table1[EKIA]))</f>
        <v/>
      </c>
      <c r="H428" s="1" t="str">
        <f>IF($A428&gt;--RIGHT($A$2,LEN($A$2)-8),"",SUMIF(Table1[SHIFT NOMENCLATURE], $B428, Table1[EWIA]))</f>
        <v/>
      </c>
      <c r="I428" s="1" t="str">
        <f>IF($A428&gt;--RIGHT($A$2,LEN($A$2)-8),"",SUMIF(Table1[SHIFT NOMENCLATURE], $B428, Table1[EPW]))</f>
        <v/>
      </c>
      <c r="J428" s="1" t="str">
        <f>IF($A428&gt;--RIGHT($A$2,LEN($A$2)-8),"",SUMIF(Table1[SHIFT NOMENCLATURE], $B428, Table1[FVIC KILL]))</f>
        <v/>
      </c>
      <c r="K428" s="1" t="str">
        <f>IF($A428&gt;--RIGHT($A$2,LEN($A$2)-8),"",SUMIF(Table1[SHIFT NOMENCLATURE], $B428, Table1[FVIC MOB]))</f>
        <v/>
      </c>
      <c r="L428" s="1" t="str">
        <f>IF($A428&gt;--RIGHT($A$2,LEN($A$2)-8),"",SUMIF(Table1[SHIFT NOMENCLATURE], $B428, Table1[FVIC FIRE]))</f>
        <v/>
      </c>
      <c r="M428" s="1" t="str">
        <f>IF($A428&gt;--RIGHT($A$2,LEN($A$2)-8),"",SUMIF(Table1[SHIFT NOMENCLATURE], $B428, Table1[FKIA]))</f>
        <v/>
      </c>
      <c r="N428" s="1" t="str">
        <f>IF($A428&gt;--RIGHT($A$2,LEN($A$2)-8),"",SUMIF(Table1[SHIFT NOMENCLATURE], $B428, Table1[FWIA]))</f>
        <v/>
      </c>
      <c r="O428" s="1" t="str">
        <f>IF($A428&gt;--RIGHT($A$2,LEN($A$2)-8),"",SUMIF(Table1[SHIFT NOMENCLATURE], $B428, Table1[DUSTWUN]))</f>
        <v/>
      </c>
    </row>
    <row r="429" spans="1:15" x14ac:dyDescent="0.25">
      <c r="A429" s="1" t="str">
        <f t="shared" si="12"/>
        <v/>
      </c>
      <c r="B429" t="str">
        <f t="shared" si="13"/>
        <v/>
      </c>
      <c r="C429" s="1" t="str">
        <f>IF($A429&gt;--RIGHT($A$2,LEN($A$2)-8),"",COUNTIF(Table1[SHIFT NOMENCLATURE],$B429))</f>
        <v/>
      </c>
      <c r="D429" s="1" t="str">
        <f>IF($A429&gt;--RIGHT($A$2,LEN($A$2)-8),"",SUMIF(Table1[SHIFT NOMENCLATURE], $B429, Table1[EVIC KILL]))</f>
        <v/>
      </c>
      <c r="E429" s="1" t="str">
        <f>IF($A429&gt;--RIGHT($A$2,LEN($A$2)-8),"",SUMIF(Table1[SHIFT NOMENCLATURE], $B429, Table1[EVIC MOB]))</f>
        <v/>
      </c>
      <c r="F429" s="1" t="str">
        <f>IF($A429&gt;--RIGHT($A$2,LEN($A$2)-8),"",SUMIF(Table1[SHIFT NOMENCLATURE], $B429, Table1[EVIC FIRE]))</f>
        <v/>
      </c>
      <c r="G429" s="1" t="str">
        <f>IF($A429&gt;--RIGHT($A$2,LEN($A$2)-8),"",SUMIF(Table1[SHIFT NOMENCLATURE], $B429, Table1[EKIA]))</f>
        <v/>
      </c>
      <c r="H429" s="1" t="str">
        <f>IF($A429&gt;--RIGHT($A$2,LEN($A$2)-8),"",SUMIF(Table1[SHIFT NOMENCLATURE], $B429, Table1[EWIA]))</f>
        <v/>
      </c>
      <c r="I429" s="1" t="str">
        <f>IF($A429&gt;--RIGHT($A$2,LEN($A$2)-8),"",SUMIF(Table1[SHIFT NOMENCLATURE], $B429, Table1[EPW]))</f>
        <v/>
      </c>
      <c r="J429" s="1" t="str">
        <f>IF($A429&gt;--RIGHT($A$2,LEN($A$2)-8),"",SUMIF(Table1[SHIFT NOMENCLATURE], $B429, Table1[FVIC KILL]))</f>
        <v/>
      </c>
      <c r="K429" s="1" t="str">
        <f>IF($A429&gt;--RIGHT($A$2,LEN($A$2)-8),"",SUMIF(Table1[SHIFT NOMENCLATURE], $B429, Table1[FVIC MOB]))</f>
        <v/>
      </c>
      <c r="L429" s="1" t="str">
        <f>IF($A429&gt;--RIGHT($A$2,LEN($A$2)-8),"",SUMIF(Table1[SHIFT NOMENCLATURE], $B429, Table1[FVIC FIRE]))</f>
        <v/>
      </c>
      <c r="M429" s="1" t="str">
        <f>IF($A429&gt;--RIGHT($A$2,LEN($A$2)-8),"",SUMIF(Table1[SHIFT NOMENCLATURE], $B429, Table1[FKIA]))</f>
        <v/>
      </c>
      <c r="N429" s="1" t="str">
        <f>IF($A429&gt;--RIGHT($A$2,LEN($A$2)-8),"",SUMIF(Table1[SHIFT NOMENCLATURE], $B429, Table1[FWIA]))</f>
        <v/>
      </c>
      <c r="O429" s="1" t="str">
        <f>IF($A429&gt;--RIGHT($A$2,LEN($A$2)-8),"",SUMIF(Table1[SHIFT NOMENCLATURE], $B429, Table1[DUSTWUN]))</f>
        <v/>
      </c>
    </row>
    <row r="430" spans="1:15" x14ac:dyDescent="0.25">
      <c r="A430" s="1" t="str">
        <f t="shared" si="12"/>
        <v/>
      </c>
      <c r="B430" t="str">
        <f t="shared" si="13"/>
        <v/>
      </c>
      <c r="C430" s="1" t="str">
        <f>IF($A430&gt;--RIGHT($A$2,LEN($A$2)-8),"",COUNTIF(Table1[SHIFT NOMENCLATURE],$B430))</f>
        <v/>
      </c>
      <c r="D430" s="1" t="str">
        <f>IF($A430&gt;--RIGHT($A$2,LEN($A$2)-8),"",SUMIF(Table1[SHIFT NOMENCLATURE], $B430, Table1[EVIC KILL]))</f>
        <v/>
      </c>
      <c r="E430" s="1" t="str">
        <f>IF($A430&gt;--RIGHT($A$2,LEN($A$2)-8),"",SUMIF(Table1[SHIFT NOMENCLATURE], $B430, Table1[EVIC MOB]))</f>
        <v/>
      </c>
      <c r="F430" s="1" t="str">
        <f>IF($A430&gt;--RIGHT($A$2,LEN($A$2)-8),"",SUMIF(Table1[SHIFT NOMENCLATURE], $B430, Table1[EVIC FIRE]))</f>
        <v/>
      </c>
      <c r="G430" s="1" t="str">
        <f>IF($A430&gt;--RIGHT($A$2,LEN($A$2)-8),"",SUMIF(Table1[SHIFT NOMENCLATURE], $B430, Table1[EKIA]))</f>
        <v/>
      </c>
      <c r="H430" s="1" t="str">
        <f>IF($A430&gt;--RIGHT($A$2,LEN($A$2)-8),"",SUMIF(Table1[SHIFT NOMENCLATURE], $B430, Table1[EWIA]))</f>
        <v/>
      </c>
      <c r="I430" s="1" t="str">
        <f>IF($A430&gt;--RIGHT($A$2,LEN($A$2)-8),"",SUMIF(Table1[SHIFT NOMENCLATURE], $B430, Table1[EPW]))</f>
        <v/>
      </c>
      <c r="J430" s="1" t="str">
        <f>IF($A430&gt;--RIGHT($A$2,LEN($A$2)-8),"",SUMIF(Table1[SHIFT NOMENCLATURE], $B430, Table1[FVIC KILL]))</f>
        <v/>
      </c>
      <c r="K430" s="1" t="str">
        <f>IF($A430&gt;--RIGHT($A$2,LEN($A$2)-8),"",SUMIF(Table1[SHIFT NOMENCLATURE], $B430, Table1[FVIC MOB]))</f>
        <v/>
      </c>
      <c r="L430" s="1" t="str">
        <f>IF($A430&gt;--RIGHT($A$2,LEN($A$2)-8),"",SUMIF(Table1[SHIFT NOMENCLATURE], $B430, Table1[FVIC FIRE]))</f>
        <v/>
      </c>
      <c r="M430" s="1" t="str">
        <f>IF($A430&gt;--RIGHT($A$2,LEN($A$2)-8),"",SUMIF(Table1[SHIFT NOMENCLATURE], $B430, Table1[FKIA]))</f>
        <v/>
      </c>
      <c r="N430" s="1" t="str">
        <f>IF($A430&gt;--RIGHT($A$2,LEN($A$2)-8),"",SUMIF(Table1[SHIFT NOMENCLATURE], $B430, Table1[FWIA]))</f>
        <v/>
      </c>
      <c r="O430" s="1" t="str">
        <f>IF($A430&gt;--RIGHT($A$2,LEN($A$2)-8),"",SUMIF(Table1[SHIFT NOMENCLATURE], $B430, Table1[DUSTWUN]))</f>
        <v/>
      </c>
    </row>
    <row r="431" spans="1:15" x14ac:dyDescent="0.25">
      <c r="A431" s="1" t="str">
        <f t="shared" si="12"/>
        <v/>
      </c>
      <c r="B431" t="str">
        <f t="shared" si="13"/>
        <v/>
      </c>
      <c r="C431" s="1" t="str">
        <f>IF($A431&gt;--RIGHT($A$2,LEN($A$2)-8),"",COUNTIF(Table1[SHIFT NOMENCLATURE],$B431))</f>
        <v/>
      </c>
      <c r="D431" s="1" t="str">
        <f>IF($A431&gt;--RIGHT($A$2,LEN($A$2)-8),"",SUMIF(Table1[SHIFT NOMENCLATURE], $B431, Table1[EVIC KILL]))</f>
        <v/>
      </c>
      <c r="E431" s="1" t="str">
        <f>IF($A431&gt;--RIGHT($A$2,LEN($A$2)-8),"",SUMIF(Table1[SHIFT NOMENCLATURE], $B431, Table1[EVIC MOB]))</f>
        <v/>
      </c>
      <c r="F431" s="1" t="str">
        <f>IF($A431&gt;--RIGHT($A$2,LEN($A$2)-8),"",SUMIF(Table1[SHIFT NOMENCLATURE], $B431, Table1[EVIC FIRE]))</f>
        <v/>
      </c>
      <c r="G431" s="1" t="str">
        <f>IF($A431&gt;--RIGHT($A$2,LEN($A$2)-8),"",SUMIF(Table1[SHIFT NOMENCLATURE], $B431, Table1[EKIA]))</f>
        <v/>
      </c>
      <c r="H431" s="1" t="str">
        <f>IF($A431&gt;--RIGHT($A$2,LEN($A$2)-8),"",SUMIF(Table1[SHIFT NOMENCLATURE], $B431, Table1[EWIA]))</f>
        <v/>
      </c>
      <c r="I431" s="1" t="str">
        <f>IF($A431&gt;--RIGHT($A$2,LEN($A$2)-8),"",SUMIF(Table1[SHIFT NOMENCLATURE], $B431, Table1[EPW]))</f>
        <v/>
      </c>
      <c r="J431" s="1" t="str">
        <f>IF($A431&gt;--RIGHT($A$2,LEN($A$2)-8),"",SUMIF(Table1[SHIFT NOMENCLATURE], $B431, Table1[FVIC KILL]))</f>
        <v/>
      </c>
      <c r="K431" s="1" t="str">
        <f>IF($A431&gt;--RIGHT($A$2,LEN($A$2)-8),"",SUMIF(Table1[SHIFT NOMENCLATURE], $B431, Table1[FVIC MOB]))</f>
        <v/>
      </c>
      <c r="L431" s="1" t="str">
        <f>IF($A431&gt;--RIGHT($A$2,LEN($A$2)-8),"",SUMIF(Table1[SHIFT NOMENCLATURE], $B431, Table1[FVIC FIRE]))</f>
        <v/>
      </c>
      <c r="M431" s="1" t="str">
        <f>IF($A431&gt;--RIGHT($A$2,LEN($A$2)-8),"",SUMIF(Table1[SHIFT NOMENCLATURE], $B431, Table1[FKIA]))</f>
        <v/>
      </c>
      <c r="N431" s="1" t="str">
        <f>IF($A431&gt;--RIGHT($A$2,LEN($A$2)-8),"",SUMIF(Table1[SHIFT NOMENCLATURE], $B431, Table1[FWIA]))</f>
        <v/>
      </c>
      <c r="O431" s="1" t="str">
        <f>IF($A431&gt;--RIGHT($A$2,LEN($A$2)-8),"",SUMIF(Table1[SHIFT NOMENCLATURE], $B431, Table1[DUSTWUN]))</f>
        <v/>
      </c>
    </row>
    <row r="432" spans="1:15" x14ac:dyDescent="0.25">
      <c r="A432" s="1" t="str">
        <f t="shared" si="12"/>
        <v/>
      </c>
      <c r="B432" t="str">
        <f t="shared" si="13"/>
        <v/>
      </c>
      <c r="C432" s="1" t="str">
        <f>IF($A432&gt;--RIGHT($A$2,LEN($A$2)-8),"",COUNTIF(Table1[SHIFT NOMENCLATURE],$B432))</f>
        <v/>
      </c>
      <c r="D432" s="1" t="str">
        <f>IF($A432&gt;--RIGHT($A$2,LEN($A$2)-8),"",SUMIF(Table1[SHIFT NOMENCLATURE], $B432, Table1[EVIC KILL]))</f>
        <v/>
      </c>
      <c r="E432" s="1" t="str">
        <f>IF($A432&gt;--RIGHT($A$2,LEN($A$2)-8),"",SUMIF(Table1[SHIFT NOMENCLATURE], $B432, Table1[EVIC MOB]))</f>
        <v/>
      </c>
      <c r="F432" s="1" t="str">
        <f>IF($A432&gt;--RIGHT($A$2,LEN($A$2)-8),"",SUMIF(Table1[SHIFT NOMENCLATURE], $B432, Table1[EVIC FIRE]))</f>
        <v/>
      </c>
      <c r="G432" s="1" t="str">
        <f>IF($A432&gt;--RIGHT($A$2,LEN($A$2)-8),"",SUMIF(Table1[SHIFT NOMENCLATURE], $B432, Table1[EKIA]))</f>
        <v/>
      </c>
      <c r="H432" s="1" t="str">
        <f>IF($A432&gt;--RIGHT($A$2,LEN($A$2)-8),"",SUMIF(Table1[SHIFT NOMENCLATURE], $B432, Table1[EWIA]))</f>
        <v/>
      </c>
      <c r="I432" s="1" t="str">
        <f>IF($A432&gt;--RIGHT($A$2,LEN($A$2)-8),"",SUMIF(Table1[SHIFT NOMENCLATURE], $B432, Table1[EPW]))</f>
        <v/>
      </c>
      <c r="J432" s="1" t="str">
        <f>IF($A432&gt;--RIGHT($A$2,LEN($A$2)-8),"",SUMIF(Table1[SHIFT NOMENCLATURE], $B432, Table1[FVIC KILL]))</f>
        <v/>
      </c>
      <c r="K432" s="1" t="str">
        <f>IF($A432&gt;--RIGHT($A$2,LEN($A$2)-8),"",SUMIF(Table1[SHIFT NOMENCLATURE], $B432, Table1[FVIC MOB]))</f>
        <v/>
      </c>
      <c r="L432" s="1" t="str">
        <f>IF($A432&gt;--RIGHT($A$2,LEN($A$2)-8),"",SUMIF(Table1[SHIFT NOMENCLATURE], $B432, Table1[FVIC FIRE]))</f>
        <v/>
      </c>
      <c r="M432" s="1" t="str">
        <f>IF($A432&gt;--RIGHT($A$2,LEN($A$2)-8),"",SUMIF(Table1[SHIFT NOMENCLATURE], $B432, Table1[FKIA]))</f>
        <v/>
      </c>
      <c r="N432" s="1" t="str">
        <f>IF($A432&gt;--RIGHT($A$2,LEN($A$2)-8),"",SUMIF(Table1[SHIFT NOMENCLATURE], $B432, Table1[FWIA]))</f>
        <v/>
      </c>
      <c r="O432" s="1" t="str">
        <f>IF($A432&gt;--RIGHT($A$2,LEN($A$2)-8),"",SUMIF(Table1[SHIFT NOMENCLATURE], $B432, Table1[DUSTWUN]))</f>
        <v/>
      </c>
    </row>
    <row r="433" spans="1:15" x14ac:dyDescent="0.25">
      <c r="A433" s="1" t="str">
        <f t="shared" si="12"/>
        <v/>
      </c>
      <c r="B433" t="str">
        <f t="shared" si="13"/>
        <v/>
      </c>
      <c r="C433" s="1" t="str">
        <f>IF($A433&gt;--RIGHT($A$2,LEN($A$2)-8),"",COUNTIF(Table1[SHIFT NOMENCLATURE],$B433))</f>
        <v/>
      </c>
      <c r="D433" s="1" t="str">
        <f>IF($A433&gt;--RIGHT($A$2,LEN($A$2)-8),"",SUMIF(Table1[SHIFT NOMENCLATURE], $B433, Table1[EVIC KILL]))</f>
        <v/>
      </c>
      <c r="E433" s="1" t="str">
        <f>IF($A433&gt;--RIGHT($A$2,LEN($A$2)-8),"",SUMIF(Table1[SHIFT NOMENCLATURE], $B433, Table1[EVIC MOB]))</f>
        <v/>
      </c>
      <c r="F433" s="1" t="str">
        <f>IF($A433&gt;--RIGHT($A$2,LEN($A$2)-8),"",SUMIF(Table1[SHIFT NOMENCLATURE], $B433, Table1[EVIC FIRE]))</f>
        <v/>
      </c>
      <c r="G433" s="1" t="str">
        <f>IF($A433&gt;--RIGHT($A$2,LEN($A$2)-8),"",SUMIF(Table1[SHIFT NOMENCLATURE], $B433, Table1[EKIA]))</f>
        <v/>
      </c>
      <c r="H433" s="1" t="str">
        <f>IF($A433&gt;--RIGHT($A$2,LEN($A$2)-8),"",SUMIF(Table1[SHIFT NOMENCLATURE], $B433, Table1[EWIA]))</f>
        <v/>
      </c>
      <c r="I433" s="1" t="str">
        <f>IF($A433&gt;--RIGHT($A$2,LEN($A$2)-8),"",SUMIF(Table1[SHIFT NOMENCLATURE], $B433, Table1[EPW]))</f>
        <v/>
      </c>
      <c r="J433" s="1" t="str">
        <f>IF($A433&gt;--RIGHT($A$2,LEN($A$2)-8),"",SUMIF(Table1[SHIFT NOMENCLATURE], $B433, Table1[FVIC KILL]))</f>
        <v/>
      </c>
      <c r="K433" s="1" t="str">
        <f>IF($A433&gt;--RIGHT($A$2,LEN($A$2)-8),"",SUMIF(Table1[SHIFT NOMENCLATURE], $B433, Table1[FVIC MOB]))</f>
        <v/>
      </c>
      <c r="L433" s="1" t="str">
        <f>IF($A433&gt;--RIGHT($A$2,LEN($A$2)-8),"",SUMIF(Table1[SHIFT NOMENCLATURE], $B433, Table1[FVIC FIRE]))</f>
        <v/>
      </c>
      <c r="M433" s="1" t="str">
        <f>IF($A433&gt;--RIGHT($A$2,LEN($A$2)-8),"",SUMIF(Table1[SHIFT NOMENCLATURE], $B433, Table1[FKIA]))</f>
        <v/>
      </c>
      <c r="N433" s="1" t="str">
        <f>IF($A433&gt;--RIGHT($A$2,LEN($A$2)-8),"",SUMIF(Table1[SHIFT NOMENCLATURE], $B433, Table1[FWIA]))</f>
        <v/>
      </c>
      <c r="O433" s="1" t="str">
        <f>IF($A433&gt;--RIGHT($A$2,LEN($A$2)-8),"",SUMIF(Table1[SHIFT NOMENCLATURE], $B433, Table1[DUSTWUN]))</f>
        <v/>
      </c>
    </row>
    <row r="434" spans="1:15" x14ac:dyDescent="0.25">
      <c r="A434" s="1" t="str">
        <f t="shared" si="12"/>
        <v/>
      </c>
      <c r="B434" t="str">
        <f t="shared" si="13"/>
        <v/>
      </c>
      <c r="C434" s="1" t="str">
        <f>IF($A434&gt;--RIGHT($A$2,LEN($A$2)-8),"",COUNTIF(Table1[SHIFT NOMENCLATURE],$B434))</f>
        <v/>
      </c>
      <c r="D434" s="1" t="str">
        <f>IF($A434&gt;--RIGHT($A$2,LEN($A$2)-8),"",SUMIF(Table1[SHIFT NOMENCLATURE], $B434, Table1[EVIC KILL]))</f>
        <v/>
      </c>
      <c r="E434" s="1" t="str">
        <f>IF($A434&gt;--RIGHT($A$2,LEN($A$2)-8),"",SUMIF(Table1[SHIFT NOMENCLATURE], $B434, Table1[EVIC MOB]))</f>
        <v/>
      </c>
      <c r="F434" s="1" t="str">
        <f>IF($A434&gt;--RIGHT($A$2,LEN($A$2)-8),"",SUMIF(Table1[SHIFT NOMENCLATURE], $B434, Table1[EVIC FIRE]))</f>
        <v/>
      </c>
      <c r="G434" s="1" t="str">
        <f>IF($A434&gt;--RIGHT($A$2,LEN($A$2)-8),"",SUMIF(Table1[SHIFT NOMENCLATURE], $B434, Table1[EKIA]))</f>
        <v/>
      </c>
      <c r="H434" s="1" t="str">
        <f>IF($A434&gt;--RIGHT($A$2,LEN($A$2)-8),"",SUMIF(Table1[SHIFT NOMENCLATURE], $B434, Table1[EWIA]))</f>
        <v/>
      </c>
      <c r="I434" s="1" t="str">
        <f>IF($A434&gt;--RIGHT($A$2,LEN($A$2)-8),"",SUMIF(Table1[SHIFT NOMENCLATURE], $B434, Table1[EPW]))</f>
        <v/>
      </c>
      <c r="J434" s="1" t="str">
        <f>IF($A434&gt;--RIGHT($A$2,LEN($A$2)-8),"",SUMIF(Table1[SHIFT NOMENCLATURE], $B434, Table1[FVIC KILL]))</f>
        <v/>
      </c>
      <c r="K434" s="1" t="str">
        <f>IF($A434&gt;--RIGHT($A$2,LEN($A$2)-8),"",SUMIF(Table1[SHIFT NOMENCLATURE], $B434, Table1[FVIC MOB]))</f>
        <v/>
      </c>
      <c r="L434" s="1" t="str">
        <f>IF($A434&gt;--RIGHT($A$2,LEN($A$2)-8),"",SUMIF(Table1[SHIFT NOMENCLATURE], $B434, Table1[FVIC FIRE]))</f>
        <v/>
      </c>
      <c r="M434" s="1" t="str">
        <f>IF($A434&gt;--RIGHT($A$2,LEN($A$2)-8),"",SUMIF(Table1[SHIFT NOMENCLATURE], $B434, Table1[FKIA]))</f>
        <v/>
      </c>
      <c r="N434" s="1" t="str">
        <f>IF($A434&gt;--RIGHT($A$2,LEN($A$2)-8),"",SUMIF(Table1[SHIFT NOMENCLATURE], $B434, Table1[FWIA]))</f>
        <v/>
      </c>
      <c r="O434" s="1" t="str">
        <f>IF($A434&gt;--RIGHT($A$2,LEN($A$2)-8),"",SUMIF(Table1[SHIFT NOMENCLATURE], $B434, Table1[DUSTWUN]))</f>
        <v/>
      </c>
    </row>
    <row r="435" spans="1:15" x14ac:dyDescent="0.25">
      <c r="A435" s="1" t="str">
        <f t="shared" si="12"/>
        <v/>
      </c>
      <c r="B435" t="str">
        <f t="shared" si="13"/>
        <v/>
      </c>
      <c r="C435" s="1" t="str">
        <f>IF($A435&gt;--RIGHT($A$2,LEN($A$2)-8),"",COUNTIF(Table1[SHIFT NOMENCLATURE],$B435))</f>
        <v/>
      </c>
      <c r="D435" s="1" t="str">
        <f>IF($A435&gt;--RIGHT($A$2,LEN($A$2)-8),"",SUMIF(Table1[SHIFT NOMENCLATURE], $B435, Table1[EVIC KILL]))</f>
        <v/>
      </c>
      <c r="E435" s="1" t="str">
        <f>IF($A435&gt;--RIGHT($A$2,LEN($A$2)-8),"",SUMIF(Table1[SHIFT NOMENCLATURE], $B435, Table1[EVIC MOB]))</f>
        <v/>
      </c>
      <c r="F435" s="1" t="str">
        <f>IF($A435&gt;--RIGHT($A$2,LEN($A$2)-8),"",SUMIF(Table1[SHIFT NOMENCLATURE], $B435, Table1[EVIC FIRE]))</f>
        <v/>
      </c>
      <c r="G435" s="1" t="str">
        <f>IF($A435&gt;--RIGHT($A$2,LEN($A$2)-8),"",SUMIF(Table1[SHIFT NOMENCLATURE], $B435, Table1[EKIA]))</f>
        <v/>
      </c>
      <c r="H435" s="1" t="str">
        <f>IF($A435&gt;--RIGHT($A$2,LEN($A$2)-8),"",SUMIF(Table1[SHIFT NOMENCLATURE], $B435, Table1[EWIA]))</f>
        <v/>
      </c>
      <c r="I435" s="1" t="str">
        <f>IF($A435&gt;--RIGHT($A$2,LEN($A$2)-8),"",SUMIF(Table1[SHIFT NOMENCLATURE], $B435, Table1[EPW]))</f>
        <v/>
      </c>
      <c r="J435" s="1" t="str">
        <f>IF($A435&gt;--RIGHT($A$2,LEN($A$2)-8),"",SUMIF(Table1[SHIFT NOMENCLATURE], $B435, Table1[FVIC KILL]))</f>
        <v/>
      </c>
      <c r="K435" s="1" t="str">
        <f>IF($A435&gt;--RIGHT($A$2,LEN($A$2)-8),"",SUMIF(Table1[SHIFT NOMENCLATURE], $B435, Table1[FVIC MOB]))</f>
        <v/>
      </c>
      <c r="L435" s="1" t="str">
        <f>IF($A435&gt;--RIGHT($A$2,LEN($A$2)-8),"",SUMIF(Table1[SHIFT NOMENCLATURE], $B435, Table1[FVIC FIRE]))</f>
        <v/>
      </c>
      <c r="M435" s="1" t="str">
        <f>IF($A435&gt;--RIGHT($A$2,LEN($A$2)-8),"",SUMIF(Table1[SHIFT NOMENCLATURE], $B435, Table1[FKIA]))</f>
        <v/>
      </c>
      <c r="N435" s="1" t="str">
        <f>IF($A435&gt;--RIGHT($A$2,LEN($A$2)-8),"",SUMIF(Table1[SHIFT NOMENCLATURE], $B435, Table1[FWIA]))</f>
        <v/>
      </c>
      <c r="O435" s="1" t="str">
        <f>IF($A435&gt;--RIGHT($A$2,LEN($A$2)-8),"",SUMIF(Table1[SHIFT NOMENCLATURE], $B435, Table1[DUSTWUN]))</f>
        <v/>
      </c>
    </row>
    <row r="436" spans="1:15" x14ac:dyDescent="0.25">
      <c r="A436" s="1" t="str">
        <f t="shared" si="12"/>
        <v/>
      </c>
      <c r="B436" t="str">
        <f t="shared" si="13"/>
        <v/>
      </c>
      <c r="C436" s="1" t="str">
        <f>IF($A436&gt;--RIGHT($A$2,LEN($A$2)-8),"",COUNTIF(Table1[SHIFT NOMENCLATURE],$B436))</f>
        <v/>
      </c>
      <c r="D436" s="1" t="str">
        <f>IF($A436&gt;--RIGHT($A$2,LEN($A$2)-8),"",SUMIF(Table1[SHIFT NOMENCLATURE], $B436, Table1[EVIC KILL]))</f>
        <v/>
      </c>
      <c r="E436" s="1" t="str">
        <f>IF($A436&gt;--RIGHT($A$2,LEN($A$2)-8),"",SUMIF(Table1[SHIFT NOMENCLATURE], $B436, Table1[EVIC MOB]))</f>
        <v/>
      </c>
      <c r="F436" s="1" t="str">
        <f>IF($A436&gt;--RIGHT($A$2,LEN($A$2)-8),"",SUMIF(Table1[SHIFT NOMENCLATURE], $B436, Table1[EVIC FIRE]))</f>
        <v/>
      </c>
      <c r="G436" s="1" t="str">
        <f>IF($A436&gt;--RIGHT($A$2,LEN($A$2)-8),"",SUMIF(Table1[SHIFT NOMENCLATURE], $B436, Table1[EKIA]))</f>
        <v/>
      </c>
      <c r="H436" s="1" t="str">
        <f>IF($A436&gt;--RIGHT($A$2,LEN($A$2)-8),"",SUMIF(Table1[SHIFT NOMENCLATURE], $B436, Table1[EWIA]))</f>
        <v/>
      </c>
      <c r="I436" s="1" t="str">
        <f>IF($A436&gt;--RIGHT($A$2,LEN($A$2)-8),"",SUMIF(Table1[SHIFT NOMENCLATURE], $B436, Table1[EPW]))</f>
        <v/>
      </c>
      <c r="J436" s="1" t="str">
        <f>IF($A436&gt;--RIGHT($A$2,LEN($A$2)-8),"",SUMIF(Table1[SHIFT NOMENCLATURE], $B436, Table1[FVIC KILL]))</f>
        <v/>
      </c>
      <c r="K436" s="1" t="str">
        <f>IF($A436&gt;--RIGHT($A$2,LEN($A$2)-8),"",SUMIF(Table1[SHIFT NOMENCLATURE], $B436, Table1[FVIC MOB]))</f>
        <v/>
      </c>
      <c r="L436" s="1" t="str">
        <f>IF($A436&gt;--RIGHT($A$2,LEN($A$2)-8),"",SUMIF(Table1[SHIFT NOMENCLATURE], $B436, Table1[FVIC FIRE]))</f>
        <v/>
      </c>
      <c r="M436" s="1" t="str">
        <f>IF($A436&gt;--RIGHT($A$2,LEN($A$2)-8),"",SUMIF(Table1[SHIFT NOMENCLATURE], $B436, Table1[FKIA]))</f>
        <v/>
      </c>
      <c r="N436" s="1" t="str">
        <f>IF($A436&gt;--RIGHT($A$2,LEN($A$2)-8),"",SUMIF(Table1[SHIFT NOMENCLATURE], $B436, Table1[FWIA]))</f>
        <v/>
      </c>
      <c r="O436" s="1" t="str">
        <f>IF($A436&gt;--RIGHT($A$2,LEN($A$2)-8),"",SUMIF(Table1[SHIFT NOMENCLATURE], $B436, Table1[DUSTWUN]))</f>
        <v/>
      </c>
    </row>
    <row r="437" spans="1:15" x14ac:dyDescent="0.25">
      <c r="A437" s="1" t="str">
        <f t="shared" si="12"/>
        <v/>
      </c>
      <c r="B437" t="str">
        <f t="shared" si="13"/>
        <v/>
      </c>
      <c r="C437" s="1" t="str">
        <f>IF($A437&gt;--RIGHT($A$2,LEN($A$2)-8),"",COUNTIF(Table1[SHIFT NOMENCLATURE],$B437))</f>
        <v/>
      </c>
      <c r="D437" s="1" t="str">
        <f>IF($A437&gt;--RIGHT($A$2,LEN($A$2)-8),"",SUMIF(Table1[SHIFT NOMENCLATURE], $B437, Table1[EVIC KILL]))</f>
        <v/>
      </c>
      <c r="E437" s="1" t="str">
        <f>IF($A437&gt;--RIGHT($A$2,LEN($A$2)-8),"",SUMIF(Table1[SHIFT NOMENCLATURE], $B437, Table1[EVIC MOB]))</f>
        <v/>
      </c>
      <c r="F437" s="1" t="str">
        <f>IF($A437&gt;--RIGHT($A$2,LEN($A$2)-8),"",SUMIF(Table1[SHIFT NOMENCLATURE], $B437, Table1[EVIC FIRE]))</f>
        <v/>
      </c>
      <c r="G437" s="1" t="str">
        <f>IF($A437&gt;--RIGHT($A$2,LEN($A$2)-8),"",SUMIF(Table1[SHIFT NOMENCLATURE], $B437, Table1[EKIA]))</f>
        <v/>
      </c>
      <c r="H437" s="1" t="str">
        <f>IF($A437&gt;--RIGHT($A$2,LEN($A$2)-8),"",SUMIF(Table1[SHIFT NOMENCLATURE], $B437, Table1[EWIA]))</f>
        <v/>
      </c>
      <c r="I437" s="1" t="str">
        <f>IF($A437&gt;--RIGHT($A$2,LEN($A$2)-8),"",SUMIF(Table1[SHIFT NOMENCLATURE], $B437, Table1[EPW]))</f>
        <v/>
      </c>
      <c r="J437" s="1" t="str">
        <f>IF($A437&gt;--RIGHT($A$2,LEN($A$2)-8),"",SUMIF(Table1[SHIFT NOMENCLATURE], $B437, Table1[FVIC KILL]))</f>
        <v/>
      </c>
      <c r="K437" s="1" t="str">
        <f>IF($A437&gt;--RIGHT($A$2,LEN($A$2)-8),"",SUMIF(Table1[SHIFT NOMENCLATURE], $B437, Table1[FVIC MOB]))</f>
        <v/>
      </c>
      <c r="L437" s="1" t="str">
        <f>IF($A437&gt;--RIGHT($A$2,LEN($A$2)-8),"",SUMIF(Table1[SHIFT NOMENCLATURE], $B437, Table1[FVIC FIRE]))</f>
        <v/>
      </c>
      <c r="M437" s="1" t="str">
        <f>IF($A437&gt;--RIGHT($A$2,LEN($A$2)-8),"",SUMIF(Table1[SHIFT NOMENCLATURE], $B437, Table1[FKIA]))</f>
        <v/>
      </c>
      <c r="N437" s="1" t="str">
        <f>IF($A437&gt;--RIGHT($A$2,LEN($A$2)-8),"",SUMIF(Table1[SHIFT NOMENCLATURE], $B437, Table1[FWIA]))</f>
        <v/>
      </c>
      <c r="O437" s="1" t="str">
        <f>IF($A437&gt;--RIGHT($A$2,LEN($A$2)-8),"",SUMIF(Table1[SHIFT NOMENCLATURE], $B437, Table1[DUSTWUN]))</f>
        <v/>
      </c>
    </row>
    <row r="438" spans="1:15" x14ac:dyDescent="0.25">
      <c r="A438" s="1" t="str">
        <f t="shared" si="12"/>
        <v/>
      </c>
      <c r="B438" t="str">
        <f t="shared" si="13"/>
        <v/>
      </c>
      <c r="C438" s="1" t="str">
        <f>IF($A438&gt;--RIGHT($A$2,LEN($A$2)-8),"",COUNTIF(Table1[SHIFT NOMENCLATURE],$B438))</f>
        <v/>
      </c>
      <c r="D438" s="1" t="str">
        <f>IF($A438&gt;--RIGHT($A$2,LEN($A$2)-8),"",SUMIF(Table1[SHIFT NOMENCLATURE], $B438, Table1[EVIC KILL]))</f>
        <v/>
      </c>
      <c r="E438" s="1" t="str">
        <f>IF($A438&gt;--RIGHT($A$2,LEN($A$2)-8),"",SUMIF(Table1[SHIFT NOMENCLATURE], $B438, Table1[EVIC MOB]))</f>
        <v/>
      </c>
      <c r="F438" s="1" t="str">
        <f>IF($A438&gt;--RIGHT($A$2,LEN($A$2)-8),"",SUMIF(Table1[SHIFT NOMENCLATURE], $B438, Table1[EVIC FIRE]))</f>
        <v/>
      </c>
      <c r="G438" s="1" t="str">
        <f>IF($A438&gt;--RIGHT($A$2,LEN($A$2)-8),"",SUMIF(Table1[SHIFT NOMENCLATURE], $B438, Table1[EKIA]))</f>
        <v/>
      </c>
      <c r="H438" s="1" t="str">
        <f>IF($A438&gt;--RIGHT($A$2,LEN($A$2)-8),"",SUMIF(Table1[SHIFT NOMENCLATURE], $B438, Table1[EWIA]))</f>
        <v/>
      </c>
      <c r="I438" s="1" t="str">
        <f>IF($A438&gt;--RIGHT($A$2,LEN($A$2)-8),"",SUMIF(Table1[SHIFT NOMENCLATURE], $B438, Table1[EPW]))</f>
        <v/>
      </c>
      <c r="J438" s="1" t="str">
        <f>IF($A438&gt;--RIGHT($A$2,LEN($A$2)-8),"",SUMIF(Table1[SHIFT NOMENCLATURE], $B438, Table1[FVIC KILL]))</f>
        <v/>
      </c>
      <c r="K438" s="1" t="str">
        <f>IF($A438&gt;--RIGHT($A$2,LEN($A$2)-8),"",SUMIF(Table1[SHIFT NOMENCLATURE], $B438, Table1[FVIC MOB]))</f>
        <v/>
      </c>
      <c r="L438" s="1" t="str">
        <f>IF($A438&gt;--RIGHT($A$2,LEN($A$2)-8),"",SUMIF(Table1[SHIFT NOMENCLATURE], $B438, Table1[FVIC FIRE]))</f>
        <v/>
      </c>
      <c r="M438" s="1" t="str">
        <f>IF($A438&gt;--RIGHT($A$2,LEN($A$2)-8),"",SUMIF(Table1[SHIFT NOMENCLATURE], $B438, Table1[FKIA]))</f>
        <v/>
      </c>
      <c r="N438" s="1" t="str">
        <f>IF($A438&gt;--RIGHT($A$2,LEN($A$2)-8),"",SUMIF(Table1[SHIFT NOMENCLATURE], $B438, Table1[FWIA]))</f>
        <v/>
      </c>
      <c r="O438" s="1" t="str">
        <f>IF($A438&gt;--RIGHT($A$2,LEN($A$2)-8),"",SUMIF(Table1[SHIFT NOMENCLATURE], $B438, Table1[DUSTWUN]))</f>
        <v/>
      </c>
    </row>
    <row r="439" spans="1:15" x14ac:dyDescent="0.25">
      <c r="A439" s="1" t="str">
        <f t="shared" si="12"/>
        <v/>
      </c>
      <c r="B439" t="str">
        <f t="shared" si="13"/>
        <v/>
      </c>
      <c r="C439" s="1" t="str">
        <f>IF($A439&gt;--RIGHT($A$2,LEN($A$2)-8),"",COUNTIF(Table1[SHIFT NOMENCLATURE],$B439))</f>
        <v/>
      </c>
      <c r="D439" s="1" t="str">
        <f>IF($A439&gt;--RIGHT($A$2,LEN($A$2)-8),"",SUMIF(Table1[SHIFT NOMENCLATURE], $B439, Table1[EVIC KILL]))</f>
        <v/>
      </c>
      <c r="E439" s="1" t="str">
        <f>IF($A439&gt;--RIGHT($A$2,LEN($A$2)-8),"",SUMIF(Table1[SHIFT NOMENCLATURE], $B439, Table1[EVIC MOB]))</f>
        <v/>
      </c>
      <c r="F439" s="1" t="str">
        <f>IF($A439&gt;--RIGHT($A$2,LEN($A$2)-8),"",SUMIF(Table1[SHIFT NOMENCLATURE], $B439, Table1[EVIC FIRE]))</f>
        <v/>
      </c>
      <c r="G439" s="1" t="str">
        <f>IF($A439&gt;--RIGHT($A$2,LEN($A$2)-8),"",SUMIF(Table1[SHIFT NOMENCLATURE], $B439, Table1[EKIA]))</f>
        <v/>
      </c>
      <c r="H439" s="1" t="str">
        <f>IF($A439&gt;--RIGHT($A$2,LEN($A$2)-8),"",SUMIF(Table1[SHIFT NOMENCLATURE], $B439, Table1[EWIA]))</f>
        <v/>
      </c>
      <c r="I439" s="1" t="str">
        <f>IF($A439&gt;--RIGHT($A$2,LEN($A$2)-8),"",SUMIF(Table1[SHIFT NOMENCLATURE], $B439, Table1[EPW]))</f>
        <v/>
      </c>
      <c r="J439" s="1" t="str">
        <f>IF($A439&gt;--RIGHT($A$2,LEN($A$2)-8),"",SUMIF(Table1[SHIFT NOMENCLATURE], $B439, Table1[FVIC KILL]))</f>
        <v/>
      </c>
      <c r="K439" s="1" t="str">
        <f>IF($A439&gt;--RIGHT($A$2,LEN($A$2)-8),"",SUMIF(Table1[SHIFT NOMENCLATURE], $B439, Table1[FVIC MOB]))</f>
        <v/>
      </c>
      <c r="L439" s="1" t="str">
        <f>IF($A439&gt;--RIGHT($A$2,LEN($A$2)-8),"",SUMIF(Table1[SHIFT NOMENCLATURE], $B439, Table1[FVIC FIRE]))</f>
        <v/>
      </c>
      <c r="M439" s="1" t="str">
        <f>IF($A439&gt;--RIGHT($A$2,LEN($A$2)-8),"",SUMIF(Table1[SHIFT NOMENCLATURE], $B439, Table1[FKIA]))</f>
        <v/>
      </c>
      <c r="N439" s="1" t="str">
        <f>IF($A439&gt;--RIGHT($A$2,LEN($A$2)-8),"",SUMIF(Table1[SHIFT NOMENCLATURE], $B439, Table1[FWIA]))</f>
        <v/>
      </c>
      <c r="O439" s="1" t="str">
        <f>IF($A439&gt;--RIGHT($A$2,LEN($A$2)-8),"",SUMIF(Table1[SHIFT NOMENCLATURE], $B439, Table1[DUSTWUN]))</f>
        <v/>
      </c>
    </row>
    <row r="440" spans="1:15" x14ac:dyDescent="0.25">
      <c r="A440" s="1" t="str">
        <f t="shared" si="12"/>
        <v/>
      </c>
      <c r="B440" t="str">
        <f t="shared" si="13"/>
        <v/>
      </c>
      <c r="C440" s="1" t="str">
        <f>IF($A440&gt;--RIGHT($A$2,LEN($A$2)-8),"",COUNTIF(Table1[SHIFT NOMENCLATURE],$B440))</f>
        <v/>
      </c>
      <c r="D440" s="1" t="str">
        <f>IF($A440&gt;--RIGHT($A$2,LEN($A$2)-8),"",SUMIF(Table1[SHIFT NOMENCLATURE], $B440, Table1[EVIC KILL]))</f>
        <v/>
      </c>
      <c r="E440" s="1" t="str">
        <f>IF($A440&gt;--RIGHT($A$2,LEN($A$2)-8),"",SUMIF(Table1[SHIFT NOMENCLATURE], $B440, Table1[EVIC MOB]))</f>
        <v/>
      </c>
      <c r="F440" s="1" t="str">
        <f>IF($A440&gt;--RIGHT($A$2,LEN($A$2)-8),"",SUMIF(Table1[SHIFT NOMENCLATURE], $B440, Table1[EVIC FIRE]))</f>
        <v/>
      </c>
      <c r="G440" s="1" t="str">
        <f>IF($A440&gt;--RIGHT($A$2,LEN($A$2)-8),"",SUMIF(Table1[SHIFT NOMENCLATURE], $B440, Table1[EKIA]))</f>
        <v/>
      </c>
      <c r="H440" s="1" t="str">
        <f>IF($A440&gt;--RIGHT($A$2,LEN($A$2)-8),"",SUMIF(Table1[SHIFT NOMENCLATURE], $B440, Table1[EWIA]))</f>
        <v/>
      </c>
      <c r="I440" s="1" t="str">
        <f>IF($A440&gt;--RIGHT($A$2,LEN($A$2)-8),"",SUMIF(Table1[SHIFT NOMENCLATURE], $B440, Table1[EPW]))</f>
        <v/>
      </c>
      <c r="J440" s="1" t="str">
        <f>IF($A440&gt;--RIGHT($A$2,LEN($A$2)-8),"",SUMIF(Table1[SHIFT NOMENCLATURE], $B440, Table1[FVIC KILL]))</f>
        <v/>
      </c>
      <c r="K440" s="1" t="str">
        <f>IF($A440&gt;--RIGHT($A$2,LEN($A$2)-8),"",SUMIF(Table1[SHIFT NOMENCLATURE], $B440, Table1[FVIC MOB]))</f>
        <v/>
      </c>
      <c r="L440" s="1" t="str">
        <f>IF($A440&gt;--RIGHT($A$2,LEN($A$2)-8),"",SUMIF(Table1[SHIFT NOMENCLATURE], $B440, Table1[FVIC FIRE]))</f>
        <v/>
      </c>
      <c r="M440" s="1" t="str">
        <f>IF($A440&gt;--RIGHT($A$2,LEN($A$2)-8),"",SUMIF(Table1[SHIFT NOMENCLATURE], $B440, Table1[FKIA]))</f>
        <v/>
      </c>
      <c r="N440" s="1" t="str">
        <f>IF($A440&gt;--RIGHT($A$2,LEN($A$2)-8),"",SUMIF(Table1[SHIFT NOMENCLATURE], $B440, Table1[FWIA]))</f>
        <v/>
      </c>
      <c r="O440" s="1" t="str">
        <f>IF($A440&gt;--RIGHT($A$2,LEN($A$2)-8),"",SUMIF(Table1[SHIFT NOMENCLATURE], $B440, Table1[DUSTWUN]))</f>
        <v/>
      </c>
    </row>
    <row r="441" spans="1:15" x14ac:dyDescent="0.25">
      <c r="A441" s="1" t="str">
        <f t="shared" si="12"/>
        <v/>
      </c>
      <c r="B441" t="str">
        <f t="shared" si="13"/>
        <v/>
      </c>
      <c r="C441" s="1" t="str">
        <f>IF($A441&gt;--RIGHT($A$2,LEN($A$2)-8),"",COUNTIF(Table1[SHIFT NOMENCLATURE],$B441))</f>
        <v/>
      </c>
      <c r="D441" s="1" t="str">
        <f>IF($A441&gt;--RIGHT($A$2,LEN($A$2)-8),"",SUMIF(Table1[SHIFT NOMENCLATURE], $B441, Table1[EVIC KILL]))</f>
        <v/>
      </c>
      <c r="E441" s="1" t="str">
        <f>IF($A441&gt;--RIGHT($A$2,LEN($A$2)-8),"",SUMIF(Table1[SHIFT NOMENCLATURE], $B441, Table1[EVIC MOB]))</f>
        <v/>
      </c>
      <c r="F441" s="1" t="str">
        <f>IF($A441&gt;--RIGHT($A$2,LEN($A$2)-8),"",SUMIF(Table1[SHIFT NOMENCLATURE], $B441, Table1[EVIC FIRE]))</f>
        <v/>
      </c>
      <c r="G441" s="1" t="str">
        <f>IF($A441&gt;--RIGHT($A$2,LEN($A$2)-8),"",SUMIF(Table1[SHIFT NOMENCLATURE], $B441, Table1[EKIA]))</f>
        <v/>
      </c>
      <c r="H441" s="1" t="str">
        <f>IF($A441&gt;--RIGHT($A$2,LEN($A$2)-8),"",SUMIF(Table1[SHIFT NOMENCLATURE], $B441, Table1[EWIA]))</f>
        <v/>
      </c>
      <c r="I441" s="1" t="str">
        <f>IF($A441&gt;--RIGHT($A$2,LEN($A$2)-8),"",SUMIF(Table1[SHIFT NOMENCLATURE], $B441, Table1[EPW]))</f>
        <v/>
      </c>
      <c r="J441" s="1" t="str">
        <f>IF($A441&gt;--RIGHT($A$2,LEN($A$2)-8),"",SUMIF(Table1[SHIFT NOMENCLATURE], $B441, Table1[FVIC KILL]))</f>
        <v/>
      </c>
      <c r="K441" s="1" t="str">
        <f>IF($A441&gt;--RIGHT($A$2,LEN($A$2)-8),"",SUMIF(Table1[SHIFT NOMENCLATURE], $B441, Table1[FVIC MOB]))</f>
        <v/>
      </c>
      <c r="L441" s="1" t="str">
        <f>IF($A441&gt;--RIGHT($A$2,LEN($A$2)-8),"",SUMIF(Table1[SHIFT NOMENCLATURE], $B441, Table1[FVIC FIRE]))</f>
        <v/>
      </c>
      <c r="M441" s="1" t="str">
        <f>IF($A441&gt;--RIGHT($A$2,LEN($A$2)-8),"",SUMIF(Table1[SHIFT NOMENCLATURE], $B441, Table1[FKIA]))</f>
        <v/>
      </c>
      <c r="N441" s="1" t="str">
        <f>IF($A441&gt;--RIGHT($A$2,LEN($A$2)-8),"",SUMIF(Table1[SHIFT NOMENCLATURE], $B441, Table1[FWIA]))</f>
        <v/>
      </c>
      <c r="O441" s="1" t="str">
        <f>IF($A441&gt;--RIGHT($A$2,LEN($A$2)-8),"",SUMIF(Table1[SHIFT NOMENCLATURE], $B441, Table1[DUSTWUN]))</f>
        <v/>
      </c>
    </row>
    <row r="442" spans="1:15" x14ac:dyDescent="0.25">
      <c r="A442" s="1" t="str">
        <f t="shared" si="12"/>
        <v/>
      </c>
      <c r="B442" t="str">
        <f t="shared" si="13"/>
        <v/>
      </c>
      <c r="C442" s="1" t="str">
        <f>IF($A442&gt;--RIGHT($A$2,LEN($A$2)-8),"",COUNTIF(Table1[SHIFT NOMENCLATURE],$B442))</f>
        <v/>
      </c>
      <c r="D442" s="1" t="str">
        <f>IF($A442&gt;--RIGHT($A$2,LEN($A$2)-8),"",SUMIF(Table1[SHIFT NOMENCLATURE], $B442, Table1[EVIC KILL]))</f>
        <v/>
      </c>
      <c r="E442" s="1" t="str">
        <f>IF($A442&gt;--RIGHT($A$2,LEN($A$2)-8),"",SUMIF(Table1[SHIFT NOMENCLATURE], $B442, Table1[EVIC MOB]))</f>
        <v/>
      </c>
      <c r="F442" s="1" t="str">
        <f>IF($A442&gt;--RIGHT($A$2,LEN($A$2)-8),"",SUMIF(Table1[SHIFT NOMENCLATURE], $B442, Table1[EVIC FIRE]))</f>
        <v/>
      </c>
      <c r="G442" s="1" t="str">
        <f>IF($A442&gt;--RIGHT($A$2,LEN($A$2)-8),"",SUMIF(Table1[SHIFT NOMENCLATURE], $B442, Table1[EKIA]))</f>
        <v/>
      </c>
      <c r="H442" s="1" t="str">
        <f>IF($A442&gt;--RIGHT($A$2,LEN($A$2)-8),"",SUMIF(Table1[SHIFT NOMENCLATURE], $B442, Table1[EWIA]))</f>
        <v/>
      </c>
      <c r="I442" s="1" t="str">
        <f>IF($A442&gt;--RIGHT($A$2,LEN($A$2)-8),"",SUMIF(Table1[SHIFT NOMENCLATURE], $B442, Table1[EPW]))</f>
        <v/>
      </c>
      <c r="J442" s="1" t="str">
        <f>IF($A442&gt;--RIGHT($A$2,LEN($A$2)-8),"",SUMIF(Table1[SHIFT NOMENCLATURE], $B442, Table1[FVIC KILL]))</f>
        <v/>
      </c>
      <c r="K442" s="1" t="str">
        <f>IF($A442&gt;--RIGHT($A$2,LEN($A$2)-8),"",SUMIF(Table1[SHIFT NOMENCLATURE], $B442, Table1[FVIC MOB]))</f>
        <v/>
      </c>
      <c r="L442" s="1" t="str">
        <f>IF($A442&gt;--RIGHT($A$2,LEN($A$2)-8),"",SUMIF(Table1[SHIFT NOMENCLATURE], $B442, Table1[FVIC FIRE]))</f>
        <v/>
      </c>
      <c r="M442" s="1" t="str">
        <f>IF($A442&gt;--RIGHT($A$2,LEN($A$2)-8),"",SUMIF(Table1[SHIFT NOMENCLATURE], $B442, Table1[FKIA]))</f>
        <v/>
      </c>
      <c r="N442" s="1" t="str">
        <f>IF($A442&gt;--RIGHT($A$2,LEN($A$2)-8),"",SUMIF(Table1[SHIFT NOMENCLATURE], $B442, Table1[FWIA]))</f>
        <v/>
      </c>
      <c r="O442" s="1" t="str">
        <f>IF($A442&gt;--RIGHT($A$2,LEN($A$2)-8),"",SUMIF(Table1[SHIFT NOMENCLATURE], $B442, Table1[DUSTWUN]))</f>
        <v/>
      </c>
    </row>
    <row r="443" spans="1:15" x14ac:dyDescent="0.25">
      <c r="A443" s="1" t="str">
        <f t="shared" si="12"/>
        <v/>
      </c>
      <c r="B443" t="str">
        <f t="shared" si="13"/>
        <v/>
      </c>
      <c r="C443" s="1" t="str">
        <f>IF($A443&gt;--RIGHT($A$2,LEN($A$2)-8),"",COUNTIF(Table1[SHIFT NOMENCLATURE],$B443))</f>
        <v/>
      </c>
      <c r="D443" s="1" t="str">
        <f>IF($A443&gt;--RIGHT($A$2,LEN($A$2)-8),"",SUMIF(Table1[SHIFT NOMENCLATURE], $B443, Table1[EVIC KILL]))</f>
        <v/>
      </c>
      <c r="E443" s="1" t="str">
        <f>IF($A443&gt;--RIGHT($A$2,LEN($A$2)-8),"",SUMIF(Table1[SHIFT NOMENCLATURE], $B443, Table1[EVIC MOB]))</f>
        <v/>
      </c>
      <c r="F443" s="1" t="str">
        <f>IF($A443&gt;--RIGHT($A$2,LEN($A$2)-8),"",SUMIF(Table1[SHIFT NOMENCLATURE], $B443, Table1[EVIC FIRE]))</f>
        <v/>
      </c>
      <c r="G443" s="1" t="str">
        <f>IF($A443&gt;--RIGHT($A$2,LEN($A$2)-8),"",SUMIF(Table1[SHIFT NOMENCLATURE], $B443, Table1[EKIA]))</f>
        <v/>
      </c>
      <c r="H443" s="1" t="str">
        <f>IF($A443&gt;--RIGHT($A$2,LEN($A$2)-8),"",SUMIF(Table1[SHIFT NOMENCLATURE], $B443, Table1[EWIA]))</f>
        <v/>
      </c>
      <c r="I443" s="1" t="str">
        <f>IF($A443&gt;--RIGHT($A$2,LEN($A$2)-8),"",SUMIF(Table1[SHIFT NOMENCLATURE], $B443, Table1[EPW]))</f>
        <v/>
      </c>
      <c r="J443" s="1" t="str">
        <f>IF($A443&gt;--RIGHT($A$2,LEN($A$2)-8),"",SUMIF(Table1[SHIFT NOMENCLATURE], $B443, Table1[FVIC KILL]))</f>
        <v/>
      </c>
      <c r="K443" s="1" t="str">
        <f>IF($A443&gt;--RIGHT($A$2,LEN($A$2)-8),"",SUMIF(Table1[SHIFT NOMENCLATURE], $B443, Table1[FVIC MOB]))</f>
        <v/>
      </c>
      <c r="L443" s="1" t="str">
        <f>IF($A443&gt;--RIGHT($A$2,LEN($A$2)-8),"",SUMIF(Table1[SHIFT NOMENCLATURE], $B443, Table1[FVIC FIRE]))</f>
        <v/>
      </c>
      <c r="M443" s="1" t="str">
        <f>IF($A443&gt;--RIGHT($A$2,LEN($A$2)-8),"",SUMIF(Table1[SHIFT NOMENCLATURE], $B443, Table1[FKIA]))</f>
        <v/>
      </c>
      <c r="N443" s="1" t="str">
        <f>IF($A443&gt;--RIGHT($A$2,LEN($A$2)-8),"",SUMIF(Table1[SHIFT NOMENCLATURE], $B443, Table1[FWIA]))</f>
        <v/>
      </c>
      <c r="O443" s="1" t="str">
        <f>IF($A443&gt;--RIGHT($A$2,LEN($A$2)-8),"",SUMIF(Table1[SHIFT NOMENCLATURE], $B443, Table1[DUSTWUN]))</f>
        <v/>
      </c>
    </row>
    <row r="444" spans="1:15" x14ac:dyDescent="0.25">
      <c r="A444" s="1" t="str">
        <f t="shared" si="12"/>
        <v/>
      </c>
      <c r="B444" t="str">
        <f t="shared" si="13"/>
        <v/>
      </c>
      <c r="C444" s="1" t="str">
        <f>IF($A444&gt;--RIGHT($A$2,LEN($A$2)-8),"",COUNTIF(Table1[SHIFT NOMENCLATURE],$B444))</f>
        <v/>
      </c>
      <c r="D444" s="1" t="str">
        <f>IF($A444&gt;--RIGHT($A$2,LEN($A$2)-8),"",SUMIF(Table1[SHIFT NOMENCLATURE], $B444, Table1[EVIC KILL]))</f>
        <v/>
      </c>
      <c r="E444" s="1" t="str">
        <f>IF($A444&gt;--RIGHT($A$2,LEN($A$2)-8),"",SUMIF(Table1[SHIFT NOMENCLATURE], $B444, Table1[EVIC MOB]))</f>
        <v/>
      </c>
      <c r="F444" s="1" t="str">
        <f>IF($A444&gt;--RIGHT($A$2,LEN($A$2)-8),"",SUMIF(Table1[SHIFT NOMENCLATURE], $B444, Table1[EVIC FIRE]))</f>
        <v/>
      </c>
      <c r="G444" s="1" t="str">
        <f>IF($A444&gt;--RIGHT($A$2,LEN($A$2)-8),"",SUMIF(Table1[SHIFT NOMENCLATURE], $B444, Table1[EKIA]))</f>
        <v/>
      </c>
      <c r="H444" s="1" t="str">
        <f>IF($A444&gt;--RIGHT($A$2,LEN($A$2)-8),"",SUMIF(Table1[SHIFT NOMENCLATURE], $B444, Table1[EWIA]))</f>
        <v/>
      </c>
      <c r="I444" s="1" t="str">
        <f>IF($A444&gt;--RIGHT($A$2,LEN($A$2)-8),"",SUMIF(Table1[SHIFT NOMENCLATURE], $B444, Table1[EPW]))</f>
        <v/>
      </c>
      <c r="J444" s="1" t="str">
        <f>IF($A444&gt;--RIGHT($A$2,LEN($A$2)-8),"",SUMIF(Table1[SHIFT NOMENCLATURE], $B444, Table1[FVIC KILL]))</f>
        <v/>
      </c>
      <c r="K444" s="1" t="str">
        <f>IF($A444&gt;--RIGHT($A$2,LEN($A$2)-8),"",SUMIF(Table1[SHIFT NOMENCLATURE], $B444, Table1[FVIC MOB]))</f>
        <v/>
      </c>
      <c r="L444" s="1" t="str">
        <f>IF($A444&gt;--RIGHT($A$2,LEN($A$2)-8),"",SUMIF(Table1[SHIFT NOMENCLATURE], $B444, Table1[FVIC FIRE]))</f>
        <v/>
      </c>
      <c r="M444" s="1" t="str">
        <f>IF($A444&gt;--RIGHT($A$2,LEN($A$2)-8),"",SUMIF(Table1[SHIFT NOMENCLATURE], $B444, Table1[FKIA]))</f>
        <v/>
      </c>
      <c r="N444" s="1" t="str">
        <f>IF($A444&gt;--RIGHT($A$2,LEN($A$2)-8),"",SUMIF(Table1[SHIFT NOMENCLATURE], $B444, Table1[FWIA]))</f>
        <v/>
      </c>
      <c r="O444" s="1" t="str">
        <f>IF($A444&gt;--RIGHT($A$2,LEN($A$2)-8),"",SUMIF(Table1[SHIFT NOMENCLATURE], $B444, Table1[DUSTWUN]))</f>
        <v/>
      </c>
    </row>
    <row r="445" spans="1:15" x14ac:dyDescent="0.25">
      <c r="A445" s="1" t="str">
        <f t="shared" si="12"/>
        <v/>
      </c>
      <c r="B445" t="str">
        <f t="shared" si="13"/>
        <v/>
      </c>
      <c r="C445" s="1" t="str">
        <f>IF($A445&gt;--RIGHT($A$2,LEN($A$2)-8),"",COUNTIF(Table1[SHIFT NOMENCLATURE],$B445))</f>
        <v/>
      </c>
      <c r="D445" s="1" t="str">
        <f>IF($A445&gt;--RIGHT($A$2,LEN($A$2)-8),"",SUMIF(Table1[SHIFT NOMENCLATURE], $B445, Table1[EVIC KILL]))</f>
        <v/>
      </c>
      <c r="E445" s="1" t="str">
        <f>IF($A445&gt;--RIGHT($A$2,LEN($A$2)-8),"",SUMIF(Table1[SHIFT NOMENCLATURE], $B445, Table1[EVIC MOB]))</f>
        <v/>
      </c>
      <c r="F445" s="1" t="str">
        <f>IF($A445&gt;--RIGHT($A$2,LEN($A$2)-8),"",SUMIF(Table1[SHIFT NOMENCLATURE], $B445, Table1[EVIC FIRE]))</f>
        <v/>
      </c>
      <c r="G445" s="1" t="str">
        <f>IF($A445&gt;--RIGHT($A$2,LEN($A$2)-8),"",SUMIF(Table1[SHIFT NOMENCLATURE], $B445, Table1[EKIA]))</f>
        <v/>
      </c>
      <c r="H445" s="1" t="str">
        <f>IF($A445&gt;--RIGHT($A$2,LEN($A$2)-8),"",SUMIF(Table1[SHIFT NOMENCLATURE], $B445, Table1[EWIA]))</f>
        <v/>
      </c>
      <c r="I445" s="1" t="str">
        <f>IF($A445&gt;--RIGHT($A$2,LEN($A$2)-8),"",SUMIF(Table1[SHIFT NOMENCLATURE], $B445, Table1[EPW]))</f>
        <v/>
      </c>
      <c r="J445" s="1" t="str">
        <f>IF($A445&gt;--RIGHT($A$2,LEN($A$2)-8),"",SUMIF(Table1[SHIFT NOMENCLATURE], $B445, Table1[FVIC KILL]))</f>
        <v/>
      </c>
      <c r="K445" s="1" t="str">
        <f>IF($A445&gt;--RIGHT($A$2,LEN($A$2)-8),"",SUMIF(Table1[SHIFT NOMENCLATURE], $B445, Table1[FVIC MOB]))</f>
        <v/>
      </c>
      <c r="L445" s="1" t="str">
        <f>IF($A445&gt;--RIGHT($A$2,LEN($A$2)-8),"",SUMIF(Table1[SHIFT NOMENCLATURE], $B445, Table1[FVIC FIRE]))</f>
        <v/>
      </c>
      <c r="M445" s="1" t="str">
        <f>IF($A445&gt;--RIGHT($A$2,LEN($A$2)-8),"",SUMIF(Table1[SHIFT NOMENCLATURE], $B445, Table1[FKIA]))</f>
        <v/>
      </c>
      <c r="N445" s="1" t="str">
        <f>IF($A445&gt;--RIGHT($A$2,LEN($A$2)-8),"",SUMIF(Table1[SHIFT NOMENCLATURE], $B445, Table1[FWIA]))</f>
        <v/>
      </c>
      <c r="O445" s="1" t="str">
        <f>IF($A445&gt;--RIGHT($A$2,LEN($A$2)-8),"",SUMIF(Table1[SHIFT NOMENCLATURE], $B445, Table1[DUSTWUN]))</f>
        <v/>
      </c>
    </row>
    <row r="446" spans="1:15" x14ac:dyDescent="0.25">
      <c r="A446" s="1" t="str">
        <f t="shared" si="12"/>
        <v/>
      </c>
      <c r="B446" t="str">
        <f t="shared" si="13"/>
        <v/>
      </c>
      <c r="C446" s="1" t="str">
        <f>IF($A446&gt;--RIGHT($A$2,LEN($A$2)-8),"",COUNTIF(Table1[SHIFT NOMENCLATURE],$B446))</f>
        <v/>
      </c>
      <c r="D446" s="1" t="str">
        <f>IF($A446&gt;--RIGHT($A$2,LEN($A$2)-8),"",SUMIF(Table1[SHIFT NOMENCLATURE], $B446, Table1[EVIC KILL]))</f>
        <v/>
      </c>
      <c r="E446" s="1" t="str">
        <f>IF($A446&gt;--RIGHT($A$2,LEN($A$2)-8),"",SUMIF(Table1[SHIFT NOMENCLATURE], $B446, Table1[EVIC MOB]))</f>
        <v/>
      </c>
      <c r="F446" s="1" t="str">
        <f>IF($A446&gt;--RIGHT($A$2,LEN($A$2)-8),"",SUMIF(Table1[SHIFT NOMENCLATURE], $B446, Table1[EVIC FIRE]))</f>
        <v/>
      </c>
      <c r="G446" s="1" t="str">
        <f>IF($A446&gt;--RIGHT($A$2,LEN($A$2)-8),"",SUMIF(Table1[SHIFT NOMENCLATURE], $B446, Table1[EKIA]))</f>
        <v/>
      </c>
      <c r="H446" s="1" t="str">
        <f>IF($A446&gt;--RIGHT($A$2,LEN($A$2)-8),"",SUMIF(Table1[SHIFT NOMENCLATURE], $B446, Table1[EWIA]))</f>
        <v/>
      </c>
      <c r="I446" s="1" t="str">
        <f>IF($A446&gt;--RIGHT($A$2,LEN($A$2)-8),"",SUMIF(Table1[SHIFT NOMENCLATURE], $B446, Table1[EPW]))</f>
        <v/>
      </c>
      <c r="J446" s="1" t="str">
        <f>IF($A446&gt;--RIGHT($A$2,LEN($A$2)-8),"",SUMIF(Table1[SHIFT NOMENCLATURE], $B446, Table1[FVIC KILL]))</f>
        <v/>
      </c>
      <c r="K446" s="1" t="str">
        <f>IF($A446&gt;--RIGHT($A$2,LEN($A$2)-8),"",SUMIF(Table1[SHIFT NOMENCLATURE], $B446, Table1[FVIC MOB]))</f>
        <v/>
      </c>
      <c r="L446" s="1" t="str">
        <f>IF($A446&gt;--RIGHT($A$2,LEN($A$2)-8),"",SUMIF(Table1[SHIFT NOMENCLATURE], $B446, Table1[FVIC FIRE]))</f>
        <v/>
      </c>
      <c r="M446" s="1" t="str">
        <f>IF($A446&gt;--RIGHT($A$2,LEN($A$2)-8),"",SUMIF(Table1[SHIFT NOMENCLATURE], $B446, Table1[FKIA]))</f>
        <v/>
      </c>
      <c r="N446" s="1" t="str">
        <f>IF($A446&gt;--RIGHT($A$2,LEN($A$2)-8),"",SUMIF(Table1[SHIFT NOMENCLATURE], $B446, Table1[FWIA]))</f>
        <v/>
      </c>
      <c r="O446" s="1" t="str">
        <f>IF($A446&gt;--RIGHT($A$2,LEN($A$2)-8),"",SUMIF(Table1[SHIFT NOMENCLATURE], $B446, Table1[DUSTWUN]))</f>
        <v/>
      </c>
    </row>
    <row r="447" spans="1:15" x14ac:dyDescent="0.25">
      <c r="A447" s="1" t="str">
        <f t="shared" si="12"/>
        <v/>
      </c>
      <c r="B447" t="str">
        <f t="shared" si="13"/>
        <v/>
      </c>
      <c r="C447" s="1" t="str">
        <f>IF($A447&gt;--RIGHT($A$2,LEN($A$2)-8),"",COUNTIF(Table1[SHIFT NOMENCLATURE],$B447))</f>
        <v/>
      </c>
      <c r="D447" s="1" t="str">
        <f>IF($A447&gt;--RIGHT($A$2,LEN($A$2)-8),"",SUMIF(Table1[SHIFT NOMENCLATURE], $B447, Table1[EVIC KILL]))</f>
        <v/>
      </c>
      <c r="E447" s="1" t="str">
        <f>IF($A447&gt;--RIGHT($A$2,LEN($A$2)-8),"",SUMIF(Table1[SHIFT NOMENCLATURE], $B447, Table1[EVIC MOB]))</f>
        <v/>
      </c>
      <c r="F447" s="1" t="str">
        <f>IF($A447&gt;--RIGHT($A$2,LEN($A$2)-8),"",SUMIF(Table1[SHIFT NOMENCLATURE], $B447, Table1[EVIC FIRE]))</f>
        <v/>
      </c>
      <c r="G447" s="1" t="str">
        <f>IF($A447&gt;--RIGHT($A$2,LEN($A$2)-8),"",SUMIF(Table1[SHIFT NOMENCLATURE], $B447, Table1[EKIA]))</f>
        <v/>
      </c>
      <c r="H447" s="1" t="str">
        <f>IF($A447&gt;--RIGHT($A$2,LEN($A$2)-8),"",SUMIF(Table1[SHIFT NOMENCLATURE], $B447, Table1[EWIA]))</f>
        <v/>
      </c>
      <c r="I447" s="1" t="str">
        <f>IF($A447&gt;--RIGHT($A$2,LEN($A$2)-8),"",SUMIF(Table1[SHIFT NOMENCLATURE], $B447, Table1[EPW]))</f>
        <v/>
      </c>
      <c r="J447" s="1" t="str">
        <f>IF($A447&gt;--RIGHT($A$2,LEN($A$2)-8),"",SUMIF(Table1[SHIFT NOMENCLATURE], $B447, Table1[FVIC KILL]))</f>
        <v/>
      </c>
      <c r="K447" s="1" t="str">
        <f>IF($A447&gt;--RIGHT($A$2,LEN($A$2)-8),"",SUMIF(Table1[SHIFT NOMENCLATURE], $B447, Table1[FVIC MOB]))</f>
        <v/>
      </c>
      <c r="L447" s="1" t="str">
        <f>IF($A447&gt;--RIGHT($A$2,LEN($A$2)-8),"",SUMIF(Table1[SHIFT NOMENCLATURE], $B447, Table1[FVIC FIRE]))</f>
        <v/>
      </c>
      <c r="M447" s="1" t="str">
        <f>IF($A447&gt;--RIGHT($A$2,LEN($A$2)-8),"",SUMIF(Table1[SHIFT NOMENCLATURE], $B447, Table1[FKIA]))</f>
        <v/>
      </c>
      <c r="N447" s="1" t="str">
        <f>IF($A447&gt;--RIGHT($A$2,LEN($A$2)-8),"",SUMIF(Table1[SHIFT NOMENCLATURE], $B447, Table1[FWIA]))</f>
        <v/>
      </c>
      <c r="O447" s="1" t="str">
        <f>IF($A447&gt;--RIGHT($A$2,LEN($A$2)-8),"",SUMIF(Table1[SHIFT NOMENCLATURE], $B447, Table1[DUSTWUN]))</f>
        <v/>
      </c>
    </row>
    <row r="448" spans="1:15" x14ac:dyDescent="0.25">
      <c r="A448" s="1" t="str">
        <f t="shared" si="12"/>
        <v/>
      </c>
      <c r="B448" t="str">
        <f t="shared" si="13"/>
        <v/>
      </c>
      <c r="C448" s="1" t="str">
        <f>IF($A448&gt;--RIGHT($A$2,LEN($A$2)-8),"",COUNTIF(Table1[SHIFT NOMENCLATURE],$B448))</f>
        <v/>
      </c>
      <c r="D448" s="1" t="str">
        <f>IF($A448&gt;--RIGHT($A$2,LEN($A$2)-8),"",SUMIF(Table1[SHIFT NOMENCLATURE], $B448, Table1[EVIC KILL]))</f>
        <v/>
      </c>
      <c r="E448" s="1" t="str">
        <f>IF($A448&gt;--RIGHT($A$2,LEN($A$2)-8),"",SUMIF(Table1[SHIFT NOMENCLATURE], $B448, Table1[EVIC MOB]))</f>
        <v/>
      </c>
      <c r="F448" s="1" t="str">
        <f>IF($A448&gt;--RIGHT($A$2,LEN($A$2)-8),"",SUMIF(Table1[SHIFT NOMENCLATURE], $B448, Table1[EVIC FIRE]))</f>
        <v/>
      </c>
      <c r="G448" s="1" t="str">
        <f>IF($A448&gt;--RIGHT($A$2,LEN($A$2)-8),"",SUMIF(Table1[SHIFT NOMENCLATURE], $B448, Table1[EKIA]))</f>
        <v/>
      </c>
      <c r="H448" s="1" t="str">
        <f>IF($A448&gt;--RIGHT($A$2,LEN($A$2)-8),"",SUMIF(Table1[SHIFT NOMENCLATURE], $B448, Table1[EWIA]))</f>
        <v/>
      </c>
      <c r="I448" s="1" t="str">
        <f>IF($A448&gt;--RIGHT($A$2,LEN($A$2)-8),"",SUMIF(Table1[SHIFT NOMENCLATURE], $B448, Table1[EPW]))</f>
        <v/>
      </c>
      <c r="J448" s="1" t="str">
        <f>IF($A448&gt;--RIGHT($A$2,LEN($A$2)-8),"",SUMIF(Table1[SHIFT NOMENCLATURE], $B448, Table1[FVIC KILL]))</f>
        <v/>
      </c>
      <c r="K448" s="1" t="str">
        <f>IF($A448&gt;--RIGHT($A$2,LEN($A$2)-8),"",SUMIF(Table1[SHIFT NOMENCLATURE], $B448, Table1[FVIC MOB]))</f>
        <v/>
      </c>
      <c r="L448" s="1" t="str">
        <f>IF($A448&gt;--RIGHT($A$2,LEN($A$2)-8),"",SUMIF(Table1[SHIFT NOMENCLATURE], $B448, Table1[FVIC FIRE]))</f>
        <v/>
      </c>
      <c r="M448" s="1" t="str">
        <f>IF($A448&gt;--RIGHT($A$2,LEN($A$2)-8),"",SUMIF(Table1[SHIFT NOMENCLATURE], $B448, Table1[FKIA]))</f>
        <v/>
      </c>
      <c r="N448" s="1" t="str">
        <f>IF($A448&gt;--RIGHT($A$2,LEN($A$2)-8),"",SUMIF(Table1[SHIFT NOMENCLATURE], $B448, Table1[FWIA]))</f>
        <v/>
      </c>
      <c r="O448" s="1" t="str">
        <f>IF($A448&gt;--RIGHT($A$2,LEN($A$2)-8),"",SUMIF(Table1[SHIFT NOMENCLATURE], $B448, Table1[DUSTWUN]))</f>
        <v/>
      </c>
    </row>
    <row r="449" spans="1:15" x14ac:dyDescent="0.25">
      <c r="A449" s="1" t="str">
        <f t="shared" si="12"/>
        <v/>
      </c>
      <c r="B449" t="str">
        <f t="shared" si="13"/>
        <v/>
      </c>
      <c r="C449" s="1" t="str">
        <f>IF($A449&gt;--RIGHT($A$2,LEN($A$2)-8),"",COUNTIF(Table1[SHIFT NOMENCLATURE],$B449))</f>
        <v/>
      </c>
      <c r="D449" s="1" t="str">
        <f>IF($A449&gt;--RIGHT($A$2,LEN($A$2)-8),"",SUMIF(Table1[SHIFT NOMENCLATURE], $B449, Table1[EVIC KILL]))</f>
        <v/>
      </c>
      <c r="E449" s="1" t="str">
        <f>IF($A449&gt;--RIGHT($A$2,LEN($A$2)-8),"",SUMIF(Table1[SHIFT NOMENCLATURE], $B449, Table1[EVIC MOB]))</f>
        <v/>
      </c>
      <c r="F449" s="1" t="str">
        <f>IF($A449&gt;--RIGHT($A$2,LEN($A$2)-8),"",SUMIF(Table1[SHIFT NOMENCLATURE], $B449, Table1[EVIC FIRE]))</f>
        <v/>
      </c>
      <c r="G449" s="1" t="str">
        <f>IF($A449&gt;--RIGHT($A$2,LEN($A$2)-8),"",SUMIF(Table1[SHIFT NOMENCLATURE], $B449, Table1[EKIA]))</f>
        <v/>
      </c>
      <c r="H449" s="1" t="str">
        <f>IF($A449&gt;--RIGHT($A$2,LEN($A$2)-8),"",SUMIF(Table1[SHIFT NOMENCLATURE], $B449, Table1[EWIA]))</f>
        <v/>
      </c>
      <c r="I449" s="1" t="str">
        <f>IF($A449&gt;--RIGHT($A$2,LEN($A$2)-8),"",SUMIF(Table1[SHIFT NOMENCLATURE], $B449, Table1[EPW]))</f>
        <v/>
      </c>
      <c r="J449" s="1" t="str">
        <f>IF($A449&gt;--RIGHT($A$2,LEN($A$2)-8),"",SUMIF(Table1[SHIFT NOMENCLATURE], $B449, Table1[FVIC KILL]))</f>
        <v/>
      </c>
      <c r="K449" s="1" t="str">
        <f>IF($A449&gt;--RIGHT($A$2,LEN($A$2)-8),"",SUMIF(Table1[SHIFT NOMENCLATURE], $B449, Table1[FVIC MOB]))</f>
        <v/>
      </c>
      <c r="L449" s="1" t="str">
        <f>IF($A449&gt;--RIGHT($A$2,LEN($A$2)-8),"",SUMIF(Table1[SHIFT NOMENCLATURE], $B449, Table1[FVIC FIRE]))</f>
        <v/>
      </c>
      <c r="M449" s="1" t="str">
        <f>IF($A449&gt;--RIGHT($A$2,LEN($A$2)-8),"",SUMIF(Table1[SHIFT NOMENCLATURE], $B449, Table1[FKIA]))</f>
        <v/>
      </c>
      <c r="N449" s="1" t="str">
        <f>IF($A449&gt;--RIGHT($A$2,LEN($A$2)-8),"",SUMIF(Table1[SHIFT NOMENCLATURE], $B449, Table1[FWIA]))</f>
        <v/>
      </c>
      <c r="O449" s="1" t="str">
        <f>IF($A449&gt;--RIGHT($A$2,LEN($A$2)-8),"",SUMIF(Table1[SHIFT NOMENCLATURE], $B449, Table1[DUSTWUN]))</f>
        <v/>
      </c>
    </row>
    <row r="450" spans="1:15" x14ac:dyDescent="0.25">
      <c r="A450" s="1" t="str">
        <f t="shared" si="12"/>
        <v/>
      </c>
      <c r="B450" t="str">
        <f t="shared" si="13"/>
        <v/>
      </c>
      <c r="C450" s="1" t="str">
        <f>IF($A450&gt;--RIGHT($A$2,LEN($A$2)-8),"",COUNTIF(Table1[SHIFT NOMENCLATURE],$B450))</f>
        <v/>
      </c>
      <c r="D450" s="1" t="str">
        <f>IF($A450&gt;--RIGHT($A$2,LEN($A$2)-8),"",SUMIF(Table1[SHIFT NOMENCLATURE], $B450, Table1[EVIC KILL]))</f>
        <v/>
      </c>
      <c r="E450" s="1" t="str">
        <f>IF($A450&gt;--RIGHT($A$2,LEN($A$2)-8),"",SUMIF(Table1[SHIFT NOMENCLATURE], $B450, Table1[EVIC MOB]))</f>
        <v/>
      </c>
      <c r="F450" s="1" t="str">
        <f>IF($A450&gt;--RIGHT($A$2,LEN($A$2)-8),"",SUMIF(Table1[SHIFT NOMENCLATURE], $B450, Table1[EVIC FIRE]))</f>
        <v/>
      </c>
      <c r="G450" s="1" t="str">
        <f>IF($A450&gt;--RIGHT($A$2,LEN($A$2)-8),"",SUMIF(Table1[SHIFT NOMENCLATURE], $B450, Table1[EKIA]))</f>
        <v/>
      </c>
      <c r="H450" s="1" t="str">
        <f>IF($A450&gt;--RIGHT($A$2,LEN($A$2)-8),"",SUMIF(Table1[SHIFT NOMENCLATURE], $B450, Table1[EWIA]))</f>
        <v/>
      </c>
      <c r="I450" s="1" t="str">
        <f>IF($A450&gt;--RIGHT($A$2,LEN($A$2)-8),"",SUMIF(Table1[SHIFT NOMENCLATURE], $B450, Table1[EPW]))</f>
        <v/>
      </c>
      <c r="J450" s="1" t="str">
        <f>IF($A450&gt;--RIGHT($A$2,LEN($A$2)-8),"",SUMIF(Table1[SHIFT NOMENCLATURE], $B450, Table1[FVIC KILL]))</f>
        <v/>
      </c>
      <c r="K450" s="1" t="str">
        <f>IF($A450&gt;--RIGHT($A$2,LEN($A$2)-8),"",SUMIF(Table1[SHIFT NOMENCLATURE], $B450, Table1[FVIC MOB]))</f>
        <v/>
      </c>
      <c r="L450" s="1" t="str">
        <f>IF($A450&gt;--RIGHT($A$2,LEN($A$2)-8),"",SUMIF(Table1[SHIFT NOMENCLATURE], $B450, Table1[FVIC FIRE]))</f>
        <v/>
      </c>
      <c r="M450" s="1" t="str">
        <f>IF($A450&gt;--RIGHT($A$2,LEN($A$2)-8),"",SUMIF(Table1[SHIFT NOMENCLATURE], $B450, Table1[FKIA]))</f>
        <v/>
      </c>
      <c r="N450" s="1" t="str">
        <f>IF($A450&gt;--RIGHT($A$2,LEN($A$2)-8),"",SUMIF(Table1[SHIFT NOMENCLATURE], $B450, Table1[FWIA]))</f>
        <v/>
      </c>
      <c r="O450" s="1" t="str">
        <f>IF($A450&gt;--RIGHT($A$2,LEN($A$2)-8),"",SUMIF(Table1[SHIFT NOMENCLATURE], $B450, Table1[DUSTWUN]))</f>
        <v/>
      </c>
    </row>
    <row r="451" spans="1:15" x14ac:dyDescent="0.25">
      <c r="A451" s="1" t="str">
        <f t="shared" si="12"/>
        <v/>
      </c>
      <c r="B451" t="str">
        <f t="shared" si="13"/>
        <v/>
      </c>
      <c r="C451" s="1" t="str">
        <f>IF($A451&gt;--RIGHT($A$2,LEN($A$2)-8),"",COUNTIF(Table1[SHIFT NOMENCLATURE],$B451))</f>
        <v/>
      </c>
      <c r="D451" s="1" t="str">
        <f>IF($A451&gt;--RIGHT($A$2,LEN($A$2)-8),"",SUMIF(Table1[SHIFT NOMENCLATURE], $B451, Table1[EVIC KILL]))</f>
        <v/>
      </c>
      <c r="E451" s="1" t="str">
        <f>IF($A451&gt;--RIGHT($A$2,LEN($A$2)-8),"",SUMIF(Table1[SHIFT NOMENCLATURE], $B451, Table1[EVIC MOB]))</f>
        <v/>
      </c>
      <c r="F451" s="1" t="str">
        <f>IF($A451&gt;--RIGHT($A$2,LEN($A$2)-8),"",SUMIF(Table1[SHIFT NOMENCLATURE], $B451, Table1[EVIC FIRE]))</f>
        <v/>
      </c>
      <c r="G451" s="1" t="str">
        <f>IF($A451&gt;--RIGHT($A$2,LEN($A$2)-8),"",SUMIF(Table1[SHIFT NOMENCLATURE], $B451, Table1[EKIA]))</f>
        <v/>
      </c>
      <c r="H451" s="1" t="str">
        <f>IF($A451&gt;--RIGHT($A$2,LEN($A$2)-8),"",SUMIF(Table1[SHIFT NOMENCLATURE], $B451, Table1[EWIA]))</f>
        <v/>
      </c>
      <c r="I451" s="1" t="str">
        <f>IF($A451&gt;--RIGHT($A$2,LEN($A$2)-8),"",SUMIF(Table1[SHIFT NOMENCLATURE], $B451, Table1[EPW]))</f>
        <v/>
      </c>
      <c r="J451" s="1" t="str">
        <f>IF($A451&gt;--RIGHT($A$2,LEN($A$2)-8),"",SUMIF(Table1[SHIFT NOMENCLATURE], $B451, Table1[FVIC KILL]))</f>
        <v/>
      </c>
      <c r="K451" s="1" t="str">
        <f>IF($A451&gt;--RIGHT($A$2,LEN($A$2)-8),"",SUMIF(Table1[SHIFT NOMENCLATURE], $B451, Table1[FVIC MOB]))</f>
        <v/>
      </c>
      <c r="L451" s="1" t="str">
        <f>IF($A451&gt;--RIGHT($A$2,LEN($A$2)-8),"",SUMIF(Table1[SHIFT NOMENCLATURE], $B451, Table1[FVIC FIRE]))</f>
        <v/>
      </c>
      <c r="M451" s="1" t="str">
        <f>IF($A451&gt;--RIGHT($A$2,LEN($A$2)-8),"",SUMIF(Table1[SHIFT NOMENCLATURE], $B451, Table1[FKIA]))</f>
        <v/>
      </c>
      <c r="N451" s="1" t="str">
        <f>IF($A451&gt;--RIGHT($A$2,LEN($A$2)-8),"",SUMIF(Table1[SHIFT NOMENCLATURE], $B451, Table1[FWIA]))</f>
        <v/>
      </c>
      <c r="O451" s="1" t="str">
        <f>IF($A451&gt;--RIGHT($A$2,LEN($A$2)-8),"",SUMIF(Table1[SHIFT NOMENCLATURE], $B451, Table1[DUSTWUN]))</f>
        <v/>
      </c>
    </row>
    <row r="452" spans="1:15" x14ac:dyDescent="0.25">
      <c r="A452" s="1" t="str">
        <f t="shared" si="12"/>
        <v/>
      </c>
      <c r="B452" t="str">
        <f t="shared" si="13"/>
        <v/>
      </c>
      <c r="C452" s="1" t="str">
        <f>IF($A452&gt;--RIGHT($A$2,LEN($A$2)-8),"",COUNTIF(Table1[SHIFT NOMENCLATURE],$B452))</f>
        <v/>
      </c>
      <c r="D452" s="1" t="str">
        <f>IF($A452&gt;--RIGHT($A$2,LEN($A$2)-8),"",SUMIF(Table1[SHIFT NOMENCLATURE], $B452, Table1[EVIC KILL]))</f>
        <v/>
      </c>
      <c r="E452" s="1" t="str">
        <f>IF($A452&gt;--RIGHT($A$2,LEN($A$2)-8),"",SUMIF(Table1[SHIFT NOMENCLATURE], $B452, Table1[EVIC MOB]))</f>
        <v/>
      </c>
      <c r="F452" s="1" t="str">
        <f>IF($A452&gt;--RIGHT($A$2,LEN($A$2)-8),"",SUMIF(Table1[SHIFT NOMENCLATURE], $B452, Table1[EVIC FIRE]))</f>
        <v/>
      </c>
      <c r="G452" s="1" t="str">
        <f>IF($A452&gt;--RIGHT($A$2,LEN($A$2)-8),"",SUMIF(Table1[SHIFT NOMENCLATURE], $B452, Table1[EKIA]))</f>
        <v/>
      </c>
      <c r="H452" s="1" t="str">
        <f>IF($A452&gt;--RIGHT($A$2,LEN($A$2)-8),"",SUMIF(Table1[SHIFT NOMENCLATURE], $B452, Table1[EWIA]))</f>
        <v/>
      </c>
      <c r="I452" s="1" t="str">
        <f>IF($A452&gt;--RIGHT($A$2,LEN($A$2)-8),"",SUMIF(Table1[SHIFT NOMENCLATURE], $B452, Table1[EPW]))</f>
        <v/>
      </c>
      <c r="J452" s="1" t="str">
        <f>IF($A452&gt;--RIGHT($A$2,LEN($A$2)-8),"",SUMIF(Table1[SHIFT NOMENCLATURE], $B452, Table1[FVIC KILL]))</f>
        <v/>
      </c>
      <c r="K452" s="1" t="str">
        <f>IF($A452&gt;--RIGHT($A$2,LEN($A$2)-8),"",SUMIF(Table1[SHIFT NOMENCLATURE], $B452, Table1[FVIC MOB]))</f>
        <v/>
      </c>
      <c r="L452" s="1" t="str">
        <f>IF($A452&gt;--RIGHT($A$2,LEN($A$2)-8),"",SUMIF(Table1[SHIFT NOMENCLATURE], $B452, Table1[FVIC FIRE]))</f>
        <v/>
      </c>
      <c r="M452" s="1" t="str">
        <f>IF($A452&gt;--RIGHT($A$2,LEN($A$2)-8),"",SUMIF(Table1[SHIFT NOMENCLATURE], $B452, Table1[FKIA]))</f>
        <v/>
      </c>
      <c r="N452" s="1" t="str">
        <f>IF($A452&gt;--RIGHT($A$2,LEN($A$2)-8),"",SUMIF(Table1[SHIFT NOMENCLATURE], $B452, Table1[FWIA]))</f>
        <v/>
      </c>
      <c r="O452" s="1" t="str">
        <f>IF($A452&gt;--RIGHT($A$2,LEN($A$2)-8),"",SUMIF(Table1[SHIFT NOMENCLATURE], $B452, Table1[DUSTWUN]))</f>
        <v/>
      </c>
    </row>
    <row r="453" spans="1:15" x14ac:dyDescent="0.25">
      <c r="A453" s="1" t="str">
        <f t="shared" ref="A453:A516" si="14">IF($A452&gt;--RIGHT($A$2,LEN($A$2)-8)-1,"",ROW()-2)</f>
        <v/>
      </c>
      <c r="B453" t="str">
        <f t="shared" ref="B453:B516" si="15">IF($A452&gt;--RIGHT($A$2,LEN($A$2)-8)-1,"",IF(MID($B452,3,4)="1900",CONCATENATE(TEXT(DATEVALUE(MID($B452,15,2)&amp;MID($B452,21,3)&amp;RIGHT($B452,4)),"dd"), "0700-1900", UPPER(TEXT(DATEVALUE(MID($B452,15,2)&amp;MID($B452,21,3)&amp;RIGHT($B452,4)),"mmm")), RIGHT($B452,4)), CONCATENATE(LEFT($B452,2), "1900", MID($B452,12,3), RIGHT($B452,4), "-", TEXT(DATEVALUE(LEFT($B452,2)&amp;MID($B452,12,3)&amp;RIGHT($B452,4))+1,"dd"),"0700", UPPER(TEXT(DATEVALUE(LEFT($B452,2)&amp;MID($B452,12,3)&amp;RIGHT($B452,4))+1,"mmm")), TEXT(DATEVALUE(LEFT($B452,2)&amp;MID($B452,12,3)&amp;RIGHT($B452,4))+1,"yyyy"))))</f>
        <v/>
      </c>
      <c r="C453" s="1" t="str">
        <f>IF($A453&gt;--RIGHT($A$2,LEN($A$2)-8),"",COUNTIF(Table1[SHIFT NOMENCLATURE],$B453))</f>
        <v/>
      </c>
      <c r="D453" s="1" t="str">
        <f>IF($A453&gt;--RIGHT($A$2,LEN($A$2)-8),"",SUMIF(Table1[SHIFT NOMENCLATURE], $B453, Table1[EVIC KILL]))</f>
        <v/>
      </c>
      <c r="E453" s="1" t="str">
        <f>IF($A453&gt;--RIGHT($A$2,LEN($A$2)-8),"",SUMIF(Table1[SHIFT NOMENCLATURE], $B453, Table1[EVIC MOB]))</f>
        <v/>
      </c>
      <c r="F453" s="1" t="str">
        <f>IF($A453&gt;--RIGHT($A$2,LEN($A$2)-8),"",SUMIF(Table1[SHIFT NOMENCLATURE], $B453, Table1[EVIC FIRE]))</f>
        <v/>
      </c>
      <c r="G453" s="1" t="str">
        <f>IF($A453&gt;--RIGHT($A$2,LEN($A$2)-8),"",SUMIF(Table1[SHIFT NOMENCLATURE], $B453, Table1[EKIA]))</f>
        <v/>
      </c>
      <c r="H453" s="1" t="str">
        <f>IF($A453&gt;--RIGHT($A$2,LEN($A$2)-8),"",SUMIF(Table1[SHIFT NOMENCLATURE], $B453, Table1[EWIA]))</f>
        <v/>
      </c>
      <c r="I453" s="1" t="str">
        <f>IF($A453&gt;--RIGHT($A$2,LEN($A$2)-8),"",SUMIF(Table1[SHIFT NOMENCLATURE], $B453, Table1[EPW]))</f>
        <v/>
      </c>
      <c r="J453" s="1" t="str">
        <f>IF($A453&gt;--RIGHT($A$2,LEN($A$2)-8),"",SUMIF(Table1[SHIFT NOMENCLATURE], $B453, Table1[FVIC KILL]))</f>
        <v/>
      </c>
      <c r="K453" s="1" t="str">
        <f>IF($A453&gt;--RIGHT($A$2,LEN($A$2)-8),"",SUMIF(Table1[SHIFT NOMENCLATURE], $B453, Table1[FVIC MOB]))</f>
        <v/>
      </c>
      <c r="L453" s="1" t="str">
        <f>IF($A453&gt;--RIGHT($A$2,LEN($A$2)-8),"",SUMIF(Table1[SHIFT NOMENCLATURE], $B453, Table1[FVIC FIRE]))</f>
        <v/>
      </c>
      <c r="M453" s="1" t="str">
        <f>IF($A453&gt;--RIGHT($A$2,LEN($A$2)-8),"",SUMIF(Table1[SHIFT NOMENCLATURE], $B453, Table1[FKIA]))</f>
        <v/>
      </c>
      <c r="N453" s="1" t="str">
        <f>IF($A453&gt;--RIGHT($A$2,LEN($A$2)-8),"",SUMIF(Table1[SHIFT NOMENCLATURE], $B453, Table1[FWIA]))</f>
        <v/>
      </c>
      <c r="O453" s="1" t="str">
        <f>IF($A453&gt;--RIGHT($A$2,LEN($A$2)-8),"",SUMIF(Table1[SHIFT NOMENCLATURE], $B453, Table1[DUSTWUN]))</f>
        <v/>
      </c>
    </row>
    <row r="454" spans="1:15" x14ac:dyDescent="0.25">
      <c r="A454" s="1" t="str">
        <f t="shared" si="14"/>
        <v/>
      </c>
      <c r="B454" t="str">
        <f t="shared" si="15"/>
        <v/>
      </c>
      <c r="C454" s="1" t="str">
        <f>IF($A454&gt;--RIGHT($A$2,LEN($A$2)-8),"",COUNTIF(Table1[SHIFT NOMENCLATURE],$B454))</f>
        <v/>
      </c>
      <c r="D454" s="1" t="str">
        <f>IF($A454&gt;--RIGHT($A$2,LEN($A$2)-8),"",SUMIF(Table1[SHIFT NOMENCLATURE], $B454, Table1[EVIC KILL]))</f>
        <v/>
      </c>
      <c r="E454" s="1" t="str">
        <f>IF($A454&gt;--RIGHT($A$2,LEN($A$2)-8),"",SUMIF(Table1[SHIFT NOMENCLATURE], $B454, Table1[EVIC MOB]))</f>
        <v/>
      </c>
      <c r="F454" s="1" t="str">
        <f>IF($A454&gt;--RIGHT($A$2,LEN($A$2)-8),"",SUMIF(Table1[SHIFT NOMENCLATURE], $B454, Table1[EVIC FIRE]))</f>
        <v/>
      </c>
      <c r="G454" s="1" t="str">
        <f>IF($A454&gt;--RIGHT($A$2,LEN($A$2)-8),"",SUMIF(Table1[SHIFT NOMENCLATURE], $B454, Table1[EKIA]))</f>
        <v/>
      </c>
      <c r="H454" s="1" t="str">
        <f>IF($A454&gt;--RIGHT($A$2,LEN($A$2)-8),"",SUMIF(Table1[SHIFT NOMENCLATURE], $B454, Table1[EWIA]))</f>
        <v/>
      </c>
      <c r="I454" s="1" t="str">
        <f>IF($A454&gt;--RIGHT($A$2,LEN($A$2)-8),"",SUMIF(Table1[SHIFT NOMENCLATURE], $B454, Table1[EPW]))</f>
        <v/>
      </c>
      <c r="J454" s="1" t="str">
        <f>IF($A454&gt;--RIGHT($A$2,LEN($A$2)-8),"",SUMIF(Table1[SHIFT NOMENCLATURE], $B454, Table1[FVIC KILL]))</f>
        <v/>
      </c>
      <c r="K454" s="1" t="str">
        <f>IF($A454&gt;--RIGHT($A$2,LEN($A$2)-8),"",SUMIF(Table1[SHIFT NOMENCLATURE], $B454, Table1[FVIC MOB]))</f>
        <v/>
      </c>
      <c r="L454" s="1" t="str">
        <f>IF($A454&gt;--RIGHT($A$2,LEN($A$2)-8),"",SUMIF(Table1[SHIFT NOMENCLATURE], $B454, Table1[FVIC FIRE]))</f>
        <v/>
      </c>
      <c r="M454" s="1" t="str">
        <f>IF($A454&gt;--RIGHT($A$2,LEN($A$2)-8),"",SUMIF(Table1[SHIFT NOMENCLATURE], $B454, Table1[FKIA]))</f>
        <v/>
      </c>
      <c r="N454" s="1" t="str">
        <f>IF($A454&gt;--RIGHT($A$2,LEN($A$2)-8),"",SUMIF(Table1[SHIFT NOMENCLATURE], $B454, Table1[FWIA]))</f>
        <v/>
      </c>
      <c r="O454" s="1" t="str">
        <f>IF($A454&gt;--RIGHT($A$2,LEN($A$2)-8),"",SUMIF(Table1[SHIFT NOMENCLATURE], $B454, Table1[DUSTWUN]))</f>
        <v/>
      </c>
    </row>
    <row r="455" spans="1:15" x14ac:dyDescent="0.25">
      <c r="A455" s="1" t="str">
        <f t="shared" si="14"/>
        <v/>
      </c>
      <c r="B455" t="str">
        <f t="shared" si="15"/>
        <v/>
      </c>
      <c r="C455" s="1" t="str">
        <f>IF($A455&gt;--RIGHT($A$2,LEN($A$2)-8),"",COUNTIF(Table1[SHIFT NOMENCLATURE],$B455))</f>
        <v/>
      </c>
      <c r="D455" s="1" t="str">
        <f>IF($A455&gt;--RIGHT($A$2,LEN($A$2)-8),"",SUMIF(Table1[SHIFT NOMENCLATURE], $B455, Table1[EVIC KILL]))</f>
        <v/>
      </c>
      <c r="E455" s="1" t="str">
        <f>IF($A455&gt;--RIGHT($A$2,LEN($A$2)-8),"",SUMIF(Table1[SHIFT NOMENCLATURE], $B455, Table1[EVIC MOB]))</f>
        <v/>
      </c>
      <c r="F455" s="1" t="str">
        <f>IF($A455&gt;--RIGHT($A$2,LEN($A$2)-8),"",SUMIF(Table1[SHIFT NOMENCLATURE], $B455, Table1[EVIC FIRE]))</f>
        <v/>
      </c>
      <c r="G455" s="1" t="str">
        <f>IF($A455&gt;--RIGHT($A$2,LEN($A$2)-8),"",SUMIF(Table1[SHIFT NOMENCLATURE], $B455, Table1[EKIA]))</f>
        <v/>
      </c>
      <c r="H455" s="1" t="str">
        <f>IF($A455&gt;--RIGHT($A$2,LEN($A$2)-8),"",SUMIF(Table1[SHIFT NOMENCLATURE], $B455, Table1[EWIA]))</f>
        <v/>
      </c>
      <c r="I455" s="1" t="str">
        <f>IF($A455&gt;--RIGHT($A$2,LEN($A$2)-8),"",SUMIF(Table1[SHIFT NOMENCLATURE], $B455, Table1[EPW]))</f>
        <v/>
      </c>
      <c r="J455" s="1" t="str">
        <f>IF($A455&gt;--RIGHT($A$2,LEN($A$2)-8),"",SUMIF(Table1[SHIFT NOMENCLATURE], $B455, Table1[FVIC KILL]))</f>
        <v/>
      </c>
      <c r="K455" s="1" t="str">
        <f>IF($A455&gt;--RIGHT($A$2,LEN($A$2)-8),"",SUMIF(Table1[SHIFT NOMENCLATURE], $B455, Table1[FVIC MOB]))</f>
        <v/>
      </c>
      <c r="L455" s="1" t="str">
        <f>IF($A455&gt;--RIGHT($A$2,LEN($A$2)-8),"",SUMIF(Table1[SHIFT NOMENCLATURE], $B455, Table1[FVIC FIRE]))</f>
        <v/>
      </c>
      <c r="M455" s="1" t="str">
        <f>IF($A455&gt;--RIGHT($A$2,LEN($A$2)-8),"",SUMIF(Table1[SHIFT NOMENCLATURE], $B455, Table1[FKIA]))</f>
        <v/>
      </c>
      <c r="N455" s="1" t="str">
        <f>IF($A455&gt;--RIGHT($A$2,LEN($A$2)-8),"",SUMIF(Table1[SHIFT NOMENCLATURE], $B455, Table1[FWIA]))</f>
        <v/>
      </c>
      <c r="O455" s="1" t="str">
        <f>IF($A455&gt;--RIGHT($A$2,LEN($A$2)-8),"",SUMIF(Table1[SHIFT NOMENCLATURE], $B455, Table1[DUSTWUN]))</f>
        <v/>
      </c>
    </row>
    <row r="456" spans="1:15" x14ac:dyDescent="0.25">
      <c r="A456" s="1" t="str">
        <f t="shared" si="14"/>
        <v/>
      </c>
      <c r="B456" t="str">
        <f t="shared" si="15"/>
        <v/>
      </c>
      <c r="C456" s="1" t="str">
        <f>IF($A456&gt;--RIGHT($A$2,LEN($A$2)-8),"",COUNTIF(Table1[SHIFT NOMENCLATURE],$B456))</f>
        <v/>
      </c>
      <c r="D456" s="1" t="str">
        <f>IF($A456&gt;--RIGHT($A$2,LEN($A$2)-8),"",SUMIF(Table1[SHIFT NOMENCLATURE], $B456, Table1[EVIC KILL]))</f>
        <v/>
      </c>
      <c r="E456" s="1" t="str">
        <f>IF($A456&gt;--RIGHT($A$2,LEN($A$2)-8),"",SUMIF(Table1[SHIFT NOMENCLATURE], $B456, Table1[EVIC MOB]))</f>
        <v/>
      </c>
      <c r="F456" s="1" t="str">
        <f>IF($A456&gt;--RIGHT($A$2,LEN($A$2)-8),"",SUMIF(Table1[SHIFT NOMENCLATURE], $B456, Table1[EVIC FIRE]))</f>
        <v/>
      </c>
      <c r="G456" s="1" t="str">
        <f>IF($A456&gt;--RIGHT($A$2,LEN($A$2)-8),"",SUMIF(Table1[SHIFT NOMENCLATURE], $B456, Table1[EKIA]))</f>
        <v/>
      </c>
      <c r="H456" s="1" t="str">
        <f>IF($A456&gt;--RIGHT($A$2,LEN($A$2)-8),"",SUMIF(Table1[SHIFT NOMENCLATURE], $B456, Table1[EWIA]))</f>
        <v/>
      </c>
      <c r="I456" s="1" t="str">
        <f>IF($A456&gt;--RIGHT($A$2,LEN($A$2)-8),"",SUMIF(Table1[SHIFT NOMENCLATURE], $B456, Table1[EPW]))</f>
        <v/>
      </c>
      <c r="J456" s="1" t="str">
        <f>IF($A456&gt;--RIGHT($A$2,LEN($A$2)-8),"",SUMIF(Table1[SHIFT NOMENCLATURE], $B456, Table1[FVIC KILL]))</f>
        <v/>
      </c>
      <c r="K456" s="1" t="str">
        <f>IF($A456&gt;--RIGHT($A$2,LEN($A$2)-8),"",SUMIF(Table1[SHIFT NOMENCLATURE], $B456, Table1[FVIC MOB]))</f>
        <v/>
      </c>
      <c r="L456" s="1" t="str">
        <f>IF($A456&gt;--RIGHT($A$2,LEN($A$2)-8),"",SUMIF(Table1[SHIFT NOMENCLATURE], $B456, Table1[FVIC FIRE]))</f>
        <v/>
      </c>
      <c r="M456" s="1" t="str">
        <f>IF($A456&gt;--RIGHT($A$2,LEN($A$2)-8),"",SUMIF(Table1[SHIFT NOMENCLATURE], $B456, Table1[FKIA]))</f>
        <v/>
      </c>
      <c r="N456" s="1" t="str">
        <f>IF($A456&gt;--RIGHT($A$2,LEN($A$2)-8),"",SUMIF(Table1[SHIFT NOMENCLATURE], $B456, Table1[FWIA]))</f>
        <v/>
      </c>
      <c r="O456" s="1" t="str">
        <f>IF($A456&gt;--RIGHT($A$2,LEN($A$2)-8),"",SUMIF(Table1[SHIFT NOMENCLATURE], $B456, Table1[DUSTWUN]))</f>
        <v/>
      </c>
    </row>
    <row r="457" spans="1:15" x14ac:dyDescent="0.25">
      <c r="A457" s="1" t="str">
        <f t="shared" si="14"/>
        <v/>
      </c>
      <c r="B457" t="str">
        <f t="shared" si="15"/>
        <v/>
      </c>
      <c r="C457" s="1" t="str">
        <f>IF($A457&gt;--RIGHT($A$2,LEN($A$2)-8),"",COUNTIF(Table1[SHIFT NOMENCLATURE],$B457))</f>
        <v/>
      </c>
      <c r="D457" s="1" t="str">
        <f>IF($A457&gt;--RIGHT($A$2,LEN($A$2)-8),"",SUMIF(Table1[SHIFT NOMENCLATURE], $B457, Table1[EVIC KILL]))</f>
        <v/>
      </c>
      <c r="E457" s="1" t="str">
        <f>IF($A457&gt;--RIGHT($A$2,LEN($A$2)-8),"",SUMIF(Table1[SHIFT NOMENCLATURE], $B457, Table1[EVIC MOB]))</f>
        <v/>
      </c>
      <c r="F457" s="1" t="str">
        <f>IF($A457&gt;--RIGHT($A$2,LEN($A$2)-8),"",SUMIF(Table1[SHIFT NOMENCLATURE], $B457, Table1[EVIC FIRE]))</f>
        <v/>
      </c>
      <c r="G457" s="1" t="str">
        <f>IF($A457&gt;--RIGHT($A$2,LEN($A$2)-8),"",SUMIF(Table1[SHIFT NOMENCLATURE], $B457, Table1[EKIA]))</f>
        <v/>
      </c>
      <c r="H457" s="1" t="str">
        <f>IF($A457&gt;--RIGHT($A$2,LEN($A$2)-8),"",SUMIF(Table1[SHIFT NOMENCLATURE], $B457, Table1[EWIA]))</f>
        <v/>
      </c>
      <c r="I457" s="1" t="str">
        <f>IF($A457&gt;--RIGHT($A$2,LEN($A$2)-8),"",SUMIF(Table1[SHIFT NOMENCLATURE], $B457, Table1[EPW]))</f>
        <v/>
      </c>
      <c r="J457" s="1" t="str">
        <f>IF($A457&gt;--RIGHT($A$2,LEN($A$2)-8),"",SUMIF(Table1[SHIFT NOMENCLATURE], $B457, Table1[FVIC KILL]))</f>
        <v/>
      </c>
      <c r="K457" s="1" t="str">
        <f>IF($A457&gt;--RIGHT($A$2,LEN($A$2)-8),"",SUMIF(Table1[SHIFT NOMENCLATURE], $B457, Table1[FVIC MOB]))</f>
        <v/>
      </c>
      <c r="L457" s="1" t="str">
        <f>IF($A457&gt;--RIGHT($A$2,LEN($A$2)-8),"",SUMIF(Table1[SHIFT NOMENCLATURE], $B457, Table1[FVIC FIRE]))</f>
        <v/>
      </c>
      <c r="M457" s="1" t="str">
        <f>IF($A457&gt;--RIGHT($A$2,LEN($A$2)-8),"",SUMIF(Table1[SHIFT NOMENCLATURE], $B457, Table1[FKIA]))</f>
        <v/>
      </c>
      <c r="N457" s="1" t="str">
        <f>IF($A457&gt;--RIGHT($A$2,LEN($A$2)-8),"",SUMIF(Table1[SHIFT NOMENCLATURE], $B457, Table1[FWIA]))</f>
        <v/>
      </c>
      <c r="O457" s="1" t="str">
        <f>IF($A457&gt;--RIGHT($A$2,LEN($A$2)-8),"",SUMIF(Table1[SHIFT NOMENCLATURE], $B457, Table1[DUSTWUN]))</f>
        <v/>
      </c>
    </row>
    <row r="458" spans="1:15" x14ac:dyDescent="0.25">
      <c r="A458" s="1" t="str">
        <f t="shared" si="14"/>
        <v/>
      </c>
      <c r="B458" t="str">
        <f t="shared" si="15"/>
        <v/>
      </c>
      <c r="C458" s="1" t="str">
        <f>IF($A458&gt;--RIGHT($A$2,LEN($A$2)-8),"",COUNTIF(Table1[SHIFT NOMENCLATURE],$B458))</f>
        <v/>
      </c>
      <c r="D458" s="1" t="str">
        <f>IF($A458&gt;--RIGHT($A$2,LEN($A$2)-8),"",SUMIF(Table1[SHIFT NOMENCLATURE], $B458, Table1[EVIC KILL]))</f>
        <v/>
      </c>
      <c r="E458" s="1" t="str">
        <f>IF($A458&gt;--RIGHT($A$2,LEN($A$2)-8),"",SUMIF(Table1[SHIFT NOMENCLATURE], $B458, Table1[EVIC MOB]))</f>
        <v/>
      </c>
      <c r="F458" s="1" t="str">
        <f>IF($A458&gt;--RIGHT($A$2,LEN($A$2)-8),"",SUMIF(Table1[SHIFT NOMENCLATURE], $B458, Table1[EVIC FIRE]))</f>
        <v/>
      </c>
      <c r="G458" s="1" t="str">
        <f>IF($A458&gt;--RIGHT($A$2,LEN($A$2)-8),"",SUMIF(Table1[SHIFT NOMENCLATURE], $B458, Table1[EKIA]))</f>
        <v/>
      </c>
      <c r="H458" s="1" t="str">
        <f>IF($A458&gt;--RIGHT($A$2,LEN($A$2)-8),"",SUMIF(Table1[SHIFT NOMENCLATURE], $B458, Table1[EWIA]))</f>
        <v/>
      </c>
      <c r="I458" s="1" t="str">
        <f>IF($A458&gt;--RIGHT($A$2,LEN($A$2)-8),"",SUMIF(Table1[SHIFT NOMENCLATURE], $B458, Table1[EPW]))</f>
        <v/>
      </c>
      <c r="J458" s="1" t="str">
        <f>IF($A458&gt;--RIGHT($A$2,LEN($A$2)-8),"",SUMIF(Table1[SHIFT NOMENCLATURE], $B458, Table1[FVIC KILL]))</f>
        <v/>
      </c>
      <c r="K458" s="1" t="str">
        <f>IF($A458&gt;--RIGHT($A$2,LEN($A$2)-8),"",SUMIF(Table1[SHIFT NOMENCLATURE], $B458, Table1[FVIC MOB]))</f>
        <v/>
      </c>
      <c r="L458" s="1" t="str">
        <f>IF($A458&gt;--RIGHT($A$2,LEN($A$2)-8),"",SUMIF(Table1[SHIFT NOMENCLATURE], $B458, Table1[FVIC FIRE]))</f>
        <v/>
      </c>
      <c r="M458" s="1" t="str">
        <f>IF($A458&gt;--RIGHT($A$2,LEN($A$2)-8),"",SUMIF(Table1[SHIFT NOMENCLATURE], $B458, Table1[FKIA]))</f>
        <v/>
      </c>
      <c r="N458" s="1" t="str">
        <f>IF($A458&gt;--RIGHT($A$2,LEN($A$2)-8),"",SUMIF(Table1[SHIFT NOMENCLATURE], $B458, Table1[FWIA]))</f>
        <v/>
      </c>
      <c r="O458" s="1" t="str">
        <f>IF($A458&gt;--RIGHT($A$2,LEN($A$2)-8),"",SUMIF(Table1[SHIFT NOMENCLATURE], $B458, Table1[DUSTWUN]))</f>
        <v/>
      </c>
    </row>
    <row r="459" spans="1:15" x14ac:dyDescent="0.25">
      <c r="A459" s="1" t="str">
        <f t="shared" si="14"/>
        <v/>
      </c>
      <c r="B459" t="str">
        <f t="shared" si="15"/>
        <v/>
      </c>
      <c r="C459" s="1" t="str">
        <f>IF($A459&gt;--RIGHT($A$2,LEN($A$2)-8),"",COUNTIF(Table1[SHIFT NOMENCLATURE],$B459))</f>
        <v/>
      </c>
      <c r="D459" s="1" t="str">
        <f>IF($A459&gt;--RIGHT($A$2,LEN($A$2)-8),"",SUMIF(Table1[SHIFT NOMENCLATURE], $B459, Table1[EVIC KILL]))</f>
        <v/>
      </c>
      <c r="E459" s="1" t="str">
        <f>IF($A459&gt;--RIGHT($A$2,LEN($A$2)-8),"",SUMIF(Table1[SHIFT NOMENCLATURE], $B459, Table1[EVIC MOB]))</f>
        <v/>
      </c>
      <c r="F459" s="1" t="str">
        <f>IF($A459&gt;--RIGHT($A$2,LEN($A$2)-8),"",SUMIF(Table1[SHIFT NOMENCLATURE], $B459, Table1[EVIC FIRE]))</f>
        <v/>
      </c>
      <c r="G459" s="1" t="str">
        <f>IF($A459&gt;--RIGHT($A$2,LEN($A$2)-8),"",SUMIF(Table1[SHIFT NOMENCLATURE], $B459, Table1[EKIA]))</f>
        <v/>
      </c>
      <c r="H459" s="1" t="str">
        <f>IF($A459&gt;--RIGHT($A$2,LEN($A$2)-8),"",SUMIF(Table1[SHIFT NOMENCLATURE], $B459, Table1[EWIA]))</f>
        <v/>
      </c>
      <c r="I459" s="1" t="str">
        <f>IF($A459&gt;--RIGHT($A$2,LEN($A$2)-8),"",SUMIF(Table1[SHIFT NOMENCLATURE], $B459, Table1[EPW]))</f>
        <v/>
      </c>
      <c r="J459" s="1" t="str">
        <f>IF($A459&gt;--RIGHT($A$2,LEN($A$2)-8),"",SUMIF(Table1[SHIFT NOMENCLATURE], $B459, Table1[FVIC KILL]))</f>
        <v/>
      </c>
      <c r="K459" s="1" t="str">
        <f>IF($A459&gt;--RIGHT($A$2,LEN($A$2)-8),"",SUMIF(Table1[SHIFT NOMENCLATURE], $B459, Table1[FVIC MOB]))</f>
        <v/>
      </c>
      <c r="L459" s="1" t="str">
        <f>IF($A459&gt;--RIGHT($A$2,LEN($A$2)-8),"",SUMIF(Table1[SHIFT NOMENCLATURE], $B459, Table1[FVIC FIRE]))</f>
        <v/>
      </c>
      <c r="M459" s="1" t="str">
        <f>IF($A459&gt;--RIGHT($A$2,LEN($A$2)-8),"",SUMIF(Table1[SHIFT NOMENCLATURE], $B459, Table1[FKIA]))</f>
        <v/>
      </c>
      <c r="N459" s="1" t="str">
        <f>IF($A459&gt;--RIGHT($A$2,LEN($A$2)-8),"",SUMIF(Table1[SHIFT NOMENCLATURE], $B459, Table1[FWIA]))</f>
        <v/>
      </c>
      <c r="O459" s="1" t="str">
        <f>IF($A459&gt;--RIGHT($A$2,LEN($A$2)-8),"",SUMIF(Table1[SHIFT NOMENCLATURE], $B459, Table1[DUSTWUN]))</f>
        <v/>
      </c>
    </row>
    <row r="460" spans="1:15" x14ac:dyDescent="0.25">
      <c r="A460" s="1" t="str">
        <f t="shared" si="14"/>
        <v/>
      </c>
      <c r="B460" t="str">
        <f t="shared" si="15"/>
        <v/>
      </c>
      <c r="C460" s="1" t="str">
        <f>IF($A460&gt;--RIGHT($A$2,LEN($A$2)-8),"",COUNTIF(Table1[SHIFT NOMENCLATURE],$B460))</f>
        <v/>
      </c>
      <c r="D460" s="1" t="str">
        <f>IF($A460&gt;--RIGHT($A$2,LEN($A$2)-8),"",SUMIF(Table1[SHIFT NOMENCLATURE], $B460, Table1[EVIC KILL]))</f>
        <v/>
      </c>
      <c r="E460" s="1" t="str">
        <f>IF($A460&gt;--RIGHT($A$2,LEN($A$2)-8),"",SUMIF(Table1[SHIFT NOMENCLATURE], $B460, Table1[EVIC MOB]))</f>
        <v/>
      </c>
      <c r="F460" s="1" t="str">
        <f>IF($A460&gt;--RIGHT($A$2,LEN($A$2)-8),"",SUMIF(Table1[SHIFT NOMENCLATURE], $B460, Table1[EVIC FIRE]))</f>
        <v/>
      </c>
      <c r="G460" s="1" t="str">
        <f>IF($A460&gt;--RIGHT($A$2,LEN($A$2)-8),"",SUMIF(Table1[SHIFT NOMENCLATURE], $B460, Table1[EKIA]))</f>
        <v/>
      </c>
      <c r="H460" s="1" t="str">
        <f>IF($A460&gt;--RIGHT($A$2,LEN($A$2)-8),"",SUMIF(Table1[SHIFT NOMENCLATURE], $B460, Table1[EWIA]))</f>
        <v/>
      </c>
      <c r="I460" s="1" t="str">
        <f>IF($A460&gt;--RIGHT($A$2,LEN($A$2)-8),"",SUMIF(Table1[SHIFT NOMENCLATURE], $B460, Table1[EPW]))</f>
        <v/>
      </c>
      <c r="J460" s="1" t="str">
        <f>IF($A460&gt;--RIGHT($A$2,LEN($A$2)-8),"",SUMIF(Table1[SHIFT NOMENCLATURE], $B460, Table1[FVIC KILL]))</f>
        <v/>
      </c>
      <c r="K460" s="1" t="str">
        <f>IF($A460&gt;--RIGHT($A$2,LEN($A$2)-8),"",SUMIF(Table1[SHIFT NOMENCLATURE], $B460, Table1[FVIC MOB]))</f>
        <v/>
      </c>
      <c r="L460" s="1" t="str">
        <f>IF($A460&gt;--RIGHT($A$2,LEN($A$2)-8),"",SUMIF(Table1[SHIFT NOMENCLATURE], $B460, Table1[FVIC FIRE]))</f>
        <v/>
      </c>
      <c r="M460" s="1" t="str">
        <f>IF($A460&gt;--RIGHT($A$2,LEN($A$2)-8),"",SUMIF(Table1[SHIFT NOMENCLATURE], $B460, Table1[FKIA]))</f>
        <v/>
      </c>
      <c r="N460" s="1" t="str">
        <f>IF($A460&gt;--RIGHT($A$2,LEN($A$2)-8),"",SUMIF(Table1[SHIFT NOMENCLATURE], $B460, Table1[FWIA]))</f>
        <v/>
      </c>
      <c r="O460" s="1" t="str">
        <f>IF($A460&gt;--RIGHT($A$2,LEN($A$2)-8),"",SUMIF(Table1[SHIFT NOMENCLATURE], $B460, Table1[DUSTWUN]))</f>
        <v/>
      </c>
    </row>
    <row r="461" spans="1:15" x14ac:dyDescent="0.25">
      <c r="A461" s="1" t="str">
        <f t="shared" si="14"/>
        <v/>
      </c>
      <c r="B461" t="str">
        <f t="shared" si="15"/>
        <v/>
      </c>
      <c r="C461" s="1" t="str">
        <f>IF($A461&gt;--RIGHT($A$2,LEN($A$2)-8),"",COUNTIF(Table1[SHIFT NOMENCLATURE],$B461))</f>
        <v/>
      </c>
      <c r="D461" s="1" t="str">
        <f>IF($A461&gt;--RIGHT($A$2,LEN($A$2)-8),"",SUMIF(Table1[SHIFT NOMENCLATURE], $B461, Table1[EVIC KILL]))</f>
        <v/>
      </c>
      <c r="E461" s="1" t="str">
        <f>IF($A461&gt;--RIGHT($A$2,LEN($A$2)-8),"",SUMIF(Table1[SHIFT NOMENCLATURE], $B461, Table1[EVIC MOB]))</f>
        <v/>
      </c>
      <c r="F461" s="1" t="str">
        <f>IF($A461&gt;--RIGHT($A$2,LEN($A$2)-8),"",SUMIF(Table1[SHIFT NOMENCLATURE], $B461, Table1[EVIC FIRE]))</f>
        <v/>
      </c>
      <c r="G461" s="1" t="str">
        <f>IF($A461&gt;--RIGHT($A$2,LEN($A$2)-8),"",SUMIF(Table1[SHIFT NOMENCLATURE], $B461, Table1[EKIA]))</f>
        <v/>
      </c>
      <c r="H461" s="1" t="str">
        <f>IF($A461&gt;--RIGHT($A$2,LEN($A$2)-8),"",SUMIF(Table1[SHIFT NOMENCLATURE], $B461, Table1[EWIA]))</f>
        <v/>
      </c>
      <c r="I461" s="1" t="str">
        <f>IF($A461&gt;--RIGHT($A$2,LEN($A$2)-8),"",SUMIF(Table1[SHIFT NOMENCLATURE], $B461, Table1[EPW]))</f>
        <v/>
      </c>
      <c r="J461" s="1" t="str">
        <f>IF($A461&gt;--RIGHT($A$2,LEN($A$2)-8),"",SUMIF(Table1[SHIFT NOMENCLATURE], $B461, Table1[FVIC KILL]))</f>
        <v/>
      </c>
      <c r="K461" s="1" t="str">
        <f>IF($A461&gt;--RIGHT($A$2,LEN($A$2)-8),"",SUMIF(Table1[SHIFT NOMENCLATURE], $B461, Table1[FVIC MOB]))</f>
        <v/>
      </c>
      <c r="L461" s="1" t="str">
        <f>IF($A461&gt;--RIGHT($A$2,LEN($A$2)-8),"",SUMIF(Table1[SHIFT NOMENCLATURE], $B461, Table1[FVIC FIRE]))</f>
        <v/>
      </c>
      <c r="M461" s="1" t="str">
        <f>IF($A461&gt;--RIGHT($A$2,LEN($A$2)-8),"",SUMIF(Table1[SHIFT NOMENCLATURE], $B461, Table1[FKIA]))</f>
        <v/>
      </c>
      <c r="N461" s="1" t="str">
        <f>IF($A461&gt;--RIGHT($A$2,LEN($A$2)-8),"",SUMIF(Table1[SHIFT NOMENCLATURE], $B461, Table1[FWIA]))</f>
        <v/>
      </c>
      <c r="O461" s="1" t="str">
        <f>IF($A461&gt;--RIGHT($A$2,LEN($A$2)-8),"",SUMIF(Table1[SHIFT NOMENCLATURE], $B461, Table1[DUSTWUN]))</f>
        <v/>
      </c>
    </row>
    <row r="462" spans="1:15" x14ac:dyDescent="0.25">
      <c r="A462" s="1" t="str">
        <f t="shared" si="14"/>
        <v/>
      </c>
      <c r="B462" t="str">
        <f t="shared" si="15"/>
        <v/>
      </c>
      <c r="C462" s="1" t="str">
        <f>IF($A462&gt;--RIGHT($A$2,LEN($A$2)-8),"",COUNTIF(Table1[SHIFT NOMENCLATURE],$B462))</f>
        <v/>
      </c>
      <c r="D462" s="1" t="str">
        <f>IF($A462&gt;--RIGHT($A$2,LEN($A$2)-8),"",SUMIF(Table1[SHIFT NOMENCLATURE], $B462, Table1[EVIC KILL]))</f>
        <v/>
      </c>
      <c r="E462" s="1" t="str">
        <f>IF($A462&gt;--RIGHT($A$2,LEN($A$2)-8),"",SUMIF(Table1[SHIFT NOMENCLATURE], $B462, Table1[EVIC MOB]))</f>
        <v/>
      </c>
      <c r="F462" s="1" t="str">
        <f>IF($A462&gt;--RIGHT($A$2,LEN($A$2)-8),"",SUMIF(Table1[SHIFT NOMENCLATURE], $B462, Table1[EVIC FIRE]))</f>
        <v/>
      </c>
      <c r="G462" s="1" t="str">
        <f>IF($A462&gt;--RIGHT($A$2,LEN($A$2)-8),"",SUMIF(Table1[SHIFT NOMENCLATURE], $B462, Table1[EKIA]))</f>
        <v/>
      </c>
      <c r="H462" s="1" t="str">
        <f>IF($A462&gt;--RIGHT($A$2,LEN($A$2)-8),"",SUMIF(Table1[SHIFT NOMENCLATURE], $B462, Table1[EWIA]))</f>
        <v/>
      </c>
      <c r="I462" s="1" t="str">
        <f>IF($A462&gt;--RIGHT($A$2,LEN($A$2)-8),"",SUMIF(Table1[SHIFT NOMENCLATURE], $B462, Table1[EPW]))</f>
        <v/>
      </c>
      <c r="J462" s="1" t="str">
        <f>IF($A462&gt;--RIGHT($A$2,LEN($A$2)-8),"",SUMIF(Table1[SHIFT NOMENCLATURE], $B462, Table1[FVIC KILL]))</f>
        <v/>
      </c>
      <c r="K462" s="1" t="str">
        <f>IF($A462&gt;--RIGHT($A$2,LEN($A$2)-8),"",SUMIF(Table1[SHIFT NOMENCLATURE], $B462, Table1[FVIC MOB]))</f>
        <v/>
      </c>
      <c r="L462" s="1" t="str">
        <f>IF($A462&gt;--RIGHT($A$2,LEN($A$2)-8),"",SUMIF(Table1[SHIFT NOMENCLATURE], $B462, Table1[FVIC FIRE]))</f>
        <v/>
      </c>
      <c r="M462" s="1" t="str">
        <f>IF($A462&gt;--RIGHT($A$2,LEN($A$2)-8),"",SUMIF(Table1[SHIFT NOMENCLATURE], $B462, Table1[FKIA]))</f>
        <v/>
      </c>
      <c r="N462" s="1" t="str">
        <f>IF($A462&gt;--RIGHT($A$2,LEN($A$2)-8),"",SUMIF(Table1[SHIFT NOMENCLATURE], $B462, Table1[FWIA]))</f>
        <v/>
      </c>
      <c r="O462" s="1" t="str">
        <f>IF($A462&gt;--RIGHT($A$2,LEN($A$2)-8),"",SUMIF(Table1[SHIFT NOMENCLATURE], $B462, Table1[DUSTWUN]))</f>
        <v/>
      </c>
    </row>
    <row r="463" spans="1:15" x14ac:dyDescent="0.25">
      <c r="A463" s="1" t="str">
        <f t="shared" si="14"/>
        <v/>
      </c>
      <c r="B463" t="str">
        <f t="shared" si="15"/>
        <v/>
      </c>
      <c r="C463" s="1" t="str">
        <f>IF($A463&gt;--RIGHT($A$2,LEN($A$2)-8),"",COUNTIF(Table1[SHIFT NOMENCLATURE],$B463))</f>
        <v/>
      </c>
      <c r="D463" s="1" t="str">
        <f>IF($A463&gt;--RIGHT($A$2,LEN($A$2)-8),"",SUMIF(Table1[SHIFT NOMENCLATURE], $B463, Table1[EVIC KILL]))</f>
        <v/>
      </c>
      <c r="E463" s="1" t="str">
        <f>IF($A463&gt;--RIGHT($A$2,LEN($A$2)-8),"",SUMIF(Table1[SHIFT NOMENCLATURE], $B463, Table1[EVIC MOB]))</f>
        <v/>
      </c>
      <c r="F463" s="1" t="str">
        <f>IF($A463&gt;--RIGHT($A$2,LEN($A$2)-8),"",SUMIF(Table1[SHIFT NOMENCLATURE], $B463, Table1[EVIC FIRE]))</f>
        <v/>
      </c>
      <c r="G463" s="1" t="str">
        <f>IF($A463&gt;--RIGHT($A$2,LEN($A$2)-8),"",SUMIF(Table1[SHIFT NOMENCLATURE], $B463, Table1[EKIA]))</f>
        <v/>
      </c>
      <c r="H463" s="1" t="str">
        <f>IF($A463&gt;--RIGHT($A$2,LEN($A$2)-8),"",SUMIF(Table1[SHIFT NOMENCLATURE], $B463, Table1[EWIA]))</f>
        <v/>
      </c>
      <c r="I463" s="1" t="str">
        <f>IF($A463&gt;--RIGHT($A$2,LEN($A$2)-8),"",SUMIF(Table1[SHIFT NOMENCLATURE], $B463, Table1[EPW]))</f>
        <v/>
      </c>
      <c r="J463" s="1" t="str">
        <f>IF($A463&gt;--RIGHT($A$2,LEN($A$2)-8),"",SUMIF(Table1[SHIFT NOMENCLATURE], $B463, Table1[FVIC KILL]))</f>
        <v/>
      </c>
      <c r="K463" s="1" t="str">
        <f>IF($A463&gt;--RIGHT($A$2,LEN($A$2)-8),"",SUMIF(Table1[SHIFT NOMENCLATURE], $B463, Table1[FVIC MOB]))</f>
        <v/>
      </c>
      <c r="L463" s="1" t="str">
        <f>IF($A463&gt;--RIGHT($A$2,LEN($A$2)-8),"",SUMIF(Table1[SHIFT NOMENCLATURE], $B463, Table1[FVIC FIRE]))</f>
        <v/>
      </c>
      <c r="M463" s="1" t="str">
        <f>IF($A463&gt;--RIGHT($A$2,LEN($A$2)-8),"",SUMIF(Table1[SHIFT NOMENCLATURE], $B463, Table1[FKIA]))</f>
        <v/>
      </c>
      <c r="N463" s="1" t="str">
        <f>IF($A463&gt;--RIGHT($A$2,LEN($A$2)-8),"",SUMIF(Table1[SHIFT NOMENCLATURE], $B463, Table1[FWIA]))</f>
        <v/>
      </c>
      <c r="O463" s="1" t="str">
        <f>IF($A463&gt;--RIGHT($A$2,LEN($A$2)-8),"",SUMIF(Table1[SHIFT NOMENCLATURE], $B463, Table1[DUSTWUN]))</f>
        <v/>
      </c>
    </row>
    <row r="464" spans="1:15" x14ac:dyDescent="0.25">
      <c r="A464" s="1" t="str">
        <f t="shared" si="14"/>
        <v/>
      </c>
      <c r="B464" t="str">
        <f t="shared" si="15"/>
        <v/>
      </c>
      <c r="C464" s="1" t="str">
        <f>IF($A464&gt;--RIGHT($A$2,LEN($A$2)-8),"",COUNTIF(Table1[SHIFT NOMENCLATURE],$B464))</f>
        <v/>
      </c>
      <c r="D464" s="1" t="str">
        <f>IF($A464&gt;--RIGHT($A$2,LEN($A$2)-8),"",SUMIF(Table1[SHIFT NOMENCLATURE], $B464, Table1[EVIC KILL]))</f>
        <v/>
      </c>
      <c r="E464" s="1" t="str">
        <f>IF($A464&gt;--RIGHT($A$2,LEN($A$2)-8),"",SUMIF(Table1[SHIFT NOMENCLATURE], $B464, Table1[EVIC MOB]))</f>
        <v/>
      </c>
      <c r="F464" s="1" t="str">
        <f>IF($A464&gt;--RIGHT($A$2,LEN($A$2)-8),"",SUMIF(Table1[SHIFT NOMENCLATURE], $B464, Table1[EVIC FIRE]))</f>
        <v/>
      </c>
      <c r="G464" s="1" t="str">
        <f>IF($A464&gt;--RIGHT($A$2,LEN($A$2)-8),"",SUMIF(Table1[SHIFT NOMENCLATURE], $B464, Table1[EKIA]))</f>
        <v/>
      </c>
      <c r="H464" s="1" t="str">
        <f>IF($A464&gt;--RIGHT($A$2,LEN($A$2)-8),"",SUMIF(Table1[SHIFT NOMENCLATURE], $B464, Table1[EWIA]))</f>
        <v/>
      </c>
      <c r="I464" s="1" t="str">
        <f>IF($A464&gt;--RIGHT($A$2,LEN($A$2)-8),"",SUMIF(Table1[SHIFT NOMENCLATURE], $B464, Table1[EPW]))</f>
        <v/>
      </c>
      <c r="J464" s="1" t="str">
        <f>IF($A464&gt;--RIGHT($A$2,LEN($A$2)-8),"",SUMIF(Table1[SHIFT NOMENCLATURE], $B464, Table1[FVIC KILL]))</f>
        <v/>
      </c>
      <c r="K464" s="1" t="str">
        <f>IF($A464&gt;--RIGHT($A$2,LEN($A$2)-8),"",SUMIF(Table1[SHIFT NOMENCLATURE], $B464, Table1[FVIC MOB]))</f>
        <v/>
      </c>
      <c r="L464" s="1" t="str">
        <f>IF($A464&gt;--RIGHT($A$2,LEN($A$2)-8),"",SUMIF(Table1[SHIFT NOMENCLATURE], $B464, Table1[FVIC FIRE]))</f>
        <v/>
      </c>
      <c r="M464" s="1" t="str">
        <f>IF($A464&gt;--RIGHT($A$2,LEN($A$2)-8),"",SUMIF(Table1[SHIFT NOMENCLATURE], $B464, Table1[FKIA]))</f>
        <v/>
      </c>
      <c r="N464" s="1" t="str">
        <f>IF($A464&gt;--RIGHT($A$2,LEN($A$2)-8),"",SUMIF(Table1[SHIFT NOMENCLATURE], $B464, Table1[FWIA]))</f>
        <v/>
      </c>
      <c r="O464" s="1" t="str">
        <f>IF($A464&gt;--RIGHT($A$2,LEN($A$2)-8),"",SUMIF(Table1[SHIFT NOMENCLATURE], $B464, Table1[DUSTWUN]))</f>
        <v/>
      </c>
    </row>
    <row r="465" spans="1:15" x14ac:dyDescent="0.25">
      <c r="A465" s="1" t="str">
        <f t="shared" si="14"/>
        <v/>
      </c>
      <c r="B465" t="str">
        <f t="shared" si="15"/>
        <v/>
      </c>
      <c r="C465" s="1" t="str">
        <f>IF($A465&gt;--RIGHT($A$2,LEN($A$2)-8),"",COUNTIF(Table1[SHIFT NOMENCLATURE],$B465))</f>
        <v/>
      </c>
      <c r="D465" s="1" t="str">
        <f>IF($A465&gt;--RIGHT($A$2,LEN($A$2)-8),"",SUMIF(Table1[SHIFT NOMENCLATURE], $B465, Table1[EVIC KILL]))</f>
        <v/>
      </c>
      <c r="E465" s="1" t="str">
        <f>IF($A465&gt;--RIGHT($A$2,LEN($A$2)-8),"",SUMIF(Table1[SHIFT NOMENCLATURE], $B465, Table1[EVIC MOB]))</f>
        <v/>
      </c>
      <c r="F465" s="1" t="str">
        <f>IF($A465&gt;--RIGHT($A$2,LEN($A$2)-8),"",SUMIF(Table1[SHIFT NOMENCLATURE], $B465, Table1[EVIC FIRE]))</f>
        <v/>
      </c>
      <c r="G465" s="1" t="str">
        <f>IF($A465&gt;--RIGHT($A$2,LEN($A$2)-8),"",SUMIF(Table1[SHIFT NOMENCLATURE], $B465, Table1[EKIA]))</f>
        <v/>
      </c>
      <c r="H465" s="1" t="str">
        <f>IF($A465&gt;--RIGHT($A$2,LEN($A$2)-8),"",SUMIF(Table1[SHIFT NOMENCLATURE], $B465, Table1[EWIA]))</f>
        <v/>
      </c>
      <c r="I465" s="1" t="str">
        <f>IF($A465&gt;--RIGHT($A$2,LEN($A$2)-8),"",SUMIF(Table1[SHIFT NOMENCLATURE], $B465, Table1[EPW]))</f>
        <v/>
      </c>
      <c r="J465" s="1" t="str">
        <f>IF($A465&gt;--RIGHT($A$2,LEN($A$2)-8),"",SUMIF(Table1[SHIFT NOMENCLATURE], $B465, Table1[FVIC KILL]))</f>
        <v/>
      </c>
      <c r="K465" s="1" t="str">
        <f>IF($A465&gt;--RIGHT($A$2,LEN($A$2)-8),"",SUMIF(Table1[SHIFT NOMENCLATURE], $B465, Table1[FVIC MOB]))</f>
        <v/>
      </c>
      <c r="L465" s="1" t="str">
        <f>IF($A465&gt;--RIGHT($A$2,LEN($A$2)-8),"",SUMIF(Table1[SHIFT NOMENCLATURE], $B465, Table1[FVIC FIRE]))</f>
        <v/>
      </c>
      <c r="M465" s="1" t="str">
        <f>IF($A465&gt;--RIGHT($A$2,LEN($A$2)-8),"",SUMIF(Table1[SHIFT NOMENCLATURE], $B465, Table1[FKIA]))</f>
        <v/>
      </c>
      <c r="N465" s="1" t="str">
        <f>IF($A465&gt;--RIGHT($A$2,LEN($A$2)-8),"",SUMIF(Table1[SHIFT NOMENCLATURE], $B465, Table1[FWIA]))</f>
        <v/>
      </c>
      <c r="O465" s="1" t="str">
        <f>IF($A465&gt;--RIGHT($A$2,LEN($A$2)-8),"",SUMIF(Table1[SHIFT NOMENCLATURE], $B465, Table1[DUSTWUN]))</f>
        <v/>
      </c>
    </row>
    <row r="466" spans="1:15" x14ac:dyDescent="0.25">
      <c r="A466" s="1" t="str">
        <f t="shared" si="14"/>
        <v/>
      </c>
      <c r="B466" t="str">
        <f t="shared" si="15"/>
        <v/>
      </c>
      <c r="C466" s="1" t="str">
        <f>IF($A466&gt;--RIGHT($A$2,LEN($A$2)-8),"",COUNTIF(Table1[SHIFT NOMENCLATURE],$B466))</f>
        <v/>
      </c>
      <c r="D466" s="1" t="str">
        <f>IF($A466&gt;--RIGHT($A$2,LEN($A$2)-8),"",SUMIF(Table1[SHIFT NOMENCLATURE], $B466, Table1[EVIC KILL]))</f>
        <v/>
      </c>
      <c r="E466" s="1" t="str">
        <f>IF($A466&gt;--RIGHT($A$2,LEN($A$2)-8),"",SUMIF(Table1[SHIFT NOMENCLATURE], $B466, Table1[EVIC MOB]))</f>
        <v/>
      </c>
      <c r="F466" s="1" t="str">
        <f>IF($A466&gt;--RIGHT($A$2,LEN($A$2)-8),"",SUMIF(Table1[SHIFT NOMENCLATURE], $B466, Table1[EVIC FIRE]))</f>
        <v/>
      </c>
      <c r="G466" s="1" t="str">
        <f>IF($A466&gt;--RIGHT($A$2,LEN($A$2)-8),"",SUMIF(Table1[SHIFT NOMENCLATURE], $B466, Table1[EKIA]))</f>
        <v/>
      </c>
      <c r="H466" s="1" t="str">
        <f>IF($A466&gt;--RIGHT($A$2,LEN($A$2)-8),"",SUMIF(Table1[SHIFT NOMENCLATURE], $B466, Table1[EWIA]))</f>
        <v/>
      </c>
      <c r="I466" s="1" t="str">
        <f>IF($A466&gt;--RIGHT($A$2,LEN($A$2)-8),"",SUMIF(Table1[SHIFT NOMENCLATURE], $B466, Table1[EPW]))</f>
        <v/>
      </c>
      <c r="J466" s="1" t="str">
        <f>IF($A466&gt;--RIGHT($A$2,LEN($A$2)-8),"",SUMIF(Table1[SHIFT NOMENCLATURE], $B466, Table1[FVIC KILL]))</f>
        <v/>
      </c>
      <c r="K466" s="1" t="str">
        <f>IF($A466&gt;--RIGHT($A$2,LEN($A$2)-8),"",SUMIF(Table1[SHIFT NOMENCLATURE], $B466, Table1[FVIC MOB]))</f>
        <v/>
      </c>
      <c r="L466" s="1" t="str">
        <f>IF($A466&gt;--RIGHT($A$2,LEN($A$2)-8),"",SUMIF(Table1[SHIFT NOMENCLATURE], $B466, Table1[FVIC FIRE]))</f>
        <v/>
      </c>
      <c r="M466" s="1" t="str">
        <f>IF($A466&gt;--RIGHT($A$2,LEN($A$2)-8),"",SUMIF(Table1[SHIFT NOMENCLATURE], $B466, Table1[FKIA]))</f>
        <v/>
      </c>
      <c r="N466" s="1" t="str">
        <f>IF($A466&gt;--RIGHT($A$2,LEN($A$2)-8),"",SUMIF(Table1[SHIFT NOMENCLATURE], $B466, Table1[FWIA]))</f>
        <v/>
      </c>
      <c r="O466" s="1" t="str">
        <f>IF($A466&gt;--RIGHT($A$2,LEN($A$2)-8),"",SUMIF(Table1[SHIFT NOMENCLATURE], $B466, Table1[DUSTWUN]))</f>
        <v/>
      </c>
    </row>
    <row r="467" spans="1:15" x14ac:dyDescent="0.25">
      <c r="A467" s="1" t="str">
        <f t="shared" si="14"/>
        <v/>
      </c>
      <c r="B467" t="str">
        <f t="shared" si="15"/>
        <v/>
      </c>
      <c r="C467" s="1" t="str">
        <f>IF($A467&gt;--RIGHT($A$2,LEN($A$2)-8),"",COUNTIF(Table1[SHIFT NOMENCLATURE],$B467))</f>
        <v/>
      </c>
      <c r="D467" s="1" t="str">
        <f>IF($A467&gt;--RIGHT($A$2,LEN($A$2)-8),"",SUMIF(Table1[SHIFT NOMENCLATURE], $B467, Table1[EVIC KILL]))</f>
        <v/>
      </c>
      <c r="E467" s="1" t="str">
        <f>IF($A467&gt;--RIGHT($A$2,LEN($A$2)-8),"",SUMIF(Table1[SHIFT NOMENCLATURE], $B467, Table1[EVIC MOB]))</f>
        <v/>
      </c>
      <c r="F467" s="1" t="str">
        <f>IF($A467&gt;--RIGHT($A$2,LEN($A$2)-8),"",SUMIF(Table1[SHIFT NOMENCLATURE], $B467, Table1[EVIC FIRE]))</f>
        <v/>
      </c>
      <c r="G467" s="1" t="str">
        <f>IF($A467&gt;--RIGHT($A$2,LEN($A$2)-8),"",SUMIF(Table1[SHIFT NOMENCLATURE], $B467, Table1[EKIA]))</f>
        <v/>
      </c>
      <c r="H467" s="1" t="str">
        <f>IF($A467&gt;--RIGHT($A$2,LEN($A$2)-8),"",SUMIF(Table1[SHIFT NOMENCLATURE], $B467, Table1[EWIA]))</f>
        <v/>
      </c>
      <c r="I467" s="1" t="str">
        <f>IF($A467&gt;--RIGHT($A$2,LEN($A$2)-8),"",SUMIF(Table1[SHIFT NOMENCLATURE], $B467, Table1[EPW]))</f>
        <v/>
      </c>
      <c r="J467" s="1" t="str">
        <f>IF($A467&gt;--RIGHT($A$2,LEN($A$2)-8),"",SUMIF(Table1[SHIFT NOMENCLATURE], $B467, Table1[FVIC KILL]))</f>
        <v/>
      </c>
      <c r="K467" s="1" t="str">
        <f>IF($A467&gt;--RIGHT($A$2,LEN($A$2)-8),"",SUMIF(Table1[SHIFT NOMENCLATURE], $B467, Table1[FVIC MOB]))</f>
        <v/>
      </c>
      <c r="L467" s="1" t="str">
        <f>IF($A467&gt;--RIGHT($A$2,LEN($A$2)-8),"",SUMIF(Table1[SHIFT NOMENCLATURE], $B467, Table1[FVIC FIRE]))</f>
        <v/>
      </c>
      <c r="M467" s="1" t="str">
        <f>IF($A467&gt;--RIGHT($A$2,LEN($A$2)-8),"",SUMIF(Table1[SHIFT NOMENCLATURE], $B467, Table1[FKIA]))</f>
        <v/>
      </c>
      <c r="N467" s="1" t="str">
        <f>IF($A467&gt;--RIGHT($A$2,LEN($A$2)-8),"",SUMIF(Table1[SHIFT NOMENCLATURE], $B467, Table1[FWIA]))</f>
        <v/>
      </c>
      <c r="O467" s="1" t="str">
        <f>IF($A467&gt;--RIGHT($A$2,LEN($A$2)-8),"",SUMIF(Table1[SHIFT NOMENCLATURE], $B467, Table1[DUSTWUN]))</f>
        <v/>
      </c>
    </row>
    <row r="468" spans="1:15" x14ac:dyDescent="0.25">
      <c r="A468" s="1" t="str">
        <f t="shared" si="14"/>
        <v/>
      </c>
      <c r="B468" t="str">
        <f t="shared" si="15"/>
        <v/>
      </c>
      <c r="C468" s="1" t="str">
        <f>IF($A468&gt;--RIGHT($A$2,LEN($A$2)-8),"",COUNTIF(Table1[SHIFT NOMENCLATURE],$B468))</f>
        <v/>
      </c>
      <c r="D468" s="1" t="str">
        <f>IF($A468&gt;--RIGHT($A$2,LEN($A$2)-8),"",SUMIF(Table1[SHIFT NOMENCLATURE], $B468, Table1[EVIC KILL]))</f>
        <v/>
      </c>
      <c r="E468" s="1" t="str">
        <f>IF($A468&gt;--RIGHT($A$2,LEN($A$2)-8),"",SUMIF(Table1[SHIFT NOMENCLATURE], $B468, Table1[EVIC MOB]))</f>
        <v/>
      </c>
      <c r="F468" s="1" t="str">
        <f>IF($A468&gt;--RIGHT($A$2,LEN($A$2)-8),"",SUMIF(Table1[SHIFT NOMENCLATURE], $B468, Table1[EVIC FIRE]))</f>
        <v/>
      </c>
      <c r="G468" s="1" t="str">
        <f>IF($A468&gt;--RIGHT($A$2,LEN($A$2)-8),"",SUMIF(Table1[SHIFT NOMENCLATURE], $B468, Table1[EKIA]))</f>
        <v/>
      </c>
      <c r="H468" s="1" t="str">
        <f>IF($A468&gt;--RIGHT($A$2,LEN($A$2)-8),"",SUMIF(Table1[SHIFT NOMENCLATURE], $B468, Table1[EWIA]))</f>
        <v/>
      </c>
      <c r="I468" s="1" t="str">
        <f>IF($A468&gt;--RIGHT($A$2,LEN($A$2)-8),"",SUMIF(Table1[SHIFT NOMENCLATURE], $B468, Table1[EPW]))</f>
        <v/>
      </c>
      <c r="J468" s="1" t="str">
        <f>IF($A468&gt;--RIGHT($A$2,LEN($A$2)-8),"",SUMIF(Table1[SHIFT NOMENCLATURE], $B468, Table1[FVIC KILL]))</f>
        <v/>
      </c>
      <c r="K468" s="1" t="str">
        <f>IF($A468&gt;--RIGHT($A$2,LEN($A$2)-8),"",SUMIF(Table1[SHIFT NOMENCLATURE], $B468, Table1[FVIC MOB]))</f>
        <v/>
      </c>
      <c r="L468" s="1" t="str">
        <f>IF($A468&gt;--RIGHT($A$2,LEN($A$2)-8),"",SUMIF(Table1[SHIFT NOMENCLATURE], $B468, Table1[FVIC FIRE]))</f>
        <v/>
      </c>
      <c r="M468" s="1" t="str">
        <f>IF($A468&gt;--RIGHT($A$2,LEN($A$2)-8),"",SUMIF(Table1[SHIFT NOMENCLATURE], $B468, Table1[FKIA]))</f>
        <v/>
      </c>
      <c r="N468" s="1" t="str">
        <f>IF($A468&gt;--RIGHT($A$2,LEN($A$2)-8),"",SUMIF(Table1[SHIFT NOMENCLATURE], $B468, Table1[FWIA]))</f>
        <v/>
      </c>
      <c r="O468" s="1" t="str">
        <f>IF($A468&gt;--RIGHT($A$2,LEN($A$2)-8),"",SUMIF(Table1[SHIFT NOMENCLATURE], $B468, Table1[DUSTWUN]))</f>
        <v/>
      </c>
    </row>
    <row r="469" spans="1:15" x14ac:dyDescent="0.25">
      <c r="A469" s="1" t="str">
        <f t="shared" si="14"/>
        <v/>
      </c>
      <c r="B469" t="str">
        <f t="shared" si="15"/>
        <v/>
      </c>
      <c r="C469" s="1" t="str">
        <f>IF($A469&gt;--RIGHT($A$2,LEN($A$2)-8),"",COUNTIF(Table1[SHIFT NOMENCLATURE],$B469))</f>
        <v/>
      </c>
      <c r="D469" s="1" t="str">
        <f>IF($A469&gt;--RIGHT($A$2,LEN($A$2)-8),"",SUMIF(Table1[SHIFT NOMENCLATURE], $B469, Table1[EVIC KILL]))</f>
        <v/>
      </c>
      <c r="E469" s="1" t="str">
        <f>IF($A469&gt;--RIGHT($A$2,LEN($A$2)-8),"",SUMIF(Table1[SHIFT NOMENCLATURE], $B469, Table1[EVIC MOB]))</f>
        <v/>
      </c>
      <c r="F469" s="1" t="str">
        <f>IF($A469&gt;--RIGHT($A$2,LEN($A$2)-8),"",SUMIF(Table1[SHIFT NOMENCLATURE], $B469, Table1[EVIC FIRE]))</f>
        <v/>
      </c>
      <c r="G469" s="1" t="str">
        <f>IF($A469&gt;--RIGHT($A$2,LEN($A$2)-8),"",SUMIF(Table1[SHIFT NOMENCLATURE], $B469, Table1[EKIA]))</f>
        <v/>
      </c>
      <c r="H469" s="1" t="str">
        <f>IF($A469&gt;--RIGHT($A$2,LEN($A$2)-8),"",SUMIF(Table1[SHIFT NOMENCLATURE], $B469, Table1[EWIA]))</f>
        <v/>
      </c>
      <c r="I469" s="1" t="str">
        <f>IF($A469&gt;--RIGHT($A$2,LEN($A$2)-8),"",SUMIF(Table1[SHIFT NOMENCLATURE], $B469, Table1[EPW]))</f>
        <v/>
      </c>
      <c r="J469" s="1" t="str">
        <f>IF($A469&gt;--RIGHT($A$2,LEN($A$2)-8),"",SUMIF(Table1[SHIFT NOMENCLATURE], $B469, Table1[FVIC KILL]))</f>
        <v/>
      </c>
      <c r="K469" s="1" t="str">
        <f>IF($A469&gt;--RIGHT($A$2,LEN($A$2)-8),"",SUMIF(Table1[SHIFT NOMENCLATURE], $B469, Table1[FVIC MOB]))</f>
        <v/>
      </c>
      <c r="L469" s="1" t="str">
        <f>IF($A469&gt;--RIGHT($A$2,LEN($A$2)-8),"",SUMIF(Table1[SHIFT NOMENCLATURE], $B469, Table1[FVIC FIRE]))</f>
        <v/>
      </c>
      <c r="M469" s="1" t="str">
        <f>IF($A469&gt;--RIGHT($A$2,LEN($A$2)-8),"",SUMIF(Table1[SHIFT NOMENCLATURE], $B469, Table1[FKIA]))</f>
        <v/>
      </c>
      <c r="N469" s="1" t="str">
        <f>IF($A469&gt;--RIGHT($A$2,LEN($A$2)-8),"",SUMIF(Table1[SHIFT NOMENCLATURE], $B469, Table1[FWIA]))</f>
        <v/>
      </c>
      <c r="O469" s="1" t="str">
        <f>IF($A469&gt;--RIGHT($A$2,LEN($A$2)-8),"",SUMIF(Table1[SHIFT NOMENCLATURE], $B469, Table1[DUSTWUN]))</f>
        <v/>
      </c>
    </row>
    <row r="470" spans="1:15" x14ac:dyDescent="0.25">
      <c r="A470" s="1" t="str">
        <f t="shared" si="14"/>
        <v/>
      </c>
      <c r="B470" t="str">
        <f t="shared" si="15"/>
        <v/>
      </c>
      <c r="C470" s="1" t="str">
        <f>IF($A470&gt;--RIGHT($A$2,LEN($A$2)-8),"",COUNTIF(Table1[SHIFT NOMENCLATURE],$B470))</f>
        <v/>
      </c>
      <c r="D470" s="1" t="str">
        <f>IF($A470&gt;--RIGHT($A$2,LEN($A$2)-8),"",SUMIF(Table1[SHIFT NOMENCLATURE], $B470, Table1[EVIC KILL]))</f>
        <v/>
      </c>
      <c r="E470" s="1" t="str">
        <f>IF($A470&gt;--RIGHT($A$2,LEN($A$2)-8),"",SUMIF(Table1[SHIFT NOMENCLATURE], $B470, Table1[EVIC MOB]))</f>
        <v/>
      </c>
      <c r="F470" s="1" t="str">
        <f>IF($A470&gt;--RIGHT($A$2,LEN($A$2)-8),"",SUMIF(Table1[SHIFT NOMENCLATURE], $B470, Table1[EVIC FIRE]))</f>
        <v/>
      </c>
      <c r="G470" s="1" t="str">
        <f>IF($A470&gt;--RIGHT($A$2,LEN($A$2)-8),"",SUMIF(Table1[SHIFT NOMENCLATURE], $B470, Table1[EKIA]))</f>
        <v/>
      </c>
      <c r="H470" s="1" t="str">
        <f>IF($A470&gt;--RIGHT($A$2,LEN($A$2)-8),"",SUMIF(Table1[SHIFT NOMENCLATURE], $B470, Table1[EWIA]))</f>
        <v/>
      </c>
      <c r="I470" s="1" t="str">
        <f>IF($A470&gt;--RIGHT($A$2,LEN($A$2)-8),"",SUMIF(Table1[SHIFT NOMENCLATURE], $B470, Table1[EPW]))</f>
        <v/>
      </c>
      <c r="J470" s="1" t="str">
        <f>IF($A470&gt;--RIGHT($A$2,LEN($A$2)-8),"",SUMIF(Table1[SHIFT NOMENCLATURE], $B470, Table1[FVIC KILL]))</f>
        <v/>
      </c>
      <c r="K470" s="1" t="str">
        <f>IF($A470&gt;--RIGHT($A$2,LEN($A$2)-8),"",SUMIF(Table1[SHIFT NOMENCLATURE], $B470, Table1[FVIC MOB]))</f>
        <v/>
      </c>
      <c r="L470" s="1" t="str">
        <f>IF($A470&gt;--RIGHT($A$2,LEN($A$2)-8),"",SUMIF(Table1[SHIFT NOMENCLATURE], $B470, Table1[FVIC FIRE]))</f>
        <v/>
      </c>
      <c r="M470" s="1" t="str">
        <f>IF($A470&gt;--RIGHT($A$2,LEN($A$2)-8),"",SUMIF(Table1[SHIFT NOMENCLATURE], $B470, Table1[FKIA]))</f>
        <v/>
      </c>
      <c r="N470" s="1" t="str">
        <f>IF($A470&gt;--RIGHT($A$2,LEN($A$2)-8),"",SUMIF(Table1[SHIFT NOMENCLATURE], $B470, Table1[FWIA]))</f>
        <v/>
      </c>
      <c r="O470" s="1" t="str">
        <f>IF($A470&gt;--RIGHT($A$2,LEN($A$2)-8),"",SUMIF(Table1[SHIFT NOMENCLATURE], $B470, Table1[DUSTWUN]))</f>
        <v/>
      </c>
    </row>
    <row r="471" spans="1:15" x14ac:dyDescent="0.25">
      <c r="A471" s="1" t="str">
        <f t="shared" si="14"/>
        <v/>
      </c>
      <c r="B471" t="str">
        <f t="shared" si="15"/>
        <v/>
      </c>
      <c r="C471" s="1" t="str">
        <f>IF($A471&gt;--RIGHT($A$2,LEN($A$2)-8),"",COUNTIF(Table1[SHIFT NOMENCLATURE],$B471))</f>
        <v/>
      </c>
      <c r="D471" s="1" t="str">
        <f>IF($A471&gt;--RIGHT($A$2,LEN($A$2)-8),"",SUMIF(Table1[SHIFT NOMENCLATURE], $B471, Table1[EVIC KILL]))</f>
        <v/>
      </c>
      <c r="E471" s="1" t="str">
        <f>IF($A471&gt;--RIGHT($A$2,LEN($A$2)-8),"",SUMIF(Table1[SHIFT NOMENCLATURE], $B471, Table1[EVIC MOB]))</f>
        <v/>
      </c>
      <c r="F471" s="1" t="str">
        <f>IF($A471&gt;--RIGHT($A$2,LEN($A$2)-8),"",SUMIF(Table1[SHIFT NOMENCLATURE], $B471, Table1[EVIC FIRE]))</f>
        <v/>
      </c>
      <c r="G471" s="1" t="str">
        <f>IF($A471&gt;--RIGHT($A$2,LEN($A$2)-8),"",SUMIF(Table1[SHIFT NOMENCLATURE], $B471, Table1[EKIA]))</f>
        <v/>
      </c>
      <c r="H471" s="1" t="str">
        <f>IF($A471&gt;--RIGHT($A$2,LEN($A$2)-8),"",SUMIF(Table1[SHIFT NOMENCLATURE], $B471, Table1[EWIA]))</f>
        <v/>
      </c>
      <c r="I471" s="1" t="str">
        <f>IF($A471&gt;--RIGHT($A$2,LEN($A$2)-8),"",SUMIF(Table1[SHIFT NOMENCLATURE], $B471, Table1[EPW]))</f>
        <v/>
      </c>
      <c r="J471" s="1" t="str">
        <f>IF($A471&gt;--RIGHT($A$2,LEN($A$2)-8),"",SUMIF(Table1[SHIFT NOMENCLATURE], $B471, Table1[FVIC KILL]))</f>
        <v/>
      </c>
      <c r="K471" s="1" t="str">
        <f>IF($A471&gt;--RIGHT($A$2,LEN($A$2)-8),"",SUMIF(Table1[SHIFT NOMENCLATURE], $B471, Table1[FVIC MOB]))</f>
        <v/>
      </c>
      <c r="L471" s="1" t="str">
        <f>IF($A471&gt;--RIGHT($A$2,LEN($A$2)-8),"",SUMIF(Table1[SHIFT NOMENCLATURE], $B471, Table1[FVIC FIRE]))</f>
        <v/>
      </c>
      <c r="M471" s="1" t="str">
        <f>IF($A471&gt;--RIGHT($A$2,LEN($A$2)-8),"",SUMIF(Table1[SHIFT NOMENCLATURE], $B471, Table1[FKIA]))</f>
        <v/>
      </c>
      <c r="N471" s="1" t="str">
        <f>IF($A471&gt;--RIGHT($A$2,LEN($A$2)-8),"",SUMIF(Table1[SHIFT NOMENCLATURE], $B471, Table1[FWIA]))</f>
        <v/>
      </c>
      <c r="O471" s="1" t="str">
        <f>IF($A471&gt;--RIGHT($A$2,LEN($A$2)-8),"",SUMIF(Table1[SHIFT NOMENCLATURE], $B471, Table1[DUSTWUN]))</f>
        <v/>
      </c>
    </row>
    <row r="472" spans="1:15" x14ac:dyDescent="0.25">
      <c r="A472" s="1" t="str">
        <f t="shared" si="14"/>
        <v/>
      </c>
      <c r="B472" t="str">
        <f t="shared" si="15"/>
        <v/>
      </c>
      <c r="C472" s="1" t="str">
        <f>IF($A472&gt;--RIGHT($A$2,LEN($A$2)-8),"",COUNTIF(Table1[SHIFT NOMENCLATURE],$B472))</f>
        <v/>
      </c>
      <c r="D472" s="1" t="str">
        <f>IF($A472&gt;--RIGHT($A$2,LEN($A$2)-8),"",SUMIF(Table1[SHIFT NOMENCLATURE], $B472, Table1[EVIC KILL]))</f>
        <v/>
      </c>
      <c r="E472" s="1" t="str">
        <f>IF($A472&gt;--RIGHT($A$2,LEN($A$2)-8),"",SUMIF(Table1[SHIFT NOMENCLATURE], $B472, Table1[EVIC MOB]))</f>
        <v/>
      </c>
      <c r="F472" s="1" t="str">
        <f>IF($A472&gt;--RIGHT($A$2,LEN($A$2)-8),"",SUMIF(Table1[SHIFT NOMENCLATURE], $B472, Table1[EVIC FIRE]))</f>
        <v/>
      </c>
      <c r="G472" s="1" t="str">
        <f>IF($A472&gt;--RIGHT($A$2,LEN($A$2)-8),"",SUMIF(Table1[SHIFT NOMENCLATURE], $B472, Table1[EKIA]))</f>
        <v/>
      </c>
      <c r="H472" s="1" t="str">
        <f>IF($A472&gt;--RIGHT($A$2,LEN($A$2)-8),"",SUMIF(Table1[SHIFT NOMENCLATURE], $B472, Table1[EWIA]))</f>
        <v/>
      </c>
      <c r="I472" s="1" t="str">
        <f>IF($A472&gt;--RIGHT($A$2,LEN($A$2)-8),"",SUMIF(Table1[SHIFT NOMENCLATURE], $B472, Table1[EPW]))</f>
        <v/>
      </c>
      <c r="J472" s="1" t="str">
        <f>IF($A472&gt;--RIGHT($A$2,LEN($A$2)-8),"",SUMIF(Table1[SHIFT NOMENCLATURE], $B472, Table1[FVIC KILL]))</f>
        <v/>
      </c>
      <c r="K472" s="1" t="str">
        <f>IF($A472&gt;--RIGHT($A$2,LEN($A$2)-8),"",SUMIF(Table1[SHIFT NOMENCLATURE], $B472, Table1[FVIC MOB]))</f>
        <v/>
      </c>
      <c r="L472" s="1" t="str">
        <f>IF($A472&gt;--RIGHT($A$2,LEN($A$2)-8),"",SUMIF(Table1[SHIFT NOMENCLATURE], $B472, Table1[FVIC FIRE]))</f>
        <v/>
      </c>
      <c r="M472" s="1" t="str">
        <f>IF($A472&gt;--RIGHT($A$2,LEN($A$2)-8),"",SUMIF(Table1[SHIFT NOMENCLATURE], $B472, Table1[FKIA]))</f>
        <v/>
      </c>
      <c r="N472" s="1" t="str">
        <f>IF($A472&gt;--RIGHT($A$2,LEN($A$2)-8),"",SUMIF(Table1[SHIFT NOMENCLATURE], $B472, Table1[FWIA]))</f>
        <v/>
      </c>
      <c r="O472" s="1" t="str">
        <f>IF($A472&gt;--RIGHT($A$2,LEN($A$2)-8),"",SUMIF(Table1[SHIFT NOMENCLATURE], $B472, Table1[DUSTWUN]))</f>
        <v/>
      </c>
    </row>
    <row r="473" spans="1:15" x14ac:dyDescent="0.25">
      <c r="A473" s="1" t="str">
        <f t="shared" si="14"/>
        <v/>
      </c>
      <c r="B473" t="str">
        <f t="shared" si="15"/>
        <v/>
      </c>
      <c r="C473" s="1" t="str">
        <f>IF($A473&gt;--RIGHT($A$2,LEN($A$2)-8),"",COUNTIF(Table1[SHIFT NOMENCLATURE],$B473))</f>
        <v/>
      </c>
      <c r="D473" s="1" t="str">
        <f>IF($A473&gt;--RIGHT($A$2,LEN($A$2)-8),"",SUMIF(Table1[SHIFT NOMENCLATURE], $B473, Table1[EVIC KILL]))</f>
        <v/>
      </c>
      <c r="E473" s="1" t="str">
        <f>IF($A473&gt;--RIGHT($A$2,LEN($A$2)-8),"",SUMIF(Table1[SHIFT NOMENCLATURE], $B473, Table1[EVIC MOB]))</f>
        <v/>
      </c>
      <c r="F473" s="1" t="str">
        <f>IF($A473&gt;--RIGHT($A$2,LEN($A$2)-8),"",SUMIF(Table1[SHIFT NOMENCLATURE], $B473, Table1[EVIC FIRE]))</f>
        <v/>
      </c>
      <c r="G473" s="1" t="str">
        <f>IF($A473&gt;--RIGHT($A$2,LEN($A$2)-8),"",SUMIF(Table1[SHIFT NOMENCLATURE], $B473, Table1[EKIA]))</f>
        <v/>
      </c>
      <c r="H473" s="1" t="str">
        <f>IF($A473&gt;--RIGHT($A$2,LEN($A$2)-8),"",SUMIF(Table1[SHIFT NOMENCLATURE], $B473, Table1[EWIA]))</f>
        <v/>
      </c>
      <c r="I473" s="1" t="str">
        <f>IF($A473&gt;--RIGHT($A$2,LEN($A$2)-8),"",SUMIF(Table1[SHIFT NOMENCLATURE], $B473, Table1[EPW]))</f>
        <v/>
      </c>
      <c r="J473" s="1" t="str">
        <f>IF($A473&gt;--RIGHT($A$2,LEN($A$2)-8),"",SUMIF(Table1[SHIFT NOMENCLATURE], $B473, Table1[FVIC KILL]))</f>
        <v/>
      </c>
      <c r="K473" s="1" t="str">
        <f>IF($A473&gt;--RIGHT($A$2,LEN($A$2)-8),"",SUMIF(Table1[SHIFT NOMENCLATURE], $B473, Table1[FVIC MOB]))</f>
        <v/>
      </c>
      <c r="L473" s="1" t="str">
        <f>IF($A473&gt;--RIGHT($A$2,LEN($A$2)-8),"",SUMIF(Table1[SHIFT NOMENCLATURE], $B473, Table1[FVIC FIRE]))</f>
        <v/>
      </c>
      <c r="M473" s="1" t="str">
        <f>IF($A473&gt;--RIGHT($A$2,LEN($A$2)-8),"",SUMIF(Table1[SHIFT NOMENCLATURE], $B473, Table1[FKIA]))</f>
        <v/>
      </c>
      <c r="N473" s="1" t="str">
        <f>IF($A473&gt;--RIGHT($A$2,LEN($A$2)-8),"",SUMIF(Table1[SHIFT NOMENCLATURE], $B473, Table1[FWIA]))</f>
        <v/>
      </c>
      <c r="O473" s="1" t="str">
        <f>IF($A473&gt;--RIGHT($A$2,LEN($A$2)-8),"",SUMIF(Table1[SHIFT NOMENCLATURE], $B473, Table1[DUSTWUN]))</f>
        <v/>
      </c>
    </row>
    <row r="474" spans="1:15" x14ac:dyDescent="0.25">
      <c r="A474" s="1" t="str">
        <f t="shared" si="14"/>
        <v/>
      </c>
      <c r="B474" t="str">
        <f t="shared" si="15"/>
        <v/>
      </c>
      <c r="C474" s="1" t="str">
        <f>IF($A474&gt;--RIGHT($A$2,LEN($A$2)-8),"",COUNTIF(Table1[SHIFT NOMENCLATURE],$B474))</f>
        <v/>
      </c>
      <c r="D474" s="1" t="str">
        <f>IF($A474&gt;--RIGHT($A$2,LEN($A$2)-8),"",SUMIF(Table1[SHIFT NOMENCLATURE], $B474, Table1[EVIC KILL]))</f>
        <v/>
      </c>
      <c r="E474" s="1" t="str">
        <f>IF($A474&gt;--RIGHT($A$2,LEN($A$2)-8),"",SUMIF(Table1[SHIFT NOMENCLATURE], $B474, Table1[EVIC MOB]))</f>
        <v/>
      </c>
      <c r="F474" s="1" t="str">
        <f>IF($A474&gt;--RIGHT($A$2,LEN($A$2)-8),"",SUMIF(Table1[SHIFT NOMENCLATURE], $B474, Table1[EVIC FIRE]))</f>
        <v/>
      </c>
      <c r="G474" s="1" t="str">
        <f>IF($A474&gt;--RIGHT($A$2,LEN($A$2)-8),"",SUMIF(Table1[SHIFT NOMENCLATURE], $B474, Table1[EKIA]))</f>
        <v/>
      </c>
      <c r="H474" s="1" t="str">
        <f>IF($A474&gt;--RIGHT($A$2,LEN($A$2)-8),"",SUMIF(Table1[SHIFT NOMENCLATURE], $B474, Table1[EWIA]))</f>
        <v/>
      </c>
      <c r="I474" s="1" t="str">
        <f>IF($A474&gt;--RIGHT($A$2,LEN($A$2)-8),"",SUMIF(Table1[SHIFT NOMENCLATURE], $B474, Table1[EPW]))</f>
        <v/>
      </c>
      <c r="J474" s="1" t="str">
        <f>IF($A474&gt;--RIGHT($A$2,LEN($A$2)-8),"",SUMIF(Table1[SHIFT NOMENCLATURE], $B474, Table1[FVIC KILL]))</f>
        <v/>
      </c>
      <c r="K474" s="1" t="str">
        <f>IF($A474&gt;--RIGHT($A$2,LEN($A$2)-8),"",SUMIF(Table1[SHIFT NOMENCLATURE], $B474, Table1[FVIC MOB]))</f>
        <v/>
      </c>
      <c r="L474" s="1" t="str">
        <f>IF($A474&gt;--RIGHT($A$2,LEN($A$2)-8),"",SUMIF(Table1[SHIFT NOMENCLATURE], $B474, Table1[FVIC FIRE]))</f>
        <v/>
      </c>
      <c r="M474" s="1" t="str">
        <f>IF($A474&gt;--RIGHT($A$2,LEN($A$2)-8),"",SUMIF(Table1[SHIFT NOMENCLATURE], $B474, Table1[FKIA]))</f>
        <v/>
      </c>
      <c r="N474" s="1" t="str">
        <f>IF($A474&gt;--RIGHT($A$2,LEN($A$2)-8),"",SUMIF(Table1[SHIFT NOMENCLATURE], $B474, Table1[FWIA]))</f>
        <v/>
      </c>
      <c r="O474" s="1" t="str">
        <f>IF($A474&gt;--RIGHT($A$2,LEN($A$2)-8),"",SUMIF(Table1[SHIFT NOMENCLATURE], $B474, Table1[DUSTWUN]))</f>
        <v/>
      </c>
    </row>
    <row r="475" spans="1:15" x14ac:dyDescent="0.25">
      <c r="A475" s="1" t="str">
        <f t="shared" si="14"/>
        <v/>
      </c>
      <c r="B475" t="str">
        <f t="shared" si="15"/>
        <v/>
      </c>
      <c r="C475" s="1" t="str">
        <f>IF($A475&gt;--RIGHT($A$2,LEN($A$2)-8),"",COUNTIF(Table1[SHIFT NOMENCLATURE],$B475))</f>
        <v/>
      </c>
      <c r="D475" s="1" t="str">
        <f>IF($A475&gt;--RIGHT($A$2,LEN($A$2)-8),"",SUMIF(Table1[SHIFT NOMENCLATURE], $B475, Table1[EVIC KILL]))</f>
        <v/>
      </c>
      <c r="E475" s="1" t="str">
        <f>IF($A475&gt;--RIGHT($A$2,LEN($A$2)-8),"",SUMIF(Table1[SHIFT NOMENCLATURE], $B475, Table1[EVIC MOB]))</f>
        <v/>
      </c>
      <c r="F475" s="1" t="str">
        <f>IF($A475&gt;--RIGHT($A$2,LEN($A$2)-8),"",SUMIF(Table1[SHIFT NOMENCLATURE], $B475, Table1[EVIC FIRE]))</f>
        <v/>
      </c>
      <c r="G475" s="1" t="str">
        <f>IF($A475&gt;--RIGHT($A$2,LEN($A$2)-8),"",SUMIF(Table1[SHIFT NOMENCLATURE], $B475, Table1[EKIA]))</f>
        <v/>
      </c>
      <c r="H475" s="1" t="str">
        <f>IF($A475&gt;--RIGHT($A$2,LEN($A$2)-8),"",SUMIF(Table1[SHIFT NOMENCLATURE], $B475, Table1[EWIA]))</f>
        <v/>
      </c>
      <c r="I475" s="1" t="str">
        <f>IF($A475&gt;--RIGHT($A$2,LEN($A$2)-8),"",SUMIF(Table1[SHIFT NOMENCLATURE], $B475, Table1[EPW]))</f>
        <v/>
      </c>
      <c r="J475" s="1" t="str">
        <f>IF($A475&gt;--RIGHT($A$2,LEN($A$2)-8),"",SUMIF(Table1[SHIFT NOMENCLATURE], $B475, Table1[FVIC KILL]))</f>
        <v/>
      </c>
      <c r="K475" s="1" t="str">
        <f>IF($A475&gt;--RIGHT($A$2,LEN($A$2)-8),"",SUMIF(Table1[SHIFT NOMENCLATURE], $B475, Table1[FVIC MOB]))</f>
        <v/>
      </c>
      <c r="L475" s="1" t="str">
        <f>IF($A475&gt;--RIGHT($A$2,LEN($A$2)-8),"",SUMIF(Table1[SHIFT NOMENCLATURE], $B475, Table1[FVIC FIRE]))</f>
        <v/>
      </c>
      <c r="M475" s="1" t="str">
        <f>IF($A475&gt;--RIGHT($A$2,LEN($A$2)-8),"",SUMIF(Table1[SHIFT NOMENCLATURE], $B475, Table1[FKIA]))</f>
        <v/>
      </c>
      <c r="N475" s="1" t="str">
        <f>IF($A475&gt;--RIGHT($A$2,LEN($A$2)-8),"",SUMIF(Table1[SHIFT NOMENCLATURE], $B475, Table1[FWIA]))</f>
        <v/>
      </c>
      <c r="O475" s="1" t="str">
        <f>IF($A475&gt;--RIGHT($A$2,LEN($A$2)-8),"",SUMIF(Table1[SHIFT NOMENCLATURE], $B475, Table1[DUSTWUN]))</f>
        <v/>
      </c>
    </row>
    <row r="476" spans="1:15" x14ac:dyDescent="0.25">
      <c r="A476" s="1" t="str">
        <f t="shared" si="14"/>
        <v/>
      </c>
      <c r="B476" t="str">
        <f t="shared" si="15"/>
        <v/>
      </c>
      <c r="C476" s="1" t="str">
        <f>IF($A476&gt;--RIGHT($A$2,LEN($A$2)-8),"",COUNTIF(Table1[SHIFT NOMENCLATURE],$B476))</f>
        <v/>
      </c>
      <c r="D476" s="1" t="str">
        <f>IF($A476&gt;--RIGHT($A$2,LEN($A$2)-8),"",SUMIF(Table1[SHIFT NOMENCLATURE], $B476, Table1[EVIC KILL]))</f>
        <v/>
      </c>
      <c r="E476" s="1" t="str">
        <f>IF($A476&gt;--RIGHT($A$2,LEN($A$2)-8),"",SUMIF(Table1[SHIFT NOMENCLATURE], $B476, Table1[EVIC MOB]))</f>
        <v/>
      </c>
      <c r="F476" s="1" t="str">
        <f>IF($A476&gt;--RIGHT($A$2,LEN($A$2)-8),"",SUMIF(Table1[SHIFT NOMENCLATURE], $B476, Table1[EVIC FIRE]))</f>
        <v/>
      </c>
      <c r="G476" s="1" t="str">
        <f>IF($A476&gt;--RIGHT($A$2,LEN($A$2)-8),"",SUMIF(Table1[SHIFT NOMENCLATURE], $B476, Table1[EKIA]))</f>
        <v/>
      </c>
      <c r="H476" s="1" t="str">
        <f>IF($A476&gt;--RIGHT($A$2,LEN($A$2)-8),"",SUMIF(Table1[SHIFT NOMENCLATURE], $B476, Table1[EWIA]))</f>
        <v/>
      </c>
      <c r="I476" s="1" t="str">
        <f>IF($A476&gt;--RIGHT($A$2,LEN($A$2)-8),"",SUMIF(Table1[SHIFT NOMENCLATURE], $B476, Table1[EPW]))</f>
        <v/>
      </c>
      <c r="J476" s="1" t="str">
        <f>IF($A476&gt;--RIGHT($A$2,LEN($A$2)-8),"",SUMIF(Table1[SHIFT NOMENCLATURE], $B476, Table1[FVIC KILL]))</f>
        <v/>
      </c>
      <c r="K476" s="1" t="str">
        <f>IF($A476&gt;--RIGHT($A$2,LEN($A$2)-8),"",SUMIF(Table1[SHIFT NOMENCLATURE], $B476, Table1[FVIC MOB]))</f>
        <v/>
      </c>
      <c r="L476" s="1" t="str">
        <f>IF($A476&gt;--RIGHT($A$2,LEN($A$2)-8),"",SUMIF(Table1[SHIFT NOMENCLATURE], $B476, Table1[FVIC FIRE]))</f>
        <v/>
      </c>
      <c r="M476" s="1" t="str">
        <f>IF($A476&gt;--RIGHT($A$2,LEN($A$2)-8),"",SUMIF(Table1[SHIFT NOMENCLATURE], $B476, Table1[FKIA]))</f>
        <v/>
      </c>
      <c r="N476" s="1" t="str">
        <f>IF($A476&gt;--RIGHT($A$2,LEN($A$2)-8),"",SUMIF(Table1[SHIFT NOMENCLATURE], $B476, Table1[FWIA]))</f>
        <v/>
      </c>
      <c r="O476" s="1" t="str">
        <f>IF($A476&gt;--RIGHT($A$2,LEN($A$2)-8),"",SUMIF(Table1[SHIFT NOMENCLATURE], $B476, Table1[DUSTWUN]))</f>
        <v/>
      </c>
    </row>
    <row r="477" spans="1:15" x14ac:dyDescent="0.25">
      <c r="A477" s="1" t="str">
        <f t="shared" si="14"/>
        <v/>
      </c>
      <c r="B477" t="str">
        <f t="shared" si="15"/>
        <v/>
      </c>
      <c r="C477" s="1" t="str">
        <f>IF($A477&gt;--RIGHT($A$2,LEN($A$2)-8),"",COUNTIF(Table1[SHIFT NOMENCLATURE],$B477))</f>
        <v/>
      </c>
      <c r="D477" s="1" t="str">
        <f>IF($A477&gt;--RIGHT($A$2,LEN($A$2)-8),"",SUMIF(Table1[SHIFT NOMENCLATURE], $B477, Table1[EVIC KILL]))</f>
        <v/>
      </c>
      <c r="E477" s="1" t="str">
        <f>IF($A477&gt;--RIGHT($A$2,LEN($A$2)-8),"",SUMIF(Table1[SHIFT NOMENCLATURE], $B477, Table1[EVIC MOB]))</f>
        <v/>
      </c>
      <c r="F477" s="1" t="str">
        <f>IF($A477&gt;--RIGHT($A$2,LEN($A$2)-8),"",SUMIF(Table1[SHIFT NOMENCLATURE], $B477, Table1[EVIC FIRE]))</f>
        <v/>
      </c>
      <c r="G477" s="1" t="str">
        <f>IF($A477&gt;--RIGHT($A$2,LEN($A$2)-8),"",SUMIF(Table1[SHIFT NOMENCLATURE], $B477, Table1[EKIA]))</f>
        <v/>
      </c>
      <c r="H477" s="1" t="str">
        <f>IF($A477&gt;--RIGHT($A$2,LEN($A$2)-8),"",SUMIF(Table1[SHIFT NOMENCLATURE], $B477, Table1[EWIA]))</f>
        <v/>
      </c>
      <c r="I477" s="1" t="str">
        <f>IF($A477&gt;--RIGHT($A$2,LEN($A$2)-8),"",SUMIF(Table1[SHIFT NOMENCLATURE], $B477, Table1[EPW]))</f>
        <v/>
      </c>
      <c r="J477" s="1" t="str">
        <f>IF($A477&gt;--RIGHT($A$2,LEN($A$2)-8),"",SUMIF(Table1[SHIFT NOMENCLATURE], $B477, Table1[FVIC KILL]))</f>
        <v/>
      </c>
      <c r="K477" s="1" t="str">
        <f>IF($A477&gt;--RIGHT($A$2,LEN($A$2)-8),"",SUMIF(Table1[SHIFT NOMENCLATURE], $B477, Table1[FVIC MOB]))</f>
        <v/>
      </c>
      <c r="L477" s="1" t="str">
        <f>IF($A477&gt;--RIGHT($A$2,LEN($A$2)-8),"",SUMIF(Table1[SHIFT NOMENCLATURE], $B477, Table1[FVIC FIRE]))</f>
        <v/>
      </c>
      <c r="M477" s="1" t="str">
        <f>IF($A477&gt;--RIGHT($A$2,LEN($A$2)-8),"",SUMIF(Table1[SHIFT NOMENCLATURE], $B477, Table1[FKIA]))</f>
        <v/>
      </c>
      <c r="N477" s="1" t="str">
        <f>IF($A477&gt;--RIGHT($A$2,LEN($A$2)-8),"",SUMIF(Table1[SHIFT NOMENCLATURE], $B477, Table1[FWIA]))</f>
        <v/>
      </c>
      <c r="O477" s="1" t="str">
        <f>IF($A477&gt;--RIGHT($A$2,LEN($A$2)-8),"",SUMIF(Table1[SHIFT NOMENCLATURE], $B477, Table1[DUSTWUN]))</f>
        <v/>
      </c>
    </row>
    <row r="478" spans="1:15" x14ac:dyDescent="0.25">
      <c r="A478" s="1" t="str">
        <f t="shared" si="14"/>
        <v/>
      </c>
      <c r="B478" t="str">
        <f t="shared" si="15"/>
        <v/>
      </c>
      <c r="C478" s="1" t="str">
        <f>IF($A478&gt;--RIGHT($A$2,LEN($A$2)-8),"",COUNTIF(Table1[SHIFT NOMENCLATURE],$B478))</f>
        <v/>
      </c>
      <c r="D478" s="1" t="str">
        <f>IF($A478&gt;--RIGHT($A$2,LEN($A$2)-8),"",SUMIF(Table1[SHIFT NOMENCLATURE], $B478, Table1[EVIC KILL]))</f>
        <v/>
      </c>
      <c r="E478" s="1" t="str">
        <f>IF($A478&gt;--RIGHT($A$2,LEN($A$2)-8),"",SUMIF(Table1[SHIFT NOMENCLATURE], $B478, Table1[EVIC MOB]))</f>
        <v/>
      </c>
      <c r="F478" s="1" t="str">
        <f>IF($A478&gt;--RIGHT($A$2,LEN($A$2)-8),"",SUMIF(Table1[SHIFT NOMENCLATURE], $B478, Table1[EVIC FIRE]))</f>
        <v/>
      </c>
      <c r="G478" s="1" t="str">
        <f>IF($A478&gt;--RIGHT($A$2,LEN($A$2)-8),"",SUMIF(Table1[SHIFT NOMENCLATURE], $B478, Table1[EKIA]))</f>
        <v/>
      </c>
      <c r="H478" s="1" t="str">
        <f>IF($A478&gt;--RIGHT($A$2,LEN($A$2)-8),"",SUMIF(Table1[SHIFT NOMENCLATURE], $B478, Table1[EWIA]))</f>
        <v/>
      </c>
      <c r="I478" s="1" t="str">
        <f>IF($A478&gt;--RIGHT($A$2,LEN($A$2)-8),"",SUMIF(Table1[SHIFT NOMENCLATURE], $B478, Table1[EPW]))</f>
        <v/>
      </c>
      <c r="J478" s="1" t="str">
        <f>IF($A478&gt;--RIGHT($A$2,LEN($A$2)-8),"",SUMIF(Table1[SHIFT NOMENCLATURE], $B478, Table1[FVIC KILL]))</f>
        <v/>
      </c>
      <c r="K478" s="1" t="str">
        <f>IF($A478&gt;--RIGHT($A$2,LEN($A$2)-8),"",SUMIF(Table1[SHIFT NOMENCLATURE], $B478, Table1[FVIC MOB]))</f>
        <v/>
      </c>
      <c r="L478" s="1" t="str">
        <f>IF($A478&gt;--RIGHT($A$2,LEN($A$2)-8),"",SUMIF(Table1[SHIFT NOMENCLATURE], $B478, Table1[FVIC FIRE]))</f>
        <v/>
      </c>
      <c r="M478" s="1" t="str">
        <f>IF($A478&gt;--RIGHT($A$2,LEN($A$2)-8),"",SUMIF(Table1[SHIFT NOMENCLATURE], $B478, Table1[FKIA]))</f>
        <v/>
      </c>
      <c r="N478" s="1" t="str">
        <f>IF($A478&gt;--RIGHT($A$2,LEN($A$2)-8),"",SUMIF(Table1[SHIFT NOMENCLATURE], $B478, Table1[FWIA]))</f>
        <v/>
      </c>
      <c r="O478" s="1" t="str">
        <f>IF($A478&gt;--RIGHT($A$2,LEN($A$2)-8),"",SUMIF(Table1[SHIFT NOMENCLATURE], $B478, Table1[DUSTWUN]))</f>
        <v/>
      </c>
    </row>
    <row r="479" spans="1:15" x14ac:dyDescent="0.25">
      <c r="A479" s="1" t="str">
        <f t="shared" si="14"/>
        <v/>
      </c>
      <c r="B479" t="str">
        <f t="shared" si="15"/>
        <v/>
      </c>
      <c r="C479" s="1" t="str">
        <f>IF($A479&gt;--RIGHT($A$2,LEN($A$2)-8),"",COUNTIF(Table1[SHIFT NOMENCLATURE],$B479))</f>
        <v/>
      </c>
      <c r="D479" s="1" t="str">
        <f>IF($A479&gt;--RIGHT($A$2,LEN($A$2)-8),"",SUMIF(Table1[SHIFT NOMENCLATURE], $B479, Table1[EVIC KILL]))</f>
        <v/>
      </c>
      <c r="E479" s="1" t="str">
        <f>IF($A479&gt;--RIGHT($A$2,LEN($A$2)-8),"",SUMIF(Table1[SHIFT NOMENCLATURE], $B479, Table1[EVIC MOB]))</f>
        <v/>
      </c>
      <c r="F479" s="1" t="str">
        <f>IF($A479&gt;--RIGHT($A$2,LEN($A$2)-8),"",SUMIF(Table1[SHIFT NOMENCLATURE], $B479, Table1[EVIC FIRE]))</f>
        <v/>
      </c>
      <c r="G479" s="1" t="str">
        <f>IF($A479&gt;--RIGHT($A$2,LEN($A$2)-8),"",SUMIF(Table1[SHIFT NOMENCLATURE], $B479, Table1[EKIA]))</f>
        <v/>
      </c>
      <c r="H479" s="1" t="str">
        <f>IF($A479&gt;--RIGHT($A$2,LEN($A$2)-8),"",SUMIF(Table1[SHIFT NOMENCLATURE], $B479, Table1[EWIA]))</f>
        <v/>
      </c>
      <c r="I479" s="1" t="str">
        <f>IF($A479&gt;--RIGHT($A$2,LEN($A$2)-8),"",SUMIF(Table1[SHIFT NOMENCLATURE], $B479, Table1[EPW]))</f>
        <v/>
      </c>
      <c r="J479" s="1" t="str">
        <f>IF($A479&gt;--RIGHT($A$2,LEN($A$2)-8),"",SUMIF(Table1[SHIFT NOMENCLATURE], $B479, Table1[FVIC KILL]))</f>
        <v/>
      </c>
      <c r="K479" s="1" t="str">
        <f>IF($A479&gt;--RIGHT($A$2,LEN($A$2)-8),"",SUMIF(Table1[SHIFT NOMENCLATURE], $B479, Table1[FVIC MOB]))</f>
        <v/>
      </c>
      <c r="L479" s="1" t="str">
        <f>IF($A479&gt;--RIGHT($A$2,LEN($A$2)-8),"",SUMIF(Table1[SHIFT NOMENCLATURE], $B479, Table1[FVIC FIRE]))</f>
        <v/>
      </c>
      <c r="M479" s="1" t="str">
        <f>IF($A479&gt;--RIGHT($A$2,LEN($A$2)-8),"",SUMIF(Table1[SHIFT NOMENCLATURE], $B479, Table1[FKIA]))</f>
        <v/>
      </c>
      <c r="N479" s="1" t="str">
        <f>IF($A479&gt;--RIGHT($A$2,LEN($A$2)-8),"",SUMIF(Table1[SHIFT NOMENCLATURE], $B479, Table1[FWIA]))</f>
        <v/>
      </c>
      <c r="O479" s="1" t="str">
        <f>IF($A479&gt;--RIGHT($A$2,LEN($A$2)-8),"",SUMIF(Table1[SHIFT NOMENCLATURE], $B479, Table1[DUSTWUN]))</f>
        <v/>
      </c>
    </row>
    <row r="480" spans="1:15" x14ac:dyDescent="0.25">
      <c r="A480" s="1" t="str">
        <f t="shared" si="14"/>
        <v/>
      </c>
      <c r="B480" t="str">
        <f t="shared" si="15"/>
        <v/>
      </c>
      <c r="C480" s="1" t="str">
        <f>IF($A480&gt;--RIGHT($A$2,LEN($A$2)-8),"",COUNTIF(Table1[SHIFT NOMENCLATURE],$B480))</f>
        <v/>
      </c>
      <c r="D480" s="1" t="str">
        <f>IF($A480&gt;--RIGHT($A$2,LEN($A$2)-8),"",SUMIF(Table1[SHIFT NOMENCLATURE], $B480, Table1[EVIC KILL]))</f>
        <v/>
      </c>
      <c r="E480" s="1" t="str">
        <f>IF($A480&gt;--RIGHT($A$2,LEN($A$2)-8),"",SUMIF(Table1[SHIFT NOMENCLATURE], $B480, Table1[EVIC MOB]))</f>
        <v/>
      </c>
      <c r="F480" s="1" t="str">
        <f>IF($A480&gt;--RIGHT($A$2,LEN($A$2)-8),"",SUMIF(Table1[SHIFT NOMENCLATURE], $B480, Table1[EVIC FIRE]))</f>
        <v/>
      </c>
      <c r="G480" s="1" t="str">
        <f>IF($A480&gt;--RIGHT($A$2,LEN($A$2)-8),"",SUMIF(Table1[SHIFT NOMENCLATURE], $B480, Table1[EKIA]))</f>
        <v/>
      </c>
      <c r="H480" s="1" t="str">
        <f>IF($A480&gt;--RIGHT($A$2,LEN($A$2)-8),"",SUMIF(Table1[SHIFT NOMENCLATURE], $B480, Table1[EWIA]))</f>
        <v/>
      </c>
      <c r="I480" s="1" t="str">
        <f>IF($A480&gt;--RIGHT($A$2,LEN($A$2)-8),"",SUMIF(Table1[SHIFT NOMENCLATURE], $B480, Table1[EPW]))</f>
        <v/>
      </c>
      <c r="J480" s="1" t="str">
        <f>IF($A480&gt;--RIGHT($A$2,LEN($A$2)-8),"",SUMIF(Table1[SHIFT NOMENCLATURE], $B480, Table1[FVIC KILL]))</f>
        <v/>
      </c>
      <c r="K480" s="1" t="str">
        <f>IF($A480&gt;--RIGHT($A$2,LEN($A$2)-8),"",SUMIF(Table1[SHIFT NOMENCLATURE], $B480, Table1[FVIC MOB]))</f>
        <v/>
      </c>
      <c r="L480" s="1" t="str">
        <f>IF($A480&gt;--RIGHT($A$2,LEN($A$2)-8),"",SUMIF(Table1[SHIFT NOMENCLATURE], $B480, Table1[FVIC FIRE]))</f>
        <v/>
      </c>
      <c r="M480" s="1" t="str">
        <f>IF($A480&gt;--RIGHT($A$2,LEN($A$2)-8),"",SUMIF(Table1[SHIFT NOMENCLATURE], $B480, Table1[FKIA]))</f>
        <v/>
      </c>
      <c r="N480" s="1" t="str">
        <f>IF($A480&gt;--RIGHT($A$2,LEN($A$2)-8),"",SUMIF(Table1[SHIFT NOMENCLATURE], $B480, Table1[FWIA]))</f>
        <v/>
      </c>
      <c r="O480" s="1" t="str">
        <f>IF($A480&gt;--RIGHT($A$2,LEN($A$2)-8),"",SUMIF(Table1[SHIFT NOMENCLATURE], $B480, Table1[DUSTWUN]))</f>
        <v/>
      </c>
    </row>
    <row r="481" spans="1:15" x14ac:dyDescent="0.25">
      <c r="A481" s="1" t="str">
        <f t="shared" si="14"/>
        <v/>
      </c>
      <c r="B481" t="str">
        <f t="shared" si="15"/>
        <v/>
      </c>
      <c r="C481" s="1" t="str">
        <f>IF($A481&gt;--RIGHT($A$2,LEN($A$2)-8),"",COUNTIF(Table1[SHIFT NOMENCLATURE],$B481))</f>
        <v/>
      </c>
      <c r="D481" s="1" t="str">
        <f>IF($A481&gt;--RIGHT($A$2,LEN($A$2)-8),"",SUMIF(Table1[SHIFT NOMENCLATURE], $B481, Table1[EVIC KILL]))</f>
        <v/>
      </c>
      <c r="E481" s="1" t="str">
        <f>IF($A481&gt;--RIGHT($A$2,LEN($A$2)-8),"",SUMIF(Table1[SHIFT NOMENCLATURE], $B481, Table1[EVIC MOB]))</f>
        <v/>
      </c>
      <c r="F481" s="1" t="str">
        <f>IF($A481&gt;--RIGHT($A$2,LEN($A$2)-8),"",SUMIF(Table1[SHIFT NOMENCLATURE], $B481, Table1[EVIC FIRE]))</f>
        <v/>
      </c>
      <c r="G481" s="1" t="str">
        <f>IF($A481&gt;--RIGHT($A$2,LEN($A$2)-8),"",SUMIF(Table1[SHIFT NOMENCLATURE], $B481, Table1[EKIA]))</f>
        <v/>
      </c>
      <c r="H481" s="1" t="str">
        <f>IF($A481&gt;--RIGHT($A$2,LEN($A$2)-8),"",SUMIF(Table1[SHIFT NOMENCLATURE], $B481, Table1[EWIA]))</f>
        <v/>
      </c>
      <c r="I481" s="1" t="str">
        <f>IF($A481&gt;--RIGHT($A$2,LEN($A$2)-8),"",SUMIF(Table1[SHIFT NOMENCLATURE], $B481, Table1[EPW]))</f>
        <v/>
      </c>
      <c r="J481" s="1" t="str">
        <f>IF($A481&gt;--RIGHT($A$2,LEN($A$2)-8),"",SUMIF(Table1[SHIFT NOMENCLATURE], $B481, Table1[FVIC KILL]))</f>
        <v/>
      </c>
      <c r="K481" s="1" t="str">
        <f>IF($A481&gt;--RIGHT($A$2,LEN($A$2)-8),"",SUMIF(Table1[SHIFT NOMENCLATURE], $B481, Table1[FVIC MOB]))</f>
        <v/>
      </c>
      <c r="L481" s="1" t="str">
        <f>IF($A481&gt;--RIGHT($A$2,LEN($A$2)-8),"",SUMIF(Table1[SHIFT NOMENCLATURE], $B481, Table1[FVIC FIRE]))</f>
        <v/>
      </c>
      <c r="M481" s="1" t="str">
        <f>IF($A481&gt;--RIGHT($A$2,LEN($A$2)-8),"",SUMIF(Table1[SHIFT NOMENCLATURE], $B481, Table1[FKIA]))</f>
        <v/>
      </c>
      <c r="N481" s="1" t="str">
        <f>IF($A481&gt;--RIGHT($A$2,LEN($A$2)-8),"",SUMIF(Table1[SHIFT NOMENCLATURE], $B481, Table1[FWIA]))</f>
        <v/>
      </c>
      <c r="O481" s="1" t="str">
        <f>IF($A481&gt;--RIGHT($A$2,LEN($A$2)-8),"",SUMIF(Table1[SHIFT NOMENCLATURE], $B481, Table1[DUSTWUN]))</f>
        <v/>
      </c>
    </row>
    <row r="482" spans="1:15" x14ac:dyDescent="0.25">
      <c r="A482" s="1" t="str">
        <f t="shared" si="14"/>
        <v/>
      </c>
      <c r="B482" t="str">
        <f t="shared" si="15"/>
        <v/>
      </c>
      <c r="C482" s="1" t="str">
        <f>IF($A482&gt;--RIGHT($A$2,LEN($A$2)-8),"",COUNTIF(Table1[SHIFT NOMENCLATURE],$B482))</f>
        <v/>
      </c>
      <c r="D482" s="1" t="str">
        <f>IF($A482&gt;--RIGHT($A$2,LEN($A$2)-8),"",SUMIF(Table1[SHIFT NOMENCLATURE], $B482, Table1[EVIC KILL]))</f>
        <v/>
      </c>
      <c r="E482" s="1" t="str">
        <f>IF($A482&gt;--RIGHT($A$2,LEN($A$2)-8),"",SUMIF(Table1[SHIFT NOMENCLATURE], $B482, Table1[EVIC MOB]))</f>
        <v/>
      </c>
      <c r="F482" s="1" t="str">
        <f>IF($A482&gt;--RIGHT($A$2,LEN($A$2)-8),"",SUMIF(Table1[SHIFT NOMENCLATURE], $B482, Table1[EVIC FIRE]))</f>
        <v/>
      </c>
      <c r="G482" s="1" t="str">
        <f>IF($A482&gt;--RIGHT($A$2,LEN($A$2)-8),"",SUMIF(Table1[SHIFT NOMENCLATURE], $B482, Table1[EKIA]))</f>
        <v/>
      </c>
      <c r="H482" s="1" t="str">
        <f>IF($A482&gt;--RIGHT($A$2,LEN($A$2)-8),"",SUMIF(Table1[SHIFT NOMENCLATURE], $B482, Table1[EWIA]))</f>
        <v/>
      </c>
      <c r="I482" s="1" t="str">
        <f>IF($A482&gt;--RIGHT($A$2,LEN($A$2)-8),"",SUMIF(Table1[SHIFT NOMENCLATURE], $B482, Table1[EPW]))</f>
        <v/>
      </c>
      <c r="J482" s="1" t="str">
        <f>IF($A482&gt;--RIGHT($A$2,LEN($A$2)-8),"",SUMIF(Table1[SHIFT NOMENCLATURE], $B482, Table1[FVIC KILL]))</f>
        <v/>
      </c>
      <c r="K482" s="1" t="str">
        <f>IF($A482&gt;--RIGHT($A$2,LEN($A$2)-8),"",SUMIF(Table1[SHIFT NOMENCLATURE], $B482, Table1[FVIC MOB]))</f>
        <v/>
      </c>
      <c r="L482" s="1" t="str">
        <f>IF($A482&gt;--RIGHT($A$2,LEN($A$2)-8),"",SUMIF(Table1[SHIFT NOMENCLATURE], $B482, Table1[FVIC FIRE]))</f>
        <v/>
      </c>
      <c r="M482" s="1" t="str">
        <f>IF($A482&gt;--RIGHT($A$2,LEN($A$2)-8),"",SUMIF(Table1[SHIFT NOMENCLATURE], $B482, Table1[FKIA]))</f>
        <v/>
      </c>
      <c r="N482" s="1" t="str">
        <f>IF($A482&gt;--RIGHT($A$2,LEN($A$2)-8),"",SUMIF(Table1[SHIFT NOMENCLATURE], $B482, Table1[FWIA]))</f>
        <v/>
      </c>
      <c r="O482" s="1" t="str">
        <f>IF($A482&gt;--RIGHT($A$2,LEN($A$2)-8),"",SUMIF(Table1[SHIFT NOMENCLATURE], $B482, Table1[DUSTWUN]))</f>
        <v/>
      </c>
    </row>
    <row r="483" spans="1:15" x14ac:dyDescent="0.25">
      <c r="A483" s="1" t="str">
        <f t="shared" si="14"/>
        <v/>
      </c>
      <c r="B483" t="str">
        <f t="shared" si="15"/>
        <v/>
      </c>
      <c r="C483" s="1" t="str">
        <f>IF($A483&gt;--RIGHT($A$2,LEN($A$2)-8),"",COUNTIF(Table1[SHIFT NOMENCLATURE],$B483))</f>
        <v/>
      </c>
      <c r="D483" s="1" t="str">
        <f>IF($A483&gt;--RIGHT($A$2,LEN($A$2)-8),"",SUMIF(Table1[SHIFT NOMENCLATURE], $B483, Table1[EVIC KILL]))</f>
        <v/>
      </c>
      <c r="E483" s="1" t="str">
        <f>IF($A483&gt;--RIGHT($A$2,LEN($A$2)-8),"",SUMIF(Table1[SHIFT NOMENCLATURE], $B483, Table1[EVIC MOB]))</f>
        <v/>
      </c>
      <c r="F483" s="1" t="str">
        <f>IF($A483&gt;--RIGHT($A$2,LEN($A$2)-8),"",SUMIF(Table1[SHIFT NOMENCLATURE], $B483, Table1[EVIC FIRE]))</f>
        <v/>
      </c>
      <c r="G483" s="1" t="str">
        <f>IF($A483&gt;--RIGHT($A$2,LEN($A$2)-8),"",SUMIF(Table1[SHIFT NOMENCLATURE], $B483, Table1[EKIA]))</f>
        <v/>
      </c>
      <c r="H483" s="1" t="str">
        <f>IF($A483&gt;--RIGHT($A$2,LEN($A$2)-8),"",SUMIF(Table1[SHIFT NOMENCLATURE], $B483, Table1[EWIA]))</f>
        <v/>
      </c>
      <c r="I483" s="1" t="str">
        <f>IF($A483&gt;--RIGHT($A$2,LEN($A$2)-8),"",SUMIF(Table1[SHIFT NOMENCLATURE], $B483, Table1[EPW]))</f>
        <v/>
      </c>
      <c r="J483" s="1" t="str">
        <f>IF($A483&gt;--RIGHT($A$2,LEN($A$2)-8),"",SUMIF(Table1[SHIFT NOMENCLATURE], $B483, Table1[FVIC KILL]))</f>
        <v/>
      </c>
      <c r="K483" s="1" t="str">
        <f>IF($A483&gt;--RIGHT($A$2,LEN($A$2)-8),"",SUMIF(Table1[SHIFT NOMENCLATURE], $B483, Table1[FVIC MOB]))</f>
        <v/>
      </c>
      <c r="L483" s="1" t="str">
        <f>IF($A483&gt;--RIGHT($A$2,LEN($A$2)-8),"",SUMIF(Table1[SHIFT NOMENCLATURE], $B483, Table1[FVIC FIRE]))</f>
        <v/>
      </c>
      <c r="M483" s="1" t="str">
        <f>IF($A483&gt;--RIGHT($A$2,LEN($A$2)-8),"",SUMIF(Table1[SHIFT NOMENCLATURE], $B483, Table1[FKIA]))</f>
        <v/>
      </c>
      <c r="N483" s="1" t="str">
        <f>IF($A483&gt;--RIGHT($A$2,LEN($A$2)-8),"",SUMIF(Table1[SHIFT NOMENCLATURE], $B483, Table1[FWIA]))</f>
        <v/>
      </c>
      <c r="O483" s="1" t="str">
        <f>IF($A483&gt;--RIGHT($A$2,LEN($A$2)-8),"",SUMIF(Table1[SHIFT NOMENCLATURE], $B483, Table1[DUSTWUN]))</f>
        <v/>
      </c>
    </row>
    <row r="484" spans="1:15" x14ac:dyDescent="0.25">
      <c r="A484" s="1" t="str">
        <f t="shared" si="14"/>
        <v/>
      </c>
      <c r="B484" t="str">
        <f t="shared" si="15"/>
        <v/>
      </c>
      <c r="C484" s="1" t="str">
        <f>IF($A484&gt;--RIGHT($A$2,LEN($A$2)-8),"",COUNTIF(Table1[SHIFT NOMENCLATURE],$B484))</f>
        <v/>
      </c>
      <c r="D484" s="1" t="str">
        <f>IF($A484&gt;--RIGHT($A$2,LEN($A$2)-8),"",SUMIF(Table1[SHIFT NOMENCLATURE], $B484, Table1[EVIC KILL]))</f>
        <v/>
      </c>
      <c r="E484" s="1" t="str">
        <f>IF($A484&gt;--RIGHT($A$2,LEN($A$2)-8),"",SUMIF(Table1[SHIFT NOMENCLATURE], $B484, Table1[EVIC MOB]))</f>
        <v/>
      </c>
      <c r="F484" s="1" t="str">
        <f>IF($A484&gt;--RIGHT($A$2,LEN($A$2)-8),"",SUMIF(Table1[SHIFT NOMENCLATURE], $B484, Table1[EVIC FIRE]))</f>
        <v/>
      </c>
      <c r="G484" s="1" t="str">
        <f>IF($A484&gt;--RIGHT($A$2,LEN($A$2)-8),"",SUMIF(Table1[SHIFT NOMENCLATURE], $B484, Table1[EKIA]))</f>
        <v/>
      </c>
      <c r="H484" s="1" t="str">
        <f>IF($A484&gt;--RIGHT($A$2,LEN($A$2)-8),"",SUMIF(Table1[SHIFT NOMENCLATURE], $B484, Table1[EWIA]))</f>
        <v/>
      </c>
      <c r="I484" s="1" t="str">
        <f>IF($A484&gt;--RIGHT($A$2,LEN($A$2)-8),"",SUMIF(Table1[SHIFT NOMENCLATURE], $B484, Table1[EPW]))</f>
        <v/>
      </c>
      <c r="J484" s="1" t="str">
        <f>IF($A484&gt;--RIGHT($A$2,LEN($A$2)-8),"",SUMIF(Table1[SHIFT NOMENCLATURE], $B484, Table1[FVIC KILL]))</f>
        <v/>
      </c>
      <c r="K484" s="1" t="str">
        <f>IF($A484&gt;--RIGHT($A$2,LEN($A$2)-8),"",SUMIF(Table1[SHIFT NOMENCLATURE], $B484, Table1[FVIC MOB]))</f>
        <v/>
      </c>
      <c r="L484" s="1" t="str">
        <f>IF($A484&gt;--RIGHT($A$2,LEN($A$2)-8),"",SUMIF(Table1[SHIFT NOMENCLATURE], $B484, Table1[FVIC FIRE]))</f>
        <v/>
      </c>
      <c r="M484" s="1" t="str">
        <f>IF($A484&gt;--RIGHT($A$2,LEN($A$2)-8),"",SUMIF(Table1[SHIFT NOMENCLATURE], $B484, Table1[FKIA]))</f>
        <v/>
      </c>
      <c r="N484" s="1" t="str">
        <f>IF($A484&gt;--RIGHT($A$2,LEN($A$2)-8),"",SUMIF(Table1[SHIFT NOMENCLATURE], $B484, Table1[FWIA]))</f>
        <v/>
      </c>
      <c r="O484" s="1" t="str">
        <f>IF($A484&gt;--RIGHT($A$2,LEN($A$2)-8),"",SUMIF(Table1[SHIFT NOMENCLATURE], $B484, Table1[DUSTWUN]))</f>
        <v/>
      </c>
    </row>
    <row r="485" spans="1:15" x14ac:dyDescent="0.25">
      <c r="A485" s="1" t="str">
        <f t="shared" si="14"/>
        <v/>
      </c>
      <c r="B485" t="str">
        <f t="shared" si="15"/>
        <v/>
      </c>
      <c r="C485" s="1" t="str">
        <f>IF($A485&gt;--RIGHT($A$2,LEN($A$2)-8),"",COUNTIF(Table1[SHIFT NOMENCLATURE],$B485))</f>
        <v/>
      </c>
      <c r="D485" s="1" t="str">
        <f>IF($A485&gt;--RIGHT($A$2,LEN($A$2)-8),"",SUMIF(Table1[SHIFT NOMENCLATURE], $B485, Table1[EVIC KILL]))</f>
        <v/>
      </c>
      <c r="E485" s="1" t="str">
        <f>IF($A485&gt;--RIGHT($A$2,LEN($A$2)-8),"",SUMIF(Table1[SHIFT NOMENCLATURE], $B485, Table1[EVIC MOB]))</f>
        <v/>
      </c>
      <c r="F485" s="1" t="str">
        <f>IF($A485&gt;--RIGHT($A$2,LEN($A$2)-8),"",SUMIF(Table1[SHIFT NOMENCLATURE], $B485, Table1[EVIC FIRE]))</f>
        <v/>
      </c>
      <c r="G485" s="1" t="str">
        <f>IF($A485&gt;--RIGHT($A$2,LEN($A$2)-8),"",SUMIF(Table1[SHIFT NOMENCLATURE], $B485, Table1[EKIA]))</f>
        <v/>
      </c>
      <c r="H485" s="1" t="str">
        <f>IF($A485&gt;--RIGHT($A$2,LEN($A$2)-8),"",SUMIF(Table1[SHIFT NOMENCLATURE], $B485, Table1[EWIA]))</f>
        <v/>
      </c>
      <c r="I485" s="1" t="str">
        <f>IF($A485&gt;--RIGHT($A$2,LEN($A$2)-8),"",SUMIF(Table1[SHIFT NOMENCLATURE], $B485, Table1[EPW]))</f>
        <v/>
      </c>
      <c r="J485" s="1" t="str">
        <f>IF($A485&gt;--RIGHT($A$2,LEN($A$2)-8),"",SUMIF(Table1[SHIFT NOMENCLATURE], $B485, Table1[FVIC KILL]))</f>
        <v/>
      </c>
      <c r="K485" s="1" t="str">
        <f>IF($A485&gt;--RIGHT($A$2,LEN($A$2)-8),"",SUMIF(Table1[SHIFT NOMENCLATURE], $B485, Table1[FVIC MOB]))</f>
        <v/>
      </c>
      <c r="L485" s="1" t="str">
        <f>IF($A485&gt;--RIGHT($A$2,LEN($A$2)-8),"",SUMIF(Table1[SHIFT NOMENCLATURE], $B485, Table1[FVIC FIRE]))</f>
        <v/>
      </c>
      <c r="M485" s="1" t="str">
        <f>IF($A485&gt;--RIGHT($A$2,LEN($A$2)-8),"",SUMIF(Table1[SHIFT NOMENCLATURE], $B485, Table1[FKIA]))</f>
        <v/>
      </c>
      <c r="N485" s="1" t="str">
        <f>IF($A485&gt;--RIGHT($A$2,LEN($A$2)-8),"",SUMIF(Table1[SHIFT NOMENCLATURE], $B485, Table1[FWIA]))</f>
        <v/>
      </c>
      <c r="O485" s="1" t="str">
        <f>IF($A485&gt;--RIGHT($A$2,LEN($A$2)-8),"",SUMIF(Table1[SHIFT NOMENCLATURE], $B485, Table1[DUSTWUN]))</f>
        <v/>
      </c>
    </row>
    <row r="486" spans="1:15" x14ac:dyDescent="0.25">
      <c r="A486" s="1" t="str">
        <f t="shared" si="14"/>
        <v/>
      </c>
      <c r="B486" t="str">
        <f t="shared" si="15"/>
        <v/>
      </c>
      <c r="C486" s="1" t="str">
        <f>IF($A486&gt;--RIGHT($A$2,LEN($A$2)-8),"",COUNTIF(Table1[SHIFT NOMENCLATURE],$B486))</f>
        <v/>
      </c>
      <c r="D486" s="1" t="str">
        <f>IF($A486&gt;--RIGHT($A$2,LEN($A$2)-8),"",SUMIF(Table1[SHIFT NOMENCLATURE], $B486, Table1[EVIC KILL]))</f>
        <v/>
      </c>
      <c r="E486" s="1" t="str">
        <f>IF($A486&gt;--RIGHT($A$2,LEN($A$2)-8),"",SUMIF(Table1[SHIFT NOMENCLATURE], $B486, Table1[EVIC MOB]))</f>
        <v/>
      </c>
      <c r="F486" s="1" t="str">
        <f>IF($A486&gt;--RIGHT($A$2,LEN($A$2)-8),"",SUMIF(Table1[SHIFT NOMENCLATURE], $B486, Table1[EVIC FIRE]))</f>
        <v/>
      </c>
      <c r="G486" s="1" t="str">
        <f>IF($A486&gt;--RIGHT($A$2,LEN($A$2)-8),"",SUMIF(Table1[SHIFT NOMENCLATURE], $B486, Table1[EKIA]))</f>
        <v/>
      </c>
      <c r="H486" s="1" t="str">
        <f>IF($A486&gt;--RIGHT($A$2,LEN($A$2)-8),"",SUMIF(Table1[SHIFT NOMENCLATURE], $B486, Table1[EWIA]))</f>
        <v/>
      </c>
      <c r="I486" s="1" t="str">
        <f>IF($A486&gt;--RIGHT($A$2,LEN($A$2)-8),"",SUMIF(Table1[SHIFT NOMENCLATURE], $B486, Table1[EPW]))</f>
        <v/>
      </c>
      <c r="J486" s="1" t="str">
        <f>IF($A486&gt;--RIGHT($A$2,LEN($A$2)-8),"",SUMIF(Table1[SHIFT NOMENCLATURE], $B486, Table1[FVIC KILL]))</f>
        <v/>
      </c>
      <c r="K486" s="1" t="str">
        <f>IF($A486&gt;--RIGHT($A$2,LEN($A$2)-8),"",SUMIF(Table1[SHIFT NOMENCLATURE], $B486, Table1[FVIC MOB]))</f>
        <v/>
      </c>
      <c r="L486" s="1" t="str">
        <f>IF($A486&gt;--RIGHT($A$2,LEN($A$2)-8),"",SUMIF(Table1[SHIFT NOMENCLATURE], $B486, Table1[FVIC FIRE]))</f>
        <v/>
      </c>
      <c r="M486" s="1" t="str">
        <f>IF($A486&gt;--RIGHT($A$2,LEN($A$2)-8),"",SUMIF(Table1[SHIFT NOMENCLATURE], $B486, Table1[FKIA]))</f>
        <v/>
      </c>
      <c r="N486" s="1" t="str">
        <f>IF($A486&gt;--RIGHT($A$2,LEN($A$2)-8),"",SUMIF(Table1[SHIFT NOMENCLATURE], $B486, Table1[FWIA]))</f>
        <v/>
      </c>
      <c r="O486" s="1" t="str">
        <f>IF($A486&gt;--RIGHT($A$2,LEN($A$2)-8),"",SUMIF(Table1[SHIFT NOMENCLATURE], $B486, Table1[DUSTWUN]))</f>
        <v/>
      </c>
    </row>
    <row r="487" spans="1:15" x14ac:dyDescent="0.25">
      <c r="A487" s="1" t="str">
        <f t="shared" si="14"/>
        <v/>
      </c>
      <c r="B487" t="str">
        <f t="shared" si="15"/>
        <v/>
      </c>
      <c r="C487" s="1" t="str">
        <f>IF($A487&gt;--RIGHT($A$2,LEN($A$2)-8),"",COUNTIF(Table1[SHIFT NOMENCLATURE],$B487))</f>
        <v/>
      </c>
      <c r="D487" s="1" t="str">
        <f>IF($A487&gt;--RIGHT($A$2,LEN($A$2)-8),"",SUMIF(Table1[SHIFT NOMENCLATURE], $B487, Table1[EVIC KILL]))</f>
        <v/>
      </c>
      <c r="E487" s="1" t="str">
        <f>IF($A487&gt;--RIGHT($A$2,LEN($A$2)-8),"",SUMIF(Table1[SHIFT NOMENCLATURE], $B487, Table1[EVIC MOB]))</f>
        <v/>
      </c>
      <c r="F487" s="1" t="str">
        <f>IF($A487&gt;--RIGHT($A$2,LEN($A$2)-8),"",SUMIF(Table1[SHIFT NOMENCLATURE], $B487, Table1[EVIC FIRE]))</f>
        <v/>
      </c>
      <c r="G487" s="1" t="str">
        <f>IF($A487&gt;--RIGHT($A$2,LEN($A$2)-8),"",SUMIF(Table1[SHIFT NOMENCLATURE], $B487, Table1[EKIA]))</f>
        <v/>
      </c>
      <c r="H487" s="1" t="str">
        <f>IF($A487&gt;--RIGHT($A$2,LEN($A$2)-8),"",SUMIF(Table1[SHIFT NOMENCLATURE], $B487, Table1[EWIA]))</f>
        <v/>
      </c>
      <c r="I487" s="1" t="str">
        <f>IF($A487&gt;--RIGHT($A$2,LEN($A$2)-8),"",SUMIF(Table1[SHIFT NOMENCLATURE], $B487, Table1[EPW]))</f>
        <v/>
      </c>
      <c r="J487" s="1" t="str">
        <f>IF($A487&gt;--RIGHT($A$2,LEN($A$2)-8),"",SUMIF(Table1[SHIFT NOMENCLATURE], $B487, Table1[FVIC KILL]))</f>
        <v/>
      </c>
      <c r="K487" s="1" t="str">
        <f>IF($A487&gt;--RIGHT($A$2,LEN($A$2)-8),"",SUMIF(Table1[SHIFT NOMENCLATURE], $B487, Table1[FVIC MOB]))</f>
        <v/>
      </c>
      <c r="L487" s="1" t="str">
        <f>IF($A487&gt;--RIGHT($A$2,LEN($A$2)-8),"",SUMIF(Table1[SHIFT NOMENCLATURE], $B487, Table1[FVIC FIRE]))</f>
        <v/>
      </c>
      <c r="M487" s="1" t="str">
        <f>IF($A487&gt;--RIGHT($A$2,LEN($A$2)-8),"",SUMIF(Table1[SHIFT NOMENCLATURE], $B487, Table1[FKIA]))</f>
        <v/>
      </c>
      <c r="N487" s="1" t="str">
        <f>IF($A487&gt;--RIGHT($A$2,LEN($A$2)-8),"",SUMIF(Table1[SHIFT NOMENCLATURE], $B487, Table1[FWIA]))</f>
        <v/>
      </c>
      <c r="O487" s="1" t="str">
        <f>IF($A487&gt;--RIGHT($A$2,LEN($A$2)-8),"",SUMIF(Table1[SHIFT NOMENCLATURE], $B487, Table1[DUSTWUN]))</f>
        <v/>
      </c>
    </row>
    <row r="488" spans="1:15" x14ac:dyDescent="0.25">
      <c r="A488" s="1" t="str">
        <f t="shared" si="14"/>
        <v/>
      </c>
      <c r="B488" t="str">
        <f t="shared" si="15"/>
        <v/>
      </c>
      <c r="C488" s="1" t="str">
        <f>IF($A488&gt;--RIGHT($A$2,LEN($A$2)-8),"",COUNTIF(Table1[SHIFT NOMENCLATURE],$B488))</f>
        <v/>
      </c>
      <c r="D488" s="1" t="str">
        <f>IF($A488&gt;--RIGHT($A$2,LEN($A$2)-8),"",SUMIF(Table1[SHIFT NOMENCLATURE], $B488, Table1[EVIC KILL]))</f>
        <v/>
      </c>
      <c r="E488" s="1" t="str">
        <f>IF($A488&gt;--RIGHT($A$2,LEN($A$2)-8),"",SUMIF(Table1[SHIFT NOMENCLATURE], $B488, Table1[EVIC MOB]))</f>
        <v/>
      </c>
      <c r="F488" s="1" t="str">
        <f>IF($A488&gt;--RIGHT($A$2,LEN($A$2)-8),"",SUMIF(Table1[SHIFT NOMENCLATURE], $B488, Table1[EVIC FIRE]))</f>
        <v/>
      </c>
      <c r="G488" s="1" t="str">
        <f>IF($A488&gt;--RIGHT($A$2,LEN($A$2)-8),"",SUMIF(Table1[SHIFT NOMENCLATURE], $B488, Table1[EKIA]))</f>
        <v/>
      </c>
      <c r="H488" s="1" t="str">
        <f>IF($A488&gt;--RIGHT($A$2,LEN($A$2)-8),"",SUMIF(Table1[SHIFT NOMENCLATURE], $B488, Table1[EWIA]))</f>
        <v/>
      </c>
      <c r="I488" s="1" t="str">
        <f>IF($A488&gt;--RIGHT($A$2,LEN($A$2)-8),"",SUMIF(Table1[SHIFT NOMENCLATURE], $B488, Table1[EPW]))</f>
        <v/>
      </c>
      <c r="J488" s="1" t="str">
        <f>IF($A488&gt;--RIGHT($A$2,LEN($A$2)-8),"",SUMIF(Table1[SHIFT NOMENCLATURE], $B488, Table1[FVIC KILL]))</f>
        <v/>
      </c>
      <c r="K488" s="1" t="str">
        <f>IF($A488&gt;--RIGHT($A$2,LEN($A$2)-8),"",SUMIF(Table1[SHIFT NOMENCLATURE], $B488, Table1[FVIC MOB]))</f>
        <v/>
      </c>
      <c r="L488" s="1" t="str">
        <f>IF($A488&gt;--RIGHT($A$2,LEN($A$2)-8),"",SUMIF(Table1[SHIFT NOMENCLATURE], $B488, Table1[FVIC FIRE]))</f>
        <v/>
      </c>
      <c r="M488" s="1" t="str">
        <f>IF($A488&gt;--RIGHT($A$2,LEN($A$2)-8),"",SUMIF(Table1[SHIFT NOMENCLATURE], $B488, Table1[FKIA]))</f>
        <v/>
      </c>
      <c r="N488" s="1" t="str">
        <f>IF($A488&gt;--RIGHT($A$2,LEN($A$2)-8),"",SUMIF(Table1[SHIFT NOMENCLATURE], $B488, Table1[FWIA]))</f>
        <v/>
      </c>
      <c r="O488" s="1" t="str">
        <f>IF($A488&gt;--RIGHT($A$2,LEN($A$2)-8),"",SUMIF(Table1[SHIFT NOMENCLATURE], $B488, Table1[DUSTWUN]))</f>
        <v/>
      </c>
    </row>
    <row r="489" spans="1:15" x14ac:dyDescent="0.25">
      <c r="A489" s="1" t="str">
        <f t="shared" si="14"/>
        <v/>
      </c>
      <c r="B489" t="str">
        <f t="shared" si="15"/>
        <v/>
      </c>
      <c r="C489" s="1" t="str">
        <f>IF($A489&gt;--RIGHT($A$2,LEN($A$2)-8),"",COUNTIF(Table1[SHIFT NOMENCLATURE],$B489))</f>
        <v/>
      </c>
      <c r="D489" s="1" t="str">
        <f>IF($A489&gt;--RIGHT($A$2,LEN($A$2)-8),"",SUMIF(Table1[SHIFT NOMENCLATURE], $B489, Table1[EVIC KILL]))</f>
        <v/>
      </c>
      <c r="E489" s="1" t="str">
        <f>IF($A489&gt;--RIGHT($A$2,LEN($A$2)-8),"",SUMIF(Table1[SHIFT NOMENCLATURE], $B489, Table1[EVIC MOB]))</f>
        <v/>
      </c>
      <c r="F489" s="1" t="str">
        <f>IF($A489&gt;--RIGHT($A$2,LEN($A$2)-8),"",SUMIF(Table1[SHIFT NOMENCLATURE], $B489, Table1[EVIC FIRE]))</f>
        <v/>
      </c>
      <c r="G489" s="1" t="str">
        <f>IF($A489&gt;--RIGHT($A$2,LEN($A$2)-8),"",SUMIF(Table1[SHIFT NOMENCLATURE], $B489, Table1[EKIA]))</f>
        <v/>
      </c>
      <c r="H489" s="1" t="str">
        <f>IF($A489&gt;--RIGHT($A$2,LEN($A$2)-8),"",SUMIF(Table1[SHIFT NOMENCLATURE], $B489, Table1[EWIA]))</f>
        <v/>
      </c>
      <c r="I489" s="1" t="str">
        <f>IF($A489&gt;--RIGHT($A$2,LEN($A$2)-8),"",SUMIF(Table1[SHIFT NOMENCLATURE], $B489, Table1[EPW]))</f>
        <v/>
      </c>
      <c r="J489" s="1" t="str">
        <f>IF($A489&gt;--RIGHT($A$2,LEN($A$2)-8),"",SUMIF(Table1[SHIFT NOMENCLATURE], $B489, Table1[FVIC KILL]))</f>
        <v/>
      </c>
      <c r="K489" s="1" t="str">
        <f>IF($A489&gt;--RIGHT($A$2,LEN($A$2)-8),"",SUMIF(Table1[SHIFT NOMENCLATURE], $B489, Table1[FVIC MOB]))</f>
        <v/>
      </c>
      <c r="L489" s="1" t="str">
        <f>IF($A489&gt;--RIGHT($A$2,LEN($A$2)-8),"",SUMIF(Table1[SHIFT NOMENCLATURE], $B489, Table1[FVIC FIRE]))</f>
        <v/>
      </c>
      <c r="M489" s="1" t="str">
        <f>IF($A489&gt;--RIGHT($A$2,LEN($A$2)-8),"",SUMIF(Table1[SHIFT NOMENCLATURE], $B489, Table1[FKIA]))</f>
        <v/>
      </c>
      <c r="N489" s="1" t="str">
        <f>IF($A489&gt;--RIGHT($A$2,LEN($A$2)-8),"",SUMIF(Table1[SHIFT NOMENCLATURE], $B489, Table1[FWIA]))</f>
        <v/>
      </c>
      <c r="O489" s="1" t="str">
        <f>IF($A489&gt;--RIGHT($A$2,LEN($A$2)-8),"",SUMIF(Table1[SHIFT NOMENCLATURE], $B489, Table1[DUSTWUN]))</f>
        <v/>
      </c>
    </row>
    <row r="490" spans="1:15" x14ac:dyDescent="0.25">
      <c r="A490" s="1" t="str">
        <f t="shared" si="14"/>
        <v/>
      </c>
      <c r="B490" t="str">
        <f t="shared" si="15"/>
        <v/>
      </c>
      <c r="C490" s="1" t="str">
        <f>IF($A490&gt;--RIGHT($A$2,LEN($A$2)-8),"",COUNTIF(Table1[SHIFT NOMENCLATURE],$B490))</f>
        <v/>
      </c>
      <c r="D490" s="1" t="str">
        <f>IF($A490&gt;--RIGHT($A$2,LEN($A$2)-8),"",SUMIF(Table1[SHIFT NOMENCLATURE], $B490, Table1[EVIC KILL]))</f>
        <v/>
      </c>
      <c r="E490" s="1" t="str">
        <f>IF($A490&gt;--RIGHT($A$2,LEN($A$2)-8),"",SUMIF(Table1[SHIFT NOMENCLATURE], $B490, Table1[EVIC MOB]))</f>
        <v/>
      </c>
      <c r="F490" s="1" t="str">
        <f>IF($A490&gt;--RIGHT($A$2,LEN($A$2)-8),"",SUMIF(Table1[SHIFT NOMENCLATURE], $B490, Table1[EVIC FIRE]))</f>
        <v/>
      </c>
      <c r="G490" s="1" t="str">
        <f>IF($A490&gt;--RIGHT($A$2,LEN($A$2)-8),"",SUMIF(Table1[SHIFT NOMENCLATURE], $B490, Table1[EKIA]))</f>
        <v/>
      </c>
      <c r="H490" s="1" t="str">
        <f>IF($A490&gt;--RIGHT($A$2,LEN($A$2)-8),"",SUMIF(Table1[SHIFT NOMENCLATURE], $B490, Table1[EWIA]))</f>
        <v/>
      </c>
      <c r="I490" s="1" t="str">
        <f>IF($A490&gt;--RIGHT($A$2,LEN($A$2)-8),"",SUMIF(Table1[SHIFT NOMENCLATURE], $B490, Table1[EPW]))</f>
        <v/>
      </c>
      <c r="J490" s="1" t="str">
        <f>IF($A490&gt;--RIGHT($A$2,LEN($A$2)-8),"",SUMIF(Table1[SHIFT NOMENCLATURE], $B490, Table1[FVIC KILL]))</f>
        <v/>
      </c>
      <c r="K490" s="1" t="str">
        <f>IF($A490&gt;--RIGHT($A$2,LEN($A$2)-8),"",SUMIF(Table1[SHIFT NOMENCLATURE], $B490, Table1[FVIC MOB]))</f>
        <v/>
      </c>
      <c r="L490" s="1" t="str">
        <f>IF($A490&gt;--RIGHT($A$2,LEN($A$2)-8),"",SUMIF(Table1[SHIFT NOMENCLATURE], $B490, Table1[FVIC FIRE]))</f>
        <v/>
      </c>
      <c r="M490" s="1" t="str">
        <f>IF($A490&gt;--RIGHT($A$2,LEN($A$2)-8),"",SUMIF(Table1[SHIFT NOMENCLATURE], $B490, Table1[FKIA]))</f>
        <v/>
      </c>
      <c r="N490" s="1" t="str">
        <f>IF($A490&gt;--RIGHT($A$2,LEN($A$2)-8),"",SUMIF(Table1[SHIFT NOMENCLATURE], $B490, Table1[FWIA]))</f>
        <v/>
      </c>
      <c r="O490" s="1" t="str">
        <f>IF($A490&gt;--RIGHT($A$2,LEN($A$2)-8),"",SUMIF(Table1[SHIFT NOMENCLATURE], $B490, Table1[DUSTWUN]))</f>
        <v/>
      </c>
    </row>
    <row r="491" spans="1:15" x14ac:dyDescent="0.25">
      <c r="A491" s="1" t="str">
        <f t="shared" si="14"/>
        <v/>
      </c>
      <c r="B491" t="str">
        <f t="shared" si="15"/>
        <v/>
      </c>
      <c r="C491" s="1" t="str">
        <f>IF($A491&gt;--RIGHT($A$2,LEN($A$2)-8),"",COUNTIF(Table1[SHIFT NOMENCLATURE],$B491))</f>
        <v/>
      </c>
      <c r="D491" s="1" t="str">
        <f>IF($A491&gt;--RIGHT($A$2,LEN($A$2)-8),"",SUMIF(Table1[SHIFT NOMENCLATURE], $B491, Table1[EVIC KILL]))</f>
        <v/>
      </c>
      <c r="E491" s="1" t="str">
        <f>IF($A491&gt;--RIGHT($A$2,LEN($A$2)-8),"",SUMIF(Table1[SHIFT NOMENCLATURE], $B491, Table1[EVIC MOB]))</f>
        <v/>
      </c>
      <c r="F491" s="1" t="str">
        <f>IF($A491&gt;--RIGHT($A$2,LEN($A$2)-8),"",SUMIF(Table1[SHIFT NOMENCLATURE], $B491, Table1[EVIC FIRE]))</f>
        <v/>
      </c>
      <c r="G491" s="1" t="str">
        <f>IF($A491&gt;--RIGHT($A$2,LEN($A$2)-8),"",SUMIF(Table1[SHIFT NOMENCLATURE], $B491, Table1[EKIA]))</f>
        <v/>
      </c>
      <c r="H491" s="1" t="str">
        <f>IF($A491&gt;--RIGHT($A$2,LEN($A$2)-8),"",SUMIF(Table1[SHIFT NOMENCLATURE], $B491, Table1[EWIA]))</f>
        <v/>
      </c>
      <c r="I491" s="1" t="str">
        <f>IF($A491&gt;--RIGHT($A$2,LEN($A$2)-8),"",SUMIF(Table1[SHIFT NOMENCLATURE], $B491, Table1[EPW]))</f>
        <v/>
      </c>
      <c r="J491" s="1" t="str">
        <f>IF($A491&gt;--RIGHT($A$2,LEN($A$2)-8),"",SUMIF(Table1[SHIFT NOMENCLATURE], $B491, Table1[FVIC KILL]))</f>
        <v/>
      </c>
      <c r="K491" s="1" t="str">
        <f>IF($A491&gt;--RIGHT($A$2,LEN($A$2)-8),"",SUMIF(Table1[SHIFT NOMENCLATURE], $B491, Table1[FVIC MOB]))</f>
        <v/>
      </c>
      <c r="L491" s="1" t="str">
        <f>IF($A491&gt;--RIGHT($A$2,LEN($A$2)-8),"",SUMIF(Table1[SHIFT NOMENCLATURE], $B491, Table1[FVIC FIRE]))</f>
        <v/>
      </c>
      <c r="M491" s="1" t="str">
        <f>IF($A491&gt;--RIGHT($A$2,LEN($A$2)-8),"",SUMIF(Table1[SHIFT NOMENCLATURE], $B491, Table1[FKIA]))</f>
        <v/>
      </c>
      <c r="N491" s="1" t="str">
        <f>IF($A491&gt;--RIGHT($A$2,LEN($A$2)-8),"",SUMIF(Table1[SHIFT NOMENCLATURE], $B491, Table1[FWIA]))</f>
        <v/>
      </c>
      <c r="O491" s="1" t="str">
        <f>IF($A491&gt;--RIGHT($A$2,LEN($A$2)-8),"",SUMIF(Table1[SHIFT NOMENCLATURE], $B491, Table1[DUSTWUN]))</f>
        <v/>
      </c>
    </row>
    <row r="492" spans="1:15" x14ac:dyDescent="0.25">
      <c r="A492" s="1" t="str">
        <f t="shared" si="14"/>
        <v/>
      </c>
      <c r="B492" t="str">
        <f t="shared" si="15"/>
        <v/>
      </c>
      <c r="C492" s="1" t="str">
        <f>IF($A492&gt;--RIGHT($A$2,LEN($A$2)-8),"",COUNTIF(Table1[SHIFT NOMENCLATURE],$B492))</f>
        <v/>
      </c>
      <c r="D492" s="1" t="str">
        <f>IF($A492&gt;--RIGHT($A$2,LEN($A$2)-8),"",SUMIF(Table1[SHIFT NOMENCLATURE], $B492, Table1[EVIC KILL]))</f>
        <v/>
      </c>
      <c r="E492" s="1" t="str">
        <f>IF($A492&gt;--RIGHT($A$2,LEN($A$2)-8),"",SUMIF(Table1[SHIFT NOMENCLATURE], $B492, Table1[EVIC MOB]))</f>
        <v/>
      </c>
      <c r="F492" s="1" t="str">
        <f>IF($A492&gt;--RIGHT($A$2,LEN($A$2)-8),"",SUMIF(Table1[SHIFT NOMENCLATURE], $B492, Table1[EVIC FIRE]))</f>
        <v/>
      </c>
      <c r="G492" s="1" t="str">
        <f>IF($A492&gt;--RIGHT($A$2,LEN($A$2)-8),"",SUMIF(Table1[SHIFT NOMENCLATURE], $B492, Table1[EKIA]))</f>
        <v/>
      </c>
      <c r="H492" s="1" t="str">
        <f>IF($A492&gt;--RIGHT($A$2,LEN($A$2)-8),"",SUMIF(Table1[SHIFT NOMENCLATURE], $B492, Table1[EWIA]))</f>
        <v/>
      </c>
      <c r="I492" s="1" t="str">
        <f>IF($A492&gt;--RIGHT($A$2,LEN($A$2)-8),"",SUMIF(Table1[SHIFT NOMENCLATURE], $B492, Table1[EPW]))</f>
        <v/>
      </c>
      <c r="J492" s="1" t="str">
        <f>IF($A492&gt;--RIGHT($A$2,LEN($A$2)-8),"",SUMIF(Table1[SHIFT NOMENCLATURE], $B492, Table1[FVIC KILL]))</f>
        <v/>
      </c>
      <c r="K492" s="1" t="str">
        <f>IF($A492&gt;--RIGHT($A$2,LEN($A$2)-8),"",SUMIF(Table1[SHIFT NOMENCLATURE], $B492, Table1[FVIC MOB]))</f>
        <v/>
      </c>
      <c r="L492" s="1" t="str">
        <f>IF($A492&gt;--RIGHT($A$2,LEN($A$2)-8),"",SUMIF(Table1[SHIFT NOMENCLATURE], $B492, Table1[FVIC FIRE]))</f>
        <v/>
      </c>
      <c r="M492" s="1" t="str">
        <f>IF($A492&gt;--RIGHT($A$2,LEN($A$2)-8),"",SUMIF(Table1[SHIFT NOMENCLATURE], $B492, Table1[FKIA]))</f>
        <v/>
      </c>
      <c r="N492" s="1" t="str">
        <f>IF($A492&gt;--RIGHT($A$2,LEN($A$2)-8),"",SUMIF(Table1[SHIFT NOMENCLATURE], $B492, Table1[FWIA]))</f>
        <v/>
      </c>
      <c r="O492" s="1" t="str">
        <f>IF($A492&gt;--RIGHT($A$2,LEN($A$2)-8),"",SUMIF(Table1[SHIFT NOMENCLATURE], $B492, Table1[DUSTWUN]))</f>
        <v/>
      </c>
    </row>
    <row r="493" spans="1:15" x14ac:dyDescent="0.25">
      <c r="A493" s="1" t="str">
        <f t="shared" si="14"/>
        <v/>
      </c>
      <c r="B493" t="str">
        <f t="shared" si="15"/>
        <v/>
      </c>
      <c r="C493" s="1" t="str">
        <f>IF($A493&gt;--RIGHT($A$2,LEN($A$2)-8),"",COUNTIF(Table1[SHIFT NOMENCLATURE],$B493))</f>
        <v/>
      </c>
      <c r="D493" s="1" t="str">
        <f>IF($A493&gt;--RIGHT($A$2,LEN($A$2)-8),"",SUMIF(Table1[SHIFT NOMENCLATURE], $B493, Table1[EVIC KILL]))</f>
        <v/>
      </c>
      <c r="E493" s="1" t="str">
        <f>IF($A493&gt;--RIGHT($A$2,LEN($A$2)-8),"",SUMIF(Table1[SHIFT NOMENCLATURE], $B493, Table1[EVIC MOB]))</f>
        <v/>
      </c>
      <c r="F493" s="1" t="str">
        <f>IF($A493&gt;--RIGHT($A$2,LEN($A$2)-8),"",SUMIF(Table1[SHIFT NOMENCLATURE], $B493, Table1[EVIC FIRE]))</f>
        <v/>
      </c>
      <c r="G493" s="1" t="str">
        <f>IF($A493&gt;--RIGHT($A$2,LEN($A$2)-8),"",SUMIF(Table1[SHIFT NOMENCLATURE], $B493, Table1[EKIA]))</f>
        <v/>
      </c>
      <c r="H493" s="1" t="str">
        <f>IF($A493&gt;--RIGHT($A$2,LEN($A$2)-8),"",SUMIF(Table1[SHIFT NOMENCLATURE], $B493, Table1[EWIA]))</f>
        <v/>
      </c>
      <c r="I493" s="1" t="str">
        <f>IF($A493&gt;--RIGHT($A$2,LEN($A$2)-8),"",SUMIF(Table1[SHIFT NOMENCLATURE], $B493, Table1[EPW]))</f>
        <v/>
      </c>
      <c r="J493" s="1" t="str">
        <f>IF($A493&gt;--RIGHT($A$2,LEN($A$2)-8),"",SUMIF(Table1[SHIFT NOMENCLATURE], $B493, Table1[FVIC KILL]))</f>
        <v/>
      </c>
      <c r="K493" s="1" t="str">
        <f>IF($A493&gt;--RIGHT($A$2,LEN($A$2)-8),"",SUMIF(Table1[SHIFT NOMENCLATURE], $B493, Table1[FVIC MOB]))</f>
        <v/>
      </c>
      <c r="L493" s="1" t="str">
        <f>IF($A493&gt;--RIGHT($A$2,LEN($A$2)-8),"",SUMIF(Table1[SHIFT NOMENCLATURE], $B493, Table1[FVIC FIRE]))</f>
        <v/>
      </c>
      <c r="M493" s="1" t="str">
        <f>IF($A493&gt;--RIGHT($A$2,LEN($A$2)-8),"",SUMIF(Table1[SHIFT NOMENCLATURE], $B493, Table1[FKIA]))</f>
        <v/>
      </c>
      <c r="N493" s="1" t="str">
        <f>IF($A493&gt;--RIGHT($A$2,LEN($A$2)-8),"",SUMIF(Table1[SHIFT NOMENCLATURE], $B493, Table1[FWIA]))</f>
        <v/>
      </c>
      <c r="O493" s="1" t="str">
        <f>IF($A493&gt;--RIGHT($A$2,LEN($A$2)-8),"",SUMIF(Table1[SHIFT NOMENCLATURE], $B493, Table1[DUSTWUN]))</f>
        <v/>
      </c>
    </row>
    <row r="494" spans="1:15" x14ac:dyDescent="0.25">
      <c r="A494" s="1" t="str">
        <f t="shared" si="14"/>
        <v/>
      </c>
      <c r="B494" t="str">
        <f t="shared" si="15"/>
        <v/>
      </c>
      <c r="C494" s="1" t="str">
        <f>IF($A494&gt;--RIGHT($A$2,LEN($A$2)-8),"",COUNTIF(Table1[SHIFT NOMENCLATURE],$B494))</f>
        <v/>
      </c>
      <c r="D494" s="1" t="str">
        <f>IF($A494&gt;--RIGHT($A$2,LEN($A$2)-8),"",SUMIF(Table1[SHIFT NOMENCLATURE], $B494, Table1[EVIC KILL]))</f>
        <v/>
      </c>
      <c r="E494" s="1" t="str">
        <f>IF($A494&gt;--RIGHT($A$2,LEN($A$2)-8),"",SUMIF(Table1[SHIFT NOMENCLATURE], $B494, Table1[EVIC MOB]))</f>
        <v/>
      </c>
      <c r="F494" s="1" t="str">
        <f>IF($A494&gt;--RIGHT($A$2,LEN($A$2)-8),"",SUMIF(Table1[SHIFT NOMENCLATURE], $B494, Table1[EVIC FIRE]))</f>
        <v/>
      </c>
      <c r="G494" s="1" t="str">
        <f>IF($A494&gt;--RIGHT($A$2,LEN($A$2)-8),"",SUMIF(Table1[SHIFT NOMENCLATURE], $B494, Table1[EKIA]))</f>
        <v/>
      </c>
      <c r="H494" s="1" t="str">
        <f>IF($A494&gt;--RIGHT($A$2,LEN($A$2)-8),"",SUMIF(Table1[SHIFT NOMENCLATURE], $B494, Table1[EWIA]))</f>
        <v/>
      </c>
      <c r="I494" s="1" t="str">
        <f>IF($A494&gt;--RIGHT($A$2,LEN($A$2)-8),"",SUMIF(Table1[SHIFT NOMENCLATURE], $B494, Table1[EPW]))</f>
        <v/>
      </c>
      <c r="J494" s="1" t="str">
        <f>IF($A494&gt;--RIGHT($A$2,LEN($A$2)-8),"",SUMIF(Table1[SHIFT NOMENCLATURE], $B494, Table1[FVIC KILL]))</f>
        <v/>
      </c>
      <c r="K494" s="1" t="str">
        <f>IF($A494&gt;--RIGHT($A$2,LEN($A$2)-8),"",SUMIF(Table1[SHIFT NOMENCLATURE], $B494, Table1[FVIC MOB]))</f>
        <v/>
      </c>
      <c r="L494" s="1" t="str">
        <f>IF($A494&gt;--RIGHT($A$2,LEN($A$2)-8),"",SUMIF(Table1[SHIFT NOMENCLATURE], $B494, Table1[FVIC FIRE]))</f>
        <v/>
      </c>
      <c r="M494" s="1" t="str">
        <f>IF($A494&gt;--RIGHT($A$2,LEN($A$2)-8),"",SUMIF(Table1[SHIFT NOMENCLATURE], $B494, Table1[FKIA]))</f>
        <v/>
      </c>
      <c r="N494" s="1" t="str">
        <f>IF($A494&gt;--RIGHT($A$2,LEN($A$2)-8),"",SUMIF(Table1[SHIFT NOMENCLATURE], $B494, Table1[FWIA]))</f>
        <v/>
      </c>
      <c r="O494" s="1" t="str">
        <f>IF($A494&gt;--RIGHT($A$2,LEN($A$2)-8),"",SUMIF(Table1[SHIFT NOMENCLATURE], $B494, Table1[DUSTWUN]))</f>
        <v/>
      </c>
    </row>
    <row r="495" spans="1:15" x14ac:dyDescent="0.25">
      <c r="A495" s="1" t="str">
        <f t="shared" si="14"/>
        <v/>
      </c>
      <c r="B495" t="str">
        <f t="shared" si="15"/>
        <v/>
      </c>
      <c r="C495" s="1" t="str">
        <f>IF($A495&gt;--RIGHT($A$2,LEN($A$2)-8),"",COUNTIF(Table1[SHIFT NOMENCLATURE],$B495))</f>
        <v/>
      </c>
      <c r="D495" s="1" t="str">
        <f>IF($A495&gt;--RIGHT($A$2,LEN($A$2)-8),"",SUMIF(Table1[SHIFT NOMENCLATURE], $B495, Table1[EVIC KILL]))</f>
        <v/>
      </c>
      <c r="E495" s="1" t="str">
        <f>IF($A495&gt;--RIGHT($A$2,LEN($A$2)-8),"",SUMIF(Table1[SHIFT NOMENCLATURE], $B495, Table1[EVIC MOB]))</f>
        <v/>
      </c>
      <c r="F495" s="1" t="str">
        <f>IF($A495&gt;--RIGHT($A$2,LEN($A$2)-8),"",SUMIF(Table1[SHIFT NOMENCLATURE], $B495, Table1[EVIC FIRE]))</f>
        <v/>
      </c>
      <c r="G495" s="1" t="str">
        <f>IF($A495&gt;--RIGHT($A$2,LEN($A$2)-8),"",SUMIF(Table1[SHIFT NOMENCLATURE], $B495, Table1[EKIA]))</f>
        <v/>
      </c>
      <c r="H495" s="1" t="str">
        <f>IF($A495&gt;--RIGHT($A$2,LEN($A$2)-8),"",SUMIF(Table1[SHIFT NOMENCLATURE], $B495, Table1[EWIA]))</f>
        <v/>
      </c>
      <c r="I495" s="1" t="str">
        <f>IF($A495&gt;--RIGHT($A$2,LEN($A$2)-8),"",SUMIF(Table1[SHIFT NOMENCLATURE], $B495, Table1[EPW]))</f>
        <v/>
      </c>
      <c r="J495" s="1" t="str">
        <f>IF($A495&gt;--RIGHT($A$2,LEN($A$2)-8),"",SUMIF(Table1[SHIFT NOMENCLATURE], $B495, Table1[FVIC KILL]))</f>
        <v/>
      </c>
      <c r="K495" s="1" t="str">
        <f>IF($A495&gt;--RIGHT($A$2,LEN($A$2)-8),"",SUMIF(Table1[SHIFT NOMENCLATURE], $B495, Table1[FVIC MOB]))</f>
        <v/>
      </c>
      <c r="L495" s="1" t="str">
        <f>IF($A495&gt;--RIGHT($A$2,LEN($A$2)-8),"",SUMIF(Table1[SHIFT NOMENCLATURE], $B495, Table1[FVIC FIRE]))</f>
        <v/>
      </c>
      <c r="M495" s="1" t="str">
        <f>IF($A495&gt;--RIGHT($A$2,LEN($A$2)-8),"",SUMIF(Table1[SHIFT NOMENCLATURE], $B495, Table1[FKIA]))</f>
        <v/>
      </c>
      <c r="N495" s="1" t="str">
        <f>IF($A495&gt;--RIGHT($A$2,LEN($A$2)-8),"",SUMIF(Table1[SHIFT NOMENCLATURE], $B495, Table1[FWIA]))</f>
        <v/>
      </c>
      <c r="O495" s="1" t="str">
        <f>IF($A495&gt;--RIGHT($A$2,LEN($A$2)-8),"",SUMIF(Table1[SHIFT NOMENCLATURE], $B495, Table1[DUSTWUN]))</f>
        <v/>
      </c>
    </row>
    <row r="496" spans="1:15" x14ac:dyDescent="0.25">
      <c r="A496" s="1" t="str">
        <f t="shared" si="14"/>
        <v/>
      </c>
      <c r="B496" t="str">
        <f t="shared" si="15"/>
        <v/>
      </c>
      <c r="C496" s="1" t="str">
        <f>IF($A496&gt;--RIGHT($A$2,LEN($A$2)-8),"",COUNTIF(Table1[SHIFT NOMENCLATURE],$B496))</f>
        <v/>
      </c>
      <c r="D496" s="1" t="str">
        <f>IF($A496&gt;--RIGHT($A$2,LEN($A$2)-8),"",SUMIF(Table1[SHIFT NOMENCLATURE], $B496, Table1[EVIC KILL]))</f>
        <v/>
      </c>
      <c r="E496" s="1" t="str">
        <f>IF($A496&gt;--RIGHT($A$2,LEN($A$2)-8),"",SUMIF(Table1[SHIFT NOMENCLATURE], $B496, Table1[EVIC MOB]))</f>
        <v/>
      </c>
      <c r="F496" s="1" t="str">
        <f>IF($A496&gt;--RIGHT($A$2,LEN($A$2)-8),"",SUMIF(Table1[SHIFT NOMENCLATURE], $B496, Table1[EVIC FIRE]))</f>
        <v/>
      </c>
      <c r="G496" s="1" t="str">
        <f>IF($A496&gt;--RIGHT($A$2,LEN($A$2)-8),"",SUMIF(Table1[SHIFT NOMENCLATURE], $B496, Table1[EKIA]))</f>
        <v/>
      </c>
      <c r="H496" s="1" t="str">
        <f>IF($A496&gt;--RIGHT($A$2,LEN($A$2)-8),"",SUMIF(Table1[SHIFT NOMENCLATURE], $B496, Table1[EWIA]))</f>
        <v/>
      </c>
      <c r="I496" s="1" t="str">
        <f>IF($A496&gt;--RIGHT($A$2,LEN($A$2)-8),"",SUMIF(Table1[SHIFT NOMENCLATURE], $B496, Table1[EPW]))</f>
        <v/>
      </c>
      <c r="J496" s="1" t="str">
        <f>IF($A496&gt;--RIGHT($A$2,LEN($A$2)-8),"",SUMIF(Table1[SHIFT NOMENCLATURE], $B496, Table1[FVIC KILL]))</f>
        <v/>
      </c>
      <c r="K496" s="1" t="str">
        <f>IF($A496&gt;--RIGHT($A$2,LEN($A$2)-8),"",SUMIF(Table1[SHIFT NOMENCLATURE], $B496, Table1[FVIC MOB]))</f>
        <v/>
      </c>
      <c r="L496" s="1" t="str">
        <f>IF($A496&gt;--RIGHT($A$2,LEN($A$2)-8),"",SUMIF(Table1[SHIFT NOMENCLATURE], $B496, Table1[FVIC FIRE]))</f>
        <v/>
      </c>
      <c r="M496" s="1" t="str">
        <f>IF($A496&gt;--RIGHT($A$2,LEN($A$2)-8),"",SUMIF(Table1[SHIFT NOMENCLATURE], $B496, Table1[FKIA]))</f>
        <v/>
      </c>
      <c r="N496" s="1" t="str">
        <f>IF($A496&gt;--RIGHT($A$2,LEN($A$2)-8),"",SUMIF(Table1[SHIFT NOMENCLATURE], $B496, Table1[FWIA]))</f>
        <v/>
      </c>
      <c r="O496" s="1" t="str">
        <f>IF($A496&gt;--RIGHT($A$2,LEN($A$2)-8),"",SUMIF(Table1[SHIFT NOMENCLATURE], $B496, Table1[DUSTWUN]))</f>
        <v/>
      </c>
    </row>
    <row r="497" spans="1:15" x14ac:dyDescent="0.25">
      <c r="A497" s="1" t="str">
        <f t="shared" si="14"/>
        <v/>
      </c>
      <c r="B497" t="str">
        <f t="shared" si="15"/>
        <v/>
      </c>
      <c r="C497" s="1" t="str">
        <f>IF($A497&gt;--RIGHT($A$2,LEN($A$2)-8),"",COUNTIF(Table1[SHIFT NOMENCLATURE],$B497))</f>
        <v/>
      </c>
      <c r="D497" s="1" t="str">
        <f>IF($A497&gt;--RIGHT($A$2,LEN($A$2)-8),"",SUMIF(Table1[SHIFT NOMENCLATURE], $B497, Table1[EVIC KILL]))</f>
        <v/>
      </c>
      <c r="E497" s="1" t="str">
        <f>IF($A497&gt;--RIGHT($A$2,LEN($A$2)-8),"",SUMIF(Table1[SHIFT NOMENCLATURE], $B497, Table1[EVIC MOB]))</f>
        <v/>
      </c>
      <c r="F497" s="1" t="str">
        <f>IF($A497&gt;--RIGHT($A$2,LEN($A$2)-8),"",SUMIF(Table1[SHIFT NOMENCLATURE], $B497, Table1[EVIC FIRE]))</f>
        <v/>
      </c>
      <c r="G497" s="1" t="str">
        <f>IF($A497&gt;--RIGHT($A$2,LEN($A$2)-8),"",SUMIF(Table1[SHIFT NOMENCLATURE], $B497, Table1[EKIA]))</f>
        <v/>
      </c>
      <c r="H497" s="1" t="str">
        <f>IF($A497&gt;--RIGHT($A$2,LEN($A$2)-8),"",SUMIF(Table1[SHIFT NOMENCLATURE], $B497, Table1[EWIA]))</f>
        <v/>
      </c>
      <c r="I497" s="1" t="str">
        <f>IF($A497&gt;--RIGHT($A$2,LEN($A$2)-8),"",SUMIF(Table1[SHIFT NOMENCLATURE], $B497, Table1[EPW]))</f>
        <v/>
      </c>
      <c r="J497" s="1" t="str">
        <f>IF($A497&gt;--RIGHT($A$2,LEN($A$2)-8),"",SUMIF(Table1[SHIFT NOMENCLATURE], $B497, Table1[FVIC KILL]))</f>
        <v/>
      </c>
      <c r="K497" s="1" t="str">
        <f>IF($A497&gt;--RIGHT($A$2,LEN($A$2)-8),"",SUMIF(Table1[SHIFT NOMENCLATURE], $B497, Table1[FVIC MOB]))</f>
        <v/>
      </c>
      <c r="L497" s="1" t="str">
        <f>IF($A497&gt;--RIGHT($A$2,LEN($A$2)-8),"",SUMIF(Table1[SHIFT NOMENCLATURE], $B497, Table1[FVIC FIRE]))</f>
        <v/>
      </c>
      <c r="M497" s="1" t="str">
        <f>IF($A497&gt;--RIGHT($A$2,LEN($A$2)-8),"",SUMIF(Table1[SHIFT NOMENCLATURE], $B497, Table1[FKIA]))</f>
        <v/>
      </c>
      <c r="N497" s="1" t="str">
        <f>IF($A497&gt;--RIGHT($A$2,LEN($A$2)-8),"",SUMIF(Table1[SHIFT NOMENCLATURE], $B497, Table1[FWIA]))</f>
        <v/>
      </c>
      <c r="O497" s="1" t="str">
        <f>IF($A497&gt;--RIGHT($A$2,LEN($A$2)-8),"",SUMIF(Table1[SHIFT NOMENCLATURE], $B497, Table1[DUSTWUN]))</f>
        <v/>
      </c>
    </row>
    <row r="498" spans="1:15" x14ac:dyDescent="0.25">
      <c r="A498" s="1" t="str">
        <f t="shared" si="14"/>
        <v/>
      </c>
      <c r="B498" t="str">
        <f t="shared" si="15"/>
        <v/>
      </c>
      <c r="C498" s="1" t="str">
        <f>IF($A498&gt;--RIGHT($A$2,LEN($A$2)-8),"",COUNTIF(Table1[SHIFT NOMENCLATURE],$B498))</f>
        <v/>
      </c>
      <c r="D498" s="1" t="str">
        <f>IF($A498&gt;--RIGHT($A$2,LEN($A$2)-8),"",SUMIF(Table1[SHIFT NOMENCLATURE], $B498, Table1[EVIC KILL]))</f>
        <v/>
      </c>
      <c r="E498" s="1" t="str">
        <f>IF($A498&gt;--RIGHT($A$2,LEN($A$2)-8),"",SUMIF(Table1[SHIFT NOMENCLATURE], $B498, Table1[EVIC MOB]))</f>
        <v/>
      </c>
      <c r="F498" s="1" t="str">
        <f>IF($A498&gt;--RIGHT($A$2,LEN($A$2)-8),"",SUMIF(Table1[SHIFT NOMENCLATURE], $B498, Table1[EVIC FIRE]))</f>
        <v/>
      </c>
      <c r="G498" s="1" t="str">
        <f>IF($A498&gt;--RIGHT($A$2,LEN($A$2)-8),"",SUMIF(Table1[SHIFT NOMENCLATURE], $B498, Table1[EKIA]))</f>
        <v/>
      </c>
      <c r="H498" s="1" t="str">
        <f>IF($A498&gt;--RIGHT($A$2,LEN($A$2)-8),"",SUMIF(Table1[SHIFT NOMENCLATURE], $B498, Table1[EWIA]))</f>
        <v/>
      </c>
      <c r="I498" s="1" t="str">
        <f>IF($A498&gt;--RIGHT($A$2,LEN($A$2)-8),"",SUMIF(Table1[SHIFT NOMENCLATURE], $B498, Table1[EPW]))</f>
        <v/>
      </c>
      <c r="J498" s="1" t="str">
        <f>IF($A498&gt;--RIGHT($A$2,LEN($A$2)-8),"",SUMIF(Table1[SHIFT NOMENCLATURE], $B498, Table1[FVIC KILL]))</f>
        <v/>
      </c>
      <c r="K498" s="1" t="str">
        <f>IF($A498&gt;--RIGHT($A$2,LEN($A$2)-8),"",SUMIF(Table1[SHIFT NOMENCLATURE], $B498, Table1[FVIC MOB]))</f>
        <v/>
      </c>
      <c r="L498" s="1" t="str">
        <f>IF($A498&gt;--RIGHT($A$2,LEN($A$2)-8),"",SUMIF(Table1[SHIFT NOMENCLATURE], $B498, Table1[FVIC FIRE]))</f>
        <v/>
      </c>
      <c r="M498" s="1" t="str">
        <f>IF($A498&gt;--RIGHT($A$2,LEN($A$2)-8),"",SUMIF(Table1[SHIFT NOMENCLATURE], $B498, Table1[FKIA]))</f>
        <v/>
      </c>
      <c r="N498" s="1" t="str">
        <f>IF($A498&gt;--RIGHT($A$2,LEN($A$2)-8),"",SUMIF(Table1[SHIFT NOMENCLATURE], $B498, Table1[FWIA]))</f>
        <v/>
      </c>
      <c r="O498" s="1" t="str">
        <f>IF($A498&gt;--RIGHT($A$2,LEN($A$2)-8),"",SUMIF(Table1[SHIFT NOMENCLATURE], $B498, Table1[DUSTWUN]))</f>
        <v/>
      </c>
    </row>
    <row r="499" spans="1:15" x14ac:dyDescent="0.25">
      <c r="A499" s="1" t="str">
        <f t="shared" si="14"/>
        <v/>
      </c>
      <c r="B499" t="str">
        <f t="shared" si="15"/>
        <v/>
      </c>
      <c r="C499" s="1" t="str">
        <f>IF($A499&gt;--RIGHT($A$2,LEN($A$2)-8),"",COUNTIF(Table1[SHIFT NOMENCLATURE],$B499))</f>
        <v/>
      </c>
      <c r="D499" s="1" t="str">
        <f>IF($A499&gt;--RIGHT($A$2,LEN($A$2)-8),"",SUMIF(Table1[SHIFT NOMENCLATURE], $B499, Table1[EVIC KILL]))</f>
        <v/>
      </c>
      <c r="E499" s="1" t="str">
        <f>IF($A499&gt;--RIGHT($A$2,LEN($A$2)-8),"",SUMIF(Table1[SHIFT NOMENCLATURE], $B499, Table1[EVIC MOB]))</f>
        <v/>
      </c>
      <c r="F499" s="1" t="str">
        <f>IF($A499&gt;--RIGHT($A$2,LEN($A$2)-8),"",SUMIF(Table1[SHIFT NOMENCLATURE], $B499, Table1[EVIC FIRE]))</f>
        <v/>
      </c>
      <c r="G499" s="1" t="str">
        <f>IF($A499&gt;--RIGHT($A$2,LEN($A$2)-8),"",SUMIF(Table1[SHIFT NOMENCLATURE], $B499, Table1[EKIA]))</f>
        <v/>
      </c>
      <c r="H499" s="1" t="str">
        <f>IF($A499&gt;--RIGHT($A$2,LEN($A$2)-8),"",SUMIF(Table1[SHIFT NOMENCLATURE], $B499, Table1[EWIA]))</f>
        <v/>
      </c>
      <c r="I499" s="1" t="str">
        <f>IF($A499&gt;--RIGHT($A$2,LEN($A$2)-8),"",SUMIF(Table1[SHIFT NOMENCLATURE], $B499, Table1[EPW]))</f>
        <v/>
      </c>
      <c r="J499" s="1" t="str">
        <f>IF($A499&gt;--RIGHT($A$2,LEN($A$2)-8),"",SUMIF(Table1[SHIFT NOMENCLATURE], $B499, Table1[FVIC KILL]))</f>
        <v/>
      </c>
      <c r="K499" s="1" t="str">
        <f>IF($A499&gt;--RIGHT($A$2,LEN($A$2)-8),"",SUMIF(Table1[SHIFT NOMENCLATURE], $B499, Table1[FVIC MOB]))</f>
        <v/>
      </c>
      <c r="L499" s="1" t="str">
        <f>IF($A499&gt;--RIGHT($A$2,LEN($A$2)-8),"",SUMIF(Table1[SHIFT NOMENCLATURE], $B499, Table1[FVIC FIRE]))</f>
        <v/>
      </c>
      <c r="M499" s="1" t="str">
        <f>IF($A499&gt;--RIGHT($A$2,LEN($A$2)-8),"",SUMIF(Table1[SHIFT NOMENCLATURE], $B499, Table1[FKIA]))</f>
        <v/>
      </c>
      <c r="N499" s="1" t="str">
        <f>IF($A499&gt;--RIGHT($A$2,LEN($A$2)-8),"",SUMIF(Table1[SHIFT NOMENCLATURE], $B499, Table1[FWIA]))</f>
        <v/>
      </c>
      <c r="O499" s="1" t="str">
        <f>IF($A499&gt;--RIGHT($A$2,LEN($A$2)-8),"",SUMIF(Table1[SHIFT NOMENCLATURE], $B499, Table1[DUSTWUN]))</f>
        <v/>
      </c>
    </row>
    <row r="500" spans="1:15" x14ac:dyDescent="0.25">
      <c r="A500" s="1" t="str">
        <f t="shared" si="14"/>
        <v/>
      </c>
      <c r="B500" t="str">
        <f t="shared" si="15"/>
        <v/>
      </c>
      <c r="C500" s="1" t="str">
        <f>IF($A500&gt;--RIGHT($A$2,LEN($A$2)-8),"",COUNTIF(Table1[SHIFT NOMENCLATURE],$B500))</f>
        <v/>
      </c>
      <c r="D500" s="1" t="str">
        <f>IF($A500&gt;--RIGHT($A$2,LEN($A$2)-8),"",SUMIF(Table1[SHIFT NOMENCLATURE], $B500, Table1[EVIC KILL]))</f>
        <v/>
      </c>
      <c r="E500" s="1" t="str">
        <f>IF($A500&gt;--RIGHT($A$2,LEN($A$2)-8),"",SUMIF(Table1[SHIFT NOMENCLATURE], $B500, Table1[EVIC MOB]))</f>
        <v/>
      </c>
      <c r="F500" s="1" t="str">
        <f>IF($A500&gt;--RIGHT($A$2,LEN($A$2)-8),"",SUMIF(Table1[SHIFT NOMENCLATURE], $B500, Table1[EVIC FIRE]))</f>
        <v/>
      </c>
      <c r="G500" s="1" t="str">
        <f>IF($A500&gt;--RIGHT($A$2,LEN($A$2)-8),"",SUMIF(Table1[SHIFT NOMENCLATURE], $B500, Table1[EKIA]))</f>
        <v/>
      </c>
      <c r="H500" s="1" t="str">
        <f>IF($A500&gt;--RIGHT($A$2,LEN($A$2)-8),"",SUMIF(Table1[SHIFT NOMENCLATURE], $B500, Table1[EWIA]))</f>
        <v/>
      </c>
      <c r="I500" s="1" t="str">
        <f>IF($A500&gt;--RIGHT($A$2,LEN($A$2)-8),"",SUMIF(Table1[SHIFT NOMENCLATURE], $B500, Table1[EPW]))</f>
        <v/>
      </c>
      <c r="J500" s="1" t="str">
        <f>IF($A500&gt;--RIGHT($A$2,LEN($A$2)-8),"",SUMIF(Table1[SHIFT NOMENCLATURE], $B500, Table1[FVIC KILL]))</f>
        <v/>
      </c>
      <c r="K500" s="1" t="str">
        <f>IF($A500&gt;--RIGHT($A$2,LEN($A$2)-8),"",SUMIF(Table1[SHIFT NOMENCLATURE], $B500, Table1[FVIC MOB]))</f>
        <v/>
      </c>
      <c r="L500" s="1" t="str">
        <f>IF($A500&gt;--RIGHT($A$2,LEN($A$2)-8),"",SUMIF(Table1[SHIFT NOMENCLATURE], $B500, Table1[FVIC FIRE]))</f>
        <v/>
      </c>
      <c r="M500" s="1" t="str">
        <f>IF($A500&gt;--RIGHT($A$2,LEN($A$2)-8),"",SUMIF(Table1[SHIFT NOMENCLATURE], $B500, Table1[FKIA]))</f>
        <v/>
      </c>
      <c r="N500" s="1" t="str">
        <f>IF($A500&gt;--RIGHT($A$2,LEN($A$2)-8),"",SUMIF(Table1[SHIFT NOMENCLATURE], $B500, Table1[FWIA]))</f>
        <v/>
      </c>
      <c r="O500" s="1" t="str">
        <f>IF($A500&gt;--RIGHT($A$2,LEN($A$2)-8),"",SUMIF(Table1[SHIFT NOMENCLATURE], $B500, Table1[DUSTWUN]))</f>
        <v/>
      </c>
    </row>
    <row r="501" spans="1:15" x14ac:dyDescent="0.25">
      <c r="A501" s="1" t="str">
        <f t="shared" si="14"/>
        <v/>
      </c>
      <c r="B501" t="str">
        <f t="shared" si="15"/>
        <v/>
      </c>
      <c r="C501" s="1" t="str">
        <f>IF($A501&gt;--RIGHT($A$2,LEN($A$2)-8),"",COUNTIF(Table1[SHIFT NOMENCLATURE],$B501))</f>
        <v/>
      </c>
      <c r="D501" s="1" t="str">
        <f>IF($A501&gt;--RIGHT($A$2,LEN($A$2)-8),"",SUMIF(Table1[SHIFT NOMENCLATURE], $B501, Table1[EVIC KILL]))</f>
        <v/>
      </c>
      <c r="E501" s="1" t="str">
        <f>IF($A501&gt;--RIGHT($A$2,LEN($A$2)-8),"",SUMIF(Table1[SHIFT NOMENCLATURE], $B501, Table1[EVIC MOB]))</f>
        <v/>
      </c>
      <c r="F501" s="1" t="str">
        <f>IF($A501&gt;--RIGHT($A$2,LEN($A$2)-8),"",SUMIF(Table1[SHIFT NOMENCLATURE], $B501, Table1[EVIC FIRE]))</f>
        <v/>
      </c>
      <c r="G501" s="1" t="str">
        <f>IF($A501&gt;--RIGHT($A$2,LEN($A$2)-8),"",SUMIF(Table1[SHIFT NOMENCLATURE], $B501, Table1[EKIA]))</f>
        <v/>
      </c>
      <c r="H501" s="1" t="str">
        <f>IF($A501&gt;--RIGHT($A$2,LEN($A$2)-8),"",SUMIF(Table1[SHIFT NOMENCLATURE], $B501, Table1[EWIA]))</f>
        <v/>
      </c>
      <c r="I501" s="1" t="str">
        <f>IF($A501&gt;--RIGHT($A$2,LEN($A$2)-8),"",SUMIF(Table1[SHIFT NOMENCLATURE], $B501, Table1[EPW]))</f>
        <v/>
      </c>
      <c r="J501" s="1" t="str">
        <f>IF($A501&gt;--RIGHT($A$2,LEN($A$2)-8),"",SUMIF(Table1[SHIFT NOMENCLATURE], $B501, Table1[FVIC KILL]))</f>
        <v/>
      </c>
      <c r="K501" s="1" t="str">
        <f>IF($A501&gt;--RIGHT($A$2,LEN($A$2)-8),"",SUMIF(Table1[SHIFT NOMENCLATURE], $B501, Table1[FVIC MOB]))</f>
        <v/>
      </c>
      <c r="L501" s="1" t="str">
        <f>IF($A501&gt;--RIGHT($A$2,LEN($A$2)-8),"",SUMIF(Table1[SHIFT NOMENCLATURE], $B501, Table1[FVIC FIRE]))</f>
        <v/>
      </c>
      <c r="M501" s="1" t="str">
        <f>IF($A501&gt;--RIGHT($A$2,LEN($A$2)-8),"",SUMIF(Table1[SHIFT NOMENCLATURE], $B501, Table1[FKIA]))</f>
        <v/>
      </c>
      <c r="N501" s="1" t="str">
        <f>IF($A501&gt;--RIGHT($A$2,LEN($A$2)-8),"",SUMIF(Table1[SHIFT NOMENCLATURE], $B501, Table1[FWIA]))</f>
        <v/>
      </c>
      <c r="O501" s="1" t="str">
        <f>IF($A501&gt;--RIGHT($A$2,LEN($A$2)-8),"",SUMIF(Table1[SHIFT NOMENCLATURE], $B501, Table1[DUSTWUN]))</f>
        <v/>
      </c>
    </row>
    <row r="502" spans="1:15" x14ac:dyDescent="0.25">
      <c r="A502" s="1" t="str">
        <f t="shared" si="14"/>
        <v/>
      </c>
      <c r="B502" t="str">
        <f t="shared" si="15"/>
        <v/>
      </c>
      <c r="C502" s="1" t="str">
        <f>IF($A502&gt;--RIGHT($A$2,LEN($A$2)-8),"",COUNTIF(Table1[SHIFT NOMENCLATURE],$B502))</f>
        <v/>
      </c>
      <c r="D502" s="1" t="str">
        <f>IF($A502&gt;--RIGHT($A$2,LEN($A$2)-8),"",SUMIF(Table1[SHIFT NOMENCLATURE], $B502, Table1[EVIC KILL]))</f>
        <v/>
      </c>
      <c r="E502" s="1" t="str">
        <f>IF($A502&gt;--RIGHT($A$2,LEN($A$2)-8),"",SUMIF(Table1[SHIFT NOMENCLATURE], $B502, Table1[EVIC MOB]))</f>
        <v/>
      </c>
      <c r="F502" s="1" t="str">
        <f>IF($A502&gt;--RIGHT($A$2,LEN($A$2)-8),"",SUMIF(Table1[SHIFT NOMENCLATURE], $B502, Table1[EVIC FIRE]))</f>
        <v/>
      </c>
      <c r="G502" s="1" t="str">
        <f>IF($A502&gt;--RIGHT($A$2,LEN($A$2)-8),"",SUMIF(Table1[SHIFT NOMENCLATURE], $B502, Table1[EKIA]))</f>
        <v/>
      </c>
      <c r="H502" s="1" t="str">
        <f>IF($A502&gt;--RIGHT($A$2,LEN($A$2)-8),"",SUMIF(Table1[SHIFT NOMENCLATURE], $B502, Table1[EWIA]))</f>
        <v/>
      </c>
      <c r="I502" s="1" t="str">
        <f>IF($A502&gt;--RIGHT($A$2,LEN($A$2)-8),"",SUMIF(Table1[SHIFT NOMENCLATURE], $B502, Table1[EPW]))</f>
        <v/>
      </c>
      <c r="J502" s="1" t="str">
        <f>IF($A502&gt;--RIGHT($A$2,LEN($A$2)-8),"",SUMIF(Table1[SHIFT NOMENCLATURE], $B502, Table1[FVIC KILL]))</f>
        <v/>
      </c>
      <c r="K502" s="1" t="str">
        <f>IF($A502&gt;--RIGHT($A$2,LEN($A$2)-8),"",SUMIF(Table1[SHIFT NOMENCLATURE], $B502, Table1[FVIC MOB]))</f>
        <v/>
      </c>
      <c r="L502" s="1" t="str">
        <f>IF($A502&gt;--RIGHT($A$2,LEN($A$2)-8),"",SUMIF(Table1[SHIFT NOMENCLATURE], $B502, Table1[FVIC FIRE]))</f>
        <v/>
      </c>
      <c r="M502" s="1" t="str">
        <f>IF($A502&gt;--RIGHT($A$2,LEN($A$2)-8),"",SUMIF(Table1[SHIFT NOMENCLATURE], $B502, Table1[FKIA]))</f>
        <v/>
      </c>
      <c r="N502" s="1" t="str">
        <f>IF($A502&gt;--RIGHT($A$2,LEN($A$2)-8),"",SUMIF(Table1[SHIFT NOMENCLATURE], $B502, Table1[FWIA]))</f>
        <v/>
      </c>
      <c r="O502" s="1" t="str">
        <f>IF($A502&gt;--RIGHT($A$2,LEN($A$2)-8),"",SUMIF(Table1[SHIFT NOMENCLATURE], $B502, Table1[DUSTWUN]))</f>
        <v/>
      </c>
    </row>
    <row r="503" spans="1:15" x14ac:dyDescent="0.25">
      <c r="A503" s="1" t="str">
        <f t="shared" si="14"/>
        <v/>
      </c>
      <c r="B503" t="str">
        <f t="shared" si="15"/>
        <v/>
      </c>
      <c r="C503" s="1" t="str">
        <f>IF($A503&gt;--RIGHT($A$2,LEN($A$2)-8),"",COUNTIF(Table1[SHIFT NOMENCLATURE],$B503))</f>
        <v/>
      </c>
      <c r="D503" s="1" t="str">
        <f>IF($A503&gt;--RIGHT($A$2,LEN($A$2)-8),"",SUMIF(Table1[SHIFT NOMENCLATURE], $B503, Table1[EVIC KILL]))</f>
        <v/>
      </c>
      <c r="E503" s="1" t="str">
        <f>IF($A503&gt;--RIGHT($A$2,LEN($A$2)-8),"",SUMIF(Table1[SHIFT NOMENCLATURE], $B503, Table1[EVIC MOB]))</f>
        <v/>
      </c>
      <c r="F503" s="1" t="str">
        <f>IF($A503&gt;--RIGHT($A$2,LEN($A$2)-8),"",SUMIF(Table1[SHIFT NOMENCLATURE], $B503, Table1[EVIC FIRE]))</f>
        <v/>
      </c>
      <c r="G503" s="1" t="str">
        <f>IF($A503&gt;--RIGHT($A$2,LEN($A$2)-8),"",SUMIF(Table1[SHIFT NOMENCLATURE], $B503, Table1[EKIA]))</f>
        <v/>
      </c>
      <c r="H503" s="1" t="str">
        <f>IF($A503&gt;--RIGHT($A$2,LEN($A$2)-8),"",SUMIF(Table1[SHIFT NOMENCLATURE], $B503, Table1[EWIA]))</f>
        <v/>
      </c>
      <c r="I503" s="1" t="str">
        <f>IF($A503&gt;--RIGHT($A$2,LEN($A$2)-8),"",SUMIF(Table1[SHIFT NOMENCLATURE], $B503, Table1[EPW]))</f>
        <v/>
      </c>
      <c r="J503" s="1" t="str">
        <f>IF($A503&gt;--RIGHT($A$2,LEN($A$2)-8),"",SUMIF(Table1[SHIFT NOMENCLATURE], $B503, Table1[FVIC KILL]))</f>
        <v/>
      </c>
      <c r="K503" s="1" t="str">
        <f>IF($A503&gt;--RIGHT($A$2,LEN($A$2)-8),"",SUMIF(Table1[SHIFT NOMENCLATURE], $B503, Table1[FVIC MOB]))</f>
        <v/>
      </c>
      <c r="L503" s="1" t="str">
        <f>IF($A503&gt;--RIGHT($A$2,LEN($A$2)-8),"",SUMIF(Table1[SHIFT NOMENCLATURE], $B503, Table1[FVIC FIRE]))</f>
        <v/>
      </c>
      <c r="M503" s="1" t="str">
        <f>IF($A503&gt;--RIGHT($A$2,LEN($A$2)-8),"",SUMIF(Table1[SHIFT NOMENCLATURE], $B503, Table1[FKIA]))</f>
        <v/>
      </c>
      <c r="N503" s="1" t="str">
        <f>IF($A503&gt;--RIGHT($A$2,LEN($A$2)-8),"",SUMIF(Table1[SHIFT NOMENCLATURE], $B503, Table1[FWIA]))</f>
        <v/>
      </c>
      <c r="O503" s="1" t="str">
        <f>IF($A503&gt;--RIGHT($A$2,LEN($A$2)-8),"",SUMIF(Table1[SHIFT NOMENCLATURE], $B503, Table1[DUSTWUN]))</f>
        <v/>
      </c>
    </row>
    <row r="504" spans="1:15" x14ac:dyDescent="0.25">
      <c r="A504" s="1" t="str">
        <f t="shared" si="14"/>
        <v/>
      </c>
      <c r="B504" t="str">
        <f t="shared" si="15"/>
        <v/>
      </c>
      <c r="C504" s="1" t="str">
        <f>IF($A504&gt;--RIGHT($A$2,LEN($A$2)-8),"",COUNTIF(Table1[SHIFT NOMENCLATURE],$B504))</f>
        <v/>
      </c>
      <c r="D504" s="1" t="str">
        <f>IF($A504&gt;--RIGHT($A$2,LEN($A$2)-8),"",SUMIF(Table1[SHIFT NOMENCLATURE], $B504, Table1[EVIC KILL]))</f>
        <v/>
      </c>
      <c r="E504" s="1" t="str">
        <f>IF($A504&gt;--RIGHT($A$2,LEN($A$2)-8),"",SUMIF(Table1[SHIFT NOMENCLATURE], $B504, Table1[EVIC MOB]))</f>
        <v/>
      </c>
      <c r="F504" s="1" t="str">
        <f>IF($A504&gt;--RIGHT($A$2,LEN($A$2)-8),"",SUMIF(Table1[SHIFT NOMENCLATURE], $B504, Table1[EVIC FIRE]))</f>
        <v/>
      </c>
      <c r="G504" s="1" t="str">
        <f>IF($A504&gt;--RIGHT($A$2,LEN($A$2)-8),"",SUMIF(Table1[SHIFT NOMENCLATURE], $B504, Table1[EKIA]))</f>
        <v/>
      </c>
      <c r="H504" s="1" t="str">
        <f>IF($A504&gt;--RIGHT($A$2,LEN($A$2)-8),"",SUMIF(Table1[SHIFT NOMENCLATURE], $B504, Table1[EWIA]))</f>
        <v/>
      </c>
      <c r="I504" s="1" t="str">
        <f>IF($A504&gt;--RIGHT($A$2,LEN($A$2)-8),"",SUMIF(Table1[SHIFT NOMENCLATURE], $B504, Table1[EPW]))</f>
        <v/>
      </c>
      <c r="J504" s="1" t="str">
        <f>IF($A504&gt;--RIGHT($A$2,LEN($A$2)-8),"",SUMIF(Table1[SHIFT NOMENCLATURE], $B504, Table1[FVIC KILL]))</f>
        <v/>
      </c>
      <c r="K504" s="1" t="str">
        <f>IF($A504&gt;--RIGHT($A$2,LEN($A$2)-8),"",SUMIF(Table1[SHIFT NOMENCLATURE], $B504, Table1[FVIC MOB]))</f>
        <v/>
      </c>
      <c r="L504" s="1" t="str">
        <f>IF($A504&gt;--RIGHT($A$2,LEN($A$2)-8),"",SUMIF(Table1[SHIFT NOMENCLATURE], $B504, Table1[FVIC FIRE]))</f>
        <v/>
      </c>
      <c r="M504" s="1" t="str">
        <f>IF($A504&gt;--RIGHT($A$2,LEN($A$2)-8),"",SUMIF(Table1[SHIFT NOMENCLATURE], $B504, Table1[FKIA]))</f>
        <v/>
      </c>
      <c r="N504" s="1" t="str">
        <f>IF($A504&gt;--RIGHT($A$2,LEN($A$2)-8),"",SUMIF(Table1[SHIFT NOMENCLATURE], $B504, Table1[FWIA]))</f>
        <v/>
      </c>
      <c r="O504" s="1" t="str">
        <f>IF($A504&gt;--RIGHT($A$2,LEN($A$2)-8),"",SUMIF(Table1[SHIFT NOMENCLATURE], $B504, Table1[DUSTWUN]))</f>
        <v/>
      </c>
    </row>
    <row r="505" spans="1:15" x14ac:dyDescent="0.25">
      <c r="A505" s="1" t="str">
        <f t="shared" si="14"/>
        <v/>
      </c>
      <c r="B505" t="str">
        <f t="shared" si="15"/>
        <v/>
      </c>
      <c r="C505" s="1" t="str">
        <f>IF($A505&gt;--RIGHT($A$2,LEN($A$2)-8),"",COUNTIF(Table1[SHIFT NOMENCLATURE],$B505))</f>
        <v/>
      </c>
      <c r="D505" s="1" t="str">
        <f>IF($A505&gt;--RIGHT($A$2,LEN($A$2)-8),"",SUMIF(Table1[SHIFT NOMENCLATURE], $B505, Table1[EVIC KILL]))</f>
        <v/>
      </c>
      <c r="E505" s="1" t="str">
        <f>IF($A505&gt;--RIGHT($A$2,LEN($A$2)-8),"",SUMIF(Table1[SHIFT NOMENCLATURE], $B505, Table1[EVIC MOB]))</f>
        <v/>
      </c>
      <c r="F505" s="1" t="str">
        <f>IF($A505&gt;--RIGHT($A$2,LEN($A$2)-8),"",SUMIF(Table1[SHIFT NOMENCLATURE], $B505, Table1[EVIC FIRE]))</f>
        <v/>
      </c>
      <c r="G505" s="1" t="str">
        <f>IF($A505&gt;--RIGHT($A$2,LEN($A$2)-8),"",SUMIF(Table1[SHIFT NOMENCLATURE], $B505, Table1[EKIA]))</f>
        <v/>
      </c>
      <c r="H505" s="1" t="str">
        <f>IF($A505&gt;--RIGHT($A$2,LEN($A$2)-8),"",SUMIF(Table1[SHIFT NOMENCLATURE], $B505, Table1[EWIA]))</f>
        <v/>
      </c>
      <c r="I505" s="1" t="str">
        <f>IF($A505&gt;--RIGHT($A$2,LEN($A$2)-8),"",SUMIF(Table1[SHIFT NOMENCLATURE], $B505, Table1[EPW]))</f>
        <v/>
      </c>
      <c r="J505" s="1" t="str">
        <f>IF($A505&gt;--RIGHT($A$2,LEN($A$2)-8),"",SUMIF(Table1[SHIFT NOMENCLATURE], $B505, Table1[FVIC KILL]))</f>
        <v/>
      </c>
      <c r="K505" s="1" t="str">
        <f>IF($A505&gt;--RIGHT($A$2,LEN($A$2)-8),"",SUMIF(Table1[SHIFT NOMENCLATURE], $B505, Table1[FVIC MOB]))</f>
        <v/>
      </c>
      <c r="L505" s="1" t="str">
        <f>IF($A505&gt;--RIGHT($A$2,LEN($A$2)-8),"",SUMIF(Table1[SHIFT NOMENCLATURE], $B505, Table1[FVIC FIRE]))</f>
        <v/>
      </c>
      <c r="M505" s="1" t="str">
        <f>IF($A505&gt;--RIGHT($A$2,LEN($A$2)-8),"",SUMIF(Table1[SHIFT NOMENCLATURE], $B505, Table1[FKIA]))</f>
        <v/>
      </c>
      <c r="N505" s="1" t="str">
        <f>IF($A505&gt;--RIGHT($A$2,LEN($A$2)-8),"",SUMIF(Table1[SHIFT NOMENCLATURE], $B505, Table1[FWIA]))</f>
        <v/>
      </c>
      <c r="O505" s="1" t="str">
        <f>IF($A505&gt;--RIGHT($A$2,LEN($A$2)-8),"",SUMIF(Table1[SHIFT NOMENCLATURE], $B505, Table1[DUSTWUN]))</f>
        <v/>
      </c>
    </row>
    <row r="506" spans="1:15" x14ac:dyDescent="0.25">
      <c r="A506" s="1" t="str">
        <f t="shared" si="14"/>
        <v/>
      </c>
      <c r="B506" t="str">
        <f t="shared" si="15"/>
        <v/>
      </c>
      <c r="C506" s="1" t="str">
        <f>IF($A506&gt;--RIGHT($A$2,LEN($A$2)-8),"",COUNTIF(Table1[SHIFT NOMENCLATURE],$B506))</f>
        <v/>
      </c>
      <c r="D506" s="1" t="str">
        <f>IF($A506&gt;--RIGHT($A$2,LEN($A$2)-8),"",SUMIF(Table1[SHIFT NOMENCLATURE], $B506, Table1[EVIC KILL]))</f>
        <v/>
      </c>
      <c r="E506" s="1" t="str">
        <f>IF($A506&gt;--RIGHT($A$2,LEN($A$2)-8),"",SUMIF(Table1[SHIFT NOMENCLATURE], $B506, Table1[EVIC MOB]))</f>
        <v/>
      </c>
      <c r="F506" s="1" t="str">
        <f>IF($A506&gt;--RIGHT($A$2,LEN($A$2)-8),"",SUMIF(Table1[SHIFT NOMENCLATURE], $B506, Table1[EVIC FIRE]))</f>
        <v/>
      </c>
      <c r="G506" s="1" t="str">
        <f>IF($A506&gt;--RIGHT($A$2,LEN($A$2)-8),"",SUMIF(Table1[SHIFT NOMENCLATURE], $B506, Table1[EKIA]))</f>
        <v/>
      </c>
      <c r="H506" s="1" t="str">
        <f>IF($A506&gt;--RIGHT($A$2,LEN($A$2)-8),"",SUMIF(Table1[SHIFT NOMENCLATURE], $B506, Table1[EWIA]))</f>
        <v/>
      </c>
      <c r="I506" s="1" t="str">
        <f>IF($A506&gt;--RIGHT($A$2,LEN($A$2)-8),"",SUMIF(Table1[SHIFT NOMENCLATURE], $B506, Table1[EPW]))</f>
        <v/>
      </c>
      <c r="J506" s="1" t="str">
        <f>IF($A506&gt;--RIGHT($A$2,LEN($A$2)-8),"",SUMIF(Table1[SHIFT NOMENCLATURE], $B506, Table1[FVIC KILL]))</f>
        <v/>
      </c>
      <c r="K506" s="1" t="str">
        <f>IF($A506&gt;--RIGHT($A$2,LEN($A$2)-8),"",SUMIF(Table1[SHIFT NOMENCLATURE], $B506, Table1[FVIC MOB]))</f>
        <v/>
      </c>
      <c r="L506" s="1" t="str">
        <f>IF($A506&gt;--RIGHT($A$2,LEN($A$2)-8),"",SUMIF(Table1[SHIFT NOMENCLATURE], $B506, Table1[FVIC FIRE]))</f>
        <v/>
      </c>
      <c r="M506" s="1" t="str">
        <f>IF($A506&gt;--RIGHT($A$2,LEN($A$2)-8),"",SUMIF(Table1[SHIFT NOMENCLATURE], $B506, Table1[FKIA]))</f>
        <v/>
      </c>
      <c r="N506" s="1" t="str">
        <f>IF($A506&gt;--RIGHT($A$2,LEN($A$2)-8),"",SUMIF(Table1[SHIFT NOMENCLATURE], $B506, Table1[FWIA]))</f>
        <v/>
      </c>
      <c r="O506" s="1" t="str">
        <f>IF($A506&gt;--RIGHT($A$2,LEN($A$2)-8),"",SUMIF(Table1[SHIFT NOMENCLATURE], $B506, Table1[DUSTWUN]))</f>
        <v/>
      </c>
    </row>
    <row r="507" spans="1:15" x14ac:dyDescent="0.25">
      <c r="A507" s="1" t="str">
        <f t="shared" si="14"/>
        <v/>
      </c>
      <c r="B507" t="str">
        <f t="shared" si="15"/>
        <v/>
      </c>
      <c r="C507" s="1" t="str">
        <f>IF($A507&gt;--RIGHT($A$2,LEN($A$2)-8),"",COUNTIF(Table1[SHIFT NOMENCLATURE],$B507))</f>
        <v/>
      </c>
      <c r="D507" s="1" t="str">
        <f>IF($A507&gt;--RIGHT($A$2,LEN($A$2)-8),"",SUMIF(Table1[SHIFT NOMENCLATURE], $B507, Table1[EVIC KILL]))</f>
        <v/>
      </c>
      <c r="E507" s="1" t="str">
        <f>IF($A507&gt;--RIGHT($A$2,LEN($A$2)-8),"",SUMIF(Table1[SHIFT NOMENCLATURE], $B507, Table1[EVIC MOB]))</f>
        <v/>
      </c>
      <c r="F507" s="1" t="str">
        <f>IF($A507&gt;--RIGHT($A$2,LEN($A$2)-8),"",SUMIF(Table1[SHIFT NOMENCLATURE], $B507, Table1[EVIC FIRE]))</f>
        <v/>
      </c>
      <c r="G507" s="1" t="str">
        <f>IF($A507&gt;--RIGHT($A$2,LEN($A$2)-8),"",SUMIF(Table1[SHIFT NOMENCLATURE], $B507, Table1[EKIA]))</f>
        <v/>
      </c>
      <c r="H507" s="1" t="str">
        <f>IF($A507&gt;--RIGHT($A$2,LEN($A$2)-8),"",SUMIF(Table1[SHIFT NOMENCLATURE], $B507, Table1[EWIA]))</f>
        <v/>
      </c>
      <c r="I507" s="1" t="str">
        <f>IF($A507&gt;--RIGHT($A$2,LEN($A$2)-8),"",SUMIF(Table1[SHIFT NOMENCLATURE], $B507, Table1[EPW]))</f>
        <v/>
      </c>
      <c r="J507" s="1" t="str">
        <f>IF($A507&gt;--RIGHT($A$2,LEN($A$2)-8),"",SUMIF(Table1[SHIFT NOMENCLATURE], $B507, Table1[FVIC KILL]))</f>
        <v/>
      </c>
      <c r="K507" s="1" t="str">
        <f>IF($A507&gt;--RIGHT($A$2,LEN($A$2)-8),"",SUMIF(Table1[SHIFT NOMENCLATURE], $B507, Table1[FVIC MOB]))</f>
        <v/>
      </c>
      <c r="L507" s="1" t="str">
        <f>IF($A507&gt;--RIGHT($A$2,LEN($A$2)-8),"",SUMIF(Table1[SHIFT NOMENCLATURE], $B507, Table1[FVIC FIRE]))</f>
        <v/>
      </c>
      <c r="M507" s="1" t="str">
        <f>IF($A507&gt;--RIGHT($A$2,LEN($A$2)-8),"",SUMIF(Table1[SHIFT NOMENCLATURE], $B507, Table1[FKIA]))</f>
        <v/>
      </c>
      <c r="N507" s="1" t="str">
        <f>IF($A507&gt;--RIGHT($A$2,LEN($A$2)-8),"",SUMIF(Table1[SHIFT NOMENCLATURE], $B507, Table1[FWIA]))</f>
        <v/>
      </c>
      <c r="O507" s="1" t="str">
        <f>IF($A507&gt;--RIGHT($A$2,LEN($A$2)-8),"",SUMIF(Table1[SHIFT NOMENCLATURE], $B507, Table1[DUSTWUN]))</f>
        <v/>
      </c>
    </row>
    <row r="508" spans="1:15" x14ac:dyDescent="0.25">
      <c r="A508" s="1" t="str">
        <f t="shared" si="14"/>
        <v/>
      </c>
      <c r="B508" t="str">
        <f t="shared" si="15"/>
        <v/>
      </c>
      <c r="C508" s="1" t="str">
        <f>IF($A508&gt;--RIGHT($A$2,LEN($A$2)-8),"",COUNTIF(Table1[SHIFT NOMENCLATURE],$B508))</f>
        <v/>
      </c>
      <c r="D508" s="1" t="str">
        <f>IF($A508&gt;--RIGHT($A$2,LEN($A$2)-8),"",SUMIF(Table1[SHIFT NOMENCLATURE], $B508, Table1[EVIC KILL]))</f>
        <v/>
      </c>
      <c r="E508" s="1" t="str">
        <f>IF($A508&gt;--RIGHT($A$2,LEN($A$2)-8),"",SUMIF(Table1[SHIFT NOMENCLATURE], $B508, Table1[EVIC MOB]))</f>
        <v/>
      </c>
      <c r="F508" s="1" t="str">
        <f>IF($A508&gt;--RIGHT($A$2,LEN($A$2)-8),"",SUMIF(Table1[SHIFT NOMENCLATURE], $B508, Table1[EVIC FIRE]))</f>
        <v/>
      </c>
      <c r="G508" s="1" t="str">
        <f>IF($A508&gt;--RIGHT($A$2,LEN($A$2)-8),"",SUMIF(Table1[SHIFT NOMENCLATURE], $B508, Table1[EKIA]))</f>
        <v/>
      </c>
      <c r="H508" s="1" t="str">
        <f>IF($A508&gt;--RIGHT($A$2,LEN($A$2)-8),"",SUMIF(Table1[SHIFT NOMENCLATURE], $B508, Table1[EWIA]))</f>
        <v/>
      </c>
      <c r="I508" s="1" t="str">
        <f>IF($A508&gt;--RIGHT($A$2,LEN($A$2)-8),"",SUMIF(Table1[SHIFT NOMENCLATURE], $B508, Table1[EPW]))</f>
        <v/>
      </c>
      <c r="J508" s="1" t="str">
        <f>IF($A508&gt;--RIGHT($A$2,LEN($A$2)-8),"",SUMIF(Table1[SHIFT NOMENCLATURE], $B508, Table1[FVIC KILL]))</f>
        <v/>
      </c>
      <c r="K508" s="1" t="str">
        <f>IF($A508&gt;--RIGHT($A$2,LEN($A$2)-8),"",SUMIF(Table1[SHIFT NOMENCLATURE], $B508, Table1[FVIC MOB]))</f>
        <v/>
      </c>
      <c r="L508" s="1" t="str">
        <f>IF($A508&gt;--RIGHT($A$2,LEN($A$2)-8),"",SUMIF(Table1[SHIFT NOMENCLATURE], $B508, Table1[FVIC FIRE]))</f>
        <v/>
      </c>
      <c r="M508" s="1" t="str">
        <f>IF($A508&gt;--RIGHT($A$2,LEN($A$2)-8),"",SUMIF(Table1[SHIFT NOMENCLATURE], $B508, Table1[FKIA]))</f>
        <v/>
      </c>
      <c r="N508" s="1" t="str">
        <f>IF($A508&gt;--RIGHT($A$2,LEN($A$2)-8),"",SUMIF(Table1[SHIFT NOMENCLATURE], $B508, Table1[FWIA]))</f>
        <v/>
      </c>
      <c r="O508" s="1" t="str">
        <f>IF($A508&gt;--RIGHT($A$2,LEN($A$2)-8),"",SUMIF(Table1[SHIFT NOMENCLATURE], $B508, Table1[DUSTWUN]))</f>
        <v/>
      </c>
    </row>
    <row r="509" spans="1:15" x14ac:dyDescent="0.25">
      <c r="A509" s="1" t="str">
        <f t="shared" si="14"/>
        <v/>
      </c>
      <c r="B509" t="str">
        <f t="shared" si="15"/>
        <v/>
      </c>
      <c r="C509" s="1" t="str">
        <f>IF($A509&gt;--RIGHT($A$2,LEN($A$2)-8),"",COUNTIF(Table1[SHIFT NOMENCLATURE],$B509))</f>
        <v/>
      </c>
      <c r="D509" s="1" t="str">
        <f>IF($A509&gt;--RIGHT($A$2,LEN($A$2)-8),"",SUMIF(Table1[SHIFT NOMENCLATURE], $B509, Table1[EVIC KILL]))</f>
        <v/>
      </c>
      <c r="E509" s="1" t="str">
        <f>IF($A509&gt;--RIGHT($A$2,LEN($A$2)-8),"",SUMIF(Table1[SHIFT NOMENCLATURE], $B509, Table1[EVIC MOB]))</f>
        <v/>
      </c>
      <c r="F509" s="1" t="str">
        <f>IF($A509&gt;--RIGHT($A$2,LEN($A$2)-8),"",SUMIF(Table1[SHIFT NOMENCLATURE], $B509, Table1[EVIC FIRE]))</f>
        <v/>
      </c>
      <c r="G509" s="1" t="str">
        <f>IF($A509&gt;--RIGHT($A$2,LEN($A$2)-8),"",SUMIF(Table1[SHIFT NOMENCLATURE], $B509, Table1[EKIA]))</f>
        <v/>
      </c>
      <c r="H509" s="1" t="str">
        <f>IF($A509&gt;--RIGHT($A$2,LEN($A$2)-8),"",SUMIF(Table1[SHIFT NOMENCLATURE], $B509, Table1[EWIA]))</f>
        <v/>
      </c>
      <c r="I509" s="1" t="str">
        <f>IF($A509&gt;--RIGHT($A$2,LEN($A$2)-8),"",SUMIF(Table1[SHIFT NOMENCLATURE], $B509, Table1[EPW]))</f>
        <v/>
      </c>
      <c r="J509" s="1" t="str">
        <f>IF($A509&gt;--RIGHT($A$2,LEN($A$2)-8),"",SUMIF(Table1[SHIFT NOMENCLATURE], $B509, Table1[FVIC KILL]))</f>
        <v/>
      </c>
      <c r="K509" s="1" t="str">
        <f>IF($A509&gt;--RIGHT($A$2,LEN($A$2)-8),"",SUMIF(Table1[SHIFT NOMENCLATURE], $B509, Table1[FVIC MOB]))</f>
        <v/>
      </c>
      <c r="L509" s="1" t="str">
        <f>IF($A509&gt;--RIGHT($A$2,LEN($A$2)-8),"",SUMIF(Table1[SHIFT NOMENCLATURE], $B509, Table1[FVIC FIRE]))</f>
        <v/>
      </c>
      <c r="M509" s="1" t="str">
        <f>IF($A509&gt;--RIGHT($A$2,LEN($A$2)-8),"",SUMIF(Table1[SHIFT NOMENCLATURE], $B509, Table1[FKIA]))</f>
        <v/>
      </c>
      <c r="N509" s="1" t="str">
        <f>IF($A509&gt;--RIGHT($A$2,LEN($A$2)-8),"",SUMIF(Table1[SHIFT NOMENCLATURE], $B509, Table1[FWIA]))</f>
        <v/>
      </c>
      <c r="O509" s="1" t="str">
        <f>IF($A509&gt;--RIGHT($A$2,LEN($A$2)-8),"",SUMIF(Table1[SHIFT NOMENCLATURE], $B509, Table1[DUSTWUN]))</f>
        <v/>
      </c>
    </row>
    <row r="510" spans="1:15" x14ac:dyDescent="0.25">
      <c r="A510" s="1" t="str">
        <f t="shared" si="14"/>
        <v/>
      </c>
      <c r="B510" t="str">
        <f t="shared" si="15"/>
        <v/>
      </c>
      <c r="C510" s="1" t="str">
        <f>IF($A510&gt;--RIGHT($A$2,LEN($A$2)-8),"",COUNTIF(Table1[SHIFT NOMENCLATURE],$B510))</f>
        <v/>
      </c>
      <c r="D510" s="1" t="str">
        <f>IF($A510&gt;--RIGHT($A$2,LEN($A$2)-8),"",SUMIF(Table1[SHIFT NOMENCLATURE], $B510, Table1[EVIC KILL]))</f>
        <v/>
      </c>
      <c r="E510" s="1" t="str">
        <f>IF($A510&gt;--RIGHT($A$2,LEN($A$2)-8),"",SUMIF(Table1[SHIFT NOMENCLATURE], $B510, Table1[EVIC MOB]))</f>
        <v/>
      </c>
      <c r="F510" s="1" t="str">
        <f>IF($A510&gt;--RIGHT($A$2,LEN($A$2)-8),"",SUMIF(Table1[SHIFT NOMENCLATURE], $B510, Table1[EVIC FIRE]))</f>
        <v/>
      </c>
      <c r="G510" s="1" t="str">
        <f>IF($A510&gt;--RIGHT($A$2,LEN($A$2)-8),"",SUMIF(Table1[SHIFT NOMENCLATURE], $B510, Table1[EKIA]))</f>
        <v/>
      </c>
      <c r="H510" s="1" t="str">
        <f>IF($A510&gt;--RIGHT($A$2,LEN($A$2)-8),"",SUMIF(Table1[SHIFT NOMENCLATURE], $B510, Table1[EWIA]))</f>
        <v/>
      </c>
      <c r="I510" s="1" t="str">
        <f>IF($A510&gt;--RIGHT($A$2,LEN($A$2)-8),"",SUMIF(Table1[SHIFT NOMENCLATURE], $B510, Table1[EPW]))</f>
        <v/>
      </c>
      <c r="J510" s="1" t="str">
        <f>IF($A510&gt;--RIGHT($A$2,LEN($A$2)-8),"",SUMIF(Table1[SHIFT NOMENCLATURE], $B510, Table1[FVIC KILL]))</f>
        <v/>
      </c>
      <c r="K510" s="1" t="str">
        <f>IF($A510&gt;--RIGHT($A$2,LEN($A$2)-8),"",SUMIF(Table1[SHIFT NOMENCLATURE], $B510, Table1[FVIC MOB]))</f>
        <v/>
      </c>
      <c r="L510" s="1" t="str">
        <f>IF($A510&gt;--RIGHT($A$2,LEN($A$2)-8),"",SUMIF(Table1[SHIFT NOMENCLATURE], $B510, Table1[FVIC FIRE]))</f>
        <v/>
      </c>
      <c r="M510" s="1" t="str">
        <f>IF($A510&gt;--RIGHT($A$2,LEN($A$2)-8),"",SUMIF(Table1[SHIFT NOMENCLATURE], $B510, Table1[FKIA]))</f>
        <v/>
      </c>
      <c r="N510" s="1" t="str">
        <f>IF($A510&gt;--RIGHT($A$2,LEN($A$2)-8),"",SUMIF(Table1[SHIFT NOMENCLATURE], $B510, Table1[FWIA]))</f>
        <v/>
      </c>
      <c r="O510" s="1" t="str">
        <f>IF($A510&gt;--RIGHT($A$2,LEN($A$2)-8),"",SUMIF(Table1[SHIFT NOMENCLATURE], $B510, Table1[DUSTWUN]))</f>
        <v/>
      </c>
    </row>
    <row r="511" spans="1:15" x14ac:dyDescent="0.25">
      <c r="A511" s="1" t="str">
        <f t="shared" si="14"/>
        <v/>
      </c>
      <c r="B511" t="str">
        <f t="shared" si="15"/>
        <v/>
      </c>
      <c r="C511" s="1" t="str">
        <f>IF($A511&gt;--RIGHT($A$2,LEN($A$2)-8),"",COUNTIF(Table1[SHIFT NOMENCLATURE],$B511))</f>
        <v/>
      </c>
      <c r="D511" s="1" t="str">
        <f>IF($A511&gt;--RIGHT($A$2,LEN($A$2)-8),"",SUMIF(Table1[SHIFT NOMENCLATURE], $B511, Table1[EVIC KILL]))</f>
        <v/>
      </c>
      <c r="E511" s="1" t="str">
        <f>IF($A511&gt;--RIGHT($A$2,LEN($A$2)-8),"",SUMIF(Table1[SHIFT NOMENCLATURE], $B511, Table1[EVIC MOB]))</f>
        <v/>
      </c>
      <c r="F511" s="1" t="str">
        <f>IF($A511&gt;--RIGHT($A$2,LEN($A$2)-8),"",SUMIF(Table1[SHIFT NOMENCLATURE], $B511, Table1[EVIC FIRE]))</f>
        <v/>
      </c>
      <c r="G511" s="1" t="str">
        <f>IF($A511&gt;--RIGHT($A$2,LEN($A$2)-8),"",SUMIF(Table1[SHIFT NOMENCLATURE], $B511, Table1[EKIA]))</f>
        <v/>
      </c>
      <c r="H511" s="1" t="str">
        <f>IF($A511&gt;--RIGHT($A$2,LEN($A$2)-8),"",SUMIF(Table1[SHIFT NOMENCLATURE], $B511, Table1[EWIA]))</f>
        <v/>
      </c>
      <c r="I511" s="1" t="str">
        <f>IF($A511&gt;--RIGHT($A$2,LEN($A$2)-8),"",SUMIF(Table1[SHIFT NOMENCLATURE], $B511, Table1[EPW]))</f>
        <v/>
      </c>
      <c r="J511" s="1" t="str">
        <f>IF($A511&gt;--RIGHT($A$2,LEN($A$2)-8),"",SUMIF(Table1[SHIFT NOMENCLATURE], $B511, Table1[FVIC KILL]))</f>
        <v/>
      </c>
      <c r="K511" s="1" t="str">
        <f>IF($A511&gt;--RIGHT($A$2,LEN($A$2)-8),"",SUMIF(Table1[SHIFT NOMENCLATURE], $B511, Table1[FVIC MOB]))</f>
        <v/>
      </c>
      <c r="L511" s="1" t="str">
        <f>IF($A511&gt;--RIGHT($A$2,LEN($A$2)-8),"",SUMIF(Table1[SHIFT NOMENCLATURE], $B511, Table1[FVIC FIRE]))</f>
        <v/>
      </c>
      <c r="M511" s="1" t="str">
        <f>IF($A511&gt;--RIGHT($A$2,LEN($A$2)-8),"",SUMIF(Table1[SHIFT NOMENCLATURE], $B511, Table1[FKIA]))</f>
        <v/>
      </c>
      <c r="N511" s="1" t="str">
        <f>IF($A511&gt;--RIGHT($A$2,LEN($A$2)-8),"",SUMIF(Table1[SHIFT NOMENCLATURE], $B511, Table1[FWIA]))</f>
        <v/>
      </c>
      <c r="O511" s="1" t="str">
        <f>IF($A511&gt;--RIGHT($A$2,LEN($A$2)-8),"",SUMIF(Table1[SHIFT NOMENCLATURE], $B511, Table1[DUSTWUN]))</f>
        <v/>
      </c>
    </row>
    <row r="512" spans="1:15" x14ac:dyDescent="0.25">
      <c r="A512" s="1" t="str">
        <f t="shared" si="14"/>
        <v/>
      </c>
      <c r="B512" t="str">
        <f t="shared" si="15"/>
        <v/>
      </c>
      <c r="C512" s="1" t="str">
        <f>IF($A512&gt;--RIGHT($A$2,LEN($A$2)-8),"",COUNTIF(Table1[SHIFT NOMENCLATURE],$B512))</f>
        <v/>
      </c>
      <c r="D512" s="1" t="str">
        <f>IF($A512&gt;--RIGHT($A$2,LEN($A$2)-8),"",SUMIF(Table1[SHIFT NOMENCLATURE], $B512, Table1[EVIC KILL]))</f>
        <v/>
      </c>
      <c r="E512" s="1" t="str">
        <f>IF($A512&gt;--RIGHT($A$2,LEN($A$2)-8),"",SUMIF(Table1[SHIFT NOMENCLATURE], $B512, Table1[EVIC MOB]))</f>
        <v/>
      </c>
      <c r="F512" s="1" t="str">
        <f>IF($A512&gt;--RIGHT($A$2,LEN($A$2)-8),"",SUMIF(Table1[SHIFT NOMENCLATURE], $B512, Table1[EVIC FIRE]))</f>
        <v/>
      </c>
      <c r="G512" s="1" t="str">
        <f>IF($A512&gt;--RIGHT($A$2,LEN($A$2)-8),"",SUMIF(Table1[SHIFT NOMENCLATURE], $B512, Table1[EKIA]))</f>
        <v/>
      </c>
      <c r="H512" s="1" t="str">
        <f>IF($A512&gt;--RIGHT($A$2,LEN($A$2)-8),"",SUMIF(Table1[SHIFT NOMENCLATURE], $B512, Table1[EWIA]))</f>
        <v/>
      </c>
      <c r="I512" s="1" t="str">
        <f>IF($A512&gt;--RIGHT($A$2,LEN($A$2)-8),"",SUMIF(Table1[SHIFT NOMENCLATURE], $B512, Table1[EPW]))</f>
        <v/>
      </c>
      <c r="J512" s="1" t="str">
        <f>IF($A512&gt;--RIGHT($A$2,LEN($A$2)-8),"",SUMIF(Table1[SHIFT NOMENCLATURE], $B512, Table1[FVIC KILL]))</f>
        <v/>
      </c>
      <c r="K512" s="1" t="str">
        <f>IF($A512&gt;--RIGHT($A$2,LEN($A$2)-8),"",SUMIF(Table1[SHIFT NOMENCLATURE], $B512, Table1[FVIC MOB]))</f>
        <v/>
      </c>
      <c r="L512" s="1" t="str">
        <f>IF($A512&gt;--RIGHT($A$2,LEN($A$2)-8),"",SUMIF(Table1[SHIFT NOMENCLATURE], $B512, Table1[FVIC FIRE]))</f>
        <v/>
      </c>
      <c r="M512" s="1" t="str">
        <f>IF($A512&gt;--RIGHT($A$2,LEN($A$2)-8),"",SUMIF(Table1[SHIFT NOMENCLATURE], $B512, Table1[FKIA]))</f>
        <v/>
      </c>
      <c r="N512" s="1" t="str">
        <f>IF($A512&gt;--RIGHT($A$2,LEN($A$2)-8),"",SUMIF(Table1[SHIFT NOMENCLATURE], $B512, Table1[FWIA]))</f>
        <v/>
      </c>
      <c r="O512" s="1" t="str">
        <f>IF($A512&gt;--RIGHT($A$2,LEN($A$2)-8),"",SUMIF(Table1[SHIFT NOMENCLATURE], $B512, Table1[DUSTWUN]))</f>
        <v/>
      </c>
    </row>
    <row r="513" spans="1:15" x14ac:dyDescent="0.25">
      <c r="A513" s="1" t="str">
        <f t="shared" si="14"/>
        <v/>
      </c>
      <c r="B513" t="str">
        <f t="shared" si="15"/>
        <v/>
      </c>
      <c r="C513" s="1" t="str">
        <f>IF($A513&gt;--RIGHT($A$2,LEN($A$2)-8),"",COUNTIF(Table1[SHIFT NOMENCLATURE],$B513))</f>
        <v/>
      </c>
      <c r="D513" s="1" t="str">
        <f>IF($A513&gt;--RIGHT($A$2,LEN($A$2)-8),"",SUMIF(Table1[SHIFT NOMENCLATURE], $B513, Table1[EVIC KILL]))</f>
        <v/>
      </c>
      <c r="E513" s="1" t="str">
        <f>IF($A513&gt;--RIGHT($A$2,LEN($A$2)-8),"",SUMIF(Table1[SHIFT NOMENCLATURE], $B513, Table1[EVIC MOB]))</f>
        <v/>
      </c>
      <c r="F513" s="1" t="str">
        <f>IF($A513&gt;--RIGHT($A$2,LEN($A$2)-8),"",SUMIF(Table1[SHIFT NOMENCLATURE], $B513, Table1[EVIC FIRE]))</f>
        <v/>
      </c>
      <c r="G513" s="1" t="str">
        <f>IF($A513&gt;--RIGHT($A$2,LEN($A$2)-8),"",SUMIF(Table1[SHIFT NOMENCLATURE], $B513, Table1[EKIA]))</f>
        <v/>
      </c>
      <c r="H513" s="1" t="str">
        <f>IF($A513&gt;--RIGHT($A$2,LEN($A$2)-8),"",SUMIF(Table1[SHIFT NOMENCLATURE], $B513, Table1[EWIA]))</f>
        <v/>
      </c>
      <c r="I513" s="1" t="str">
        <f>IF($A513&gt;--RIGHT($A$2,LEN($A$2)-8),"",SUMIF(Table1[SHIFT NOMENCLATURE], $B513, Table1[EPW]))</f>
        <v/>
      </c>
      <c r="J513" s="1" t="str">
        <f>IF($A513&gt;--RIGHT($A$2,LEN($A$2)-8),"",SUMIF(Table1[SHIFT NOMENCLATURE], $B513, Table1[FVIC KILL]))</f>
        <v/>
      </c>
      <c r="K513" s="1" t="str">
        <f>IF($A513&gt;--RIGHT($A$2,LEN($A$2)-8),"",SUMIF(Table1[SHIFT NOMENCLATURE], $B513, Table1[FVIC MOB]))</f>
        <v/>
      </c>
      <c r="L513" s="1" t="str">
        <f>IF($A513&gt;--RIGHT($A$2,LEN($A$2)-8),"",SUMIF(Table1[SHIFT NOMENCLATURE], $B513, Table1[FVIC FIRE]))</f>
        <v/>
      </c>
      <c r="M513" s="1" t="str">
        <f>IF($A513&gt;--RIGHT($A$2,LEN($A$2)-8),"",SUMIF(Table1[SHIFT NOMENCLATURE], $B513, Table1[FKIA]))</f>
        <v/>
      </c>
      <c r="N513" s="1" t="str">
        <f>IF($A513&gt;--RIGHT($A$2,LEN($A$2)-8),"",SUMIF(Table1[SHIFT NOMENCLATURE], $B513, Table1[FWIA]))</f>
        <v/>
      </c>
      <c r="O513" s="1" t="str">
        <f>IF($A513&gt;--RIGHT($A$2,LEN($A$2)-8),"",SUMIF(Table1[SHIFT NOMENCLATURE], $B513, Table1[DUSTWUN]))</f>
        <v/>
      </c>
    </row>
    <row r="514" spans="1:15" x14ac:dyDescent="0.25">
      <c r="A514" s="1" t="str">
        <f t="shared" si="14"/>
        <v/>
      </c>
      <c r="B514" t="str">
        <f t="shared" si="15"/>
        <v/>
      </c>
      <c r="C514" s="1" t="str">
        <f>IF($A514&gt;--RIGHT($A$2,LEN($A$2)-8),"",COUNTIF(Table1[SHIFT NOMENCLATURE],$B514))</f>
        <v/>
      </c>
      <c r="D514" s="1" t="str">
        <f>IF($A514&gt;--RIGHT($A$2,LEN($A$2)-8),"",SUMIF(Table1[SHIFT NOMENCLATURE], $B514, Table1[EVIC KILL]))</f>
        <v/>
      </c>
      <c r="E514" s="1" t="str">
        <f>IF($A514&gt;--RIGHT($A$2,LEN($A$2)-8),"",SUMIF(Table1[SHIFT NOMENCLATURE], $B514, Table1[EVIC MOB]))</f>
        <v/>
      </c>
      <c r="F514" s="1" t="str">
        <f>IF($A514&gt;--RIGHT($A$2,LEN($A$2)-8),"",SUMIF(Table1[SHIFT NOMENCLATURE], $B514, Table1[EVIC FIRE]))</f>
        <v/>
      </c>
      <c r="G514" s="1" t="str">
        <f>IF($A514&gt;--RIGHT($A$2,LEN($A$2)-8),"",SUMIF(Table1[SHIFT NOMENCLATURE], $B514, Table1[EKIA]))</f>
        <v/>
      </c>
      <c r="H514" s="1" t="str">
        <f>IF($A514&gt;--RIGHT($A$2,LEN($A$2)-8),"",SUMIF(Table1[SHIFT NOMENCLATURE], $B514, Table1[EWIA]))</f>
        <v/>
      </c>
      <c r="I514" s="1" t="str">
        <f>IF($A514&gt;--RIGHT($A$2,LEN($A$2)-8),"",SUMIF(Table1[SHIFT NOMENCLATURE], $B514, Table1[EPW]))</f>
        <v/>
      </c>
      <c r="J514" s="1" t="str">
        <f>IF($A514&gt;--RIGHT($A$2,LEN($A$2)-8),"",SUMIF(Table1[SHIFT NOMENCLATURE], $B514, Table1[FVIC KILL]))</f>
        <v/>
      </c>
      <c r="K514" s="1" t="str">
        <f>IF($A514&gt;--RIGHT($A$2,LEN($A$2)-8),"",SUMIF(Table1[SHIFT NOMENCLATURE], $B514, Table1[FVIC MOB]))</f>
        <v/>
      </c>
      <c r="L514" s="1" t="str">
        <f>IF($A514&gt;--RIGHT($A$2,LEN($A$2)-8),"",SUMIF(Table1[SHIFT NOMENCLATURE], $B514, Table1[FVIC FIRE]))</f>
        <v/>
      </c>
      <c r="M514" s="1" t="str">
        <f>IF($A514&gt;--RIGHT($A$2,LEN($A$2)-8),"",SUMIF(Table1[SHIFT NOMENCLATURE], $B514, Table1[FKIA]))</f>
        <v/>
      </c>
      <c r="N514" s="1" t="str">
        <f>IF($A514&gt;--RIGHT($A$2,LEN($A$2)-8),"",SUMIF(Table1[SHIFT NOMENCLATURE], $B514, Table1[FWIA]))</f>
        <v/>
      </c>
      <c r="O514" s="1" t="str">
        <f>IF($A514&gt;--RIGHT($A$2,LEN($A$2)-8),"",SUMIF(Table1[SHIFT NOMENCLATURE], $B514, Table1[DUSTWUN]))</f>
        <v/>
      </c>
    </row>
    <row r="515" spans="1:15" x14ac:dyDescent="0.25">
      <c r="A515" s="1" t="str">
        <f t="shared" si="14"/>
        <v/>
      </c>
      <c r="B515" t="str">
        <f t="shared" si="15"/>
        <v/>
      </c>
      <c r="C515" s="1" t="str">
        <f>IF($A515&gt;--RIGHT($A$2,LEN($A$2)-8),"",COUNTIF(Table1[SHIFT NOMENCLATURE],$B515))</f>
        <v/>
      </c>
      <c r="D515" s="1" t="str">
        <f>IF($A515&gt;--RIGHT($A$2,LEN($A$2)-8),"",SUMIF(Table1[SHIFT NOMENCLATURE], $B515, Table1[EVIC KILL]))</f>
        <v/>
      </c>
      <c r="E515" s="1" t="str">
        <f>IF($A515&gt;--RIGHT($A$2,LEN($A$2)-8),"",SUMIF(Table1[SHIFT NOMENCLATURE], $B515, Table1[EVIC MOB]))</f>
        <v/>
      </c>
      <c r="F515" s="1" t="str">
        <f>IF($A515&gt;--RIGHT($A$2,LEN($A$2)-8),"",SUMIF(Table1[SHIFT NOMENCLATURE], $B515, Table1[EVIC FIRE]))</f>
        <v/>
      </c>
      <c r="G515" s="1" t="str">
        <f>IF($A515&gt;--RIGHT($A$2,LEN($A$2)-8),"",SUMIF(Table1[SHIFT NOMENCLATURE], $B515, Table1[EKIA]))</f>
        <v/>
      </c>
      <c r="H515" s="1" t="str">
        <f>IF($A515&gt;--RIGHT($A$2,LEN($A$2)-8),"",SUMIF(Table1[SHIFT NOMENCLATURE], $B515, Table1[EWIA]))</f>
        <v/>
      </c>
      <c r="I515" s="1" t="str">
        <f>IF($A515&gt;--RIGHT($A$2,LEN($A$2)-8),"",SUMIF(Table1[SHIFT NOMENCLATURE], $B515, Table1[EPW]))</f>
        <v/>
      </c>
      <c r="J515" s="1" t="str">
        <f>IF($A515&gt;--RIGHT($A$2,LEN($A$2)-8),"",SUMIF(Table1[SHIFT NOMENCLATURE], $B515, Table1[FVIC KILL]))</f>
        <v/>
      </c>
      <c r="K515" s="1" t="str">
        <f>IF($A515&gt;--RIGHT($A$2,LEN($A$2)-8),"",SUMIF(Table1[SHIFT NOMENCLATURE], $B515, Table1[FVIC MOB]))</f>
        <v/>
      </c>
      <c r="L515" s="1" t="str">
        <f>IF($A515&gt;--RIGHT($A$2,LEN($A$2)-8),"",SUMIF(Table1[SHIFT NOMENCLATURE], $B515, Table1[FVIC FIRE]))</f>
        <v/>
      </c>
      <c r="M515" s="1" t="str">
        <f>IF($A515&gt;--RIGHT($A$2,LEN($A$2)-8),"",SUMIF(Table1[SHIFT NOMENCLATURE], $B515, Table1[FKIA]))</f>
        <v/>
      </c>
      <c r="N515" s="1" t="str">
        <f>IF($A515&gt;--RIGHT($A$2,LEN($A$2)-8),"",SUMIF(Table1[SHIFT NOMENCLATURE], $B515, Table1[FWIA]))</f>
        <v/>
      </c>
      <c r="O515" s="1" t="str">
        <f>IF($A515&gt;--RIGHT($A$2,LEN($A$2)-8),"",SUMIF(Table1[SHIFT NOMENCLATURE], $B515, Table1[DUSTWUN]))</f>
        <v/>
      </c>
    </row>
    <row r="516" spans="1:15" x14ac:dyDescent="0.25">
      <c r="A516" s="1" t="str">
        <f t="shared" si="14"/>
        <v/>
      </c>
      <c r="B516" t="str">
        <f t="shared" si="15"/>
        <v/>
      </c>
      <c r="C516" s="1" t="str">
        <f>IF($A516&gt;--RIGHT($A$2,LEN($A$2)-8),"",COUNTIF(Table1[SHIFT NOMENCLATURE],$B516))</f>
        <v/>
      </c>
      <c r="D516" s="1" t="str">
        <f>IF($A516&gt;--RIGHT($A$2,LEN($A$2)-8),"",SUMIF(Table1[SHIFT NOMENCLATURE], $B516, Table1[EVIC KILL]))</f>
        <v/>
      </c>
      <c r="E516" s="1" t="str">
        <f>IF($A516&gt;--RIGHT($A$2,LEN($A$2)-8),"",SUMIF(Table1[SHIFT NOMENCLATURE], $B516, Table1[EVIC MOB]))</f>
        <v/>
      </c>
      <c r="F516" s="1" t="str">
        <f>IF($A516&gt;--RIGHT($A$2,LEN($A$2)-8),"",SUMIF(Table1[SHIFT NOMENCLATURE], $B516, Table1[EVIC FIRE]))</f>
        <v/>
      </c>
      <c r="G516" s="1" t="str">
        <f>IF($A516&gt;--RIGHT($A$2,LEN($A$2)-8),"",SUMIF(Table1[SHIFT NOMENCLATURE], $B516, Table1[EKIA]))</f>
        <v/>
      </c>
      <c r="H516" s="1" t="str">
        <f>IF($A516&gt;--RIGHT($A$2,LEN($A$2)-8),"",SUMIF(Table1[SHIFT NOMENCLATURE], $B516, Table1[EWIA]))</f>
        <v/>
      </c>
      <c r="I516" s="1" t="str">
        <f>IF($A516&gt;--RIGHT($A$2,LEN($A$2)-8),"",SUMIF(Table1[SHIFT NOMENCLATURE], $B516, Table1[EPW]))</f>
        <v/>
      </c>
      <c r="J516" s="1" t="str">
        <f>IF($A516&gt;--RIGHT($A$2,LEN($A$2)-8),"",SUMIF(Table1[SHIFT NOMENCLATURE], $B516, Table1[FVIC KILL]))</f>
        <v/>
      </c>
      <c r="K516" s="1" t="str">
        <f>IF($A516&gt;--RIGHT($A$2,LEN($A$2)-8),"",SUMIF(Table1[SHIFT NOMENCLATURE], $B516, Table1[FVIC MOB]))</f>
        <v/>
      </c>
      <c r="L516" s="1" t="str">
        <f>IF($A516&gt;--RIGHT($A$2,LEN($A$2)-8),"",SUMIF(Table1[SHIFT NOMENCLATURE], $B516, Table1[FVIC FIRE]))</f>
        <v/>
      </c>
      <c r="M516" s="1" t="str">
        <f>IF($A516&gt;--RIGHT($A$2,LEN($A$2)-8),"",SUMIF(Table1[SHIFT NOMENCLATURE], $B516, Table1[FKIA]))</f>
        <v/>
      </c>
      <c r="N516" s="1" t="str">
        <f>IF($A516&gt;--RIGHT($A$2,LEN($A$2)-8),"",SUMIF(Table1[SHIFT NOMENCLATURE], $B516, Table1[FWIA]))</f>
        <v/>
      </c>
      <c r="O516" s="1" t="str">
        <f>IF($A516&gt;--RIGHT($A$2,LEN($A$2)-8),"",SUMIF(Table1[SHIFT NOMENCLATURE], $B516, Table1[DUSTWUN]))</f>
        <v/>
      </c>
    </row>
    <row r="517" spans="1:15" x14ac:dyDescent="0.25">
      <c r="A517" s="1" t="str">
        <f t="shared" ref="A517:A580" si="16">IF($A516&gt;--RIGHT($A$2,LEN($A$2)-8)-1,"",ROW()-2)</f>
        <v/>
      </c>
      <c r="B517" t="str">
        <f t="shared" ref="B517:B580" si="17">IF($A516&gt;--RIGHT($A$2,LEN($A$2)-8)-1,"",IF(MID($B516,3,4)="1900",CONCATENATE(TEXT(DATEVALUE(MID($B516,15,2)&amp;MID($B516,21,3)&amp;RIGHT($B516,4)),"dd"), "0700-1900", UPPER(TEXT(DATEVALUE(MID($B516,15,2)&amp;MID($B516,21,3)&amp;RIGHT($B516,4)),"mmm")), RIGHT($B516,4)), CONCATENATE(LEFT($B516,2), "1900", MID($B516,12,3), RIGHT($B516,4), "-", TEXT(DATEVALUE(LEFT($B516,2)&amp;MID($B516,12,3)&amp;RIGHT($B516,4))+1,"dd"),"0700", UPPER(TEXT(DATEVALUE(LEFT($B516,2)&amp;MID($B516,12,3)&amp;RIGHT($B516,4))+1,"mmm")), TEXT(DATEVALUE(LEFT($B516,2)&amp;MID($B516,12,3)&amp;RIGHT($B516,4))+1,"yyyy"))))</f>
        <v/>
      </c>
      <c r="C517" s="1" t="str">
        <f>IF($A517&gt;--RIGHT($A$2,LEN($A$2)-8),"",COUNTIF(Table1[SHIFT NOMENCLATURE],$B517))</f>
        <v/>
      </c>
      <c r="D517" s="1" t="str">
        <f>IF($A517&gt;--RIGHT($A$2,LEN($A$2)-8),"",SUMIF(Table1[SHIFT NOMENCLATURE], $B517, Table1[EVIC KILL]))</f>
        <v/>
      </c>
      <c r="E517" s="1" t="str">
        <f>IF($A517&gt;--RIGHT($A$2,LEN($A$2)-8),"",SUMIF(Table1[SHIFT NOMENCLATURE], $B517, Table1[EVIC MOB]))</f>
        <v/>
      </c>
      <c r="F517" s="1" t="str">
        <f>IF($A517&gt;--RIGHT($A$2,LEN($A$2)-8),"",SUMIF(Table1[SHIFT NOMENCLATURE], $B517, Table1[EVIC FIRE]))</f>
        <v/>
      </c>
      <c r="G517" s="1" t="str">
        <f>IF($A517&gt;--RIGHT($A$2,LEN($A$2)-8),"",SUMIF(Table1[SHIFT NOMENCLATURE], $B517, Table1[EKIA]))</f>
        <v/>
      </c>
      <c r="H517" s="1" t="str">
        <f>IF($A517&gt;--RIGHT($A$2,LEN($A$2)-8),"",SUMIF(Table1[SHIFT NOMENCLATURE], $B517, Table1[EWIA]))</f>
        <v/>
      </c>
      <c r="I517" s="1" t="str">
        <f>IF($A517&gt;--RIGHT($A$2,LEN($A$2)-8),"",SUMIF(Table1[SHIFT NOMENCLATURE], $B517, Table1[EPW]))</f>
        <v/>
      </c>
      <c r="J517" s="1" t="str">
        <f>IF($A517&gt;--RIGHT($A$2,LEN($A$2)-8),"",SUMIF(Table1[SHIFT NOMENCLATURE], $B517, Table1[FVIC KILL]))</f>
        <v/>
      </c>
      <c r="K517" s="1" t="str">
        <f>IF($A517&gt;--RIGHT($A$2,LEN($A$2)-8),"",SUMIF(Table1[SHIFT NOMENCLATURE], $B517, Table1[FVIC MOB]))</f>
        <v/>
      </c>
      <c r="L517" s="1" t="str">
        <f>IF($A517&gt;--RIGHT($A$2,LEN($A$2)-8),"",SUMIF(Table1[SHIFT NOMENCLATURE], $B517, Table1[FVIC FIRE]))</f>
        <v/>
      </c>
      <c r="M517" s="1" t="str">
        <f>IF($A517&gt;--RIGHT($A$2,LEN($A$2)-8),"",SUMIF(Table1[SHIFT NOMENCLATURE], $B517, Table1[FKIA]))</f>
        <v/>
      </c>
      <c r="N517" s="1" t="str">
        <f>IF($A517&gt;--RIGHT($A$2,LEN($A$2)-8),"",SUMIF(Table1[SHIFT NOMENCLATURE], $B517, Table1[FWIA]))</f>
        <v/>
      </c>
      <c r="O517" s="1" t="str">
        <f>IF($A517&gt;--RIGHT($A$2,LEN($A$2)-8),"",SUMIF(Table1[SHIFT NOMENCLATURE], $B517, Table1[DUSTWUN]))</f>
        <v/>
      </c>
    </row>
    <row r="518" spans="1:15" x14ac:dyDescent="0.25">
      <c r="A518" s="1" t="str">
        <f t="shared" si="16"/>
        <v/>
      </c>
      <c r="B518" t="str">
        <f t="shared" si="17"/>
        <v/>
      </c>
      <c r="C518" s="1" t="str">
        <f>IF($A518&gt;--RIGHT($A$2,LEN($A$2)-8),"",COUNTIF(Table1[SHIFT NOMENCLATURE],$B518))</f>
        <v/>
      </c>
      <c r="D518" s="1" t="str">
        <f>IF($A518&gt;--RIGHT($A$2,LEN($A$2)-8),"",SUMIF(Table1[SHIFT NOMENCLATURE], $B518, Table1[EVIC KILL]))</f>
        <v/>
      </c>
      <c r="E518" s="1" t="str">
        <f>IF($A518&gt;--RIGHT($A$2,LEN($A$2)-8),"",SUMIF(Table1[SHIFT NOMENCLATURE], $B518, Table1[EVIC MOB]))</f>
        <v/>
      </c>
      <c r="F518" s="1" t="str">
        <f>IF($A518&gt;--RIGHT($A$2,LEN($A$2)-8),"",SUMIF(Table1[SHIFT NOMENCLATURE], $B518, Table1[EVIC FIRE]))</f>
        <v/>
      </c>
      <c r="G518" s="1" t="str">
        <f>IF($A518&gt;--RIGHT($A$2,LEN($A$2)-8),"",SUMIF(Table1[SHIFT NOMENCLATURE], $B518, Table1[EKIA]))</f>
        <v/>
      </c>
      <c r="H518" s="1" t="str">
        <f>IF($A518&gt;--RIGHT($A$2,LEN($A$2)-8),"",SUMIF(Table1[SHIFT NOMENCLATURE], $B518, Table1[EWIA]))</f>
        <v/>
      </c>
      <c r="I518" s="1" t="str">
        <f>IF($A518&gt;--RIGHT($A$2,LEN($A$2)-8),"",SUMIF(Table1[SHIFT NOMENCLATURE], $B518, Table1[EPW]))</f>
        <v/>
      </c>
      <c r="J518" s="1" t="str">
        <f>IF($A518&gt;--RIGHT($A$2,LEN($A$2)-8),"",SUMIF(Table1[SHIFT NOMENCLATURE], $B518, Table1[FVIC KILL]))</f>
        <v/>
      </c>
      <c r="K518" s="1" t="str">
        <f>IF($A518&gt;--RIGHT($A$2,LEN($A$2)-8),"",SUMIF(Table1[SHIFT NOMENCLATURE], $B518, Table1[FVIC MOB]))</f>
        <v/>
      </c>
      <c r="L518" s="1" t="str">
        <f>IF($A518&gt;--RIGHT($A$2,LEN($A$2)-8),"",SUMIF(Table1[SHIFT NOMENCLATURE], $B518, Table1[FVIC FIRE]))</f>
        <v/>
      </c>
      <c r="M518" s="1" t="str">
        <f>IF($A518&gt;--RIGHT($A$2,LEN($A$2)-8),"",SUMIF(Table1[SHIFT NOMENCLATURE], $B518, Table1[FKIA]))</f>
        <v/>
      </c>
      <c r="N518" s="1" t="str">
        <f>IF($A518&gt;--RIGHT($A$2,LEN($A$2)-8),"",SUMIF(Table1[SHIFT NOMENCLATURE], $B518, Table1[FWIA]))</f>
        <v/>
      </c>
      <c r="O518" s="1" t="str">
        <f>IF($A518&gt;--RIGHT($A$2,LEN($A$2)-8),"",SUMIF(Table1[SHIFT NOMENCLATURE], $B518, Table1[DUSTWUN]))</f>
        <v/>
      </c>
    </row>
    <row r="519" spans="1:15" x14ac:dyDescent="0.25">
      <c r="A519" s="1" t="str">
        <f t="shared" si="16"/>
        <v/>
      </c>
      <c r="B519" t="str">
        <f t="shared" si="17"/>
        <v/>
      </c>
      <c r="C519" s="1" t="str">
        <f>IF($A519&gt;--RIGHT($A$2,LEN($A$2)-8),"",COUNTIF(Table1[SHIFT NOMENCLATURE],$B519))</f>
        <v/>
      </c>
      <c r="D519" s="1" t="str">
        <f>IF($A519&gt;--RIGHT($A$2,LEN($A$2)-8),"",SUMIF(Table1[SHIFT NOMENCLATURE], $B519, Table1[EVIC KILL]))</f>
        <v/>
      </c>
      <c r="E519" s="1" t="str">
        <f>IF($A519&gt;--RIGHT($A$2,LEN($A$2)-8),"",SUMIF(Table1[SHIFT NOMENCLATURE], $B519, Table1[EVIC MOB]))</f>
        <v/>
      </c>
      <c r="F519" s="1" t="str">
        <f>IF($A519&gt;--RIGHT($A$2,LEN($A$2)-8),"",SUMIF(Table1[SHIFT NOMENCLATURE], $B519, Table1[EVIC FIRE]))</f>
        <v/>
      </c>
      <c r="G519" s="1" t="str">
        <f>IF($A519&gt;--RIGHT($A$2,LEN($A$2)-8),"",SUMIF(Table1[SHIFT NOMENCLATURE], $B519, Table1[EKIA]))</f>
        <v/>
      </c>
      <c r="H519" s="1" t="str">
        <f>IF($A519&gt;--RIGHT($A$2,LEN($A$2)-8),"",SUMIF(Table1[SHIFT NOMENCLATURE], $B519, Table1[EWIA]))</f>
        <v/>
      </c>
      <c r="I519" s="1" t="str">
        <f>IF($A519&gt;--RIGHT($A$2,LEN($A$2)-8),"",SUMIF(Table1[SHIFT NOMENCLATURE], $B519, Table1[EPW]))</f>
        <v/>
      </c>
      <c r="J519" s="1" t="str">
        <f>IF($A519&gt;--RIGHT($A$2,LEN($A$2)-8),"",SUMIF(Table1[SHIFT NOMENCLATURE], $B519, Table1[FVIC KILL]))</f>
        <v/>
      </c>
      <c r="K519" s="1" t="str">
        <f>IF($A519&gt;--RIGHT($A$2,LEN($A$2)-8),"",SUMIF(Table1[SHIFT NOMENCLATURE], $B519, Table1[FVIC MOB]))</f>
        <v/>
      </c>
      <c r="L519" s="1" t="str">
        <f>IF($A519&gt;--RIGHT($A$2,LEN($A$2)-8),"",SUMIF(Table1[SHIFT NOMENCLATURE], $B519, Table1[FVIC FIRE]))</f>
        <v/>
      </c>
      <c r="M519" s="1" t="str">
        <f>IF($A519&gt;--RIGHT($A$2,LEN($A$2)-8),"",SUMIF(Table1[SHIFT NOMENCLATURE], $B519, Table1[FKIA]))</f>
        <v/>
      </c>
      <c r="N519" s="1" t="str">
        <f>IF($A519&gt;--RIGHT($A$2,LEN($A$2)-8),"",SUMIF(Table1[SHIFT NOMENCLATURE], $B519, Table1[FWIA]))</f>
        <v/>
      </c>
      <c r="O519" s="1" t="str">
        <f>IF($A519&gt;--RIGHT($A$2,LEN($A$2)-8),"",SUMIF(Table1[SHIFT NOMENCLATURE], $B519, Table1[DUSTWUN]))</f>
        <v/>
      </c>
    </row>
    <row r="520" spans="1:15" x14ac:dyDescent="0.25">
      <c r="A520" s="1" t="str">
        <f t="shared" si="16"/>
        <v/>
      </c>
      <c r="B520" t="str">
        <f t="shared" si="17"/>
        <v/>
      </c>
      <c r="C520" s="1" t="str">
        <f>IF($A520&gt;--RIGHT($A$2,LEN($A$2)-8),"",COUNTIF(Table1[SHIFT NOMENCLATURE],$B520))</f>
        <v/>
      </c>
      <c r="D520" s="1" t="str">
        <f>IF($A520&gt;--RIGHT($A$2,LEN($A$2)-8),"",SUMIF(Table1[SHIFT NOMENCLATURE], $B520, Table1[EVIC KILL]))</f>
        <v/>
      </c>
      <c r="E520" s="1" t="str">
        <f>IF($A520&gt;--RIGHT($A$2,LEN($A$2)-8),"",SUMIF(Table1[SHIFT NOMENCLATURE], $B520, Table1[EVIC MOB]))</f>
        <v/>
      </c>
      <c r="F520" s="1" t="str">
        <f>IF($A520&gt;--RIGHT($A$2,LEN($A$2)-8),"",SUMIF(Table1[SHIFT NOMENCLATURE], $B520, Table1[EVIC FIRE]))</f>
        <v/>
      </c>
      <c r="G520" s="1" t="str">
        <f>IF($A520&gt;--RIGHT($A$2,LEN($A$2)-8),"",SUMIF(Table1[SHIFT NOMENCLATURE], $B520, Table1[EKIA]))</f>
        <v/>
      </c>
      <c r="H520" s="1" t="str">
        <f>IF($A520&gt;--RIGHT($A$2,LEN($A$2)-8),"",SUMIF(Table1[SHIFT NOMENCLATURE], $B520, Table1[EWIA]))</f>
        <v/>
      </c>
      <c r="I520" s="1" t="str">
        <f>IF($A520&gt;--RIGHT($A$2,LEN($A$2)-8),"",SUMIF(Table1[SHIFT NOMENCLATURE], $B520, Table1[EPW]))</f>
        <v/>
      </c>
      <c r="J520" s="1" t="str">
        <f>IF($A520&gt;--RIGHT($A$2,LEN($A$2)-8),"",SUMIF(Table1[SHIFT NOMENCLATURE], $B520, Table1[FVIC KILL]))</f>
        <v/>
      </c>
      <c r="K520" s="1" t="str">
        <f>IF($A520&gt;--RIGHT($A$2,LEN($A$2)-8),"",SUMIF(Table1[SHIFT NOMENCLATURE], $B520, Table1[FVIC MOB]))</f>
        <v/>
      </c>
      <c r="L520" s="1" t="str">
        <f>IF($A520&gt;--RIGHT($A$2,LEN($A$2)-8),"",SUMIF(Table1[SHIFT NOMENCLATURE], $B520, Table1[FVIC FIRE]))</f>
        <v/>
      </c>
      <c r="M520" s="1" t="str">
        <f>IF($A520&gt;--RIGHT($A$2,LEN($A$2)-8),"",SUMIF(Table1[SHIFT NOMENCLATURE], $B520, Table1[FKIA]))</f>
        <v/>
      </c>
      <c r="N520" s="1" t="str">
        <f>IF($A520&gt;--RIGHT($A$2,LEN($A$2)-8),"",SUMIF(Table1[SHIFT NOMENCLATURE], $B520, Table1[FWIA]))</f>
        <v/>
      </c>
      <c r="O520" s="1" t="str">
        <f>IF($A520&gt;--RIGHT($A$2,LEN($A$2)-8),"",SUMIF(Table1[SHIFT NOMENCLATURE], $B520, Table1[DUSTWUN]))</f>
        <v/>
      </c>
    </row>
    <row r="521" spans="1:15" x14ac:dyDescent="0.25">
      <c r="A521" s="1" t="str">
        <f t="shared" si="16"/>
        <v/>
      </c>
      <c r="B521" t="str">
        <f t="shared" si="17"/>
        <v/>
      </c>
      <c r="C521" s="1" t="str">
        <f>IF($A521&gt;--RIGHT($A$2,LEN($A$2)-8),"",COUNTIF(Table1[SHIFT NOMENCLATURE],$B521))</f>
        <v/>
      </c>
      <c r="D521" s="1" t="str">
        <f>IF($A521&gt;--RIGHT($A$2,LEN($A$2)-8),"",SUMIF(Table1[SHIFT NOMENCLATURE], $B521, Table1[EVIC KILL]))</f>
        <v/>
      </c>
      <c r="E521" s="1" t="str">
        <f>IF($A521&gt;--RIGHT($A$2,LEN($A$2)-8),"",SUMIF(Table1[SHIFT NOMENCLATURE], $B521, Table1[EVIC MOB]))</f>
        <v/>
      </c>
      <c r="F521" s="1" t="str">
        <f>IF($A521&gt;--RIGHT($A$2,LEN($A$2)-8),"",SUMIF(Table1[SHIFT NOMENCLATURE], $B521, Table1[EVIC FIRE]))</f>
        <v/>
      </c>
      <c r="G521" s="1" t="str">
        <f>IF($A521&gt;--RIGHT($A$2,LEN($A$2)-8),"",SUMIF(Table1[SHIFT NOMENCLATURE], $B521, Table1[EKIA]))</f>
        <v/>
      </c>
      <c r="H521" s="1" t="str">
        <f>IF($A521&gt;--RIGHT($A$2,LEN($A$2)-8),"",SUMIF(Table1[SHIFT NOMENCLATURE], $B521, Table1[EWIA]))</f>
        <v/>
      </c>
      <c r="I521" s="1" t="str">
        <f>IF($A521&gt;--RIGHT($A$2,LEN($A$2)-8),"",SUMIF(Table1[SHIFT NOMENCLATURE], $B521, Table1[EPW]))</f>
        <v/>
      </c>
      <c r="J521" s="1" t="str">
        <f>IF($A521&gt;--RIGHT($A$2,LEN($A$2)-8),"",SUMIF(Table1[SHIFT NOMENCLATURE], $B521, Table1[FVIC KILL]))</f>
        <v/>
      </c>
      <c r="K521" s="1" t="str">
        <f>IF($A521&gt;--RIGHT($A$2,LEN($A$2)-8),"",SUMIF(Table1[SHIFT NOMENCLATURE], $B521, Table1[FVIC MOB]))</f>
        <v/>
      </c>
      <c r="L521" s="1" t="str">
        <f>IF($A521&gt;--RIGHT($A$2,LEN($A$2)-8),"",SUMIF(Table1[SHIFT NOMENCLATURE], $B521, Table1[FVIC FIRE]))</f>
        <v/>
      </c>
      <c r="M521" s="1" t="str">
        <f>IF($A521&gt;--RIGHT($A$2,LEN($A$2)-8),"",SUMIF(Table1[SHIFT NOMENCLATURE], $B521, Table1[FKIA]))</f>
        <v/>
      </c>
      <c r="N521" s="1" t="str">
        <f>IF($A521&gt;--RIGHT($A$2,LEN($A$2)-8),"",SUMIF(Table1[SHIFT NOMENCLATURE], $B521, Table1[FWIA]))</f>
        <v/>
      </c>
      <c r="O521" s="1" t="str">
        <f>IF($A521&gt;--RIGHT($A$2,LEN($A$2)-8),"",SUMIF(Table1[SHIFT NOMENCLATURE], $B521, Table1[DUSTWUN]))</f>
        <v/>
      </c>
    </row>
    <row r="522" spans="1:15" x14ac:dyDescent="0.25">
      <c r="A522" s="1" t="str">
        <f t="shared" si="16"/>
        <v/>
      </c>
      <c r="B522" t="str">
        <f t="shared" si="17"/>
        <v/>
      </c>
      <c r="C522" s="1" t="str">
        <f>IF($A522&gt;--RIGHT($A$2,LEN($A$2)-8),"",COUNTIF(Table1[SHIFT NOMENCLATURE],$B522))</f>
        <v/>
      </c>
      <c r="D522" s="1" t="str">
        <f>IF($A522&gt;--RIGHT($A$2,LEN($A$2)-8),"",SUMIF(Table1[SHIFT NOMENCLATURE], $B522, Table1[EVIC KILL]))</f>
        <v/>
      </c>
      <c r="E522" s="1" t="str">
        <f>IF($A522&gt;--RIGHT($A$2,LEN($A$2)-8),"",SUMIF(Table1[SHIFT NOMENCLATURE], $B522, Table1[EVIC MOB]))</f>
        <v/>
      </c>
      <c r="F522" s="1" t="str">
        <f>IF($A522&gt;--RIGHT($A$2,LEN($A$2)-8),"",SUMIF(Table1[SHIFT NOMENCLATURE], $B522, Table1[EVIC FIRE]))</f>
        <v/>
      </c>
      <c r="G522" s="1" t="str">
        <f>IF($A522&gt;--RIGHT($A$2,LEN($A$2)-8),"",SUMIF(Table1[SHIFT NOMENCLATURE], $B522, Table1[EKIA]))</f>
        <v/>
      </c>
      <c r="H522" s="1" t="str">
        <f>IF($A522&gt;--RIGHT($A$2,LEN($A$2)-8),"",SUMIF(Table1[SHIFT NOMENCLATURE], $B522, Table1[EWIA]))</f>
        <v/>
      </c>
      <c r="I522" s="1" t="str">
        <f>IF($A522&gt;--RIGHT($A$2,LEN($A$2)-8),"",SUMIF(Table1[SHIFT NOMENCLATURE], $B522, Table1[EPW]))</f>
        <v/>
      </c>
      <c r="J522" s="1" t="str">
        <f>IF($A522&gt;--RIGHT($A$2,LEN($A$2)-8),"",SUMIF(Table1[SHIFT NOMENCLATURE], $B522, Table1[FVIC KILL]))</f>
        <v/>
      </c>
      <c r="K522" s="1" t="str">
        <f>IF($A522&gt;--RIGHT($A$2,LEN($A$2)-8),"",SUMIF(Table1[SHIFT NOMENCLATURE], $B522, Table1[FVIC MOB]))</f>
        <v/>
      </c>
      <c r="L522" s="1" t="str">
        <f>IF($A522&gt;--RIGHT($A$2,LEN($A$2)-8),"",SUMIF(Table1[SHIFT NOMENCLATURE], $B522, Table1[FVIC FIRE]))</f>
        <v/>
      </c>
      <c r="M522" s="1" t="str">
        <f>IF($A522&gt;--RIGHT($A$2,LEN($A$2)-8),"",SUMIF(Table1[SHIFT NOMENCLATURE], $B522, Table1[FKIA]))</f>
        <v/>
      </c>
      <c r="N522" s="1" t="str">
        <f>IF($A522&gt;--RIGHT($A$2,LEN($A$2)-8),"",SUMIF(Table1[SHIFT NOMENCLATURE], $B522, Table1[FWIA]))</f>
        <v/>
      </c>
      <c r="O522" s="1" t="str">
        <f>IF($A522&gt;--RIGHT($A$2,LEN($A$2)-8),"",SUMIF(Table1[SHIFT NOMENCLATURE], $B522, Table1[DUSTWUN]))</f>
        <v/>
      </c>
    </row>
    <row r="523" spans="1:15" x14ac:dyDescent="0.25">
      <c r="A523" s="1" t="str">
        <f t="shared" si="16"/>
        <v/>
      </c>
      <c r="B523" t="str">
        <f t="shared" si="17"/>
        <v/>
      </c>
      <c r="C523" s="1" t="str">
        <f>IF($A523&gt;--RIGHT($A$2,LEN($A$2)-8),"",COUNTIF(Table1[SHIFT NOMENCLATURE],$B523))</f>
        <v/>
      </c>
      <c r="D523" s="1" t="str">
        <f>IF($A523&gt;--RIGHT($A$2,LEN($A$2)-8),"",SUMIF(Table1[SHIFT NOMENCLATURE], $B523, Table1[EVIC KILL]))</f>
        <v/>
      </c>
      <c r="E523" s="1" t="str">
        <f>IF($A523&gt;--RIGHT($A$2,LEN($A$2)-8),"",SUMIF(Table1[SHIFT NOMENCLATURE], $B523, Table1[EVIC MOB]))</f>
        <v/>
      </c>
      <c r="F523" s="1" t="str">
        <f>IF($A523&gt;--RIGHT($A$2,LEN($A$2)-8),"",SUMIF(Table1[SHIFT NOMENCLATURE], $B523, Table1[EVIC FIRE]))</f>
        <v/>
      </c>
      <c r="G523" s="1" t="str">
        <f>IF($A523&gt;--RIGHT($A$2,LEN($A$2)-8),"",SUMIF(Table1[SHIFT NOMENCLATURE], $B523, Table1[EKIA]))</f>
        <v/>
      </c>
      <c r="H523" s="1" t="str">
        <f>IF($A523&gt;--RIGHT($A$2,LEN($A$2)-8),"",SUMIF(Table1[SHIFT NOMENCLATURE], $B523, Table1[EWIA]))</f>
        <v/>
      </c>
      <c r="I523" s="1" t="str">
        <f>IF($A523&gt;--RIGHT($A$2,LEN($A$2)-8),"",SUMIF(Table1[SHIFT NOMENCLATURE], $B523, Table1[EPW]))</f>
        <v/>
      </c>
      <c r="J523" s="1" t="str">
        <f>IF($A523&gt;--RIGHT($A$2,LEN($A$2)-8),"",SUMIF(Table1[SHIFT NOMENCLATURE], $B523, Table1[FVIC KILL]))</f>
        <v/>
      </c>
      <c r="K523" s="1" t="str">
        <f>IF($A523&gt;--RIGHT($A$2,LEN($A$2)-8),"",SUMIF(Table1[SHIFT NOMENCLATURE], $B523, Table1[FVIC MOB]))</f>
        <v/>
      </c>
      <c r="L523" s="1" t="str">
        <f>IF($A523&gt;--RIGHT($A$2,LEN($A$2)-8),"",SUMIF(Table1[SHIFT NOMENCLATURE], $B523, Table1[FVIC FIRE]))</f>
        <v/>
      </c>
      <c r="M523" s="1" t="str">
        <f>IF($A523&gt;--RIGHT($A$2,LEN($A$2)-8),"",SUMIF(Table1[SHIFT NOMENCLATURE], $B523, Table1[FKIA]))</f>
        <v/>
      </c>
      <c r="N523" s="1" t="str">
        <f>IF($A523&gt;--RIGHT($A$2,LEN($A$2)-8),"",SUMIF(Table1[SHIFT NOMENCLATURE], $B523, Table1[FWIA]))</f>
        <v/>
      </c>
      <c r="O523" s="1" t="str">
        <f>IF($A523&gt;--RIGHT($A$2,LEN($A$2)-8),"",SUMIF(Table1[SHIFT NOMENCLATURE], $B523, Table1[DUSTWUN]))</f>
        <v/>
      </c>
    </row>
    <row r="524" spans="1:15" x14ac:dyDescent="0.25">
      <c r="A524" s="1" t="str">
        <f t="shared" si="16"/>
        <v/>
      </c>
      <c r="B524" t="str">
        <f t="shared" si="17"/>
        <v/>
      </c>
      <c r="C524" s="1" t="str">
        <f>IF($A524&gt;--RIGHT($A$2,LEN($A$2)-8),"",COUNTIF(Table1[SHIFT NOMENCLATURE],$B524))</f>
        <v/>
      </c>
      <c r="D524" s="1" t="str">
        <f>IF($A524&gt;--RIGHT($A$2,LEN($A$2)-8),"",SUMIF(Table1[SHIFT NOMENCLATURE], $B524, Table1[EVIC KILL]))</f>
        <v/>
      </c>
      <c r="E524" s="1" t="str">
        <f>IF($A524&gt;--RIGHT($A$2,LEN($A$2)-8),"",SUMIF(Table1[SHIFT NOMENCLATURE], $B524, Table1[EVIC MOB]))</f>
        <v/>
      </c>
      <c r="F524" s="1" t="str">
        <f>IF($A524&gt;--RIGHT($A$2,LEN($A$2)-8),"",SUMIF(Table1[SHIFT NOMENCLATURE], $B524, Table1[EVIC FIRE]))</f>
        <v/>
      </c>
      <c r="G524" s="1" t="str">
        <f>IF($A524&gt;--RIGHT($A$2,LEN($A$2)-8),"",SUMIF(Table1[SHIFT NOMENCLATURE], $B524, Table1[EKIA]))</f>
        <v/>
      </c>
      <c r="H524" s="1" t="str">
        <f>IF($A524&gt;--RIGHT($A$2,LEN($A$2)-8),"",SUMIF(Table1[SHIFT NOMENCLATURE], $B524, Table1[EWIA]))</f>
        <v/>
      </c>
      <c r="I524" s="1" t="str">
        <f>IF($A524&gt;--RIGHT($A$2,LEN($A$2)-8),"",SUMIF(Table1[SHIFT NOMENCLATURE], $B524, Table1[EPW]))</f>
        <v/>
      </c>
      <c r="J524" s="1" t="str">
        <f>IF($A524&gt;--RIGHT($A$2,LEN($A$2)-8),"",SUMIF(Table1[SHIFT NOMENCLATURE], $B524, Table1[FVIC KILL]))</f>
        <v/>
      </c>
      <c r="K524" s="1" t="str">
        <f>IF($A524&gt;--RIGHT($A$2,LEN($A$2)-8),"",SUMIF(Table1[SHIFT NOMENCLATURE], $B524, Table1[FVIC MOB]))</f>
        <v/>
      </c>
      <c r="L524" s="1" t="str">
        <f>IF($A524&gt;--RIGHT($A$2,LEN($A$2)-8),"",SUMIF(Table1[SHIFT NOMENCLATURE], $B524, Table1[FVIC FIRE]))</f>
        <v/>
      </c>
      <c r="M524" s="1" t="str">
        <f>IF($A524&gt;--RIGHT($A$2,LEN($A$2)-8),"",SUMIF(Table1[SHIFT NOMENCLATURE], $B524, Table1[FKIA]))</f>
        <v/>
      </c>
      <c r="N524" s="1" t="str">
        <f>IF($A524&gt;--RIGHT($A$2,LEN($A$2)-8),"",SUMIF(Table1[SHIFT NOMENCLATURE], $B524, Table1[FWIA]))</f>
        <v/>
      </c>
      <c r="O524" s="1" t="str">
        <f>IF($A524&gt;--RIGHT($A$2,LEN($A$2)-8),"",SUMIF(Table1[SHIFT NOMENCLATURE], $B524, Table1[DUSTWUN]))</f>
        <v/>
      </c>
    </row>
    <row r="525" spans="1:15" x14ac:dyDescent="0.25">
      <c r="A525" s="1" t="str">
        <f t="shared" si="16"/>
        <v/>
      </c>
      <c r="B525" t="str">
        <f t="shared" si="17"/>
        <v/>
      </c>
      <c r="C525" s="1" t="str">
        <f>IF($A525&gt;--RIGHT($A$2,LEN($A$2)-8),"",COUNTIF(Table1[SHIFT NOMENCLATURE],$B525))</f>
        <v/>
      </c>
      <c r="D525" s="1" t="str">
        <f>IF($A525&gt;--RIGHT($A$2,LEN($A$2)-8),"",SUMIF(Table1[SHIFT NOMENCLATURE], $B525, Table1[EVIC KILL]))</f>
        <v/>
      </c>
      <c r="E525" s="1" t="str">
        <f>IF($A525&gt;--RIGHT($A$2,LEN($A$2)-8),"",SUMIF(Table1[SHIFT NOMENCLATURE], $B525, Table1[EVIC MOB]))</f>
        <v/>
      </c>
      <c r="F525" s="1" t="str">
        <f>IF($A525&gt;--RIGHT($A$2,LEN($A$2)-8),"",SUMIF(Table1[SHIFT NOMENCLATURE], $B525, Table1[EVIC FIRE]))</f>
        <v/>
      </c>
      <c r="G525" s="1" t="str">
        <f>IF($A525&gt;--RIGHT($A$2,LEN($A$2)-8),"",SUMIF(Table1[SHIFT NOMENCLATURE], $B525, Table1[EKIA]))</f>
        <v/>
      </c>
      <c r="H525" s="1" t="str">
        <f>IF($A525&gt;--RIGHT($A$2,LEN($A$2)-8),"",SUMIF(Table1[SHIFT NOMENCLATURE], $B525, Table1[EWIA]))</f>
        <v/>
      </c>
      <c r="I525" s="1" t="str">
        <f>IF($A525&gt;--RIGHT($A$2,LEN($A$2)-8),"",SUMIF(Table1[SHIFT NOMENCLATURE], $B525, Table1[EPW]))</f>
        <v/>
      </c>
      <c r="J525" s="1" t="str">
        <f>IF($A525&gt;--RIGHT($A$2,LEN($A$2)-8),"",SUMIF(Table1[SHIFT NOMENCLATURE], $B525, Table1[FVIC KILL]))</f>
        <v/>
      </c>
      <c r="K525" s="1" t="str">
        <f>IF($A525&gt;--RIGHT($A$2,LEN($A$2)-8),"",SUMIF(Table1[SHIFT NOMENCLATURE], $B525, Table1[FVIC MOB]))</f>
        <v/>
      </c>
      <c r="L525" s="1" t="str">
        <f>IF($A525&gt;--RIGHT($A$2,LEN($A$2)-8),"",SUMIF(Table1[SHIFT NOMENCLATURE], $B525, Table1[FVIC FIRE]))</f>
        <v/>
      </c>
      <c r="M525" s="1" t="str">
        <f>IF($A525&gt;--RIGHT($A$2,LEN($A$2)-8),"",SUMIF(Table1[SHIFT NOMENCLATURE], $B525, Table1[FKIA]))</f>
        <v/>
      </c>
      <c r="N525" s="1" t="str">
        <f>IF($A525&gt;--RIGHT($A$2,LEN($A$2)-8),"",SUMIF(Table1[SHIFT NOMENCLATURE], $B525, Table1[FWIA]))</f>
        <v/>
      </c>
      <c r="O525" s="1" t="str">
        <f>IF($A525&gt;--RIGHT($A$2,LEN($A$2)-8),"",SUMIF(Table1[SHIFT NOMENCLATURE], $B525, Table1[DUSTWUN]))</f>
        <v/>
      </c>
    </row>
    <row r="526" spans="1:15" x14ac:dyDescent="0.25">
      <c r="A526" s="1" t="str">
        <f t="shared" si="16"/>
        <v/>
      </c>
      <c r="B526" t="str">
        <f t="shared" si="17"/>
        <v/>
      </c>
      <c r="C526" s="1" t="str">
        <f>IF($A526&gt;--RIGHT($A$2,LEN($A$2)-8),"",COUNTIF(Table1[SHIFT NOMENCLATURE],$B526))</f>
        <v/>
      </c>
      <c r="D526" s="1" t="str">
        <f>IF($A526&gt;--RIGHT($A$2,LEN($A$2)-8),"",SUMIF(Table1[SHIFT NOMENCLATURE], $B526, Table1[EVIC KILL]))</f>
        <v/>
      </c>
      <c r="E526" s="1" t="str">
        <f>IF($A526&gt;--RIGHT($A$2,LEN($A$2)-8),"",SUMIF(Table1[SHIFT NOMENCLATURE], $B526, Table1[EVIC MOB]))</f>
        <v/>
      </c>
      <c r="F526" s="1" t="str">
        <f>IF($A526&gt;--RIGHT($A$2,LEN($A$2)-8),"",SUMIF(Table1[SHIFT NOMENCLATURE], $B526, Table1[EVIC FIRE]))</f>
        <v/>
      </c>
      <c r="G526" s="1" t="str">
        <f>IF($A526&gt;--RIGHT($A$2,LEN($A$2)-8),"",SUMIF(Table1[SHIFT NOMENCLATURE], $B526, Table1[EKIA]))</f>
        <v/>
      </c>
      <c r="H526" s="1" t="str">
        <f>IF($A526&gt;--RIGHT($A$2,LEN($A$2)-8),"",SUMIF(Table1[SHIFT NOMENCLATURE], $B526, Table1[EWIA]))</f>
        <v/>
      </c>
      <c r="I526" s="1" t="str">
        <f>IF($A526&gt;--RIGHT($A$2,LEN($A$2)-8),"",SUMIF(Table1[SHIFT NOMENCLATURE], $B526, Table1[EPW]))</f>
        <v/>
      </c>
      <c r="J526" s="1" t="str">
        <f>IF($A526&gt;--RIGHT($A$2,LEN($A$2)-8),"",SUMIF(Table1[SHIFT NOMENCLATURE], $B526, Table1[FVIC KILL]))</f>
        <v/>
      </c>
      <c r="K526" s="1" t="str">
        <f>IF($A526&gt;--RIGHT($A$2,LEN($A$2)-8),"",SUMIF(Table1[SHIFT NOMENCLATURE], $B526, Table1[FVIC MOB]))</f>
        <v/>
      </c>
      <c r="L526" s="1" t="str">
        <f>IF($A526&gt;--RIGHT($A$2,LEN($A$2)-8),"",SUMIF(Table1[SHIFT NOMENCLATURE], $B526, Table1[FVIC FIRE]))</f>
        <v/>
      </c>
      <c r="M526" s="1" t="str">
        <f>IF($A526&gt;--RIGHT($A$2,LEN($A$2)-8),"",SUMIF(Table1[SHIFT NOMENCLATURE], $B526, Table1[FKIA]))</f>
        <v/>
      </c>
      <c r="N526" s="1" t="str">
        <f>IF($A526&gt;--RIGHT($A$2,LEN($A$2)-8),"",SUMIF(Table1[SHIFT NOMENCLATURE], $B526, Table1[FWIA]))</f>
        <v/>
      </c>
      <c r="O526" s="1" t="str">
        <f>IF($A526&gt;--RIGHT($A$2,LEN($A$2)-8),"",SUMIF(Table1[SHIFT NOMENCLATURE], $B526, Table1[DUSTWUN]))</f>
        <v/>
      </c>
    </row>
    <row r="527" spans="1:15" x14ac:dyDescent="0.25">
      <c r="A527" s="1" t="str">
        <f t="shared" si="16"/>
        <v/>
      </c>
      <c r="B527" t="str">
        <f t="shared" si="17"/>
        <v/>
      </c>
      <c r="C527" s="1" t="str">
        <f>IF($A527&gt;--RIGHT($A$2,LEN($A$2)-8),"",COUNTIF(Table1[SHIFT NOMENCLATURE],$B527))</f>
        <v/>
      </c>
      <c r="D527" s="1" t="str">
        <f>IF($A527&gt;--RIGHT($A$2,LEN($A$2)-8),"",SUMIF(Table1[SHIFT NOMENCLATURE], $B527, Table1[EVIC KILL]))</f>
        <v/>
      </c>
      <c r="E527" s="1" t="str">
        <f>IF($A527&gt;--RIGHT($A$2,LEN($A$2)-8),"",SUMIF(Table1[SHIFT NOMENCLATURE], $B527, Table1[EVIC MOB]))</f>
        <v/>
      </c>
      <c r="F527" s="1" t="str">
        <f>IF($A527&gt;--RIGHT($A$2,LEN($A$2)-8),"",SUMIF(Table1[SHIFT NOMENCLATURE], $B527, Table1[EVIC FIRE]))</f>
        <v/>
      </c>
      <c r="G527" s="1" t="str">
        <f>IF($A527&gt;--RIGHT($A$2,LEN($A$2)-8),"",SUMIF(Table1[SHIFT NOMENCLATURE], $B527, Table1[EKIA]))</f>
        <v/>
      </c>
      <c r="H527" s="1" t="str">
        <f>IF($A527&gt;--RIGHT($A$2,LEN($A$2)-8),"",SUMIF(Table1[SHIFT NOMENCLATURE], $B527, Table1[EWIA]))</f>
        <v/>
      </c>
      <c r="I527" s="1" t="str">
        <f>IF($A527&gt;--RIGHT($A$2,LEN($A$2)-8),"",SUMIF(Table1[SHIFT NOMENCLATURE], $B527, Table1[EPW]))</f>
        <v/>
      </c>
      <c r="J527" s="1" t="str">
        <f>IF($A527&gt;--RIGHT($A$2,LEN($A$2)-8),"",SUMIF(Table1[SHIFT NOMENCLATURE], $B527, Table1[FVIC KILL]))</f>
        <v/>
      </c>
      <c r="K527" s="1" t="str">
        <f>IF($A527&gt;--RIGHT($A$2,LEN($A$2)-8),"",SUMIF(Table1[SHIFT NOMENCLATURE], $B527, Table1[FVIC MOB]))</f>
        <v/>
      </c>
      <c r="L527" s="1" t="str">
        <f>IF($A527&gt;--RIGHT($A$2,LEN($A$2)-8),"",SUMIF(Table1[SHIFT NOMENCLATURE], $B527, Table1[FVIC FIRE]))</f>
        <v/>
      </c>
      <c r="M527" s="1" t="str">
        <f>IF($A527&gt;--RIGHT($A$2,LEN($A$2)-8),"",SUMIF(Table1[SHIFT NOMENCLATURE], $B527, Table1[FKIA]))</f>
        <v/>
      </c>
      <c r="N527" s="1" t="str">
        <f>IF($A527&gt;--RIGHT($A$2,LEN($A$2)-8),"",SUMIF(Table1[SHIFT NOMENCLATURE], $B527, Table1[FWIA]))</f>
        <v/>
      </c>
      <c r="O527" s="1" t="str">
        <f>IF($A527&gt;--RIGHT($A$2,LEN($A$2)-8),"",SUMIF(Table1[SHIFT NOMENCLATURE], $B527, Table1[DUSTWUN]))</f>
        <v/>
      </c>
    </row>
    <row r="528" spans="1:15" x14ac:dyDescent="0.25">
      <c r="A528" s="1" t="str">
        <f t="shared" si="16"/>
        <v/>
      </c>
      <c r="B528" t="str">
        <f t="shared" si="17"/>
        <v/>
      </c>
      <c r="C528" s="1" t="str">
        <f>IF($A528&gt;--RIGHT($A$2,LEN($A$2)-8),"",COUNTIF(Table1[SHIFT NOMENCLATURE],$B528))</f>
        <v/>
      </c>
      <c r="D528" s="1" t="str">
        <f>IF($A528&gt;--RIGHT($A$2,LEN($A$2)-8),"",SUMIF(Table1[SHIFT NOMENCLATURE], $B528, Table1[EVIC KILL]))</f>
        <v/>
      </c>
      <c r="E528" s="1" t="str">
        <f>IF($A528&gt;--RIGHT($A$2,LEN($A$2)-8),"",SUMIF(Table1[SHIFT NOMENCLATURE], $B528, Table1[EVIC MOB]))</f>
        <v/>
      </c>
      <c r="F528" s="1" t="str">
        <f>IF($A528&gt;--RIGHT($A$2,LEN($A$2)-8),"",SUMIF(Table1[SHIFT NOMENCLATURE], $B528, Table1[EVIC FIRE]))</f>
        <v/>
      </c>
      <c r="G528" s="1" t="str">
        <f>IF($A528&gt;--RIGHT($A$2,LEN($A$2)-8),"",SUMIF(Table1[SHIFT NOMENCLATURE], $B528, Table1[EKIA]))</f>
        <v/>
      </c>
      <c r="H528" s="1" t="str">
        <f>IF($A528&gt;--RIGHT($A$2,LEN($A$2)-8),"",SUMIF(Table1[SHIFT NOMENCLATURE], $B528, Table1[EWIA]))</f>
        <v/>
      </c>
      <c r="I528" s="1" t="str">
        <f>IF($A528&gt;--RIGHT($A$2,LEN($A$2)-8),"",SUMIF(Table1[SHIFT NOMENCLATURE], $B528, Table1[EPW]))</f>
        <v/>
      </c>
      <c r="J528" s="1" t="str">
        <f>IF($A528&gt;--RIGHT($A$2,LEN($A$2)-8),"",SUMIF(Table1[SHIFT NOMENCLATURE], $B528, Table1[FVIC KILL]))</f>
        <v/>
      </c>
      <c r="K528" s="1" t="str">
        <f>IF($A528&gt;--RIGHT($A$2,LEN($A$2)-8),"",SUMIF(Table1[SHIFT NOMENCLATURE], $B528, Table1[FVIC MOB]))</f>
        <v/>
      </c>
      <c r="L528" s="1" t="str">
        <f>IF($A528&gt;--RIGHT($A$2,LEN($A$2)-8),"",SUMIF(Table1[SHIFT NOMENCLATURE], $B528, Table1[FVIC FIRE]))</f>
        <v/>
      </c>
      <c r="M528" s="1" t="str">
        <f>IF($A528&gt;--RIGHT($A$2,LEN($A$2)-8),"",SUMIF(Table1[SHIFT NOMENCLATURE], $B528, Table1[FKIA]))</f>
        <v/>
      </c>
      <c r="N528" s="1" t="str">
        <f>IF($A528&gt;--RIGHT($A$2,LEN($A$2)-8),"",SUMIF(Table1[SHIFT NOMENCLATURE], $B528, Table1[FWIA]))</f>
        <v/>
      </c>
      <c r="O528" s="1" t="str">
        <f>IF($A528&gt;--RIGHT($A$2,LEN($A$2)-8),"",SUMIF(Table1[SHIFT NOMENCLATURE], $B528, Table1[DUSTWUN]))</f>
        <v/>
      </c>
    </row>
    <row r="529" spans="1:15" x14ac:dyDescent="0.25">
      <c r="A529" s="1" t="str">
        <f t="shared" si="16"/>
        <v/>
      </c>
      <c r="B529" t="str">
        <f t="shared" si="17"/>
        <v/>
      </c>
      <c r="C529" s="1" t="str">
        <f>IF($A529&gt;--RIGHT($A$2,LEN($A$2)-8),"",COUNTIF(Table1[SHIFT NOMENCLATURE],$B529))</f>
        <v/>
      </c>
      <c r="D529" s="1" t="str">
        <f>IF($A529&gt;--RIGHT($A$2,LEN($A$2)-8),"",SUMIF(Table1[SHIFT NOMENCLATURE], $B529, Table1[EVIC KILL]))</f>
        <v/>
      </c>
      <c r="E529" s="1" t="str">
        <f>IF($A529&gt;--RIGHT($A$2,LEN($A$2)-8),"",SUMIF(Table1[SHIFT NOMENCLATURE], $B529, Table1[EVIC MOB]))</f>
        <v/>
      </c>
      <c r="F529" s="1" t="str">
        <f>IF($A529&gt;--RIGHT($A$2,LEN($A$2)-8),"",SUMIF(Table1[SHIFT NOMENCLATURE], $B529, Table1[EVIC FIRE]))</f>
        <v/>
      </c>
      <c r="G529" s="1" t="str">
        <f>IF($A529&gt;--RIGHT($A$2,LEN($A$2)-8),"",SUMIF(Table1[SHIFT NOMENCLATURE], $B529, Table1[EKIA]))</f>
        <v/>
      </c>
      <c r="H529" s="1" t="str">
        <f>IF($A529&gt;--RIGHT($A$2,LEN($A$2)-8),"",SUMIF(Table1[SHIFT NOMENCLATURE], $B529, Table1[EWIA]))</f>
        <v/>
      </c>
      <c r="I529" s="1" t="str">
        <f>IF($A529&gt;--RIGHT($A$2,LEN($A$2)-8),"",SUMIF(Table1[SHIFT NOMENCLATURE], $B529, Table1[EPW]))</f>
        <v/>
      </c>
      <c r="J529" s="1" t="str">
        <f>IF($A529&gt;--RIGHT($A$2,LEN($A$2)-8),"",SUMIF(Table1[SHIFT NOMENCLATURE], $B529, Table1[FVIC KILL]))</f>
        <v/>
      </c>
      <c r="K529" s="1" t="str">
        <f>IF($A529&gt;--RIGHT($A$2,LEN($A$2)-8),"",SUMIF(Table1[SHIFT NOMENCLATURE], $B529, Table1[FVIC MOB]))</f>
        <v/>
      </c>
      <c r="L529" s="1" t="str">
        <f>IF($A529&gt;--RIGHT($A$2,LEN($A$2)-8),"",SUMIF(Table1[SHIFT NOMENCLATURE], $B529, Table1[FVIC FIRE]))</f>
        <v/>
      </c>
      <c r="M529" s="1" t="str">
        <f>IF($A529&gt;--RIGHT($A$2,LEN($A$2)-8),"",SUMIF(Table1[SHIFT NOMENCLATURE], $B529, Table1[FKIA]))</f>
        <v/>
      </c>
      <c r="N529" s="1" t="str">
        <f>IF($A529&gt;--RIGHT($A$2,LEN($A$2)-8),"",SUMIF(Table1[SHIFT NOMENCLATURE], $B529, Table1[FWIA]))</f>
        <v/>
      </c>
      <c r="O529" s="1" t="str">
        <f>IF($A529&gt;--RIGHT($A$2,LEN($A$2)-8),"",SUMIF(Table1[SHIFT NOMENCLATURE], $B529, Table1[DUSTWUN]))</f>
        <v/>
      </c>
    </row>
    <row r="530" spans="1:15" x14ac:dyDescent="0.25">
      <c r="A530" s="1" t="str">
        <f t="shared" si="16"/>
        <v/>
      </c>
      <c r="B530" t="str">
        <f t="shared" si="17"/>
        <v/>
      </c>
      <c r="C530" s="1" t="str">
        <f>IF($A530&gt;--RIGHT($A$2,LEN($A$2)-8),"",COUNTIF(Table1[SHIFT NOMENCLATURE],$B530))</f>
        <v/>
      </c>
      <c r="D530" s="1" t="str">
        <f>IF($A530&gt;--RIGHT($A$2,LEN($A$2)-8),"",SUMIF(Table1[SHIFT NOMENCLATURE], $B530, Table1[EVIC KILL]))</f>
        <v/>
      </c>
      <c r="E530" s="1" t="str">
        <f>IF($A530&gt;--RIGHT($A$2,LEN($A$2)-8),"",SUMIF(Table1[SHIFT NOMENCLATURE], $B530, Table1[EVIC MOB]))</f>
        <v/>
      </c>
      <c r="F530" s="1" t="str">
        <f>IF($A530&gt;--RIGHT($A$2,LEN($A$2)-8),"",SUMIF(Table1[SHIFT NOMENCLATURE], $B530, Table1[EVIC FIRE]))</f>
        <v/>
      </c>
      <c r="G530" s="1" t="str">
        <f>IF($A530&gt;--RIGHT($A$2,LEN($A$2)-8),"",SUMIF(Table1[SHIFT NOMENCLATURE], $B530, Table1[EKIA]))</f>
        <v/>
      </c>
      <c r="H530" s="1" t="str">
        <f>IF($A530&gt;--RIGHT($A$2,LEN($A$2)-8),"",SUMIF(Table1[SHIFT NOMENCLATURE], $B530, Table1[EWIA]))</f>
        <v/>
      </c>
      <c r="I530" s="1" t="str">
        <f>IF($A530&gt;--RIGHT($A$2,LEN($A$2)-8),"",SUMIF(Table1[SHIFT NOMENCLATURE], $B530, Table1[EPW]))</f>
        <v/>
      </c>
      <c r="J530" s="1" t="str">
        <f>IF($A530&gt;--RIGHT($A$2,LEN($A$2)-8),"",SUMIF(Table1[SHIFT NOMENCLATURE], $B530, Table1[FVIC KILL]))</f>
        <v/>
      </c>
      <c r="K530" s="1" t="str">
        <f>IF($A530&gt;--RIGHT($A$2,LEN($A$2)-8),"",SUMIF(Table1[SHIFT NOMENCLATURE], $B530, Table1[FVIC MOB]))</f>
        <v/>
      </c>
      <c r="L530" s="1" t="str">
        <f>IF($A530&gt;--RIGHT($A$2,LEN($A$2)-8),"",SUMIF(Table1[SHIFT NOMENCLATURE], $B530, Table1[FVIC FIRE]))</f>
        <v/>
      </c>
      <c r="M530" s="1" t="str">
        <f>IF($A530&gt;--RIGHT($A$2,LEN($A$2)-8),"",SUMIF(Table1[SHIFT NOMENCLATURE], $B530, Table1[FKIA]))</f>
        <v/>
      </c>
      <c r="N530" s="1" t="str">
        <f>IF($A530&gt;--RIGHT($A$2,LEN($A$2)-8),"",SUMIF(Table1[SHIFT NOMENCLATURE], $B530, Table1[FWIA]))</f>
        <v/>
      </c>
      <c r="O530" s="1" t="str">
        <f>IF($A530&gt;--RIGHT($A$2,LEN($A$2)-8),"",SUMIF(Table1[SHIFT NOMENCLATURE], $B530, Table1[DUSTWUN]))</f>
        <v/>
      </c>
    </row>
    <row r="531" spans="1:15" x14ac:dyDescent="0.25">
      <c r="A531" s="1" t="str">
        <f t="shared" si="16"/>
        <v/>
      </c>
      <c r="B531" t="str">
        <f t="shared" si="17"/>
        <v/>
      </c>
      <c r="C531" s="1" t="str">
        <f>IF($A531&gt;--RIGHT($A$2,LEN($A$2)-8),"",COUNTIF(Table1[SHIFT NOMENCLATURE],$B531))</f>
        <v/>
      </c>
      <c r="D531" s="1" t="str">
        <f>IF($A531&gt;--RIGHT($A$2,LEN($A$2)-8),"",SUMIF(Table1[SHIFT NOMENCLATURE], $B531, Table1[EVIC KILL]))</f>
        <v/>
      </c>
      <c r="E531" s="1" t="str">
        <f>IF($A531&gt;--RIGHT($A$2,LEN($A$2)-8),"",SUMIF(Table1[SHIFT NOMENCLATURE], $B531, Table1[EVIC MOB]))</f>
        <v/>
      </c>
      <c r="F531" s="1" t="str">
        <f>IF($A531&gt;--RIGHT($A$2,LEN($A$2)-8),"",SUMIF(Table1[SHIFT NOMENCLATURE], $B531, Table1[EVIC FIRE]))</f>
        <v/>
      </c>
      <c r="G531" s="1" t="str">
        <f>IF($A531&gt;--RIGHT($A$2,LEN($A$2)-8),"",SUMIF(Table1[SHIFT NOMENCLATURE], $B531, Table1[EKIA]))</f>
        <v/>
      </c>
      <c r="H531" s="1" t="str">
        <f>IF($A531&gt;--RIGHT($A$2,LEN($A$2)-8),"",SUMIF(Table1[SHIFT NOMENCLATURE], $B531, Table1[EWIA]))</f>
        <v/>
      </c>
      <c r="I531" s="1" t="str">
        <f>IF($A531&gt;--RIGHT($A$2,LEN($A$2)-8),"",SUMIF(Table1[SHIFT NOMENCLATURE], $B531, Table1[EPW]))</f>
        <v/>
      </c>
      <c r="J531" s="1" t="str">
        <f>IF($A531&gt;--RIGHT($A$2,LEN($A$2)-8),"",SUMIF(Table1[SHIFT NOMENCLATURE], $B531, Table1[FVIC KILL]))</f>
        <v/>
      </c>
      <c r="K531" s="1" t="str">
        <f>IF($A531&gt;--RIGHT($A$2,LEN($A$2)-8),"",SUMIF(Table1[SHIFT NOMENCLATURE], $B531, Table1[FVIC MOB]))</f>
        <v/>
      </c>
      <c r="L531" s="1" t="str">
        <f>IF($A531&gt;--RIGHT($A$2,LEN($A$2)-8),"",SUMIF(Table1[SHIFT NOMENCLATURE], $B531, Table1[FVIC FIRE]))</f>
        <v/>
      </c>
      <c r="M531" s="1" t="str">
        <f>IF($A531&gt;--RIGHT($A$2,LEN($A$2)-8),"",SUMIF(Table1[SHIFT NOMENCLATURE], $B531, Table1[FKIA]))</f>
        <v/>
      </c>
      <c r="N531" s="1" t="str">
        <f>IF($A531&gt;--RIGHT($A$2,LEN($A$2)-8),"",SUMIF(Table1[SHIFT NOMENCLATURE], $B531, Table1[FWIA]))</f>
        <v/>
      </c>
      <c r="O531" s="1" t="str">
        <f>IF($A531&gt;--RIGHT($A$2,LEN($A$2)-8),"",SUMIF(Table1[SHIFT NOMENCLATURE], $B531, Table1[DUSTWUN]))</f>
        <v/>
      </c>
    </row>
    <row r="532" spans="1:15" x14ac:dyDescent="0.25">
      <c r="A532" s="1" t="str">
        <f t="shared" si="16"/>
        <v/>
      </c>
      <c r="B532" t="str">
        <f t="shared" si="17"/>
        <v/>
      </c>
      <c r="C532" s="1" t="str">
        <f>IF($A532&gt;--RIGHT($A$2,LEN($A$2)-8),"",COUNTIF(Table1[SHIFT NOMENCLATURE],$B532))</f>
        <v/>
      </c>
      <c r="D532" s="1" t="str">
        <f>IF($A532&gt;--RIGHT($A$2,LEN($A$2)-8),"",SUMIF(Table1[SHIFT NOMENCLATURE], $B532, Table1[EVIC KILL]))</f>
        <v/>
      </c>
      <c r="E532" s="1" t="str">
        <f>IF($A532&gt;--RIGHT($A$2,LEN($A$2)-8),"",SUMIF(Table1[SHIFT NOMENCLATURE], $B532, Table1[EVIC MOB]))</f>
        <v/>
      </c>
      <c r="F532" s="1" t="str">
        <f>IF($A532&gt;--RIGHT($A$2,LEN($A$2)-8),"",SUMIF(Table1[SHIFT NOMENCLATURE], $B532, Table1[EVIC FIRE]))</f>
        <v/>
      </c>
      <c r="G532" s="1" t="str">
        <f>IF($A532&gt;--RIGHT($A$2,LEN($A$2)-8),"",SUMIF(Table1[SHIFT NOMENCLATURE], $B532, Table1[EKIA]))</f>
        <v/>
      </c>
      <c r="H532" s="1" t="str">
        <f>IF($A532&gt;--RIGHT($A$2,LEN($A$2)-8),"",SUMIF(Table1[SHIFT NOMENCLATURE], $B532, Table1[EWIA]))</f>
        <v/>
      </c>
      <c r="I532" s="1" t="str">
        <f>IF($A532&gt;--RIGHT($A$2,LEN($A$2)-8),"",SUMIF(Table1[SHIFT NOMENCLATURE], $B532, Table1[EPW]))</f>
        <v/>
      </c>
      <c r="J532" s="1" t="str">
        <f>IF($A532&gt;--RIGHT($A$2,LEN($A$2)-8),"",SUMIF(Table1[SHIFT NOMENCLATURE], $B532, Table1[FVIC KILL]))</f>
        <v/>
      </c>
      <c r="K532" s="1" t="str">
        <f>IF($A532&gt;--RIGHT($A$2,LEN($A$2)-8),"",SUMIF(Table1[SHIFT NOMENCLATURE], $B532, Table1[FVIC MOB]))</f>
        <v/>
      </c>
      <c r="L532" s="1" t="str">
        <f>IF($A532&gt;--RIGHT($A$2,LEN($A$2)-8),"",SUMIF(Table1[SHIFT NOMENCLATURE], $B532, Table1[FVIC FIRE]))</f>
        <v/>
      </c>
      <c r="M532" s="1" t="str">
        <f>IF($A532&gt;--RIGHT($A$2,LEN($A$2)-8),"",SUMIF(Table1[SHIFT NOMENCLATURE], $B532, Table1[FKIA]))</f>
        <v/>
      </c>
      <c r="N532" s="1" t="str">
        <f>IF($A532&gt;--RIGHT($A$2,LEN($A$2)-8),"",SUMIF(Table1[SHIFT NOMENCLATURE], $B532, Table1[FWIA]))</f>
        <v/>
      </c>
      <c r="O532" s="1" t="str">
        <f>IF($A532&gt;--RIGHT($A$2,LEN($A$2)-8),"",SUMIF(Table1[SHIFT NOMENCLATURE], $B532, Table1[DUSTWUN]))</f>
        <v/>
      </c>
    </row>
    <row r="533" spans="1:15" x14ac:dyDescent="0.25">
      <c r="A533" s="1" t="str">
        <f t="shared" si="16"/>
        <v/>
      </c>
      <c r="B533" t="str">
        <f t="shared" si="17"/>
        <v/>
      </c>
      <c r="C533" s="1" t="str">
        <f>IF($A533&gt;--RIGHT($A$2,LEN($A$2)-8),"",COUNTIF(Table1[SHIFT NOMENCLATURE],$B533))</f>
        <v/>
      </c>
      <c r="D533" s="1" t="str">
        <f>IF($A533&gt;--RIGHT($A$2,LEN($A$2)-8),"",SUMIF(Table1[SHIFT NOMENCLATURE], $B533, Table1[EVIC KILL]))</f>
        <v/>
      </c>
      <c r="E533" s="1" t="str">
        <f>IF($A533&gt;--RIGHT($A$2,LEN($A$2)-8),"",SUMIF(Table1[SHIFT NOMENCLATURE], $B533, Table1[EVIC MOB]))</f>
        <v/>
      </c>
      <c r="F533" s="1" t="str">
        <f>IF($A533&gt;--RIGHT($A$2,LEN($A$2)-8),"",SUMIF(Table1[SHIFT NOMENCLATURE], $B533, Table1[EVIC FIRE]))</f>
        <v/>
      </c>
      <c r="G533" s="1" t="str">
        <f>IF($A533&gt;--RIGHT($A$2,LEN($A$2)-8),"",SUMIF(Table1[SHIFT NOMENCLATURE], $B533, Table1[EKIA]))</f>
        <v/>
      </c>
      <c r="H533" s="1" t="str">
        <f>IF($A533&gt;--RIGHT($A$2,LEN($A$2)-8),"",SUMIF(Table1[SHIFT NOMENCLATURE], $B533, Table1[EWIA]))</f>
        <v/>
      </c>
      <c r="I533" s="1" t="str">
        <f>IF($A533&gt;--RIGHT($A$2,LEN($A$2)-8),"",SUMIF(Table1[SHIFT NOMENCLATURE], $B533, Table1[EPW]))</f>
        <v/>
      </c>
      <c r="J533" s="1" t="str">
        <f>IF($A533&gt;--RIGHT($A$2,LEN($A$2)-8),"",SUMIF(Table1[SHIFT NOMENCLATURE], $B533, Table1[FVIC KILL]))</f>
        <v/>
      </c>
      <c r="K533" s="1" t="str">
        <f>IF($A533&gt;--RIGHT($A$2,LEN($A$2)-8),"",SUMIF(Table1[SHIFT NOMENCLATURE], $B533, Table1[FVIC MOB]))</f>
        <v/>
      </c>
      <c r="L533" s="1" t="str">
        <f>IF($A533&gt;--RIGHT($A$2,LEN($A$2)-8),"",SUMIF(Table1[SHIFT NOMENCLATURE], $B533, Table1[FVIC FIRE]))</f>
        <v/>
      </c>
      <c r="M533" s="1" t="str">
        <f>IF($A533&gt;--RIGHT($A$2,LEN($A$2)-8),"",SUMIF(Table1[SHIFT NOMENCLATURE], $B533, Table1[FKIA]))</f>
        <v/>
      </c>
      <c r="N533" s="1" t="str">
        <f>IF($A533&gt;--RIGHT($A$2,LEN($A$2)-8),"",SUMIF(Table1[SHIFT NOMENCLATURE], $B533, Table1[FWIA]))</f>
        <v/>
      </c>
      <c r="O533" s="1" t="str">
        <f>IF($A533&gt;--RIGHT($A$2,LEN($A$2)-8),"",SUMIF(Table1[SHIFT NOMENCLATURE], $B533, Table1[DUSTWUN]))</f>
        <v/>
      </c>
    </row>
    <row r="534" spans="1:15" x14ac:dyDescent="0.25">
      <c r="A534" s="1" t="str">
        <f t="shared" si="16"/>
        <v/>
      </c>
      <c r="B534" t="str">
        <f t="shared" si="17"/>
        <v/>
      </c>
      <c r="C534" s="1" t="str">
        <f>IF($A534&gt;--RIGHT($A$2,LEN($A$2)-8),"",COUNTIF(Table1[SHIFT NOMENCLATURE],$B534))</f>
        <v/>
      </c>
      <c r="D534" s="1" t="str">
        <f>IF($A534&gt;--RIGHT($A$2,LEN($A$2)-8),"",SUMIF(Table1[SHIFT NOMENCLATURE], $B534, Table1[EVIC KILL]))</f>
        <v/>
      </c>
      <c r="E534" s="1" t="str">
        <f>IF($A534&gt;--RIGHT($A$2,LEN($A$2)-8),"",SUMIF(Table1[SHIFT NOMENCLATURE], $B534, Table1[EVIC MOB]))</f>
        <v/>
      </c>
      <c r="F534" s="1" t="str">
        <f>IF($A534&gt;--RIGHT($A$2,LEN($A$2)-8),"",SUMIF(Table1[SHIFT NOMENCLATURE], $B534, Table1[EVIC FIRE]))</f>
        <v/>
      </c>
      <c r="G534" s="1" t="str">
        <f>IF($A534&gt;--RIGHT($A$2,LEN($A$2)-8),"",SUMIF(Table1[SHIFT NOMENCLATURE], $B534, Table1[EKIA]))</f>
        <v/>
      </c>
      <c r="H534" s="1" t="str">
        <f>IF($A534&gt;--RIGHT($A$2,LEN($A$2)-8),"",SUMIF(Table1[SHIFT NOMENCLATURE], $B534, Table1[EWIA]))</f>
        <v/>
      </c>
      <c r="I534" s="1" t="str">
        <f>IF($A534&gt;--RIGHT($A$2,LEN($A$2)-8),"",SUMIF(Table1[SHIFT NOMENCLATURE], $B534, Table1[EPW]))</f>
        <v/>
      </c>
      <c r="J534" s="1" t="str">
        <f>IF($A534&gt;--RIGHT($A$2,LEN($A$2)-8),"",SUMIF(Table1[SHIFT NOMENCLATURE], $B534, Table1[FVIC KILL]))</f>
        <v/>
      </c>
      <c r="K534" s="1" t="str">
        <f>IF($A534&gt;--RIGHT($A$2,LEN($A$2)-8),"",SUMIF(Table1[SHIFT NOMENCLATURE], $B534, Table1[FVIC MOB]))</f>
        <v/>
      </c>
      <c r="L534" s="1" t="str">
        <f>IF($A534&gt;--RIGHT($A$2,LEN($A$2)-8),"",SUMIF(Table1[SHIFT NOMENCLATURE], $B534, Table1[FVIC FIRE]))</f>
        <v/>
      </c>
      <c r="M534" s="1" t="str">
        <f>IF($A534&gt;--RIGHT($A$2,LEN($A$2)-8),"",SUMIF(Table1[SHIFT NOMENCLATURE], $B534, Table1[FKIA]))</f>
        <v/>
      </c>
      <c r="N534" s="1" t="str">
        <f>IF($A534&gt;--RIGHT($A$2,LEN($A$2)-8),"",SUMIF(Table1[SHIFT NOMENCLATURE], $B534, Table1[FWIA]))</f>
        <v/>
      </c>
      <c r="O534" s="1" t="str">
        <f>IF($A534&gt;--RIGHT($A$2,LEN($A$2)-8),"",SUMIF(Table1[SHIFT NOMENCLATURE], $B534, Table1[DUSTWUN]))</f>
        <v/>
      </c>
    </row>
    <row r="535" spans="1:15" x14ac:dyDescent="0.25">
      <c r="A535" s="1" t="str">
        <f t="shared" si="16"/>
        <v/>
      </c>
      <c r="B535" t="str">
        <f t="shared" si="17"/>
        <v/>
      </c>
      <c r="C535" s="1" t="str">
        <f>IF($A535&gt;--RIGHT($A$2,LEN($A$2)-8),"",COUNTIF(Table1[SHIFT NOMENCLATURE],$B535))</f>
        <v/>
      </c>
      <c r="D535" s="1" t="str">
        <f>IF($A535&gt;--RIGHT($A$2,LEN($A$2)-8),"",SUMIF(Table1[SHIFT NOMENCLATURE], $B535, Table1[EVIC KILL]))</f>
        <v/>
      </c>
      <c r="E535" s="1" t="str">
        <f>IF($A535&gt;--RIGHT($A$2,LEN($A$2)-8),"",SUMIF(Table1[SHIFT NOMENCLATURE], $B535, Table1[EVIC MOB]))</f>
        <v/>
      </c>
      <c r="F535" s="1" t="str">
        <f>IF($A535&gt;--RIGHT($A$2,LEN($A$2)-8),"",SUMIF(Table1[SHIFT NOMENCLATURE], $B535, Table1[EVIC FIRE]))</f>
        <v/>
      </c>
      <c r="G535" s="1" t="str">
        <f>IF($A535&gt;--RIGHT($A$2,LEN($A$2)-8),"",SUMIF(Table1[SHIFT NOMENCLATURE], $B535, Table1[EKIA]))</f>
        <v/>
      </c>
      <c r="H535" s="1" t="str">
        <f>IF($A535&gt;--RIGHT($A$2,LEN($A$2)-8),"",SUMIF(Table1[SHIFT NOMENCLATURE], $B535, Table1[EWIA]))</f>
        <v/>
      </c>
      <c r="I535" s="1" t="str">
        <f>IF($A535&gt;--RIGHT($A$2,LEN($A$2)-8),"",SUMIF(Table1[SHIFT NOMENCLATURE], $B535, Table1[EPW]))</f>
        <v/>
      </c>
      <c r="J535" s="1" t="str">
        <f>IF($A535&gt;--RIGHT($A$2,LEN($A$2)-8),"",SUMIF(Table1[SHIFT NOMENCLATURE], $B535, Table1[FVIC KILL]))</f>
        <v/>
      </c>
      <c r="K535" s="1" t="str">
        <f>IF($A535&gt;--RIGHT($A$2,LEN($A$2)-8),"",SUMIF(Table1[SHIFT NOMENCLATURE], $B535, Table1[FVIC MOB]))</f>
        <v/>
      </c>
      <c r="L535" s="1" t="str">
        <f>IF($A535&gt;--RIGHT($A$2,LEN($A$2)-8),"",SUMIF(Table1[SHIFT NOMENCLATURE], $B535, Table1[FVIC FIRE]))</f>
        <v/>
      </c>
      <c r="M535" s="1" t="str">
        <f>IF($A535&gt;--RIGHT($A$2,LEN($A$2)-8),"",SUMIF(Table1[SHIFT NOMENCLATURE], $B535, Table1[FKIA]))</f>
        <v/>
      </c>
      <c r="N535" s="1" t="str">
        <f>IF($A535&gt;--RIGHT($A$2,LEN($A$2)-8),"",SUMIF(Table1[SHIFT NOMENCLATURE], $B535, Table1[FWIA]))</f>
        <v/>
      </c>
      <c r="O535" s="1" t="str">
        <f>IF($A535&gt;--RIGHT($A$2,LEN($A$2)-8),"",SUMIF(Table1[SHIFT NOMENCLATURE], $B535, Table1[DUSTWUN]))</f>
        <v/>
      </c>
    </row>
    <row r="536" spans="1:15" x14ac:dyDescent="0.25">
      <c r="A536" s="1" t="str">
        <f t="shared" si="16"/>
        <v/>
      </c>
      <c r="B536" t="str">
        <f t="shared" si="17"/>
        <v/>
      </c>
      <c r="C536" s="1" t="str">
        <f>IF($A536&gt;--RIGHT($A$2,LEN($A$2)-8),"",COUNTIF(Table1[SHIFT NOMENCLATURE],$B536))</f>
        <v/>
      </c>
      <c r="D536" s="1" t="str">
        <f>IF($A536&gt;--RIGHT($A$2,LEN($A$2)-8),"",SUMIF(Table1[SHIFT NOMENCLATURE], $B536, Table1[EVIC KILL]))</f>
        <v/>
      </c>
      <c r="E536" s="1" t="str">
        <f>IF($A536&gt;--RIGHT($A$2,LEN($A$2)-8),"",SUMIF(Table1[SHIFT NOMENCLATURE], $B536, Table1[EVIC MOB]))</f>
        <v/>
      </c>
      <c r="F536" s="1" t="str">
        <f>IF($A536&gt;--RIGHT($A$2,LEN($A$2)-8),"",SUMIF(Table1[SHIFT NOMENCLATURE], $B536, Table1[EVIC FIRE]))</f>
        <v/>
      </c>
      <c r="G536" s="1" t="str">
        <f>IF($A536&gt;--RIGHT($A$2,LEN($A$2)-8),"",SUMIF(Table1[SHIFT NOMENCLATURE], $B536, Table1[EKIA]))</f>
        <v/>
      </c>
      <c r="H536" s="1" t="str">
        <f>IF($A536&gt;--RIGHT($A$2,LEN($A$2)-8),"",SUMIF(Table1[SHIFT NOMENCLATURE], $B536, Table1[EWIA]))</f>
        <v/>
      </c>
      <c r="I536" s="1" t="str">
        <f>IF($A536&gt;--RIGHT($A$2,LEN($A$2)-8),"",SUMIF(Table1[SHIFT NOMENCLATURE], $B536, Table1[EPW]))</f>
        <v/>
      </c>
      <c r="J536" s="1" t="str">
        <f>IF($A536&gt;--RIGHT($A$2,LEN($A$2)-8),"",SUMIF(Table1[SHIFT NOMENCLATURE], $B536, Table1[FVIC KILL]))</f>
        <v/>
      </c>
      <c r="K536" s="1" t="str">
        <f>IF($A536&gt;--RIGHT($A$2,LEN($A$2)-8),"",SUMIF(Table1[SHIFT NOMENCLATURE], $B536, Table1[FVIC MOB]))</f>
        <v/>
      </c>
      <c r="L536" s="1" t="str">
        <f>IF($A536&gt;--RIGHT($A$2,LEN($A$2)-8),"",SUMIF(Table1[SHIFT NOMENCLATURE], $B536, Table1[FVIC FIRE]))</f>
        <v/>
      </c>
      <c r="M536" s="1" t="str">
        <f>IF($A536&gt;--RIGHT($A$2,LEN($A$2)-8),"",SUMIF(Table1[SHIFT NOMENCLATURE], $B536, Table1[FKIA]))</f>
        <v/>
      </c>
      <c r="N536" s="1" t="str">
        <f>IF($A536&gt;--RIGHT($A$2,LEN($A$2)-8),"",SUMIF(Table1[SHIFT NOMENCLATURE], $B536, Table1[FWIA]))</f>
        <v/>
      </c>
      <c r="O536" s="1" t="str">
        <f>IF($A536&gt;--RIGHT($A$2,LEN($A$2)-8),"",SUMIF(Table1[SHIFT NOMENCLATURE], $B536, Table1[DUSTWUN]))</f>
        <v/>
      </c>
    </row>
    <row r="537" spans="1:15" x14ac:dyDescent="0.25">
      <c r="A537" s="1" t="str">
        <f t="shared" si="16"/>
        <v/>
      </c>
      <c r="B537" t="str">
        <f t="shared" si="17"/>
        <v/>
      </c>
      <c r="C537" s="1" t="str">
        <f>IF($A537&gt;--RIGHT($A$2,LEN($A$2)-8),"",COUNTIF(Table1[SHIFT NOMENCLATURE],$B537))</f>
        <v/>
      </c>
      <c r="D537" s="1" t="str">
        <f>IF($A537&gt;--RIGHT($A$2,LEN($A$2)-8),"",SUMIF(Table1[SHIFT NOMENCLATURE], $B537, Table1[EVIC KILL]))</f>
        <v/>
      </c>
      <c r="E537" s="1" t="str">
        <f>IF($A537&gt;--RIGHT($A$2,LEN($A$2)-8),"",SUMIF(Table1[SHIFT NOMENCLATURE], $B537, Table1[EVIC MOB]))</f>
        <v/>
      </c>
      <c r="F537" s="1" t="str">
        <f>IF($A537&gt;--RIGHT($A$2,LEN($A$2)-8),"",SUMIF(Table1[SHIFT NOMENCLATURE], $B537, Table1[EVIC FIRE]))</f>
        <v/>
      </c>
      <c r="G537" s="1" t="str">
        <f>IF($A537&gt;--RIGHT($A$2,LEN($A$2)-8),"",SUMIF(Table1[SHIFT NOMENCLATURE], $B537, Table1[EKIA]))</f>
        <v/>
      </c>
      <c r="H537" s="1" t="str">
        <f>IF($A537&gt;--RIGHT($A$2,LEN($A$2)-8),"",SUMIF(Table1[SHIFT NOMENCLATURE], $B537, Table1[EWIA]))</f>
        <v/>
      </c>
      <c r="I537" s="1" t="str">
        <f>IF($A537&gt;--RIGHT($A$2,LEN($A$2)-8),"",SUMIF(Table1[SHIFT NOMENCLATURE], $B537, Table1[EPW]))</f>
        <v/>
      </c>
      <c r="J537" s="1" t="str">
        <f>IF($A537&gt;--RIGHT($A$2,LEN($A$2)-8),"",SUMIF(Table1[SHIFT NOMENCLATURE], $B537, Table1[FVIC KILL]))</f>
        <v/>
      </c>
      <c r="K537" s="1" t="str">
        <f>IF($A537&gt;--RIGHT($A$2,LEN($A$2)-8),"",SUMIF(Table1[SHIFT NOMENCLATURE], $B537, Table1[FVIC MOB]))</f>
        <v/>
      </c>
      <c r="L537" s="1" t="str">
        <f>IF($A537&gt;--RIGHT($A$2,LEN($A$2)-8),"",SUMIF(Table1[SHIFT NOMENCLATURE], $B537, Table1[FVIC FIRE]))</f>
        <v/>
      </c>
      <c r="M537" s="1" t="str">
        <f>IF($A537&gt;--RIGHT($A$2,LEN($A$2)-8),"",SUMIF(Table1[SHIFT NOMENCLATURE], $B537, Table1[FKIA]))</f>
        <v/>
      </c>
      <c r="N537" s="1" t="str">
        <f>IF($A537&gt;--RIGHT($A$2,LEN($A$2)-8),"",SUMIF(Table1[SHIFT NOMENCLATURE], $B537, Table1[FWIA]))</f>
        <v/>
      </c>
      <c r="O537" s="1" t="str">
        <f>IF($A537&gt;--RIGHT($A$2,LEN($A$2)-8),"",SUMIF(Table1[SHIFT NOMENCLATURE], $B537, Table1[DUSTWUN]))</f>
        <v/>
      </c>
    </row>
    <row r="538" spans="1:15" x14ac:dyDescent="0.25">
      <c r="A538" s="1" t="str">
        <f t="shared" si="16"/>
        <v/>
      </c>
      <c r="B538" t="str">
        <f t="shared" si="17"/>
        <v/>
      </c>
      <c r="C538" s="1" t="str">
        <f>IF($A538&gt;--RIGHT($A$2,LEN($A$2)-8),"",COUNTIF(Table1[SHIFT NOMENCLATURE],$B538))</f>
        <v/>
      </c>
      <c r="D538" s="1" t="str">
        <f>IF($A538&gt;--RIGHT($A$2,LEN($A$2)-8),"",SUMIF(Table1[SHIFT NOMENCLATURE], $B538, Table1[EVIC KILL]))</f>
        <v/>
      </c>
      <c r="E538" s="1" t="str">
        <f>IF($A538&gt;--RIGHT($A$2,LEN($A$2)-8),"",SUMIF(Table1[SHIFT NOMENCLATURE], $B538, Table1[EVIC MOB]))</f>
        <v/>
      </c>
      <c r="F538" s="1" t="str">
        <f>IF($A538&gt;--RIGHT($A$2,LEN($A$2)-8),"",SUMIF(Table1[SHIFT NOMENCLATURE], $B538, Table1[EVIC FIRE]))</f>
        <v/>
      </c>
      <c r="G538" s="1" t="str">
        <f>IF($A538&gt;--RIGHT($A$2,LEN($A$2)-8),"",SUMIF(Table1[SHIFT NOMENCLATURE], $B538, Table1[EKIA]))</f>
        <v/>
      </c>
      <c r="H538" s="1" t="str">
        <f>IF($A538&gt;--RIGHT($A$2,LEN($A$2)-8),"",SUMIF(Table1[SHIFT NOMENCLATURE], $B538, Table1[EWIA]))</f>
        <v/>
      </c>
      <c r="I538" s="1" t="str">
        <f>IF($A538&gt;--RIGHT($A$2,LEN($A$2)-8),"",SUMIF(Table1[SHIFT NOMENCLATURE], $B538, Table1[EPW]))</f>
        <v/>
      </c>
      <c r="J538" s="1" t="str">
        <f>IF($A538&gt;--RIGHT($A$2,LEN($A$2)-8),"",SUMIF(Table1[SHIFT NOMENCLATURE], $B538, Table1[FVIC KILL]))</f>
        <v/>
      </c>
      <c r="K538" s="1" t="str">
        <f>IF($A538&gt;--RIGHT($A$2,LEN($A$2)-8),"",SUMIF(Table1[SHIFT NOMENCLATURE], $B538, Table1[FVIC MOB]))</f>
        <v/>
      </c>
      <c r="L538" s="1" t="str">
        <f>IF($A538&gt;--RIGHT($A$2,LEN($A$2)-8),"",SUMIF(Table1[SHIFT NOMENCLATURE], $B538, Table1[FVIC FIRE]))</f>
        <v/>
      </c>
      <c r="M538" s="1" t="str">
        <f>IF($A538&gt;--RIGHT($A$2,LEN($A$2)-8),"",SUMIF(Table1[SHIFT NOMENCLATURE], $B538, Table1[FKIA]))</f>
        <v/>
      </c>
      <c r="N538" s="1" t="str">
        <f>IF($A538&gt;--RIGHT($A$2,LEN($A$2)-8),"",SUMIF(Table1[SHIFT NOMENCLATURE], $B538, Table1[FWIA]))</f>
        <v/>
      </c>
      <c r="O538" s="1" t="str">
        <f>IF($A538&gt;--RIGHT($A$2,LEN($A$2)-8),"",SUMIF(Table1[SHIFT NOMENCLATURE], $B538, Table1[DUSTWUN]))</f>
        <v/>
      </c>
    </row>
    <row r="539" spans="1:15" x14ac:dyDescent="0.25">
      <c r="A539" s="1" t="str">
        <f t="shared" si="16"/>
        <v/>
      </c>
      <c r="B539" t="str">
        <f t="shared" si="17"/>
        <v/>
      </c>
      <c r="C539" s="1" t="str">
        <f>IF($A539&gt;--RIGHT($A$2,LEN($A$2)-8),"",COUNTIF(Table1[SHIFT NOMENCLATURE],$B539))</f>
        <v/>
      </c>
      <c r="D539" s="1" t="str">
        <f>IF($A539&gt;--RIGHT($A$2,LEN($A$2)-8),"",SUMIF(Table1[SHIFT NOMENCLATURE], $B539, Table1[EVIC KILL]))</f>
        <v/>
      </c>
      <c r="E539" s="1" t="str">
        <f>IF($A539&gt;--RIGHT($A$2,LEN($A$2)-8),"",SUMIF(Table1[SHIFT NOMENCLATURE], $B539, Table1[EVIC MOB]))</f>
        <v/>
      </c>
      <c r="F539" s="1" t="str">
        <f>IF($A539&gt;--RIGHT($A$2,LEN($A$2)-8),"",SUMIF(Table1[SHIFT NOMENCLATURE], $B539, Table1[EVIC FIRE]))</f>
        <v/>
      </c>
      <c r="G539" s="1" t="str">
        <f>IF($A539&gt;--RIGHT($A$2,LEN($A$2)-8),"",SUMIF(Table1[SHIFT NOMENCLATURE], $B539, Table1[EKIA]))</f>
        <v/>
      </c>
      <c r="H539" s="1" t="str">
        <f>IF($A539&gt;--RIGHT($A$2,LEN($A$2)-8),"",SUMIF(Table1[SHIFT NOMENCLATURE], $B539, Table1[EWIA]))</f>
        <v/>
      </c>
      <c r="I539" s="1" t="str">
        <f>IF($A539&gt;--RIGHT($A$2,LEN($A$2)-8),"",SUMIF(Table1[SHIFT NOMENCLATURE], $B539, Table1[EPW]))</f>
        <v/>
      </c>
      <c r="J539" s="1" t="str">
        <f>IF($A539&gt;--RIGHT($A$2,LEN($A$2)-8),"",SUMIF(Table1[SHIFT NOMENCLATURE], $B539, Table1[FVIC KILL]))</f>
        <v/>
      </c>
      <c r="K539" s="1" t="str">
        <f>IF($A539&gt;--RIGHT($A$2,LEN($A$2)-8),"",SUMIF(Table1[SHIFT NOMENCLATURE], $B539, Table1[FVIC MOB]))</f>
        <v/>
      </c>
      <c r="L539" s="1" t="str">
        <f>IF($A539&gt;--RIGHT($A$2,LEN($A$2)-8),"",SUMIF(Table1[SHIFT NOMENCLATURE], $B539, Table1[FVIC FIRE]))</f>
        <v/>
      </c>
      <c r="M539" s="1" t="str">
        <f>IF($A539&gt;--RIGHT($A$2,LEN($A$2)-8),"",SUMIF(Table1[SHIFT NOMENCLATURE], $B539, Table1[FKIA]))</f>
        <v/>
      </c>
      <c r="N539" s="1" t="str">
        <f>IF($A539&gt;--RIGHT($A$2,LEN($A$2)-8),"",SUMIF(Table1[SHIFT NOMENCLATURE], $B539, Table1[FWIA]))</f>
        <v/>
      </c>
      <c r="O539" s="1" t="str">
        <f>IF($A539&gt;--RIGHT($A$2,LEN($A$2)-8),"",SUMIF(Table1[SHIFT NOMENCLATURE], $B539, Table1[DUSTWUN]))</f>
        <v/>
      </c>
    </row>
    <row r="540" spans="1:15" x14ac:dyDescent="0.25">
      <c r="A540" s="1" t="str">
        <f t="shared" si="16"/>
        <v/>
      </c>
      <c r="B540" t="str">
        <f t="shared" si="17"/>
        <v/>
      </c>
      <c r="C540" s="1" t="str">
        <f>IF($A540&gt;--RIGHT($A$2,LEN($A$2)-8),"",COUNTIF(Table1[SHIFT NOMENCLATURE],$B540))</f>
        <v/>
      </c>
      <c r="D540" s="1" t="str">
        <f>IF($A540&gt;--RIGHT($A$2,LEN($A$2)-8),"",SUMIF(Table1[SHIFT NOMENCLATURE], $B540, Table1[EVIC KILL]))</f>
        <v/>
      </c>
      <c r="E540" s="1" t="str">
        <f>IF($A540&gt;--RIGHT($A$2,LEN($A$2)-8),"",SUMIF(Table1[SHIFT NOMENCLATURE], $B540, Table1[EVIC MOB]))</f>
        <v/>
      </c>
      <c r="F540" s="1" t="str">
        <f>IF($A540&gt;--RIGHT($A$2,LEN($A$2)-8),"",SUMIF(Table1[SHIFT NOMENCLATURE], $B540, Table1[EVIC FIRE]))</f>
        <v/>
      </c>
      <c r="G540" s="1" t="str">
        <f>IF($A540&gt;--RIGHT($A$2,LEN($A$2)-8),"",SUMIF(Table1[SHIFT NOMENCLATURE], $B540, Table1[EKIA]))</f>
        <v/>
      </c>
      <c r="H540" s="1" t="str">
        <f>IF($A540&gt;--RIGHT($A$2,LEN($A$2)-8),"",SUMIF(Table1[SHIFT NOMENCLATURE], $B540, Table1[EWIA]))</f>
        <v/>
      </c>
      <c r="I540" s="1" t="str">
        <f>IF($A540&gt;--RIGHT($A$2,LEN($A$2)-8),"",SUMIF(Table1[SHIFT NOMENCLATURE], $B540, Table1[EPW]))</f>
        <v/>
      </c>
      <c r="J540" s="1" t="str">
        <f>IF($A540&gt;--RIGHT($A$2,LEN($A$2)-8),"",SUMIF(Table1[SHIFT NOMENCLATURE], $B540, Table1[FVIC KILL]))</f>
        <v/>
      </c>
      <c r="K540" s="1" t="str">
        <f>IF($A540&gt;--RIGHT($A$2,LEN($A$2)-8),"",SUMIF(Table1[SHIFT NOMENCLATURE], $B540, Table1[FVIC MOB]))</f>
        <v/>
      </c>
      <c r="L540" s="1" t="str">
        <f>IF($A540&gt;--RIGHT($A$2,LEN($A$2)-8),"",SUMIF(Table1[SHIFT NOMENCLATURE], $B540, Table1[FVIC FIRE]))</f>
        <v/>
      </c>
      <c r="M540" s="1" t="str">
        <f>IF($A540&gt;--RIGHT($A$2,LEN($A$2)-8),"",SUMIF(Table1[SHIFT NOMENCLATURE], $B540, Table1[FKIA]))</f>
        <v/>
      </c>
      <c r="N540" s="1" t="str">
        <f>IF($A540&gt;--RIGHT($A$2,LEN($A$2)-8),"",SUMIF(Table1[SHIFT NOMENCLATURE], $B540, Table1[FWIA]))</f>
        <v/>
      </c>
      <c r="O540" s="1" t="str">
        <f>IF($A540&gt;--RIGHT($A$2,LEN($A$2)-8),"",SUMIF(Table1[SHIFT NOMENCLATURE], $B540, Table1[DUSTWUN]))</f>
        <v/>
      </c>
    </row>
    <row r="541" spans="1:15" x14ac:dyDescent="0.25">
      <c r="A541" s="1" t="str">
        <f t="shared" si="16"/>
        <v/>
      </c>
      <c r="B541" t="str">
        <f t="shared" si="17"/>
        <v/>
      </c>
      <c r="C541" s="1" t="str">
        <f>IF($A541&gt;--RIGHT($A$2,LEN($A$2)-8),"",COUNTIF(Table1[SHIFT NOMENCLATURE],$B541))</f>
        <v/>
      </c>
      <c r="D541" s="1" t="str">
        <f>IF($A541&gt;--RIGHT($A$2,LEN($A$2)-8),"",SUMIF(Table1[SHIFT NOMENCLATURE], $B541, Table1[EVIC KILL]))</f>
        <v/>
      </c>
      <c r="E541" s="1" t="str">
        <f>IF($A541&gt;--RIGHT($A$2,LEN($A$2)-8),"",SUMIF(Table1[SHIFT NOMENCLATURE], $B541, Table1[EVIC MOB]))</f>
        <v/>
      </c>
      <c r="F541" s="1" t="str">
        <f>IF($A541&gt;--RIGHT($A$2,LEN($A$2)-8),"",SUMIF(Table1[SHIFT NOMENCLATURE], $B541, Table1[EVIC FIRE]))</f>
        <v/>
      </c>
      <c r="G541" s="1" t="str">
        <f>IF($A541&gt;--RIGHT($A$2,LEN($A$2)-8),"",SUMIF(Table1[SHIFT NOMENCLATURE], $B541, Table1[EKIA]))</f>
        <v/>
      </c>
      <c r="H541" s="1" t="str">
        <f>IF($A541&gt;--RIGHT($A$2,LEN($A$2)-8),"",SUMIF(Table1[SHIFT NOMENCLATURE], $B541, Table1[EWIA]))</f>
        <v/>
      </c>
      <c r="I541" s="1" t="str">
        <f>IF($A541&gt;--RIGHT($A$2,LEN($A$2)-8),"",SUMIF(Table1[SHIFT NOMENCLATURE], $B541, Table1[EPW]))</f>
        <v/>
      </c>
      <c r="J541" s="1" t="str">
        <f>IF($A541&gt;--RIGHT($A$2,LEN($A$2)-8),"",SUMIF(Table1[SHIFT NOMENCLATURE], $B541, Table1[FVIC KILL]))</f>
        <v/>
      </c>
      <c r="K541" s="1" t="str">
        <f>IF($A541&gt;--RIGHT($A$2,LEN($A$2)-8),"",SUMIF(Table1[SHIFT NOMENCLATURE], $B541, Table1[FVIC MOB]))</f>
        <v/>
      </c>
      <c r="L541" s="1" t="str">
        <f>IF($A541&gt;--RIGHT($A$2,LEN($A$2)-8),"",SUMIF(Table1[SHIFT NOMENCLATURE], $B541, Table1[FVIC FIRE]))</f>
        <v/>
      </c>
      <c r="M541" s="1" t="str">
        <f>IF($A541&gt;--RIGHT($A$2,LEN($A$2)-8),"",SUMIF(Table1[SHIFT NOMENCLATURE], $B541, Table1[FKIA]))</f>
        <v/>
      </c>
      <c r="N541" s="1" t="str">
        <f>IF($A541&gt;--RIGHT($A$2,LEN($A$2)-8),"",SUMIF(Table1[SHIFT NOMENCLATURE], $B541, Table1[FWIA]))</f>
        <v/>
      </c>
      <c r="O541" s="1" t="str">
        <f>IF($A541&gt;--RIGHT($A$2,LEN($A$2)-8),"",SUMIF(Table1[SHIFT NOMENCLATURE], $B541, Table1[DUSTWUN]))</f>
        <v/>
      </c>
    </row>
    <row r="542" spans="1:15" x14ac:dyDescent="0.25">
      <c r="A542" s="1" t="str">
        <f t="shared" si="16"/>
        <v/>
      </c>
      <c r="B542" t="str">
        <f t="shared" si="17"/>
        <v/>
      </c>
      <c r="C542" s="1" t="str">
        <f>IF($A542&gt;--RIGHT($A$2,LEN($A$2)-8),"",COUNTIF(Table1[SHIFT NOMENCLATURE],$B542))</f>
        <v/>
      </c>
      <c r="D542" s="1" t="str">
        <f>IF($A542&gt;--RIGHT($A$2,LEN($A$2)-8),"",SUMIF(Table1[SHIFT NOMENCLATURE], $B542, Table1[EVIC KILL]))</f>
        <v/>
      </c>
      <c r="E542" s="1" t="str">
        <f>IF($A542&gt;--RIGHT($A$2,LEN($A$2)-8),"",SUMIF(Table1[SHIFT NOMENCLATURE], $B542, Table1[EVIC MOB]))</f>
        <v/>
      </c>
      <c r="F542" s="1" t="str">
        <f>IF($A542&gt;--RIGHT($A$2,LEN($A$2)-8),"",SUMIF(Table1[SHIFT NOMENCLATURE], $B542, Table1[EVIC FIRE]))</f>
        <v/>
      </c>
      <c r="G542" s="1" t="str">
        <f>IF($A542&gt;--RIGHT($A$2,LEN($A$2)-8),"",SUMIF(Table1[SHIFT NOMENCLATURE], $B542, Table1[EKIA]))</f>
        <v/>
      </c>
      <c r="H542" s="1" t="str">
        <f>IF($A542&gt;--RIGHT($A$2,LEN($A$2)-8),"",SUMIF(Table1[SHIFT NOMENCLATURE], $B542, Table1[EWIA]))</f>
        <v/>
      </c>
      <c r="I542" s="1" t="str">
        <f>IF($A542&gt;--RIGHT($A$2,LEN($A$2)-8),"",SUMIF(Table1[SHIFT NOMENCLATURE], $B542, Table1[EPW]))</f>
        <v/>
      </c>
      <c r="J542" s="1" t="str">
        <f>IF($A542&gt;--RIGHT($A$2,LEN($A$2)-8),"",SUMIF(Table1[SHIFT NOMENCLATURE], $B542, Table1[FVIC KILL]))</f>
        <v/>
      </c>
      <c r="K542" s="1" t="str">
        <f>IF($A542&gt;--RIGHT($A$2,LEN($A$2)-8),"",SUMIF(Table1[SHIFT NOMENCLATURE], $B542, Table1[FVIC MOB]))</f>
        <v/>
      </c>
      <c r="L542" s="1" t="str">
        <f>IF($A542&gt;--RIGHT($A$2,LEN($A$2)-8),"",SUMIF(Table1[SHIFT NOMENCLATURE], $B542, Table1[FVIC FIRE]))</f>
        <v/>
      </c>
      <c r="M542" s="1" t="str">
        <f>IF($A542&gt;--RIGHT($A$2,LEN($A$2)-8),"",SUMIF(Table1[SHIFT NOMENCLATURE], $B542, Table1[FKIA]))</f>
        <v/>
      </c>
      <c r="N542" s="1" t="str">
        <f>IF($A542&gt;--RIGHT($A$2,LEN($A$2)-8),"",SUMIF(Table1[SHIFT NOMENCLATURE], $B542, Table1[FWIA]))</f>
        <v/>
      </c>
      <c r="O542" s="1" t="str">
        <f>IF($A542&gt;--RIGHT($A$2,LEN($A$2)-8),"",SUMIF(Table1[SHIFT NOMENCLATURE], $B542, Table1[DUSTWUN]))</f>
        <v/>
      </c>
    </row>
    <row r="543" spans="1:15" x14ac:dyDescent="0.25">
      <c r="A543" s="1" t="str">
        <f t="shared" si="16"/>
        <v/>
      </c>
      <c r="B543" t="str">
        <f t="shared" si="17"/>
        <v/>
      </c>
      <c r="C543" s="1" t="str">
        <f>IF($A543&gt;--RIGHT($A$2,LEN($A$2)-8),"",COUNTIF(Table1[SHIFT NOMENCLATURE],$B543))</f>
        <v/>
      </c>
      <c r="D543" s="1" t="str">
        <f>IF($A543&gt;--RIGHT($A$2,LEN($A$2)-8),"",SUMIF(Table1[SHIFT NOMENCLATURE], $B543, Table1[EVIC KILL]))</f>
        <v/>
      </c>
      <c r="E543" s="1" t="str">
        <f>IF($A543&gt;--RIGHT($A$2,LEN($A$2)-8),"",SUMIF(Table1[SHIFT NOMENCLATURE], $B543, Table1[EVIC MOB]))</f>
        <v/>
      </c>
      <c r="F543" s="1" t="str">
        <f>IF($A543&gt;--RIGHT($A$2,LEN($A$2)-8),"",SUMIF(Table1[SHIFT NOMENCLATURE], $B543, Table1[EVIC FIRE]))</f>
        <v/>
      </c>
      <c r="G543" s="1" t="str">
        <f>IF($A543&gt;--RIGHT($A$2,LEN($A$2)-8),"",SUMIF(Table1[SHIFT NOMENCLATURE], $B543, Table1[EKIA]))</f>
        <v/>
      </c>
      <c r="H543" s="1" t="str">
        <f>IF($A543&gt;--RIGHT($A$2,LEN($A$2)-8),"",SUMIF(Table1[SHIFT NOMENCLATURE], $B543, Table1[EWIA]))</f>
        <v/>
      </c>
      <c r="I543" s="1" t="str">
        <f>IF($A543&gt;--RIGHT($A$2,LEN($A$2)-8),"",SUMIF(Table1[SHIFT NOMENCLATURE], $B543, Table1[EPW]))</f>
        <v/>
      </c>
      <c r="J543" s="1" t="str">
        <f>IF($A543&gt;--RIGHT($A$2,LEN($A$2)-8),"",SUMIF(Table1[SHIFT NOMENCLATURE], $B543, Table1[FVIC KILL]))</f>
        <v/>
      </c>
      <c r="K543" s="1" t="str">
        <f>IF($A543&gt;--RIGHT($A$2,LEN($A$2)-8),"",SUMIF(Table1[SHIFT NOMENCLATURE], $B543, Table1[FVIC MOB]))</f>
        <v/>
      </c>
      <c r="L543" s="1" t="str">
        <f>IF($A543&gt;--RIGHT($A$2,LEN($A$2)-8),"",SUMIF(Table1[SHIFT NOMENCLATURE], $B543, Table1[FVIC FIRE]))</f>
        <v/>
      </c>
      <c r="M543" s="1" t="str">
        <f>IF($A543&gt;--RIGHT($A$2,LEN($A$2)-8),"",SUMIF(Table1[SHIFT NOMENCLATURE], $B543, Table1[FKIA]))</f>
        <v/>
      </c>
      <c r="N543" s="1" t="str">
        <f>IF($A543&gt;--RIGHT($A$2,LEN($A$2)-8),"",SUMIF(Table1[SHIFT NOMENCLATURE], $B543, Table1[FWIA]))</f>
        <v/>
      </c>
      <c r="O543" s="1" t="str">
        <f>IF($A543&gt;--RIGHT($A$2,LEN($A$2)-8),"",SUMIF(Table1[SHIFT NOMENCLATURE], $B543, Table1[DUSTWUN]))</f>
        <v/>
      </c>
    </row>
    <row r="544" spans="1:15" x14ac:dyDescent="0.25">
      <c r="A544" s="1" t="str">
        <f t="shared" si="16"/>
        <v/>
      </c>
      <c r="B544" t="str">
        <f t="shared" si="17"/>
        <v/>
      </c>
      <c r="C544" s="1" t="str">
        <f>IF($A544&gt;--RIGHT($A$2,LEN($A$2)-8),"",COUNTIF(Table1[SHIFT NOMENCLATURE],$B544))</f>
        <v/>
      </c>
      <c r="D544" s="1" t="str">
        <f>IF($A544&gt;--RIGHT($A$2,LEN($A$2)-8),"",SUMIF(Table1[SHIFT NOMENCLATURE], $B544, Table1[EVIC KILL]))</f>
        <v/>
      </c>
      <c r="E544" s="1" t="str">
        <f>IF($A544&gt;--RIGHT($A$2,LEN($A$2)-8),"",SUMIF(Table1[SHIFT NOMENCLATURE], $B544, Table1[EVIC MOB]))</f>
        <v/>
      </c>
      <c r="F544" s="1" t="str">
        <f>IF($A544&gt;--RIGHT($A$2,LEN($A$2)-8),"",SUMIF(Table1[SHIFT NOMENCLATURE], $B544, Table1[EVIC FIRE]))</f>
        <v/>
      </c>
      <c r="G544" s="1" t="str">
        <f>IF($A544&gt;--RIGHT($A$2,LEN($A$2)-8),"",SUMIF(Table1[SHIFT NOMENCLATURE], $B544, Table1[EKIA]))</f>
        <v/>
      </c>
      <c r="H544" s="1" t="str">
        <f>IF($A544&gt;--RIGHT($A$2,LEN($A$2)-8),"",SUMIF(Table1[SHIFT NOMENCLATURE], $B544, Table1[EWIA]))</f>
        <v/>
      </c>
      <c r="I544" s="1" t="str">
        <f>IF($A544&gt;--RIGHT($A$2,LEN($A$2)-8),"",SUMIF(Table1[SHIFT NOMENCLATURE], $B544, Table1[EPW]))</f>
        <v/>
      </c>
      <c r="J544" s="1" t="str">
        <f>IF($A544&gt;--RIGHT($A$2,LEN($A$2)-8),"",SUMIF(Table1[SHIFT NOMENCLATURE], $B544, Table1[FVIC KILL]))</f>
        <v/>
      </c>
      <c r="K544" s="1" t="str">
        <f>IF($A544&gt;--RIGHT($A$2,LEN($A$2)-8),"",SUMIF(Table1[SHIFT NOMENCLATURE], $B544, Table1[FVIC MOB]))</f>
        <v/>
      </c>
      <c r="L544" s="1" t="str">
        <f>IF($A544&gt;--RIGHT($A$2,LEN($A$2)-8),"",SUMIF(Table1[SHIFT NOMENCLATURE], $B544, Table1[FVIC FIRE]))</f>
        <v/>
      </c>
      <c r="M544" s="1" t="str">
        <f>IF($A544&gt;--RIGHT($A$2,LEN($A$2)-8),"",SUMIF(Table1[SHIFT NOMENCLATURE], $B544, Table1[FKIA]))</f>
        <v/>
      </c>
      <c r="N544" s="1" t="str">
        <f>IF($A544&gt;--RIGHT($A$2,LEN($A$2)-8),"",SUMIF(Table1[SHIFT NOMENCLATURE], $B544, Table1[FWIA]))</f>
        <v/>
      </c>
      <c r="O544" s="1" t="str">
        <f>IF($A544&gt;--RIGHT($A$2,LEN($A$2)-8),"",SUMIF(Table1[SHIFT NOMENCLATURE], $B544, Table1[DUSTWUN]))</f>
        <v/>
      </c>
    </row>
    <row r="545" spans="1:15" x14ac:dyDescent="0.25">
      <c r="A545" s="1" t="str">
        <f t="shared" si="16"/>
        <v/>
      </c>
      <c r="B545" t="str">
        <f t="shared" si="17"/>
        <v/>
      </c>
      <c r="C545" s="1" t="str">
        <f>IF($A545&gt;--RIGHT($A$2,LEN($A$2)-8),"",COUNTIF(Table1[SHIFT NOMENCLATURE],$B545))</f>
        <v/>
      </c>
      <c r="D545" s="1" t="str">
        <f>IF($A545&gt;--RIGHT($A$2,LEN($A$2)-8),"",SUMIF(Table1[SHIFT NOMENCLATURE], $B545, Table1[EVIC KILL]))</f>
        <v/>
      </c>
      <c r="E545" s="1" t="str">
        <f>IF($A545&gt;--RIGHT($A$2,LEN($A$2)-8),"",SUMIF(Table1[SHIFT NOMENCLATURE], $B545, Table1[EVIC MOB]))</f>
        <v/>
      </c>
      <c r="F545" s="1" t="str">
        <f>IF($A545&gt;--RIGHT($A$2,LEN($A$2)-8),"",SUMIF(Table1[SHIFT NOMENCLATURE], $B545, Table1[EVIC FIRE]))</f>
        <v/>
      </c>
      <c r="G545" s="1" t="str">
        <f>IF($A545&gt;--RIGHT($A$2,LEN($A$2)-8),"",SUMIF(Table1[SHIFT NOMENCLATURE], $B545, Table1[EKIA]))</f>
        <v/>
      </c>
      <c r="H545" s="1" t="str">
        <f>IF($A545&gt;--RIGHT($A$2,LEN($A$2)-8),"",SUMIF(Table1[SHIFT NOMENCLATURE], $B545, Table1[EWIA]))</f>
        <v/>
      </c>
      <c r="I545" s="1" t="str">
        <f>IF($A545&gt;--RIGHT($A$2,LEN($A$2)-8),"",SUMIF(Table1[SHIFT NOMENCLATURE], $B545, Table1[EPW]))</f>
        <v/>
      </c>
      <c r="J545" s="1" t="str">
        <f>IF($A545&gt;--RIGHT($A$2,LEN($A$2)-8),"",SUMIF(Table1[SHIFT NOMENCLATURE], $B545, Table1[FVIC KILL]))</f>
        <v/>
      </c>
      <c r="K545" s="1" t="str">
        <f>IF($A545&gt;--RIGHT($A$2,LEN($A$2)-8),"",SUMIF(Table1[SHIFT NOMENCLATURE], $B545, Table1[FVIC MOB]))</f>
        <v/>
      </c>
      <c r="L545" s="1" t="str">
        <f>IF($A545&gt;--RIGHT($A$2,LEN($A$2)-8),"",SUMIF(Table1[SHIFT NOMENCLATURE], $B545, Table1[FVIC FIRE]))</f>
        <v/>
      </c>
      <c r="M545" s="1" t="str">
        <f>IF($A545&gt;--RIGHT($A$2,LEN($A$2)-8),"",SUMIF(Table1[SHIFT NOMENCLATURE], $B545, Table1[FKIA]))</f>
        <v/>
      </c>
      <c r="N545" s="1" t="str">
        <f>IF($A545&gt;--RIGHT($A$2,LEN($A$2)-8),"",SUMIF(Table1[SHIFT NOMENCLATURE], $B545, Table1[FWIA]))</f>
        <v/>
      </c>
      <c r="O545" s="1" t="str">
        <f>IF($A545&gt;--RIGHT($A$2,LEN($A$2)-8),"",SUMIF(Table1[SHIFT NOMENCLATURE], $B545, Table1[DUSTWUN]))</f>
        <v/>
      </c>
    </row>
    <row r="546" spans="1:15" x14ac:dyDescent="0.25">
      <c r="A546" s="1" t="str">
        <f t="shared" si="16"/>
        <v/>
      </c>
      <c r="B546" t="str">
        <f t="shared" si="17"/>
        <v/>
      </c>
      <c r="C546" s="1" t="str">
        <f>IF($A546&gt;--RIGHT($A$2,LEN($A$2)-8),"",COUNTIF(Table1[SHIFT NOMENCLATURE],$B546))</f>
        <v/>
      </c>
      <c r="D546" s="1" t="str">
        <f>IF($A546&gt;--RIGHT($A$2,LEN($A$2)-8),"",SUMIF(Table1[SHIFT NOMENCLATURE], $B546, Table1[EVIC KILL]))</f>
        <v/>
      </c>
      <c r="E546" s="1" t="str">
        <f>IF($A546&gt;--RIGHT($A$2,LEN($A$2)-8),"",SUMIF(Table1[SHIFT NOMENCLATURE], $B546, Table1[EVIC MOB]))</f>
        <v/>
      </c>
      <c r="F546" s="1" t="str">
        <f>IF($A546&gt;--RIGHT($A$2,LEN($A$2)-8),"",SUMIF(Table1[SHIFT NOMENCLATURE], $B546, Table1[EVIC FIRE]))</f>
        <v/>
      </c>
      <c r="G546" s="1" t="str">
        <f>IF($A546&gt;--RIGHT($A$2,LEN($A$2)-8),"",SUMIF(Table1[SHIFT NOMENCLATURE], $B546, Table1[EKIA]))</f>
        <v/>
      </c>
      <c r="H546" s="1" t="str">
        <f>IF($A546&gt;--RIGHT($A$2,LEN($A$2)-8),"",SUMIF(Table1[SHIFT NOMENCLATURE], $B546, Table1[EWIA]))</f>
        <v/>
      </c>
      <c r="I546" s="1" t="str">
        <f>IF($A546&gt;--RIGHT($A$2,LEN($A$2)-8),"",SUMIF(Table1[SHIFT NOMENCLATURE], $B546, Table1[EPW]))</f>
        <v/>
      </c>
      <c r="J546" s="1" t="str">
        <f>IF($A546&gt;--RIGHT($A$2,LEN($A$2)-8),"",SUMIF(Table1[SHIFT NOMENCLATURE], $B546, Table1[FVIC KILL]))</f>
        <v/>
      </c>
      <c r="K546" s="1" t="str">
        <f>IF($A546&gt;--RIGHT($A$2,LEN($A$2)-8),"",SUMIF(Table1[SHIFT NOMENCLATURE], $B546, Table1[FVIC MOB]))</f>
        <v/>
      </c>
      <c r="L546" s="1" t="str">
        <f>IF($A546&gt;--RIGHT($A$2,LEN($A$2)-8),"",SUMIF(Table1[SHIFT NOMENCLATURE], $B546, Table1[FVIC FIRE]))</f>
        <v/>
      </c>
      <c r="M546" s="1" t="str">
        <f>IF($A546&gt;--RIGHT($A$2,LEN($A$2)-8),"",SUMIF(Table1[SHIFT NOMENCLATURE], $B546, Table1[FKIA]))</f>
        <v/>
      </c>
      <c r="N546" s="1" t="str">
        <f>IF($A546&gt;--RIGHT($A$2,LEN($A$2)-8),"",SUMIF(Table1[SHIFT NOMENCLATURE], $B546, Table1[FWIA]))</f>
        <v/>
      </c>
      <c r="O546" s="1" t="str">
        <f>IF($A546&gt;--RIGHT($A$2,LEN($A$2)-8),"",SUMIF(Table1[SHIFT NOMENCLATURE], $B546, Table1[DUSTWUN]))</f>
        <v/>
      </c>
    </row>
    <row r="547" spans="1:15" x14ac:dyDescent="0.25">
      <c r="A547" s="1" t="str">
        <f t="shared" si="16"/>
        <v/>
      </c>
      <c r="B547" t="str">
        <f t="shared" si="17"/>
        <v/>
      </c>
      <c r="C547" s="1" t="str">
        <f>IF($A547&gt;--RIGHT($A$2,LEN($A$2)-8),"",COUNTIF(Table1[SHIFT NOMENCLATURE],$B547))</f>
        <v/>
      </c>
      <c r="D547" s="1" t="str">
        <f>IF($A547&gt;--RIGHT($A$2,LEN($A$2)-8),"",SUMIF(Table1[SHIFT NOMENCLATURE], $B547, Table1[EVIC KILL]))</f>
        <v/>
      </c>
      <c r="E547" s="1" t="str">
        <f>IF($A547&gt;--RIGHT($A$2,LEN($A$2)-8),"",SUMIF(Table1[SHIFT NOMENCLATURE], $B547, Table1[EVIC MOB]))</f>
        <v/>
      </c>
      <c r="F547" s="1" t="str">
        <f>IF($A547&gt;--RIGHT($A$2,LEN($A$2)-8),"",SUMIF(Table1[SHIFT NOMENCLATURE], $B547, Table1[EVIC FIRE]))</f>
        <v/>
      </c>
      <c r="G547" s="1" t="str">
        <f>IF($A547&gt;--RIGHT($A$2,LEN($A$2)-8),"",SUMIF(Table1[SHIFT NOMENCLATURE], $B547, Table1[EKIA]))</f>
        <v/>
      </c>
      <c r="H547" s="1" t="str">
        <f>IF($A547&gt;--RIGHT($A$2,LEN($A$2)-8),"",SUMIF(Table1[SHIFT NOMENCLATURE], $B547, Table1[EWIA]))</f>
        <v/>
      </c>
      <c r="I547" s="1" t="str">
        <f>IF($A547&gt;--RIGHT($A$2,LEN($A$2)-8),"",SUMIF(Table1[SHIFT NOMENCLATURE], $B547, Table1[EPW]))</f>
        <v/>
      </c>
      <c r="J547" s="1" t="str">
        <f>IF($A547&gt;--RIGHT($A$2,LEN($A$2)-8),"",SUMIF(Table1[SHIFT NOMENCLATURE], $B547, Table1[FVIC KILL]))</f>
        <v/>
      </c>
      <c r="K547" s="1" t="str">
        <f>IF($A547&gt;--RIGHT($A$2,LEN($A$2)-8),"",SUMIF(Table1[SHIFT NOMENCLATURE], $B547, Table1[FVIC MOB]))</f>
        <v/>
      </c>
      <c r="L547" s="1" t="str">
        <f>IF($A547&gt;--RIGHT($A$2,LEN($A$2)-8),"",SUMIF(Table1[SHIFT NOMENCLATURE], $B547, Table1[FVIC FIRE]))</f>
        <v/>
      </c>
      <c r="M547" s="1" t="str">
        <f>IF($A547&gt;--RIGHT($A$2,LEN($A$2)-8),"",SUMIF(Table1[SHIFT NOMENCLATURE], $B547, Table1[FKIA]))</f>
        <v/>
      </c>
      <c r="N547" s="1" t="str">
        <f>IF($A547&gt;--RIGHT($A$2,LEN($A$2)-8),"",SUMIF(Table1[SHIFT NOMENCLATURE], $B547, Table1[FWIA]))</f>
        <v/>
      </c>
      <c r="O547" s="1" t="str">
        <f>IF($A547&gt;--RIGHT($A$2,LEN($A$2)-8),"",SUMIF(Table1[SHIFT NOMENCLATURE], $B547, Table1[DUSTWUN]))</f>
        <v/>
      </c>
    </row>
    <row r="548" spans="1:15" x14ac:dyDescent="0.25">
      <c r="A548" s="1" t="str">
        <f t="shared" si="16"/>
        <v/>
      </c>
      <c r="B548" t="str">
        <f t="shared" si="17"/>
        <v/>
      </c>
      <c r="C548" s="1" t="str">
        <f>IF($A548&gt;--RIGHT($A$2,LEN($A$2)-8),"",COUNTIF(Table1[SHIFT NOMENCLATURE],$B548))</f>
        <v/>
      </c>
      <c r="D548" s="1" t="str">
        <f>IF($A548&gt;--RIGHT($A$2,LEN($A$2)-8),"",SUMIF(Table1[SHIFT NOMENCLATURE], $B548, Table1[EVIC KILL]))</f>
        <v/>
      </c>
      <c r="E548" s="1" t="str">
        <f>IF($A548&gt;--RIGHT($A$2,LEN($A$2)-8),"",SUMIF(Table1[SHIFT NOMENCLATURE], $B548, Table1[EVIC MOB]))</f>
        <v/>
      </c>
      <c r="F548" s="1" t="str">
        <f>IF($A548&gt;--RIGHT($A$2,LEN($A$2)-8),"",SUMIF(Table1[SHIFT NOMENCLATURE], $B548, Table1[EVIC FIRE]))</f>
        <v/>
      </c>
      <c r="G548" s="1" t="str">
        <f>IF($A548&gt;--RIGHT($A$2,LEN($A$2)-8),"",SUMIF(Table1[SHIFT NOMENCLATURE], $B548, Table1[EKIA]))</f>
        <v/>
      </c>
      <c r="H548" s="1" t="str">
        <f>IF($A548&gt;--RIGHT($A$2,LEN($A$2)-8),"",SUMIF(Table1[SHIFT NOMENCLATURE], $B548, Table1[EWIA]))</f>
        <v/>
      </c>
      <c r="I548" s="1" t="str">
        <f>IF($A548&gt;--RIGHT($A$2,LEN($A$2)-8),"",SUMIF(Table1[SHIFT NOMENCLATURE], $B548, Table1[EPW]))</f>
        <v/>
      </c>
      <c r="J548" s="1" t="str">
        <f>IF($A548&gt;--RIGHT($A$2,LEN($A$2)-8),"",SUMIF(Table1[SHIFT NOMENCLATURE], $B548, Table1[FVIC KILL]))</f>
        <v/>
      </c>
      <c r="K548" s="1" t="str">
        <f>IF($A548&gt;--RIGHT($A$2,LEN($A$2)-8),"",SUMIF(Table1[SHIFT NOMENCLATURE], $B548, Table1[FVIC MOB]))</f>
        <v/>
      </c>
      <c r="L548" s="1" t="str">
        <f>IF($A548&gt;--RIGHT($A$2,LEN($A$2)-8),"",SUMIF(Table1[SHIFT NOMENCLATURE], $B548, Table1[FVIC FIRE]))</f>
        <v/>
      </c>
      <c r="M548" s="1" t="str">
        <f>IF($A548&gt;--RIGHT($A$2,LEN($A$2)-8),"",SUMIF(Table1[SHIFT NOMENCLATURE], $B548, Table1[FKIA]))</f>
        <v/>
      </c>
      <c r="N548" s="1" t="str">
        <f>IF($A548&gt;--RIGHT($A$2,LEN($A$2)-8),"",SUMIF(Table1[SHIFT NOMENCLATURE], $B548, Table1[FWIA]))</f>
        <v/>
      </c>
      <c r="O548" s="1" t="str">
        <f>IF($A548&gt;--RIGHT($A$2,LEN($A$2)-8),"",SUMIF(Table1[SHIFT NOMENCLATURE], $B548, Table1[DUSTWUN]))</f>
        <v/>
      </c>
    </row>
    <row r="549" spans="1:15" x14ac:dyDescent="0.25">
      <c r="A549" s="1" t="str">
        <f t="shared" si="16"/>
        <v/>
      </c>
      <c r="B549" t="str">
        <f t="shared" si="17"/>
        <v/>
      </c>
      <c r="C549" s="1" t="str">
        <f>IF($A549&gt;--RIGHT($A$2,LEN($A$2)-8),"",COUNTIF(Table1[SHIFT NOMENCLATURE],$B549))</f>
        <v/>
      </c>
      <c r="D549" s="1" t="str">
        <f>IF($A549&gt;--RIGHT($A$2,LEN($A$2)-8),"",SUMIF(Table1[SHIFT NOMENCLATURE], $B549, Table1[EVIC KILL]))</f>
        <v/>
      </c>
      <c r="E549" s="1" t="str">
        <f>IF($A549&gt;--RIGHT($A$2,LEN($A$2)-8),"",SUMIF(Table1[SHIFT NOMENCLATURE], $B549, Table1[EVIC MOB]))</f>
        <v/>
      </c>
      <c r="F549" s="1" t="str">
        <f>IF($A549&gt;--RIGHT($A$2,LEN($A$2)-8),"",SUMIF(Table1[SHIFT NOMENCLATURE], $B549, Table1[EVIC FIRE]))</f>
        <v/>
      </c>
      <c r="G549" s="1" t="str">
        <f>IF($A549&gt;--RIGHT($A$2,LEN($A$2)-8),"",SUMIF(Table1[SHIFT NOMENCLATURE], $B549, Table1[EKIA]))</f>
        <v/>
      </c>
      <c r="H549" s="1" t="str">
        <f>IF($A549&gt;--RIGHT($A$2,LEN($A$2)-8),"",SUMIF(Table1[SHIFT NOMENCLATURE], $B549, Table1[EWIA]))</f>
        <v/>
      </c>
      <c r="I549" s="1" t="str">
        <f>IF($A549&gt;--RIGHT($A$2,LEN($A$2)-8),"",SUMIF(Table1[SHIFT NOMENCLATURE], $B549, Table1[EPW]))</f>
        <v/>
      </c>
      <c r="J549" s="1" t="str">
        <f>IF($A549&gt;--RIGHT($A$2,LEN($A$2)-8),"",SUMIF(Table1[SHIFT NOMENCLATURE], $B549, Table1[FVIC KILL]))</f>
        <v/>
      </c>
      <c r="K549" s="1" t="str">
        <f>IF($A549&gt;--RIGHT($A$2,LEN($A$2)-8),"",SUMIF(Table1[SHIFT NOMENCLATURE], $B549, Table1[FVIC MOB]))</f>
        <v/>
      </c>
      <c r="L549" s="1" t="str">
        <f>IF($A549&gt;--RIGHT($A$2,LEN($A$2)-8),"",SUMIF(Table1[SHIFT NOMENCLATURE], $B549, Table1[FVIC FIRE]))</f>
        <v/>
      </c>
      <c r="M549" s="1" t="str">
        <f>IF($A549&gt;--RIGHT($A$2,LEN($A$2)-8),"",SUMIF(Table1[SHIFT NOMENCLATURE], $B549, Table1[FKIA]))</f>
        <v/>
      </c>
      <c r="N549" s="1" t="str">
        <f>IF($A549&gt;--RIGHT($A$2,LEN($A$2)-8),"",SUMIF(Table1[SHIFT NOMENCLATURE], $B549, Table1[FWIA]))</f>
        <v/>
      </c>
      <c r="O549" s="1" t="str">
        <f>IF($A549&gt;--RIGHT($A$2,LEN($A$2)-8),"",SUMIF(Table1[SHIFT NOMENCLATURE], $B549, Table1[DUSTWUN]))</f>
        <v/>
      </c>
    </row>
    <row r="550" spans="1:15" x14ac:dyDescent="0.25">
      <c r="A550" s="1" t="str">
        <f t="shared" si="16"/>
        <v/>
      </c>
      <c r="B550" t="str">
        <f t="shared" si="17"/>
        <v/>
      </c>
      <c r="C550" s="1" t="str">
        <f>IF($A550&gt;--RIGHT($A$2,LEN($A$2)-8),"",COUNTIF(Table1[SHIFT NOMENCLATURE],$B550))</f>
        <v/>
      </c>
      <c r="D550" s="1" t="str">
        <f>IF($A550&gt;--RIGHT($A$2,LEN($A$2)-8),"",SUMIF(Table1[SHIFT NOMENCLATURE], $B550, Table1[EVIC KILL]))</f>
        <v/>
      </c>
      <c r="E550" s="1" t="str">
        <f>IF($A550&gt;--RIGHT($A$2,LEN($A$2)-8),"",SUMIF(Table1[SHIFT NOMENCLATURE], $B550, Table1[EVIC MOB]))</f>
        <v/>
      </c>
      <c r="F550" s="1" t="str">
        <f>IF($A550&gt;--RIGHT($A$2,LEN($A$2)-8),"",SUMIF(Table1[SHIFT NOMENCLATURE], $B550, Table1[EVIC FIRE]))</f>
        <v/>
      </c>
      <c r="G550" s="1" t="str">
        <f>IF($A550&gt;--RIGHT($A$2,LEN($A$2)-8),"",SUMIF(Table1[SHIFT NOMENCLATURE], $B550, Table1[EKIA]))</f>
        <v/>
      </c>
      <c r="H550" s="1" t="str">
        <f>IF($A550&gt;--RIGHT($A$2,LEN($A$2)-8),"",SUMIF(Table1[SHIFT NOMENCLATURE], $B550, Table1[EWIA]))</f>
        <v/>
      </c>
      <c r="I550" s="1" t="str">
        <f>IF($A550&gt;--RIGHT($A$2,LEN($A$2)-8),"",SUMIF(Table1[SHIFT NOMENCLATURE], $B550, Table1[EPW]))</f>
        <v/>
      </c>
      <c r="J550" s="1" t="str">
        <f>IF($A550&gt;--RIGHT($A$2,LEN($A$2)-8),"",SUMIF(Table1[SHIFT NOMENCLATURE], $B550, Table1[FVIC KILL]))</f>
        <v/>
      </c>
      <c r="K550" s="1" t="str">
        <f>IF($A550&gt;--RIGHT($A$2,LEN($A$2)-8),"",SUMIF(Table1[SHIFT NOMENCLATURE], $B550, Table1[FVIC MOB]))</f>
        <v/>
      </c>
      <c r="L550" s="1" t="str">
        <f>IF($A550&gt;--RIGHT($A$2,LEN($A$2)-8),"",SUMIF(Table1[SHIFT NOMENCLATURE], $B550, Table1[FVIC FIRE]))</f>
        <v/>
      </c>
      <c r="M550" s="1" t="str">
        <f>IF($A550&gt;--RIGHT($A$2,LEN($A$2)-8),"",SUMIF(Table1[SHIFT NOMENCLATURE], $B550, Table1[FKIA]))</f>
        <v/>
      </c>
      <c r="N550" s="1" t="str">
        <f>IF($A550&gt;--RIGHT($A$2,LEN($A$2)-8),"",SUMIF(Table1[SHIFT NOMENCLATURE], $B550, Table1[FWIA]))</f>
        <v/>
      </c>
      <c r="O550" s="1" t="str">
        <f>IF($A550&gt;--RIGHT($A$2,LEN($A$2)-8),"",SUMIF(Table1[SHIFT NOMENCLATURE], $B550, Table1[DUSTWUN]))</f>
        <v/>
      </c>
    </row>
    <row r="551" spans="1:15" x14ac:dyDescent="0.25">
      <c r="A551" s="1" t="str">
        <f t="shared" si="16"/>
        <v/>
      </c>
      <c r="B551" t="str">
        <f t="shared" si="17"/>
        <v/>
      </c>
      <c r="C551" s="1" t="str">
        <f>IF($A551&gt;--RIGHT($A$2,LEN($A$2)-8),"",COUNTIF(Table1[SHIFT NOMENCLATURE],$B551))</f>
        <v/>
      </c>
      <c r="D551" s="1" t="str">
        <f>IF($A551&gt;--RIGHT($A$2,LEN($A$2)-8),"",SUMIF(Table1[SHIFT NOMENCLATURE], $B551, Table1[EVIC KILL]))</f>
        <v/>
      </c>
      <c r="E551" s="1" t="str">
        <f>IF($A551&gt;--RIGHT($A$2,LEN($A$2)-8),"",SUMIF(Table1[SHIFT NOMENCLATURE], $B551, Table1[EVIC MOB]))</f>
        <v/>
      </c>
      <c r="F551" s="1" t="str">
        <f>IF($A551&gt;--RIGHT($A$2,LEN($A$2)-8),"",SUMIF(Table1[SHIFT NOMENCLATURE], $B551, Table1[EVIC FIRE]))</f>
        <v/>
      </c>
      <c r="G551" s="1" t="str">
        <f>IF($A551&gt;--RIGHT($A$2,LEN($A$2)-8),"",SUMIF(Table1[SHIFT NOMENCLATURE], $B551, Table1[EKIA]))</f>
        <v/>
      </c>
      <c r="H551" s="1" t="str">
        <f>IF($A551&gt;--RIGHT($A$2,LEN($A$2)-8),"",SUMIF(Table1[SHIFT NOMENCLATURE], $B551, Table1[EWIA]))</f>
        <v/>
      </c>
      <c r="I551" s="1" t="str">
        <f>IF($A551&gt;--RIGHT($A$2,LEN($A$2)-8),"",SUMIF(Table1[SHIFT NOMENCLATURE], $B551, Table1[EPW]))</f>
        <v/>
      </c>
      <c r="J551" s="1" t="str">
        <f>IF($A551&gt;--RIGHT($A$2,LEN($A$2)-8),"",SUMIF(Table1[SHIFT NOMENCLATURE], $B551, Table1[FVIC KILL]))</f>
        <v/>
      </c>
      <c r="K551" s="1" t="str">
        <f>IF($A551&gt;--RIGHT($A$2,LEN($A$2)-8),"",SUMIF(Table1[SHIFT NOMENCLATURE], $B551, Table1[FVIC MOB]))</f>
        <v/>
      </c>
      <c r="L551" s="1" t="str">
        <f>IF($A551&gt;--RIGHT($A$2,LEN($A$2)-8),"",SUMIF(Table1[SHIFT NOMENCLATURE], $B551, Table1[FVIC FIRE]))</f>
        <v/>
      </c>
      <c r="M551" s="1" t="str">
        <f>IF($A551&gt;--RIGHT($A$2,LEN($A$2)-8),"",SUMIF(Table1[SHIFT NOMENCLATURE], $B551, Table1[FKIA]))</f>
        <v/>
      </c>
      <c r="N551" s="1" t="str">
        <f>IF($A551&gt;--RIGHT($A$2,LEN($A$2)-8),"",SUMIF(Table1[SHIFT NOMENCLATURE], $B551, Table1[FWIA]))</f>
        <v/>
      </c>
      <c r="O551" s="1" t="str">
        <f>IF($A551&gt;--RIGHT($A$2,LEN($A$2)-8),"",SUMIF(Table1[SHIFT NOMENCLATURE], $B551, Table1[DUSTWUN]))</f>
        <v/>
      </c>
    </row>
    <row r="552" spans="1:15" x14ac:dyDescent="0.25">
      <c r="A552" s="1" t="str">
        <f t="shared" si="16"/>
        <v/>
      </c>
      <c r="B552" t="str">
        <f t="shared" si="17"/>
        <v/>
      </c>
      <c r="C552" s="1" t="str">
        <f>IF($A552&gt;--RIGHT($A$2,LEN($A$2)-8),"",COUNTIF(Table1[SHIFT NOMENCLATURE],$B552))</f>
        <v/>
      </c>
      <c r="D552" s="1" t="str">
        <f>IF($A552&gt;--RIGHT($A$2,LEN($A$2)-8),"",SUMIF(Table1[SHIFT NOMENCLATURE], $B552, Table1[EVIC KILL]))</f>
        <v/>
      </c>
      <c r="E552" s="1" t="str">
        <f>IF($A552&gt;--RIGHT($A$2,LEN($A$2)-8),"",SUMIF(Table1[SHIFT NOMENCLATURE], $B552, Table1[EVIC MOB]))</f>
        <v/>
      </c>
      <c r="F552" s="1" t="str">
        <f>IF($A552&gt;--RIGHT($A$2,LEN($A$2)-8),"",SUMIF(Table1[SHIFT NOMENCLATURE], $B552, Table1[EVIC FIRE]))</f>
        <v/>
      </c>
      <c r="G552" s="1" t="str">
        <f>IF($A552&gt;--RIGHT($A$2,LEN($A$2)-8),"",SUMIF(Table1[SHIFT NOMENCLATURE], $B552, Table1[EKIA]))</f>
        <v/>
      </c>
      <c r="H552" s="1" t="str">
        <f>IF($A552&gt;--RIGHT($A$2,LEN($A$2)-8),"",SUMIF(Table1[SHIFT NOMENCLATURE], $B552, Table1[EWIA]))</f>
        <v/>
      </c>
      <c r="I552" s="1" t="str">
        <f>IF($A552&gt;--RIGHT($A$2,LEN($A$2)-8),"",SUMIF(Table1[SHIFT NOMENCLATURE], $B552, Table1[EPW]))</f>
        <v/>
      </c>
      <c r="J552" s="1" t="str">
        <f>IF($A552&gt;--RIGHT($A$2,LEN($A$2)-8),"",SUMIF(Table1[SHIFT NOMENCLATURE], $B552, Table1[FVIC KILL]))</f>
        <v/>
      </c>
      <c r="K552" s="1" t="str">
        <f>IF($A552&gt;--RIGHT($A$2,LEN($A$2)-8),"",SUMIF(Table1[SHIFT NOMENCLATURE], $B552, Table1[FVIC MOB]))</f>
        <v/>
      </c>
      <c r="L552" s="1" t="str">
        <f>IF($A552&gt;--RIGHT($A$2,LEN($A$2)-8),"",SUMIF(Table1[SHIFT NOMENCLATURE], $B552, Table1[FVIC FIRE]))</f>
        <v/>
      </c>
      <c r="M552" s="1" t="str">
        <f>IF($A552&gt;--RIGHT($A$2,LEN($A$2)-8),"",SUMIF(Table1[SHIFT NOMENCLATURE], $B552, Table1[FKIA]))</f>
        <v/>
      </c>
      <c r="N552" s="1" t="str">
        <f>IF($A552&gt;--RIGHT($A$2,LEN($A$2)-8),"",SUMIF(Table1[SHIFT NOMENCLATURE], $B552, Table1[FWIA]))</f>
        <v/>
      </c>
      <c r="O552" s="1" t="str">
        <f>IF($A552&gt;--RIGHT($A$2,LEN($A$2)-8),"",SUMIF(Table1[SHIFT NOMENCLATURE], $B552, Table1[DUSTWUN]))</f>
        <v/>
      </c>
    </row>
    <row r="553" spans="1:15" x14ac:dyDescent="0.25">
      <c r="A553" s="1" t="str">
        <f t="shared" si="16"/>
        <v/>
      </c>
      <c r="B553" t="str">
        <f t="shared" si="17"/>
        <v/>
      </c>
      <c r="C553" s="1" t="str">
        <f>IF($A553&gt;--RIGHT($A$2,LEN($A$2)-8),"",COUNTIF(Table1[SHIFT NOMENCLATURE],$B553))</f>
        <v/>
      </c>
      <c r="D553" s="1" t="str">
        <f>IF($A553&gt;--RIGHT($A$2,LEN($A$2)-8),"",SUMIF(Table1[SHIFT NOMENCLATURE], $B553, Table1[EVIC KILL]))</f>
        <v/>
      </c>
      <c r="E553" s="1" t="str">
        <f>IF($A553&gt;--RIGHT($A$2,LEN($A$2)-8),"",SUMIF(Table1[SHIFT NOMENCLATURE], $B553, Table1[EVIC MOB]))</f>
        <v/>
      </c>
      <c r="F553" s="1" t="str">
        <f>IF($A553&gt;--RIGHT($A$2,LEN($A$2)-8),"",SUMIF(Table1[SHIFT NOMENCLATURE], $B553, Table1[EVIC FIRE]))</f>
        <v/>
      </c>
      <c r="G553" s="1" t="str">
        <f>IF($A553&gt;--RIGHT($A$2,LEN($A$2)-8),"",SUMIF(Table1[SHIFT NOMENCLATURE], $B553, Table1[EKIA]))</f>
        <v/>
      </c>
      <c r="H553" s="1" t="str">
        <f>IF($A553&gt;--RIGHT($A$2,LEN($A$2)-8),"",SUMIF(Table1[SHIFT NOMENCLATURE], $B553, Table1[EWIA]))</f>
        <v/>
      </c>
      <c r="I553" s="1" t="str">
        <f>IF($A553&gt;--RIGHT($A$2,LEN($A$2)-8),"",SUMIF(Table1[SHIFT NOMENCLATURE], $B553, Table1[EPW]))</f>
        <v/>
      </c>
      <c r="J553" s="1" t="str">
        <f>IF($A553&gt;--RIGHT($A$2,LEN($A$2)-8),"",SUMIF(Table1[SHIFT NOMENCLATURE], $B553, Table1[FVIC KILL]))</f>
        <v/>
      </c>
      <c r="K553" s="1" t="str">
        <f>IF($A553&gt;--RIGHT($A$2,LEN($A$2)-8),"",SUMIF(Table1[SHIFT NOMENCLATURE], $B553, Table1[FVIC MOB]))</f>
        <v/>
      </c>
      <c r="L553" s="1" t="str">
        <f>IF($A553&gt;--RIGHT($A$2,LEN($A$2)-8),"",SUMIF(Table1[SHIFT NOMENCLATURE], $B553, Table1[FVIC FIRE]))</f>
        <v/>
      </c>
      <c r="M553" s="1" t="str">
        <f>IF($A553&gt;--RIGHT($A$2,LEN($A$2)-8),"",SUMIF(Table1[SHIFT NOMENCLATURE], $B553, Table1[FKIA]))</f>
        <v/>
      </c>
      <c r="N553" s="1" t="str">
        <f>IF($A553&gt;--RIGHT($A$2,LEN($A$2)-8),"",SUMIF(Table1[SHIFT NOMENCLATURE], $B553, Table1[FWIA]))</f>
        <v/>
      </c>
      <c r="O553" s="1" t="str">
        <f>IF($A553&gt;--RIGHT($A$2,LEN($A$2)-8),"",SUMIF(Table1[SHIFT NOMENCLATURE], $B553, Table1[DUSTWUN]))</f>
        <v/>
      </c>
    </row>
    <row r="554" spans="1:15" x14ac:dyDescent="0.25">
      <c r="A554" s="1" t="str">
        <f t="shared" si="16"/>
        <v/>
      </c>
      <c r="B554" t="str">
        <f t="shared" si="17"/>
        <v/>
      </c>
      <c r="C554" s="1" t="str">
        <f>IF($A554&gt;--RIGHT($A$2,LEN($A$2)-8),"",COUNTIF(Table1[SHIFT NOMENCLATURE],$B554))</f>
        <v/>
      </c>
      <c r="D554" s="1" t="str">
        <f>IF($A554&gt;--RIGHT($A$2,LEN($A$2)-8),"",SUMIF(Table1[SHIFT NOMENCLATURE], $B554, Table1[EVIC KILL]))</f>
        <v/>
      </c>
      <c r="E554" s="1" t="str">
        <f>IF($A554&gt;--RIGHT($A$2,LEN($A$2)-8),"",SUMIF(Table1[SHIFT NOMENCLATURE], $B554, Table1[EVIC MOB]))</f>
        <v/>
      </c>
      <c r="F554" s="1" t="str">
        <f>IF($A554&gt;--RIGHT($A$2,LEN($A$2)-8),"",SUMIF(Table1[SHIFT NOMENCLATURE], $B554, Table1[EVIC FIRE]))</f>
        <v/>
      </c>
      <c r="G554" s="1" t="str">
        <f>IF($A554&gt;--RIGHT($A$2,LEN($A$2)-8),"",SUMIF(Table1[SHIFT NOMENCLATURE], $B554, Table1[EKIA]))</f>
        <v/>
      </c>
      <c r="H554" s="1" t="str">
        <f>IF($A554&gt;--RIGHT($A$2,LEN($A$2)-8),"",SUMIF(Table1[SHIFT NOMENCLATURE], $B554, Table1[EWIA]))</f>
        <v/>
      </c>
      <c r="I554" s="1" t="str">
        <f>IF($A554&gt;--RIGHT($A$2,LEN($A$2)-8),"",SUMIF(Table1[SHIFT NOMENCLATURE], $B554, Table1[EPW]))</f>
        <v/>
      </c>
      <c r="J554" s="1" t="str">
        <f>IF($A554&gt;--RIGHT($A$2,LEN($A$2)-8),"",SUMIF(Table1[SHIFT NOMENCLATURE], $B554, Table1[FVIC KILL]))</f>
        <v/>
      </c>
      <c r="K554" s="1" t="str">
        <f>IF($A554&gt;--RIGHT($A$2,LEN($A$2)-8),"",SUMIF(Table1[SHIFT NOMENCLATURE], $B554, Table1[FVIC MOB]))</f>
        <v/>
      </c>
      <c r="L554" s="1" t="str">
        <f>IF($A554&gt;--RIGHT($A$2,LEN($A$2)-8),"",SUMIF(Table1[SHIFT NOMENCLATURE], $B554, Table1[FVIC FIRE]))</f>
        <v/>
      </c>
      <c r="M554" s="1" t="str">
        <f>IF($A554&gt;--RIGHT($A$2,LEN($A$2)-8),"",SUMIF(Table1[SHIFT NOMENCLATURE], $B554, Table1[FKIA]))</f>
        <v/>
      </c>
      <c r="N554" s="1" t="str">
        <f>IF($A554&gt;--RIGHT($A$2,LEN($A$2)-8),"",SUMIF(Table1[SHIFT NOMENCLATURE], $B554, Table1[FWIA]))</f>
        <v/>
      </c>
      <c r="O554" s="1" t="str">
        <f>IF($A554&gt;--RIGHT($A$2,LEN($A$2)-8),"",SUMIF(Table1[SHIFT NOMENCLATURE], $B554, Table1[DUSTWUN]))</f>
        <v/>
      </c>
    </row>
    <row r="555" spans="1:15" x14ac:dyDescent="0.25">
      <c r="A555" s="1" t="str">
        <f t="shared" si="16"/>
        <v/>
      </c>
      <c r="B555" t="str">
        <f t="shared" si="17"/>
        <v/>
      </c>
      <c r="C555" s="1" t="str">
        <f>IF($A555&gt;--RIGHT($A$2,LEN($A$2)-8),"",COUNTIF(Table1[SHIFT NOMENCLATURE],$B555))</f>
        <v/>
      </c>
      <c r="D555" s="1" t="str">
        <f>IF($A555&gt;--RIGHT($A$2,LEN($A$2)-8),"",SUMIF(Table1[SHIFT NOMENCLATURE], $B555, Table1[EVIC KILL]))</f>
        <v/>
      </c>
      <c r="E555" s="1" t="str">
        <f>IF($A555&gt;--RIGHT($A$2,LEN($A$2)-8),"",SUMIF(Table1[SHIFT NOMENCLATURE], $B555, Table1[EVIC MOB]))</f>
        <v/>
      </c>
      <c r="F555" s="1" t="str">
        <f>IF($A555&gt;--RIGHT($A$2,LEN($A$2)-8),"",SUMIF(Table1[SHIFT NOMENCLATURE], $B555, Table1[EVIC FIRE]))</f>
        <v/>
      </c>
      <c r="G555" s="1" t="str">
        <f>IF($A555&gt;--RIGHT($A$2,LEN($A$2)-8),"",SUMIF(Table1[SHIFT NOMENCLATURE], $B555, Table1[EKIA]))</f>
        <v/>
      </c>
      <c r="H555" s="1" t="str">
        <f>IF($A555&gt;--RIGHT($A$2,LEN($A$2)-8),"",SUMIF(Table1[SHIFT NOMENCLATURE], $B555, Table1[EWIA]))</f>
        <v/>
      </c>
      <c r="I555" s="1" t="str">
        <f>IF($A555&gt;--RIGHT($A$2,LEN($A$2)-8),"",SUMIF(Table1[SHIFT NOMENCLATURE], $B555, Table1[EPW]))</f>
        <v/>
      </c>
      <c r="J555" s="1" t="str">
        <f>IF($A555&gt;--RIGHT($A$2,LEN($A$2)-8),"",SUMIF(Table1[SHIFT NOMENCLATURE], $B555, Table1[FVIC KILL]))</f>
        <v/>
      </c>
      <c r="K555" s="1" t="str">
        <f>IF($A555&gt;--RIGHT($A$2,LEN($A$2)-8),"",SUMIF(Table1[SHIFT NOMENCLATURE], $B555, Table1[FVIC MOB]))</f>
        <v/>
      </c>
      <c r="L555" s="1" t="str">
        <f>IF($A555&gt;--RIGHT($A$2,LEN($A$2)-8),"",SUMIF(Table1[SHIFT NOMENCLATURE], $B555, Table1[FVIC FIRE]))</f>
        <v/>
      </c>
      <c r="M555" s="1" t="str">
        <f>IF($A555&gt;--RIGHT($A$2,LEN($A$2)-8),"",SUMIF(Table1[SHIFT NOMENCLATURE], $B555, Table1[FKIA]))</f>
        <v/>
      </c>
      <c r="N555" s="1" t="str">
        <f>IF($A555&gt;--RIGHT($A$2,LEN($A$2)-8),"",SUMIF(Table1[SHIFT NOMENCLATURE], $B555, Table1[FWIA]))</f>
        <v/>
      </c>
      <c r="O555" s="1" t="str">
        <f>IF($A555&gt;--RIGHT($A$2,LEN($A$2)-8),"",SUMIF(Table1[SHIFT NOMENCLATURE], $B555, Table1[DUSTWUN]))</f>
        <v/>
      </c>
    </row>
    <row r="556" spans="1:15" x14ac:dyDescent="0.25">
      <c r="A556" s="1" t="str">
        <f t="shared" si="16"/>
        <v/>
      </c>
      <c r="B556" t="str">
        <f t="shared" si="17"/>
        <v/>
      </c>
      <c r="C556" s="1" t="str">
        <f>IF($A556&gt;--RIGHT($A$2,LEN($A$2)-8),"",COUNTIF(Table1[SHIFT NOMENCLATURE],$B556))</f>
        <v/>
      </c>
      <c r="D556" s="1" t="str">
        <f>IF($A556&gt;--RIGHT($A$2,LEN($A$2)-8),"",SUMIF(Table1[SHIFT NOMENCLATURE], $B556, Table1[EVIC KILL]))</f>
        <v/>
      </c>
      <c r="E556" s="1" t="str">
        <f>IF($A556&gt;--RIGHT($A$2,LEN($A$2)-8),"",SUMIF(Table1[SHIFT NOMENCLATURE], $B556, Table1[EVIC MOB]))</f>
        <v/>
      </c>
      <c r="F556" s="1" t="str">
        <f>IF($A556&gt;--RIGHT($A$2,LEN($A$2)-8),"",SUMIF(Table1[SHIFT NOMENCLATURE], $B556, Table1[EVIC FIRE]))</f>
        <v/>
      </c>
      <c r="G556" s="1" t="str">
        <f>IF($A556&gt;--RIGHT($A$2,LEN($A$2)-8),"",SUMIF(Table1[SHIFT NOMENCLATURE], $B556, Table1[EKIA]))</f>
        <v/>
      </c>
      <c r="H556" s="1" t="str">
        <f>IF($A556&gt;--RIGHT($A$2,LEN($A$2)-8),"",SUMIF(Table1[SHIFT NOMENCLATURE], $B556, Table1[EWIA]))</f>
        <v/>
      </c>
      <c r="I556" s="1" t="str">
        <f>IF($A556&gt;--RIGHT($A$2,LEN($A$2)-8),"",SUMIF(Table1[SHIFT NOMENCLATURE], $B556, Table1[EPW]))</f>
        <v/>
      </c>
      <c r="J556" s="1" t="str">
        <f>IF($A556&gt;--RIGHT($A$2,LEN($A$2)-8),"",SUMIF(Table1[SHIFT NOMENCLATURE], $B556, Table1[FVIC KILL]))</f>
        <v/>
      </c>
      <c r="K556" s="1" t="str">
        <f>IF($A556&gt;--RIGHT($A$2,LEN($A$2)-8),"",SUMIF(Table1[SHIFT NOMENCLATURE], $B556, Table1[FVIC MOB]))</f>
        <v/>
      </c>
      <c r="L556" s="1" t="str">
        <f>IF($A556&gt;--RIGHT($A$2,LEN($A$2)-8),"",SUMIF(Table1[SHIFT NOMENCLATURE], $B556, Table1[FVIC FIRE]))</f>
        <v/>
      </c>
      <c r="M556" s="1" t="str">
        <f>IF($A556&gt;--RIGHT($A$2,LEN($A$2)-8),"",SUMIF(Table1[SHIFT NOMENCLATURE], $B556, Table1[FKIA]))</f>
        <v/>
      </c>
      <c r="N556" s="1" t="str">
        <f>IF($A556&gt;--RIGHT($A$2,LEN($A$2)-8),"",SUMIF(Table1[SHIFT NOMENCLATURE], $B556, Table1[FWIA]))</f>
        <v/>
      </c>
      <c r="O556" s="1" t="str">
        <f>IF($A556&gt;--RIGHT($A$2,LEN($A$2)-8),"",SUMIF(Table1[SHIFT NOMENCLATURE], $B556, Table1[DUSTWUN]))</f>
        <v/>
      </c>
    </row>
    <row r="557" spans="1:15" x14ac:dyDescent="0.25">
      <c r="A557" s="1" t="str">
        <f t="shared" si="16"/>
        <v/>
      </c>
      <c r="B557" t="str">
        <f t="shared" si="17"/>
        <v/>
      </c>
      <c r="C557" s="1" t="str">
        <f>IF($A557&gt;--RIGHT($A$2,LEN($A$2)-8),"",COUNTIF(Table1[SHIFT NOMENCLATURE],$B557))</f>
        <v/>
      </c>
      <c r="D557" s="1" t="str">
        <f>IF($A557&gt;--RIGHT($A$2,LEN($A$2)-8),"",SUMIF(Table1[SHIFT NOMENCLATURE], $B557, Table1[EVIC KILL]))</f>
        <v/>
      </c>
      <c r="E557" s="1" t="str">
        <f>IF($A557&gt;--RIGHT($A$2,LEN($A$2)-8),"",SUMIF(Table1[SHIFT NOMENCLATURE], $B557, Table1[EVIC MOB]))</f>
        <v/>
      </c>
      <c r="F557" s="1" t="str">
        <f>IF($A557&gt;--RIGHT($A$2,LEN($A$2)-8),"",SUMIF(Table1[SHIFT NOMENCLATURE], $B557, Table1[EVIC FIRE]))</f>
        <v/>
      </c>
      <c r="G557" s="1" t="str">
        <f>IF($A557&gt;--RIGHT($A$2,LEN($A$2)-8),"",SUMIF(Table1[SHIFT NOMENCLATURE], $B557, Table1[EKIA]))</f>
        <v/>
      </c>
      <c r="H557" s="1" t="str">
        <f>IF($A557&gt;--RIGHT($A$2,LEN($A$2)-8),"",SUMIF(Table1[SHIFT NOMENCLATURE], $B557, Table1[EWIA]))</f>
        <v/>
      </c>
      <c r="I557" s="1" t="str">
        <f>IF($A557&gt;--RIGHT($A$2,LEN($A$2)-8),"",SUMIF(Table1[SHIFT NOMENCLATURE], $B557, Table1[EPW]))</f>
        <v/>
      </c>
      <c r="J557" s="1" t="str">
        <f>IF($A557&gt;--RIGHT($A$2,LEN($A$2)-8),"",SUMIF(Table1[SHIFT NOMENCLATURE], $B557, Table1[FVIC KILL]))</f>
        <v/>
      </c>
      <c r="K557" s="1" t="str">
        <f>IF($A557&gt;--RIGHT($A$2,LEN($A$2)-8),"",SUMIF(Table1[SHIFT NOMENCLATURE], $B557, Table1[FVIC MOB]))</f>
        <v/>
      </c>
      <c r="L557" s="1" t="str">
        <f>IF($A557&gt;--RIGHT($A$2,LEN($A$2)-8),"",SUMIF(Table1[SHIFT NOMENCLATURE], $B557, Table1[FVIC FIRE]))</f>
        <v/>
      </c>
      <c r="M557" s="1" t="str">
        <f>IF($A557&gt;--RIGHT($A$2,LEN($A$2)-8),"",SUMIF(Table1[SHIFT NOMENCLATURE], $B557, Table1[FKIA]))</f>
        <v/>
      </c>
      <c r="N557" s="1" t="str">
        <f>IF($A557&gt;--RIGHT($A$2,LEN($A$2)-8),"",SUMIF(Table1[SHIFT NOMENCLATURE], $B557, Table1[FWIA]))</f>
        <v/>
      </c>
      <c r="O557" s="1" t="str">
        <f>IF($A557&gt;--RIGHT($A$2,LEN($A$2)-8),"",SUMIF(Table1[SHIFT NOMENCLATURE], $B557, Table1[DUSTWUN]))</f>
        <v/>
      </c>
    </row>
    <row r="558" spans="1:15" x14ac:dyDescent="0.25">
      <c r="A558" s="1" t="str">
        <f t="shared" si="16"/>
        <v/>
      </c>
      <c r="B558" t="str">
        <f t="shared" si="17"/>
        <v/>
      </c>
      <c r="C558" s="1" t="str">
        <f>IF($A558&gt;--RIGHT($A$2,LEN($A$2)-8),"",COUNTIF(Table1[SHIFT NOMENCLATURE],$B558))</f>
        <v/>
      </c>
      <c r="D558" s="1" t="str">
        <f>IF($A558&gt;--RIGHT($A$2,LEN($A$2)-8),"",SUMIF(Table1[SHIFT NOMENCLATURE], $B558, Table1[EVIC KILL]))</f>
        <v/>
      </c>
      <c r="E558" s="1" t="str">
        <f>IF($A558&gt;--RIGHT($A$2,LEN($A$2)-8),"",SUMIF(Table1[SHIFT NOMENCLATURE], $B558, Table1[EVIC MOB]))</f>
        <v/>
      </c>
      <c r="F558" s="1" t="str">
        <f>IF($A558&gt;--RIGHT($A$2,LEN($A$2)-8),"",SUMIF(Table1[SHIFT NOMENCLATURE], $B558, Table1[EVIC FIRE]))</f>
        <v/>
      </c>
      <c r="G558" s="1" t="str">
        <f>IF($A558&gt;--RIGHT($A$2,LEN($A$2)-8),"",SUMIF(Table1[SHIFT NOMENCLATURE], $B558, Table1[EKIA]))</f>
        <v/>
      </c>
      <c r="H558" s="1" t="str">
        <f>IF($A558&gt;--RIGHT($A$2,LEN($A$2)-8),"",SUMIF(Table1[SHIFT NOMENCLATURE], $B558, Table1[EWIA]))</f>
        <v/>
      </c>
      <c r="I558" s="1" t="str">
        <f>IF($A558&gt;--RIGHT($A$2,LEN($A$2)-8),"",SUMIF(Table1[SHIFT NOMENCLATURE], $B558, Table1[EPW]))</f>
        <v/>
      </c>
      <c r="J558" s="1" t="str">
        <f>IF($A558&gt;--RIGHT($A$2,LEN($A$2)-8),"",SUMIF(Table1[SHIFT NOMENCLATURE], $B558, Table1[FVIC KILL]))</f>
        <v/>
      </c>
      <c r="K558" s="1" t="str">
        <f>IF($A558&gt;--RIGHT($A$2,LEN($A$2)-8),"",SUMIF(Table1[SHIFT NOMENCLATURE], $B558, Table1[FVIC MOB]))</f>
        <v/>
      </c>
      <c r="L558" s="1" t="str">
        <f>IF($A558&gt;--RIGHT($A$2,LEN($A$2)-8),"",SUMIF(Table1[SHIFT NOMENCLATURE], $B558, Table1[FVIC FIRE]))</f>
        <v/>
      </c>
      <c r="M558" s="1" t="str">
        <f>IF($A558&gt;--RIGHT($A$2,LEN($A$2)-8),"",SUMIF(Table1[SHIFT NOMENCLATURE], $B558, Table1[FKIA]))</f>
        <v/>
      </c>
      <c r="N558" s="1" t="str">
        <f>IF($A558&gt;--RIGHT($A$2,LEN($A$2)-8),"",SUMIF(Table1[SHIFT NOMENCLATURE], $B558, Table1[FWIA]))</f>
        <v/>
      </c>
      <c r="O558" s="1" t="str">
        <f>IF($A558&gt;--RIGHT($A$2,LEN($A$2)-8),"",SUMIF(Table1[SHIFT NOMENCLATURE], $B558, Table1[DUSTWUN]))</f>
        <v/>
      </c>
    </row>
    <row r="559" spans="1:15" x14ac:dyDescent="0.25">
      <c r="A559" s="1" t="str">
        <f t="shared" si="16"/>
        <v/>
      </c>
      <c r="B559" t="str">
        <f t="shared" si="17"/>
        <v/>
      </c>
      <c r="C559" s="1" t="str">
        <f>IF($A559&gt;--RIGHT($A$2,LEN($A$2)-8),"",COUNTIF(Table1[SHIFT NOMENCLATURE],$B559))</f>
        <v/>
      </c>
      <c r="D559" s="1" t="str">
        <f>IF($A559&gt;--RIGHT($A$2,LEN($A$2)-8),"",SUMIF(Table1[SHIFT NOMENCLATURE], $B559, Table1[EVIC KILL]))</f>
        <v/>
      </c>
      <c r="E559" s="1" t="str">
        <f>IF($A559&gt;--RIGHT($A$2,LEN($A$2)-8),"",SUMIF(Table1[SHIFT NOMENCLATURE], $B559, Table1[EVIC MOB]))</f>
        <v/>
      </c>
      <c r="F559" s="1" t="str">
        <f>IF($A559&gt;--RIGHT($A$2,LEN($A$2)-8),"",SUMIF(Table1[SHIFT NOMENCLATURE], $B559, Table1[EVIC FIRE]))</f>
        <v/>
      </c>
      <c r="G559" s="1" t="str">
        <f>IF($A559&gt;--RIGHT($A$2,LEN($A$2)-8),"",SUMIF(Table1[SHIFT NOMENCLATURE], $B559, Table1[EKIA]))</f>
        <v/>
      </c>
      <c r="H559" s="1" t="str">
        <f>IF($A559&gt;--RIGHT($A$2,LEN($A$2)-8),"",SUMIF(Table1[SHIFT NOMENCLATURE], $B559, Table1[EWIA]))</f>
        <v/>
      </c>
      <c r="I559" s="1" t="str">
        <f>IF($A559&gt;--RIGHT($A$2,LEN($A$2)-8),"",SUMIF(Table1[SHIFT NOMENCLATURE], $B559, Table1[EPW]))</f>
        <v/>
      </c>
      <c r="J559" s="1" t="str">
        <f>IF($A559&gt;--RIGHT($A$2,LEN($A$2)-8),"",SUMIF(Table1[SHIFT NOMENCLATURE], $B559, Table1[FVIC KILL]))</f>
        <v/>
      </c>
      <c r="K559" s="1" t="str">
        <f>IF($A559&gt;--RIGHT($A$2,LEN($A$2)-8),"",SUMIF(Table1[SHIFT NOMENCLATURE], $B559, Table1[FVIC MOB]))</f>
        <v/>
      </c>
      <c r="L559" s="1" t="str">
        <f>IF($A559&gt;--RIGHT($A$2,LEN($A$2)-8),"",SUMIF(Table1[SHIFT NOMENCLATURE], $B559, Table1[FVIC FIRE]))</f>
        <v/>
      </c>
      <c r="M559" s="1" t="str">
        <f>IF($A559&gt;--RIGHT($A$2,LEN($A$2)-8),"",SUMIF(Table1[SHIFT NOMENCLATURE], $B559, Table1[FKIA]))</f>
        <v/>
      </c>
      <c r="N559" s="1" t="str">
        <f>IF($A559&gt;--RIGHT($A$2,LEN($A$2)-8),"",SUMIF(Table1[SHIFT NOMENCLATURE], $B559, Table1[FWIA]))</f>
        <v/>
      </c>
      <c r="O559" s="1" t="str">
        <f>IF($A559&gt;--RIGHT($A$2,LEN($A$2)-8),"",SUMIF(Table1[SHIFT NOMENCLATURE], $B559, Table1[DUSTWUN]))</f>
        <v/>
      </c>
    </row>
    <row r="560" spans="1:15" x14ac:dyDescent="0.25">
      <c r="A560" s="1" t="str">
        <f t="shared" si="16"/>
        <v/>
      </c>
      <c r="B560" t="str">
        <f t="shared" si="17"/>
        <v/>
      </c>
      <c r="C560" s="1" t="str">
        <f>IF($A560&gt;--RIGHT($A$2,LEN($A$2)-8),"",COUNTIF(Table1[SHIFT NOMENCLATURE],$B560))</f>
        <v/>
      </c>
      <c r="D560" s="1" t="str">
        <f>IF($A560&gt;--RIGHT($A$2,LEN($A$2)-8),"",SUMIF(Table1[SHIFT NOMENCLATURE], $B560, Table1[EVIC KILL]))</f>
        <v/>
      </c>
      <c r="E560" s="1" t="str">
        <f>IF($A560&gt;--RIGHT($A$2,LEN($A$2)-8),"",SUMIF(Table1[SHIFT NOMENCLATURE], $B560, Table1[EVIC MOB]))</f>
        <v/>
      </c>
      <c r="F560" s="1" t="str">
        <f>IF($A560&gt;--RIGHT($A$2,LEN($A$2)-8),"",SUMIF(Table1[SHIFT NOMENCLATURE], $B560, Table1[EVIC FIRE]))</f>
        <v/>
      </c>
      <c r="G560" s="1" t="str">
        <f>IF($A560&gt;--RIGHT($A$2,LEN($A$2)-8),"",SUMIF(Table1[SHIFT NOMENCLATURE], $B560, Table1[EKIA]))</f>
        <v/>
      </c>
      <c r="H560" s="1" t="str">
        <f>IF($A560&gt;--RIGHT($A$2,LEN($A$2)-8),"",SUMIF(Table1[SHIFT NOMENCLATURE], $B560, Table1[EWIA]))</f>
        <v/>
      </c>
      <c r="I560" s="1" t="str">
        <f>IF($A560&gt;--RIGHT($A$2,LEN($A$2)-8),"",SUMIF(Table1[SHIFT NOMENCLATURE], $B560, Table1[EPW]))</f>
        <v/>
      </c>
      <c r="J560" s="1" t="str">
        <f>IF($A560&gt;--RIGHT($A$2,LEN($A$2)-8),"",SUMIF(Table1[SHIFT NOMENCLATURE], $B560, Table1[FVIC KILL]))</f>
        <v/>
      </c>
      <c r="K560" s="1" t="str">
        <f>IF($A560&gt;--RIGHT($A$2,LEN($A$2)-8),"",SUMIF(Table1[SHIFT NOMENCLATURE], $B560, Table1[FVIC MOB]))</f>
        <v/>
      </c>
      <c r="L560" s="1" t="str">
        <f>IF($A560&gt;--RIGHT($A$2,LEN($A$2)-8),"",SUMIF(Table1[SHIFT NOMENCLATURE], $B560, Table1[FVIC FIRE]))</f>
        <v/>
      </c>
      <c r="M560" s="1" t="str">
        <f>IF($A560&gt;--RIGHT($A$2,LEN($A$2)-8),"",SUMIF(Table1[SHIFT NOMENCLATURE], $B560, Table1[FKIA]))</f>
        <v/>
      </c>
      <c r="N560" s="1" t="str">
        <f>IF($A560&gt;--RIGHT($A$2,LEN($A$2)-8),"",SUMIF(Table1[SHIFT NOMENCLATURE], $B560, Table1[FWIA]))</f>
        <v/>
      </c>
      <c r="O560" s="1" t="str">
        <f>IF($A560&gt;--RIGHT($A$2,LEN($A$2)-8),"",SUMIF(Table1[SHIFT NOMENCLATURE], $B560, Table1[DUSTWUN]))</f>
        <v/>
      </c>
    </row>
    <row r="561" spans="1:15" x14ac:dyDescent="0.25">
      <c r="A561" s="1" t="str">
        <f t="shared" si="16"/>
        <v/>
      </c>
      <c r="B561" t="str">
        <f t="shared" si="17"/>
        <v/>
      </c>
      <c r="C561" s="1" t="str">
        <f>IF($A561&gt;--RIGHT($A$2,LEN($A$2)-8),"",COUNTIF(Table1[SHIFT NOMENCLATURE],$B561))</f>
        <v/>
      </c>
      <c r="D561" s="1" t="str">
        <f>IF($A561&gt;--RIGHT($A$2,LEN($A$2)-8),"",SUMIF(Table1[SHIFT NOMENCLATURE], $B561, Table1[EVIC KILL]))</f>
        <v/>
      </c>
      <c r="E561" s="1" t="str">
        <f>IF($A561&gt;--RIGHT($A$2,LEN($A$2)-8),"",SUMIF(Table1[SHIFT NOMENCLATURE], $B561, Table1[EVIC MOB]))</f>
        <v/>
      </c>
      <c r="F561" s="1" t="str">
        <f>IF($A561&gt;--RIGHT($A$2,LEN($A$2)-8),"",SUMIF(Table1[SHIFT NOMENCLATURE], $B561, Table1[EVIC FIRE]))</f>
        <v/>
      </c>
      <c r="G561" s="1" t="str">
        <f>IF($A561&gt;--RIGHT($A$2,LEN($A$2)-8),"",SUMIF(Table1[SHIFT NOMENCLATURE], $B561, Table1[EKIA]))</f>
        <v/>
      </c>
      <c r="H561" s="1" t="str">
        <f>IF($A561&gt;--RIGHT($A$2,LEN($A$2)-8),"",SUMIF(Table1[SHIFT NOMENCLATURE], $B561, Table1[EWIA]))</f>
        <v/>
      </c>
      <c r="I561" s="1" t="str">
        <f>IF($A561&gt;--RIGHT($A$2,LEN($A$2)-8),"",SUMIF(Table1[SHIFT NOMENCLATURE], $B561, Table1[EPW]))</f>
        <v/>
      </c>
      <c r="J561" s="1" t="str">
        <f>IF($A561&gt;--RIGHT($A$2,LEN($A$2)-8),"",SUMIF(Table1[SHIFT NOMENCLATURE], $B561, Table1[FVIC KILL]))</f>
        <v/>
      </c>
      <c r="K561" s="1" t="str">
        <f>IF($A561&gt;--RIGHT($A$2,LEN($A$2)-8),"",SUMIF(Table1[SHIFT NOMENCLATURE], $B561, Table1[FVIC MOB]))</f>
        <v/>
      </c>
      <c r="L561" s="1" t="str">
        <f>IF($A561&gt;--RIGHT($A$2,LEN($A$2)-8),"",SUMIF(Table1[SHIFT NOMENCLATURE], $B561, Table1[FVIC FIRE]))</f>
        <v/>
      </c>
      <c r="M561" s="1" t="str">
        <f>IF($A561&gt;--RIGHT($A$2,LEN($A$2)-8),"",SUMIF(Table1[SHIFT NOMENCLATURE], $B561, Table1[FKIA]))</f>
        <v/>
      </c>
      <c r="N561" s="1" t="str">
        <f>IF($A561&gt;--RIGHT($A$2,LEN($A$2)-8),"",SUMIF(Table1[SHIFT NOMENCLATURE], $B561, Table1[FWIA]))</f>
        <v/>
      </c>
      <c r="O561" s="1" t="str">
        <f>IF($A561&gt;--RIGHT($A$2,LEN($A$2)-8),"",SUMIF(Table1[SHIFT NOMENCLATURE], $B561, Table1[DUSTWUN]))</f>
        <v/>
      </c>
    </row>
    <row r="562" spans="1:15" x14ac:dyDescent="0.25">
      <c r="A562" s="1" t="str">
        <f t="shared" si="16"/>
        <v/>
      </c>
      <c r="B562" t="str">
        <f t="shared" si="17"/>
        <v/>
      </c>
      <c r="C562" s="1" t="str">
        <f>IF($A562&gt;--RIGHT($A$2,LEN($A$2)-8),"",COUNTIF(Table1[SHIFT NOMENCLATURE],$B562))</f>
        <v/>
      </c>
      <c r="D562" s="1" t="str">
        <f>IF($A562&gt;--RIGHT($A$2,LEN($A$2)-8),"",SUMIF(Table1[SHIFT NOMENCLATURE], $B562, Table1[EVIC KILL]))</f>
        <v/>
      </c>
      <c r="E562" s="1" t="str">
        <f>IF($A562&gt;--RIGHT($A$2,LEN($A$2)-8),"",SUMIF(Table1[SHIFT NOMENCLATURE], $B562, Table1[EVIC MOB]))</f>
        <v/>
      </c>
      <c r="F562" s="1" t="str">
        <f>IF($A562&gt;--RIGHT($A$2,LEN($A$2)-8),"",SUMIF(Table1[SHIFT NOMENCLATURE], $B562, Table1[EVIC FIRE]))</f>
        <v/>
      </c>
      <c r="G562" s="1" t="str">
        <f>IF($A562&gt;--RIGHT($A$2,LEN($A$2)-8),"",SUMIF(Table1[SHIFT NOMENCLATURE], $B562, Table1[EKIA]))</f>
        <v/>
      </c>
      <c r="H562" s="1" t="str">
        <f>IF($A562&gt;--RIGHT($A$2,LEN($A$2)-8),"",SUMIF(Table1[SHIFT NOMENCLATURE], $B562, Table1[EWIA]))</f>
        <v/>
      </c>
      <c r="I562" s="1" t="str">
        <f>IF($A562&gt;--RIGHT($A$2,LEN($A$2)-8),"",SUMIF(Table1[SHIFT NOMENCLATURE], $B562, Table1[EPW]))</f>
        <v/>
      </c>
      <c r="J562" s="1" t="str">
        <f>IF($A562&gt;--RIGHT($A$2,LEN($A$2)-8),"",SUMIF(Table1[SHIFT NOMENCLATURE], $B562, Table1[FVIC KILL]))</f>
        <v/>
      </c>
      <c r="K562" s="1" t="str">
        <f>IF($A562&gt;--RIGHT($A$2,LEN($A$2)-8),"",SUMIF(Table1[SHIFT NOMENCLATURE], $B562, Table1[FVIC MOB]))</f>
        <v/>
      </c>
      <c r="L562" s="1" t="str">
        <f>IF($A562&gt;--RIGHT($A$2,LEN($A$2)-8),"",SUMIF(Table1[SHIFT NOMENCLATURE], $B562, Table1[FVIC FIRE]))</f>
        <v/>
      </c>
      <c r="M562" s="1" t="str">
        <f>IF($A562&gt;--RIGHT($A$2,LEN($A$2)-8),"",SUMIF(Table1[SHIFT NOMENCLATURE], $B562, Table1[FKIA]))</f>
        <v/>
      </c>
      <c r="N562" s="1" t="str">
        <f>IF($A562&gt;--RIGHT($A$2,LEN($A$2)-8),"",SUMIF(Table1[SHIFT NOMENCLATURE], $B562, Table1[FWIA]))</f>
        <v/>
      </c>
      <c r="O562" s="1" t="str">
        <f>IF($A562&gt;--RIGHT($A$2,LEN($A$2)-8),"",SUMIF(Table1[SHIFT NOMENCLATURE], $B562, Table1[DUSTWUN]))</f>
        <v/>
      </c>
    </row>
    <row r="563" spans="1:15" x14ac:dyDescent="0.25">
      <c r="A563" s="1" t="str">
        <f t="shared" si="16"/>
        <v/>
      </c>
      <c r="B563" t="str">
        <f t="shared" si="17"/>
        <v/>
      </c>
      <c r="C563" s="1" t="str">
        <f>IF($A563&gt;--RIGHT($A$2,LEN($A$2)-8),"",COUNTIF(Table1[SHIFT NOMENCLATURE],$B563))</f>
        <v/>
      </c>
      <c r="D563" s="1" t="str">
        <f>IF($A563&gt;--RIGHT($A$2,LEN($A$2)-8),"",SUMIF(Table1[SHIFT NOMENCLATURE], $B563, Table1[EVIC KILL]))</f>
        <v/>
      </c>
      <c r="E563" s="1" t="str">
        <f>IF($A563&gt;--RIGHT($A$2,LEN($A$2)-8),"",SUMIF(Table1[SHIFT NOMENCLATURE], $B563, Table1[EVIC MOB]))</f>
        <v/>
      </c>
      <c r="F563" s="1" t="str">
        <f>IF($A563&gt;--RIGHT($A$2,LEN($A$2)-8),"",SUMIF(Table1[SHIFT NOMENCLATURE], $B563, Table1[EVIC FIRE]))</f>
        <v/>
      </c>
      <c r="G563" s="1" t="str">
        <f>IF($A563&gt;--RIGHT($A$2,LEN($A$2)-8),"",SUMIF(Table1[SHIFT NOMENCLATURE], $B563, Table1[EKIA]))</f>
        <v/>
      </c>
      <c r="H563" s="1" t="str">
        <f>IF($A563&gt;--RIGHT($A$2,LEN($A$2)-8),"",SUMIF(Table1[SHIFT NOMENCLATURE], $B563, Table1[EWIA]))</f>
        <v/>
      </c>
      <c r="I563" s="1" t="str">
        <f>IF($A563&gt;--RIGHT($A$2,LEN($A$2)-8),"",SUMIF(Table1[SHIFT NOMENCLATURE], $B563, Table1[EPW]))</f>
        <v/>
      </c>
      <c r="J563" s="1" t="str">
        <f>IF($A563&gt;--RIGHT($A$2,LEN($A$2)-8),"",SUMIF(Table1[SHIFT NOMENCLATURE], $B563, Table1[FVIC KILL]))</f>
        <v/>
      </c>
      <c r="K563" s="1" t="str">
        <f>IF($A563&gt;--RIGHT($A$2,LEN($A$2)-8),"",SUMIF(Table1[SHIFT NOMENCLATURE], $B563, Table1[FVIC MOB]))</f>
        <v/>
      </c>
      <c r="L563" s="1" t="str">
        <f>IF($A563&gt;--RIGHT($A$2,LEN($A$2)-8),"",SUMIF(Table1[SHIFT NOMENCLATURE], $B563, Table1[FVIC FIRE]))</f>
        <v/>
      </c>
      <c r="M563" s="1" t="str">
        <f>IF($A563&gt;--RIGHT($A$2,LEN($A$2)-8),"",SUMIF(Table1[SHIFT NOMENCLATURE], $B563, Table1[FKIA]))</f>
        <v/>
      </c>
      <c r="N563" s="1" t="str">
        <f>IF($A563&gt;--RIGHT($A$2,LEN($A$2)-8),"",SUMIF(Table1[SHIFT NOMENCLATURE], $B563, Table1[FWIA]))</f>
        <v/>
      </c>
      <c r="O563" s="1" t="str">
        <f>IF($A563&gt;--RIGHT($A$2,LEN($A$2)-8),"",SUMIF(Table1[SHIFT NOMENCLATURE], $B563, Table1[DUSTWUN]))</f>
        <v/>
      </c>
    </row>
    <row r="564" spans="1:15" x14ac:dyDescent="0.25">
      <c r="A564" s="1" t="str">
        <f t="shared" si="16"/>
        <v/>
      </c>
      <c r="B564" t="str">
        <f t="shared" si="17"/>
        <v/>
      </c>
      <c r="C564" s="1" t="str">
        <f>IF($A564&gt;--RIGHT($A$2,LEN($A$2)-8),"",COUNTIF(Table1[SHIFT NOMENCLATURE],$B564))</f>
        <v/>
      </c>
      <c r="D564" s="1" t="str">
        <f>IF($A564&gt;--RIGHT($A$2,LEN($A$2)-8),"",SUMIF(Table1[SHIFT NOMENCLATURE], $B564, Table1[EVIC KILL]))</f>
        <v/>
      </c>
      <c r="E564" s="1" t="str">
        <f>IF($A564&gt;--RIGHT($A$2,LEN($A$2)-8),"",SUMIF(Table1[SHIFT NOMENCLATURE], $B564, Table1[EVIC MOB]))</f>
        <v/>
      </c>
      <c r="F564" s="1" t="str">
        <f>IF($A564&gt;--RIGHT($A$2,LEN($A$2)-8),"",SUMIF(Table1[SHIFT NOMENCLATURE], $B564, Table1[EVIC FIRE]))</f>
        <v/>
      </c>
      <c r="G564" s="1" t="str">
        <f>IF($A564&gt;--RIGHT($A$2,LEN($A$2)-8),"",SUMIF(Table1[SHIFT NOMENCLATURE], $B564, Table1[EKIA]))</f>
        <v/>
      </c>
      <c r="H564" s="1" t="str">
        <f>IF($A564&gt;--RIGHT($A$2,LEN($A$2)-8),"",SUMIF(Table1[SHIFT NOMENCLATURE], $B564, Table1[EWIA]))</f>
        <v/>
      </c>
      <c r="I564" s="1" t="str">
        <f>IF($A564&gt;--RIGHT($A$2,LEN($A$2)-8),"",SUMIF(Table1[SHIFT NOMENCLATURE], $B564, Table1[EPW]))</f>
        <v/>
      </c>
      <c r="J564" s="1" t="str">
        <f>IF($A564&gt;--RIGHT($A$2,LEN($A$2)-8),"",SUMIF(Table1[SHIFT NOMENCLATURE], $B564, Table1[FVIC KILL]))</f>
        <v/>
      </c>
      <c r="K564" s="1" t="str">
        <f>IF($A564&gt;--RIGHT($A$2,LEN($A$2)-8),"",SUMIF(Table1[SHIFT NOMENCLATURE], $B564, Table1[FVIC MOB]))</f>
        <v/>
      </c>
      <c r="L564" s="1" t="str">
        <f>IF($A564&gt;--RIGHT($A$2,LEN($A$2)-8),"",SUMIF(Table1[SHIFT NOMENCLATURE], $B564, Table1[FVIC FIRE]))</f>
        <v/>
      </c>
      <c r="M564" s="1" t="str">
        <f>IF($A564&gt;--RIGHT($A$2,LEN($A$2)-8),"",SUMIF(Table1[SHIFT NOMENCLATURE], $B564, Table1[FKIA]))</f>
        <v/>
      </c>
      <c r="N564" s="1" t="str">
        <f>IF($A564&gt;--RIGHT($A$2,LEN($A$2)-8),"",SUMIF(Table1[SHIFT NOMENCLATURE], $B564, Table1[FWIA]))</f>
        <v/>
      </c>
      <c r="O564" s="1" t="str">
        <f>IF($A564&gt;--RIGHT($A$2,LEN($A$2)-8),"",SUMIF(Table1[SHIFT NOMENCLATURE], $B564, Table1[DUSTWUN]))</f>
        <v/>
      </c>
    </row>
    <row r="565" spans="1:15" x14ac:dyDescent="0.25">
      <c r="A565" s="1" t="str">
        <f t="shared" si="16"/>
        <v/>
      </c>
      <c r="B565" t="str">
        <f t="shared" si="17"/>
        <v/>
      </c>
      <c r="C565" s="1" t="str">
        <f>IF($A565&gt;--RIGHT($A$2,LEN($A$2)-8),"",COUNTIF(Table1[SHIFT NOMENCLATURE],$B565))</f>
        <v/>
      </c>
      <c r="D565" s="1" t="str">
        <f>IF($A565&gt;--RIGHT($A$2,LEN($A$2)-8),"",SUMIF(Table1[SHIFT NOMENCLATURE], $B565, Table1[EVIC KILL]))</f>
        <v/>
      </c>
      <c r="E565" s="1" t="str">
        <f>IF($A565&gt;--RIGHT($A$2,LEN($A$2)-8),"",SUMIF(Table1[SHIFT NOMENCLATURE], $B565, Table1[EVIC MOB]))</f>
        <v/>
      </c>
      <c r="F565" s="1" t="str">
        <f>IF($A565&gt;--RIGHT($A$2,LEN($A$2)-8),"",SUMIF(Table1[SHIFT NOMENCLATURE], $B565, Table1[EVIC FIRE]))</f>
        <v/>
      </c>
      <c r="G565" s="1" t="str">
        <f>IF($A565&gt;--RIGHT($A$2,LEN($A$2)-8),"",SUMIF(Table1[SHIFT NOMENCLATURE], $B565, Table1[EKIA]))</f>
        <v/>
      </c>
      <c r="H565" s="1" t="str">
        <f>IF($A565&gt;--RIGHT($A$2,LEN($A$2)-8),"",SUMIF(Table1[SHIFT NOMENCLATURE], $B565, Table1[EWIA]))</f>
        <v/>
      </c>
      <c r="I565" s="1" t="str">
        <f>IF($A565&gt;--RIGHT($A$2,LEN($A$2)-8),"",SUMIF(Table1[SHIFT NOMENCLATURE], $B565, Table1[EPW]))</f>
        <v/>
      </c>
      <c r="J565" s="1" t="str">
        <f>IF($A565&gt;--RIGHT($A$2,LEN($A$2)-8),"",SUMIF(Table1[SHIFT NOMENCLATURE], $B565, Table1[FVIC KILL]))</f>
        <v/>
      </c>
      <c r="K565" s="1" t="str">
        <f>IF($A565&gt;--RIGHT($A$2,LEN($A$2)-8),"",SUMIF(Table1[SHIFT NOMENCLATURE], $B565, Table1[FVIC MOB]))</f>
        <v/>
      </c>
      <c r="L565" s="1" t="str">
        <f>IF($A565&gt;--RIGHT($A$2,LEN($A$2)-8),"",SUMIF(Table1[SHIFT NOMENCLATURE], $B565, Table1[FVIC FIRE]))</f>
        <v/>
      </c>
      <c r="M565" s="1" t="str">
        <f>IF($A565&gt;--RIGHT($A$2,LEN($A$2)-8),"",SUMIF(Table1[SHIFT NOMENCLATURE], $B565, Table1[FKIA]))</f>
        <v/>
      </c>
      <c r="N565" s="1" t="str">
        <f>IF($A565&gt;--RIGHT($A$2,LEN($A$2)-8),"",SUMIF(Table1[SHIFT NOMENCLATURE], $B565, Table1[FWIA]))</f>
        <v/>
      </c>
      <c r="O565" s="1" t="str">
        <f>IF($A565&gt;--RIGHT($A$2,LEN($A$2)-8),"",SUMIF(Table1[SHIFT NOMENCLATURE], $B565, Table1[DUSTWUN]))</f>
        <v/>
      </c>
    </row>
    <row r="566" spans="1:15" x14ac:dyDescent="0.25">
      <c r="A566" s="1" t="str">
        <f t="shared" si="16"/>
        <v/>
      </c>
      <c r="B566" t="str">
        <f t="shared" si="17"/>
        <v/>
      </c>
      <c r="C566" s="1" t="str">
        <f>IF($A566&gt;--RIGHT($A$2,LEN($A$2)-8),"",COUNTIF(Table1[SHIFT NOMENCLATURE],$B566))</f>
        <v/>
      </c>
      <c r="D566" s="1" t="str">
        <f>IF($A566&gt;--RIGHT($A$2,LEN($A$2)-8),"",SUMIF(Table1[SHIFT NOMENCLATURE], $B566, Table1[EVIC KILL]))</f>
        <v/>
      </c>
      <c r="E566" s="1" t="str">
        <f>IF($A566&gt;--RIGHT($A$2,LEN($A$2)-8),"",SUMIF(Table1[SHIFT NOMENCLATURE], $B566, Table1[EVIC MOB]))</f>
        <v/>
      </c>
      <c r="F566" s="1" t="str">
        <f>IF($A566&gt;--RIGHT($A$2,LEN($A$2)-8),"",SUMIF(Table1[SHIFT NOMENCLATURE], $B566, Table1[EVIC FIRE]))</f>
        <v/>
      </c>
      <c r="G566" s="1" t="str">
        <f>IF($A566&gt;--RIGHT($A$2,LEN($A$2)-8),"",SUMIF(Table1[SHIFT NOMENCLATURE], $B566, Table1[EKIA]))</f>
        <v/>
      </c>
      <c r="H566" s="1" t="str">
        <f>IF($A566&gt;--RIGHT($A$2,LEN($A$2)-8),"",SUMIF(Table1[SHIFT NOMENCLATURE], $B566, Table1[EWIA]))</f>
        <v/>
      </c>
      <c r="I566" s="1" t="str">
        <f>IF($A566&gt;--RIGHT($A$2,LEN($A$2)-8),"",SUMIF(Table1[SHIFT NOMENCLATURE], $B566, Table1[EPW]))</f>
        <v/>
      </c>
      <c r="J566" s="1" t="str">
        <f>IF($A566&gt;--RIGHT($A$2,LEN($A$2)-8),"",SUMIF(Table1[SHIFT NOMENCLATURE], $B566, Table1[FVIC KILL]))</f>
        <v/>
      </c>
      <c r="K566" s="1" t="str">
        <f>IF($A566&gt;--RIGHT($A$2,LEN($A$2)-8),"",SUMIF(Table1[SHIFT NOMENCLATURE], $B566, Table1[FVIC MOB]))</f>
        <v/>
      </c>
      <c r="L566" s="1" t="str">
        <f>IF($A566&gt;--RIGHT($A$2,LEN($A$2)-8),"",SUMIF(Table1[SHIFT NOMENCLATURE], $B566, Table1[FVIC FIRE]))</f>
        <v/>
      </c>
      <c r="M566" s="1" t="str">
        <f>IF($A566&gt;--RIGHT($A$2,LEN($A$2)-8),"",SUMIF(Table1[SHIFT NOMENCLATURE], $B566, Table1[FKIA]))</f>
        <v/>
      </c>
      <c r="N566" s="1" t="str">
        <f>IF($A566&gt;--RIGHT($A$2,LEN($A$2)-8),"",SUMIF(Table1[SHIFT NOMENCLATURE], $B566, Table1[FWIA]))</f>
        <v/>
      </c>
      <c r="O566" s="1" t="str">
        <f>IF($A566&gt;--RIGHT($A$2,LEN($A$2)-8),"",SUMIF(Table1[SHIFT NOMENCLATURE], $B566, Table1[DUSTWUN]))</f>
        <v/>
      </c>
    </row>
    <row r="567" spans="1:15" x14ac:dyDescent="0.25">
      <c r="A567" s="1" t="str">
        <f t="shared" si="16"/>
        <v/>
      </c>
      <c r="B567" t="str">
        <f t="shared" si="17"/>
        <v/>
      </c>
      <c r="C567" s="1" t="str">
        <f>IF($A567&gt;--RIGHT($A$2,LEN($A$2)-8),"",COUNTIF(Table1[SHIFT NOMENCLATURE],$B567))</f>
        <v/>
      </c>
      <c r="D567" s="1" t="str">
        <f>IF($A567&gt;--RIGHT($A$2,LEN($A$2)-8),"",SUMIF(Table1[SHIFT NOMENCLATURE], $B567, Table1[EVIC KILL]))</f>
        <v/>
      </c>
      <c r="E567" s="1" t="str">
        <f>IF($A567&gt;--RIGHT($A$2,LEN($A$2)-8),"",SUMIF(Table1[SHIFT NOMENCLATURE], $B567, Table1[EVIC MOB]))</f>
        <v/>
      </c>
      <c r="F567" s="1" t="str">
        <f>IF($A567&gt;--RIGHT($A$2,LEN($A$2)-8),"",SUMIF(Table1[SHIFT NOMENCLATURE], $B567, Table1[EVIC FIRE]))</f>
        <v/>
      </c>
      <c r="G567" s="1" t="str">
        <f>IF($A567&gt;--RIGHT($A$2,LEN($A$2)-8),"",SUMIF(Table1[SHIFT NOMENCLATURE], $B567, Table1[EKIA]))</f>
        <v/>
      </c>
      <c r="H567" s="1" t="str">
        <f>IF($A567&gt;--RIGHT($A$2,LEN($A$2)-8),"",SUMIF(Table1[SHIFT NOMENCLATURE], $B567, Table1[EWIA]))</f>
        <v/>
      </c>
      <c r="I567" s="1" t="str">
        <f>IF($A567&gt;--RIGHT($A$2,LEN($A$2)-8),"",SUMIF(Table1[SHIFT NOMENCLATURE], $B567, Table1[EPW]))</f>
        <v/>
      </c>
      <c r="J567" s="1" t="str">
        <f>IF($A567&gt;--RIGHT($A$2,LEN($A$2)-8),"",SUMIF(Table1[SHIFT NOMENCLATURE], $B567, Table1[FVIC KILL]))</f>
        <v/>
      </c>
      <c r="K567" s="1" t="str">
        <f>IF($A567&gt;--RIGHT($A$2,LEN($A$2)-8),"",SUMIF(Table1[SHIFT NOMENCLATURE], $B567, Table1[FVIC MOB]))</f>
        <v/>
      </c>
      <c r="L567" s="1" t="str">
        <f>IF($A567&gt;--RIGHT($A$2,LEN($A$2)-8),"",SUMIF(Table1[SHIFT NOMENCLATURE], $B567, Table1[FVIC FIRE]))</f>
        <v/>
      </c>
      <c r="M567" s="1" t="str">
        <f>IF($A567&gt;--RIGHT($A$2,LEN($A$2)-8),"",SUMIF(Table1[SHIFT NOMENCLATURE], $B567, Table1[FKIA]))</f>
        <v/>
      </c>
      <c r="N567" s="1" t="str">
        <f>IF($A567&gt;--RIGHT($A$2,LEN($A$2)-8),"",SUMIF(Table1[SHIFT NOMENCLATURE], $B567, Table1[FWIA]))</f>
        <v/>
      </c>
      <c r="O567" s="1" t="str">
        <f>IF($A567&gt;--RIGHT($A$2,LEN($A$2)-8),"",SUMIF(Table1[SHIFT NOMENCLATURE], $B567, Table1[DUSTWUN]))</f>
        <v/>
      </c>
    </row>
    <row r="568" spans="1:15" x14ac:dyDescent="0.25">
      <c r="A568" s="1" t="str">
        <f t="shared" si="16"/>
        <v/>
      </c>
      <c r="B568" t="str">
        <f t="shared" si="17"/>
        <v/>
      </c>
      <c r="C568" s="1" t="str">
        <f>IF($A568&gt;--RIGHT($A$2,LEN($A$2)-8),"",COUNTIF(Table1[SHIFT NOMENCLATURE],$B568))</f>
        <v/>
      </c>
      <c r="D568" s="1" t="str">
        <f>IF($A568&gt;--RIGHT($A$2,LEN($A$2)-8),"",SUMIF(Table1[SHIFT NOMENCLATURE], $B568, Table1[EVIC KILL]))</f>
        <v/>
      </c>
      <c r="E568" s="1" t="str">
        <f>IF($A568&gt;--RIGHT($A$2,LEN($A$2)-8),"",SUMIF(Table1[SHIFT NOMENCLATURE], $B568, Table1[EVIC MOB]))</f>
        <v/>
      </c>
      <c r="F568" s="1" t="str">
        <f>IF($A568&gt;--RIGHT($A$2,LEN($A$2)-8),"",SUMIF(Table1[SHIFT NOMENCLATURE], $B568, Table1[EVIC FIRE]))</f>
        <v/>
      </c>
      <c r="G568" s="1" t="str">
        <f>IF($A568&gt;--RIGHT($A$2,LEN($A$2)-8),"",SUMIF(Table1[SHIFT NOMENCLATURE], $B568, Table1[EKIA]))</f>
        <v/>
      </c>
      <c r="H568" s="1" t="str">
        <f>IF($A568&gt;--RIGHT($A$2,LEN($A$2)-8),"",SUMIF(Table1[SHIFT NOMENCLATURE], $B568, Table1[EWIA]))</f>
        <v/>
      </c>
      <c r="I568" s="1" t="str">
        <f>IF($A568&gt;--RIGHT($A$2,LEN($A$2)-8),"",SUMIF(Table1[SHIFT NOMENCLATURE], $B568, Table1[EPW]))</f>
        <v/>
      </c>
      <c r="J568" s="1" t="str">
        <f>IF($A568&gt;--RIGHT($A$2,LEN($A$2)-8),"",SUMIF(Table1[SHIFT NOMENCLATURE], $B568, Table1[FVIC KILL]))</f>
        <v/>
      </c>
      <c r="K568" s="1" t="str">
        <f>IF($A568&gt;--RIGHT($A$2,LEN($A$2)-8),"",SUMIF(Table1[SHIFT NOMENCLATURE], $B568, Table1[FVIC MOB]))</f>
        <v/>
      </c>
      <c r="L568" s="1" t="str">
        <f>IF($A568&gt;--RIGHT($A$2,LEN($A$2)-8),"",SUMIF(Table1[SHIFT NOMENCLATURE], $B568, Table1[FVIC FIRE]))</f>
        <v/>
      </c>
      <c r="M568" s="1" t="str">
        <f>IF($A568&gt;--RIGHT($A$2,LEN($A$2)-8),"",SUMIF(Table1[SHIFT NOMENCLATURE], $B568, Table1[FKIA]))</f>
        <v/>
      </c>
      <c r="N568" s="1" t="str">
        <f>IF($A568&gt;--RIGHT($A$2,LEN($A$2)-8),"",SUMIF(Table1[SHIFT NOMENCLATURE], $B568, Table1[FWIA]))</f>
        <v/>
      </c>
      <c r="O568" s="1" t="str">
        <f>IF($A568&gt;--RIGHT($A$2,LEN($A$2)-8),"",SUMIF(Table1[SHIFT NOMENCLATURE], $B568, Table1[DUSTWUN]))</f>
        <v/>
      </c>
    </row>
    <row r="569" spans="1:15" x14ac:dyDescent="0.25">
      <c r="A569" s="1" t="str">
        <f t="shared" si="16"/>
        <v/>
      </c>
      <c r="B569" t="str">
        <f t="shared" si="17"/>
        <v/>
      </c>
      <c r="C569" s="1" t="str">
        <f>IF($A569&gt;--RIGHT($A$2,LEN($A$2)-8),"",COUNTIF(Table1[SHIFT NOMENCLATURE],$B569))</f>
        <v/>
      </c>
      <c r="D569" s="1" t="str">
        <f>IF($A569&gt;--RIGHT($A$2,LEN($A$2)-8),"",SUMIF(Table1[SHIFT NOMENCLATURE], $B569, Table1[EVIC KILL]))</f>
        <v/>
      </c>
      <c r="E569" s="1" t="str">
        <f>IF($A569&gt;--RIGHT($A$2,LEN($A$2)-8),"",SUMIF(Table1[SHIFT NOMENCLATURE], $B569, Table1[EVIC MOB]))</f>
        <v/>
      </c>
      <c r="F569" s="1" t="str">
        <f>IF($A569&gt;--RIGHT($A$2,LEN($A$2)-8),"",SUMIF(Table1[SHIFT NOMENCLATURE], $B569, Table1[EVIC FIRE]))</f>
        <v/>
      </c>
      <c r="G569" s="1" t="str">
        <f>IF($A569&gt;--RIGHT($A$2,LEN($A$2)-8),"",SUMIF(Table1[SHIFT NOMENCLATURE], $B569, Table1[EKIA]))</f>
        <v/>
      </c>
      <c r="H569" s="1" t="str">
        <f>IF($A569&gt;--RIGHT($A$2,LEN($A$2)-8),"",SUMIF(Table1[SHIFT NOMENCLATURE], $B569, Table1[EWIA]))</f>
        <v/>
      </c>
      <c r="I569" s="1" t="str">
        <f>IF($A569&gt;--RIGHT($A$2,LEN($A$2)-8),"",SUMIF(Table1[SHIFT NOMENCLATURE], $B569, Table1[EPW]))</f>
        <v/>
      </c>
      <c r="J569" s="1" t="str">
        <f>IF($A569&gt;--RIGHT($A$2,LEN($A$2)-8),"",SUMIF(Table1[SHIFT NOMENCLATURE], $B569, Table1[FVIC KILL]))</f>
        <v/>
      </c>
      <c r="K569" s="1" t="str">
        <f>IF($A569&gt;--RIGHT($A$2,LEN($A$2)-8),"",SUMIF(Table1[SHIFT NOMENCLATURE], $B569, Table1[FVIC MOB]))</f>
        <v/>
      </c>
      <c r="L569" s="1" t="str">
        <f>IF($A569&gt;--RIGHT($A$2,LEN($A$2)-8),"",SUMIF(Table1[SHIFT NOMENCLATURE], $B569, Table1[FVIC FIRE]))</f>
        <v/>
      </c>
      <c r="M569" s="1" t="str">
        <f>IF($A569&gt;--RIGHT($A$2,LEN($A$2)-8),"",SUMIF(Table1[SHIFT NOMENCLATURE], $B569, Table1[FKIA]))</f>
        <v/>
      </c>
      <c r="N569" s="1" t="str">
        <f>IF($A569&gt;--RIGHT($A$2,LEN($A$2)-8),"",SUMIF(Table1[SHIFT NOMENCLATURE], $B569, Table1[FWIA]))</f>
        <v/>
      </c>
      <c r="O569" s="1" t="str">
        <f>IF($A569&gt;--RIGHT($A$2,LEN($A$2)-8),"",SUMIF(Table1[SHIFT NOMENCLATURE], $B569, Table1[DUSTWUN]))</f>
        <v/>
      </c>
    </row>
    <row r="570" spans="1:15" x14ac:dyDescent="0.25">
      <c r="A570" s="1" t="str">
        <f t="shared" si="16"/>
        <v/>
      </c>
      <c r="B570" t="str">
        <f t="shared" si="17"/>
        <v/>
      </c>
      <c r="C570" s="1" t="str">
        <f>IF($A570&gt;--RIGHT($A$2,LEN($A$2)-8),"",COUNTIF(Table1[SHIFT NOMENCLATURE],$B570))</f>
        <v/>
      </c>
      <c r="D570" s="1" t="str">
        <f>IF($A570&gt;--RIGHT($A$2,LEN($A$2)-8),"",SUMIF(Table1[SHIFT NOMENCLATURE], $B570, Table1[EVIC KILL]))</f>
        <v/>
      </c>
      <c r="E570" s="1" t="str">
        <f>IF($A570&gt;--RIGHT($A$2,LEN($A$2)-8),"",SUMIF(Table1[SHIFT NOMENCLATURE], $B570, Table1[EVIC MOB]))</f>
        <v/>
      </c>
      <c r="F570" s="1" t="str">
        <f>IF($A570&gt;--RIGHT($A$2,LEN($A$2)-8),"",SUMIF(Table1[SHIFT NOMENCLATURE], $B570, Table1[EVIC FIRE]))</f>
        <v/>
      </c>
      <c r="G570" s="1" t="str">
        <f>IF($A570&gt;--RIGHT($A$2,LEN($A$2)-8),"",SUMIF(Table1[SHIFT NOMENCLATURE], $B570, Table1[EKIA]))</f>
        <v/>
      </c>
      <c r="H570" s="1" t="str">
        <f>IF($A570&gt;--RIGHT($A$2,LEN($A$2)-8),"",SUMIF(Table1[SHIFT NOMENCLATURE], $B570, Table1[EWIA]))</f>
        <v/>
      </c>
      <c r="I570" s="1" t="str">
        <f>IF($A570&gt;--RIGHT($A$2,LEN($A$2)-8),"",SUMIF(Table1[SHIFT NOMENCLATURE], $B570, Table1[EPW]))</f>
        <v/>
      </c>
      <c r="J570" s="1" t="str">
        <f>IF($A570&gt;--RIGHT($A$2,LEN($A$2)-8),"",SUMIF(Table1[SHIFT NOMENCLATURE], $B570, Table1[FVIC KILL]))</f>
        <v/>
      </c>
      <c r="K570" s="1" t="str">
        <f>IF($A570&gt;--RIGHT($A$2,LEN($A$2)-8),"",SUMIF(Table1[SHIFT NOMENCLATURE], $B570, Table1[FVIC MOB]))</f>
        <v/>
      </c>
      <c r="L570" s="1" t="str">
        <f>IF($A570&gt;--RIGHT($A$2,LEN($A$2)-8),"",SUMIF(Table1[SHIFT NOMENCLATURE], $B570, Table1[FVIC FIRE]))</f>
        <v/>
      </c>
      <c r="M570" s="1" t="str">
        <f>IF($A570&gt;--RIGHT($A$2,LEN($A$2)-8),"",SUMIF(Table1[SHIFT NOMENCLATURE], $B570, Table1[FKIA]))</f>
        <v/>
      </c>
      <c r="N570" s="1" t="str">
        <f>IF($A570&gt;--RIGHT($A$2,LEN($A$2)-8),"",SUMIF(Table1[SHIFT NOMENCLATURE], $B570, Table1[FWIA]))</f>
        <v/>
      </c>
      <c r="O570" s="1" t="str">
        <f>IF($A570&gt;--RIGHT($A$2,LEN($A$2)-8),"",SUMIF(Table1[SHIFT NOMENCLATURE], $B570, Table1[DUSTWUN]))</f>
        <v/>
      </c>
    </row>
    <row r="571" spans="1:15" x14ac:dyDescent="0.25">
      <c r="A571" s="1" t="str">
        <f t="shared" si="16"/>
        <v/>
      </c>
      <c r="B571" t="str">
        <f t="shared" si="17"/>
        <v/>
      </c>
      <c r="C571" s="1" t="str">
        <f>IF($A571&gt;--RIGHT($A$2,LEN($A$2)-8),"",COUNTIF(Table1[SHIFT NOMENCLATURE],$B571))</f>
        <v/>
      </c>
      <c r="D571" s="1" t="str">
        <f>IF($A571&gt;--RIGHT($A$2,LEN($A$2)-8),"",SUMIF(Table1[SHIFT NOMENCLATURE], $B571, Table1[EVIC KILL]))</f>
        <v/>
      </c>
      <c r="E571" s="1" t="str">
        <f>IF($A571&gt;--RIGHT($A$2,LEN($A$2)-8),"",SUMIF(Table1[SHIFT NOMENCLATURE], $B571, Table1[EVIC MOB]))</f>
        <v/>
      </c>
      <c r="F571" s="1" t="str">
        <f>IF($A571&gt;--RIGHT($A$2,LEN($A$2)-8),"",SUMIF(Table1[SHIFT NOMENCLATURE], $B571, Table1[EVIC FIRE]))</f>
        <v/>
      </c>
      <c r="G571" s="1" t="str">
        <f>IF($A571&gt;--RIGHT($A$2,LEN($A$2)-8),"",SUMIF(Table1[SHIFT NOMENCLATURE], $B571, Table1[EKIA]))</f>
        <v/>
      </c>
      <c r="H571" s="1" t="str">
        <f>IF($A571&gt;--RIGHT($A$2,LEN($A$2)-8),"",SUMIF(Table1[SHIFT NOMENCLATURE], $B571, Table1[EWIA]))</f>
        <v/>
      </c>
      <c r="I571" s="1" t="str">
        <f>IF($A571&gt;--RIGHT($A$2,LEN($A$2)-8),"",SUMIF(Table1[SHIFT NOMENCLATURE], $B571, Table1[EPW]))</f>
        <v/>
      </c>
      <c r="J571" s="1" t="str">
        <f>IF($A571&gt;--RIGHT($A$2,LEN($A$2)-8),"",SUMIF(Table1[SHIFT NOMENCLATURE], $B571, Table1[FVIC KILL]))</f>
        <v/>
      </c>
      <c r="K571" s="1" t="str">
        <f>IF($A571&gt;--RIGHT($A$2,LEN($A$2)-8),"",SUMIF(Table1[SHIFT NOMENCLATURE], $B571, Table1[FVIC MOB]))</f>
        <v/>
      </c>
      <c r="L571" s="1" t="str">
        <f>IF($A571&gt;--RIGHT($A$2,LEN($A$2)-8),"",SUMIF(Table1[SHIFT NOMENCLATURE], $B571, Table1[FVIC FIRE]))</f>
        <v/>
      </c>
      <c r="M571" s="1" t="str">
        <f>IF($A571&gt;--RIGHT($A$2,LEN($A$2)-8),"",SUMIF(Table1[SHIFT NOMENCLATURE], $B571, Table1[FKIA]))</f>
        <v/>
      </c>
      <c r="N571" s="1" t="str">
        <f>IF($A571&gt;--RIGHT($A$2,LEN($A$2)-8),"",SUMIF(Table1[SHIFT NOMENCLATURE], $B571, Table1[FWIA]))</f>
        <v/>
      </c>
      <c r="O571" s="1" t="str">
        <f>IF($A571&gt;--RIGHT($A$2,LEN($A$2)-8),"",SUMIF(Table1[SHIFT NOMENCLATURE], $B571, Table1[DUSTWUN]))</f>
        <v/>
      </c>
    </row>
    <row r="572" spans="1:15" x14ac:dyDescent="0.25">
      <c r="A572" s="1" t="str">
        <f t="shared" si="16"/>
        <v/>
      </c>
      <c r="B572" t="str">
        <f t="shared" si="17"/>
        <v/>
      </c>
      <c r="C572" s="1" t="str">
        <f>IF($A572&gt;--RIGHT($A$2,LEN($A$2)-8),"",COUNTIF(Table1[SHIFT NOMENCLATURE],$B572))</f>
        <v/>
      </c>
      <c r="D572" s="1" t="str">
        <f>IF($A572&gt;--RIGHT($A$2,LEN($A$2)-8),"",SUMIF(Table1[SHIFT NOMENCLATURE], $B572, Table1[EVIC KILL]))</f>
        <v/>
      </c>
      <c r="E572" s="1" t="str">
        <f>IF($A572&gt;--RIGHT($A$2,LEN($A$2)-8),"",SUMIF(Table1[SHIFT NOMENCLATURE], $B572, Table1[EVIC MOB]))</f>
        <v/>
      </c>
      <c r="F572" s="1" t="str">
        <f>IF($A572&gt;--RIGHT($A$2,LEN($A$2)-8),"",SUMIF(Table1[SHIFT NOMENCLATURE], $B572, Table1[EVIC FIRE]))</f>
        <v/>
      </c>
      <c r="G572" s="1" t="str">
        <f>IF($A572&gt;--RIGHT($A$2,LEN($A$2)-8),"",SUMIF(Table1[SHIFT NOMENCLATURE], $B572, Table1[EKIA]))</f>
        <v/>
      </c>
      <c r="H572" s="1" t="str">
        <f>IF($A572&gt;--RIGHT($A$2,LEN($A$2)-8),"",SUMIF(Table1[SHIFT NOMENCLATURE], $B572, Table1[EWIA]))</f>
        <v/>
      </c>
      <c r="I572" s="1" t="str">
        <f>IF($A572&gt;--RIGHT($A$2,LEN($A$2)-8),"",SUMIF(Table1[SHIFT NOMENCLATURE], $B572, Table1[EPW]))</f>
        <v/>
      </c>
      <c r="J572" s="1" t="str">
        <f>IF($A572&gt;--RIGHT($A$2,LEN($A$2)-8),"",SUMIF(Table1[SHIFT NOMENCLATURE], $B572, Table1[FVIC KILL]))</f>
        <v/>
      </c>
      <c r="K572" s="1" t="str">
        <f>IF($A572&gt;--RIGHT($A$2,LEN($A$2)-8),"",SUMIF(Table1[SHIFT NOMENCLATURE], $B572, Table1[FVIC MOB]))</f>
        <v/>
      </c>
      <c r="L572" s="1" t="str">
        <f>IF($A572&gt;--RIGHT($A$2,LEN($A$2)-8),"",SUMIF(Table1[SHIFT NOMENCLATURE], $B572, Table1[FVIC FIRE]))</f>
        <v/>
      </c>
      <c r="M572" s="1" t="str">
        <f>IF($A572&gt;--RIGHT($A$2,LEN($A$2)-8),"",SUMIF(Table1[SHIFT NOMENCLATURE], $B572, Table1[FKIA]))</f>
        <v/>
      </c>
      <c r="N572" s="1" t="str">
        <f>IF($A572&gt;--RIGHT($A$2,LEN($A$2)-8),"",SUMIF(Table1[SHIFT NOMENCLATURE], $B572, Table1[FWIA]))</f>
        <v/>
      </c>
      <c r="O572" s="1" t="str">
        <f>IF($A572&gt;--RIGHT($A$2,LEN($A$2)-8),"",SUMIF(Table1[SHIFT NOMENCLATURE], $B572, Table1[DUSTWUN]))</f>
        <v/>
      </c>
    </row>
    <row r="573" spans="1:15" x14ac:dyDescent="0.25">
      <c r="A573" s="1" t="str">
        <f t="shared" si="16"/>
        <v/>
      </c>
      <c r="B573" t="str">
        <f t="shared" si="17"/>
        <v/>
      </c>
      <c r="C573" s="1" t="str">
        <f>IF($A573&gt;--RIGHT($A$2,LEN($A$2)-8),"",COUNTIF(Table1[SHIFT NOMENCLATURE],$B573))</f>
        <v/>
      </c>
      <c r="D573" s="1" t="str">
        <f>IF($A573&gt;--RIGHT($A$2,LEN($A$2)-8),"",SUMIF(Table1[SHIFT NOMENCLATURE], $B573, Table1[EVIC KILL]))</f>
        <v/>
      </c>
      <c r="E573" s="1" t="str">
        <f>IF($A573&gt;--RIGHT($A$2,LEN($A$2)-8),"",SUMIF(Table1[SHIFT NOMENCLATURE], $B573, Table1[EVIC MOB]))</f>
        <v/>
      </c>
      <c r="F573" s="1" t="str">
        <f>IF($A573&gt;--RIGHT($A$2,LEN($A$2)-8),"",SUMIF(Table1[SHIFT NOMENCLATURE], $B573, Table1[EVIC FIRE]))</f>
        <v/>
      </c>
      <c r="G573" s="1" t="str">
        <f>IF($A573&gt;--RIGHT($A$2,LEN($A$2)-8),"",SUMIF(Table1[SHIFT NOMENCLATURE], $B573, Table1[EKIA]))</f>
        <v/>
      </c>
      <c r="H573" s="1" t="str">
        <f>IF($A573&gt;--RIGHT($A$2,LEN($A$2)-8),"",SUMIF(Table1[SHIFT NOMENCLATURE], $B573, Table1[EWIA]))</f>
        <v/>
      </c>
      <c r="I573" s="1" t="str">
        <f>IF($A573&gt;--RIGHT($A$2,LEN($A$2)-8),"",SUMIF(Table1[SHIFT NOMENCLATURE], $B573, Table1[EPW]))</f>
        <v/>
      </c>
      <c r="J573" s="1" t="str">
        <f>IF($A573&gt;--RIGHT($A$2,LEN($A$2)-8),"",SUMIF(Table1[SHIFT NOMENCLATURE], $B573, Table1[FVIC KILL]))</f>
        <v/>
      </c>
      <c r="K573" s="1" t="str">
        <f>IF($A573&gt;--RIGHT($A$2,LEN($A$2)-8),"",SUMIF(Table1[SHIFT NOMENCLATURE], $B573, Table1[FVIC MOB]))</f>
        <v/>
      </c>
      <c r="L573" s="1" t="str">
        <f>IF($A573&gt;--RIGHT($A$2,LEN($A$2)-8),"",SUMIF(Table1[SHIFT NOMENCLATURE], $B573, Table1[FVIC FIRE]))</f>
        <v/>
      </c>
      <c r="M573" s="1" t="str">
        <f>IF($A573&gt;--RIGHT($A$2,LEN($A$2)-8),"",SUMIF(Table1[SHIFT NOMENCLATURE], $B573, Table1[FKIA]))</f>
        <v/>
      </c>
      <c r="N573" s="1" t="str">
        <f>IF($A573&gt;--RIGHT($A$2,LEN($A$2)-8),"",SUMIF(Table1[SHIFT NOMENCLATURE], $B573, Table1[FWIA]))</f>
        <v/>
      </c>
      <c r="O573" s="1" t="str">
        <f>IF($A573&gt;--RIGHT($A$2,LEN($A$2)-8),"",SUMIF(Table1[SHIFT NOMENCLATURE], $B573, Table1[DUSTWUN]))</f>
        <v/>
      </c>
    </row>
    <row r="574" spans="1:15" x14ac:dyDescent="0.25">
      <c r="A574" s="1" t="str">
        <f t="shared" si="16"/>
        <v/>
      </c>
      <c r="B574" t="str">
        <f t="shared" si="17"/>
        <v/>
      </c>
      <c r="C574" s="1" t="str">
        <f>IF($A574&gt;--RIGHT($A$2,LEN($A$2)-8),"",COUNTIF(Table1[SHIFT NOMENCLATURE],$B574))</f>
        <v/>
      </c>
      <c r="D574" s="1" t="str">
        <f>IF($A574&gt;--RIGHT($A$2,LEN($A$2)-8),"",SUMIF(Table1[SHIFT NOMENCLATURE], $B574, Table1[EVIC KILL]))</f>
        <v/>
      </c>
      <c r="E574" s="1" t="str">
        <f>IF($A574&gt;--RIGHT($A$2,LEN($A$2)-8),"",SUMIF(Table1[SHIFT NOMENCLATURE], $B574, Table1[EVIC MOB]))</f>
        <v/>
      </c>
      <c r="F574" s="1" t="str">
        <f>IF($A574&gt;--RIGHT($A$2,LEN($A$2)-8),"",SUMIF(Table1[SHIFT NOMENCLATURE], $B574, Table1[EVIC FIRE]))</f>
        <v/>
      </c>
      <c r="G574" s="1" t="str">
        <f>IF($A574&gt;--RIGHT($A$2,LEN($A$2)-8),"",SUMIF(Table1[SHIFT NOMENCLATURE], $B574, Table1[EKIA]))</f>
        <v/>
      </c>
      <c r="H574" s="1" t="str">
        <f>IF($A574&gt;--RIGHT($A$2,LEN($A$2)-8),"",SUMIF(Table1[SHIFT NOMENCLATURE], $B574, Table1[EWIA]))</f>
        <v/>
      </c>
      <c r="I574" s="1" t="str">
        <f>IF($A574&gt;--RIGHT($A$2,LEN($A$2)-8),"",SUMIF(Table1[SHIFT NOMENCLATURE], $B574, Table1[EPW]))</f>
        <v/>
      </c>
      <c r="J574" s="1" t="str">
        <f>IF($A574&gt;--RIGHT($A$2,LEN($A$2)-8),"",SUMIF(Table1[SHIFT NOMENCLATURE], $B574, Table1[FVIC KILL]))</f>
        <v/>
      </c>
      <c r="K574" s="1" t="str">
        <f>IF($A574&gt;--RIGHT($A$2,LEN($A$2)-8),"",SUMIF(Table1[SHIFT NOMENCLATURE], $B574, Table1[FVIC MOB]))</f>
        <v/>
      </c>
      <c r="L574" s="1" t="str">
        <f>IF($A574&gt;--RIGHT($A$2,LEN($A$2)-8),"",SUMIF(Table1[SHIFT NOMENCLATURE], $B574, Table1[FVIC FIRE]))</f>
        <v/>
      </c>
      <c r="M574" s="1" t="str">
        <f>IF($A574&gt;--RIGHT($A$2,LEN($A$2)-8),"",SUMIF(Table1[SHIFT NOMENCLATURE], $B574, Table1[FKIA]))</f>
        <v/>
      </c>
      <c r="N574" s="1" t="str">
        <f>IF($A574&gt;--RIGHT($A$2,LEN($A$2)-8),"",SUMIF(Table1[SHIFT NOMENCLATURE], $B574, Table1[FWIA]))</f>
        <v/>
      </c>
      <c r="O574" s="1" t="str">
        <f>IF($A574&gt;--RIGHT($A$2,LEN($A$2)-8),"",SUMIF(Table1[SHIFT NOMENCLATURE], $B574, Table1[DUSTWUN]))</f>
        <v/>
      </c>
    </row>
    <row r="575" spans="1:15" x14ac:dyDescent="0.25">
      <c r="A575" s="1" t="str">
        <f t="shared" si="16"/>
        <v/>
      </c>
      <c r="B575" t="str">
        <f t="shared" si="17"/>
        <v/>
      </c>
      <c r="C575" s="1" t="str">
        <f>IF($A575&gt;--RIGHT($A$2,LEN($A$2)-8),"",COUNTIF(Table1[SHIFT NOMENCLATURE],$B575))</f>
        <v/>
      </c>
      <c r="D575" s="1" t="str">
        <f>IF($A575&gt;--RIGHT($A$2,LEN($A$2)-8),"",SUMIF(Table1[SHIFT NOMENCLATURE], $B575, Table1[EVIC KILL]))</f>
        <v/>
      </c>
      <c r="E575" s="1" t="str">
        <f>IF($A575&gt;--RIGHT($A$2,LEN($A$2)-8),"",SUMIF(Table1[SHIFT NOMENCLATURE], $B575, Table1[EVIC MOB]))</f>
        <v/>
      </c>
      <c r="F575" s="1" t="str">
        <f>IF($A575&gt;--RIGHT($A$2,LEN($A$2)-8),"",SUMIF(Table1[SHIFT NOMENCLATURE], $B575, Table1[EVIC FIRE]))</f>
        <v/>
      </c>
      <c r="G575" s="1" t="str">
        <f>IF($A575&gt;--RIGHT($A$2,LEN($A$2)-8),"",SUMIF(Table1[SHIFT NOMENCLATURE], $B575, Table1[EKIA]))</f>
        <v/>
      </c>
      <c r="H575" s="1" t="str">
        <f>IF($A575&gt;--RIGHT($A$2,LEN($A$2)-8),"",SUMIF(Table1[SHIFT NOMENCLATURE], $B575, Table1[EWIA]))</f>
        <v/>
      </c>
      <c r="I575" s="1" t="str">
        <f>IF($A575&gt;--RIGHT($A$2,LEN($A$2)-8),"",SUMIF(Table1[SHIFT NOMENCLATURE], $B575, Table1[EPW]))</f>
        <v/>
      </c>
      <c r="J575" s="1" t="str">
        <f>IF($A575&gt;--RIGHT($A$2,LEN($A$2)-8),"",SUMIF(Table1[SHIFT NOMENCLATURE], $B575, Table1[FVIC KILL]))</f>
        <v/>
      </c>
      <c r="K575" s="1" t="str">
        <f>IF($A575&gt;--RIGHT($A$2,LEN($A$2)-8),"",SUMIF(Table1[SHIFT NOMENCLATURE], $B575, Table1[FVIC MOB]))</f>
        <v/>
      </c>
      <c r="L575" s="1" t="str">
        <f>IF($A575&gt;--RIGHT($A$2,LEN($A$2)-8),"",SUMIF(Table1[SHIFT NOMENCLATURE], $B575, Table1[FVIC FIRE]))</f>
        <v/>
      </c>
      <c r="M575" s="1" t="str">
        <f>IF($A575&gt;--RIGHT($A$2,LEN($A$2)-8),"",SUMIF(Table1[SHIFT NOMENCLATURE], $B575, Table1[FKIA]))</f>
        <v/>
      </c>
      <c r="N575" s="1" t="str">
        <f>IF($A575&gt;--RIGHT($A$2,LEN($A$2)-8),"",SUMIF(Table1[SHIFT NOMENCLATURE], $B575, Table1[FWIA]))</f>
        <v/>
      </c>
      <c r="O575" s="1" t="str">
        <f>IF($A575&gt;--RIGHT($A$2,LEN($A$2)-8),"",SUMIF(Table1[SHIFT NOMENCLATURE], $B575, Table1[DUSTWUN]))</f>
        <v/>
      </c>
    </row>
    <row r="576" spans="1:15" x14ac:dyDescent="0.25">
      <c r="A576" s="1" t="str">
        <f t="shared" si="16"/>
        <v/>
      </c>
      <c r="B576" t="str">
        <f t="shared" si="17"/>
        <v/>
      </c>
      <c r="C576" s="1" t="str">
        <f>IF($A576&gt;--RIGHT($A$2,LEN($A$2)-8),"",COUNTIF(Table1[SHIFT NOMENCLATURE],$B576))</f>
        <v/>
      </c>
      <c r="D576" s="1" t="str">
        <f>IF($A576&gt;--RIGHT($A$2,LEN($A$2)-8),"",SUMIF(Table1[SHIFT NOMENCLATURE], $B576, Table1[EVIC KILL]))</f>
        <v/>
      </c>
      <c r="E576" s="1" t="str">
        <f>IF($A576&gt;--RIGHT($A$2,LEN($A$2)-8),"",SUMIF(Table1[SHIFT NOMENCLATURE], $B576, Table1[EVIC MOB]))</f>
        <v/>
      </c>
      <c r="F576" s="1" t="str">
        <f>IF($A576&gt;--RIGHT($A$2,LEN($A$2)-8),"",SUMIF(Table1[SHIFT NOMENCLATURE], $B576, Table1[EVIC FIRE]))</f>
        <v/>
      </c>
      <c r="G576" s="1" t="str">
        <f>IF($A576&gt;--RIGHT($A$2,LEN($A$2)-8),"",SUMIF(Table1[SHIFT NOMENCLATURE], $B576, Table1[EKIA]))</f>
        <v/>
      </c>
      <c r="H576" s="1" t="str">
        <f>IF($A576&gt;--RIGHT($A$2,LEN($A$2)-8),"",SUMIF(Table1[SHIFT NOMENCLATURE], $B576, Table1[EWIA]))</f>
        <v/>
      </c>
      <c r="I576" s="1" t="str">
        <f>IF($A576&gt;--RIGHT($A$2,LEN($A$2)-8),"",SUMIF(Table1[SHIFT NOMENCLATURE], $B576, Table1[EPW]))</f>
        <v/>
      </c>
      <c r="J576" s="1" t="str">
        <f>IF($A576&gt;--RIGHT($A$2,LEN($A$2)-8),"",SUMIF(Table1[SHIFT NOMENCLATURE], $B576, Table1[FVIC KILL]))</f>
        <v/>
      </c>
      <c r="K576" s="1" t="str">
        <f>IF($A576&gt;--RIGHT($A$2,LEN($A$2)-8),"",SUMIF(Table1[SHIFT NOMENCLATURE], $B576, Table1[FVIC MOB]))</f>
        <v/>
      </c>
      <c r="L576" s="1" t="str">
        <f>IF($A576&gt;--RIGHT($A$2,LEN($A$2)-8),"",SUMIF(Table1[SHIFT NOMENCLATURE], $B576, Table1[FVIC FIRE]))</f>
        <v/>
      </c>
      <c r="M576" s="1" t="str">
        <f>IF($A576&gt;--RIGHT($A$2,LEN($A$2)-8),"",SUMIF(Table1[SHIFT NOMENCLATURE], $B576, Table1[FKIA]))</f>
        <v/>
      </c>
      <c r="N576" s="1" t="str">
        <f>IF($A576&gt;--RIGHT($A$2,LEN($A$2)-8),"",SUMIF(Table1[SHIFT NOMENCLATURE], $B576, Table1[FWIA]))</f>
        <v/>
      </c>
      <c r="O576" s="1" t="str">
        <f>IF($A576&gt;--RIGHT($A$2,LEN($A$2)-8),"",SUMIF(Table1[SHIFT NOMENCLATURE], $B576, Table1[DUSTWUN]))</f>
        <v/>
      </c>
    </row>
    <row r="577" spans="1:15" x14ac:dyDescent="0.25">
      <c r="A577" s="1" t="str">
        <f t="shared" si="16"/>
        <v/>
      </c>
      <c r="B577" t="str">
        <f t="shared" si="17"/>
        <v/>
      </c>
      <c r="C577" s="1" t="str">
        <f>IF($A577&gt;--RIGHT($A$2,LEN($A$2)-8),"",COUNTIF(Table1[SHIFT NOMENCLATURE],$B577))</f>
        <v/>
      </c>
      <c r="D577" s="1" t="str">
        <f>IF($A577&gt;--RIGHT($A$2,LEN($A$2)-8),"",SUMIF(Table1[SHIFT NOMENCLATURE], $B577, Table1[EVIC KILL]))</f>
        <v/>
      </c>
      <c r="E577" s="1" t="str">
        <f>IF($A577&gt;--RIGHT($A$2,LEN($A$2)-8),"",SUMIF(Table1[SHIFT NOMENCLATURE], $B577, Table1[EVIC MOB]))</f>
        <v/>
      </c>
      <c r="F577" s="1" t="str">
        <f>IF($A577&gt;--RIGHT($A$2,LEN($A$2)-8),"",SUMIF(Table1[SHIFT NOMENCLATURE], $B577, Table1[EVIC FIRE]))</f>
        <v/>
      </c>
      <c r="G577" s="1" t="str">
        <f>IF($A577&gt;--RIGHT($A$2,LEN($A$2)-8),"",SUMIF(Table1[SHIFT NOMENCLATURE], $B577, Table1[EKIA]))</f>
        <v/>
      </c>
      <c r="H577" s="1" t="str">
        <f>IF($A577&gt;--RIGHT($A$2,LEN($A$2)-8),"",SUMIF(Table1[SHIFT NOMENCLATURE], $B577, Table1[EWIA]))</f>
        <v/>
      </c>
      <c r="I577" s="1" t="str">
        <f>IF($A577&gt;--RIGHT($A$2,LEN($A$2)-8),"",SUMIF(Table1[SHIFT NOMENCLATURE], $B577, Table1[EPW]))</f>
        <v/>
      </c>
      <c r="J577" s="1" t="str">
        <f>IF($A577&gt;--RIGHT($A$2,LEN($A$2)-8),"",SUMIF(Table1[SHIFT NOMENCLATURE], $B577, Table1[FVIC KILL]))</f>
        <v/>
      </c>
      <c r="K577" s="1" t="str">
        <f>IF($A577&gt;--RIGHT($A$2,LEN($A$2)-8),"",SUMIF(Table1[SHIFT NOMENCLATURE], $B577, Table1[FVIC MOB]))</f>
        <v/>
      </c>
      <c r="L577" s="1" t="str">
        <f>IF($A577&gt;--RIGHT($A$2,LEN($A$2)-8),"",SUMIF(Table1[SHIFT NOMENCLATURE], $B577, Table1[FVIC FIRE]))</f>
        <v/>
      </c>
      <c r="M577" s="1" t="str">
        <f>IF($A577&gt;--RIGHT($A$2,LEN($A$2)-8),"",SUMIF(Table1[SHIFT NOMENCLATURE], $B577, Table1[FKIA]))</f>
        <v/>
      </c>
      <c r="N577" s="1" t="str">
        <f>IF($A577&gt;--RIGHT($A$2,LEN($A$2)-8),"",SUMIF(Table1[SHIFT NOMENCLATURE], $B577, Table1[FWIA]))</f>
        <v/>
      </c>
      <c r="O577" s="1" t="str">
        <f>IF($A577&gt;--RIGHT($A$2,LEN($A$2)-8),"",SUMIF(Table1[SHIFT NOMENCLATURE], $B577, Table1[DUSTWUN]))</f>
        <v/>
      </c>
    </row>
    <row r="578" spans="1:15" x14ac:dyDescent="0.25">
      <c r="A578" s="1" t="str">
        <f t="shared" si="16"/>
        <v/>
      </c>
      <c r="B578" t="str">
        <f t="shared" si="17"/>
        <v/>
      </c>
      <c r="C578" s="1" t="str">
        <f>IF($A578&gt;--RIGHT($A$2,LEN($A$2)-8),"",COUNTIF(Table1[SHIFT NOMENCLATURE],$B578))</f>
        <v/>
      </c>
      <c r="D578" s="1" t="str">
        <f>IF($A578&gt;--RIGHT($A$2,LEN($A$2)-8),"",SUMIF(Table1[SHIFT NOMENCLATURE], $B578, Table1[EVIC KILL]))</f>
        <v/>
      </c>
      <c r="E578" s="1" t="str">
        <f>IF($A578&gt;--RIGHT($A$2,LEN($A$2)-8),"",SUMIF(Table1[SHIFT NOMENCLATURE], $B578, Table1[EVIC MOB]))</f>
        <v/>
      </c>
      <c r="F578" s="1" t="str">
        <f>IF($A578&gt;--RIGHT($A$2,LEN($A$2)-8),"",SUMIF(Table1[SHIFT NOMENCLATURE], $B578, Table1[EVIC FIRE]))</f>
        <v/>
      </c>
      <c r="G578" s="1" t="str">
        <f>IF($A578&gt;--RIGHT($A$2,LEN($A$2)-8),"",SUMIF(Table1[SHIFT NOMENCLATURE], $B578, Table1[EKIA]))</f>
        <v/>
      </c>
      <c r="H578" s="1" t="str">
        <f>IF($A578&gt;--RIGHT($A$2,LEN($A$2)-8),"",SUMIF(Table1[SHIFT NOMENCLATURE], $B578, Table1[EWIA]))</f>
        <v/>
      </c>
      <c r="I578" s="1" t="str">
        <f>IF($A578&gt;--RIGHT($A$2,LEN($A$2)-8),"",SUMIF(Table1[SHIFT NOMENCLATURE], $B578, Table1[EPW]))</f>
        <v/>
      </c>
      <c r="J578" s="1" t="str">
        <f>IF($A578&gt;--RIGHT($A$2,LEN($A$2)-8),"",SUMIF(Table1[SHIFT NOMENCLATURE], $B578, Table1[FVIC KILL]))</f>
        <v/>
      </c>
      <c r="K578" s="1" t="str">
        <f>IF($A578&gt;--RIGHT($A$2,LEN($A$2)-8),"",SUMIF(Table1[SHIFT NOMENCLATURE], $B578, Table1[FVIC MOB]))</f>
        <v/>
      </c>
      <c r="L578" s="1" t="str">
        <f>IF($A578&gt;--RIGHT($A$2,LEN($A$2)-8),"",SUMIF(Table1[SHIFT NOMENCLATURE], $B578, Table1[FVIC FIRE]))</f>
        <v/>
      </c>
      <c r="M578" s="1" t="str">
        <f>IF($A578&gt;--RIGHT($A$2,LEN($A$2)-8),"",SUMIF(Table1[SHIFT NOMENCLATURE], $B578, Table1[FKIA]))</f>
        <v/>
      </c>
      <c r="N578" s="1" t="str">
        <f>IF($A578&gt;--RIGHT($A$2,LEN($A$2)-8),"",SUMIF(Table1[SHIFT NOMENCLATURE], $B578, Table1[FWIA]))</f>
        <v/>
      </c>
      <c r="O578" s="1" t="str">
        <f>IF($A578&gt;--RIGHT($A$2,LEN($A$2)-8),"",SUMIF(Table1[SHIFT NOMENCLATURE], $B578, Table1[DUSTWUN]))</f>
        <v/>
      </c>
    </row>
    <row r="579" spans="1:15" x14ac:dyDescent="0.25">
      <c r="A579" s="1" t="str">
        <f t="shared" si="16"/>
        <v/>
      </c>
      <c r="B579" t="str">
        <f t="shared" si="17"/>
        <v/>
      </c>
      <c r="C579" s="1" t="str">
        <f>IF($A579&gt;--RIGHT($A$2,LEN($A$2)-8),"",COUNTIF(Table1[SHIFT NOMENCLATURE],$B579))</f>
        <v/>
      </c>
      <c r="D579" s="1" t="str">
        <f>IF($A579&gt;--RIGHT($A$2,LEN($A$2)-8),"",SUMIF(Table1[SHIFT NOMENCLATURE], $B579, Table1[EVIC KILL]))</f>
        <v/>
      </c>
      <c r="E579" s="1" t="str">
        <f>IF($A579&gt;--RIGHT($A$2,LEN($A$2)-8),"",SUMIF(Table1[SHIFT NOMENCLATURE], $B579, Table1[EVIC MOB]))</f>
        <v/>
      </c>
      <c r="F579" s="1" t="str">
        <f>IF($A579&gt;--RIGHT($A$2,LEN($A$2)-8),"",SUMIF(Table1[SHIFT NOMENCLATURE], $B579, Table1[EVIC FIRE]))</f>
        <v/>
      </c>
      <c r="G579" s="1" t="str">
        <f>IF($A579&gt;--RIGHT($A$2,LEN($A$2)-8),"",SUMIF(Table1[SHIFT NOMENCLATURE], $B579, Table1[EKIA]))</f>
        <v/>
      </c>
      <c r="H579" s="1" t="str">
        <f>IF($A579&gt;--RIGHT($A$2,LEN($A$2)-8),"",SUMIF(Table1[SHIFT NOMENCLATURE], $B579, Table1[EWIA]))</f>
        <v/>
      </c>
      <c r="I579" s="1" t="str">
        <f>IF($A579&gt;--RIGHT($A$2,LEN($A$2)-8),"",SUMIF(Table1[SHIFT NOMENCLATURE], $B579, Table1[EPW]))</f>
        <v/>
      </c>
      <c r="J579" s="1" t="str">
        <f>IF($A579&gt;--RIGHT($A$2,LEN($A$2)-8),"",SUMIF(Table1[SHIFT NOMENCLATURE], $B579, Table1[FVIC KILL]))</f>
        <v/>
      </c>
      <c r="K579" s="1" t="str">
        <f>IF($A579&gt;--RIGHT($A$2,LEN($A$2)-8),"",SUMIF(Table1[SHIFT NOMENCLATURE], $B579, Table1[FVIC MOB]))</f>
        <v/>
      </c>
      <c r="L579" s="1" t="str">
        <f>IF($A579&gt;--RIGHT($A$2,LEN($A$2)-8),"",SUMIF(Table1[SHIFT NOMENCLATURE], $B579, Table1[FVIC FIRE]))</f>
        <v/>
      </c>
      <c r="M579" s="1" t="str">
        <f>IF($A579&gt;--RIGHT($A$2,LEN($A$2)-8),"",SUMIF(Table1[SHIFT NOMENCLATURE], $B579, Table1[FKIA]))</f>
        <v/>
      </c>
      <c r="N579" s="1" t="str">
        <f>IF($A579&gt;--RIGHT($A$2,LEN($A$2)-8),"",SUMIF(Table1[SHIFT NOMENCLATURE], $B579, Table1[FWIA]))</f>
        <v/>
      </c>
      <c r="O579" s="1" t="str">
        <f>IF($A579&gt;--RIGHT($A$2,LEN($A$2)-8),"",SUMIF(Table1[SHIFT NOMENCLATURE], $B579, Table1[DUSTWUN]))</f>
        <v/>
      </c>
    </row>
    <row r="580" spans="1:15" x14ac:dyDescent="0.25">
      <c r="A580" s="1" t="str">
        <f t="shared" si="16"/>
        <v/>
      </c>
      <c r="B580" t="str">
        <f t="shared" si="17"/>
        <v/>
      </c>
      <c r="C580" s="1" t="str">
        <f>IF($A580&gt;--RIGHT($A$2,LEN($A$2)-8),"",COUNTIF(Table1[SHIFT NOMENCLATURE],$B580))</f>
        <v/>
      </c>
      <c r="D580" s="1" t="str">
        <f>IF($A580&gt;--RIGHT($A$2,LEN($A$2)-8),"",SUMIF(Table1[SHIFT NOMENCLATURE], $B580, Table1[EVIC KILL]))</f>
        <v/>
      </c>
      <c r="E580" s="1" t="str">
        <f>IF($A580&gt;--RIGHT($A$2,LEN($A$2)-8),"",SUMIF(Table1[SHIFT NOMENCLATURE], $B580, Table1[EVIC MOB]))</f>
        <v/>
      </c>
      <c r="F580" s="1" t="str">
        <f>IF($A580&gt;--RIGHT($A$2,LEN($A$2)-8),"",SUMIF(Table1[SHIFT NOMENCLATURE], $B580, Table1[EVIC FIRE]))</f>
        <v/>
      </c>
      <c r="G580" s="1" t="str">
        <f>IF($A580&gt;--RIGHT($A$2,LEN($A$2)-8),"",SUMIF(Table1[SHIFT NOMENCLATURE], $B580, Table1[EKIA]))</f>
        <v/>
      </c>
      <c r="H580" s="1" t="str">
        <f>IF($A580&gt;--RIGHT($A$2,LEN($A$2)-8),"",SUMIF(Table1[SHIFT NOMENCLATURE], $B580, Table1[EWIA]))</f>
        <v/>
      </c>
      <c r="I580" s="1" t="str">
        <f>IF($A580&gt;--RIGHT($A$2,LEN($A$2)-8),"",SUMIF(Table1[SHIFT NOMENCLATURE], $B580, Table1[EPW]))</f>
        <v/>
      </c>
      <c r="J580" s="1" t="str">
        <f>IF($A580&gt;--RIGHT($A$2,LEN($A$2)-8),"",SUMIF(Table1[SHIFT NOMENCLATURE], $B580, Table1[FVIC KILL]))</f>
        <v/>
      </c>
      <c r="K580" s="1" t="str">
        <f>IF($A580&gt;--RIGHT($A$2,LEN($A$2)-8),"",SUMIF(Table1[SHIFT NOMENCLATURE], $B580, Table1[FVIC MOB]))</f>
        <v/>
      </c>
      <c r="L580" s="1" t="str">
        <f>IF($A580&gt;--RIGHT($A$2,LEN($A$2)-8),"",SUMIF(Table1[SHIFT NOMENCLATURE], $B580, Table1[FVIC FIRE]))</f>
        <v/>
      </c>
      <c r="M580" s="1" t="str">
        <f>IF($A580&gt;--RIGHT($A$2,LEN($A$2)-8),"",SUMIF(Table1[SHIFT NOMENCLATURE], $B580, Table1[FKIA]))</f>
        <v/>
      </c>
      <c r="N580" s="1" t="str">
        <f>IF($A580&gt;--RIGHT($A$2,LEN($A$2)-8),"",SUMIF(Table1[SHIFT NOMENCLATURE], $B580, Table1[FWIA]))</f>
        <v/>
      </c>
      <c r="O580" s="1" t="str">
        <f>IF($A580&gt;--RIGHT($A$2,LEN($A$2)-8),"",SUMIF(Table1[SHIFT NOMENCLATURE], $B580, Table1[DUSTWUN]))</f>
        <v/>
      </c>
    </row>
    <row r="581" spans="1:15" x14ac:dyDescent="0.25">
      <c r="A581" s="1" t="str">
        <f t="shared" ref="A581:A644" si="18">IF($A580&gt;--RIGHT($A$2,LEN($A$2)-8)-1,"",ROW()-2)</f>
        <v/>
      </c>
      <c r="B581" t="str">
        <f t="shared" ref="B581:B644" si="19">IF($A580&gt;--RIGHT($A$2,LEN($A$2)-8)-1,"",IF(MID($B580,3,4)="1900",CONCATENATE(TEXT(DATEVALUE(MID($B580,15,2)&amp;MID($B580,21,3)&amp;RIGHT($B580,4)),"dd"), "0700-1900", UPPER(TEXT(DATEVALUE(MID($B580,15,2)&amp;MID($B580,21,3)&amp;RIGHT($B580,4)),"mmm")), RIGHT($B580,4)), CONCATENATE(LEFT($B580,2), "1900", MID($B580,12,3), RIGHT($B580,4), "-", TEXT(DATEVALUE(LEFT($B580,2)&amp;MID($B580,12,3)&amp;RIGHT($B580,4))+1,"dd"),"0700", UPPER(TEXT(DATEVALUE(LEFT($B580,2)&amp;MID($B580,12,3)&amp;RIGHT($B580,4))+1,"mmm")), TEXT(DATEVALUE(LEFT($B580,2)&amp;MID($B580,12,3)&amp;RIGHT($B580,4))+1,"yyyy"))))</f>
        <v/>
      </c>
      <c r="C581" s="1" t="str">
        <f>IF($A581&gt;--RIGHT($A$2,LEN($A$2)-8),"",COUNTIF(Table1[SHIFT NOMENCLATURE],$B581))</f>
        <v/>
      </c>
      <c r="D581" s="1" t="str">
        <f>IF($A581&gt;--RIGHT($A$2,LEN($A$2)-8),"",SUMIF(Table1[SHIFT NOMENCLATURE], $B581, Table1[EVIC KILL]))</f>
        <v/>
      </c>
      <c r="E581" s="1" t="str">
        <f>IF($A581&gt;--RIGHT($A$2,LEN($A$2)-8),"",SUMIF(Table1[SHIFT NOMENCLATURE], $B581, Table1[EVIC MOB]))</f>
        <v/>
      </c>
      <c r="F581" s="1" t="str">
        <f>IF($A581&gt;--RIGHT($A$2,LEN($A$2)-8),"",SUMIF(Table1[SHIFT NOMENCLATURE], $B581, Table1[EVIC FIRE]))</f>
        <v/>
      </c>
      <c r="G581" s="1" t="str">
        <f>IF($A581&gt;--RIGHT($A$2,LEN($A$2)-8),"",SUMIF(Table1[SHIFT NOMENCLATURE], $B581, Table1[EKIA]))</f>
        <v/>
      </c>
      <c r="H581" s="1" t="str">
        <f>IF($A581&gt;--RIGHT($A$2,LEN($A$2)-8),"",SUMIF(Table1[SHIFT NOMENCLATURE], $B581, Table1[EWIA]))</f>
        <v/>
      </c>
      <c r="I581" s="1" t="str">
        <f>IF($A581&gt;--RIGHT($A$2,LEN($A$2)-8),"",SUMIF(Table1[SHIFT NOMENCLATURE], $B581, Table1[EPW]))</f>
        <v/>
      </c>
      <c r="J581" s="1" t="str">
        <f>IF($A581&gt;--RIGHT($A$2,LEN($A$2)-8),"",SUMIF(Table1[SHIFT NOMENCLATURE], $B581, Table1[FVIC KILL]))</f>
        <v/>
      </c>
      <c r="K581" s="1" t="str">
        <f>IF($A581&gt;--RIGHT($A$2,LEN($A$2)-8),"",SUMIF(Table1[SHIFT NOMENCLATURE], $B581, Table1[FVIC MOB]))</f>
        <v/>
      </c>
      <c r="L581" s="1" t="str">
        <f>IF($A581&gt;--RIGHT($A$2,LEN($A$2)-8),"",SUMIF(Table1[SHIFT NOMENCLATURE], $B581, Table1[FVIC FIRE]))</f>
        <v/>
      </c>
      <c r="M581" s="1" t="str">
        <f>IF($A581&gt;--RIGHT($A$2,LEN($A$2)-8),"",SUMIF(Table1[SHIFT NOMENCLATURE], $B581, Table1[FKIA]))</f>
        <v/>
      </c>
      <c r="N581" s="1" t="str">
        <f>IF($A581&gt;--RIGHT($A$2,LEN($A$2)-8),"",SUMIF(Table1[SHIFT NOMENCLATURE], $B581, Table1[FWIA]))</f>
        <v/>
      </c>
      <c r="O581" s="1" t="str">
        <f>IF($A581&gt;--RIGHT($A$2,LEN($A$2)-8),"",SUMIF(Table1[SHIFT NOMENCLATURE], $B581, Table1[DUSTWUN]))</f>
        <v/>
      </c>
    </row>
    <row r="582" spans="1:15" x14ac:dyDescent="0.25">
      <c r="A582" s="1" t="str">
        <f t="shared" si="18"/>
        <v/>
      </c>
      <c r="B582" t="str">
        <f t="shared" si="19"/>
        <v/>
      </c>
      <c r="C582" s="1" t="str">
        <f>IF($A582&gt;--RIGHT($A$2,LEN($A$2)-8),"",COUNTIF(Table1[SHIFT NOMENCLATURE],$B582))</f>
        <v/>
      </c>
      <c r="D582" s="1" t="str">
        <f>IF($A582&gt;--RIGHT($A$2,LEN($A$2)-8),"",SUMIF(Table1[SHIFT NOMENCLATURE], $B582, Table1[EVIC KILL]))</f>
        <v/>
      </c>
      <c r="E582" s="1" t="str">
        <f>IF($A582&gt;--RIGHT($A$2,LEN($A$2)-8),"",SUMIF(Table1[SHIFT NOMENCLATURE], $B582, Table1[EVIC MOB]))</f>
        <v/>
      </c>
      <c r="F582" s="1" t="str">
        <f>IF($A582&gt;--RIGHT($A$2,LEN($A$2)-8),"",SUMIF(Table1[SHIFT NOMENCLATURE], $B582, Table1[EVIC FIRE]))</f>
        <v/>
      </c>
      <c r="G582" s="1" t="str">
        <f>IF($A582&gt;--RIGHT($A$2,LEN($A$2)-8),"",SUMIF(Table1[SHIFT NOMENCLATURE], $B582, Table1[EKIA]))</f>
        <v/>
      </c>
      <c r="H582" s="1" t="str">
        <f>IF($A582&gt;--RIGHT($A$2,LEN($A$2)-8),"",SUMIF(Table1[SHIFT NOMENCLATURE], $B582, Table1[EWIA]))</f>
        <v/>
      </c>
      <c r="I582" s="1" t="str">
        <f>IF($A582&gt;--RIGHT($A$2,LEN($A$2)-8),"",SUMIF(Table1[SHIFT NOMENCLATURE], $B582, Table1[EPW]))</f>
        <v/>
      </c>
      <c r="J582" s="1" t="str">
        <f>IF($A582&gt;--RIGHT($A$2,LEN($A$2)-8),"",SUMIF(Table1[SHIFT NOMENCLATURE], $B582, Table1[FVIC KILL]))</f>
        <v/>
      </c>
      <c r="K582" s="1" t="str">
        <f>IF($A582&gt;--RIGHT($A$2,LEN($A$2)-8),"",SUMIF(Table1[SHIFT NOMENCLATURE], $B582, Table1[FVIC MOB]))</f>
        <v/>
      </c>
      <c r="L582" s="1" t="str">
        <f>IF($A582&gt;--RIGHT($A$2,LEN($A$2)-8),"",SUMIF(Table1[SHIFT NOMENCLATURE], $B582, Table1[FVIC FIRE]))</f>
        <v/>
      </c>
      <c r="M582" s="1" t="str">
        <f>IF($A582&gt;--RIGHT($A$2,LEN($A$2)-8),"",SUMIF(Table1[SHIFT NOMENCLATURE], $B582, Table1[FKIA]))</f>
        <v/>
      </c>
      <c r="N582" s="1" t="str">
        <f>IF($A582&gt;--RIGHT($A$2,LEN($A$2)-8),"",SUMIF(Table1[SHIFT NOMENCLATURE], $B582, Table1[FWIA]))</f>
        <v/>
      </c>
      <c r="O582" s="1" t="str">
        <f>IF($A582&gt;--RIGHT($A$2,LEN($A$2)-8),"",SUMIF(Table1[SHIFT NOMENCLATURE], $B582, Table1[DUSTWUN]))</f>
        <v/>
      </c>
    </row>
    <row r="583" spans="1:15" x14ac:dyDescent="0.25">
      <c r="A583" s="1" t="str">
        <f t="shared" si="18"/>
        <v/>
      </c>
      <c r="B583" t="str">
        <f t="shared" si="19"/>
        <v/>
      </c>
      <c r="C583" s="1" t="str">
        <f>IF($A583&gt;--RIGHT($A$2,LEN($A$2)-8),"",COUNTIF(Table1[SHIFT NOMENCLATURE],$B583))</f>
        <v/>
      </c>
      <c r="D583" s="1" t="str">
        <f>IF($A583&gt;--RIGHT($A$2,LEN($A$2)-8),"",SUMIF(Table1[SHIFT NOMENCLATURE], $B583, Table1[EVIC KILL]))</f>
        <v/>
      </c>
      <c r="E583" s="1" t="str">
        <f>IF($A583&gt;--RIGHT($A$2,LEN($A$2)-8),"",SUMIF(Table1[SHIFT NOMENCLATURE], $B583, Table1[EVIC MOB]))</f>
        <v/>
      </c>
      <c r="F583" s="1" t="str">
        <f>IF($A583&gt;--RIGHT($A$2,LEN($A$2)-8),"",SUMIF(Table1[SHIFT NOMENCLATURE], $B583, Table1[EVIC FIRE]))</f>
        <v/>
      </c>
      <c r="G583" s="1" t="str">
        <f>IF($A583&gt;--RIGHT($A$2,LEN($A$2)-8),"",SUMIF(Table1[SHIFT NOMENCLATURE], $B583, Table1[EKIA]))</f>
        <v/>
      </c>
      <c r="H583" s="1" t="str">
        <f>IF($A583&gt;--RIGHT($A$2,LEN($A$2)-8),"",SUMIF(Table1[SHIFT NOMENCLATURE], $B583, Table1[EWIA]))</f>
        <v/>
      </c>
      <c r="I583" s="1" t="str">
        <f>IF($A583&gt;--RIGHT($A$2,LEN($A$2)-8),"",SUMIF(Table1[SHIFT NOMENCLATURE], $B583, Table1[EPW]))</f>
        <v/>
      </c>
      <c r="J583" s="1" t="str">
        <f>IF($A583&gt;--RIGHT($A$2,LEN($A$2)-8),"",SUMIF(Table1[SHIFT NOMENCLATURE], $B583, Table1[FVIC KILL]))</f>
        <v/>
      </c>
      <c r="K583" s="1" t="str">
        <f>IF($A583&gt;--RIGHT($A$2,LEN($A$2)-8),"",SUMIF(Table1[SHIFT NOMENCLATURE], $B583, Table1[FVIC MOB]))</f>
        <v/>
      </c>
      <c r="L583" s="1" t="str">
        <f>IF($A583&gt;--RIGHT($A$2,LEN($A$2)-8),"",SUMIF(Table1[SHIFT NOMENCLATURE], $B583, Table1[FVIC FIRE]))</f>
        <v/>
      </c>
      <c r="M583" s="1" t="str">
        <f>IF($A583&gt;--RIGHT($A$2,LEN($A$2)-8),"",SUMIF(Table1[SHIFT NOMENCLATURE], $B583, Table1[FKIA]))</f>
        <v/>
      </c>
      <c r="N583" s="1" t="str">
        <f>IF($A583&gt;--RIGHT($A$2,LEN($A$2)-8),"",SUMIF(Table1[SHIFT NOMENCLATURE], $B583, Table1[FWIA]))</f>
        <v/>
      </c>
      <c r="O583" s="1" t="str">
        <f>IF($A583&gt;--RIGHT($A$2,LEN($A$2)-8),"",SUMIF(Table1[SHIFT NOMENCLATURE], $B583, Table1[DUSTWUN]))</f>
        <v/>
      </c>
    </row>
    <row r="584" spans="1:15" x14ac:dyDescent="0.25">
      <c r="A584" s="1" t="str">
        <f t="shared" si="18"/>
        <v/>
      </c>
      <c r="B584" t="str">
        <f t="shared" si="19"/>
        <v/>
      </c>
      <c r="C584" s="1" t="str">
        <f>IF($A584&gt;--RIGHT($A$2,LEN($A$2)-8),"",COUNTIF(Table1[SHIFT NOMENCLATURE],$B584))</f>
        <v/>
      </c>
      <c r="D584" s="1" t="str">
        <f>IF($A584&gt;--RIGHT($A$2,LEN($A$2)-8),"",SUMIF(Table1[SHIFT NOMENCLATURE], $B584, Table1[EVIC KILL]))</f>
        <v/>
      </c>
      <c r="E584" s="1" t="str">
        <f>IF($A584&gt;--RIGHT($A$2,LEN($A$2)-8),"",SUMIF(Table1[SHIFT NOMENCLATURE], $B584, Table1[EVIC MOB]))</f>
        <v/>
      </c>
      <c r="F584" s="1" t="str">
        <f>IF($A584&gt;--RIGHT($A$2,LEN($A$2)-8),"",SUMIF(Table1[SHIFT NOMENCLATURE], $B584, Table1[EVIC FIRE]))</f>
        <v/>
      </c>
      <c r="G584" s="1" t="str">
        <f>IF($A584&gt;--RIGHT($A$2,LEN($A$2)-8),"",SUMIF(Table1[SHIFT NOMENCLATURE], $B584, Table1[EKIA]))</f>
        <v/>
      </c>
      <c r="H584" s="1" t="str">
        <f>IF($A584&gt;--RIGHT($A$2,LEN($A$2)-8),"",SUMIF(Table1[SHIFT NOMENCLATURE], $B584, Table1[EWIA]))</f>
        <v/>
      </c>
      <c r="I584" s="1" t="str">
        <f>IF($A584&gt;--RIGHT($A$2,LEN($A$2)-8),"",SUMIF(Table1[SHIFT NOMENCLATURE], $B584, Table1[EPW]))</f>
        <v/>
      </c>
      <c r="J584" s="1" t="str">
        <f>IF($A584&gt;--RIGHT($A$2,LEN($A$2)-8),"",SUMIF(Table1[SHIFT NOMENCLATURE], $B584, Table1[FVIC KILL]))</f>
        <v/>
      </c>
      <c r="K584" s="1" t="str">
        <f>IF($A584&gt;--RIGHT($A$2,LEN($A$2)-8),"",SUMIF(Table1[SHIFT NOMENCLATURE], $B584, Table1[FVIC MOB]))</f>
        <v/>
      </c>
      <c r="L584" s="1" t="str">
        <f>IF($A584&gt;--RIGHT($A$2,LEN($A$2)-8),"",SUMIF(Table1[SHIFT NOMENCLATURE], $B584, Table1[FVIC FIRE]))</f>
        <v/>
      </c>
      <c r="M584" s="1" t="str">
        <f>IF($A584&gt;--RIGHT($A$2,LEN($A$2)-8),"",SUMIF(Table1[SHIFT NOMENCLATURE], $B584, Table1[FKIA]))</f>
        <v/>
      </c>
      <c r="N584" s="1" t="str">
        <f>IF($A584&gt;--RIGHT($A$2,LEN($A$2)-8),"",SUMIF(Table1[SHIFT NOMENCLATURE], $B584, Table1[FWIA]))</f>
        <v/>
      </c>
      <c r="O584" s="1" t="str">
        <f>IF($A584&gt;--RIGHT($A$2,LEN($A$2)-8),"",SUMIF(Table1[SHIFT NOMENCLATURE], $B584, Table1[DUSTWUN]))</f>
        <v/>
      </c>
    </row>
    <row r="585" spans="1:15" x14ac:dyDescent="0.25">
      <c r="A585" s="1" t="str">
        <f t="shared" si="18"/>
        <v/>
      </c>
      <c r="B585" t="str">
        <f t="shared" si="19"/>
        <v/>
      </c>
      <c r="C585" s="1" t="str">
        <f>IF($A585&gt;--RIGHT($A$2,LEN($A$2)-8),"",COUNTIF(Table1[SHIFT NOMENCLATURE],$B585))</f>
        <v/>
      </c>
      <c r="D585" s="1" t="str">
        <f>IF($A585&gt;--RIGHT($A$2,LEN($A$2)-8),"",SUMIF(Table1[SHIFT NOMENCLATURE], $B585, Table1[EVIC KILL]))</f>
        <v/>
      </c>
      <c r="E585" s="1" t="str">
        <f>IF($A585&gt;--RIGHT($A$2,LEN($A$2)-8),"",SUMIF(Table1[SHIFT NOMENCLATURE], $B585, Table1[EVIC MOB]))</f>
        <v/>
      </c>
      <c r="F585" s="1" t="str">
        <f>IF($A585&gt;--RIGHT($A$2,LEN($A$2)-8),"",SUMIF(Table1[SHIFT NOMENCLATURE], $B585, Table1[EVIC FIRE]))</f>
        <v/>
      </c>
      <c r="G585" s="1" t="str">
        <f>IF($A585&gt;--RIGHT($A$2,LEN($A$2)-8),"",SUMIF(Table1[SHIFT NOMENCLATURE], $B585, Table1[EKIA]))</f>
        <v/>
      </c>
      <c r="H585" s="1" t="str">
        <f>IF($A585&gt;--RIGHT($A$2,LEN($A$2)-8),"",SUMIF(Table1[SHIFT NOMENCLATURE], $B585, Table1[EWIA]))</f>
        <v/>
      </c>
      <c r="I585" s="1" t="str">
        <f>IF($A585&gt;--RIGHT($A$2,LEN($A$2)-8),"",SUMIF(Table1[SHIFT NOMENCLATURE], $B585, Table1[EPW]))</f>
        <v/>
      </c>
      <c r="J585" s="1" t="str">
        <f>IF($A585&gt;--RIGHT($A$2,LEN($A$2)-8),"",SUMIF(Table1[SHIFT NOMENCLATURE], $B585, Table1[FVIC KILL]))</f>
        <v/>
      </c>
      <c r="K585" s="1" t="str">
        <f>IF($A585&gt;--RIGHT($A$2,LEN($A$2)-8),"",SUMIF(Table1[SHIFT NOMENCLATURE], $B585, Table1[FVIC MOB]))</f>
        <v/>
      </c>
      <c r="L585" s="1" t="str">
        <f>IF($A585&gt;--RIGHT($A$2,LEN($A$2)-8),"",SUMIF(Table1[SHIFT NOMENCLATURE], $B585, Table1[FVIC FIRE]))</f>
        <v/>
      </c>
      <c r="M585" s="1" t="str">
        <f>IF($A585&gt;--RIGHT($A$2,LEN($A$2)-8),"",SUMIF(Table1[SHIFT NOMENCLATURE], $B585, Table1[FKIA]))</f>
        <v/>
      </c>
      <c r="N585" s="1" t="str">
        <f>IF($A585&gt;--RIGHT($A$2,LEN($A$2)-8),"",SUMIF(Table1[SHIFT NOMENCLATURE], $B585, Table1[FWIA]))</f>
        <v/>
      </c>
      <c r="O585" s="1" t="str">
        <f>IF($A585&gt;--RIGHT($A$2,LEN($A$2)-8),"",SUMIF(Table1[SHIFT NOMENCLATURE], $B585, Table1[DUSTWUN]))</f>
        <v/>
      </c>
    </row>
    <row r="586" spans="1:15" x14ac:dyDescent="0.25">
      <c r="A586" s="1" t="str">
        <f t="shared" si="18"/>
        <v/>
      </c>
      <c r="B586" t="str">
        <f t="shared" si="19"/>
        <v/>
      </c>
      <c r="C586" s="1" t="str">
        <f>IF($A586&gt;--RIGHT($A$2,LEN($A$2)-8),"",COUNTIF(Table1[SHIFT NOMENCLATURE],$B586))</f>
        <v/>
      </c>
      <c r="D586" s="1" t="str">
        <f>IF($A586&gt;--RIGHT($A$2,LEN($A$2)-8),"",SUMIF(Table1[SHIFT NOMENCLATURE], $B586, Table1[EVIC KILL]))</f>
        <v/>
      </c>
      <c r="E586" s="1" t="str">
        <f>IF($A586&gt;--RIGHT($A$2,LEN($A$2)-8),"",SUMIF(Table1[SHIFT NOMENCLATURE], $B586, Table1[EVIC MOB]))</f>
        <v/>
      </c>
      <c r="F586" s="1" t="str">
        <f>IF($A586&gt;--RIGHT($A$2,LEN($A$2)-8),"",SUMIF(Table1[SHIFT NOMENCLATURE], $B586, Table1[EVIC FIRE]))</f>
        <v/>
      </c>
      <c r="G586" s="1" t="str">
        <f>IF($A586&gt;--RIGHT($A$2,LEN($A$2)-8),"",SUMIF(Table1[SHIFT NOMENCLATURE], $B586, Table1[EKIA]))</f>
        <v/>
      </c>
      <c r="H586" s="1" t="str">
        <f>IF($A586&gt;--RIGHT($A$2,LEN($A$2)-8),"",SUMIF(Table1[SHIFT NOMENCLATURE], $B586, Table1[EWIA]))</f>
        <v/>
      </c>
      <c r="I586" s="1" t="str">
        <f>IF($A586&gt;--RIGHT($A$2,LEN($A$2)-8),"",SUMIF(Table1[SHIFT NOMENCLATURE], $B586, Table1[EPW]))</f>
        <v/>
      </c>
      <c r="J586" s="1" t="str">
        <f>IF($A586&gt;--RIGHT($A$2,LEN($A$2)-8),"",SUMIF(Table1[SHIFT NOMENCLATURE], $B586, Table1[FVIC KILL]))</f>
        <v/>
      </c>
      <c r="K586" s="1" t="str">
        <f>IF($A586&gt;--RIGHT($A$2,LEN($A$2)-8),"",SUMIF(Table1[SHIFT NOMENCLATURE], $B586, Table1[FVIC MOB]))</f>
        <v/>
      </c>
      <c r="L586" s="1" t="str">
        <f>IF($A586&gt;--RIGHT($A$2,LEN($A$2)-8),"",SUMIF(Table1[SHIFT NOMENCLATURE], $B586, Table1[FVIC FIRE]))</f>
        <v/>
      </c>
      <c r="M586" s="1" t="str">
        <f>IF($A586&gt;--RIGHT($A$2,LEN($A$2)-8),"",SUMIF(Table1[SHIFT NOMENCLATURE], $B586, Table1[FKIA]))</f>
        <v/>
      </c>
      <c r="N586" s="1" t="str">
        <f>IF($A586&gt;--RIGHT($A$2,LEN($A$2)-8),"",SUMIF(Table1[SHIFT NOMENCLATURE], $B586, Table1[FWIA]))</f>
        <v/>
      </c>
      <c r="O586" s="1" t="str">
        <f>IF($A586&gt;--RIGHT($A$2,LEN($A$2)-8),"",SUMIF(Table1[SHIFT NOMENCLATURE], $B586, Table1[DUSTWUN]))</f>
        <v/>
      </c>
    </row>
    <row r="587" spans="1:15" x14ac:dyDescent="0.25">
      <c r="A587" s="1" t="str">
        <f t="shared" si="18"/>
        <v/>
      </c>
      <c r="B587" t="str">
        <f t="shared" si="19"/>
        <v/>
      </c>
      <c r="C587" s="1" t="str">
        <f>IF($A587&gt;--RIGHT($A$2,LEN($A$2)-8),"",COUNTIF(Table1[SHIFT NOMENCLATURE],$B587))</f>
        <v/>
      </c>
      <c r="D587" s="1" t="str">
        <f>IF($A587&gt;--RIGHT($A$2,LEN($A$2)-8),"",SUMIF(Table1[SHIFT NOMENCLATURE], $B587, Table1[EVIC KILL]))</f>
        <v/>
      </c>
      <c r="E587" s="1" t="str">
        <f>IF($A587&gt;--RIGHT($A$2,LEN($A$2)-8),"",SUMIF(Table1[SHIFT NOMENCLATURE], $B587, Table1[EVIC MOB]))</f>
        <v/>
      </c>
      <c r="F587" s="1" t="str">
        <f>IF($A587&gt;--RIGHT($A$2,LEN($A$2)-8),"",SUMIF(Table1[SHIFT NOMENCLATURE], $B587, Table1[EVIC FIRE]))</f>
        <v/>
      </c>
      <c r="G587" s="1" t="str">
        <f>IF($A587&gt;--RIGHT($A$2,LEN($A$2)-8),"",SUMIF(Table1[SHIFT NOMENCLATURE], $B587, Table1[EKIA]))</f>
        <v/>
      </c>
      <c r="H587" s="1" t="str">
        <f>IF($A587&gt;--RIGHT($A$2,LEN($A$2)-8),"",SUMIF(Table1[SHIFT NOMENCLATURE], $B587, Table1[EWIA]))</f>
        <v/>
      </c>
      <c r="I587" s="1" t="str">
        <f>IF($A587&gt;--RIGHT($A$2,LEN($A$2)-8),"",SUMIF(Table1[SHIFT NOMENCLATURE], $B587, Table1[EPW]))</f>
        <v/>
      </c>
      <c r="J587" s="1" t="str">
        <f>IF($A587&gt;--RIGHT($A$2,LEN($A$2)-8),"",SUMIF(Table1[SHIFT NOMENCLATURE], $B587, Table1[FVIC KILL]))</f>
        <v/>
      </c>
      <c r="K587" s="1" t="str">
        <f>IF($A587&gt;--RIGHT($A$2,LEN($A$2)-8),"",SUMIF(Table1[SHIFT NOMENCLATURE], $B587, Table1[FVIC MOB]))</f>
        <v/>
      </c>
      <c r="L587" s="1" t="str">
        <f>IF($A587&gt;--RIGHT($A$2,LEN($A$2)-8),"",SUMIF(Table1[SHIFT NOMENCLATURE], $B587, Table1[FVIC FIRE]))</f>
        <v/>
      </c>
      <c r="M587" s="1" t="str">
        <f>IF($A587&gt;--RIGHT($A$2,LEN($A$2)-8),"",SUMIF(Table1[SHIFT NOMENCLATURE], $B587, Table1[FKIA]))</f>
        <v/>
      </c>
      <c r="N587" s="1" t="str">
        <f>IF($A587&gt;--RIGHT($A$2,LEN($A$2)-8),"",SUMIF(Table1[SHIFT NOMENCLATURE], $B587, Table1[FWIA]))</f>
        <v/>
      </c>
      <c r="O587" s="1" t="str">
        <f>IF($A587&gt;--RIGHT($A$2,LEN($A$2)-8),"",SUMIF(Table1[SHIFT NOMENCLATURE], $B587, Table1[DUSTWUN]))</f>
        <v/>
      </c>
    </row>
    <row r="588" spans="1:15" x14ac:dyDescent="0.25">
      <c r="A588" s="1" t="str">
        <f t="shared" si="18"/>
        <v/>
      </c>
      <c r="B588" t="str">
        <f t="shared" si="19"/>
        <v/>
      </c>
      <c r="C588" s="1" t="str">
        <f>IF($A588&gt;--RIGHT($A$2,LEN($A$2)-8),"",COUNTIF(Table1[SHIFT NOMENCLATURE],$B588))</f>
        <v/>
      </c>
      <c r="D588" s="1" t="str">
        <f>IF($A588&gt;--RIGHT($A$2,LEN($A$2)-8),"",SUMIF(Table1[SHIFT NOMENCLATURE], $B588, Table1[EVIC KILL]))</f>
        <v/>
      </c>
      <c r="E588" s="1" t="str">
        <f>IF($A588&gt;--RIGHT($A$2,LEN($A$2)-8),"",SUMIF(Table1[SHIFT NOMENCLATURE], $B588, Table1[EVIC MOB]))</f>
        <v/>
      </c>
      <c r="F588" s="1" t="str">
        <f>IF($A588&gt;--RIGHT($A$2,LEN($A$2)-8),"",SUMIF(Table1[SHIFT NOMENCLATURE], $B588, Table1[EVIC FIRE]))</f>
        <v/>
      </c>
      <c r="G588" s="1" t="str">
        <f>IF($A588&gt;--RIGHT($A$2,LEN($A$2)-8),"",SUMIF(Table1[SHIFT NOMENCLATURE], $B588, Table1[EKIA]))</f>
        <v/>
      </c>
      <c r="H588" s="1" t="str">
        <f>IF($A588&gt;--RIGHT($A$2,LEN($A$2)-8),"",SUMIF(Table1[SHIFT NOMENCLATURE], $B588, Table1[EWIA]))</f>
        <v/>
      </c>
      <c r="I588" s="1" t="str">
        <f>IF($A588&gt;--RIGHT($A$2,LEN($A$2)-8),"",SUMIF(Table1[SHIFT NOMENCLATURE], $B588, Table1[EPW]))</f>
        <v/>
      </c>
      <c r="J588" s="1" t="str">
        <f>IF($A588&gt;--RIGHT($A$2,LEN($A$2)-8),"",SUMIF(Table1[SHIFT NOMENCLATURE], $B588, Table1[FVIC KILL]))</f>
        <v/>
      </c>
      <c r="K588" s="1" t="str">
        <f>IF($A588&gt;--RIGHT($A$2,LEN($A$2)-8),"",SUMIF(Table1[SHIFT NOMENCLATURE], $B588, Table1[FVIC MOB]))</f>
        <v/>
      </c>
      <c r="L588" s="1" t="str">
        <f>IF($A588&gt;--RIGHT($A$2,LEN($A$2)-8),"",SUMIF(Table1[SHIFT NOMENCLATURE], $B588, Table1[FVIC FIRE]))</f>
        <v/>
      </c>
      <c r="M588" s="1" t="str">
        <f>IF($A588&gt;--RIGHT($A$2,LEN($A$2)-8),"",SUMIF(Table1[SHIFT NOMENCLATURE], $B588, Table1[FKIA]))</f>
        <v/>
      </c>
      <c r="N588" s="1" t="str">
        <f>IF($A588&gt;--RIGHT($A$2,LEN($A$2)-8),"",SUMIF(Table1[SHIFT NOMENCLATURE], $B588, Table1[FWIA]))</f>
        <v/>
      </c>
      <c r="O588" s="1" t="str">
        <f>IF($A588&gt;--RIGHT($A$2,LEN($A$2)-8),"",SUMIF(Table1[SHIFT NOMENCLATURE], $B588, Table1[DUSTWUN]))</f>
        <v/>
      </c>
    </row>
    <row r="589" spans="1:15" x14ac:dyDescent="0.25">
      <c r="A589" s="1" t="str">
        <f t="shared" si="18"/>
        <v/>
      </c>
      <c r="B589" t="str">
        <f t="shared" si="19"/>
        <v/>
      </c>
      <c r="C589" s="1" t="str">
        <f>IF($A589&gt;--RIGHT($A$2,LEN($A$2)-8),"",COUNTIF(Table1[SHIFT NOMENCLATURE],$B589))</f>
        <v/>
      </c>
      <c r="D589" s="1" t="str">
        <f>IF($A589&gt;--RIGHT($A$2,LEN($A$2)-8),"",SUMIF(Table1[SHIFT NOMENCLATURE], $B589, Table1[EVIC KILL]))</f>
        <v/>
      </c>
      <c r="E589" s="1" t="str">
        <f>IF($A589&gt;--RIGHT($A$2,LEN($A$2)-8),"",SUMIF(Table1[SHIFT NOMENCLATURE], $B589, Table1[EVIC MOB]))</f>
        <v/>
      </c>
      <c r="F589" s="1" t="str">
        <f>IF($A589&gt;--RIGHT($A$2,LEN($A$2)-8),"",SUMIF(Table1[SHIFT NOMENCLATURE], $B589, Table1[EVIC FIRE]))</f>
        <v/>
      </c>
      <c r="G589" s="1" t="str">
        <f>IF($A589&gt;--RIGHT($A$2,LEN($A$2)-8),"",SUMIF(Table1[SHIFT NOMENCLATURE], $B589, Table1[EKIA]))</f>
        <v/>
      </c>
      <c r="H589" s="1" t="str">
        <f>IF($A589&gt;--RIGHT($A$2,LEN($A$2)-8),"",SUMIF(Table1[SHIFT NOMENCLATURE], $B589, Table1[EWIA]))</f>
        <v/>
      </c>
      <c r="I589" s="1" t="str">
        <f>IF($A589&gt;--RIGHT($A$2,LEN($A$2)-8),"",SUMIF(Table1[SHIFT NOMENCLATURE], $B589, Table1[EPW]))</f>
        <v/>
      </c>
      <c r="J589" s="1" t="str">
        <f>IF($A589&gt;--RIGHT($A$2,LEN($A$2)-8),"",SUMIF(Table1[SHIFT NOMENCLATURE], $B589, Table1[FVIC KILL]))</f>
        <v/>
      </c>
      <c r="K589" s="1" t="str">
        <f>IF($A589&gt;--RIGHT($A$2,LEN($A$2)-8),"",SUMIF(Table1[SHIFT NOMENCLATURE], $B589, Table1[FVIC MOB]))</f>
        <v/>
      </c>
      <c r="L589" s="1" t="str">
        <f>IF($A589&gt;--RIGHT($A$2,LEN($A$2)-8),"",SUMIF(Table1[SHIFT NOMENCLATURE], $B589, Table1[FVIC FIRE]))</f>
        <v/>
      </c>
      <c r="M589" s="1" t="str">
        <f>IF($A589&gt;--RIGHT($A$2,LEN($A$2)-8),"",SUMIF(Table1[SHIFT NOMENCLATURE], $B589, Table1[FKIA]))</f>
        <v/>
      </c>
      <c r="N589" s="1" t="str">
        <f>IF($A589&gt;--RIGHT($A$2,LEN($A$2)-8),"",SUMIF(Table1[SHIFT NOMENCLATURE], $B589, Table1[FWIA]))</f>
        <v/>
      </c>
      <c r="O589" s="1" t="str">
        <f>IF($A589&gt;--RIGHT($A$2,LEN($A$2)-8),"",SUMIF(Table1[SHIFT NOMENCLATURE], $B589, Table1[DUSTWUN]))</f>
        <v/>
      </c>
    </row>
    <row r="590" spans="1:15" x14ac:dyDescent="0.25">
      <c r="A590" s="1" t="str">
        <f t="shared" si="18"/>
        <v/>
      </c>
      <c r="B590" t="str">
        <f t="shared" si="19"/>
        <v/>
      </c>
      <c r="C590" s="1" t="str">
        <f>IF($A590&gt;--RIGHT($A$2,LEN($A$2)-8),"",COUNTIF(Table1[SHIFT NOMENCLATURE],$B590))</f>
        <v/>
      </c>
      <c r="D590" s="1" t="str">
        <f>IF($A590&gt;--RIGHT($A$2,LEN($A$2)-8),"",SUMIF(Table1[SHIFT NOMENCLATURE], $B590, Table1[EVIC KILL]))</f>
        <v/>
      </c>
      <c r="E590" s="1" t="str">
        <f>IF($A590&gt;--RIGHT($A$2,LEN($A$2)-8),"",SUMIF(Table1[SHIFT NOMENCLATURE], $B590, Table1[EVIC MOB]))</f>
        <v/>
      </c>
      <c r="F590" s="1" t="str">
        <f>IF($A590&gt;--RIGHT($A$2,LEN($A$2)-8),"",SUMIF(Table1[SHIFT NOMENCLATURE], $B590, Table1[EVIC FIRE]))</f>
        <v/>
      </c>
      <c r="G590" s="1" t="str">
        <f>IF($A590&gt;--RIGHT($A$2,LEN($A$2)-8),"",SUMIF(Table1[SHIFT NOMENCLATURE], $B590, Table1[EKIA]))</f>
        <v/>
      </c>
      <c r="H590" s="1" t="str">
        <f>IF($A590&gt;--RIGHT($A$2,LEN($A$2)-8),"",SUMIF(Table1[SHIFT NOMENCLATURE], $B590, Table1[EWIA]))</f>
        <v/>
      </c>
      <c r="I590" s="1" t="str">
        <f>IF($A590&gt;--RIGHT($A$2,LEN($A$2)-8),"",SUMIF(Table1[SHIFT NOMENCLATURE], $B590, Table1[EPW]))</f>
        <v/>
      </c>
      <c r="J590" s="1" t="str">
        <f>IF($A590&gt;--RIGHT($A$2,LEN($A$2)-8),"",SUMIF(Table1[SHIFT NOMENCLATURE], $B590, Table1[FVIC KILL]))</f>
        <v/>
      </c>
      <c r="K590" s="1" t="str">
        <f>IF($A590&gt;--RIGHT($A$2,LEN($A$2)-8),"",SUMIF(Table1[SHIFT NOMENCLATURE], $B590, Table1[FVIC MOB]))</f>
        <v/>
      </c>
      <c r="L590" s="1" t="str">
        <f>IF($A590&gt;--RIGHT($A$2,LEN($A$2)-8),"",SUMIF(Table1[SHIFT NOMENCLATURE], $B590, Table1[FVIC FIRE]))</f>
        <v/>
      </c>
      <c r="M590" s="1" t="str">
        <f>IF($A590&gt;--RIGHT($A$2,LEN($A$2)-8),"",SUMIF(Table1[SHIFT NOMENCLATURE], $B590, Table1[FKIA]))</f>
        <v/>
      </c>
      <c r="N590" s="1" t="str">
        <f>IF($A590&gt;--RIGHT($A$2,LEN($A$2)-8),"",SUMIF(Table1[SHIFT NOMENCLATURE], $B590, Table1[FWIA]))</f>
        <v/>
      </c>
      <c r="O590" s="1" t="str">
        <f>IF($A590&gt;--RIGHT($A$2,LEN($A$2)-8),"",SUMIF(Table1[SHIFT NOMENCLATURE], $B590, Table1[DUSTWUN]))</f>
        <v/>
      </c>
    </row>
    <row r="591" spans="1:15" x14ac:dyDescent="0.25">
      <c r="A591" s="1" t="str">
        <f t="shared" si="18"/>
        <v/>
      </c>
      <c r="B591" t="str">
        <f t="shared" si="19"/>
        <v/>
      </c>
      <c r="C591" s="1" t="str">
        <f>IF($A591&gt;--RIGHT($A$2,LEN($A$2)-8),"",COUNTIF(Table1[SHIFT NOMENCLATURE],$B591))</f>
        <v/>
      </c>
      <c r="D591" s="1" t="str">
        <f>IF($A591&gt;--RIGHT($A$2,LEN($A$2)-8),"",SUMIF(Table1[SHIFT NOMENCLATURE], $B591, Table1[EVIC KILL]))</f>
        <v/>
      </c>
      <c r="E591" s="1" t="str">
        <f>IF($A591&gt;--RIGHT($A$2,LEN($A$2)-8),"",SUMIF(Table1[SHIFT NOMENCLATURE], $B591, Table1[EVIC MOB]))</f>
        <v/>
      </c>
      <c r="F591" s="1" t="str">
        <f>IF($A591&gt;--RIGHT($A$2,LEN($A$2)-8),"",SUMIF(Table1[SHIFT NOMENCLATURE], $B591, Table1[EVIC FIRE]))</f>
        <v/>
      </c>
      <c r="G591" s="1" t="str">
        <f>IF($A591&gt;--RIGHT($A$2,LEN($A$2)-8),"",SUMIF(Table1[SHIFT NOMENCLATURE], $B591, Table1[EKIA]))</f>
        <v/>
      </c>
      <c r="H591" s="1" t="str">
        <f>IF($A591&gt;--RIGHT($A$2,LEN($A$2)-8),"",SUMIF(Table1[SHIFT NOMENCLATURE], $B591, Table1[EWIA]))</f>
        <v/>
      </c>
      <c r="I591" s="1" t="str">
        <f>IF($A591&gt;--RIGHT($A$2,LEN($A$2)-8),"",SUMIF(Table1[SHIFT NOMENCLATURE], $B591, Table1[EPW]))</f>
        <v/>
      </c>
      <c r="J591" s="1" t="str">
        <f>IF($A591&gt;--RIGHT($A$2,LEN($A$2)-8),"",SUMIF(Table1[SHIFT NOMENCLATURE], $B591, Table1[FVIC KILL]))</f>
        <v/>
      </c>
      <c r="K591" s="1" t="str">
        <f>IF($A591&gt;--RIGHT($A$2,LEN($A$2)-8),"",SUMIF(Table1[SHIFT NOMENCLATURE], $B591, Table1[FVIC MOB]))</f>
        <v/>
      </c>
      <c r="L591" s="1" t="str">
        <f>IF($A591&gt;--RIGHT($A$2,LEN($A$2)-8),"",SUMIF(Table1[SHIFT NOMENCLATURE], $B591, Table1[FVIC FIRE]))</f>
        <v/>
      </c>
      <c r="M591" s="1" t="str">
        <f>IF($A591&gt;--RIGHT($A$2,LEN($A$2)-8),"",SUMIF(Table1[SHIFT NOMENCLATURE], $B591, Table1[FKIA]))</f>
        <v/>
      </c>
      <c r="N591" s="1" t="str">
        <f>IF($A591&gt;--RIGHT($A$2,LEN($A$2)-8),"",SUMIF(Table1[SHIFT NOMENCLATURE], $B591, Table1[FWIA]))</f>
        <v/>
      </c>
      <c r="O591" s="1" t="str">
        <f>IF($A591&gt;--RIGHT($A$2,LEN($A$2)-8),"",SUMIF(Table1[SHIFT NOMENCLATURE], $B591, Table1[DUSTWUN]))</f>
        <v/>
      </c>
    </row>
    <row r="592" spans="1:15" x14ac:dyDescent="0.25">
      <c r="A592" s="1" t="str">
        <f t="shared" si="18"/>
        <v/>
      </c>
      <c r="B592" t="str">
        <f t="shared" si="19"/>
        <v/>
      </c>
      <c r="C592" s="1" t="str">
        <f>IF($A592&gt;--RIGHT($A$2,LEN($A$2)-8),"",COUNTIF(Table1[SHIFT NOMENCLATURE],$B592))</f>
        <v/>
      </c>
      <c r="D592" s="1" t="str">
        <f>IF($A592&gt;--RIGHT($A$2,LEN($A$2)-8),"",SUMIF(Table1[SHIFT NOMENCLATURE], $B592, Table1[EVIC KILL]))</f>
        <v/>
      </c>
      <c r="E592" s="1" t="str">
        <f>IF($A592&gt;--RIGHT($A$2,LEN($A$2)-8),"",SUMIF(Table1[SHIFT NOMENCLATURE], $B592, Table1[EVIC MOB]))</f>
        <v/>
      </c>
      <c r="F592" s="1" t="str">
        <f>IF($A592&gt;--RIGHT($A$2,LEN($A$2)-8),"",SUMIF(Table1[SHIFT NOMENCLATURE], $B592, Table1[EVIC FIRE]))</f>
        <v/>
      </c>
      <c r="G592" s="1" t="str">
        <f>IF($A592&gt;--RIGHT($A$2,LEN($A$2)-8),"",SUMIF(Table1[SHIFT NOMENCLATURE], $B592, Table1[EKIA]))</f>
        <v/>
      </c>
      <c r="H592" s="1" t="str">
        <f>IF($A592&gt;--RIGHT($A$2,LEN($A$2)-8),"",SUMIF(Table1[SHIFT NOMENCLATURE], $B592, Table1[EWIA]))</f>
        <v/>
      </c>
      <c r="I592" s="1" t="str">
        <f>IF($A592&gt;--RIGHT($A$2,LEN($A$2)-8),"",SUMIF(Table1[SHIFT NOMENCLATURE], $B592, Table1[EPW]))</f>
        <v/>
      </c>
      <c r="J592" s="1" t="str">
        <f>IF($A592&gt;--RIGHT($A$2,LEN($A$2)-8),"",SUMIF(Table1[SHIFT NOMENCLATURE], $B592, Table1[FVIC KILL]))</f>
        <v/>
      </c>
      <c r="K592" s="1" t="str">
        <f>IF($A592&gt;--RIGHT($A$2,LEN($A$2)-8),"",SUMIF(Table1[SHIFT NOMENCLATURE], $B592, Table1[FVIC MOB]))</f>
        <v/>
      </c>
      <c r="L592" s="1" t="str">
        <f>IF($A592&gt;--RIGHT($A$2,LEN($A$2)-8),"",SUMIF(Table1[SHIFT NOMENCLATURE], $B592, Table1[FVIC FIRE]))</f>
        <v/>
      </c>
      <c r="M592" s="1" t="str">
        <f>IF($A592&gt;--RIGHT($A$2,LEN($A$2)-8),"",SUMIF(Table1[SHIFT NOMENCLATURE], $B592, Table1[FKIA]))</f>
        <v/>
      </c>
      <c r="N592" s="1" t="str">
        <f>IF($A592&gt;--RIGHT($A$2,LEN($A$2)-8),"",SUMIF(Table1[SHIFT NOMENCLATURE], $B592, Table1[FWIA]))</f>
        <v/>
      </c>
      <c r="O592" s="1" t="str">
        <f>IF($A592&gt;--RIGHT($A$2,LEN($A$2)-8),"",SUMIF(Table1[SHIFT NOMENCLATURE], $B592, Table1[DUSTWUN]))</f>
        <v/>
      </c>
    </row>
    <row r="593" spans="1:15" x14ac:dyDescent="0.25">
      <c r="A593" s="1" t="str">
        <f t="shared" si="18"/>
        <v/>
      </c>
      <c r="B593" t="str">
        <f t="shared" si="19"/>
        <v/>
      </c>
      <c r="C593" s="1" t="str">
        <f>IF($A593&gt;--RIGHT($A$2,LEN($A$2)-8),"",COUNTIF(Table1[SHIFT NOMENCLATURE],$B593))</f>
        <v/>
      </c>
      <c r="D593" s="1" t="str">
        <f>IF($A593&gt;--RIGHT($A$2,LEN($A$2)-8),"",SUMIF(Table1[SHIFT NOMENCLATURE], $B593, Table1[EVIC KILL]))</f>
        <v/>
      </c>
      <c r="E593" s="1" t="str">
        <f>IF($A593&gt;--RIGHT($A$2,LEN($A$2)-8),"",SUMIF(Table1[SHIFT NOMENCLATURE], $B593, Table1[EVIC MOB]))</f>
        <v/>
      </c>
      <c r="F593" s="1" t="str">
        <f>IF($A593&gt;--RIGHT($A$2,LEN($A$2)-8),"",SUMIF(Table1[SHIFT NOMENCLATURE], $B593, Table1[EVIC FIRE]))</f>
        <v/>
      </c>
      <c r="G593" s="1" t="str">
        <f>IF($A593&gt;--RIGHT($A$2,LEN($A$2)-8),"",SUMIF(Table1[SHIFT NOMENCLATURE], $B593, Table1[EKIA]))</f>
        <v/>
      </c>
      <c r="H593" s="1" t="str">
        <f>IF($A593&gt;--RIGHT($A$2,LEN($A$2)-8),"",SUMIF(Table1[SHIFT NOMENCLATURE], $B593, Table1[EWIA]))</f>
        <v/>
      </c>
      <c r="I593" s="1" t="str">
        <f>IF($A593&gt;--RIGHT($A$2,LEN($A$2)-8),"",SUMIF(Table1[SHIFT NOMENCLATURE], $B593, Table1[EPW]))</f>
        <v/>
      </c>
      <c r="J593" s="1" t="str">
        <f>IF($A593&gt;--RIGHT($A$2,LEN($A$2)-8),"",SUMIF(Table1[SHIFT NOMENCLATURE], $B593, Table1[FVIC KILL]))</f>
        <v/>
      </c>
      <c r="K593" s="1" t="str">
        <f>IF($A593&gt;--RIGHT($A$2,LEN($A$2)-8),"",SUMIF(Table1[SHIFT NOMENCLATURE], $B593, Table1[FVIC MOB]))</f>
        <v/>
      </c>
      <c r="L593" s="1" t="str">
        <f>IF($A593&gt;--RIGHT($A$2,LEN($A$2)-8),"",SUMIF(Table1[SHIFT NOMENCLATURE], $B593, Table1[FVIC FIRE]))</f>
        <v/>
      </c>
      <c r="M593" s="1" t="str">
        <f>IF($A593&gt;--RIGHT($A$2,LEN($A$2)-8),"",SUMIF(Table1[SHIFT NOMENCLATURE], $B593, Table1[FKIA]))</f>
        <v/>
      </c>
      <c r="N593" s="1" t="str">
        <f>IF($A593&gt;--RIGHT($A$2,LEN($A$2)-8),"",SUMIF(Table1[SHIFT NOMENCLATURE], $B593, Table1[FWIA]))</f>
        <v/>
      </c>
      <c r="O593" s="1" t="str">
        <f>IF($A593&gt;--RIGHT($A$2,LEN($A$2)-8),"",SUMIF(Table1[SHIFT NOMENCLATURE], $B593, Table1[DUSTWUN]))</f>
        <v/>
      </c>
    </row>
    <row r="594" spans="1:15" x14ac:dyDescent="0.25">
      <c r="A594" s="1" t="str">
        <f t="shared" si="18"/>
        <v/>
      </c>
      <c r="B594" t="str">
        <f t="shared" si="19"/>
        <v/>
      </c>
      <c r="C594" s="1" t="str">
        <f>IF($A594&gt;--RIGHT($A$2,LEN($A$2)-8),"",COUNTIF(Table1[SHIFT NOMENCLATURE],$B594))</f>
        <v/>
      </c>
      <c r="D594" s="1" t="str">
        <f>IF($A594&gt;--RIGHT($A$2,LEN($A$2)-8),"",SUMIF(Table1[SHIFT NOMENCLATURE], $B594, Table1[EVIC KILL]))</f>
        <v/>
      </c>
      <c r="E594" s="1" t="str">
        <f>IF($A594&gt;--RIGHT($A$2,LEN($A$2)-8),"",SUMIF(Table1[SHIFT NOMENCLATURE], $B594, Table1[EVIC MOB]))</f>
        <v/>
      </c>
      <c r="F594" s="1" t="str">
        <f>IF($A594&gt;--RIGHT($A$2,LEN($A$2)-8),"",SUMIF(Table1[SHIFT NOMENCLATURE], $B594, Table1[EVIC FIRE]))</f>
        <v/>
      </c>
      <c r="G594" s="1" t="str">
        <f>IF($A594&gt;--RIGHT($A$2,LEN($A$2)-8),"",SUMIF(Table1[SHIFT NOMENCLATURE], $B594, Table1[EKIA]))</f>
        <v/>
      </c>
      <c r="H594" s="1" t="str">
        <f>IF($A594&gt;--RIGHT($A$2,LEN($A$2)-8),"",SUMIF(Table1[SHIFT NOMENCLATURE], $B594, Table1[EWIA]))</f>
        <v/>
      </c>
      <c r="I594" s="1" t="str">
        <f>IF($A594&gt;--RIGHT($A$2,LEN($A$2)-8),"",SUMIF(Table1[SHIFT NOMENCLATURE], $B594, Table1[EPW]))</f>
        <v/>
      </c>
      <c r="J594" s="1" t="str">
        <f>IF($A594&gt;--RIGHT($A$2,LEN($A$2)-8),"",SUMIF(Table1[SHIFT NOMENCLATURE], $B594, Table1[FVIC KILL]))</f>
        <v/>
      </c>
      <c r="K594" s="1" t="str">
        <f>IF($A594&gt;--RIGHT($A$2,LEN($A$2)-8),"",SUMIF(Table1[SHIFT NOMENCLATURE], $B594, Table1[FVIC MOB]))</f>
        <v/>
      </c>
      <c r="L594" s="1" t="str">
        <f>IF($A594&gt;--RIGHT($A$2,LEN($A$2)-8),"",SUMIF(Table1[SHIFT NOMENCLATURE], $B594, Table1[FVIC FIRE]))</f>
        <v/>
      </c>
      <c r="M594" s="1" t="str">
        <f>IF($A594&gt;--RIGHT($A$2,LEN($A$2)-8),"",SUMIF(Table1[SHIFT NOMENCLATURE], $B594, Table1[FKIA]))</f>
        <v/>
      </c>
      <c r="N594" s="1" t="str">
        <f>IF($A594&gt;--RIGHT($A$2,LEN($A$2)-8),"",SUMIF(Table1[SHIFT NOMENCLATURE], $B594, Table1[FWIA]))</f>
        <v/>
      </c>
      <c r="O594" s="1" t="str">
        <f>IF($A594&gt;--RIGHT($A$2,LEN($A$2)-8),"",SUMIF(Table1[SHIFT NOMENCLATURE], $B594, Table1[DUSTWUN]))</f>
        <v/>
      </c>
    </row>
    <row r="595" spans="1:15" x14ac:dyDescent="0.25">
      <c r="A595" s="1" t="str">
        <f t="shared" si="18"/>
        <v/>
      </c>
      <c r="B595" t="str">
        <f t="shared" si="19"/>
        <v/>
      </c>
      <c r="C595" s="1" t="str">
        <f>IF($A595&gt;--RIGHT($A$2,LEN($A$2)-8),"",COUNTIF(Table1[SHIFT NOMENCLATURE],$B595))</f>
        <v/>
      </c>
      <c r="D595" s="1" t="str">
        <f>IF($A595&gt;--RIGHT($A$2,LEN($A$2)-8),"",SUMIF(Table1[SHIFT NOMENCLATURE], $B595, Table1[EVIC KILL]))</f>
        <v/>
      </c>
      <c r="E595" s="1" t="str">
        <f>IF($A595&gt;--RIGHT($A$2,LEN($A$2)-8),"",SUMIF(Table1[SHIFT NOMENCLATURE], $B595, Table1[EVIC MOB]))</f>
        <v/>
      </c>
      <c r="F595" s="1" t="str">
        <f>IF($A595&gt;--RIGHT($A$2,LEN($A$2)-8),"",SUMIF(Table1[SHIFT NOMENCLATURE], $B595, Table1[EVIC FIRE]))</f>
        <v/>
      </c>
      <c r="G595" s="1" t="str">
        <f>IF($A595&gt;--RIGHT($A$2,LEN($A$2)-8),"",SUMIF(Table1[SHIFT NOMENCLATURE], $B595, Table1[EKIA]))</f>
        <v/>
      </c>
      <c r="H595" s="1" t="str">
        <f>IF($A595&gt;--RIGHT($A$2,LEN($A$2)-8),"",SUMIF(Table1[SHIFT NOMENCLATURE], $B595, Table1[EWIA]))</f>
        <v/>
      </c>
      <c r="I595" s="1" t="str">
        <f>IF($A595&gt;--RIGHT($A$2,LEN($A$2)-8),"",SUMIF(Table1[SHIFT NOMENCLATURE], $B595, Table1[EPW]))</f>
        <v/>
      </c>
      <c r="J595" s="1" t="str">
        <f>IF($A595&gt;--RIGHT($A$2,LEN($A$2)-8),"",SUMIF(Table1[SHIFT NOMENCLATURE], $B595, Table1[FVIC KILL]))</f>
        <v/>
      </c>
      <c r="K595" s="1" t="str">
        <f>IF($A595&gt;--RIGHT($A$2,LEN($A$2)-8),"",SUMIF(Table1[SHIFT NOMENCLATURE], $B595, Table1[FVIC MOB]))</f>
        <v/>
      </c>
      <c r="L595" s="1" t="str">
        <f>IF($A595&gt;--RIGHT($A$2,LEN($A$2)-8),"",SUMIF(Table1[SHIFT NOMENCLATURE], $B595, Table1[FVIC FIRE]))</f>
        <v/>
      </c>
      <c r="M595" s="1" t="str">
        <f>IF($A595&gt;--RIGHT($A$2,LEN($A$2)-8),"",SUMIF(Table1[SHIFT NOMENCLATURE], $B595, Table1[FKIA]))</f>
        <v/>
      </c>
      <c r="N595" s="1" t="str">
        <f>IF($A595&gt;--RIGHT($A$2,LEN($A$2)-8),"",SUMIF(Table1[SHIFT NOMENCLATURE], $B595, Table1[FWIA]))</f>
        <v/>
      </c>
      <c r="O595" s="1" t="str">
        <f>IF($A595&gt;--RIGHT($A$2,LEN($A$2)-8),"",SUMIF(Table1[SHIFT NOMENCLATURE], $B595, Table1[DUSTWUN]))</f>
        <v/>
      </c>
    </row>
    <row r="596" spans="1:15" x14ac:dyDescent="0.25">
      <c r="A596" s="1" t="str">
        <f t="shared" si="18"/>
        <v/>
      </c>
      <c r="B596" t="str">
        <f t="shared" si="19"/>
        <v/>
      </c>
      <c r="C596" s="1" t="str">
        <f>IF($A596&gt;--RIGHT($A$2,LEN($A$2)-8),"",COUNTIF(Table1[SHIFT NOMENCLATURE],$B596))</f>
        <v/>
      </c>
      <c r="D596" s="1" t="str">
        <f>IF($A596&gt;--RIGHT($A$2,LEN($A$2)-8),"",SUMIF(Table1[SHIFT NOMENCLATURE], $B596, Table1[EVIC KILL]))</f>
        <v/>
      </c>
      <c r="E596" s="1" t="str">
        <f>IF($A596&gt;--RIGHT($A$2,LEN($A$2)-8),"",SUMIF(Table1[SHIFT NOMENCLATURE], $B596, Table1[EVIC MOB]))</f>
        <v/>
      </c>
      <c r="F596" s="1" t="str">
        <f>IF($A596&gt;--RIGHT($A$2,LEN($A$2)-8),"",SUMIF(Table1[SHIFT NOMENCLATURE], $B596, Table1[EVIC FIRE]))</f>
        <v/>
      </c>
      <c r="G596" s="1" t="str">
        <f>IF($A596&gt;--RIGHT($A$2,LEN($A$2)-8),"",SUMIF(Table1[SHIFT NOMENCLATURE], $B596, Table1[EKIA]))</f>
        <v/>
      </c>
      <c r="H596" s="1" t="str">
        <f>IF($A596&gt;--RIGHT($A$2,LEN($A$2)-8),"",SUMIF(Table1[SHIFT NOMENCLATURE], $B596, Table1[EWIA]))</f>
        <v/>
      </c>
      <c r="I596" s="1" t="str">
        <f>IF($A596&gt;--RIGHT($A$2,LEN($A$2)-8),"",SUMIF(Table1[SHIFT NOMENCLATURE], $B596, Table1[EPW]))</f>
        <v/>
      </c>
      <c r="J596" s="1" t="str">
        <f>IF($A596&gt;--RIGHT($A$2,LEN($A$2)-8),"",SUMIF(Table1[SHIFT NOMENCLATURE], $B596, Table1[FVIC KILL]))</f>
        <v/>
      </c>
      <c r="K596" s="1" t="str">
        <f>IF($A596&gt;--RIGHT($A$2,LEN($A$2)-8),"",SUMIF(Table1[SHIFT NOMENCLATURE], $B596, Table1[FVIC MOB]))</f>
        <v/>
      </c>
      <c r="L596" s="1" t="str">
        <f>IF($A596&gt;--RIGHT($A$2,LEN($A$2)-8),"",SUMIF(Table1[SHIFT NOMENCLATURE], $B596, Table1[FVIC FIRE]))</f>
        <v/>
      </c>
      <c r="M596" s="1" t="str">
        <f>IF($A596&gt;--RIGHT($A$2,LEN($A$2)-8),"",SUMIF(Table1[SHIFT NOMENCLATURE], $B596, Table1[FKIA]))</f>
        <v/>
      </c>
      <c r="N596" s="1" t="str">
        <f>IF($A596&gt;--RIGHT($A$2,LEN($A$2)-8),"",SUMIF(Table1[SHIFT NOMENCLATURE], $B596, Table1[FWIA]))</f>
        <v/>
      </c>
      <c r="O596" s="1" t="str">
        <f>IF($A596&gt;--RIGHT($A$2,LEN($A$2)-8),"",SUMIF(Table1[SHIFT NOMENCLATURE], $B596, Table1[DUSTWUN]))</f>
        <v/>
      </c>
    </row>
    <row r="597" spans="1:15" x14ac:dyDescent="0.25">
      <c r="A597" s="1" t="str">
        <f t="shared" si="18"/>
        <v/>
      </c>
      <c r="B597" t="str">
        <f t="shared" si="19"/>
        <v/>
      </c>
      <c r="C597" s="1" t="str">
        <f>IF($A597&gt;--RIGHT($A$2,LEN($A$2)-8),"",COUNTIF(Table1[SHIFT NOMENCLATURE],$B597))</f>
        <v/>
      </c>
      <c r="D597" s="1" t="str">
        <f>IF($A597&gt;--RIGHT($A$2,LEN($A$2)-8),"",SUMIF(Table1[SHIFT NOMENCLATURE], $B597, Table1[EVIC KILL]))</f>
        <v/>
      </c>
      <c r="E597" s="1" t="str">
        <f>IF($A597&gt;--RIGHT($A$2,LEN($A$2)-8),"",SUMIF(Table1[SHIFT NOMENCLATURE], $B597, Table1[EVIC MOB]))</f>
        <v/>
      </c>
      <c r="F597" s="1" t="str">
        <f>IF($A597&gt;--RIGHT($A$2,LEN($A$2)-8),"",SUMIF(Table1[SHIFT NOMENCLATURE], $B597, Table1[EVIC FIRE]))</f>
        <v/>
      </c>
      <c r="G597" s="1" t="str">
        <f>IF($A597&gt;--RIGHT($A$2,LEN($A$2)-8),"",SUMIF(Table1[SHIFT NOMENCLATURE], $B597, Table1[EKIA]))</f>
        <v/>
      </c>
      <c r="H597" s="1" t="str">
        <f>IF($A597&gt;--RIGHT($A$2,LEN($A$2)-8),"",SUMIF(Table1[SHIFT NOMENCLATURE], $B597, Table1[EWIA]))</f>
        <v/>
      </c>
      <c r="I597" s="1" t="str">
        <f>IF($A597&gt;--RIGHT($A$2,LEN($A$2)-8),"",SUMIF(Table1[SHIFT NOMENCLATURE], $B597, Table1[EPW]))</f>
        <v/>
      </c>
      <c r="J597" s="1" t="str">
        <f>IF($A597&gt;--RIGHT($A$2,LEN($A$2)-8),"",SUMIF(Table1[SHIFT NOMENCLATURE], $B597, Table1[FVIC KILL]))</f>
        <v/>
      </c>
      <c r="K597" s="1" t="str">
        <f>IF($A597&gt;--RIGHT($A$2,LEN($A$2)-8),"",SUMIF(Table1[SHIFT NOMENCLATURE], $B597, Table1[FVIC MOB]))</f>
        <v/>
      </c>
      <c r="L597" s="1" t="str">
        <f>IF($A597&gt;--RIGHT($A$2,LEN($A$2)-8),"",SUMIF(Table1[SHIFT NOMENCLATURE], $B597, Table1[FVIC FIRE]))</f>
        <v/>
      </c>
      <c r="M597" s="1" t="str">
        <f>IF($A597&gt;--RIGHT($A$2,LEN($A$2)-8),"",SUMIF(Table1[SHIFT NOMENCLATURE], $B597, Table1[FKIA]))</f>
        <v/>
      </c>
      <c r="N597" s="1" t="str">
        <f>IF($A597&gt;--RIGHT($A$2,LEN($A$2)-8),"",SUMIF(Table1[SHIFT NOMENCLATURE], $B597, Table1[FWIA]))</f>
        <v/>
      </c>
      <c r="O597" s="1" t="str">
        <f>IF($A597&gt;--RIGHT($A$2,LEN($A$2)-8),"",SUMIF(Table1[SHIFT NOMENCLATURE], $B597, Table1[DUSTWUN]))</f>
        <v/>
      </c>
    </row>
    <row r="598" spans="1:15" x14ac:dyDescent="0.25">
      <c r="A598" s="1" t="str">
        <f t="shared" si="18"/>
        <v/>
      </c>
      <c r="B598" t="str">
        <f t="shared" si="19"/>
        <v/>
      </c>
      <c r="C598" s="1" t="str">
        <f>IF($A598&gt;--RIGHT($A$2,LEN($A$2)-8),"",COUNTIF(Table1[SHIFT NOMENCLATURE],$B598))</f>
        <v/>
      </c>
      <c r="D598" s="1" t="str">
        <f>IF($A598&gt;--RIGHT($A$2,LEN($A$2)-8),"",SUMIF(Table1[SHIFT NOMENCLATURE], $B598, Table1[EVIC KILL]))</f>
        <v/>
      </c>
      <c r="E598" s="1" t="str">
        <f>IF($A598&gt;--RIGHT($A$2,LEN($A$2)-8),"",SUMIF(Table1[SHIFT NOMENCLATURE], $B598, Table1[EVIC MOB]))</f>
        <v/>
      </c>
      <c r="F598" s="1" t="str">
        <f>IF($A598&gt;--RIGHT($A$2,LEN($A$2)-8),"",SUMIF(Table1[SHIFT NOMENCLATURE], $B598, Table1[EVIC FIRE]))</f>
        <v/>
      </c>
      <c r="G598" s="1" t="str">
        <f>IF($A598&gt;--RIGHT($A$2,LEN($A$2)-8),"",SUMIF(Table1[SHIFT NOMENCLATURE], $B598, Table1[EKIA]))</f>
        <v/>
      </c>
      <c r="H598" s="1" t="str">
        <f>IF($A598&gt;--RIGHT($A$2,LEN($A$2)-8),"",SUMIF(Table1[SHIFT NOMENCLATURE], $B598, Table1[EWIA]))</f>
        <v/>
      </c>
      <c r="I598" s="1" t="str">
        <f>IF($A598&gt;--RIGHT($A$2,LEN($A$2)-8),"",SUMIF(Table1[SHIFT NOMENCLATURE], $B598, Table1[EPW]))</f>
        <v/>
      </c>
      <c r="J598" s="1" t="str">
        <f>IF($A598&gt;--RIGHT($A$2,LEN($A$2)-8),"",SUMIF(Table1[SHIFT NOMENCLATURE], $B598, Table1[FVIC KILL]))</f>
        <v/>
      </c>
      <c r="K598" s="1" t="str">
        <f>IF($A598&gt;--RIGHT($A$2,LEN($A$2)-8),"",SUMIF(Table1[SHIFT NOMENCLATURE], $B598, Table1[FVIC MOB]))</f>
        <v/>
      </c>
      <c r="L598" s="1" t="str">
        <f>IF($A598&gt;--RIGHT($A$2,LEN($A$2)-8),"",SUMIF(Table1[SHIFT NOMENCLATURE], $B598, Table1[FVIC FIRE]))</f>
        <v/>
      </c>
      <c r="M598" s="1" t="str">
        <f>IF($A598&gt;--RIGHT($A$2,LEN($A$2)-8),"",SUMIF(Table1[SHIFT NOMENCLATURE], $B598, Table1[FKIA]))</f>
        <v/>
      </c>
      <c r="N598" s="1" t="str">
        <f>IF($A598&gt;--RIGHT($A$2,LEN($A$2)-8),"",SUMIF(Table1[SHIFT NOMENCLATURE], $B598, Table1[FWIA]))</f>
        <v/>
      </c>
      <c r="O598" s="1" t="str">
        <f>IF($A598&gt;--RIGHT($A$2,LEN($A$2)-8),"",SUMIF(Table1[SHIFT NOMENCLATURE], $B598, Table1[DUSTWUN]))</f>
        <v/>
      </c>
    </row>
    <row r="599" spans="1:15" x14ac:dyDescent="0.25">
      <c r="A599" s="1" t="str">
        <f t="shared" si="18"/>
        <v/>
      </c>
      <c r="B599" t="str">
        <f t="shared" si="19"/>
        <v/>
      </c>
      <c r="C599" s="1" t="str">
        <f>IF($A599&gt;--RIGHT($A$2,LEN($A$2)-8),"",COUNTIF(Table1[SHIFT NOMENCLATURE],$B599))</f>
        <v/>
      </c>
      <c r="D599" s="1" t="str">
        <f>IF($A599&gt;--RIGHT($A$2,LEN($A$2)-8),"",SUMIF(Table1[SHIFT NOMENCLATURE], $B599, Table1[EVIC KILL]))</f>
        <v/>
      </c>
      <c r="E599" s="1" t="str">
        <f>IF($A599&gt;--RIGHT($A$2,LEN($A$2)-8),"",SUMIF(Table1[SHIFT NOMENCLATURE], $B599, Table1[EVIC MOB]))</f>
        <v/>
      </c>
      <c r="F599" s="1" t="str">
        <f>IF($A599&gt;--RIGHT($A$2,LEN($A$2)-8),"",SUMIF(Table1[SHIFT NOMENCLATURE], $B599, Table1[EVIC FIRE]))</f>
        <v/>
      </c>
      <c r="G599" s="1" t="str">
        <f>IF($A599&gt;--RIGHT($A$2,LEN($A$2)-8),"",SUMIF(Table1[SHIFT NOMENCLATURE], $B599, Table1[EKIA]))</f>
        <v/>
      </c>
      <c r="H599" s="1" t="str">
        <f>IF($A599&gt;--RIGHT($A$2,LEN($A$2)-8),"",SUMIF(Table1[SHIFT NOMENCLATURE], $B599, Table1[EWIA]))</f>
        <v/>
      </c>
      <c r="I599" s="1" t="str">
        <f>IF($A599&gt;--RIGHT($A$2,LEN($A$2)-8),"",SUMIF(Table1[SHIFT NOMENCLATURE], $B599, Table1[EPW]))</f>
        <v/>
      </c>
      <c r="J599" s="1" t="str">
        <f>IF($A599&gt;--RIGHT($A$2,LEN($A$2)-8),"",SUMIF(Table1[SHIFT NOMENCLATURE], $B599, Table1[FVIC KILL]))</f>
        <v/>
      </c>
      <c r="K599" s="1" t="str">
        <f>IF($A599&gt;--RIGHT($A$2,LEN($A$2)-8),"",SUMIF(Table1[SHIFT NOMENCLATURE], $B599, Table1[FVIC MOB]))</f>
        <v/>
      </c>
      <c r="L599" s="1" t="str">
        <f>IF($A599&gt;--RIGHT($A$2,LEN($A$2)-8),"",SUMIF(Table1[SHIFT NOMENCLATURE], $B599, Table1[FVIC FIRE]))</f>
        <v/>
      </c>
      <c r="M599" s="1" t="str">
        <f>IF($A599&gt;--RIGHT($A$2,LEN($A$2)-8),"",SUMIF(Table1[SHIFT NOMENCLATURE], $B599, Table1[FKIA]))</f>
        <v/>
      </c>
      <c r="N599" s="1" t="str">
        <f>IF($A599&gt;--RIGHT($A$2,LEN($A$2)-8),"",SUMIF(Table1[SHIFT NOMENCLATURE], $B599, Table1[FWIA]))</f>
        <v/>
      </c>
      <c r="O599" s="1" t="str">
        <f>IF($A599&gt;--RIGHT($A$2,LEN($A$2)-8),"",SUMIF(Table1[SHIFT NOMENCLATURE], $B599, Table1[DUSTWUN]))</f>
        <v/>
      </c>
    </row>
    <row r="600" spans="1:15" x14ac:dyDescent="0.25">
      <c r="A600" s="1" t="str">
        <f t="shared" si="18"/>
        <v/>
      </c>
      <c r="B600" t="str">
        <f t="shared" si="19"/>
        <v/>
      </c>
      <c r="C600" s="1" t="str">
        <f>IF($A600&gt;--RIGHT($A$2,LEN($A$2)-8),"",COUNTIF(Table1[SHIFT NOMENCLATURE],$B600))</f>
        <v/>
      </c>
      <c r="D600" s="1" t="str">
        <f>IF($A600&gt;--RIGHT($A$2,LEN($A$2)-8),"",SUMIF(Table1[SHIFT NOMENCLATURE], $B600, Table1[EVIC KILL]))</f>
        <v/>
      </c>
      <c r="E600" s="1" t="str">
        <f>IF($A600&gt;--RIGHT($A$2,LEN($A$2)-8),"",SUMIF(Table1[SHIFT NOMENCLATURE], $B600, Table1[EVIC MOB]))</f>
        <v/>
      </c>
      <c r="F600" s="1" t="str">
        <f>IF($A600&gt;--RIGHT($A$2,LEN($A$2)-8),"",SUMIF(Table1[SHIFT NOMENCLATURE], $B600, Table1[EVIC FIRE]))</f>
        <v/>
      </c>
      <c r="G600" s="1" t="str">
        <f>IF($A600&gt;--RIGHT($A$2,LEN($A$2)-8),"",SUMIF(Table1[SHIFT NOMENCLATURE], $B600, Table1[EKIA]))</f>
        <v/>
      </c>
      <c r="H600" s="1" t="str">
        <f>IF($A600&gt;--RIGHT($A$2,LEN($A$2)-8),"",SUMIF(Table1[SHIFT NOMENCLATURE], $B600, Table1[EWIA]))</f>
        <v/>
      </c>
      <c r="I600" s="1" t="str">
        <f>IF($A600&gt;--RIGHT($A$2,LEN($A$2)-8),"",SUMIF(Table1[SHIFT NOMENCLATURE], $B600, Table1[EPW]))</f>
        <v/>
      </c>
      <c r="J600" s="1" t="str">
        <f>IF($A600&gt;--RIGHT($A$2,LEN($A$2)-8),"",SUMIF(Table1[SHIFT NOMENCLATURE], $B600, Table1[FVIC KILL]))</f>
        <v/>
      </c>
      <c r="K600" s="1" t="str">
        <f>IF($A600&gt;--RIGHT($A$2,LEN($A$2)-8),"",SUMIF(Table1[SHIFT NOMENCLATURE], $B600, Table1[FVIC MOB]))</f>
        <v/>
      </c>
      <c r="L600" s="1" t="str">
        <f>IF($A600&gt;--RIGHT($A$2,LEN($A$2)-8),"",SUMIF(Table1[SHIFT NOMENCLATURE], $B600, Table1[FVIC FIRE]))</f>
        <v/>
      </c>
      <c r="M600" s="1" t="str">
        <f>IF($A600&gt;--RIGHT($A$2,LEN($A$2)-8),"",SUMIF(Table1[SHIFT NOMENCLATURE], $B600, Table1[FKIA]))</f>
        <v/>
      </c>
      <c r="N600" s="1" t="str">
        <f>IF($A600&gt;--RIGHT($A$2,LEN($A$2)-8),"",SUMIF(Table1[SHIFT NOMENCLATURE], $B600, Table1[FWIA]))</f>
        <v/>
      </c>
      <c r="O600" s="1" t="str">
        <f>IF($A600&gt;--RIGHT($A$2,LEN($A$2)-8),"",SUMIF(Table1[SHIFT NOMENCLATURE], $B600, Table1[DUSTWUN]))</f>
        <v/>
      </c>
    </row>
    <row r="601" spans="1:15" x14ac:dyDescent="0.25">
      <c r="A601" s="1" t="str">
        <f t="shared" si="18"/>
        <v/>
      </c>
      <c r="B601" t="str">
        <f t="shared" si="19"/>
        <v/>
      </c>
      <c r="C601" s="1" t="str">
        <f>IF($A601&gt;--RIGHT($A$2,LEN($A$2)-8),"",COUNTIF(Table1[SHIFT NOMENCLATURE],$B601))</f>
        <v/>
      </c>
      <c r="D601" s="1" t="str">
        <f>IF($A601&gt;--RIGHT($A$2,LEN($A$2)-8),"",SUMIF(Table1[SHIFT NOMENCLATURE], $B601, Table1[EVIC KILL]))</f>
        <v/>
      </c>
      <c r="E601" s="1" t="str">
        <f>IF($A601&gt;--RIGHT($A$2,LEN($A$2)-8),"",SUMIF(Table1[SHIFT NOMENCLATURE], $B601, Table1[EVIC MOB]))</f>
        <v/>
      </c>
      <c r="F601" s="1" t="str">
        <f>IF($A601&gt;--RIGHT($A$2,LEN($A$2)-8),"",SUMIF(Table1[SHIFT NOMENCLATURE], $B601, Table1[EVIC FIRE]))</f>
        <v/>
      </c>
      <c r="G601" s="1" t="str">
        <f>IF($A601&gt;--RIGHT($A$2,LEN($A$2)-8),"",SUMIF(Table1[SHIFT NOMENCLATURE], $B601, Table1[EKIA]))</f>
        <v/>
      </c>
      <c r="H601" s="1" t="str">
        <f>IF($A601&gt;--RIGHT($A$2,LEN($A$2)-8),"",SUMIF(Table1[SHIFT NOMENCLATURE], $B601, Table1[EWIA]))</f>
        <v/>
      </c>
      <c r="I601" s="1" t="str">
        <f>IF($A601&gt;--RIGHT($A$2,LEN($A$2)-8),"",SUMIF(Table1[SHIFT NOMENCLATURE], $B601, Table1[EPW]))</f>
        <v/>
      </c>
      <c r="J601" s="1" t="str">
        <f>IF($A601&gt;--RIGHT($A$2,LEN($A$2)-8),"",SUMIF(Table1[SHIFT NOMENCLATURE], $B601, Table1[FVIC KILL]))</f>
        <v/>
      </c>
      <c r="K601" s="1" t="str">
        <f>IF($A601&gt;--RIGHT($A$2,LEN($A$2)-8),"",SUMIF(Table1[SHIFT NOMENCLATURE], $B601, Table1[FVIC MOB]))</f>
        <v/>
      </c>
      <c r="L601" s="1" t="str">
        <f>IF($A601&gt;--RIGHT($A$2,LEN($A$2)-8),"",SUMIF(Table1[SHIFT NOMENCLATURE], $B601, Table1[FVIC FIRE]))</f>
        <v/>
      </c>
      <c r="M601" s="1" t="str">
        <f>IF($A601&gt;--RIGHT($A$2,LEN($A$2)-8),"",SUMIF(Table1[SHIFT NOMENCLATURE], $B601, Table1[FKIA]))</f>
        <v/>
      </c>
      <c r="N601" s="1" t="str">
        <f>IF($A601&gt;--RIGHT($A$2,LEN($A$2)-8),"",SUMIF(Table1[SHIFT NOMENCLATURE], $B601, Table1[FWIA]))</f>
        <v/>
      </c>
      <c r="O601" s="1" t="str">
        <f>IF($A601&gt;--RIGHT($A$2,LEN($A$2)-8),"",SUMIF(Table1[SHIFT NOMENCLATURE], $B601, Table1[DUSTWUN]))</f>
        <v/>
      </c>
    </row>
    <row r="602" spans="1:15" x14ac:dyDescent="0.25">
      <c r="A602" s="1" t="str">
        <f t="shared" si="18"/>
        <v/>
      </c>
      <c r="B602" t="str">
        <f t="shared" si="19"/>
        <v/>
      </c>
      <c r="C602" s="1" t="str">
        <f>IF($A602&gt;--RIGHT($A$2,LEN($A$2)-8),"",COUNTIF(Table1[SHIFT NOMENCLATURE],$B602))</f>
        <v/>
      </c>
      <c r="D602" s="1" t="str">
        <f>IF($A602&gt;--RIGHT($A$2,LEN($A$2)-8),"",SUMIF(Table1[SHIFT NOMENCLATURE], $B602, Table1[EVIC KILL]))</f>
        <v/>
      </c>
      <c r="E602" s="1" t="str">
        <f>IF($A602&gt;--RIGHT($A$2,LEN($A$2)-8),"",SUMIF(Table1[SHIFT NOMENCLATURE], $B602, Table1[EVIC MOB]))</f>
        <v/>
      </c>
      <c r="F602" s="1" t="str">
        <f>IF($A602&gt;--RIGHT($A$2,LEN($A$2)-8),"",SUMIF(Table1[SHIFT NOMENCLATURE], $B602, Table1[EVIC FIRE]))</f>
        <v/>
      </c>
      <c r="G602" s="1" t="str">
        <f>IF($A602&gt;--RIGHT($A$2,LEN($A$2)-8),"",SUMIF(Table1[SHIFT NOMENCLATURE], $B602, Table1[EKIA]))</f>
        <v/>
      </c>
      <c r="H602" s="1" t="str">
        <f>IF($A602&gt;--RIGHT($A$2,LEN($A$2)-8),"",SUMIF(Table1[SHIFT NOMENCLATURE], $B602, Table1[EWIA]))</f>
        <v/>
      </c>
      <c r="I602" s="1" t="str">
        <f>IF($A602&gt;--RIGHT($A$2,LEN($A$2)-8),"",SUMIF(Table1[SHIFT NOMENCLATURE], $B602, Table1[EPW]))</f>
        <v/>
      </c>
      <c r="J602" s="1" t="str">
        <f>IF($A602&gt;--RIGHT($A$2,LEN($A$2)-8),"",SUMIF(Table1[SHIFT NOMENCLATURE], $B602, Table1[FVIC KILL]))</f>
        <v/>
      </c>
      <c r="K602" s="1" t="str">
        <f>IF($A602&gt;--RIGHT($A$2,LEN($A$2)-8),"",SUMIF(Table1[SHIFT NOMENCLATURE], $B602, Table1[FVIC MOB]))</f>
        <v/>
      </c>
      <c r="L602" s="1" t="str">
        <f>IF($A602&gt;--RIGHT($A$2,LEN($A$2)-8),"",SUMIF(Table1[SHIFT NOMENCLATURE], $B602, Table1[FVIC FIRE]))</f>
        <v/>
      </c>
      <c r="M602" s="1" t="str">
        <f>IF($A602&gt;--RIGHT($A$2,LEN($A$2)-8),"",SUMIF(Table1[SHIFT NOMENCLATURE], $B602, Table1[FKIA]))</f>
        <v/>
      </c>
      <c r="N602" s="1" t="str">
        <f>IF($A602&gt;--RIGHT($A$2,LEN($A$2)-8),"",SUMIF(Table1[SHIFT NOMENCLATURE], $B602, Table1[FWIA]))</f>
        <v/>
      </c>
      <c r="O602" s="1" t="str">
        <f>IF($A602&gt;--RIGHT($A$2,LEN($A$2)-8),"",SUMIF(Table1[SHIFT NOMENCLATURE], $B602, Table1[DUSTWUN]))</f>
        <v/>
      </c>
    </row>
    <row r="603" spans="1:15" x14ac:dyDescent="0.25">
      <c r="A603" s="1" t="str">
        <f t="shared" si="18"/>
        <v/>
      </c>
      <c r="B603" t="str">
        <f t="shared" si="19"/>
        <v/>
      </c>
      <c r="C603" s="1" t="str">
        <f>IF($A603&gt;--RIGHT($A$2,LEN($A$2)-8),"",COUNTIF(Table1[SHIFT NOMENCLATURE],$B603))</f>
        <v/>
      </c>
      <c r="D603" s="1" t="str">
        <f>IF($A603&gt;--RIGHT($A$2,LEN($A$2)-8),"",SUMIF(Table1[SHIFT NOMENCLATURE], $B603, Table1[EVIC KILL]))</f>
        <v/>
      </c>
      <c r="E603" s="1" t="str">
        <f>IF($A603&gt;--RIGHT($A$2,LEN($A$2)-8),"",SUMIF(Table1[SHIFT NOMENCLATURE], $B603, Table1[EVIC MOB]))</f>
        <v/>
      </c>
      <c r="F603" s="1" t="str">
        <f>IF($A603&gt;--RIGHT($A$2,LEN($A$2)-8),"",SUMIF(Table1[SHIFT NOMENCLATURE], $B603, Table1[EVIC FIRE]))</f>
        <v/>
      </c>
      <c r="G603" s="1" t="str">
        <f>IF($A603&gt;--RIGHT($A$2,LEN($A$2)-8),"",SUMIF(Table1[SHIFT NOMENCLATURE], $B603, Table1[EKIA]))</f>
        <v/>
      </c>
      <c r="H603" s="1" t="str">
        <f>IF($A603&gt;--RIGHT($A$2,LEN($A$2)-8),"",SUMIF(Table1[SHIFT NOMENCLATURE], $B603, Table1[EWIA]))</f>
        <v/>
      </c>
      <c r="I603" s="1" t="str">
        <f>IF($A603&gt;--RIGHT($A$2,LEN($A$2)-8),"",SUMIF(Table1[SHIFT NOMENCLATURE], $B603, Table1[EPW]))</f>
        <v/>
      </c>
      <c r="J603" s="1" t="str">
        <f>IF($A603&gt;--RIGHT($A$2,LEN($A$2)-8),"",SUMIF(Table1[SHIFT NOMENCLATURE], $B603, Table1[FVIC KILL]))</f>
        <v/>
      </c>
      <c r="K603" s="1" t="str">
        <f>IF($A603&gt;--RIGHT($A$2,LEN($A$2)-8),"",SUMIF(Table1[SHIFT NOMENCLATURE], $B603, Table1[FVIC MOB]))</f>
        <v/>
      </c>
      <c r="L603" s="1" t="str">
        <f>IF($A603&gt;--RIGHT($A$2,LEN($A$2)-8),"",SUMIF(Table1[SHIFT NOMENCLATURE], $B603, Table1[FVIC FIRE]))</f>
        <v/>
      </c>
      <c r="M603" s="1" t="str">
        <f>IF($A603&gt;--RIGHT($A$2,LEN($A$2)-8),"",SUMIF(Table1[SHIFT NOMENCLATURE], $B603, Table1[FKIA]))</f>
        <v/>
      </c>
      <c r="N603" s="1" t="str">
        <f>IF($A603&gt;--RIGHT($A$2,LEN($A$2)-8),"",SUMIF(Table1[SHIFT NOMENCLATURE], $B603, Table1[FWIA]))</f>
        <v/>
      </c>
      <c r="O603" s="1" t="str">
        <f>IF($A603&gt;--RIGHT($A$2,LEN($A$2)-8),"",SUMIF(Table1[SHIFT NOMENCLATURE], $B603, Table1[DUSTWUN]))</f>
        <v/>
      </c>
    </row>
    <row r="604" spans="1:15" x14ac:dyDescent="0.25">
      <c r="A604" s="1" t="str">
        <f t="shared" si="18"/>
        <v/>
      </c>
      <c r="B604" t="str">
        <f t="shared" si="19"/>
        <v/>
      </c>
      <c r="C604" s="1" t="str">
        <f>IF($A604&gt;--RIGHT($A$2,LEN($A$2)-8),"",COUNTIF(Table1[SHIFT NOMENCLATURE],$B604))</f>
        <v/>
      </c>
      <c r="D604" s="1" t="str">
        <f>IF($A604&gt;--RIGHT($A$2,LEN($A$2)-8),"",SUMIF(Table1[SHIFT NOMENCLATURE], $B604, Table1[EVIC KILL]))</f>
        <v/>
      </c>
      <c r="E604" s="1" t="str">
        <f>IF($A604&gt;--RIGHT($A$2,LEN($A$2)-8),"",SUMIF(Table1[SHIFT NOMENCLATURE], $B604, Table1[EVIC MOB]))</f>
        <v/>
      </c>
      <c r="F604" s="1" t="str">
        <f>IF($A604&gt;--RIGHT($A$2,LEN($A$2)-8),"",SUMIF(Table1[SHIFT NOMENCLATURE], $B604, Table1[EVIC FIRE]))</f>
        <v/>
      </c>
      <c r="G604" s="1" t="str">
        <f>IF($A604&gt;--RIGHT($A$2,LEN($A$2)-8),"",SUMIF(Table1[SHIFT NOMENCLATURE], $B604, Table1[EKIA]))</f>
        <v/>
      </c>
      <c r="H604" s="1" t="str">
        <f>IF($A604&gt;--RIGHT($A$2,LEN($A$2)-8),"",SUMIF(Table1[SHIFT NOMENCLATURE], $B604, Table1[EWIA]))</f>
        <v/>
      </c>
      <c r="I604" s="1" t="str">
        <f>IF($A604&gt;--RIGHT($A$2,LEN($A$2)-8),"",SUMIF(Table1[SHIFT NOMENCLATURE], $B604, Table1[EPW]))</f>
        <v/>
      </c>
      <c r="J604" s="1" t="str">
        <f>IF($A604&gt;--RIGHT($A$2,LEN($A$2)-8),"",SUMIF(Table1[SHIFT NOMENCLATURE], $B604, Table1[FVIC KILL]))</f>
        <v/>
      </c>
      <c r="K604" s="1" t="str">
        <f>IF($A604&gt;--RIGHT($A$2,LEN($A$2)-8),"",SUMIF(Table1[SHIFT NOMENCLATURE], $B604, Table1[FVIC MOB]))</f>
        <v/>
      </c>
      <c r="L604" s="1" t="str">
        <f>IF($A604&gt;--RIGHT($A$2,LEN($A$2)-8),"",SUMIF(Table1[SHIFT NOMENCLATURE], $B604, Table1[FVIC FIRE]))</f>
        <v/>
      </c>
      <c r="M604" s="1" t="str">
        <f>IF($A604&gt;--RIGHT($A$2,LEN($A$2)-8),"",SUMIF(Table1[SHIFT NOMENCLATURE], $B604, Table1[FKIA]))</f>
        <v/>
      </c>
      <c r="N604" s="1" t="str">
        <f>IF($A604&gt;--RIGHT($A$2,LEN($A$2)-8),"",SUMIF(Table1[SHIFT NOMENCLATURE], $B604, Table1[FWIA]))</f>
        <v/>
      </c>
      <c r="O604" s="1" t="str">
        <f>IF($A604&gt;--RIGHT($A$2,LEN($A$2)-8),"",SUMIF(Table1[SHIFT NOMENCLATURE], $B604, Table1[DUSTWUN]))</f>
        <v/>
      </c>
    </row>
    <row r="605" spans="1:15" x14ac:dyDescent="0.25">
      <c r="A605" s="1" t="str">
        <f t="shared" si="18"/>
        <v/>
      </c>
      <c r="B605" t="str">
        <f t="shared" si="19"/>
        <v/>
      </c>
      <c r="C605" s="1" t="str">
        <f>IF($A605&gt;--RIGHT($A$2,LEN($A$2)-8),"",COUNTIF(Table1[SHIFT NOMENCLATURE],$B605))</f>
        <v/>
      </c>
      <c r="D605" s="1" t="str">
        <f>IF($A605&gt;--RIGHT($A$2,LEN($A$2)-8),"",SUMIF(Table1[SHIFT NOMENCLATURE], $B605, Table1[EVIC KILL]))</f>
        <v/>
      </c>
      <c r="E605" s="1" t="str">
        <f>IF($A605&gt;--RIGHT($A$2,LEN($A$2)-8),"",SUMIF(Table1[SHIFT NOMENCLATURE], $B605, Table1[EVIC MOB]))</f>
        <v/>
      </c>
      <c r="F605" s="1" t="str">
        <f>IF($A605&gt;--RIGHT($A$2,LEN($A$2)-8),"",SUMIF(Table1[SHIFT NOMENCLATURE], $B605, Table1[EVIC FIRE]))</f>
        <v/>
      </c>
      <c r="G605" s="1" t="str">
        <f>IF($A605&gt;--RIGHT($A$2,LEN($A$2)-8),"",SUMIF(Table1[SHIFT NOMENCLATURE], $B605, Table1[EKIA]))</f>
        <v/>
      </c>
      <c r="H605" s="1" t="str">
        <f>IF($A605&gt;--RIGHT($A$2,LEN($A$2)-8),"",SUMIF(Table1[SHIFT NOMENCLATURE], $B605, Table1[EWIA]))</f>
        <v/>
      </c>
      <c r="I605" s="1" t="str">
        <f>IF($A605&gt;--RIGHT($A$2,LEN($A$2)-8),"",SUMIF(Table1[SHIFT NOMENCLATURE], $B605, Table1[EPW]))</f>
        <v/>
      </c>
      <c r="J605" s="1" t="str">
        <f>IF($A605&gt;--RIGHT($A$2,LEN($A$2)-8),"",SUMIF(Table1[SHIFT NOMENCLATURE], $B605, Table1[FVIC KILL]))</f>
        <v/>
      </c>
      <c r="K605" s="1" t="str">
        <f>IF($A605&gt;--RIGHT($A$2,LEN($A$2)-8),"",SUMIF(Table1[SHIFT NOMENCLATURE], $B605, Table1[FVIC MOB]))</f>
        <v/>
      </c>
      <c r="L605" s="1" t="str">
        <f>IF($A605&gt;--RIGHT($A$2,LEN($A$2)-8),"",SUMIF(Table1[SHIFT NOMENCLATURE], $B605, Table1[FVIC FIRE]))</f>
        <v/>
      </c>
      <c r="M605" s="1" t="str">
        <f>IF($A605&gt;--RIGHT($A$2,LEN($A$2)-8),"",SUMIF(Table1[SHIFT NOMENCLATURE], $B605, Table1[FKIA]))</f>
        <v/>
      </c>
      <c r="N605" s="1" t="str">
        <f>IF($A605&gt;--RIGHT($A$2,LEN($A$2)-8),"",SUMIF(Table1[SHIFT NOMENCLATURE], $B605, Table1[FWIA]))</f>
        <v/>
      </c>
      <c r="O605" s="1" t="str">
        <f>IF($A605&gt;--RIGHT($A$2,LEN($A$2)-8),"",SUMIF(Table1[SHIFT NOMENCLATURE], $B605, Table1[DUSTWUN]))</f>
        <v/>
      </c>
    </row>
    <row r="606" spans="1:15" x14ac:dyDescent="0.25">
      <c r="A606" s="1" t="str">
        <f t="shared" si="18"/>
        <v/>
      </c>
      <c r="B606" t="str">
        <f t="shared" si="19"/>
        <v/>
      </c>
      <c r="C606" s="1" t="str">
        <f>IF($A606&gt;--RIGHT($A$2,LEN($A$2)-8),"",COUNTIF(Table1[SHIFT NOMENCLATURE],$B606))</f>
        <v/>
      </c>
      <c r="D606" s="1" t="str">
        <f>IF($A606&gt;--RIGHT($A$2,LEN($A$2)-8),"",SUMIF(Table1[SHIFT NOMENCLATURE], $B606, Table1[EVIC KILL]))</f>
        <v/>
      </c>
      <c r="E606" s="1" t="str">
        <f>IF($A606&gt;--RIGHT($A$2,LEN($A$2)-8),"",SUMIF(Table1[SHIFT NOMENCLATURE], $B606, Table1[EVIC MOB]))</f>
        <v/>
      </c>
      <c r="F606" s="1" t="str">
        <f>IF($A606&gt;--RIGHT($A$2,LEN($A$2)-8),"",SUMIF(Table1[SHIFT NOMENCLATURE], $B606, Table1[EVIC FIRE]))</f>
        <v/>
      </c>
      <c r="G606" s="1" t="str">
        <f>IF($A606&gt;--RIGHT($A$2,LEN($A$2)-8),"",SUMIF(Table1[SHIFT NOMENCLATURE], $B606, Table1[EKIA]))</f>
        <v/>
      </c>
      <c r="H606" s="1" t="str">
        <f>IF($A606&gt;--RIGHT($A$2,LEN($A$2)-8),"",SUMIF(Table1[SHIFT NOMENCLATURE], $B606, Table1[EWIA]))</f>
        <v/>
      </c>
      <c r="I606" s="1" t="str">
        <f>IF($A606&gt;--RIGHT($A$2,LEN($A$2)-8),"",SUMIF(Table1[SHIFT NOMENCLATURE], $B606, Table1[EPW]))</f>
        <v/>
      </c>
      <c r="J606" s="1" t="str">
        <f>IF($A606&gt;--RIGHT($A$2,LEN($A$2)-8),"",SUMIF(Table1[SHIFT NOMENCLATURE], $B606, Table1[FVIC KILL]))</f>
        <v/>
      </c>
      <c r="K606" s="1" t="str">
        <f>IF($A606&gt;--RIGHT($A$2,LEN($A$2)-8),"",SUMIF(Table1[SHIFT NOMENCLATURE], $B606, Table1[FVIC MOB]))</f>
        <v/>
      </c>
      <c r="L606" s="1" t="str">
        <f>IF($A606&gt;--RIGHT($A$2,LEN($A$2)-8),"",SUMIF(Table1[SHIFT NOMENCLATURE], $B606, Table1[FVIC FIRE]))</f>
        <v/>
      </c>
      <c r="M606" s="1" t="str">
        <f>IF($A606&gt;--RIGHT($A$2,LEN($A$2)-8),"",SUMIF(Table1[SHIFT NOMENCLATURE], $B606, Table1[FKIA]))</f>
        <v/>
      </c>
      <c r="N606" s="1" t="str">
        <f>IF($A606&gt;--RIGHT($A$2,LEN($A$2)-8),"",SUMIF(Table1[SHIFT NOMENCLATURE], $B606, Table1[FWIA]))</f>
        <v/>
      </c>
      <c r="O606" s="1" t="str">
        <f>IF($A606&gt;--RIGHT($A$2,LEN($A$2)-8),"",SUMIF(Table1[SHIFT NOMENCLATURE], $B606, Table1[DUSTWUN]))</f>
        <v/>
      </c>
    </row>
    <row r="607" spans="1:15" x14ac:dyDescent="0.25">
      <c r="A607" s="1" t="str">
        <f t="shared" si="18"/>
        <v/>
      </c>
      <c r="B607" t="str">
        <f t="shared" si="19"/>
        <v/>
      </c>
      <c r="C607" s="1" t="str">
        <f>IF($A607&gt;--RIGHT($A$2,LEN($A$2)-8),"",COUNTIF(Table1[SHIFT NOMENCLATURE],$B607))</f>
        <v/>
      </c>
      <c r="D607" s="1" t="str">
        <f>IF($A607&gt;--RIGHT($A$2,LEN($A$2)-8),"",SUMIF(Table1[SHIFT NOMENCLATURE], $B607, Table1[EVIC KILL]))</f>
        <v/>
      </c>
      <c r="E607" s="1" t="str">
        <f>IF($A607&gt;--RIGHT($A$2,LEN($A$2)-8),"",SUMIF(Table1[SHIFT NOMENCLATURE], $B607, Table1[EVIC MOB]))</f>
        <v/>
      </c>
      <c r="F607" s="1" t="str">
        <f>IF($A607&gt;--RIGHT($A$2,LEN($A$2)-8),"",SUMIF(Table1[SHIFT NOMENCLATURE], $B607, Table1[EVIC FIRE]))</f>
        <v/>
      </c>
      <c r="G607" s="1" t="str">
        <f>IF($A607&gt;--RIGHT($A$2,LEN($A$2)-8),"",SUMIF(Table1[SHIFT NOMENCLATURE], $B607, Table1[EKIA]))</f>
        <v/>
      </c>
      <c r="H607" s="1" t="str">
        <f>IF($A607&gt;--RIGHT($A$2,LEN($A$2)-8),"",SUMIF(Table1[SHIFT NOMENCLATURE], $B607, Table1[EWIA]))</f>
        <v/>
      </c>
      <c r="I607" s="1" t="str">
        <f>IF($A607&gt;--RIGHT($A$2,LEN($A$2)-8),"",SUMIF(Table1[SHIFT NOMENCLATURE], $B607, Table1[EPW]))</f>
        <v/>
      </c>
      <c r="J607" s="1" t="str">
        <f>IF($A607&gt;--RIGHT($A$2,LEN($A$2)-8),"",SUMIF(Table1[SHIFT NOMENCLATURE], $B607, Table1[FVIC KILL]))</f>
        <v/>
      </c>
      <c r="K607" s="1" t="str">
        <f>IF($A607&gt;--RIGHT($A$2,LEN($A$2)-8),"",SUMIF(Table1[SHIFT NOMENCLATURE], $B607, Table1[FVIC MOB]))</f>
        <v/>
      </c>
      <c r="L607" s="1" t="str">
        <f>IF($A607&gt;--RIGHT($A$2,LEN($A$2)-8),"",SUMIF(Table1[SHIFT NOMENCLATURE], $B607, Table1[FVIC FIRE]))</f>
        <v/>
      </c>
      <c r="M607" s="1" t="str">
        <f>IF($A607&gt;--RIGHT($A$2,LEN($A$2)-8),"",SUMIF(Table1[SHIFT NOMENCLATURE], $B607, Table1[FKIA]))</f>
        <v/>
      </c>
      <c r="N607" s="1" t="str">
        <f>IF($A607&gt;--RIGHT($A$2,LEN($A$2)-8),"",SUMIF(Table1[SHIFT NOMENCLATURE], $B607, Table1[FWIA]))</f>
        <v/>
      </c>
      <c r="O607" s="1" t="str">
        <f>IF($A607&gt;--RIGHT($A$2,LEN($A$2)-8),"",SUMIF(Table1[SHIFT NOMENCLATURE], $B607, Table1[DUSTWUN]))</f>
        <v/>
      </c>
    </row>
    <row r="608" spans="1:15" x14ac:dyDescent="0.25">
      <c r="A608" s="1" t="str">
        <f t="shared" si="18"/>
        <v/>
      </c>
      <c r="B608" t="str">
        <f t="shared" si="19"/>
        <v/>
      </c>
      <c r="C608" s="1" t="str">
        <f>IF($A608&gt;--RIGHT($A$2,LEN($A$2)-8),"",COUNTIF(Table1[SHIFT NOMENCLATURE],$B608))</f>
        <v/>
      </c>
      <c r="D608" s="1" t="str">
        <f>IF($A608&gt;--RIGHT($A$2,LEN($A$2)-8),"",SUMIF(Table1[SHIFT NOMENCLATURE], $B608, Table1[EVIC KILL]))</f>
        <v/>
      </c>
      <c r="E608" s="1" t="str">
        <f>IF($A608&gt;--RIGHT($A$2,LEN($A$2)-8),"",SUMIF(Table1[SHIFT NOMENCLATURE], $B608, Table1[EVIC MOB]))</f>
        <v/>
      </c>
      <c r="F608" s="1" t="str">
        <f>IF($A608&gt;--RIGHT($A$2,LEN($A$2)-8),"",SUMIF(Table1[SHIFT NOMENCLATURE], $B608, Table1[EVIC FIRE]))</f>
        <v/>
      </c>
      <c r="G608" s="1" t="str">
        <f>IF($A608&gt;--RIGHT($A$2,LEN($A$2)-8),"",SUMIF(Table1[SHIFT NOMENCLATURE], $B608, Table1[EKIA]))</f>
        <v/>
      </c>
      <c r="H608" s="1" t="str">
        <f>IF($A608&gt;--RIGHT($A$2,LEN($A$2)-8),"",SUMIF(Table1[SHIFT NOMENCLATURE], $B608, Table1[EWIA]))</f>
        <v/>
      </c>
      <c r="I608" s="1" t="str">
        <f>IF($A608&gt;--RIGHT($A$2,LEN($A$2)-8),"",SUMIF(Table1[SHIFT NOMENCLATURE], $B608, Table1[EPW]))</f>
        <v/>
      </c>
      <c r="J608" s="1" t="str">
        <f>IF($A608&gt;--RIGHT($A$2,LEN($A$2)-8),"",SUMIF(Table1[SHIFT NOMENCLATURE], $B608, Table1[FVIC KILL]))</f>
        <v/>
      </c>
      <c r="K608" s="1" t="str">
        <f>IF($A608&gt;--RIGHT($A$2,LEN($A$2)-8),"",SUMIF(Table1[SHIFT NOMENCLATURE], $B608, Table1[FVIC MOB]))</f>
        <v/>
      </c>
      <c r="L608" s="1" t="str">
        <f>IF($A608&gt;--RIGHT($A$2,LEN($A$2)-8),"",SUMIF(Table1[SHIFT NOMENCLATURE], $B608, Table1[FVIC FIRE]))</f>
        <v/>
      </c>
      <c r="M608" s="1" t="str">
        <f>IF($A608&gt;--RIGHT($A$2,LEN($A$2)-8),"",SUMIF(Table1[SHIFT NOMENCLATURE], $B608, Table1[FKIA]))</f>
        <v/>
      </c>
      <c r="N608" s="1" t="str">
        <f>IF($A608&gt;--RIGHT($A$2,LEN($A$2)-8),"",SUMIF(Table1[SHIFT NOMENCLATURE], $B608, Table1[FWIA]))</f>
        <v/>
      </c>
      <c r="O608" s="1" t="str">
        <f>IF($A608&gt;--RIGHT($A$2,LEN($A$2)-8),"",SUMIF(Table1[SHIFT NOMENCLATURE], $B608, Table1[DUSTWUN]))</f>
        <v/>
      </c>
    </row>
    <row r="609" spans="1:15" x14ac:dyDescent="0.25">
      <c r="A609" s="1" t="str">
        <f t="shared" si="18"/>
        <v/>
      </c>
      <c r="B609" t="str">
        <f t="shared" si="19"/>
        <v/>
      </c>
      <c r="C609" s="1" t="str">
        <f>IF($A609&gt;--RIGHT($A$2,LEN($A$2)-8),"",COUNTIF(Table1[SHIFT NOMENCLATURE],$B609))</f>
        <v/>
      </c>
      <c r="D609" s="1" t="str">
        <f>IF($A609&gt;--RIGHT($A$2,LEN($A$2)-8),"",SUMIF(Table1[SHIFT NOMENCLATURE], $B609, Table1[EVIC KILL]))</f>
        <v/>
      </c>
      <c r="E609" s="1" t="str">
        <f>IF($A609&gt;--RIGHT($A$2,LEN($A$2)-8),"",SUMIF(Table1[SHIFT NOMENCLATURE], $B609, Table1[EVIC MOB]))</f>
        <v/>
      </c>
      <c r="F609" s="1" t="str">
        <f>IF($A609&gt;--RIGHT($A$2,LEN($A$2)-8),"",SUMIF(Table1[SHIFT NOMENCLATURE], $B609, Table1[EVIC FIRE]))</f>
        <v/>
      </c>
      <c r="G609" s="1" t="str">
        <f>IF($A609&gt;--RIGHT($A$2,LEN($A$2)-8),"",SUMIF(Table1[SHIFT NOMENCLATURE], $B609, Table1[EKIA]))</f>
        <v/>
      </c>
      <c r="H609" s="1" t="str">
        <f>IF($A609&gt;--RIGHT($A$2,LEN($A$2)-8),"",SUMIF(Table1[SHIFT NOMENCLATURE], $B609, Table1[EWIA]))</f>
        <v/>
      </c>
      <c r="I609" s="1" t="str">
        <f>IF($A609&gt;--RIGHT($A$2,LEN($A$2)-8),"",SUMIF(Table1[SHIFT NOMENCLATURE], $B609, Table1[EPW]))</f>
        <v/>
      </c>
      <c r="J609" s="1" t="str">
        <f>IF($A609&gt;--RIGHT($A$2,LEN($A$2)-8),"",SUMIF(Table1[SHIFT NOMENCLATURE], $B609, Table1[FVIC KILL]))</f>
        <v/>
      </c>
      <c r="K609" s="1" t="str">
        <f>IF($A609&gt;--RIGHT($A$2,LEN($A$2)-8),"",SUMIF(Table1[SHIFT NOMENCLATURE], $B609, Table1[FVIC MOB]))</f>
        <v/>
      </c>
      <c r="L609" s="1" t="str">
        <f>IF($A609&gt;--RIGHT($A$2,LEN($A$2)-8),"",SUMIF(Table1[SHIFT NOMENCLATURE], $B609, Table1[FVIC FIRE]))</f>
        <v/>
      </c>
      <c r="M609" s="1" t="str">
        <f>IF($A609&gt;--RIGHT($A$2,LEN($A$2)-8),"",SUMIF(Table1[SHIFT NOMENCLATURE], $B609, Table1[FKIA]))</f>
        <v/>
      </c>
      <c r="N609" s="1" t="str">
        <f>IF($A609&gt;--RIGHT($A$2,LEN($A$2)-8),"",SUMIF(Table1[SHIFT NOMENCLATURE], $B609, Table1[FWIA]))</f>
        <v/>
      </c>
      <c r="O609" s="1" t="str">
        <f>IF($A609&gt;--RIGHT($A$2,LEN($A$2)-8),"",SUMIF(Table1[SHIFT NOMENCLATURE], $B609, Table1[DUSTWUN]))</f>
        <v/>
      </c>
    </row>
    <row r="610" spans="1:15" x14ac:dyDescent="0.25">
      <c r="A610" s="1" t="str">
        <f t="shared" si="18"/>
        <v/>
      </c>
      <c r="B610" t="str">
        <f t="shared" si="19"/>
        <v/>
      </c>
      <c r="C610" s="1" t="str">
        <f>IF($A610&gt;--RIGHT($A$2,LEN($A$2)-8),"",COUNTIF(Table1[SHIFT NOMENCLATURE],$B610))</f>
        <v/>
      </c>
      <c r="D610" s="1" t="str">
        <f>IF($A610&gt;--RIGHT($A$2,LEN($A$2)-8),"",SUMIF(Table1[SHIFT NOMENCLATURE], $B610, Table1[EVIC KILL]))</f>
        <v/>
      </c>
      <c r="E610" s="1" t="str">
        <f>IF($A610&gt;--RIGHT($A$2,LEN($A$2)-8),"",SUMIF(Table1[SHIFT NOMENCLATURE], $B610, Table1[EVIC MOB]))</f>
        <v/>
      </c>
      <c r="F610" s="1" t="str">
        <f>IF($A610&gt;--RIGHT($A$2,LEN($A$2)-8),"",SUMIF(Table1[SHIFT NOMENCLATURE], $B610, Table1[EVIC FIRE]))</f>
        <v/>
      </c>
      <c r="G610" s="1" t="str">
        <f>IF($A610&gt;--RIGHT($A$2,LEN($A$2)-8),"",SUMIF(Table1[SHIFT NOMENCLATURE], $B610, Table1[EKIA]))</f>
        <v/>
      </c>
      <c r="H610" s="1" t="str">
        <f>IF($A610&gt;--RIGHT($A$2,LEN($A$2)-8),"",SUMIF(Table1[SHIFT NOMENCLATURE], $B610, Table1[EWIA]))</f>
        <v/>
      </c>
      <c r="I610" s="1" t="str">
        <f>IF($A610&gt;--RIGHT($A$2,LEN($A$2)-8),"",SUMIF(Table1[SHIFT NOMENCLATURE], $B610, Table1[EPW]))</f>
        <v/>
      </c>
      <c r="J610" s="1" t="str">
        <f>IF($A610&gt;--RIGHT($A$2,LEN($A$2)-8),"",SUMIF(Table1[SHIFT NOMENCLATURE], $B610, Table1[FVIC KILL]))</f>
        <v/>
      </c>
      <c r="K610" s="1" t="str">
        <f>IF($A610&gt;--RIGHT($A$2,LEN($A$2)-8),"",SUMIF(Table1[SHIFT NOMENCLATURE], $B610, Table1[FVIC MOB]))</f>
        <v/>
      </c>
      <c r="L610" s="1" t="str">
        <f>IF($A610&gt;--RIGHT($A$2,LEN($A$2)-8),"",SUMIF(Table1[SHIFT NOMENCLATURE], $B610, Table1[FVIC FIRE]))</f>
        <v/>
      </c>
      <c r="M610" s="1" t="str">
        <f>IF($A610&gt;--RIGHT($A$2,LEN($A$2)-8),"",SUMIF(Table1[SHIFT NOMENCLATURE], $B610, Table1[FKIA]))</f>
        <v/>
      </c>
      <c r="N610" s="1" t="str">
        <f>IF($A610&gt;--RIGHT($A$2,LEN($A$2)-8),"",SUMIF(Table1[SHIFT NOMENCLATURE], $B610, Table1[FWIA]))</f>
        <v/>
      </c>
      <c r="O610" s="1" t="str">
        <f>IF($A610&gt;--RIGHT($A$2,LEN($A$2)-8),"",SUMIF(Table1[SHIFT NOMENCLATURE], $B610, Table1[DUSTWUN]))</f>
        <v/>
      </c>
    </row>
    <row r="611" spans="1:15" x14ac:dyDescent="0.25">
      <c r="A611" s="1" t="str">
        <f t="shared" si="18"/>
        <v/>
      </c>
      <c r="B611" t="str">
        <f t="shared" si="19"/>
        <v/>
      </c>
      <c r="C611" s="1" t="str">
        <f>IF($A611&gt;--RIGHT($A$2,LEN($A$2)-8),"",COUNTIF(Table1[SHIFT NOMENCLATURE],$B611))</f>
        <v/>
      </c>
      <c r="D611" s="1" t="str">
        <f>IF($A611&gt;--RIGHT($A$2,LEN($A$2)-8),"",SUMIF(Table1[SHIFT NOMENCLATURE], $B611, Table1[EVIC KILL]))</f>
        <v/>
      </c>
      <c r="E611" s="1" t="str">
        <f>IF($A611&gt;--RIGHT($A$2,LEN($A$2)-8),"",SUMIF(Table1[SHIFT NOMENCLATURE], $B611, Table1[EVIC MOB]))</f>
        <v/>
      </c>
      <c r="F611" s="1" t="str">
        <f>IF($A611&gt;--RIGHT($A$2,LEN($A$2)-8),"",SUMIF(Table1[SHIFT NOMENCLATURE], $B611, Table1[EVIC FIRE]))</f>
        <v/>
      </c>
      <c r="G611" s="1" t="str">
        <f>IF($A611&gt;--RIGHT($A$2,LEN($A$2)-8),"",SUMIF(Table1[SHIFT NOMENCLATURE], $B611, Table1[EKIA]))</f>
        <v/>
      </c>
      <c r="H611" s="1" t="str">
        <f>IF($A611&gt;--RIGHT($A$2,LEN($A$2)-8),"",SUMIF(Table1[SHIFT NOMENCLATURE], $B611, Table1[EWIA]))</f>
        <v/>
      </c>
      <c r="I611" s="1" t="str">
        <f>IF($A611&gt;--RIGHT($A$2,LEN($A$2)-8),"",SUMIF(Table1[SHIFT NOMENCLATURE], $B611, Table1[EPW]))</f>
        <v/>
      </c>
      <c r="J611" s="1" t="str">
        <f>IF($A611&gt;--RIGHT($A$2,LEN($A$2)-8),"",SUMIF(Table1[SHIFT NOMENCLATURE], $B611, Table1[FVIC KILL]))</f>
        <v/>
      </c>
      <c r="K611" s="1" t="str">
        <f>IF($A611&gt;--RIGHT($A$2,LEN($A$2)-8),"",SUMIF(Table1[SHIFT NOMENCLATURE], $B611, Table1[FVIC MOB]))</f>
        <v/>
      </c>
      <c r="L611" s="1" t="str">
        <f>IF($A611&gt;--RIGHT($A$2,LEN($A$2)-8),"",SUMIF(Table1[SHIFT NOMENCLATURE], $B611, Table1[FVIC FIRE]))</f>
        <v/>
      </c>
      <c r="M611" s="1" t="str">
        <f>IF($A611&gt;--RIGHT($A$2,LEN($A$2)-8),"",SUMIF(Table1[SHIFT NOMENCLATURE], $B611, Table1[FKIA]))</f>
        <v/>
      </c>
      <c r="N611" s="1" t="str">
        <f>IF($A611&gt;--RIGHT($A$2,LEN($A$2)-8),"",SUMIF(Table1[SHIFT NOMENCLATURE], $B611, Table1[FWIA]))</f>
        <v/>
      </c>
      <c r="O611" s="1" t="str">
        <f>IF($A611&gt;--RIGHT($A$2,LEN($A$2)-8),"",SUMIF(Table1[SHIFT NOMENCLATURE], $B611, Table1[DUSTWUN]))</f>
        <v/>
      </c>
    </row>
    <row r="612" spans="1:15" x14ac:dyDescent="0.25">
      <c r="A612" s="1" t="str">
        <f t="shared" si="18"/>
        <v/>
      </c>
      <c r="B612" t="str">
        <f t="shared" si="19"/>
        <v/>
      </c>
      <c r="C612" s="1" t="str">
        <f>IF($A612&gt;--RIGHT($A$2,LEN($A$2)-8),"",COUNTIF(Table1[SHIFT NOMENCLATURE],$B612))</f>
        <v/>
      </c>
      <c r="D612" s="1" t="str">
        <f>IF($A612&gt;--RIGHT($A$2,LEN($A$2)-8),"",SUMIF(Table1[SHIFT NOMENCLATURE], $B612, Table1[EVIC KILL]))</f>
        <v/>
      </c>
      <c r="E612" s="1" t="str">
        <f>IF($A612&gt;--RIGHT($A$2,LEN($A$2)-8),"",SUMIF(Table1[SHIFT NOMENCLATURE], $B612, Table1[EVIC MOB]))</f>
        <v/>
      </c>
      <c r="F612" s="1" t="str">
        <f>IF($A612&gt;--RIGHT($A$2,LEN($A$2)-8),"",SUMIF(Table1[SHIFT NOMENCLATURE], $B612, Table1[EVIC FIRE]))</f>
        <v/>
      </c>
      <c r="G612" s="1" t="str">
        <f>IF($A612&gt;--RIGHT($A$2,LEN($A$2)-8),"",SUMIF(Table1[SHIFT NOMENCLATURE], $B612, Table1[EKIA]))</f>
        <v/>
      </c>
      <c r="H612" s="1" t="str">
        <f>IF($A612&gt;--RIGHT($A$2,LEN($A$2)-8),"",SUMIF(Table1[SHIFT NOMENCLATURE], $B612, Table1[EWIA]))</f>
        <v/>
      </c>
      <c r="I612" s="1" t="str">
        <f>IF($A612&gt;--RIGHT($A$2,LEN($A$2)-8),"",SUMIF(Table1[SHIFT NOMENCLATURE], $B612, Table1[EPW]))</f>
        <v/>
      </c>
      <c r="J612" s="1" t="str">
        <f>IF($A612&gt;--RIGHT($A$2,LEN($A$2)-8),"",SUMIF(Table1[SHIFT NOMENCLATURE], $B612, Table1[FVIC KILL]))</f>
        <v/>
      </c>
      <c r="K612" s="1" t="str">
        <f>IF($A612&gt;--RIGHT($A$2,LEN($A$2)-8),"",SUMIF(Table1[SHIFT NOMENCLATURE], $B612, Table1[FVIC MOB]))</f>
        <v/>
      </c>
      <c r="L612" s="1" t="str">
        <f>IF($A612&gt;--RIGHT($A$2,LEN($A$2)-8),"",SUMIF(Table1[SHIFT NOMENCLATURE], $B612, Table1[FVIC FIRE]))</f>
        <v/>
      </c>
      <c r="M612" s="1" t="str">
        <f>IF($A612&gt;--RIGHT($A$2,LEN($A$2)-8),"",SUMIF(Table1[SHIFT NOMENCLATURE], $B612, Table1[FKIA]))</f>
        <v/>
      </c>
      <c r="N612" s="1" t="str">
        <f>IF($A612&gt;--RIGHT($A$2,LEN($A$2)-8),"",SUMIF(Table1[SHIFT NOMENCLATURE], $B612, Table1[FWIA]))</f>
        <v/>
      </c>
      <c r="O612" s="1" t="str">
        <f>IF($A612&gt;--RIGHT($A$2,LEN($A$2)-8),"",SUMIF(Table1[SHIFT NOMENCLATURE], $B612, Table1[DUSTWUN]))</f>
        <v/>
      </c>
    </row>
    <row r="613" spans="1:15" x14ac:dyDescent="0.25">
      <c r="A613" s="1" t="str">
        <f t="shared" si="18"/>
        <v/>
      </c>
      <c r="B613" t="str">
        <f t="shared" si="19"/>
        <v/>
      </c>
      <c r="C613" s="1" t="str">
        <f>IF($A613&gt;--RIGHT($A$2,LEN($A$2)-8),"",COUNTIF(Table1[SHIFT NOMENCLATURE],$B613))</f>
        <v/>
      </c>
      <c r="D613" s="1" t="str">
        <f>IF($A613&gt;--RIGHT($A$2,LEN($A$2)-8),"",SUMIF(Table1[SHIFT NOMENCLATURE], $B613, Table1[EVIC KILL]))</f>
        <v/>
      </c>
      <c r="E613" s="1" t="str">
        <f>IF($A613&gt;--RIGHT($A$2,LEN($A$2)-8),"",SUMIF(Table1[SHIFT NOMENCLATURE], $B613, Table1[EVIC MOB]))</f>
        <v/>
      </c>
      <c r="F613" s="1" t="str">
        <f>IF($A613&gt;--RIGHT($A$2,LEN($A$2)-8),"",SUMIF(Table1[SHIFT NOMENCLATURE], $B613, Table1[EVIC FIRE]))</f>
        <v/>
      </c>
      <c r="G613" s="1" t="str">
        <f>IF($A613&gt;--RIGHT($A$2,LEN($A$2)-8),"",SUMIF(Table1[SHIFT NOMENCLATURE], $B613, Table1[EKIA]))</f>
        <v/>
      </c>
      <c r="H613" s="1" t="str">
        <f>IF($A613&gt;--RIGHT($A$2,LEN($A$2)-8),"",SUMIF(Table1[SHIFT NOMENCLATURE], $B613, Table1[EWIA]))</f>
        <v/>
      </c>
      <c r="I613" s="1" t="str">
        <f>IF($A613&gt;--RIGHT($A$2,LEN($A$2)-8),"",SUMIF(Table1[SHIFT NOMENCLATURE], $B613, Table1[EPW]))</f>
        <v/>
      </c>
      <c r="J613" s="1" t="str">
        <f>IF($A613&gt;--RIGHT($A$2,LEN($A$2)-8),"",SUMIF(Table1[SHIFT NOMENCLATURE], $B613, Table1[FVIC KILL]))</f>
        <v/>
      </c>
      <c r="K613" s="1" t="str">
        <f>IF($A613&gt;--RIGHT($A$2,LEN($A$2)-8),"",SUMIF(Table1[SHIFT NOMENCLATURE], $B613, Table1[FVIC MOB]))</f>
        <v/>
      </c>
      <c r="L613" s="1" t="str">
        <f>IF($A613&gt;--RIGHT($A$2,LEN($A$2)-8),"",SUMIF(Table1[SHIFT NOMENCLATURE], $B613, Table1[FVIC FIRE]))</f>
        <v/>
      </c>
      <c r="M613" s="1" t="str">
        <f>IF($A613&gt;--RIGHT($A$2,LEN($A$2)-8),"",SUMIF(Table1[SHIFT NOMENCLATURE], $B613, Table1[FKIA]))</f>
        <v/>
      </c>
      <c r="N613" s="1" t="str">
        <f>IF($A613&gt;--RIGHT($A$2,LEN($A$2)-8),"",SUMIF(Table1[SHIFT NOMENCLATURE], $B613, Table1[FWIA]))</f>
        <v/>
      </c>
      <c r="O613" s="1" t="str">
        <f>IF($A613&gt;--RIGHT($A$2,LEN($A$2)-8),"",SUMIF(Table1[SHIFT NOMENCLATURE], $B613, Table1[DUSTWUN]))</f>
        <v/>
      </c>
    </row>
    <row r="614" spans="1:15" x14ac:dyDescent="0.25">
      <c r="A614" s="1" t="str">
        <f t="shared" si="18"/>
        <v/>
      </c>
      <c r="B614" t="str">
        <f t="shared" si="19"/>
        <v/>
      </c>
      <c r="C614" s="1" t="str">
        <f>IF($A614&gt;--RIGHT($A$2,LEN($A$2)-8),"",COUNTIF(Table1[SHIFT NOMENCLATURE],$B614))</f>
        <v/>
      </c>
      <c r="D614" s="1" t="str">
        <f>IF($A614&gt;--RIGHT($A$2,LEN($A$2)-8),"",SUMIF(Table1[SHIFT NOMENCLATURE], $B614, Table1[EVIC KILL]))</f>
        <v/>
      </c>
      <c r="E614" s="1" t="str">
        <f>IF($A614&gt;--RIGHT($A$2,LEN($A$2)-8),"",SUMIF(Table1[SHIFT NOMENCLATURE], $B614, Table1[EVIC MOB]))</f>
        <v/>
      </c>
      <c r="F614" s="1" t="str">
        <f>IF($A614&gt;--RIGHT($A$2,LEN($A$2)-8),"",SUMIF(Table1[SHIFT NOMENCLATURE], $B614, Table1[EVIC FIRE]))</f>
        <v/>
      </c>
      <c r="G614" s="1" t="str">
        <f>IF($A614&gt;--RIGHT($A$2,LEN($A$2)-8),"",SUMIF(Table1[SHIFT NOMENCLATURE], $B614, Table1[EKIA]))</f>
        <v/>
      </c>
      <c r="H614" s="1" t="str">
        <f>IF($A614&gt;--RIGHT($A$2,LEN($A$2)-8),"",SUMIF(Table1[SHIFT NOMENCLATURE], $B614, Table1[EWIA]))</f>
        <v/>
      </c>
      <c r="I614" s="1" t="str">
        <f>IF($A614&gt;--RIGHT($A$2,LEN($A$2)-8),"",SUMIF(Table1[SHIFT NOMENCLATURE], $B614, Table1[EPW]))</f>
        <v/>
      </c>
      <c r="J614" s="1" t="str">
        <f>IF($A614&gt;--RIGHT($A$2,LEN($A$2)-8),"",SUMIF(Table1[SHIFT NOMENCLATURE], $B614, Table1[FVIC KILL]))</f>
        <v/>
      </c>
      <c r="K614" s="1" t="str">
        <f>IF($A614&gt;--RIGHT($A$2,LEN($A$2)-8),"",SUMIF(Table1[SHIFT NOMENCLATURE], $B614, Table1[FVIC MOB]))</f>
        <v/>
      </c>
      <c r="L614" s="1" t="str">
        <f>IF($A614&gt;--RIGHT($A$2,LEN($A$2)-8),"",SUMIF(Table1[SHIFT NOMENCLATURE], $B614, Table1[FVIC FIRE]))</f>
        <v/>
      </c>
      <c r="M614" s="1" t="str">
        <f>IF($A614&gt;--RIGHT($A$2,LEN($A$2)-8),"",SUMIF(Table1[SHIFT NOMENCLATURE], $B614, Table1[FKIA]))</f>
        <v/>
      </c>
      <c r="N614" s="1" t="str">
        <f>IF($A614&gt;--RIGHT($A$2,LEN($A$2)-8),"",SUMIF(Table1[SHIFT NOMENCLATURE], $B614, Table1[FWIA]))</f>
        <v/>
      </c>
      <c r="O614" s="1" t="str">
        <f>IF($A614&gt;--RIGHT($A$2,LEN($A$2)-8),"",SUMIF(Table1[SHIFT NOMENCLATURE], $B614, Table1[DUSTWUN]))</f>
        <v/>
      </c>
    </row>
    <row r="615" spans="1:15" x14ac:dyDescent="0.25">
      <c r="A615" s="1" t="str">
        <f t="shared" si="18"/>
        <v/>
      </c>
      <c r="B615" t="str">
        <f t="shared" si="19"/>
        <v/>
      </c>
      <c r="C615" s="1" t="str">
        <f>IF($A615&gt;--RIGHT($A$2,LEN($A$2)-8),"",COUNTIF(Table1[SHIFT NOMENCLATURE],$B615))</f>
        <v/>
      </c>
      <c r="D615" s="1" t="str">
        <f>IF($A615&gt;--RIGHT($A$2,LEN($A$2)-8),"",SUMIF(Table1[SHIFT NOMENCLATURE], $B615, Table1[EVIC KILL]))</f>
        <v/>
      </c>
      <c r="E615" s="1" t="str">
        <f>IF($A615&gt;--RIGHT($A$2,LEN($A$2)-8),"",SUMIF(Table1[SHIFT NOMENCLATURE], $B615, Table1[EVIC MOB]))</f>
        <v/>
      </c>
      <c r="F615" s="1" t="str">
        <f>IF($A615&gt;--RIGHT($A$2,LEN($A$2)-8),"",SUMIF(Table1[SHIFT NOMENCLATURE], $B615, Table1[EVIC FIRE]))</f>
        <v/>
      </c>
      <c r="G615" s="1" t="str">
        <f>IF($A615&gt;--RIGHT($A$2,LEN($A$2)-8),"",SUMIF(Table1[SHIFT NOMENCLATURE], $B615, Table1[EKIA]))</f>
        <v/>
      </c>
      <c r="H615" s="1" t="str">
        <f>IF($A615&gt;--RIGHT($A$2,LEN($A$2)-8),"",SUMIF(Table1[SHIFT NOMENCLATURE], $B615, Table1[EWIA]))</f>
        <v/>
      </c>
      <c r="I615" s="1" t="str">
        <f>IF($A615&gt;--RIGHT($A$2,LEN($A$2)-8),"",SUMIF(Table1[SHIFT NOMENCLATURE], $B615, Table1[EPW]))</f>
        <v/>
      </c>
      <c r="J615" s="1" t="str">
        <f>IF($A615&gt;--RIGHT($A$2,LEN($A$2)-8),"",SUMIF(Table1[SHIFT NOMENCLATURE], $B615, Table1[FVIC KILL]))</f>
        <v/>
      </c>
      <c r="K615" s="1" t="str">
        <f>IF($A615&gt;--RIGHT($A$2,LEN($A$2)-8),"",SUMIF(Table1[SHIFT NOMENCLATURE], $B615, Table1[FVIC MOB]))</f>
        <v/>
      </c>
      <c r="L615" s="1" t="str">
        <f>IF($A615&gt;--RIGHT($A$2,LEN($A$2)-8),"",SUMIF(Table1[SHIFT NOMENCLATURE], $B615, Table1[FVIC FIRE]))</f>
        <v/>
      </c>
      <c r="M615" s="1" t="str">
        <f>IF($A615&gt;--RIGHT($A$2,LEN($A$2)-8),"",SUMIF(Table1[SHIFT NOMENCLATURE], $B615, Table1[FKIA]))</f>
        <v/>
      </c>
      <c r="N615" s="1" t="str">
        <f>IF($A615&gt;--RIGHT($A$2,LEN($A$2)-8),"",SUMIF(Table1[SHIFT NOMENCLATURE], $B615, Table1[FWIA]))</f>
        <v/>
      </c>
      <c r="O615" s="1" t="str">
        <f>IF($A615&gt;--RIGHT($A$2,LEN($A$2)-8),"",SUMIF(Table1[SHIFT NOMENCLATURE], $B615, Table1[DUSTWUN]))</f>
        <v/>
      </c>
    </row>
    <row r="616" spans="1:15" x14ac:dyDescent="0.25">
      <c r="A616" s="1" t="str">
        <f t="shared" si="18"/>
        <v/>
      </c>
      <c r="B616" t="str">
        <f t="shared" si="19"/>
        <v/>
      </c>
      <c r="C616" s="1" t="str">
        <f>IF($A616&gt;--RIGHT($A$2,LEN($A$2)-8),"",COUNTIF(Table1[SHIFT NOMENCLATURE],$B616))</f>
        <v/>
      </c>
      <c r="D616" s="1" t="str">
        <f>IF($A616&gt;--RIGHT($A$2,LEN($A$2)-8),"",SUMIF(Table1[SHIFT NOMENCLATURE], $B616, Table1[EVIC KILL]))</f>
        <v/>
      </c>
      <c r="E616" s="1" t="str">
        <f>IF($A616&gt;--RIGHT($A$2,LEN($A$2)-8),"",SUMIF(Table1[SHIFT NOMENCLATURE], $B616, Table1[EVIC MOB]))</f>
        <v/>
      </c>
      <c r="F616" s="1" t="str">
        <f>IF($A616&gt;--RIGHT($A$2,LEN($A$2)-8),"",SUMIF(Table1[SHIFT NOMENCLATURE], $B616, Table1[EVIC FIRE]))</f>
        <v/>
      </c>
      <c r="G616" s="1" t="str">
        <f>IF($A616&gt;--RIGHT($A$2,LEN($A$2)-8),"",SUMIF(Table1[SHIFT NOMENCLATURE], $B616, Table1[EKIA]))</f>
        <v/>
      </c>
      <c r="H616" s="1" t="str">
        <f>IF($A616&gt;--RIGHT($A$2,LEN($A$2)-8),"",SUMIF(Table1[SHIFT NOMENCLATURE], $B616, Table1[EWIA]))</f>
        <v/>
      </c>
      <c r="I616" s="1" t="str">
        <f>IF($A616&gt;--RIGHT($A$2,LEN($A$2)-8),"",SUMIF(Table1[SHIFT NOMENCLATURE], $B616, Table1[EPW]))</f>
        <v/>
      </c>
      <c r="J616" s="1" t="str">
        <f>IF($A616&gt;--RIGHT($A$2,LEN($A$2)-8),"",SUMIF(Table1[SHIFT NOMENCLATURE], $B616, Table1[FVIC KILL]))</f>
        <v/>
      </c>
      <c r="K616" s="1" t="str">
        <f>IF($A616&gt;--RIGHT($A$2,LEN($A$2)-8),"",SUMIF(Table1[SHIFT NOMENCLATURE], $B616, Table1[FVIC MOB]))</f>
        <v/>
      </c>
      <c r="L616" s="1" t="str">
        <f>IF($A616&gt;--RIGHT($A$2,LEN($A$2)-8),"",SUMIF(Table1[SHIFT NOMENCLATURE], $B616, Table1[FVIC FIRE]))</f>
        <v/>
      </c>
      <c r="M616" s="1" t="str">
        <f>IF($A616&gt;--RIGHT($A$2,LEN($A$2)-8),"",SUMIF(Table1[SHIFT NOMENCLATURE], $B616, Table1[FKIA]))</f>
        <v/>
      </c>
      <c r="N616" s="1" t="str">
        <f>IF($A616&gt;--RIGHT($A$2,LEN($A$2)-8),"",SUMIF(Table1[SHIFT NOMENCLATURE], $B616, Table1[FWIA]))</f>
        <v/>
      </c>
      <c r="O616" s="1" t="str">
        <f>IF($A616&gt;--RIGHT($A$2,LEN($A$2)-8),"",SUMIF(Table1[SHIFT NOMENCLATURE], $B616, Table1[DUSTWUN]))</f>
        <v/>
      </c>
    </row>
    <row r="617" spans="1:15" x14ac:dyDescent="0.25">
      <c r="A617" s="1" t="str">
        <f t="shared" si="18"/>
        <v/>
      </c>
      <c r="B617" t="str">
        <f t="shared" si="19"/>
        <v/>
      </c>
      <c r="C617" s="1" t="str">
        <f>IF($A617&gt;--RIGHT($A$2,LEN($A$2)-8),"",COUNTIF(Table1[SHIFT NOMENCLATURE],$B617))</f>
        <v/>
      </c>
      <c r="D617" s="1" t="str">
        <f>IF($A617&gt;--RIGHT($A$2,LEN($A$2)-8),"",SUMIF(Table1[SHIFT NOMENCLATURE], $B617, Table1[EVIC KILL]))</f>
        <v/>
      </c>
      <c r="E617" s="1" t="str">
        <f>IF($A617&gt;--RIGHT($A$2,LEN($A$2)-8),"",SUMIF(Table1[SHIFT NOMENCLATURE], $B617, Table1[EVIC MOB]))</f>
        <v/>
      </c>
      <c r="F617" s="1" t="str">
        <f>IF($A617&gt;--RIGHT($A$2,LEN($A$2)-8),"",SUMIF(Table1[SHIFT NOMENCLATURE], $B617, Table1[EVIC FIRE]))</f>
        <v/>
      </c>
      <c r="G617" s="1" t="str">
        <f>IF($A617&gt;--RIGHT($A$2,LEN($A$2)-8),"",SUMIF(Table1[SHIFT NOMENCLATURE], $B617, Table1[EKIA]))</f>
        <v/>
      </c>
      <c r="H617" s="1" t="str">
        <f>IF($A617&gt;--RIGHT($A$2,LEN($A$2)-8),"",SUMIF(Table1[SHIFT NOMENCLATURE], $B617, Table1[EWIA]))</f>
        <v/>
      </c>
      <c r="I617" s="1" t="str">
        <f>IF($A617&gt;--RIGHT($A$2,LEN($A$2)-8),"",SUMIF(Table1[SHIFT NOMENCLATURE], $B617, Table1[EPW]))</f>
        <v/>
      </c>
      <c r="J617" s="1" t="str">
        <f>IF($A617&gt;--RIGHT($A$2,LEN($A$2)-8),"",SUMIF(Table1[SHIFT NOMENCLATURE], $B617, Table1[FVIC KILL]))</f>
        <v/>
      </c>
      <c r="K617" s="1" t="str">
        <f>IF($A617&gt;--RIGHT($A$2,LEN($A$2)-8),"",SUMIF(Table1[SHIFT NOMENCLATURE], $B617, Table1[FVIC MOB]))</f>
        <v/>
      </c>
      <c r="L617" s="1" t="str">
        <f>IF($A617&gt;--RIGHT($A$2,LEN($A$2)-8),"",SUMIF(Table1[SHIFT NOMENCLATURE], $B617, Table1[FVIC FIRE]))</f>
        <v/>
      </c>
      <c r="M617" s="1" t="str">
        <f>IF($A617&gt;--RIGHT($A$2,LEN($A$2)-8),"",SUMIF(Table1[SHIFT NOMENCLATURE], $B617, Table1[FKIA]))</f>
        <v/>
      </c>
      <c r="N617" s="1" t="str">
        <f>IF($A617&gt;--RIGHT($A$2,LEN($A$2)-8),"",SUMIF(Table1[SHIFT NOMENCLATURE], $B617, Table1[FWIA]))</f>
        <v/>
      </c>
      <c r="O617" s="1" t="str">
        <f>IF($A617&gt;--RIGHT($A$2,LEN($A$2)-8),"",SUMIF(Table1[SHIFT NOMENCLATURE], $B617, Table1[DUSTWUN]))</f>
        <v/>
      </c>
    </row>
    <row r="618" spans="1:15" x14ac:dyDescent="0.25">
      <c r="A618" s="1" t="str">
        <f t="shared" si="18"/>
        <v/>
      </c>
      <c r="B618" t="str">
        <f t="shared" si="19"/>
        <v/>
      </c>
      <c r="C618" s="1" t="str">
        <f>IF($A618&gt;--RIGHT($A$2,LEN($A$2)-8),"",COUNTIF(Table1[SHIFT NOMENCLATURE],$B618))</f>
        <v/>
      </c>
      <c r="D618" s="1" t="str">
        <f>IF($A618&gt;--RIGHT($A$2,LEN($A$2)-8),"",SUMIF(Table1[SHIFT NOMENCLATURE], $B618, Table1[EVIC KILL]))</f>
        <v/>
      </c>
      <c r="E618" s="1" t="str">
        <f>IF($A618&gt;--RIGHT($A$2,LEN($A$2)-8),"",SUMIF(Table1[SHIFT NOMENCLATURE], $B618, Table1[EVIC MOB]))</f>
        <v/>
      </c>
      <c r="F618" s="1" t="str">
        <f>IF($A618&gt;--RIGHT($A$2,LEN($A$2)-8),"",SUMIF(Table1[SHIFT NOMENCLATURE], $B618, Table1[EVIC FIRE]))</f>
        <v/>
      </c>
      <c r="G618" s="1" t="str">
        <f>IF($A618&gt;--RIGHT($A$2,LEN($A$2)-8),"",SUMIF(Table1[SHIFT NOMENCLATURE], $B618, Table1[EKIA]))</f>
        <v/>
      </c>
      <c r="H618" s="1" t="str">
        <f>IF($A618&gt;--RIGHT($A$2,LEN($A$2)-8),"",SUMIF(Table1[SHIFT NOMENCLATURE], $B618, Table1[EWIA]))</f>
        <v/>
      </c>
      <c r="I618" s="1" t="str">
        <f>IF($A618&gt;--RIGHT($A$2,LEN($A$2)-8),"",SUMIF(Table1[SHIFT NOMENCLATURE], $B618, Table1[EPW]))</f>
        <v/>
      </c>
      <c r="J618" s="1" t="str">
        <f>IF($A618&gt;--RIGHT($A$2,LEN($A$2)-8),"",SUMIF(Table1[SHIFT NOMENCLATURE], $B618, Table1[FVIC KILL]))</f>
        <v/>
      </c>
      <c r="K618" s="1" t="str">
        <f>IF($A618&gt;--RIGHT($A$2,LEN($A$2)-8),"",SUMIF(Table1[SHIFT NOMENCLATURE], $B618, Table1[FVIC MOB]))</f>
        <v/>
      </c>
      <c r="L618" s="1" t="str">
        <f>IF($A618&gt;--RIGHT($A$2,LEN($A$2)-8),"",SUMIF(Table1[SHIFT NOMENCLATURE], $B618, Table1[FVIC FIRE]))</f>
        <v/>
      </c>
      <c r="M618" s="1" t="str">
        <f>IF($A618&gt;--RIGHT($A$2,LEN($A$2)-8),"",SUMIF(Table1[SHIFT NOMENCLATURE], $B618, Table1[FKIA]))</f>
        <v/>
      </c>
      <c r="N618" s="1" t="str">
        <f>IF($A618&gt;--RIGHT($A$2,LEN($A$2)-8),"",SUMIF(Table1[SHIFT NOMENCLATURE], $B618, Table1[FWIA]))</f>
        <v/>
      </c>
      <c r="O618" s="1" t="str">
        <f>IF($A618&gt;--RIGHT($A$2,LEN($A$2)-8),"",SUMIF(Table1[SHIFT NOMENCLATURE], $B618, Table1[DUSTWUN]))</f>
        <v/>
      </c>
    </row>
    <row r="619" spans="1:15" x14ac:dyDescent="0.25">
      <c r="A619" s="1" t="str">
        <f t="shared" si="18"/>
        <v/>
      </c>
      <c r="B619" t="str">
        <f t="shared" si="19"/>
        <v/>
      </c>
      <c r="C619" s="1" t="str">
        <f>IF($A619&gt;--RIGHT($A$2,LEN($A$2)-8),"",COUNTIF(Table1[SHIFT NOMENCLATURE],$B619))</f>
        <v/>
      </c>
      <c r="D619" s="1" t="str">
        <f>IF($A619&gt;--RIGHT($A$2,LEN($A$2)-8),"",SUMIF(Table1[SHIFT NOMENCLATURE], $B619, Table1[EVIC KILL]))</f>
        <v/>
      </c>
      <c r="E619" s="1" t="str">
        <f>IF($A619&gt;--RIGHT($A$2,LEN($A$2)-8),"",SUMIF(Table1[SHIFT NOMENCLATURE], $B619, Table1[EVIC MOB]))</f>
        <v/>
      </c>
      <c r="F619" s="1" t="str">
        <f>IF($A619&gt;--RIGHT($A$2,LEN($A$2)-8),"",SUMIF(Table1[SHIFT NOMENCLATURE], $B619, Table1[EVIC FIRE]))</f>
        <v/>
      </c>
      <c r="G619" s="1" t="str">
        <f>IF($A619&gt;--RIGHT($A$2,LEN($A$2)-8),"",SUMIF(Table1[SHIFT NOMENCLATURE], $B619, Table1[EKIA]))</f>
        <v/>
      </c>
      <c r="H619" s="1" t="str">
        <f>IF($A619&gt;--RIGHT($A$2,LEN($A$2)-8),"",SUMIF(Table1[SHIFT NOMENCLATURE], $B619, Table1[EWIA]))</f>
        <v/>
      </c>
      <c r="I619" s="1" t="str">
        <f>IF($A619&gt;--RIGHT($A$2,LEN($A$2)-8),"",SUMIF(Table1[SHIFT NOMENCLATURE], $B619, Table1[EPW]))</f>
        <v/>
      </c>
      <c r="J619" s="1" t="str">
        <f>IF($A619&gt;--RIGHT($A$2,LEN($A$2)-8),"",SUMIF(Table1[SHIFT NOMENCLATURE], $B619, Table1[FVIC KILL]))</f>
        <v/>
      </c>
      <c r="K619" s="1" t="str">
        <f>IF($A619&gt;--RIGHT($A$2,LEN($A$2)-8),"",SUMIF(Table1[SHIFT NOMENCLATURE], $B619, Table1[FVIC MOB]))</f>
        <v/>
      </c>
      <c r="L619" s="1" t="str">
        <f>IF($A619&gt;--RIGHT($A$2,LEN($A$2)-8),"",SUMIF(Table1[SHIFT NOMENCLATURE], $B619, Table1[FVIC FIRE]))</f>
        <v/>
      </c>
      <c r="M619" s="1" t="str">
        <f>IF($A619&gt;--RIGHT($A$2,LEN($A$2)-8),"",SUMIF(Table1[SHIFT NOMENCLATURE], $B619, Table1[FKIA]))</f>
        <v/>
      </c>
      <c r="N619" s="1" t="str">
        <f>IF($A619&gt;--RIGHT($A$2,LEN($A$2)-8),"",SUMIF(Table1[SHIFT NOMENCLATURE], $B619, Table1[FWIA]))</f>
        <v/>
      </c>
      <c r="O619" s="1" t="str">
        <f>IF($A619&gt;--RIGHT($A$2,LEN($A$2)-8),"",SUMIF(Table1[SHIFT NOMENCLATURE], $B619, Table1[DUSTWUN]))</f>
        <v/>
      </c>
    </row>
    <row r="620" spans="1:15" x14ac:dyDescent="0.25">
      <c r="A620" s="1" t="str">
        <f t="shared" si="18"/>
        <v/>
      </c>
      <c r="B620" t="str">
        <f t="shared" si="19"/>
        <v/>
      </c>
      <c r="C620" s="1" t="str">
        <f>IF($A620&gt;--RIGHT($A$2,LEN($A$2)-8),"",COUNTIF(Table1[SHIFT NOMENCLATURE],$B620))</f>
        <v/>
      </c>
      <c r="D620" s="1" t="str">
        <f>IF($A620&gt;--RIGHT($A$2,LEN($A$2)-8),"",SUMIF(Table1[SHIFT NOMENCLATURE], $B620, Table1[EVIC KILL]))</f>
        <v/>
      </c>
      <c r="E620" s="1" t="str">
        <f>IF($A620&gt;--RIGHT($A$2,LEN($A$2)-8),"",SUMIF(Table1[SHIFT NOMENCLATURE], $B620, Table1[EVIC MOB]))</f>
        <v/>
      </c>
      <c r="F620" s="1" t="str">
        <f>IF($A620&gt;--RIGHT($A$2,LEN($A$2)-8),"",SUMIF(Table1[SHIFT NOMENCLATURE], $B620, Table1[EVIC FIRE]))</f>
        <v/>
      </c>
      <c r="G620" s="1" t="str">
        <f>IF($A620&gt;--RIGHT($A$2,LEN($A$2)-8),"",SUMIF(Table1[SHIFT NOMENCLATURE], $B620, Table1[EKIA]))</f>
        <v/>
      </c>
      <c r="H620" s="1" t="str">
        <f>IF($A620&gt;--RIGHT($A$2,LEN($A$2)-8),"",SUMIF(Table1[SHIFT NOMENCLATURE], $B620, Table1[EWIA]))</f>
        <v/>
      </c>
      <c r="I620" s="1" t="str">
        <f>IF($A620&gt;--RIGHT($A$2,LEN($A$2)-8),"",SUMIF(Table1[SHIFT NOMENCLATURE], $B620, Table1[EPW]))</f>
        <v/>
      </c>
      <c r="J620" s="1" t="str">
        <f>IF($A620&gt;--RIGHT($A$2,LEN($A$2)-8),"",SUMIF(Table1[SHIFT NOMENCLATURE], $B620, Table1[FVIC KILL]))</f>
        <v/>
      </c>
      <c r="K620" s="1" t="str">
        <f>IF($A620&gt;--RIGHT($A$2,LEN($A$2)-8),"",SUMIF(Table1[SHIFT NOMENCLATURE], $B620, Table1[FVIC MOB]))</f>
        <v/>
      </c>
      <c r="L620" s="1" t="str">
        <f>IF($A620&gt;--RIGHT($A$2,LEN($A$2)-8),"",SUMIF(Table1[SHIFT NOMENCLATURE], $B620, Table1[FVIC FIRE]))</f>
        <v/>
      </c>
      <c r="M620" s="1" t="str">
        <f>IF($A620&gt;--RIGHT($A$2,LEN($A$2)-8),"",SUMIF(Table1[SHIFT NOMENCLATURE], $B620, Table1[FKIA]))</f>
        <v/>
      </c>
      <c r="N620" s="1" t="str">
        <f>IF($A620&gt;--RIGHT($A$2,LEN($A$2)-8),"",SUMIF(Table1[SHIFT NOMENCLATURE], $B620, Table1[FWIA]))</f>
        <v/>
      </c>
      <c r="O620" s="1" t="str">
        <f>IF($A620&gt;--RIGHT($A$2,LEN($A$2)-8),"",SUMIF(Table1[SHIFT NOMENCLATURE], $B620, Table1[DUSTWUN]))</f>
        <v/>
      </c>
    </row>
    <row r="621" spans="1:15" x14ac:dyDescent="0.25">
      <c r="A621" s="1" t="str">
        <f t="shared" si="18"/>
        <v/>
      </c>
      <c r="B621" t="str">
        <f t="shared" si="19"/>
        <v/>
      </c>
      <c r="C621" s="1" t="str">
        <f>IF($A621&gt;--RIGHT($A$2,LEN($A$2)-8),"",COUNTIF(Table1[SHIFT NOMENCLATURE],$B621))</f>
        <v/>
      </c>
      <c r="D621" s="1" t="str">
        <f>IF($A621&gt;--RIGHT($A$2,LEN($A$2)-8),"",SUMIF(Table1[SHIFT NOMENCLATURE], $B621, Table1[EVIC KILL]))</f>
        <v/>
      </c>
      <c r="E621" s="1" t="str">
        <f>IF($A621&gt;--RIGHT($A$2,LEN($A$2)-8),"",SUMIF(Table1[SHIFT NOMENCLATURE], $B621, Table1[EVIC MOB]))</f>
        <v/>
      </c>
      <c r="F621" s="1" t="str">
        <f>IF($A621&gt;--RIGHT($A$2,LEN($A$2)-8),"",SUMIF(Table1[SHIFT NOMENCLATURE], $B621, Table1[EVIC FIRE]))</f>
        <v/>
      </c>
      <c r="G621" s="1" t="str">
        <f>IF($A621&gt;--RIGHT($A$2,LEN($A$2)-8),"",SUMIF(Table1[SHIFT NOMENCLATURE], $B621, Table1[EKIA]))</f>
        <v/>
      </c>
      <c r="H621" s="1" t="str">
        <f>IF($A621&gt;--RIGHT($A$2,LEN($A$2)-8),"",SUMIF(Table1[SHIFT NOMENCLATURE], $B621, Table1[EWIA]))</f>
        <v/>
      </c>
      <c r="I621" s="1" t="str">
        <f>IF($A621&gt;--RIGHT($A$2,LEN($A$2)-8),"",SUMIF(Table1[SHIFT NOMENCLATURE], $B621, Table1[EPW]))</f>
        <v/>
      </c>
      <c r="J621" s="1" t="str">
        <f>IF($A621&gt;--RIGHT($A$2,LEN($A$2)-8),"",SUMIF(Table1[SHIFT NOMENCLATURE], $B621, Table1[FVIC KILL]))</f>
        <v/>
      </c>
      <c r="K621" s="1" t="str">
        <f>IF($A621&gt;--RIGHT($A$2,LEN($A$2)-8),"",SUMIF(Table1[SHIFT NOMENCLATURE], $B621, Table1[FVIC MOB]))</f>
        <v/>
      </c>
      <c r="L621" s="1" t="str">
        <f>IF($A621&gt;--RIGHT($A$2,LEN($A$2)-8),"",SUMIF(Table1[SHIFT NOMENCLATURE], $B621, Table1[FVIC FIRE]))</f>
        <v/>
      </c>
      <c r="M621" s="1" t="str">
        <f>IF($A621&gt;--RIGHT($A$2,LEN($A$2)-8),"",SUMIF(Table1[SHIFT NOMENCLATURE], $B621, Table1[FKIA]))</f>
        <v/>
      </c>
      <c r="N621" s="1" t="str">
        <f>IF($A621&gt;--RIGHT($A$2,LEN($A$2)-8),"",SUMIF(Table1[SHIFT NOMENCLATURE], $B621, Table1[FWIA]))</f>
        <v/>
      </c>
      <c r="O621" s="1" t="str">
        <f>IF($A621&gt;--RIGHT($A$2,LEN($A$2)-8),"",SUMIF(Table1[SHIFT NOMENCLATURE], $B621, Table1[DUSTWUN]))</f>
        <v/>
      </c>
    </row>
    <row r="622" spans="1:15" x14ac:dyDescent="0.25">
      <c r="A622" s="1" t="str">
        <f t="shared" si="18"/>
        <v/>
      </c>
      <c r="B622" t="str">
        <f t="shared" si="19"/>
        <v/>
      </c>
      <c r="C622" s="1" t="str">
        <f>IF($A622&gt;--RIGHT($A$2,LEN($A$2)-8),"",COUNTIF(Table1[SHIFT NOMENCLATURE],$B622))</f>
        <v/>
      </c>
      <c r="D622" s="1" t="str">
        <f>IF($A622&gt;--RIGHT($A$2,LEN($A$2)-8),"",SUMIF(Table1[SHIFT NOMENCLATURE], $B622, Table1[EVIC KILL]))</f>
        <v/>
      </c>
      <c r="E622" s="1" t="str">
        <f>IF($A622&gt;--RIGHT($A$2,LEN($A$2)-8),"",SUMIF(Table1[SHIFT NOMENCLATURE], $B622, Table1[EVIC MOB]))</f>
        <v/>
      </c>
      <c r="F622" s="1" t="str">
        <f>IF($A622&gt;--RIGHT($A$2,LEN($A$2)-8),"",SUMIF(Table1[SHIFT NOMENCLATURE], $B622, Table1[EVIC FIRE]))</f>
        <v/>
      </c>
      <c r="G622" s="1" t="str">
        <f>IF($A622&gt;--RIGHT($A$2,LEN($A$2)-8),"",SUMIF(Table1[SHIFT NOMENCLATURE], $B622, Table1[EKIA]))</f>
        <v/>
      </c>
      <c r="H622" s="1" t="str">
        <f>IF($A622&gt;--RIGHT($A$2,LEN($A$2)-8),"",SUMIF(Table1[SHIFT NOMENCLATURE], $B622, Table1[EWIA]))</f>
        <v/>
      </c>
      <c r="I622" s="1" t="str">
        <f>IF($A622&gt;--RIGHT($A$2,LEN($A$2)-8),"",SUMIF(Table1[SHIFT NOMENCLATURE], $B622, Table1[EPW]))</f>
        <v/>
      </c>
      <c r="J622" s="1" t="str">
        <f>IF($A622&gt;--RIGHT($A$2,LEN($A$2)-8),"",SUMIF(Table1[SHIFT NOMENCLATURE], $B622, Table1[FVIC KILL]))</f>
        <v/>
      </c>
      <c r="K622" s="1" t="str">
        <f>IF($A622&gt;--RIGHT($A$2,LEN($A$2)-8),"",SUMIF(Table1[SHIFT NOMENCLATURE], $B622, Table1[FVIC MOB]))</f>
        <v/>
      </c>
      <c r="L622" s="1" t="str">
        <f>IF($A622&gt;--RIGHT($A$2,LEN($A$2)-8),"",SUMIF(Table1[SHIFT NOMENCLATURE], $B622, Table1[FVIC FIRE]))</f>
        <v/>
      </c>
      <c r="M622" s="1" t="str">
        <f>IF($A622&gt;--RIGHT($A$2,LEN($A$2)-8),"",SUMIF(Table1[SHIFT NOMENCLATURE], $B622, Table1[FKIA]))</f>
        <v/>
      </c>
      <c r="N622" s="1" t="str">
        <f>IF($A622&gt;--RIGHT($A$2,LEN($A$2)-8),"",SUMIF(Table1[SHIFT NOMENCLATURE], $B622, Table1[FWIA]))</f>
        <v/>
      </c>
      <c r="O622" s="1" t="str">
        <f>IF($A622&gt;--RIGHT($A$2,LEN($A$2)-8),"",SUMIF(Table1[SHIFT NOMENCLATURE], $B622, Table1[DUSTWUN]))</f>
        <v/>
      </c>
    </row>
    <row r="623" spans="1:15" x14ac:dyDescent="0.25">
      <c r="A623" s="1" t="str">
        <f t="shared" si="18"/>
        <v/>
      </c>
      <c r="B623" t="str">
        <f t="shared" si="19"/>
        <v/>
      </c>
      <c r="C623" s="1" t="str">
        <f>IF($A623&gt;--RIGHT($A$2,LEN($A$2)-8),"",COUNTIF(Table1[SHIFT NOMENCLATURE],$B623))</f>
        <v/>
      </c>
      <c r="D623" s="1" t="str">
        <f>IF($A623&gt;--RIGHT($A$2,LEN($A$2)-8),"",SUMIF(Table1[SHIFT NOMENCLATURE], $B623, Table1[EVIC KILL]))</f>
        <v/>
      </c>
      <c r="E623" s="1" t="str">
        <f>IF($A623&gt;--RIGHT($A$2,LEN($A$2)-8),"",SUMIF(Table1[SHIFT NOMENCLATURE], $B623, Table1[EVIC MOB]))</f>
        <v/>
      </c>
      <c r="F623" s="1" t="str">
        <f>IF($A623&gt;--RIGHT($A$2,LEN($A$2)-8),"",SUMIF(Table1[SHIFT NOMENCLATURE], $B623, Table1[EVIC FIRE]))</f>
        <v/>
      </c>
      <c r="G623" s="1" t="str">
        <f>IF($A623&gt;--RIGHT($A$2,LEN($A$2)-8),"",SUMIF(Table1[SHIFT NOMENCLATURE], $B623, Table1[EKIA]))</f>
        <v/>
      </c>
      <c r="H623" s="1" t="str">
        <f>IF($A623&gt;--RIGHT($A$2,LEN($A$2)-8),"",SUMIF(Table1[SHIFT NOMENCLATURE], $B623, Table1[EWIA]))</f>
        <v/>
      </c>
      <c r="I623" s="1" t="str">
        <f>IF($A623&gt;--RIGHT($A$2,LEN($A$2)-8),"",SUMIF(Table1[SHIFT NOMENCLATURE], $B623, Table1[EPW]))</f>
        <v/>
      </c>
      <c r="J623" s="1" t="str">
        <f>IF($A623&gt;--RIGHT($A$2,LEN($A$2)-8),"",SUMIF(Table1[SHIFT NOMENCLATURE], $B623, Table1[FVIC KILL]))</f>
        <v/>
      </c>
      <c r="K623" s="1" t="str">
        <f>IF($A623&gt;--RIGHT($A$2,LEN($A$2)-8),"",SUMIF(Table1[SHIFT NOMENCLATURE], $B623, Table1[FVIC MOB]))</f>
        <v/>
      </c>
      <c r="L623" s="1" t="str">
        <f>IF($A623&gt;--RIGHT($A$2,LEN($A$2)-8),"",SUMIF(Table1[SHIFT NOMENCLATURE], $B623, Table1[FVIC FIRE]))</f>
        <v/>
      </c>
      <c r="M623" s="1" t="str">
        <f>IF($A623&gt;--RIGHT($A$2,LEN($A$2)-8),"",SUMIF(Table1[SHIFT NOMENCLATURE], $B623, Table1[FKIA]))</f>
        <v/>
      </c>
      <c r="N623" s="1" t="str">
        <f>IF($A623&gt;--RIGHT($A$2,LEN($A$2)-8),"",SUMIF(Table1[SHIFT NOMENCLATURE], $B623, Table1[FWIA]))</f>
        <v/>
      </c>
      <c r="O623" s="1" t="str">
        <f>IF($A623&gt;--RIGHT($A$2,LEN($A$2)-8),"",SUMIF(Table1[SHIFT NOMENCLATURE], $B623, Table1[DUSTWUN]))</f>
        <v/>
      </c>
    </row>
    <row r="624" spans="1:15" x14ac:dyDescent="0.25">
      <c r="A624" s="1" t="str">
        <f t="shared" si="18"/>
        <v/>
      </c>
      <c r="B624" t="str">
        <f t="shared" si="19"/>
        <v/>
      </c>
      <c r="C624" s="1" t="str">
        <f>IF($A624&gt;--RIGHT($A$2,LEN($A$2)-8),"",COUNTIF(Table1[SHIFT NOMENCLATURE],$B624))</f>
        <v/>
      </c>
      <c r="D624" s="1" t="str">
        <f>IF($A624&gt;--RIGHT($A$2,LEN($A$2)-8),"",SUMIF(Table1[SHIFT NOMENCLATURE], $B624, Table1[EVIC KILL]))</f>
        <v/>
      </c>
      <c r="E624" s="1" t="str">
        <f>IF($A624&gt;--RIGHT($A$2,LEN($A$2)-8),"",SUMIF(Table1[SHIFT NOMENCLATURE], $B624, Table1[EVIC MOB]))</f>
        <v/>
      </c>
      <c r="F624" s="1" t="str">
        <f>IF($A624&gt;--RIGHT($A$2,LEN($A$2)-8),"",SUMIF(Table1[SHIFT NOMENCLATURE], $B624, Table1[EVIC FIRE]))</f>
        <v/>
      </c>
      <c r="G624" s="1" t="str">
        <f>IF($A624&gt;--RIGHT($A$2,LEN($A$2)-8),"",SUMIF(Table1[SHIFT NOMENCLATURE], $B624, Table1[EKIA]))</f>
        <v/>
      </c>
      <c r="H624" s="1" t="str">
        <f>IF($A624&gt;--RIGHT($A$2,LEN($A$2)-8),"",SUMIF(Table1[SHIFT NOMENCLATURE], $B624, Table1[EWIA]))</f>
        <v/>
      </c>
      <c r="I624" s="1" t="str">
        <f>IF($A624&gt;--RIGHT($A$2,LEN($A$2)-8),"",SUMIF(Table1[SHIFT NOMENCLATURE], $B624, Table1[EPW]))</f>
        <v/>
      </c>
      <c r="J624" s="1" t="str">
        <f>IF($A624&gt;--RIGHT($A$2,LEN($A$2)-8),"",SUMIF(Table1[SHIFT NOMENCLATURE], $B624, Table1[FVIC KILL]))</f>
        <v/>
      </c>
      <c r="K624" s="1" t="str">
        <f>IF($A624&gt;--RIGHT($A$2,LEN($A$2)-8),"",SUMIF(Table1[SHIFT NOMENCLATURE], $B624, Table1[FVIC MOB]))</f>
        <v/>
      </c>
      <c r="L624" s="1" t="str">
        <f>IF($A624&gt;--RIGHT($A$2,LEN($A$2)-8),"",SUMIF(Table1[SHIFT NOMENCLATURE], $B624, Table1[FVIC FIRE]))</f>
        <v/>
      </c>
      <c r="M624" s="1" t="str">
        <f>IF($A624&gt;--RIGHT($A$2,LEN($A$2)-8),"",SUMIF(Table1[SHIFT NOMENCLATURE], $B624, Table1[FKIA]))</f>
        <v/>
      </c>
      <c r="N624" s="1" t="str">
        <f>IF($A624&gt;--RIGHT($A$2,LEN($A$2)-8),"",SUMIF(Table1[SHIFT NOMENCLATURE], $B624, Table1[FWIA]))</f>
        <v/>
      </c>
      <c r="O624" s="1" t="str">
        <f>IF($A624&gt;--RIGHT($A$2,LEN($A$2)-8),"",SUMIF(Table1[SHIFT NOMENCLATURE], $B624, Table1[DUSTWUN]))</f>
        <v/>
      </c>
    </row>
    <row r="625" spans="1:15" x14ac:dyDescent="0.25">
      <c r="A625" s="1" t="str">
        <f t="shared" si="18"/>
        <v/>
      </c>
      <c r="B625" t="str">
        <f t="shared" si="19"/>
        <v/>
      </c>
      <c r="C625" s="1" t="str">
        <f>IF($A625&gt;--RIGHT($A$2,LEN($A$2)-8),"",COUNTIF(Table1[SHIFT NOMENCLATURE],$B625))</f>
        <v/>
      </c>
      <c r="D625" s="1" t="str">
        <f>IF($A625&gt;--RIGHT($A$2,LEN($A$2)-8),"",SUMIF(Table1[SHIFT NOMENCLATURE], $B625, Table1[EVIC KILL]))</f>
        <v/>
      </c>
      <c r="E625" s="1" t="str">
        <f>IF($A625&gt;--RIGHT($A$2,LEN($A$2)-8),"",SUMIF(Table1[SHIFT NOMENCLATURE], $B625, Table1[EVIC MOB]))</f>
        <v/>
      </c>
      <c r="F625" s="1" t="str">
        <f>IF($A625&gt;--RIGHT($A$2,LEN($A$2)-8),"",SUMIF(Table1[SHIFT NOMENCLATURE], $B625, Table1[EVIC FIRE]))</f>
        <v/>
      </c>
      <c r="G625" s="1" t="str">
        <f>IF($A625&gt;--RIGHT($A$2,LEN($A$2)-8),"",SUMIF(Table1[SHIFT NOMENCLATURE], $B625, Table1[EKIA]))</f>
        <v/>
      </c>
      <c r="H625" s="1" t="str">
        <f>IF($A625&gt;--RIGHT($A$2,LEN($A$2)-8),"",SUMIF(Table1[SHIFT NOMENCLATURE], $B625, Table1[EWIA]))</f>
        <v/>
      </c>
      <c r="I625" s="1" t="str">
        <f>IF($A625&gt;--RIGHT($A$2,LEN($A$2)-8),"",SUMIF(Table1[SHIFT NOMENCLATURE], $B625, Table1[EPW]))</f>
        <v/>
      </c>
      <c r="J625" s="1" t="str">
        <f>IF($A625&gt;--RIGHT($A$2,LEN($A$2)-8),"",SUMIF(Table1[SHIFT NOMENCLATURE], $B625, Table1[FVIC KILL]))</f>
        <v/>
      </c>
      <c r="K625" s="1" t="str">
        <f>IF($A625&gt;--RIGHT($A$2,LEN($A$2)-8),"",SUMIF(Table1[SHIFT NOMENCLATURE], $B625, Table1[FVIC MOB]))</f>
        <v/>
      </c>
      <c r="L625" s="1" t="str">
        <f>IF($A625&gt;--RIGHT($A$2,LEN($A$2)-8),"",SUMIF(Table1[SHIFT NOMENCLATURE], $B625, Table1[FVIC FIRE]))</f>
        <v/>
      </c>
      <c r="M625" s="1" t="str">
        <f>IF($A625&gt;--RIGHT($A$2,LEN($A$2)-8),"",SUMIF(Table1[SHIFT NOMENCLATURE], $B625, Table1[FKIA]))</f>
        <v/>
      </c>
      <c r="N625" s="1" t="str">
        <f>IF($A625&gt;--RIGHT($A$2,LEN($A$2)-8),"",SUMIF(Table1[SHIFT NOMENCLATURE], $B625, Table1[FWIA]))</f>
        <v/>
      </c>
      <c r="O625" s="1" t="str">
        <f>IF($A625&gt;--RIGHT($A$2,LEN($A$2)-8),"",SUMIF(Table1[SHIFT NOMENCLATURE], $B625, Table1[DUSTWUN]))</f>
        <v/>
      </c>
    </row>
    <row r="626" spans="1:15" x14ac:dyDescent="0.25">
      <c r="A626" s="1" t="str">
        <f t="shared" si="18"/>
        <v/>
      </c>
      <c r="B626" t="str">
        <f t="shared" si="19"/>
        <v/>
      </c>
      <c r="C626" s="1" t="str">
        <f>IF($A626&gt;--RIGHT($A$2,LEN($A$2)-8),"",COUNTIF(Table1[SHIFT NOMENCLATURE],$B626))</f>
        <v/>
      </c>
      <c r="D626" s="1" t="str">
        <f>IF($A626&gt;--RIGHT($A$2,LEN($A$2)-8),"",SUMIF(Table1[SHIFT NOMENCLATURE], $B626, Table1[EVIC KILL]))</f>
        <v/>
      </c>
      <c r="E626" s="1" t="str">
        <f>IF($A626&gt;--RIGHT($A$2,LEN($A$2)-8),"",SUMIF(Table1[SHIFT NOMENCLATURE], $B626, Table1[EVIC MOB]))</f>
        <v/>
      </c>
      <c r="F626" s="1" t="str">
        <f>IF($A626&gt;--RIGHT($A$2,LEN($A$2)-8),"",SUMIF(Table1[SHIFT NOMENCLATURE], $B626, Table1[EVIC FIRE]))</f>
        <v/>
      </c>
      <c r="G626" s="1" t="str">
        <f>IF($A626&gt;--RIGHT($A$2,LEN($A$2)-8),"",SUMIF(Table1[SHIFT NOMENCLATURE], $B626, Table1[EKIA]))</f>
        <v/>
      </c>
      <c r="H626" s="1" t="str">
        <f>IF($A626&gt;--RIGHT($A$2,LEN($A$2)-8),"",SUMIF(Table1[SHIFT NOMENCLATURE], $B626, Table1[EWIA]))</f>
        <v/>
      </c>
      <c r="I626" s="1" t="str">
        <f>IF($A626&gt;--RIGHT($A$2,LEN($A$2)-8),"",SUMIF(Table1[SHIFT NOMENCLATURE], $B626, Table1[EPW]))</f>
        <v/>
      </c>
      <c r="J626" s="1" t="str">
        <f>IF($A626&gt;--RIGHT($A$2,LEN($A$2)-8),"",SUMIF(Table1[SHIFT NOMENCLATURE], $B626, Table1[FVIC KILL]))</f>
        <v/>
      </c>
      <c r="K626" s="1" t="str">
        <f>IF($A626&gt;--RIGHT($A$2,LEN($A$2)-8),"",SUMIF(Table1[SHIFT NOMENCLATURE], $B626, Table1[FVIC MOB]))</f>
        <v/>
      </c>
      <c r="L626" s="1" t="str">
        <f>IF($A626&gt;--RIGHT($A$2,LEN($A$2)-8),"",SUMIF(Table1[SHIFT NOMENCLATURE], $B626, Table1[FVIC FIRE]))</f>
        <v/>
      </c>
      <c r="M626" s="1" t="str">
        <f>IF($A626&gt;--RIGHT($A$2,LEN($A$2)-8),"",SUMIF(Table1[SHIFT NOMENCLATURE], $B626, Table1[FKIA]))</f>
        <v/>
      </c>
      <c r="N626" s="1" t="str">
        <f>IF($A626&gt;--RIGHT($A$2,LEN($A$2)-8),"",SUMIF(Table1[SHIFT NOMENCLATURE], $B626, Table1[FWIA]))</f>
        <v/>
      </c>
      <c r="O626" s="1" t="str">
        <f>IF($A626&gt;--RIGHT($A$2,LEN($A$2)-8),"",SUMIF(Table1[SHIFT NOMENCLATURE], $B626, Table1[DUSTWUN]))</f>
        <v/>
      </c>
    </row>
    <row r="627" spans="1:15" x14ac:dyDescent="0.25">
      <c r="A627" s="1" t="str">
        <f t="shared" si="18"/>
        <v/>
      </c>
      <c r="B627" t="str">
        <f t="shared" si="19"/>
        <v/>
      </c>
      <c r="C627" s="1" t="str">
        <f>IF($A627&gt;--RIGHT($A$2,LEN($A$2)-8),"",COUNTIF(Table1[SHIFT NOMENCLATURE],$B627))</f>
        <v/>
      </c>
      <c r="D627" s="1" t="str">
        <f>IF($A627&gt;--RIGHT($A$2,LEN($A$2)-8),"",SUMIF(Table1[SHIFT NOMENCLATURE], $B627, Table1[EVIC KILL]))</f>
        <v/>
      </c>
      <c r="E627" s="1" t="str">
        <f>IF($A627&gt;--RIGHT($A$2,LEN($A$2)-8),"",SUMIF(Table1[SHIFT NOMENCLATURE], $B627, Table1[EVIC MOB]))</f>
        <v/>
      </c>
      <c r="F627" s="1" t="str">
        <f>IF($A627&gt;--RIGHT($A$2,LEN($A$2)-8),"",SUMIF(Table1[SHIFT NOMENCLATURE], $B627, Table1[EVIC FIRE]))</f>
        <v/>
      </c>
      <c r="G627" s="1" t="str">
        <f>IF($A627&gt;--RIGHT($A$2,LEN($A$2)-8),"",SUMIF(Table1[SHIFT NOMENCLATURE], $B627, Table1[EKIA]))</f>
        <v/>
      </c>
      <c r="H627" s="1" t="str">
        <f>IF($A627&gt;--RIGHT($A$2,LEN($A$2)-8),"",SUMIF(Table1[SHIFT NOMENCLATURE], $B627, Table1[EWIA]))</f>
        <v/>
      </c>
      <c r="I627" s="1" t="str">
        <f>IF($A627&gt;--RIGHT($A$2,LEN($A$2)-8),"",SUMIF(Table1[SHIFT NOMENCLATURE], $B627, Table1[EPW]))</f>
        <v/>
      </c>
      <c r="J627" s="1" t="str">
        <f>IF($A627&gt;--RIGHT($A$2,LEN($A$2)-8),"",SUMIF(Table1[SHIFT NOMENCLATURE], $B627, Table1[FVIC KILL]))</f>
        <v/>
      </c>
      <c r="K627" s="1" t="str">
        <f>IF($A627&gt;--RIGHT($A$2,LEN($A$2)-8),"",SUMIF(Table1[SHIFT NOMENCLATURE], $B627, Table1[FVIC MOB]))</f>
        <v/>
      </c>
      <c r="L627" s="1" t="str">
        <f>IF($A627&gt;--RIGHT($A$2,LEN($A$2)-8),"",SUMIF(Table1[SHIFT NOMENCLATURE], $B627, Table1[FVIC FIRE]))</f>
        <v/>
      </c>
      <c r="M627" s="1" t="str">
        <f>IF($A627&gt;--RIGHT($A$2,LEN($A$2)-8),"",SUMIF(Table1[SHIFT NOMENCLATURE], $B627, Table1[FKIA]))</f>
        <v/>
      </c>
      <c r="N627" s="1" t="str">
        <f>IF($A627&gt;--RIGHT($A$2,LEN($A$2)-8),"",SUMIF(Table1[SHIFT NOMENCLATURE], $B627, Table1[FWIA]))</f>
        <v/>
      </c>
      <c r="O627" s="1" t="str">
        <f>IF($A627&gt;--RIGHT($A$2,LEN($A$2)-8),"",SUMIF(Table1[SHIFT NOMENCLATURE], $B627, Table1[DUSTWUN]))</f>
        <v/>
      </c>
    </row>
    <row r="628" spans="1:15" x14ac:dyDescent="0.25">
      <c r="A628" s="1" t="str">
        <f t="shared" si="18"/>
        <v/>
      </c>
      <c r="B628" t="str">
        <f t="shared" si="19"/>
        <v/>
      </c>
      <c r="C628" s="1" t="str">
        <f>IF($A628&gt;--RIGHT($A$2,LEN($A$2)-8),"",COUNTIF(Table1[SHIFT NOMENCLATURE],$B628))</f>
        <v/>
      </c>
      <c r="D628" s="1" t="str">
        <f>IF($A628&gt;--RIGHT($A$2,LEN($A$2)-8),"",SUMIF(Table1[SHIFT NOMENCLATURE], $B628, Table1[EVIC KILL]))</f>
        <v/>
      </c>
      <c r="E628" s="1" t="str">
        <f>IF($A628&gt;--RIGHT($A$2,LEN($A$2)-8),"",SUMIF(Table1[SHIFT NOMENCLATURE], $B628, Table1[EVIC MOB]))</f>
        <v/>
      </c>
      <c r="F628" s="1" t="str">
        <f>IF($A628&gt;--RIGHT($A$2,LEN($A$2)-8),"",SUMIF(Table1[SHIFT NOMENCLATURE], $B628, Table1[EVIC FIRE]))</f>
        <v/>
      </c>
      <c r="G628" s="1" t="str">
        <f>IF($A628&gt;--RIGHT($A$2,LEN($A$2)-8),"",SUMIF(Table1[SHIFT NOMENCLATURE], $B628, Table1[EKIA]))</f>
        <v/>
      </c>
      <c r="H628" s="1" t="str">
        <f>IF($A628&gt;--RIGHT($A$2,LEN($A$2)-8),"",SUMIF(Table1[SHIFT NOMENCLATURE], $B628, Table1[EWIA]))</f>
        <v/>
      </c>
      <c r="I628" s="1" t="str">
        <f>IF($A628&gt;--RIGHT($A$2,LEN($A$2)-8),"",SUMIF(Table1[SHIFT NOMENCLATURE], $B628, Table1[EPW]))</f>
        <v/>
      </c>
      <c r="J628" s="1" t="str">
        <f>IF($A628&gt;--RIGHT($A$2,LEN($A$2)-8),"",SUMIF(Table1[SHIFT NOMENCLATURE], $B628, Table1[FVIC KILL]))</f>
        <v/>
      </c>
      <c r="K628" s="1" t="str">
        <f>IF($A628&gt;--RIGHT($A$2,LEN($A$2)-8),"",SUMIF(Table1[SHIFT NOMENCLATURE], $B628, Table1[FVIC MOB]))</f>
        <v/>
      </c>
      <c r="L628" s="1" t="str">
        <f>IF($A628&gt;--RIGHT($A$2,LEN($A$2)-8),"",SUMIF(Table1[SHIFT NOMENCLATURE], $B628, Table1[FVIC FIRE]))</f>
        <v/>
      </c>
      <c r="M628" s="1" t="str">
        <f>IF($A628&gt;--RIGHT($A$2,LEN($A$2)-8),"",SUMIF(Table1[SHIFT NOMENCLATURE], $B628, Table1[FKIA]))</f>
        <v/>
      </c>
      <c r="N628" s="1" t="str">
        <f>IF($A628&gt;--RIGHT($A$2,LEN($A$2)-8),"",SUMIF(Table1[SHIFT NOMENCLATURE], $B628, Table1[FWIA]))</f>
        <v/>
      </c>
      <c r="O628" s="1" t="str">
        <f>IF($A628&gt;--RIGHT($A$2,LEN($A$2)-8),"",SUMIF(Table1[SHIFT NOMENCLATURE], $B628, Table1[DUSTWUN]))</f>
        <v/>
      </c>
    </row>
    <row r="629" spans="1:15" x14ac:dyDescent="0.25">
      <c r="A629" s="1" t="str">
        <f t="shared" si="18"/>
        <v/>
      </c>
      <c r="B629" t="str">
        <f t="shared" si="19"/>
        <v/>
      </c>
      <c r="C629" s="1" t="str">
        <f>IF($A629&gt;--RIGHT($A$2,LEN($A$2)-8),"",COUNTIF(Table1[SHIFT NOMENCLATURE],$B629))</f>
        <v/>
      </c>
      <c r="D629" s="1" t="str">
        <f>IF($A629&gt;--RIGHT($A$2,LEN($A$2)-8),"",SUMIF(Table1[SHIFT NOMENCLATURE], $B629, Table1[EVIC KILL]))</f>
        <v/>
      </c>
      <c r="E629" s="1" t="str">
        <f>IF($A629&gt;--RIGHT($A$2,LEN($A$2)-8),"",SUMIF(Table1[SHIFT NOMENCLATURE], $B629, Table1[EVIC MOB]))</f>
        <v/>
      </c>
      <c r="F629" s="1" t="str">
        <f>IF($A629&gt;--RIGHT($A$2,LEN($A$2)-8),"",SUMIF(Table1[SHIFT NOMENCLATURE], $B629, Table1[EVIC FIRE]))</f>
        <v/>
      </c>
      <c r="G629" s="1" t="str">
        <f>IF($A629&gt;--RIGHT($A$2,LEN($A$2)-8),"",SUMIF(Table1[SHIFT NOMENCLATURE], $B629, Table1[EKIA]))</f>
        <v/>
      </c>
      <c r="H629" s="1" t="str">
        <f>IF($A629&gt;--RIGHT($A$2,LEN($A$2)-8),"",SUMIF(Table1[SHIFT NOMENCLATURE], $B629, Table1[EWIA]))</f>
        <v/>
      </c>
      <c r="I629" s="1" t="str">
        <f>IF($A629&gt;--RIGHT($A$2,LEN($A$2)-8),"",SUMIF(Table1[SHIFT NOMENCLATURE], $B629, Table1[EPW]))</f>
        <v/>
      </c>
      <c r="J629" s="1" t="str">
        <f>IF($A629&gt;--RIGHT($A$2,LEN($A$2)-8),"",SUMIF(Table1[SHIFT NOMENCLATURE], $B629, Table1[FVIC KILL]))</f>
        <v/>
      </c>
      <c r="K629" s="1" t="str">
        <f>IF($A629&gt;--RIGHT($A$2,LEN($A$2)-8),"",SUMIF(Table1[SHIFT NOMENCLATURE], $B629, Table1[FVIC MOB]))</f>
        <v/>
      </c>
      <c r="L629" s="1" t="str">
        <f>IF($A629&gt;--RIGHT($A$2,LEN($A$2)-8),"",SUMIF(Table1[SHIFT NOMENCLATURE], $B629, Table1[FVIC FIRE]))</f>
        <v/>
      </c>
      <c r="M629" s="1" t="str">
        <f>IF($A629&gt;--RIGHT($A$2,LEN($A$2)-8),"",SUMIF(Table1[SHIFT NOMENCLATURE], $B629, Table1[FKIA]))</f>
        <v/>
      </c>
      <c r="N629" s="1" t="str">
        <f>IF($A629&gt;--RIGHT($A$2,LEN($A$2)-8),"",SUMIF(Table1[SHIFT NOMENCLATURE], $B629, Table1[FWIA]))</f>
        <v/>
      </c>
      <c r="O629" s="1" t="str">
        <f>IF($A629&gt;--RIGHT($A$2,LEN($A$2)-8),"",SUMIF(Table1[SHIFT NOMENCLATURE], $B629, Table1[DUSTWUN]))</f>
        <v/>
      </c>
    </row>
    <row r="630" spans="1:15" x14ac:dyDescent="0.25">
      <c r="A630" s="1" t="str">
        <f t="shared" si="18"/>
        <v/>
      </c>
      <c r="B630" t="str">
        <f t="shared" si="19"/>
        <v/>
      </c>
      <c r="C630" s="1" t="str">
        <f>IF($A630&gt;--RIGHT($A$2,LEN($A$2)-8),"",COUNTIF(Table1[SHIFT NOMENCLATURE],$B630))</f>
        <v/>
      </c>
      <c r="D630" s="1" t="str">
        <f>IF($A630&gt;--RIGHT($A$2,LEN($A$2)-8),"",SUMIF(Table1[SHIFT NOMENCLATURE], $B630, Table1[EVIC KILL]))</f>
        <v/>
      </c>
      <c r="E630" s="1" t="str">
        <f>IF($A630&gt;--RIGHT($A$2,LEN($A$2)-8),"",SUMIF(Table1[SHIFT NOMENCLATURE], $B630, Table1[EVIC MOB]))</f>
        <v/>
      </c>
      <c r="F630" s="1" t="str">
        <f>IF($A630&gt;--RIGHT($A$2,LEN($A$2)-8),"",SUMIF(Table1[SHIFT NOMENCLATURE], $B630, Table1[EVIC FIRE]))</f>
        <v/>
      </c>
      <c r="G630" s="1" t="str">
        <f>IF($A630&gt;--RIGHT($A$2,LEN($A$2)-8),"",SUMIF(Table1[SHIFT NOMENCLATURE], $B630, Table1[EKIA]))</f>
        <v/>
      </c>
      <c r="H630" s="1" t="str">
        <f>IF($A630&gt;--RIGHT($A$2,LEN($A$2)-8),"",SUMIF(Table1[SHIFT NOMENCLATURE], $B630, Table1[EWIA]))</f>
        <v/>
      </c>
      <c r="I630" s="1" t="str">
        <f>IF($A630&gt;--RIGHT($A$2,LEN($A$2)-8),"",SUMIF(Table1[SHIFT NOMENCLATURE], $B630, Table1[EPW]))</f>
        <v/>
      </c>
      <c r="J630" s="1" t="str">
        <f>IF($A630&gt;--RIGHT($A$2,LEN($A$2)-8),"",SUMIF(Table1[SHIFT NOMENCLATURE], $B630, Table1[FVIC KILL]))</f>
        <v/>
      </c>
      <c r="K630" s="1" t="str">
        <f>IF($A630&gt;--RIGHT($A$2,LEN($A$2)-8),"",SUMIF(Table1[SHIFT NOMENCLATURE], $B630, Table1[FVIC MOB]))</f>
        <v/>
      </c>
      <c r="L630" s="1" t="str">
        <f>IF($A630&gt;--RIGHT($A$2,LEN($A$2)-8),"",SUMIF(Table1[SHIFT NOMENCLATURE], $B630, Table1[FVIC FIRE]))</f>
        <v/>
      </c>
      <c r="M630" s="1" t="str">
        <f>IF($A630&gt;--RIGHT($A$2,LEN($A$2)-8),"",SUMIF(Table1[SHIFT NOMENCLATURE], $B630, Table1[FKIA]))</f>
        <v/>
      </c>
      <c r="N630" s="1" t="str">
        <f>IF($A630&gt;--RIGHT($A$2,LEN($A$2)-8),"",SUMIF(Table1[SHIFT NOMENCLATURE], $B630, Table1[FWIA]))</f>
        <v/>
      </c>
      <c r="O630" s="1" t="str">
        <f>IF($A630&gt;--RIGHT($A$2,LEN($A$2)-8),"",SUMIF(Table1[SHIFT NOMENCLATURE], $B630, Table1[DUSTWUN]))</f>
        <v/>
      </c>
    </row>
    <row r="631" spans="1:15" x14ac:dyDescent="0.25">
      <c r="A631" s="1" t="str">
        <f t="shared" si="18"/>
        <v/>
      </c>
      <c r="B631" t="str">
        <f t="shared" si="19"/>
        <v/>
      </c>
      <c r="C631" s="1" t="str">
        <f>IF($A631&gt;--RIGHT($A$2,LEN($A$2)-8),"",COUNTIF(Table1[SHIFT NOMENCLATURE],$B631))</f>
        <v/>
      </c>
      <c r="D631" s="1" t="str">
        <f>IF($A631&gt;--RIGHT($A$2,LEN($A$2)-8),"",SUMIF(Table1[SHIFT NOMENCLATURE], $B631, Table1[EVIC KILL]))</f>
        <v/>
      </c>
      <c r="E631" s="1" t="str">
        <f>IF($A631&gt;--RIGHT($A$2,LEN($A$2)-8),"",SUMIF(Table1[SHIFT NOMENCLATURE], $B631, Table1[EVIC MOB]))</f>
        <v/>
      </c>
      <c r="F631" s="1" t="str">
        <f>IF($A631&gt;--RIGHT($A$2,LEN($A$2)-8),"",SUMIF(Table1[SHIFT NOMENCLATURE], $B631, Table1[EVIC FIRE]))</f>
        <v/>
      </c>
      <c r="G631" s="1" t="str">
        <f>IF($A631&gt;--RIGHT($A$2,LEN($A$2)-8),"",SUMIF(Table1[SHIFT NOMENCLATURE], $B631, Table1[EKIA]))</f>
        <v/>
      </c>
      <c r="H631" s="1" t="str">
        <f>IF($A631&gt;--RIGHT($A$2,LEN($A$2)-8),"",SUMIF(Table1[SHIFT NOMENCLATURE], $B631, Table1[EWIA]))</f>
        <v/>
      </c>
      <c r="I631" s="1" t="str">
        <f>IF($A631&gt;--RIGHT($A$2,LEN($A$2)-8),"",SUMIF(Table1[SHIFT NOMENCLATURE], $B631, Table1[EPW]))</f>
        <v/>
      </c>
      <c r="J631" s="1" t="str">
        <f>IF($A631&gt;--RIGHT($A$2,LEN($A$2)-8),"",SUMIF(Table1[SHIFT NOMENCLATURE], $B631, Table1[FVIC KILL]))</f>
        <v/>
      </c>
      <c r="K631" s="1" t="str">
        <f>IF($A631&gt;--RIGHT($A$2,LEN($A$2)-8),"",SUMIF(Table1[SHIFT NOMENCLATURE], $B631, Table1[FVIC MOB]))</f>
        <v/>
      </c>
      <c r="L631" s="1" t="str">
        <f>IF($A631&gt;--RIGHT($A$2,LEN($A$2)-8),"",SUMIF(Table1[SHIFT NOMENCLATURE], $B631, Table1[FVIC FIRE]))</f>
        <v/>
      </c>
      <c r="M631" s="1" t="str">
        <f>IF($A631&gt;--RIGHT($A$2,LEN($A$2)-8),"",SUMIF(Table1[SHIFT NOMENCLATURE], $B631, Table1[FKIA]))</f>
        <v/>
      </c>
      <c r="N631" s="1" t="str">
        <f>IF($A631&gt;--RIGHT($A$2,LEN($A$2)-8),"",SUMIF(Table1[SHIFT NOMENCLATURE], $B631, Table1[FWIA]))</f>
        <v/>
      </c>
      <c r="O631" s="1" t="str">
        <f>IF($A631&gt;--RIGHT($A$2,LEN($A$2)-8),"",SUMIF(Table1[SHIFT NOMENCLATURE], $B631, Table1[DUSTWUN]))</f>
        <v/>
      </c>
    </row>
    <row r="632" spans="1:15" x14ac:dyDescent="0.25">
      <c r="A632" s="1" t="str">
        <f t="shared" si="18"/>
        <v/>
      </c>
      <c r="B632" t="str">
        <f t="shared" si="19"/>
        <v/>
      </c>
      <c r="C632" s="1" t="str">
        <f>IF($A632&gt;--RIGHT($A$2,LEN($A$2)-8),"",COUNTIF(Table1[SHIFT NOMENCLATURE],$B632))</f>
        <v/>
      </c>
      <c r="D632" s="1" t="str">
        <f>IF($A632&gt;--RIGHT($A$2,LEN($A$2)-8),"",SUMIF(Table1[SHIFT NOMENCLATURE], $B632, Table1[EVIC KILL]))</f>
        <v/>
      </c>
      <c r="E632" s="1" t="str">
        <f>IF($A632&gt;--RIGHT($A$2,LEN($A$2)-8),"",SUMIF(Table1[SHIFT NOMENCLATURE], $B632, Table1[EVIC MOB]))</f>
        <v/>
      </c>
      <c r="F632" s="1" t="str">
        <f>IF($A632&gt;--RIGHT($A$2,LEN($A$2)-8),"",SUMIF(Table1[SHIFT NOMENCLATURE], $B632, Table1[EVIC FIRE]))</f>
        <v/>
      </c>
      <c r="G632" s="1" t="str">
        <f>IF($A632&gt;--RIGHT($A$2,LEN($A$2)-8),"",SUMIF(Table1[SHIFT NOMENCLATURE], $B632, Table1[EKIA]))</f>
        <v/>
      </c>
      <c r="H632" s="1" t="str">
        <f>IF($A632&gt;--RIGHT($A$2,LEN($A$2)-8),"",SUMIF(Table1[SHIFT NOMENCLATURE], $B632, Table1[EWIA]))</f>
        <v/>
      </c>
      <c r="I632" s="1" t="str">
        <f>IF($A632&gt;--RIGHT($A$2,LEN($A$2)-8),"",SUMIF(Table1[SHIFT NOMENCLATURE], $B632, Table1[EPW]))</f>
        <v/>
      </c>
      <c r="J632" s="1" t="str">
        <f>IF($A632&gt;--RIGHT($A$2,LEN($A$2)-8),"",SUMIF(Table1[SHIFT NOMENCLATURE], $B632, Table1[FVIC KILL]))</f>
        <v/>
      </c>
      <c r="K632" s="1" t="str">
        <f>IF($A632&gt;--RIGHT($A$2,LEN($A$2)-8),"",SUMIF(Table1[SHIFT NOMENCLATURE], $B632, Table1[FVIC MOB]))</f>
        <v/>
      </c>
      <c r="L632" s="1" t="str">
        <f>IF($A632&gt;--RIGHT($A$2,LEN($A$2)-8),"",SUMIF(Table1[SHIFT NOMENCLATURE], $B632, Table1[FVIC FIRE]))</f>
        <v/>
      </c>
      <c r="M632" s="1" t="str">
        <f>IF($A632&gt;--RIGHT($A$2,LEN($A$2)-8),"",SUMIF(Table1[SHIFT NOMENCLATURE], $B632, Table1[FKIA]))</f>
        <v/>
      </c>
      <c r="N632" s="1" t="str">
        <f>IF($A632&gt;--RIGHT($A$2,LEN($A$2)-8),"",SUMIF(Table1[SHIFT NOMENCLATURE], $B632, Table1[FWIA]))</f>
        <v/>
      </c>
      <c r="O632" s="1" t="str">
        <f>IF($A632&gt;--RIGHT($A$2,LEN($A$2)-8),"",SUMIF(Table1[SHIFT NOMENCLATURE], $B632, Table1[DUSTWUN]))</f>
        <v/>
      </c>
    </row>
    <row r="633" spans="1:15" x14ac:dyDescent="0.25">
      <c r="A633" s="1" t="str">
        <f t="shared" si="18"/>
        <v/>
      </c>
      <c r="B633" t="str">
        <f t="shared" si="19"/>
        <v/>
      </c>
      <c r="C633" s="1" t="str">
        <f>IF($A633&gt;--RIGHT($A$2,LEN($A$2)-8),"",COUNTIF(Table1[SHIFT NOMENCLATURE],$B633))</f>
        <v/>
      </c>
      <c r="D633" s="1" t="str">
        <f>IF($A633&gt;--RIGHT($A$2,LEN($A$2)-8),"",SUMIF(Table1[SHIFT NOMENCLATURE], $B633, Table1[EVIC KILL]))</f>
        <v/>
      </c>
      <c r="E633" s="1" t="str">
        <f>IF($A633&gt;--RIGHT($A$2,LEN($A$2)-8),"",SUMIF(Table1[SHIFT NOMENCLATURE], $B633, Table1[EVIC MOB]))</f>
        <v/>
      </c>
      <c r="F633" s="1" t="str">
        <f>IF($A633&gt;--RIGHT($A$2,LEN($A$2)-8),"",SUMIF(Table1[SHIFT NOMENCLATURE], $B633, Table1[EVIC FIRE]))</f>
        <v/>
      </c>
      <c r="G633" s="1" t="str">
        <f>IF($A633&gt;--RIGHT($A$2,LEN($A$2)-8),"",SUMIF(Table1[SHIFT NOMENCLATURE], $B633, Table1[EKIA]))</f>
        <v/>
      </c>
      <c r="H633" s="1" t="str">
        <f>IF($A633&gt;--RIGHT($A$2,LEN($A$2)-8),"",SUMIF(Table1[SHIFT NOMENCLATURE], $B633, Table1[EWIA]))</f>
        <v/>
      </c>
      <c r="I633" s="1" t="str">
        <f>IF($A633&gt;--RIGHT($A$2,LEN($A$2)-8),"",SUMIF(Table1[SHIFT NOMENCLATURE], $B633, Table1[EPW]))</f>
        <v/>
      </c>
      <c r="J633" s="1" t="str">
        <f>IF($A633&gt;--RIGHT($A$2,LEN($A$2)-8),"",SUMIF(Table1[SHIFT NOMENCLATURE], $B633, Table1[FVIC KILL]))</f>
        <v/>
      </c>
      <c r="K633" s="1" t="str">
        <f>IF($A633&gt;--RIGHT($A$2,LEN($A$2)-8),"",SUMIF(Table1[SHIFT NOMENCLATURE], $B633, Table1[FVIC MOB]))</f>
        <v/>
      </c>
      <c r="L633" s="1" t="str">
        <f>IF($A633&gt;--RIGHT($A$2,LEN($A$2)-8),"",SUMIF(Table1[SHIFT NOMENCLATURE], $B633, Table1[FVIC FIRE]))</f>
        <v/>
      </c>
      <c r="M633" s="1" t="str">
        <f>IF($A633&gt;--RIGHT($A$2,LEN($A$2)-8),"",SUMIF(Table1[SHIFT NOMENCLATURE], $B633, Table1[FKIA]))</f>
        <v/>
      </c>
      <c r="N633" s="1" t="str">
        <f>IF($A633&gt;--RIGHT($A$2,LEN($A$2)-8),"",SUMIF(Table1[SHIFT NOMENCLATURE], $B633, Table1[FWIA]))</f>
        <v/>
      </c>
      <c r="O633" s="1" t="str">
        <f>IF($A633&gt;--RIGHT($A$2,LEN($A$2)-8),"",SUMIF(Table1[SHIFT NOMENCLATURE], $B633, Table1[DUSTWUN]))</f>
        <v/>
      </c>
    </row>
    <row r="634" spans="1:15" x14ac:dyDescent="0.25">
      <c r="A634" s="1" t="str">
        <f t="shared" si="18"/>
        <v/>
      </c>
      <c r="B634" t="str">
        <f t="shared" si="19"/>
        <v/>
      </c>
      <c r="C634" s="1" t="str">
        <f>IF($A634&gt;--RIGHT($A$2,LEN($A$2)-8),"",COUNTIF(Table1[SHIFT NOMENCLATURE],$B634))</f>
        <v/>
      </c>
      <c r="D634" s="1" t="str">
        <f>IF($A634&gt;--RIGHT($A$2,LEN($A$2)-8),"",SUMIF(Table1[SHIFT NOMENCLATURE], $B634, Table1[EVIC KILL]))</f>
        <v/>
      </c>
      <c r="E634" s="1" t="str">
        <f>IF($A634&gt;--RIGHT($A$2,LEN($A$2)-8),"",SUMIF(Table1[SHIFT NOMENCLATURE], $B634, Table1[EVIC MOB]))</f>
        <v/>
      </c>
      <c r="F634" s="1" t="str">
        <f>IF($A634&gt;--RIGHT($A$2,LEN($A$2)-8),"",SUMIF(Table1[SHIFT NOMENCLATURE], $B634, Table1[EVIC FIRE]))</f>
        <v/>
      </c>
      <c r="G634" s="1" t="str">
        <f>IF($A634&gt;--RIGHT($A$2,LEN($A$2)-8),"",SUMIF(Table1[SHIFT NOMENCLATURE], $B634, Table1[EKIA]))</f>
        <v/>
      </c>
      <c r="H634" s="1" t="str">
        <f>IF($A634&gt;--RIGHT($A$2,LEN($A$2)-8),"",SUMIF(Table1[SHIFT NOMENCLATURE], $B634, Table1[EWIA]))</f>
        <v/>
      </c>
      <c r="I634" s="1" t="str">
        <f>IF($A634&gt;--RIGHT($A$2,LEN($A$2)-8),"",SUMIF(Table1[SHIFT NOMENCLATURE], $B634, Table1[EPW]))</f>
        <v/>
      </c>
      <c r="J634" s="1" t="str">
        <f>IF($A634&gt;--RIGHT($A$2,LEN($A$2)-8),"",SUMIF(Table1[SHIFT NOMENCLATURE], $B634, Table1[FVIC KILL]))</f>
        <v/>
      </c>
      <c r="K634" s="1" t="str">
        <f>IF($A634&gt;--RIGHT($A$2,LEN($A$2)-8),"",SUMIF(Table1[SHIFT NOMENCLATURE], $B634, Table1[FVIC MOB]))</f>
        <v/>
      </c>
      <c r="L634" s="1" t="str">
        <f>IF($A634&gt;--RIGHT($A$2,LEN($A$2)-8),"",SUMIF(Table1[SHIFT NOMENCLATURE], $B634, Table1[FVIC FIRE]))</f>
        <v/>
      </c>
      <c r="M634" s="1" t="str">
        <f>IF($A634&gt;--RIGHT($A$2,LEN($A$2)-8),"",SUMIF(Table1[SHIFT NOMENCLATURE], $B634, Table1[FKIA]))</f>
        <v/>
      </c>
      <c r="N634" s="1" t="str">
        <f>IF($A634&gt;--RIGHT($A$2,LEN($A$2)-8),"",SUMIF(Table1[SHIFT NOMENCLATURE], $B634, Table1[FWIA]))</f>
        <v/>
      </c>
      <c r="O634" s="1" t="str">
        <f>IF($A634&gt;--RIGHT($A$2,LEN($A$2)-8),"",SUMIF(Table1[SHIFT NOMENCLATURE], $B634, Table1[DUSTWUN]))</f>
        <v/>
      </c>
    </row>
    <row r="635" spans="1:15" x14ac:dyDescent="0.25">
      <c r="A635" s="1" t="str">
        <f t="shared" si="18"/>
        <v/>
      </c>
      <c r="B635" t="str">
        <f t="shared" si="19"/>
        <v/>
      </c>
      <c r="C635" s="1" t="str">
        <f>IF($A635&gt;--RIGHT($A$2,LEN($A$2)-8),"",COUNTIF(Table1[SHIFT NOMENCLATURE],$B635))</f>
        <v/>
      </c>
      <c r="D635" s="1" t="str">
        <f>IF($A635&gt;--RIGHT($A$2,LEN($A$2)-8),"",SUMIF(Table1[SHIFT NOMENCLATURE], $B635, Table1[EVIC KILL]))</f>
        <v/>
      </c>
      <c r="E635" s="1" t="str">
        <f>IF($A635&gt;--RIGHT($A$2,LEN($A$2)-8),"",SUMIF(Table1[SHIFT NOMENCLATURE], $B635, Table1[EVIC MOB]))</f>
        <v/>
      </c>
      <c r="F635" s="1" t="str">
        <f>IF($A635&gt;--RIGHT($A$2,LEN($A$2)-8),"",SUMIF(Table1[SHIFT NOMENCLATURE], $B635, Table1[EVIC FIRE]))</f>
        <v/>
      </c>
      <c r="G635" s="1" t="str">
        <f>IF($A635&gt;--RIGHT($A$2,LEN($A$2)-8),"",SUMIF(Table1[SHIFT NOMENCLATURE], $B635, Table1[EKIA]))</f>
        <v/>
      </c>
      <c r="H635" s="1" t="str">
        <f>IF($A635&gt;--RIGHT($A$2,LEN($A$2)-8),"",SUMIF(Table1[SHIFT NOMENCLATURE], $B635, Table1[EWIA]))</f>
        <v/>
      </c>
      <c r="I635" s="1" t="str">
        <f>IF($A635&gt;--RIGHT($A$2,LEN($A$2)-8),"",SUMIF(Table1[SHIFT NOMENCLATURE], $B635, Table1[EPW]))</f>
        <v/>
      </c>
      <c r="J635" s="1" t="str">
        <f>IF($A635&gt;--RIGHT($A$2,LEN($A$2)-8),"",SUMIF(Table1[SHIFT NOMENCLATURE], $B635, Table1[FVIC KILL]))</f>
        <v/>
      </c>
      <c r="K635" s="1" t="str">
        <f>IF($A635&gt;--RIGHT($A$2,LEN($A$2)-8),"",SUMIF(Table1[SHIFT NOMENCLATURE], $B635, Table1[FVIC MOB]))</f>
        <v/>
      </c>
      <c r="L635" s="1" t="str">
        <f>IF($A635&gt;--RIGHT($A$2,LEN($A$2)-8),"",SUMIF(Table1[SHIFT NOMENCLATURE], $B635, Table1[FVIC FIRE]))</f>
        <v/>
      </c>
      <c r="M635" s="1" t="str">
        <f>IF($A635&gt;--RIGHT($A$2,LEN($A$2)-8),"",SUMIF(Table1[SHIFT NOMENCLATURE], $B635, Table1[FKIA]))</f>
        <v/>
      </c>
      <c r="N635" s="1" t="str">
        <f>IF($A635&gt;--RIGHT($A$2,LEN($A$2)-8),"",SUMIF(Table1[SHIFT NOMENCLATURE], $B635, Table1[FWIA]))</f>
        <v/>
      </c>
      <c r="O635" s="1" t="str">
        <f>IF($A635&gt;--RIGHT($A$2,LEN($A$2)-8),"",SUMIF(Table1[SHIFT NOMENCLATURE], $B635, Table1[DUSTWUN]))</f>
        <v/>
      </c>
    </row>
    <row r="636" spans="1:15" x14ac:dyDescent="0.25">
      <c r="A636" s="1" t="str">
        <f t="shared" si="18"/>
        <v/>
      </c>
      <c r="B636" t="str">
        <f t="shared" si="19"/>
        <v/>
      </c>
      <c r="C636" s="1" t="str">
        <f>IF($A636&gt;--RIGHT($A$2,LEN($A$2)-8),"",COUNTIF(Table1[SHIFT NOMENCLATURE],$B636))</f>
        <v/>
      </c>
      <c r="D636" s="1" t="str">
        <f>IF($A636&gt;--RIGHT($A$2,LEN($A$2)-8),"",SUMIF(Table1[SHIFT NOMENCLATURE], $B636, Table1[EVIC KILL]))</f>
        <v/>
      </c>
      <c r="E636" s="1" t="str">
        <f>IF($A636&gt;--RIGHT($A$2,LEN($A$2)-8),"",SUMIF(Table1[SHIFT NOMENCLATURE], $B636, Table1[EVIC MOB]))</f>
        <v/>
      </c>
      <c r="F636" s="1" t="str">
        <f>IF($A636&gt;--RIGHT($A$2,LEN($A$2)-8),"",SUMIF(Table1[SHIFT NOMENCLATURE], $B636, Table1[EVIC FIRE]))</f>
        <v/>
      </c>
      <c r="G636" s="1" t="str">
        <f>IF($A636&gt;--RIGHT($A$2,LEN($A$2)-8),"",SUMIF(Table1[SHIFT NOMENCLATURE], $B636, Table1[EKIA]))</f>
        <v/>
      </c>
      <c r="H636" s="1" t="str">
        <f>IF($A636&gt;--RIGHT($A$2,LEN($A$2)-8),"",SUMIF(Table1[SHIFT NOMENCLATURE], $B636, Table1[EWIA]))</f>
        <v/>
      </c>
      <c r="I636" s="1" t="str">
        <f>IF($A636&gt;--RIGHT($A$2,LEN($A$2)-8),"",SUMIF(Table1[SHIFT NOMENCLATURE], $B636, Table1[EPW]))</f>
        <v/>
      </c>
      <c r="J636" s="1" t="str">
        <f>IF($A636&gt;--RIGHT($A$2,LEN($A$2)-8),"",SUMIF(Table1[SHIFT NOMENCLATURE], $B636, Table1[FVIC KILL]))</f>
        <v/>
      </c>
      <c r="K636" s="1" t="str">
        <f>IF($A636&gt;--RIGHT($A$2,LEN($A$2)-8),"",SUMIF(Table1[SHIFT NOMENCLATURE], $B636, Table1[FVIC MOB]))</f>
        <v/>
      </c>
      <c r="L636" s="1" t="str">
        <f>IF($A636&gt;--RIGHT($A$2,LEN($A$2)-8),"",SUMIF(Table1[SHIFT NOMENCLATURE], $B636, Table1[FVIC FIRE]))</f>
        <v/>
      </c>
      <c r="M636" s="1" t="str">
        <f>IF($A636&gt;--RIGHT($A$2,LEN($A$2)-8),"",SUMIF(Table1[SHIFT NOMENCLATURE], $B636, Table1[FKIA]))</f>
        <v/>
      </c>
      <c r="N636" s="1" t="str">
        <f>IF($A636&gt;--RIGHT($A$2,LEN($A$2)-8),"",SUMIF(Table1[SHIFT NOMENCLATURE], $B636, Table1[FWIA]))</f>
        <v/>
      </c>
      <c r="O636" s="1" t="str">
        <f>IF($A636&gt;--RIGHT($A$2,LEN($A$2)-8),"",SUMIF(Table1[SHIFT NOMENCLATURE], $B636, Table1[DUSTWUN]))</f>
        <v/>
      </c>
    </row>
    <row r="637" spans="1:15" x14ac:dyDescent="0.25">
      <c r="A637" s="1" t="str">
        <f t="shared" si="18"/>
        <v/>
      </c>
      <c r="B637" t="str">
        <f t="shared" si="19"/>
        <v/>
      </c>
      <c r="C637" s="1" t="str">
        <f>IF($A637&gt;--RIGHT($A$2,LEN($A$2)-8),"",COUNTIF(Table1[SHIFT NOMENCLATURE],$B637))</f>
        <v/>
      </c>
      <c r="D637" s="1" t="str">
        <f>IF($A637&gt;--RIGHT($A$2,LEN($A$2)-8),"",SUMIF(Table1[SHIFT NOMENCLATURE], $B637, Table1[EVIC KILL]))</f>
        <v/>
      </c>
      <c r="E637" s="1" t="str">
        <f>IF($A637&gt;--RIGHT($A$2,LEN($A$2)-8),"",SUMIF(Table1[SHIFT NOMENCLATURE], $B637, Table1[EVIC MOB]))</f>
        <v/>
      </c>
      <c r="F637" s="1" t="str">
        <f>IF($A637&gt;--RIGHT($A$2,LEN($A$2)-8),"",SUMIF(Table1[SHIFT NOMENCLATURE], $B637, Table1[EVIC FIRE]))</f>
        <v/>
      </c>
      <c r="G637" s="1" t="str">
        <f>IF($A637&gt;--RIGHT($A$2,LEN($A$2)-8),"",SUMIF(Table1[SHIFT NOMENCLATURE], $B637, Table1[EKIA]))</f>
        <v/>
      </c>
      <c r="H637" s="1" t="str">
        <f>IF($A637&gt;--RIGHT($A$2,LEN($A$2)-8),"",SUMIF(Table1[SHIFT NOMENCLATURE], $B637, Table1[EWIA]))</f>
        <v/>
      </c>
      <c r="I637" s="1" t="str">
        <f>IF($A637&gt;--RIGHT($A$2,LEN($A$2)-8),"",SUMIF(Table1[SHIFT NOMENCLATURE], $B637, Table1[EPW]))</f>
        <v/>
      </c>
      <c r="J637" s="1" t="str">
        <f>IF($A637&gt;--RIGHT($A$2,LEN($A$2)-8),"",SUMIF(Table1[SHIFT NOMENCLATURE], $B637, Table1[FVIC KILL]))</f>
        <v/>
      </c>
      <c r="K637" s="1" t="str">
        <f>IF($A637&gt;--RIGHT($A$2,LEN($A$2)-8),"",SUMIF(Table1[SHIFT NOMENCLATURE], $B637, Table1[FVIC MOB]))</f>
        <v/>
      </c>
      <c r="L637" s="1" t="str">
        <f>IF($A637&gt;--RIGHT($A$2,LEN($A$2)-8),"",SUMIF(Table1[SHIFT NOMENCLATURE], $B637, Table1[FVIC FIRE]))</f>
        <v/>
      </c>
      <c r="M637" s="1" t="str">
        <f>IF($A637&gt;--RIGHT($A$2,LEN($A$2)-8),"",SUMIF(Table1[SHIFT NOMENCLATURE], $B637, Table1[FKIA]))</f>
        <v/>
      </c>
      <c r="N637" s="1" t="str">
        <f>IF($A637&gt;--RIGHT($A$2,LEN($A$2)-8),"",SUMIF(Table1[SHIFT NOMENCLATURE], $B637, Table1[FWIA]))</f>
        <v/>
      </c>
      <c r="O637" s="1" t="str">
        <f>IF($A637&gt;--RIGHT($A$2,LEN($A$2)-8),"",SUMIF(Table1[SHIFT NOMENCLATURE], $B637, Table1[DUSTWUN]))</f>
        <v/>
      </c>
    </row>
    <row r="638" spans="1:15" x14ac:dyDescent="0.25">
      <c r="A638" s="1" t="str">
        <f t="shared" si="18"/>
        <v/>
      </c>
      <c r="B638" t="str">
        <f t="shared" si="19"/>
        <v/>
      </c>
      <c r="C638" s="1" t="str">
        <f>IF($A638&gt;--RIGHT($A$2,LEN($A$2)-8),"",COUNTIF(Table1[SHIFT NOMENCLATURE],$B638))</f>
        <v/>
      </c>
      <c r="D638" s="1" t="str">
        <f>IF($A638&gt;--RIGHT($A$2,LEN($A$2)-8),"",SUMIF(Table1[SHIFT NOMENCLATURE], $B638, Table1[EVIC KILL]))</f>
        <v/>
      </c>
      <c r="E638" s="1" t="str">
        <f>IF($A638&gt;--RIGHT($A$2,LEN($A$2)-8),"",SUMIF(Table1[SHIFT NOMENCLATURE], $B638, Table1[EVIC MOB]))</f>
        <v/>
      </c>
      <c r="F638" s="1" t="str">
        <f>IF($A638&gt;--RIGHT($A$2,LEN($A$2)-8),"",SUMIF(Table1[SHIFT NOMENCLATURE], $B638, Table1[EVIC FIRE]))</f>
        <v/>
      </c>
      <c r="G638" s="1" t="str">
        <f>IF($A638&gt;--RIGHT($A$2,LEN($A$2)-8),"",SUMIF(Table1[SHIFT NOMENCLATURE], $B638, Table1[EKIA]))</f>
        <v/>
      </c>
      <c r="H638" s="1" t="str">
        <f>IF($A638&gt;--RIGHT($A$2,LEN($A$2)-8),"",SUMIF(Table1[SHIFT NOMENCLATURE], $B638, Table1[EWIA]))</f>
        <v/>
      </c>
      <c r="I638" s="1" t="str">
        <f>IF($A638&gt;--RIGHT($A$2,LEN($A$2)-8),"",SUMIF(Table1[SHIFT NOMENCLATURE], $B638, Table1[EPW]))</f>
        <v/>
      </c>
      <c r="J638" s="1" t="str">
        <f>IF($A638&gt;--RIGHT($A$2,LEN($A$2)-8),"",SUMIF(Table1[SHIFT NOMENCLATURE], $B638, Table1[FVIC KILL]))</f>
        <v/>
      </c>
      <c r="K638" s="1" t="str">
        <f>IF($A638&gt;--RIGHT($A$2,LEN($A$2)-8),"",SUMIF(Table1[SHIFT NOMENCLATURE], $B638, Table1[FVIC MOB]))</f>
        <v/>
      </c>
      <c r="L638" s="1" t="str">
        <f>IF($A638&gt;--RIGHT($A$2,LEN($A$2)-8),"",SUMIF(Table1[SHIFT NOMENCLATURE], $B638, Table1[FVIC FIRE]))</f>
        <v/>
      </c>
      <c r="M638" s="1" t="str">
        <f>IF($A638&gt;--RIGHT($A$2,LEN($A$2)-8),"",SUMIF(Table1[SHIFT NOMENCLATURE], $B638, Table1[FKIA]))</f>
        <v/>
      </c>
      <c r="N638" s="1" t="str">
        <f>IF($A638&gt;--RIGHT($A$2,LEN($A$2)-8),"",SUMIF(Table1[SHIFT NOMENCLATURE], $B638, Table1[FWIA]))</f>
        <v/>
      </c>
      <c r="O638" s="1" t="str">
        <f>IF($A638&gt;--RIGHT($A$2,LEN($A$2)-8),"",SUMIF(Table1[SHIFT NOMENCLATURE], $B638, Table1[DUSTWUN]))</f>
        <v/>
      </c>
    </row>
    <row r="639" spans="1:15" x14ac:dyDescent="0.25">
      <c r="A639" s="1" t="str">
        <f t="shared" si="18"/>
        <v/>
      </c>
      <c r="B639" t="str">
        <f t="shared" si="19"/>
        <v/>
      </c>
      <c r="C639" s="1" t="str">
        <f>IF($A639&gt;--RIGHT($A$2,LEN($A$2)-8),"",COUNTIF(Table1[SHIFT NOMENCLATURE],$B639))</f>
        <v/>
      </c>
      <c r="D639" s="1" t="str">
        <f>IF($A639&gt;--RIGHT($A$2,LEN($A$2)-8),"",SUMIF(Table1[SHIFT NOMENCLATURE], $B639, Table1[EVIC KILL]))</f>
        <v/>
      </c>
      <c r="E639" s="1" t="str">
        <f>IF($A639&gt;--RIGHT($A$2,LEN($A$2)-8),"",SUMIF(Table1[SHIFT NOMENCLATURE], $B639, Table1[EVIC MOB]))</f>
        <v/>
      </c>
      <c r="F639" s="1" t="str">
        <f>IF($A639&gt;--RIGHT($A$2,LEN($A$2)-8),"",SUMIF(Table1[SHIFT NOMENCLATURE], $B639, Table1[EVIC FIRE]))</f>
        <v/>
      </c>
      <c r="G639" s="1" t="str">
        <f>IF($A639&gt;--RIGHT($A$2,LEN($A$2)-8),"",SUMIF(Table1[SHIFT NOMENCLATURE], $B639, Table1[EKIA]))</f>
        <v/>
      </c>
      <c r="H639" s="1" t="str">
        <f>IF($A639&gt;--RIGHT($A$2,LEN($A$2)-8),"",SUMIF(Table1[SHIFT NOMENCLATURE], $B639, Table1[EWIA]))</f>
        <v/>
      </c>
      <c r="I639" s="1" t="str">
        <f>IF($A639&gt;--RIGHT($A$2,LEN($A$2)-8),"",SUMIF(Table1[SHIFT NOMENCLATURE], $B639, Table1[EPW]))</f>
        <v/>
      </c>
      <c r="J639" s="1" t="str">
        <f>IF($A639&gt;--RIGHT($A$2,LEN($A$2)-8),"",SUMIF(Table1[SHIFT NOMENCLATURE], $B639, Table1[FVIC KILL]))</f>
        <v/>
      </c>
      <c r="K639" s="1" t="str">
        <f>IF($A639&gt;--RIGHT($A$2,LEN($A$2)-8),"",SUMIF(Table1[SHIFT NOMENCLATURE], $B639, Table1[FVIC MOB]))</f>
        <v/>
      </c>
      <c r="L639" s="1" t="str">
        <f>IF($A639&gt;--RIGHT($A$2,LEN($A$2)-8),"",SUMIF(Table1[SHIFT NOMENCLATURE], $B639, Table1[FVIC FIRE]))</f>
        <v/>
      </c>
      <c r="M639" s="1" t="str">
        <f>IF($A639&gt;--RIGHT($A$2,LEN($A$2)-8),"",SUMIF(Table1[SHIFT NOMENCLATURE], $B639, Table1[FKIA]))</f>
        <v/>
      </c>
      <c r="N639" s="1" t="str">
        <f>IF($A639&gt;--RIGHT($A$2,LEN($A$2)-8),"",SUMIF(Table1[SHIFT NOMENCLATURE], $B639, Table1[FWIA]))</f>
        <v/>
      </c>
      <c r="O639" s="1" t="str">
        <f>IF($A639&gt;--RIGHT($A$2,LEN($A$2)-8),"",SUMIF(Table1[SHIFT NOMENCLATURE], $B639, Table1[DUSTWUN]))</f>
        <v/>
      </c>
    </row>
    <row r="640" spans="1:15" x14ac:dyDescent="0.25">
      <c r="A640" s="1" t="str">
        <f t="shared" si="18"/>
        <v/>
      </c>
      <c r="B640" t="str">
        <f t="shared" si="19"/>
        <v/>
      </c>
      <c r="C640" s="1" t="str">
        <f>IF($A640&gt;--RIGHT($A$2,LEN($A$2)-8),"",COUNTIF(Table1[SHIFT NOMENCLATURE],$B640))</f>
        <v/>
      </c>
      <c r="D640" s="1" t="str">
        <f>IF($A640&gt;--RIGHT($A$2,LEN($A$2)-8),"",SUMIF(Table1[SHIFT NOMENCLATURE], $B640, Table1[EVIC KILL]))</f>
        <v/>
      </c>
      <c r="E640" s="1" t="str">
        <f>IF($A640&gt;--RIGHT($A$2,LEN($A$2)-8),"",SUMIF(Table1[SHIFT NOMENCLATURE], $B640, Table1[EVIC MOB]))</f>
        <v/>
      </c>
      <c r="F640" s="1" t="str">
        <f>IF($A640&gt;--RIGHT($A$2,LEN($A$2)-8),"",SUMIF(Table1[SHIFT NOMENCLATURE], $B640, Table1[EVIC FIRE]))</f>
        <v/>
      </c>
      <c r="G640" s="1" t="str">
        <f>IF($A640&gt;--RIGHT($A$2,LEN($A$2)-8),"",SUMIF(Table1[SHIFT NOMENCLATURE], $B640, Table1[EKIA]))</f>
        <v/>
      </c>
      <c r="H640" s="1" t="str">
        <f>IF($A640&gt;--RIGHT($A$2,LEN($A$2)-8),"",SUMIF(Table1[SHIFT NOMENCLATURE], $B640, Table1[EWIA]))</f>
        <v/>
      </c>
      <c r="I640" s="1" t="str">
        <f>IF($A640&gt;--RIGHT($A$2,LEN($A$2)-8),"",SUMIF(Table1[SHIFT NOMENCLATURE], $B640, Table1[EPW]))</f>
        <v/>
      </c>
      <c r="J640" s="1" t="str">
        <f>IF($A640&gt;--RIGHT($A$2,LEN($A$2)-8),"",SUMIF(Table1[SHIFT NOMENCLATURE], $B640, Table1[FVIC KILL]))</f>
        <v/>
      </c>
      <c r="K640" s="1" t="str">
        <f>IF($A640&gt;--RIGHT($A$2,LEN($A$2)-8),"",SUMIF(Table1[SHIFT NOMENCLATURE], $B640, Table1[FVIC MOB]))</f>
        <v/>
      </c>
      <c r="L640" s="1" t="str">
        <f>IF($A640&gt;--RIGHT($A$2,LEN($A$2)-8),"",SUMIF(Table1[SHIFT NOMENCLATURE], $B640, Table1[FVIC FIRE]))</f>
        <v/>
      </c>
      <c r="M640" s="1" t="str">
        <f>IF($A640&gt;--RIGHT($A$2,LEN($A$2)-8),"",SUMIF(Table1[SHIFT NOMENCLATURE], $B640, Table1[FKIA]))</f>
        <v/>
      </c>
      <c r="N640" s="1" t="str">
        <f>IF($A640&gt;--RIGHT($A$2,LEN($A$2)-8),"",SUMIF(Table1[SHIFT NOMENCLATURE], $B640, Table1[FWIA]))</f>
        <v/>
      </c>
      <c r="O640" s="1" t="str">
        <f>IF($A640&gt;--RIGHT($A$2,LEN($A$2)-8),"",SUMIF(Table1[SHIFT NOMENCLATURE], $B640, Table1[DUSTWUN]))</f>
        <v/>
      </c>
    </row>
    <row r="641" spans="1:15" x14ac:dyDescent="0.25">
      <c r="A641" s="1" t="str">
        <f t="shared" si="18"/>
        <v/>
      </c>
      <c r="B641" t="str">
        <f t="shared" si="19"/>
        <v/>
      </c>
      <c r="C641" s="1" t="str">
        <f>IF($A641&gt;--RIGHT($A$2,LEN($A$2)-8),"",COUNTIF(Table1[SHIFT NOMENCLATURE],$B641))</f>
        <v/>
      </c>
      <c r="D641" s="1" t="str">
        <f>IF($A641&gt;--RIGHT($A$2,LEN($A$2)-8),"",SUMIF(Table1[SHIFT NOMENCLATURE], $B641, Table1[EVIC KILL]))</f>
        <v/>
      </c>
      <c r="E641" s="1" t="str">
        <f>IF($A641&gt;--RIGHT($A$2,LEN($A$2)-8),"",SUMIF(Table1[SHIFT NOMENCLATURE], $B641, Table1[EVIC MOB]))</f>
        <v/>
      </c>
      <c r="F641" s="1" t="str">
        <f>IF($A641&gt;--RIGHT($A$2,LEN($A$2)-8),"",SUMIF(Table1[SHIFT NOMENCLATURE], $B641, Table1[EVIC FIRE]))</f>
        <v/>
      </c>
      <c r="G641" s="1" t="str">
        <f>IF($A641&gt;--RIGHT($A$2,LEN($A$2)-8),"",SUMIF(Table1[SHIFT NOMENCLATURE], $B641, Table1[EKIA]))</f>
        <v/>
      </c>
      <c r="H641" s="1" t="str">
        <f>IF($A641&gt;--RIGHT($A$2,LEN($A$2)-8),"",SUMIF(Table1[SHIFT NOMENCLATURE], $B641, Table1[EWIA]))</f>
        <v/>
      </c>
      <c r="I641" s="1" t="str">
        <f>IF($A641&gt;--RIGHT($A$2,LEN($A$2)-8),"",SUMIF(Table1[SHIFT NOMENCLATURE], $B641, Table1[EPW]))</f>
        <v/>
      </c>
      <c r="J641" s="1" t="str">
        <f>IF($A641&gt;--RIGHT($A$2,LEN($A$2)-8),"",SUMIF(Table1[SHIFT NOMENCLATURE], $B641, Table1[FVIC KILL]))</f>
        <v/>
      </c>
      <c r="K641" s="1" t="str">
        <f>IF($A641&gt;--RIGHT($A$2,LEN($A$2)-8),"",SUMIF(Table1[SHIFT NOMENCLATURE], $B641, Table1[FVIC MOB]))</f>
        <v/>
      </c>
      <c r="L641" s="1" t="str">
        <f>IF($A641&gt;--RIGHT($A$2,LEN($A$2)-8),"",SUMIF(Table1[SHIFT NOMENCLATURE], $B641, Table1[FVIC FIRE]))</f>
        <v/>
      </c>
      <c r="M641" s="1" t="str">
        <f>IF($A641&gt;--RIGHT($A$2,LEN($A$2)-8),"",SUMIF(Table1[SHIFT NOMENCLATURE], $B641, Table1[FKIA]))</f>
        <v/>
      </c>
      <c r="N641" s="1" t="str">
        <f>IF($A641&gt;--RIGHT($A$2,LEN($A$2)-8),"",SUMIF(Table1[SHIFT NOMENCLATURE], $B641, Table1[FWIA]))</f>
        <v/>
      </c>
      <c r="O641" s="1" t="str">
        <f>IF($A641&gt;--RIGHT($A$2,LEN($A$2)-8),"",SUMIF(Table1[SHIFT NOMENCLATURE], $B641, Table1[DUSTWUN]))</f>
        <v/>
      </c>
    </row>
    <row r="642" spans="1:15" x14ac:dyDescent="0.25">
      <c r="A642" s="1" t="str">
        <f t="shared" si="18"/>
        <v/>
      </c>
      <c r="B642" t="str">
        <f t="shared" si="19"/>
        <v/>
      </c>
      <c r="C642" s="1" t="str">
        <f>IF($A642&gt;--RIGHT($A$2,LEN($A$2)-8),"",COUNTIF(Table1[SHIFT NOMENCLATURE],$B642))</f>
        <v/>
      </c>
      <c r="D642" s="1" t="str">
        <f>IF($A642&gt;--RIGHT($A$2,LEN($A$2)-8),"",SUMIF(Table1[SHIFT NOMENCLATURE], $B642, Table1[EVIC KILL]))</f>
        <v/>
      </c>
      <c r="E642" s="1" t="str">
        <f>IF($A642&gt;--RIGHT($A$2,LEN($A$2)-8),"",SUMIF(Table1[SHIFT NOMENCLATURE], $B642, Table1[EVIC MOB]))</f>
        <v/>
      </c>
      <c r="F642" s="1" t="str">
        <f>IF($A642&gt;--RIGHT($A$2,LEN($A$2)-8),"",SUMIF(Table1[SHIFT NOMENCLATURE], $B642, Table1[EVIC FIRE]))</f>
        <v/>
      </c>
      <c r="G642" s="1" t="str">
        <f>IF($A642&gt;--RIGHT($A$2,LEN($A$2)-8),"",SUMIF(Table1[SHIFT NOMENCLATURE], $B642, Table1[EKIA]))</f>
        <v/>
      </c>
      <c r="H642" s="1" t="str">
        <f>IF($A642&gt;--RIGHT($A$2,LEN($A$2)-8),"",SUMIF(Table1[SHIFT NOMENCLATURE], $B642, Table1[EWIA]))</f>
        <v/>
      </c>
      <c r="I642" s="1" t="str">
        <f>IF($A642&gt;--RIGHT($A$2,LEN($A$2)-8),"",SUMIF(Table1[SHIFT NOMENCLATURE], $B642, Table1[EPW]))</f>
        <v/>
      </c>
      <c r="J642" s="1" t="str">
        <f>IF($A642&gt;--RIGHT($A$2,LEN($A$2)-8),"",SUMIF(Table1[SHIFT NOMENCLATURE], $B642, Table1[FVIC KILL]))</f>
        <v/>
      </c>
      <c r="K642" s="1" t="str">
        <f>IF($A642&gt;--RIGHT($A$2,LEN($A$2)-8),"",SUMIF(Table1[SHIFT NOMENCLATURE], $B642, Table1[FVIC MOB]))</f>
        <v/>
      </c>
      <c r="L642" s="1" t="str">
        <f>IF($A642&gt;--RIGHT($A$2,LEN($A$2)-8),"",SUMIF(Table1[SHIFT NOMENCLATURE], $B642, Table1[FVIC FIRE]))</f>
        <v/>
      </c>
      <c r="M642" s="1" t="str">
        <f>IF($A642&gt;--RIGHT($A$2,LEN($A$2)-8),"",SUMIF(Table1[SHIFT NOMENCLATURE], $B642, Table1[FKIA]))</f>
        <v/>
      </c>
      <c r="N642" s="1" t="str">
        <f>IF($A642&gt;--RIGHT($A$2,LEN($A$2)-8),"",SUMIF(Table1[SHIFT NOMENCLATURE], $B642, Table1[FWIA]))</f>
        <v/>
      </c>
      <c r="O642" s="1" t="str">
        <f>IF($A642&gt;--RIGHT($A$2,LEN($A$2)-8),"",SUMIF(Table1[SHIFT NOMENCLATURE], $B642, Table1[DUSTWUN]))</f>
        <v/>
      </c>
    </row>
    <row r="643" spans="1:15" x14ac:dyDescent="0.25">
      <c r="A643" s="1" t="str">
        <f t="shared" si="18"/>
        <v/>
      </c>
      <c r="B643" t="str">
        <f t="shared" si="19"/>
        <v/>
      </c>
      <c r="C643" s="1" t="str">
        <f>IF($A643&gt;--RIGHT($A$2,LEN($A$2)-8),"",COUNTIF(Table1[SHIFT NOMENCLATURE],$B643))</f>
        <v/>
      </c>
      <c r="D643" s="1" t="str">
        <f>IF($A643&gt;--RIGHT($A$2,LEN($A$2)-8),"",SUMIF(Table1[SHIFT NOMENCLATURE], $B643, Table1[EVIC KILL]))</f>
        <v/>
      </c>
      <c r="E643" s="1" t="str">
        <f>IF($A643&gt;--RIGHT($A$2,LEN($A$2)-8),"",SUMIF(Table1[SHIFT NOMENCLATURE], $B643, Table1[EVIC MOB]))</f>
        <v/>
      </c>
      <c r="F643" s="1" t="str">
        <f>IF($A643&gt;--RIGHT($A$2,LEN($A$2)-8),"",SUMIF(Table1[SHIFT NOMENCLATURE], $B643, Table1[EVIC FIRE]))</f>
        <v/>
      </c>
      <c r="G643" s="1" t="str">
        <f>IF($A643&gt;--RIGHT($A$2,LEN($A$2)-8),"",SUMIF(Table1[SHIFT NOMENCLATURE], $B643, Table1[EKIA]))</f>
        <v/>
      </c>
      <c r="H643" s="1" t="str">
        <f>IF($A643&gt;--RIGHT($A$2,LEN($A$2)-8),"",SUMIF(Table1[SHIFT NOMENCLATURE], $B643, Table1[EWIA]))</f>
        <v/>
      </c>
      <c r="I643" s="1" t="str">
        <f>IF($A643&gt;--RIGHT($A$2,LEN($A$2)-8),"",SUMIF(Table1[SHIFT NOMENCLATURE], $B643, Table1[EPW]))</f>
        <v/>
      </c>
      <c r="J643" s="1" t="str">
        <f>IF($A643&gt;--RIGHT($A$2,LEN($A$2)-8),"",SUMIF(Table1[SHIFT NOMENCLATURE], $B643, Table1[FVIC KILL]))</f>
        <v/>
      </c>
      <c r="K643" s="1" t="str">
        <f>IF($A643&gt;--RIGHT($A$2,LEN($A$2)-8),"",SUMIF(Table1[SHIFT NOMENCLATURE], $B643, Table1[FVIC MOB]))</f>
        <v/>
      </c>
      <c r="L643" s="1" t="str">
        <f>IF($A643&gt;--RIGHT($A$2,LEN($A$2)-8),"",SUMIF(Table1[SHIFT NOMENCLATURE], $B643, Table1[FVIC FIRE]))</f>
        <v/>
      </c>
      <c r="M643" s="1" t="str">
        <f>IF($A643&gt;--RIGHT($A$2,LEN($A$2)-8),"",SUMIF(Table1[SHIFT NOMENCLATURE], $B643, Table1[FKIA]))</f>
        <v/>
      </c>
      <c r="N643" s="1" t="str">
        <f>IF($A643&gt;--RIGHT($A$2,LEN($A$2)-8),"",SUMIF(Table1[SHIFT NOMENCLATURE], $B643, Table1[FWIA]))</f>
        <v/>
      </c>
      <c r="O643" s="1" t="str">
        <f>IF($A643&gt;--RIGHT($A$2,LEN($A$2)-8),"",SUMIF(Table1[SHIFT NOMENCLATURE], $B643, Table1[DUSTWUN]))</f>
        <v/>
      </c>
    </row>
    <row r="644" spans="1:15" x14ac:dyDescent="0.25">
      <c r="A644" s="1" t="str">
        <f t="shared" si="18"/>
        <v/>
      </c>
      <c r="B644" t="str">
        <f t="shared" si="19"/>
        <v/>
      </c>
      <c r="C644" s="1" t="str">
        <f>IF($A644&gt;--RIGHT($A$2,LEN($A$2)-8),"",COUNTIF(Table1[SHIFT NOMENCLATURE],$B644))</f>
        <v/>
      </c>
      <c r="D644" s="1" t="str">
        <f>IF($A644&gt;--RIGHT($A$2,LEN($A$2)-8),"",SUMIF(Table1[SHIFT NOMENCLATURE], $B644, Table1[EVIC KILL]))</f>
        <v/>
      </c>
      <c r="E644" s="1" t="str">
        <f>IF($A644&gt;--RIGHT($A$2,LEN($A$2)-8),"",SUMIF(Table1[SHIFT NOMENCLATURE], $B644, Table1[EVIC MOB]))</f>
        <v/>
      </c>
      <c r="F644" s="1" t="str">
        <f>IF($A644&gt;--RIGHT($A$2,LEN($A$2)-8),"",SUMIF(Table1[SHIFT NOMENCLATURE], $B644, Table1[EVIC FIRE]))</f>
        <v/>
      </c>
      <c r="G644" s="1" t="str">
        <f>IF($A644&gt;--RIGHT($A$2,LEN($A$2)-8),"",SUMIF(Table1[SHIFT NOMENCLATURE], $B644, Table1[EKIA]))</f>
        <v/>
      </c>
      <c r="H644" s="1" t="str">
        <f>IF($A644&gt;--RIGHT($A$2,LEN($A$2)-8),"",SUMIF(Table1[SHIFT NOMENCLATURE], $B644, Table1[EWIA]))</f>
        <v/>
      </c>
      <c r="I644" s="1" t="str">
        <f>IF($A644&gt;--RIGHT($A$2,LEN($A$2)-8),"",SUMIF(Table1[SHIFT NOMENCLATURE], $B644, Table1[EPW]))</f>
        <v/>
      </c>
      <c r="J644" s="1" t="str">
        <f>IF($A644&gt;--RIGHT($A$2,LEN($A$2)-8),"",SUMIF(Table1[SHIFT NOMENCLATURE], $B644, Table1[FVIC KILL]))</f>
        <v/>
      </c>
      <c r="K644" s="1" t="str">
        <f>IF($A644&gt;--RIGHT($A$2,LEN($A$2)-8),"",SUMIF(Table1[SHIFT NOMENCLATURE], $B644, Table1[FVIC MOB]))</f>
        <v/>
      </c>
      <c r="L644" s="1" t="str">
        <f>IF($A644&gt;--RIGHT($A$2,LEN($A$2)-8),"",SUMIF(Table1[SHIFT NOMENCLATURE], $B644, Table1[FVIC FIRE]))</f>
        <v/>
      </c>
      <c r="M644" s="1" t="str">
        <f>IF($A644&gt;--RIGHT($A$2,LEN($A$2)-8),"",SUMIF(Table1[SHIFT NOMENCLATURE], $B644, Table1[FKIA]))</f>
        <v/>
      </c>
      <c r="N644" s="1" t="str">
        <f>IF($A644&gt;--RIGHT($A$2,LEN($A$2)-8),"",SUMIF(Table1[SHIFT NOMENCLATURE], $B644, Table1[FWIA]))</f>
        <v/>
      </c>
      <c r="O644" s="1" t="str">
        <f>IF($A644&gt;--RIGHT($A$2,LEN($A$2)-8),"",SUMIF(Table1[SHIFT NOMENCLATURE], $B644, Table1[DUSTWUN]))</f>
        <v/>
      </c>
    </row>
    <row r="645" spans="1:15" x14ac:dyDescent="0.25">
      <c r="A645" s="1" t="str">
        <f t="shared" ref="A645:A708" si="20">IF($A644&gt;--RIGHT($A$2,LEN($A$2)-8)-1,"",ROW()-2)</f>
        <v/>
      </c>
      <c r="B645" t="str">
        <f t="shared" ref="B645:B708" si="21">IF($A644&gt;--RIGHT($A$2,LEN($A$2)-8)-1,"",IF(MID($B644,3,4)="1900",CONCATENATE(TEXT(DATEVALUE(MID($B644,15,2)&amp;MID($B644,21,3)&amp;RIGHT($B644,4)),"dd"), "0700-1900", UPPER(TEXT(DATEVALUE(MID($B644,15,2)&amp;MID($B644,21,3)&amp;RIGHT($B644,4)),"mmm")), RIGHT($B644,4)), CONCATENATE(LEFT($B644,2), "1900", MID($B644,12,3), RIGHT($B644,4), "-", TEXT(DATEVALUE(LEFT($B644,2)&amp;MID($B644,12,3)&amp;RIGHT($B644,4))+1,"dd"),"0700", UPPER(TEXT(DATEVALUE(LEFT($B644,2)&amp;MID($B644,12,3)&amp;RIGHT($B644,4))+1,"mmm")), TEXT(DATEVALUE(LEFT($B644,2)&amp;MID($B644,12,3)&amp;RIGHT($B644,4))+1,"yyyy"))))</f>
        <v/>
      </c>
      <c r="C645" s="1" t="str">
        <f>IF($A645&gt;--RIGHT($A$2,LEN($A$2)-8),"",COUNTIF(Table1[SHIFT NOMENCLATURE],$B645))</f>
        <v/>
      </c>
      <c r="D645" s="1" t="str">
        <f>IF($A645&gt;--RIGHT($A$2,LEN($A$2)-8),"",SUMIF(Table1[SHIFT NOMENCLATURE], $B645, Table1[EVIC KILL]))</f>
        <v/>
      </c>
      <c r="E645" s="1" t="str">
        <f>IF($A645&gt;--RIGHT($A$2,LEN($A$2)-8),"",SUMIF(Table1[SHIFT NOMENCLATURE], $B645, Table1[EVIC MOB]))</f>
        <v/>
      </c>
      <c r="F645" s="1" t="str">
        <f>IF($A645&gt;--RIGHT($A$2,LEN($A$2)-8),"",SUMIF(Table1[SHIFT NOMENCLATURE], $B645, Table1[EVIC FIRE]))</f>
        <v/>
      </c>
      <c r="G645" s="1" t="str">
        <f>IF($A645&gt;--RIGHT($A$2,LEN($A$2)-8),"",SUMIF(Table1[SHIFT NOMENCLATURE], $B645, Table1[EKIA]))</f>
        <v/>
      </c>
      <c r="H645" s="1" t="str">
        <f>IF($A645&gt;--RIGHT($A$2,LEN($A$2)-8),"",SUMIF(Table1[SHIFT NOMENCLATURE], $B645, Table1[EWIA]))</f>
        <v/>
      </c>
      <c r="I645" s="1" t="str">
        <f>IF($A645&gt;--RIGHT($A$2,LEN($A$2)-8),"",SUMIF(Table1[SHIFT NOMENCLATURE], $B645, Table1[EPW]))</f>
        <v/>
      </c>
      <c r="J645" s="1" t="str">
        <f>IF($A645&gt;--RIGHT($A$2,LEN($A$2)-8),"",SUMIF(Table1[SHIFT NOMENCLATURE], $B645, Table1[FVIC KILL]))</f>
        <v/>
      </c>
      <c r="K645" s="1" t="str">
        <f>IF($A645&gt;--RIGHT($A$2,LEN($A$2)-8),"",SUMIF(Table1[SHIFT NOMENCLATURE], $B645, Table1[FVIC MOB]))</f>
        <v/>
      </c>
      <c r="L645" s="1" t="str">
        <f>IF($A645&gt;--RIGHT($A$2,LEN($A$2)-8),"",SUMIF(Table1[SHIFT NOMENCLATURE], $B645, Table1[FVIC FIRE]))</f>
        <v/>
      </c>
      <c r="M645" s="1" t="str">
        <f>IF($A645&gt;--RIGHT($A$2,LEN($A$2)-8),"",SUMIF(Table1[SHIFT NOMENCLATURE], $B645, Table1[FKIA]))</f>
        <v/>
      </c>
      <c r="N645" s="1" t="str">
        <f>IF($A645&gt;--RIGHT($A$2,LEN($A$2)-8),"",SUMIF(Table1[SHIFT NOMENCLATURE], $B645, Table1[FWIA]))</f>
        <v/>
      </c>
      <c r="O645" s="1" t="str">
        <f>IF($A645&gt;--RIGHT($A$2,LEN($A$2)-8),"",SUMIF(Table1[SHIFT NOMENCLATURE], $B645, Table1[DUSTWUN]))</f>
        <v/>
      </c>
    </row>
    <row r="646" spans="1:15" x14ac:dyDescent="0.25">
      <c r="A646" s="1" t="str">
        <f t="shared" si="20"/>
        <v/>
      </c>
      <c r="B646" t="str">
        <f t="shared" si="21"/>
        <v/>
      </c>
      <c r="C646" s="1" t="str">
        <f>IF($A646&gt;--RIGHT($A$2,LEN($A$2)-8),"",COUNTIF(Table1[SHIFT NOMENCLATURE],$B646))</f>
        <v/>
      </c>
      <c r="D646" s="1" t="str">
        <f>IF($A646&gt;--RIGHT($A$2,LEN($A$2)-8),"",SUMIF(Table1[SHIFT NOMENCLATURE], $B646, Table1[EVIC KILL]))</f>
        <v/>
      </c>
      <c r="E646" s="1" t="str">
        <f>IF($A646&gt;--RIGHT($A$2,LEN($A$2)-8),"",SUMIF(Table1[SHIFT NOMENCLATURE], $B646, Table1[EVIC MOB]))</f>
        <v/>
      </c>
      <c r="F646" s="1" t="str">
        <f>IF($A646&gt;--RIGHT($A$2,LEN($A$2)-8),"",SUMIF(Table1[SHIFT NOMENCLATURE], $B646, Table1[EVIC FIRE]))</f>
        <v/>
      </c>
      <c r="G646" s="1" t="str">
        <f>IF($A646&gt;--RIGHT($A$2,LEN($A$2)-8),"",SUMIF(Table1[SHIFT NOMENCLATURE], $B646, Table1[EKIA]))</f>
        <v/>
      </c>
      <c r="H646" s="1" t="str">
        <f>IF($A646&gt;--RIGHT($A$2,LEN($A$2)-8),"",SUMIF(Table1[SHIFT NOMENCLATURE], $B646, Table1[EWIA]))</f>
        <v/>
      </c>
      <c r="I646" s="1" t="str">
        <f>IF($A646&gt;--RIGHT($A$2,LEN($A$2)-8),"",SUMIF(Table1[SHIFT NOMENCLATURE], $B646, Table1[EPW]))</f>
        <v/>
      </c>
      <c r="J646" s="1" t="str">
        <f>IF($A646&gt;--RIGHT($A$2,LEN($A$2)-8),"",SUMIF(Table1[SHIFT NOMENCLATURE], $B646, Table1[FVIC KILL]))</f>
        <v/>
      </c>
      <c r="K646" s="1" t="str">
        <f>IF($A646&gt;--RIGHT($A$2,LEN($A$2)-8),"",SUMIF(Table1[SHIFT NOMENCLATURE], $B646, Table1[FVIC MOB]))</f>
        <v/>
      </c>
      <c r="L646" s="1" t="str">
        <f>IF($A646&gt;--RIGHT($A$2,LEN($A$2)-8),"",SUMIF(Table1[SHIFT NOMENCLATURE], $B646, Table1[FVIC FIRE]))</f>
        <v/>
      </c>
      <c r="M646" s="1" t="str">
        <f>IF($A646&gt;--RIGHT($A$2,LEN($A$2)-8),"",SUMIF(Table1[SHIFT NOMENCLATURE], $B646, Table1[FKIA]))</f>
        <v/>
      </c>
      <c r="N646" s="1" t="str">
        <f>IF($A646&gt;--RIGHT($A$2,LEN($A$2)-8),"",SUMIF(Table1[SHIFT NOMENCLATURE], $B646, Table1[FWIA]))</f>
        <v/>
      </c>
      <c r="O646" s="1" t="str">
        <f>IF($A646&gt;--RIGHT($A$2,LEN($A$2)-8),"",SUMIF(Table1[SHIFT NOMENCLATURE], $B646, Table1[DUSTWUN]))</f>
        <v/>
      </c>
    </row>
    <row r="647" spans="1:15" x14ac:dyDescent="0.25">
      <c r="A647" s="1" t="str">
        <f t="shared" si="20"/>
        <v/>
      </c>
      <c r="B647" t="str">
        <f t="shared" si="21"/>
        <v/>
      </c>
      <c r="C647" s="1" t="str">
        <f>IF($A647&gt;--RIGHT($A$2,LEN($A$2)-8),"",COUNTIF(Table1[SHIFT NOMENCLATURE],$B647))</f>
        <v/>
      </c>
      <c r="D647" s="1" t="str">
        <f>IF($A647&gt;--RIGHT($A$2,LEN($A$2)-8),"",SUMIF(Table1[SHIFT NOMENCLATURE], $B647, Table1[EVIC KILL]))</f>
        <v/>
      </c>
      <c r="E647" s="1" t="str">
        <f>IF($A647&gt;--RIGHT($A$2,LEN($A$2)-8),"",SUMIF(Table1[SHIFT NOMENCLATURE], $B647, Table1[EVIC MOB]))</f>
        <v/>
      </c>
      <c r="F647" s="1" t="str">
        <f>IF($A647&gt;--RIGHT($A$2,LEN($A$2)-8),"",SUMIF(Table1[SHIFT NOMENCLATURE], $B647, Table1[EVIC FIRE]))</f>
        <v/>
      </c>
      <c r="G647" s="1" t="str">
        <f>IF($A647&gt;--RIGHT($A$2,LEN($A$2)-8),"",SUMIF(Table1[SHIFT NOMENCLATURE], $B647, Table1[EKIA]))</f>
        <v/>
      </c>
      <c r="H647" s="1" t="str">
        <f>IF($A647&gt;--RIGHT($A$2,LEN($A$2)-8),"",SUMIF(Table1[SHIFT NOMENCLATURE], $B647, Table1[EWIA]))</f>
        <v/>
      </c>
      <c r="I647" s="1" t="str">
        <f>IF($A647&gt;--RIGHT($A$2,LEN($A$2)-8),"",SUMIF(Table1[SHIFT NOMENCLATURE], $B647, Table1[EPW]))</f>
        <v/>
      </c>
      <c r="J647" s="1" t="str">
        <f>IF($A647&gt;--RIGHT($A$2,LEN($A$2)-8),"",SUMIF(Table1[SHIFT NOMENCLATURE], $B647, Table1[FVIC KILL]))</f>
        <v/>
      </c>
      <c r="K647" s="1" t="str">
        <f>IF($A647&gt;--RIGHT($A$2,LEN($A$2)-8),"",SUMIF(Table1[SHIFT NOMENCLATURE], $B647, Table1[FVIC MOB]))</f>
        <v/>
      </c>
      <c r="L647" s="1" t="str">
        <f>IF($A647&gt;--RIGHT($A$2,LEN($A$2)-8),"",SUMIF(Table1[SHIFT NOMENCLATURE], $B647, Table1[FVIC FIRE]))</f>
        <v/>
      </c>
      <c r="M647" s="1" t="str">
        <f>IF($A647&gt;--RIGHT($A$2,LEN($A$2)-8),"",SUMIF(Table1[SHIFT NOMENCLATURE], $B647, Table1[FKIA]))</f>
        <v/>
      </c>
      <c r="N647" s="1" t="str">
        <f>IF($A647&gt;--RIGHT($A$2,LEN($A$2)-8),"",SUMIF(Table1[SHIFT NOMENCLATURE], $B647, Table1[FWIA]))</f>
        <v/>
      </c>
      <c r="O647" s="1" t="str">
        <f>IF($A647&gt;--RIGHT($A$2,LEN($A$2)-8),"",SUMIF(Table1[SHIFT NOMENCLATURE], $B647, Table1[DUSTWUN]))</f>
        <v/>
      </c>
    </row>
    <row r="648" spans="1:15" x14ac:dyDescent="0.25">
      <c r="A648" s="1" t="str">
        <f t="shared" si="20"/>
        <v/>
      </c>
      <c r="B648" t="str">
        <f t="shared" si="21"/>
        <v/>
      </c>
      <c r="C648" s="1" t="str">
        <f>IF($A648&gt;--RIGHT($A$2,LEN($A$2)-8),"",COUNTIF(Table1[SHIFT NOMENCLATURE],$B648))</f>
        <v/>
      </c>
      <c r="D648" s="1" t="str">
        <f>IF($A648&gt;--RIGHT($A$2,LEN($A$2)-8),"",SUMIF(Table1[SHIFT NOMENCLATURE], $B648, Table1[EVIC KILL]))</f>
        <v/>
      </c>
      <c r="E648" s="1" t="str">
        <f>IF($A648&gt;--RIGHT($A$2,LEN($A$2)-8),"",SUMIF(Table1[SHIFT NOMENCLATURE], $B648, Table1[EVIC MOB]))</f>
        <v/>
      </c>
      <c r="F648" s="1" t="str">
        <f>IF($A648&gt;--RIGHT($A$2,LEN($A$2)-8),"",SUMIF(Table1[SHIFT NOMENCLATURE], $B648, Table1[EVIC FIRE]))</f>
        <v/>
      </c>
      <c r="G648" s="1" t="str">
        <f>IF($A648&gt;--RIGHT($A$2,LEN($A$2)-8),"",SUMIF(Table1[SHIFT NOMENCLATURE], $B648, Table1[EKIA]))</f>
        <v/>
      </c>
      <c r="H648" s="1" t="str">
        <f>IF($A648&gt;--RIGHT($A$2,LEN($A$2)-8),"",SUMIF(Table1[SHIFT NOMENCLATURE], $B648, Table1[EWIA]))</f>
        <v/>
      </c>
      <c r="I648" s="1" t="str">
        <f>IF($A648&gt;--RIGHT($A$2,LEN($A$2)-8),"",SUMIF(Table1[SHIFT NOMENCLATURE], $B648, Table1[EPW]))</f>
        <v/>
      </c>
      <c r="J648" s="1" t="str">
        <f>IF($A648&gt;--RIGHT($A$2,LEN($A$2)-8),"",SUMIF(Table1[SHIFT NOMENCLATURE], $B648, Table1[FVIC KILL]))</f>
        <v/>
      </c>
      <c r="K648" s="1" t="str">
        <f>IF($A648&gt;--RIGHT($A$2,LEN($A$2)-8),"",SUMIF(Table1[SHIFT NOMENCLATURE], $B648, Table1[FVIC MOB]))</f>
        <v/>
      </c>
      <c r="L648" s="1" t="str">
        <f>IF($A648&gt;--RIGHT($A$2,LEN($A$2)-8),"",SUMIF(Table1[SHIFT NOMENCLATURE], $B648, Table1[FVIC FIRE]))</f>
        <v/>
      </c>
      <c r="M648" s="1" t="str">
        <f>IF($A648&gt;--RIGHT($A$2,LEN($A$2)-8),"",SUMIF(Table1[SHIFT NOMENCLATURE], $B648, Table1[FKIA]))</f>
        <v/>
      </c>
      <c r="N648" s="1" t="str">
        <f>IF($A648&gt;--RIGHT($A$2,LEN($A$2)-8),"",SUMIF(Table1[SHIFT NOMENCLATURE], $B648, Table1[FWIA]))</f>
        <v/>
      </c>
      <c r="O648" s="1" t="str">
        <f>IF($A648&gt;--RIGHT($A$2,LEN($A$2)-8),"",SUMIF(Table1[SHIFT NOMENCLATURE], $B648, Table1[DUSTWUN]))</f>
        <v/>
      </c>
    </row>
    <row r="649" spans="1:15" x14ac:dyDescent="0.25">
      <c r="A649" s="1" t="str">
        <f t="shared" si="20"/>
        <v/>
      </c>
      <c r="B649" t="str">
        <f t="shared" si="21"/>
        <v/>
      </c>
      <c r="C649" s="1" t="str">
        <f>IF($A649&gt;--RIGHT($A$2,LEN($A$2)-8),"",COUNTIF(Table1[SHIFT NOMENCLATURE],$B649))</f>
        <v/>
      </c>
      <c r="D649" s="1" t="str">
        <f>IF($A649&gt;--RIGHT($A$2,LEN($A$2)-8),"",SUMIF(Table1[SHIFT NOMENCLATURE], $B649, Table1[EVIC KILL]))</f>
        <v/>
      </c>
      <c r="E649" s="1" t="str">
        <f>IF($A649&gt;--RIGHT($A$2,LEN($A$2)-8),"",SUMIF(Table1[SHIFT NOMENCLATURE], $B649, Table1[EVIC MOB]))</f>
        <v/>
      </c>
      <c r="F649" s="1" t="str">
        <f>IF($A649&gt;--RIGHT($A$2,LEN($A$2)-8),"",SUMIF(Table1[SHIFT NOMENCLATURE], $B649, Table1[EVIC FIRE]))</f>
        <v/>
      </c>
      <c r="G649" s="1" t="str">
        <f>IF($A649&gt;--RIGHT($A$2,LEN($A$2)-8),"",SUMIF(Table1[SHIFT NOMENCLATURE], $B649, Table1[EKIA]))</f>
        <v/>
      </c>
      <c r="H649" s="1" t="str">
        <f>IF($A649&gt;--RIGHT($A$2,LEN($A$2)-8),"",SUMIF(Table1[SHIFT NOMENCLATURE], $B649, Table1[EWIA]))</f>
        <v/>
      </c>
      <c r="I649" s="1" t="str">
        <f>IF($A649&gt;--RIGHT($A$2,LEN($A$2)-8),"",SUMIF(Table1[SHIFT NOMENCLATURE], $B649, Table1[EPW]))</f>
        <v/>
      </c>
      <c r="J649" s="1" t="str">
        <f>IF($A649&gt;--RIGHT($A$2,LEN($A$2)-8),"",SUMIF(Table1[SHIFT NOMENCLATURE], $B649, Table1[FVIC KILL]))</f>
        <v/>
      </c>
      <c r="K649" s="1" t="str">
        <f>IF($A649&gt;--RIGHT($A$2,LEN($A$2)-8),"",SUMIF(Table1[SHIFT NOMENCLATURE], $B649, Table1[FVIC MOB]))</f>
        <v/>
      </c>
      <c r="L649" s="1" t="str">
        <f>IF($A649&gt;--RIGHT($A$2,LEN($A$2)-8),"",SUMIF(Table1[SHIFT NOMENCLATURE], $B649, Table1[FVIC FIRE]))</f>
        <v/>
      </c>
      <c r="M649" s="1" t="str">
        <f>IF($A649&gt;--RIGHT($A$2,LEN($A$2)-8),"",SUMIF(Table1[SHIFT NOMENCLATURE], $B649, Table1[FKIA]))</f>
        <v/>
      </c>
      <c r="N649" s="1" t="str">
        <f>IF($A649&gt;--RIGHT($A$2,LEN($A$2)-8),"",SUMIF(Table1[SHIFT NOMENCLATURE], $B649, Table1[FWIA]))</f>
        <v/>
      </c>
      <c r="O649" s="1" t="str">
        <f>IF($A649&gt;--RIGHT($A$2,LEN($A$2)-8),"",SUMIF(Table1[SHIFT NOMENCLATURE], $B649, Table1[DUSTWUN]))</f>
        <v/>
      </c>
    </row>
    <row r="650" spans="1:15" x14ac:dyDescent="0.25">
      <c r="A650" s="1" t="str">
        <f t="shared" si="20"/>
        <v/>
      </c>
      <c r="B650" t="str">
        <f t="shared" si="21"/>
        <v/>
      </c>
      <c r="C650" s="1" t="str">
        <f>IF($A650&gt;--RIGHT($A$2,LEN($A$2)-8),"",COUNTIF(Table1[SHIFT NOMENCLATURE],$B650))</f>
        <v/>
      </c>
      <c r="D650" s="1" t="str">
        <f>IF($A650&gt;--RIGHT($A$2,LEN($A$2)-8),"",SUMIF(Table1[SHIFT NOMENCLATURE], $B650, Table1[EVIC KILL]))</f>
        <v/>
      </c>
      <c r="E650" s="1" t="str">
        <f>IF($A650&gt;--RIGHT($A$2,LEN($A$2)-8),"",SUMIF(Table1[SHIFT NOMENCLATURE], $B650, Table1[EVIC MOB]))</f>
        <v/>
      </c>
      <c r="F650" s="1" t="str">
        <f>IF($A650&gt;--RIGHT($A$2,LEN($A$2)-8),"",SUMIF(Table1[SHIFT NOMENCLATURE], $B650, Table1[EVIC FIRE]))</f>
        <v/>
      </c>
      <c r="G650" s="1" t="str">
        <f>IF($A650&gt;--RIGHT($A$2,LEN($A$2)-8),"",SUMIF(Table1[SHIFT NOMENCLATURE], $B650, Table1[EKIA]))</f>
        <v/>
      </c>
      <c r="H650" s="1" t="str">
        <f>IF($A650&gt;--RIGHT($A$2,LEN($A$2)-8),"",SUMIF(Table1[SHIFT NOMENCLATURE], $B650, Table1[EWIA]))</f>
        <v/>
      </c>
      <c r="I650" s="1" t="str">
        <f>IF($A650&gt;--RIGHT($A$2,LEN($A$2)-8),"",SUMIF(Table1[SHIFT NOMENCLATURE], $B650, Table1[EPW]))</f>
        <v/>
      </c>
      <c r="J650" s="1" t="str">
        <f>IF($A650&gt;--RIGHT($A$2,LEN($A$2)-8),"",SUMIF(Table1[SHIFT NOMENCLATURE], $B650, Table1[FVIC KILL]))</f>
        <v/>
      </c>
      <c r="K650" s="1" t="str">
        <f>IF($A650&gt;--RIGHT($A$2,LEN($A$2)-8),"",SUMIF(Table1[SHIFT NOMENCLATURE], $B650, Table1[FVIC MOB]))</f>
        <v/>
      </c>
      <c r="L650" s="1" t="str">
        <f>IF($A650&gt;--RIGHT($A$2,LEN($A$2)-8),"",SUMIF(Table1[SHIFT NOMENCLATURE], $B650, Table1[FVIC FIRE]))</f>
        <v/>
      </c>
      <c r="M650" s="1" t="str">
        <f>IF($A650&gt;--RIGHT($A$2,LEN($A$2)-8),"",SUMIF(Table1[SHIFT NOMENCLATURE], $B650, Table1[FKIA]))</f>
        <v/>
      </c>
      <c r="N650" s="1" t="str">
        <f>IF($A650&gt;--RIGHT($A$2,LEN($A$2)-8),"",SUMIF(Table1[SHIFT NOMENCLATURE], $B650, Table1[FWIA]))</f>
        <v/>
      </c>
      <c r="O650" s="1" t="str">
        <f>IF($A650&gt;--RIGHT($A$2,LEN($A$2)-8),"",SUMIF(Table1[SHIFT NOMENCLATURE], $B650, Table1[DUSTWUN]))</f>
        <v/>
      </c>
    </row>
    <row r="651" spans="1:15" x14ac:dyDescent="0.25">
      <c r="A651" s="1" t="str">
        <f t="shared" si="20"/>
        <v/>
      </c>
      <c r="B651" t="str">
        <f t="shared" si="21"/>
        <v/>
      </c>
      <c r="C651" s="1" t="str">
        <f>IF($A651&gt;--RIGHT($A$2,LEN($A$2)-8),"",COUNTIF(Table1[SHIFT NOMENCLATURE],$B651))</f>
        <v/>
      </c>
      <c r="D651" s="1" t="str">
        <f>IF($A651&gt;--RIGHT($A$2,LEN($A$2)-8),"",SUMIF(Table1[SHIFT NOMENCLATURE], $B651, Table1[EVIC KILL]))</f>
        <v/>
      </c>
      <c r="E651" s="1" t="str">
        <f>IF($A651&gt;--RIGHT($A$2,LEN($A$2)-8),"",SUMIF(Table1[SHIFT NOMENCLATURE], $B651, Table1[EVIC MOB]))</f>
        <v/>
      </c>
      <c r="F651" s="1" t="str">
        <f>IF($A651&gt;--RIGHT($A$2,LEN($A$2)-8),"",SUMIF(Table1[SHIFT NOMENCLATURE], $B651, Table1[EVIC FIRE]))</f>
        <v/>
      </c>
      <c r="G651" s="1" t="str">
        <f>IF($A651&gt;--RIGHT($A$2,LEN($A$2)-8),"",SUMIF(Table1[SHIFT NOMENCLATURE], $B651, Table1[EKIA]))</f>
        <v/>
      </c>
      <c r="H651" s="1" t="str">
        <f>IF($A651&gt;--RIGHT($A$2,LEN($A$2)-8),"",SUMIF(Table1[SHIFT NOMENCLATURE], $B651, Table1[EWIA]))</f>
        <v/>
      </c>
      <c r="I651" s="1" t="str">
        <f>IF($A651&gt;--RIGHT($A$2,LEN($A$2)-8),"",SUMIF(Table1[SHIFT NOMENCLATURE], $B651, Table1[EPW]))</f>
        <v/>
      </c>
      <c r="J651" s="1" t="str">
        <f>IF($A651&gt;--RIGHT($A$2,LEN($A$2)-8),"",SUMIF(Table1[SHIFT NOMENCLATURE], $B651, Table1[FVIC KILL]))</f>
        <v/>
      </c>
      <c r="K651" s="1" t="str">
        <f>IF($A651&gt;--RIGHT($A$2,LEN($A$2)-8),"",SUMIF(Table1[SHIFT NOMENCLATURE], $B651, Table1[FVIC MOB]))</f>
        <v/>
      </c>
      <c r="L651" s="1" t="str">
        <f>IF($A651&gt;--RIGHT($A$2,LEN($A$2)-8),"",SUMIF(Table1[SHIFT NOMENCLATURE], $B651, Table1[FVIC FIRE]))</f>
        <v/>
      </c>
      <c r="M651" s="1" t="str">
        <f>IF($A651&gt;--RIGHT($A$2,LEN($A$2)-8),"",SUMIF(Table1[SHIFT NOMENCLATURE], $B651, Table1[FKIA]))</f>
        <v/>
      </c>
      <c r="N651" s="1" t="str">
        <f>IF($A651&gt;--RIGHT($A$2,LEN($A$2)-8),"",SUMIF(Table1[SHIFT NOMENCLATURE], $B651, Table1[FWIA]))</f>
        <v/>
      </c>
      <c r="O651" s="1" t="str">
        <f>IF($A651&gt;--RIGHT($A$2,LEN($A$2)-8),"",SUMIF(Table1[SHIFT NOMENCLATURE], $B651, Table1[DUSTWUN]))</f>
        <v/>
      </c>
    </row>
    <row r="652" spans="1:15" x14ac:dyDescent="0.25">
      <c r="A652" s="1" t="str">
        <f t="shared" si="20"/>
        <v/>
      </c>
      <c r="B652" t="str">
        <f t="shared" si="21"/>
        <v/>
      </c>
      <c r="C652" s="1" t="str">
        <f>IF($A652&gt;--RIGHT($A$2,LEN($A$2)-8),"",COUNTIF(Table1[SHIFT NOMENCLATURE],$B652))</f>
        <v/>
      </c>
      <c r="D652" s="1" t="str">
        <f>IF($A652&gt;--RIGHT($A$2,LEN($A$2)-8),"",SUMIF(Table1[SHIFT NOMENCLATURE], $B652, Table1[EVIC KILL]))</f>
        <v/>
      </c>
      <c r="E652" s="1" t="str">
        <f>IF($A652&gt;--RIGHT($A$2,LEN($A$2)-8),"",SUMIF(Table1[SHIFT NOMENCLATURE], $B652, Table1[EVIC MOB]))</f>
        <v/>
      </c>
      <c r="F652" s="1" t="str">
        <f>IF($A652&gt;--RIGHT($A$2,LEN($A$2)-8),"",SUMIF(Table1[SHIFT NOMENCLATURE], $B652, Table1[EVIC FIRE]))</f>
        <v/>
      </c>
      <c r="G652" s="1" t="str">
        <f>IF($A652&gt;--RIGHT($A$2,LEN($A$2)-8),"",SUMIF(Table1[SHIFT NOMENCLATURE], $B652, Table1[EKIA]))</f>
        <v/>
      </c>
      <c r="H652" s="1" t="str">
        <f>IF($A652&gt;--RIGHT($A$2,LEN($A$2)-8),"",SUMIF(Table1[SHIFT NOMENCLATURE], $B652, Table1[EWIA]))</f>
        <v/>
      </c>
      <c r="I652" s="1" t="str">
        <f>IF($A652&gt;--RIGHT($A$2,LEN($A$2)-8),"",SUMIF(Table1[SHIFT NOMENCLATURE], $B652, Table1[EPW]))</f>
        <v/>
      </c>
      <c r="J652" s="1" t="str">
        <f>IF($A652&gt;--RIGHT($A$2,LEN($A$2)-8),"",SUMIF(Table1[SHIFT NOMENCLATURE], $B652, Table1[FVIC KILL]))</f>
        <v/>
      </c>
      <c r="K652" s="1" t="str">
        <f>IF($A652&gt;--RIGHT($A$2,LEN($A$2)-8),"",SUMIF(Table1[SHIFT NOMENCLATURE], $B652, Table1[FVIC MOB]))</f>
        <v/>
      </c>
      <c r="L652" s="1" t="str">
        <f>IF($A652&gt;--RIGHT($A$2,LEN($A$2)-8),"",SUMIF(Table1[SHIFT NOMENCLATURE], $B652, Table1[FVIC FIRE]))</f>
        <v/>
      </c>
      <c r="M652" s="1" t="str">
        <f>IF($A652&gt;--RIGHT($A$2,LEN($A$2)-8),"",SUMIF(Table1[SHIFT NOMENCLATURE], $B652, Table1[FKIA]))</f>
        <v/>
      </c>
      <c r="N652" s="1" t="str">
        <f>IF($A652&gt;--RIGHT($A$2,LEN($A$2)-8),"",SUMIF(Table1[SHIFT NOMENCLATURE], $B652, Table1[FWIA]))</f>
        <v/>
      </c>
      <c r="O652" s="1" t="str">
        <f>IF($A652&gt;--RIGHT($A$2,LEN($A$2)-8),"",SUMIF(Table1[SHIFT NOMENCLATURE], $B652, Table1[DUSTWUN]))</f>
        <v/>
      </c>
    </row>
    <row r="653" spans="1:15" x14ac:dyDescent="0.25">
      <c r="A653" s="1" t="str">
        <f t="shared" si="20"/>
        <v/>
      </c>
      <c r="B653" t="str">
        <f t="shared" si="21"/>
        <v/>
      </c>
      <c r="C653" s="1" t="str">
        <f>IF($A653&gt;--RIGHT($A$2,LEN($A$2)-8),"",COUNTIF(Table1[SHIFT NOMENCLATURE],$B653))</f>
        <v/>
      </c>
      <c r="D653" s="1" t="str">
        <f>IF($A653&gt;--RIGHT($A$2,LEN($A$2)-8),"",SUMIF(Table1[SHIFT NOMENCLATURE], $B653, Table1[EVIC KILL]))</f>
        <v/>
      </c>
      <c r="E653" s="1" t="str">
        <f>IF($A653&gt;--RIGHT($A$2,LEN($A$2)-8),"",SUMIF(Table1[SHIFT NOMENCLATURE], $B653, Table1[EVIC MOB]))</f>
        <v/>
      </c>
      <c r="F653" s="1" t="str">
        <f>IF($A653&gt;--RIGHT($A$2,LEN($A$2)-8),"",SUMIF(Table1[SHIFT NOMENCLATURE], $B653, Table1[EVIC FIRE]))</f>
        <v/>
      </c>
      <c r="G653" s="1" t="str">
        <f>IF($A653&gt;--RIGHT($A$2,LEN($A$2)-8),"",SUMIF(Table1[SHIFT NOMENCLATURE], $B653, Table1[EKIA]))</f>
        <v/>
      </c>
      <c r="H653" s="1" t="str">
        <f>IF($A653&gt;--RIGHT($A$2,LEN($A$2)-8),"",SUMIF(Table1[SHIFT NOMENCLATURE], $B653, Table1[EWIA]))</f>
        <v/>
      </c>
      <c r="I653" s="1" t="str">
        <f>IF($A653&gt;--RIGHT($A$2,LEN($A$2)-8),"",SUMIF(Table1[SHIFT NOMENCLATURE], $B653, Table1[EPW]))</f>
        <v/>
      </c>
      <c r="J653" s="1" t="str">
        <f>IF($A653&gt;--RIGHT($A$2,LEN($A$2)-8),"",SUMIF(Table1[SHIFT NOMENCLATURE], $B653, Table1[FVIC KILL]))</f>
        <v/>
      </c>
      <c r="K653" s="1" t="str">
        <f>IF($A653&gt;--RIGHT($A$2,LEN($A$2)-8),"",SUMIF(Table1[SHIFT NOMENCLATURE], $B653, Table1[FVIC MOB]))</f>
        <v/>
      </c>
      <c r="L653" s="1" t="str">
        <f>IF($A653&gt;--RIGHT($A$2,LEN($A$2)-8),"",SUMIF(Table1[SHIFT NOMENCLATURE], $B653, Table1[FVIC FIRE]))</f>
        <v/>
      </c>
      <c r="M653" s="1" t="str">
        <f>IF($A653&gt;--RIGHT($A$2,LEN($A$2)-8),"",SUMIF(Table1[SHIFT NOMENCLATURE], $B653, Table1[FKIA]))</f>
        <v/>
      </c>
      <c r="N653" s="1" t="str">
        <f>IF($A653&gt;--RIGHT($A$2,LEN($A$2)-8),"",SUMIF(Table1[SHIFT NOMENCLATURE], $B653, Table1[FWIA]))</f>
        <v/>
      </c>
      <c r="O653" s="1" t="str">
        <f>IF($A653&gt;--RIGHT($A$2,LEN($A$2)-8),"",SUMIF(Table1[SHIFT NOMENCLATURE], $B653, Table1[DUSTWUN]))</f>
        <v/>
      </c>
    </row>
    <row r="654" spans="1:15" x14ac:dyDescent="0.25">
      <c r="A654" s="1" t="str">
        <f t="shared" si="20"/>
        <v/>
      </c>
      <c r="B654" t="str">
        <f t="shared" si="21"/>
        <v/>
      </c>
      <c r="C654" s="1" t="str">
        <f>IF($A654&gt;--RIGHT($A$2,LEN($A$2)-8),"",COUNTIF(Table1[SHIFT NOMENCLATURE],$B654))</f>
        <v/>
      </c>
      <c r="D654" s="1" t="str">
        <f>IF($A654&gt;--RIGHT($A$2,LEN($A$2)-8),"",SUMIF(Table1[SHIFT NOMENCLATURE], $B654, Table1[EVIC KILL]))</f>
        <v/>
      </c>
      <c r="E654" s="1" t="str">
        <f>IF($A654&gt;--RIGHT($A$2,LEN($A$2)-8),"",SUMIF(Table1[SHIFT NOMENCLATURE], $B654, Table1[EVIC MOB]))</f>
        <v/>
      </c>
      <c r="F654" s="1" t="str">
        <f>IF($A654&gt;--RIGHT($A$2,LEN($A$2)-8),"",SUMIF(Table1[SHIFT NOMENCLATURE], $B654, Table1[EVIC FIRE]))</f>
        <v/>
      </c>
      <c r="G654" s="1" t="str">
        <f>IF($A654&gt;--RIGHT($A$2,LEN($A$2)-8),"",SUMIF(Table1[SHIFT NOMENCLATURE], $B654, Table1[EKIA]))</f>
        <v/>
      </c>
      <c r="H654" s="1" t="str">
        <f>IF($A654&gt;--RIGHT($A$2,LEN($A$2)-8),"",SUMIF(Table1[SHIFT NOMENCLATURE], $B654, Table1[EWIA]))</f>
        <v/>
      </c>
      <c r="I654" s="1" t="str">
        <f>IF($A654&gt;--RIGHT($A$2,LEN($A$2)-8),"",SUMIF(Table1[SHIFT NOMENCLATURE], $B654, Table1[EPW]))</f>
        <v/>
      </c>
      <c r="J654" s="1" t="str">
        <f>IF($A654&gt;--RIGHT($A$2,LEN($A$2)-8),"",SUMIF(Table1[SHIFT NOMENCLATURE], $B654, Table1[FVIC KILL]))</f>
        <v/>
      </c>
      <c r="K654" s="1" t="str">
        <f>IF($A654&gt;--RIGHT($A$2,LEN($A$2)-8),"",SUMIF(Table1[SHIFT NOMENCLATURE], $B654, Table1[FVIC MOB]))</f>
        <v/>
      </c>
      <c r="L654" s="1" t="str">
        <f>IF($A654&gt;--RIGHT($A$2,LEN($A$2)-8),"",SUMIF(Table1[SHIFT NOMENCLATURE], $B654, Table1[FVIC FIRE]))</f>
        <v/>
      </c>
      <c r="M654" s="1" t="str">
        <f>IF($A654&gt;--RIGHT($A$2,LEN($A$2)-8),"",SUMIF(Table1[SHIFT NOMENCLATURE], $B654, Table1[FKIA]))</f>
        <v/>
      </c>
      <c r="N654" s="1" t="str">
        <f>IF($A654&gt;--RIGHT($A$2,LEN($A$2)-8),"",SUMIF(Table1[SHIFT NOMENCLATURE], $B654, Table1[FWIA]))</f>
        <v/>
      </c>
      <c r="O654" s="1" t="str">
        <f>IF($A654&gt;--RIGHT($A$2,LEN($A$2)-8),"",SUMIF(Table1[SHIFT NOMENCLATURE], $B654, Table1[DUSTWUN]))</f>
        <v/>
      </c>
    </row>
    <row r="655" spans="1:15" x14ac:dyDescent="0.25">
      <c r="A655" s="1" t="str">
        <f t="shared" si="20"/>
        <v/>
      </c>
      <c r="B655" t="str">
        <f t="shared" si="21"/>
        <v/>
      </c>
      <c r="C655" s="1" t="str">
        <f>IF($A655&gt;--RIGHT($A$2,LEN($A$2)-8),"",COUNTIF(Table1[SHIFT NOMENCLATURE],$B655))</f>
        <v/>
      </c>
      <c r="D655" s="1" t="str">
        <f>IF($A655&gt;--RIGHT($A$2,LEN($A$2)-8),"",SUMIF(Table1[SHIFT NOMENCLATURE], $B655, Table1[EVIC KILL]))</f>
        <v/>
      </c>
      <c r="E655" s="1" t="str">
        <f>IF($A655&gt;--RIGHT($A$2,LEN($A$2)-8),"",SUMIF(Table1[SHIFT NOMENCLATURE], $B655, Table1[EVIC MOB]))</f>
        <v/>
      </c>
      <c r="F655" s="1" t="str">
        <f>IF($A655&gt;--RIGHT($A$2,LEN($A$2)-8),"",SUMIF(Table1[SHIFT NOMENCLATURE], $B655, Table1[EVIC FIRE]))</f>
        <v/>
      </c>
      <c r="G655" s="1" t="str">
        <f>IF($A655&gt;--RIGHT($A$2,LEN($A$2)-8),"",SUMIF(Table1[SHIFT NOMENCLATURE], $B655, Table1[EKIA]))</f>
        <v/>
      </c>
      <c r="H655" s="1" t="str">
        <f>IF($A655&gt;--RIGHT($A$2,LEN($A$2)-8),"",SUMIF(Table1[SHIFT NOMENCLATURE], $B655, Table1[EWIA]))</f>
        <v/>
      </c>
      <c r="I655" s="1" t="str">
        <f>IF($A655&gt;--RIGHT($A$2,LEN($A$2)-8),"",SUMIF(Table1[SHIFT NOMENCLATURE], $B655, Table1[EPW]))</f>
        <v/>
      </c>
      <c r="J655" s="1" t="str">
        <f>IF($A655&gt;--RIGHT($A$2,LEN($A$2)-8),"",SUMIF(Table1[SHIFT NOMENCLATURE], $B655, Table1[FVIC KILL]))</f>
        <v/>
      </c>
      <c r="K655" s="1" t="str">
        <f>IF($A655&gt;--RIGHT($A$2,LEN($A$2)-8),"",SUMIF(Table1[SHIFT NOMENCLATURE], $B655, Table1[FVIC MOB]))</f>
        <v/>
      </c>
      <c r="L655" s="1" t="str">
        <f>IF($A655&gt;--RIGHT($A$2,LEN($A$2)-8),"",SUMIF(Table1[SHIFT NOMENCLATURE], $B655, Table1[FVIC FIRE]))</f>
        <v/>
      </c>
      <c r="M655" s="1" t="str">
        <f>IF($A655&gt;--RIGHT($A$2,LEN($A$2)-8),"",SUMIF(Table1[SHIFT NOMENCLATURE], $B655, Table1[FKIA]))</f>
        <v/>
      </c>
      <c r="N655" s="1" t="str">
        <f>IF($A655&gt;--RIGHT($A$2,LEN($A$2)-8),"",SUMIF(Table1[SHIFT NOMENCLATURE], $B655, Table1[FWIA]))</f>
        <v/>
      </c>
      <c r="O655" s="1" t="str">
        <f>IF($A655&gt;--RIGHT($A$2,LEN($A$2)-8),"",SUMIF(Table1[SHIFT NOMENCLATURE], $B655, Table1[DUSTWUN]))</f>
        <v/>
      </c>
    </row>
    <row r="656" spans="1:15" x14ac:dyDescent="0.25">
      <c r="A656" s="1" t="str">
        <f t="shared" si="20"/>
        <v/>
      </c>
      <c r="B656" t="str">
        <f t="shared" si="21"/>
        <v/>
      </c>
      <c r="C656" s="1" t="str">
        <f>IF($A656&gt;--RIGHT($A$2,LEN($A$2)-8),"",COUNTIF(Table1[SHIFT NOMENCLATURE],$B656))</f>
        <v/>
      </c>
      <c r="D656" s="1" t="str">
        <f>IF($A656&gt;--RIGHT($A$2,LEN($A$2)-8),"",SUMIF(Table1[SHIFT NOMENCLATURE], $B656, Table1[EVIC KILL]))</f>
        <v/>
      </c>
      <c r="E656" s="1" t="str">
        <f>IF($A656&gt;--RIGHT($A$2,LEN($A$2)-8),"",SUMIF(Table1[SHIFT NOMENCLATURE], $B656, Table1[EVIC MOB]))</f>
        <v/>
      </c>
      <c r="F656" s="1" t="str">
        <f>IF($A656&gt;--RIGHT($A$2,LEN($A$2)-8),"",SUMIF(Table1[SHIFT NOMENCLATURE], $B656, Table1[EVIC FIRE]))</f>
        <v/>
      </c>
      <c r="G656" s="1" t="str">
        <f>IF($A656&gt;--RIGHT($A$2,LEN($A$2)-8),"",SUMIF(Table1[SHIFT NOMENCLATURE], $B656, Table1[EKIA]))</f>
        <v/>
      </c>
      <c r="H656" s="1" t="str">
        <f>IF($A656&gt;--RIGHT($A$2,LEN($A$2)-8),"",SUMIF(Table1[SHIFT NOMENCLATURE], $B656, Table1[EWIA]))</f>
        <v/>
      </c>
      <c r="I656" s="1" t="str">
        <f>IF($A656&gt;--RIGHT($A$2,LEN($A$2)-8),"",SUMIF(Table1[SHIFT NOMENCLATURE], $B656, Table1[EPW]))</f>
        <v/>
      </c>
      <c r="J656" s="1" t="str">
        <f>IF($A656&gt;--RIGHT($A$2,LEN($A$2)-8),"",SUMIF(Table1[SHIFT NOMENCLATURE], $B656, Table1[FVIC KILL]))</f>
        <v/>
      </c>
      <c r="K656" s="1" t="str">
        <f>IF($A656&gt;--RIGHT($A$2,LEN($A$2)-8),"",SUMIF(Table1[SHIFT NOMENCLATURE], $B656, Table1[FVIC MOB]))</f>
        <v/>
      </c>
      <c r="L656" s="1" t="str">
        <f>IF($A656&gt;--RIGHT($A$2,LEN($A$2)-8),"",SUMIF(Table1[SHIFT NOMENCLATURE], $B656, Table1[FVIC FIRE]))</f>
        <v/>
      </c>
      <c r="M656" s="1" t="str">
        <f>IF($A656&gt;--RIGHT($A$2,LEN($A$2)-8),"",SUMIF(Table1[SHIFT NOMENCLATURE], $B656, Table1[FKIA]))</f>
        <v/>
      </c>
      <c r="N656" s="1" t="str">
        <f>IF($A656&gt;--RIGHT($A$2,LEN($A$2)-8),"",SUMIF(Table1[SHIFT NOMENCLATURE], $B656, Table1[FWIA]))</f>
        <v/>
      </c>
      <c r="O656" s="1" t="str">
        <f>IF($A656&gt;--RIGHT($A$2,LEN($A$2)-8),"",SUMIF(Table1[SHIFT NOMENCLATURE], $B656, Table1[DUSTWUN]))</f>
        <v/>
      </c>
    </row>
    <row r="657" spans="1:15" x14ac:dyDescent="0.25">
      <c r="A657" s="1" t="str">
        <f t="shared" si="20"/>
        <v/>
      </c>
      <c r="B657" t="str">
        <f t="shared" si="21"/>
        <v/>
      </c>
      <c r="C657" s="1" t="str">
        <f>IF($A657&gt;--RIGHT($A$2,LEN($A$2)-8),"",COUNTIF(Table1[SHIFT NOMENCLATURE],$B657))</f>
        <v/>
      </c>
      <c r="D657" s="1" t="str">
        <f>IF($A657&gt;--RIGHT($A$2,LEN($A$2)-8),"",SUMIF(Table1[SHIFT NOMENCLATURE], $B657, Table1[EVIC KILL]))</f>
        <v/>
      </c>
      <c r="E657" s="1" t="str">
        <f>IF($A657&gt;--RIGHT($A$2,LEN($A$2)-8),"",SUMIF(Table1[SHIFT NOMENCLATURE], $B657, Table1[EVIC MOB]))</f>
        <v/>
      </c>
      <c r="F657" s="1" t="str">
        <f>IF($A657&gt;--RIGHT($A$2,LEN($A$2)-8),"",SUMIF(Table1[SHIFT NOMENCLATURE], $B657, Table1[EVIC FIRE]))</f>
        <v/>
      </c>
      <c r="G657" s="1" t="str">
        <f>IF($A657&gt;--RIGHT($A$2,LEN($A$2)-8),"",SUMIF(Table1[SHIFT NOMENCLATURE], $B657, Table1[EKIA]))</f>
        <v/>
      </c>
      <c r="H657" s="1" t="str">
        <f>IF($A657&gt;--RIGHT($A$2,LEN($A$2)-8),"",SUMIF(Table1[SHIFT NOMENCLATURE], $B657, Table1[EWIA]))</f>
        <v/>
      </c>
      <c r="I657" s="1" t="str">
        <f>IF($A657&gt;--RIGHT($A$2,LEN($A$2)-8),"",SUMIF(Table1[SHIFT NOMENCLATURE], $B657, Table1[EPW]))</f>
        <v/>
      </c>
      <c r="J657" s="1" t="str">
        <f>IF($A657&gt;--RIGHT($A$2,LEN($A$2)-8),"",SUMIF(Table1[SHIFT NOMENCLATURE], $B657, Table1[FVIC KILL]))</f>
        <v/>
      </c>
      <c r="K657" s="1" t="str">
        <f>IF($A657&gt;--RIGHT($A$2,LEN($A$2)-8),"",SUMIF(Table1[SHIFT NOMENCLATURE], $B657, Table1[FVIC MOB]))</f>
        <v/>
      </c>
      <c r="L657" s="1" t="str">
        <f>IF($A657&gt;--RIGHT($A$2,LEN($A$2)-8),"",SUMIF(Table1[SHIFT NOMENCLATURE], $B657, Table1[FVIC FIRE]))</f>
        <v/>
      </c>
      <c r="M657" s="1" t="str">
        <f>IF($A657&gt;--RIGHT($A$2,LEN($A$2)-8),"",SUMIF(Table1[SHIFT NOMENCLATURE], $B657, Table1[FKIA]))</f>
        <v/>
      </c>
      <c r="N657" s="1" t="str">
        <f>IF($A657&gt;--RIGHT($A$2,LEN($A$2)-8),"",SUMIF(Table1[SHIFT NOMENCLATURE], $B657, Table1[FWIA]))</f>
        <v/>
      </c>
      <c r="O657" s="1" t="str">
        <f>IF($A657&gt;--RIGHT($A$2,LEN($A$2)-8),"",SUMIF(Table1[SHIFT NOMENCLATURE], $B657, Table1[DUSTWUN]))</f>
        <v/>
      </c>
    </row>
    <row r="658" spans="1:15" x14ac:dyDescent="0.25">
      <c r="A658" s="1" t="str">
        <f t="shared" si="20"/>
        <v/>
      </c>
      <c r="B658" t="str">
        <f t="shared" si="21"/>
        <v/>
      </c>
      <c r="C658" s="1" t="str">
        <f>IF($A658&gt;--RIGHT($A$2,LEN($A$2)-8),"",COUNTIF(Table1[SHIFT NOMENCLATURE],$B658))</f>
        <v/>
      </c>
      <c r="D658" s="1" t="str">
        <f>IF($A658&gt;--RIGHT($A$2,LEN($A$2)-8),"",SUMIF(Table1[SHIFT NOMENCLATURE], $B658, Table1[EVIC KILL]))</f>
        <v/>
      </c>
      <c r="E658" s="1" t="str">
        <f>IF($A658&gt;--RIGHT($A$2,LEN($A$2)-8),"",SUMIF(Table1[SHIFT NOMENCLATURE], $B658, Table1[EVIC MOB]))</f>
        <v/>
      </c>
      <c r="F658" s="1" t="str">
        <f>IF($A658&gt;--RIGHT($A$2,LEN($A$2)-8),"",SUMIF(Table1[SHIFT NOMENCLATURE], $B658, Table1[EVIC FIRE]))</f>
        <v/>
      </c>
      <c r="G658" s="1" t="str">
        <f>IF($A658&gt;--RIGHT($A$2,LEN($A$2)-8),"",SUMIF(Table1[SHIFT NOMENCLATURE], $B658, Table1[EKIA]))</f>
        <v/>
      </c>
      <c r="H658" s="1" t="str">
        <f>IF($A658&gt;--RIGHT($A$2,LEN($A$2)-8),"",SUMIF(Table1[SHIFT NOMENCLATURE], $B658, Table1[EWIA]))</f>
        <v/>
      </c>
      <c r="I658" s="1" t="str">
        <f>IF($A658&gt;--RIGHT($A$2,LEN($A$2)-8),"",SUMIF(Table1[SHIFT NOMENCLATURE], $B658, Table1[EPW]))</f>
        <v/>
      </c>
      <c r="J658" s="1" t="str">
        <f>IF($A658&gt;--RIGHT($A$2,LEN($A$2)-8),"",SUMIF(Table1[SHIFT NOMENCLATURE], $B658, Table1[FVIC KILL]))</f>
        <v/>
      </c>
      <c r="K658" s="1" t="str">
        <f>IF($A658&gt;--RIGHT($A$2,LEN($A$2)-8),"",SUMIF(Table1[SHIFT NOMENCLATURE], $B658, Table1[FVIC MOB]))</f>
        <v/>
      </c>
      <c r="L658" s="1" t="str">
        <f>IF($A658&gt;--RIGHT($A$2,LEN($A$2)-8),"",SUMIF(Table1[SHIFT NOMENCLATURE], $B658, Table1[FVIC FIRE]))</f>
        <v/>
      </c>
      <c r="M658" s="1" t="str">
        <f>IF($A658&gt;--RIGHT($A$2,LEN($A$2)-8),"",SUMIF(Table1[SHIFT NOMENCLATURE], $B658, Table1[FKIA]))</f>
        <v/>
      </c>
      <c r="N658" s="1" t="str">
        <f>IF($A658&gt;--RIGHT($A$2,LEN($A$2)-8),"",SUMIF(Table1[SHIFT NOMENCLATURE], $B658, Table1[FWIA]))</f>
        <v/>
      </c>
      <c r="O658" s="1" t="str">
        <f>IF($A658&gt;--RIGHT($A$2,LEN($A$2)-8),"",SUMIF(Table1[SHIFT NOMENCLATURE], $B658, Table1[DUSTWUN]))</f>
        <v/>
      </c>
    </row>
    <row r="659" spans="1:15" x14ac:dyDescent="0.25">
      <c r="A659" s="1" t="str">
        <f t="shared" si="20"/>
        <v/>
      </c>
      <c r="B659" t="str">
        <f t="shared" si="21"/>
        <v/>
      </c>
      <c r="C659" s="1" t="str">
        <f>IF($A659&gt;--RIGHT($A$2,LEN($A$2)-8),"",COUNTIF(Table1[SHIFT NOMENCLATURE],$B659))</f>
        <v/>
      </c>
      <c r="D659" s="1" t="str">
        <f>IF($A659&gt;--RIGHT($A$2,LEN($A$2)-8),"",SUMIF(Table1[SHIFT NOMENCLATURE], $B659, Table1[EVIC KILL]))</f>
        <v/>
      </c>
      <c r="E659" s="1" t="str">
        <f>IF($A659&gt;--RIGHT($A$2,LEN($A$2)-8),"",SUMIF(Table1[SHIFT NOMENCLATURE], $B659, Table1[EVIC MOB]))</f>
        <v/>
      </c>
      <c r="F659" s="1" t="str">
        <f>IF($A659&gt;--RIGHT($A$2,LEN($A$2)-8),"",SUMIF(Table1[SHIFT NOMENCLATURE], $B659, Table1[EVIC FIRE]))</f>
        <v/>
      </c>
      <c r="G659" s="1" t="str">
        <f>IF($A659&gt;--RIGHT($A$2,LEN($A$2)-8),"",SUMIF(Table1[SHIFT NOMENCLATURE], $B659, Table1[EKIA]))</f>
        <v/>
      </c>
      <c r="H659" s="1" t="str">
        <f>IF($A659&gt;--RIGHT($A$2,LEN($A$2)-8),"",SUMIF(Table1[SHIFT NOMENCLATURE], $B659, Table1[EWIA]))</f>
        <v/>
      </c>
      <c r="I659" s="1" t="str">
        <f>IF($A659&gt;--RIGHT($A$2,LEN($A$2)-8),"",SUMIF(Table1[SHIFT NOMENCLATURE], $B659, Table1[EPW]))</f>
        <v/>
      </c>
      <c r="J659" s="1" t="str">
        <f>IF($A659&gt;--RIGHT($A$2,LEN($A$2)-8),"",SUMIF(Table1[SHIFT NOMENCLATURE], $B659, Table1[FVIC KILL]))</f>
        <v/>
      </c>
      <c r="K659" s="1" t="str">
        <f>IF($A659&gt;--RIGHT($A$2,LEN($A$2)-8),"",SUMIF(Table1[SHIFT NOMENCLATURE], $B659, Table1[FVIC MOB]))</f>
        <v/>
      </c>
      <c r="L659" s="1" t="str">
        <f>IF($A659&gt;--RIGHT($A$2,LEN($A$2)-8),"",SUMIF(Table1[SHIFT NOMENCLATURE], $B659, Table1[FVIC FIRE]))</f>
        <v/>
      </c>
      <c r="M659" s="1" t="str">
        <f>IF($A659&gt;--RIGHT($A$2,LEN($A$2)-8),"",SUMIF(Table1[SHIFT NOMENCLATURE], $B659, Table1[FKIA]))</f>
        <v/>
      </c>
      <c r="N659" s="1" t="str">
        <f>IF($A659&gt;--RIGHT($A$2,LEN($A$2)-8),"",SUMIF(Table1[SHIFT NOMENCLATURE], $B659, Table1[FWIA]))</f>
        <v/>
      </c>
      <c r="O659" s="1" t="str">
        <f>IF($A659&gt;--RIGHT($A$2,LEN($A$2)-8),"",SUMIF(Table1[SHIFT NOMENCLATURE], $B659, Table1[DUSTWUN]))</f>
        <v/>
      </c>
    </row>
    <row r="660" spans="1:15" x14ac:dyDescent="0.25">
      <c r="A660" s="1" t="str">
        <f t="shared" si="20"/>
        <v/>
      </c>
      <c r="B660" t="str">
        <f t="shared" si="21"/>
        <v/>
      </c>
      <c r="C660" s="1" t="str">
        <f>IF($A660&gt;--RIGHT($A$2,LEN($A$2)-8),"",COUNTIF(Table1[SHIFT NOMENCLATURE],$B660))</f>
        <v/>
      </c>
      <c r="D660" s="1" t="str">
        <f>IF($A660&gt;--RIGHT($A$2,LEN($A$2)-8),"",SUMIF(Table1[SHIFT NOMENCLATURE], $B660, Table1[EVIC KILL]))</f>
        <v/>
      </c>
      <c r="E660" s="1" t="str">
        <f>IF($A660&gt;--RIGHT($A$2,LEN($A$2)-8),"",SUMIF(Table1[SHIFT NOMENCLATURE], $B660, Table1[EVIC MOB]))</f>
        <v/>
      </c>
      <c r="F660" s="1" t="str">
        <f>IF($A660&gt;--RIGHT($A$2,LEN($A$2)-8),"",SUMIF(Table1[SHIFT NOMENCLATURE], $B660, Table1[EVIC FIRE]))</f>
        <v/>
      </c>
      <c r="G660" s="1" t="str">
        <f>IF($A660&gt;--RIGHT($A$2,LEN($A$2)-8),"",SUMIF(Table1[SHIFT NOMENCLATURE], $B660, Table1[EKIA]))</f>
        <v/>
      </c>
      <c r="H660" s="1" t="str">
        <f>IF($A660&gt;--RIGHT($A$2,LEN($A$2)-8),"",SUMIF(Table1[SHIFT NOMENCLATURE], $B660, Table1[EWIA]))</f>
        <v/>
      </c>
      <c r="I660" s="1" t="str">
        <f>IF($A660&gt;--RIGHT($A$2,LEN($A$2)-8),"",SUMIF(Table1[SHIFT NOMENCLATURE], $B660, Table1[EPW]))</f>
        <v/>
      </c>
      <c r="J660" s="1" t="str">
        <f>IF($A660&gt;--RIGHT($A$2,LEN($A$2)-8),"",SUMIF(Table1[SHIFT NOMENCLATURE], $B660, Table1[FVIC KILL]))</f>
        <v/>
      </c>
      <c r="K660" s="1" t="str">
        <f>IF($A660&gt;--RIGHT($A$2,LEN($A$2)-8),"",SUMIF(Table1[SHIFT NOMENCLATURE], $B660, Table1[FVIC MOB]))</f>
        <v/>
      </c>
      <c r="L660" s="1" t="str">
        <f>IF($A660&gt;--RIGHT($A$2,LEN($A$2)-8),"",SUMIF(Table1[SHIFT NOMENCLATURE], $B660, Table1[FVIC FIRE]))</f>
        <v/>
      </c>
      <c r="M660" s="1" t="str">
        <f>IF($A660&gt;--RIGHT($A$2,LEN($A$2)-8),"",SUMIF(Table1[SHIFT NOMENCLATURE], $B660, Table1[FKIA]))</f>
        <v/>
      </c>
      <c r="N660" s="1" t="str">
        <f>IF($A660&gt;--RIGHT($A$2,LEN($A$2)-8),"",SUMIF(Table1[SHIFT NOMENCLATURE], $B660, Table1[FWIA]))</f>
        <v/>
      </c>
      <c r="O660" s="1" t="str">
        <f>IF($A660&gt;--RIGHT($A$2,LEN($A$2)-8),"",SUMIF(Table1[SHIFT NOMENCLATURE], $B660, Table1[DUSTWUN]))</f>
        <v/>
      </c>
    </row>
    <row r="661" spans="1:15" x14ac:dyDescent="0.25">
      <c r="A661" s="1" t="str">
        <f t="shared" si="20"/>
        <v/>
      </c>
      <c r="B661" t="str">
        <f t="shared" si="21"/>
        <v/>
      </c>
      <c r="C661" s="1" t="str">
        <f>IF($A661&gt;--RIGHT($A$2,LEN($A$2)-8),"",COUNTIF(Table1[SHIFT NOMENCLATURE],$B661))</f>
        <v/>
      </c>
      <c r="D661" s="1" t="str">
        <f>IF($A661&gt;--RIGHT($A$2,LEN($A$2)-8),"",SUMIF(Table1[SHIFT NOMENCLATURE], $B661, Table1[EVIC KILL]))</f>
        <v/>
      </c>
      <c r="E661" s="1" t="str">
        <f>IF($A661&gt;--RIGHT($A$2,LEN($A$2)-8),"",SUMIF(Table1[SHIFT NOMENCLATURE], $B661, Table1[EVIC MOB]))</f>
        <v/>
      </c>
      <c r="F661" s="1" t="str">
        <f>IF($A661&gt;--RIGHT($A$2,LEN($A$2)-8),"",SUMIF(Table1[SHIFT NOMENCLATURE], $B661, Table1[EVIC FIRE]))</f>
        <v/>
      </c>
      <c r="G661" s="1" t="str">
        <f>IF($A661&gt;--RIGHT($A$2,LEN($A$2)-8),"",SUMIF(Table1[SHIFT NOMENCLATURE], $B661, Table1[EKIA]))</f>
        <v/>
      </c>
      <c r="H661" s="1" t="str">
        <f>IF($A661&gt;--RIGHT($A$2,LEN($A$2)-8),"",SUMIF(Table1[SHIFT NOMENCLATURE], $B661, Table1[EWIA]))</f>
        <v/>
      </c>
      <c r="I661" s="1" t="str">
        <f>IF($A661&gt;--RIGHT($A$2,LEN($A$2)-8),"",SUMIF(Table1[SHIFT NOMENCLATURE], $B661, Table1[EPW]))</f>
        <v/>
      </c>
      <c r="J661" s="1" t="str">
        <f>IF($A661&gt;--RIGHT($A$2,LEN($A$2)-8),"",SUMIF(Table1[SHIFT NOMENCLATURE], $B661, Table1[FVIC KILL]))</f>
        <v/>
      </c>
      <c r="K661" s="1" t="str">
        <f>IF($A661&gt;--RIGHT($A$2,LEN($A$2)-8),"",SUMIF(Table1[SHIFT NOMENCLATURE], $B661, Table1[FVIC MOB]))</f>
        <v/>
      </c>
      <c r="L661" s="1" t="str">
        <f>IF($A661&gt;--RIGHT($A$2,LEN($A$2)-8),"",SUMIF(Table1[SHIFT NOMENCLATURE], $B661, Table1[FVIC FIRE]))</f>
        <v/>
      </c>
      <c r="M661" s="1" t="str">
        <f>IF($A661&gt;--RIGHT($A$2,LEN($A$2)-8),"",SUMIF(Table1[SHIFT NOMENCLATURE], $B661, Table1[FKIA]))</f>
        <v/>
      </c>
      <c r="N661" s="1" t="str">
        <f>IF($A661&gt;--RIGHT($A$2,LEN($A$2)-8),"",SUMIF(Table1[SHIFT NOMENCLATURE], $B661, Table1[FWIA]))</f>
        <v/>
      </c>
      <c r="O661" s="1" t="str">
        <f>IF($A661&gt;--RIGHT($A$2,LEN($A$2)-8),"",SUMIF(Table1[SHIFT NOMENCLATURE], $B661, Table1[DUSTWUN]))</f>
        <v/>
      </c>
    </row>
    <row r="662" spans="1:15" x14ac:dyDescent="0.25">
      <c r="A662" s="1" t="str">
        <f t="shared" si="20"/>
        <v/>
      </c>
      <c r="B662" t="str">
        <f t="shared" si="21"/>
        <v/>
      </c>
      <c r="C662" s="1" t="str">
        <f>IF($A662&gt;--RIGHT($A$2,LEN($A$2)-8),"",COUNTIF(Table1[SHIFT NOMENCLATURE],$B662))</f>
        <v/>
      </c>
      <c r="D662" s="1" t="str">
        <f>IF($A662&gt;--RIGHT($A$2,LEN($A$2)-8),"",SUMIF(Table1[SHIFT NOMENCLATURE], $B662, Table1[EVIC KILL]))</f>
        <v/>
      </c>
      <c r="E662" s="1" t="str">
        <f>IF($A662&gt;--RIGHT($A$2,LEN($A$2)-8),"",SUMIF(Table1[SHIFT NOMENCLATURE], $B662, Table1[EVIC MOB]))</f>
        <v/>
      </c>
      <c r="F662" s="1" t="str">
        <f>IF($A662&gt;--RIGHT($A$2,LEN($A$2)-8),"",SUMIF(Table1[SHIFT NOMENCLATURE], $B662, Table1[EVIC FIRE]))</f>
        <v/>
      </c>
      <c r="G662" s="1" t="str">
        <f>IF($A662&gt;--RIGHT($A$2,LEN($A$2)-8),"",SUMIF(Table1[SHIFT NOMENCLATURE], $B662, Table1[EKIA]))</f>
        <v/>
      </c>
      <c r="H662" s="1" t="str">
        <f>IF($A662&gt;--RIGHT($A$2,LEN($A$2)-8),"",SUMIF(Table1[SHIFT NOMENCLATURE], $B662, Table1[EWIA]))</f>
        <v/>
      </c>
      <c r="I662" s="1" t="str">
        <f>IF($A662&gt;--RIGHT($A$2,LEN($A$2)-8),"",SUMIF(Table1[SHIFT NOMENCLATURE], $B662, Table1[EPW]))</f>
        <v/>
      </c>
      <c r="J662" s="1" t="str">
        <f>IF($A662&gt;--RIGHT($A$2,LEN($A$2)-8),"",SUMIF(Table1[SHIFT NOMENCLATURE], $B662, Table1[FVIC KILL]))</f>
        <v/>
      </c>
      <c r="K662" s="1" t="str">
        <f>IF($A662&gt;--RIGHT($A$2,LEN($A$2)-8),"",SUMIF(Table1[SHIFT NOMENCLATURE], $B662, Table1[FVIC MOB]))</f>
        <v/>
      </c>
      <c r="L662" s="1" t="str">
        <f>IF($A662&gt;--RIGHT($A$2,LEN($A$2)-8),"",SUMIF(Table1[SHIFT NOMENCLATURE], $B662, Table1[FVIC FIRE]))</f>
        <v/>
      </c>
      <c r="M662" s="1" t="str">
        <f>IF($A662&gt;--RIGHT($A$2,LEN($A$2)-8),"",SUMIF(Table1[SHIFT NOMENCLATURE], $B662, Table1[FKIA]))</f>
        <v/>
      </c>
      <c r="N662" s="1" t="str">
        <f>IF($A662&gt;--RIGHT($A$2,LEN($A$2)-8),"",SUMIF(Table1[SHIFT NOMENCLATURE], $B662, Table1[FWIA]))</f>
        <v/>
      </c>
      <c r="O662" s="1" t="str">
        <f>IF($A662&gt;--RIGHT($A$2,LEN($A$2)-8),"",SUMIF(Table1[SHIFT NOMENCLATURE], $B662, Table1[DUSTWUN]))</f>
        <v/>
      </c>
    </row>
    <row r="663" spans="1:15" x14ac:dyDescent="0.25">
      <c r="A663" s="1" t="str">
        <f t="shared" si="20"/>
        <v/>
      </c>
      <c r="B663" t="str">
        <f t="shared" si="21"/>
        <v/>
      </c>
      <c r="C663" s="1" t="str">
        <f>IF($A663&gt;--RIGHT($A$2,LEN($A$2)-8),"",COUNTIF(Table1[SHIFT NOMENCLATURE],$B663))</f>
        <v/>
      </c>
      <c r="D663" s="1" t="str">
        <f>IF($A663&gt;--RIGHT($A$2,LEN($A$2)-8),"",SUMIF(Table1[SHIFT NOMENCLATURE], $B663, Table1[EVIC KILL]))</f>
        <v/>
      </c>
      <c r="E663" s="1" t="str">
        <f>IF($A663&gt;--RIGHT($A$2,LEN($A$2)-8),"",SUMIF(Table1[SHIFT NOMENCLATURE], $B663, Table1[EVIC MOB]))</f>
        <v/>
      </c>
      <c r="F663" s="1" t="str">
        <f>IF($A663&gt;--RIGHT($A$2,LEN($A$2)-8),"",SUMIF(Table1[SHIFT NOMENCLATURE], $B663, Table1[EVIC FIRE]))</f>
        <v/>
      </c>
      <c r="G663" s="1" t="str">
        <f>IF($A663&gt;--RIGHT($A$2,LEN($A$2)-8),"",SUMIF(Table1[SHIFT NOMENCLATURE], $B663, Table1[EKIA]))</f>
        <v/>
      </c>
      <c r="H663" s="1" t="str">
        <f>IF($A663&gt;--RIGHT($A$2,LEN($A$2)-8),"",SUMIF(Table1[SHIFT NOMENCLATURE], $B663, Table1[EWIA]))</f>
        <v/>
      </c>
      <c r="I663" s="1" t="str">
        <f>IF($A663&gt;--RIGHT($A$2,LEN($A$2)-8),"",SUMIF(Table1[SHIFT NOMENCLATURE], $B663, Table1[EPW]))</f>
        <v/>
      </c>
      <c r="J663" s="1" t="str">
        <f>IF($A663&gt;--RIGHT($A$2,LEN($A$2)-8),"",SUMIF(Table1[SHIFT NOMENCLATURE], $B663, Table1[FVIC KILL]))</f>
        <v/>
      </c>
      <c r="K663" s="1" t="str">
        <f>IF($A663&gt;--RIGHT($A$2,LEN($A$2)-8),"",SUMIF(Table1[SHIFT NOMENCLATURE], $B663, Table1[FVIC MOB]))</f>
        <v/>
      </c>
      <c r="L663" s="1" t="str">
        <f>IF($A663&gt;--RIGHT($A$2,LEN($A$2)-8),"",SUMIF(Table1[SHIFT NOMENCLATURE], $B663, Table1[FVIC FIRE]))</f>
        <v/>
      </c>
      <c r="M663" s="1" t="str">
        <f>IF($A663&gt;--RIGHT($A$2,LEN($A$2)-8),"",SUMIF(Table1[SHIFT NOMENCLATURE], $B663, Table1[FKIA]))</f>
        <v/>
      </c>
      <c r="N663" s="1" t="str">
        <f>IF($A663&gt;--RIGHT($A$2,LEN($A$2)-8),"",SUMIF(Table1[SHIFT NOMENCLATURE], $B663, Table1[FWIA]))</f>
        <v/>
      </c>
      <c r="O663" s="1" t="str">
        <f>IF($A663&gt;--RIGHT($A$2,LEN($A$2)-8),"",SUMIF(Table1[SHIFT NOMENCLATURE], $B663, Table1[DUSTWUN]))</f>
        <v/>
      </c>
    </row>
    <row r="664" spans="1:15" x14ac:dyDescent="0.25">
      <c r="A664" s="1" t="str">
        <f t="shared" si="20"/>
        <v/>
      </c>
      <c r="B664" t="str">
        <f t="shared" si="21"/>
        <v/>
      </c>
      <c r="C664" s="1" t="str">
        <f>IF($A664&gt;--RIGHT($A$2,LEN($A$2)-8),"",COUNTIF(Table1[SHIFT NOMENCLATURE],$B664))</f>
        <v/>
      </c>
      <c r="D664" s="1" t="str">
        <f>IF($A664&gt;--RIGHT($A$2,LEN($A$2)-8),"",SUMIF(Table1[SHIFT NOMENCLATURE], $B664, Table1[EVIC KILL]))</f>
        <v/>
      </c>
      <c r="E664" s="1" t="str">
        <f>IF($A664&gt;--RIGHT($A$2,LEN($A$2)-8),"",SUMIF(Table1[SHIFT NOMENCLATURE], $B664, Table1[EVIC MOB]))</f>
        <v/>
      </c>
      <c r="F664" s="1" t="str">
        <f>IF($A664&gt;--RIGHT($A$2,LEN($A$2)-8),"",SUMIF(Table1[SHIFT NOMENCLATURE], $B664, Table1[EVIC FIRE]))</f>
        <v/>
      </c>
      <c r="G664" s="1" t="str">
        <f>IF($A664&gt;--RIGHT($A$2,LEN($A$2)-8),"",SUMIF(Table1[SHIFT NOMENCLATURE], $B664, Table1[EKIA]))</f>
        <v/>
      </c>
      <c r="H664" s="1" t="str">
        <f>IF($A664&gt;--RIGHT($A$2,LEN($A$2)-8),"",SUMIF(Table1[SHIFT NOMENCLATURE], $B664, Table1[EWIA]))</f>
        <v/>
      </c>
      <c r="I664" s="1" t="str">
        <f>IF($A664&gt;--RIGHT($A$2,LEN($A$2)-8),"",SUMIF(Table1[SHIFT NOMENCLATURE], $B664, Table1[EPW]))</f>
        <v/>
      </c>
      <c r="J664" s="1" t="str">
        <f>IF($A664&gt;--RIGHT($A$2,LEN($A$2)-8),"",SUMIF(Table1[SHIFT NOMENCLATURE], $B664, Table1[FVIC KILL]))</f>
        <v/>
      </c>
      <c r="K664" s="1" t="str">
        <f>IF($A664&gt;--RIGHT($A$2,LEN($A$2)-8),"",SUMIF(Table1[SHIFT NOMENCLATURE], $B664, Table1[FVIC MOB]))</f>
        <v/>
      </c>
      <c r="L664" s="1" t="str">
        <f>IF($A664&gt;--RIGHT($A$2,LEN($A$2)-8),"",SUMIF(Table1[SHIFT NOMENCLATURE], $B664, Table1[FVIC FIRE]))</f>
        <v/>
      </c>
      <c r="M664" s="1" t="str">
        <f>IF($A664&gt;--RIGHT($A$2,LEN($A$2)-8),"",SUMIF(Table1[SHIFT NOMENCLATURE], $B664, Table1[FKIA]))</f>
        <v/>
      </c>
      <c r="N664" s="1" t="str">
        <f>IF($A664&gt;--RIGHT($A$2,LEN($A$2)-8),"",SUMIF(Table1[SHIFT NOMENCLATURE], $B664, Table1[FWIA]))</f>
        <v/>
      </c>
      <c r="O664" s="1" t="str">
        <f>IF($A664&gt;--RIGHT($A$2,LEN($A$2)-8),"",SUMIF(Table1[SHIFT NOMENCLATURE], $B664, Table1[DUSTWUN]))</f>
        <v/>
      </c>
    </row>
    <row r="665" spans="1:15" x14ac:dyDescent="0.25">
      <c r="A665" s="1" t="str">
        <f t="shared" si="20"/>
        <v/>
      </c>
      <c r="B665" t="str">
        <f t="shared" si="21"/>
        <v/>
      </c>
      <c r="C665" s="1" t="str">
        <f>IF($A665&gt;--RIGHT($A$2,LEN($A$2)-8),"",COUNTIF(Table1[SHIFT NOMENCLATURE],$B665))</f>
        <v/>
      </c>
      <c r="D665" s="1" t="str">
        <f>IF($A665&gt;--RIGHT($A$2,LEN($A$2)-8),"",SUMIF(Table1[SHIFT NOMENCLATURE], $B665, Table1[EVIC KILL]))</f>
        <v/>
      </c>
      <c r="E665" s="1" t="str">
        <f>IF($A665&gt;--RIGHT($A$2,LEN($A$2)-8),"",SUMIF(Table1[SHIFT NOMENCLATURE], $B665, Table1[EVIC MOB]))</f>
        <v/>
      </c>
      <c r="F665" s="1" t="str">
        <f>IF($A665&gt;--RIGHT($A$2,LEN($A$2)-8),"",SUMIF(Table1[SHIFT NOMENCLATURE], $B665, Table1[EVIC FIRE]))</f>
        <v/>
      </c>
      <c r="G665" s="1" t="str">
        <f>IF($A665&gt;--RIGHT($A$2,LEN($A$2)-8),"",SUMIF(Table1[SHIFT NOMENCLATURE], $B665, Table1[EKIA]))</f>
        <v/>
      </c>
      <c r="H665" s="1" t="str">
        <f>IF($A665&gt;--RIGHT($A$2,LEN($A$2)-8),"",SUMIF(Table1[SHIFT NOMENCLATURE], $B665, Table1[EWIA]))</f>
        <v/>
      </c>
      <c r="I665" s="1" t="str">
        <f>IF($A665&gt;--RIGHT($A$2,LEN($A$2)-8),"",SUMIF(Table1[SHIFT NOMENCLATURE], $B665, Table1[EPW]))</f>
        <v/>
      </c>
      <c r="J665" s="1" t="str">
        <f>IF($A665&gt;--RIGHT($A$2,LEN($A$2)-8),"",SUMIF(Table1[SHIFT NOMENCLATURE], $B665, Table1[FVIC KILL]))</f>
        <v/>
      </c>
      <c r="K665" s="1" t="str">
        <f>IF($A665&gt;--RIGHT($A$2,LEN($A$2)-8),"",SUMIF(Table1[SHIFT NOMENCLATURE], $B665, Table1[FVIC MOB]))</f>
        <v/>
      </c>
      <c r="L665" s="1" t="str">
        <f>IF($A665&gt;--RIGHT($A$2,LEN($A$2)-8),"",SUMIF(Table1[SHIFT NOMENCLATURE], $B665, Table1[FVIC FIRE]))</f>
        <v/>
      </c>
      <c r="M665" s="1" t="str">
        <f>IF($A665&gt;--RIGHT($A$2,LEN($A$2)-8),"",SUMIF(Table1[SHIFT NOMENCLATURE], $B665, Table1[FKIA]))</f>
        <v/>
      </c>
      <c r="N665" s="1" t="str">
        <f>IF($A665&gt;--RIGHT($A$2,LEN($A$2)-8),"",SUMIF(Table1[SHIFT NOMENCLATURE], $B665, Table1[FWIA]))</f>
        <v/>
      </c>
      <c r="O665" s="1" t="str">
        <f>IF($A665&gt;--RIGHT($A$2,LEN($A$2)-8),"",SUMIF(Table1[SHIFT NOMENCLATURE], $B665, Table1[DUSTWUN]))</f>
        <v/>
      </c>
    </row>
    <row r="666" spans="1:15" x14ac:dyDescent="0.25">
      <c r="A666" s="1" t="str">
        <f t="shared" si="20"/>
        <v/>
      </c>
      <c r="B666" t="str">
        <f t="shared" si="21"/>
        <v/>
      </c>
      <c r="C666" s="1" t="str">
        <f>IF($A666&gt;--RIGHT($A$2,LEN($A$2)-8),"",COUNTIF(Table1[SHIFT NOMENCLATURE],$B666))</f>
        <v/>
      </c>
      <c r="D666" s="1" t="str">
        <f>IF($A666&gt;--RIGHT($A$2,LEN($A$2)-8),"",SUMIF(Table1[SHIFT NOMENCLATURE], $B666, Table1[EVIC KILL]))</f>
        <v/>
      </c>
      <c r="E666" s="1" t="str">
        <f>IF($A666&gt;--RIGHT($A$2,LEN($A$2)-8),"",SUMIF(Table1[SHIFT NOMENCLATURE], $B666, Table1[EVIC MOB]))</f>
        <v/>
      </c>
      <c r="F666" s="1" t="str">
        <f>IF($A666&gt;--RIGHT($A$2,LEN($A$2)-8),"",SUMIF(Table1[SHIFT NOMENCLATURE], $B666, Table1[EVIC FIRE]))</f>
        <v/>
      </c>
      <c r="G666" s="1" t="str">
        <f>IF($A666&gt;--RIGHT($A$2,LEN($A$2)-8),"",SUMIF(Table1[SHIFT NOMENCLATURE], $B666, Table1[EKIA]))</f>
        <v/>
      </c>
      <c r="H666" s="1" t="str">
        <f>IF($A666&gt;--RIGHT($A$2,LEN($A$2)-8),"",SUMIF(Table1[SHIFT NOMENCLATURE], $B666, Table1[EWIA]))</f>
        <v/>
      </c>
      <c r="I666" s="1" t="str">
        <f>IF($A666&gt;--RIGHT($A$2,LEN($A$2)-8),"",SUMIF(Table1[SHIFT NOMENCLATURE], $B666, Table1[EPW]))</f>
        <v/>
      </c>
      <c r="J666" s="1" t="str">
        <f>IF($A666&gt;--RIGHT($A$2,LEN($A$2)-8),"",SUMIF(Table1[SHIFT NOMENCLATURE], $B666, Table1[FVIC KILL]))</f>
        <v/>
      </c>
      <c r="K666" s="1" t="str">
        <f>IF($A666&gt;--RIGHT($A$2,LEN($A$2)-8),"",SUMIF(Table1[SHIFT NOMENCLATURE], $B666, Table1[FVIC MOB]))</f>
        <v/>
      </c>
      <c r="L666" s="1" t="str">
        <f>IF($A666&gt;--RIGHT($A$2,LEN($A$2)-8),"",SUMIF(Table1[SHIFT NOMENCLATURE], $B666, Table1[FVIC FIRE]))</f>
        <v/>
      </c>
      <c r="M666" s="1" t="str">
        <f>IF($A666&gt;--RIGHT($A$2,LEN($A$2)-8),"",SUMIF(Table1[SHIFT NOMENCLATURE], $B666, Table1[FKIA]))</f>
        <v/>
      </c>
      <c r="N666" s="1" t="str">
        <f>IF($A666&gt;--RIGHT($A$2,LEN($A$2)-8),"",SUMIF(Table1[SHIFT NOMENCLATURE], $B666, Table1[FWIA]))</f>
        <v/>
      </c>
      <c r="O666" s="1" t="str">
        <f>IF($A666&gt;--RIGHT($A$2,LEN($A$2)-8),"",SUMIF(Table1[SHIFT NOMENCLATURE], $B666, Table1[DUSTWUN]))</f>
        <v/>
      </c>
    </row>
    <row r="667" spans="1:15" x14ac:dyDescent="0.25">
      <c r="A667" s="1" t="str">
        <f t="shared" si="20"/>
        <v/>
      </c>
      <c r="B667" t="str">
        <f t="shared" si="21"/>
        <v/>
      </c>
      <c r="C667" s="1" t="str">
        <f>IF($A667&gt;--RIGHT($A$2,LEN($A$2)-8),"",COUNTIF(Table1[SHIFT NOMENCLATURE],$B667))</f>
        <v/>
      </c>
      <c r="D667" s="1" t="str">
        <f>IF($A667&gt;--RIGHT($A$2,LEN($A$2)-8),"",SUMIF(Table1[SHIFT NOMENCLATURE], $B667, Table1[EVIC KILL]))</f>
        <v/>
      </c>
      <c r="E667" s="1" t="str">
        <f>IF($A667&gt;--RIGHT($A$2,LEN($A$2)-8),"",SUMIF(Table1[SHIFT NOMENCLATURE], $B667, Table1[EVIC MOB]))</f>
        <v/>
      </c>
      <c r="F667" s="1" t="str">
        <f>IF($A667&gt;--RIGHT($A$2,LEN($A$2)-8),"",SUMIF(Table1[SHIFT NOMENCLATURE], $B667, Table1[EVIC FIRE]))</f>
        <v/>
      </c>
      <c r="G667" s="1" t="str">
        <f>IF($A667&gt;--RIGHT($A$2,LEN($A$2)-8),"",SUMIF(Table1[SHIFT NOMENCLATURE], $B667, Table1[EKIA]))</f>
        <v/>
      </c>
      <c r="H667" s="1" t="str">
        <f>IF($A667&gt;--RIGHT($A$2,LEN($A$2)-8),"",SUMIF(Table1[SHIFT NOMENCLATURE], $B667, Table1[EWIA]))</f>
        <v/>
      </c>
      <c r="I667" s="1" t="str">
        <f>IF($A667&gt;--RIGHT($A$2,LEN($A$2)-8),"",SUMIF(Table1[SHIFT NOMENCLATURE], $B667, Table1[EPW]))</f>
        <v/>
      </c>
      <c r="J667" s="1" t="str">
        <f>IF($A667&gt;--RIGHT($A$2,LEN($A$2)-8),"",SUMIF(Table1[SHIFT NOMENCLATURE], $B667, Table1[FVIC KILL]))</f>
        <v/>
      </c>
      <c r="K667" s="1" t="str">
        <f>IF($A667&gt;--RIGHT($A$2,LEN($A$2)-8),"",SUMIF(Table1[SHIFT NOMENCLATURE], $B667, Table1[FVIC MOB]))</f>
        <v/>
      </c>
      <c r="L667" s="1" t="str">
        <f>IF($A667&gt;--RIGHT($A$2,LEN($A$2)-8),"",SUMIF(Table1[SHIFT NOMENCLATURE], $B667, Table1[FVIC FIRE]))</f>
        <v/>
      </c>
      <c r="M667" s="1" t="str">
        <f>IF($A667&gt;--RIGHT($A$2,LEN($A$2)-8),"",SUMIF(Table1[SHIFT NOMENCLATURE], $B667, Table1[FKIA]))</f>
        <v/>
      </c>
      <c r="N667" s="1" t="str">
        <f>IF($A667&gt;--RIGHT($A$2,LEN($A$2)-8),"",SUMIF(Table1[SHIFT NOMENCLATURE], $B667, Table1[FWIA]))</f>
        <v/>
      </c>
      <c r="O667" s="1" t="str">
        <f>IF($A667&gt;--RIGHT($A$2,LEN($A$2)-8),"",SUMIF(Table1[SHIFT NOMENCLATURE], $B667, Table1[DUSTWUN]))</f>
        <v/>
      </c>
    </row>
    <row r="668" spans="1:15" x14ac:dyDescent="0.25">
      <c r="A668" s="1" t="str">
        <f t="shared" si="20"/>
        <v/>
      </c>
      <c r="B668" t="str">
        <f t="shared" si="21"/>
        <v/>
      </c>
      <c r="C668" s="1" t="str">
        <f>IF($A668&gt;--RIGHT($A$2,LEN($A$2)-8),"",COUNTIF(Table1[SHIFT NOMENCLATURE],$B668))</f>
        <v/>
      </c>
      <c r="D668" s="1" t="str">
        <f>IF($A668&gt;--RIGHT($A$2,LEN($A$2)-8),"",SUMIF(Table1[SHIFT NOMENCLATURE], $B668, Table1[EVIC KILL]))</f>
        <v/>
      </c>
      <c r="E668" s="1" t="str">
        <f>IF($A668&gt;--RIGHT($A$2,LEN($A$2)-8),"",SUMIF(Table1[SHIFT NOMENCLATURE], $B668, Table1[EVIC MOB]))</f>
        <v/>
      </c>
      <c r="F668" s="1" t="str">
        <f>IF($A668&gt;--RIGHT($A$2,LEN($A$2)-8),"",SUMIF(Table1[SHIFT NOMENCLATURE], $B668, Table1[EVIC FIRE]))</f>
        <v/>
      </c>
      <c r="G668" s="1" t="str">
        <f>IF($A668&gt;--RIGHT($A$2,LEN($A$2)-8),"",SUMIF(Table1[SHIFT NOMENCLATURE], $B668, Table1[EKIA]))</f>
        <v/>
      </c>
      <c r="H668" s="1" t="str">
        <f>IF($A668&gt;--RIGHT($A$2,LEN($A$2)-8),"",SUMIF(Table1[SHIFT NOMENCLATURE], $B668, Table1[EWIA]))</f>
        <v/>
      </c>
      <c r="I668" s="1" t="str">
        <f>IF($A668&gt;--RIGHT($A$2,LEN($A$2)-8),"",SUMIF(Table1[SHIFT NOMENCLATURE], $B668, Table1[EPW]))</f>
        <v/>
      </c>
      <c r="J668" s="1" t="str">
        <f>IF($A668&gt;--RIGHT($A$2,LEN($A$2)-8),"",SUMIF(Table1[SHIFT NOMENCLATURE], $B668, Table1[FVIC KILL]))</f>
        <v/>
      </c>
      <c r="K668" s="1" t="str">
        <f>IF($A668&gt;--RIGHT($A$2,LEN($A$2)-8),"",SUMIF(Table1[SHIFT NOMENCLATURE], $B668, Table1[FVIC MOB]))</f>
        <v/>
      </c>
      <c r="L668" s="1" t="str">
        <f>IF($A668&gt;--RIGHT($A$2,LEN($A$2)-8),"",SUMIF(Table1[SHIFT NOMENCLATURE], $B668, Table1[FVIC FIRE]))</f>
        <v/>
      </c>
      <c r="M668" s="1" t="str">
        <f>IF($A668&gt;--RIGHT($A$2,LEN($A$2)-8),"",SUMIF(Table1[SHIFT NOMENCLATURE], $B668, Table1[FKIA]))</f>
        <v/>
      </c>
      <c r="N668" s="1" t="str">
        <f>IF($A668&gt;--RIGHT($A$2,LEN($A$2)-8),"",SUMIF(Table1[SHIFT NOMENCLATURE], $B668, Table1[FWIA]))</f>
        <v/>
      </c>
      <c r="O668" s="1" t="str">
        <f>IF($A668&gt;--RIGHT($A$2,LEN($A$2)-8),"",SUMIF(Table1[SHIFT NOMENCLATURE], $B668, Table1[DUSTWUN]))</f>
        <v/>
      </c>
    </row>
    <row r="669" spans="1:15" x14ac:dyDescent="0.25">
      <c r="A669" s="1" t="str">
        <f t="shared" si="20"/>
        <v/>
      </c>
      <c r="B669" t="str">
        <f t="shared" si="21"/>
        <v/>
      </c>
      <c r="C669" s="1" t="str">
        <f>IF($A669&gt;--RIGHT($A$2,LEN($A$2)-8),"",COUNTIF(Table1[SHIFT NOMENCLATURE],$B669))</f>
        <v/>
      </c>
      <c r="D669" s="1" t="str">
        <f>IF($A669&gt;--RIGHT($A$2,LEN($A$2)-8),"",SUMIF(Table1[SHIFT NOMENCLATURE], $B669, Table1[EVIC KILL]))</f>
        <v/>
      </c>
      <c r="E669" s="1" t="str">
        <f>IF($A669&gt;--RIGHT($A$2,LEN($A$2)-8),"",SUMIF(Table1[SHIFT NOMENCLATURE], $B669, Table1[EVIC MOB]))</f>
        <v/>
      </c>
      <c r="F669" s="1" t="str">
        <f>IF($A669&gt;--RIGHT($A$2,LEN($A$2)-8),"",SUMIF(Table1[SHIFT NOMENCLATURE], $B669, Table1[EVIC FIRE]))</f>
        <v/>
      </c>
      <c r="G669" s="1" t="str">
        <f>IF($A669&gt;--RIGHT($A$2,LEN($A$2)-8),"",SUMIF(Table1[SHIFT NOMENCLATURE], $B669, Table1[EKIA]))</f>
        <v/>
      </c>
      <c r="H669" s="1" t="str">
        <f>IF($A669&gt;--RIGHT($A$2,LEN($A$2)-8),"",SUMIF(Table1[SHIFT NOMENCLATURE], $B669, Table1[EWIA]))</f>
        <v/>
      </c>
      <c r="I669" s="1" t="str">
        <f>IF($A669&gt;--RIGHT($A$2,LEN($A$2)-8),"",SUMIF(Table1[SHIFT NOMENCLATURE], $B669, Table1[EPW]))</f>
        <v/>
      </c>
      <c r="J669" s="1" t="str">
        <f>IF($A669&gt;--RIGHT($A$2,LEN($A$2)-8),"",SUMIF(Table1[SHIFT NOMENCLATURE], $B669, Table1[FVIC KILL]))</f>
        <v/>
      </c>
      <c r="K669" s="1" t="str">
        <f>IF($A669&gt;--RIGHT($A$2,LEN($A$2)-8),"",SUMIF(Table1[SHIFT NOMENCLATURE], $B669, Table1[FVIC MOB]))</f>
        <v/>
      </c>
      <c r="L669" s="1" t="str">
        <f>IF($A669&gt;--RIGHT($A$2,LEN($A$2)-8),"",SUMIF(Table1[SHIFT NOMENCLATURE], $B669, Table1[FVIC FIRE]))</f>
        <v/>
      </c>
      <c r="M669" s="1" t="str">
        <f>IF($A669&gt;--RIGHT($A$2,LEN($A$2)-8),"",SUMIF(Table1[SHIFT NOMENCLATURE], $B669, Table1[FKIA]))</f>
        <v/>
      </c>
      <c r="N669" s="1" t="str">
        <f>IF($A669&gt;--RIGHT($A$2,LEN($A$2)-8),"",SUMIF(Table1[SHIFT NOMENCLATURE], $B669, Table1[FWIA]))</f>
        <v/>
      </c>
      <c r="O669" s="1" t="str">
        <f>IF($A669&gt;--RIGHT($A$2,LEN($A$2)-8),"",SUMIF(Table1[SHIFT NOMENCLATURE], $B669, Table1[DUSTWUN]))</f>
        <v/>
      </c>
    </row>
    <row r="670" spans="1:15" x14ac:dyDescent="0.25">
      <c r="A670" s="1" t="str">
        <f t="shared" si="20"/>
        <v/>
      </c>
      <c r="B670" t="str">
        <f t="shared" si="21"/>
        <v/>
      </c>
      <c r="C670" s="1" t="str">
        <f>IF($A670&gt;--RIGHT($A$2,LEN($A$2)-8),"",COUNTIF(Table1[SHIFT NOMENCLATURE],$B670))</f>
        <v/>
      </c>
      <c r="D670" s="1" t="str">
        <f>IF($A670&gt;--RIGHT($A$2,LEN($A$2)-8),"",SUMIF(Table1[SHIFT NOMENCLATURE], $B670, Table1[EVIC KILL]))</f>
        <v/>
      </c>
      <c r="E670" s="1" t="str">
        <f>IF($A670&gt;--RIGHT($A$2,LEN($A$2)-8),"",SUMIF(Table1[SHIFT NOMENCLATURE], $B670, Table1[EVIC MOB]))</f>
        <v/>
      </c>
      <c r="F670" s="1" t="str">
        <f>IF($A670&gt;--RIGHT($A$2,LEN($A$2)-8),"",SUMIF(Table1[SHIFT NOMENCLATURE], $B670, Table1[EVIC FIRE]))</f>
        <v/>
      </c>
      <c r="G670" s="1" t="str">
        <f>IF($A670&gt;--RIGHT($A$2,LEN($A$2)-8),"",SUMIF(Table1[SHIFT NOMENCLATURE], $B670, Table1[EKIA]))</f>
        <v/>
      </c>
      <c r="H670" s="1" t="str">
        <f>IF($A670&gt;--RIGHT($A$2,LEN($A$2)-8),"",SUMIF(Table1[SHIFT NOMENCLATURE], $B670, Table1[EWIA]))</f>
        <v/>
      </c>
      <c r="I670" s="1" t="str">
        <f>IF($A670&gt;--RIGHT($A$2,LEN($A$2)-8),"",SUMIF(Table1[SHIFT NOMENCLATURE], $B670, Table1[EPW]))</f>
        <v/>
      </c>
      <c r="J670" s="1" t="str">
        <f>IF($A670&gt;--RIGHT($A$2,LEN($A$2)-8),"",SUMIF(Table1[SHIFT NOMENCLATURE], $B670, Table1[FVIC KILL]))</f>
        <v/>
      </c>
      <c r="K670" s="1" t="str">
        <f>IF($A670&gt;--RIGHT($A$2,LEN($A$2)-8),"",SUMIF(Table1[SHIFT NOMENCLATURE], $B670, Table1[FVIC MOB]))</f>
        <v/>
      </c>
      <c r="L670" s="1" t="str">
        <f>IF($A670&gt;--RIGHT($A$2,LEN($A$2)-8),"",SUMIF(Table1[SHIFT NOMENCLATURE], $B670, Table1[FVIC FIRE]))</f>
        <v/>
      </c>
      <c r="M670" s="1" t="str">
        <f>IF($A670&gt;--RIGHT($A$2,LEN($A$2)-8),"",SUMIF(Table1[SHIFT NOMENCLATURE], $B670, Table1[FKIA]))</f>
        <v/>
      </c>
      <c r="N670" s="1" t="str">
        <f>IF($A670&gt;--RIGHT($A$2,LEN($A$2)-8),"",SUMIF(Table1[SHIFT NOMENCLATURE], $B670, Table1[FWIA]))</f>
        <v/>
      </c>
      <c r="O670" s="1" t="str">
        <f>IF($A670&gt;--RIGHT($A$2,LEN($A$2)-8),"",SUMIF(Table1[SHIFT NOMENCLATURE], $B670, Table1[DUSTWUN]))</f>
        <v/>
      </c>
    </row>
    <row r="671" spans="1:15" x14ac:dyDescent="0.25">
      <c r="A671" s="1" t="str">
        <f t="shared" si="20"/>
        <v/>
      </c>
      <c r="B671" t="str">
        <f t="shared" si="21"/>
        <v/>
      </c>
      <c r="C671" s="1" t="str">
        <f>IF($A671&gt;--RIGHT($A$2,LEN($A$2)-8),"",COUNTIF(Table1[SHIFT NOMENCLATURE],$B671))</f>
        <v/>
      </c>
      <c r="D671" s="1" t="str">
        <f>IF($A671&gt;--RIGHT($A$2,LEN($A$2)-8),"",SUMIF(Table1[SHIFT NOMENCLATURE], $B671, Table1[EVIC KILL]))</f>
        <v/>
      </c>
      <c r="E671" s="1" t="str">
        <f>IF($A671&gt;--RIGHT($A$2,LEN($A$2)-8),"",SUMIF(Table1[SHIFT NOMENCLATURE], $B671, Table1[EVIC MOB]))</f>
        <v/>
      </c>
      <c r="F671" s="1" t="str">
        <f>IF($A671&gt;--RIGHT($A$2,LEN($A$2)-8),"",SUMIF(Table1[SHIFT NOMENCLATURE], $B671, Table1[EVIC FIRE]))</f>
        <v/>
      </c>
      <c r="G671" s="1" t="str">
        <f>IF($A671&gt;--RIGHT($A$2,LEN($A$2)-8),"",SUMIF(Table1[SHIFT NOMENCLATURE], $B671, Table1[EKIA]))</f>
        <v/>
      </c>
      <c r="H671" s="1" t="str">
        <f>IF($A671&gt;--RIGHT($A$2,LEN($A$2)-8),"",SUMIF(Table1[SHIFT NOMENCLATURE], $B671, Table1[EWIA]))</f>
        <v/>
      </c>
      <c r="I671" s="1" t="str">
        <f>IF($A671&gt;--RIGHT($A$2,LEN($A$2)-8),"",SUMIF(Table1[SHIFT NOMENCLATURE], $B671, Table1[EPW]))</f>
        <v/>
      </c>
      <c r="J671" s="1" t="str">
        <f>IF($A671&gt;--RIGHT($A$2,LEN($A$2)-8),"",SUMIF(Table1[SHIFT NOMENCLATURE], $B671, Table1[FVIC KILL]))</f>
        <v/>
      </c>
      <c r="K671" s="1" t="str">
        <f>IF($A671&gt;--RIGHT($A$2,LEN($A$2)-8),"",SUMIF(Table1[SHIFT NOMENCLATURE], $B671, Table1[FVIC MOB]))</f>
        <v/>
      </c>
      <c r="L671" s="1" t="str">
        <f>IF($A671&gt;--RIGHT($A$2,LEN($A$2)-8),"",SUMIF(Table1[SHIFT NOMENCLATURE], $B671, Table1[FVIC FIRE]))</f>
        <v/>
      </c>
      <c r="M671" s="1" t="str">
        <f>IF($A671&gt;--RIGHT($A$2,LEN($A$2)-8),"",SUMIF(Table1[SHIFT NOMENCLATURE], $B671, Table1[FKIA]))</f>
        <v/>
      </c>
      <c r="N671" s="1" t="str">
        <f>IF($A671&gt;--RIGHT($A$2,LEN($A$2)-8),"",SUMIF(Table1[SHIFT NOMENCLATURE], $B671, Table1[FWIA]))</f>
        <v/>
      </c>
      <c r="O671" s="1" t="str">
        <f>IF($A671&gt;--RIGHT($A$2,LEN($A$2)-8),"",SUMIF(Table1[SHIFT NOMENCLATURE], $B671, Table1[DUSTWUN]))</f>
        <v/>
      </c>
    </row>
    <row r="672" spans="1:15" x14ac:dyDescent="0.25">
      <c r="A672" s="1" t="str">
        <f t="shared" si="20"/>
        <v/>
      </c>
      <c r="B672" t="str">
        <f t="shared" si="21"/>
        <v/>
      </c>
      <c r="C672" s="1" t="str">
        <f>IF($A672&gt;--RIGHT($A$2,LEN($A$2)-8),"",COUNTIF(Table1[SHIFT NOMENCLATURE],$B672))</f>
        <v/>
      </c>
      <c r="D672" s="1" t="str">
        <f>IF($A672&gt;--RIGHT($A$2,LEN($A$2)-8),"",SUMIF(Table1[SHIFT NOMENCLATURE], $B672, Table1[EVIC KILL]))</f>
        <v/>
      </c>
      <c r="E672" s="1" t="str">
        <f>IF($A672&gt;--RIGHT($A$2,LEN($A$2)-8),"",SUMIF(Table1[SHIFT NOMENCLATURE], $B672, Table1[EVIC MOB]))</f>
        <v/>
      </c>
      <c r="F672" s="1" t="str">
        <f>IF($A672&gt;--RIGHT($A$2,LEN($A$2)-8),"",SUMIF(Table1[SHIFT NOMENCLATURE], $B672, Table1[EVIC FIRE]))</f>
        <v/>
      </c>
      <c r="G672" s="1" t="str">
        <f>IF($A672&gt;--RIGHT($A$2,LEN($A$2)-8),"",SUMIF(Table1[SHIFT NOMENCLATURE], $B672, Table1[EKIA]))</f>
        <v/>
      </c>
      <c r="H672" s="1" t="str">
        <f>IF($A672&gt;--RIGHT($A$2,LEN($A$2)-8),"",SUMIF(Table1[SHIFT NOMENCLATURE], $B672, Table1[EWIA]))</f>
        <v/>
      </c>
      <c r="I672" s="1" t="str">
        <f>IF($A672&gt;--RIGHT($A$2,LEN($A$2)-8),"",SUMIF(Table1[SHIFT NOMENCLATURE], $B672, Table1[EPW]))</f>
        <v/>
      </c>
      <c r="J672" s="1" t="str">
        <f>IF($A672&gt;--RIGHT($A$2,LEN($A$2)-8),"",SUMIF(Table1[SHIFT NOMENCLATURE], $B672, Table1[FVIC KILL]))</f>
        <v/>
      </c>
      <c r="K672" s="1" t="str">
        <f>IF($A672&gt;--RIGHT($A$2,LEN($A$2)-8),"",SUMIF(Table1[SHIFT NOMENCLATURE], $B672, Table1[FVIC MOB]))</f>
        <v/>
      </c>
      <c r="L672" s="1" t="str">
        <f>IF($A672&gt;--RIGHT($A$2,LEN($A$2)-8),"",SUMIF(Table1[SHIFT NOMENCLATURE], $B672, Table1[FVIC FIRE]))</f>
        <v/>
      </c>
      <c r="M672" s="1" t="str">
        <f>IF($A672&gt;--RIGHT($A$2,LEN($A$2)-8),"",SUMIF(Table1[SHIFT NOMENCLATURE], $B672, Table1[FKIA]))</f>
        <v/>
      </c>
      <c r="N672" s="1" t="str">
        <f>IF($A672&gt;--RIGHT($A$2,LEN($A$2)-8),"",SUMIF(Table1[SHIFT NOMENCLATURE], $B672, Table1[FWIA]))</f>
        <v/>
      </c>
      <c r="O672" s="1" t="str">
        <f>IF($A672&gt;--RIGHT($A$2,LEN($A$2)-8),"",SUMIF(Table1[SHIFT NOMENCLATURE], $B672, Table1[DUSTWUN]))</f>
        <v/>
      </c>
    </row>
    <row r="673" spans="1:15" x14ac:dyDescent="0.25">
      <c r="A673" s="1" t="str">
        <f t="shared" si="20"/>
        <v/>
      </c>
      <c r="B673" t="str">
        <f t="shared" si="21"/>
        <v/>
      </c>
      <c r="C673" s="1" t="str">
        <f>IF($A673&gt;--RIGHT($A$2,LEN($A$2)-8),"",COUNTIF(Table1[SHIFT NOMENCLATURE],$B673))</f>
        <v/>
      </c>
      <c r="D673" s="1" t="str">
        <f>IF($A673&gt;--RIGHT($A$2,LEN($A$2)-8),"",SUMIF(Table1[SHIFT NOMENCLATURE], $B673, Table1[EVIC KILL]))</f>
        <v/>
      </c>
      <c r="E673" s="1" t="str">
        <f>IF($A673&gt;--RIGHT($A$2,LEN($A$2)-8),"",SUMIF(Table1[SHIFT NOMENCLATURE], $B673, Table1[EVIC MOB]))</f>
        <v/>
      </c>
      <c r="F673" s="1" t="str">
        <f>IF($A673&gt;--RIGHT($A$2,LEN($A$2)-8),"",SUMIF(Table1[SHIFT NOMENCLATURE], $B673, Table1[EVIC FIRE]))</f>
        <v/>
      </c>
      <c r="G673" s="1" t="str">
        <f>IF($A673&gt;--RIGHT($A$2,LEN($A$2)-8),"",SUMIF(Table1[SHIFT NOMENCLATURE], $B673, Table1[EKIA]))</f>
        <v/>
      </c>
      <c r="H673" s="1" t="str">
        <f>IF($A673&gt;--RIGHT($A$2,LEN($A$2)-8),"",SUMIF(Table1[SHIFT NOMENCLATURE], $B673, Table1[EWIA]))</f>
        <v/>
      </c>
      <c r="I673" s="1" t="str">
        <f>IF($A673&gt;--RIGHT($A$2,LEN($A$2)-8),"",SUMIF(Table1[SHIFT NOMENCLATURE], $B673, Table1[EPW]))</f>
        <v/>
      </c>
      <c r="J673" s="1" t="str">
        <f>IF($A673&gt;--RIGHT($A$2,LEN($A$2)-8),"",SUMIF(Table1[SHIFT NOMENCLATURE], $B673, Table1[FVIC KILL]))</f>
        <v/>
      </c>
      <c r="K673" s="1" t="str">
        <f>IF($A673&gt;--RIGHT($A$2,LEN($A$2)-8),"",SUMIF(Table1[SHIFT NOMENCLATURE], $B673, Table1[FVIC MOB]))</f>
        <v/>
      </c>
      <c r="L673" s="1" t="str">
        <f>IF($A673&gt;--RIGHT($A$2,LEN($A$2)-8),"",SUMIF(Table1[SHIFT NOMENCLATURE], $B673, Table1[FVIC FIRE]))</f>
        <v/>
      </c>
      <c r="M673" s="1" t="str">
        <f>IF($A673&gt;--RIGHT($A$2,LEN($A$2)-8),"",SUMIF(Table1[SHIFT NOMENCLATURE], $B673, Table1[FKIA]))</f>
        <v/>
      </c>
      <c r="N673" s="1" t="str">
        <f>IF($A673&gt;--RIGHT($A$2,LEN($A$2)-8),"",SUMIF(Table1[SHIFT NOMENCLATURE], $B673, Table1[FWIA]))</f>
        <v/>
      </c>
      <c r="O673" s="1" t="str">
        <f>IF($A673&gt;--RIGHT($A$2,LEN($A$2)-8),"",SUMIF(Table1[SHIFT NOMENCLATURE], $B673, Table1[DUSTWUN]))</f>
        <v/>
      </c>
    </row>
    <row r="674" spans="1:15" x14ac:dyDescent="0.25">
      <c r="A674" s="1" t="str">
        <f t="shared" si="20"/>
        <v/>
      </c>
      <c r="B674" t="str">
        <f t="shared" si="21"/>
        <v/>
      </c>
      <c r="C674" s="1" t="str">
        <f>IF($A674&gt;--RIGHT($A$2,LEN($A$2)-8),"",COUNTIF(Table1[SHIFT NOMENCLATURE],$B674))</f>
        <v/>
      </c>
      <c r="D674" s="1" t="str">
        <f>IF($A674&gt;--RIGHT($A$2,LEN($A$2)-8),"",SUMIF(Table1[SHIFT NOMENCLATURE], $B674, Table1[EVIC KILL]))</f>
        <v/>
      </c>
      <c r="E674" s="1" t="str">
        <f>IF($A674&gt;--RIGHT($A$2,LEN($A$2)-8),"",SUMIF(Table1[SHIFT NOMENCLATURE], $B674, Table1[EVIC MOB]))</f>
        <v/>
      </c>
      <c r="F674" s="1" t="str">
        <f>IF($A674&gt;--RIGHT($A$2,LEN($A$2)-8),"",SUMIF(Table1[SHIFT NOMENCLATURE], $B674, Table1[EVIC FIRE]))</f>
        <v/>
      </c>
      <c r="G674" s="1" t="str">
        <f>IF($A674&gt;--RIGHT($A$2,LEN($A$2)-8),"",SUMIF(Table1[SHIFT NOMENCLATURE], $B674, Table1[EKIA]))</f>
        <v/>
      </c>
      <c r="H674" s="1" t="str">
        <f>IF($A674&gt;--RIGHT($A$2,LEN($A$2)-8),"",SUMIF(Table1[SHIFT NOMENCLATURE], $B674, Table1[EWIA]))</f>
        <v/>
      </c>
      <c r="I674" s="1" t="str">
        <f>IF($A674&gt;--RIGHT($A$2,LEN($A$2)-8),"",SUMIF(Table1[SHIFT NOMENCLATURE], $B674, Table1[EPW]))</f>
        <v/>
      </c>
      <c r="J674" s="1" t="str">
        <f>IF($A674&gt;--RIGHT($A$2,LEN($A$2)-8),"",SUMIF(Table1[SHIFT NOMENCLATURE], $B674, Table1[FVIC KILL]))</f>
        <v/>
      </c>
      <c r="K674" s="1" t="str">
        <f>IF($A674&gt;--RIGHT($A$2,LEN($A$2)-8),"",SUMIF(Table1[SHIFT NOMENCLATURE], $B674, Table1[FVIC MOB]))</f>
        <v/>
      </c>
      <c r="L674" s="1" t="str">
        <f>IF($A674&gt;--RIGHT($A$2,LEN($A$2)-8),"",SUMIF(Table1[SHIFT NOMENCLATURE], $B674, Table1[FVIC FIRE]))</f>
        <v/>
      </c>
      <c r="M674" s="1" t="str">
        <f>IF($A674&gt;--RIGHT($A$2,LEN($A$2)-8),"",SUMIF(Table1[SHIFT NOMENCLATURE], $B674, Table1[FKIA]))</f>
        <v/>
      </c>
      <c r="N674" s="1" t="str">
        <f>IF($A674&gt;--RIGHT($A$2,LEN($A$2)-8),"",SUMIF(Table1[SHIFT NOMENCLATURE], $B674, Table1[FWIA]))</f>
        <v/>
      </c>
      <c r="O674" s="1" t="str">
        <f>IF($A674&gt;--RIGHT($A$2,LEN($A$2)-8),"",SUMIF(Table1[SHIFT NOMENCLATURE], $B674, Table1[DUSTWUN]))</f>
        <v/>
      </c>
    </row>
    <row r="675" spans="1:15" x14ac:dyDescent="0.25">
      <c r="A675" s="1" t="str">
        <f t="shared" si="20"/>
        <v/>
      </c>
      <c r="B675" t="str">
        <f t="shared" si="21"/>
        <v/>
      </c>
      <c r="C675" s="1" t="str">
        <f>IF($A675&gt;--RIGHT($A$2,LEN($A$2)-8),"",COUNTIF(Table1[SHIFT NOMENCLATURE],$B675))</f>
        <v/>
      </c>
      <c r="D675" s="1" t="str">
        <f>IF($A675&gt;--RIGHT($A$2,LEN($A$2)-8),"",SUMIF(Table1[SHIFT NOMENCLATURE], $B675, Table1[EVIC KILL]))</f>
        <v/>
      </c>
      <c r="E675" s="1" t="str">
        <f>IF($A675&gt;--RIGHT($A$2,LEN($A$2)-8),"",SUMIF(Table1[SHIFT NOMENCLATURE], $B675, Table1[EVIC MOB]))</f>
        <v/>
      </c>
      <c r="F675" s="1" t="str">
        <f>IF($A675&gt;--RIGHT($A$2,LEN($A$2)-8),"",SUMIF(Table1[SHIFT NOMENCLATURE], $B675, Table1[EVIC FIRE]))</f>
        <v/>
      </c>
      <c r="G675" s="1" t="str">
        <f>IF($A675&gt;--RIGHT($A$2,LEN($A$2)-8),"",SUMIF(Table1[SHIFT NOMENCLATURE], $B675, Table1[EKIA]))</f>
        <v/>
      </c>
      <c r="H675" s="1" t="str">
        <f>IF($A675&gt;--RIGHT($A$2,LEN($A$2)-8),"",SUMIF(Table1[SHIFT NOMENCLATURE], $B675, Table1[EWIA]))</f>
        <v/>
      </c>
      <c r="I675" s="1" t="str">
        <f>IF($A675&gt;--RIGHT($A$2,LEN($A$2)-8),"",SUMIF(Table1[SHIFT NOMENCLATURE], $B675, Table1[EPW]))</f>
        <v/>
      </c>
      <c r="J675" s="1" t="str">
        <f>IF($A675&gt;--RIGHT($A$2,LEN($A$2)-8),"",SUMIF(Table1[SHIFT NOMENCLATURE], $B675, Table1[FVIC KILL]))</f>
        <v/>
      </c>
      <c r="K675" s="1" t="str">
        <f>IF($A675&gt;--RIGHT($A$2,LEN($A$2)-8),"",SUMIF(Table1[SHIFT NOMENCLATURE], $B675, Table1[FVIC MOB]))</f>
        <v/>
      </c>
      <c r="L675" s="1" t="str">
        <f>IF($A675&gt;--RIGHT($A$2,LEN($A$2)-8),"",SUMIF(Table1[SHIFT NOMENCLATURE], $B675, Table1[FVIC FIRE]))</f>
        <v/>
      </c>
      <c r="M675" s="1" t="str">
        <f>IF($A675&gt;--RIGHT($A$2,LEN($A$2)-8),"",SUMIF(Table1[SHIFT NOMENCLATURE], $B675, Table1[FKIA]))</f>
        <v/>
      </c>
      <c r="N675" s="1" t="str">
        <f>IF($A675&gt;--RIGHT($A$2,LEN($A$2)-8),"",SUMIF(Table1[SHIFT NOMENCLATURE], $B675, Table1[FWIA]))</f>
        <v/>
      </c>
      <c r="O675" s="1" t="str">
        <f>IF($A675&gt;--RIGHT($A$2,LEN($A$2)-8),"",SUMIF(Table1[SHIFT NOMENCLATURE], $B675, Table1[DUSTWUN]))</f>
        <v/>
      </c>
    </row>
    <row r="676" spans="1:15" x14ac:dyDescent="0.25">
      <c r="A676" s="1" t="str">
        <f t="shared" si="20"/>
        <v/>
      </c>
      <c r="B676" t="str">
        <f t="shared" si="21"/>
        <v/>
      </c>
      <c r="C676" s="1" t="str">
        <f>IF($A676&gt;--RIGHT($A$2,LEN($A$2)-8),"",COUNTIF(Table1[SHIFT NOMENCLATURE],$B676))</f>
        <v/>
      </c>
      <c r="D676" s="1" t="str">
        <f>IF($A676&gt;--RIGHT($A$2,LEN($A$2)-8),"",SUMIF(Table1[SHIFT NOMENCLATURE], $B676, Table1[EVIC KILL]))</f>
        <v/>
      </c>
      <c r="E676" s="1" t="str">
        <f>IF($A676&gt;--RIGHT($A$2,LEN($A$2)-8),"",SUMIF(Table1[SHIFT NOMENCLATURE], $B676, Table1[EVIC MOB]))</f>
        <v/>
      </c>
      <c r="F676" s="1" t="str">
        <f>IF($A676&gt;--RIGHT($A$2,LEN($A$2)-8),"",SUMIF(Table1[SHIFT NOMENCLATURE], $B676, Table1[EVIC FIRE]))</f>
        <v/>
      </c>
      <c r="G676" s="1" t="str">
        <f>IF($A676&gt;--RIGHT($A$2,LEN($A$2)-8),"",SUMIF(Table1[SHIFT NOMENCLATURE], $B676, Table1[EKIA]))</f>
        <v/>
      </c>
      <c r="H676" s="1" t="str">
        <f>IF($A676&gt;--RIGHT($A$2,LEN($A$2)-8),"",SUMIF(Table1[SHIFT NOMENCLATURE], $B676, Table1[EWIA]))</f>
        <v/>
      </c>
      <c r="I676" s="1" t="str">
        <f>IF($A676&gt;--RIGHT($A$2,LEN($A$2)-8),"",SUMIF(Table1[SHIFT NOMENCLATURE], $B676, Table1[EPW]))</f>
        <v/>
      </c>
      <c r="J676" s="1" t="str">
        <f>IF($A676&gt;--RIGHT($A$2,LEN($A$2)-8),"",SUMIF(Table1[SHIFT NOMENCLATURE], $B676, Table1[FVIC KILL]))</f>
        <v/>
      </c>
      <c r="K676" s="1" t="str">
        <f>IF($A676&gt;--RIGHT($A$2,LEN($A$2)-8),"",SUMIF(Table1[SHIFT NOMENCLATURE], $B676, Table1[FVIC MOB]))</f>
        <v/>
      </c>
      <c r="L676" s="1" t="str">
        <f>IF($A676&gt;--RIGHT($A$2,LEN($A$2)-8),"",SUMIF(Table1[SHIFT NOMENCLATURE], $B676, Table1[FVIC FIRE]))</f>
        <v/>
      </c>
      <c r="M676" s="1" t="str">
        <f>IF($A676&gt;--RIGHT($A$2,LEN($A$2)-8),"",SUMIF(Table1[SHIFT NOMENCLATURE], $B676, Table1[FKIA]))</f>
        <v/>
      </c>
      <c r="N676" s="1" t="str">
        <f>IF($A676&gt;--RIGHT($A$2,LEN($A$2)-8),"",SUMIF(Table1[SHIFT NOMENCLATURE], $B676, Table1[FWIA]))</f>
        <v/>
      </c>
      <c r="O676" s="1" t="str">
        <f>IF($A676&gt;--RIGHT($A$2,LEN($A$2)-8),"",SUMIF(Table1[SHIFT NOMENCLATURE], $B676, Table1[DUSTWUN]))</f>
        <v/>
      </c>
    </row>
    <row r="677" spans="1:15" x14ac:dyDescent="0.25">
      <c r="A677" s="1" t="str">
        <f t="shared" si="20"/>
        <v/>
      </c>
      <c r="B677" t="str">
        <f t="shared" si="21"/>
        <v/>
      </c>
      <c r="C677" s="1" t="str">
        <f>IF($A677&gt;--RIGHT($A$2,LEN($A$2)-8),"",COUNTIF(Table1[SHIFT NOMENCLATURE],$B677))</f>
        <v/>
      </c>
      <c r="D677" s="1" t="str">
        <f>IF($A677&gt;--RIGHT($A$2,LEN($A$2)-8),"",SUMIF(Table1[SHIFT NOMENCLATURE], $B677, Table1[EVIC KILL]))</f>
        <v/>
      </c>
      <c r="E677" s="1" t="str">
        <f>IF($A677&gt;--RIGHT($A$2,LEN($A$2)-8),"",SUMIF(Table1[SHIFT NOMENCLATURE], $B677, Table1[EVIC MOB]))</f>
        <v/>
      </c>
      <c r="F677" s="1" t="str">
        <f>IF($A677&gt;--RIGHT($A$2,LEN($A$2)-8),"",SUMIF(Table1[SHIFT NOMENCLATURE], $B677, Table1[EVIC FIRE]))</f>
        <v/>
      </c>
      <c r="G677" s="1" t="str">
        <f>IF($A677&gt;--RIGHT($A$2,LEN($A$2)-8),"",SUMIF(Table1[SHIFT NOMENCLATURE], $B677, Table1[EKIA]))</f>
        <v/>
      </c>
      <c r="H677" s="1" t="str">
        <f>IF($A677&gt;--RIGHT($A$2,LEN($A$2)-8),"",SUMIF(Table1[SHIFT NOMENCLATURE], $B677, Table1[EWIA]))</f>
        <v/>
      </c>
      <c r="I677" s="1" t="str">
        <f>IF($A677&gt;--RIGHT($A$2,LEN($A$2)-8),"",SUMIF(Table1[SHIFT NOMENCLATURE], $B677, Table1[EPW]))</f>
        <v/>
      </c>
      <c r="J677" s="1" t="str">
        <f>IF($A677&gt;--RIGHT($A$2,LEN($A$2)-8),"",SUMIF(Table1[SHIFT NOMENCLATURE], $B677, Table1[FVIC KILL]))</f>
        <v/>
      </c>
      <c r="K677" s="1" t="str">
        <f>IF($A677&gt;--RIGHT($A$2,LEN($A$2)-8),"",SUMIF(Table1[SHIFT NOMENCLATURE], $B677, Table1[FVIC MOB]))</f>
        <v/>
      </c>
      <c r="L677" s="1" t="str">
        <f>IF($A677&gt;--RIGHT($A$2,LEN($A$2)-8),"",SUMIF(Table1[SHIFT NOMENCLATURE], $B677, Table1[FVIC FIRE]))</f>
        <v/>
      </c>
      <c r="M677" s="1" t="str">
        <f>IF($A677&gt;--RIGHT($A$2,LEN($A$2)-8),"",SUMIF(Table1[SHIFT NOMENCLATURE], $B677, Table1[FKIA]))</f>
        <v/>
      </c>
      <c r="N677" s="1" t="str">
        <f>IF($A677&gt;--RIGHT($A$2,LEN($A$2)-8),"",SUMIF(Table1[SHIFT NOMENCLATURE], $B677, Table1[FWIA]))</f>
        <v/>
      </c>
      <c r="O677" s="1" t="str">
        <f>IF($A677&gt;--RIGHT($A$2,LEN($A$2)-8),"",SUMIF(Table1[SHIFT NOMENCLATURE], $B677, Table1[DUSTWUN]))</f>
        <v/>
      </c>
    </row>
    <row r="678" spans="1:15" x14ac:dyDescent="0.25">
      <c r="A678" s="1" t="str">
        <f t="shared" si="20"/>
        <v/>
      </c>
      <c r="B678" t="str">
        <f t="shared" si="21"/>
        <v/>
      </c>
      <c r="C678" s="1" t="str">
        <f>IF($A678&gt;--RIGHT($A$2,LEN($A$2)-8),"",COUNTIF(Table1[SHIFT NOMENCLATURE],$B678))</f>
        <v/>
      </c>
      <c r="D678" s="1" t="str">
        <f>IF($A678&gt;--RIGHT($A$2,LEN($A$2)-8),"",SUMIF(Table1[SHIFT NOMENCLATURE], $B678, Table1[EVIC KILL]))</f>
        <v/>
      </c>
      <c r="E678" s="1" t="str">
        <f>IF($A678&gt;--RIGHT($A$2,LEN($A$2)-8),"",SUMIF(Table1[SHIFT NOMENCLATURE], $B678, Table1[EVIC MOB]))</f>
        <v/>
      </c>
      <c r="F678" s="1" t="str">
        <f>IF($A678&gt;--RIGHT($A$2,LEN($A$2)-8),"",SUMIF(Table1[SHIFT NOMENCLATURE], $B678, Table1[EVIC FIRE]))</f>
        <v/>
      </c>
      <c r="G678" s="1" t="str">
        <f>IF($A678&gt;--RIGHT($A$2,LEN($A$2)-8),"",SUMIF(Table1[SHIFT NOMENCLATURE], $B678, Table1[EKIA]))</f>
        <v/>
      </c>
      <c r="H678" s="1" t="str">
        <f>IF($A678&gt;--RIGHT($A$2,LEN($A$2)-8),"",SUMIF(Table1[SHIFT NOMENCLATURE], $B678, Table1[EWIA]))</f>
        <v/>
      </c>
      <c r="I678" s="1" t="str">
        <f>IF($A678&gt;--RIGHT($A$2,LEN($A$2)-8),"",SUMIF(Table1[SHIFT NOMENCLATURE], $B678, Table1[EPW]))</f>
        <v/>
      </c>
      <c r="J678" s="1" t="str">
        <f>IF($A678&gt;--RIGHT($A$2,LEN($A$2)-8),"",SUMIF(Table1[SHIFT NOMENCLATURE], $B678, Table1[FVIC KILL]))</f>
        <v/>
      </c>
      <c r="K678" s="1" t="str">
        <f>IF($A678&gt;--RIGHT($A$2,LEN($A$2)-8),"",SUMIF(Table1[SHIFT NOMENCLATURE], $B678, Table1[FVIC MOB]))</f>
        <v/>
      </c>
      <c r="L678" s="1" t="str">
        <f>IF($A678&gt;--RIGHT($A$2,LEN($A$2)-8),"",SUMIF(Table1[SHIFT NOMENCLATURE], $B678, Table1[FVIC FIRE]))</f>
        <v/>
      </c>
      <c r="M678" s="1" t="str">
        <f>IF($A678&gt;--RIGHT($A$2,LEN($A$2)-8),"",SUMIF(Table1[SHIFT NOMENCLATURE], $B678, Table1[FKIA]))</f>
        <v/>
      </c>
      <c r="N678" s="1" t="str">
        <f>IF($A678&gt;--RIGHT($A$2,LEN($A$2)-8),"",SUMIF(Table1[SHIFT NOMENCLATURE], $B678, Table1[FWIA]))</f>
        <v/>
      </c>
      <c r="O678" s="1" t="str">
        <f>IF($A678&gt;--RIGHT($A$2,LEN($A$2)-8),"",SUMIF(Table1[SHIFT NOMENCLATURE], $B678, Table1[DUSTWUN]))</f>
        <v/>
      </c>
    </row>
    <row r="679" spans="1:15" x14ac:dyDescent="0.25">
      <c r="A679" s="1" t="str">
        <f t="shared" si="20"/>
        <v/>
      </c>
      <c r="B679" t="str">
        <f t="shared" si="21"/>
        <v/>
      </c>
      <c r="C679" s="1" t="str">
        <f>IF($A679&gt;--RIGHT($A$2,LEN($A$2)-8),"",COUNTIF(Table1[SHIFT NOMENCLATURE],$B679))</f>
        <v/>
      </c>
      <c r="D679" s="1" t="str">
        <f>IF($A679&gt;--RIGHT($A$2,LEN($A$2)-8),"",SUMIF(Table1[SHIFT NOMENCLATURE], $B679, Table1[EVIC KILL]))</f>
        <v/>
      </c>
      <c r="E679" s="1" t="str">
        <f>IF($A679&gt;--RIGHT($A$2,LEN($A$2)-8),"",SUMIF(Table1[SHIFT NOMENCLATURE], $B679, Table1[EVIC MOB]))</f>
        <v/>
      </c>
      <c r="F679" s="1" t="str">
        <f>IF($A679&gt;--RIGHT($A$2,LEN($A$2)-8),"",SUMIF(Table1[SHIFT NOMENCLATURE], $B679, Table1[EVIC FIRE]))</f>
        <v/>
      </c>
      <c r="G679" s="1" t="str">
        <f>IF($A679&gt;--RIGHT($A$2,LEN($A$2)-8),"",SUMIF(Table1[SHIFT NOMENCLATURE], $B679, Table1[EKIA]))</f>
        <v/>
      </c>
      <c r="H679" s="1" t="str">
        <f>IF($A679&gt;--RIGHT($A$2,LEN($A$2)-8),"",SUMIF(Table1[SHIFT NOMENCLATURE], $B679, Table1[EWIA]))</f>
        <v/>
      </c>
      <c r="I679" s="1" t="str">
        <f>IF($A679&gt;--RIGHT($A$2,LEN($A$2)-8),"",SUMIF(Table1[SHIFT NOMENCLATURE], $B679, Table1[EPW]))</f>
        <v/>
      </c>
      <c r="J679" s="1" t="str">
        <f>IF($A679&gt;--RIGHT($A$2,LEN($A$2)-8),"",SUMIF(Table1[SHIFT NOMENCLATURE], $B679, Table1[FVIC KILL]))</f>
        <v/>
      </c>
      <c r="K679" s="1" t="str">
        <f>IF($A679&gt;--RIGHT($A$2,LEN($A$2)-8),"",SUMIF(Table1[SHIFT NOMENCLATURE], $B679, Table1[FVIC MOB]))</f>
        <v/>
      </c>
      <c r="L679" s="1" t="str">
        <f>IF($A679&gt;--RIGHT($A$2,LEN($A$2)-8),"",SUMIF(Table1[SHIFT NOMENCLATURE], $B679, Table1[FVIC FIRE]))</f>
        <v/>
      </c>
      <c r="M679" s="1" t="str">
        <f>IF($A679&gt;--RIGHT($A$2,LEN($A$2)-8),"",SUMIF(Table1[SHIFT NOMENCLATURE], $B679, Table1[FKIA]))</f>
        <v/>
      </c>
      <c r="N679" s="1" t="str">
        <f>IF($A679&gt;--RIGHT($A$2,LEN($A$2)-8),"",SUMIF(Table1[SHIFT NOMENCLATURE], $B679, Table1[FWIA]))</f>
        <v/>
      </c>
      <c r="O679" s="1" t="str">
        <f>IF($A679&gt;--RIGHT($A$2,LEN($A$2)-8),"",SUMIF(Table1[SHIFT NOMENCLATURE], $B679, Table1[DUSTWUN]))</f>
        <v/>
      </c>
    </row>
    <row r="680" spans="1:15" x14ac:dyDescent="0.25">
      <c r="A680" s="1" t="str">
        <f t="shared" si="20"/>
        <v/>
      </c>
      <c r="B680" t="str">
        <f t="shared" si="21"/>
        <v/>
      </c>
      <c r="C680" s="1" t="str">
        <f>IF($A680&gt;--RIGHT($A$2,LEN($A$2)-8),"",COUNTIF(Table1[SHIFT NOMENCLATURE],$B680))</f>
        <v/>
      </c>
      <c r="D680" s="1" t="str">
        <f>IF($A680&gt;--RIGHT($A$2,LEN($A$2)-8),"",SUMIF(Table1[SHIFT NOMENCLATURE], $B680, Table1[EVIC KILL]))</f>
        <v/>
      </c>
      <c r="E680" s="1" t="str">
        <f>IF($A680&gt;--RIGHT($A$2,LEN($A$2)-8),"",SUMIF(Table1[SHIFT NOMENCLATURE], $B680, Table1[EVIC MOB]))</f>
        <v/>
      </c>
      <c r="F680" s="1" t="str">
        <f>IF($A680&gt;--RIGHT($A$2,LEN($A$2)-8),"",SUMIF(Table1[SHIFT NOMENCLATURE], $B680, Table1[EVIC FIRE]))</f>
        <v/>
      </c>
      <c r="G680" s="1" t="str">
        <f>IF($A680&gt;--RIGHT($A$2,LEN($A$2)-8),"",SUMIF(Table1[SHIFT NOMENCLATURE], $B680, Table1[EKIA]))</f>
        <v/>
      </c>
      <c r="H680" s="1" t="str">
        <f>IF($A680&gt;--RIGHT($A$2,LEN($A$2)-8),"",SUMIF(Table1[SHIFT NOMENCLATURE], $B680, Table1[EWIA]))</f>
        <v/>
      </c>
      <c r="I680" s="1" t="str">
        <f>IF($A680&gt;--RIGHT($A$2,LEN($A$2)-8),"",SUMIF(Table1[SHIFT NOMENCLATURE], $B680, Table1[EPW]))</f>
        <v/>
      </c>
      <c r="J680" s="1" t="str">
        <f>IF($A680&gt;--RIGHT($A$2,LEN($A$2)-8),"",SUMIF(Table1[SHIFT NOMENCLATURE], $B680, Table1[FVIC KILL]))</f>
        <v/>
      </c>
      <c r="K680" s="1" t="str">
        <f>IF($A680&gt;--RIGHT($A$2,LEN($A$2)-8),"",SUMIF(Table1[SHIFT NOMENCLATURE], $B680, Table1[FVIC MOB]))</f>
        <v/>
      </c>
      <c r="L680" s="1" t="str">
        <f>IF($A680&gt;--RIGHT($A$2,LEN($A$2)-8),"",SUMIF(Table1[SHIFT NOMENCLATURE], $B680, Table1[FVIC FIRE]))</f>
        <v/>
      </c>
      <c r="M680" s="1" t="str">
        <f>IF($A680&gt;--RIGHT($A$2,LEN($A$2)-8),"",SUMIF(Table1[SHIFT NOMENCLATURE], $B680, Table1[FKIA]))</f>
        <v/>
      </c>
      <c r="N680" s="1" t="str">
        <f>IF($A680&gt;--RIGHT($A$2,LEN($A$2)-8),"",SUMIF(Table1[SHIFT NOMENCLATURE], $B680, Table1[FWIA]))</f>
        <v/>
      </c>
      <c r="O680" s="1" t="str">
        <f>IF($A680&gt;--RIGHT($A$2,LEN($A$2)-8),"",SUMIF(Table1[SHIFT NOMENCLATURE], $B680, Table1[DUSTWUN]))</f>
        <v/>
      </c>
    </row>
    <row r="681" spans="1:15" x14ac:dyDescent="0.25">
      <c r="A681" s="1" t="str">
        <f t="shared" si="20"/>
        <v/>
      </c>
      <c r="B681" t="str">
        <f t="shared" si="21"/>
        <v/>
      </c>
      <c r="C681" s="1" t="str">
        <f>IF($A681&gt;--RIGHT($A$2,LEN($A$2)-8),"",COUNTIF(Table1[SHIFT NOMENCLATURE],$B681))</f>
        <v/>
      </c>
      <c r="D681" s="1" t="str">
        <f>IF($A681&gt;--RIGHT($A$2,LEN($A$2)-8),"",SUMIF(Table1[SHIFT NOMENCLATURE], $B681, Table1[EVIC KILL]))</f>
        <v/>
      </c>
      <c r="E681" s="1" t="str">
        <f>IF($A681&gt;--RIGHT($A$2,LEN($A$2)-8),"",SUMIF(Table1[SHIFT NOMENCLATURE], $B681, Table1[EVIC MOB]))</f>
        <v/>
      </c>
      <c r="F681" s="1" t="str">
        <f>IF($A681&gt;--RIGHT($A$2,LEN($A$2)-8),"",SUMIF(Table1[SHIFT NOMENCLATURE], $B681, Table1[EVIC FIRE]))</f>
        <v/>
      </c>
      <c r="G681" s="1" t="str">
        <f>IF($A681&gt;--RIGHT($A$2,LEN($A$2)-8),"",SUMIF(Table1[SHIFT NOMENCLATURE], $B681, Table1[EKIA]))</f>
        <v/>
      </c>
      <c r="H681" s="1" t="str">
        <f>IF($A681&gt;--RIGHT($A$2,LEN($A$2)-8),"",SUMIF(Table1[SHIFT NOMENCLATURE], $B681, Table1[EWIA]))</f>
        <v/>
      </c>
      <c r="I681" s="1" t="str">
        <f>IF($A681&gt;--RIGHT($A$2,LEN($A$2)-8),"",SUMIF(Table1[SHIFT NOMENCLATURE], $B681, Table1[EPW]))</f>
        <v/>
      </c>
      <c r="J681" s="1" t="str">
        <f>IF($A681&gt;--RIGHT($A$2,LEN($A$2)-8),"",SUMIF(Table1[SHIFT NOMENCLATURE], $B681, Table1[FVIC KILL]))</f>
        <v/>
      </c>
      <c r="K681" s="1" t="str">
        <f>IF($A681&gt;--RIGHT($A$2,LEN($A$2)-8),"",SUMIF(Table1[SHIFT NOMENCLATURE], $B681, Table1[FVIC MOB]))</f>
        <v/>
      </c>
      <c r="L681" s="1" t="str">
        <f>IF($A681&gt;--RIGHT($A$2,LEN($A$2)-8),"",SUMIF(Table1[SHIFT NOMENCLATURE], $B681, Table1[FVIC FIRE]))</f>
        <v/>
      </c>
      <c r="M681" s="1" t="str">
        <f>IF($A681&gt;--RIGHT($A$2,LEN($A$2)-8),"",SUMIF(Table1[SHIFT NOMENCLATURE], $B681, Table1[FKIA]))</f>
        <v/>
      </c>
      <c r="N681" s="1" t="str">
        <f>IF($A681&gt;--RIGHT($A$2,LEN($A$2)-8),"",SUMIF(Table1[SHIFT NOMENCLATURE], $B681, Table1[FWIA]))</f>
        <v/>
      </c>
      <c r="O681" s="1" t="str">
        <f>IF($A681&gt;--RIGHT($A$2,LEN($A$2)-8),"",SUMIF(Table1[SHIFT NOMENCLATURE], $B681, Table1[DUSTWUN]))</f>
        <v/>
      </c>
    </row>
    <row r="682" spans="1:15" x14ac:dyDescent="0.25">
      <c r="A682" s="1" t="str">
        <f t="shared" si="20"/>
        <v/>
      </c>
      <c r="B682" t="str">
        <f t="shared" si="21"/>
        <v/>
      </c>
      <c r="C682" s="1" t="str">
        <f>IF($A682&gt;--RIGHT($A$2,LEN($A$2)-8),"",COUNTIF(Table1[SHIFT NOMENCLATURE],$B682))</f>
        <v/>
      </c>
      <c r="D682" s="1" t="str">
        <f>IF($A682&gt;--RIGHT($A$2,LEN($A$2)-8),"",SUMIF(Table1[SHIFT NOMENCLATURE], $B682, Table1[EVIC KILL]))</f>
        <v/>
      </c>
      <c r="E682" s="1" t="str">
        <f>IF($A682&gt;--RIGHT($A$2,LEN($A$2)-8),"",SUMIF(Table1[SHIFT NOMENCLATURE], $B682, Table1[EVIC MOB]))</f>
        <v/>
      </c>
      <c r="F682" s="1" t="str">
        <f>IF($A682&gt;--RIGHT($A$2,LEN($A$2)-8),"",SUMIF(Table1[SHIFT NOMENCLATURE], $B682, Table1[EVIC FIRE]))</f>
        <v/>
      </c>
      <c r="G682" s="1" t="str">
        <f>IF($A682&gt;--RIGHT($A$2,LEN($A$2)-8),"",SUMIF(Table1[SHIFT NOMENCLATURE], $B682, Table1[EKIA]))</f>
        <v/>
      </c>
      <c r="H682" s="1" t="str">
        <f>IF($A682&gt;--RIGHT($A$2,LEN($A$2)-8),"",SUMIF(Table1[SHIFT NOMENCLATURE], $B682, Table1[EWIA]))</f>
        <v/>
      </c>
      <c r="I682" s="1" t="str">
        <f>IF($A682&gt;--RIGHT($A$2,LEN($A$2)-8),"",SUMIF(Table1[SHIFT NOMENCLATURE], $B682, Table1[EPW]))</f>
        <v/>
      </c>
      <c r="J682" s="1" t="str">
        <f>IF($A682&gt;--RIGHT($A$2,LEN($A$2)-8),"",SUMIF(Table1[SHIFT NOMENCLATURE], $B682, Table1[FVIC KILL]))</f>
        <v/>
      </c>
      <c r="K682" s="1" t="str">
        <f>IF($A682&gt;--RIGHT($A$2,LEN($A$2)-8),"",SUMIF(Table1[SHIFT NOMENCLATURE], $B682, Table1[FVIC MOB]))</f>
        <v/>
      </c>
      <c r="L682" s="1" t="str">
        <f>IF($A682&gt;--RIGHT($A$2,LEN($A$2)-8),"",SUMIF(Table1[SHIFT NOMENCLATURE], $B682, Table1[FVIC FIRE]))</f>
        <v/>
      </c>
      <c r="M682" s="1" t="str">
        <f>IF($A682&gt;--RIGHT($A$2,LEN($A$2)-8),"",SUMIF(Table1[SHIFT NOMENCLATURE], $B682, Table1[FKIA]))</f>
        <v/>
      </c>
      <c r="N682" s="1" t="str">
        <f>IF($A682&gt;--RIGHT($A$2,LEN($A$2)-8),"",SUMIF(Table1[SHIFT NOMENCLATURE], $B682, Table1[FWIA]))</f>
        <v/>
      </c>
      <c r="O682" s="1" t="str">
        <f>IF($A682&gt;--RIGHT($A$2,LEN($A$2)-8),"",SUMIF(Table1[SHIFT NOMENCLATURE], $B682, Table1[DUSTWUN]))</f>
        <v/>
      </c>
    </row>
    <row r="683" spans="1:15" x14ac:dyDescent="0.25">
      <c r="A683" s="1" t="str">
        <f t="shared" si="20"/>
        <v/>
      </c>
      <c r="B683" t="str">
        <f t="shared" si="21"/>
        <v/>
      </c>
      <c r="C683" s="1" t="str">
        <f>IF($A683&gt;--RIGHT($A$2,LEN($A$2)-8),"",COUNTIF(Table1[SHIFT NOMENCLATURE],$B683))</f>
        <v/>
      </c>
      <c r="D683" s="1" t="str">
        <f>IF($A683&gt;--RIGHT($A$2,LEN($A$2)-8),"",SUMIF(Table1[SHIFT NOMENCLATURE], $B683, Table1[EVIC KILL]))</f>
        <v/>
      </c>
      <c r="E683" s="1" t="str">
        <f>IF($A683&gt;--RIGHT($A$2,LEN($A$2)-8),"",SUMIF(Table1[SHIFT NOMENCLATURE], $B683, Table1[EVIC MOB]))</f>
        <v/>
      </c>
      <c r="F683" s="1" t="str">
        <f>IF($A683&gt;--RIGHT($A$2,LEN($A$2)-8),"",SUMIF(Table1[SHIFT NOMENCLATURE], $B683, Table1[EVIC FIRE]))</f>
        <v/>
      </c>
      <c r="G683" s="1" t="str">
        <f>IF($A683&gt;--RIGHT($A$2,LEN($A$2)-8),"",SUMIF(Table1[SHIFT NOMENCLATURE], $B683, Table1[EKIA]))</f>
        <v/>
      </c>
      <c r="H683" s="1" t="str">
        <f>IF($A683&gt;--RIGHT($A$2,LEN($A$2)-8),"",SUMIF(Table1[SHIFT NOMENCLATURE], $B683, Table1[EWIA]))</f>
        <v/>
      </c>
      <c r="I683" s="1" t="str">
        <f>IF($A683&gt;--RIGHT($A$2,LEN($A$2)-8),"",SUMIF(Table1[SHIFT NOMENCLATURE], $B683, Table1[EPW]))</f>
        <v/>
      </c>
      <c r="J683" s="1" t="str">
        <f>IF($A683&gt;--RIGHT($A$2,LEN($A$2)-8),"",SUMIF(Table1[SHIFT NOMENCLATURE], $B683, Table1[FVIC KILL]))</f>
        <v/>
      </c>
      <c r="K683" s="1" t="str">
        <f>IF($A683&gt;--RIGHT($A$2,LEN($A$2)-8),"",SUMIF(Table1[SHIFT NOMENCLATURE], $B683, Table1[FVIC MOB]))</f>
        <v/>
      </c>
      <c r="L683" s="1" t="str">
        <f>IF($A683&gt;--RIGHT($A$2,LEN($A$2)-8),"",SUMIF(Table1[SHIFT NOMENCLATURE], $B683, Table1[FVIC FIRE]))</f>
        <v/>
      </c>
      <c r="M683" s="1" t="str">
        <f>IF($A683&gt;--RIGHT($A$2,LEN($A$2)-8),"",SUMIF(Table1[SHIFT NOMENCLATURE], $B683, Table1[FKIA]))</f>
        <v/>
      </c>
      <c r="N683" s="1" t="str">
        <f>IF($A683&gt;--RIGHT($A$2,LEN($A$2)-8),"",SUMIF(Table1[SHIFT NOMENCLATURE], $B683, Table1[FWIA]))</f>
        <v/>
      </c>
      <c r="O683" s="1" t="str">
        <f>IF($A683&gt;--RIGHT($A$2,LEN($A$2)-8),"",SUMIF(Table1[SHIFT NOMENCLATURE], $B683, Table1[DUSTWUN]))</f>
        <v/>
      </c>
    </row>
    <row r="684" spans="1:15" x14ac:dyDescent="0.25">
      <c r="A684" s="1" t="str">
        <f t="shared" si="20"/>
        <v/>
      </c>
      <c r="B684" t="str">
        <f t="shared" si="21"/>
        <v/>
      </c>
      <c r="C684" s="1" t="str">
        <f>IF($A684&gt;--RIGHT($A$2,LEN($A$2)-8),"",COUNTIF(Table1[SHIFT NOMENCLATURE],$B684))</f>
        <v/>
      </c>
      <c r="D684" s="1" t="str">
        <f>IF($A684&gt;--RIGHT($A$2,LEN($A$2)-8),"",SUMIF(Table1[SHIFT NOMENCLATURE], $B684, Table1[EVIC KILL]))</f>
        <v/>
      </c>
      <c r="E684" s="1" t="str">
        <f>IF($A684&gt;--RIGHT($A$2,LEN($A$2)-8),"",SUMIF(Table1[SHIFT NOMENCLATURE], $B684, Table1[EVIC MOB]))</f>
        <v/>
      </c>
      <c r="F684" s="1" t="str">
        <f>IF($A684&gt;--RIGHT($A$2,LEN($A$2)-8),"",SUMIF(Table1[SHIFT NOMENCLATURE], $B684, Table1[EVIC FIRE]))</f>
        <v/>
      </c>
      <c r="G684" s="1" t="str">
        <f>IF($A684&gt;--RIGHT($A$2,LEN($A$2)-8),"",SUMIF(Table1[SHIFT NOMENCLATURE], $B684, Table1[EKIA]))</f>
        <v/>
      </c>
      <c r="H684" s="1" t="str">
        <f>IF($A684&gt;--RIGHT($A$2,LEN($A$2)-8),"",SUMIF(Table1[SHIFT NOMENCLATURE], $B684, Table1[EWIA]))</f>
        <v/>
      </c>
      <c r="I684" s="1" t="str">
        <f>IF($A684&gt;--RIGHT($A$2,LEN($A$2)-8),"",SUMIF(Table1[SHIFT NOMENCLATURE], $B684, Table1[EPW]))</f>
        <v/>
      </c>
      <c r="J684" s="1" t="str">
        <f>IF($A684&gt;--RIGHT($A$2,LEN($A$2)-8),"",SUMIF(Table1[SHIFT NOMENCLATURE], $B684, Table1[FVIC KILL]))</f>
        <v/>
      </c>
      <c r="K684" s="1" t="str">
        <f>IF($A684&gt;--RIGHT($A$2,LEN($A$2)-8),"",SUMIF(Table1[SHIFT NOMENCLATURE], $B684, Table1[FVIC MOB]))</f>
        <v/>
      </c>
      <c r="L684" s="1" t="str">
        <f>IF($A684&gt;--RIGHT($A$2,LEN($A$2)-8),"",SUMIF(Table1[SHIFT NOMENCLATURE], $B684, Table1[FVIC FIRE]))</f>
        <v/>
      </c>
      <c r="M684" s="1" t="str">
        <f>IF($A684&gt;--RIGHT($A$2,LEN($A$2)-8),"",SUMIF(Table1[SHIFT NOMENCLATURE], $B684, Table1[FKIA]))</f>
        <v/>
      </c>
      <c r="N684" s="1" t="str">
        <f>IF($A684&gt;--RIGHT($A$2,LEN($A$2)-8),"",SUMIF(Table1[SHIFT NOMENCLATURE], $B684, Table1[FWIA]))</f>
        <v/>
      </c>
      <c r="O684" s="1" t="str">
        <f>IF($A684&gt;--RIGHT($A$2,LEN($A$2)-8),"",SUMIF(Table1[SHIFT NOMENCLATURE], $B684, Table1[DUSTWUN]))</f>
        <v/>
      </c>
    </row>
    <row r="685" spans="1:15" x14ac:dyDescent="0.25">
      <c r="A685" s="1" t="str">
        <f t="shared" si="20"/>
        <v/>
      </c>
      <c r="B685" t="str">
        <f t="shared" si="21"/>
        <v/>
      </c>
      <c r="C685" s="1" t="str">
        <f>IF($A685&gt;--RIGHT($A$2,LEN($A$2)-8),"",COUNTIF(Table1[SHIFT NOMENCLATURE],$B685))</f>
        <v/>
      </c>
      <c r="D685" s="1" t="str">
        <f>IF($A685&gt;--RIGHT($A$2,LEN($A$2)-8),"",SUMIF(Table1[SHIFT NOMENCLATURE], $B685, Table1[EVIC KILL]))</f>
        <v/>
      </c>
      <c r="E685" s="1" t="str">
        <f>IF($A685&gt;--RIGHT($A$2,LEN($A$2)-8),"",SUMIF(Table1[SHIFT NOMENCLATURE], $B685, Table1[EVIC MOB]))</f>
        <v/>
      </c>
      <c r="F685" s="1" t="str">
        <f>IF($A685&gt;--RIGHT($A$2,LEN($A$2)-8),"",SUMIF(Table1[SHIFT NOMENCLATURE], $B685, Table1[EVIC FIRE]))</f>
        <v/>
      </c>
      <c r="G685" s="1" t="str">
        <f>IF($A685&gt;--RIGHT($A$2,LEN($A$2)-8),"",SUMIF(Table1[SHIFT NOMENCLATURE], $B685, Table1[EKIA]))</f>
        <v/>
      </c>
      <c r="H685" s="1" t="str">
        <f>IF($A685&gt;--RIGHT($A$2,LEN($A$2)-8),"",SUMIF(Table1[SHIFT NOMENCLATURE], $B685, Table1[EWIA]))</f>
        <v/>
      </c>
      <c r="I685" s="1" t="str">
        <f>IF($A685&gt;--RIGHT($A$2,LEN($A$2)-8),"",SUMIF(Table1[SHIFT NOMENCLATURE], $B685, Table1[EPW]))</f>
        <v/>
      </c>
      <c r="J685" s="1" t="str">
        <f>IF($A685&gt;--RIGHT($A$2,LEN($A$2)-8),"",SUMIF(Table1[SHIFT NOMENCLATURE], $B685, Table1[FVIC KILL]))</f>
        <v/>
      </c>
      <c r="K685" s="1" t="str">
        <f>IF($A685&gt;--RIGHT($A$2,LEN($A$2)-8),"",SUMIF(Table1[SHIFT NOMENCLATURE], $B685, Table1[FVIC MOB]))</f>
        <v/>
      </c>
      <c r="L685" s="1" t="str">
        <f>IF($A685&gt;--RIGHT($A$2,LEN($A$2)-8),"",SUMIF(Table1[SHIFT NOMENCLATURE], $B685, Table1[FVIC FIRE]))</f>
        <v/>
      </c>
      <c r="M685" s="1" t="str">
        <f>IF($A685&gt;--RIGHT($A$2,LEN($A$2)-8),"",SUMIF(Table1[SHIFT NOMENCLATURE], $B685, Table1[FKIA]))</f>
        <v/>
      </c>
      <c r="N685" s="1" t="str">
        <f>IF($A685&gt;--RIGHT($A$2,LEN($A$2)-8),"",SUMIF(Table1[SHIFT NOMENCLATURE], $B685, Table1[FWIA]))</f>
        <v/>
      </c>
      <c r="O685" s="1" t="str">
        <f>IF($A685&gt;--RIGHT($A$2,LEN($A$2)-8),"",SUMIF(Table1[SHIFT NOMENCLATURE], $B685, Table1[DUSTWUN]))</f>
        <v/>
      </c>
    </row>
    <row r="686" spans="1:15" x14ac:dyDescent="0.25">
      <c r="A686" s="1" t="str">
        <f t="shared" si="20"/>
        <v/>
      </c>
      <c r="B686" t="str">
        <f t="shared" si="21"/>
        <v/>
      </c>
      <c r="C686" s="1" t="str">
        <f>IF($A686&gt;--RIGHT($A$2,LEN($A$2)-8),"",COUNTIF(Table1[SHIFT NOMENCLATURE],$B686))</f>
        <v/>
      </c>
      <c r="D686" s="1" t="str">
        <f>IF($A686&gt;--RIGHT($A$2,LEN($A$2)-8),"",SUMIF(Table1[SHIFT NOMENCLATURE], $B686, Table1[EVIC KILL]))</f>
        <v/>
      </c>
      <c r="E686" s="1" t="str">
        <f>IF($A686&gt;--RIGHT($A$2,LEN($A$2)-8),"",SUMIF(Table1[SHIFT NOMENCLATURE], $B686, Table1[EVIC MOB]))</f>
        <v/>
      </c>
      <c r="F686" s="1" t="str">
        <f>IF($A686&gt;--RIGHT($A$2,LEN($A$2)-8),"",SUMIF(Table1[SHIFT NOMENCLATURE], $B686, Table1[EVIC FIRE]))</f>
        <v/>
      </c>
      <c r="G686" s="1" t="str">
        <f>IF($A686&gt;--RIGHT($A$2,LEN($A$2)-8),"",SUMIF(Table1[SHIFT NOMENCLATURE], $B686, Table1[EKIA]))</f>
        <v/>
      </c>
      <c r="H686" s="1" t="str">
        <f>IF($A686&gt;--RIGHT($A$2,LEN($A$2)-8),"",SUMIF(Table1[SHIFT NOMENCLATURE], $B686, Table1[EWIA]))</f>
        <v/>
      </c>
      <c r="I686" s="1" t="str">
        <f>IF($A686&gt;--RIGHT($A$2,LEN($A$2)-8),"",SUMIF(Table1[SHIFT NOMENCLATURE], $B686, Table1[EPW]))</f>
        <v/>
      </c>
      <c r="J686" s="1" t="str">
        <f>IF($A686&gt;--RIGHT($A$2,LEN($A$2)-8),"",SUMIF(Table1[SHIFT NOMENCLATURE], $B686, Table1[FVIC KILL]))</f>
        <v/>
      </c>
      <c r="K686" s="1" t="str">
        <f>IF($A686&gt;--RIGHT($A$2,LEN($A$2)-8),"",SUMIF(Table1[SHIFT NOMENCLATURE], $B686, Table1[FVIC MOB]))</f>
        <v/>
      </c>
      <c r="L686" s="1" t="str">
        <f>IF($A686&gt;--RIGHT($A$2,LEN($A$2)-8),"",SUMIF(Table1[SHIFT NOMENCLATURE], $B686, Table1[FVIC FIRE]))</f>
        <v/>
      </c>
      <c r="M686" s="1" t="str">
        <f>IF($A686&gt;--RIGHT($A$2,LEN($A$2)-8),"",SUMIF(Table1[SHIFT NOMENCLATURE], $B686, Table1[FKIA]))</f>
        <v/>
      </c>
      <c r="N686" s="1" t="str">
        <f>IF($A686&gt;--RIGHT($A$2,LEN($A$2)-8),"",SUMIF(Table1[SHIFT NOMENCLATURE], $B686, Table1[FWIA]))</f>
        <v/>
      </c>
      <c r="O686" s="1" t="str">
        <f>IF($A686&gt;--RIGHT($A$2,LEN($A$2)-8),"",SUMIF(Table1[SHIFT NOMENCLATURE], $B686, Table1[DUSTWUN]))</f>
        <v/>
      </c>
    </row>
    <row r="687" spans="1:15" x14ac:dyDescent="0.25">
      <c r="A687" s="1" t="str">
        <f t="shared" si="20"/>
        <v/>
      </c>
      <c r="B687" t="str">
        <f t="shared" si="21"/>
        <v/>
      </c>
      <c r="C687" s="1" t="str">
        <f>IF($A687&gt;--RIGHT($A$2,LEN($A$2)-8),"",COUNTIF(Table1[SHIFT NOMENCLATURE],$B687))</f>
        <v/>
      </c>
      <c r="D687" s="1" t="str">
        <f>IF($A687&gt;--RIGHT($A$2,LEN($A$2)-8),"",SUMIF(Table1[SHIFT NOMENCLATURE], $B687, Table1[EVIC KILL]))</f>
        <v/>
      </c>
      <c r="E687" s="1" t="str">
        <f>IF($A687&gt;--RIGHT($A$2,LEN($A$2)-8),"",SUMIF(Table1[SHIFT NOMENCLATURE], $B687, Table1[EVIC MOB]))</f>
        <v/>
      </c>
      <c r="F687" s="1" t="str">
        <f>IF($A687&gt;--RIGHT($A$2,LEN($A$2)-8),"",SUMIF(Table1[SHIFT NOMENCLATURE], $B687, Table1[EVIC FIRE]))</f>
        <v/>
      </c>
      <c r="G687" s="1" t="str">
        <f>IF($A687&gt;--RIGHT($A$2,LEN($A$2)-8),"",SUMIF(Table1[SHIFT NOMENCLATURE], $B687, Table1[EKIA]))</f>
        <v/>
      </c>
      <c r="H687" s="1" t="str">
        <f>IF($A687&gt;--RIGHT($A$2,LEN($A$2)-8),"",SUMIF(Table1[SHIFT NOMENCLATURE], $B687, Table1[EWIA]))</f>
        <v/>
      </c>
      <c r="I687" s="1" t="str">
        <f>IF($A687&gt;--RIGHT($A$2,LEN($A$2)-8),"",SUMIF(Table1[SHIFT NOMENCLATURE], $B687, Table1[EPW]))</f>
        <v/>
      </c>
      <c r="J687" s="1" t="str">
        <f>IF($A687&gt;--RIGHT($A$2,LEN($A$2)-8),"",SUMIF(Table1[SHIFT NOMENCLATURE], $B687, Table1[FVIC KILL]))</f>
        <v/>
      </c>
      <c r="K687" s="1" t="str">
        <f>IF($A687&gt;--RIGHT($A$2,LEN($A$2)-8),"",SUMIF(Table1[SHIFT NOMENCLATURE], $B687, Table1[FVIC MOB]))</f>
        <v/>
      </c>
      <c r="L687" s="1" t="str">
        <f>IF($A687&gt;--RIGHT($A$2,LEN($A$2)-8),"",SUMIF(Table1[SHIFT NOMENCLATURE], $B687, Table1[FVIC FIRE]))</f>
        <v/>
      </c>
      <c r="M687" s="1" t="str">
        <f>IF($A687&gt;--RIGHT($A$2,LEN($A$2)-8),"",SUMIF(Table1[SHIFT NOMENCLATURE], $B687, Table1[FKIA]))</f>
        <v/>
      </c>
      <c r="N687" s="1" t="str">
        <f>IF($A687&gt;--RIGHT($A$2,LEN($A$2)-8),"",SUMIF(Table1[SHIFT NOMENCLATURE], $B687, Table1[FWIA]))</f>
        <v/>
      </c>
      <c r="O687" s="1" t="str">
        <f>IF($A687&gt;--RIGHT($A$2,LEN($A$2)-8),"",SUMIF(Table1[SHIFT NOMENCLATURE], $B687, Table1[DUSTWUN]))</f>
        <v/>
      </c>
    </row>
    <row r="688" spans="1:15" x14ac:dyDescent="0.25">
      <c r="A688" s="1" t="str">
        <f t="shared" si="20"/>
        <v/>
      </c>
      <c r="B688" t="str">
        <f t="shared" si="21"/>
        <v/>
      </c>
      <c r="C688" s="1" t="str">
        <f>IF($A688&gt;--RIGHT($A$2,LEN($A$2)-8),"",COUNTIF(Table1[SHIFT NOMENCLATURE],$B688))</f>
        <v/>
      </c>
      <c r="D688" s="1" t="str">
        <f>IF($A688&gt;--RIGHT($A$2,LEN($A$2)-8),"",SUMIF(Table1[SHIFT NOMENCLATURE], $B688, Table1[EVIC KILL]))</f>
        <v/>
      </c>
      <c r="E688" s="1" t="str">
        <f>IF($A688&gt;--RIGHT($A$2,LEN($A$2)-8),"",SUMIF(Table1[SHIFT NOMENCLATURE], $B688, Table1[EVIC MOB]))</f>
        <v/>
      </c>
      <c r="F688" s="1" t="str">
        <f>IF($A688&gt;--RIGHT($A$2,LEN($A$2)-8),"",SUMIF(Table1[SHIFT NOMENCLATURE], $B688, Table1[EVIC FIRE]))</f>
        <v/>
      </c>
      <c r="G688" s="1" t="str">
        <f>IF($A688&gt;--RIGHT($A$2,LEN($A$2)-8),"",SUMIF(Table1[SHIFT NOMENCLATURE], $B688, Table1[EKIA]))</f>
        <v/>
      </c>
      <c r="H688" s="1" t="str">
        <f>IF($A688&gt;--RIGHT($A$2,LEN($A$2)-8),"",SUMIF(Table1[SHIFT NOMENCLATURE], $B688, Table1[EWIA]))</f>
        <v/>
      </c>
      <c r="I688" s="1" t="str">
        <f>IF($A688&gt;--RIGHT($A$2,LEN($A$2)-8),"",SUMIF(Table1[SHIFT NOMENCLATURE], $B688, Table1[EPW]))</f>
        <v/>
      </c>
      <c r="J688" s="1" t="str">
        <f>IF($A688&gt;--RIGHT($A$2,LEN($A$2)-8),"",SUMIF(Table1[SHIFT NOMENCLATURE], $B688, Table1[FVIC KILL]))</f>
        <v/>
      </c>
      <c r="K688" s="1" t="str">
        <f>IF($A688&gt;--RIGHT($A$2,LEN($A$2)-8),"",SUMIF(Table1[SHIFT NOMENCLATURE], $B688, Table1[FVIC MOB]))</f>
        <v/>
      </c>
      <c r="L688" s="1" t="str">
        <f>IF($A688&gt;--RIGHT($A$2,LEN($A$2)-8),"",SUMIF(Table1[SHIFT NOMENCLATURE], $B688, Table1[FVIC FIRE]))</f>
        <v/>
      </c>
      <c r="M688" s="1" t="str">
        <f>IF($A688&gt;--RIGHT($A$2,LEN($A$2)-8),"",SUMIF(Table1[SHIFT NOMENCLATURE], $B688, Table1[FKIA]))</f>
        <v/>
      </c>
      <c r="N688" s="1" t="str">
        <f>IF($A688&gt;--RIGHT($A$2,LEN($A$2)-8),"",SUMIF(Table1[SHIFT NOMENCLATURE], $B688, Table1[FWIA]))</f>
        <v/>
      </c>
      <c r="O688" s="1" t="str">
        <f>IF($A688&gt;--RIGHT($A$2,LEN($A$2)-8),"",SUMIF(Table1[SHIFT NOMENCLATURE], $B688, Table1[DUSTWUN]))</f>
        <v/>
      </c>
    </row>
    <row r="689" spans="1:15" x14ac:dyDescent="0.25">
      <c r="A689" s="1" t="str">
        <f t="shared" si="20"/>
        <v/>
      </c>
      <c r="B689" t="str">
        <f t="shared" si="21"/>
        <v/>
      </c>
      <c r="C689" s="1" t="str">
        <f>IF($A689&gt;--RIGHT($A$2,LEN($A$2)-8),"",COUNTIF(Table1[SHIFT NOMENCLATURE],$B689))</f>
        <v/>
      </c>
      <c r="D689" s="1" t="str">
        <f>IF($A689&gt;--RIGHT($A$2,LEN($A$2)-8),"",SUMIF(Table1[SHIFT NOMENCLATURE], $B689, Table1[EVIC KILL]))</f>
        <v/>
      </c>
      <c r="E689" s="1" t="str">
        <f>IF($A689&gt;--RIGHT($A$2,LEN($A$2)-8),"",SUMIF(Table1[SHIFT NOMENCLATURE], $B689, Table1[EVIC MOB]))</f>
        <v/>
      </c>
      <c r="F689" s="1" t="str">
        <f>IF($A689&gt;--RIGHT($A$2,LEN($A$2)-8),"",SUMIF(Table1[SHIFT NOMENCLATURE], $B689, Table1[EVIC FIRE]))</f>
        <v/>
      </c>
      <c r="G689" s="1" t="str">
        <f>IF($A689&gt;--RIGHT($A$2,LEN($A$2)-8),"",SUMIF(Table1[SHIFT NOMENCLATURE], $B689, Table1[EKIA]))</f>
        <v/>
      </c>
      <c r="H689" s="1" t="str">
        <f>IF($A689&gt;--RIGHT($A$2,LEN($A$2)-8),"",SUMIF(Table1[SHIFT NOMENCLATURE], $B689, Table1[EWIA]))</f>
        <v/>
      </c>
      <c r="I689" s="1" t="str">
        <f>IF($A689&gt;--RIGHT($A$2,LEN($A$2)-8),"",SUMIF(Table1[SHIFT NOMENCLATURE], $B689, Table1[EPW]))</f>
        <v/>
      </c>
      <c r="J689" s="1" t="str">
        <f>IF($A689&gt;--RIGHT($A$2,LEN($A$2)-8),"",SUMIF(Table1[SHIFT NOMENCLATURE], $B689, Table1[FVIC KILL]))</f>
        <v/>
      </c>
      <c r="K689" s="1" t="str">
        <f>IF($A689&gt;--RIGHT($A$2,LEN($A$2)-8),"",SUMIF(Table1[SHIFT NOMENCLATURE], $B689, Table1[FVIC MOB]))</f>
        <v/>
      </c>
      <c r="L689" s="1" t="str">
        <f>IF($A689&gt;--RIGHT($A$2,LEN($A$2)-8),"",SUMIF(Table1[SHIFT NOMENCLATURE], $B689, Table1[FVIC FIRE]))</f>
        <v/>
      </c>
      <c r="M689" s="1" t="str">
        <f>IF($A689&gt;--RIGHT($A$2,LEN($A$2)-8),"",SUMIF(Table1[SHIFT NOMENCLATURE], $B689, Table1[FKIA]))</f>
        <v/>
      </c>
      <c r="N689" s="1" t="str">
        <f>IF($A689&gt;--RIGHT($A$2,LEN($A$2)-8),"",SUMIF(Table1[SHIFT NOMENCLATURE], $B689, Table1[FWIA]))</f>
        <v/>
      </c>
      <c r="O689" s="1" t="str">
        <f>IF($A689&gt;--RIGHT($A$2,LEN($A$2)-8),"",SUMIF(Table1[SHIFT NOMENCLATURE], $B689, Table1[DUSTWUN]))</f>
        <v/>
      </c>
    </row>
    <row r="690" spans="1:15" x14ac:dyDescent="0.25">
      <c r="A690" s="1" t="str">
        <f t="shared" si="20"/>
        <v/>
      </c>
      <c r="B690" t="str">
        <f t="shared" si="21"/>
        <v/>
      </c>
      <c r="C690" s="1" t="str">
        <f>IF($A690&gt;--RIGHT($A$2,LEN($A$2)-8),"",COUNTIF(Table1[SHIFT NOMENCLATURE],$B690))</f>
        <v/>
      </c>
      <c r="D690" s="1" t="str">
        <f>IF($A690&gt;--RIGHT($A$2,LEN($A$2)-8),"",SUMIF(Table1[SHIFT NOMENCLATURE], $B690, Table1[EVIC KILL]))</f>
        <v/>
      </c>
      <c r="E690" s="1" t="str">
        <f>IF($A690&gt;--RIGHT($A$2,LEN($A$2)-8),"",SUMIF(Table1[SHIFT NOMENCLATURE], $B690, Table1[EVIC MOB]))</f>
        <v/>
      </c>
      <c r="F690" s="1" t="str">
        <f>IF($A690&gt;--RIGHT($A$2,LEN($A$2)-8),"",SUMIF(Table1[SHIFT NOMENCLATURE], $B690, Table1[EVIC FIRE]))</f>
        <v/>
      </c>
      <c r="G690" s="1" t="str">
        <f>IF($A690&gt;--RIGHT($A$2,LEN($A$2)-8),"",SUMIF(Table1[SHIFT NOMENCLATURE], $B690, Table1[EKIA]))</f>
        <v/>
      </c>
      <c r="H690" s="1" t="str">
        <f>IF($A690&gt;--RIGHT($A$2,LEN($A$2)-8),"",SUMIF(Table1[SHIFT NOMENCLATURE], $B690, Table1[EWIA]))</f>
        <v/>
      </c>
      <c r="I690" s="1" t="str">
        <f>IF($A690&gt;--RIGHT($A$2,LEN($A$2)-8),"",SUMIF(Table1[SHIFT NOMENCLATURE], $B690, Table1[EPW]))</f>
        <v/>
      </c>
      <c r="J690" s="1" t="str">
        <f>IF($A690&gt;--RIGHT($A$2,LEN($A$2)-8),"",SUMIF(Table1[SHIFT NOMENCLATURE], $B690, Table1[FVIC KILL]))</f>
        <v/>
      </c>
      <c r="K690" s="1" t="str">
        <f>IF($A690&gt;--RIGHT($A$2,LEN($A$2)-8),"",SUMIF(Table1[SHIFT NOMENCLATURE], $B690, Table1[FVIC MOB]))</f>
        <v/>
      </c>
      <c r="L690" s="1" t="str">
        <f>IF($A690&gt;--RIGHT($A$2,LEN($A$2)-8),"",SUMIF(Table1[SHIFT NOMENCLATURE], $B690, Table1[FVIC FIRE]))</f>
        <v/>
      </c>
      <c r="M690" s="1" t="str">
        <f>IF($A690&gt;--RIGHT($A$2,LEN($A$2)-8),"",SUMIF(Table1[SHIFT NOMENCLATURE], $B690, Table1[FKIA]))</f>
        <v/>
      </c>
      <c r="N690" s="1" t="str">
        <f>IF($A690&gt;--RIGHT($A$2,LEN($A$2)-8),"",SUMIF(Table1[SHIFT NOMENCLATURE], $B690, Table1[FWIA]))</f>
        <v/>
      </c>
      <c r="O690" s="1" t="str">
        <f>IF($A690&gt;--RIGHT($A$2,LEN($A$2)-8),"",SUMIF(Table1[SHIFT NOMENCLATURE], $B690, Table1[DUSTWUN]))</f>
        <v/>
      </c>
    </row>
    <row r="691" spans="1:15" x14ac:dyDescent="0.25">
      <c r="A691" s="1" t="str">
        <f t="shared" si="20"/>
        <v/>
      </c>
      <c r="B691" t="str">
        <f t="shared" si="21"/>
        <v/>
      </c>
      <c r="C691" s="1" t="str">
        <f>IF($A691&gt;--RIGHT($A$2,LEN($A$2)-8),"",COUNTIF(Table1[SHIFT NOMENCLATURE],$B691))</f>
        <v/>
      </c>
      <c r="D691" s="1" t="str">
        <f>IF($A691&gt;--RIGHT($A$2,LEN($A$2)-8),"",SUMIF(Table1[SHIFT NOMENCLATURE], $B691, Table1[EVIC KILL]))</f>
        <v/>
      </c>
      <c r="E691" s="1" t="str">
        <f>IF($A691&gt;--RIGHT($A$2,LEN($A$2)-8),"",SUMIF(Table1[SHIFT NOMENCLATURE], $B691, Table1[EVIC MOB]))</f>
        <v/>
      </c>
      <c r="F691" s="1" t="str">
        <f>IF($A691&gt;--RIGHT($A$2,LEN($A$2)-8),"",SUMIF(Table1[SHIFT NOMENCLATURE], $B691, Table1[EVIC FIRE]))</f>
        <v/>
      </c>
      <c r="G691" s="1" t="str">
        <f>IF($A691&gt;--RIGHT($A$2,LEN($A$2)-8),"",SUMIF(Table1[SHIFT NOMENCLATURE], $B691, Table1[EKIA]))</f>
        <v/>
      </c>
      <c r="H691" s="1" t="str">
        <f>IF($A691&gt;--RIGHT($A$2,LEN($A$2)-8),"",SUMIF(Table1[SHIFT NOMENCLATURE], $B691, Table1[EWIA]))</f>
        <v/>
      </c>
      <c r="I691" s="1" t="str">
        <f>IF($A691&gt;--RIGHT($A$2,LEN($A$2)-8),"",SUMIF(Table1[SHIFT NOMENCLATURE], $B691, Table1[EPW]))</f>
        <v/>
      </c>
      <c r="J691" s="1" t="str">
        <f>IF($A691&gt;--RIGHT($A$2,LEN($A$2)-8),"",SUMIF(Table1[SHIFT NOMENCLATURE], $B691, Table1[FVIC KILL]))</f>
        <v/>
      </c>
      <c r="K691" s="1" t="str">
        <f>IF($A691&gt;--RIGHT($A$2,LEN($A$2)-8),"",SUMIF(Table1[SHIFT NOMENCLATURE], $B691, Table1[FVIC MOB]))</f>
        <v/>
      </c>
      <c r="L691" s="1" t="str">
        <f>IF($A691&gt;--RIGHT($A$2,LEN($A$2)-8),"",SUMIF(Table1[SHIFT NOMENCLATURE], $B691, Table1[FVIC FIRE]))</f>
        <v/>
      </c>
      <c r="M691" s="1" t="str">
        <f>IF($A691&gt;--RIGHT($A$2,LEN($A$2)-8),"",SUMIF(Table1[SHIFT NOMENCLATURE], $B691, Table1[FKIA]))</f>
        <v/>
      </c>
      <c r="N691" s="1" t="str">
        <f>IF($A691&gt;--RIGHT($A$2,LEN($A$2)-8),"",SUMIF(Table1[SHIFT NOMENCLATURE], $B691, Table1[FWIA]))</f>
        <v/>
      </c>
      <c r="O691" s="1" t="str">
        <f>IF($A691&gt;--RIGHT($A$2,LEN($A$2)-8),"",SUMIF(Table1[SHIFT NOMENCLATURE], $B691, Table1[DUSTWUN]))</f>
        <v/>
      </c>
    </row>
    <row r="692" spans="1:15" x14ac:dyDescent="0.25">
      <c r="A692" s="1" t="str">
        <f t="shared" si="20"/>
        <v/>
      </c>
      <c r="B692" t="str">
        <f t="shared" si="21"/>
        <v/>
      </c>
      <c r="C692" s="1" t="str">
        <f>IF($A692&gt;--RIGHT($A$2,LEN($A$2)-8),"",COUNTIF(Table1[SHIFT NOMENCLATURE],$B692))</f>
        <v/>
      </c>
      <c r="D692" s="1" t="str">
        <f>IF($A692&gt;--RIGHT($A$2,LEN($A$2)-8),"",SUMIF(Table1[SHIFT NOMENCLATURE], $B692, Table1[EVIC KILL]))</f>
        <v/>
      </c>
      <c r="E692" s="1" t="str">
        <f>IF($A692&gt;--RIGHT($A$2,LEN($A$2)-8),"",SUMIF(Table1[SHIFT NOMENCLATURE], $B692, Table1[EVIC MOB]))</f>
        <v/>
      </c>
      <c r="F692" s="1" t="str">
        <f>IF($A692&gt;--RIGHT($A$2,LEN($A$2)-8),"",SUMIF(Table1[SHIFT NOMENCLATURE], $B692, Table1[EVIC FIRE]))</f>
        <v/>
      </c>
      <c r="G692" s="1" t="str">
        <f>IF($A692&gt;--RIGHT($A$2,LEN($A$2)-8),"",SUMIF(Table1[SHIFT NOMENCLATURE], $B692, Table1[EKIA]))</f>
        <v/>
      </c>
      <c r="H692" s="1" t="str">
        <f>IF($A692&gt;--RIGHT($A$2,LEN($A$2)-8),"",SUMIF(Table1[SHIFT NOMENCLATURE], $B692, Table1[EWIA]))</f>
        <v/>
      </c>
      <c r="I692" s="1" t="str">
        <f>IF($A692&gt;--RIGHT($A$2,LEN($A$2)-8),"",SUMIF(Table1[SHIFT NOMENCLATURE], $B692, Table1[EPW]))</f>
        <v/>
      </c>
      <c r="J692" s="1" t="str">
        <f>IF($A692&gt;--RIGHT($A$2,LEN($A$2)-8),"",SUMIF(Table1[SHIFT NOMENCLATURE], $B692, Table1[FVIC KILL]))</f>
        <v/>
      </c>
      <c r="K692" s="1" t="str">
        <f>IF($A692&gt;--RIGHT($A$2,LEN($A$2)-8),"",SUMIF(Table1[SHIFT NOMENCLATURE], $B692, Table1[FVIC MOB]))</f>
        <v/>
      </c>
      <c r="L692" s="1" t="str">
        <f>IF($A692&gt;--RIGHT($A$2,LEN($A$2)-8),"",SUMIF(Table1[SHIFT NOMENCLATURE], $B692, Table1[FVIC FIRE]))</f>
        <v/>
      </c>
      <c r="M692" s="1" t="str">
        <f>IF($A692&gt;--RIGHT($A$2,LEN($A$2)-8),"",SUMIF(Table1[SHIFT NOMENCLATURE], $B692, Table1[FKIA]))</f>
        <v/>
      </c>
      <c r="N692" s="1" t="str">
        <f>IF($A692&gt;--RIGHT($A$2,LEN($A$2)-8),"",SUMIF(Table1[SHIFT NOMENCLATURE], $B692, Table1[FWIA]))</f>
        <v/>
      </c>
      <c r="O692" s="1" t="str">
        <f>IF($A692&gt;--RIGHT($A$2,LEN($A$2)-8),"",SUMIF(Table1[SHIFT NOMENCLATURE], $B692, Table1[DUSTWUN]))</f>
        <v/>
      </c>
    </row>
    <row r="693" spans="1:15" x14ac:dyDescent="0.25">
      <c r="A693" s="1" t="str">
        <f t="shared" si="20"/>
        <v/>
      </c>
      <c r="B693" t="str">
        <f t="shared" si="21"/>
        <v/>
      </c>
      <c r="C693" s="1" t="str">
        <f>IF($A693&gt;--RIGHT($A$2,LEN($A$2)-8),"",COUNTIF(Table1[SHIFT NOMENCLATURE],$B693))</f>
        <v/>
      </c>
      <c r="D693" s="1" t="str">
        <f>IF($A693&gt;--RIGHT($A$2,LEN($A$2)-8),"",SUMIF(Table1[SHIFT NOMENCLATURE], $B693, Table1[EVIC KILL]))</f>
        <v/>
      </c>
      <c r="E693" s="1" t="str">
        <f>IF($A693&gt;--RIGHT($A$2,LEN($A$2)-8),"",SUMIF(Table1[SHIFT NOMENCLATURE], $B693, Table1[EVIC MOB]))</f>
        <v/>
      </c>
      <c r="F693" s="1" t="str">
        <f>IF($A693&gt;--RIGHT($A$2,LEN($A$2)-8),"",SUMIF(Table1[SHIFT NOMENCLATURE], $B693, Table1[EVIC FIRE]))</f>
        <v/>
      </c>
      <c r="G693" s="1" t="str">
        <f>IF($A693&gt;--RIGHT($A$2,LEN($A$2)-8),"",SUMIF(Table1[SHIFT NOMENCLATURE], $B693, Table1[EKIA]))</f>
        <v/>
      </c>
      <c r="H693" s="1" t="str">
        <f>IF($A693&gt;--RIGHT($A$2,LEN($A$2)-8),"",SUMIF(Table1[SHIFT NOMENCLATURE], $B693, Table1[EWIA]))</f>
        <v/>
      </c>
      <c r="I693" s="1" t="str">
        <f>IF($A693&gt;--RIGHT($A$2,LEN($A$2)-8),"",SUMIF(Table1[SHIFT NOMENCLATURE], $B693, Table1[EPW]))</f>
        <v/>
      </c>
      <c r="J693" s="1" t="str">
        <f>IF($A693&gt;--RIGHT($A$2,LEN($A$2)-8),"",SUMIF(Table1[SHIFT NOMENCLATURE], $B693, Table1[FVIC KILL]))</f>
        <v/>
      </c>
      <c r="K693" s="1" t="str">
        <f>IF($A693&gt;--RIGHT($A$2,LEN($A$2)-8),"",SUMIF(Table1[SHIFT NOMENCLATURE], $B693, Table1[FVIC MOB]))</f>
        <v/>
      </c>
      <c r="L693" s="1" t="str">
        <f>IF($A693&gt;--RIGHT($A$2,LEN($A$2)-8),"",SUMIF(Table1[SHIFT NOMENCLATURE], $B693, Table1[FVIC FIRE]))</f>
        <v/>
      </c>
      <c r="M693" s="1" t="str">
        <f>IF($A693&gt;--RIGHT($A$2,LEN($A$2)-8),"",SUMIF(Table1[SHIFT NOMENCLATURE], $B693, Table1[FKIA]))</f>
        <v/>
      </c>
      <c r="N693" s="1" t="str">
        <f>IF($A693&gt;--RIGHT($A$2,LEN($A$2)-8),"",SUMIF(Table1[SHIFT NOMENCLATURE], $B693, Table1[FWIA]))</f>
        <v/>
      </c>
      <c r="O693" s="1" t="str">
        <f>IF($A693&gt;--RIGHT($A$2,LEN($A$2)-8),"",SUMIF(Table1[SHIFT NOMENCLATURE], $B693, Table1[DUSTWUN]))</f>
        <v/>
      </c>
    </row>
    <row r="694" spans="1:15" x14ac:dyDescent="0.25">
      <c r="A694" s="1" t="str">
        <f t="shared" si="20"/>
        <v/>
      </c>
      <c r="B694" t="str">
        <f t="shared" si="21"/>
        <v/>
      </c>
      <c r="C694" s="1" t="str">
        <f>IF($A694&gt;--RIGHT($A$2,LEN($A$2)-8),"",COUNTIF(Table1[SHIFT NOMENCLATURE],$B694))</f>
        <v/>
      </c>
      <c r="D694" s="1" t="str">
        <f>IF($A694&gt;--RIGHT($A$2,LEN($A$2)-8),"",SUMIF(Table1[SHIFT NOMENCLATURE], $B694, Table1[EVIC KILL]))</f>
        <v/>
      </c>
      <c r="E694" s="1" t="str">
        <f>IF($A694&gt;--RIGHT($A$2,LEN($A$2)-8),"",SUMIF(Table1[SHIFT NOMENCLATURE], $B694, Table1[EVIC MOB]))</f>
        <v/>
      </c>
      <c r="F694" s="1" t="str">
        <f>IF($A694&gt;--RIGHT($A$2,LEN($A$2)-8),"",SUMIF(Table1[SHIFT NOMENCLATURE], $B694, Table1[EVIC FIRE]))</f>
        <v/>
      </c>
      <c r="G694" s="1" t="str">
        <f>IF($A694&gt;--RIGHT($A$2,LEN($A$2)-8),"",SUMIF(Table1[SHIFT NOMENCLATURE], $B694, Table1[EKIA]))</f>
        <v/>
      </c>
      <c r="H694" s="1" t="str">
        <f>IF($A694&gt;--RIGHT($A$2,LEN($A$2)-8),"",SUMIF(Table1[SHIFT NOMENCLATURE], $B694, Table1[EWIA]))</f>
        <v/>
      </c>
      <c r="I694" s="1" t="str">
        <f>IF($A694&gt;--RIGHT($A$2,LEN($A$2)-8),"",SUMIF(Table1[SHIFT NOMENCLATURE], $B694, Table1[EPW]))</f>
        <v/>
      </c>
      <c r="J694" s="1" t="str">
        <f>IF($A694&gt;--RIGHT($A$2,LEN($A$2)-8),"",SUMIF(Table1[SHIFT NOMENCLATURE], $B694, Table1[FVIC KILL]))</f>
        <v/>
      </c>
      <c r="K694" s="1" t="str">
        <f>IF($A694&gt;--RIGHT($A$2,LEN($A$2)-8),"",SUMIF(Table1[SHIFT NOMENCLATURE], $B694, Table1[FVIC MOB]))</f>
        <v/>
      </c>
      <c r="L694" s="1" t="str">
        <f>IF($A694&gt;--RIGHT($A$2,LEN($A$2)-8),"",SUMIF(Table1[SHIFT NOMENCLATURE], $B694, Table1[FVIC FIRE]))</f>
        <v/>
      </c>
      <c r="M694" s="1" t="str">
        <f>IF($A694&gt;--RIGHT($A$2,LEN($A$2)-8),"",SUMIF(Table1[SHIFT NOMENCLATURE], $B694, Table1[FKIA]))</f>
        <v/>
      </c>
      <c r="N694" s="1" t="str">
        <f>IF($A694&gt;--RIGHT($A$2,LEN($A$2)-8),"",SUMIF(Table1[SHIFT NOMENCLATURE], $B694, Table1[FWIA]))</f>
        <v/>
      </c>
      <c r="O694" s="1" t="str">
        <f>IF($A694&gt;--RIGHT($A$2,LEN($A$2)-8),"",SUMIF(Table1[SHIFT NOMENCLATURE], $B694, Table1[DUSTWUN]))</f>
        <v/>
      </c>
    </row>
    <row r="695" spans="1:15" x14ac:dyDescent="0.25">
      <c r="A695" s="1" t="str">
        <f t="shared" si="20"/>
        <v/>
      </c>
      <c r="B695" t="str">
        <f t="shared" si="21"/>
        <v/>
      </c>
      <c r="C695" s="1" t="str">
        <f>IF($A695&gt;--RIGHT($A$2,LEN($A$2)-8),"",COUNTIF(Table1[SHIFT NOMENCLATURE],$B695))</f>
        <v/>
      </c>
      <c r="D695" s="1" t="str">
        <f>IF($A695&gt;--RIGHT($A$2,LEN($A$2)-8),"",SUMIF(Table1[SHIFT NOMENCLATURE], $B695, Table1[EVIC KILL]))</f>
        <v/>
      </c>
      <c r="E695" s="1" t="str">
        <f>IF($A695&gt;--RIGHT($A$2,LEN($A$2)-8),"",SUMIF(Table1[SHIFT NOMENCLATURE], $B695, Table1[EVIC MOB]))</f>
        <v/>
      </c>
      <c r="F695" s="1" t="str">
        <f>IF($A695&gt;--RIGHT($A$2,LEN($A$2)-8),"",SUMIF(Table1[SHIFT NOMENCLATURE], $B695, Table1[EVIC FIRE]))</f>
        <v/>
      </c>
      <c r="G695" s="1" t="str">
        <f>IF($A695&gt;--RIGHT($A$2,LEN($A$2)-8),"",SUMIF(Table1[SHIFT NOMENCLATURE], $B695, Table1[EKIA]))</f>
        <v/>
      </c>
      <c r="H695" s="1" t="str">
        <f>IF($A695&gt;--RIGHT($A$2,LEN($A$2)-8),"",SUMIF(Table1[SHIFT NOMENCLATURE], $B695, Table1[EWIA]))</f>
        <v/>
      </c>
      <c r="I695" s="1" t="str">
        <f>IF($A695&gt;--RIGHT($A$2,LEN($A$2)-8),"",SUMIF(Table1[SHIFT NOMENCLATURE], $B695, Table1[EPW]))</f>
        <v/>
      </c>
      <c r="J695" s="1" t="str">
        <f>IF($A695&gt;--RIGHT($A$2,LEN($A$2)-8),"",SUMIF(Table1[SHIFT NOMENCLATURE], $B695, Table1[FVIC KILL]))</f>
        <v/>
      </c>
      <c r="K695" s="1" t="str">
        <f>IF($A695&gt;--RIGHT($A$2,LEN($A$2)-8),"",SUMIF(Table1[SHIFT NOMENCLATURE], $B695, Table1[FVIC MOB]))</f>
        <v/>
      </c>
      <c r="L695" s="1" t="str">
        <f>IF($A695&gt;--RIGHT($A$2,LEN($A$2)-8),"",SUMIF(Table1[SHIFT NOMENCLATURE], $B695, Table1[FVIC FIRE]))</f>
        <v/>
      </c>
      <c r="M695" s="1" t="str">
        <f>IF($A695&gt;--RIGHT($A$2,LEN($A$2)-8),"",SUMIF(Table1[SHIFT NOMENCLATURE], $B695, Table1[FKIA]))</f>
        <v/>
      </c>
      <c r="N695" s="1" t="str">
        <f>IF($A695&gt;--RIGHT($A$2,LEN($A$2)-8),"",SUMIF(Table1[SHIFT NOMENCLATURE], $B695, Table1[FWIA]))</f>
        <v/>
      </c>
      <c r="O695" s="1" t="str">
        <f>IF($A695&gt;--RIGHT($A$2,LEN($A$2)-8),"",SUMIF(Table1[SHIFT NOMENCLATURE], $B695, Table1[DUSTWUN]))</f>
        <v/>
      </c>
    </row>
    <row r="696" spans="1:15" x14ac:dyDescent="0.25">
      <c r="A696" s="1" t="str">
        <f t="shared" si="20"/>
        <v/>
      </c>
      <c r="B696" t="str">
        <f t="shared" si="21"/>
        <v/>
      </c>
      <c r="C696" s="1" t="str">
        <f>IF($A696&gt;--RIGHT($A$2,LEN($A$2)-8),"",COUNTIF(Table1[SHIFT NOMENCLATURE],$B696))</f>
        <v/>
      </c>
      <c r="D696" s="1" t="str">
        <f>IF($A696&gt;--RIGHT($A$2,LEN($A$2)-8),"",SUMIF(Table1[SHIFT NOMENCLATURE], $B696, Table1[EVIC KILL]))</f>
        <v/>
      </c>
      <c r="E696" s="1" t="str">
        <f>IF($A696&gt;--RIGHT($A$2,LEN($A$2)-8),"",SUMIF(Table1[SHIFT NOMENCLATURE], $B696, Table1[EVIC MOB]))</f>
        <v/>
      </c>
      <c r="F696" s="1" t="str">
        <f>IF($A696&gt;--RIGHT($A$2,LEN($A$2)-8),"",SUMIF(Table1[SHIFT NOMENCLATURE], $B696, Table1[EVIC FIRE]))</f>
        <v/>
      </c>
      <c r="G696" s="1" t="str">
        <f>IF($A696&gt;--RIGHT($A$2,LEN($A$2)-8),"",SUMIF(Table1[SHIFT NOMENCLATURE], $B696, Table1[EKIA]))</f>
        <v/>
      </c>
      <c r="H696" s="1" t="str">
        <f>IF($A696&gt;--RIGHT($A$2,LEN($A$2)-8),"",SUMIF(Table1[SHIFT NOMENCLATURE], $B696, Table1[EWIA]))</f>
        <v/>
      </c>
      <c r="I696" s="1" t="str">
        <f>IF($A696&gt;--RIGHT($A$2,LEN($A$2)-8),"",SUMIF(Table1[SHIFT NOMENCLATURE], $B696, Table1[EPW]))</f>
        <v/>
      </c>
      <c r="J696" s="1" t="str">
        <f>IF($A696&gt;--RIGHT($A$2,LEN($A$2)-8),"",SUMIF(Table1[SHIFT NOMENCLATURE], $B696, Table1[FVIC KILL]))</f>
        <v/>
      </c>
      <c r="K696" s="1" t="str">
        <f>IF($A696&gt;--RIGHT($A$2,LEN($A$2)-8),"",SUMIF(Table1[SHIFT NOMENCLATURE], $B696, Table1[FVIC MOB]))</f>
        <v/>
      </c>
      <c r="L696" s="1" t="str">
        <f>IF($A696&gt;--RIGHT($A$2,LEN($A$2)-8),"",SUMIF(Table1[SHIFT NOMENCLATURE], $B696, Table1[FVIC FIRE]))</f>
        <v/>
      </c>
      <c r="M696" s="1" t="str">
        <f>IF($A696&gt;--RIGHT($A$2,LEN($A$2)-8),"",SUMIF(Table1[SHIFT NOMENCLATURE], $B696, Table1[FKIA]))</f>
        <v/>
      </c>
      <c r="N696" s="1" t="str">
        <f>IF($A696&gt;--RIGHT($A$2,LEN($A$2)-8),"",SUMIF(Table1[SHIFT NOMENCLATURE], $B696, Table1[FWIA]))</f>
        <v/>
      </c>
      <c r="O696" s="1" t="str">
        <f>IF($A696&gt;--RIGHT($A$2,LEN($A$2)-8),"",SUMIF(Table1[SHIFT NOMENCLATURE], $B696, Table1[DUSTWUN]))</f>
        <v/>
      </c>
    </row>
    <row r="697" spans="1:15" x14ac:dyDescent="0.25">
      <c r="A697" s="1" t="str">
        <f t="shared" si="20"/>
        <v/>
      </c>
      <c r="B697" t="str">
        <f t="shared" si="21"/>
        <v/>
      </c>
      <c r="C697" s="1" t="str">
        <f>IF($A697&gt;--RIGHT($A$2,LEN($A$2)-8),"",COUNTIF(Table1[SHIFT NOMENCLATURE],$B697))</f>
        <v/>
      </c>
      <c r="D697" s="1" t="str">
        <f>IF($A697&gt;--RIGHT($A$2,LEN($A$2)-8),"",SUMIF(Table1[SHIFT NOMENCLATURE], $B697, Table1[EVIC KILL]))</f>
        <v/>
      </c>
      <c r="E697" s="1" t="str">
        <f>IF($A697&gt;--RIGHT($A$2,LEN($A$2)-8),"",SUMIF(Table1[SHIFT NOMENCLATURE], $B697, Table1[EVIC MOB]))</f>
        <v/>
      </c>
      <c r="F697" s="1" t="str">
        <f>IF($A697&gt;--RIGHT($A$2,LEN($A$2)-8),"",SUMIF(Table1[SHIFT NOMENCLATURE], $B697, Table1[EVIC FIRE]))</f>
        <v/>
      </c>
      <c r="G697" s="1" t="str">
        <f>IF($A697&gt;--RIGHT($A$2,LEN($A$2)-8),"",SUMIF(Table1[SHIFT NOMENCLATURE], $B697, Table1[EKIA]))</f>
        <v/>
      </c>
      <c r="H697" s="1" t="str">
        <f>IF($A697&gt;--RIGHT($A$2,LEN($A$2)-8),"",SUMIF(Table1[SHIFT NOMENCLATURE], $B697, Table1[EWIA]))</f>
        <v/>
      </c>
      <c r="I697" s="1" t="str">
        <f>IF($A697&gt;--RIGHT($A$2,LEN($A$2)-8),"",SUMIF(Table1[SHIFT NOMENCLATURE], $B697, Table1[EPW]))</f>
        <v/>
      </c>
      <c r="J697" s="1" t="str">
        <f>IF($A697&gt;--RIGHT($A$2,LEN($A$2)-8),"",SUMIF(Table1[SHIFT NOMENCLATURE], $B697, Table1[FVIC KILL]))</f>
        <v/>
      </c>
      <c r="K697" s="1" t="str">
        <f>IF($A697&gt;--RIGHT($A$2,LEN($A$2)-8),"",SUMIF(Table1[SHIFT NOMENCLATURE], $B697, Table1[FVIC MOB]))</f>
        <v/>
      </c>
      <c r="L697" s="1" t="str">
        <f>IF($A697&gt;--RIGHT($A$2,LEN($A$2)-8),"",SUMIF(Table1[SHIFT NOMENCLATURE], $B697, Table1[FVIC FIRE]))</f>
        <v/>
      </c>
      <c r="M697" s="1" t="str">
        <f>IF($A697&gt;--RIGHT($A$2,LEN($A$2)-8),"",SUMIF(Table1[SHIFT NOMENCLATURE], $B697, Table1[FKIA]))</f>
        <v/>
      </c>
      <c r="N697" s="1" t="str">
        <f>IF($A697&gt;--RIGHT($A$2,LEN($A$2)-8),"",SUMIF(Table1[SHIFT NOMENCLATURE], $B697, Table1[FWIA]))</f>
        <v/>
      </c>
      <c r="O697" s="1" t="str">
        <f>IF($A697&gt;--RIGHT($A$2,LEN($A$2)-8),"",SUMIF(Table1[SHIFT NOMENCLATURE], $B697, Table1[DUSTWUN]))</f>
        <v/>
      </c>
    </row>
    <row r="698" spans="1:15" x14ac:dyDescent="0.25">
      <c r="A698" s="1" t="str">
        <f t="shared" si="20"/>
        <v/>
      </c>
      <c r="B698" t="str">
        <f t="shared" si="21"/>
        <v/>
      </c>
      <c r="C698" s="1" t="str">
        <f>IF($A698&gt;--RIGHT($A$2,LEN($A$2)-8),"",COUNTIF(Table1[SHIFT NOMENCLATURE],$B698))</f>
        <v/>
      </c>
      <c r="D698" s="1" t="str">
        <f>IF($A698&gt;--RIGHT($A$2,LEN($A$2)-8),"",SUMIF(Table1[SHIFT NOMENCLATURE], $B698, Table1[EVIC KILL]))</f>
        <v/>
      </c>
      <c r="E698" s="1" t="str">
        <f>IF($A698&gt;--RIGHT($A$2,LEN($A$2)-8),"",SUMIF(Table1[SHIFT NOMENCLATURE], $B698, Table1[EVIC MOB]))</f>
        <v/>
      </c>
      <c r="F698" s="1" t="str">
        <f>IF($A698&gt;--RIGHT($A$2,LEN($A$2)-8),"",SUMIF(Table1[SHIFT NOMENCLATURE], $B698, Table1[EVIC FIRE]))</f>
        <v/>
      </c>
      <c r="G698" s="1" t="str">
        <f>IF($A698&gt;--RIGHT($A$2,LEN($A$2)-8),"",SUMIF(Table1[SHIFT NOMENCLATURE], $B698, Table1[EKIA]))</f>
        <v/>
      </c>
      <c r="H698" s="1" t="str">
        <f>IF($A698&gt;--RIGHT($A$2,LEN($A$2)-8),"",SUMIF(Table1[SHIFT NOMENCLATURE], $B698, Table1[EWIA]))</f>
        <v/>
      </c>
      <c r="I698" s="1" t="str">
        <f>IF($A698&gt;--RIGHT($A$2,LEN($A$2)-8),"",SUMIF(Table1[SHIFT NOMENCLATURE], $B698, Table1[EPW]))</f>
        <v/>
      </c>
      <c r="J698" s="1" t="str">
        <f>IF($A698&gt;--RIGHT($A$2,LEN($A$2)-8),"",SUMIF(Table1[SHIFT NOMENCLATURE], $B698, Table1[FVIC KILL]))</f>
        <v/>
      </c>
      <c r="K698" s="1" t="str">
        <f>IF($A698&gt;--RIGHT($A$2,LEN($A$2)-8),"",SUMIF(Table1[SHIFT NOMENCLATURE], $B698, Table1[FVIC MOB]))</f>
        <v/>
      </c>
      <c r="L698" s="1" t="str">
        <f>IF($A698&gt;--RIGHT($A$2,LEN($A$2)-8),"",SUMIF(Table1[SHIFT NOMENCLATURE], $B698, Table1[FVIC FIRE]))</f>
        <v/>
      </c>
      <c r="M698" s="1" t="str">
        <f>IF($A698&gt;--RIGHT($A$2,LEN($A$2)-8),"",SUMIF(Table1[SHIFT NOMENCLATURE], $B698, Table1[FKIA]))</f>
        <v/>
      </c>
      <c r="N698" s="1" t="str">
        <f>IF($A698&gt;--RIGHT($A$2,LEN($A$2)-8),"",SUMIF(Table1[SHIFT NOMENCLATURE], $B698, Table1[FWIA]))</f>
        <v/>
      </c>
      <c r="O698" s="1" t="str">
        <f>IF($A698&gt;--RIGHT($A$2,LEN($A$2)-8),"",SUMIF(Table1[SHIFT NOMENCLATURE], $B698, Table1[DUSTWUN]))</f>
        <v/>
      </c>
    </row>
    <row r="699" spans="1:15" x14ac:dyDescent="0.25">
      <c r="A699" s="1" t="str">
        <f t="shared" si="20"/>
        <v/>
      </c>
      <c r="B699" t="str">
        <f t="shared" si="21"/>
        <v/>
      </c>
      <c r="C699" s="1" t="str">
        <f>IF($A699&gt;--RIGHT($A$2,LEN($A$2)-8),"",COUNTIF(Table1[SHIFT NOMENCLATURE],$B699))</f>
        <v/>
      </c>
      <c r="D699" s="1" t="str">
        <f>IF($A699&gt;--RIGHT($A$2,LEN($A$2)-8),"",SUMIF(Table1[SHIFT NOMENCLATURE], $B699, Table1[EVIC KILL]))</f>
        <v/>
      </c>
      <c r="E699" s="1" t="str">
        <f>IF($A699&gt;--RIGHT($A$2,LEN($A$2)-8),"",SUMIF(Table1[SHIFT NOMENCLATURE], $B699, Table1[EVIC MOB]))</f>
        <v/>
      </c>
      <c r="F699" s="1" t="str">
        <f>IF($A699&gt;--RIGHT($A$2,LEN($A$2)-8),"",SUMIF(Table1[SHIFT NOMENCLATURE], $B699, Table1[EVIC FIRE]))</f>
        <v/>
      </c>
      <c r="G699" s="1" t="str">
        <f>IF($A699&gt;--RIGHT($A$2,LEN($A$2)-8),"",SUMIF(Table1[SHIFT NOMENCLATURE], $B699, Table1[EKIA]))</f>
        <v/>
      </c>
      <c r="H699" s="1" t="str">
        <f>IF($A699&gt;--RIGHT($A$2,LEN($A$2)-8),"",SUMIF(Table1[SHIFT NOMENCLATURE], $B699, Table1[EWIA]))</f>
        <v/>
      </c>
      <c r="I699" s="1" t="str">
        <f>IF($A699&gt;--RIGHT($A$2,LEN($A$2)-8),"",SUMIF(Table1[SHIFT NOMENCLATURE], $B699, Table1[EPW]))</f>
        <v/>
      </c>
      <c r="J699" s="1" t="str">
        <f>IF($A699&gt;--RIGHT($A$2,LEN($A$2)-8),"",SUMIF(Table1[SHIFT NOMENCLATURE], $B699, Table1[FVIC KILL]))</f>
        <v/>
      </c>
      <c r="K699" s="1" t="str">
        <f>IF($A699&gt;--RIGHT($A$2,LEN($A$2)-8),"",SUMIF(Table1[SHIFT NOMENCLATURE], $B699, Table1[FVIC MOB]))</f>
        <v/>
      </c>
      <c r="L699" s="1" t="str">
        <f>IF($A699&gt;--RIGHT($A$2,LEN($A$2)-8),"",SUMIF(Table1[SHIFT NOMENCLATURE], $B699, Table1[FVIC FIRE]))</f>
        <v/>
      </c>
      <c r="M699" s="1" t="str">
        <f>IF($A699&gt;--RIGHT($A$2,LEN($A$2)-8),"",SUMIF(Table1[SHIFT NOMENCLATURE], $B699, Table1[FKIA]))</f>
        <v/>
      </c>
      <c r="N699" s="1" t="str">
        <f>IF($A699&gt;--RIGHT($A$2,LEN($A$2)-8),"",SUMIF(Table1[SHIFT NOMENCLATURE], $B699, Table1[FWIA]))</f>
        <v/>
      </c>
      <c r="O699" s="1" t="str">
        <f>IF($A699&gt;--RIGHT($A$2,LEN($A$2)-8),"",SUMIF(Table1[SHIFT NOMENCLATURE], $B699, Table1[DUSTWUN]))</f>
        <v/>
      </c>
    </row>
    <row r="700" spans="1:15" x14ac:dyDescent="0.25">
      <c r="A700" s="1" t="str">
        <f t="shared" si="20"/>
        <v/>
      </c>
      <c r="B700" t="str">
        <f t="shared" si="21"/>
        <v/>
      </c>
      <c r="C700" s="1" t="str">
        <f>IF($A700&gt;--RIGHT($A$2,LEN($A$2)-8),"",COUNTIF(Table1[SHIFT NOMENCLATURE],$B700))</f>
        <v/>
      </c>
      <c r="D700" s="1" t="str">
        <f>IF($A700&gt;--RIGHT($A$2,LEN($A$2)-8),"",SUMIF(Table1[SHIFT NOMENCLATURE], $B700, Table1[EVIC KILL]))</f>
        <v/>
      </c>
      <c r="E700" s="1" t="str">
        <f>IF($A700&gt;--RIGHT($A$2,LEN($A$2)-8),"",SUMIF(Table1[SHIFT NOMENCLATURE], $B700, Table1[EVIC MOB]))</f>
        <v/>
      </c>
      <c r="F700" s="1" t="str">
        <f>IF($A700&gt;--RIGHT($A$2,LEN($A$2)-8),"",SUMIF(Table1[SHIFT NOMENCLATURE], $B700, Table1[EVIC FIRE]))</f>
        <v/>
      </c>
      <c r="G700" s="1" t="str">
        <f>IF($A700&gt;--RIGHT($A$2,LEN($A$2)-8),"",SUMIF(Table1[SHIFT NOMENCLATURE], $B700, Table1[EKIA]))</f>
        <v/>
      </c>
      <c r="H700" s="1" t="str">
        <f>IF($A700&gt;--RIGHT($A$2,LEN($A$2)-8),"",SUMIF(Table1[SHIFT NOMENCLATURE], $B700, Table1[EWIA]))</f>
        <v/>
      </c>
      <c r="I700" s="1" t="str">
        <f>IF($A700&gt;--RIGHT($A$2,LEN($A$2)-8),"",SUMIF(Table1[SHIFT NOMENCLATURE], $B700, Table1[EPW]))</f>
        <v/>
      </c>
      <c r="J700" s="1" t="str">
        <f>IF($A700&gt;--RIGHT($A$2,LEN($A$2)-8),"",SUMIF(Table1[SHIFT NOMENCLATURE], $B700, Table1[FVIC KILL]))</f>
        <v/>
      </c>
      <c r="K700" s="1" t="str">
        <f>IF($A700&gt;--RIGHT($A$2,LEN($A$2)-8),"",SUMIF(Table1[SHIFT NOMENCLATURE], $B700, Table1[FVIC MOB]))</f>
        <v/>
      </c>
      <c r="L700" s="1" t="str">
        <f>IF($A700&gt;--RIGHT($A$2,LEN($A$2)-8),"",SUMIF(Table1[SHIFT NOMENCLATURE], $B700, Table1[FVIC FIRE]))</f>
        <v/>
      </c>
      <c r="M700" s="1" t="str">
        <f>IF($A700&gt;--RIGHT($A$2,LEN($A$2)-8),"",SUMIF(Table1[SHIFT NOMENCLATURE], $B700, Table1[FKIA]))</f>
        <v/>
      </c>
      <c r="N700" s="1" t="str">
        <f>IF($A700&gt;--RIGHT($A$2,LEN($A$2)-8),"",SUMIF(Table1[SHIFT NOMENCLATURE], $B700, Table1[FWIA]))</f>
        <v/>
      </c>
      <c r="O700" s="1" t="str">
        <f>IF($A700&gt;--RIGHT($A$2,LEN($A$2)-8),"",SUMIF(Table1[SHIFT NOMENCLATURE], $B700, Table1[DUSTWUN]))</f>
        <v/>
      </c>
    </row>
    <row r="701" spans="1:15" x14ac:dyDescent="0.25">
      <c r="A701" s="1" t="str">
        <f t="shared" si="20"/>
        <v/>
      </c>
      <c r="B701" t="str">
        <f t="shared" si="21"/>
        <v/>
      </c>
      <c r="C701" s="1" t="str">
        <f>IF($A701&gt;--RIGHT($A$2,LEN($A$2)-8),"",COUNTIF(Table1[SHIFT NOMENCLATURE],$B701))</f>
        <v/>
      </c>
      <c r="D701" s="1" t="str">
        <f>IF($A701&gt;--RIGHT($A$2,LEN($A$2)-8),"",SUMIF(Table1[SHIFT NOMENCLATURE], $B701, Table1[EVIC KILL]))</f>
        <v/>
      </c>
      <c r="E701" s="1" t="str">
        <f>IF($A701&gt;--RIGHT($A$2,LEN($A$2)-8),"",SUMIF(Table1[SHIFT NOMENCLATURE], $B701, Table1[EVIC MOB]))</f>
        <v/>
      </c>
      <c r="F701" s="1" t="str">
        <f>IF($A701&gt;--RIGHT($A$2,LEN($A$2)-8),"",SUMIF(Table1[SHIFT NOMENCLATURE], $B701, Table1[EVIC FIRE]))</f>
        <v/>
      </c>
      <c r="G701" s="1" t="str">
        <f>IF($A701&gt;--RIGHT($A$2,LEN($A$2)-8),"",SUMIF(Table1[SHIFT NOMENCLATURE], $B701, Table1[EKIA]))</f>
        <v/>
      </c>
      <c r="H701" s="1" t="str">
        <f>IF($A701&gt;--RIGHT($A$2,LEN($A$2)-8),"",SUMIF(Table1[SHIFT NOMENCLATURE], $B701, Table1[EWIA]))</f>
        <v/>
      </c>
      <c r="I701" s="1" t="str">
        <f>IF($A701&gt;--RIGHT($A$2,LEN($A$2)-8),"",SUMIF(Table1[SHIFT NOMENCLATURE], $B701, Table1[EPW]))</f>
        <v/>
      </c>
      <c r="J701" s="1" t="str">
        <f>IF($A701&gt;--RIGHT($A$2,LEN($A$2)-8),"",SUMIF(Table1[SHIFT NOMENCLATURE], $B701, Table1[FVIC KILL]))</f>
        <v/>
      </c>
      <c r="K701" s="1" t="str">
        <f>IF($A701&gt;--RIGHT($A$2,LEN($A$2)-8),"",SUMIF(Table1[SHIFT NOMENCLATURE], $B701, Table1[FVIC MOB]))</f>
        <v/>
      </c>
      <c r="L701" s="1" t="str">
        <f>IF($A701&gt;--RIGHT($A$2,LEN($A$2)-8),"",SUMIF(Table1[SHIFT NOMENCLATURE], $B701, Table1[FVIC FIRE]))</f>
        <v/>
      </c>
      <c r="M701" s="1" t="str">
        <f>IF($A701&gt;--RIGHT($A$2,LEN($A$2)-8),"",SUMIF(Table1[SHIFT NOMENCLATURE], $B701, Table1[FKIA]))</f>
        <v/>
      </c>
      <c r="N701" s="1" t="str">
        <f>IF($A701&gt;--RIGHT($A$2,LEN($A$2)-8),"",SUMIF(Table1[SHIFT NOMENCLATURE], $B701, Table1[FWIA]))</f>
        <v/>
      </c>
      <c r="O701" s="1" t="str">
        <f>IF($A701&gt;--RIGHT($A$2,LEN($A$2)-8),"",SUMIF(Table1[SHIFT NOMENCLATURE], $B701, Table1[DUSTWUN]))</f>
        <v/>
      </c>
    </row>
    <row r="702" spans="1:15" x14ac:dyDescent="0.25">
      <c r="A702" s="1" t="str">
        <f t="shared" si="20"/>
        <v/>
      </c>
      <c r="B702" t="str">
        <f t="shared" si="21"/>
        <v/>
      </c>
      <c r="C702" s="1" t="str">
        <f>IF($A702&gt;--RIGHT($A$2,LEN($A$2)-8),"",COUNTIF(Table1[SHIFT NOMENCLATURE],$B702))</f>
        <v/>
      </c>
      <c r="D702" s="1" t="str">
        <f>IF($A702&gt;--RIGHT($A$2,LEN($A$2)-8),"",SUMIF(Table1[SHIFT NOMENCLATURE], $B702, Table1[EVIC KILL]))</f>
        <v/>
      </c>
      <c r="E702" s="1" t="str">
        <f>IF($A702&gt;--RIGHT($A$2,LEN($A$2)-8),"",SUMIF(Table1[SHIFT NOMENCLATURE], $B702, Table1[EVIC MOB]))</f>
        <v/>
      </c>
      <c r="F702" s="1" t="str">
        <f>IF($A702&gt;--RIGHT($A$2,LEN($A$2)-8),"",SUMIF(Table1[SHIFT NOMENCLATURE], $B702, Table1[EVIC FIRE]))</f>
        <v/>
      </c>
      <c r="G702" s="1" t="str">
        <f>IF($A702&gt;--RIGHT($A$2,LEN($A$2)-8),"",SUMIF(Table1[SHIFT NOMENCLATURE], $B702, Table1[EKIA]))</f>
        <v/>
      </c>
      <c r="H702" s="1" t="str">
        <f>IF($A702&gt;--RIGHT($A$2,LEN($A$2)-8),"",SUMIF(Table1[SHIFT NOMENCLATURE], $B702, Table1[EWIA]))</f>
        <v/>
      </c>
      <c r="I702" s="1" t="str">
        <f>IF($A702&gt;--RIGHT($A$2,LEN($A$2)-8),"",SUMIF(Table1[SHIFT NOMENCLATURE], $B702, Table1[EPW]))</f>
        <v/>
      </c>
      <c r="J702" s="1" t="str">
        <f>IF($A702&gt;--RIGHT($A$2,LEN($A$2)-8),"",SUMIF(Table1[SHIFT NOMENCLATURE], $B702, Table1[FVIC KILL]))</f>
        <v/>
      </c>
      <c r="K702" s="1" t="str">
        <f>IF($A702&gt;--RIGHT($A$2,LEN($A$2)-8),"",SUMIF(Table1[SHIFT NOMENCLATURE], $B702, Table1[FVIC MOB]))</f>
        <v/>
      </c>
      <c r="L702" s="1" t="str">
        <f>IF($A702&gt;--RIGHT($A$2,LEN($A$2)-8),"",SUMIF(Table1[SHIFT NOMENCLATURE], $B702, Table1[FVIC FIRE]))</f>
        <v/>
      </c>
      <c r="M702" s="1" t="str">
        <f>IF($A702&gt;--RIGHT($A$2,LEN($A$2)-8),"",SUMIF(Table1[SHIFT NOMENCLATURE], $B702, Table1[FKIA]))</f>
        <v/>
      </c>
      <c r="N702" s="1" t="str">
        <f>IF($A702&gt;--RIGHT($A$2,LEN($A$2)-8),"",SUMIF(Table1[SHIFT NOMENCLATURE], $B702, Table1[FWIA]))</f>
        <v/>
      </c>
      <c r="O702" s="1" t="str">
        <f>IF($A702&gt;--RIGHT($A$2,LEN($A$2)-8),"",SUMIF(Table1[SHIFT NOMENCLATURE], $B702, Table1[DUSTWUN]))</f>
        <v/>
      </c>
    </row>
    <row r="703" spans="1:15" x14ac:dyDescent="0.25">
      <c r="A703" s="1" t="str">
        <f t="shared" si="20"/>
        <v/>
      </c>
      <c r="B703" t="str">
        <f t="shared" si="21"/>
        <v/>
      </c>
      <c r="C703" s="1" t="str">
        <f>IF($A703&gt;--RIGHT($A$2,LEN($A$2)-8),"",COUNTIF(Table1[SHIFT NOMENCLATURE],$B703))</f>
        <v/>
      </c>
      <c r="D703" s="1" t="str">
        <f>IF($A703&gt;--RIGHT($A$2,LEN($A$2)-8),"",SUMIF(Table1[SHIFT NOMENCLATURE], $B703, Table1[EVIC KILL]))</f>
        <v/>
      </c>
      <c r="E703" s="1" t="str">
        <f>IF($A703&gt;--RIGHT($A$2,LEN($A$2)-8),"",SUMIF(Table1[SHIFT NOMENCLATURE], $B703, Table1[EVIC MOB]))</f>
        <v/>
      </c>
      <c r="F703" s="1" t="str">
        <f>IF($A703&gt;--RIGHT($A$2,LEN($A$2)-8),"",SUMIF(Table1[SHIFT NOMENCLATURE], $B703, Table1[EVIC FIRE]))</f>
        <v/>
      </c>
      <c r="G703" s="1" t="str">
        <f>IF($A703&gt;--RIGHT($A$2,LEN($A$2)-8),"",SUMIF(Table1[SHIFT NOMENCLATURE], $B703, Table1[EKIA]))</f>
        <v/>
      </c>
      <c r="H703" s="1" t="str">
        <f>IF($A703&gt;--RIGHT($A$2,LEN($A$2)-8),"",SUMIF(Table1[SHIFT NOMENCLATURE], $B703, Table1[EWIA]))</f>
        <v/>
      </c>
      <c r="I703" s="1" t="str">
        <f>IF($A703&gt;--RIGHT($A$2,LEN($A$2)-8),"",SUMIF(Table1[SHIFT NOMENCLATURE], $B703, Table1[EPW]))</f>
        <v/>
      </c>
      <c r="J703" s="1" t="str">
        <f>IF($A703&gt;--RIGHT($A$2,LEN($A$2)-8),"",SUMIF(Table1[SHIFT NOMENCLATURE], $B703, Table1[FVIC KILL]))</f>
        <v/>
      </c>
      <c r="K703" s="1" t="str">
        <f>IF($A703&gt;--RIGHT($A$2,LEN($A$2)-8),"",SUMIF(Table1[SHIFT NOMENCLATURE], $B703, Table1[FVIC MOB]))</f>
        <v/>
      </c>
      <c r="L703" s="1" t="str">
        <f>IF($A703&gt;--RIGHT($A$2,LEN($A$2)-8),"",SUMIF(Table1[SHIFT NOMENCLATURE], $B703, Table1[FVIC FIRE]))</f>
        <v/>
      </c>
      <c r="M703" s="1" t="str">
        <f>IF($A703&gt;--RIGHT($A$2,LEN($A$2)-8),"",SUMIF(Table1[SHIFT NOMENCLATURE], $B703, Table1[FKIA]))</f>
        <v/>
      </c>
      <c r="N703" s="1" t="str">
        <f>IF($A703&gt;--RIGHT($A$2,LEN($A$2)-8),"",SUMIF(Table1[SHIFT NOMENCLATURE], $B703, Table1[FWIA]))</f>
        <v/>
      </c>
      <c r="O703" s="1" t="str">
        <f>IF($A703&gt;--RIGHT($A$2,LEN($A$2)-8),"",SUMIF(Table1[SHIFT NOMENCLATURE], $B703, Table1[DUSTWUN]))</f>
        <v/>
      </c>
    </row>
    <row r="704" spans="1:15" x14ac:dyDescent="0.25">
      <c r="A704" s="1" t="str">
        <f t="shared" si="20"/>
        <v/>
      </c>
      <c r="B704" t="str">
        <f t="shared" si="21"/>
        <v/>
      </c>
      <c r="C704" s="1" t="str">
        <f>IF($A704&gt;--RIGHT($A$2,LEN($A$2)-8),"",COUNTIF(Table1[SHIFT NOMENCLATURE],$B704))</f>
        <v/>
      </c>
      <c r="D704" s="1" t="str">
        <f>IF($A704&gt;--RIGHT($A$2,LEN($A$2)-8),"",SUMIF(Table1[SHIFT NOMENCLATURE], $B704, Table1[EVIC KILL]))</f>
        <v/>
      </c>
      <c r="E704" s="1" t="str">
        <f>IF($A704&gt;--RIGHT($A$2,LEN($A$2)-8),"",SUMIF(Table1[SHIFT NOMENCLATURE], $B704, Table1[EVIC MOB]))</f>
        <v/>
      </c>
      <c r="F704" s="1" t="str">
        <f>IF($A704&gt;--RIGHT($A$2,LEN($A$2)-8),"",SUMIF(Table1[SHIFT NOMENCLATURE], $B704, Table1[EVIC FIRE]))</f>
        <v/>
      </c>
      <c r="G704" s="1" t="str">
        <f>IF($A704&gt;--RIGHT($A$2,LEN($A$2)-8),"",SUMIF(Table1[SHIFT NOMENCLATURE], $B704, Table1[EKIA]))</f>
        <v/>
      </c>
      <c r="H704" s="1" t="str">
        <f>IF($A704&gt;--RIGHT($A$2,LEN($A$2)-8),"",SUMIF(Table1[SHIFT NOMENCLATURE], $B704, Table1[EWIA]))</f>
        <v/>
      </c>
      <c r="I704" s="1" t="str">
        <f>IF($A704&gt;--RIGHT($A$2,LEN($A$2)-8),"",SUMIF(Table1[SHIFT NOMENCLATURE], $B704, Table1[EPW]))</f>
        <v/>
      </c>
      <c r="J704" s="1" t="str">
        <f>IF($A704&gt;--RIGHT($A$2,LEN($A$2)-8),"",SUMIF(Table1[SHIFT NOMENCLATURE], $B704, Table1[FVIC KILL]))</f>
        <v/>
      </c>
      <c r="K704" s="1" t="str">
        <f>IF($A704&gt;--RIGHT($A$2,LEN($A$2)-8),"",SUMIF(Table1[SHIFT NOMENCLATURE], $B704, Table1[FVIC MOB]))</f>
        <v/>
      </c>
      <c r="L704" s="1" t="str">
        <f>IF($A704&gt;--RIGHT($A$2,LEN($A$2)-8),"",SUMIF(Table1[SHIFT NOMENCLATURE], $B704, Table1[FVIC FIRE]))</f>
        <v/>
      </c>
      <c r="M704" s="1" t="str">
        <f>IF($A704&gt;--RIGHT($A$2,LEN($A$2)-8),"",SUMIF(Table1[SHIFT NOMENCLATURE], $B704, Table1[FKIA]))</f>
        <v/>
      </c>
      <c r="N704" s="1" t="str">
        <f>IF($A704&gt;--RIGHT($A$2,LEN($A$2)-8),"",SUMIF(Table1[SHIFT NOMENCLATURE], $B704, Table1[FWIA]))</f>
        <v/>
      </c>
      <c r="O704" s="1" t="str">
        <f>IF($A704&gt;--RIGHT($A$2,LEN($A$2)-8),"",SUMIF(Table1[SHIFT NOMENCLATURE], $B704, Table1[DUSTWUN]))</f>
        <v/>
      </c>
    </row>
    <row r="705" spans="1:15" x14ac:dyDescent="0.25">
      <c r="A705" s="1" t="str">
        <f t="shared" si="20"/>
        <v/>
      </c>
      <c r="B705" t="str">
        <f t="shared" si="21"/>
        <v/>
      </c>
      <c r="C705" s="1" t="str">
        <f>IF($A705&gt;--RIGHT($A$2,LEN($A$2)-8),"",COUNTIF(Table1[SHIFT NOMENCLATURE],$B705))</f>
        <v/>
      </c>
      <c r="D705" s="1" t="str">
        <f>IF($A705&gt;--RIGHT($A$2,LEN($A$2)-8),"",SUMIF(Table1[SHIFT NOMENCLATURE], $B705, Table1[EVIC KILL]))</f>
        <v/>
      </c>
      <c r="E705" s="1" t="str">
        <f>IF($A705&gt;--RIGHT($A$2,LEN($A$2)-8),"",SUMIF(Table1[SHIFT NOMENCLATURE], $B705, Table1[EVIC MOB]))</f>
        <v/>
      </c>
      <c r="F705" s="1" t="str">
        <f>IF($A705&gt;--RIGHT($A$2,LEN($A$2)-8),"",SUMIF(Table1[SHIFT NOMENCLATURE], $B705, Table1[EVIC FIRE]))</f>
        <v/>
      </c>
      <c r="G705" s="1" t="str">
        <f>IF($A705&gt;--RIGHT($A$2,LEN($A$2)-8),"",SUMIF(Table1[SHIFT NOMENCLATURE], $B705, Table1[EKIA]))</f>
        <v/>
      </c>
      <c r="H705" s="1" t="str">
        <f>IF($A705&gt;--RIGHT($A$2,LEN($A$2)-8),"",SUMIF(Table1[SHIFT NOMENCLATURE], $B705, Table1[EWIA]))</f>
        <v/>
      </c>
      <c r="I705" s="1" t="str">
        <f>IF($A705&gt;--RIGHT($A$2,LEN($A$2)-8),"",SUMIF(Table1[SHIFT NOMENCLATURE], $B705, Table1[EPW]))</f>
        <v/>
      </c>
      <c r="J705" s="1" t="str">
        <f>IF($A705&gt;--RIGHT($A$2,LEN($A$2)-8),"",SUMIF(Table1[SHIFT NOMENCLATURE], $B705, Table1[FVIC KILL]))</f>
        <v/>
      </c>
      <c r="K705" s="1" t="str">
        <f>IF($A705&gt;--RIGHT($A$2,LEN($A$2)-8),"",SUMIF(Table1[SHIFT NOMENCLATURE], $B705, Table1[FVIC MOB]))</f>
        <v/>
      </c>
      <c r="L705" s="1" t="str">
        <f>IF($A705&gt;--RIGHT($A$2,LEN($A$2)-8),"",SUMIF(Table1[SHIFT NOMENCLATURE], $B705, Table1[FVIC FIRE]))</f>
        <v/>
      </c>
      <c r="M705" s="1" t="str">
        <f>IF($A705&gt;--RIGHT($A$2,LEN($A$2)-8),"",SUMIF(Table1[SHIFT NOMENCLATURE], $B705, Table1[FKIA]))</f>
        <v/>
      </c>
      <c r="N705" s="1" t="str">
        <f>IF($A705&gt;--RIGHT($A$2,LEN($A$2)-8),"",SUMIF(Table1[SHIFT NOMENCLATURE], $B705, Table1[FWIA]))</f>
        <v/>
      </c>
      <c r="O705" s="1" t="str">
        <f>IF($A705&gt;--RIGHT($A$2,LEN($A$2)-8),"",SUMIF(Table1[SHIFT NOMENCLATURE], $B705, Table1[DUSTWUN]))</f>
        <v/>
      </c>
    </row>
    <row r="706" spans="1:15" x14ac:dyDescent="0.25">
      <c r="A706" s="1" t="str">
        <f t="shared" si="20"/>
        <v/>
      </c>
      <c r="B706" t="str">
        <f t="shared" si="21"/>
        <v/>
      </c>
      <c r="C706" s="1" t="str">
        <f>IF($A706&gt;--RIGHT($A$2,LEN($A$2)-8),"",COUNTIF(Table1[SHIFT NOMENCLATURE],$B706))</f>
        <v/>
      </c>
      <c r="D706" s="1" t="str">
        <f>IF($A706&gt;--RIGHT($A$2,LEN($A$2)-8),"",SUMIF(Table1[SHIFT NOMENCLATURE], $B706, Table1[EVIC KILL]))</f>
        <v/>
      </c>
      <c r="E706" s="1" t="str">
        <f>IF($A706&gt;--RIGHT($A$2,LEN($A$2)-8),"",SUMIF(Table1[SHIFT NOMENCLATURE], $B706, Table1[EVIC MOB]))</f>
        <v/>
      </c>
      <c r="F706" s="1" t="str">
        <f>IF($A706&gt;--RIGHT($A$2,LEN($A$2)-8),"",SUMIF(Table1[SHIFT NOMENCLATURE], $B706, Table1[EVIC FIRE]))</f>
        <v/>
      </c>
      <c r="G706" s="1" t="str">
        <f>IF($A706&gt;--RIGHT($A$2,LEN($A$2)-8),"",SUMIF(Table1[SHIFT NOMENCLATURE], $B706, Table1[EKIA]))</f>
        <v/>
      </c>
      <c r="H706" s="1" t="str">
        <f>IF($A706&gt;--RIGHT($A$2,LEN($A$2)-8),"",SUMIF(Table1[SHIFT NOMENCLATURE], $B706, Table1[EWIA]))</f>
        <v/>
      </c>
      <c r="I706" s="1" t="str">
        <f>IF($A706&gt;--RIGHT($A$2,LEN($A$2)-8),"",SUMIF(Table1[SHIFT NOMENCLATURE], $B706, Table1[EPW]))</f>
        <v/>
      </c>
      <c r="J706" s="1" t="str">
        <f>IF($A706&gt;--RIGHT($A$2,LEN($A$2)-8),"",SUMIF(Table1[SHIFT NOMENCLATURE], $B706, Table1[FVIC KILL]))</f>
        <v/>
      </c>
      <c r="K706" s="1" t="str">
        <f>IF($A706&gt;--RIGHT($A$2,LEN($A$2)-8),"",SUMIF(Table1[SHIFT NOMENCLATURE], $B706, Table1[FVIC MOB]))</f>
        <v/>
      </c>
      <c r="L706" s="1" t="str">
        <f>IF($A706&gt;--RIGHT($A$2,LEN($A$2)-8),"",SUMIF(Table1[SHIFT NOMENCLATURE], $B706, Table1[FVIC FIRE]))</f>
        <v/>
      </c>
      <c r="M706" s="1" t="str">
        <f>IF($A706&gt;--RIGHT($A$2,LEN($A$2)-8),"",SUMIF(Table1[SHIFT NOMENCLATURE], $B706, Table1[FKIA]))</f>
        <v/>
      </c>
      <c r="N706" s="1" t="str">
        <f>IF($A706&gt;--RIGHT($A$2,LEN($A$2)-8),"",SUMIF(Table1[SHIFT NOMENCLATURE], $B706, Table1[FWIA]))</f>
        <v/>
      </c>
      <c r="O706" s="1" t="str">
        <f>IF($A706&gt;--RIGHT($A$2,LEN($A$2)-8),"",SUMIF(Table1[SHIFT NOMENCLATURE], $B706, Table1[DUSTWUN]))</f>
        <v/>
      </c>
    </row>
    <row r="707" spans="1:15" x14ac:dyDescent="0.25">
      <c r="A707" s="1" t="str">
        <f t="shared" si="20"/>
        <v/>
      </c>
      <c r="B707" t="str">
        <f t="shared" si="21"/>
        <v/>
      </c>
      <c r="C707" s="1" t="str">
        <f>IF($A707&gt;--RIGHT($A$2,LEN($A$2)-8),"",COUNTIF(Table1[SHIFT NOMENCLATURE],$B707))</f>
        <v/>
      </c>
      <c r="D707" s="1" t="str">
        <f>IF($A707&gt;--RIGHT($A$2,LEN($A$2)-8),"",SUMIF(Table1[SHIFT NOMENCLATURE], $B707, Table1[EVIC KILL]))</f>
        <v/>
      </c>
      <c r="E707" s="1" t="str">
        <f>IF($A707&gt;--RIGHT($A$2,LEN($A$2)-8),"",SUMIF(Table1[SHIFT NOMENCLATURE], $B707, Table1[EVIC MOB]))</f>
        <v/>
      </c>
      <c r="F707" s="1" t="str">
        <f>IF($A707&gt;--RIGHT($A$2,LEN($A$2)-8),"",SUMIF(Table1[SHIFT NOMENCLATURE], $B707, Table1[EVIC FIRE]))</f>
        <v/>
      </c>
      <c r="G707" s="1" t="str">
        <f>IF($A707&gt;--RIGHT($A$2,LEN($A$2)-8),"",SUMIF(Table1[SHIFT NOMENCLATURE], $B707, Table1[EKIA]))</f>
        <v/>
      </c>
      <c r="H707" s="1" t="str">
        <f>IF($A707&gt;--RIGHT($A$2,LEN($A$2)-8),"",SUMIF(Table1[SHIFT NOMENCLATURE], $B707, Table1[EWIA]))</f>
        <v/>
      </c>
      <c r="I707" s="1" t="str">
        <f>IF($A707&gt;--RIGHT($A$2,LEN($A$2)-8),"",SUMIF(Table1[SHIFT NOMENCLATURE], $B707, Table1[EPW]))</f>
        <v/>
      </c>
      <c r="J707" s="1" t="str">
        <f>IF($A707&gt;--RIGHT($A$2,LEN($A$2)-8),"",SUMIF(Table1[SHIFT NOMENCLATURE], $B707, Table1[FVIC KILL]))</f>
        <v/>
      </c>
      <c r="K707" s="1" t="str">
        <f>IF($A707&gt;--RIGHT($A$2,LEN($A$2)-8),"",SUMIF(Table1[SHIFT NOMENCLATURE], $B707, Table1[FVIC MOB]))</f>
        <v/>
      </c>
      <c r="L707" s="1" t="str">
        <f>IF($A707&gt;--RIGHT($A$2,LEN($A$2)-8),"",SUMIF(Table1[SHIFT NOMENCLATURE], $B707, Table1[FVIC FIRE]))</f>
        <v/>
      </c>
      <c r="M707" s="1" t="str">
        <f>IF($A707&gt;--RIGHT($A$2,LEN($A$2)-8),"",SUMIF(Table1[SHIFT NOMENCLATURE], $B707, Table1[FKIA]))</f>
        <v/>
      </c>
      <c r="N707" s="1" t="str">
        <f>IF($A707&gt;--RIGHT($A$2,LEN($A$2)-8),"",SUMIF(Table1[SHIFT NOMENCLATURE], $B707, Table1[FWIA]))</f>
        <v/>
      </c>
      <c r="O707" s="1" t="str">
        <f>IF($A707&gt;--RIGHT($A$2,LEN($A$2)-8),"",SUMIF(Table1[SHIFT NOMENCLATURE], $B707, Table1[DUSTWUN]))</f>
        <v/>
      </c>
    </row>
    <row r="708" spans="1:15" x14ac:dyDescent="0.25">
      <c r="A708" s="1" t="str">
        <f t="shared" si="20"/>
        <v/>
      </c>
      <c r="B708" t="str">
        <f t="shared" si="21"/>
        <v/>
      </c>
      <c r="C708" s="1" t="str">
        <f>IF($A708&gt;--RIGHT($A$2,LEN($A$2)-8),"",COUNTIF(Table1[SHIFT NOMENCLATURE],$B708))</f>
        <v/>
      </c>
      <c r="D708" s="1" t="str">
        <f>IF($A708&gt;--RIGHT($A$2,LEN($A$2)-8),"",SUMIF(Table1[SHIFT NOMENCLATURE], $B708, Table1[EVIC KILL]))</f>
        <v/>
      </c>
      <c r="E708" s="1" t="str">
        <f>IF($A708&gt;--RIGHT($A$2,LEN($A$2)-8),"",SUMIF(Table1[SHIFT NOMENCLATURE], $B708, Table1[EVIC MOB]))</f>
        <v/>
      </c>
      <c r="F708" s="1" t="str">
        <f>IF($A708&gt;--RIGHT($A$2,LEN($A$2)-8),"",SUMIF(Table1[SHIFT NOMENCLATURE], $B708, Table1[EVIC FIRE]))</f>
        <v/>
      </c>
      <c r="G708" s="1" t="str">
        <f>IF($A708&gt;--RIGHT($A$2,LEN($A$2)-8),"",SUMIF(Table1[SHIFT NOMENCLATURE], $B708, Table1[EKIA]))</f>
        <v/>
      </c>
      <c r="H708" s="1" t="str">
        <f>IF($A708&gt;--RIGHT($A$2,LEN($A$2)-8),"",SUMIF(Table1[SHIFT NOMENCLATURE], $B708, Table1[EWIA]))</f>
        <v/>
      </c>
      <c r="I708" s="1" t="str">
        <f>IF($A708&gt;--RIGHT($A$2,LEN($A$2)-8),"",SUMIF(Table1[SHIFT NOMENCLATURE], $B708, Table1[EPW]))</f>
        <v/>
      </c>
      <c r="J708" s="1" t="str">
        <f>IF($A708&gt;--RIGHT($A$2,LEN($A$2)-8),"",SUMIF(Table1[SHIFT NOMENCLATURE], $B708, Table1[FVIC KILL]))</f>
        <v/>
      </c>
      <c r="K708" s="1" t="str">
        <f>IF($A708&gt;--RIGHT($A$2,LEN($A$2)-8),"",SUMIF(Table1[SHIFT NOMENCLATURE], $B708, Table1[FVIC MOB]))</f>
        <v/>
      </c>
      <c r="L708" s="1" t="str">
        <f>IF($A708&gt;--RIGHT($A$2,LEN($A$2)-8),"",SUMIF(Table1[SHIFT NOMENCLATURE], $B708, Table1[FVIC FIRE]))</f>
        <v/>
      </c>
      <c r="M708" s="1" t="str">
        <f>IF($A708&gt;--RIGHT($A$2,LEN($A$2)-8),"",SUMIF(Table1[SHIFT NOMENCLATURE], $B708, Table1[FKIA]))</f>
        <v/>
      </c>
      <c r="N708" s="1" t="str">
        <f>IF($A708&gt;--RIGHT($A$2,LEN($A$2)-8),"",SUMIF(Table1[SHIFT NOMENCLATURE], $B708, Table1[FWIA]))</f>
        <v/>
      </c>
      <c r="O708" s="1" t="str">
        <f>IF($A708&gt;--RIGHT($A$2,LEN($A$2)-8),"",SUMIF(Table1[SHIFT NOMENCLATURE], $B708, Table1[DUSTWUN]))</f>
        <v/>
      </c>
    </row>
    <row r="709" spans="1:15" x14ac:dyDescent="0.25">
      <c r="A709" s="1" t="str">
        <f t="shared" ref="A709:A772" si="22">IF($A708&gt;--RIGHT($A$2,LEN($A$2)-8)-1,"",ROW()-2)</f>
        <v/>
      </c>
      <c r="B709" t="str">
        <f t="shared" ref="B709:B772" si="23">IF($A708&gt;--RIGHT($A$2,LEN($A$2)-8)-1,"",IF(MID($B708,3,4)="1900",CONCATENATE(TEXT(DATEVALUE(MID($B708,15,2)&amp;MID($B708,21,3)&amp;RIGHT($B708,4)),"dd"), "0700-1900", UPPER(TEXT(DATEVALUE(MID($B708,15,2)&amp;MID($B708,21,3)&amp;RIGHT($B708,4)),"mmm")), RIGHT($B708,4)), CONCATENATE(LEFT($B708,2), "1900", MID($B708,12,3), RIGHT($B708,4), "-", TEXT(DATEVALUE(LEFT($B708,2)&amp;MID($B708,12,3)&amp;RIGHT($B708,4))+1,"dd"),"0700", UPPER(TEXT(DATEVALUE(LEFT($B708,2)&amp;MID($B708,12,3)&amp;RIGHT($B708,4))+1,"mmm")), TEXT(DATEVALUE(LEFT($B708,2)&amp;MID($B708,12,3)&amp;RIGHT($B708,4))+1,"yyyy"))))</f>
        <v/>
      </c>
      <c r="C709" s="1" t="str">
        <f>IF($A709&gt;--RIGHT($A$2,LEN($A$2)-8),"",COUNTIF(Table1[SHIFT NOMENCLATURE],$B709))</f>
        <v/>
      </c>
      <c r="D709" s="1" t="str">
        <f>IF($A709&gt;--RIGHT($A$2,LEN($A$2)-8),"",SUMIF(Table1[SHIFT NOMENCLATURE], $B709, Table1[EVIC KILL]))</f>
        <v/>
      </c>
      <c r="E709" s="1" t="str">
        <f>IF($A709&gt;--RIGHT($A$2,LEN($A$2)-8),"",SUMIF(Table1[SHIFT NOMENCLATURE], $B709, Table1[EVIC MOB]))</f>
        <v/>
      </c>
      <c r="F709" s="1" t="str">
        <f>IF($A709&gt;--RIGHT($A$2,LEN($A$2)-8),"",SUMIF(Table1[SHIFT NOMENCLATURE], $B709, Table1[EVIC FIRE]))</f>
        <v/>
      </c>
      <c r="G709" s="1" t="str">
        <f>IF($A709&gt;--RIGHT($A$2,LEN($A$2)-8),"",SUMIF(Table1[SHIFT NOMENCLATURE], $B709, Table1[EKIA]))</f>
        <v/>
      </c>
      <c r="H709" s="1" t="str">
        <f>IF($A709&gt;--RIGHT($A$2,LEN($A$2)-8),"",SUMIF(Table1[SHIFT NOMENCLATURE], $B709, Table1[EWIA]))</f>
        <v/>
      </c>
      <c r="I709" s="1" t="str">
        <f>IF($A709&gt;--RIGHT($A$2,LEN($A$2)-8),"",SUMIF(Table1[SHIFT NOMENCLATURE], $B709, Table1[EPW]))</f>
        <v/>
      </c>
      <c r="J709" s="1" t="str">
        <f>IF($A709&gt;--RIGHT($A$2,LEN($A$2)-8),"",SUMIF(Table1[SHIFT NOMENCLATURE], $B709, Table1[FVIC KILL]))</f>
        <v/>
      </c>
      <c r="K709" s="1" t="str">
        <f>IF($A709&gt;--RIGHT($A$2,LEN($A$2)-8),"",SUMIF(Table1[SHIFT NOMENCLATURE], $B709, Table1[FVIC MOB]))</f>
        <v/>
      </c>
      <c r="L709" s="1" t="str">
        <f>IF($A709&gt;--RIGHT($A$2,LEN($A$2)-8),"",SUMIF(Table1[SHIFT NOMENCLATURE], $B709, Table1[FVIC FIRE]))</f>
        <v/>
      </c>
      <c r="M709" s="1" t="str">
        <f>IF($A709&gt;--RIGHT($A$2,LEN($A$2)-8),"",SUMIF(Table1[SHIFT NOMENCLATURE], $B709, Table1[FKIA]))</f>
        <v/>
      </c>
      <c r="N709" s="1" t="str">
        <f>IF($A709&gt;--RIGHT($A$2,LEN($A$2)-8),"",SUMIF(Table1[SHIFT NOMENCLATURE], $B709, Table1[FWIA]))</f>
        <v/>
      </c>
      <c r="O709" s="1" t="str">
        <f>IF($A709&gt;--RIGHT($A$2,LEN($A$2)-8),"",SUMIF(Table1[SHIFT NOMENCLATURE], $B709, Table1[DUSTWUN]))</f>
        <v/>
      </c>
    </row>
    <row r="710" spans="1:15" x14ac:dyDescent="0.25">
      <c r="A710" s="1" t="str">
        <f t="shared" si="22"/>
        <v/>
      </c>
      <c r="B710" t="str">
        <f t="shared" si="23"/>
        <v/>
      </c>
      <c r="C710" s="1" t="str">
        <f>IF($A710&gt;--RIGHT($A$2,LEN($A$2)-8),"",COUNTIF(Table1[SHIFT NOMENCLATURE],$B710))</f>
        <v/>
      </c>
      <c r="D710" s="1" t="str">
        <f>IF($A710&gt;--RIGHT($A$2,LEN($A$2)-8),"",SUMIF(Table1[SHIFT NOMENCLATURE], $B710, Table1[EVIC KILL]))</f>
        <v/>
      </c>
      <c r="E710" s="1" t="str">
        <f>IF($A710&gt;--RIGHT($A$2,LEN($A$2)-8),"",SUMIF(Table1[SHIFT NOMENCLATURE], $B710, Table1[EVIC MOB]))</f>
        <v/>
      </c>
      <c r="F710" s="1" t="str">
        <f>IF($A710&gt;--RIGHT($A$2,LEN($A$2)-8),"",SUMIF(Table1[SHIFT NOMENCLATURE], $B710, Table1[EVIC FIRE]))</f>
        <v/>
      </c>
      <c r="G710" s="1" t="str">
        <f>IF($A710&gt;--RIGHT($A$2,LEN($A$2)-8),"",SUMIF(Table1[SHIFT NOMENCLATURE], $B710, Table1[EKIA]))</f>
        <v/>
      </c>
      <c r="H710" s="1" t="str">
        <f>IF($A710&gt;--RIGHT($A$2,LEN($A$2)-8),"",SUMIF(Table1[SHIFT NOMENCLATURE], $B710, Table1[EWIA]))</f>
        <v/>
      </c>
      <c r="I710" s="1" t="str">
        <f>IF($A710&gt;--RIGHT($A$2,LEN($A$2)-8),"",SUMIF(Table1[SHIFT NOMENCLATURE], $B710, Table1[EPW]))</f>
        <v/>
      </c>
      <c r="J710" s="1" t="str">
        <f>IF($A710&gt;--RIGHT($A$2,LEN($A$2)-8),"",SUMIF(Table1[SHIFT NOMENCLATURE], $B710, Table1[FVIC KILL]))</f>
        <v/>
      </c>
      <c r="K710" s="1" t="str">
        <f>IF($A710&gt;--RIGHT($A$2,LEN($A$2)-8),"",SUMIF(Table1[SHIFT NOMENCLATURE], $B710, Table1[FVIC MOB]))</f>
        <v/>
      </c>
      <c r="L710" s="1" t="str">
        <f>IF($A710&gt;--RIGHT($A$2,LEN($A$2)-8),"",SUMIF(Table1[SHIFT NOMENCLATURE], $B710, Table1[FVIC FIRE]))</f>
        <v/>
      </c>
      <c r="M710" s="1" t="str">
        <f>IF($A710&gt;--RIGHT($A$2,LEN($A$2)-8),"",SUMIF(Table1[SHIFT NOMENCLATURE], $B710, Table1[FKIA]))</f>
        <v/>
      </c>
      <c r="N710" s="1" t="str">
        <f>IF($A710&gt;--RIGHT($A$2,LEN($A$2)-8),"",SUMIF(Table1[SHIFT NOMENCLATURE], $B710, Table1[FWIA]))</f>
        <v/>
      </c>
      <c r="O710" s="1" t="str">
        <f>IF($A710&gt;--RIGHT($A$2,LEN($A$2)-8),"",SUMIF(Table1[SHIFT NOMENCLATURE], $B710, Table1[DUSTWUN]))</f>
        <v/>
      </c>
    </row>
    <row r="711" spans="1:15" x14ac:dyDescent="0.25">
      <c r="A711" s="1" t="str">
        <f t="shared" si="22"/>
        <v/>
      </c>
      <c r="B711" t="str">
        <f t="shared" si="23"/>
        <v/>
      </c>
      <c r="C711" s="1" t="str">
        <f>IF($A711&gt;--RIGHT($A$2,LEN($A$2)-8),"",COUNTIF(Table1[SHIFT NOMENCLATURE],$B711))</f>
        <v/>
      </c>
      <c r="D711" s="1" t="str">
        <f>IF($A711&gt;--RIGHT($A$2,LEN($A$2)-8),"",SUMIF(Table1[SHIFT NOMENCLATURE], $B711, Table1[EVIC KILL]))</f>
        <v/>
      </c>
      <c r="E711" s="1" t="str">
        <f>IF($A711&gt;--RIGHT($A$2,LEN($A$2)-8),"",SUMIF(Table1[SHIFT NOMENCLATURE], $B711, Table1[EVIC MOB]))</f>
        <v/>
      </c>
      <c r="F711" s="1" t="str">
        <f>IF($A711&gt;--RIGHT($A$2,LEN($A$2)-8),"",SUMIF(Table1[SHIFT NOMENCLATURE], $B711, Table1[EVIC FIRE]))</f>
        <v/>
      </c>
      <c r="G711" s="1" t="str">
        <f>IF($A711&gt;--RIGHT($A$2,LEN($A$2)-8),"",SUMIF(Table1[SHIFT NOMENCLATURE], $B711, Table1[EKIA]))</f>
        <v/>
      </c>
      <c r="H711" s="1" t="str">
        <f>IF($A711&gt;--RIGHT($A$2,LEN($A$2)-8),"",SUMIF(Table1[SHIFT NOMENCLATURE], $B711, Table1[EWIA]))</f>
        <v/>
      </c>
      <c r="I711" s="1" t="str">
        <f>IF($A711&gt;--RIGHT($A$2,LEN($A$2)-8),"",SUMIF(Table1[SHIFT NOMENCLATURE], $B711, Table1[EPW]))</f>
        <v/>
      </c>
      <c r="J711" s="1" t="str">
        <f>IF($A711&gt;--RIGHT($A$2,LEN($A$2)-8),"",SUMIF(Table1[SHIFT NOMENCLATURE], $B711, Table1[FVIC KILL]))</f>
        <v/>
      </c>
      <c r="K711" s="1" t="str">
        <f>IF($A711&gt;--RIGHT($A$2,LEN($A$2)-8),"",SUMIF(Table1[SHIFT NOMENCLATURE], $B711, Table1[FVIC MOB]))</f>
        <v/>
      </c>
      <c r="L711" s="1" t="str">
        <f>IF($A711&gt;--RIGHT($A$2,LEN($A$2)-8),"",SUMIF(Table1[SHIFT NOMENCLATURE], $B711, Table1[FVIC FIRE]))</f>
        <v/>
      </c>
      <c r="M711" s="1" t="str">
        <f>IF($A711&gt;--RIGHT($A$2,LEN($A$2)-8),"",SUMIF(Table1[SHIFT NOMENCLATURE], $B711, Table1[FKIA]))</f>
        <v/>
      </c>
      <c r="N711" s="1" t="str">
        <f>IF($A711&gt;--RIGHT($A$2,LEN($A$2)-8),"",SUMIF(Table1[SHIFT NOMENCLATURE], $B711, Table1[FWIA]))</f>
        <v/>
      </c>
      <c r="O711" s="1" t="str">
        <f>IF($A711&gt;--RIGHT($A$2,LEN($A$2)-8),"",SUMIF(Table1[SHIFT NOMENCLATURE], $B711, Table1[DUSTWUN]))</f>
        <v/>
      </c>
    </row>
    <row r="712" spans="1:15" x14ac:dyDescent="0.25">
      <c r="A712" s="1" t="str">
        <f t="shared" si="22"/>
        <v/>
      </c>
      <c r="B712" t="str">
        <f t="shared" si="23"/>
        <v/>
      </c>
      <c r="C712" s="1" t="str">
        <f>IF($A712&gt;--RIGHT($A$2,LEN($A$2)-8),"",COUNTIF(Table1[SHIFT NOMENCLATURE],$B712))</f>
        <v/>
      </c>
      <c r="D712" s="1" t="str">
        <f>IF($A712&gt;--RIGHT($A$2,LEN($A$2)-8),"",SUMIF(Table1[SHIFT NOMENCLATURE], $B712, Table1[EVIC KILL]))</f>
        <v/>
      </c>
      <c r="E712" s="1" t="str">
        <f>IF($A712&gt;--RIGHT($A$2,LEN($A$2)-8),"",SUMIF(Table1[SHIFT NOMENCLATURE], $B712, Table1[EVIC MOB]))</f>
        <v/>
      </c>
      <c r="F712" s="1" t="str">
        <f>IF($A712&gt;--RIGHT($A$2,LEN($A$2)-8),"",SUMIF(Table1[SHIFT NOMENCLATURE], $B712, Table1[EVIC FIRE]))</f>
        <v/>
      </c>
      <c r="G712" s="1" t="str">
        <f>IF($A712&gt;--RIGHT($A$2,LEN($A$2)-8),"",SUMIF(Table1[SHIFT NOMENCLATURE], $B712, Table1[EKIA]))</f>
        <v/>
      </c>
      <c r="H712" s="1" t="str">
        <f>IF($A712&gt;--RIGHT($A$2,LEN($A$2)-8),"",SUMIF(Table1[SHIFT NOMENCLATURE], $B712, Table1[EWIA]))</f>
        <v/>
      </c>
      <c r="I712" s="1" t="str">
        <f>IF($A712&gt;--RIGHT($A$2,LEN($A$2)-8),"",SUMIF(Table1[SHIFT NOMENCLATURE], $B712, Table1[EPW]))</f>
        <v/>
      </c>
      <c r="J712" s="1" t="str">
        <f>IF($A712&gt;--RIGHT($A$2,LEN($A$2)-8),"",SUMIF(Table1[SHIFT NOMENCLATURE], $B712, Table1[FVIC KILL]))</f>
        <v/>
      </c>
      <c r="K712" s="1" t="str">
        <f>IF($A712&gt;--RIGHT($A$2,LEN($A$2)-8),"",SUMIF(Table1[SHIFT NOMENCLATURE], $B712, Table1[FVIC MOB]))</f>
        <v/>
      </c>
      <c r="L712" s="1" t="str">
        <f>IF($A712&gt;--RIGHT($A$2,LEN($A$2)-8),"",SUMIF(Table1[SHIFT NOMENCLATURE], $B712, Table1[FVIC FIRE]))</f>
        <v/>
      </c>
      <c r="M712" s="1" t="str">
        <f>IF($A712&gt;--RIGHT($A$2,LEN($A$2)-8),"",SUMIF(Table1[SHIFT NOMENCLATURE], $B712, Table1[FKIA]))</f>
        <v/>
      </c>
      <c r="N712" s="1" t="str">
        <f>IF($A712&gt;--RIGHT($A$2,LEN($A$2)-8),"",SUMIF(Table1[SHIFT NOMENCLATURE], $B712, Table1[FWIA]))</f>
        <v/>
      </c>
      <c r="O712" s="1" t="str">
        <f>IF($A712&gt;--RIGHT($A$2,LEN($A$2)-8),"",SUMIF(Table1[SHIFT NOMENCLATURE], $B712, Table1[DUSTWUN]))</f>
        <v/>
      </c>
    </row>
    <row r="713" spans="1:15" x14ac:dyDescent="0.25">
      <c r="A713" s="1" t="str">
        <f t="shared" si="22"/>
        <v/>
      </c>
      <c r="B713" t="str">
        <f t="shared" si="23"/>
        <v/>
      </c>
      <c r="C713" s="1" t="str">
        <f>IF($A713&gt;--RIGHT($A$2,LEN($A$2)-8),"",COUNTIF(Table1[SHIFT NOMENCLATURE],$B713))</f>
        <v/>
      </c>
      <c r="D713" s="1" t="str">
        <f>IF($A713&gt;--RIGHT($A$2,LEN($A$2)-8),"",SUMIF(Table1[SHIFT NOMENCLATURE], $B713, Table1[EVIC KILL]))</f>
        <v/>
      </c>
      <c r="E713" s="1" t="str">
        <f>IF($A713&gt;--RIGHT($A$2,LEN($A$2)-8),"",SUMIF(Table1[SHIFT NOMENCLATURE], $B713, Table1[EVIC MOB]))</f>
        <v/>
      </c>
      <c r="F713" s="1" t="str">
        <f>IF($A713&gt;--RIGHT($A$2,LEN($A$2)-8),"",SUMIF(Table1[SHIFT NOMENCLATURE], $B713, Table1[EVIC FIRE]))</f>
        <v/>
      </c>
      <c r="G713" s="1" t="str">
        <f>IF($A713&gt;--RIGHT($A$2,LEN($A$2)-8),"",SUMIF(Table1[SHIFT NOMENCLATURE], $B713, Table1[EKIA]))</f>
        <v/>
      </c>
      <c r="H713" s="1" t="str">
        <f>IF($A713&gt;--RIGHT($A$2,LEN($A$2)-8),"",SUMIF(Table1[SHIFT NOMENCLATURE], $B713, Table1[EWIA]))</f>
        <v/>
      </c>
      <c r="I713" s="1" t="str">
        <f>IF($A713&gt;--RIGHT($A$2,LEN($A$2)-8),"",SUMIF(Table1[SHIFT NOMENCLATURE], $B713, Table1[EPW]))</f>
        <v/>
      </c>
      <c r="J713" s="1" t="str">
        <f>IF($A713&gt;--RIGHT($A$2,LEN($A$2)-8),"",SUMIF(Table1[SHIFT NOMENCLATURE], $B713, Table1[FVIC KILL]))</f>
        <v/>
      </c>
      <c r="K713" s="1" t="str">
        <f>IF($A713&gt;--RIGHT($A$2,LEN($A$2)-8),"",SUMIF(Table1[SHIFT NOMENCLATURE], $B713, Table1[FVIC MOB]))</f>
        <v/>
      </c>
      <c r="L713" s="1" t="str">
        <f>IF($A713&gt;--RIGHT($A$2,LEN($A$2)-8),"",SUMIF(Table1[SHIFT NOMENCLATURE], $B713, Table1[FVIC FIRE]))</f>
        <v/>
      </c>
      <c r="M713" s="1" t="str">
        <f>IF($A713&gt;--RIGHT($A$2,LEN($A$2)-8),"",SUMIF(Table1[SHIFT NOMENCLATURE], $B713, Table1[FKIA]))</f>
        <v/>
      </c>
      <c r="N713" s="1" t="str">
        <f>IF($A713&gt;--RIGHT($A$2,LEN($A$2)-8),"",SUMIF(Table1[SHIFT NOMENCLATURE], $B713, Table1[FWIA]))</f>
        <v/>
      </c>
      <c r="O713" s="1" t="str">
        <f>IF($A713&gt;--RIGHT($A$2,LEN($A$2)-8),"",SUMIF(Table1[SHIFT NOMENCLATURE], $B713, Table1[DUSTWUN]))</f>
        <v/>
      </c>
    </row>
    <row r="714" spans="1:15" x14ac:dyDescent="0.25">
      <c r="A714" s="1" t="str">
        <f t="shared" si="22"/>
        <v/>
      </c>
      <c r="B714" t="str">
        <f t="shared" si="23"/>
        <v/>
      </c>
      <c r="C714" s="1" t="str">
        <f>IF($A714&gt;--RIGHT($A$2,LEN($A$2)-8),"",COUNTIF(Table1[SHIFT NOMENCLATURE],$B714))</f>
        <v/>
      </c>
      <c r="D714" s="1" t="str">
        <f>IF($A714&gt;--RIGHT($A$2,LEN($A$2)-8),"",SUMIF(Table1[SHIFT NOMENCLATURE], $B714, Table1[EVIC KILL]))</f>
        <v/>
      </c>
      <c r="E714" s="1" t="str">
        <f>IF($A714&gt;--RIGHT($A$2,LEN($A$2)-8),"",SUMIF(Table1[SHIFT NOMENCLATURE], $B714, Table1[EVIC MOB]))</f>
        <v/>
      </c>
      <c r="F714" s="1" t="str">
        <f>IF($A714&gt;--RIGHT($A$2,LEN($A$2)-8),"",SUMIF(Table1[SHIFT NOMENCLATURE], $B714, Table1[EVIC FIRE]))</f>
        <v/>
      </c>
      <c r="G714" s="1" t="str">
        <f>IF($A714&gt;--RIGHT($A$2,LEN($A$2)-8),"",SUMIF(Table1[SHIFT NOMENCLATURE], $B714, Table1[EKIA]))</f>
        <v/>
      </c>
      <c r="H714" s="1" t="str">
        <f>IF($A714&gt;--RIGHT($A$2,LEN($A$2)-8),"",SUMIF(Table1[SHIFT NOMENCLATURE], $B714, Table1[EWIA]))</f>
        <v/>
      </c>
      <c r="I714" s="1" t="str">
        <f>IF($A714&gt;--RIGHT($A$2,LEN($A$2)-8),"",SUMIF(Table1[SHIFT NOMENCLATURE], $B714, Table1[EPW]))</f>
        <v/>
      </c>
      <c r="J714" s="1" t="str">
        <f>IF($A714&gt;--RIGHT($A$2,LEN($A$2)-8),"",SUMIF(Table1[SHIFT NOMENCLATURE], $B714, Table1[FVIC KILL]))</f>
        <v/>
      </c>
      <c r="K714" s="1" t="str">
        <f>IF($A714&gt;--RIGHT($A$2,LEN($A$2)-8),"",SUMIF(Table1[SHIFT NOMENCLATURE], $B714, Table1[FVIC MOB]))</f>
        <v/>
      </c>
      <c r="L714" s="1" t="str">
        <f>IF($A714&gt;--RIGHT($A$2,LEN($A$2)-8),"",SUMIF(Table1[SHIFT NOMENCLATURE], $B714, Table1[FVIC FIRE]))</f>
        <v/>
      </c>
      <c r="M714" s="1" t="str">
        <f>IF($A714&gt;--RIGHT($A$2,LEN($A$2)-8),"",SUMIF(Table1[SHIFT NOMENCLATURE], $B714, Table1[FKIA]))</f>
        <v/>
      </c>
      <c r="N714" s="1" t="str">
        <f>IF($A714&gt;--RIGHT($A$2,LEN($A$2)-8),"",SUMIF(Table1[SHIFT NOMENCLATURE], $B714, Table1[FWIA]))</f>
        <v/>
      </c>
      <c r="O714" s="1" t="str">
        <f>IF($A714&gt;--RIGHT($A$2,LEN($A$2)-8),"",SUMIF(Table1[SHIFT NOMENCLATURE], $B714, Table1[DUSTWUN]))</f>
        <v/>
      </c>
    </row>
    <row r="715" spans="1:15" x14ac:dyDescent="0.25">
      <c r="A715" s="1" t="str">
        <f t="shared" si="22"/>
        <v/>
      </c>
      <c r="B715" t="str">
        <f t="shared" si="23"/>
        <v/>
      </c>
      <c r="C715" s="1" t="str">
        <f>IF($A715&gt;--RIGHT($A$2,LEN($A$2)-8),"",COUNTIF(Table1[SHIFT NOMENCLATURE],$B715))</f>
        <v/>
      </c>
      <c r="D715" s="1" t="str">
        <f>IF($A715&gt;--RIGHT($A$2,LEN($A$2)-8),"",SUMIF(Table1[SHIFT NOMENCLATURE], $B715, Table1[EVIC KILL]))</f>
        <v/>
      </c>
      <c r="E715" s="1" t="str">
        <f>IF($A715&gt;--RIGHT($A$2,LEN($A$2)-8),"",SUMIF(Table1[SHIFT NOMENCLATURE], $B715, Table1[EVIC MOB]))</f>
        <v/>
      </c>
      <c r="F715" s="1" t="str">
        <f>IF($A715&gt;--RIGHT($A$2,LEN($A$2)-8),"",SUMIF(Table1[SHIFT NOMENCLATURE], $B715, Table1[EVIC FIRE]))</f>
        <v/>
      </c>
      <c r="G715" s="1" t="str">
        <f>IF($A715&gt;--RIGHT($A$2,LEN($A$2)-8),"",SUMIF(Table1[SHIFT NOMENCLATURE], $B715, Table1[EKIA]))</f>
        <v/>
      </c>
      <c r="H715" s="1" t="str">
        <f>IF($A715&gt;--RIGHT($A$2,LEN($A$2)-8),"",SUMIF(Table1[SHIFT NOMENCLATURE], $B715, Table1[EWIA]))</f>
        <v/>
      </c>
      <c r="I715" s="1" t="str">
        <f>IF($A715&gt;--RIGHT($A$2,LEN($A$2)-8),"",SUMIF(Table1[SHIFT NOMENCLATURE], $B715, Table1[EPW]))</f>
        <v/>
      </c>
      <c r="J715" s="1" t="str">
        <f>IF($A715&gt;--RIGHT($A$2,LEN($A$2)-8),"",SUMIF(Table1[SHIFT NOMENCLATURE], $B715, Table1[FVIC KILL]))</f>
        <v/>
      </c>
      <c r="K715" s="1" t="str">
        <f>IF($A715&gt;--RIGHT($A$2,LEN($A$2)-8),"",SUMIF(Table1[SHIFT NOMENCLATURE], $B715, Table1[FVIC MOB]))</f>
        <v/>
      </c>
      <c r="L715" s="1" t="str">
        <f>IF($A715&gt;--RIGHT($A$2,LEN($A$2)-8),"",SUMIF(Table1[SHIFT NOMENCLATURE], $B715, Table1[FVIC FIRE]))</f>
        <v/>
      </c>
      <c r="M715" s="1" t="str">
        <f>IF($A715&gt;--RIGHT($A$2,LEN($A$2)-8),"",SUMIF(Table1[SHIFT NOMENCLATURE], $B715, Table1[FKIA]))</f>
        <v/>
      </c>
      <c r="N715" s="1" t="str">
        <f>IF($A715&gt;--RIGHT($A$2,LEN($A$2)-8),"",SUMIF(Table1[SHIFT NOMENCLATURE], $B715, Table1[FWIA]))</f>
        <v/>
      </c>
      <c r="O715" s="1" t="str">
        <f>IF($A715&gt;--RIGHT($A$2,LEN($A$2)-8),"",SUMIF(Table1[SHIFT NOMENCLATURE], $B715, Table1[DUSTWUN]))</f>
        <v/>
      </c>
    </row>
    <row r="716" spans="1:15" x14ac:dyDescent="0.25">
      <c r="A716" s="1" t="str">
        <f t="shared" si="22"/>
        <v/>
      </c>
      <c r="B716" t="str">
        <f t="shared" si="23"/>
        <v/>
      </c>
      <c r="C716" s="1" t="str">
        <f>IF($A716&gt;--RIGHT($A$2,LEN($A$2)-8),"",COUNTIF(Table1[SHIFT NOMENCLATURE],$B716))</f>
        <v/>
      </c>
      <c r="D716" s="1" t="str">
        <f>IF($A716&gt;--RIGHT($A$2,LEN($A$2)-8),"",SUMIF(Table1[SHIFT NOMENCLATURE], $B716, Table1[EVIC KILL]))</f>
        <v/>
      </c>
      <c r="E716" s="1" t="str">
        <f>IF($A716&gt;--RIGHT($A$2,LEN($A$2)-8),"",SUMIF(Table1[SHIFT NOMENCLATURE], $B716, Table1[EVIC MOB]))</f>
        <v/>
      </c>
      <c r="F716" s="1" t="str">
        <f>IF($A716&gt;--RIGHT($A$2,LEN($A$2)-8),"",SUMIF(Table1[SHIFT NOMENCLATURE], $B716, Table1[EVIC FIRE]))</f>
        <v/>
      </c>
      <c r="G716" s="1" t="str">
        <f>IF($A716&gt;--RIGHT($A$2,LEN($A$2)-8),"",SUMIF(Table1[SHIFT NOMENCLATURE], $B716, Table1[EKIA]))</f>
        <v/>
      </c>
      <c r="H716" s="1" t="str">
        <f>IF($A716&gt;--RIGHT($A$2,LEN($A$2)-8),"",SUMIF(Table1[SHIFT NOMENCLATURE], $B716, Table1[EWIA]))</f>
        <v/>
      </c>
      <c r="I716" s="1" t="str">
        <f>IF($A716&gt;--RIGHT($A$2,LEN($A$2)-8),"",SUMIF(Table1[SHIFT NOMENCLATURE], $B716, Table1[EPW]))</f>
        <v/>
      </c>
      <c r="J716" s="1" t="str">
        <f>IF($A716&gt;--RIGHT($A$2,LEN($A$2)-8),"",SUMIF(Table1[SHIFT NOMENCLATURE], $B716, Table1[FVIC KILL]))</f>
        <v/>
      </c>
      <c r="K716" s="1" t="str">
        <f>IF($A716&gt;--RIGHT($A$2,LEN($A$2)-8),"",SUMIF(Table1[SHIFT NOMENCLATURE], $B716, Table1[FVIC MOB]))</f>
        <v/>
      </c>
      <c r="L716" s="1" t="str">
        <f>IF($A716&gt;--RIGHT($A$2,LEN($A$2)-8),"",SUMIF(Table1[SHIFT NOMENCLATURE], $B716, Table1[FVIC FIRE]))</f>
        <v/>
      </c>
      <c r="M716" s="1" t="str">
        <f>IF($A716&gt;--RIGHT($A$2,LEN($A$2)-8),"",SUMIF(Table1[SHIFT NOMENCLATURE], $B716, Table1[FKIA]))</f>
        <v/>
      </c>
      <c r="N716" s="1" t="str">
        <f>IF($A716&gt;--RIGHT($A$2,LEN($A$2)-8),"",SUMIF(Table1[SHIFT NOMENCLATURE], $B716, Table1[FWIA]))</f>
        <v/>
      </c>
      <c r="O716" s="1" t="str">
        <f>IF($A716&gt;--RIGHT($A$2,LEN($A$2)-8),"",SUMIF(Table1[SHIFT NOMENCLATURE], $B716, Table1[DUSTWUN]))</f>
        <v/>
      </c>
    </row>
    <row r="717" spans="1:15" x14ac:dyDescent="0.25">
      <c r="A717" s="1" t="str">
        <f t="shared" si="22"/>
        <v/>
      </c>
      <c r="B717" t="str">
        <f t="shared" si="23"/>
        <v/>
      </c>
      <c r="C717" s="1" t="str">
        <f>IF($A717&gt;--RIGHT($A$2,LEN($A$2)-8),"",COUNTIF(Table1[SHIFT NOMENCLATURE],$B717))</f>
        <v/>
      </c>
      <c r="D717" s="1" t="str">
        <f>IF($A717&gt;--RIGHT($A$2,LEN($A$2)-8),"",SUMIF(Table1[SHIFT NOMENCLATURE], $B717, Table1[EVIC KILL]))</f>
        <v/>
      </c>
      <c r="E717" s="1" t="str">
        <f>IF($A717&gt;--RIGHT($A$2,LEN($A$2)-8),"",SUMIF(Table1[SHIFT NOMENCLATURE], $B717, Table1[EVIC MOB]))</f>
        <v/>
      </c>
      <c r="F717" s="1" t="str">
        <f>IF($A717&gt;--RIGHT($A$2,LEN($A$2)-8),"",SUMIF(Table1[SHIFT NOMENCLATURE], $B717, Table1[EVIC FIRE]))</f>
        <v/>
      </c>
      <c r="G717" s="1" t="str">
        <f>IF($A717&gt;--RIGHT($A$2,LEN($A$2)-8),"",SUMIF(Table1[SHIFT NOMENCLATURE], $B717, Table1[EKIA]))</f>
        <v/>
      </c>
      <c r="H717" s="1" t="str">
        <f>IF($A717&gt;--RIGHT($A$2,LEN($A$2)-8),"",SUMIF(Table1[SHIFT NOMENCLATURE], $B717, Table1[EWIA]))</f>
        <v/>
      </c>
      <c r="I717" s="1" t="str">
        <f>IF($A717&gt;--RIGHT($A$2,LEN($A$2)-8),"",SUMIF(Table1[SHIFT NOMENCLATURE], $B717, Table1[EPW]))</f>
        <v/>
      </c>
      <c r="J717" s="1" t="str">
        <f>IF($A717&gt;--RIGHT($A$2,LEN($A$2)-8),"",SUMIF(Table1[SHIFT NOMENCLATURE], $B717, Table1[FVIC KILL]))</f>
        <v/>
      </c>
      <c r="K717" s="1" t="str">
        <f>IF($A717&gt;--RIGHT($A$2,LEN($A$2)-8),"",SUMIF(Table1[SHIFT NOMENCLATURE], $B717, Table1[FVIC MOB]))</f>
        <v/>
      </c>
      <c r="L717" s="1" t="str">
        <f>IF($A717&gt;--RIGHT($A$2,LEN($A$2)-8),"",SUMIF(Table1[SHIFT NOMENCLATURE], $B717, Table1[FVIC FIRE]))</f>
        <v/>
      </c>
      <c r="M717" s="1" t="str">
        <f>IF($A717&gt;--RIGHT($A$2,LEN($A$2)-8),"",SUMIF(Table1[SHIFT NOMENCLATURE], $B717, Table1[FKIA]))</f>
        <v/>
      </c>
      <c r="N717" s="1" t="str">
        <f>IF($A717&gt;--RIGHT($A$2,LEN($A$2)-8),"",SUMIF(Table1[SHIFT NOMENCLATURE], $B717, Table1[FWIA]))</f>
        <v/>
      </c>
      <c r="O717" s="1" t="str">
        <f>IF($A717&gt;--RIGHT($A$2,LEN($A$2)-8),"",SUMIF(Table1[SHIFT NOMENCLATURE], $B717, Table1[DUSTWUN]))</f>
        <v/>
      </c>
    </row>
    <row r="718" spans="1:15" x14ac:dyDescent="0.25">
      <c r="A718" s="1" t="str">
        <f t="shared" si="22"/>
        <v/>
      </c>
      <c r="B718" t="str">
        <f t="shared" si="23"/>
        <v/>
      </c>
      <c r="C718" s="1" t="str">
        <f>IF($A718&gt;--RIGHT($A$2,LEN($A$2)-8),"",COUNTIF(Table1[SHIFT NOMENCLATURE],$B718))</f>
        <v/>
      </c>
      <c r="D718" s="1" t="str">
        <f>IF($A718&gt;--RIGHT($A$2,LEN($A$2)-8),"",SUMIF(Table1[SHIFT NOMENCLATURE], $B718, Table1[EVIC KILL]))</f>
        <v/>
      </c>
      <c r="E718" s="1" t="str">
        <f>IF($A718&gt;--RIGHT($A$2,LEN($A$2)-8),"",SUMIF(Table1[SHIFT NOMENCLATURE], $B718, Table1[EVIC MOB]))</f>
        <v/>
      </c>
      <c r="F718" s="1" t="str">
        <f>IF($A718&gt;--RIGHT($A$2,LEN($A$2)-8),"",SUMIF(Table1[SHIFT NOMENCLATURE], $B718, Table1[EVIC FIRE]))</f>
        <v/>
      </c>
      <c r="G718" s="1" t="str">
        <f>IF($A718&gt;--RIGHT($A$2,LEN($A$2)-8),"",SUMIF(Table1[SHIFT NOMENCLATURE], $B718, Table1[EKIA]))</f>
        <v/>
      </c>
      <c r="H718" s="1" t="str">
        <f>IF($A718&gt;--RIGHT($A$2,LEN($A$2)-8),"",SUMIF(Table1[SHIFT NOMENCLATURE], $B718, Table1[EWIA]))</f>
        <v/>
      </c>
      <c r="I718" s="1" t="str">
        <f>IF($A718&gt;--RIGHT($A$2,LEN($A$2)-8),"",SUMIF(Table1[SHIFT NOMENCLATURE], $B718, Table1[EPW]))</f>
        <v/>
      </c>
      <c r="J718" s="1" t="str">
        <f>IF($A718&gt;--RIGHT($A$2,LEN($A$2)-8),"",SUMIF(Table1[SHIFT NOMENCLATURE], $B718, Table1[FVIC KILL]))</f>
        <v/>
      </c>
      <c r="K718" s="1" t="str">
        <f>IF($A718&gt;--RIGHT($A$2,LEN($A$2)-8),"",SUMIF(Table1[SHIFT NOMENCLATURE], $B718, Table1[FVIC MOB]))</f>
        <v/>
      </c>
      <c r="L718" s="1" t="str">
        <f>IF($A718&gt;--RIGHT($A$2,LEN($A$2)-8),"",SUMIF(Table1[SHIFT NOMENCLATURE], $B718, Table1[FVIC FIRE]))</f>
        <v/>
      </c>
      <c r="M718" s="1" t="str">
        <f>IF($A718&gt;--RIGHT($A$2,LEN($A$2)-8),"",SUMIF(Table1[SHIFT NOMENCLATURE], $B718, Table1[FKIA]))</f>
        <v/>
      </c>
      <c r="N718" s="1" t="str">
        <f>IF($A718&gt;--RIGHT($A$2,LEN($A$2)-8),"",SUMIF(Table1[SHIFT NOMENCLATURE], $B718, Table1[FWIA]))</f>
        <v/>
      </c>
      <c r="O718" s="1" t="str">
        <f>IF($A718&gt;--RIGHT($A$2,LEN($A$2)-8),"",SUMIF(Table1[SHIFT NOMENCLATURE], $B718, Table1[DUSTWUN]))</f>
        <v/>
      </c>
    </row>
    <row r="719" spans="1:15" x14ac:dyDescent="0.25">
      <c r="A719" s="1" t="str">
        <f t="shared" si="22"/>
        <v/>
      </c>
      <c r="B719" t="str">
        <f t="shared" si="23"/>
        <v/>
      </c>
      <c r="C719" s="1" t="str">
        <f>IF($A719&gt;--RIGHT($A$2,LEN($A$2)-8),"",COUNTIF(Table1[SHIFT NOMENCLATURE],$B719))</f>
        <v/>
      </c>
      <c r="D719" s="1" t="str">
        <f>IF($A719&gt;--RIGHT($A$2,LEN($A$2)-8),"",SUMIF(Table1[SHIFT NOMENCLATURE], $B719, Table1[EVIC KILL]))</f>
        <v/>
      </c>
      <c r="E719" s="1" t="str">
        <f>IF($A719&gt;--RIGHT($A$2,LEN($A$2)-8),"",SUMIF(Table1[SHIFT NOMENCLATURE], $B719, Table1[EVIC MOB]))</f>
        <v/>
      </c>
      <c r="F719" s="1" t="str">
        <f>IF($A719&gt;--RIGHT($A$2,LEN($A$2)-8),"",SUMIF(Table1[SHIFT NOMENCLATURE], $B719, Table1[EVIC FIRE]))</f>
        <v/>
      </c>
      <c r="G719" s="1" t="str">
        <f>IF($A719&gt;--RIGHT($A$2,LEN($A$2)-8),"",SUMIF(Table1[SHIFT NOMENCLATURE], $B719, Table1[EKIA]))</f>
        <v/>
      </c>
      <c r="H719" s="1" t="str">
        <f>IF($A719&gt;--RIGHT($A$2,LEN($A$2)-8),"",SUMIF(Table1[SHIFT NOMENCLATURE], $B719, Table1[EWIA]))</f>
        <v/>
      </c>
      <c r="I719" s="1" t="str">
        <f>IF($A719&gt;--RIGHT($A$2,LEN($A$2)-8),"",SUMIF(Table1[SHIFT NOMENCLATURE], $B719, Table1[EPW]))</f>
        <v/>
      </c>
      <c r="J719" s="1" t="str">
        <f>IF($A719&gt;--RIGHT($A$2,LEN($A$2)-8),"",SUMIF(Table1[SHIFT NOMENCLATURE], $B719, Table1[FVIC KILL]))</f>
        <v/>
      </c>
      <c r="K719" s="1" t="str">
        <f>IF($A719&gt;--RIGHT($A$2,LEN($A$2)-8),"",SUMIF(Table1[SHIFT NOMENCLATURE], $B719, Table1[FVIC MOB]))</f>
        <v/>
      </c>
      <c r="L719" s="1" t="str">
        <f>IF($A719&gt;--RIGHT($A$2,LEN($A$2)-8),"",SUMIF(Table1[SHIFT NOMENCLATURE], $B719, Table1[FVIC FIRE]))</f>
        <v/>
      </c>
      <c r="M719" s="1" t="str">
        <f>IF($A719&gt;--RIGHT($A$2,LEN($A$2)-8),"",SUMIF(Table1[SHIFT NOMENCLATURE], $B719, Table1[FKIA]))</f>
        <v/>
      </c>
      <c r="N719" s="1" t="str">
        <f>IF($A719&gt;--RIGHT($A$2,LEN($A$2)-8),"",SUMIF(Table1[SHIFT NOMENCLATURE], $B719, Table1[FWIA]))</f>
        <v/>
      </c>
      <c r="O719" s="1" t="str">
        <f>IF($A719&gt;--RIGHT($A$2,LEN($A$2)-8),"",SUMIF(Table1[SHIFT NOMENCLATURE], $B719, Table1[DUSTWUN]))</f>
        <v/>
      </c>
    </row>
    <row r="720" spans="1:15" x14ac:dyDescent="0.25">
      <c r="A720" s="1" t="str">
        <f t="shared" si="22"/>
        <v/>
      </c>
      <c r="B720" t="str">
        <f t="shared" si="23"/>
        <v/>
      </c>
      <c r="C720" s="1" t="str">
        <f>IF($A720&gt;--RIGHT($A$2,LEN($A$2)-8),"",COUNTIF(Table1[SHIFT NOMENCLATURE],$B720))</f>
        <v/>
      </c>
      <c r="D720" s="1" t="str">
        <f>IF($A720&gt;--RIGHT($A$2,LEN($A$2)-8),"",SUMIF(Table1[SHIFT NOMENCLATURE], $B720, Table1[EVIC KILL]))</f>
        <v/>
      </c>
      <c r="E720" s="1" t="str">
        <f>IF($A720&gt;--RIGHT($A$2,LEN($A$2)-8),"",SUMIF(Table1[SHIFT NOMENCLATURE], $B720, Table1[EVIC MOB]))</f>
        <v/>
      </c>
      <c r="F720" s="1" t="str">
        <f>IF($A720&gt;--RIGHT($A$2,LEN($A$2)-8),"",SUMIF(Table1[SHIFT NOMENCLATURE], $B720, Table1[EVIC FIRE]))</f>
        <v/>
      </c>
      <c r="G720" s="1" t="str">
        <f>IF($A720&gt;--RIGHT($A$2,LEN($A$2)-8),"",SUMIF(Table1[SHIFT NOMENCLATURE], $B720, Table1[EKIA]))</f>
        <v/>
      </c>
      <c r="H720" s="1" t="str">
        <f>IF($A720&gt;--RIGHT($A$2,LEN($A$2)-8),"",SUMIF(Table1[SHIFT NOMENCLATURE], $B720, Table1[EWIA]))</f>
        <v/>
      </c>
      <c r="I720" s="1" t="str">
        <f>IF($A720&gt;--RIGHT($A$2,LEN($A$2)-8),"",SUMIF(Table1[SHIFT NOMENCLATURE], $B720, Table1[EPW]))</f>
        <v/>
      </c>
      <c r="J720" s="1" t="str">
        <f>IF($A720&gt;--RIGHT($A$2,LEN($A$2)-8),"",SUMIF(Table1[SHIFT NOMENCLATURE], $B720, Table1[FVIC KILL]))</f>
        <v/>
      </c>
      <c r="K720" s="1" t="str">
        <f>IF($A720&gt;--RIGHT($A$2,LEN($A$2)-8),"",SUMIF(Table1[SHIFT NOMENCLATURE], $B720, Table1[FVIC MOB]))</f>
        <v/>
      </c>
      <c r="L720" s="1" t="str">
        <f>IF($A720&gt;--RIGHT($A$2,LEN($A$2)-8),"",SUMIF(Table1[SHIFT NOMENCLATURE], $B720, Table1[FVIC FIRE]))</f>
        <v/>
      </c>
      <c r="M720" s="1" t="str">
        <f>IF($A720&gt;--RIGHT($A$2,LEN($A$2)-8),"",SUMIF(Table1[SHIFT NOMENCLATURE], $B720, Table1[FKIA]))</f>
        <v/>
      </c>
      <c r="N720" s="1" t="str">
        <f>IF($A720&gt;--RIGHT($A$2,LEN($A$2)-8),"",SUMIF(Table1[SHIFT NOMENCLATURE], $B720, Table1[FWIA]))</f>
        <v/>
      </c>
      <c r="O720" s="1" t="str">
        <f>IF($A720&gt;--RIGHT($A$2,LEN($A$2)-8),"",SUMIF(Table1[SHIFT NOMENCLATURE], $B720, Table1[DUSTWUN]))</f>
        <v/>
      </c>
    </row>
    <row r="721" spans="1:15" x14ac:dyDescent="0.25">
      <c r="A721" s="1" t="str">
        <f t="shared" si="22"/>
        <v/>
      </c>
      <c r="B721" t="str">
        <f t="shared" si="23"/>
        <v/>
      </c>
      <c r="C721" s="1" t="str">
        <f>IF($A721&gt;--RIGHT($A$2,LEN($A$2)-8),"",COUNTIF(Table1[SHIFT NOMENCLATURE],$B721))</f>
        <v/>
      </c>
      <c r="D721" s="1" t="str">
        <f>IF($A721&gt;--RIGHT($A$2,LEN($A$2)-8),"",SUMIF(Table1[SHIFT NOMENCLATURE], $B721, Table1[EVIC KILL]))</f>
        <v/>
      </c>
      <c r="E721" s="1" t="str">
        <f>IF($A721&gt;--RIGHT($A$2,LEN($A$2)-8),"",SUMIF(Table1[SHIFT NOMENCLATURE], $B721, Table1[EVIC MOB]))</f>
        <v/>
      </c>
      <c r="F721" s="1" t="str">
        <f>IF($A721&gt;--RIGHT($A$2,LEN($A$2)-8),"",SUMIF(Table1[SHIFT NOMENCLATURE], $B721, Table1[EVIC FIRE]))</f>
        <v/>
      </c>
      <c r="G721" s="1" t="str">
        <f>IF($A721&gt;--RIGHT($A$2,LEN($A$2)-8),"",SUMIF(Table1[SHIFT NOMENCLATURE], $B721, Table1[EKIA]))</f>
        <v/>
      </c>
      <c r="H721" s="1" t="str">
        <f>IF($A721&gt;--RIGHT($A$2,LEN($A$2)-8),"",SUMIF(Table1[SHIFT NOMENCLATURE], $B721, Table1[EWIA]))</f>
        <v/>
      </c>
      <c r="I721" s="1" t="str">
        <f>IF($A721&gt;--RIGHT($A$2,LEN($A$2)-8),"",SUMIF(Table1[SHIFT NOMENCLATURE], $B721, Table1[EPW]))</f>
        <v/>
      </c>
      <c r="J721" s="1" t="str">
        <f>IF($A721&gt;--RIGHT($A$2,LEN($A$2)-8),"",SUMIF(Table1[SHIFT NOMENCLATURE], $B721, Table1[FVIC KILL]))</f>
        <v/>
      </c>
      <c r="K721" s="1" t="str">
        <f>IF($A721&gt;--RIGHT($A$2,LEN($A$2)-8),"",SUMIF(Table1[SHIFT NOMENCLATURE], $B721, Table1[FVIC MOB]))</f>
        <v/>
      </c>
      <c r="L721" s="1" t="str">
        <f>IF($A721&gt;--RIGHT($A$2,LEN($A$2)-8),"",SUMIF(Table1[SHIFT NOMENCLATURE], $B721, Table1[FVIC FIRE]))</f>
        <v/>
      </c>
      <c r="M721" s="1" t="str">
        <f>IF($A721&gt;--RIGHT($A$2,LEN($A$2)-8),"",SUMIF(Table1[SHIFT NOMENCLATURE], $B721, Table1[FKIA]))</f>
        <v/>
      </c>
      <c r="N721" s="1" t="str">
        <f>IF($A721&gt;--RIGHT($A$2,LEN($A$2)-8),"",SUMIF(Table1[SHIFT NOMENCLATURE], $B721, Table1[FWIA]))</f>
        <v/>
      </c>
      <c r="O721" s="1" t="str">
        <f>IF($A721&gt;--RIGHT($A$2,LEN($A$2)-8),"",SUMIF(Table1[SHIFT NOMENCLATURE], $B721, Table1[DUSTWUN]))</f>
        <v/>
      </c>
    </row>
    <row r="722" spans="1:15" x14ac:dyDescent="0.25">
      <c r="A722" s="1" t="str">
        <f t="shared" si="22"/>
        <v/>
      </c>
      <c r="B722" t="str">
        <f t="shared" si="23"/>
        <v/>
      </c>
      <c r="C722" s="1" t="str">
        <f>IF($A722&gt;--RIGHT($A$2,LEN($A$2)-8),"",COUNTIF(Table1[SHIFT NOMENCLATURE],$B722))</f>
        <v/>
      </c>
      <c r="D722" s="1" t="str">
        <f>IF($A722&gt;--RIGHT($A$2,LEN($A$2)-8),"",SUMIF(Table1[SHIFT NOMENCLATURE], $B722, Table1[EVIC KILL]))</f>
        <v/>
      </c>
      <c r="E722" s="1" t="str">
        <f>IF($A722&gt;--RIGHT($A$2,LEN($A$2)-8),"",SUMIF(Table1[SHIFT NOMENCLATURE], $B722, Table1[EVIC MOB]))</f>
        <v/>
      </c>
      <c r="F722" s="1" t="str">
        <f>IF($A722&gt;--RIGHT($A$2,LEN($A$2)-8),"",SUMIF(Table1[SHIFT NOMENCLATURE], $B722, Table1[EVIC FIRE]))</f>
        <v/>
      </c>
      <c r="G722" s="1" t="str">
        <f>IF($A722&gt;--RIGHT($A$2,LEN($A$2)-8),"",SUMIF(Table1[SHIFT NOMENCLATURE], $B722, Table1[EKIA]))</f>
        <v/>
      </c>
      <c r="H722" s="1" t="str">
        <f>IF($A722&gt;--RIGHT($A$2,LEN($A$2)-8),"",SUMIF(Table1[SHIFT NOMENCLATURE], $B722, Table1[EWIA]))</f>
        <v/>
      </c>
      <c r="I722" s="1" t="str">
        <f>IF($A722&gt;--RIGHT($A$2,LEN($A$2)-8),"",SUMIF(Table1[SHIFT NOMENCLATURE], $B722, Table1[EPW]))</f>
        <v/>
      </c>
      <c r="J722" s="1" t="str">
        <f>IF($A722&gt;--RIGHT($A$2,LEN($A$2)-8),"",SUMIF(Table1[SHIFT NOMENCLATURE], $B722, Table1[FVIC KILL]))</f>
        <v/>
      </c>
      <c r="K722" s="1" t="str">
        <f>IF($A722&gt;--RIGHT($A$2,LEN($A$2)-8),"",SUMIF(Table1[SHIFT NOMENCLATURE], $B722, Table1[FVIC MOB]))</f>
        <v/>
      </c>
      <c r="L722" s="1" t="str">
        <f>IF($A722&gt;--RIGHT($A$2,LEN($A$2)-8),"",SUMIF(Table1[SHIFT NOMENCLATURE], $B722, Table1[FVIC FIRE]))</f>
        <v/>
      </c>
      <c r="M722" s="1" t="str">
        <f>IF($A722&gt;--RIGHT($A$2,LEN($A$2)-8),"",SUMIF(Table1[SHIFT NOMENCLATURE], $B722, Table1[FKIA]))</f>
        <v/>
      </c>
      <c r="N722" s="1" t="str">
        <f>IF($A722&gt;--RIGHT($A$2,LEN($A$2)-8),"",SUMIF(Table1[SHIFT NOMENCLATURE], $B722, Table1[FWIA]))</f>
        <v/>
      </c>
      <c r="O722" s="1" t="str">
        <f>IF($A722&gt;--RIGHT($A$2,LEN($A$2)-8),"",SUMIF(Table1[SHIFT NOMENCLATURE], $B722, Table1[DUSTWUN]))</f>
        <v/>
      </c>
    </row>
    <row r="723" spans="1:15" x14ac:dyDescent="0.25">
      <c r="A723" s="1" t="str">
        <f t="shared" si="22"/>
        <v/>
      </c>
      <c r="B723" t="str">
        <f t="shared" si="23"/>
        <v/>
      </c>
      <c r="C723" s="1" t="str">
        <f>IF($A723&gt;--RIGHT($A$2,LEN($A$2)-8),"",COUNTIF(Table1[SHIFT NOMENCLATURE],$B723))</f>
        <v/>
      </c>
      <c r="D723" s="1" t="str">
        <f>IF($A723&gt;--RIGHT($A$2,LEN($A$2)-8),"",SUMIF(Table1[SHIFT NOMENCLATURE], $B723, Table1[EVIC KILL]))</f>
        <v/>
      </c>
      <c r="E723" s="1" t="str">
        <f>IF($A723&gt;--RIGHT($A$2,LEN($A$2)-8),"",SUMIF(Table1[SHIFT NOMENCLATURE], $B723, Table1[EVIC MOB]))</f>
        <v/>
      </c>
      <c r="F723" s="1" t="str">
        <f>IF($A723&gt;--RIGHT($A$2,LEN($A$2)-8),"",SUMIF(Table1[SHIFT NOMENCLATURE], $B723, Table1[EVIC FIRE]))</f>
        <v/>
      </c>
      <c r="G723" s="1" t="str">
        <f>IF($A723&gt;--RIGHT($A$2,LEN($A$2)-8),"",SUMIF(Table1[SHIFT NOMENCLATURE], $B723, Table1[EKIA]))</f>
        <v/>
      </c>
      <c r="H723" s="1" t="str">
        <f>IF($A723&gt;--RIGHT($A$2,LEN($A$2)-8),"",SUMIF(Table1[SHIFT NOMENCLATURE], $B723, Table1[EWIA]))</f>
        <v/>
      </c>
      <c r="I723" s="1" t="str">
        <f>IF($A723&gt;--RIGHT($A$2,LEN($A$2)-8),"",SUMIF(Table1[SHIFT NOMENCLATURE], $B723, Table1[EPW]))</f>
        <v/>
      </c>
      <c r="J723" s="1" t="str">
        <f>IF($A723&gt;--RIGHT($A$2,LEN($A$2)-8),"",SUMIF(Table1[SHIFT NOMENCLATURE], $B723, Table1[FVIC KILL]))</f>
        <v/>
      </c>
      <c r="K723" s="1" t="str">
        <f>IF($A723&gt;--RIGHT($A$2,LEN($A$2)-8),"",SUMIF(Table1[SHIFT NOMENCLATURE], $B723, Table1[FVIC MOB]))</f>
        <v/>
      </c>
      <c r="L723" s="1" t="str">
        <f>IF($A723&gt;--RIGHT($A$2,LEN($A$2)-8),"",SUMIF(Table1[SHIFT NOMENCLATURE], $B723, Table1[FVIC FIRE]))</f>
        <v/>
      </c>
      <c r="M723" s="1" t="str">
        <f>IF($A723&gt;--RIGHT($A$2,LEN($A$2)-8),"",SUMIF(Table1[SHIFT NOMENCLATURE], $B723, Table1[FKIA]))</f>
        <v/>
      </c>
      <c r="N723" s="1" t="str">
        <f>IF($A723&gt;--RIGHT($A$2,LEN($A$2)-8),"",SUMIF(Table1[SHIFT NOMENCLATURE], $B723, Table1[FWIA]))</f>
        <v/>
      </c>
      <c r="O723" s="1" t="str">
        <f>IF($A723&gt;--RIGHT($A$2,LEN($A$2)-8),"",SUMIF(Table1[SHIFT NOMENCLATURE], $B723, Table1[DUSTWUN]))</f>
        <v/>
      </c>
    </row>
    <row r="724" spans="1:15" x14ac:dyDescent="0.25">
      <c r="A724" s="1" t="str">
        <f t="shared" si="22"/>
        <v/>
      </c>
      <c r="B724" t="str">
        <f t="shared" si="23"/>
        <v/>
      </c>
      <c r="C724" s="1" t="str">
        <f>IF($A724&gt;--RIGHT($A$2,LEN($A$2)-8),"",COUNTIF(Table1[SHIFT NOMENCLATURE],$B724))</f>
        <v/>
      </c>
      <c r="D724" s="1" t="str">
        <f>IF($A724&gt;--RIGHT($A$2,LEN($A$2)-8),"",SUMIF(Table1[SHIFT NOMENCLATURE], $B724, Table1[EVIC KILL]))</f>
        <v/>
      </c>
      <c r="E724" s="1" t="str">
        <f>IF($A724&gt;--RIGHT($A$2,LEN($A$2)-8),"",SUMIF(Table1[SHIFT NOMENCLATURE], $B724, Table1[EVIC MOB]))</f>
        <v/>
      </c>
      <c r="F724" s="1" t="str">
        <f>IF($A724&gt;--RIGHT($A$2,LEN($A$2)-8),"",SUMIF(Table1[SHIFT NOMENCLATURE], $B724, Table1[EVIC FIRE]))</f>
        <v/>
      </c>
      <c r="G724" s="1" t="str">
        <f>IF($A724&gt;--RIGHT($A$2,LEN($A$2)-8),"",SUMIF(Table1[SHIFT NOMENCLATURE], $B724, Table1[EKIA]))</f>
        <v/>
      </c>
      <c r="H724" s="1" t="str">
        <f>IF($A724&gt;--RIGHT($A$2,LEN($A$2)-8),"",SUMIF(Table1[SHIFT NOMENCLATURE], $B724, Table1[EWIA]))</f>
        <v/>
      </c>
      <c r="I724" s="1" t="str">
        <f>IF($A724&gt;--RIGHT($A$2,LEN($A$2)-8),"",SUMIF(Table1[SHIFT NOMENCLATURE], $B724, Table1[EPW]))</f>
        <v/>
      </c>
      <c r="J724" s="1" t="str">
        <f>IF($A724&gt;--RIGHT($A$2,LEN($A$2)-8),"",SUMIF(Table1[SHIFT NOMENCLATURE], $B724, Table1[FVIC KILL]))</f>
        <v/>
      </c>
      <c r="K724" s="1" t="str">
        <f>IF($A724&gt;--RIGHT($A$2,LEN($A$2)-8),"",SUMIF(Table1[SHIFT NOMENCLATURE], $B724, Table1[FVIC MOB]))</f>
        <v/>
      </c>
      <c r="L724" s="1" t="str">
        <f>IF($A724&gt;--RIGHT($A$2,LEN($A$2)-8),"",SUMIF(Table1[SHIFT NOMENCLATURE], $B724, Table1[FVIC FIRE]))</f>
        <v/>
      </c>
      <c r="M724" s="1" t="str">
        <f>IF($A724&gt;--RIGHT($A$2,LEN($A$2)-8),"",SUMIF(Table1[SHIFT NOMENCLATURE], $B724, Table1[FKIA]))</f>
        <v/>
      </c>
      <c r="N724" s="1" t="str">
        <f>IF($A724&gt;--RIGHT($A$2,LEN($A$2)-8),"",SUMIF(Table1[SHIFT NOMENCLATURE], $B724, Table1[FWIA]))</f>
        <v/>
      </c>
      <c r="O724" s="1" t="str">
        <f>IF($A724&gt;--RIGHT($A$2,LEN($A$2)-8),"",SUMIF(Table1[SHIFT NOMENCLATURE], $B724, Table1[DUSTWUN]))</f>
        <v/>
      </c>
    </row>
    <row r="725" spans="1:15" x14ac:dyDescent="0.25">
      <c r="A725" s="1" t="str">
        <f t="shared" si="22"/>
        <v/>
      </c>
      <c r="B725" t="str">
        <f t="shared" si="23"/>
        <v/>
      </c>
      <c r="C725" s="1" t="str">
        <f>IF($A725&gt;--RIGHT($A$2,LEN($A$2)-8),"",COUNTIF(Table1[SHIFT NOMENCLATURE],$B725))</f>
        <v/>
      </c>
      <c r="D725" s="1" t="str">
        <f>IF($A725&gt;--RIGHT($A$2,LEN($A$2)-8),"",SUMIF(Table1[SHIFT NOMENCLATURE], $B725, Table1[EVIC KILL]))</f>
        <v/>
      </c>
      <c r="E725" s="1" t="str">
        <f>IF($A725&gt;--RIGHT($A$2,LEN($A$2)-8),"",SUMIF(Table1[SHIFT NOMENCLATURE], $B725, Table1[EVIC MOB]))</f>
        <v/>
      </c>
      <c r="F725" s="1" t="str">
        <f>IF($A725&gt;--RIGHT($A$2,LEN($A$2)-8),"",SUMIF(Table1[SHIFT NOMENCLATURE], $B725, Table1[EVIC FIRE]))</f>
        <v/>
      </c>
      <c r="G725" s="1" t="str">
        <f>IF($A725&gt;--RIGHT($A$2,LEN($A$2)-8),"",SUMIF(Table1[SHIFT NOMENCLATURE], $B725, Table1[EKIA]))</f>
        <v/>
      </c>
      <c r="H725" s="1" t="str">
        <f>IF($A725&gt;--RIGHT($A$2,LEN($A$2)-8),"",SUMIF(Table1[SHIFT NOMENCLATURE], $B725, Table1[EWIA]))</f>
        <v/>
      </c>
      <c r="I725" s="1" t="str">
        <f>IF($A725&gt;--RIGHT($A$2,LEN($A$2)-8),"",SUMIF(Table1[SHIFT NOMENCLATURE], $B725, Table1[EPW]))</f>
        <v/>
      </c>
      <c r="J725" s="1" t="str">
        <f>IF($A725&gt;--RIGHT($A$2,LEN($A$2)-8),"",SUMIF(Table1[SHIFT NOMENCLATURE], $B725, Table1[FVIC KILL]))</f>
        <v/>
      </c>
      <c r="K725" s="1" t="str">
        <f>IF($A725&gt;--RIGHT($A$2,LEN($A$2)-8),"",SUMIF(Table1[SHIFT NOMENCLATURE], $B725, Table1[FVIC MOB]))</f>
        <v/>
      </c>
      <c r="L725" s="1" t="str">
        <f>IF($A725&gt;--RIGHT($A$2,LEN($A$2)-8),"",SUMIF(Table1[SHIFT NOMENCLATURE], $B725, Table1[FVIC FIRE]))</f>
        <v/>
      </c>
      <c r="M725" s="1" t="str">
        <f>IF($A725&gt;--RIGHT($A$2,LEN($A$2)-8),"",SUMIF(Table1[SHIFT NOMENCLATURE], $B725, Table1[FKIA]))</f>
        <v/>
      </c>
      <c r="N725" s="1" t="str">
        <f>IF($A725&gt;--RIGHT($A$2,LEN($A$2)-8),"",SUMIF(Table1[SHIFT NOMENCLATURE], $B725, Table1[FWIA]))</f>
        <v/>
      </c>
      <c r="O725" s="1" t="str">
        <f>IF($A725&gt;--RIGHT($A$2,LEN($A$2)-8),"",SUMIF(Table1[SHIFT NOMENCLATURE], $B725, Table1[DUSTWUN]))</f>
        <v/>
      </c>
    </row>
    <row r="726" spans="1:15" x14ac:dyDescent="0.25">
      <c r="A726" s="1" t="str">
        <f t="shared" si="22"/>
        <v/>
      </c>
      <c r="B726" t="str">
        <f t="shared" si="23"/>
        <v/>
      </c>
      <c r="C726" s="1" t="str">
        <f>IF($A726&gt;--RIGHT($A$2,LEN($A$2)-8),"",COUNTIF(Table1[SHIFT NOMENCLATURE],$B726))</f>
        <v/>
      </c>
      <c r="D726" s="1" t="str">
        <f>IF($A726&gt;--RIGHT($A$2,LEN($A$2)-8),"",SUMIF(Table1[SHIFT NOMENCLATURE], $B726, Table1[EVIC KILL]))</f>
        <v/>
      </c>
      <c r="E726" s="1" t="str">
        <f>IF($A726&gt;--RIGHT($A$2,LEN($A$2)-8),"",SUMIF(Table1[SHIFT NOMENCLATURE], $B726, Table1[EVIC MOB]))</f>
        <v/>
      </c>
      <c r="F726" s="1" t="str">
        <f>IF($A726&gt;--RIGHT($A$2,LEN($A$2)-8),"",SUMIF(Table1[SHIFT NOMENCLATURE], $B726, Table1[EVIC FIRE]))</f>
        <v/>
      </c>
      <c r="G726" s="1" t="str">
        <f>IF($A726&gt;--RIGHT($A$2,LEN($A$2)-8),"",SUMIF(Table1[SHIFT NOMENCLATURE], $B726, Table1[EKIA]))</f>
        <v/>
      </c>
      <c r="H726" s="1" t="str">
        <f>IF($A726&gt;--RIGHT($A$2,LEN($A$2)-8),"",SUMIF(Table1[SHIFT NOMENCLATURE], $B726, Table1[EWIA]))</f>
        <v/>
      </c>
      <c r="I726" s="1" t="str">
        <f>IF($A726&gt;--RIGHT($A$2,LEN($A$2)-8),"",SUMIF(Table1[SHIFT NOMENCLATURE], $B726, Table1[EPW]))</f>
        <v/>
      </c>
      <c r="J726" s="1" t="str">
        <f>IF($A726&gt;--RIGHT($A$2,LEN($A$2)-8),"",SUMIF(Table1[SHIFT NOMENCLATURE], $B726, Table1[FVIC KILL]))</f>
        <v/>
      </c>
      <c r="K726" s="1" t="str">
        <f>IF($A726&gt;--RIGHT($A$2,LEN($A$2)-8),"",SUMIF(Table1[SHIFT NOMENCLATURE], $B726, Table1[FVIC MOB]))</f>
        <v/>
      </c>
      <c r="L726" s="1" t="str">
        <f>IF($A726&gt;--RIGHT($A$2,LEN($A$2)-8),"",SUMIF(Table1[SHIFT NOMENCLATURE], $B726, Table1[FVIC FIRE]))</f>
        <v/>
      </c>
      <c r="M726" s="1" t="str">
        <f>IF($A726&gt;--RIGHT($A$2,LEN($A$2)-8),"",SUMIF(Table1[SHIFT NOMENCLATURE], $B726, Table1[FKIA]))</f>
        <v/>
      </c>
      <c r="N726" s="1" t="str">
        <f>IF($A726&gt;--RIGHT($A$2,LEN($A$2)-8),"",SUMIF(Table1[SHIFT NOMENCLATURE], $B726, Table1[FWIA]))</f>
        <v/>
      </c>
      <c r="O726" s="1" t="str">
        <f>IF($A726&gt;--RIGHT($A$2,LEN($A$2)-8),"",SUMIF(Table1[SHIFT NOMENCLATURE], $B726, Table1[DUSTWUN]))</f>
        <v/>
      </c>
    </row>
    <row r="727" spans="1:15" x14ac:dyDescent="0.25">
      <c r="A727" s="1" t="str">
        <f t="shared" si="22"/>
        <v/>
      </c>
      <c r="B727" t="str">
        <f t="shared" si="23"/>
        <v/>
      </c>
      <c r="C727" s="1" t="str">
        <f>IF($A727&gt;--RIGHT($A$2,LEN($A$2)-8),"",COUNTIF(Table1[SHIFT NOMENCLATURE],$B727))</f>
        <v/>
      </c>
      <c r="D727" s="1" t="str">
        <f>IF($A727&gt;--RIGHT($A$2,LEN($A$2)-8),"",SUMIF(Table1[SHIFT NOMENCLATURE], $B727, Table1[EVIC KILL]))</f>
        <v/>
      </c>
      <c r="E727" s="1" t="str">
        <f>IF($A727&gt;--RIGHT($A$2,LEN($A$2)-8),"",SUMIF(Table1[SHIFT NOMENCLATURE], $B727, Table1[EVIC MOB]))</f>
        <v/>
      </c>
      <c r="F727" s="1" t="str">
        <f>IF($A727&gt;--RIGHT($A$2,LEN($A$2)-8),"",SUMIF(Table1[SHIFT NOMENCLATURE], $B727, Table1[EVIC FIRE]))</f>
        <v/>
      </c>
      <c r="G727" s="1" t="str">
        <f>IF($A727&gt;--RIGHT($A$2,LEN($A$2)-8),"",SUMIF(Table1[SHIFT NOMENCLATURE], $B727, Table1[EKIA]))</f>
        <v/>
      </c>
      <c r="H727" s="1" t="str">
        <f>IF($A727&gt;--RIGHT($A$2,LEN($A$2)-8),"",SUMIF(Table1[SHIFT NOMENCLATURE], $B727, Table1[EWIA]))</f>
        <v/>
      </c>
      <c r="I727" s="1" t="str">
        <f>IF($A727&gt;--RIGHT($A$2,LEN($A$2)-8),"",SUMIF(Table1[SHIFT NOMENCLATURE], $B727, Table1[EPW]))</f>
        <v/>
      </c>
      <c r="J727" s="1" t="str">
        <f>IF($A727&gt;--RIGHT($A$2,LEN($A$2)-8),"",SUMIF(Table1[SHIFT NOMENCLATURE], $B727, Table1[FVIC KILL]))</f>
        <v/>
      </c>
      <c r="K727" s="1" t="str">
        <f>IF($A727&gt;--RIGHT($A$2,LEN($A$2)-8),"",SUMIF(Table1[SHIFT NOMENCLATURE], $B727, Table1[FVIC MOB]))</f>
        <v/>
      </c>
      <c r="L727" s="1" t="str">
        <f>IF($A727&gt;--RIGHT($A$2,LEN($A$2)-8),"",SUMIF(Table1[SHIFT NOMENCLATURE], $B727, Table1[FVIC FIRE]))</f>
        <v/>
      </c>
      <c r="M727" s="1" t="str">
        <f>IF($A727&gt;--RIGHT($A$2,LEN($A$2)-8),"",SUMIF(Table1[SHIFT NOMENCLATURE], $B727, Table1[FKIA]))</f>
        <v/>
      </c>
      <c r="N727" s="1" t="str">
        <f>IF($A727&gt;--RIGHT($A$2,LEN($A$2)-8),"",SUMIF(Table1[SHIFT NOMENCLATURE], $B727, Table1[FWIA]))</f>
        <v/>
      </c>
      <c r="O727" s="1" t="str">
        <f>IF($A727&gt;--RIGHT($A$2,LEN($A$2)-8),"",SUMIF(Table1[SHIFT NOMENCLATURE], $B727, Table1[DUSTWUN]))</f>
        <v/>
      </c>
    </row>
    <row r="728" spans="1:15" x14ac:dyDescent="0.25">
      <c r="A728" s="1" t="str">
        <f t="shared" si="22"/>
        <v/>
      </c>
      <c r="B728" t="str">
        <f t="shared" si="23"/>
        <v/>
      </c>
      <c r="C728" s="1" t="str">
        <f>IF($A728&gt;--RIGHT($A$2,LEN($A$2)-8),"",COUNTIF(Table1[SHIFT NOMENCLATURE],$B728))</f>
        <v/>
      </c>
      <c r="D728" s="1" t="str">
        <f>IF($A728&gt;--RIGHT($A$2,LEN($A$2)-8),"",SUMIF(Table1[SHIFT NOMENCLATURE], $B728, Table1[EVIC KILL]))</f>
        <v/>
      </c>
      <c r="E728" s="1" t="str">
        <f>IF($A728&gt;--RIGHT($A$2,LEN($A$2)-8),"",SUMIF(Table1[SHIFT NOMENCLATURE], $B728, Table1[EVIC MOB]))</f>
        <v/>
      </c>
      <c r="F728" s="1" t="str">
        <f>IF($A728&gt;--RIGHT($A$2,LEN($A$2)-8),"",SUMIF(Table1[SHIFT NOMENCLATURE], $B728, Table1[EVIC FIRE]))</f>
        <v/>
      </c>
      <c r="G728" s="1" t="str">
        <f>IF($A728&gt;--RIGHT($A$2,LEN($A$2)-8),"",SUMIF(Table1[SHIFT NOMENCLATURE], $B728, Table1[EKIA]))</f>
        <v/>
      </c>
      <c r="H728" s="1" t="str">
        <f>IF($A728&gt;--RIGHT($A$2,LEN($A$2)-8),"",SUMIF(Table1[SHIFT NOMENCLATURE], $B728, Table1[EWIA]))</f>
        <v/>
      </c>
      <c r="I728" s="1" t="str">
        <f>IF($A728&gt;--RIGHT($A$2,LEN($A$2)-8),"",SUMIF(Table1[SHIFT NOMENCLATURE], $B728, Table1[EPW]))</f>
        <v/>
      </c>
      <c r="J728" s="1" t="str">
        <f>IF($A728&gt;--RIGHT($A$2,LEN($A$2)-8),"",SUMIF(Table1[SHIFT NOMENCLATURE], $B728, Table1[FVIC KILL]))</f>
        <v/>
      </c>
      <c r="K728" s="1" t="str">
        <f>IF($A728&gt;--RIGHT($A$2,LEN($A$2)-8),"",SUMIF(Table1[SHIFT NOMENCLATURE], $B728, Table1[FVIC MOB]))</f>
        <v/>
      </c>
      <c r="L728" s="1" t="str">
        <f>IF($A728&gt;--RIGHT($A$2,LEN($A$2)-8),"",SUMIF(Table1[SHIFT NOMENCLATURE], $B728, Table1[FVIC FIRE]))</f>
        <v/>
      </c>
      <c r="M728" s="1" t="str">
        <f>IF($A728&gt;--RIGHT($A$2,LEN($A$2)-8),"",SUMIF(Table1[SHIFT NOMENCLATURE], $B728, Table1[FKIA]))</f>
        <v/>
      </c>
      <c r="N728" s="1" t="str">
        <f>IF($A728&gt;--RIGHT($A$2,LEN($A$2)-8),"",SUMIF(Table1[SHIFT NOMENCLATURE], $B728, Table1[FWIA]))</f>
        <v/>
      </c>
      <c r="O728" s="1" t="str">
        <f>IF($A728&gt;--RIGHT($A$2,LEN($A$2)-8),"",SUMIF(Table1[SHIFT NOMENCLATURE], $B728, Table1[DUSTWUN]))</f>
        <v/>
      </c>
    </row>
    <row r="729" spans="1:15" x14ac:dyDescent="0.25">
      <c r="A729" s="1" t="str">
        <f t="shared" si="22"/>
        <v/>
      </c>
      <c r="B729" t="str">
        <f t="shared" si="23"/>
        <v/>
      </c>
      <c r="C729" s="1" t="str">
        <f>IF($A729&gt;--RIGHT($A$2,LEN($A$2)-8),"",COUNTIF(Table1[SHIFT NOMENCLATURE],$B729))</f>
        <v/>
      </c>
      <c r="D729" s="1" t="str">
        <f>IF($A729&gt;--RIGHT($A$2,LEN($A$2)-8),"",SUMIF(Table1[SHIFT NOMENCLATURE], $B729, Table1[EVIC KILL]))</f>
        <v/>
      </c>
      <c r="E729" s="1" t="str">
        <f>IF($A729&gt;--RIGHT($A$2,LEN($A$2)-8),"",SUMIF(Table1[SHIFT NOMENCLATURE], $B729, Table1[EVIC MOB]))</f>
        <v/>
      </c>
      <c r="F729" s="1" t="str">
        <f>IF($A729&gt;--RIGHT($A$2,LEN($A$2)-8),"",SUMIF(Table1[SHIFT NOMENCLATURE], $B729, Table1[EVIC FIRE]))</f>
        <v/>
      </c>
      <c r="G729" s="1" t="str">
        <f>IF($A729&gt;--RIGHT($A$2,LEN($A$2)-8),"",SUMIF(Table1[SHIFT NOMENCLATURE], $B729, Table1[EKIA]))</f>
        <v/>
      </c>
      <c r="H729" s="1" t="str">
        <f>IF($A729&gt;--RIGHT($A$2,LEN($A$2)-8),"",SUMIF(Table1[SHIFT NOMENCLATURE], $B729, Table1[EWIA]))</f>
        <v/>
      </c>
      <c r="I729" s="1" t="str">
        <f>IF($A729&gt;--RIGHT($A$2,LEN($A$2)-8),"",SUMIF(Table1[SHIFT NOMENCLATURE], $B729, Table1[EPW]))</f>
        <v/>
      </c>
      <c r="J729" s="1" t="str">
        <f>IF($A729&gt;--RIGHT($A$2,LEN($A$2)-8),"",SUMIF(Table1[SHIFT NOMENCLATURE], $B729, Table1[FVIC KILL]))</f>
        <v/>
      </c>
      <c r="K729" s="1" t="str">
        <f>IF($A729&gt;--RIGHT($A$2,LEN($A$2)-8),"",SUMIF(Table1[SHIFT NOMENCLATURE], $B729, Table1[FVIC MOB]))</f>
        <v/>
      </c>
      <c r="L729" s="1" t="str">
        <f>IF($A729&gt;--RIGHT($A$2,LEN($A$2)-8),"",SUMIF(Table1[SHIFT NOMENCLATURE], $B729, Table1[FVIC FIRE]))</f>
        <v/>
      </c>
      <c r="M729" s="1" t="str">
        <f>IF($A729&gt;--RIGHT($A$2,LEN($A$2)-8),"",SUMIF(Table1[SHIFT NOMENCLATURE], $B729, Table1[FKIA]))</f>
        <v/>
      </c>
      <c r="N729" s="1" t="str">
        <f>IF($A729&gt;--RIGHT($A$2,LEN($A$2)-8),"",SUMIF(Table1[SHIFT NOMENCLATURE], $B729, Table1[FWIA]))</f>
        <v/>
      </c>
      <c r="O729" s="1" t="str">
        <f>IF($A729&gt;--RIGHT($A$2,LEN($A$2)-8),"",SUMIF(Table1[SHIFT NOMENCLATURE], $B729, Table1[DUSTWUN]))</f>
        <v/>
      </c>
    </row>
    <row r="730" spans="1:15" x14ac:dyDescent="0.25">
      <c r="A730" s="1" t="str">
        <f t="shared" si="22"/>
        <v/>
      </c>
      <c r="B730" t="str">
        <f t="shared" si="23"/>
        <v/>
      </c>
      <c r="C730" s="1" t="str">
        <f>IF($A730&gt;--RIGHT($A$2,LEN($A$2)-8),"",COUNTIF(Table1[SHIFT NOMENCLATURE],$B730))</f>
        <v/>
      </c>
      <c r="D730" s="1" t="str">
        <f>IF($A730&gt;--RIGHT($A$2,LEN($A$2)-8),"",SUMIF(Table1[SHIFT NOMENCLATURE], $B730, Table1[EVIC KILL]))</f>
        <v/>
      </c>
      <c r="E730" s="1" t="str">
        <f>IF($A730&gt;--RIGHT($A$2,LEN($A$2)-8),"",SUMIF(Table1[SHIFT NOMENCLATURE], $B730, Table1[EVIC MOB]))</f>
        <v/>
      </c>
      <c r="F730" s="1" t="str">
        <f>IF($A730&gt;--RIGHT($A$2,LEN($A$2)-8),"",SUMIF(Table1[SHIFT NOMENCLATURE], $B730, Table1[EVIC FIRE]))</f>
        <v/>
      </c>
      <c r="G730" s="1" t="str">
        <f>IF($A730&gt;--RIGHT($A$2,LEN($A$2)-8),"",SUMIF(Table1[SHIFT NOMENCLATURE], $B730, Table1[EKIA]))</f>
        <v/>
      </c>
      <c r="H730" s="1" t="str">
        <f>IF($A730&gt;--RIGHT($A$2,LEN($A$2)-8),"",SUMIF(Table1[SHIFT NOMENCLATURE], $B730, Table1[EWIA]))</f>
        <v/>
      </c>
      <c r="I730" s="1" t="str">
        <f>IF($A730&gt;--RIGHT($A$2,LEN($A$2)-8),"",SUMIF(Table1[SHIFT NOMENCLATURE], $B730, Table1[EPW]))</f>
        <v/>
      </c>
      <c r="J730" s="1" t="str">
        <f>IF($A730&gt;--RIGHT($A$2,LEN($A$2)-8),"",SUMIF(Table1[SHIFT NOMENCLATURE], $B730, Table1[FVIC KILL]))</f>
        <v/>
      </c>
      <c r="K730" s="1" t="str">
        <f>IF($A730&gt;--RIGHT($A$2,LEN($A$2)-8),"",SUMIF(Table1[SHIFT NOMENCLATURE], $B730, Table1[FVIC MOB]))</f>
        <v/>
      </c>
      <c r="L730" s="1" t="str">
        <f>IF($A730&gt;--RIGHT($A$2,LEN($A$2)-8),"",SUMIF(Table1[SHIFT NOMENCLATURE], $B730, Table1[FVIC FIRE]))</f>
        <v/>
      </c>
      <c r="M730" s="1" t="str">
        <f>IF($A730&gt;--RIGHT($A$2,LEN($A$2)-8),"",SUMIF(Table1[SHIFT NOMENCLATURE], $B730, Table1[FKIA]))</f>
        <v/>
      </c>
      <c r="N730" s="1" t="str">
        <f>IF($A730&gt;--RIGHT($A$2,LEN($A$2)-8),"",SUMIF(Table1[SHIFT NOMENCLATURE], $B730, Table1[FWIA]))</f>
        <v/>
      </c>
      <c r="O730" s="1" t="str">
        <f>IF($A730&gt;--RIGHT($A$2,LEN($A$2)-8),"",SUMIF(Table1[SHIFT NOMENCLATURE], $B730, Table1[DUSTWUN]))</f>
        <v/>
      </c>
    </row>
    <row r="731" spans="1:15" x14ac:dyDescent="0.25">
      <c r="A731" s="1" t="str">
        <f t="shared" si="22"/>
        <v/>
      </c>
      <c r="B731" t="str">
        <f t="shared" si="23"/>
        <v/>
      </c>
      <c r="C731" s="1" t="str">
        <f>IF($A731&gt;--RIGHT($A$2,LEN($A$2)-8),"",COUNTIF(Table1[SHIFT NOMENCLATURE],$B731))</f>
        <v/>
      </c>
      <c r="D731" s="1" t="str">
        <f>IF($A731&gt;--RIGHT($A$2,LEN($A$2)-8),"",SUMIF(Table1[SHIFT NOMENCLATURE], $B731, Table1[EVIC KILL]))</f>
        <v/>
      </c>
      <c r="E731" s="1" t="str">
        <f>IF($A731&gt;--RIGHT($A$2,LEN($A$2)-8),"",SUMIF(Table1[SHIFT NOMENCLATURE], $B731, Table1[EVIC MOB]))</f>
        <v/>
      </c>
      <c r="F731" s="1" t="str">
        <f>IF($A731&gt;--RIGHT($A$2,LEN($A$2)-8),"",SUMIF(Table1[SHIFT NOMENCLATURE], $B731, Table1[EVIC FIRE]))</f>
        <v/>
      </c>
      <c r="G731" s="1" t="str">
        <f>IF($A731&gt;--RIGHT($A$2,LEN($A$2)-8),"",SUMIF(Table1[SHIFT NOMENCLATURE], $B731, Table1[EKIA]))</f>
        <v/>
      </c>
      <c r="H731" s="1" t="str">
        <f>IF($A731&gt;--RIGHT($A$2,LEN($A$2)-8),"",SUMIF(Table1[SHIFT NOMENCLATURE], $B731, Table1[EWIA]))</f>
        <v/>
      </c>
      <c r="I731" s="1" t="str">
        <f>IF($A731&gt;--RIGHT($A$2,LEN($A$2)-8),"",SUMIF(Table1[SHIFT NOMENCLATURE], $B731, Table1[EPW]))</f>
        <v/>
      </c>
      <c r="J731" s="1" t="str">
        <f>IF($A731&gt;--RIGHT($A$2,LEN($A$2)-8),"",SUMIF(Table1[SHIFT NOMENCLATURE], $B731, Table1[FVIC KILL]))</f>
        <v/>
      </c>
      <c r="K731" s="1" t="str">
        <f>IF($A731&gt;--RIGHT($A$2,LEN($A$2)-8),"",SUMIF(Table1[SHIFT NOMENCLATURE], $B731, Table1[FVIC MOB]))</f>
        <v/>
      </c>
      <c r="L731" s="1" t="str">
        <f>IF($A731&gt;--RIGHT($A$2,LEN($A$2)-8),"",SUMIF(Table1[SHIFT NOMENCLATURE], $B731, Table1[FVIC FIRE]))</f>
        <v/>
      </c>
      <c r="M731" s="1" t="str">
        <f>IF($A731&gt;--RIGHT($A$2,LEN($A$2)-8),"",SUMIF(Table1[SHIFT NOMENCLATURE], $B731, Table1[FKIA]))</f>
        <v/>
      </c>
      <c r="N731" s="1" t="str">
        <f>IF($A731&gt;--RIGHT($A$2,LEN($A$2)-8),"",SUMIF(Table1[SHIFT NOMENCLATURE], $B731, Table1[FWIA]))</f>
        <v/>
      </c>
      <c r="O731" s="1" t="str">
        <f>IF($A731&gt;--RIGHT($A$2,LEN($A$2)-8),"",SUMIF(Table1[SHIFT NOMENCLATURE], $B731, Table1[DUSTWUN]))</f>
        <v/>
      </c>
    </row>
    <row r="732" spans="1:15" x14ac:dyDescent="0.25">
      <c r="A732" s="1" t="str">
        <f t="shared" si="22"/>
        <v/>
      </c>
      <c r="B732" t="str">
        <f t="shared" si="23"/>
        <v/>
      </c>
      <c r="C732" s="1" t="str">
        <f>IF($A732&gt;--RIGHT($A$2,LEN($A$2)-8),"",COUNTIF(Table1[SHIFT NOMENCLATURE],$B732))</f>
        <v/>
      </c>
      <c r="D732" s="1" t="str">
        <f>IF($A732&gt;--RIGHT($A$2,LEN($A$2)-8),"",SUMIF(Table1[SHIFT NOMENCLATURE], $B732, Table1[EVIC KILL]))</f>
        <v/>
      </c>
      <c r="E732" s="1" t="str">
        <f>IF($A732&gt;--RIGHT($A$2,LEN($A$2)-8),"",SUMIF(Table1[SHIFT NOMENCLATURE], $B732, Table1[EVIC MOB]))</f>
        <v/>
      </c>
      <c r="F732" s="1" t="str">
        <f>IF($A732&gt;--RIGHT($A$2,LEN($A$2)-8),"",SUMIF(Table1[SHIFT NOMENCLATURE], $B732, Table1[EVIC FIRE]))</f>
        <v/>
      </c>
      <c r="G732" s="1" t="str">
        <f>IF($A732&gt;--RIGHT($A$2,LEN($A$2)-8),"",SUMIF(Table1[SHIFT NOMENCLATURE], $B732, Table1[EKIA]))</f>
        <v/>
      </c>
      <c r="H732" s="1" t="str">
        <f>IF($A732&gt;--RIGHT($A$2,LEN($A$2)-8),"",SUMIF(Table1[SHIFT NOMENCLATURE], $B732, Table1[EWIA]))</f>
        <v/>
      </c>
      <c r="I732" s="1" t="str">
        <f>IF($A732&gt;--RIGHT($A$2,LEN($A$2)-8),"",SUMIF(Table1[SHIFT NOMENCLATURE], $B732, Table1[EPW]))</f>
        <v/>
      </c>
      <c r="J732" s="1" t="str">
        <f>IF($A732&gt;--RIGHT($A$2,LEN($A$2)-8),"",SUMIF(Table1[SHIFT NOMENCLATURE], $B732, Table1[FVIC KILL]))</f>
        <v/>
      </c>
      <c r="K732" s="1" t="str">
        <f>IF($A732&gt;--RIGHT($A$2,LEN($A$2)-8),"",SUMIF(Table1[SHIFT NOMENCLATURE], $B732, Table1[FVIC MOB]))</f>
        <v/>
      </c>
      <c r="L732" s="1" t="str">
        <f>IF($A732&gt;--RIGHT($A$2,LEN($A$2)-8),"",SUMIF(Table1[SHIFT NOMENCLATURE], $B732, Table1[FVIC FIRE]))</f>
        <v/>
      </c>
      <c r="M732" s="1" t="str">
        <f>IF($A732&gt;--RIGHT($A$2,LEN($A$2)-8),"",SUMIF(Table1[SHIFT NOMENCLATURE], $B732, Table1[FKIA]))</f>
        <v/>
      </c>
      <c r="N732" s="1" t="str">
        <f>IF($A732&gt;--RIGHT($A$2,LEN($A$2)-8),"",SUMIF(Table1[SHIFT NOMENCLATURE], $B732, Table1[FWIA]))</f>
        <v/>
      </c>
      <c r="O732" s="1" t="str">
        <f>IF($A732&gt;--RIGHT($A$2,LEN($A$2)-8),"",SUMIF(Table1[SHIFT NOMENCLATURE], $B732, Table1[DUSTWUN]))</f>
        <v/>
      </c>
    </row>
    <row r="733" spans="1:15" x14ac:dyDescent="0.25">
      <c r="A733" s="1" t="str">
        <f t="shared" si="22"/>
        <v/>
      </c>
      <c r="B733" t="str">
        <f t="shared" si="23"/>
        <v/>
      </c>
      <c r="C733" s="1" t="str">
        <f>IF($A733&gt;--RIGHT($A$2,LEN($A$2)-8),"",COUNTIF(Table1[SHIFT NOMENCLATURE],$B733))</f>
        <v/>
      </c>
      <c r="D733" s="1" t="str">
        <f>IF($A733&gt;--RIGHT($A$2,LEN($A$2)-8),"",SUMIF(Table1[SHIFT NOMENCLATURE], $B733, Table1[EVIC KILL]))</f>
        <v/>
      </c>
      <c r="E733" s="1" t="str">
        <f>IF($A733&gt;--RIGHT($A$2,LEN($A$2)-8),"",SUMIF(Table1[SHIFT NOMENCLATURE], $B733, Table1[EVIC MOB]))</f>
        <v/>
      </c>
      <c r="F733" s="1" t="str">
        <f>IF($A733&gt;--RIGHT($A$2,LEN($A$2)-8),"",SUMIF(Table1[SHIFT NOMENCLATURE], $B733, Table1[EVIC FIRE]))</f>
        <v/>
      </c>
      <c r="G733" s="1" t="str">
        <f>IF($A733&gt;--RIGHT($A$2,LEN($A$2)-8),"",SUMIF(Table1[SHIFT NOMENCLATURE], $B733, Table1[EKIA]))</f>
        <v/>
      </c>
      <c r="H733" s="1" t="str">
        <f>IF($A733&gt;--RIGHT($A$2,LEN($A$2)-8),"",SUMIF(Table1[SHIFT NOMENCLATURE], $B733, Table1[EWIA]))</f>
        <v/>
      </c>
      <c r="I733" s="1" t="str">
        <f>IF($A733&gt;--RIGHT($A$2,LEN($A$2)-8),"",SUMIF(Table1[SHIFT NOMENCLATURE], $B733, Table1[EPW]))</f>
        <v/>
      </c>
      <c r="J733" s="1" t="str">
        <f>IF($A733&gt;--RIGHT($A$2,LEN($A$2)-8),"",SUMIF(Table1[SHIFT NOMENCLATURE], $B733, Table1[FVIC KILL]))</f>
        <v/>
      </c>
      <c r="K733" s="1" t="str">
        <f>IF($A733&gt;--RIGHT($A$2,LEN($A$2)-8),"",SUMIF(Table1[SHIFT NOMENCLATURE], $B733, Table1[FVIC MOB]))</f>
        <v/>
      </c>
      <c r="L733" s="1" t="str">
        <f>IF($A733&gt;--RIGHT($A$2,LEN($A$2)-8),"",SUMIF(Table1[SHIFT NOMENCLATURE], $B733, Table1[FVIC FIRE]))</f>
        <v/>
      </c>
      <c r="M733" s="1" t="str">
        <f>IF($A733&gt;--RIGHT($A$2,LEN($A$2)-8),"",SUMIF(Table1[SHIFT NOMENCLATURE], $B733, Table1[FKIA]))</f>
        <v/>
      </c>
      <c r="N733" s="1" t="str">
        <f>IF($A733&gt;--RIGHT($A$2,LEN($A$2)-8),"",SUMIF(Table1[SHIFT NOMENCLATURE], $B733, Table1[FWIA]))</f>
        <v/>
      </c>
      <c r="O733" s="1" t="str">
        <f>IF($A733&gt;--RIGHT($A$2,LEN($A$2)-8),"",SUMIF(Table1[SHIFT NOMENCLATURE], $B733, Table1[DUSTWUN]))</f>
        <v/>
      </c>
    </row>
    <row r="734" spans="1:15" x14ac:dyDescent="0.25">
      <c r="A734" s="1" t="str">
        <f t="shared" si="22"/>
        <v/>
      </c>
      <c r="B734" t="str">
        <f t="shared" si="23"/>
        <v/>
      </c>
      <c r="C734" s="1" t="str">
        <f>IF($A734&gt;--RIGHT($A$2,LEN($A$2)-8),"",COUNTIF(Table1[SHIFT NOMENCLATURE],$B734))</f>
        <v/>
      </c>
      <c r="D734" s="1" t="str">
        <f>IF($A734&gt;--RIGHT($A$2,LEN($A$2)-8),"",SUMIF(Table1[SHIFT NOMENCLATURE], $B734, Table1[EVIC KILL]))</f>
        <v/>
      </c>
      <c r="E734" s="1" t="str">
        <f>IF($A734&gt;--RIGHT($A$2,LEN($A$2)-8),"",SUMIF(Table1[SHIFT NOMENCLATURE], $B734, Table1[EVIC MOB]))</f>
        <v/>
      </c>
      <c r="F734" s="1" t="str">
        <f>IF($A734&gt;--RIGHT($A$2,LEN($A$2)-8),"",SUMIF(Table1[SHIFT NOMENCLATURE], $B734, Table1[EVIC FIRE]))</f>
        <v/>
      </c>
      <c r="G734" s="1" t="str">
        <f>IF($A734&gt;--RIGHT($A$2,LEN($A$2)-8),"",SUMIF(Table1[SHIFT NOMENCLATURE], $B734, Table1[EKIA]))</f>
        <v/>
      </c>
      <c r="H734" s="1" t="str">
        <f>IF($A734&gt;--RIGHT($A$2,LEN($A$2)-8),"",SUMIF(Table1[SHIFT NOMENCLATURE], $B734, Table1[EWIA]))</f>
        <v/>
      </c>
      <c r="I734" s="1" t="str">
        <f>IF($A734&gt;--RIGHT($A$2,LEN($A$2)-8),"",SUMIF(Table1[SHIFT NOMENCLATURE], $B734, Table1[EPW]))</f>
        <v/>
      </c>
      <c r="J734" s="1" t="str">
        <f>IF($A734&gt;--RIGHT($A$2,LEN($A$2)-8),"",SUMIF(Table1[SHIFT NOMENCLATURE], $B734, Table1[FVIC KILL]))</f>
        <v/>
      </c>
      <c r="K734" s="1" t="str">
        <f>IF($A734&gt;--RIGHT($A$2,LEN($A$2)-8),"",SUMIF(Table1[SHIFT NOMENCLATURE], $B734, Table1[FVIC MOB]))</f>
        <v/>
      </c>
      <c r="L734" s="1" t="str">
        <f>IF($A734&gt;--RIGHT($A$2,LEN($A$2)-8),"",SUMIF(Table1[SHIFT NOMENCLATURE], $B734, Table1[FVIC FIRE]))</f>
        <v/>
      </c>
      <c r="M734" s="1" t="str">
        <f>IF($A734&gt;--RIGHT($A$2,LEN($A$2)-8),"",SUMIF(Table1[SHIFT NOMENCLATURE], $B734, Table1[FKIA]))</f>
        <v/>
      </c>
      <c r="N734" s="1" t="str">
        <f>IF($A734&gt;--RIGHT($A$2,LEN($A$2)-8),"",SUMIF(Table1[SHIFT NOMENCLATURE], $B734, Table1[FWIA]))</f>
        <v/>
      </c>
      <c r="O734" s="1" t="str">
        <f>IF($A734&gt;--RIGHT($A$2,LEN($A$2)-8),"",SUMIF(Table1[SHIFT NOMENCLATURE], $B734, Table1[DUSTWUN]))</f>
        <v/>
      </c>
    </row>
    <row r="735" spans="1:15" x14ac:dyDescent="0.25">
      <c r="A735" s="1" t="str">
        <f t="shared" si="22"/>
        <v/>
      </c>
      <c r="B735" t="str">
        <f t="shared" si="23"/>
        <v/>
      </c>
      <c r="C735" s="1" t="str">
        <f>IF($A735&gt;--RIGHT($A$2,LEN($A$2)-8),"",COUNTIF(Table1[SHIFT NOMENCLATURE],$B735))</f>
        <v/>
      </c>
      <c r="D735" s="1" t="str">
        <f>IF($A735&gt;--RIGHT($A$2,LEN($A$2)-8),"",SUMIF(Table1[SHIFT NOMENCLATURE], $B735, Table1[EVIC KILL]))</f>
        <v/>
      </c>
      <c r="E735" s="1" t="str">
        <f>IF($A735&gt;--RIGHT($A$2,LEN($A$2)-8),"",SUMIF(Table1[SHIFT NOMENCLATURE], $B735, Table1[EVIC MOB]))</f>
        <v/>
      </c>
      <c r="F735" s="1" t="str">
        <f>IF($A735&gt;--RIGHT($A$2,LEN($A$2)-8),"",SUMIF(Table1[SHIFT NOMENCLATURE], $B735, Table1[EVIC FIRE]))</f>
        <v/>
      </c>
      <c r="G735" s="1" t="str">
        <f>IF($A735&gt;--RIGHT($A$2,LEN($A$2)-8),"",SUMIF(Table1[SHIFT NOMENCLATURE], $B735, Table1[EKIA]))</f>
        <v/>
      </c>
      <c r="H735" s="1" t="str">
        <f>IF($A735&gt;--RIGHT($A$2,LEN($A$2)-8),"",SUMIF(Table1[SHIFT NOMENCLATURE], $B735, Table1[EWIA]))</f>
        <v/>
      </c>
      <c r="I735" s="1" t="str">
        <f>IF($A735&gt;--RIGHT($A$2,LEN($A$2)-8),"",SUMIF(Table1[SHIFT NOMENCLATURE], $B735, Table1[EPW]))</f>
        <v/>
      </c>
      <c r="J735" s="1" t="str">
        <f>IF($A735&gt;--RIGHT($A$2,LEN($A$2)-8),"",SUMIF(Table1[SHIFT NOMENCLATURE], $B735, Table1[FVIC KILL]))</f>
        <v/>
      </c>
      <c r="K735" s="1" t="str">
        <f>IF($A735&gt;--RIGHT($A$2,LEN($A$2)-8),"",SUMIF(Table1[SHIFT NOMENCLATURE], $B735, Table1[FVIC MOB]))</f>
        <v/>
      </c>
      <c r="L735" s="1" t="str">
        <f>IF($A735&gt;--RIGHT($A$2,LEN($A$2)-8),"",SUMIF(Table1[SHIFT NOMENCLATURE], $B735, Table1[FVIC FIRE]))</f>
        <v/>
      </c>
      <c r="M735" s="1" t="str">
        <f>IF($A735&gt;--RIGHT($A$2,LEN($A$2)-8),"",SUMIF(Table1[SHIFT NOMENCLATURE], $B735, Table1[FKIA]))</f>
        <v/>
      </c>
      <c r="N735" s="1" t="str">
        <f>IF($A735&gt;--RIGHT($A$2,LEN($A$2)-8),"",SUMIF(Table1[SHIFT NOMENCLATURE], $B735, Table1[FWIA]))</f>
        <v/>
      </c>
      <c r="O735" s="1" t="str">
        <f>IF($A735&gt;--RIGHT($A$2,LEN($A$2)-8),"",SUMIF(Table1[SHIFT NOMENCLATURE], $B735, Table1[DUSTWUN]))</f>
        <v/>
      </c>
    </row>
    <row r="736" spans="1:15" x14ac:dyDescent="0.25">
      <c r="A736" s="1" t="str">
        <f t="shared" si="22"/>
        <v/>
      </c>
      <c r="B736" t="str">
        <f t="shared" si="23"/>
        <v/>
      </c>
      <c r="C736" s="1" t="str">
        <f>IF($A736&gt;--RIGHT($A$2,LEN($A$2)-8),"",COUNTIF(Table1[SHIFT NOMENCLATURE],$B736))</f>
        <v/>
      </c>
      <c r="D736" s="1" t="str">
        <f>IF($A736&gt;--RIGHT($A$2,LEN($A$2)-8),"",SUMIF(Table1[SHIFT NOMENCLATURE], $B736, Table1[EVIC KILL]))</f>
        <v/>
      </c>
      <c r="E736" s="1" t="str">
        <f>IF($A736&gt;--RIGHT($A$2,LEN($A$2)-8),"",SUMIF(Table1[SHIFT NOMENCLATURE], $B736, Table1[EVIC MOB]))</f>
        <v/>
      </c>
      <c r="F736" s="1" t="str">
        <f>IF($A736&gt;--RIGHT($A$2,LEN($A$2)-8),"",SUMIF(Table1[SHIFT NOMENCLATURE], $B736, Table1[EVIC FIRE]))</f>
        <v/>
      </c>
      <c r="G736" s="1" t="str">
        <f>IF($A736&gt;--RIGHT($A$2,LEN($A$2)-8),"",SUMIF(Table1[SHIFT NOMENCLATURE], $B736, Table1[EKIA]))</f>
        <v/>
      </c>
      <c r="H736" s="1" t="str">
        <f>IF($A736&gt;--RIGHT($A$2,LEN($A$2)-8),"",SUMIF(Table1[SHIFT NOMENCLATURE], $B736, Table1[EWIA]))</f>
        <v/>
      </c>
      <c r="I736" s="1" t="str">
        <f>IF($A736&gt;--RIGHT($A$2,LEN($A$2)-8),"",SUMIF(Table1[SHIFT NOMENCLATURE], $B736, Table1[EPW]))</f>
        <v/>
      </c>
      <c r="J736" s="1" t="str">
        <f>IF($A736&gt;--RIGHT($A$2,LEN($A$2)-8),"",SUMIF(Table1[SHIFT NOMENCLATURE], $B736, Table1[FVIC KILL]))</f>
        <v/>
      </c>
      <c r="K736" s="1" t="str">
        <f>IF($A736&gt;--RIGHT($A$2,LEN($A$2)-8),"",SUMIF(Table1[SHIFT NOMENCLATURE], $B736, Table1[FVIC MOB]))</f>
        <v/>
      </c>
      <c r="L736" s="1" t="str">
        <f>IF($A736&gt;--RIGHT($A$2,LEN($A$2)-8),"",SUMIF(Table1[SHIFT NOMENCLATURE], $B736, Table1[FVIC FIRE]))</f>
        <v/>
      </c>
      <c r="M736" s="1" t="str">
        <f>IF($A736&gt;--RIGHT($A$2,LEN($A$2)-8),"",SUMIF(Table1[SHIFT NOMENCLATURE], $B736, Table1[FKIA]))</f>
        <v/>
      </c>
      <c r="N736" s="1" t="str">
        <f>IF($A736&gt;--RIGHT($A$2,LEN($A$2)-8),"",SUMIF(Table1[SHIFT NOMENCLATURE], $B736, Table1[FWIA]))</f>
        <v/>
      </c>
      <c r="O736" s="1" t="str">
        <f>IF($A736&gt;--RIGHT($A$2,LEN($A$2)-8),"",SUMIF(Table1[SHIFT NOMENCLATURE], $B736, Table1[DUSTWUN]))</f>
        <v/>
      </c>
    </row>
    <row r="737" spans="1:15" x14ac:dyDescent="0.25">
      <c r="A737" s="1" t="str">
        <f t="shared" si="22"/>
        <v/>
      </c>
      <c r="B737" t="str">
        <f t="shared" si="23"/>
        <v/>
      </c>
      <c r="C737" s="1" t="str">
        <f>IF($A737&gt;--RIGHT($A$2,LEN($A$2)-8),"",COUNTIF(Table1[SHIFT NOMENCLATURE],$B737))</f>
        <v/>
      </c>
      <c r="D737" s="1" t="str">
        <f>IF($A737&gt;--RIGHT($A$2,LEN($A$2)-8),"",SUMIF(Table1[SHIFT NOMENCLATURE], $B737, Table1[EVIC KILL]))</f>
        <v/>
      </c>
      <c r="E737" s="1" t="str">
        <f>IF($A737&gt;--RIGHT($A$2,LEN($A$2)-8),"",SUMIF(Table1[SHIFT NOMENCLATURE], $B737, Table1[EVIC MOB]))</f>
        <v/>
      </c>
      <c r="F737" s="1" t="str">
        <f>IF($A737&gt;--RIGHT($A$2,LEN($A$2)-8),"",SUMIF(Table1[SHIFT NOMENCLATURE], $B737, Table1[EVIC FIRE]))</f>
        <v/>
      </c>
      <c r="G737" s="1" t="str">
        <f>IF($A737&gt;--RIGHT($A$2,LEN($A$2)-8),"",SUMIF(Table1[SHIFT NOMENCLATURE], $B737, Table1[EKIA]))</f>
        <v/>
      </c>
      <c r="H737" s="1" t="str">
        <f>IF($A737&gt;--RIGHT($A$2,LEN($A$2)-8),"",SUMIF(Table1[SHIFT NOMENCLATURE], $B737, Table1[EWIA]))</f>
        <v/>
      </c>
      <c r="I737" s="1" t="str">
        <f>IF($A737&gt;--RIGHT($A$2,LEN($A$2)-8),"",SUMIF(Table1[SHIFT NOMENCLATURE], $B737, Table1[EPW]))</f>
        <v/>
      </c>
      <c r="J737" s="1" t="str">
        <f>IF($A737&gt;--RIGHT($A$2,LEN($A$2)-8),"",SUMIF(Table1[SHIFT NOMENCLATURE], $B737, Table1[FVIC KILL]))</f>
        <v/>
      </c>
      <c r="K737" s="1" t="str">
        <f>IF($A737&gt;--RIGHT($A$2,LEN($A$2)-8),"",SUMIF(Table1[SHIFT NOMENCLATURE], $B737, Table1[FVIC MOB]))</f>
        <v/>
      </c>
      <c r="L737" s="1" t="str">
        <f>IF($A737&gt;--RIGHT($A$2,LEN($A$2)-8),"",SUMIF(Table1[SHIFT NOMENCLATURE], $B737, Table1[FVIC FIRE]))</f>
        <v/>
      </c>
      <c r="M737" s="1" t="str">
        <f>IF($A737&gt;--RIGHT($A$2,LEN($A$2)-8),"",SUMIF(Table1[SHIFT NOMENCLATURE], $B737, Table1[FKIA]))</f>
        <v/>
      </c>
      <c r="N737" s="1" t="str">
        <f>IF($A737&gt;--RIGHT($A$2,LEN($A$2)-8),"",SUMIF(Table1[SHIFT NOMENCLATURE], $B737, Table1[FWIA]))</f>
        <v/>
      </c>
      <c r="O737" s="1" t="str">
        <f>IF($A737&gt;--RIGHT($A$2,LEN($A$2)-8),"",SUMIF(Table1[SHIFT NOMENCLATURE], $B737, Table1[DUSTWUN]))</f>
        <v/>
      </c>
    </row>
    <row r="738" spans="1:15" x14ac:dyDescent="0.25">
      <c r="A738" s="1" t="str">
        <f t="shared" si="22"/>
        <v/>
      </c>
      <c r="B738" t="str">
        <f t="shared" si="23"/>
        <v/>
      </c>
      <c r="C738" s="1" t="str">
        <f>IF($A738&gt;--RIGHT($A$2,LEN($A$2)-8),"",COUNTIF(Table1[SHIFT NOMENCLATURE],$B738))</f>
        <v/>
      </c>
      <c r="D738" s="1" t="str">
        <f>IF($A738&gt;--RIGHT($A$2,LEN($A$2)-8),"",SUMIF(Table1[SHIFT NOMENCLATURE], $B738, Table1[EVIC KILL]))</f>
        <v/>
      </c>
      <c r="E738" s="1" t="str">
        <f>IF($A738&gt;--RIGHT($A$2,LEN($A$2)-8),"",SUMIF(Table1[SHIFT NOMENCLATURE], $B738, Table1[EVIC MOB]))</f>
        <v/>
      </c>
      <c r="F738" s="1" t="str">
        <f>IF($A738&gt;--RIGHT($A$2,LEN($A$2)-8),"",SUMIF(Table1[SHIFT NOMENCLATURE], $B738, Table1[EVIC FIRE]))</f>
        <v/>
      </c>
      <c r="G738" s="1" t="str">
        <f>IF($A738&gt;--RIGHT($A$2,LEN($A$2)-8),"",SUMIF(Table1[SHIFT NOMENCLATURE], $B738, Table1[EKIA]))</f>
        <v/>
      </c>
      <c r="H738" s="1" t="str">
        <f>IF($A738&gt;--RIGHT($A$2,LEN($A$2)-8),"",SUMIF(Table1[SHIFT NOMENCLATURE], $B738, Table1[EWIA]))</f>
        <v/>
      </c>
      <c r="I738" s="1" t="str">
        <f>IF($A738&gt;--RIGHT($A$2,LEN($A$2)-8),"",SUMIF(Table1[SHIFT NOMENCLATURE], $B738, Table1[EPW]))</f>
        <v/>
      </c>
      <c r="J738" s="1" t="str">
        <f>IF($A738&gt;--RIGHT($A$2,LEN($A$2)-8),"",SUMIF(Table1[SHIFT NOMENCLATURE], $B738, Table1[FVIC KILL]))</f>
        <v/>
      </c>
      <c r="K738" s="1" t="str">
        <f>IF($A738&gt;--RIGHT($A$2,LEN($A$2)-8),"",SUMIF(Table1[SHIFT NOMENCLATURE], $B738, Table1[FVIC MOB]))</f>
        <v/>
      </c>
      <c r="L738" s="1" t="str">
        <f>IF($A738&gt;--RIGHT($A$2,LEN($A$2)-8),"",SUMIF(Table1[SHIFT NOMENCLATURE], $B738, Table1[FVIC FIRE]))</f>
        <v/>
      </c>
      <c r="M738" s="1" t="str">
        <f>IF($A738&gt;--RIGHT($A$2,LEN($A$2)-8),"",SUMIF(Table1[SHIFT NOMENCLATURE], $B738, Table1[FKIA]))</f>
        <v/>
      </c>
      <c r="N738" s="1" t="str">
        <f>IF($A738&gt;--RIGHT($A$2,LEN($A$2)-8),"",SUMIF(Table1[SHIFT NOMENCLATURE], $B738, Table1[FWIA]))</f>
        <v/>
      </c>
      <c r="O738" s="1" t="str">
        <f>IF($A738&gt;--RIGHT($A$2,LEN($A$2)-8),"",SUMIF(Table1[SHIFT NOMENCLATURE], $B738, Table1[DUSTWUN]))</f>
        <v/>
      </c>
    </row>
    <row r="739" spans="1:15" x14ac:dyDescent="0.25">
      <c r="A739" s="1" t="str">
        <f t="shared" si="22"/>
        <v/>
      </c>
      <c r="B739" t="str">
        <f t="shared" si="23"/>
        <v/>
      </c>
      <c r="C739" s="1" t="str">
        <f>IF($A739&gt;--RIGHT($A$2,LEN($A$2)-8),"",COUNTIF(Table1[SHIFT NOMENCLATURE],$B739))</f>
        <v/>
      </c>
      <c r="D739" s="1" t="str">
        <f>IF($A739&gt;--RIGHT($A$2,LEN($A$2)-8),"",SUMIF(Table1[SHIFT NOMENCLATURE], $B739, Table1[EVIC KILL]))</f>
        <v/>
      </c>
      <c r="E739" s="1" t="str">
        <f>IF($A739&gt;--RIGHT($A$2,LEN($A$2)-8),"",SUMIF(Table1[SHIFT NOMENCLATURE], $B739, Table1[EVIC MOB]))</f>
        <v/>
      </c>
      <c r="F739" s="1" t="str">
        <f>IF($A739&gt;--RIGHT($A$2,LEN($A$2)-8),"",SUMIF(Table1[SHIFT NOMENCLATURE], $B739, Table1[EVIC FIRE]))</f>
        <v/>
      </c>
      <c r="G739" s="1" t="str">
        <f>IF($A739&gt;--RIGHT($A$2,LEN($A$2)-8),"",SUMIF(Table1[SHIFT NOMENCLATURE], $B739, Table1[EKIA]))</f>
        <v/>
      </c>
      <c r="H739" s="1" t="str">
        <f>IF($A739&gt;--RIGHT($A$2,LEN($A$2)-8),"",SUMIF(Table1[SHIFT NOMENCLATURE], $B739, Table1[EWIA]))</f>
        <v/>
      </c>
      <c r="I739" s="1" t="str">
        <f>IF($A739&gt;--RIGHT($A$2,LEN($A$2)-8),"",SUMIF(Table1[SHIFT NOMENCLATURE], $B739, Table1[EPW]))</f>
        <v/>
      </c>
      <c r="J739" s="1" t="str">
        <f>IF($A739&gt;--RIGHT($A$2,LEN($A$2)-8),"",SUMIF(Table1[SHIFT NOMENCLATURE], $B739, Table1[FVIC KILL]))</f>
        <v/>
      </c>
      <c r="K739" s="1" t="str">
        <f>IF($A739&gt;--RIGHT($A$2,LEN($A$2)-8),"",SUMIF(Table1[SHIFT NOMENCLATURE], $B739, Table1[FVIC MOB]))</f>
        <v/>
      </c>
      <c r="L739" s="1" t="str">
        <f>IF($A739&gt;--RIGHT($A$2,LEN($A$2)-8),"",SUMIF(Table1[SHIFT NOMENCLATURE], $B739, Table1[FVIC FIRE]))</f>
        <v/>
      </c>
      <c r="M739" s="1" t="str">
        <f>IF($A739&gt;--RIGHT($A$2,LEN($A$2)-8),"",SUMIF(Table1[SHIFT NOMENCLATURE], $B739, Table1[FKIA]))</f>
        <v/>
      </c>
      <c r="N739" s="1" t="str">
        <f>IF($A739&gt;--RIGHT($A$2,LEN($A$2)-8),"",SUMIF(Table1[SHIFT NOMENCLATURE], $B739, Table1[FWIA]))</f>
        <v/>
      </c>
      <c r="O739" s="1" t="str">
        <f>IF($A739&gt;--RIGHT($A$2,LEN($A$2)-8),"",SUMIF(Table1[SHIFT NOMENCLATURE], $B739, Table1[DUSTWUN]))</f>
        <v/>
      </c>
    </row>
    <row r="740" spans="1:15" x14ac:dyDescent="0.25">
      <c r="A740" s="1" t="str">
        <f t="shared" si="22"/>
        <v/>
      </c>
      <c r="B740" t="str">
        <f t="shared" si="23"/>
        <v/>
      </c>
      <c r="C740" s="1" t="str">
        <f>IF($A740&gt;--RIGHT($A$2,LEN($A$2)-8),"",COUNTIF(Table1[SHIFT NOMENCLATURE],$B740))</f>
        <v/>
      </c>
      <c r="D740" s="1" t="str">
        <f>IF($A740&gt;--RIGHT($A$2,LEN($A$2)-8),"",SUMIF(Table1[SHIFT NOMENCLATURE], $B740, Table1[EVIC KILL]))</f>
        <v/>
      </c>
      <c r="E740" s="1" t="str">
        <f>IF($A740&gt;--RIGHT($A$2,LEN($A$2)-8),"",SUMIF(Table1[SHIFT NOMENCLATURE], $B740, Table1[EVIC MOB]))</f>
        <v/>
      </c>
      <c r="F740" s="1" t="str">
        <f>IF($A740&gt;--RIGHT($A$2,LEN($A$2)-8),"",SUMIF(Table1[SHIFT NOMENCLATURE], $B740, Table1[EVIC FIRE]))</f>
        <v/>
      </c>
      <c r="G740" s="1" t="str">
        <f>IF($A740&gt;--RIGHT($A$2,LEN($A$2)-8),"",SUMIF(Table1[SHIFT NOMENCLATURE], $B740, Table1[EKIA]))</f>
        <v/>
      </c>
      <c r="H740" s="1" t="str">
        <f>IF($A740&gt;--RIGHT($A$2,LEN($A$2)-8),"",SUMIF(Table1[SHIFT NOMENCLATURE], $B740, Table1[EWIA]))</f>
        <v/>
      </c>
      <c r="I740" s="1" t="str">
        <f>IF($A740&gt;--RIGHT($A$2,LEN($A$2)-8),"",SUMIF(Table1[SHIFT NOMENCLATURE], $B740, Table1[EPW]))</f>
        <v/>
      </c>
      <c r="J740" s="1" t="str">
        <f>IF($A740&gt;--RIGHT($A$2,LEN($A$2)-8),"",SUMIF(Table1[SHIFT NOMENCLATURE], $B740, Table1[FVIC KILL]))</f>
        <v/>
      </c>
      <c r="K740" s="1" t="str">
        <f>IF($A740&gt;--RIGHT($A$2,LEN($A$2)-8),"",SUMIF(Table1[SHIFT NOMENCLATURE], $B740, Table1[FVIC MOB]))</f>
        <v/>
      </c>
      <c r="L740" s="1" t="str">
        <f>IF($A740&gt;--RIGHT($A$2,LEN($A$2)-8),"",SUMIF(Table1[SHIFT NOMENCLATURE], $B740, Table1[FVIC FIRE]))</f>
        <v/>
      </c>
      <c r="M740" s="1" t="str">
        <f>IF($A740&gt;--RIGHT($A$2,LEN($A$2)-8),"",SUMIF(Table1[SHIFT NOMENCLATURE], $B740, Table1[FKIA]))</f>
        <v/>
      </c>
      <c r="N740" s="1" t="str">
        <f>IF($A740&gt;--RIGHT($A$2,LEN($A$2)-8),"",SUMIF(Table1[SHIFT NOMENCLATURE], $B740, Table1[FWIA]))</f>
        <v/>
      </c>
      <c r="O740" s="1" t="str">
        <f>IF($A740&gt;--RIGHT($A$2,LEN($A$2)-8),"",SUMIF(Table1[SHIFT NOMENCLATURE], $B740, Table1[DUSTWUN]))</f>
        <v/>
      </c>
    </row>
    <row r="741" spans="1:15" x14ac:dyDescent="0.25">
      <c r="A741" s="1" t="str">
        <f t="shared" si="22"/>
        <v/>
      </c>
      <c r="B741" t="str">
        <f t="shared" si="23"/>
        <v/>
      </c>
      <c r="C741" s="1" t="str">
        <f>IF($A741&gt;--RIGHT($A$2,LEN($A$2)-8),"",COUNTIF(Table1[SHIFT NOMENCLATURE],$B741))</f>
        <v/>
      </c>
      <c r="D741" s="1" t="str">
        <f>IF($A741&gt;--RIGHT($A$2,LEN($A$2)-8),"",SUMIF(Table1[SHIFT NOMENCLATURE], $B741, Table1[EVIC KILL]))</f>
        <v/>
      </c>
      <c r="E741" s="1" t="str">
        <f>IF($A741&gt;--RIGHT($A$2,LEN($A$2)-8),"",SUMIF(Table1[SHIFT NOMENCLATURE], $B741, Table1[EVIC MOB]))</f>
        <v/>
      </c>
      <c r="F741" s="1" t="str">
        <f>IF($A741&gt;--RIGHT($A$2,LEN($A$2)-8),"",SUMIF(Table1[SHIFT NOMENCLATURE], $B741, Table1[EVIC FIRE]))</f>
        <v/>
      </c>
      <c r="G741" s="1" t="str">
        <f>IF($A741&gt;--RIGHT($A$2,LEN($A$2)-8),"",SUMIF(Table1[SHIFT NOMENCLATURE], $B741, Table1[EKIA]))</f>
        <v/>
      </c>
      <c r="H741" s="1" t="str">
        <f>IF($A741&gt;--RIGHT($A$2,LEN($A$2)-8),"",SUMIF(Table1[SHIFT NOMENCLATURE], $B741, Table1[EWIA]))</f>
        <v/>
      </c>
      <c r="I741" s="1" t="str">
        <f>IF($A741&gt;--RIGHT($A$2,LEN($A$2)-8),"",SUMIF(Table1[SHIFT NOMENCLATURE], $B741, Table1[EPW]))</f>
        <v/>
      </c>
      <c r="J741" s="1" t="str">
        <f>IF($A741&gt;--RIGHT($A$2,LEN($A$2)-8),"",SUMIF(Table1[SHIFT NOMENCLATURE], $B741, Table1[FVIC KILL]))</f>
        <v/>
      </c>
      <c r="K741" s="1" t="str">
        <f>IF($A741&gt;--RIGHT($A$2,LEN($A$2)-8),"",SUMIF(Table1[SHIFT NOMENCLATURE], $B741, Table1[FVIC MOB]))</f>
        <v/>
      </c>
      <c r="L741" s="1" t="str">
        <f>IF($A741&gt;--RIGHT($A$2,LEN($A$2)-8),"",SUMIF(Table1[SHIFT NOMENCLATURE], $B741, Table1[FVIC FIRE]))</f>
        <v/>
      </c>
      <c r="M741" s="1" t="str">
        <f>IF($A741&gt;--RIGHT($A$2,LEN($A$2)-8),"",SUMIF(Table1[SHIFT NOMENCLATURE], $B741, Table1[FKIA]))</f>
        <v/>
      </c>
      <c r="N741" s="1" t="str">
        <f>IF($A741&gt;--RIGHT($A$2,LEN($A$2)-8),"",SUMIF(Table1[SHIFT NOMENCLATURE], $B741, Table1[FWIA]))</f>
        <v/>
      </c>
      <c r="O741" s="1" t="str">
        <f>IF($A741&gt;--RIGHT($A$2,LEN($A$2)-8),"",SUMIF(Table1[SHIFT NOMENCLATURE], $B741, Table1[DUSTWUN]))</f>
        <v/>
      </c>
    </row>
    <row r="742" spans="1:15" x14ac:dyDescent="0.25">
      <c r="A742" s="1" t="str">
        <f t="shared" si="22"/>
        <v/>
      </c>
      <c r="B742" t="str">
        <f t="shared" si="23"/>
        <v/>
      </c>
      <c r="C742" s="1" t="str">
        <f>IF($A742&gt;--RIGHT($A$2,LEN($A$2)-8),"",COUNTIF(Table1[SHIFT NOMENCLATURE],$B742))</f>
        <v/>
      </c>
      <c r="D742" s="1" t="str">
        <f>IF($A742&gt;--RIGHT($A$2,LEN($A$2)-8),"",SUMIF(Table1[SHIFT NOMENCLATURE], $B742, Table1[EVIC KILL]))</f>
        <v/>
      </c>
      <c r="E742" s="1" t="str">
        <f>IF($A742&gt;--RIGHT($A$2,LEN($A$2)-8),"",SUMIF(Table1[SHIFT NOMENCLATURE], $B742, Table1[EVIC MOB]))</f>
        <v/>
      </c>
      <c r="F742" s="1" t="str">
        <f>IF($A742&gt;--RIGHT($A$2,LEN($A$2)-8),"",SUMIF(Table1[SHIFT NOMENCLATURE], $B742, Table1[EVIC FIRE]))</f>
        <v/>
      </c>
      <c r="G742" s="1" t="str">
        <f>IF($A742&gt;--RIGHT($A$2,LEN($A$2)-8),"",SUMIF(Table1[SHIFT NOMENCLATURE], $B742, Table1[EKIA]))</f>
        <v/>
      </c>
      <c r="H742" s="1" t="str">
        <f>IF($A742&gt;--RIGHT($A$2,LEN($A$2)-8),"",SUMIF(Table1[SHIFT NOMENCLATURE], $B742, Table1[EWIA]))</f>
        <v/>
      </c>
      <c r="I742" s="1" t="str">
        <f>IF($A742&gt;--RIGHT($A$2,LEN($A$2)-8),"",SUMIF(Table1[SHIFT NOMENCLATURE], $B742, Table1[EPW]))</f>
        <v/>
      </c>
      <c r="J742" s="1" t="str">
        <f>IF($A742&gt;--RIGHT($A$2,LEN($A$2)-8),"",SUMIF(Table1[SHIFT NOMENCLATURE], $B742, Table1[FVIC KILL]))</f>
        <v/>
      </c>
      <c r="K742" s="1" t="str">
        <f>IF($A742&gt;--RIGHT($A$2,LEN($A$2)-8),"",SUMIF(Table1[SHIFT NOMENCLATURE], $B742, Table1[FVIC MOB]))</f>
        <v/>
      </c>
      <c r="L742" s="1" t="str">
        <f>IF($A742&gt;--RIGHT($A$2,LEN($A$2)-8),"",SUMIF(Table1[SHIFT NOMENCLATURE], $B742, Table1[FVIC FIRE]))</f>
        <v/>
      </c>
      <c r="M742" s="1" t="str">
        <f>IF($A742&gt;--RIGHT($A$2,LEN($A$2)-8),"",SUMIF(Table1[SHIFT NOMENCLATURE], $B742, Table1[FKIA]))</f>
        <v/>
      </c>
      <c r="N742" s="1" t="str">
        <f>IF($A742&gt;--RIGHT($A$2,LEN($A$2)-8),"",SUMIF(Table1[SHIFT NOMENCLATURE], $B742, Table1[FWIA]))</f>
        <v/>
      </c>
      <c r="O742" s="1" t="str">
        <f>IF($A742&gt;--RIGHT($A$2,LEN($A$2)-8),"",SUMIF(Table1[SHIFT NOMENCLATURE], $B742, Table1[DUSTWUN]))</f>
        <v/>
      </c>
    </row>
    <row r="743" spans="1:15" x14ac:dyDescent="0.25">
      <c r="A743" s="1" t="str">
        <f t="shared" si="22"/>
        <v/>
      </c>
      <c r="B743" t="str">
        <f t="shared" si="23"/>
        <v/>
      </c>
      <c r="C743" s="1" t="str">
        <f>IF($A743&gt;--RIGHT($A$2,LEN($A$2)-8),"",COUNTIF(Table1[SHIFT NOMENCLATURE],$B743))</f>
        <v/>
      </c>
      <c r="D743" s="1" t="str">
        <f>IF($A743&gt;--RIGHT($A$2,LEN($A$2)-8),"",SUMIF(Table1[SHIFT NOMENCLATURE], $B743, Table1[EVIC KILL]))</f>
        <v/>
      </c>
      <c r="E743" s="1" t="str">
        <f>IF($A743&gt;--RIGHT($A$2,LEN($A$2)-8),"",SUMIF(Table1[SHIFT NOMENCLATURE], $B743, Table1[EVIC MOB]))</f>
        <v/>
      </c>
      <c r="F743" s="1" t="str">
        <f>IF($A743&gt;--RIGHT($A$2,LEN($A$2)-8),"",SUMIF(Table1[SHIFT NOMENCLATURE], $B743, Table1[EVIC FIRE]))</f>
        <v/>
      </c>
      <c r="G743" s="1" t="str">
        <f>IF($A743&gt;--RIGHT($A$2,LEN($A$2)-8),"",SUMIF(Table1[SHIFT NOMENCLATURE], $B743, Table1[EKIA]))</f>
        <v/>
      </c>
      <c r="H743" s="1" t="str">
        <f>IF($A743&gt;--RIGHT($A$2,LEN($A$2)-8),"",SUMIF(Table1[SHIFT NOMENCLATURE], $B743, Table1[EWIA]))</f>
        <v/>
      </c>
      <c r="I743" s="1" t="str">
        <f>IF($A743&gt;--RIGHT($A$2,LEN($A$2)-8),"",SUMIF(Table1[SHIFT NOMENCLATURE], $B743, Table1[EPW]))</f>
        <v/>
      </c>
      <c r="J743" s="1" t="str">
        <f>IF($A743&gt;--RIGHT($A$2,LEN($A$2)-8),"",SUMIF(Table1[SHIFT NOMENCLATURE], $B743, Table1[FVIC KILL]))</f>
        <v/>
      </c>
      <c r="K743" s="1" t="str">
        <f>IF($A743&gt;--RIGHT($A$2,LEN($A$2)-8),"",SUMIF(Table1[SHIFT NOMENCLATURE], $B743, Table1[FVIC MOB]))</f>
        <v/>
      </c>
      <c r="L743" s="1" t="str">
        <f>IF($A743&gt;--RIGHT($A$2,LEN($A$2)-8),"",SUMIF(Table1[SHIFT NOMENCLATURE], $B743, Table1[FVIC FIRE]))</f>
        <v/>
      </c>
      <c r="M743" s="1" t="str">
        <f>IF($A743&gt;--RIGHT($A$2,LEN($A$2)-8),"",SUMIF(Table1[SHIFT NOMENCLATURE], $B743, Table1[FKIA]))</f>
        <v/>
      </c>
      <c r="N743" s="1" t="str">
        <f>IF($A743&gt;--RIGHT($A$2,LEN($A$2)-8),"",SUMIF(Table1[SHIFT NOMENCLATURE], $B743, Table1[FWIA]))</f>
        <v/>
      </c>
      <c r="O743" s="1" t="str">
        <f>IF($A743&gt;--RIGHT($A$2,LEN($A$2)-8),"",SUMIF(Table1[SHIFT NOMENCLATURE], $B743, Table1[DUSTWUN]))</f>
        <v/>
      </c>
    </row>
    <row r="744" spans="1:15" x14ac:dyDescent="0.25">
      <c r="A744" s="1" t="str">
        <f t="shared" si="22"/>
        <v/>
      </c>
      <c r="B744" t="str">
        <f t="shared" si="23"/>
        <v/>
      </c>
      <c r="C744" s="1" t="str">
        <f>IF($A744&gt;--RIGHT($A$2,LEN($A$2)-8),"",COUNTIF(Table1[SHIFT NOMENCLATURE],$B744))</f>
        <v/>
      </c>
      <c r="D744" s="1" t="str">
        <f>IF($A744&gt;--RIGHT($A$2,LEN($A$2)-8),"",SUMIF(Table1[SHIFT NOMENCLATURE], $B744, Table1[EVIC KILL]))</f>
        <v/>
      </c>
      <c r="E744" s="1" t="str">
        <f>IF($A744&gt;--RIGHT($A$2,LEN($A$2)-8),"",SUMIF(Table1[SHIFT NOMENCLATURE], $B744, Table1[EVIC MOB]))</f>
        <v/>
      </c>
      <c r="F744" s="1" t="str">
        <f>IF($A744&gt;--RIGHT($A$2,LEN($A$2)-8),"",SUMIF(Table1[SHIFT NOMENCLATURE], $B744, Table1[EVIC FIRE]))</f>
        <v/>
      </c>
      <c r="G744" s="1" t="str">
        <f>IF($A744&gt;--RIGHT($A$2,LEN($A$2)-8),"",SUMIF(Table1[SHIFT NOMENCLATURE], $B744, Table1[EKIA]))</f>
        <v/>
      </c>
      <c r="H744" s="1" t="str">
        <f>IF($A744&gt;--RIGHT($A$2,LEN($A$2)-8),"",SUMIF(Table1[SHIFT NOMENCLATURE], $B744, Table1[EWIA]))</f>
        <v/>
      </c>
      <c r="I744" s="1" t="str">
        <f>IF($A744&gt;--RIGHT($A$2,LEN($A$2)-8),"",SUMIF(Table1[SHIFT NOMENCLATURE], $B744, Table1[EPW]))</f>
        <v/>
      </c>
      <c r="J744" s="1" t="str">
        <f>IF($A744&gt;--RIGHT($A$2,LEN($A$2)-8),"",SUMIF(Table1[SHIFT NOMENCLATURE], $B744, Table1[FVIC KILL]))</f>
        <v/>
      </c>
      <c r="K744" s="1" t="str">
        <f>IF($A744&gt;--RIGHT($A$2,LEN($A$2)-8),"",SUMIF(Table1[SHIFT NOMENCLATURE], $B744, Table1[FVIC MOB]))</f>
        <v/>
      </c>
      <c r="L744" s="1" t="str">
        <f>IF($A744&gt;--RIGHT($A$2,LEN($A$2)-8),"",SUMIF(Table1[SHIFT NOMENCLATURE], $B744, Table1[FVIC FIRE]))</f>
        <v/>
      </c>
      <c r="M744" s="1" t="str">
        <f>IF($A744&gt;--RIGHT($A$2,LEN($A$2)-8),"",SUMIF(Table1[SHIFT NOMENCLATURE], $B744, Table1[FKIA]))</f>
        <v/>
      </c>
      <c r="N744" s="1" t="str">
        <f>IF($A744&gt;--RIGHT($A$2,LEN($A$2)-8),"",SUMIF(Table1[SHIFT NOMENCLATURE], $B744, Table1[FWIA]))</f>
        <v/>
      </c>
      <c r="O744" s="1" t="str">
        <f>IF($A744&gt;--RIGHT($A$2,LEN($A$2)-8),"",SUMIF(Table1[SHIFT NOMENCLATURE], $B744, Table1[DUSTWUN]))</f>
        <v/>
      </c>
    </row>
    <row r="745" spans="1:15" x14ac:dyDescent="0.25">
      <c r="A745" s="1" t="str">
        <f t="shared" si="22"/>
        <v/>
      </c>
      <c r="B745" t="str">
        <f t="shared" si="23"/>
        <v/>
      </c>
      <c r="C745" s="1" t="str">
        <f>IF($A745&gt;--RIGHT($A$2,LEN($A$2)-8),"",COUNTIF(Table1[SHIFT NOMENCLATURE],$B745))</f>
        <v/>
      </c>
      <c r="D745" s="1" t="str">
        <f>IF($A745&gt;--RIGHT($A$2,LEN($A$2)-8),"",SUMIF(Table1[SHIFT NOMENCLATURE], $B745, Table1[EVIC KILL]))</f>
        <v/>
      </c>
      <c r="E745" s="1" t="str">
        <f>IF($A745&gt;--RIGHT($A$2,LEN($A$2)-8),"",SUMIF(Table1[SHIFT NOMENCLATURE], $B745, Table1[EVIC MOB]))</f>
        <v/>
      </c>
      <c r="F745" s="1" t="str">
        <f>IF($A745&gt;--RIGHT($A$2,LEN($A$2)-8),"",SUMIF(Table1[SHIFT NOMENCLATURE], $B745, Table1[EVIC FIRE]))</f>
        <v/>
      </c>
      <c r="G745" s="1" t="str">
        <f>IF($A745&gt;--RIGHT($A$2,LEN($A$2)-8),"",SUMIF(Table1[SHIFT NOMENCLATURE], $B745, Table1[EKIA]))</f>
        <v/>
      </c>
      <c r="H745" s="1" t="str">
        <f>IF($A745&gt;--RIGHT($A$2,LEN($A$2)-8),"",SUMIF(Table1[SHIFT NOMENCLATURE], $B745, Table1[EWIA]))</f>
        <v/>
      </c>
      <c r="I745" s="1" t="str">
        <f>IF($A745&gt;--RIGHT($A$2,LEN($A$2)-8),"",SUMIF(Table1[SHIFT NOMENCLATURE], $B745, Table1[EPW]))</f>
        <v/>
      </c>
      <c r="J745" s="1" t="str">
        <f>IF($A745&gt;--RIGHT($A$2,LEN($A$2)-8),"",SUMIF(Table1[SHIFT NOMENCLATURE], $B745, Table1[FVIC KILL]))</f>
        <v/>
      </c>
      <c r="K745" s="1" t="str">
        <f>IF($A745&gt;--RIGHT($A$2,LEN($A$2)-8),"",SUMIF(Table1[SHIFT NOMENCLATURE], $B745, Table1[FVIC MOB]))</f>
        <v/>
      </c>
      <c r="L745" s="1" t="str">
        <f>IF($A745&gt;--RIGHT($A$2,LEN($A$2)-8),"",SUMIF(Table1[SHIFT NOMENCLATURE], $B745, Table1[FVIC FIRE]))</f>
        <v/>
      </c>
      <c r="M745" s="1" t="str">
        <f>IF($A745&gt;--RIGHT($A$2,LEN($A$2)-8),"",SUMIF(Table1[SHIFT NOMENCLATURE], $B745, Table1[FKIA]))</f>
        <v/>
      </c>
      <c r="N745" s="1" t="str">
        <f>IF($A745&gt;--RIGHT($A$2,LEN($A$2)-8),"",SUMIF(Table1[SHIFT NOMENCLATURE], $B745, Table1[FWIA]))</f>
        <v/>
      </c>
      <c r="O745" s="1" t="str">
        <f>IF($A745&gt;--RIGHT($A$2,LEN($A$2)-8),"",SUMIF(Table1[SHIFT NOMENCLATURE], $B745, Table1[DUSTWUN]))</f>
        <v/>
      </c>
    </row>
    <row r="746" spans="1:15" x14ac:dyDescent="0.25">
      <c r="A746" s="1" t="str">
        <f t="shared" si="22"/>
        <v/>
      </c>
      <c r="B746" t="str">
        <f t="shared" si="23"/>
        <v/>
      </c>
      <c r="C746" s="1" t="str">
        <f>IF($A746&gt;--RIGHT($A$2,LEN($A$2)-8),"",COUNTIF(Table1[SHIFT NOMENCLATURE],$B746))</f>
        <v/>
      </c>
      <c r="D746" s="1" t="str">
        <f>IF($A746&gt;--RIGHT($A$2,LEN($A$2)-8),"",SUMIF(Table1[SHIFT NOMENCLATURE], $B746, Table1[EVIC KILL]))</f>
        <v/>
      </c>
      <c r="E746" s="1" t="str">
        <f>IF($A746&gt;--RIGHT($A$2,LEN($A$2)-8),"",SUMIF(Table1[SHIFT NOMENCLATURE], $B746, Table1[EVIC MOB]))</f>
        <v/>
      </c>
      <c r="F746" s="1" t="str">
        <f>IF($A746&gt;--RIGHT($A$2,LEN($A$2)-8),"",SUMIF(Table1[SHIFT NOMENCLATURE], $B746, Table1[EVIC FIRE]))</f>
        <v/>
      </c>
      <c r="G746" s="1" t="str">
        <f>IF($A746&gt;--RIGHT($A$2,LEN($A$2)-8),"",SUMIF(Table1[SHIFT NOMENCLATURE], $B746, Table1[EKIA]))</f>
        <v/>
      </c>
      <c r="H746" s="1" t="str">
        <f>IF($A746&gt;--RIGHT($A$2,LEN($A$2)-8),"",SUMIF(Table1[SHIFT NOMENCLATURE], $B746, Table1[EWIA]))</f>
        <v/>
      </c>
      <c r="I746" s="1" t="str">
        <f>IF($A746&gt;--RIGHT($A$2,LEN($A$2)-8),"",SUMIF(Table1[SHIFT NOMENCLATURE], $B746, Table1[EPW]))</f>
        <v/>
      </c>
      <c r="J746" s="1" t="str">
        <f>IF($A746&gt;--RIGHT($A$2,LEN($A$2)-8),"",SUMIF(Table1[SHIFT NOMENCLATURE], $B746, Table1[FVIC KILL]))</f>
        <v/>
      </c>
      <c r="K746" s="1" t="str">
        <f>IF($A746&gt;--RIGHT($A$2,LEN($A$2)-8),"",SUMIF(Table1[SHIFT NOMENCLATURE], $B746, Table1[FVIC MOB]))</f>
        <v/>
      </c>
      <c r="L746" s="1" t="str">
        <f>IF($A746&gt;--RIGHT($A$2,LEN($A$2)-8),"",SUMIF(Table1[SHIFT NOMENCLATURE], $B746, Table1[FVIC FIRE]))</f>
        <v/>
      </c>
      <c r="M746" s="1" t="str">
        <f>IF($A746&gt;--RIGHT($A$2,LEN($A$2)-8),"",SUMIF(Table1[SHIFT NOMENCLATURE], $B746, Table1[FKIA]))</f>
        <v/>
      </c>
      <c r="N746" s="1" t="str">
        <f>IF($A746&gt;--RIGHT($A$2,LEN($A$2)-8),"",SUMIF(Table1[SHIFT NOMENCLATURE], $B746, Table1[FWIA]))</f>
        <v/>
      </c>
      <c r="O746" s="1" t="str">
        <f>IF($A746&gt;--RIGHT($A$2,LEN($A$2)-8),"",SUMIF(Table1[SHIFT NOMENCLATURE], $B746, Table1[DUSTWUN]))</f>
        <v/>
      </c>
    </row>
    <row r="747" spans="1:15" x14ac:dyDescent="0.25">
      <c r="A747" s="1" t="str">
        <f t="shared" si="22"/>
        <v/>
      </c>
      <c r="B747" t="str">
        <f t="shared" si="23"/>
        <v/>
      </c>
      <c r="C747" s="1" t="str">
        <f>IF($A747&gt;--RIGHT($A$2,LEN($A$2)-8),"",COUNTIF(Table1[SHIFT NOMENCLATURE],$B747))</f>
        <v/>
      </c>
      <c r="D747" s="1" t="str">
        <f>IF($A747&gt;--RIGHT($A$2,LEN($A$2)-8),"",SUMIF(Table1[SHIFT NOMENCLATURE], $B747, Table1[EVIC KILL]))</f>
        <v/>
      </c>
      <c r="E747" s="1" t="str">
        <f>IF($A747&gt;--RIGHT($A$2,LEN($A$2)-8),"",SUMIF(Table1[SHIFT NOMENCLATURE], $B747, Table1[EVIC MOB]))</f>
        <v/>
      </c>
      <c r="F747" s="1" t="str">
        <f>IF($A747&gt;--RIGHT($A$2,LEN($A$2)-8),"",SUMIF(Table1[SHIFT NOMENCLATURE], $B747, Table1[EVIC FIRE]))</f>
        <v/>
      </c>
      <c r="G747" s="1" t="str">
        <f>IF($A747&gt;--RIGHT($A$2,LEN($A$2)-8),"",SUMIF(Table1[SHIFT NOMENCLATURE], $B747, Table1[EKIA]))</f>
        <v/>
      </c>
      <c r="H747" s="1" t="str">
        <f>IF($A747&gt;--RIGHT($A$2,LEN($A$2)-8),"",SUMIF(Table1[SHIFT NOMENCLATURE], $B747, Table1[EWIA]))</f>
        <v/>
      </c>
      <c r="I747" s="1" t="str">
        <f>IF($A747&gt;--RIGHT($A$2,LEN($A$2)-8),"",SUMIF(Table1[SHIFT NOMENCLATURE], $B747, Table1[EPW]))</f>
        <v/>
      </c>
      <c r="J747" s="1" t="str">
        <f>IF($A747&gt;--RIGHT($A$2,LEN($A$2)-8),"",SUMIF(Table1[SHIFT NOMENCLATURE], $B747, Table1[FVIC KILL]))</f>
        <v/>
      </c>
      <c r="K747" s="1" t="str">
        <f>IF($A747&gt;--RIGHT($A$2,LEN($A$2)-8),"",SUMIF(Table1[SHIFT NOMENCLATURE], $B747, Table1[FVIC MOB]))</f>
        <v/>
      </c>
      <c r="L747" s="1" t="str">
        <f>IF($A747&gt;--RIGHT($A$2,LEN($A$2)-8),"",SUMIF(Table1[SHIFT NOMENCLATURE], $B747, Table1[FVIC FIRE]))</f>
        <v/>
      </c>
      <c r="M747" s="1" t="str">
        <f>IF($A747&gt;--RIGHT($A$2,LEN($A$2)-8),"",SUMIF(Table1[SHIFT NOMENCLATURE], $B747, Table1[FKIA]))</f>
        <v/>
      </c>
      <c r="N747" s="1" t="str">
        <f>IF($A747&gt;--RIGHT($A$2,LEN($A$2)-8),"",SUMIF(Table1[SHIFT NOMENCLATURE], $B747, Table1[FWIA]))</f>
        <v/>
      </c>
      <c r="O747" s="1" t="str">
        <f>IF($A747&gt;--RIGHT($A$2,LEN($A$2)-8),"",SUMIF(Table1[SHIFT NOMENCLATURE], $B747, Table1[DUSTWUN]))</f>
        <v/>
      </c>
    </row>
    <row r="748" spans="1:15" x14ac:dyDescent="0.25">
      <c r="A748" s="1" t="str">
        <f t="shared" si="22"/>
        <v/>
      </c>
      <c r="B748" t="str">
        <f t="shared" si="23"/>
        <v/>
      </c>
      <c r="C748" s="1" t="str">
        <f>IF($A748&gt;--RIGHT($A$2,LEN($A$2)-8),"",COUNTIF(Table1[SHIFT NOMENCLATURE],$B748))</f>
        <v/>
      </c>
      <c r="D748" s="1" t="str">
        <f>IF($A748&gt;--RIGHT($A$2,LEN($A$2)-8),"",SUMIF(Table1[SHIFT NOMENCLATURE], $B748, Table1[EVIC KILL]))</f>
        <v/>
      </c>
      <c r="E748" s="1" t="str">
        <f>IF($A748&gt;--RIGHT($A$2,LEN($A$2)-8),"",SUMIF(Table1[SHIFT NOMENCLATURE], $B748, Table1[EVIC MOB]))</f>
        <v/>
      </c>
      <c r="F748" s="1" t="str">
        <f>IF($A748&gt;--RIGHT($A$2,LEN($A$2)-8),"",SUMIF(Table1[SHIFT NOMENCLATURE], $B748, Table1[EVIC FIRE]))</f>
        <v/>
      </c>
      <c r="G748" s="1" t="str">
        <f>IF($A748&gt;--RIGHT($A$2,LEN($A$2)-8),"",SUMIF(Table1[SHIFT NOMENCLATURE], $B748, Table1[EKIA]))</f>
        <v/>
      </c>
      <c r="H748" s="1" t="str">
        <f>IF($A748&gt;--RIGHT($A$2,LEN($A$2)-8),"",SUMIF(Table1[SHIFT NOMENCLATURE], $B748, Table1[EWIA]))</f>
        <v/>
      </c>
      <c r="I748" s="1" t="str">
        <f>IF($A748&gt;--RIGHT($A$2,LEN($A$2)-8),"",SUMIF(Table1[SHIFT NOMENCLATURE], $B748, Table1[EPW]))</f>
        <v/>
      </c>
      <c r="J748" s="1" t="str">
        <f>IF($A748&gt;--RIGHT($A$2,LEN($A$2)-8),"",SUMIF(Table1[SHIFT NOMENCLATURE], $B748, Table1[FVIC KILL]))</f>
        <v/>
      </c>
      <c r="K748" s="1" t="str">
        <f>IF($A748&gt;--RIGHT($A$2,LEN($A$2)-8),"",SUMIF(Table1[SHIFT NOMENCLATURE], $B748, Table1[FVIC MOB]))</f>
        <v/>
      </c>
      <c r="L748" s="1" t="str">
        <f>IF($A748&gt;--RIGHT($A$2,LEN($A$2)-8),"",SUMIF(Table1[SHIFT NOMENCLATURE], $B748, Table1[FVIC FIRE]))</f>
        <v/>
      </c>
      <c r="M748" s="1" t="str">
        <f>IF($A748&gt;--RIGHT($A$2,LEN($A$2)-8),"",SUMIF(Table1[SHIFT NOMENCLATURE], $B748, Table1[FKIA]))</f>
        <v/>
      </c>
      <c r="N748" s="1" t="str">
        <f>IF($A748&gt;--RIGHT($A$2,LEN($A$2)-8),"",SUMIF(Table1[SHIFT NOMENCLATURE], $B748, Table1[FWIA]))</f>
        <v/>
      </c>
      <c r="O748" s="1" t="str">
        <f>IF($A748&gt;--RIGHT($A$2,LEN($A$2)-8),"",SUMIF(Table1[SHIFT NOMENCLATURE], $B748, Table1[DUSTWUN]))</f>
        <v/>
      </c>
    </row>
    <row r="749" spans="1:15" x14ac:dyDescent="0.25">
      <c r="A749" s="1" t="str">
        <f t="shared" si="22"/>
        <v/>
      </c>
      <c r="B749" t="str">
        <f t="shared" si="23"/>
        <v/>
      </c>
      <c r="C749" s="1" t="str">
        <f>IF($A749&gt;--RIGHT($A$2,LEN($A$2)-8),"",COUNTIF(Table1[SHIFT NOMENCLATURE],$B749))</f>
        <v/>
      </c>
      <c r="D749" s="1" t="str">
        <f>IF($A749&gt;--RIGHT($A$2,LEN($A$2)-8),"",SUMIF(Table1[SHIFT NOMENCLATURE], $B749, Table1[EVIC KILL]))</f>
        <v/>
      </c>
      <c r="E749" s="1" t="str">
        <f>IF($A749&gt;--RIGHT($A$2,LEN($A$2)-8),"",SUMIF(Table1[SHIFT NOMENCLATURE], $B749, Table1[EVIC MOB]))</f>
        <v/>
      </c>
      <c r="F749" s="1" t="str">
        <f>IF($A749&gt;--RIGHT($A$2,LEN($A$2)-8),"",SUMIF(Table1[SHIFT NOMENCLATURE], $B749, Table1[EVIC FIRE]))</f>
        <v/>
      </c>
      <c r="G749" s="1" t="str">
        <f>IF($A749&gt;--RIGHT($A$2,LEN($A$2)-8),"",SUMIF(Table1[SHIFT NOMENCLATURE], $B749, Table1[EKIA]))</f>
        <v/>
      </c>
      <c r="H749" s="1" t="str">
        <f>IF($A749&gt;--RIGHT($A$2,LEN($A$2)-8),"",SUMIF(Table1[SHIFT NOMENCLATURE], $B749, Table1[EWIA]))</f>
        <v/>
      </c>
      <c r="I749" s="1" t="str">
        <f>IF($A749&gt;--RIGHT($A$2,LEN($A$2)-8),"",SUMIF(Table1[SHIFT NOMENCLATURE], $B749, Table1[EPW]))</f>
        <v/>
      </c>
      <c r="J749" s="1" t="str">
        <f>IF($A749&gt;--RIGHT($A$2,LEN($A$2)-8),"",SUMIF(Table1[SHIFT NOMENCLATURE], $B749, Table1[FVIC KILL]))</f>
        <v/>
      </c>
      <c r="K749" s="1" t="str">
        <f>IF($A749&gt;--RIGHT($A$2,LEN($A$2)-8),"",SUMIF(Table1[SHIFT NOMENCLATURE], $B749, Table1[FVIC MOB]))</f>
        <v/>
      </c>
      <c r="L749" s="1" t="str">
        <f>IF($A749&gt;--RIGHT($A$2,LEN($A$2)-8),"",SUMIF(Table1[SHIFT NOMENCLATURE], $B749, Table1[FVIC FIRE]))</f>
        <v/>
      </c>
      <c r="M749" s="1" t="str">
        <f>IF($A749&gt;--RIGHT($A$2,LEN($A$2)-8),"",SUMIF(Table1[SHIFT NOMENCLATURE], $B749, Table1[FKIA]))</f>
        <v/>
      </c>
      <c r="N749" s="1" t="str">
        <f>IF($A749&gt;--RIGHT($A$2,LEN($A$2)-8),"",SUMIF(Table1[SHIFT NOMENCLATURE], $B749, Table1[FWIA]))</f>
        <v/>
      </c>
      <c r="O749" s="1" t="str">
        <f>IF($A749&gt;--RIGHT($A$2,LEN($A$2)-8),"",SUMIF(Table1[SHIFT NOMENCLATURE], $B749, Table1[DUSTWUN]))</f>
        <v/>
      </c>
    </row>
    <row r="750" spans="1:15" x14ac:dyDescent="0.25">
      <c r="A750" s="1" t="str">
        <f t="shared" si="22"/>
        <v/>
      </c>
      <c r="B750" t="str">
        <f t="shared" si="23"/>
        <v/>
      </c>
      <c r="C750" s="1" t="str">
        <f>IF($A750&gt;--RIGHT($A$2,LEN($A$2)-8),"",COUNTIF(Table1[SHIFT NOMENCLATURE],$B750))</f>
        <v/>
      </c>
      <c r="D750" s="1" t="str">
        <f>IF($A750&gt;--RIGHT($A$2,LEN($A$2)-8),"",SUMIF(Table1[SHIFT NOMENCLATURE], $B750, Table1[EVIC KILL]))</f>
        <v/>
      </c>
      <c r="E750" s="1" t="str">
        <f>IF($A750&gt;--RIGHT($A$2,LEN($A$2)-8),"",SUMIF(Table1[SHIFT NOMENCLATURE], $B750, Table1[EVIC MOB]))</f>
        <v/>
      </c>
      <c r="F750" s="1" t="str">
        <f>IF($A750&gt;--RIGHT($A$2,LEN($A$2)-8),"",SUMIF(Table1[SHIFT NOMENCLATURE], $B750, Table1[EVIC FIRE]))</f>
        <v/>
      </c>
      <c r="G750" s="1" t="str">
        <f>IF($A750&gt;--RIGHT($A$2,LEN($A$2)-8),"",SUMIF(Table1[SHIFT NOMENCLATURE], $B750, Table1[EKIA]))</f>
        <v/>
      </c>
      <c r="H750" s="1" t="str">
        <f>IF($A750&gt;--RIGHT($A$2,LEN($A$2)-8),"",SUMIF(Table1[SHIFT NOMENCLATURE], $B750, Table1[EWIA]))</f>
        <v/>
      </c>
      <c r="I750" s="1" t="str">
        <f>IF($A750&gt;--RIGHT($A$2,LEN($A$2)-8),"",SUMIF(Table1[SHIFT NOMENCLATURE], $B750, Table1[EPW]))</f>
        <v/>
      </c>
      <c r="J750" s="1" t="str">
        <f>IF($A750&gt;--RIGHT($A$2,LEN($A$2)-8),"",SUMIF(Table1[SHIFT NOMENCLATURE], $B750, Table1[FVIC KILL]))</f>
        <v/>
      </c>
      <c r="K750" s="1" t="str">
        <f>IF($A750&gt;--RIGHT($A$2,LEN($A$2)-8),"",SUMIF(Table1[SHIFT NOMENCLATURE], $B750, Table1[FVIC MOB]))</f>
        <v/>
      </c>
      <c r="L750" s="1" t="str">
        <f>IF($A750&gt;--RIGHT($A$2,LEN($A$2)-8),"",SUMIF(Table1[SHIFT NOMENCLATURE], $B750, Table1[FVIC FIRE]))</f>
        <v/>
      </c>
      <c r="M750" s="1" t="str">
        <f>IF($A750&gt;--RIGHT($A$2,LEN($A$2)-8),"",SUMIF(Table1[SHIFT NOMENCLATURE], $B750, Table1[FKIA]))</f>
        <v/>
      </c>
      <c r="N750" s="1" t="str">
        <f>IF($A750&gt;--RIGHT($A$2,LEN($A$2)-8),"",SUMIF(Table1[SHIFT NOMENCLATURE], $B750, Table1[FWIA]))</f>
        <v/>
      </c>
      <c r="O750" s="1" t="str">
        <f>IF($A750&gt;--RIGHT($A$2,LEN($A$2)-8),"",SUMIF(Table1[SHIFT NOMENCLATURE], $B750, Table1[DUSTWUN]))</f>
        <v/>
      </c>
    </row>
    <row r="751" spans="1:15" x14ac:dyDescent="0.25">
      <c r="A751" s="1" t="str">
        <f t="shared" si="22"/>
        <v/>
      </c>
      <c r="B751" t="str">
        <f t="shared" si="23"/>
        <v/>
      </c>
      <c r="C751" s="1" t="str">
        <f>IF($A751&gt;--RIGHT($A$2,LEN($A$2)-8),"",COUNTIF(Table1[SHIFT NOMENCLATURE],$B751))</f>
        <v/>
      </c>
      <c r="D751" s="1" t="str">
        <f>IF($A751&gt;--RIGHT($A$2,LEN($A$2)-8),"",SUMIF(Table1[SHIFT NOMENCLATURE], $B751, Table1[EVIC KILL]))</f>
        <v/>
      </c>
      <c r="E751" s="1" t="str">
        <f>IF($A751&gt;--RIGHT($A$2,LEN($A$2)-8),"",SUMIF(Table1[SHIFT NOMENCLATURE], $B751, Table1[EVIC MOB]))</f>
        <v/>
      </c>
      <c r="F751" s="1" t="str">
        <f>IF($A751&gt;--RIGHT($A$2,LEN($A$2)-8),"",SUMIF(Table1[SHIFT NOMENCLATURE], $B751, Table1[EVIC FIRE]))</f>
        <v/>
      </c>
      <c r="G751" s="1" t="str">
        <f>IF($A751&gt;--RIGHT($A$2,LEN($A$2)-8),"",SUMIF(Table1[SHIFT NOMENCLATURE], $B751, Table1[EKIA]))</f>
        <v/>
      </c>
      <c r="H751" s="1" t="str">
        <f>IF($A751&gt;--RIGHT($A$2,LEN($A$2)-8),"",SUMIF(Table1[SHIFT NOMENCLATURE], $B751, Table1[EWIA]))</f>
        <v/>
      </c>
      <c r="I751" s="1" t="str">
        <f>IF($A751&gt;--RIGHT($A$2,LEN($A$2)-8),"",SUMIF(Table1[SHIFT NOMENCLATURE], $B751, Table1[EPW]))</f>
        <v/>
      </c>
      <c r="J751" s="1" t="str">
        <f>IF($A751&gt;--RIGHT($A$2,LEN($A$2)-8),"",SUMIF(Table1[SHIFT NOMENCLATURE], $B751, Table1[FVIC KILL]))</f>
        <v/>
      </c>
      <c r="K751" s="1" t="str">
        <f>IF($A751&gt;--RIGHT($A$2,LEN($A$2)-8),"",SUMIF(Table1[SHIFT NOMENCLATURE], $B751, Table1[FVIC MOB]))</f>
        <v/>
      </c>
      <c r="L751" s="1" t="str">
        <f>IF($A751&gt;--RIGHT($A$2,LEN($A$2)-8),"",SUMIF(Table1[SHIFT NOMENCLATURE], $B751, Table1[FVIC FIRE]))</f>
        <v/>
      </c>
      <c r="M751" s="1" t="str">
        <f>IF($A751&gt;--RIGHT($A$2,LEN($A$2)-8),"",SUMIF(Table1[SHIFT NOMENCLATURE], $B751, Table1[FKIA]))</f>
        <v/>
      </c>
      <c r="N751" s="1" t="str">
        <f>IF($A751&gt;--RIGHT($A$2,LEN($A$2)-8),"",SUMIF(Table1[SHIFT NOMENCLATURE], $B751, Table1[FWIA]))</f>
        <v/>
      </c>
      <c r="O751" s="1" t="str">
        <f>IF($A751&gt;--RIGHT($A$2,LEN($A$2)-8),"",SUMIF(Table1[SHIFT NOMENCLATURE], $B751, Table1[DUSTWUN]))</f>
        <v/>
      </c>
    </row>
    <row r="752" spans="1:15" x14ac:dyDescent="0.25">
      <c r="A752" s="1" t="str">
        <f t="shared" si="22"/>
        <v/>
      </c>
      <c r="B752" t="str">
        <f t="shared" si="23"/>
        <v/>
      </c>
      <c r="C752" s="1" t="str">
        <f>IF($A752&gt;--RIGHT($A$2,LEN($A$2)-8),"",COUNTIF(Table1[SHIFT NOMENCLATURE],$B752))</f>
        <v/>
      </c>
      <c r="D752" s="1" t="str">
        <f>IF($A752&gt;--RIGHT($A$2,LEN($A$2)-8),"",SUMIF(Table1[SHIFT NOMENCLATURE], $B752, Table1[EVIC KILL]))</f>
        <v/>
      </c>
      <c r="E752" s="1" t="str">
        <f>IF($A752&gt;--RIGHT($A$2,LEN($A$2)-8),"",SUMIF(Table1[SHIFT NOMENCLATURE], $B752, Table1[EVIC MOB]))</f>
        <v/>
      </c>
      <c r="F752" s="1" t="str">
        <f>IF($A752&gt;--RIGHT($A$2,LEN($A$2)-8),"",SUMIF(Table1[SHIFT NOMENCLATURE], $B752, Table1[EVIC FIRE]))</f>
        <v/>
      </c>
      <c r="G752" s="1" t="str">
        <f>IF($A752&gt;--RIGHT($A$2,LEN($A$2)-8),"",SUMIF(Table1[SHIFT NOMENCLATURE], $B752, Table1[EKIA]))</f>
        <v/>
      </c>
      <c r="H752" s="1" t="str">
        <f>IF($A752&gt;--RIGHT($A$2,LEN($A$2)-8),"",SUMIF(Table1[SHIFT NOMENCLATURE], $B752, Table1[EWIA]))</f>
        <v/>
      </c>
      <c r="I752" s="1" t="str">
        <f>IF($A752&gt;--RIGHT($A$2,LEN($A$2)-8),"",SUMIF(Table1[SHIFT NOMENCLATURE], $B752, Table1[EPW]))</f>
        <v/>
      </c>
      <c r="J752" s="1" t="str">
        <f>IF($A752&gt;--RIGHT($A$2,LEN($A$2)-8),"",SUMIF(Table1[SHIFT NOMENCLATURE], $B752, Table1[FVIC KILL]))</f>
        <v/>
      </c>
      <c r="K752" s="1" t="str">
        <f>IF($A752&gt;--RIGHT($A$2,LEN($A$2)-8),"",SUMIF(Table1[SHIFT NOMENCLATURE], $B752, Table1[FVIC MOB]))</f>
        <v/>
      </c>
      <c r="L752" s="1" t="str">
        <f>IF($A752&gt;--RIGHT($A$2,LEN($A$2)-8),"",SUMIF(Table1[SHIFT NOMENCLATURE], $B752, Table1[FVIC FIRE]))</f>
        <v/>
      </c>
      <c r="M752" s="1" t="str">
        <f>IF($A752&gt;--RIGHT($A$2,LEN($A$2)-8),"",SUMIF(Table1[SHIFT NOMENCLATURE], $B752, Table1[FKIA]))</f>
        <v/>
      </c>
      <c r="N752" s="1" t="str">
        <f>IF($A752&gt;--RIGHT($A$2,LEN($A$2)-8),"",SUMIF(Table1[SHIFT NOMENCLATURE], $B752, Table1[FWIA]))</f>
        <v/>
      </c>
      <c r="O752" s="1" t="str">
        <f>IF($A752&gt;--RIGHT($A$2,LEN($A$2)-8),"",SUMIF(Table1[SHIFT NOMENCLATURE], $B752, Table1[DUSTWUN]))</f>
        <v/>
      </c>
    </row>
    <row r="753" spans="1:15" x14ac:dyDescent="0.25">
      <c r="A753" s="1" t="str">
        <f t="shared" si="22"/>
        <v/>
      </c>
      <c r="B753" t="str">
        <f t="shared" si="23"/>
        <v/>
      </c>
      <c r="C753" s="1" t="str">
        <f>IF($A753&gt;--RIGHT($A$2,LEN($A$2)-8),"",COUNTIF(Table1[SHIFT NOMENCLATURE],$B753))</f>
        <v/>
      </c>
      <c r="D753" s="1" t="str">
        <f>IF($A753&gt;--RIGHT($A$2,LEN($A$2)-8),"",SUMIF(Table1[SHIFT NOMENCLATURE], $B753, Table1[EVIC KILL]))</f>
        <v/>
      </c>
      <c r="E753" s="1" t="str">
        <f>IF($A753&gt;--RIGHT($A$2,LEN($A$2)-8),"",SUMIF(Table1[SHIFT NOMENCLATURE], $B753, Table1[EVIC MOB]))</f>
        <v/>
      </c>
      <c r="F753" s="1" t="str">
        <f>IF($A753&gt;--RIGHT($A$2,LEN($A$2)-8),"",SUMIF(Table1[SHIFT NOMENCLATURE], $B753, Table1[EVIC FIRE]))</f>
        <v/>
      </c>
      <c r="G753" s="1" t="str">
        <f>IF($A753&gt;--RIGHT($A$2,LEN($A$2)-8),"",SUMIF(Table1[SHIFT NOMENCLATURE], $B753, Table1[EKIA]))</f>
        <v/>
      </c>
      <c r="H753" s="1" t="str">
        <f>IF($A753&gt;--RIGHT($A$2,LEN($A$2)-8),"",SUMIF(Table1[SHIFT NOMENCLATURE], $B753, Table1[EWIA]))</f>
        <v/>
      </c>
      <c r="I753" s="1" t="str">
        <f>IF($A753&gt;--RIGHT($A$2,LEN($A$2)-8),"",SUMIF(Table1[SHIFT NOMENCLATURE], $B753, Table1[EPW]))</f>
        <v/>
      </c>
      <c r="J753" s="1" t="str">
        <f>IF($A753&gt;--RIGHT($A$2,LEN($A$2)-8),"",SUMIF(Table1[SHIFT NOMENCLATURE], $B753, Table1[FVIC KILL]))</f>
        <v/>
      </c>
      <c r="K753" s="1" t="str">
        <f>IF($A753&gt;--RIGHT($A$2,LEN($A$2)-8),"",SUMIF(Table1[SHIFT NOMENCLATURE], $B753, Table1[FVIC MOB]))</f>
        <v/>
      </c>
      <c r="L753" s="1" t="str">
        <f>IF($A753&gt;--RIGHT($A$2,LEN($A$2)-8),"",SUMIF(Table1[SHIFT NOMENCLATURE], $B753, Table1[FVIC FIRE]))</f>
        <v/>
      </c>
      <c r="M753" s="1" t="str">
        <f>IF($A753&gt;--RIGHT($A$2,LEN($A$2)-8),"",SUMIF(Table1[SHIFT NOMENCLATURE], $B753, Table1[FKIA]))</f>
        <v/>
      </c>
      <c r="N753" s="1" t="str">
        <f>IF($A753&gt;--RIGHT($A$2,LEN($A$2)-8),"",SUMIF(Table1[SHIFT NOMENCLATURE], $B753, Table1[FWIA]))</f>
        <v/>
      </c>
      <c r="O753" s="1" t="str">
        <f>IF($A753&gt;--RIGHT($A$2,LEN($A$2)-8),"",SUMIF(Table1[SHIFT NOMENCLATURE], $B753, Table1[DUSTWUN]))</f>
        <v/>
      </c>
    </row>
    <row r="754" spans="1:15" x14ac:dyDescent="0.25">
      <c r="A754" s="1" t="str">
        <f t="shared" si="22"/>
        <v/>
      </c>
      <c r="B754" t="str">
        <f t="shared" si="23"/>
        <v/>
      </c>
      <c r="C754" s="1" t="str">
        <f>IF($A754&gt;--RIGHT($A$2,LEN($A$2)-8),"",COUNTIF(Table1[SHIFT NOMENCLATURE],$B754))</f>
        <v/>
      </c>
      <c r="D754" s="1" t="str">
        <f>IF($A754&gt;--RIGHT($A$2,LEN($A$2)-8),"",SUMIF(Table1[SHIFT NOMENCLATURE], $B754, Table1[EVIC KILL]))</f>
        <v/>
      </c>
      <c r="E754" s="1" t="str">
        <f>IF($A754&gt;--RIGHT($A$2,LEN($A$2)-8),"",SUMIF(Table1[SHIFT NOMENCLATURE], $B754, Table1[EVIC MOB]))</f>
        <v/>
      </c>
      <c r="F754" s="1" t="str">
        <f>IF($A754&gt;--RIGHT($A$2,LEN($A$2)-8),"",SUMIF(Table1[SHIFT NOMENCLATURE], $B754, Table1[EVIC FIRE]))</f>
        <v/>
      </c>
      <c r="G754" s="1" t="str">
        <f>IF($A754&gt;--RIGHT($A$2,LEN($A$2)-8),"",SUMIF(Table1[SHIFT NOMENCLATURE], $B754, Table1[EKIA]))</f>
        <v/>
      </c>
      <c r="H754" s="1" t="str">
        <f>IF($A754&gt;--RIGHT($A$2,LEN($A$2)-8),"",SUMIF(Table1[SHIFT NOMENCLATURE], $B754, Table1[EWIA]))</f>
        <v/>
      </c>
      <c r="I754" s="1" t="str">
        <f>IF($A754&gt;--RIGHT($A$2,LEN($A$2)-8),"",SUMIF(Table1[SHIFT NOMENCLATURE], $B754, Table1[EPW]))</f>
        <v/>
      </c>
      <c r="J754" s="1" t="str">
        <f>IF($A754&gt;--RIGHT($A$2,LEN($A$2)-8),"",SUMIF(Table1[SHIFT NOMENCLATURE], $B754, Table1[FVIC KILL]))</f>
        <v/>
      </c>
      <c r="K754" s="1" t="str">
        <f>IF($A754&gt;--RIGHT($A$2,LEN($A$2)-8),"",SUMIF(Table1[SHIFT NOMENCLATURE], $B754, Table1[FVIC MOB]))</f>
        <v/>
      </c>
      <c r="L754" s="1" t="str">
        <f>IF($A754&gt;--RIGHT($A$2,LEN($A$2)-8),"",SUMIF(Table1[SHIFT NOMENCLATURE], $B754, Table1[FVIC FIRE]))</f>
        <v/>
      </c>
      <c r="M754" s="1" t="str">
        <f>IF($A754&gt;--RIGHT($A$2,LEN($A$2)-8),"",SUMIF(Table1[SHIFT NOMENCLATURE], $B754, Table1[FKIA]))</f>
        <v/>
      </c>
      <c r="N754" s="1" t="str">
        <f>IF($A754&gt;--RIGHT($A$2,LEN($A$2)-8),"",SUMIF(Table1[SHIFT NOMENCLATURE], $B754, Table1[FWIA]))</f>
        <v/>
      </c>
      <c r="O754" s="1" t="str">
        <f>IF($A754&gt;--RIGHT($A$2,LEN($A$2)-8),"",SUMIF(Table1[SHIFT NOMENCLATURE], $B754, Table1[DUSTWUN]))</f>
        <v/>
      </c>
    </row>
    <row r="755" spans="1:15" x14ac:dyDescent="0.25">
      <c r="A755" s="1" t="str">
        <f t="shared" si="22"/>
        <v/>
      </c>
      <c r="B755" t="str">
        <f t="shared" si="23"/>
        <v/>
      </c>
      <c r="C755" s="1" t="str">
        <f>IF($A755&gt;--RIGHT($A$2,LEN($A$2)-8),"",COUNTIF(Table1[SHIFT NOMENCLATURE],$B755))</f>
        <v/>
      </c>
      <c r="D755" s="1" t="str">
        <f>IF($A755&gt;--RIGHT($A$2,LEN($A$2)-8),"",SUMIF(Table1[SHIFT NOMENCLATURE], $B755, Table1[EVIC KILL]))</f>
        <v/>
      </c>
      <c r="E755" s="1" t="str">
        <f>IF($A755&gt;--RIGHT($A$2,LEN($A$2)-8),"",SUMIF(Table1[SHIFT NOMENCLATURE], $B755, Table1[EVIC MOB]))</f>
        <v/>
      </c>
      <c r="F755" s="1" t="str">
        <f>IF($A755&gt;--RIGHT($A$2,LEN($A$2)-8),"",SUMIF(Table1[SHIFT NOMENCLATURE], $B755, Table1[EVIC FIRE]))</f>
        <v/>
      </c>
      <c r="G755" s="1" t="str">
        <f>IF($A755&gt;--RIGHT($A$2,LEN($A$2)-8),"",SUMIF(Table1[SHIFT NOMENCLATURE], $B755, Table1[EKIA]))</f>
        <v/>
      </c>
      <c r="H755" s="1" t="str">
        <f>IF($A755&gt;--RIGHT($A$2,LEN($A$2)-8),"",SUMIF(Table1[SHIFT NOMENCLATURE], $B755, Table1[EWIA]))</f>
        <v/>
      </c>
      <c r="I755" s="1" t="str">
        <f>IF($A755&gt;--RIGHT($A$2,LEN($A$2)-8),"",SUMIF(Table1[SHIFT NOMENCLATURE], $B755, Table1[EPW]))</f>
        <v/>
      </c>
      <c r="J755" s="1" t="str">
        <f>IF($A755&gt;--RIGHT($A$2,LEN($A$2)-8),"",SUMIF(Table1[SHIFT NOMENCLATURE], $B755, Table1[FVIC KILL]))</f>
        <v/>
      </c>
      <c r="K755" s="1" t="str">
        <f>IF($A755&gt;--RIGHT($A$2,LEN($A$2)-8),"",SUMIF(Table1[SHIFT NOMENCLATURE], $B755, Table1[FVIC MOB]))</f>
        <v/>
      </c>
      <c r="L755" s="1" t="str">
        <f>IF($A755&gt;--RIGHT($A$2,LEN($A$2)-8),"",SUMIF(Table1[SHIFT NOMENCLATURE], $B755, Table1[FVIC FIRE]))</f>
        <v/>
      </c>
      <c r="M755" s="1" t="str">
        <f>IF($A755&gt;--RIGHT($A$2,LEN($A$2)-8),"",SUMIF(Table1[SHIFT NOMENCLATURE], $B755, Table1[FKIA]))</f>
        <v/>
      </c>
      <c r="N755" s="1" t="str">
        <f>IF($A755&gt;--RIGHT($A$2,LEN($A$2)-8),"",SUMIF(Table1[SHIFT NOMENCLATURE], $B755, Table1[FWIA]))</f>
        <v/>
      </c>
      <c r="O755" s="1" t="str">
        <f>IF($A755&gt;--RIGHT($A$2,LEN($A$2)-8),"",SUMIF(Table1[SHIFT NOMENCLATURE], $B755, Table1[DUSTWUN]))</f>
        <v/>
      </c>
    </row>
    <row r="756" spans="1:15" x14ac:dyDescent="0.25">
      <c r="A756" s="1" t="str">
        <f t="shared" si="22"/>
        <v/>
      </c>
      <c r="B756" t="str">
        <f t="shared" si="23"/>
        <v/>
      </c>
      <c r="C756" s="1" t="str">
        <f>IF($A756&gt;--RIGHT($A$2,LEN($A$2)-8),"",COUNTIF(Table1[SHIFT NOMENCLATURE],$B756))</f>
        <v/>
      </c>
      <c r="D756" s="1" t="str">
        <f>IF($A756&gt;--RIGHT($A$2,LEN($A$2)-8),"",SUMIF(Table1[SHIFT NOMENCLATURE], $B756, Table1[EVIC KILL]))</f>
        <v/>
      </c>
      <c r="E756" s="1" t="str">
        <f>IF($A756&gt;--RIGHT($A$2,LEN($A$2)-8),"",SUMIF(Table1[SHIFT NOMENCLATURE], $B756, Table1[EVIC MOB]))</f>
        <v/>
      </c>
      <c r="F756" s="1" t="str">
        <f>IF($A756&gt;--RIGHT($A$2,LEN($A$2)-8),"",SUMIF(Table1[SHIFT NOMENCLATURE], $B756, Table1[EVIC FIRE]))</f>
        <v/>
      </c>
      <c r="G756" s="1" t="str">
        <f>IF($A756&gt;--RIGHT($A$2,LEN($A$2)-8),"",SUMIF(Table1[SHIFT NOMENCLATURE], $B756, Table1[EKIA]))</f>
        <v/>
      </c>
      <c r="H756" s="1" t="str">
        <f>IF($A756&gt;--RIGHT($A$2,LEN($A$2)-8),"",SUMIF(Table1[SHIFT NOMENCLATURE], $B756, Table1[EWIA]))</f>
        <v/>
      </c>
      <c r="I756" s="1" t="str">
        <f>IF($A756&gt;--RIGHT($A$2,LEN($A$2)-8),"",SUMIF(Table1[SHIFT NOMENCLATURE], $B756, Table1[EPW]))</f>
        <v/>
      </c>
      <c r="J756" s="1" t="str">
        <f>IF($A756&gt;--RIGHT($A$2,LEN($A$2)-8),"",SUMIF(Table1[SHIFT NOMENCLATURE], $B756, Table1[FVIC KILL]))</f>
        <v/>
      </c>
      <c r="K756" s="1" t="str">
        <f>IF($A756&gt;--RIGHT($A$2,LEN($A$2)-8),"",SUMIF(Table1[SHIFT NOMENCLATURE], $B756, Table1[FVIC MOB]))</f>
        <v/>
      </c>
      <c r="L756" s="1" t="str">
        <f>IF($A756&gt;--RIGHT($A$2,LEN($A$2)-8),"",SUMIF(Table1[SHIFT NOMENCLATURE], $B756, Table1[FVIC FIRE]))</f>
        <v/>
      </c>
      <c r="M756" s="1" t="str">
        <f>IF($A756&gt;--RIGHT($A$2,LEN($A$2)-8),"",SUMIF(Table1[SHIFT NOMENCLATURE], $B756, Table1[FKIA]))</f>
        <v/>
      </c>
      <c r="N756" s="1" t="str">
        <f>IF($A756&gt;--RIGHT($A$2,LEN($A$2)-8),"",SUMIF(Table1[SHIFT NOMENCLATURE], $B756, Table1[FWIA]))</f>
        <v/>
      </c>
      <c r="O756" s="1" t="str">
        <f>IF($A756&gt;--RIGHT($A$2,LEN($A$2)-8),"",SUMIF(Table1[SHIFT NOMENCLATURE], $B756, Table1[DUSTWUN]))</f>
        <v/>
      </c>
    </row>
    <row r="757" spans="1:15" x14ac:dyDescent="0.25">
      <c r="A757" s="1" t="str">
        <f t="shared" si="22"/>
        <v/>
      </c>
      <c r="B757" t="str">
        <f t="shared" si="23"/>
        <v/>
      </c>
      <c r="C757" s="1" t="str">
        <f>IF($A757&gt;--RIGHT($A$2,LEN($A$2)-8),"",COUNTIF(Table1[SHIFT NOMENCLATURE],$B757))</f>
        <v/>
      </c>
      <c r="D757" s="1" t="str">
        <f>IF($A757&gt;--RIGHT($A$2,LEN($A$2)-8),"",SUMIF(Table1[SHIFT NOMENCLATURE], $B757, Table1[EVIC KILL]))</f>
        <v/>
      </c>
      <c r="E757" s="1" t="str">
        <f>IF($A757&gt;--RIGHT($A$2,LEN($A$2)-8),"",SUMIF(Table1[SHIFT NOMENCLATURE], $B757, Table1[EVIC MOB]))</f>
        <v/>
      </c>
      <c r="F757" s="1" t="str">
        <f>IF($A757&gt;--RIGHT($A$2,LEN($A$2)-8),"",SUMIF(Table1[SHIFT NOMENCLATURE], $B757, Table1[EVIC FIRE]))</f>
        <v/>
      </c>
      <c r="G757" s="1" t="str">
        <f>IF($A757&gt;--RIGHT($A$2,LEN($A$2)-8),"",SUMIF(Table1[SHIFT NOMENCLATURE], $B757, Table1[EKIA]))</f>
        <v/>
      </c>
      <c r="H757" s="1" t="str">
        <f>IF($A757&gt;--RIGHT($A$2,LEN($A$2)-8),"",SUMIF(Table1[SHIFT NOMENCLATURE], $B757, Table1[EWIA]))</f>
        <v/>
      </c>
      <c r="I757" s="1" t="str">
        <f>IF($A757&gt;--RIGHT($A$2,LEN($A$2)-8),"",SUMIF(Table1[SHIFT NOMENCLATURE], $B757, Table1[EPW]))</f>
        <v/>
      </c>
      <c r="J757" s="1" t="str">
        <f>IF($A757&gt;--RIGHT($A$2,LEN($A$2)-8),"",SUMIF(Table1[SHIFT NOMENCLATURE], $B757, Table1[FVIC KILL]))</f>
        <v/>
      </c>
      <c r="K757" s="1" t="str">
        <f>IF($A757&gt;--RIGHT($A$2,LEN($A$2)-8),"",SUMIF(Table1[SHIFT NOMENCLATURE], $B757, Table1[FVIC MOB]))</f>
        <v/>
      </c>
      <c r="L757" s="1" t="str">
        <f>IF($A757&gt;--RIGHT($A$2,LEN($A$2)-8),"",SUMIF(Table1[SHIFT NOMENCLATURE], $B757, Table1[FVIC FIRE]))</f>
        <v/>
      </c>
      <c r="M757" s="1" t="str">
        <f>IF($A757&gt;--RIGHT($A$2,LEN($A$2)-8),"",SUMIF(Table1[SHIFT NOMENCLATURE], $B757, Table1[FKIA]))</f>
        <v/>
      </c>
      <c r="N757" s="1" t="str">
        <f>IF($A757&gt;--RIGHT($A$2,LEN($A$2)-8),"",SUMIF(Table1[SHIFT NOMENCLATURE], $B757, Table1[FWIA]))</f>
        <v/>
      </c>
      <c r="O757" s="1" t="str">
        <f>IF($A757&gt;--RIGHT($A$2,LEN($A$2)-8),"",SUMIF(Table1[SHIFT NOMENCLATURE], $B757, Table1[DUSTWUN]))</f>
        <v/>
      </c>
    </row>
    <row r="758" spans="1:15" x14ac:dyDescent="0.25">
      <c r="A758" s="1" t="str">
        <f t="shared" si="22"/>
        <v/>
      </c>
      <c r="B758" t="str">
        <f t="shared" si="23"/>
        <v/>
      </c>
      <c r="C758" s="1" t="str">
        <f>IF($A758&gt;--RIGHT($A$2,LEN($A$2)-8),"",COUNTIF(Table1[SHIFT NOMENCLATURE],$B758))</f>
        <v/>
      </c>
      <c r="D758" s="1" t="str">
        <f>IF($A758&gt;--RIGHT($A$2,LEN($A$2)-8),"",SUMIF(Table1[SHIFT NOMENCLATURE], $B758, Table1[EVIC KILL]))</f>
        <v/>
      </c>
      <c r="E758" s="1" t="str">
        <f>IF($A758&gt;--RIGHT($A$2,LEN($A$2)-8),"",SUMIF(Table1[SHIFT NOMENCLATURE], $B758, Table1[EVIC MOB]))</f>
        <v/>
      </c>
      <c r="F758" s="1" t="str">
        <f>IF($A758&gt;--RIGHT($A$2,LEN($A$2)-8),"",SUMIF(Table1[SHIFT NOMENCLATURE], $B758, Table1[EVIC FIRE]))</f>
        <v/>
      </c>
      <c r="G758" s="1" t="str">
        <f>IF($A758&gt;--RIGHT($A$2,LEN($A$2)-8),"",SUMIF(Table1[SHIFT NOMENCLATURE], $B758, Table1[EKIA]))</f>
        <v/>
      </c>
      <c r="H758" s="1" t="str">
        <f>IF($A758&gt;--RIGHT($A$2,LEN($A$2)-8),"",SUMIF(Table1[SHIFT NOMENCLATURE], $B758, Table1[EWIA]))</f>
        <v/>
      </c>
      <c r="I758" s="1" t="str">
        <f>IF($A758&gt;--RIGHT($A$2,LEN($A$2)-8),"",SUMIF(Table1[SHIFT NOMENCLATURE], $B758, Table1[EPW]))</f>
        <v/>
      </c>
      <c r="J758" s="1" t="str">
        <f>IF($A758&gt;--RIGHT($A$2,LEN($A$2)-8),"",SUMIF(Table1[SHIFT NOMENCLATURE], $B758, Table1[FVIC KILL]))</f>
        <v/>
      </c>
      <c r="K758" s="1" t="str">
        <f>IF($A758&gt;--RIGHT($A$2,LEN($A$2)-8),"",SUMIF(Table1[SHIFT NOMENCLATURE], $B758, Table1[FVIC MOB]))</f>
        <v/>
      </c>
      <c r="L758" s="1" t="str">
        <f>IF($A758&gt;--RIGHT($A$2,LEN($A$2)-8),"",SUMIF(Table1[SHIFT NOMENCLATURE], $B758, Table1[FVIC FIRE]))</f>
        <v/>
      </c>
      <c r="M758" s="1" t="str">
        <f>IF($A758&gt;--RIGHT($A$2,LEN($A$2)-8),"",SUMIF(Table1[SHIFT NOMENCLATURE], $B758, Table1[FKIA]))</f>
        <v/>
      </c>
      <c r="N758" s="1" t="str">
        <f>IF($A758&gt;--RIGHT($A$2,LEN($A$2)-8),"",SUMIF(Table1[SHIFT NOMENCLATURE], $B758, Table1[FWIA]))</f>
        <v/>
      </c>
      <c r="O758" s="1" t="str">
        <f>IF($A758&gt;--RIGHT($A$2,LEN($A$2)-8),"",SUMIF(Table1[SHIFT NOMENCLATURE], $B758, Table1[DUSTWUN]))</f>
        <v/>
      </c>
    </row>
    <row r="759" spans="1:15" x14ac:dyDescent="0.25">
      <c r="A759" s="1" t="str">
        <f t="shared" si="22"/>
        <v/>
      </c>
      <c r="B759" t="str">
        <f t="shared" si="23"/>
        <v/>
      </c>
      <c r="C759" s="1" t="str">
        <f>IF($A759&gt;--RIGHT($A$2,LEN($A$2)-8),"",COUNTIF(Table1[SHIFT NOMENCLATURE],$B759))</f>
        <v/>
      </c>
      <c r="D759" s="1" t="str">
        <f>IF($A759&gt;--RIGHT($A$2,LEN($A$2)-8),"",SUMIF(Table1[SHIFT NOMENCLATURE], $B759, Table1[EVIC KILL]))</f>
        <v/>
      </c>
      <c r="E759" s="1" t="str">
        <f>IF($A759&gt;--RIGHT($A$2,LEN($A$2)-8),"",SUMIF(Table1[SHIFT NOMENCLATURE], $B759, Table1[EVIC MOB]))</f>
        <v/>
      </c>
      <c r="F759" s="1" t="str">
        <f>IF($A759&gt;--RIGHT($A$2,LEN($A$2)-8),"",SUMIF(Table1[SHIFT NOMENCLATURE], $B759, Table1[EVIC FIRE]))</f>
        <v/>
      </c>
      <c r="G759" s="1" t="str">
        <f>IF($A759&gt;--RIGHT($A$2,LEN($A$2)-8),"",SUMIF(Table1[SHIFT NOMENCLATURE], $B759, Table1[EKIA]))</f>
        <v/>
      </c>
      <c r="H759" s="1" t="str">
        <f>IF($A759&gt;--RIGHT($A$2,LEN($A$2)-8),"",SUMIF(Table1[SHIFT NOMENCLATURE], $B759, Table1[EWIA]))</f>
        <v/>
      </c>
      <c r="I759" s="1" t="str">
        <f>IF($A759&gt;--RIGHT($A$2,LEN($A$2)-8),"",SUMIF(Table1[SHIFT NOMENCLATURE], $B759, Table1[EPW]))</f>
        <v/>
      </c>
      <c r="J759" s="1" t="str">
        <f>IF($A759&gt;--RIGHT($A$2,LEN($A$2)-8),"",SUMIF(Table1[SHIFT NOMENCLATURE], $B759, Table1[FVIC KILL]))</f>
        <v/>
      </c>
      <c r="K759" s="1" t="str">
        <f>IF($A759&gt;--RIGHT($A$2,LEN($A$2)-8),"",SUMIF(Table1[SHIFT NOMENCLATURE], $B759, Table1[FVIC MOB]))</f>
        <v/>
      </c>
      <c r="L759" s="1" t="str">
        <f>IF($A759&gt;--RIGHT($A$2,LEN($A$2)-8),"",SUMIF(Table1[SHIFT NOMENCLATURE], $B759, Table1[FVIC FIRE]))</f>
        <v/>
      </c>
      <c r="M759" s="1" t="str">
        <f>IF($A759&gt;--RIGHT($A$2,LEN($A$2)-8),"",SUMIF(Table1[SHIFT NOMENCLATURE], $B759, Table1[FKIA]))</f>
        <v/>
      </c>
      <c r="N759" s="1" t="str">
        <f>IF($A759&gt;--RIGHT($A$2,LEN($A$2)-8),"",SUMIF(Table1[SHIFT NOMENCLATURE], $B759, Table1[FWIA]))</f>
        <v/>
      </c>
      <c r="O759" s="1" t="str">
        <f>IF($A759&gt;--RIGHT($A$2,LEN($A$2)-8),"",SUMIF(Table1[SHIFT NOMENCLATURE], $B759, Table1[DUSTWUN]))</f>
        <v/>
      </c>
    </row>
    <row r="760" spans="1:15" x14ac:dyDescent="0.25">
      <c r="A760" s="1" t="str">
        <f t="shared" si="22"/>
        <v/>
      </c>
      <c r="B760" t="str">
        <f t="shared" si="23"/>
        <v/>
      </c>
      <c r="C760" s="1" t="str">
        <f>IF($A760&gt;--RIGHT($A$2,LEN($A$2)-8),"",COUNTIF(Table1[SHIFT NOMENCLATURE],$B760))</f>
        <v/>
      </c>
      <c r="D760" s="1" t="str">
        <f>IF($A760&gt;--RIGHT($A$2,LEN($A$2)-8),"",SUMIF(Table1[SHIFT NOMENCLATURE], $B760, Table1[EVIC KILL]))</f>
        <v/>
      </c>
      <c r="E760" s="1" t="str">
        <f>IF($A760&gt;--RIGHT($A$2,LEN($A$2)-8),"",SUMIF(Table1[SHIFT NOMENCLATURE], $B760, Table1[EVIC MOB]))</f>
        <v/>
      </c>
      <c r="F760" s="1" t="str">
        <f>IF($A760&gt;--RIGHT($A$2,LEN($A$2)-8),"",SUMIF(Table1[SHIFT NOMENCLATURE], $B760, Table1[EVIC FIRE]))</f>
        <v/>
      </c>
      <c r="G760" s="1" t="str">
        <f>IF($A760&gt;--RIGHT($A$2,LEN($A$2)-8),"",SUMIF(Table1[SHIFT NOMENCLATURE], $B760, Table1[EKIA]))</f>
        <v/>
      </c>
      <c r="H760" s="1" t="str">
        <f>IF($A760&gt;--RIGHT($A$2,LEN($A$2)-8),"",SUMIF(Table1[SHIFT NOMENCLATURE], $B760, Table1[EWIA]))</f>
        <v/>
      </c>
      <c r="I760" s="1" t="str">
        <f>IF($A760&gt;--RIGHT($A$2,LEN($A$2)-8),"",SUMIF(Table1[SHIFT NOMENCLATURE], $B760, Table1[EPW]))</f>
        <v/>
      </c>
      <c r="J760" s="1" t="str">
        <f>IF($A760&gt;--RIGHT($A$2,LEN($A$2)-8),"",SUMIF(Table1[SHIFT NOMENCLATURE], $B760, Table1[FVIC KILL]))</f>
        <v/>
      </c>
      <c r="K760" s="1" t="str">
        <f>IF($A760&gt;--RIGHT($A$2,LEN($A$2)-8),"",SUMIF(Table1[SHIFT NOMENCLATURE], $B760, Table1[FVIC MOB]))</f>
        <v/>
      </c>
      <c r="L760" s="1" t="str">
        <f>IF($A760&gt;--RIGHT($A$2,LEN($A$2)-8),"",SUMIF(Table1[SHIFT NOMENCLATURE], $B760, Table1[FVIC FIRE]))</f>
        <v/>
      </c>
      <c r="M760" s="1" t="str">
        <f>IF($A760&gt;--RIGHT($A$2,LEN($A$2)-8),"",SUMIF(Table1[SHIFT NOMENCLATURE], $B760, Table1[FKIA]))</f>
        <v/>
      </c>
      <c r="N760" s="1" t="str">
        <f>IF($A760&gt;--RIGHT($A$2,LEN($A$2)-8),"",SUMIF(Table1[SHIFT NOMENCLATURE], $B760, Table1[FWIA]))</f>
        <v/>
      </c>
      <c r="O760" s="1" t="str">
        <f>IF($A760&gt;--RIGHT($A$2,LEN($A$2)-8),"",SUMIF(Table1[SHIFT NOMENCLATURE], $B760, Table1[DUSTWUN]))</f>
        <v/>
      </c>
    </row>
    <row r="761" spans="1:15" x14ac:dyDescent="0.25">
      <c r="A761" s="1" t="str">
        <f t="shared" si="22"/>
        <v/>
      </c>
      <c r="B761" t="str">
        <f t="shared" si="23"/>
        <v/>
      </c>
      <c r="C761" s="1" t="str">
        <f>IF($A761&gt;--RIGHT($A$2,LEN($A$2)-8),"",COUNTIF(Table1[SHIFT NOMENCLATURE],$B761))</f>
        <v/>
      </c>
      <c r="D761" s="1" t="str">
        <f>IF($A761&gt;--RIGHT($A$2,LEN($A$2)-8),"",SUMIF(Table1[SHIFT NOMENCLATURE], $B761, Table1[EVIC KILL]))</f>
        <v/>
      </c>
      <c r="E761" s="1" t="str">
        <f>IF($A761&gt;--RIGHT($A$2,LEN($A$2)-8),"",SUMIF(Table1[SHIFT NOMENCLATURE], $B761, Table1[EVIC MOB]))</f>
        <v/>
      </c>
      <c r="F761" s="1" t="str">
        <f>IF($A761&gt;--RIGHT($A$2,LEN($A$2)-8),"",SUMIF(Table1[SHIFT NOMENCLATURE], $B761, Table1[EVIC FIRE]))</f>
        <v/>
      </c>
      <c r="G761" s="1" t="str">
        <f>IF($A761&gt;--RIGHT($A$2,LEN($A$2)-8),"",SUMIF(Table1[SHIFT NOMENCLATURE], $B761, Table1[EKIA]))</f>
        <v/>
      </c>
      <c r="H761" s="1" t="str">
        <f>IF($A761&gt;--RIGHT($A$2,LEN($A$2)-8),"",SUMIF(Table1[SHIFT NOMENCLATURE], $B761, Table1[EWIA]))</f>
        <v/>
      </c>
      <c r="I761" s="1" t="str">
        <f>IF($A761&gt;--RIGHT($A$2,LEN($A$2)-8),"",SUMIF(Table1[SHIFT NOMENCLATURE], $B761, Table1[EPW]))</f>
        <v/>
      </c>
      <c r="J761" s="1" t="str">
        <f>IF($A761&gt;--RIGHT($A$2,LEN($A$2)-8),"",SUMIF(Table1[SHIFT NOMENCLATURE], $B761, Table1[FVIC KILL]))</f>
        <v/>
      </c>
      <c r="K761" s="1" t="str">
        <f>IF($A761&gt;--RIGHT($A$2,LEN($A$2)-8),"",SUMIF(Table1[SHIFT NOMENCLATURE], $B761, Table1[FVIC MOB]))</f>
        <v/>
      </c>
      <c r="L761" s="1" t="str">
        <f>IF($A761&gt;--RIGHT($A$2,LEN($A$2)-8),"",SUMIF(Table1[SHIFT NOMENCLATURE], $B761, Table1[FVIC FIRE]))</f>
        <v/>
      </c>
      <c r="M761" s="1" t="str">
        <f>IF($A761&gt;--RIGHT($A$2,LEN($A$2)-8),"",SUMIF(Table1[SHIFT NOMENCLATURE], $B761, Table1[FKIA]))</f>
        <v/>
      </c>
      <c r="N761" s="1" t="str">
        <f>IF($A761&gt;--RIGHT($A$2,LEN($A$2)-8),"",SUMIF(Table1[SHIFT NOMENCLATURE], $B761, Table1[FWIA]))</f>
        <v/>
      </c>
      <c r="O761" s="1" t="str">
        <f>IF($A761&gt;--RIGHT($A$2,LEN($A$2)-8),"",SUMIF(Table1[SHIFT NOMENCLATURE], $B761, Table1[DUSTWUN]))</f>
        <v/>
      </c>
    </row>
    <row r="762" spans="1:15" x14ac:dyDescent="0.25">
      <c r="A762" s="1" t="str">
        <f t="shared" si="22"/>
        <v/>
      </c>
      <c r="B762" t="str">
        <f t="shared" si="23"/>
        <v/>
      </c>
      <c r="C762" s="1" t="str">
        <f>IF($A762&gt;--RIGHT($A$2,LEN($A$2)-8),"",COUNTIF(Table1[SHIFT NOMENCLATURE],$B762))</f>
        <v/>
      </c>
      <c r="D762" s="1" t="str">
        <f>IF($A762&gt;--RIGHT($A$2,LEN($A$2)-8),"",SUMIF(Table1[SHIFT NOMENCLATURE], $B762, Table1[EVIC KILL]))</f>
        <v/>
      </c>
      <c r="E762" s="1" t="str">
        <f>IF($A762&gt;--RIGHT($A$2,LEN($A$2)-8),"",SUMIF(Table1[SHIFT NOMENCLATURE], $B762, Table1[EVIC MOB]))</f>
        <v/>
      </c>
      <c r="F762" s="1" t="str">
        <f>IF($A762&gt;--RIGHT($A$2,LEN($A$2)-8),"",SUMIF(Table1[SHIFT NOMENCLATURE], $B762, Table1[EVIC FIRE]))</f>
        <v/>
      </c>
      <c r="G762" s="1" t="str">
        <f>IF($A762&gt;--RIGHT($A$2,LEN($A$2)-8),"",SUMIF(Table1[SHIFT NOMENCLATURE], $B762, Table1[EKIA]))</f>
        <v/>
      </c>
      <c r="H762" s="1" t="str">
        <f>IF($A762&gt;--RIGHT($A$2,LEN($A$2)-8),"",SUMIF(Table1[SHIFT NOMENCLATURE], $B762, Table1[EWIA]))</f>
        <v/>
      </c>
      <c r="I762" s="1" t="str">
        <f>IF($A762&gt;--RIGHT($A$2,LEN($A$2)-8),"",SUMIF(Table1[SHIFT NOMENCLATURE], $B762, Table1[EPW]))</f>
        <v/>
      </c>
      <c r="J762" s="1" t="str">
        <f>IF($A762&gt;--RIGHT($A$2,LEN($A$2)-8),"",SUMIF(Table1[SHIFT NOMENCLATURE], $B762, Table1[FVIC KILL]))</f>
        <v/>
      </c>
      <c r="K762" s="1" t="str">
        <f>IF($A762&gt;--RIGHT($A$2,LEN($A$2)-8),"",SUMIF(Table1[SHIFT NOMENCLATURE], $B762, Table1[FVIC MOB]))</f>
        <v/>
      </c>
      <c r="L762" s="1" t="str">
        <f>IF($A762&gt;--RIGHT($A$2,LEN($A$2)-8),"",SUMIF(Table1[SHIFT NOMENCLATURE], $B762, Table1[FVIC FIRE]))</f>
        <v/>
      </c>
      <c r="M762" s="1" t="str">
        <f>IF($A762&gt;--RIGHT($A$2,LEN($A$2)-8),"",SUMIF(Table1[SHIFT NOMENCLATURE], $B762, Table1[FKIA]))</f>
        <v/>
      </c>
      <c r="N762" s="1" t="str">
        <f>IF($A762&gt;--RIGHT($A$2,LEN($A$2)-8),"",SUMIF(Table1[SHIFT NOMENCLATURE], $B762, Table1[FWIA]))</f>
        <v/>
      </c>
      <c r="O762" s="1" t="str">
        <f>IF($A762&gt;--RIGHT($A$2,LEN($A$2)-8),"",SUMIF(Table1[SHIFT NOMENCLATURE], $B762, Table1[DUSTWUN]))</f>
        <v/>
      </c>
    </row>
    <row r="763" spans="1:15" x14ac:dyDescent="0.25">
      <c r="A763" s="1" t="str">
        <f t="shared" si="22"/>
        <v/>
      </c>
      <c r="B763" t="str">
        <f t="shared" si="23"/>
        <v/>
      </c>
      <c r="C763" s="1" t="str">
        <f>IF($A763&gt;--RIGHT($A$2,LEN($A$2)-8),"",COUNTIF(Table1[SHIFT NOMENCLATURE],$B763))</f>
        <v/>
      </c>
      <c r="D763" s="1" t="str">
        <f>IF($A763&gt;--RIGHT($A$2,LEN($A$2)-8),"",SUMIF(Table1[SHIFT NOMENCLATURE], $B763, Table1[EVIC KILL]))</f>
        <v/>
      </c>
      <c r="E763" s="1" t="str">
        <f>IF($A763&gt;--RIGHT($A$2,LEN($A$2)-8),"",SUMIF(Table1[SHIFT NOMENCLATURE], $B763, Table1[EVIC MOB]))</f>
        <v/>
      </c>
      <c r="F763" s="1" t="str">
        <f>IF($A763&gt;--RIGHT($A$2,LEN($A$2)-8),"",SUMIF(Table1[SHIFT NOMENCLATURE], $B763, Table1[EVIC FIRE]))</f>
        <v/>
      </c>
      <c r="G763" s="1" t="str">
        <f>IF($A763&gt;--RIGHT($A$2,LEN($A$2)-8),"",SUMIF(Table1[SHIFT NOMENCLATURE], $B763, Table1[EKIA]))</f>
        <v/>
      </c>
      <c r="H763" s="1" t="str">
        <f>IF($A763&gt;--RIGHT($A$2,LEN($A$2)-8),"",SUMIF(Table1[SHIFT NOMENCLATURE], $B763, Table1[EWIA]))</f>
        <v/>
      </c>
      <c r="I763" s="1" t="str">
        <f>IF($A763&gt;--RIGHT($A$2,LEN($A$2)-8),"",SUMIF(Table1[SHIFT NOMENCLATURE], $B763, Table1[EPW]))</f>
        <v/>
      </c>
      <c r="J763" s="1" t="str">
        <f>IF($A763&gt;--RIGHT($A$2,LEN($A$2)-8),"",SUMIF(Table1[SHIFT NOMENCLATURE], $B763, Table1[FVIC KILL]))</f>
        <v/>
      </c>
      <c r="K763" s="1" t="str">
        <f>IF($A763&gt;--RIGHT($A$2,LEN($A$2)-8),"",SUMIF(Table1[SHIFT NOMENCLATURE], $B763, Table1[FVIC MOB]))</f>
        <v/>
      </c>
      <c r="L763" s="1" t="str">
        <f>IF($A763&gt;--RIGHT($A$2,LEN($A$2)-8),"",SUMIF(Table1[SHIFT NOMENCLATURE], $B763, Table1[FVIC FIRE]))</f>
        <v/>
      </c>
      <c r="M763" s="1" t="str">
        <f>IF($A763&gt;--RIGHT($A$2,LEN($A$2)-8),"",SUMIF(Table1[SHIFT NOMENCLATURE], $B763, Table1[FKIA]))</f>
        <v/>
      </c>
      <c r="N763" s="1" t="str">
        <f>IF($A763&gt;--RIGHT($A$2,LEN($A$2)-8),"",SUMIF(Table1[SHIFT NOMENCLATURE], $B763, Table1[FWIA]))</f>
        <v/>
      </c>
      <c r="O763" s="1" t="str">
        <f>IF($A763&gt;--RIGHT($A$2,LEN($A$2)-8),"",SUMIF(Table1[SHIFT NOMENCLATURE], $B763, Table1[DUSTWUN]))</f>
        <v/>
      </c>
    </row>
    <row r="764" spans="1:15" x14ac:dyDescent="0.25">
      <c r="A764" s="1" t="str">
        <f t="shared" si="22"/>
        <v/>
      </c>
      <c r="B764" t="str">
        <f t="shared" si="23"/>
        <v/>
      </c>
      <c r="C764" s="1" t="str">
        <f>IF($A764&gt;--RIGHT($A$2,LEN($A$2)-8),"",COUNTIF(Table1[SHIFT NOMENCLATURE],$B764))</f>
        <v/>
      </c>
      <c r="D764" s="1" t="str">
        <f>IF($A764&gt;--RIGHT($A$2,LEN($A$2)-8),"",SUMIF(Table1[SHIFT NOMENCLATURE], $B764, Table1[EVIC KILL]))</f>
        <v/>
      </c>
      <c r="E764" s="1" t="str">
        <f>IF($A764&gt;--RIGHT($A$2,LEN($A$2)-8),"",SUMIF(Table1[SHIFT NOMENCLATURE], $B764, Table1[EVIC MOB]))</f>
        <v/>
      </c>
      <c r="F764" s="1" t="str">
        <f>IF($A764&gt;--RIGHT($A$2,LEN($A$2)-8),"",SUMIF(Table1[SHIFT NOMENCLATURE], $B764, Table1[EVIC FIRE]))</f>
        <v/>
      </c>
      <c r="G764" s="1" t="str">
        <f>IF($A764&gt;--RIGHT($A$2,LEN($A$2)-8),"",SUMIF(Table1[SHIFT NOMENCLATURE], $B764, Table1[EKIA]))</f>
        <v/>
      </c>
      <c r="H764" s="1" t="str">
        <f>IF($A764&gt;--RIGHT($A$2,LEN($A$2)-8),"",SUMIF(Table1[SHIFT NOMENCLATURE], $B764, Table1[EWIA]))</f>
        <v/>
      </c>
      <c r="I764" s="1" t="str">
        <f>IF($A764&gt;--RIGHT($A$2,LEN($A$2)-8),"",SUMIF(Table1[SHIFT NOMENCLATURE], $B764, Table1[EPW]))</f>
        <v/>
      </c>
      <c r="J764" s="1" t="str">
        <f>IF($A764&gt;--RIGHT($A$2,LEN($A$2)-8),"",SUMIF(Table1[SHIFT NOMENCLATURE], $B764, Table1[FVIC KILL]))</f>
        <v/>
      </c>
      <c r="K764" s="1" t="str">
        <f>IF($A764&gt;--RIGHT($A$2,LEN($A$2)-8),"",SUMIF(Table1[SHIFT NOMENCLATURE], $B764, Table1[FVIC MOB]))</f>
        <v/>
      </c>
      <c r="L764" s="1" t="str">
        <f>IF($A764&gt;--RIGHT($A$2,LEN($A$2)-8),"",SUMIF(Table1[SHIFT NOMENCLATURE], $B764, Table1[FVIC FIRE]))</f>
        <v/>
      </c>
      <c r="M764" s="1" t="str">
        <f>IF($A764&gt;--RIGHT($A$2,LEN($A$2)-8),"",SUMIF(Table1[SHIFT NOMENCLATURE], $B764, Table1[FKIA]))</f>
        <v/>
      </c>
      <c r="N764" s="1" t="str">
        <f>IF($A764&gt;--RIGHT($A$2,LEN($A$2)-8),"",SUMIF(Table1[SHIFT NOMENCLATURE], $B764, Table1[FWIA]))</f>
        <v/>
      </c>
      <c r="O764" s="1" t="str">
        <f>IF($A764&gt;--RIGHT($A$2,LEN($A$2)-8),"",SUMIF(Table1[SHIFT NOMENCLATURE], $B764, Table1[DUSTWUN]))</f>
        <v/>
      </c>
    </row>
    <row r="765" spans="1:15" x14ac:dyDescent="0.25">
      <c r="A765" s="1" t="str">
        <f t="shared" si="22"/>
        <v/>
      </c>
      <c r="B765" t="str">
        <f t="shared" si="23"/>
        <v/>
      </c>
      <c r="C765" s="1" t="str">
        <f>IF($A765&gt;--RIGHT($A$2,LEN($A$2)-8),"",COUNTIF(Table1[SHIFT NOMENCLATURE],$B765))</f>
        <v/>
      </c>
      <c r="D765" s="1" t="str">
        <f>IF($A765&gt;--RIGHT($A$2,LEN($A$2)-8),"",SUMIF(Table1[SHIFT NOMENCLATURE], $B765, Table1[EVIC KILL]))</f>
        <v/>
      </c>
      <c r="E765" s="1" t="str">
        <f>IF($A765&gt;--RIGHT($A$2,LEN($A$2)-8),"",SUMIF(Table1[SHIFT NOMENCLATURE], $B765, Table1[EVIC MOB]))</f>
        <v/>
      </c>
      <c r="F765" s="1" t="str">
        <f>IF($A765&gt;--RIGHT($A$2,LEN($A$2)-8),"",SUMIF(Table1[SHIFT NOMENCLATURE], $B765, Table1[EVIC FIRE]))</f>
        <v/>
      </c>
      <c r="G765" s="1" t="str">
        <f>IF($A765&gt;--RIGHT($A$2,LEN($A$2)-8),"",SUMIF(Table1[SHIFT NOMENCLATURE], $B765, Table1[EKIA]))</f>
        <v/>
      </c>
      <c r="H765" s="1" t="str">
        <f>IF($A765&gt;--RIGHT($A$2,LEN($A$2)-8),"",SUMIF(Table1[SHIFT NOMENCLATURE], $B765, Table1[EWIA]))</f>
        <v/>
      </c>
      <c r="I765" s="1" t="str">
        <f>IF($A765&gt;--RIGHT($A$2,LEN($A$2)-8),"",SUMIF(Table1[SHIFT NOMENCLATURE], $B765, Table1[EPW]))</f>
        <v/>
      </c>
      <c r="J765" s="1" t="str">
        <f>IF($A765&gt;--RIGHT($A$2,LEN($A$2)-8),"",SUMIF(Table1[SHIFT NOMENCLATURE], $B765, Table1[FVIC KILL]))</f>
        <v/>
      </c>
      <c r="K765" s="1" t="str">
        <f>IF($A765&gt;--RIGHT($A$2,LEN($A$2)-8),"",SUMIF(Table1[SHIFT NOMENCLATURE], $B765, Table1[FVIC MOB]))</f>
        <v/>
      </c>
      <c r="L765" s="1" t="str">
        <f>IF($A765&gt;--RIGHT($A$2,LEN($A$2)-8),"",SUMIF(Table1[SHIFT NOMENCLATURE], $B765, Table1[FVIC FIRE]))</f>
        <v/>
      </c>
      <c r="M765" s="1" t="str">
        <f>IF($A765&gt;--RIGHT($A$2,LEN($A$2)-8),"",SUMIF(Table1[SHIFT NOMENCLATURE], $B765, Table1[FKIA]))</f>
        <v/>
      </c>
      <c r="N765" s="1" t="str">
        <f>IF($A765&gt;--RIGHT($A$2,LEN($A$2)-8),"",SUMIF(Table1[SHIFT NOMENCLATURE], $B765, Table1[FWIA]))</f>
        <v/>
      </c>
      <c r="O765" s="1" t="str">
        <f>IF($A765&gt;--RIGHT($A$2,LEN($A$2)-8),"",SUMIF(Table1[SHIFT NOMENCLATURE], $B765, Table1[DUSTWUN]))</f>
        <v/>
      </c>
    </row>
    <row r="766" spans="1:15" x14ac:dyDescent="0.25">
      <c r="A766" s="1" t="str">
        <f t="shared" si="22"/>
        <v/>
      </c>
      <c r="B766" t="str">
        <f t="shared" si="23"/>
        <v/>
      </c>
      <c r="C766" s="1" t="str">
        <f>IF($A766&gt;--RIGHT($A$2,LEN($A$2)-8),"",COUNTIF(Table1[SHIFT NOMENCLATURE],$B766))</f>
        <v/>
      </c>
      <c r="D766" s="1" t="str">
        <f>IF($A766&gt;--RIGHT($A$2,LEN($A$2)-8),"",SUMIF(Table1[SHIFT NOMENCLATURE], $B766, Table1[EVIC KILL]))</f>
        <v/>
      </c>
      <c r="E766" s="1" t="str">
        <f>IF($A766&gt;--RIGHT($A$2,LEN($A$2)-8),"",SUMIF(Table1[SHIFT NOMENCLATURE], $B766, Table1[EVIC MOB]))</f>
        <v/>
      </c>
      <c r="F766" s="1" t="str">
        <f>IF($A766&gt;--RIGHT($A$2,LEN($A$2)-8),"",SUMIF(Table1[SHIFT NOMENCLATURE], $B766, Table1[EVIC FIRE]))</f>
        <v/>
      </c>
      <c r="G766" s="1" t="str">
        <f>IF($A766&gt;--RIGHT($A$2,LEN($A$2)-8),"",SUMIF(Table1[SHIFT NOMENCLATURE], $B766, Table1[EKIA]))</f>
        <v/>
      </c>
      <c r="H766" s="1" t="str">
        <f>IF($A766&gt;--RIGHT($A$2,LEN($A$2)-8),"",SUMIF(Table1[SHIFT NOMENCLATURE], $B766, Table1[EWIA]))</f>
        <v/>
      </c>
      <c r="I766" s="1" t="str">
        <f>IF($A766&gt;--RIGHT($A$2,LEN($A$2)-8),"",SUMIF(Table1[SHIFT NOMENCLATURE], $B766, Table1[EPW]))</f>
        <v/>
      </c>
      <c r="J766" s="1" t="str">
        <f>IF($A766&gt;--RIGHT($A$2,LEN($A$2)-8),"",SUMIF(Table1[SHIFT NOMENCLATURE], $B766, Table1[FVIC KILL]))</f>
        <v/>
      </c>
      <c r="K766" s="1" t="str">
        <f>IF($A766&gt;--RIGHT($A$2,LEN($A$2)-8),"",SUMIF(Table1[SHIFT NOMENCLATURE], $B766, Table1[FVIC MOB]))</f>
        <v/>
      </c>
      <c r="L766" s="1" t="str">
        <f>IF($A766&gt;--RIGHT($A$2,LEN($A$2)-8),"",SUMIF(Table1[SHIFT NOMENCLATURE], $B766, Table1[FVIC FIRE]))</f>
        <v/>
      </c>
      <c r="M766" s="1" t="str">
        <f>IF($A766&gt;--RIGHT($A$2,LEN($A$2)-8),"",SUMIF(Table1[SHIFT NOMENCLATURE], $B766, Table1[FKIA]))</f>
        <v/>
      </c>
      <c r="N766" s="1" t="str">
        <f>IF($A766&gt;--RIGHT($A$2,LEN($A$2)-8),"",SUMIF(Table1[SHIFT NOMENCLATURE], $B766, Table1[FWIA]))</f>
        <v/>
      </c>
      <c r="O766" s="1" t="str">
        <f>IF($A766&gt;--RIGHT($A$2,LEN($A$2)-8),"",SUMIF(Table1[SHIFT NOMENCLATURE], $B766, Table1[DUSTWUN]))</f>
        <v/>
      </c>
    </row>
    <row r="767" spans="1:15" x14ac:dyDescent="0.25">
      <c r="A767" s="1" t="str">
        <f t="shared" si="22"/>
        <v/>
      </c>
      <c r="B767" t="str">
        <f t="shared" si="23"/>
        <v/>
      </c>
      <c r="C767" s="1" t="str">
        <f>IF($A767&gt;--RIGHT($A$2,LEN($A$2)-8),"",COUNTIF(Table1[SHIFT NOMENCLATURE],$B767))</f>
        <v/>
      </c>
      <c r="D767" s="1" t="str">
        <f>IF($A767&gt;--RIGHT($A$2,LEN($A$2)-8),"",SUMIF(Table1[SHIFT NOMENCLATURE], $B767, Table1[EVIC KILL]))</f>
        <v/>
      </c>
      <c r="E767" s="1" t="str">
        <f>IF($A767&gt;--RIGHT($A$2,LEN($A$2)-8),"",SUMIF(Table1[SHIFT NOMENCLATURE], $B767, Table1[EVIC MOB]))</f>
        <v/>
      </c>
      <c r="F767" s="1" t="str">
        <f>IF($A767&gt;--RIGHT($A$2,LEN($A$2)-8),"",SUMIF(Table1[SHIFT NOMENCLATURE], $B767, Table1[EVIC FIRE]))</f>
        <v/>
      </c>
      <c r="G767" s="1" t="str">
        <f>IF($A767&gt;--RIGHT($A$2,LEN($A$2)-8),"",SUMIF(Table1[SHIFT NOMENCLATURE], $B767, Table1[EKIA]))</f>
        <v/>
      </c>
      <c r="H767" s="1" t="str">
        <f>IF($A767&gt;--RIGHT($A$2,LEN($A$2)-8),"",SUMIF(Table1[SHIFT NOMENCLATURE], $B767, Table1[EWIA]))</f>
        <v/>
      </c>
      <c r="I767" s="1" t="str">
        <f>IF($A767&gt;--RIGHT($A$2,LEN($A$2)-8),"",SUMIF(Table1[SHIFT NOMENCLATURE], $B767, Table1[EPW]))</f>
        <v/>
      </c>
      <c r="J767" s="1" t="str">
        <f>IF($A767&gt;--RIGHT($A$2,LEN($A$2)-8),"",SUMIF(Table1[SHIFT NOMENCLATURE], $B767, Table1[FVIC KILL]))</f>
        <v/>
      </c>
      <c r="K767" s="1" t="str">
        <f>IF($A767&gt;--RIGHT($A$2,LEN($A$2)-8),"",SUMIF(Table1[SHIFT NOMENCLATURE], $B767, Table1[FVIC MOB]))</f>
        <v/>
      </c>
      <c r="L767" s="1" t="str">
        <f>IF($A767&gt;--RIGHT($A$2,LEN($A$2)-8),"",SUMIF(Table1[SHIFT NOMENCLATURE], $B767, Table1[FVIC FIRE]))</f>
        <v/>
      </c>
      <c r="M767" s="1" t="str">
        <f>IF($A767&gt;--RIGHT($A$2,LEN($A$2)-8),"",SUMIF(Table1[SHIFT NOMENCLATURE], $B767, Table1[FKIA]))</f>
        <v/>
      </c>
      <c r="N767" s="1" t="str">
        <f>IF($A767&gt;--RIGHT($A$2,LEN($A$2)-8),"",SUMIF(Table1[SHIFT NOMENCLATURE], $B767, Table1[FWIA]))</f>
        <v/>
      </c>
      <c r="O767" s="1" t="str">
        <f>IF($A767&gt;--RIGHT($A$2,LEN($A$2)-8),"",SUMIF(Table1[SHIFT NOMENCLATURE], $B767, Table1[DUSTWUN]))</f>
        <v/>
      </c>
    </row>
    <row r="768" spans="1:15" x14ac:dyDescent="0.25">
      <c r="A768" s="1" t="str">
        <f t="shared" si="22"/>
        <v/>
      </c>
      <c r="B768" t="str">
        <f t="shared" si="23"/>
        <v/>
      </c>
      <c r="C768" s="1" t="str">
        <f>IF($A768&gt;--RIGHT($A$2,LEN($A$2)-8),"",COUNTIF(Table1[SHIFT NOMENCLATURE],$B768))</f>
        <v/>
      </c>
      <c r="D768" s="1" t="str">
        <f>IF($A768&gt;--RIGHT($A$2,LEN($A$2)-8),"",SUMIF(Table1[SHIFT NOMENCLATURE], $B768, Table1[EVIC KILL]))</f>
        <v/>
      </c>
      <c r="E768" s="1" t="str">
        <f>IF($A768&gt;--RIGHT($A$2,LEN($A$2)-8),"",SUMIF(Table1[SHIFT NOMENCLATURE], $B768, Table1[EVIC MOB]))</f>
        <v/>
      </c>
      <c r="F768" s="1" t="str">
        <f>IF($A768&gt;--RIGHT($A$2,LEN($A$2)-8),"",SUMIF(Table1[SHIFT NOMENCLATURE], $B768, Table1[EVIC FIRE]))</f>
        <v/>
      </c>
      <c r="G768" s="1" t="str">
        <f>IF($A768&gt;--RIGHT($A$2,LEN($A$2)-8),"",SUMIF(Table1[SHIFT NOMENCLATURE], $B768, Table1[EKIA]))</f>
        <v/>
      </c>
      <c r="H768" s="1" t="str">
        <f>IF($A768&gt;--RIGHT($A$2,LEN($A$2)-8),"",SUMIF(Table1[SHIFT NOMENCLATURE], $B768, Table1[EWIA]))</f>
        <v/>
      </c>
      <c r="I768" s="1" t="str">
        <f>IF($A768&gt;--RIGHT($A$2,LEN($A$2)-8),"",SUMIF(Table1[SHIFT NOMENCLATURE], $B768, Table1[EPW]))</f>
        <v/>
      </c>
      <c r="J768" s="1" t="str">
        <f>IF($A768&gt;--RIGHT($A$2,LEN($A$2)-8),"",SUMIF(Table1[SHIFT NOMENCLATURE], $B768, Table1[FVIC KILL]))</f>
        <v/>
      </c>
      <c r="K768" s="1" t="str">
        <f>IF($A768&gt;--RIGHT($A$2,LEN($A$2)-8),"",SUMIF(Table1[SHIFT NOMENCLATURE], $B768, Table1[FVIC MOB]))</f>
        <v/>
      </c>
      <c r="L768" s="1" t="str">
        <f>IF($A768&gt;--RIGHT($A$2,LEN($A$2)-8),"",SUMIF(Table1[SHIFT NOMENCLATURE], $B768, Table1[FVIC FIRE]))</f>
        <v/>
      </c>
      <c r="M768" s="1" t="str">
        <f>IF($A768&gt;--RIGHT($A$2,LEN($A$2)-8),"",SUMIF(Table1[SHIFT NOMENCLATURE], $B768, Table1[FKIA]))</f>
        <v/>
      </c>
      <c r="N768" s="1" t="str">
        <f>IF($A768&gt;--RIGHT($A$2,LEN($A$2)-8),"",SUMIF(Table1[SHIFT NOMENCLATURE], $B768, Table1[FWIA]))</f>
        <v/>
      </c>
      <c r="O768" s="1" t="str">
        <f>IF($A768&gt;--RIGHT($A$2,LEN($A$2)-8),"",SUMIF(Table1[SHIFT NOMENCLATURE], $B768, Table1[DUSTWUN]))</f>
        <v/>
      </c>
    </row>
    <row r="769" spans="1:15" x14ac:dyDescent="0.25">
      <c r="A769" s="1" t="str">
        <f t="shared" si="22"/>
        <v/>
      </c>
      <c r="B769" t="str">
        <f t="shared" si="23"/>
        <v/>
      </c>
      <c r="C769" s="1" t="str">
        <f>IF($A769&gt;--RIGHT($A$2,LEN($A$2)-8),"",COUNTIF(Table1[SHIFT NOMENCLATURE],$B769))</f>
        <v/>
      </c>
      <c r="D769" s="1" t="str">
        <f>IF($A769&gt;--RIGHT($A$2,LEN($A$2)-8),"",SUMIF(Table1[SHIFT NOMENCLATURE], $B769, Table1[EVIC KILL]))</f>
        <v/>
      </c>
      <c r="E769" s="1" t="str">
        <f>IF($A769&gt;--RIGHT($A$2,LEN($A$2)-8),"",SUMIF(Table1[SHIFT NOMENCLATURE], $B769, Table1[EVIC MOB]))</f>
        <v/>
      </c>
      <c r="F769" s="1" t="str">
        <f>IF($A769&gt;--RIGHT($A$2,LEN($A$2)-8),"",SUMIF(Table1[SHIFT NOMENCLATURE], $B769, Table1[EVIC FIRE]))</f>
        <v/>
      </c>
      <c r="G769" s="1" t="str">
        <f>IF($A769&gt;--RIGHT($A$2,LEN($A$2)-8),"",SUMIF(Table1[SHIFT NOMENCLATURE], $B769, Table1[EKIA]))</f>
        <v/>
      </c>
      <c r="H769" s="1" t="str">
        <f>IF($A769&gt;--RIGHT($A$2,LEN($A$2)-8),"",SUMIF(Table1[SHIFT NOMENCLATURE], $B769, Table1[EWIA]))</f>
        <v/>
      </c>
      <c r="I769" s="1" t="str">
        <f>IF($A769&gt;--RIGHT($A$2,LEN($A$2)-8),"",SUMIF(Table1[SHIFT NOMENCLATURE], $B769, Table1[EPW]))</f>
        <v/>
      </c>
      <c r="J769" s="1" t="str">
        <f>IF($A769&gt;--RIGHT($A$2,LEN($A$2)-8),"",SUMIF(Table1[SHIFT NOMENCLATURE], $B769, Table1[FVIC KILL]))</f>
        <v/>
      </c>
      <c r="K769" s="1" t="str">
        <f>IF($A769&gt;--RIGHT($A$2,LEN($A$2)-8),"",SUMIF(Table1[SHIFT NOMENCLATURE], $B769, Table1[FVIC MOB]))</f>
        <v/>
      </c>
      <c r="L769" s="1" t="str">
        <f>IF($A769&gt;--RIGHT($A$2,LEN($A$2)-8),"",SUMIF(Table1[SHIFT NOMENCLATURE], $B769, Table1[FVIC FIRE]))</f>
        <v/>
      </c>
      <c r="M769" s="1" t="str">
        <f>IF($A769&gt;--RIGHT($A$2,LEN($A$2)-8),"",SUMIF(Table1[SHIFT NOMENCLATURE], $B769, Table1[FKIA]))</f>
        <v/>
      </c>
      <c r="N769" s="1" t="str">
        <f>IF($A769&gt;--RIGHT($A$2,LEN($A$2)-8),"",SUMIF(Table1[SHIFT NOMENCLATURE], $B769, Table1[FWIA]))</f>
        <v/>
      </c>
      <c r="O769" s="1" t="str">
        <f>IF($A769&gt;--RIGHT($A$2,LEN($A$2)-8),"",SUMIF(Table1[SHIFT NOMENCLATURE], $B769, Table1[DUSTWUN]))</f>
        <v/>
      </c>
    </row>
    <row r="770" spans="1:15" x14ac:dyDescent="0.25">
      <c r="A770" s="1" t="str">
        <f t="shared" si="22"/>
        <v/>
      </c>
      <c r="B770" t="str">
        <f t="shared" si="23"/>
        <v/>
      </c>
      <c r="C770" s="1" t="str">
        <f>IF($A770&gt;--RIGHT($A$2,LEN($A$2)-8),"",COUNTIF(Table1[SHIFT NOMENCLATURE],$B770))</f>
        <v/>
      </c>
      <c r="D770" s="1" t="str">
        <f>IF($A770&gt;--RIGHT($A$2,LEN($A$2)-8),"",SUMIF(Table1[SHIFT NOMENCLATURE], $B770, Table1[EVIC KILL]))</f>
        <v/>
      </c>
      <c r="E770" s="1" t="str">
        <f>IF($A770&gt;--RIGHT($A$2,LEN($A$2)-8),"",SUMIF(Table1[SHIFT NOMENCLATURE], $B770, Table1[EVIC MOB]))</f>
        <v/>
      </c>
      <c r="F770" s="1" t="str">
        <f>IF($A770&gt;--RIGHT($A$2,LEN($A$2)-8),"",SUMIF(Table1[SHIFT NOMENCLATURE], $B770, Table1[EVIC FIRE]))</f>
        <v/>
      </c>
      <c r="G770" s="1" t="str">
        <f>IF($A770&gt;--RIGHT($A$2,LEN($A$2)-8),"",SUMIF(Table1[SHIFT NOMENCLATURE], $B770, Table1[EKIA]))</f>
        <v/>
      </c>
      <c r="H770" s="1" t="str">
        <f>IF($A770&gt;--RIGHT($A$2,LEN($A$2)-8),"",SUMIF(Table1[SHIFT NOMENCLATURE], $B770, Table1[EWIA]))</f>
        <v/>
      </c>
      <c r="I770" s="1" t="str">
        <f>IF($A770&gt;--RIGHT($A$2,LEN($A$2)-8),"",SUMIF(Table1[SHIFT NOMENCLATURE], $B770, Table1[EPW]))</f>
        <v/>
      </c>
      <c r="J770" s="1" t="str">
        <f>IF($A770&gt;--RIGHT($A$2,LEN($A$2)-8),"",SUMIF(Table1[SHIFT NOMENCLATURE], $B770, Table1[FVIC KILL]))</f>
        <v/>
      </c>
      <c r="K770" s="1" t="str">
        <f>IF($A770&gt;--RIGHT($A$2,LEN($A$2)-8),"",SUMIF(Table1[SHIFT NOMENCLATURE], $B770, Table1[FVIC MOB]))</f>
        <v/>
      </c>
      <c r="L770" s="1" t="str">
        <f>IF($A770&gt;--RIGHT($A$2,LEN($A$2)-8),"",SUMIF(Table1[SHIFT NOMENCLATURE], $B770, Table1[FVIC FIRE]))</f>
        <v/>
      </c>
      <c r="M770" s="1" t="str">
        <f>IF($A770&gt;--RIGHT($A$2,LEN($A$2)-8),"",SUMIF(Table1[SHIFT NOMENCLATURE], $B770, Table1[FKIA]))</f>
        <v/>
      </c>
      <c r="N770" s="1" t="str">
        <f>IF($A770&gt;--RIGHT($A$2,LEN($A$2)-8),"",SUMIF(Table1[SHIFT NOMENCLATURE], $B770, Table1[FWIA]))</f>
        <v/>
      </c>
      <c r="O770" s="1" t="str">
        <f>IF($A770&gt;--RIGHT($A$2,LEN($A$2)-8),"",SUMIF(Table1[SHIFT NOMENCLATURE], $B770, Table1[DUSTWUN]))</f>
        <v/>
      </c>
    </row>
    <row r="771" spans="1:15" x14ac:dyDescent="0.25">
      <c r="A771" s="1" t="str">
        <f t="shared" si="22"/>
        <v/>
      </c>
      <c r="B771" t="str">
        <f t="shared" si="23"/>
        <v/>
      </c>
      <c r="C771" s="1" t="str">
        <f>IF($A771&gt;--RIGHT($A$2,LEN($A$2)-8),"",COUNTIF(Table1[SHIFT NOMENCLATURE],$B771))</f>
        <v/>
      </c>
      <c r="D771" s="1" t="str">
        <f>IF($A771&gt;--RIGHT($A$2,LEN($A$2)-8),"",SUMIF(Table1[SHIFT NOMENCLATURE], $B771, Table1[EVIC KILL]))</f>
        <v/>
      </c>
      <c r="E771" s="1" t="str">
        <f>IF($A771&gt;--RIGHT($A$2,LEN($A$2)-8),"",SUMIF(Table1[SHIFT NOMENCLATURE], $B771, Table1[EVIC MOB]))</f>
        <v/>
      </c>
      <c r="F771" s="1" t="str">
        <f>IF($A771&gt;--RIGHT($A$2,LEN($A$2)-8),"",SUMIF(Table1[SHIFT NOMENCLATURE], $B771, Table1[EVIC FIRE]))</f>
        <v/>
      </c>
      <c r="G771" s="1" t="str">
        <f>IF($A771&gt;--RIGHT($A$2,LEN($A$2)-8),"",SUMIF(Table1[SHIFT NOMENCLATURE], $B771, Table1[EKIA]))</f>
        <v/>
      </c>
      <c r="H771" s="1" t="str">
        <f>IF($A771&gt;--RIGHT($A$2,LEN($A$2)-8),"",SUMIF(Table1[SHIFT NOMENCLATURE], $B771, Table1[EWIA]))</f>
        <v/>
      </c>
      <c r="I771" s="1" t="str">
        <f>IF($A771&gt;--RIGHT($A$2,LEN($A$2)-8),"",SUMIF(Table1[SHIFT NOMENCLATURE], $B771, Table1[EPW]))</f>
        <v/>
      </c>
      <c r="J771" s="1" t="str">
        <f>IF($A771&gt;--RIGHT($A$2,LEN($A$2)-8),"",SUMIF(Table1[SHIFT NOMENCLATURE], $B771, Table1[FVIC KILL]))</f>
        <v/>
      </c>
      <c r="K771" s="1" t="str">
        <f>IF($A771&gt;--RIGHT($A$2,LEN($A$2)-8),"",SUMIF(Table1[SHIFT NOMENCLATURE], $B771, Table1[FVIC MOB]))</f>
        <v/>
      </c>
      <c r="L771" s="1" t="str">
        <f>IF($A771&gt;--RIGHT($A$2,LEN($A$2)-8),"",SUMIF(Table1[SHIFT NOMENCLATURE], $B771, Table1[FVIC FIRE]))</f>
        <v/>
      </c>
      <c r="M771" s="1" t="str">
        <f>IF($A771&gt;--RIGHT($A$2,LEN($A$2)-8),"",SUMIF(Table1[SHIFT NOMENCLATURE], $B771, Table1[FKIA]))</f>
        <v/>
      </c>
      <c r="N771" s="1" t="str">
        <f>IF($A771&gt;--RIGHT($A$2,LEN($A$2)-8),"",SUMIF(Table1[SHIFT NOMENCLATURE], $B771, Table1[FWIA]))</f>
        <v/>
      </c>
      <c r="O771" s="1" t="str">
        <f>IF($A771&gt;--RIGHT($A$2,LEN($A$2)-8),"",SUMIF(Table1[SHIFT NOMENCLATURE], $B771, Table1[DUSTWUN]))</f>
        <v/>
      </c>
    </row>
    <row r="772" spans="1:15" x14ac:dyDescent="0.25">
      <c r="A772" s="1" t="str">
        <f t="shared" si="22"/>
        <v/>
      </c>
      <c r="B772" t="str">
        <f t="shared" si="23"/>
        <v/>
      </c>
      <c r="C772" s="1" t="str">
        <f>IF($A772&gt;--RIGHT($A$2,LEN($A$2)-8),"",COUNTIF(Table1[SHIFT NOMENCLATURE],$B772))</f>
        <v/>
      </c>
      <c r="D772" s="1" t="str">
        <f>IF($A772&gt;--RIGHT($A$2,LEN($A$2)-8),"",SUMIF(Table1[SHIFT NOMENCLATURE], $B772, Table1[EVIC KILL]))</f>
        <v/>
      </c>
      <c r="E772" s="1" t="str">
        <f>IF($A772&gt;--RIGHT($A$2,LEN($A$2)-8),"",SUMIF(Table1[SHIFT NOMENCLATURE], $B772, Table1[EVIC MOB]))</f>
        <v/>
      </c>
      <c r="F772" s="1" t="str">
        <f>IF($A772&gt;--RIGHT($A$2,LEN($A$2)-8),"",SUMIF(Table1[SHIFT NOMENCLATURE], $B772, Table1[EVIC FIRE]))</f>
        <v/>
      </c>
      <c r="G772" s="1" t="str">
        <f>IF($A772&gt;--RIGHT($A$2,LEN($A$2)-8),"",SUMIF(Table1[SHIFT NOMENCLATURE], $B772, Table1[EKIA]))</f>
        <v/>
      </c>
      <c r="H772" s="1" t="str">
        <f>IF($A772&gt;--RIGHT($A$2,LEN($A$2)-8),"",SUMIF(Table1[SHIFT NOMENCLATURE], $B772, Table1[EWIA]))</f>
        <v/>
      </c>
      <c r="I772" s="1" t="str">
        <f>IF($A772&gt;--RIGHT($A$2,LEN($A$2)-8),"",SUMIF(Table1[SHIFT NOMENCLATURE], $B772, Table1[EPW]))</f>
        <v/>
      </c>
      <c r="J772" s="1" t="str">
        <f>IF($A772&gt;--RIGHT($A$2,LEN($A$2)-8),"",SUMIF(Table1[SHIFT NOMENCLATURE], $B772, Table1[FVIC KILL]))</f>
        <v/>
      </c>
      <c r="K772" s="1" t="str">
        <f>IF($A772&gt;--RIGHT($A$2,LEN($A$2)-8),"",SUMIF(Table1[SHIFT NOMENCLATURE], $B772, Table1[FVIC MOB]))</f>
        <v/>
      </c>
      <c r="L772" s="1" t="str">
        <f>IF($A772&gt;--RIGHT($A$2,LEN($A$2)-8),"",SUMIF(Table1[SHIFT NOMENCLATURE], $B772, Table1[FVIC FIRE]))</f>
        <v/>
      </c>
      <c r="M772" s="1" t="str">
        <f>IF($A772&gt;--RIGHT($A$2,LEN($A$2)-8),"",SUMIF(Table1[SHIFT NOMENCLATURE], $B772, Table1[FKIA]))</f>
        <v/>
      </c>
      <c r="N772" s="1" t="str">
        <f>IF($A772&gt;--RIGHT($A$2,LEN($A$2)-8),"",SUMIF(Table1[SHIFT NOMENCLATURE], $B772, Table1[FWIA]))</f>
        <v/>
      </c>
      <c r="O772" s="1" t="str">
        <f>IF($A772&gt;--RIGHT($A$2,LEN($A$2)-8),"",SUMIF(Table1[SHIFT NOMENCLATURE], $B772, Table1[DUSTWUN]))</f>
        <v/>
      </c>
    </row>
    <row r="773" spans="1:15" x14ac:dyDescent="0.25">
      <c r="A773" s="1" t="str">
        <f t="shared" ref="A773:A836" si="24">IF($A772&gt;--RIGHT($A$2,LEN($A$2)-8)-1,"",ROW()-2)</f>
        <v/>
      </c>
      <c r="B773" t="str">
        <f t="shared" ref="B773:B836" si="25">IF($A772&gt;--RIGHT($A$2,LEN($A$2)-8)-1,"",IF(MID($B772,3,4)="1900",CONCATENATE(TEXT(DATEVALUE(MID($B772,15,2)&amp;MID($B772,21,3)&amp;RIGHT($B772,4)),"dd"), "0700-1900", UPPER(TEXT(DATEVALUE(MID($B772,15,2)&amp;MID($B772,21,3)&amp;RIGHT($B772,4)),"mmm")), RIGHT($B772,4)), CONCATENATE(LEFT($B772,2), "1900", MID($B772,12,3), RIGHT($B772,4), "-", TEXT(DATEVALUE(LEFT($B772,2)&amp;MID($B772,12,3)&amp;RIGHT($B772,4))+1,"dd"),"0700", UPPER(TEXT(DATEVALUE(LEFT($B772,2)&amp;MID($B772,12,3)&amp;RIGHT($B772,4))+1,"mmm")), TEXT(DATEVALUE(LEFT($B772,2)&amp;MID($B772,12,3)&amp;RIGHT($B772,4))+1,"yyyy"))))</f>
        <v/>
      </c>
      <c r="C773" s="1" t="str">
        <f>IF($A773&gt;--RIGHT($A$2,LEN($A$2)-8),"",COUNTIF(Table1[SHIFT NOMENCLATURE],$B773))</f>
        <v/>
      </c>
      <c r="D773" s="1" t="str">
        <f>IF($A773&gt;--RIGHT($A$2,LEN($A$2)-8),"",SUMIF(Table1[SHIFT NOMENCLATURE], $B773, Table1[EVIC KILL]))</f>
        <v/>
      </c>
      <c r="E773" s="1" t="str">
        <f>IF($A773&gt;--RIGHT($A$2,LEN($A$2)-8),"",SUMIF(Table1[SHIFT NOMENCLATURE], $B773, Table1[EVIC MOB]))</f>
        <v/>
      </c>
      <c r="F773" s="1" t="str">
        <f>IF($A773&gt;--RIGHT($A$2,LEN($A$2)-8),"",SUMIF(Table1[SHIFT NOMENCLATURE], $B773, Table1[EVIC FIRE]))</f>
        <v/>
      </c>
      <c r="G773" s="1" t="str">
        <f>IF($A773&gt;--RIGHT($A$2,LEN($A$2)-8),"",SUMIF(Table1[SHIFT NOMENCLATURE], $B773, Table1[EKIA]))</f>
        <v/>
      </c>
      <c r="H773" s="1" t="str">
        <f>IF($A773&gt;--RIGHT($A$2,LEN($A$2)-8),"",SUMIF(Table1[SHIFT NOMENCLATURE], $B773, Table1[EWIA]))</f>
        <v/>
      </c>
      <c r="I773" s="1" t="str">
        <f>IF($A773&gt;--RIGHT($A$2,LEN($A$2)-8),"",SUMIF(Table1[SHIFT NOMENCLATURE], $B773, Table1[EPW]))</f>
        <v/>
      </c>
      <c r="J773" s="1" t="str">
        <f>IF($A773&gt;--RIGHT($A$2,LEN($A$2)-8),"",SUMIF(Table1[SHIFT NOMENCLATURE], $B773, Table1[FVIC KILL]))</f>
        <v/>
      </c>
      <c r="K773" s="1" t="str">
        <f>IF($A773&gt;--RIGHT($A$2,LEN($A$2)-8),"",SUMIF(Table1[SHIFT NOMENCLATURE], $B773, Table1[FVIC MOB]))</f>
        <v/>
      </c>
      <c r="L773" s="1" t="str">
        <f>IF($A773&gt;--RIGHT($A$2,LEN($A$2)-8),"",SUMIF(Table1[SHIFT NOMENCLATURE], $B773, Table1[FVIC FIRE]))</f>
        <v/>
      </c>
      <c r="M773" s="1" t="str">
        <f>IF($A773&gt;--RIGHT($A$2,LEN($A$2)-8),"",SUMIF(Table1[SHIFT NOMENCLATURE], $B773, Table1[FKIA]))</f>
        <v/>
      </c>
      <c r="N773" s="1" t="str">
        <f>IF($A773&gt;--RIGHT($A$2,LEN($A$2)-8),"",SUMIF(Table1[SHIFT NOMENCLATURE], $B773, Table1[FWIA]))</f>
        <v/>
      </c>
      <c r="O773" s="1" t="str">
        <f>IF($A773&gt;--RIGHT($A$2,LEN($A$2)-8),"",SUMIF(Table1[SHIFT NOMENCLATURE], $B773, Table1[DUSTWUN]))</f>
        <v/>
      </c>
    </row>
    <row r="774" spans="1:15" x14ac:dyDescent="0.25">
      <c r="A774" s="1" t="str">
        <f t="shared" si="24"/>
        <v/>
      </c>
      <c r="B774" t="str">
        <f t="shared" si="25"/>
        <v/>
      </c>
      <c r="C774" s="1" t="str">
        <f>IF($A774&gt;--RIGHT($A$2,LEN($A$2)-8),"",COUNTIF(Table1[SHIFT NOMENCLATURE],$B774))</f>
        <v/>
      </c>
      <c r="D774" s="1" t="str">
        <f>IF($A774&gt;--RIGHT($A$2,LEN($A$2)-8),"",SUMIF(Table1[SHIFT NOMENCLATURE], $B774, Table1[EVIC KILL]))</f>
        <v/>
      </c>
      <c r="E774" s="1" t="str">
        <f>IF($A774&gt;--RIGHT($A$2,LEN($A$2)-8),"",SUMIF(Table1[SHIFT NOMENCLATURE], $B774, Table1[EVIC MOB]))</f>
        <v/>
      </c>
      <c r="F774" s="1" t="str">
        <f>IF($A774&gt;--RIGHT($A$2,LEN($A$2)-8),"",SUMIF(Table1[SHIFT NOMENCLATURE], $B774, Table1[EVIC FIRE]))</f>
        <v/>
      </c>
      <c r="G774" s="1" t="str">
        <f>IF($A774&gt;--RIGHT($A$2,LEN($A$2)-8),"",SUMIF(Table1[SHIFT NOMENCLATURE], $B774, Table1[EKIA]))</f>
        <v/>
      </c>
      <c r="H774" s="1" t="str">
        <f>IF($A774&gt;--RIGHT($A$2,LEN($A$2)-8),"",SUMIF(Table1[SHIFT NOMENCLATURE], $B774, Table1[EWIA]))</f>
        <v/>
      </c>
      <c r="I774" s="1" t="str">
        <f>IF($A774&gt;--RIGHT($A$2,LEN($A$2)-8),"",SUMIF(Table1[SHIFT NOMENCLATURE], $B774, Table1[EPW]))</f>
        <v/>
      </c>
      <c r="J774" s="1" t="str">
        <f>IF($A774&gt;--RIGHT($A$2,LEN($A$2)-8),"",SUMIF(Table1[SHIFT NOMENCLATURE], $B774, Table1[FVIC KILL]))</f>
        <v/>
      </c>
      <c r="K774" s="1" t="str">
        <f>IF($A774&gt;--RIGHT($A$2,LEN($A$2)-8),"",SUMIF(Table1[SHIFT NOMENCLATURE], $B774, Table1[FVIC MOB]))</f>
        <v/>
      </c>
      <c r="L774" s="1" t="str">
        <f>IF($A774&gt;--RIGHT($A$2,LEN($A$2)-8),"",SUMIF(Table1[SHIFT NOMENCLATURE], $B774, Table1[FVIC FIRE]))</f>
        <v/>
      </c>
      <c r="M774" s="1" t="str">
        <f>IF($A774&gt;--RIGHT($A$2,LEN($A$2)-8),"",SUMIF(Table1[SHIFT NOMENCLATURE], $B774, Table1[FKIA]))</f>
        <v/>
      </c>
      <c r="N774" s="1" t="str">
        <f>IF($A774&gt;--RIGHT($A$2,LEN($A$2)-8),"",SUMIF(Table1[SHIFT NOMENCLATURE], $B774, Table1[FWIA]))</f>
        <v/>
      </c>
      <c r="O774" s="1" t="str">
        <f>IF($A774&gt;--RIGHT($A$2,LEN($A$2)-8),"",SUMIF(Table1[SHIFT NOMENCLATURE], $B774, Table1[DUSTWUN]))</f>
        <v/>
      </c>
    </row>
    <row r="775" spans="1:15" x14ac:dyDescent="0.25">
      <c r="A775" s="1" t="str">
        <f t="shared" si="24"/>
        <v/>
      </c>
      <c r="B775" t="str">
        <f t="shared" si="25"/>
        <v/>
      </c>
      <c r="C775" s="1" t="str">
        <f>IF($A775&gt;--RIGHT($A$2,LEN($A$2)-8),"",COUNTIF(Table1[SHIFT NOMENCLATURE],$B775))</f>
        <v/>
      </c>
      <c r="D775" s="1" t="str">
        <f>IF($A775&gt;--RIGHT($A$2,LEN($A$2)-8),"",SUMIF(Table1[SHIFT NOMENCLATURE], $B775, Table1[EVIC KILL]))</f>
        <v/>
      </c>
      <c r="E775" s="1" t="str">
        <f>IF($A775&gt;--RIGHT($A$2,LEN($A$2)-8),"",SUMIF(Table1[SHIFT NOMENCLATURE], $B775, Table1[EVIC MOB]))</f>
        <v/>
      </c>
      <c r="F775" s="1" t="str">
        <f>IF($A775&gt;--RIGHT($A$2,LEN($A$2)-8),"",SUMIF(Table1[SHIFT NOMENCLATURE], $B775, Table1[EVIC FIRE]))</f>
        <v/>
      </c>
      <c r="G775" s="1" t="str">
        <f>IF($A775&gt;--RIGHT($A$2,LEN($A$2)-8),"",SUMIF(Table1[SHIFT NOMENCLATURE], $B775, Table1[EKIA]))</f>
        <v/>
      </c>
      <c r="H775" s="1" t="str">
        <f>IF($A775&gt;--RIGHT($A$2,LEN($A$2)-8),"",SUMIF(Table1[SHIFT NOMENCLATURE], $B775, Table1[EWIA]))</f>
        <v/>
      </c>
      <c r="I775" s="1" t="str">
        <f>IF($A775&gt;--RIGHT($A$2,LEN($A$2)-8),"",SUMIF(Table1[SHIFT NOMENCLATURE], $B775, Table1[EPW]))</f>
        <v/>
      </c>
      <c r="J775" s="1" t="str">
        <f>IF($A775&gt;--RIGHT($A$2,LEN($A$2)-8),"",SUMIF(Table1[SHIFT NOMENCLATURE], $B775, Table1[FVIC KILL]))</f>
        <v/>
      </c>
      <c r="K775" s="1" t="str">
        <f>IF($A775&gt;--RIGHT($A$2,LEN($A$2)-8),"",SUMIF(Table1[SHIFT NOMENCLATURE], $B775, Table1[FVIC MOB]))</f>
        <v/>
      </c>
      <c r="L775" s="1" t="str">
        <f>IF($A775&gt;--RIGHT($A$2,LEN($A$2)-8),"",SUMIF(Table1[SHIFT NOMENCLATURE], $B775, Table1[FVIC FIRE]))</f>
        <v/>
      </c>
      <c r="M775" s="1" t="str">
        <f>IF($A775&gt;--RIGHT($A$2,LEN($A$2)-8),"",SUMIF(Table1[SHIFT NOMENCLATURE], $B775, Table1[FKIA]))</f>
        <v/>
      </c>
      <c r="N775" s="1" t="str">
        <f>IF($A775&gt;--RIGHT($A$2,LEN($A$2)-8),"",SUMIF(Table1[SHIFT NOMENCLATURE], $B775, Table1[FWIA]))</f>
        <v/>
      </c>
      <c r="O775" s="1" t="str">
        <f>IF($A775&gt;--RIGHT($A$2,LEN($A$2)-8),"",SUMIF(Table1[SHIFT NOMENCLATURE], $B775, Table1[DUSTWUN]))</f>
        <v/>
      </c>
    </row>
    <row r="776" spans="1:15" x14ac:dyDescent="0.25">
      <c r="A776" s="1" t="str">
        <f t="shared" si="24"/>
        <v/>
      </c>
      <c r="B776" t="str">
        <f t="shared" si="25"/>
        <v/>
      </c>
      <c r="C776" s="1" t="str">
        <f>IF($A776&gt;--RIGHT($A$2,LEN($A$2)-8),"",COUNTIF(Table1[SHIFT NOMENCLATURE],$B776))</f>
        <v/>
      </c>
      <c r="D776" s="1" t="str">
        <f>IF($A776&gt;--RIGHT($A$2,LEN($A$2)-8),"",SUMIF(Table1[SHIFT NOMENCLATURE], $B776, Table1[EVIC KILL]))</f>
        <v/>
      </c>
      <c r="E776" s="1" t="str">
        <f>IF($A776&gt;--RIGHT($A$2,LEN($A$2)-8),"",SUMIF(Table1[SHIFT NOMENCLATURE], $B776, Table1[EVIC MOB]))</f>
        <v/>
      </c>
      <c r="F776" s="1" t="str">
        <f>IF($A776&gt;--RIGHT($A$2,LEN($A$2)-8),"",SUMIF(Table1[SHIFT NOMENCLATURE], $B776, Table1[EVIC FIRE]))</f>
        <v/>
      </c>
      <c r="G776" s="1" t="str">
        <f>IF($A776&gt;--RIGHT($A$2,LEN($A$2)-8),"",SUMIF(Table1[SHIFT NOMENCLATURE], $B776, Table1[EKIA]))</f>
        <v/>
      </c>
      <c r="H776" s="1" t="str">
        <f>IF($A776&gt;--RIGHT($A$2,LEN($A$2)-8),"",SUMIF(Table1[SHIFT NOMENCLATURE], $B776, Table1[EWIA]))</f>
        <v/>
      </c>
      <c r="I776" s="1" t="str">
        <f>IF($A776&gt;--RIGHT($A$2,LEN($A$2)-8),"",SUMIF(Table1[SHIFT NOMENCLATURE], $B776, Table1[EPW]))</f>
        <v/>
      </c>
      <c r="J776" s="1" t="str">
        <f>IF($A776&gt;--RIGHT($A$2,LEN($A$2)-8),"",SUMIF(Table1[SHIFT NOMENCLATURE], $B776, Table1[FVIC KILL]))</f>
        <v/>
      </c>
      <c r="K776" s="1" t="str">
        <f>IF($A776&gt;--RIGHT($A$2,LEN($A$2)-8),"",SUMIF(Table1[SHIFT NOMENCLATURE], $B776, Table1[FVIC MOB]))</f>
        <v/>
      </c>
      <c r="L776" s="1" t="str">
        <f>IF($A776&gt;--RIGHT($A$2,LEN($A$2)-8),"",SUMIF(Table1[SHIFT NOMENCLATURE], $B776, Table1[FVIC FIRE]))</f>
        <v/>
      </c>
      <c r="M776" s="1" t="str">
        <f>IF($A776&gt;--RIGHT($A$2,LEN($A$2)-8),"",SUMIF(Table1[SHIFT NOMENCLATURE], $B776, Table1[FKIA]))</f>
        <v/>
      </c>
      <c r="N776" s="1" t="str">
        <f>IF($A776&gt;--RIGHT($A$2,LEN($A$2)-8),"",SUMIF(Table1[SHIFT NOMENCLATURE], $B776, Table1[FWIA]))</f>
        <v/>
      </c>
      <c r="O776" s="1" t="str">
        <f>IF($A776&gt;--RIGHT($A$2,LEN($A$2)-8),"",SUMIF(Table1[SHIFT NOMENCLATURE], $B776, Table1[DUSTWUN]))</f>
        <v/>
      </c>
    </row>
    <row r="777" spans="1:15" x14ac:dyDescent="0.25">
      <c r="A777" s="1" t="str">
        <f t="shared" si="24"/>
        <v/>
      </c>
      <c r="B777" t="str">
        <f t="shared" si="25"/>
        <v/>
      </c>
      <c r="C777" s="1" t="str">
        <f>IF($A777&gt;--RIGHT($A$2,LEN($A$2)-8),"",COUNTIF(Table1[SHIFT NOMENCLATURE],$B777))</f>
        <v/>
      </c>
      <c r="D777" s="1" t="str">
        <f>IF($A777&gt;--RIGHT($A$2,LEN($A$2)-8),"",SUMIF(Table1[SHIFT NOMENCLATURE], $B777, Table1[EVIC KILL]))</f>
        <v/>
      </c>
      <c r="E777" s="1" t="str">
        <f>IF($A777&gt;--RIGHT($A$2,LEN($A$2)-8),"",SUMIF(Table1[SHIFT NOMENCLATURE], $B777, Table1[EVIC MOB]))</f>
        <v/>
      </c>
      <c r="F777" s="1" t="str">
        <f>IF($A777&gt;--RIGHT($A$2,LEN($A$2)-8),"",SUMIF(Table1[SHIFT NOMENCLATURE], $B777, Table1[EVIC FIRE]))</f>
        <v/>
      </c>
      <c r="G777" s="1" t="str">
        <f>IF($A777&gt;--RIGHT($A$2,LEN($A$2)-8),"",SUMIF(Table1[SHIFT NOMENCLATURE], $B777, Table1[EKIA]))</f>
        <v/>
      </c>
      <c r="H777" s="1" t="str">
        <f>IF($A777&gt;--RIGHT($A$2,LEN($A$2)-8),"",SUMIF(Table1[SHIFT NOMENCLATURE], $B777, Table1[EWIA]))</f>
        <v/>
      </c>
      <c r="I777" s="1" t="str">
        <f>IF($A777&gt;--RIGHT($A$2,LEN($A$2)-8),"",SUMIF(Table1[SHIFT NOMENCLATURE], $B777, Table1[EPW]))</f>
        <v/>
      </c>
      <c r="J777" s="1" t="str">
        <f>IF($A777&gt;--RIGHT($A$2,LEN($A$2)-8),"",SUMIF(Table1[SHIFT NOMENCLATURE], $B777, Table1[FVIC KILL]))</f>
        <v/>
      </c>
      <c r="K777" s="1" t="str">
        <f>IF($A777&gt;--RIGHT($A$2,LEN($A$2)-8),"",SUMIF(Table1[SHIFT NOMENCLATURE], $B777, Table1[FVIC MOB]))</f>
        <v/>
      </c>
      <c r="L777" s="1" t="str">
        <f>IF($A777&gt;--RIGHT($A$2,LEN($A$2)-8),"",SUMIF(Table1[SHIFT NOMENCLATURE], $B777, Table1[FVIC FIRE]))</f>
        <v/>
      </c>
      <c r="M777" s="1" t="str">
        <f>IF($A777&gt;--RIGHT($A$2,LEN($A$2)-8),"",SUMIF(Table1[SHIFT NOMENCLATURE], $B777, Table1[FKIA]))</f>
        <v/>
      </c>
      <c r="N777" s="1" t="str">
        <f>IF($A777&gt;--RIGHT($A$2,LEN($A$2)-8),"",SUMIF(Table1[SHIFT NOMENCLATURE], $B777, Table1[FWIA]))</f>
        <v/>
      </c>
      <c r="O777" s="1" t="str">
        <f>IF($A777&gt;--RIGHT($A$2,LEN($A$2)-8),"",SUMIF(Table1[SHIFT NOMENCLATURE], $B777, Table1[DUSTWUN]))</f>
        <v/>
      </c>
    </row>
    <row r="778" spans="1:15" x14ac:dyDescent="0.25">
      <c r="A778" s="1" t="str">
        <f t="shared" si="24"/>
        <v/>
      </c>
      <c r="B778" t="str">
        <f t="shared" si="25"/>
        <v/>
      </c>
      <c r="C778" s="1" t="str">
        <f>IF($A778&gt;--RIGHT($A$2,LEN($A$2)-8),"",COUNTIF(Table1[SHIFT NOMENCLATURE],$B778))</f>
        <v/>
      </c>
      <c r="D778" s="1" t="str">
        <f>IF($A778&gt;--RIGHT($A$2,LEN($A$2)-8),"",SUMIF(Table1[SHIFT NOMENCLATURE], $B778, Table1[EVIC KILL]))</f>
        <v/>
      </c>
      <c r="E778" s="1" t="str">
        <f>IF($A778&gt;--RIGHT($A$2,LEN($A$2)-8),"",SUMIF(Table1[SHIFT NOMENCLATURE], $B778, Table1[EVIC MOB]))</f>
        <v/>
      </c>
      <c r="F778" s="1" t="str">
        <f>IF($A778&gt;--RIGHT($A$2,LEN($A$2)-8),"",SUMIF(Table1[SHIFT NOMENCLATURE], $B778, Table1[EVIC FIRE]))</f>
        <v/>
      </c>
      <c r="G778" s="1" t="str">
        <f>IF($A778&gt;--RIGHT($A$2,LEN($A$2)-8),"",SUMIF(Table1[SHIFT NOMENCLATURE], $B778, Table1[EKIA]))</f>
        <v/>
      </c>
      <c r="H778" s="1" t="str">
        <f>IF($A778&gt;--RIGHT($A$2,LEN($A$2)-8),"",SUMIF(Table1[SHIFT NOMENCLATURE], $B778, Table1[EWIA]))</f>
        <v/>
      </c>
      <c r="I778" s="1" t="str">
        <f>IF($A778&gt;--RIGHT($A$2,LEN($A$2)-8),"",SUMIF(Table1[SHIFT NOMENCLATURE], $B778, Table1[EPW]))</f>
        <v/>
      </c>
      <c r="J778" s="1" t="str">
        <f>IF($A778&gt;--RIGHT($A$2,LEN($A$2)-8),"",SUMIF(Table1[SHIFT NOMENCLATURE], $B778, Table1[FVIC KILL]))</f>
        <v/>
      </c>
      <c r="K778" s="1" t="str">
        <f>IF($A778&gt;--RIGHT($A$2,LEN($A$2)-8),"",SUMIF(Table1[SHIFT NOMENCLATURE], $B778, Table1[FVIC MOB]))</f>
        <v/>
      </c>
      <c r="L778" s="1" t="str">
        <f>IF($A778&gt;--RIGHT($A$2,LEN($A$2)-8),"",SUMIF(Table1[SHIFT NOMENCLATURE], $B778, Table1[FVIC FIRE]))</f>
        <v/>
      </c>
      <c r="M778" s="1" t="str">
        <f>IF($A778&gt;--RIGHT($A$2,LEN($A$2)-8),"",SUMIF(Table1[SHIFT NOMENCLATURE], $B778, Table1[FKIA]))</f>
        <v/>
      </c>
      <c r="N778" s="1" t="str">
        <f>IF($A778&gt;--RIGHT($A$2,LEN($A$2)-8),"",SUMIF(Table1[SHIFT NOMENCLATURE], $B778, Table1[FWIA]))</f>
        <v/>
      </c>
      <c r="O778" s="1" t="str">
        <f>IF($A778&gt;--RIGHT($A$2,LEN($A$2)-8),"",SUMIF(Table1[SHIFT NOMENCLATURE], $B778, Table1[DUSTWUN]))</f>
        <v/>
      </c>
    </row>
    <row r="779" spans="1:15" x14ac:dyDescent="0.25">
      <c r="A779" s="1" t="str">
        <f t="shared" si="24"/>
        <v/>
      </c>
      <c r="B779" t="str">
        <f t="shared" si="25"/>
        <v/>
      </c>
      <c r="C779" s="1" t="str">
        <f>IF($A779&gt;--RIGHT($A$2,LEN($A$2)-8),"",COUNTIF(Table1[SHIFT NOMENCLATURE],$B779))</f>
        <v/>
      </c>
      <c r="D779" s="1" t="str">
        <f>IF($A779&gt;--RIGHT($A$2,LEN($A$2)-8),"",SUMIF(Table1[SHIFT NOMENCLATURE], $B779, Table1[EVIC KILL]))</f>
        <v/>
      </c>
      <c r="E779" s="1" t="str">
        <f>IF($A779&gt;--RIGHT($A$2,LEN($A$2)-8),"",SUMIF(Table1[SHIFT NOMENCLATURE], $B779, Table1[EVIC MOB]))</f>
        <v/>
      </c>
      <c r="F779" s="1" t="str">
        <f>IF($A779&gt;--RIGHT($A$2,LEN($A$2)-8),"",SUMIF(Table1[SHIFT NOMENCLATURE], $B779, Table1[EVIC FIRE]))</f>
        <v/>
      </c>
      <c r="G779" s="1" t="str">
        <f>IF($A779&gt;--RIGHT($A$2,LEN($A$2)-8),"",SUMIF(Table1[SHIFT NOMENCLATURE], $B779, Table1[EKIA]))</f>
        <v/>
      </c>
      <c r="H779" s="1" t="str">
        <f>IF($A779&gt;--RIGHT($A$2,LEN($A$2)-8),"",SUMIF(Table1[SHIFT NOMENCLATURE], $B779, Table1[EWIA]))</f>
        <v/>
      </c>
      <c r="I779" s="1" t="str">
        <f>IF($A779&gt;--RIGHT($A$2,LEN($A$2)-8),"",SUMIF(Table1[SHIFT NOMENCLATURE], $B779, Table1[EPW]))</f>
        <v/>
      </c>
      <c r="J779" s="1" t="str">
        <f>IF($A779&gt;--RIGHT($A$2,LEN($A$2)-8),"",SUMIF(Table1[SHIFT NOMENCLATURE], $B779, Table1[FVIC KILL]))</f>
        <v/>
      </c>
      <c r="K779" s="1" t="str">
        <f>IF($A779&gt;--RIGHT($A$2,LEN($A$2)-8),"",SUMIF(Table1[SHIFT NOMENCLATURE], $B779, Table1[FVIC MOB]))</f>
        <v/>
      </c>
      <c r="L779" s="1" t="str">
        <f>IF($A779&gt;--RIGHT($A$2,LEN($A$2)-8),"",SUMIF(Table1[SHIFT NOMENCLATURE], $B779, Table1[FVIC FIRE]))</f>
        <v/>
      </c>
      <c r="M779" s="1" t="str">
        <f>IF($A779&gt;--RIGHT($A$2,LEN($A$2)-8),"",SUMIF(Table1[SHIFT NOMENCLATURE], $B779, Table1[FKIA]))</f>
        <v/>
      </c>
      <c r="N779" s="1" t="str">
        <f>IF($A779&gt;--RIGHT($A$2,LEN($A$2)-8),"",SUMIF(Table1[SHIFT NOMENCLATURE], $B779, Table1[FWIA]))</f>
        <v/>
      </c>
      <c r="O779" s="1" t="str">
        <f>IF($A779&gt;--RIGHT($A$2,LEN($A$2)-8),"",SUMIF(Table1[SHIFT NOMENCLATURE], $B779, Table1[DUSTWUN]))</f>
        <v/>
      </c>
    </row>
    <row r="780" spans="1:15" x14ac:dyDescent="0.25">
      <c r="A780" s="1" t="str">
        <f t="shared" si="24"/>
        <v/>
      </c>
      <c r="B780" t="str">
        <f t="shared" si="25"/>
        <v/>
      </c>
      <c r="C780" s="1" t="str">
        <f>IF($A780&gt;--RIGHT($A$2,LEN($A$2)-8),"",COUNTIF(Table1[SHIFT NOMENCLATURE],$B780))</f>
        <v/>
      </c>
      <c r="D780" s="1" t="str">
        <f>IF($A780&gt;--RIGHT($A$2,LEN($A$2)-8),"",SUMIF(Table1[SHIFT NOMENCLATURE], $B780, Table1[EVIC KILL]))</f>
        <v/>
      </c>
      <c r="E780" s="1" t="str">
        <f>IF($A780&gt;--RIGHT($A$2,LEN($A$2)-8),"",SUMIF(Table1[SHIFT NOMENCLATURE], $B780, Table1[EVIC MOB]))</f>
        <v/>
      </c>
      <c r="F780" s="1" t="str">
        <f>IF($A780&gt;--RIGHT($A$2,LEN($A$2)-8),"",SUMIF(Table1[SHIFT NOMENCLATURE], $B780, Table1[EVIC FIRE]))</f>
        <v/>
      </c>
      <c r="G780" s="1" t="str">
        <f>IF($A780&gt;--RIGHT($A$2,LEN($A$2)-8),"",SUMIF(Table1[SHIFT NOMENCLATURE], $B780, Table1[EKIA]))</f>
        <v/>
      </c>
      <c r="H780" s="1" t="str">
        <f>IF($A780&gt;--RIGHT($A$2,LEN($A$2)-8),"",SUMIF(Table1[SHIFT NOMENCLATURE], $B780, Table1[EWIA]))</f>
        <v/>
      </c>
      <c r="I780" s="1" t="str">
        <f>IF($A780&gt;--RIGHT($A$2,LEN($A$2)-8),"",SUMIF(Table1[SHIFT NOMENCLATURE], $B780, Table1[EPW]))</f>
        <v/>
      </c>
      <c r="J780" s="1" t="str">
        <f>IF($A780&gt;--RIGHT($A$2,LEN($A$2)-8),"",SUMIF(Table1[SHIFT NOMENCLATURE], $B780, Table1[FVIC KILL]))</f>
        <v/>
      </c>
      <c r="K780" s="1" t="str">
        <f>IF($A780&gt;--RIGHT($A$2,LEN($A$2)-8),"",SUMIF(Table1[SHIFT NOMENCLATURE], $B780, Table1[FVIC MOB]))</f>
        <v/>
      </c>
      <c r="L780" s="1" t="str">
        <f>IF($A780&gt;--RIGHT($A$2,LEN($A$2)-8),"",SUMIF(Table1[SHIFT NOMENCLATURE], $B780, Table1[FVIC FIRE]))</f>
        <v/>
      </c>
      <c r="M780" s="1" t="str">
        <f>IF($A780&gt;--RIGHT($A$2,LEN($A$2)-8),"",SUMIF(Table1[SHIFT NOMENCLATURE], $B780, Table1[FKIA]))</f>
        <v/>
      </c>
      <c r="N780" s="1" t="str">
        <f>IF($A780&gt;--RIGHT($A$2,LEN($A$2)-8),"",SUMIF(Table1[SHIFT NOMENCLATURE], $B780, Table1[FWIA]))</f>
        <v/>
      </c>
      <c r="O780" s="1" t="str">
        <f>IF($A780&gt;--RIGHT($A$2,LEN($A$2)-8),"",SUMIF(Table1[SHIFT NOMENCLATURE], $B780, Table1[DUSTWUN]))</f>
        <v/>
      </c>
    </row>
    <row r="781" spans="1:15" x14ac:dyDescent="0.25">
      <c r="A781" s="1" t="str">
        <f t="shared" si="24"/>
        <v/>
      </c>
      <c r="B781" t="str">
        <f t="shared" si="25"/>
        <v/>
      </c>
      <c r="C781" s="1" t="str">
        <f>IF($A781&gt;--RIGHT($A$2,LEN($A$2)-8),"",COUNTIF(Table1[SHIFT NOMENCLATURE],$B781))</f>
        <v/>
      </c>
      <c r="D781" s="1" t="str">
        <f>IF($A781&gt;--RIGHT($A$2,LEN($A$2)-8),"",SUMIF(Table1[SHIFT NOMENCLATURE], $B781, Table1[EVIC KILL]))</f>
        <v/>
      </c>
      <c r="E781" s="1" t="str">
        <f>IF($A781&gt;--RIGHT($A$2,LEN($A$2)-8),"",SUMIF(Table1[SHIFT NOMENCLATURE], $B781, Table1[EVIC MOB]))</f>
        <v/>
      </c>
      <c r="F781" s="1" t="str">
        <f>IF($A781&gt;--RIGHT($A$2,LEN($A$2)-8),"",SUMIF(Table1[SHIFT NOMENCLATURE], $B781, Table1[EVIC FIRE]))</f>
        <v/>
      </c>
      <c r="G781" s="1" t="str">
        <f>IF($A781&gt;--RIGHT($A$2,LEN($A$2)-8),"",SUMIF(Table1[SHIFT NOMENCLATURE], $B781, Table1[EKIA]))</f>
        <v/>
      </c>
      <c r="H781" s="1" t="str">
        <f>IF($A781&gt;--RIGHT($A$2,LEN($A$2)-8),"",SUMIF(Table1[SHIFT NOMENCLATURE], $B781, Table1[EWIA]))</f>
        <v/>
      </c>
      <c r="I781" s="1" t="str">
        <f>IF($A781&gt;--RIGHT($A$2,LEN($A$2)-8),"",SUMIF(Table1[SHIFT NOMENCLATURE], $B781, Table1[EPW]))</f>
        <v/>
      </c>
      <c r="J781" s="1" t="str">
        <f>IF($A781&gt;--RIGHT($A$2,LEN($A$2)-8),"",SUMIF(Table1[SHIFT NOMENCLATURE], $B781, Table1[FVIC KILL]))</f>
        <v/>
      </c>
      <c r="K781" s="1" t="str">
        <f>IF($A781&gt;--RIGHT($A$2,LEN($A$2)-8),"",SUMIF(Table1[SHIFT NOMENCLATURE], $B781, Table1[FVIC MOB]))</f>
        <v/>
      </c>
      <c r="L781" s="1" t="str">
        <f>IF($A781&gt;--RIGHT($A$2,LEN($A$2)-8),"",SUMIF(Table1[SHIFT NOMENCLATURE], $B781, Table1[FVIC FIRE]))</f>
        <v/>
      </c>
      <c r="M781" s="1" t="str">
        <f>IF($A781&gt;--RIGHT($A$2,LEN($A$2)-8),"",SUMIF(Table1[SHIFT NOMENCLATURE], $B781, Table1[FKIA]))</f>
        <v/>
      </c>
      <c r="N781" s="1" t="str">
        <f>IF($A781&gt;--RIGHT($A$2,LEN($A$2)-8),"",SUMIF(Table1[SHIFT NOMENCLATURE], $B781, Table1[FWIA]))</f>
        <v/>
      </c>
      <c r="O781" s="1" t="str">
        <f>IF($A781&gt;--RIGHT($A$2,LEN($A$2)-8),"",SUMIF(Table1[SHIFT NOMENCLATURE], $B781, Table1[DUSTWUN]))</f>
        <v/>
      </c>
    </row>
    <row r="782" spans="1:15" x14ac:dyDescent="0.25">
      <c r="A782" s="1" t="str">
        <f t="shared" si="24"/>
        <v/>
      </c>
      <c r="B782" t="str">
        <f t="shared" si="25"/>
        <v/>
      </c>
      <c r="C782" s="1" t="str">
        <f>IF($A782&gt;--RIGHT($A$2,LEN($A$2)-8),"",COUNTIF(Table1[SHIFT NOMENCLATURE],$B782))</f>
        <v/>
      </c>
      <c r="D782" s="1" t="str">
        <f>IF($A782&gt;--RIGHT($A$2,LEN($A$2)-8),"",SUMIF(Table1[SHIFT NOMENCLATURE], $B782, Table1[EVIC KILL]))</f>
        <v/>
      </c>
      <c r="E782" s="1" t="str">
        <f>IF($A782&gt;--RIGHT($A$2,LEN($A$2)-8),"",SUMIF(Table1[SHIFT NOMENCLATURE], $B782, Table1[EVIC MOB]))</f>
        <v/>
      </c>
      <c r="F782" s="1" t="str">
        <f>IF($A782&gt;--RIGHT($A$2,LEN($A$2)-8),"",SUMIF(Table1[SHIFT NOMENCLATURE], $B782, Table1[EVIC FIRE]))</f>
        <v/>
      </c>
      <c r="G782" s="1" t="str">
        <f>IF($A782&gt;--RIGHT($A$2,LEN($A$2)-8),"",SUMIF(Table1[SHIFT NOMENCLATURE], $B782, Table1[EKIA]))</f>
        <v/>
      </c>
      <c r="H782" s="1" t="str">
        <f>IF($A782&gt;--RIGHT($A$2,LEN($A$2)-8),"",SUMIF(Table1[SHIFT NOMENCLATURE], $B782, Table1[EWIA]))</f>
        <v/>
      </c>
      <c r="I782" s="1" t="str">
        <f>IF($A782&gt;--RIGHT($A$2,LEN($A$2)-8),"",SUMIF(Table1[SHIFT NOMENCLATURE], $B782, Table1[EPW]))</f>
        <v/>
      </c>
      <c r="J782" s="1" t="str">
        <f>IF($A782&gt;--RIGHT($A$2,LEN($A$2)-8),"",SUMIF(Table1[SHIFT NOMENCLATURE], $B782, Table1[FVIC KILL]))</f>
        <v/>
      </c>
      <c r="K782" s="1" t="str">
        <f>IF($A782&gt;--RIGHT($A$2,LEN($A$2)-8),"",SUMIF(Table1[SHIFT NOMENCLATURE], $B782, Table1[FVIC MOB]))</f>
        <v/>
      </c>
      <c r="L782" s="1" t="str">
        <f>IF($A782&gt;--RIGHT($A$2,LEN($A$2)-8),"",SUMIF(Table1[SHIFT NOMENCLATURE], $B782, Table1[FVIC FIRE]))</f>
        <v/>
      </c>
      <c r="M782" s="1" t="str">
        <f>IF($A782&gt;--RIGHT($A$2,LEN($A$2)-8),"",SUMIF(Table1[SHIFT NOMENCLATURE], $B782, Table1[FKIA]))</f>
        <v/>
      </c>
      <c r="N782" s="1" t="str">
        <f>IF($A782&gt;--RIGHT($A$2,LEN($A$2)-8),"",SUMIF(Table1[SHIFT NOMENCLATURE], $B782, Table1[FWIA]))</f>
        <v/>
      </c>
      <c r="O782" s="1" t="str">
        <f>IF($A782&gt;--RIGHT($A$2,LEN($A$2)-8),"",SUMIF(Table1[SHIFT NOMENCLATURE], $B782, Table1[DUSTWUN]))</f>
        <v/>
      </c>
    </row>
    <row r="783" spans="1:15" x14ac:dyDescent="0.25">
      <c r="A783" s="1" t="str">
        <f t="shared" si="24"/>
        <v/>
      </c>
      <c r="B783" t="str">
        <f t="shared" si="25"/>
        <v/>
      </c>
      <c r="C783" s="1" t="str">
        <f>IF($A783&gt;--RIGHT($A$2,LEN($A$2)-8),"",COUNTIF(Table1[SHIFT NOMENCLATURE],$B783))</f>
        <v/>
      </c>
      <c r="D783" s="1" t="str">
        <f>IF($A783&gt;--RIGHT($A$2,LEN($A$2)-8),"",SUMIF(Table1[SHIFT NOMENCLATURE], $B783, Table1[EVIC KILL]))</f>
        <v/>
      </c>
      <c r="E783" s="1" t="str">
        <f>IF($A783&gt;--RIGHT($A$2,LEN($A$2)-8),"",SUMIF(Table1[SHIFT NOMENCLATURE], $B783, Table1[EVIC MOB]))</f>
        <v/>
      </c>
      <c r="F783" s="1" t="str">
        <f>IF($A783&gt;--RIGHT($A$2,LEN($A$2)-8),"",SUMIF(Table1[SHIFT NOMENCLATURE], $B783, Table1[EVIC FIRE]))</f>
        <v/>
      </c>
      <c r="G783" s="1" t="str">
        <f>IF($A783&gt;--RIGHT($A$2,LEN($A$2)-8),"",SUMIF(Table1[SHIFT NOMENCLATURE], $B783, Table1[EKIA]))</f>
        <v/>
      </c>
      <c r="H783" s="1" t="str">
        <f>IF($A783&gt;--RIGHT($A$2,LEN($A$2)-8),"",SUMIF(Table1[SHIFT NOMENCLATURE], $B783, Table1[EWIA]))</f>
        <v/>
      </c>
      <c r="I783" s="1" t="str">
        <f>IF($A783&gt;--RIGHT($A$2,LEN($A$2)-8),"",SUMIF(Table1[SHIFT NOMENCLATURE], $B783, Table1[EPW]))</f>
        <v/>
      </c>
      <c r="J783" s="1" t="str">
        <f>IF($A783&gt;--RIGHT($A$2,LEN($A$2)-8),"",SUMIF(Table1[SHIFT NOMENCLATURE], $B783, Table1[FVIC KILL]))</f>
        <v/>
      </c>
      <c r="K783" s="1" t="str">
        <f>IF($A783&gt;--RIGHT($A$2,LEN($A$2)-8),"",SUMIF(Table1[SHIFT NOMENCLATURE], $B783, Table1[FVIC MOB]))</f>
        <v/>
      </c>
      <c r="L783" s="1" t="str">
        <f>IF($A783&gt;--RIGHT($A$2,LEN($A$2)-8),"",SUMIF(Table1[SHIFT NOMENCLATURE], $B783, Table1[FVIC FIRE]))</f>
        <v/>
      </c>
      <c r="M783" s="1" t="str">
        <f>IF($A783&gt;--RIGHT($A$2,LEN($A$2)-8),"",SUMIF(Table1[SHIFT NOMENCLATURE], $B783, Table1[FKIA]))</f>
        <v/>
      </c>
      <c r="N783" s="1" t="str">
        <f>IF($A783&gt;--RIGHT($A$2,LEN($A$2)-8),"",SUMIF(Table1[SHIFT NOMENCLATURE], $B783, Table1[FWIA]))</f>
        <v/>
      </c>
      <c r="O783" s="1" t="str">
        <f>IF($A783&gt;--RIGHT($A$2,LEN($A$2)-8),"",SUMIF(Table1[SHIFT NOMENCLATURE], $B783, Table1[DUSTWUN]))</f>
        <v/>
      </c>
    </row>
    <row r="784" spans="1:15" x14ac:dyDescent="0.25">
      <c r="A784" s="1" t="str">
        <f t="shared" si="24"/>
        <v/>
      </c>
      <c r="B784" t="str">
        <f t="shared" si="25"/>
        <v/>
      </c>
      <c r="C784" s="1" t="str">
        <f>IF($A784&gt;--RIGHT($A$2,LEN($A$2)-8),"",COUNTIF(Table1[SHIFT NOMENCLATURE],$B784))</f>
        <v/>
      </c>
      <c r="D784" s="1" t="str">
        <f>IF($A784&gt;--RIGHT($A$2,LEN($A$2)-8),"",SUMIF(Table1[SHIFT NOMENCLATURE], $B784, Table1[EVIC KILL]))</f>
        <v/>
      </c>
      <c r="E784" s="1" t="str">
        <f>IF($A784&gt;--RIGHT($A$2,LEN($A$2)-8),"",SUMIF(Table1[SHIFT NOMENCLATURE], $B784, Table1[EVIC MOB]))</f>
        <v/>
      </c>
      <c r="F784" s="1" t="str">
        <f>IF($A784&gt;--RIGHT($A$2,LEN($A$2)-8),"",SUMIF(Table1[SHIFT NOMENCLATURE], $B784, Table1[EVIC FIRE]))</f>
        <v/>
      </c>
      <c r="G784" s="1" t="str">
        <f>IF($A784&gt;--RIGHT($A$2,LEN($A$2)-8),"",SUMIF(Table1[SHIFT NOMENCLATURE], $B784, Table1[EKIA]))</f>
        <v/>
      </c>
      <c r="H784" s="1" t="str">
        <f>IF($A784&gt;--RIGHT($A$2,LEN($A$2)-8),"",SUMIF(Table1[SHIFT NOMENCLATURE], $B784, Table1[EWIA]))</f>
        <v/>
      </c>
      <c r="I784" s="1" t="str">
        <f>IF($A784&gt;--RIGHT($A$2,LEN($A$2)-8),"",SUMIF(Table1[SHIFT NOMENCLATURE], $B784, Table1[EPW]))</f>
        <v/>
      </c>
      <c r="J784" s="1" t="str">
        <f>IF($A784&gt;--RIGHT($A$2,LEN($A$2)-8),"",SUMIF(Table1[SHIFT NOMENCLATURE], $B784, Table1[FVIC KILL]))</f>
        <v/>
      </c>
      <c r="K784" s="1" t="str">
        <f>IF($A784&gt;--RIGHT($A$2,LEN($A$2)-8),"",SUMIF(Table1[SHIFT NOMENCLATURE], $B784, Table1[FVIC MOB]))</f>
        <v/>
      </c>
      <c r="L784" s="1" t="str">
        <f>IF($A784&gt;--RIGHT($A$2,LEN($A$2)-8),"",SUMIF(Table1[SHIFT NOMENCLATURE], $B784, Table1[FVIC FIRE]))</f>
        <v/>
      </c>
      <c r="M784" s="1" t="str">
        <f>IF($A784&gt;--RIGHT($A$2,LEN($A$2)-8),"",SUMIF(Table1[SHIFT NOMENCLATURE], $B784, Table1[FKIA]))</f>
        <v/>
      </c>
      <c r="N784" s="1" t="str">
        <f>IF($A784&gt;--RIGHT($A$2,LEN($A$2)-8),"",SUMIF(Table1[SHIFT NOMENCLATURE], $B784, Table1[FWIA]))</f>
        <v/>
      </c>
      <c r="O784" s="1" t="str">
        <f>IF($A784&gt;--RIGHT($A$2,LEN($A$2)-8),"",SUMIF(Table1[SHIFT NOMENCLATURE], $B784, Table1[DUSTWUN]))</f>
        <v/>
      </c>
    </row>
    <row r="785" spans="1:15" x14ac:dyDescent="0.25">
      <c r="A785" s="1" t="str">
        <f t="shared" si="24"/>
        <v/>
      </c>
      <c r="B785" t="str">
        <f t="shared" si="25"/>
        <v/>
      </c>
      <c r="C785" s="1" t="str">
        <f>IF($A785&gt;--RIGHT($A$2,LEN($A$2)-8),"",COUNTIF(Table1[SHIFT NOMENCLATURE],$B785))</f>
        <v/>
      </c>
      <c r="D785" s="1" t="str">
        <f>IF($A785&gt;--RIGHT($A$2,LEN($A$2)-8),"",SUMIF(Table1[SHIFT NOMENCLATURE], $B785, Table1[EVIC KILL]))</f>
        <v/>
      </c>
      <c r="E785" s="1" t="str">
        <f>IF($A785&gt;--RIGHT($A$2,LEN($A$2)-8),"",SUMIF(Table1[SHIFT NOMENCLATURE], $B785, Table1[EVIC MOB]))</f>
        <v/>
      </c>
      <c r="F785" s="1" t="str">
        <f>IF($A785&gt;--RIGHT($A$2,LEN($A$2)-8),"",SUMIF(Table1[SHIFT NOMENCLATURE], $B785, Table1[EVIC FIRE]))</f>
        <v/>
      </c>
      <c r="G785" s="1" t="str">
        <f>IF($A785&gt;--RIGHT($A$2,LEN($A$2)-8),"",SUMIF(Table1[SHIFT NOMENCLATURE], $B785, Table1[EKIA]))</f>
        <v/>
      </c>
      <c r="H785" s="1" t="str">
        <f>IF($A785&gt;--RIGHT($A$2,LEN($A$2)-8),"",SUMIF(Table1[SHIFT NOMENCLATURE], $B785, Table1[EWIA]))</f>
        <v/>
      </c>
      <c r="I785" s="1" t="str">
        <f>IF($A785&gt;--RIGHT($A$2,LEN($A$2)-8),"",SUMIF(Table1[SHIFT NOMENCLATURE], $B785, Table1[EPW]))</f>
        <v/>
      </c>
      <c r="J785" s="1" t="str">
        <f>IF($A785&gt;--RIGHT($A$2,LEN($A$2)-8),"",SUMIF(Table1[SHIFT NOMENCLATURE], $B785, Table1[FVIC KILL]))</f>
        <v/>
      </c>
      <c r="K785" s="1" t="str">
        <f>IF($A785&gt;--RIGHT($A$2,LEN($A$2)-8),"",SUMIF(Table1[SHIFT NOMENCLATURE], $B785, Table1[FVIC MOB]))</f>
        <v/>
      </c>
      <c r="L785" s="1" t="str">
        <f>IF($A785&gt;--RIGHT($A$2,LEN($A$2)-8),"",SUMIF(Table1[SHIFT NOMENCLATURE], $B785, Table1[FVIC FIRE]))</f>
        <v/>
      </c>
      <c r="M785" s="1" t="str">
        <f>IF($A785&gt;--RIGHT($A$2,LEN($A$2)-8),"",SUMIF(Table1[SHIFT NOMENCLATURE], $B785, Table1[FKIA]))</f>
        <v/>
      </c>
      <c r="N785" s="1" t="str">
        <f>IF($A785&gt;--RIGHT($A$2,LEN($A$2)-8),"",SUMIF(Table1[SHIFT NOMENCLATURE], $B785, Table1[FWIA]))</f>
        <v/>
      </c>
      <c r="O785" s="1" t="str">
        <f>IF($A785&gt;--RIGHT($A$2,LEN($A$2)-8),"",SUMIF(Table1[SHIFT NOMENCLATURE], $B785, Table1[DUSTWUN]))</f>
        <v/>
      </c>
    </row>
    <row r="786" spans="1:15" x14ac:dyDescent="0.25">
      <c r="A786" s="1" t="str">
        <f t="shared" si="24"/>
        <v/>
      </c>
      <c r="B786" t="str">
        <f t="shared" si="25"/>
        <v/>
      </c>
      <c r="C786" s="1" t="str">
        <f>IF($A786&gt;--RIGHT($A$2,LEN($A$2)-8),"",COUNTIF(Table1[SHIFT NOMENCLATURE],$B786))</f>
        <v/>
      </c>
      <c r="D786" s="1" t="str">
        <f>IF($A786&gt;--RIGHT($A$2,LEN($A$2)-8),"",SUMIF(Table1[SHIFT NOMENCLATURE], $B786, Table1[EVIC KILL]))</f>
        <v/>
      </c>
      <c r="E786" s="1" t="str">
        <f>IF($A786&gt;--RIGHT($A$2,LEN($A$2)-8),"",SUMIF(Table1[SHIFT NOMENCLATURE], $B786, Table1[EVIC MOB]))</f>
        <v/>
      </c>
      <c r="F786" s="1" t="str">
        <f>IF($A786&gt;--RIGHT($A$2,LEN($A$2)-8),"",SUMIF(Table1[SHIFT NOMENCLATURE], $B786, Table1[EVIC FIRE]))</f>
        <v/>
      </c>
      <c r="G786" s="1" t="str">
        <f>IF($A786&gt;--RIGHT($A$2,LEN($A$2)-8),"",SUMIF(Table1[SHIFT NOMENCLATURE], $B786, Table1[EKIA]))</f>
        <v/>
      </c>
      <c r="H786" s="1" t="str">
        <f>IF($A786&gt;--RIGHT($A$2,LEN($A$2)-8),"",SUMIF(Table1[SHIFT NOMENCLATURE], $B786, Table1[EWIA]))</f>
        <v/>
      </c>
      <c r="I786" s="1" t="str">
        <f>IF($A786&gt;--RIGHT($A$2,LEN($A$2)-8),"",SUMIF(Table1[SHIFT NOMENCLATURE], $B786, Table1[EPW]))</f>
        <v/>
      </c>
      <c r="J786" s="1" t="str">
        <f>IF($A786&gt;--RIGHT($A$2,LEN($A$2)-8),"",SUMIF(Table1[SHIFT NOMENCLATURE], $B786, Table1[FVIC KILL]))</f>
        <v/>
      </c>
      <c r="K786" s="1" t="str">
        <f>IF($A786&gt;--RIGHT($A$2,LEN($A$2)-8),"",SUMIF(Table1[SHIFT NOMENCLATURE], $B786, Table1[FVIC MOB]))</f>
        <v/>
      </c>
      <c r="L786" s="1" t="str">
        <f>IF($A786&gt;--RIGHT($A$2,LEN($A$2)-8),"",SUMIF(Table1[SHIFT NOMENCLATURE], $B786, Table1[FVIC FIRE]))</f>
        <v/>
      </c>
      <c r="M786" s="1" t="str">
        <f>IF($A786&gt;--RIGHT($A$2,LEN($A$2)-8),"",SUMIF(Table1[SHIFT NOMENCLATURE], $B786, Table1[FKIA]))</f>
        <v/>
      </c>
      <c r="N786" s="1" t="str">
        <f>IF($A786&gt;--RIGHT($A$2,LEN($A$2)-8),"",SUMIF(Table1[SHIFT NOMENCLATURE], $B786, Table1[FWIA]))</f>
        <v/>
      </c>
      <c r="O786" s="1" t="str">
        <f>IF($A786&gt;--RIGHT($A$2,LEN($A$2)-8),"",SUMIF(Table1[SHIFT NOMENCLATURE], $B786, Table1[DUSTWUN]))</f>
        <v/>
      </c>
    </row>
    <row r="787" spans="1:15" x14ac:dyDescent="0.25">
      <c r="A787" s="1" t="str">
        <f t="shared" si="24"/>
        <v/>
      </c>
      <c r="B787" t="str">
        <f t="shared" si="25"/>
        <v/>
      </c>
      <c r="C787" s="1" t="str">
        <f>IF($A787&gt;--RIGHT($A$2,LEN($A$2)-8),"",COUNTIF(Table1[SHIFT NOMENCLATURE],$B787))</f>
        <v/>
      </c>
      <c r="D787" s="1" t="str">
        <f>IF($A787&gt;--RIGHT($A$2,LEN($A$2)-8),"",SUMIF(Table1[SHIFT NOMENCLATURE], $B787, Table1[EVIC KILL]))</f>
        <v/>
      </c>
      <c r="E787" s="1" t="str">
        <f>IF($A787&gt;--RIGHT($A$2,LEN($A$2)-8),"",SUMIF(Table1[SHIFT NOMENCLATURE], $B787, Table1[EVIC MOB]))</f>
        <v/>
      </c>
      <c r="F787" s="1" t="str">
        <f>IF($A787&gt;--RIGHT($A$2,LEN($A$2)-8),"",SUMIF(Table1[SHIFT NOMENCLATURE], $B787, Table1[EVIC FIRE]))</f>
        <v/>
      </c>
      <c r="G787" s="1" t="str">
        <f>IF($A787&gt;--RIGHT($A$2,LEN($A$2)-8),"",SUMIF(Table1[SHIFT NOMENCLATURE], $B787, Table1[EKIA]))</f>
        <v/>
      </c>
      <c r="H787" s="1" t="str">
        <f>IF($A787&gt;--RIGHT($A$2,LEN($A$2)-8),"",SUMIF(Table1[SHIFT NOMENCLATURE], $B787, Table1[EWIA]))</f>
        <v/>
      </c>
      <c r="I787" s="1" t="str">
        <f>IF($A787&gt;--RIGHT($A$2,LEN($A$2)-8),"",SUMIF(Table1[SHIFT NOMENCLATURE], $B787, Table1[EPW]))</f>
        <v/>
      </c>
      <c r="J787" s="1" t="str">
        <f>IF($A787&gt;--RIGHT($A$2,LEN($A$2)-8),"",SUMIF(Table1[SHIFT NOMENCLATURE], $B787, Table1[FVIC KILL]))</f>
        <v/>
      </c>
      <c r="K787" s="1" t="str">
        <f>IF($A787&gt;--RIGHT($A$2,LEN($A$2)-8),"",SUMIF(Table1[SHIFT NOMENCLATURE], $B787, Table1[FVIC MOB]))</f>
        <v/>
      </c>
      <c r="L787" s="1" t="str">
        <f>IF($A787&gt;--RIGHT($A$2,LEN($A$2)-8),"",SUMIF(Table1[SHIFT NOMENCLATURE], $B787, Table1[FVIC FIRE]))</f>
        <v/>
      </c>
      <c r="M787" s="1" t="str">
        <f>IF($A787&gt;--RIGHT($A$2,LEN($A$2)-8),"",SUMIF(Table1[SHIFT NOMENCLATURE], $B787, Table1[FKIA]))</f>
        <v/>
      </c>
      <c r="N787" s="1" t="str">
        <f>IF($A787&gt;--RIGHT($A$2,LEN($A$2)-8),"",SUMIF(Table1[SHIFT NOMENCLATURE], $B787, Table1[FWIA]))</f>
        <v/>
      </c>
      <c r="O787" s="1" t="str">
        <f>IF($A787&gt;--RIGHT($A$2,LEN($A$2)-8),"",SUMIF(Table1[SHIFT NOMENCLATURE], $B787, Table1[DUSTWUN]))</f>
        <v/>
      </c>
    </row>
    <row r="788" spans="1:15" x14ac:dyDescent="0.25">
      <c r="A788" s="1" t="str">
        <f t="shared" si="24"/>
        <v/>
      </c>
      <c r="B788" t="str">
        <f t="shared" si="25"/>
        <v/>
      </c>
      <c r="C788" s="1" t="str">
        <f>IF($A788&gt;--RIGHT($A$2,LEN($A$2)-8),"",COUNTIF(Table1[SHIFT NOMENCLATURE],$B788))</f>
        <v/>
      </c>
      <c r="D788" s="1" t="str">
        <f>IF($A788&gt;--RIGHT($A$2,LEN($A$2)-8),"",SUMIF(Table1[SHIFT NOMENCLATURE], $B788, Table1[EVIC KILL]))</f>
        <v/>
      </c>
      <c r="E788" s="1" t="str">
        <f>IF($A788&gt;--RIGHT($A$2,LEN($A$2)-8),"",SUMIF(Table1[SHIFT NOMENCLATURE], $B788, Table1[EVIC MOB]))</f>
        <v/>
      </c>
      <c r="F788" s="1" t="str">
        <f>IF($A788&gt;--RIGHT($A$2,LEN($A$2)-8),"",SUMIF(Table1[SHIFT NOMENCLATURE], $B788, Table1[EVIC FIRE]))</f>
        <v/>
      </c>
      <c r="G788" s="1" t="str">
        <f>IF($A788&gt;--RIGHT($A$2,LEN($A$2)-8),"",SUMIF(Table1[SHIFT NOMENCLATURE], $B788, Table1[EKIA]))</f>
        <v/>
      </c>
      <c r="H788" s="1" t="str">
        <f>IF($A788&gt;--RIGHT($A$2,LEN($A$2)-8),"",SUMIF(Table1[SHIFT NOMENCLATURE], $B788, Table1[EWIA]))</f>
        <v/>
      </c>
      <c r="I788" s="1" t="str">
        <f>IF($A788&gt;--RIGHT($A$2,LEN($A$2)-8),"",SUMIF(Table1[SHIFT NOMENCLATURE], $B788, Table1[EPW]))</f>
        <v/>
      </c>
      <c r="J788" s="1" t="str">
        <f>IF($A788&gt;--RIGHT($A$2,LEN($A$2)-8),"",SUMIF(Table1[SHIFT NOMENCLATURE], $B788, Table1[FVIC KILL]))</f>
        <v/>
      </c>
      <c r="K788" s="1" t="str">
        <f>IF($A788&gt;--RIGHT($A$2,LEN($A$2)-8),"",SUMIF(Table1[SHIFT NOMENCLATURE], $B788, Table1[FVIC MOB]))</f>
        <v/>
      </c>
      <c r="L788" s="1" t="str">
        <f>IF($A788&gt;--RIGHT($A$2,LEN($A$2)-8),"",SUMIF(Table1[SHIFT NOMENCLATURE], $B788, Table1[FVIC FIRE]))</f>
        <v/>
      </c>
      <c r="M788" s="1" t="str">
        <f>IF($A788&gt;--RIGHT($A$2,LEN($A$2)-8),"",SUMIF(Table1[SHIFT NOMENCLATURE], $B788, Table1[FKIA]))</f>
        <v/>
      </c>
      <c r="N788" s="1" t="str">
        <f>IF($A788&gt;--RIGHT($A$2,LEN($A$2)-8),"",SUMIF(Table1[SHIFT NOMENCLATURE], $B788, Table1[FWIA]))</f>
        <v/>
      </c>
      <c r="O788" s="1" t="str">
        <f>IF($A788&gt;--RIGHT($A$2,LEN($A$2)-8),"",SUMIF(Table1[SHIFT NOMENCLATURE], $B788, Table1[DUSTWUN]))</f>
        <v/>
      </c>
    </row>
    <row r="789" spans="1:15" x14ac:dyDescent="0.25">
      <c r="A789" s="1" t="str">
        <f t="shared" si="24"/>
        <v/>
      </c>
      <c r="B789" t="str">
        <f t="shared" si="25"/>
        <v/>
      </c>
      <c r="C789" s="1" t="str">
        <f>IF($A789&gt;--RIGHT($A$2,LEN($A$2)-8),"",COUNTIF(Table1[SHIFT NOMENCLATURE],$B789))</f>
        <v/>
      </c>
      <c r="D789" s="1" t="str">
        <f>IF($A789&gt;--RIGHT($A$2,LEN($A$2)-8),"",SUMIF(Table1[SHIFT NOMENCLATURE], $B789, Table1[EVIC KILL]))</f>
        <v/>
      </c>
      <c r="E789" s="1" t="str">
        <f>IF($A789&gt;--RIGHT($A$2,LEN($A$2)-8),"",SUMIF(Table1[SHIFT NOMENCLATURE], $B789, Table1[EVIC MOB]))</f>
        <v/>
      </c>
      <c r="F789" s="1" t="str">
        <f>IF($A789&gt;--RIGHT($A$2,LEN($A$2)-8),"",SUMIF(Table1[SHIFT NOMENCLATURE], $B789, Table1[EVIC FIRE]))</f>
        <v/>
      </c>
      <c r="G789" s="1" t="str">
        <f>IF($A789&gt;--RIGHT($A$2,LEN($A$2)-8),"",SUMIF(Table1[SHIFT NOMENCLATURE], $B789, Table1[EKIA]))</f>
        <v/>
      </c>
      <c r="H789" s="1" t="str">
        <f>IF($A789&gt;--RIGHT($A$2,LEN($A$2)-8),"",SUMIF(Table1[SHIFT NOMENCLATURE], $B789, Table1[EWIA]))</f>
        <v/>
      </c>
      <c r="I789" s="1" t="str">
        <f>IF($A789&gt;--RIGHT($A$2,LEN($A$2)-8),"",SUMIF(Table1[SHIFT NOMENCLATURE], $B789, Table1[EPW]))</f>
        <v/>
      </c>
      <c r="J789" s="1" t="str">
        <f>IF($A789&gt;--RIGHT($A$2,LEN($A$2)-8),"",SUMIF(Table1[SHIFT NOMENCLATURE], $B789, Table1[FVIC KILL]))</f>
        <v/>
      </c>
      <c r="K789" s="1" t="str">
        <f>IF($A789&gt;--RIGHT($A$2,LEN($A$2)-8),"",SUMIF(Table1[SHIFT NOMENCLATURE], $B789, Table1[FVIC MOB]))</f>
        <v/>
      </c>
      <c r="L789" s="1" t="str">
        <f>IF($A789&gt;--RIGHT($A$2,LEN($A$2)-8),"",SUMIF(Table1[SHIFT NOMENCLATURE], $B789, Table1[FVIC FIRE]))</f>
        <v/>
      </c>
      <c r="M789" s="1" t="str">
        <f>IF($A789&gt;--RIGHT($A$2,LEN($A$2)-8),"",SUMIF(Table1[SHIFT NOMENCLATURE], $B789, Table1[FKIA]))</f>
        <v/>
      </c>
      <c r="N789" s="1" t="str">
        <f>IF($A789&gt;--RIGHT($A$2,LEN($A$2)-8),"",SUMIF(Table1[SHIFT NOMENCLATURE], $B789, Table1[FWIA]))</f>
        <v/>
      </c>
      <c r="O789" s="1" t="str">
        <f>IF($A789&gt;--RIGHT($A$2,LEN($A$2)-8),"",SUMIF(Table1[SHIFT NOMENCLATURE], $B789, Table1[DUSTWUN]))</f>
        <v/>
      </c>
    </row>
    <row r="790" spans="1:15" x14ac:dyDescent="0.25">
      <c r="A790" s="1" t="str">
        <f t="shared" si="24"/>
        <v/>
      </c>
      <c r="B790" t="str">
        <f t="shared" si="25"/>
        <v/>
      </c>
      <c r="C790" s="1" t="str">
        <f>IF($A790&gt;--RIGHT($A$2,LEN($A$2)-8),"",COUNTIF(Table1[SHIFT NOMENCLATURE],$B790))</f>
        <v/>
      </c>
      <c r="D790" s="1" t="str">
        <f>IF($A790&gt;--RIGHT($A$2,LEN($A$2)-8),"",SUMIF(Table1[SHIFT NOMENCLATURE], $B790, Table1[EVIC KILL]))</f>
        <v/>
      </c>
      <c r="E790" s="1" t="str">
        <f>IF($A790&gt;--RIGHT($A$2,LEN($A$2)-8),"",SUMIF(Table1[SHIFT NOMENCLATURE], $B790, Table1[EVIC MOB]))</f>
        <v/>
      </c>
      <c r="F790" s="1" t="str">
        <f>IF($A790&gt;--RIGHT($A$2,LEN($A$2)-8),"",SUMIF(Table1[SHIFT NOMENCLATURE], $B790, Table1[EVIC FIRE]))</f>
        <v/>
      </c>
      <c r="G790" s="1" t="str">
        <f>IF($A790&gt;--RIGHT($A$2,LEN($A$2)-8),"",SUMIF(Table1[SHIFT NOMENCLATURE], $B790, Table1[EKIA]))</f>
        <v/>
      </c>
      <c r="H790" s="1" t="str">
        <f>IF($A790&gt;--RIGHT($A$2,LEN($A$2)-8),"",SUMIF(Table1[SHIFT NOMENCLATURE], $B790, Table1[EWIA]))</f>
        <v/>
      </c>
      <c r="I790" s="1" t="str">
        <f>IF($A790&gt;--RIGHT($A$2,LEN($A$2)-8),"",SUMIF(Table1[SHIFT NOMENCLATURE], $B790, Table1[EPW]))</f>
        <v/>
      </c>
      <c r="J790" s="1" t="str">
        <f>IF($A790&gt;--RIGHT($A$2,LEN($A$2)-8),"",SUMIF(Table1[SHIFT NOMENCLATURE], $B790, Table1[FVIC KILL]))</f>
        <v/>
      </c>
      <c r="K790" s="1" t="str">
        <f>IF($A790&gt;--RIGHT($A$2,LEN($A$2)-8),"",SUMIF(Table1[SHIFT NOMENCLATURE], $B790, Table1[FVIC MOB]))</f>
        <v/>
      </c>
      <c r="L790" s="1" t="str">
        <f>IF($A790&gt;--RIGHT($A$2,LEN($A$2)-8),"",SUMIF(Table1[SHIFT NOMENCLATURE], $B790, Table1[FVIC FIRE]))</f>
        <v/>
      </c>
      <c r="M790" s="1" t="str">
        <f>IF($A790&gt;--RIGHT($A$2,LEN($A$2)-8),"",SUMIF(Table1[SHIFT NOMENCLATURE], $B790, Table1[FKIA]))</f>
        <v/>
      </c>
      <c r="N790" s="1" t="str">
        <f>IF($A790&gt;--RIGHT($A$2,LEN($A$2)-8),"",SUMIF(Table1[SHIFT NOMENCLATURE], $B790, Table1[FWIA]))</f>
        <v/>
      </c>
      <c r="O790" s="1" t="str">
        <f>IF($A790&gt;--RIGHT($A$2,LEN($A$2)-8),"",SUMIF(Table1[SHIFT NOMENCLATURE], $B790, Table1[DUSTWUN]))</f>
        <v/>
      </c>
    </row>
    <row r="791" spans="1:15" x14ac:dyDescent="0.25">
      <c r="A791" s="1" t="str">
        <f t="shared" si="24"/>
        <v/>
      </c>
      <c r="B791" t="str">
        <f t="shared" si="25"/>
        <v/>
      </c>
      <c r="C791" s="1" t="str">
        <f>IF($A791&gt;--RIGHT($A$2,LEN($A$2)-8),"",COUNTIF(Table1[SHIFT NOMENCLATURE],$B791))</f>
        <v/>
      </c>
      <c r="D791" s="1" t="str">
        <f>IF($A791&gt;--RIGHT($A$2,LEN($A$2)-8),"",SUMIF(Table1[SHIFT NOMENCLATURE], $B791, Table1[EVIC KILL]))</f>
        <v/>
      </c>
      <c r="E791" s="1" t="str">
        <f>IF($A791&gt;--RIGHT($A$2,LEN($A$2)-8),"",SUMIF(Table1[SHIFT NOMENCLATURE], $B791, Table1[EVIC MOB]))</f>
        <v/>
      </c>
      <c r="F791" s="1" t="str">
        <f>IF($A791&gt;--RIGHT($A$2,LEN($A$2)-8),"",SUMIF(Table1[SHIFT NOMENCLATURE], $B791, Table1[EVIC FIRE]))</f>
        <v/>
      </c>
      <c r="G791" s="1" t="str">
        <f>IF($A791&gt;--RIGHT($A$2,LEN($A$2)-8),"",SUMIF(Table1[SHIFT NOMENCLATURE], $B791, Table1[EKIA]))</f>
        <v/>
      </c>
      <c r="H791" s="1" t="str">
        <f>IF($A791&gt;--RIGHT($A$2,LEN($A$2)-8),"",SUMIF(Table1[SHIFT NOMENCLATURE], $B791, Table1[EWIA]))</f>
        <v/>
      </c>
      <c r="I791" s="1" t="str">
        <f>IF($A791&gt;--RIGHT($A$2,LEN($A$2)-8),"",SUMIF(Table1[SHIFT NOMENCLATURE], $B791, Table1[EPW]))</f>
        <v/>
      </c>
      <c r="J791" s="1" t="str">
        <f>IF($A791&gt;--RIGHT($A$2,LEN($A$2)-8),"",SUMIF(Table1[SHIFT NOMENCLATURE], $B791, Table1[FVIC KILL]))</f>
        <v/>
      </c>
      <c r="K791" s="1" t="str">
        <f>IF($A791&gt;--RIGHT($A$2,LEN($A$2)-8),"",SUMIF(Table1[SHIFT NOMENCLATURE], $B791, Table1[FVIC MOB]))</f>
        <v/>
      </c>
      <c r="L791" s="1" t="str">
        <f>IF($A791&gt;--RIGHT($A$2,LEN($A$2)-8),"",SUMIF(Table1[SHIFT NOMENCLATURE], $B791, Table1[FVIC FIRE]))</f>
        <v/>
      </c>
      <c r="M791" s="1" t="str">
        <f>IF($A791&gt;--RIGHT($A$2,LEN($A$2)-8),"",SUMIF(Table1[SHIFT NOMENCLATURE], $B791, Table1[FKIA]))</f>
        <v/>
      </c>
      <c r="N791" s="1" t="str">
        <f>IF($A791&gt;--RIGHT($A$2,LEN($A$2)-8),"",SUMIF(Table1[SHIFT NOMENCLATURE], $B791, Table1[FWIA]))</f>
        <v/>
      </c>
      <c r="O791" s="1" t="str">
        <f>IF($A791&gt;--RIGHT($A$2,LEN($A$2)-8),"",SUMIF(Table1[SHIFT NOMENCLATURE], $B791, Table1[DUSTWUN]))</f>
        <v/>
      </c>
    </row>
    <row r="792" spans="1:15" x14ac:dyDescent="0.25">
      <c r="A792" s="1" t="str">
        <f t="shared" si="24"/>
        <v/>
      </c>
      <c r="B792" t="str">
        <f t="shared" si="25"/>
        <v/>
      </c>
      <c r="C792" s="1" t="str">
        <f>IF($A792&gt;--RIGHT($A$2,LEN($A$2)-8),"",COUNTIF(Table1[SHIFT NOMENCLATURE],$B792))</f>
        <v/>
      </c>
      <c r="D792" s="1" t="str">
        <f>IF($A792&gt;--RIGHT($A$2,LEN($A$2)-8),"",SUMIF(Table1[SHIFT NOMENCLATURE], $B792, Table1[EVIC KILL]))</f>
        <v/>
      </c>
      <c r="E792" s="1" t="str">
        <f>IF($A792&gt;--RIGHT($A$2,LEN($A$2)-8),"",SUMIF(Table1[SHIFT NOMENCLATURE], $B792, Table1[EVIC MOB]))</f>
        <v/>
      </c>
      <c r="F792" s="1" t="str">
        <f>IF($A792&gt;--RIGHT($A$2,LEN($A$2)-8),"",SUMIF(Table1[SHIFT NOMENCLATURE], $B792, Table1[EVIC FIRE]))</f>
        <v/>
      </c>
      <c r="G792" s="1" t="str">
        <f>IF($A792&gt;--RIGHT($A$2,LEN($A$2)-8),"",SUMIF(Table1[SHIFT NOMENCLATURE], $B792, Table1[EKIA]))</f>
        <v/>
      </c>
      <c r="H792" s="1" t="str">
        <f>IF($A792&gt;--RIGHT($A$2,LEN($A$2)-8),"",SUMIF(Table1[SHIFT NOMENCLATURE], $B792, Table1[EWIA]))</f>
        <v/>
      </c>
      <c r="I792" s="1" t="str">
        <f>IF($A792&gt;--RIGHT($A$2,LEN($A$2)-8),"",SUMIF(Table1[SHIFT NOMENCLATURE], $B792, Table1[EPW]))</f>
        <v/>
      </c>
      <c r="J792" s="1" t="str">
        <f>IF($A792&gt;--RIGHT($A$2,LEN($A$2)-8),"",SUMIF(Table1[SHIFT NOMENCLATURE], $B792, Table1[FVIC KILL]))</f>
        <v/>
      </c>
      <c r="K792" s="1" t="str">
        <f>IF($A792&gt;--RIGHT($A$2,LEN($A$2)-8),"",SUMIF(Table1[SHIFT NOMENCLATURE], $B792, Table1[FVIC MOB]))</f>
        <v/>
      </c>
      <c r="L792" s="1" t="str">
        <f>IF($A792&gt;--RIGHT($A$2,LEN($A$2)-8),"",SUMIF(Table1[SHIFT NOMENCLATURE], $B792, Table1[FVIC FIRE]))</f>
        <v/>
      </c>
      <c r="M792" s="1" t="str">
        <f>IF($A792&gt;--RIGHT($A$2,LEN($A$2)-8),"",SUMIF(Table1[SHIFT NOMENCLATURE], $B792, Table1[FKIA]))</f>
        <v/>
      </c>
      <c r="N792" s="1" t="str">
        <f>IF($A792&gt;--RIGHT($A$2,LEN($A$2)-8),"",SUMIF(Table1[SHIFT NOMENCLATURE], $B792, Table1[FWIA]))</f>
        <v/>
      </c>
      <c r="O792" s="1" t="str">
        <f>IF($A792&gt;--RIGHT($A$2,LEN($A$2)-8),"",SUMIF(Table1[SHIFT NOMENCLATURE], $B792, Table1[DUSTWUN]))</f>
        <v/>
      </c>
    </row>
    <row r="793" spans="1:15" x14ac:dyDescent="0.25">
      <c r="A793" s="1" t="str">
        <f t="shared" si="24"/>
        <v/>
      </c>
      <c r="B793" t="str">
        <f t="shared" si="25"/>
        <v/>
      </c>
      <c r="C793" s="1" t="str">
        <f>IF($A793&gt;--RIGHT($A$2,LEN($A$2)-8),"",COUNTIF(Table1[SHIFT NOMENCLATURE],$B793))</f>
        <v/>
      </c>
      <c r="D793" s="1" t="str">
        <f>IF($A793&gt;--RIGHT($A$2,LEN($A$2)-8),"",SUMIF(Table1[SHIFT NOMENCLATURE], $B793, Table1[EVIC KILL]))</f>
        <v/>
      </c>
      <c r="E793" s="1" t="str">
        <f>IF($A793&gt;--RIGHT($A$2,LEN($A$2)-8),"",SUMIF(Table1[SHIFT NOMENCLATURE], $B793, Table1[EVIC MOB]))</f>
        <v/>
      </c>
      <c r="F793" s="1" t="str">
        <f>IF($A793&gt;--RIGHT($A$2,LEN($A$2)-8),"",SUMIF(Table1[SHIFT NOMENCLATURE], $B793, Table1[EVIC FIRE]))</f>
        <v/>
      </c>
      <c r="G793" s="1" t="str">
        <f>IF($A793&gt;--RIGHT($A$2,LEN($A$2)-8),"",SUMIF(Table1[SHIFT NOMENCLATURE], $B793, Table1[EKIA]))</f>
        <v/>
      </c>
      <c r="H793" s="1" t="str">
        <f>IF($A793&gt;--RIGHT($A$2,LEN($A$2)-8),"",SUMIF(Table1[SHIFT NOMENCLATURE], $B793, Table1[EWIA]))</f>
        <v/>
      </c>
      <c r="I793" s="1" t="str">
        <f>IF($A793&gt;--RIGHT($A$2,LEN($A$2)-8),"",SUMIF(Table1[SHIFT NOMENCLATURE], $B793, Table1[EPW]))</f>
        <v/>
      </c>
      <c r="J793" s="1" t="str">
        <f>IF($A793&gt;--RIGHT($A$2,LEN($A$2)-8),"",SUMIF(Table1[SHIFT NOMENCLATURE], $B793, Table1[FVIC KILL]))</f>
        <v/>
      </c>
      <c r="K793" s="1" t="str">
        <f>IF($A793&gt;--RIGHT($A$2,LEN($A$2)-8),"",SUMIF(Table1[SHIFT NOMENCLATURE], $B793, Table1[FVIC MOB]))</f>
        <v/>
      </c>
      <c r="L793" s="1" t="str">
        <f>IF($A793&gt;--RIGHT($A$2,LEN($A$2)-8),"",SUMIF(Table1[SHIFT NOMENCLATURE], $B793, Table1[FVIC FIRE]))</f>
        <v/>
      </c>
      <c r="M793" s="1" t="str">
        <f>IF($A793&gt;--RIGHT($A$2,LEN($A$2)-8),"",SUMIF(Table1[SHIFT NOMENCLATURE], $B793, Table1[FKIA]))</f>
        <v/>
      </c>
      <c r="N793" s="1" t="str">
        <f>IF($A793&gt;--RIGHT($A$2,LEN($A$2)-8),"",SUMIF(Table1[SHIFT NOMENCLATURE], $B793, Table1[FWIA]))</f>
        <v/>
      </c>
      <c r="O793" s="1" t="str">
        <f>IF($A793&gt;--RIGHT($A$2,LEN($A$2)-8),"",SUMIF(Table1[SHIFT NOMENCLATURE], $B793, Table1[DUSTWUN]))</f>
        <v/>
      </c>
    </row>
    <row r="794" spans="1:15" x14ac:dyDescent="0.25">
      <c r="A794" s="1" t="str">
        <f t="shared" si="24"/>
        <v/>
      </c>
      <c r="B794" t="str">
        <f t="shared" si="25"/>
        <v/>
      </c>
      <c r="C794" s="1" t="str">
        <f>IF($A794&gt;--RIGHT($A$2,LEN($A$2)-8),"",COUNTIF(Table1[SHIFT NOMENCLATURE],$B794))</f>
        <v/>
      </c>
      <c r="D794" s="1" t="str">
        <f>IF($A794&gt;--RIGHT($A$2,LEN($A$2)-8),"",SUMIF(Table1[SHIFT NOMENCLATURE], $B794, Table1[EVIC KILL]))</f>
        <v/>
      </c>
      <c r="E794" s="1" t="str">
        <f>IF($A794&gt;--RIGHT($A$2,LEN($A$2)-8),"",SUMIF(Table1[SHIFT NOMENCLATURE], $B794, Table1[EVIC MOB]))</f>
        <v/>
      </c>
      <c r="F794" s="1" t="str">
        <f>IF($A794&gt;--RIGHT($A$2,LEN($A$2)-8),"",SUMIF(Table1[SHIFT NOMENCLATURE], $B794, Table1[EVIC FIRE]))</f>
        <v/>
      </c>
      <c r="G794" s="1" t="str">
        <f>IF($A794&gt;--RIGHT($A$2,LEN($A$2)-8),"",SUMIF(Table1[SHIFT NOMENCLATURE], $B794, Table1[EKIA]))</f>
        <v/>
      </c>
      <c r="H794" s="1" t="str">
        <f>IF($A794&gt;--RIGHT($A$2,LEN($A$2)-8),"",SUMIF(Table1[SHIFT NOMENCLATURE], $B794, Table1[EWIA]))</f>
        <v/>
      </c>
      <c r="I794" s="1" t="str">
        <f>IF($A794&gt;--RIGHT($A$2,LEN($A$2)-8),"",SUMIF(Table1[SHIFT NOMENCLATURE], $B794, Table1[EPW]))</f>
        <v/>
      </c>
      <c r="J794" s="1" t="str">
        <f>IF($A794&gt;--RIGHT($A$2,LEN($A$2)-8),"",SUMIF(Table1[SHIFT NOMENCLATURE], $B794, Table1[FVIC KILL]))</f>
        <v/>
      </c>
      <c r="K794" s="1" t="str">
        <f>IF($A794&gt;--RIGHT($A$2,LEN($A$2)-8),"",SUMIF(Table1[SHIFT NOMENCLATURE], $B794, Table1[FVIC MOB]))</f>
        <v/>
      </c>
      <c r="L794" s="1" t="str">
        <f>IF($A794&gt;--RIGHT($A$2,LEN($A$2)-8),"",SUMIF(Table1[SHIFT NOMENCLATURE], $B794, Table1[FVIC FIRE]))</f>
        <v/>
      </c>
      <c r="M794" s="1" t="str">
        <f>IF($A794&gt;--RIGHT($A$2,LEN($A$2)-8),"",SUMIF(Table1[SHIFT NOMENCLATURE], $B794, Table1[FKIA]))</f>
        <v/>
      </c>
      <c r="N794" s="1" t="str">
        <f>IF($A794&gt;--RIGHT($A$2,LEN($A$2)-8),"",SUMIF(Table1[SHIFT NOMENCLATURE], $B794, Table1[FWIA]))</f>
        <v/>
      </c>
      <c r="O794" s="1" t="str">
        <f>IF($A794&gt;--RIGHT($A$2,LEN($A$2)-8),"",SUMIF(Table1[SHIFT NOMENCLATURE], $B794, Table1[DUSTWUN]))</f>
        <v/>
      </c>
    </row>
    <row r="795" spans="1:15" x14ac:dyDescent="0.25">
      <c r="A795" s="1" t="str">
        <f t="shared" si="24"/>
        <v/>
      </c>
      <c r="B795" t="str">
        <f t="shared" si="25"/>
        <v/>
      </c>
      <c r="C795" s="1" t="str">
        <f>IF($A795&gt;--RIGHT($A$2,LEN($A$2)-8),"",COUNTIF(Table1[SHIFT NOMENCLATURE],$B795))</f>
        <v/>
      </c>
      <c r="D795" s="1" t="str">
        <f>IF($A795&gt;--RIGHT($A$2,LEN($A$2)-8),"",SUMIF(Table1[SHIFT NOMENCLATURE], $B795, Table1[EVIC KILL]))</f>
        <v/>
      </c>
      <c r="E795" s="1" t="str">
        <f>IF($A795&gt;--RIGHT($A$2,LEN($A$2)-8),"",SUMIF(Table1[SHIFT NOMENCLATURE], $B795, Table1[EVIC MOB]))</f>
        <v/>
      </c>
      <c r="F795" s="1" t="str">
        <f>IF($A795&gt;--RIGHT($A$2,LEN($A$2)-8),"",SUMIF(Table1[SHIFT NOMENCLATURE], $B795, Table1[EVIC FIRE]))</f>
        <v/>
      </c>
      <c r="G795" s="1" t="str">
        <f>IF($A795&gt;--RIGHT($A$2,LEN($A$2)-8),"",SUMIF(Table1[SHIFT NOMENCLATURE], $B795, Table1[EKIA]))</f>
        <v/>
      </c>
      <c r="H795" s="1" t="str">
        <f>IF($A795&gt;--RIGHT($A$2,LEN($A$2)-8),"",SUMIF(Table1[SHIFT NOMENCLATURE], $B795, Table1[EWIA]))</f>
        <v/>
      </c>
      <c r="I795" s="1" t="str">
        <f>IF($A795&gt;--RIGHT($A$2,LEN($A$2)-8),"",SUMIF(Table1[SHIFT NOMENCLATURE], $B795, Table1[EPW]))</f>
        <v/>
      </c>
      <c r="J795" s="1" t="str">
        <f>IF($A795&gt;--RIGHT($A$2,LEN($A$2)-8),"",SUMIF(Table1[SHIFT NOMENCLATURE], $B795, Table1[FVIC KILL]))</f>
        <v/>
      </c>
      <c r="K795" s="1" t="str">
        <f>IF($A795&gt;--RIGHT($A$2,LEN($A$2)-8),"",SUMIF(Table1[SHIFT NOMENCLATURE], $B795, Table1[FVIC MOB]))</f>
        <v/>
      </c>
      <c r="L795" s="1" t="str">
        <f>IF($A795&gt;--RIGHT($A$2,LEN($A$2)-8),"",SUMIF(Table1[SHIFT NOMENCLATURE], $B795, Table1[FVIC FIRE]))</f>
        <v/>
      </c>
      <c r="M795" s="1" t="str">
        <f>IF($A795&gt;--RIGHT($A$2,LEN($A$2)-8),"",SUMIF(Table1[SHIFT NOMENCLATURE], $B795, Table1[FKIA]))</f>
        <v/>
      </c>
      <c r="N795" s="1" t="str">
        <f>IF($A795&gt;--RIGHT($A$2,LEN($A$2)-8),"",SUMIF(Table1[SHIFT NOMENCLATURE], $B795, Table1[FWIA]))</f>
        <v/>
      </c>
      <c r="O795" s="1" t="str">
        <f>IF($A795&gt;--RIGHT($A$2,LEN($A$2)-8),"",SUMIF(Table1[SHIFT NOMENCLATURE], $B795, Table1[DUSTWUN]))</f>
        <v/>
      </c>
    </row>
    <row r="796" spans="1:15" x14ac:dyDescent="0.25">
      <c r="A796" s="1" t="str">
        <f t="shared" si="24"/>
        <v/>
      </c>
      <c r="B796" t="str">
        <f t="shared" si="25"/>
        <v/>
      </c>
      <c r="C796" s="1" t="str">
        <f>IF($A796&gt;--RIGHT($A$2,LEN($A$2)-8),"",COUNTIF(Table1[SHIFT NOMENCLATURE],$B796))</f>
        <v/>
      </c>
      <c r="D796" s="1" t="str">
        <f>IF($A796&gt;--RIGHT($A$2,LEN($A$2)-8),"",SUMIF(Table1[SHIFT NOMENCLATURE], $B796, Table1[EVIC KILL]))</f>
        <v/>
      </c>
      <c r="E796" s="1" t="str">
        <f>IF($A796&gt;--RIGHT($A$2,LEN($A$2)-8),"",SUMIF(Table1[SHIFT NOMENCLATURE], $B796, Table1[EVIC MOB]))</f>
        <v/>
      </c>
      <c r="F796" s="1" t="str">
        <f>IF($A796&gt;--RIGHT($A$2,LEN($A$2)-8),"",SUMIF(Table1[SHIFT NOMENCLATURE], $B796, Table1[EVIC FIRE]))</f>
        <v/>
      </c>
      <c r="G796" s="1" t="str">
        <f>IF($A796&gt;--RIGHT($A$2,LEN($A$2)-8),"",SUMIF(Table1[SHIFT NOMENCLATURE], $B796, Table1[EKIA]))</f>
        <v/>
      </c>
      <c r="H796" s="1" t="str">
        <f>IF($A796&gt;--RIGHT($A$2,LEN($A$2)-8),"",SUMIF(Table1[SHIFT NOMENCLATURE], $B796, Table1[EWIA]))</f>
        <v/>
      </c>
      <c r="I796" s="1" t="str">
        <f>IF($A796&gt;--RIGHT($A$2,LEN($A$2)-8),"",SUMIF(Table1[SHIFT NOMENCLATURE], $B796, Table1[EPW]))</f>
        <v/>
      </c>
      <c r="J796" s="1" t="str">
        <f>IF($A796&gt;--RIGHT($A$2,LEN($A$2)-8),"",SUMIF(Table1[SHIFT NOMENCLATURE], $B796, Table1[FVIC KILL]))</f>
        <v/>
      </c>
      <c r="K796" s="1" t="str">
        <f>IF($A796&gt;--RIGHT($A$2,LEN($A$2)-8),"",SUMIF(Table1[SHIFT NOMENCLATURE], $B796, Table1[FVIC MOB]))</f>
        <v/>
      </c>
      <c r="L796" s="1" t="str">
        <f>IF($A796&gt;--RIGHT($A$2,LEN($A$2)-8),"",SUMIF(Table1[SHIFT NOMENCLATURE], $B796, Table1[FVIC FIRE]))</f>
        <v/>
      </c>
      <c r="M796" s="1" t="str">
        <f>IF($A796&gt;--RIGHT($A$2,LEN($A$2)-8),"",SUMIF(Table1[SHIFT NOMENCLATURE], $B796, Table1[FKIA]))</f>
        <v/>
      </c>
      <c r="N796" s="1" t="str">
        <f>IF($A796&gt;--RIGHT($A$2,LEN($A$2)-8),"",SUMIF(Table1[SHIFT NOMENCLATURE], $B796, Table1[FWIA]))</f>
        <v/>
      </c>
      <c r="O796" s="1" t="str">
        <f>IF($A796&gt;--RIGHT($A$2,LEN($A$2)-8),"",SUMIF(Table1[SHIFT NOMENCLATURE], $B796, Table1[DUSTWUN]))</f>
        <v/>
      </c>
    </row>
    <row r="797" spans="1:15" x14ac:dyDescent="0.25">
      <c r="A797" s="1" t="str">
        <f t="shared" si="24"/>
        <v/>
      </c>
      <c r="B797" t="str">
        <f t="shared" si="25"/>
        <v/>
      </c>
      <c r="C797" s="1" t="str">
        <f>IF($A797&gt;--RIGHT($A$2,LEN($A$2)-8),"",COUNTIF(Table1[SHIFT NOMENCLATURE],$B797))</f>
        <v/>
      </c>
      <c r="D797" s="1" t="str">
        <f>IF($A797&gt;--RIGHT($A$2,LEN($A$2)-8),"",SUMIF(Table1[SHIFT NOMENCLATURE], $B797, Table1[EVIC KILL]))</f>
        <v/>
      </c>
      <c r="E797" s="1" t="str">
        <f>IF($A797&gt;--RIGHT($A$2,LEN($A$2)-8),"",SUMIF(Table1[SHIFT NOMENCLATURE], $B797, Table1[EVIC MOB]))</f>
        <v/>
      </c>
      <c r="F797" s="1" t="str">
        <f>IF($A797&gt;--RIGHT($A$2,LEN($A$2)-8),"",SUMIF(Table1[SHIFT NOMENCLATURE], $B797, Table1[EVIC FIRE]))</f>
        <v/>
      </c>
      <c r="G797" s="1" t="str">
        <f>IF($A797&gt;--RIGHT($A$2,LEN($A$2)-8),"",SUMIF(Table1[SHIFT NOMENCLATURE], $B797, Table1[EKIA]))</f>
        <v/>
      </c>
      <c r="H797" s="1" t="str">
        <f>IF($A797&gt;--RIGHT($A$2,LEN($A$2)-8),"",SUMIF(Table1[SHIFT NOMENCLATURE], $B797, Table1[EWIA]))</f>
        <v/>
      </c>
      <c r="I797" s="1" t="str">
        <f>IF($A797&gt;--RIGHT($A$2,LEN($A$2)-8),"",SUMIF(Table1[SHIFT NOMENCLATURE], $B797, Table1[EPW]))</f>
        <v/>
      </c>
      <c r="J797" s="1" t="str">
        <f>IF($A797&gt;--RIGHT($A$2,LEN($A$2)-8),"",SUMIF(Table1[SHIFT NOMENCLATURE], $B797, Table1[FVIC KILL]))</f>
        <v/>
      </c>
      <c r="K797" s="1" t="str">
        <f>IF($A797&gt;--RIGHT($A$2,LEN($A$2)-8),"",SUMIF(Table1[SHIFT NOMENCLATURE], $B797, Table1[FVIC MOB]))</f>
        <v/>
      </c>
      <c r="L797" s="1" t="str">
        <f>IF($A797&gt;--RIGHT($A$2,LEN($A$2)-8),"",SUMIF(Table1[SHIFT NOMENCLATURE], $B797, Table1[FVIC FIRE]))</f>
        <v/>
      </c>
      <c r="M797" s="1" t="str">
        <f>IF($A797&gt;--RIGHT($A$2,LEN($A$2)-8),"",SUMIF(Table1[SHIFT NOMENCLATURE], $B797, Table1[FKIA]))</f>
        <v/>
      </c>
      <c r="N797" s="1" t="str">
        <f>IF($A797&gt;--RIGHT($A$2,LEN($A$2)-8),"",SUMIF(Table1[SHIFT NOMENCLATURE], $B797, Table1[FWIA]))</f>
        <v/>
      </c>
      <c r="O797" s="1" t="str">
        <f>IF($A797&gt;--RIGHT($A$2,LEN($A$2)-8),"",SUMIF(Table1[SHIFT NOMENCLATURE], $B797, Table1[DUSTWUN]))</f>
        <v/>
      </c>
    </row>
    <row r="798" spans="1:15" x14ac:dyDescent="0.25">
      <c r="A798" s="1" t="str">
        <f t="shared" si="24"/>
        <v/>
      </c>
      <c r="B798" t="str">
        <f t="shared" si="25"/>
        <v/>
      </c>
      <c r="C798" s="1" t="str">
        <f>IF($A798&gt;--RIGHT($A$2,LEN($A$2)-8),"",COUNTIF(Table1[SHIFT NOMENCLATURE],$B798))</f>
        <v/>
      </c>
      <c r="D798" s="1" t="str">
        <f>IF($A798&gt;--RIGHT($A$2,LEN($A$2)-8),"",SUMIF(Table1[SHIFT NOMENCLATURE], $B798, Table1[EVIC KILL]))</f>
        <v/>
      </c>
      <c r="E798" s="1" t="str">
        <f>IF($A798&gt;--RIGHT($A$2,LEN($A$2)-8),"",SUMIF(Table1[SHIFT NOMENCLATURE], $B798, Table1[EVIC MOB]))</f>
        <v/>
      </c>
      <c r="F798" s="1" t="str">
        <f>IF($A798&gt;--RIGHT($A$2,LEN($A$2)-8),"",SUMIF(Table1[SHIFT NOMENCLATURE], $B798, Table1[EVIC FIRE]))</f>
        <v/>
      </c>
      <c r="G798" s="1" t="str">
        <f>IF($A798&gt;--RIGHT($A$2,LEN($A$2)-8),"",SUMIF(Table1[SHIFT NOMENCLATURE], $B798, Table1[EKIA]))</f>
        <v/>
      </c>
      <c r="H798" s="1" t="str">
        <f>IF($A798&gt;--RIGHT($A$2,LEN($A$2)-8),"",SUMIF(Table1[SHIFT NOMENCLATURE], $B798, Table1[EWIA]))</f>
        <v/>
      </c>
      <c r="I798" s="1" t="str">
        <f>IF($A798&gt;--RIGHT($A$2,LEN($A$2)-8),"",SUMIF(Table1[SHIFT NOMENCLATURE], $B798, Table1[EPW]))</f>
        <v/>
      </c>
      <c r="J798" s="1" t="str">
        <f>IF($A798&gt;--RIGHT($A$2,LEN($A$2)-8),"",SUMIF(Table1[SHIFT NOMENCLATURE], $B798, Table1[FVIC KILL]))</f>
        <v/>
      </c>
      <c r="K798" s="1" t="str">
        <f>IF($A798&gt;--RIGHT($A$2,LEN($A$2)-8),"",SUMIF(Table1[SHIFT NOMENCLATURE], $B798, Table1[FVIC MOB]))</f>
        <v/>
      </c>
      <c r="L798" s="1" t="str">
        <f>IF($A798&gt;--RIGHT($A$2,LEN($A$2)-8),"",SUMIF(Table1[SHIFT NOMENCLATURE], $B798, Table1[FVIC FIRE]))</f>
        <v/>
      </c>
      <c r="M798" s="1" t="str">
        <f>IF($A798&gt;--RIGHT($A$2,LEN($A$2)-8),"",SUMIF(Table1[SHIFT NOMENCLATURE], $B798, Table1[FKIA]))</f>
        <v/>
      </c>
      <c r="N798" s="1" t="str">
        <f>IF($A798&gt;--RIGHT($A$2,LEN($A$2)-8),"",SUMIF(Table1[SHIFT NOMENCLATURE], $B798, Table1[FWIA]))</f>
        <v/>
      </c>
      <c r="O798" s="1" t="str">
        <f>IF($A798&gt;--RIGHT($A$2,LEN($A$2)-8),"",SUMIF(Table1[SHIFT NOMENCLATURE], $B798, Table1[DUSTWUN]))</f>
        <v/>
      </c>
    </row>
    <row r="799" spans="1:15" x14ac:dyDescent="0.25">
      <c r="A799" s="1" t="str">
        <f t="shared" si="24"/>
        <v/>
      </c>
      <c r="B799" t="str">
        <f t="shared" si="25"/>
        <v/>
      </c>
      <c r="C799" s="1" t="str">
        <f>IF($A799&gt;--RIGHT($A$2,LEN($A$2)-8),"",COUNTIF(Table1[SHIFT NOMENCLATURE],$B799))</f>
        <v/>
      </c>
      <c r="D799" s="1" t="str">
        <f>IF($A799&gt;--RIGHT($A$2,LEN($A$2)-8),"",SUMIF(Table1[SHIFT NOMENCLATURE], $B799, Table1[EVIC KILL]))</f>
        <v/>
      </c>
      <c r="E799" s="1" t="str">
        <f>IF($A799&gt;--RIGHT($A$2,LEN($A$2)-8),"",SUMIF(Table1[SHIFT NOMENCLATURE], $B799, Table1[EVIC MOB]))</f>
        <v/>
      </c>
      <c r="F799" s="1" t="str">
        <f>IF($A799&gt;--RIGHT($A$2,LEN($A$2)-8),"",SUMIF(Table1[SHIFT NOMENCLATURE], $B799, Table1[EVIC FIRE]))</f>
        <v/>
      </c>
      <c r="G799" s="1" t="str">
        <f>IF($A799&gt;--RIGHT($A$2,LEN($A$2)-8),"",SUMIF(Table1[SHIFT NOMENCLATURE], $B799, Table1[EKIA]))</f>
        <v/>
      </c>
      <c r="H799" s="1" t="str">
        <f>IF($A799&gt;--RIGHT($A$2,LEN($A$2)-8),"",SUMIF(Table1[SHIFT NOMENCLATURE], $B799, Table1[EWIA]))</f>
        <v/>
      </c>
      <c r="I799" s="1" t="str">
        <f>IF($A799&gt;--RIGHT($A$2,LEN($A$2)-8),"",SUMIF(Table1[SHIFT NOMENCLATURE], $B799, Table1[EPW]))</f>
        <v/>
      </c>
      <c r="J799" s="1" t="str">
        <f>IF($A799&gt;--RIGHT($A$2,LEN($A$2)-8),"",SUMIF(Table1[SHIFT NOMENCLATURE], $B799, Table1[FVIC KILL]))</f>
        <v/>
      </c>
      <c r="K799" s="1" t="str">
        <f>IF($A799&gt;--RIGHT($A$2,LEN($A$2)-8),"",SUMIF(Table1[SHIFT NOMENCLATURE], $B799, Table1[FVIC MOB]))</f>
        <v/>
      </c>
      <c r="L799" s="1" t="str">
        <f>IF($A799&gt;--RIGHT($A$2,LEN($A$2)-8),"",SUMIF(Table1[SHIFT NOMENCLATURE], $B799, Table1[FVIC FIRE]))</f>
        <v/>
      </c>
      <c r="M799" s="1" t="str">
        <f>IF($A799&gt;--RIGHT($A$2,LEN($A$2)-8),"",SUMIF(Table1[SHIFT NOMENCLATURE], $B799, Table1[FKIA]))</f>
        <v/>
      </c>
      <c r="N799" s="1" t="str">
        <f>IF($A799&gt;--RIGHT($A$2,LEN($A$2)-8),"",SUMIF(Table1[SHIFT NOMENCLATURE], $B799, Table1[FWIA]))</f>
        <v/>
      </c>
      <c r="O799" s="1" t="str">
        <f>IF($A799&gt;--RIGHT($A$2,LEN($A$2)-8),"",SUMIF(Table1[SHIFT NOMENCLATURE], $B799, Table1[DUSTWUN]))</f>
        <v/>
      </c>
    </row>
    <row r="800" spans="1:15" x14ac:dyDescent="0.25">
      <c r="A800" s="1" t="str">
        <f t="shared" si="24"/>
        <v/>
      </c>
      <c r="B800" t="str">
        <f t="shared" si="25"/>
        <v/>
      </c>
      <c r="C800" s="1" t="str">
        <f>IF($A800&gt;--RIGHT($A$2,LEN($A$2)-8),"",COUNTIF(Table1[SHIFT NOMENCLATURE],$B800))</f>
        <v/>
      </c>
      <c r="D800" s="1" t="str">
        <f>IF($A800&gt;--RIGHT($A$2,LEN($A$2)-8),"",SUMIF(Table1[SHIFT NOMENCLATURE], $B800, Table1[EVIC KILL]))</f>
        <v/>
      </c>
      <c r="E800" s="1" t="str">
        <f>IF($A800&gt;--RIGHT($A$2,LEN($A$2)-8),"",SUMIF(Table1[SHIFT NOMENCLATURE], $B800, Table1[EVIC MOB]))</f>
        <v/>
      </c>
      <c r="F800" s="1" t="str">
        <f>IF($A800&gt;--RIGHT($A$2,LEN($A$2)-8),"",SUMIF(Table1[SHIFT NOMENCLATURE], $B800, Table1[EVIC FIRE]))</f>
        <v/>
      </c>
      <c r="G800" s="1" t="str">
        <f>IF($A800&gt;--RIGHT($A$2,LEN($A$2)-8),"",SUMIF(Table1[SHIFT NOMENCLATURE], $B800, Table1[EKIA]))</f>
        <v/>
      </c>
      <c r="H800" s="1" t="str">
        <f>IF($A800&gt;--RIGHT($A$2,LEN($A$2)-8),"",SUMIF(Table1[SHIFT NOMENCLATURE], $B800, Table1[EWIA]))</f>
        <v/>
      </c>
      <c r="I800" s="1" t="str">
        <f>IF($A800&gt;--RIGHT($A$2,LEN($A$2)-8),"",SUMIF(Table1[SHIFT NOMENCLATURE], $B800, Table1[EPW]))</f>
        <v/>
      </c>
      <c r="J800" s="1" t="str">
        <f>IF($A800&gt;--RIGHT($A$2,LEN($A$2)-8),"",SUMIF(Table1[SHIFT NOMENCLATURE], $B800, Table1[FVIC KILL]))</f>
        <v/>
      </c>
      <c r="K800" s="1" t="str">
        <f>IF($A800&gt;--RIGHT($A$2,LEN($A$2)-8),"",SUMIF(Table1[SHIFT NOMENCLATURE], $B800, Table1[FVIC MOB]))</f>
        <v/>
      </c>
      <c r="L800" s="1" t="str">
        <f>IF($A800&gt;--RIGHT($A$2,LEN($A$2)-8),"",SUMIF(Table1[SHIFT NOMENCLATURE], $B800, Table1[FVIC FIRE]))</f>
        <v/>
      </c>
      <c r="M800" s="1" t="str">
        <f>IF($A800&gt;--RIGHT($A$2,LEN($A$2)-8),"",SUMIF(Table1[SHIFT NOMENCLATURE], $B800, Table1[FKIA]))</f>
        <v/>
      </c>
      <c r="N800" s="1" t="str">
        <f>IF($A800&gt;--RIGHT($A$2,LEN($A$2)-8),"",SUMIF(Table1[SHIFT NOMENCLATURE], $B800, Table1[FWIA]))</f>
        <v/>
      </c>
      <c r="O800" s="1" t="str">
        <f>IF($A800&gt;--RIGHT($A$2,LEN($A$2)-8),"",SUMIF(Table1[SHIFT NOMENCLATURE], $B800, Table1[DUSTWUN]))</f>
        <v/>
      </c>
    </row>
    <row r="801" spans="1:15" x14ac:dyDescent="0.25">
      <c r="A801" s="1" t="str">
        <f t="shared" si="24"/>
        <v/>
      </c>
      <c r="B801" t="str">
        <f t="shared" si="25"/>
        <v/>
      </c>
      <c r="C801" s="1" t="str">
        <f>IF($A801&gt;--RIGHT($A$2,LEN($A$2)-8),"",COUNTIF(Table1[SHIFT NOMENCLATURE],$B801))</f>
        <v/>
      </c>
      <c r="D801" s="1" t="str">
        <f>IF($A801&gt;--RIGHT($A$2,LEN($A$2)-8),"",SUMIF(Table1[SHIFT NOMENCLATURE], $B801, Table1[EVIC KILL]))</f>
        <v/>
      </c>
      <c r="E801" s="1" t="str">
        <f>IF($A801&gt;--RIGHT($A$2,LEN($A$2)-8),"",SUMIF(Table1[SHIFT NOMENCLATURE], $B801, Table1[EVIC MOB]))</f>
        <v/>
      </c>
      <c r="F801" s="1" t="str">
        <f>IF($A801&gt;--RIGHT($A$2,LEN($A$2)-8),"",SUMIF(Table1[SHIFT NOMENCLATURE], $B801, Table1[EVIC FIRE]))</f>
        <v/>
      </c>
      <c r="G801" s="1" t="str">
        <f>IF($A801&gt;--RIGHT($A$2,LEN($A$2)-8),"",SUMIF(Table1[SHIFT NOMENCLATURE], $B801, Table1[EKIA]))</f>
        <v/>
      </c>
      <c r="H801" s="1" t="str">
        <f>IF($A801&gt;--RIGHT($A$2,LEN($A$2)-8),"",SUMIF(Table1[SHIFT NOMENCLATURE], $B801, Table1[EWIA]))</f>
        <v/>
      </c>
      <c r="I801" s="1" t="str">
        <f>IF($A801&gt;--RIGHT($A$2,LEN($A$2)-8),"",SUMIF(Table1[SHIFT NOMENCLATURE], $B801, Table1[EPW]))</f>
        <v/>
      </c>
      <c r="J801" s="1" t="str">
        <f>IF($A801&gt;--RIGHT($A$2,LEN($A$2)-8),"",SUMIF(Table1[SHIFT NOMENCLATURE], $B801, Table1[FVIC KILL]))</f>
        <v/>
      </c>
      <c r="K801" s="1" t="str">
        <f>IF($A801&gt;--RIGHT($A$2,LEN($A$2)-8),"",SUMIF(Table1[SHIFT NOMENCLATURE], $B801, Table1[FVIC MOB]))</f>
        <v/>
      </c>
      <c r="L801" s="1" t="str">
        <f>IF($A801&gt;--RIGHT($A$2,LEN($A$2)-8),"",SUMIF(Table1[SHIFT NOMENCLATURE], $B801, Table1[FVIC FIRE]))</f>
        <v/>
      </c>
      <c r="M801" s="1" t="str">
        <f>IF($A801&gt;--RIGHT($A$2,LEN($A$2)-8),"",SUMIF(Table1[SHIFT NOMENCLATURE], $B801, Table1[FKIA]))</f>
        <v/>
      </c>
      <c r="N801" s="1" t="str">
        <f>IF($A801&gt;--RIGHT($A$2,LEN($A$2)-8),"",SUMIF(Table1[SHIFT NOMENCLATURE], $B801, Table1[FWIA]))</f>
        <v/>
      </c>
      <c r="O801" s="1" t="str">
        <f>IF($A801&gt;--RIGHT($A$2,LEN($A$2)-8),"",SUMIF(Table1[SHIFT NOMENCLATURE], $B801, Table1[DUSTWUN]))</f>
        <v/>
      </c>
    </row>
    <row r="802" spans="1:15" x14ac:dyDescent="0.25">
      <c r="A802" s="1" t="str">
        <f t="shared" si="24"/>
        <v/>
      </c>
      <c r="B802" t="str">
        <f t="shared" si="25"/>
        <v/>
      </c>
      <c r="C802" s="1" t="str">
        <f>IF($A802&gt;--RIGHT($A$2,LEN($A$2)-8),"",COUNTIF(Table1[SHIFT NOMENCLATURE],$B802))</f>
        <v/>
      </c>
      <c r="D802" s="1" t="str">
        <f>IF($A802&gt;--RIGHT($A$2,LEN($A$2)-8),"",SUMIF(Table1[SHIFT NOMENCLATURE], $B802, Table1[EVIC KILL]))</f>
        <v/>
      </c>
      <c r="E802" s="1" t="str">
        <f>IF($A802&gt;--RIGHT($A$2,LEN($A$2)-8),"",SUMIF(Table1[SHIFT NOMENCLATURE], $B802, Table1[EVIC MOB]))</f>
        <v/>
      </c>
      <c r="F802" s="1" t="str">
        <f>IF($A802&gt;--RIGHT($A$2,LEN($A$2)-8),"",SUMIF(Table1[SHIFT NOMENCLATURE], $B802, Table1[EVIC FIRE]))</f>
        <v/>
      </c>
      <c r="G802" s="1" t="str">
        <f>IF($A802&gt;--RIGHT($A$2,LEN($A$2)-8),"",SUMIF(Table1[SHIFT NOMENCLATURE], $B802, Table1[EKIA]))</f>
        <v/>
      </c>
      <c r="H802" s="1" t="str">
        <f>IF($A802&gt;--RIGHT($A$2,LEN($A$2)-8),"",SUMIF(Table1[SHIFT NOMENCLATURE], $B802, Table1[EWIA]))</f>
        <v/>
      </c>
      <c r="I802" s="1" t="str">
        <f>IF($A802&gt;--RIGHT($A$2,LEN($A$2)-8),"",SUMIF(Table1[SHIFT NOMENCLATURE], $B802, Table1[EPW]))</f>
        <v/>
      </c>
      <c r="J802" s="1" t="str">
        <f>IF($A802&gt;--RIGHT($A$2,LEN($A$2)-8),"",SUMIF(Table1[SHIFT NOMENCLATURE], $B802, Table1[FVIC KILL]))</f>
        <v/>
      </c>
      <c r="K802" s="1" t="str">
        <f>IF($A802&gt;--RIGHT($A$2,LEN($A$2)-8),"",SUMIF(Table1[SHIFT NOMENCLATURE], $B802, Table1[FVIC MOB]))</f>
        <v/>
      </c>
      <c r="L802" s="1" t="str">
        <f>IF($A802&gt;--RIGHT($A$2,LEN($A$2)-8),"",SUMIF(Table1[SHIFT NOMENCLATURE], $B802, Table1[FVIC FIRE]))</f>
        <v/>
      </c>
      <c r="M802" s="1" t="str">
        <f>IF($A802&gt;--RIGHT($A$2,LEN($A$2)-8),"",SUMIF(Table1[SHIFT NOMENCLATURE], $B802, Table1[FKIA]))</f>
        <v/>
      </c>
      <c r="N802" s="1" t="str">
        <f>IF($A802&gt;--RIGHT($A$2,LEN($A$2)-8),"",SUMIF(Table1[SHIFT NOMENCLATURE], $B802, Table1[FWIA]))</f>
        <v/>
      </c>
      <c r="O802" s="1" t="str">
        <f>IF($A802&gt;--RIGHT($A$2,LEN($A$2)-8),"",SUMIF(Table1[SHIFT NOMENCLATURE], $B802, Table1[DUSTWUN]))</f>
        <v/>
      </c>
    </row>
    <row r="803" spans="1:15" x14ac:dyDescent="0.25">
      <c r="A803" s="1" t="str">
        <f t="shared" si="24"/>
        <v/>
      </c>
      <c r="B803" t="str">
        <f t="shared" si="25"/>
        <v/>
      </c>
      <c r="C803" s="1" t="str">
        <f>IF($A803&gt;--RIGHT($A$2,LEN($A$2)-8),"",COUNTIF(Table1[SHIFT NOMENCLATURE],$B803))</f>
        <v/>
      </c>
      <c r="D803" s="1" t="str">
        <f>IF($A803&gt;--RIGHT($A$2,LEN($A$2)-8),"",SUMIF(Table1[SHIFT NOMENCLATURE], $B803, Table1[EVIC KILL]))</f>
        <v/>
      </c>
      <c r="E803" s="1" t="str">
        <f>IF($A803&gt;--RIGHT($A$2,LEN($A$2)-8),"",SUMIF(Table1[SHIFT NOMENCLATURE], $B803, Table1[EVIC MOB]))</f>
        <v/>
      </c>
      <c r="F803" s="1" t="str">
        <f>IF($A803&gt;--RIGHT($A$2,LEN($A$2)-8),"",SUMIF(Table1[SHIFT NOMENCLATURE], $B803, Table1[EVIC FIRE]))</f>
        <v/>
      </c>
      <c r="G803" s="1" t="str">
        <f>IF($A803&gt;--RIGHT($A$2,LEN($A$2)-8),"",SUMIF(Table1[SHIFT NOMENCLATURE], $B803, Table1[EKIA]))</f>
        <v/>
      </c>
      <c r="H803" s="1" t="str">
        <f>IF($A803&gt;--RIGHT($A$2,LEN($A$2)-8),"",SUMIF(Table1[SHIFT NOMENCLATURE], $B803, Table1[EWIA]))</f>
        <v/>
      </c>
      <c r="I803" s="1" t="str">
        <f>IF($A803&gt;--RIGHT($A$2,LEN($A$2)-8),"",SUMIF(Table1[SHIFT NOMENCLATURE], $B803, Table1[EPW]))</f>
        <v/>
      </c>
      <c r="J803" s="1" t="str">
        <f>IF($A803&gt;--RIGHT($A$2,LEN($A$2)-8),"",SUMIF(Table1[SHIFT NOMENCLATURE], $B803, Table1[FVIC KILL]))</f>
        <v/>
      </c>
      <c r="K803" s="1" t="str">
        <f>IF($A803&gt;--RIGHT($A$2,LEN($A$2)-8),"",SUMIF(Table1[SHIFT NOMENCLATURE], $B803, Table1[FVIC MOB]))</f>
        <v/>
      </c>
      <c r="L803" s="1" t="str">
        <f>IF($A803&gt;--RIGHT($A$2,LEN($A$2)-8),"",SUMIF(Table1[SHIFT NOMENCLATURE], $B803, Table1[FVIC FIRE]))</f>
        <v/>
      </c>
      <c r="M803" s="1" t="str">
        <f>IF($A803&gt;--RIGHT($A$2,LEN($A$2)-8),"",SUMIF(Table1[SHIFT NOMENCLATURE], $B803, Table1[FKIA]))</f>
        <v/>
      </c>
      <c r="N803" s="1" t="str">
        <f>IF($A803&gt;--RIGHT($A$2,LEN($A$2)-8),"",SUMIF(Table1[SHIFT NOMENCLATURE], $B803, Table1[FWIA]))</f>
        <v/>
      </c>
      <c r="O803" s="1" t="str">
        <f>IF($A803&gt;--RIGHT($A$2,LEN($A$2)-8),"",SUMIF(Table1[SHIFT NOMENCLATURE], $B803, Table1[DUSTWUN]))</f>
        <v/>
      </c>
    </row>
    <row r="804" spans="1:15" x14ac:dyDescent="0.25">
      <c r="A804" s="1" t="str">
        <f t="shared" si="24"/>
        <v/>
      </c>
      <c r="B804" t="str">
        <f t="shared" si="25"/>
        <v/>
      </c>
      <c r="C804" s="1" t="str">
        <f>IF($A804&gt;--RIGHT($A$2,LEN($A$2)-8),"",COUNTIF(Table1[SHIFT NOMENCLATURE],$B804))</f>
        <v/>
      </c>
      <c r="D804" s="1" t="str">
        <f>IF($A804&gt;--RIGHT($A$2,LEN($A$2)-8),"",SUMIF(Table1[SHIFT NOMENCLATURE], $B804, Table1[EVIC KILL]))</f>
        <v/>
      </c>
      <c r="E804" s="1" t="str">
        <f>IF($A804&gt;--RIGHT($A$2,LEN($A$2)-8),"",SUMIF(Table1[SHIFT NOMENCLATURE], $B804, Table1[EVIC MOB]))</f>
        <v/>
      </c>
      <c r="F804" s="1" t="str">
        <f>IF($A804&gt;--RIGHT($A$2,LEN($A$2)-8),"",SUMIF(Table1[SHIFT NOMENCLATURE], $B804, Table1[EVIC FIRE]))</f>
        <v/>
      </c>
      <c r="G804" s="1" t="str">
        <f>IF($A804&gt;--RIGHT($A$2,LEN($A$2)-8),"",SUMIF(Table1[SHIFT NOMENCLATURE], $B804, Table1[EKIA]))</f>
        <v/>
      </c>
      <c r="H804" s="1" t="str">
        <f>IF($A804&gt;--RIGHT($A$2,LEN($A$2)-8),"",SUMIF(Table1[SHIFT NOMENCLATURE], $B804, Table1[EWIA]))</f>
        <v/>
      </c>
      <c r="I804" s="1" t="str">
        <f>IF($A804&gt;--RIGHT($A$2,LEN($A$2)-8),"",SUMIF(Table1[SHIFT NOMENCLATURE], $B804, Table1[EPW]))</f>
        <v/>
      </c>
      <c r="J804" s="1" t="str">
        <f>IF($A804&gt;--RIGHT($A$2,LEN($A$2)-8),"",SUMIF(Table1[SHIFT NOMENCLATURE], $B804, Table1[FVIC KILL]))</f>
        <v/>
      </c>
      <c r="K804" s="1" t="str">
        <f>IF($A804&gt;--RIGHT($A$2,LEN($A$2)-8),"",SUMIF(Table1[SHIFT NOMENCLATURE], $B804, Table1[FVIC MOB]))</f>
        <v/>
      </c>
      <c r="L804" s="1" t="str">
        <f>IF($A804&gt;--RIGHT($A$2,LEN($A$2)-8),"",SUMIF(Table1[SHIFT NOMENCLATURE], $B804, Table1[FVIC FIRE]))</f>
        <v/>
      </c>
      <c r="M804" s="1" t="str">
        <f>IF($A804&gt;--RIGHT($A$2,LEN($A$2)-8),"",SUMIF(Table1[SHIFT NOMENCLATURE], $B804, Table1[FKIA]))</f>
        <v/>
      </c>
      <c r="N804" s="1" t="str">
        <f>IF($A804&gt;--RIGHT($A$2,LEN($A$2)-8),"",SUMIF(Table1[SHIFT NOMENCLATURE], $B804, Table1[FWIA]))</f>
        <v/>
      </c>
      <c r="O804" s="1" t="str">
        <f>IF($A804&gt;--RIGHT($A$2,LEN($A$2)-8),"",SUMIF(Table1[SHIFT NOMENCLATURE], $B804, Table1[DUSTWUN]))</f>
        <v/>
      </c>
    </row>
    <row r="805" spans="1:15" x14ac:dyDescent="0.25">
      <c r="A805" s="1" t="str">
        <f t="shared" si="24"/>
        <v/>
      </c>
      <c r="B805" t="str">
        <f t="shared" si="25"/>
        <v/>
      </c>
      <c r="C805" s="1" t="str">
        <f>IF($A805&gt;--RIGHT($A$2,LEN($A$2)-8),"",COUNTIF(Table1[SHIFT NOMENCLATURE],$B805))</f>
        <v/>
      </c>
      <c r="D805" s="1" t="str">
        <f>IF($A805&gt;--RIGHT($A$2,LEN($A$2)-8),"",SUMIF(Table1[SHIFT NOMENCLATURE], $B805, Table1[EVIC KILL]))</f>
        <v/>
      </c>
      <c r="E805" s="1" t="str">
        <f>IF($A805&gt;--RIGHT($A$2,LEN($A$2)-8),"",SUMIF(Table1[SHIFT NOMENCLATURE], $B805, Table1[EVIC MOB]))</f>
        <v/>
      </c>
      <c r="F805" s="1" t="str">
        <f>IF($A805&gt;--RIGHT($A$2,LEN($A$2)-8),"",SUMIF(Table1[SHIFT NOMENCLATURE], $B805, Table1[EVIC FIRE]))</f>
        <v/>
      </c>
      <c r="G805" s="1" t="str">
        <f>IF($A805&gt;--RIGHT($A$2,LEN($A$2)-8),"",SUMIF(Table1[SHIFT NOMENCLATURE], $B805, Table1[EKIA]))</f>
        <v/>
      </c>
      <c r="H805" s="1" t="str">
        <f>IF($A805&gt;--RIGHT($A$2,LEN($A$2)-8),"",SUMIF(Table1[SHIFT NOMENCLATURE], $B805, Table1[EWIA]))</f>
        <v/>
      </c>
      <c r="I805" s="1" t="str">
        <f>IF($A805&gt;--RIGHT($A$2,LEN($A$2)-8),"",SUMIF(Table1[SHIFT NOMENCLATURE], $B805, Table1[EPW]))</f>
        <v/>
      </c>
      <c r="J805" s="1" t="str">
        <f>IF($A805&gt;--RIGHT($A$2,LEN($A$2)-8),"",SUMIF(Table1[SHIFT NOMENCLATURE], $B805, Table1[FVIC KILL]))</f>
        <v/>
      </c>
      <c r="K805" s="1" t="str">
        <f>IF($A805&gt;--RIGHT($A$2,LEN($A$2)-8),"",SUMIF(Table1[SHIFT NOMENCLATURE], $B805, Table1[FVIC MOB]))</f>
        <v/>
      </c>
      <c r="L805" s="1" t="str">
        <f>IF($A805&gt;--RIGHT($A$2,LEN($A$2)-8),"",SUMIF(Table1[SHIFT NOMENCLATURE], $B805, Table1[FVIC FIRE]))</f>
        <v/>
      </c>
      <c r="M805" s="1" t="str">
        <f>IF($A805&gt;--RIGHT($A$2,LEN($A$2)-8),"",SUMIF(Table1[SHIFT NOMENCLATURE], $B805, Table1[FKIA]))</f>
        <v/>
      </c>
      <c r="N805" s="1" t="str">
        <f>IF($A805&gt;--RIGHT($A$2,LEN($A$2)-8),"",SUMIF(Table1[SHIFT NOMENCLATURE], $B805, Table1[FWIA]))</f>
        <v/>
      </c>
      <c r="O805" s="1" t="str">
        <f>IF($A805&gt;--RIGHT($A$2,LEN($A$2)-8),"",SUMIF(Table1[SHIFT NOMENCLATURE], $B805, Table1[DUSTWUN]))</f>
        <v/>
      </c>
    </row>
    <row r="806" spans="1:15" x14ac:dyDescent="0.25">
      <c r="A806" s="1" t="str">
        <f t="shared" si="24"/>
        <v/>
      </c>
      <c r="B806" t="str">
        <f t="shared" si="25"/>
        <v/>
      </c>
      <c r="C806" s="1" t="str">
        <f>IF($A806&gt;--RIGHT($A$2,LEN($A$2)-8),"",COUNTIF(Table1[SHIFT NOMENCLATURE],$B806))</f>
        <v/>
      </c>
      <c r="D806" s="1" t="str">
        <f>IF($A806&gt;--RIGHT($A$2,LEN($A$2)-8),"",SUMIF(Table1[SHIFT NOMENCLATURE], $B806, Table1[EVIC KILL]))</f>
        <v/>
      </c>
      <c r="E806" s="1" t="str">
        <f>IF($A806&gt;--RIGHT($A$2,LEN($A$2)-8),"",SUMIF(Table1[SHIFT NOMENCLATURE], $B806, Table1[EVIC MOB]))</f>
        <v/>
      </c>
      <c r="F806" s="1" t="str">
        <f>IF($A806&gt;--RIGHT($A$2,LEN($A$2)-8),"",SUMIF(Table1[SHIFT NOMENCLATURE], $B806, Table1[EVIC FIRE]))</f>
        <v/>
      </c>
      <c r="G806" s="1" t="str">
        <f>IF($A806&gt;--RIGHT($A$2,LEN($A$2)-8),"",SUMIF(Table1[SHIFT NOMENCLATURE], $B806, Table1[EKIA]))</f>
        <v/>
      </c>
      <c r="H806" s="1" t="str">
        <f>IF($A806&gt;--RIGHT($A$2,LEN($A$2)-8),"",SUMIF(Table1[SHIFT NOMENCLATURE], $B806, Table1[EWIA]))</f>
        <v/>
      </c>
      <c r="I806" s="1" t="str">
        <f>IF($A806&gt;--RIGHT($A$2,LEN($A$2)-8),"",SUMIF(Table1[SHIFT NOMENCLATURE], $B806, Table1[EPW]))</f>
        <v/>
      </c>
      <c r="J806" s="1" t="str">
        <f>IF($A806&gt;--RIGHT($A$2,LEN($A$2)-8),"",SUMIF(Table1[SHIFT NOMENCLATURE], $B806, Table1[FVIC KILL]))</f>
        <v/>
      </c>
      <c r="K806" s="1" t="str">
        <f>IF($A806&gt;--RIGHT($A$2,LEN($A$2)-8),"",SUMIF(Table1[SHIFT NOMENCLATURE], $B806, Table1[FVIC MOB]))</f>
        <v/>
      </c>
      <c r="L806" s="1" t="str">
        <f>IF($A806&gt;--RIGHT($A$2,LEN($A$2)-8),"",SUMIF(Table1[SHIFT NOMENCLATURE], $B806, Table1[FVIC FIRE]))</f>
        <v/>
      </c>
      <c r="M806" s="1" t="str">
        <f>IF($A806&gt;--RIGHT($A$2,LEN($A$2)-8),"",SUMIF(Table1[SHIFT NOMENCLATURE], $B806, Table1[FKIA]))</f>
        <v/>
      </c>
      <c r="N806" s="1" t="str">
        <f>IF($A806&gt;--RIGHT($A$2,LEN($A$2)-8),"",SUMIF(Table1[SHIFT NOMENCLATURE], $B806, Table1[FWIA]))</f>
        <v/>
      </c>
      <c r="O806" s="1" t="str">
        <f>IF($A806&gt;--RIGHT($A$2,LEN($A$2)-8),"",SUMIF(Table1[SHIFT NOMENCLATURE], $B806, Table1[DUSTWUN]))</f>
        <v/>
      </c>
    </row>
    <row r="807" spans="1:15" x14ac:dyDescent="0.25">
      <c r="A807" s="1" t="str">
        <f t="shared" si="24"/>
        <v/>
      </c>
      <c r="B807" t="str">
        <f t="shared" si="25"/>
        <v/>
      </c>
      <c r="C807" s="1" t="str">
        <f>IF($A807&gt;--RIGHT($A$2,LEN($A$2)-8),"",COUNTIF(Table1[SHIFT NOMENCLATURE],$B807))</f>
        <v/>
      </c>
      <c r="D807" s="1" t="str">
        <f>IF($A807&gt;--RIGHT($A$2,LEN($A$2)-8),"",SUMIF(Table1[SHIFT NOMENCLATURE], $B807, Table1[EVIC KILL]))</f>
        <v/>
      </c>
      <c r="E807" s="1" t="str">
        <f>IF($A807&gt;--RIGHT($A$2,LEN($A$2)-8),"",SUMIF(Table1[SHIFT NOMENCLATURE], $B807, Table1[EVIC MOB]))</f>
        <v/>
      </c>
      <c r="F807" s="1" t="str">
        <f>IF($A807&gt;--RIGHT($A$2,LEN($A$2)-8),"",SUMIF(Table1[SHIFT NOMENCLATURE], $B807, Table1[EVIC FIRE]))</f>
        <v/>
      </c>
      <c r="G807" s="1" t="str">
        <f>IF($A807&gt;--RIGHT($A$2,LEN($A$2)-8),"",SUMIF(Table1[SHIFT NOMENCLATURE], $B807, Table1[EKIA]))</f>
        <v/>
      </c>
      <c r="H807" s="1" t="str">
        <f>IF($A807&gt;--RIGHT($A$2,LEN($A$2)-8),"",SUMIF(Table1[SHIFT NOMENCLATURE], $B807, Table1[EWIA]))</f>
        <v/>
      </c>
      <c r="I807" s="1" t="str">
        <f>IF($A807&gt;--RIGHT($A$2,LEN($A$2)-8),"",SUMIF(Table1[SHIFT NOMENCLATURE], $B807, Table1[EPW]))</f>
        <v/>
      </c>
      <c r="J807" s="1" t="str">
        <f>IF($A807&gt;--RIGHT($A$2,LEN($A$2)-8),"",SUMIF(Table1[SHIFT NOMENCLATURE], $B807, Table1[FVIC KILL]))</f>
        <v/>
      </c>
      <c r="K807" s="1" t="str">
        <f>IF($A807&gt;--RIGHT($A$2,LEN($A$2)-8),"",SUMIF(Table1[SHIFT NOMENCLATURE], $B807, Table1[FVIC MOB]))</f>
        <v/>
      </c>
      <c r="L807" s="1" t="str">
        <f>IF($A807&gt;--RIGHT($A$2,LEN($A$2)-8),"",SUMIF(Table1[SHIFT NOMENCLATURE], $B807, Table1[FVIC FIRE]))</f>
        <v/>
      </c>
      <c r="M807" s="1" t="str">
        <f>IF($A807&gt;--RIGHT($A$2,LEN($A$2)-8),"",SUMIF(Table1[SHIFT NOMENCLATURE], $B807, Table1[FKIA]))</f>
        <v/>
      </c>
      <c r="N807" s="1" t="str">
        <f>IF($A807&gt;--RIGHT($A$2,LEN($A$2)-8),"",SUMIF(Table1[SHIFT NOMENCLATURE], $B807, Table1[FWIA]))</f>
        <v/>
      </c>
      <c r="O807" s="1" t="str">
        <f>IF($A807&gt;--RIGHT($A$2,LEN($A$2)-8),"",SUMIF(Table1[SHIFT NOMENCLATURE], $B807, Table1[DUSTWUN]))</f>
        <v/>
      </c>
    </row>
    <row r="808" spans="1:15" x14ac:dyDescent="0.25">
      <c r="A808" s="1" t="str">
        <f t="shared" si="24"/>
        <v/>
      </c>
      <c r="B808" t="str">
        <f t="shared" si="25"/>
        <v/>
      </c>
      <c r="C808" s="1" t="str">
        <f>IF($A808&gt;--RIGHT($A$2,LEN($A$2)-8),"",COUNTIF(Table1[SHIFT NOMENCLATURE],$B808))</f>
        <v/>
      </c>
      <c r="D808" s="1" t="str">
        <f>IF($A808&gt;--RIGHT($A$2,LEN($A$2)-8),"",SUMIF(Table1[SHIFT NOMENCLATURE], $B808, Table1[EVIC KILL]))</f>
        <v/>
      </c>
      <c r="E808" s="1" t="str">
        <f>IF($A808&gt;--RIGHT($A$2,LEN($A$2)-8),"",SUMIF(Table1[SHIFT NOMENCLATURE], $B808, Table1[EVIC MOB]))</f>
        <v/>
      </c>
      <c r="F808" s="1" t="str">
        <f>IF($A808&gt;--RIGHT($A$2,LEN($A$2)-8),"",SUMIF(Table1[SHIFT NOMENCLATURE], $B808, Table1[EVIC FIRE]))</f>
        <v/>
      </c>
      <c r="G808" s="1" t="str">
        <f>IF($A808&gt;--RIGHT($A$2,LEN($A$2)-8),"",SUMIF(Table1[SHIFT NOMENCLATURE], $B808, Table1[EKIA]))</f>
        <v/>
      </c>
      <c r="H808" s="1" t="str">
        <f>IF($A808&gt;--RIGHT($A$2,LEN($A$2)-8),"",SUMIF(Table1[SHIFT NOMENCLATURE], $B808, Table1[EWIA]))</f>
        <v/>
      </c>
      <c r="I808" s="1" t="str">
        <f>IF($A808&gt;--RIGHT($A$2,LEN($A$2)-8),"",SUMIF(Table1[SHIFT NOMENCLATURE], $B808, Table1[EPW]))</f>
        <v/>
      </c>
      <c r="J808" s="1" t="str">
        <f>IF($A808&gt;--RIGHT($A$2,LEN($A$2)-8),"",SUMIF(Table1[SHIFT NOMENCLATURE], $B808, Table1[FVIC KILL]))</f>
        <v/>
      </c>
      <c r="K808" s="1" t="str">
        <f>IF($A808&gt;--RIGHT($A$2,LEN($A$2)-8),"",SUMIF(Table1[SHIFT NOMENCLATURE], $B808, Table1[FVIC MOB]))</f>
        <v/>
      </c>
      <c r="L808" s="1" t="str">
        <f>IF($A808&gt;--RIGHT($A$2,LEN($A$2)-8),"",SUMIF(Table1[SHIFT NOMENCLATURE], $B808, Table1[FVIC FIRE]))</f>
        <v/>
      </c>
      <c r="M808" s="1" t="str">
        <f>IF($A808&gt;--RIGHT($A$2,LEN($A$2)-8),"",SUMIF(Table1[SHIFT NOMENCLATURE], $B808, Table1[FKIA]))</f>
        <v/>
      </c>
      <c r="N808" s="1" t="str">
        <f>IF($A808&gt;--RIGHT($A$2,LEN($A$2)-8),"",SUMIF(Table1[SHIFT NOMENCLATURE], $B808, Table1[FWIA]))</f>
        <v/>
      </c>
      <c r="O808" s="1" t="str">
        <f>IF($A808&gt;--RIGHT($A$2,LEN($A$2)-8),"",SUMIF(Table1[SHIFT NOMENCLATURE], $B808, Table1[DUSTWUN]))</f>
        <v/>
      </c>
    </row>
    <row r="809" spans="1:15" x14ac:dyDescent="0.25">
      <c r="A809" s="1" t="str">
        <f t="shared" si="24"/>
        <v/>
      </c>
      <c r="B809" t="str">
        <f t="shared" si="25"/>
        <v/>
      </c>
      <c r="C809" s="1" t="str">
        <f>IF($A809&gt;--RIGHT($A$2,LEN($A$2)-8),"",COUNTIF(Table1[SHIFT NOMENCLATURE],$B809))</f>
        <v/>
      </c>
      <c r="D809" s="1" t="str">
        <f>IF($A809&gt;--RIGHT($A$2,LEN($A$2)-8),"",SUMIF(Table1[SHIFT NOMENCLATURE], $B809, Table1[EVIC KILL]))</f>
        <v/>
      </c>
      <c r="E809" s="1" t="str">
        <f>IF($A809&gt;--RIGHT($A$2,LEN($A$2)-8),"",SUMIF(Table1[SHIFT NOMENCLATURE], $B809, Table1[EVIC MOB]))</f>
        <v/>
      </c>
      <c r="F809" s="1" t="str">
        <f>IF($A809&gt;--RIGHT($A$2,LEN($A$2)-8),"",SUMIF(Table1[SHIFT NOMENCLATURE], $B809, Table1[EVIC FIRE]))</f>
        <v/>
      </c>
      <c r="G809" s="1" t="str">
        <f>IF($A809&gt;--RIGHT($A$2,LEN($A$2)-8),"",SUMIF(Table1[SHIFT NOMENCLATURE], $B809, Table1[EKIA]))</f>
        <v/>
      </c>
      <c r="H809" s="1" t="str">
        <f>IF($A809&gt;--RIGHT($A$2,LEN($A$2)-8),"",SUMIF(Table1[SHIFT NOMENCLATURE], $B809, Table1[EWIA]))</f>
        <v/>
      </c>
      <c r="I809" s="1" t="str">
        <f>IF($A809&gt;--RIGHT($A$2,LEN($A$2)-8),"",SUMIF(Table1[SHIFT NOMENCLATURE], $B809, Table1[EPW]))</f>
        <v/>
      </c>
      <c r="J809" s="1" t="str">
        <f>IF($A809&gt;--RIGHT($A$2,LEN($A$2)-8),"",SUMIF(Table1[SHIFT NOMENCLATURE], $B809, Table1[FVIC KILL]))</f>
        <v/>
      </c>
      <c r="K809" s="1" t="str">
        <f>IF($A809&gt;--RIGHT($A$2,LEN($A$2)-8),"",SUMIF(Table1[SHIFT NOMENCLATURE], $B809, Table1[FVIC MOB]))</f>
        <v/>
      </c>
      <c r="L809" s="1" t="str">
        <f>IF($A809&gt;--RIGHT($A$2,LEN($A$2)-8),"",SUMIF(Table1[SHIFT NOMENCLATURE], $B809, Table1[FVIC FIRE]))</f>
        <v/>
      </c>
      <c r="M809" s="1" t="str">
        <f>IF($A809&gt;--RIGHT($A$2,LEN($A$2)-8),"",SUMIF(Table1[SHIFT NOMENCLATURE], $B809, Table1[FKIA]))</f>
        <v/>
      </c>
      <c r="N809" s="1" t="str">
        <f>IF($A809&gt;--RIGHT($A$2,LEN($A$2)-8),"",SUMIF(Table1[SHIFT NOMENCLATURE], $B809, Table1[FWIA]))</f>
        <v/>
      </c>
      <c r="O809" s="1" t="str">
        <f>IF($A809&gt;--RIGHT($A$2,LEN($A$2)-8),"",SUMIF(Table1[SHIFT NOMENCLATURE], $B809, Table1[DUSTWUN]))</f>
        <v/>
      </c>
    </row>
    <row r="810" spans="1:15" x14ac:dyDescent="0.25">
      <c r="A810" s="1" t="str">
        <f t="shared" si="24"/>
        <v/>
      </c>
      <c r="B810" t="str">
        <f t="shared" si="25"/>
        <v/>
      </c>
      <c r="C810" s="1" t="str">
        <f>IF($A810&gt;--RIGHT($A$2,LEN($A$2)-8),"",COUNTIF(Table1[SHIFT NOMENCLATURE],$B810))</f>
        <v/>
      </c>
      <c r="D810" s="1" t="str">
        <f>IF($A810&gt;--RIGHT($A$2,LEN($A$2)-8),"",SUMIF(Table1[SHIFT NOMENCLATURE], $B810, Table1[EVIC KILL]))</f>
        <v/>
      </c>
      <c r="E810" s="1" t="str">
        <f>IF($A810&gt;--RIGHT($A$2,LEN($A$2)-8),"",SUMIF(Table1[SHIFT NOMENCLATURE], $B810, Table1[EVIC MOB]))</f>
        <v/>
      </c>
      <c r="F810" s="1" t="str">
        <f>IF($A810&gt;--RIGHT($A$2,LEN($A$2)-8),"",SUMIF(Table1[SHIFT NOMENCLATURE], $B810, Table1[EVIC FIRE]))</f>
        <v/>
      </c>
      <c r="G810" s="1" t="str">
        <f>IF($A810&gt;--RIGHT($A$2,LEN($A$2)-8),"",SUMIF(Table1[SHIFT NOMENCLATURE], $B810, Table1[EKIA]))</f>
        <v/>
      </c>
      <c r="H810" s="1" t="str">
        <f>IF($A810&gt;--RIGHT($A$2,LEN($A$2)-8),"",SUMIF(Table1[SHIFT NOMENCLATURE], $B810, Table1[EWIA]))</f>
        <v/>
      </c>
      <c r="I810" s="1" t="str">
        <f>IF($A810&gt;--RIGHT($A$2,LEN($A$2)-8),"",SUMIF(Table1[SHIFT NOMENCLATURE], $B810, Table1[EPW]))</f>
        <v/>
      </c>
      <c r="J810" s="1" t="str">
        <f>IF($A810&gt;--RIGHT($A$2,LEN($A$2)-8),"",SUMIF(Table1[SHIFT NOMENCLATURE], $B810, Table1[FVIC KILL]))</f>
        <v/>
      </c>
      <c r="K810" s="1" t="str">
        <f>IF($A810&gt;--RIGHT($A$2,LEN($A$2)-8),"",SUMIF(Table1[SHIFT NOMENCLATURE], $B810, Table1[FVIC MOB]))</f>
        <v/>
      </c>
      <c r="L810" s="1" t="str">
        <f>IF($A810&gt;--RIGHT($A$2,LEN($A$2)-8),"",SUMIF(Table1[SHIFT NOMENCLATURE], $B810, Table1[FVIC FIRE]))</f>
        <v/>
      </c>
      <c r="M810" s="1" t="str">
        <f>IF($A810&gt;--RIGHT($A$2,LEN($A$2)-8),"",SUMIF(Table1[SHIFT NOMENCLATURE], $B810, Table1[FKIA]))</f>
        <v/>
      </c>
      <c r="N810" s="1" t="str">
        <f>IF($A810&gt;--RIGHT($A$2,LEN($A$2)-8),"",SUMIF(Table1[SHIFT NOMENCLATURE], $B810, Table1[FWIA]))</f>
        <v/>
      </c>
      <c r="O810" s="1" t="str">
        <f>IF($A810&gt;--RIGHT($A$2,LEN($A$2)-8),"",SUMIF(Table1[SHIFT NOMENCLATURE], $B810, Table1[DUSTWUN]))</f>
        <v/>
      </c>
    </row>
    <row r="811" spans="1:15" x14ac:dyDescent="0.25">
      <c r="A811" s="1" t="str">
        <f t="shared" si="24"/>
        <v/>
      </c>
      <c r="B811" t="str">
        <f t="shared" si="25"/>
        <v/>
      </c>
      <c r="C811" s="1" t="str">
        <f>IF($A811&gt;--RIGHT($A$2,LEN($A$2)-8),"",COUNTIF(Table1[SHIFT NOMENCLATURE],$B811))</f>
        <v/>
      </c>
      <c r="D811" s="1" t="str">
        <f>IF($A811&gt;--RIGHT($A$2,LEN($A$2)-8),"",SUMIF(Table1[SHIFT NOMENCLATURE], $B811, Table1[EVIC KILL]))</f>
        <v/>
      </c>
      <c r="E811" s="1" t="str">
        <f>IF($A811&gt;--RIGHT($A$2,LEN($A$2)-8),"",SUMIF(Table1[SHIFT NOMENCLATURE], $B811, Table1[EVIC MOB]))</f>
        <v/>
      </c>
      <c r="F811" s="1" t="str">
        <f>IF($A811&gt;--RIGHT($A$2,LEN($A$2)-8),"",SUMIF(Table1[SHIFT NOMENCLATURE], $B811, Table1[EVIC FIRE]))</f>
        <v/>
      </c>
      <c r="G811" s="1" t="str">
        <f>IF($A811&gt;--RIGHT($A$2,LEN($A$2)-8),"",SUMIF(Table1[SHIFT NOMENCLATURE], $B811, Table1[EKIA]))</f>
        <v/>
      </c>
      <c r="H811" s="1" t="str">
        <f>IF($A811&gt;--RIGHT($A$2,LEN($A$2)-8),"",SUMIF(Table1[SHIFT NOMENCLATURE], $B811, Table1[EWIA]))</f>
        <v/>
      </c>
      <c r="I811" s="1" t="str">
        <f>IF($A811&gt;--RIGHT($A$2,LEN($A$2)-8),"",SUMIF(Table1[SHIFT NOMENCLATURE], $B811, Table1[EPW]))</f>
        <v/>
      </c>
      <c r="J811" s="1" t="str">
        <f>IF($A811&gt;--RIGHT($A$2,LEN($A$2)-8),"",SUMIF(Table1[SHIFT NOMENCLATURE], $B811, Table1[FVIC KILL]))</f>
        <v/>
      </c>
      <c r="K811" s="1" t="str">
        <f>IF($A811&gt;--RIGHT($A$2,LEN($A$2)-8),"",SUMIF(Table1[SHIFT NOMENCLATURE], $B811, Table1[FVIC MOB]))</f>
        <v/>
      </c>
      <c r="L811" s="1" t="str">
        <f>IF($A811&gt;--RIGHT($A$2,LEN($A$2)-8),"",SUMIF(Table1[SHIFT NOMENCLATURE], $B811, Table1[FVIC FIRE]))</f>
        <v/>
      </c>
      <c r="M811" s="1" t="str">
        <f>IF($A811&gt;--RIGHT($A$2,LEN($A$2)-8),"",SUMIF(Table1[SHIFT NOMENCLATURE], $B811, Table1[FKIA]))</f>
        <v/>
      </c>
      <c r="N811" s="1" t="str">
        <f>IF($A811&gt;--RIGHT($A$2,LEN($A$2)-8),"",SUMIF(Table1[SHIFT NOMENCLATURE], $B811, Table1[FWIA]))</f>
        <v/>
      </c>
      <c r="O811" s="1" t="str">
        <f>IF($A811&gt;--RIGHT($A$2,LEN($A$2)-8),"",SUMIF(Table1[SHIFT NOMENCLATURE], $B811, Table1[DUSTWUN]))</f>
        <v/>
      </c>
    </row>
    <row r="812" spans="1:15" x14ac:dyDescent="0.25">
      <c r="A812" s="1" t="str">
        <f t="shared" si="24"/>
        <v/>
      </c>
      <c r="B812" t="str">
        <f t="shared" si="25"/>
        <v/>
      </c>
      <c r="C812" s="1" t="str">
        <f>IF($A812&gt;--RIGHT($A$2,LEN($A$2)-8),"",COUNTIF(Table1[SHIFT NOMENCLATURE],$B812))</f>
        <v/>
      </c>
      <c r="D812" s="1" t="str">
        <f>IF($A812&gt;--RIGHT($A$2,LEN($A$2)-8),"",SUMIF(Table1[SHIFT NOMENCLATURE], $B812, Table1[EVIC KILL]))</f>
        <v/>
      </c>
      <c r="E812" s="1" t="str">
        <f>IF($A812&gt;--RIGHT($A$2,LEN($A$2)-8),"",SUMIF(Table1[SHIFT NOMENCLATURE], $B812, Table1[EVIC MOB]))</f>
        <v/>
      </c>
      <c r="F812" s="1" t="str">
        <f>IF($A812&gt;--RIGHT($A$2,LEN($A$2)-8),"",SUMIF(Table1[SHIFT NOMENCLATURE], $B812, Table1[EVIC FIRE]))</f>
        <v/>
      </c>
      <c r="G812" s="1" t="str">
        <f>IF($A812&gt;--RIGHT($A$2,LEN($A$2)-8),"",SUMIF(Table1[SHIFT NOMENCLATURE], $B812, Table1[EKIA]))</f>
        <v/>
      </c>
      <c r="H812" s="1" t="str">
        <f>IF($A812&gt;--RIGHT($A$2,LEN($A$2)-8),"",SUMIF(Table1[SHIFT NOMENCLATURE], $B812, Table1[EWIA]))</f>
        <v/>
      </c>
      <c r="I812" s="1" t="str">
        <f>IF($A812&gt;--RIGHT($A$2,LEN($A$2)-8),"",SUMIF(Table1[SHIFT NOMENCLATURE], $B812, Table1[EPW]))</f>
        <v/>
      </c>
      <c r="J812" s="1" t="str">
        <f>IF($A812&gt;--RIGHT($A$2,LEN($A$2)-8),"",SUMIF(Table1[SHIFT NOMENCLATURE], $B812, Table1[FVIC KILL]))</f>
        <v/>
      </c>
      <c r="K812" s="1" t="str">
        <f>IF($A812&gt;--RIGHT($A$2,LEN($A$2)-8),"",SUMIF(Table1[SHIFT NOMENCLATURE], $B812, Table1[FVIC MOB]))</f>
        <v/>
      </c>
      <c r="L812" s="1" t="str">
        <f>IF($A812&gt;--RIGHT($A$2,LEN($A$2)-8),"",SUMIF(Table1[SHIFT NOMENCLATURE], $B812, Table1[FVIC FIRE]))</f>
        <v/>
      </c>
      <c r="M812" s="1" t="str">
        <f>IF($A812&gt;--RIGHT($A$2,LEN($A$2)-8),"",SUMIF(Table1[SHIFT NOMENCLATURE], $B812, Table1[FKIA]))</f>
        <v/>
      </c>
      <c r="N812" s="1" t="str">
        <f>IF($A812&gt;--RIGHT($A$2,LEN($A$2)-8),"",SUMIF(Table1[SHIFT NOMENCLATURE], $B812, Table1[FWIA]))</f>
        <v/>
      </c>
      <c r="O812" s="1" t="str">
        <f>IF($A812&gt;--RIGHT($A$2,LEN($A$2)-8),"",SUMIF(Table1[SHIFT NOMENCLATURE], $B812, Table1[DUSTWUN]))</f>
        <v/>
      </c>
    </row>
    <row r="813" spans="1:15" x14ac:dyDescent="0.25">
      <c r="A813" s="1" t="str">
        <f t="shared" si="24"/>
        <v/>
      </c>
      <c r="B813" t="str">
        <f t="shared" si="25"/>
        <v/>
      </c>
      <c r="C813" s="1" t="str">
        <f>IF($A813&gt;--RIGHT($A$2,LEN($A$2)-8),"",COUNTIF(Table1[SHIFT NOMENCLATURE],$B813))</f>
        <v/>
      </c>
      <c r="D813" s="1" t="str">
        <f>IF($A813&gt;--RIGHT($A$2,LEN($A$2)-8),"",SUMIF(Table1[SHIFT NOMENCLATURE], $B813, Table1[EVIC KILL]))</f>
        <v/>
      </c>
      <c r="E813" s="1" t="str">
        <f>IF($A813&gt;--RIGHT($A$2,LEN($A$2)-8),"",SUMIF(Table1[SHIFT NOMENCLATURE], $B813, Table1[EVIC MOB]))</f>
        <v/>
      </c>
      <c r="F813" s="1" t="str">
        <f>IF($A813&gt;--RIGHT($A$2,LEN($A$2)-8),"",SUMIF(Table1[SHIFT NOMENCLATURE], $B813, Table1[EVIC FIRE]))</f>
        <v/>
      </c>
      <c r="G813" s="1" t="str">
        <f>IF($A813&gt;--RIGHT($A$2,LEN($A$2)-8),"",SUMIF(Table1[SHIFT NOMENCLATURE], $B813, Table1[EKIA]))</f>
        <v/>
      </c>
      <c r="H813" s="1" t="str">
        <f>IF($A813&gt;--RIGHT($A$2,LEN($A$2)-8),"",SUMIF(Table1[SHIFT NOMENCLATURE], $B813, Table1[EWIA]))</f>
        <v/>
      </c>
      <c r="I813" s="1" t="str">
        <f>IF($A813&gt;--RIGHT($A$2,LEN($A$2)-8),"",SUMIF(Table1[SHIFT NOMENCLATURE], $B813, Table1[EPW]))</f>
        <v/>
      </c>
      <c r="J813" s="1" t="str">
        <f>IF($A813&gt;--RIGHT($A$2,LEN($A$2)-8),"",SUMIF(Table1[SHIFT NOMENCLATURE], $B813, Table1[FVIC KILL]))</f>
        <v/>
      </c>
      <c r="K813" s="1" t="str">
        <f>IF($A813&gt;--RIGHT($A$2,LEN($A$2)-8),"",SUMIF(Table1[SHIFT NOMENCLATURE], $B813, Table1[FVIC MOB]))</f>
        <v/>
      </c>
      <c r="L813" s="1" t="str">
        <f>IF($A813&gt;--RIGHT($A$2,LEN($A$2)-8),"",SUMIF(Table1[SHIFT NOMENCLATURE], $B813, Table1[FVIC FIRE]))</f>
        <v/>
      </c>
      <c r="M813" s="1" t="str">
        <f>IF($A813&gt;--RIGHT($A$2,LEN($A$2)-8),"",SUMIF(Table1[SHIFT NOMENCLATURE], $B813, Table1[FKIA]))</f>
        <v/>
      </c>
      <c r="N813" s="1" t="str">
        <f>IF($A813&gt;--RIGHT($A$2,LEN($A$2)-8),"",SUMIF(Table1[SHIFT NOMENCLATURE], $B813, Table1[FWIA]))</f>
        <v/>
      </c>
      <c r="O813" s="1" t="str">
        <f>IF($A813&gt;--RIGHT($A$2,LEN($A$2)-8),"",SUMIF(Table1[SHIFT NOMENCLATURE], $B813, Table1[DUSTWUN]))</f>
        <v/>
      </c>
    </row>
    <row r="814" spans="1:15" x14ac:dyDescent="0.25">
      <c r="A814" s="1" t="str">
        <f t="shared" si="24"/>
        <v/>
      </c>
      <c r="B814" t="str">
        <f t="shared" si="25"/>
        <v/>
      </c>
      <c r="C814" s="1" t="str">
        <f>IF($A814&gt;--RIGHT($A$2,LEN($A$2)-8),"",COUNTIF(Table1[SHIFT NOMENCLATURE],$B814))</f>
        <v/>
      </c>
      <c r="D814" s="1" t="str">
        <f>IF($A814&gt;--RIGHT($A$2,LEN($A$2)-8),"",SUMIF(Table1[SHIFT NOMENCLATURE], $B814, Table1[EVIC KILL]))</f>
        <v/>
      </c>
      <c r="E814" s="1" t="str">
        <f>IF($A814&gt;--RIGHT($A$2,LEN($A$2)-8),"",SUMIF(Table1[SHIFT NOMENCLATURE], $B814, Table1[EVIC MOB]))</f>
        <v/>
      </c>
      <c r="F814" s="1" t="str">
        <f>IF($A814&gt;--RIGHT($A$2,LEN($A$2)-8),"",SUMIF(Table1[SHIFT NOMENCLATURE], $B814, Table1[EVIC FIRE]))</f>
        <v/>
      </c>
      <c r="G814" s="1" t="str">
        <f>IF($A814&gt;--RIGHT($A$2,LEN($A$2)-8),"",SUMIF(Table1[SHIFT NOMENCLATURE], $B814, Table1[EKIA]))</f>
        <v/>
      </c>
      <c r="H814" s="1" t="str">
        <f>IF($A814&gt;--RIGHT($A$2,LEN($A$2)-8),"",SUMIF(Table1[SHIFT NOMENCLATURE], $B814, Table1[EWIA]))</f>
        <v/>
      </c>
      <c r="I814" s="1" t="str">
        <f>IF($A814&gt;--RIGHT($A$2,LEN($A$2)-8),"",SUMIF(Table1[SHIFT NOMENCLATURE], $B814, Table1[EPW]))</f>
        <v/>
      </c>
      <c r="J814" s="1" t="str">
        <f>IF($A814&gt;--RIGHT($A$2,LEN($A$2)-8),"",SUMIF(Table1[SHIFT NOMENCLATURE], $B814, Table1[FVIC KILL]))</f>
        <v/>
      </c>
      <c r="K814" s="1" t="str">
        <f>IF($A814&gt;--RIGHT($A$2,LEN($A$2)-8),"",SUMIF(Table1[SHIFT NOMENCLATURE], $B814, Table1[FVIC MOB]))</f>
        <v/>
      </c>
      <c r="L814" s="1" t="str">
        <f>IF($A814&gt;--RIGHT($A$2,LEN($A$2)-8),"",SUMIF(Table1[SHIFT NOMENCLATURE], $B814, Table1[FVIC FIRE]))</f>
        <v/>
      </c>
      <c r="M814" s="1" t="str">
        <f>IF($A814&gt;--RIGHT($A$2,LEN($A$2)-8),"",SUMIF(Table1[SHIFT NOMENCLATURE], $B814, Table1[FKIA]))</f>
        <v/>
      </c>
      <c r="N814" s="1" t="str">
        <f>IF($A814&gt;--RIGHT($A$2,LEN($A$2)-8),"",SUMIF(Table1[SHIFT NOMENCLATURE], $B814, Table1[FWIA]))</f>
        <v/>
      </c>
      <c r="O814" s="1" t="str">
        <f>IF($A814&gt;--RIGHT($A$2,LEN($A$2)-8),"",SUMIF(Table1[SHIFT NOMENCLATURE], $B814, Table1[DUSTWUN]))</f>
        <v/>
      </c>
    </row>
    <row r="815" spans="1:15" x14ac:dyDescent="0.25">
      <c r="A815" s="1" t="str">
        <f t="shared" si="24"/>
        <v/>
      </c>
      <c r="B815" t="str">
        <f t="shared" si="25"/>
        <v/>
      </c>
      <c r="C815" s="1" t="str">
        <f>IF($A815&gt;--RIGHT($A$2,LEN($A$2)-8),"",COUNTIF(Table1[SHIFT NOMENCLATURE],$B815))</f>
        <v/>
      </c>
      <c r="D815" s="1" t="str">
        <f>IF($A815&gt;--RIGHT($A$2,LEN($A$2)-8),"",SUMIF(Table1[SHIFT NOMENCLATURE], $B815, Table1[EVIC KILL]))</f>
        <v/>
      </c>
      <c r="E815" s="1" t="str">
        <f>IF($A815&gt;--RIGHT($A$2,LEN($A$2)-8),"",SUMIF(Table1[SHIFT NOMENCLATURE], $B815, Table1[EVIC MOB]))</f>
        <v/>
      </c>
      <c r="F815" s="1" t="str">
        <f>IF($A815&gt;--RIGHT($A$2,LEN($A$2)-8),"",SUMIF(Table1[SHIFT NOMENCLATURE], $B815, Table1[EVIC FIRE]))</f>
        <v/>
      </c>
      <c r="G815" s="1" t="str">
        <f>IF($A815&gt;--RIGHT($A$2,LEN($A$2)-8),"",SUMIF(Table1[SHIFT NOMENCLATURE], $B815, Table1[EKIA]))</f>
        <v/>
      </c>
      <c r="H815" s="1" t="str">
        <f>IF($A815&gt;--RIGHT($A$2,LEN($A$2)-8),"",SUMIF(Table1[SHIFT NOMENCLATURE], $B815, Table1[EWIA]))</f>
        <v/>
      </c>
      <c r="I815" s="1" t="str">
        <f>IF($A815&gt;--RIGHT($A$2,LEN($A$2)-8),"",SUMIF(Table1[SHIFT NOMENCLATURE], $B815, Table1[EPW]))</f>
        <v/>
      </c>
      <c r="J815" s="1" t="str">
        <f>IF($A815&gt;--RIGHT($A$2,LEN($A$2)-8),"",SUMIF(Table1[SHIFT NOMENCLATURE], $B815, Table1[FVIC KILL]))</f>
        <v/>
      </c>
      <c r="K815" s="1" t="str">
        <f>IF($A815&gt;--RIGHT($A$2,LEN($A$2)-8),"",SUMIF(Table1[SHIFT NOMENCLATURE], $B815, Table1[FVIC MOB]))</f>
        <v/>
      </c>
      <c r="L815" s="1" t="str">
        <f>IF($A815&gt;--RIGHT($A$2,LEN($A$2)-8),"",SUMIF(Table1[SHIFT NOMENCLATURE], $B815, Table1[FVIC FIRE]))</f>
        <v/>
      </c>
      <c r="M815" s="1" t="str">
        <f>IF($A815&gt;--RIGHT($A$2,LEN($A$2)-8),"",SUMIF(Table1[SHIFT NOMENCLATURE], $B815, Table1[FKIA]))</f>
        <v/>
      </c>
      <c r="N815" s="1" t="str">
        <f>IF($A815&gt;--RIGHT($A$2,LEN($A$2)-8),"",SUMIF(Table1[SHIFT NOMENCLATURE], $B815, Table1[FWIA]))</f>
        <v/>
      </c>
      <c r="O815" s="1" t="str">
        <f>IF($A815&gt;--RIGHT($A$2,LEN($A$2)-8),"",SUMIF(Table1[SHIFT NOMENCLATURE], $B815, Table1[DUSTWUN]))</f>
        <v/>
      </c>
    </row>
    <row r="816" spans="1:15" x14ac:dyDescent="0.25">
      <c r="A816" s="1" t="str">
        <f t="shared" si="24"/>
        <v/>
      </c>
      <c r="B816" t="str">
        <f t="shared" si="25"/>
        <v/>
      </c>
      <c r="C816" s="1" t="str">
        <f>IF($A816&gt;--RIGHT($A$2,LEN($A$2)-8),"",COUNTIF(Table1[SHIFT NOMENCLATURE],$B816))</f>
        <v/>
      </c>
      <c r="D816" s="1" t="str">
        <f>IF($A816&gt;--RIGHT($A$2,LEN($A$2)-8),"",SUMIF(Table1[SHIFT NOMENCLATURE], $B816, Table1[EVIC KILL]))</f>
        <v/>
      </c>
      <c r="E816" s="1" t="str">
        <f>IF($A816&gt;--RIGHT($A$2,LEN($A$2)-8),"",SUMIF(Table1[SHIFT NOMENCLATURE], $B816, Table1[EVIC MOB]))</f>
        <v/>
      </c>
      <c r="F816" s="1" t="str">
        <f>IF($A816&gt;--RIGHT($A$2,LEN($A$2)-8),"",SUMIF(Table1[SHIFT NOMENCLATURE], $B816, Table1[EVIC FIRE]))</f>
        <v/>
      </c>
      <c r="G816" s="1" t="str">
        <f>IF($A816&gt;--RIGHT($A$2,LEN($A$2)-8),"",SUMIF(Table1[SHIFT NOMENCLATURE], $B816, Table1[EKIA]))</f>
        <v/>
      </c>
      <c r="H816" s="1" t="str">
        <f>IF($A816&gt;--RIGHT($A$2,LEN($A$2)-8),"",SUMIF(Table1[SHIFT NOMENCLATURE], $B816, Table1[EWIA]))</f>
        <v/>
      </c>
      <c r="I816" s="1" t="str">
        <f>IF($A816&gt;--RIGHT($A$2,LEN($A$2)-8),"",SUMIF(Table1[SHIFT NOMENCLATURE], $B816, Table1[EPW]))</f>
        <v/>
      </c>
      <c r="J816" s="1" t="str">
        <f>IF($A816&gt;--RIGHT($A$2,LEN($A$2)-8),"",SUMIF(Table1[SHIFT NOMENCLATURE], $B816, Table1[FVIC KILL]))</f>
        <v/>
      </c>
      <c r="K816" s="1" t="str">
        <f>IF($A816&gt;--RIGHT($A$2,LEN($A$2)-8),"",SUMIF(Table1[SHIFT NOMENCLATURE], $B816, Table1[FVIC MOB]))</f>
        <v/>
      </c>
      <c r="L816" s="1" t="str">
        <f>IF($A816&gt;--RIGHT($A$2,LEN($A$2)-8),"",SUMIF(Table1[SHIFT NOMENCLATURE], $B816, Table1[FVIC FIRE]))</f>
        <v/>
      </c>
      <c r="M816" s="1" t="str">
        <f>IF($A816&gt;--RIGHT($A$2,LEN($A$2)-8),"",SUMIF(Table1[SHIFT NOMENCLATURE], $B816, Table1[FKIA]))</f>
        <v/>
      </c>
      <c r="N816" s="1" t="str">
        <f>IF($A816&gt;--RIGHT($A$2,LEN($A$2)-8),"",SUMIF(Table1[SHIFT NOMENCLATURE], $B816, Table1[FWIA]))</f>
        <v/>
      </c>
      <c r="O816" s="1" t="str">
        <f>IF($A816&gt;--RIGHT($A$2,LEN($A$2)-8),"",SUMIF(Table1[SHIFT NOMENCLATURE], $B816, Table1[DUSTWUN]))</f>
        <v/>
      </c>
    </row>
    <row r="817" spans="1:15" x14ac:dyDescent="0.25">
      <c r="A817" s="1" t="str">
        <f t="shared" si="24"/>
        <v/>
      </c>
      <c r="B817" t="str">
        <f t="shared" si="25"/>
        <v/>
      </c>
      <c r="C817" s="1" t="str">
        <f>IF($A817&gt;--RIGHT($A$2,LEN($A$2)-8),"",COUNTIF(Table1[SHIFT NOMENCLATURE],$B817))</f>
        <v/>
      </c>
      <c r="D817" s="1" t="str">
        <f>IF($A817&gt;--RIGHT($A$2,LEN($A$2)-8),"",SUMIF(Table1[SHIFT NOMENCLATURE], $B817, Table1[EVIC KILL]))</f>
        <v/>
      </c>
      <c r="E817" s="1" t="str">
        <f>IF($A817&gt;--RIGHT($A$2,LEN($A$2)-8),"",SUMIF(Table1[SHIFT NOMENCLATURE], $B817, Table1[EVIC MOB]))</f>
        <v/>
      </c>
      <c r="F817" s="1" t="str">
        <f>IF($A817&gt;--RIGHT($A$2,LEN($A$2)-8),"",SUMIF(Table1[SHIFT NOMENCLATURE], $B817, Table1[EVIC FIRE]))</f>
        <v/>
      </c>
      <c r="G817" s="1" t="str">
        <f>IF($A817&gt;--RIGHT($A$2,LEN($A$2)-8),"",SUMIF(Table1[SHIFT NOMENCLATURE], $B817, Table1[EKIA]))</f>
        <v/>
      </c>
      <c r="H817" s="1" t="str">
        <f>IF($A817&gt;--RIGHT($A$2,LEN($A$2)-8),"",SUMIF(Table1[SHIFT NOMENCLATURE], $B817, Table1[EWIA]))</f>
        <v/>
      </c>
      <c r="I817" s="1" t="str">
        <f>IF($A817&gt;--RIGHT($A$2,LEN($A$2)-8),"",SUMIF(Table1[SHIFT NOMENCLATURE], $B817, Table1[EPW]))</f>
        <v/>
      </c>
      <c r="J817" s="1" t="str">
        <f>IF($A817&gt;--RIGHT($A$2,LEN($A$2)-8),"",SUMIF(Table1[SHIFT NOMENCLATURE], $B817, Table1[FVIC KILL]))</f>
        <v/>
      </c>
      <c r="K817" s="1" t="str">
        <f>IF($A817&gt;--RIGHT($A$2,LEN($A$2)-8),"",SUMIF(Table1[SHIFT NOMENCLATURE], $B817, Table1[FVIC MOB]))</f>
        <v/>
      </c>
      <c r="L817" s="1" t="str">
        <f>IF($A817&gt;--RIGHT($A$2,LEN($A$2)-8),"",SUMIF(Table1[SHIFT NOMENCLATURE], $B817, Table1[FVIC FIRE]))</f>
        <v/>
      </c>
      <c r="M817" s="1" t="str">
        <f>IF($A817&gt;--RIGHT($A$2,LEN($A$2)-8),"",SUMIF(Table1[SHIFT NOMENCLATURE], $B817, Table1[FKIA]))</f>
        <v/>
      </c>
      <c r="N817" s="1" t="str">
        <f>IF($A817&gt;--RIGHT($A$2,LEN($A$2)-8),"",SUMIF(Table1[SHIFT NOMENCLATURE], $B817, Table1[FWIA]))</f>
        <v/>
      </c>
      <c r="O817" s="1" t="str">
        <f>IF($A817&gt;--RIGHT($A$2,LEN($A$2)-8),"",SUMIF(Table1[SHIFT NOMENCLATURE], $B817, Table1[DUSTWUN]))</f>
        <v/>
      </c>
    </row>
    <row r="818" spans="1:15" x14ac:dyDescent="0.25">
      <c r="A818" s="1" t="str">
        <f t="shared" si="24"/>
        <v/>
      </c>
      <c r="B818" t="str">
        <f t="shared" si="25"/>
        <v/>
      </c>
      <c r="C818" s="1" t="str">
        <f>IF($A818&gt;--RIGHT($A$2,LEN($A$2)-8),"",COUNTIF(Table1[SHIFT NOMENCLATURE],$B818))</f>
        <v/>
      </c>
      <c r="D818" s="1" t="str">
        <f>IF($A818&gt;--RIGHT($A$2,LEN($A$2)-8),"",SUMIF(Table1[SHIFT NOMENCLATURE], $B818, Table1[EVIC KILL]))</f>
        <v/>
      </c>
      <c r="E818" s="1" t="str">
        <f>IF($A818&gt;--RIGHT($A$2,LEN($A$2)-8),"",SUMIF(Table1[SHIFT NOMENCLATURE], $B818, Table1[EVIC MOB]))</f>
        <v/>
      </c>
      <c r="F818" s="1" t="str">
        <f>IF($A818&gt;--RIGHT($A$2,LEN($A$2)-8),"",SUMIF(Table1[SHIFT NOMENCLATURE], $B818, Table1[EVIC FIRE]))</f>
        <v/>
      </c>
      <c r="G818" s="1" t="str">
        <f>IF($A818&gt;--RIGHT($A$2,LEN($A$2)-8),"",SUMIF(Table1[SHIFT NOMENCLATURE], $B818, Table1[EKIA]))</f>
        <v/>
      </c>
      <c r="H818" s="1" t="str">
        <f>IF($A818&gt;--RIGHT($A$2,LEN($A$2)-8),"",SUMIF(Table1[SHIFT NOMENCLATURE], $B818, Table1[EWIA]))</f>
        <v/>
      </c>
      <c r="I818" s="1" t="str">
        <f>IF($A818&gt;--RIGHT($A$2,LEN($A$2)-8),"",SUMIF(Table1[SHIFT NOMENCLATURE], $B818, Table1[EPW]))</f>
        <v/>
      </c>
      <c r="J818" s="1" t="str">
        <f>IF($A818&gt;--RIGHT($A$2,LEN($A$2)-8),"",SUMIF(Table1[SHIFT NOMENCLATURE], $B818, Table1[FVIC KILL]))</f>
        <v/>
      </c>
      <c r="K818" s="1" t="str">
        <f>IF($A818&gt;--RIGHT($A$2,LEN($A$2)-8),"",SUMIF(Table1[SHIFT NOMENCLATURE], $B818, Table1[FVIC MOB]))</f>
        <v/>
      </c>
      <c r="L818" s="1" t="str">
        <f>IF($A818&gt;--RIGHT($A$2,LEN($A$2)-8),"",SUMIF(Table1[SHIFT NOMENCLATURE], $B818, Table1[FVIC FIRE]))</f>
        <v/>
      </c>
      <c r="M818" s="1" t="str">
        <f>IF($A818&gt;--RIGHT($A$2,LEN($A$2)-8),"",SUMIF(Table1[SHIFT NOMENCLATURE], $B818, Table1[FKIA]))</f>
        <v/>
      </c>
      <c r="N818" s="1" t="str">
        <f>IF($A818&gt;--RIGHT($A$2,LEN($A$2)-8),"",SUMIF(Table1[SHIFT NOMENCLATURE], $B818, Table1[FWIA]))</f>
        <v/>
      </c>
      <c r="O818" s="1" t="str">
        <f>IF($A818&gt;--RIGHT($A$2,LEN($A$2)-8),"",SUMIF(Table1[SHIFT NOMENCLATURE], $B818, Table1[DUSTWUN]))</f>
        <v/>
      </c>
    </row>
    <row r="819" spans="1:15" x14ac:dyDescent="0.25">
      <c r="A819" s="1" t="str">
        <f t="shared" si="24"/>
        <v/>
      </c>
      <c r="B819" t="str">
        <f t="shared" si="25"/>
        <v/>
      </c>
      <c r="C819" s="1" t="str">
        <f>IF($A819&gt;--RIGHT($A$2,LEN($A$2)-8),"",COUNTIF(Table1[SHIFT NOMENCLATURE],$B819))</f>
        <v/>
      </c>
      <c r="D819" s="1" t="str">
        <f>IF($A819&gt;--RIGHT($A$2,LEN($A$2)-8),"",SUMIF(Table1[SHIFT NOMENCLATURE], $B819, Table1[EVIC KILL]))</f>
        <v/>
      </c>
      <c r="E819" s="1" t="str">
        <f>IF($A819&gt;--RIGHT($A$2,LEN($A$2)-8),"",SUMIF(Table1[SHIFT NOMENCLATURE], $B819, Table1[EVIC MOB]))</f>
        <v/>
      </c>
      <c r="F819" s="1" t="str">
        <f>IF($A819&gt;--RIGHT($A$2,LEN($A$2)-8),"",SUMIF(Table1[SHIFT NOMENCLATURE], $B819, Table1[EVIC FIRE]))</f>
        <v/>
      </c>
      <c r="G819" s="1" t="str">
        <f>IF($A819&gt;--RIGHT($A$2,LEN($A$2)-8),"",SUMIF(Table1[SHIFT NOMENCLATURE], $B819, Table1[EKIA]))</f>
        <v/>
      </c>
      <c r="H819" s="1" t="str">
        <f>IF($A819&gt;--RIGHT($A$2,LEN($A$2)-8),"",SUMIF(Table1[SHIFT NOMENCLATURE], $B819, Table1[EWIA]))</f>
        <v/>
      </c>
      <c r="I819" s="1" t="str">
        <f>IF($A819&gt;--RIGHT($A$2,LEN($A$2)-8),"",SUMIF(Table1[SHIFT NOMENCLATURE], $B819, Table1[EPW]))</f>
        <v/>
      </c>
      <c r="J819" s="1" t="str">
        <f>IF($A819&gt;--RIGHT($A$2,LEN($A$2)-8),"",SUMIF(Table1[SHIFT NOMENCLATURE], $B819, Table1[FVIC KILL]))</f>
        <v/>
      </c>
      <c r="K819" s="1" t="str">
        <f>IF($A819&gt;--RIGHT($A$2,LEN($A$2)-8),"",SUMIF(Table1[SHIFT NOMENCLATURE], $B819, Table1[FVIC MOB]))</f>
        <v/>
      </c>
      <c r="L819" s="1" t="str">
        <f>IF($A819&gt;--RIGHT($A$2,LEN($A$2)-8),"",SUMIF(Table1[SHIFT NOMENCLATURE], $B819, Table1[FVIC FIRE]))</f>
        <v/>
      </c>
      <c r="M819" s="1" t="str">
        <f>IF($A819&gt;--RIGHT($A$2,LEN($A$2)-8),"",SUMIF(Table1[SHIFT NOMENCLATURE], $B819, Table1[FKIA]))</f>
        <v/>
      </c>
      <c r="N819" s="1" t="str">
        <f>IF($A819&gt;--RIGHT($A$2,LEN($A$2)-8),"",SUMIF(Table1[SHIFT NOMENCLATURE], $B819, Table1[FWIA]))</f>
        <v/>
      </c>
      <c r="O819" s="1" t="str">
        <f>IF($A819&gt;--RIGHT($A$2,LEN($A$2)-8),"",SUMIF(Table1[SHIFT NOMENCLATURE], $B819, Table1[DUSTWUN]))</f>
        <v/>
      </c>
    </row>
    <row r="820" spans="1:15" x14ac:dyDescent="0.25">
      <c r="A820" s="1" t="str">
        <f t="shared" si="24"/>
        <v/>
      </c>
      <c r="B820" t="str">
        <f t="shared" si="25"/>
        <v/>
      </c>
      <c r="C820" s="1" t="str">
        <f>IF($A820&gt;--RIGHT($A$2,LEN($A$2)-8),"",COUNTIF(Table1[SHIFT NOMENCLATURE],$B820))</f>
        <v/>
      </c>
      <c r="D820" s="1" t="str">
        <f>IF($A820&gt;--RIGHT($A$2,LEN($A$2)-8),"",SUMIF(Table1[SHIFT NOMENCLATURE], $B820, Table1[EVIC KILL]))</f>
        <v/>
      </c>
      <c r="E820" s="1" t="str">
        <f>IF($A820&gt;--RIGHT($A$2,LEN($A$2)-8),"",SUMIF(Table1[SHIFT NOMENCLATURE], $B820, Table1[EVIC MOB]))</f>
        <v/>
      </c>
      <c r="F820" s="1" t="str">
        <f>IF($A820&gt;--RIGHT($A$2,LEN($A$2)-8),"",SUMIF(Table1[SHIFT NOMENCLATURE], $B820, Table1[EVIC FIRE]))</f>
        <v/>
      </c>
      <c r="G820" s="1" t="str">
        <f>IF($A820&gt;--RIGHT($A$2,LEN($A$2)-8),"",SUMIF(Table1[SHIFT NOMENCLATURE], $B820, Table1[EKIA]))</f>
        <v/>
      </c>
      <c r="H820" s="1" t="str">
        <f>IF($A820&gt;--RIGHT($A$2,LEN($A$2)-8),"",SUMIF(Table1[SHIFT NOMENCLATURE], $B820, Table1[EWIA]))</f>
        <v/>
      </c>
      <c r="I820" s="1" t="str">
        <f>IF($A820&gt;--RIGHT($A$2,LEN($A$2)-8),"",SUMIF(Table1[SHIFT NOMENCLATURE], $B820, Table1[EPW]))</f>
        <v/>
      </c>
      <c r="J820" s="1" t="str">
        <f>IF($A820&gt;--RIGHT($A$2,LEN($A$2)-8),"",SUMIF(Table1[SHIFT NOMENCLATURE], $B820, Table1[FVIC KILL]))</f>
        <v/>
      </c>
      <c r="K820" s="1" t="str">
        <f>IF($A820&gt;--RIGHT($A$2,LEN($A$2)-8),"",SUMIF(Table1[SHIFT NOMENCLATURE], $B820, Table1[FVIC MOB]))</f>
        <v/>
      </c>
      <c r="L820" s="1" t="str">
        <f>IF($A820&gt;--RIGHT($A$2,LEN($A$2)-8),"",SUMIF(Table1[SHIFT NOMENCLATURE], $B820, Table1[FVIC FIRE]))</f>
        <v/>
      </c>
      <c r="M820" s="1" t="str">
        <f>IF($A820&gt;--RIGHT($A$2,LEN($A$2)-8),"",SUMIF(Table1[SHIFT NOMENCLATURE], $B820, Table1[FKIA]))</f>
        <v/>
      </c>
      <c r="N820" s="1" t="str">
        <f>IF($A820&gt;--RIGHT($A$2,LEN($A$2)-8),"",SUMIF(Table1[SHIFT NOMENCLATURE], $B820, Table1[FWIA]))</f>
        <v/>
      </c>
      <c r="O820" s="1" t="str">
        <f>IF($A820&gt;--RIGHT($A$2,LEN($A$2)-8),"",SUMIF(Table1[SHIFT NOMENCLATURE], $B820, Table1[DUSTWUN]))</f>
        <v/>
      </c>
    </row>
    <row r="821" spans="1:15" x14ac:dyDescent="0.25">
      <c r="A821" s="1" t="str">
        <f t="shared" si="24"/>
        <v/>
      </c>
      <c r="B821" t="str">
        <f t="shared" si="25"/>
        <v/>
      </c>
      <c r="C821" s="1" t="str">
        <f>IF($A821&gt;--RIGHT($A$2,LEN($A$2)-8),"",COUNTIF(Table1[SHIFT NOMENCLATURE],$B821))</f>
        <v/>
      </c>
      <c r="D821" s="1" t="str">
        <f>IF($A821&gt;--RIGHT($A$2,LEN($A$2)-8),"",SUMIF(Table1[SHIFT NOMENCLATURE], $B821, Table1[EVIC KILL]))</f>
        <v/>
      </c>
      <c r="E821" s="1" t="str">
        <f>IF($A821&gt;--RIGHT($A$2,LEN($A$2)-8),"",SUMIF(Table1[SHIFT NOMENCLATURE], $B821, Table1[EVIC MOB]))</f>
        <v/>
      </c>
      <c r="F821" s="1" t="str">
        <f>IF($A821&gt;--RIGHT($A$2,LEN($A$2)-8),"",SUMIF(Table1[SHIFT NOMENCLATURE], $B821, Table1[EVIC FIRE]))</f>
        <v/>
      </c>
      <c r="G821" s="1" t="str">
        <f>IF($A821&gt;--RIGHT($A$2,LEN($A$2)-8),"",SUMIF(Table1[SHIFT NOMENCLATURE], $B821, Table1[EKIA]))</f>
        <v/>
      </c>
      <c r="H821" s="1" t="str">
        <f>IF($A821&gt;--RIGHT($A$2,LEN($A$2)-8),"",SUMIF(Table1[SHIFT NOMENCLATURE], $B821, Table1[EWIA]))</f>
        <v/>
      </c>
      <c r="I821" s="1" t="str">
        <f>IF($A821&gt;--RIGHT($A$2,LEN($A$2)-8),"",SUMIF(Table1[SHIFT NOMENCLATURE], $B821, Table1[EPW]))</f>
        <v/>
      </c>
      <c r="J821" s="1" t="str">
        <f>IF($A821&gt;--RIGHT($A$2,LEN($A$2)-8),"",SUMIF(Table1[SHIFT NOMENCLATURE], $B821, Table1[FVIC KILL]))</f>
        <v/>
      </c>
      <c r="K821" s="1" t="str">
        <f>IF($A821&gt;--RIGHT($A$2,LEN($A$2)-8),"",SUMIF(Table1[SHIFT NOMENCLATURE], $B821, Table1[FVIC MOB]))</f>
        <v/>
      </c>
      <c r="L821" s="1" t="str">
        <f>IF($A821&gt;--RIGHT($A$2,LEN($A$2)-8),"",SUMIF(Table1[SHIFT NOMENCLATURE], $B821, Table1[FVIC FIRE]))</f>
        <v/>
      </c>
      <c r="M821" s="1" t="str">
        <f>IF($A821&gt;--RIGHT($A$2,LEN($A$2)-8),"",SUMIF(Table1[SHIFT NOMENCLATURE], $B821, Table1[FKIA]))</f>
        <v/>
      </c>
      <c r="N821" s="1" t="str">
        <f>IF($A821&gt;--RIGHT($A$2,LEN($A$2)-8),"",SUMIF(Table1[SHIFT NOMENCLATURE], $B821, Table1[FWIA]))</f>
        <v/>
      </c>
      <c r="O821" s="1" t="str">
        <f>IF($A821&gt;--RIGHT($A$2,LEN($A$2)-8),"",SUMIF(Table1[SHIFT NOMENCLATURE], $B821, Table1[DUSTWUN]))</f>
        <v/>
      </c>
    </row>
    <row r="822" spans="1:15" x14ac:dyDescent="0.25">
      <c r="A822" s="1" t="str">
        <f t="shared" si="24"/>
        <v/>
      </c>
      <c r="B822" t="str">
        <f t="shared" si="25"/>
        <v/>
      </c>
      <c r="C822" s="1" t="str">
        <f>IF($A822&gt;--RIGHT($A$2,LEN($A$2)-8),"",COUNTIF(Table1[SHIFT NOMENCLATURE],$B822))</f>
        <v/>
      </c>
      <c r="D822" s="1" t="str">
        <f>IF($A822&gt;--RIGHT($A$2,LEN($A$2)-8),"",SUMIF(Table1[SHIFT NOMENCLATURE], $B822, Table1[EVIC KILL]))</f>
        <v/>
      </c>
      <c r="E822" s="1" t="str">
        <f>IF($A822&gt;--RIGHT($A$2,LEN($A$2)-8),"",SUMIF(Table1[SHIFT NOMENCLATURE], $B822, Table1[EVIC MOB]))</f>
        <v/>
      </c>
      <c r="F822" s="1" t="str">
        <f>IF($A822&gt;--RIGHT($A$2,LEN($A$2)-8),"",SUMIF(Table1[SHIFT NOMENCLATURE], $B822, Table1[EVIC FIRE]))</f>
        <v/>
      </c>
      <c r="G822" s="1" t="str">
        <f>IF($A822&gt;--RIGHT($A$2,LEN($A$2)-8),"",SUMIF(Table1[SHIFT NOMENCLATURE], $B822, Table1[EKIA]))</f>
        <v/>
      </c>
      <c r="H822" s="1" t="str">
        <f>IF($A822&gt;--RIGHT($A$2,LEN($A$2)-8),"",SUMIF(Table1[SHIFT NOMENCLATURE], $B822, Table1[EWIA]))</f>
        <v/>
      </c>
      <c r="I822" s="1" t="str">
        <f>IF($A822&gt;--RIGHT($A$2,LEN($A$2)-8),"",SUMIF(Table1[SHIFT NOMENCLATURE], $B822, Table1[EPW]))</f>
        <v/>
      </c>
      <c r="J822" s="1" t="str">
        <f>IF($A822&gt;--RIGHT($A$2,LEN($A$2)-8),"",SUMIF(Table1[SHIFT NOMENCLATURE], $B822, Table1[FVIC KILL]))</f>
        <v/>
      </c>
      <c r="K822" s="1" t="str">
        <f>IF($A822&gt;--RIGHT($A$2,LEN($A$2)-8),"",SUMIF(Table1[SHIFT NOMENCLATURE], $B822, Table1[FVIC MOB]))</f>
        <v/>
      </c>
      <c r="L822" s="1" t="str">
        <f>IF($A822&gt;--RIGHT($A$2,LEN($A$2)-8),"",SUMIF(Table1[SHIFT NOMENCLATURE], $B822, Table1[FVIC FIRE]))</f>
        <v/>
      </c>
      <c r="M822" s="1" t="str">
        <f>IF($A822&gt;--RIGHT($A$2,LEN($A$2)-8),"",SUMIF(Table1[SHIFT NOMENCLATURE], $B822, Table1[FKIA]))</f>
        <v/>
      </c>
      <c r="N822" s="1" t="str">
        <f>IF($A822&gt;--RIGHT($A$2,LEN($A$2)-8),"",SUMIF(Table1[SHIFT NOMENCLATURE], $B822, Table1[FWIA]))</f>
        <v/>
      </c>
      <c r="O822" s="1" t="str">
        <f>IF($A822&gt;--RIGHT($A$2,LEN($A$2)-8),"",SUMIF(Table1[SHIFT NOMENCLATURE], $B822, Table1[DUSTWUN]))</f>
        <v/>
      </c>
    </row>
    <row r="823" spans="1:15" x14ac:dyDescent="0.25">
      <c r="A823" s="1" t="str">
        <f t="shared" si="24"/>
        <v/>
      </c>
      <c r="B823" t="str">
        <f t="shared" si="25"/>
        <v/>
      </c>
      <c r="C823" s="1" t="str">
        <f>IF($A823&gt;--RIGHT($A$2,LEN($A$2)-8),"",COUNTIF(Table1[SHIFT NOMENCLATURE],$B823))</f>
        <v/>
      </c>
      <c r="D823" s="1" t="str">
        <f>IF($A823&gt;--RIGHT($A$2,LEN($A$2)-8),"",SUMIF(Table1[SHIFT NOMENCLATURE], $B823, Table1[EVIC KILL]))</f>
        <v/>
      </c>
      <c r="E823" s="1" t="str">
        <f>IF($A823&gt;--RIGHT($A$2,LEN($A$2)-8),"",SUMIF(Table1[SHIFT NOMENCLATURE], $B823, Table1[EVIC MOB]))</f>
        <v/>
      </c>
      <c r="F823" s="1" t="str">
        <f>IF($A823&gt;--RIGHT($A$2,LEN($A$2)-8),"",SUMIF(Table1[SHIFT NOMENCLATURE], $B823, Table1[EVIC FIRE]))</f>
        <v/>
      </c>
      <c r="G823" s="1" t="str">
        <f>IF($A823&gt;--RIGHT($A$2,LEN($A$2)-8),"",SUMIF(Table1[SHIFT NOMENCLATURE], $B823, Table1[EKIA]))</f>
        <v/>
      </c>
      <c r="H823" s="1" t="str">
        <f>IF($A823&gt;--RIGHT($A$2,LEN($A$2)-8),"",SUMIF(Table1[SHIFT NOMENCLATURE], $B823, Table1[EWIA]))</f>
        <v/>
      </c>
      <c r="I823" s="1" t="str">
        <f>IF($A823&gt;--RIGHT($A$2,LEN($A$2)-8),"",SUMIF(Table1[SHIFT NOMENCLATURE], $B823, Table1[EPW]))</f>
        <v/>
      </c>
      <c r="J823" s="1" t="str">
        <f>IF($A823&gt;--RIGHT($A$2,LEN($A$2)-8),"",SUMIF(Table1[SHIFT NOMENCLATURE], $B823, Table1[FVIC KILL]))</f>
        <v/>
      </c>
      <c r="K823" s="1" t="str">
        <f>IF($A823&gt;--RIGHT($A$2,LEN($A$2)-8),"",SUMIF(Table1[SHIFT NOMENCLATURE], $B823, Table1[FVIC MOB]))</f>
        <v/>
      </c>
      <c r="L823" s="1" t="str">
        <f>IF($A823&gt;--RIGHT($A$2,LEN($A$2)-8),"",SUMIF(Table1[SHIFT NOMENCLATURE], $B823, Table1[FVIC FIRE]))</f>
        <v/>
      </c>
      <c r="M823" s="1" t="str">
        <f>IF($A823&gt;--RIGHT($A$2,LEN($A$2)-8),"",SUMIF(Table1[SHIFT NOMENCLATURE], $B823, Table1[FKIA]))</f>
        <v/>
      </c>
      <c r="N823" s="1" t="str">
        <f>IF($A823&gt;--RIGHT($A$2,LEN($A$2)-8),"",SUMIF(Table1[SHIFT NOMENCLATURE], $B823, Table1[FWIA]))</f>
        <v/>
      </c>
      <c r="O823" s="1" t="str">
        <f>IF($A823&gt;--RIGHT($A$2,LEN($A$2)-8),"",SUMIF(Table1[SHIFT NOMENCLATURE], $B823, Table1[DUSTWUN]))</f>
        <v/>
      </c>
    </row>
    <row r="824" spans="1:15" x14ac:dyDescent="0.25">
      <c r="A824" s="1" t="str">
        <f t="shared" si="24"/>
        <v/>
      </c>
      <c r="B824" t="str">
        <f t="shared" si="25"/>
        <v/>
      </c>
      <c r="C824" s="1" t="str">
        <f>IF($A824&gt;--RIGHT($A$2,LEN($A$2)-8),"",COUNTIF(Table1[SHIFT NOMENCLATURE],$B824))</f>
        <v/>
      </c>
      <c r="D824" s="1" t="str">
        <f>IF($A824&gt;--RIGHT($A$2,LEN($A$2)-8),"",SUMIF(Table1[SHIFT NOMENCLATURE], $B824, Table1[EVIC KILL]))</f>
        <v/>
      </c>
      <c r="E824" s="1" t="str">
        <f>IF($A824&gt;--RIGHT($A$2,LEN($A$2)-8),"",SUMIF(Table1[SHIFT NOMENCLATURE], $B824, Table1[EVIC MOB]))</f>
        <v/>
      </c>
      <c r="F824" s="1" t="str">
        <f>IF($A824&gt;--RIGHT($A$2,LEN($A$2)-8),"",SUMIF(Table1[SHIFT NOMENCLATURE], $B824, Table1[EVIC FIRE]))</f>
        <v/>
      </c>
      <c r="G824" s="1" t="str">
        <f>IF($A824&gt;--RIGHT($A$2,LEN($A$2)-8),"",SUMIF(Table1[SHIFT NOMENCLATURE], $B824, Table1[EKIA]))</f>
        <v/>
      </c>
      <c r="H824" s="1" t="str">
        <f>IF($A824&gt;--RIGHT($A$2,LEN($A$2)-8),"",SUMIF(Table1[SHIFT NOMENCLATURE], $B824, Table1[EWIA]))</f>
        <v/>
      </c>
      <c r="I824" s="1" t="str">
        <f>IF($A824&gt;--RIGHT($A$2,LEN($A$2)-8),"",SUMIF(Table1[SHIFT NOMENCLATURE], $B824, Table1[EPW]))</f>
        <v/>
      </c>
      <c r="J824" s="1" t="str">
        <f>IF($A824&gt;--RIGHT($A$2,LEN($A$2)-8),"",SUMIF(Table1[SHIFT NOMENCLATURE], $B824, Table1[FVIC KILL]))</f>
        <v/>
      </c>
      <c r="K824" s="1" t="str">
        <f>IF($A824&gt;--RIGHT($A$2,LEN($A$2)-8),"",SUMIF(Table1[SHIFT NOMENCLATURE], $B824, Table1[FVIC MOB]))</f>
        <v/>
      </c>
      <c r="L824" s="1" t="str">
        <f>IF($A824&gt;--RIGHT($A$2,LEN($A$2)-8),"",SUMIF(Table1[SHIFT NOMENCLATURE], $B824, Table1[FVIC FIRE]))</f>
        <v/>
      </c>
      <c r="M824" s="1" t="str">
        <f>IF($A824&gt;--RIGHT($A$2,LEN($A$2)-8),"",SUMIF(Table1[SHIFT NOMENCLATURE], $B824, Table1[FKIA]))</f>
        <v/>
      </c>
      <c r="N824" s="1" t="str">
        <f>IF($A824&gt;--RIGHT($A$2,LEN($A$2)-8),"",SUMIF(Table1[SHIFT NOMENCLATURE], $B824, Table1[FWIA]))</f>
        <v/>
      </c>
      <c r="O824" s="1" t="str">
        <f>IF($A824&gt;--RIGHT($A$2,LEN($A$2)-8),"",SUMIF(Table1[SHIFT NOMENCLATURE], $B824, Table1[DUSTWUN]))</f>
        <v/>
      </c>
    </row>
    <row r="825" spans="1:15" x14ac:dyDescent="0.25">
      <c r="A825" s="1" t="str">
        <f t="shared" si="24"/>
        <v/>
      </c>
      <c r="B825" t="str">
        <f t="shared" si="25"/>
        <v/>
      </c>
      <c r="C825" s="1" t="str">
        <f>IF($A825&gt;--RIGHT($A$2,LEN($A$2)-8),"",COUNTIF(Table1[SHIFT NOMENCLATURE],$B825))</f>
        <v/>
      </c>
      <c r="D825" s="1" t="str">
        <f>IF($A825&gt;--RIGHT($A$2,LEN($A$2)-8),"",SUMIF(Table1[SHIFT NOMENCLATURE], $B825, Table1[EVIC KILL]))</f>
        <v/>
      </c>
      <c r="E825" s="1" t="str">
        <f>IF($A825&gt;--RIGHT($A$2,LEN($A$2)-8),"",SUMIF(Table1[SHIFT NOMENCLATURE], $B825, Table1[EVIC MOB]))</f>
        <v/>
      </c>
      <c r="F825" s="1" t="str">
        <f>IF($A825&gt;--RIGHT($A$2,LEN($A$2)-8),"",SUMIF(Table1[SHIFT NOMENCLATURE], $B825, Table1[EVIC FIRE]))</f>
        <v/>
      </c>
      <c r="G825" s="1" t="str">
        <f>IF($A825&gt;--RIGHT($A$2,LEN($A$2)-8),"",SUMIF(Table1[SHIFT NOMENCLATURE], $B825, Table1[EKIA]))</f>
        <v/>
      </c>
      <c r="H825" s="1" t="str">
        <f>IF($A825&gt;--RIGHT($A$2,LEN($A$2)-8),"",SUMIF(Table1[SHIFT NOMENCLATURE], $B825, Table1[EWIA]))</f>
        <v/>
      </c>
      <c r="I825" s="1" t="str">
        <f>IF($A825&gt;--RIGHT($A$2,LEN($A$2)-8),"",SUMIF(Table1[SHIFT NOMENCLATURE], $B825, Table1[EPW]))</f>
        <v/>
      </c>
      <c r="J825" s="1" t="str">
        <f>IF($A825&gt;--RIGHT($A$2,LEN($A$2)-8),"",SUMIF(Table1[SHIFT NOMENCLATURE], $B825, Table1[FVIC KILL]))</f>
        <v/>
      </c>
      <c r="K825" s="1" t="str">
        <f>IF($A825&gt;--RIGHT($A$2,LEN($A$2)-8),"",SUMIF(Table1[SHIFT NOMENCLATURE], $B825, Table1[FVIC MOB]))</f>
        <v/>
      </c>
      <c r="L825" s="1" t="str">
        <f>IF($A825&gt;--RIGHT($A$2,LEN($A$2)-8),"",SUMIF(Table1[SHIFT NOMENCLATURE], $B825, Table1[FVIC FIRE]))</f>
        <v/>
      </c>
      <c r="M825" s="1" t="str">
        <f>IF($A825&gt;--RIGHT($A$2,LEN($A$2)-8),"",SUMIF(Table1[SHIFT NOMENCLATURE], $B825, Table1[FKIA]))</f>
        <v/>
      </c>
      <c r="N825" s="1" t="str">
        <f>IF($A825&gt;--RIGHT($A$2,LEN($A$2)-8),"",SUMIF(Table1[SHIFT NOMENCLATURE], $B825, Table1[FWIA]))</f>
        <v/>
      </c>
      <c r="O825" s="1" t="str">
        <f>IF($A825&gt;--RIGHT($A$2,LEN($A$2)-8),"",SUMIF(Table1[SHIFT NOMENCLATURE], $B825, Table1[DUSTWUN]))</f>
        <v/>
      </c>
    </row>
    <row r="826" spans="1:15" x14ac:dyDescent="0.25">
      <c r="A826" s="1" t="str">
        <f t="shared" si="24"/>
        <v/>
      </c>
      <c r="B826" t="str">
        <f t="shared" si="25"/>
        <v/>
      </c>
      <c r="C826" s="1" t="str">
        <f>IF($A826&gt;--RIGHT($A$2,LEN($A$2)-8),"",COUNTIF(Table1[SHIFT NOMENCLATURE],$B826))</f>
        <v/>
      </c>
      <c r="D826" s="1" t="str">
        <f>IF($A826&gt;--RIGHT($A$2,LEN($A$2)-8),"",SUMIF(Table1[SHIFT NOMENCLATURE], $B826, Table1[EVIC KILL]))</f>
        <v/>
      </c>
      <c r="E826" s="1" t="str">
        <f>IF($A826&gt;--RIGHT($A$2,LEN($A$2)-8),"",SUMIF(Table1[SHIFT NOMENCLATURE], $B826, Table1[EVIC MOB]))</f>
        <v/>
      </c>
      <c r="F826" s="1" t="str">
        <f>IF($A826&gt;--RIGHT($A$2,LEN($A$2)-8),"",SUMIF(Table1[SHIFT NOMENCLATURE], $B826, Table1[EVIC FIRE]))</f>
        <v/>
      </c>
      <c r="G826" s="1" t="str">
        <f>IF($A826&gt;--RIGHT($A$2,LEN($A$2)-8),"",SUMIF(Table1[SHIFT NOMENCLATURE], $B826, Table1[EKIA]))</f>
        <v/>
      </c>
      <c r="H826" s="1" t="str">
        <f>IF($A826&gt;--RIGHT($A$2,LEN($A$2)-8),"",SUMIF(Table1[SHIFT NOMENCLATURE], $B826, Table1[EWIA]))</f>
        <v/>
      </c>
      <c r="I826" s="1" t="str">
        <f>IF($A826&gt;--RIGHT($A$2,LEN($A$2)-8),"",SUMIF(Table1[SHIFT NOMENCLATURE], $B826, Table1[EPW]))</f>
        <v/>
      </c>
      <c r="J826" s="1" t="str">
        <f>IF($A826&gt;--RIGHT($A$2,LEN($A$2)-8),"",SUMIF(Table1[SHIFT NOMENCLATURE], $B826, Table1[FVIC KILL]))</f>
        <v/>
      </c>
      <c r="K826" s="1" t="str">
        <f>IF($A826&gt;--RIGHT($A$2,LEN($A$2)-8),"",SUMIF(Table1[SHIFT NOMENCLATURE], $B826, Table1[FVIC MOB]))</f>
        <v/>
      </c>
      <c r="L826" s="1" t="str">
        <f>IF($A826&gt;--RIGHT($A$2,LEN($A$2)-8),"",SUMIF(Table1[SHIFT NOMENCLATURE], $B826, Table1[FVIC FIRE]))</f>
        <v/>
      </c>
      <c r="M826" s="1" t="str">
        <f>IF($A826&gt;--RIGHT($A$2,LEN($A$2)-8),"",SUMIF(Table1[SHIFT NOMENCLATURE], $B826, Table1[FKIA]))</f>
        <v/>
      </c>
      <c r="N826" s="1" t="str">
        <f>IF($A826&gt;--RIGHT($A$2,LEN($A$2)-8),"",SUMIF(Table1[SHIFT NOMENCLATURE], $B826, Table1[FWIA]))</f>
        <v/>
      </c>
      <c r="O826" s="1" t="str">
        <f>IF($A826&gt;--RIGHT($A$2,LEN($A$2)-8),"",SUMIF(Table1[SHIFT NOMENCLATURE], $B826, Table1[DUSTWUN]))</f>
        <v/>
      </c>
    </row>
    <row r="827" spans="1:15" x14ac:dyDescent="0.25">
      <c r="A827" s="1" t="str">
        <f t="shared" si="24"/>
        <v/>
      </c>
      <c r="B827" t="str">
        <f t="shared" si="25"/>
        <v/>
      </c>
      <c r="C827" s="1" t="str">
        <f>IF($A827&gt;--RIGHT($A$2,LEN($A$2)-8),"",COUNTIF(Table1[SHIFT NOMENCLATURE],$B827))</f>
        <v/>
      </c>
      <c r="D827" s="1" t="str">
        <f>IF($A827&gt;--RIGHT($A$2,LEN($A$2)-8),"",SUMIF(Table1[SHIFT NOMENCLATURE], $B827, Table1[EVIC KILL]))</f>
        <v/>
      </c>
      <c r="E827" s="1" t="str">
        <f>IF($A827&gt;--RIGHT($A$2,LEN($A$2)-8),"",SUMIF(Table1[SHIFT NOMENCLATURE], $B827, Table1[EVIC MOB]))</f>
        <v/>
      </c>
      <c r="F827" s="1" t="str">
        <f>IF($A827&gt;--RIGHT($A$2,LEN($A$2)-8),"",SUMIF(Table1[SHIFT NOMENCLATURE], $B827, Table1[EVIC FIRE]))</f>
        <v/>
      </c>
      <c r="G827" s="1" t="str">
        <f>IF($A827&gt;--RIGHT($A$2,LEN($A$2)-8),"",SUMIF(Table1[SHIFT NOMENCLATURE], $B827, Table1[EKIA]))</f>
        <v/>
      </c>
      <c r="H827" s="1" t="str">
        <f>IF($A827&gt;--RIGHT($A$2,LEN($A$2)-8),"",SUMIF(Table1[SHIFT NOMENCLATURE], $B827, Table1[EWIA]))</f>
        <v/>
      </c>
      <c r="I827" s="1" t="str">
        <f>IF($A827&gt;--RIGHT($A$2,LEN($A$2)-8),"",SUMIF(Table1[SHIFT NOMENCLATURE], $B827, Table1[EPW]))</f>
        <v/>
      </c>
      <c r="J827" s="1" t="str">
        <f>IF($A827&gt;--RIGHT($A$2,LEN($A$2)-8),"",SUMIF(Table1[SHIFT NOMENCLATURE], $B827, Table1[FVIC KILL]))</f>
        <v/>
      </c>
      <c r="K827" s="1" t="str">
        <f>IF($A827&gt;--RIGHT($A$2,LEN($A$2)-8),"",SUMIF(Table1[SHIFT NOMENCLATURE], $B827, Table1[FVIC MOB]))</f>
        <v/>
      </c>
      <c r="L827" s="1" t="str">
        <f>IF($A827&gt;--RIGHT($A$2,LEN($A$2)-8),"",SUMIF(Table1[SHIFT NOMENCLATURE], $B827, Table1[FVIC FIRE]))</f>
        <v/>
      </c>
      <c r="M827" s="1" t="str">
        <f>IF($A827&gt;--RIGHT($A$2,LEN($A$2)-8),"",SUMIF(Table1[SHIFT NOMENCLATURE], $B827, Table1[FKIA]))</f>
        <v/>
      </c>
      <c r="N827" s="1" t="str">
        <f>IF($A827&gt;--RIGHT($A$2,LEN($A$2)-8),"",SUMIF(Table1[SHIFT NOMENCLATURE], $B827, Table1[FWIA]))</f>
        <v/>
      </c>
      <c r="O827" s="1" t="str">
        <f>IF($A827&gt;--RIGHT($A$2,LEN($A$2)-8),"",SUMIF(Table1[SHIFT NOMENCLATURE], $B827, Table1[DUSTWUN]))</f>
        <v/>
      </c>
    </row>
    <row r="828" spans="1:15" x14ac:dyDescent="0.25">
      <c r="A828" s="1" t="str">
        <f t="shared" si="24"/>
        <v/>
      </c>
      <c r="B828" t="str">
        <f t="shared" si="25"/>
        <v/>
      </c>
      <c r="C828" s="1" t="str">
        <f>IF($A828&gt;--RIGHT($A$2,LEN($A$2)-8),"",COUNTIF(Table1[SHIFT NOMENCLATURE],$B828))</f>
        <v/>
      </c>
      <c r="D828" s="1" t="str">
        <f>IF($A828&gt;--RIGHT($A$2,LEN($A$2)-8),"",SUMIF(Table1[SHIFT NOMENCLATURE], $B828, Table1[EVIC KILL]))</f>
        <v/>
      </c>
      <c r="E828" s="1" t="str">
        <f>IF($A828&gt;--RIGHT($A$2,LEN($A$2)-8),"",SUMIF(Table1[SHIFT NOMENCLATURE], $B828, Table1[EVIC MOB]))</f>
        <v/>
      </c>
      <c r="F828" s="1" t="str">
        <f>IF($A828&gt;--RIGHT($A$2,LEN($A$2)-8),"",SUMIF(Table1[SHIFT NOMENCLATURE], $B828, Table1[EVIC FIRE]))</f>
        <v/>
      </c>
      <c r="G828" s="1" t="str">
        <f>IF($A828&gt;--RIGHT($A$2,LEN($A$2)-8),"",SUMIF(Table1[SHIFT NOMENCLATURE], $B828, Table1[EKIA]))</f>
        <v/>
      </c>
      <c r="H828" s="1" t="str">
        <f>IF($A828&gt;--RIGHT($A$2,LEN($A$2)-8),"",SUMIF(Table1[SHIFT NOMENCLATURE], $B828, Table1[EWIA]))</f>
        <v/>
      </c>
      <c r="I828" s="1" t="str">
        <f>IF($A828&gt;--RIGHT($A$2,LEN($A$2)-8),"",SUMIF(Table1[SHIFT NOMENCLATURE], $B828, Table1[EPW]))</f>
        <v/>
      </c>
      <c r="J828" s="1" t="str">
        <f>IF($A828&gt;--RIGHT($A$2,LEN($A$2)-8),"",SUMIF(Table1[SHIFT NOMENCLATURE], $B828, Table1[FVIC KILL]))</f>
        <v/>
      </c>
      <c r="K828" s="1" t="str">
        <f>IF($A828&gt;--RIGHT($A$2,LEN($A$2)-8),"",SUMIF(Table1[SHIFT NOMENCLATURE], $B828, Table1[FVIC MOB]))</f>
        <v/>
      </c>
      <c r="L828" s="1" t="str">
        <f>IF($A828&gt;--RIGHT($A$2,LEN($A$2)-8),"",SUMIF(Table1[SHIFT NOMENCLATURE], $B828, Table1[FVIC FIRE]))</f>
        <v/>
      </c>
      <c r="M828" s="1" t="str">
        <f>IF($A828&gt;--RIGHT($A$2,LEN($A$2)-8),"",SUMIF(Table1[SHIFT NOMENCLATURE], $B828, Table1[FKIA]))</f>
        <v/>
      </c>
      <c r="N828" s="1" t="str">
        <f>IF($A828&gt;--RIGHT($A$2,LEN($A$2)-8),"",SUMIF(Table1[SHIFT NOMENCLATURE], $B828, Table1[FWIA]))</f>
        <v/>
      </c>
      <c r="O828" s="1" t="str">
        <f>IF($A828&gt;--RIGHT($A$2,LEN($A$2)-8),"",SUMIF(Table1[SHIFT NOMENCLATURE], $B828, Table1[DUSTWUN]))</f>
        <v/>
      </c>
    </row>
    <row r="829" spans="1:15" x14ac:dyDescent="0.25">
      <c r="A829" s="1" t="str">
        <f t="shared" si="24"/>
        <v/>
      </c>
      <c r="B829" t="str">
        <f t="shared" si="25"/>
        <v/>
      </c>
      <c r="C829" s="1" t="str">
        <f>IF($A829&gt;--RIGHT($A$2,LEN($A$2)-8),"",COUNTIF(Table1[SHIFT NOMENCLATURE],$B829))</f>
        <v/>
      </c>
      <c r="D829" s="1" t="str">
        <f>IF($A829&gt;--RIGHT($A$2,LEN($A$2)-8),"",SUMIF(Table1[SHIFT NOMENCLATURE], $B829, Table1[EVIC KILL]))</f>
        <v/>
      </c>
      <c r="E829" s="1" t="str">
        <f>IF($A829&gt;--RIGHT($A$2,LEN($A$2)-8),"",SUMIF(Table1[SHIFT NOMENCLATURE], $B829, Table1[EVIC MOB]))</f>
        <v/>
      </c>
      <c r="F829" s="1" t="str">
        <f>IF($A829&gt;--RIGHT($A$2,LEN($A$2)-8),"",SUMIF(Table1[SHIFT NOMENCLATURE], $B829, Table1[EVIC FIRE]))</f>
        <v/>
      </c>
      <c r="G829" s="1" t="str">
        <f>IF($A829&gt;--RIGHT($A$2,LEN($A$2)-8),"",SUMIF(Table1[SHIFT NOMENCLATURE], $B829, Table1[EKIA]))</f>
        <v/>
      </c>
      <c r="H829" s="1" t="str">
        <f>IF($A829&gt;--RIGHT($A$2,LEN($A$2)-8),"",SUMIF(Table1[SHIFT NOMENCLATURE], $B829, Table1[EWIA]))</f>
        <v/>
      </c>
      <c r="I829" s="1" t="str">
        <f>IF($A829&gt;--RIGHT($A$2,LEN($A$2)-8),"",SUMIF(Table1[SHIFT NOMENCLATURE], $B829, Table1[EPW]))</f>
        <v/>
      </c>
      <c r="J829" s="1" t="str">
        <f>IF($A829&gt;--RIGHT($A$2,LEN($A$2)-8),"",SUMIF(Table1[SHIFT NOMENCLATURE], $B829, Table1[FVIC KILL]))</f>
        <v/>
      </c>
      <c r="K829" s="1" t="str">
        <f>IF($A829&gt;--RIGHT($A$2,LEN($A$2)-8),"",SUMIF(Table1[SHIFT NOMENCLATURE], $B829, Table1[FVIC MOB]))</f>
        <v/>
      </c>
      <c r="L829" s="1" t="str">
        <f>IF($A829&gt;--RIGHT($A$2,LEN($A$2)-8),"",SUMIF(Table1[SHIFT NOMENCLATURE], $B829, Table1[FVIC FIRE]))</f>
        <v/>
      </c>
      <c r="M829" s="1" t="str">
        <f>IF($A829&gt;--RIGHT($A$2,LEN($A$2)-8),"",SUMIF(Table1[SHIFT NOMENCLATURE], $B829, Table1[FKIA]))</f>
        <v/>
      </c>
      <c r="N829" s="1" t="str">
        <f>IF($A829&gt;--RIGHT($A$2,LEN($A$2)-8),"",SUMIF(Table1[SHIFT NOMENCLATURE], $B829, Table1[FWIA]))</f>
        <v/>
      </c>
      <c r="O829" s="1" t="str">
        <f>IF($A829&gt;--RIGHT($A$2,LEN($A$2)-8),"",SUMIF(Table1[SHIFT NOMENCLATURE], $B829, Table1[DUSTWUN]))</f>
        <v/>
      </c>
    </row>
    <row r="830" spans="1:15" x14ac:dyDescent="0.25">
      <c r="A830" s="1" t="str">
        <f t="shared" si="24"/>
        <v/>
      </c>
      <c r="B830" t="str">
        <f t="shared" si="25"/>
        <v/>
      </c>
      <c r="C830" s="1" t="str">
        <f>IF($A830&gt;--RIGHT($A$2,LEN($A$2)-8),"",COUNTIF(Table1[SHIFT NOMENCLATURE],$B830))</f>
        <v/>
      </c>
      <c r="D830" s="1" t="str">
        <f>IF($A830&gt;--RIGHT($A$2,LEN($A$2)-8),"",SUMIF(Table1[SHIFT NOMENCLATURE], $B830, Table1[EVIC KILL]))</f>
        <v/>
      </c>
      <c r="E830" s="1" t="str">
        <f>IF($A830&gt;--RIGHT($A$2,LEN($A$2)-8),"",SUMIF(Table1[SHIFT NOMENCLATURE], $B830, Table1[EVIC MOB]))</f>
        <v/>
      </c>
      <c r="F830" s="1" t="str">
        <f>IF($A830&gt;--RIGHT($A$2,LEN($A$2)-8),"",SUMIF(Table1[SHIFT NOMENCLATURE], $B830, Table1[EVIC FIRE]))</f>
        <v/>
      </c>
      <c r="G830" s="1" t="str">
        <f>IF($A830&gt;--RIGHT($A$2,LEN($A$2)-8),"",SUMIF(Table1[SHIFT NOMENCLATURE], $B830, Table1[EKIA]))</f>
        <v/>
      </c>
      <c r="H830" s="1" t="str">
        <f>IF($A830&gt;--RIGHT($A$2,LEN($A$2)-8),"",SUMIF(Table1[SHIFT NOMENCLATURE], $B830, Table1[EWIA]))</f>
        <v/>
      </c>
      <c r="I830" s="1" t="str">
        <f>IF($A830&gt;--RIGHT($A$2,LEN($A$2)-8),"",SUMIF(Table1[SHIFT NOMENCLATURE], $B830, Table1[EPW]))</f>
        <v/>
      </c>
      <c r="J830" s="1" t="str">
        <f>IF($A830&gt;--RIGHT($A$2,LEN($A$2)-8),"",SUMIF(Table1[SHIFT NOMENCLATURE], $B830, Table1[FVIC KILL]))</f>
        <v/>
      </c>
      <c r="K830" s="1" t="str">
        <f>IF($A830&gt;--RIGHT($A$2,LEN($A$2)-8),"",SUMIF(Table1[SHIFT NOMENCLATURE], $B830, Table1[FVIC MOB]))</f>
        <v/>
      </c>
      <c r="L830" s="1" t="str">
        <f>IF($A830&gt;--RIGHT($A$2,LEN($A$2)-8),"",SUMIF(Table1[SHIFT NOMENCLATURE], $B830, Table1[FVIC FIRE]))</f>
        <v/>
      </c>
      <c r="M830" s="1" t="str">
        <f>IF($A830&gt;--RIGHT($A$2,LEN($A$2)-8),"",SUMIF(Table1[SHIFT NOMENCLATURE], $B830, Table1[FKIA]))</f>
        <v/>
      </c>
      <c r="N830" s="1" t="str">
        <f>IF($A830&gt;--RIGHT($A$2,LEN($A$2)-8),"",SUMIF(Table1[SHIFT NOMENCLATURE], $B830, Table1[FWIA]))</f>
        <v/>
      </c>
      <c r="O830" s="1" t="str">
        <f>IF($A830&gt;--RIGHT($A$2,LEN($A$2)-8),"",SUMIF(Table1[SHIFT NOMENCLATURE], $B830, Table1[DUSTWUN]))</f>
        <v/>
      </c>
    </row>
    <row r="831" spans="1:15" x14ac:dyDescent="0.25">
      <c r="A831" s="1" t="str">
        <f t="shared" si="24"/>
        <v/>
      </c>
      <c r="B831" t="str">
        <f t="shared" si="25"/>
        <v/>
      </c>
      <c r="C831" s="1" t="str">
        <f>IF($A831&gt;--RIGHT($A$2,LEN($A$2)-8),"",COUNTIF(Table1[SHIFT NOMENCLATURE],$B831))</f>
        <v/>
      </c>
      <c r="D831" s="1" t="str">
        <f>IF($A831&gt;--RIGHT($A$2,LEN($A$2)-8),"",SUMIF(Table1[SHIFT NOMENCLATURE], $B831, Table1[EVIC KILL]))</f>
        <v/>
      </c>
      <c r="E831" s="1" t="str">
        <f>IF($A831&gt;--RIGHT($A$2,LEN($A$2)-8),"",SUMIF(Table1[SHIFT NOMENCLATURE], $B831, Table1[EVIC MOB]))</f>
        <v/>
      </c>
      <c r="F831" s="1" t="str">
        <f>IF($A831&gt;--RIGHT($A$2,LEN($A$2)-8),"",SUMIF(Table1[SHIFT NOMENCLATURE], $B831, Table1[EVIC FIRE]))</f>
        <v/>
      </c>
      <c r="G831" s="1" t="str">
        <f>IF($A831&gt;--RIGHT($A$2,LEN($A$2)-8),"",SUMIF(Table1[SHIFT NOMENCLATURE], $B831, Table1[EKIA]))</f>
        <v/>
      </c>
      <c r="H831" s="1" t="str">
        <f>IF($A831&gt;--RIGHT($A$2,LEN($A$2)-8),"",SUMIF(Table1[SHIFT NOMENCLATURE], $B831, Table1[EWIA]))</f>
        <v/>
      </c>
      <c r="I831" s="1" t="str">
        <f>IF($A831&gt;--RIGHT($A$2,LEN($A$2)-8),"",SUMIF(Table1[SHIFT NOMENCLATURE], $B831, Table1[EPW]))</f>
        <v/>
      </c>
      <c r="J831" s="1" t="str">
        <f>IF($A831&gt;--RIGHT($A$2,LEN($A$2)-8),"",SUMIF(Table1[SHIFT NOMENCLATURE], $B831, Table1[FVIC KILL]))</f>
        <v/>
      </c>
      <c r="K831" s="1" t="str">
        <f>IF($A831&gt;--RIGHT($A$2,LEN($A$2)-8),"",SUMIF(Table1[SHIFT NOMENCLATURE], $B831, Table1[FVIC MOB]))</f>
        <v/>
      </c>
      <c r="L831" s="1" t="str">
        <f>IF($A831&gt;--RIGHT($A$2,LEN($A$2)-8),"",SUMIF(Table1[SHIFT NOMENCLATURE], $B831, Table1[FVIC FIRE]))</f>
        <v/>
      </c>
      <c r="M831" s="1" t="str">
        <f>IF($A831&gt;--RIGHT($A$2,LEN($A$2)-8),"",SUMIF(Table1[SHIFT NOMENCLATURE], $B831, Table1[FKIA]))</f>
        <v/>
      </c>
      <c r="N831" s="1" t="str">
        <f>IF($A831&gt;--RIGHT($A$2,LEN($A$2)-8),"",SUMIF(Table1[SHIFT NOMENCLATURE], $B831, Table1[FWIA]))</f>
        <v/>
      </c>
      <c r="O831" s="1" t="str">
        <f>IF($A831&gt;--RIGHT($A$2,LEN($A$2)-8),"",SUMIF(Table1[SHIFT NOMENCLATURE], $B831, Table1[DUSTWUN]))</f>
        <v/>
      </c>
    </row>
    <row r="832" spans="1:15" x14ac:dyDescent="0.25">
      <c r="A832" s="1" t="str">
        <f t="shared" si="24"/>
        <v/>
      </c>
      <c r="B832" t="str">
        <f t="shared" si="25"/>
        <v/>
      </c>
      <c r="C832" s="1" t="str">
        <f>IF($A832&gt;--RIGHT($A$2,LEN($A$2)-8),"",COUNTIF(Table1[SHIFT NOMENCLATURE],$B832))</f>
        <v/>
      </c>
      <c r="D832" s="1" t="str">
        <f>IF($A832&gt;--RIGHT($A$2,LEN($A$2)-8),"",SUMIF(Table1[SHIFT NOMENCLATURE], $B832, Table1[EVIC KILL]))</f>
        <v/>
      </c>
      <c r="E832" s="1" t="str">
        <f>IF($A832&gt;--RIGHT($A$2,LEN($A$2)-8),"",SUMIF(Table1[SHIFT NOMENCLATURE], $B832, Table1[EVIC MOB]))</f>
        <v/>
      </c>
      <c r="F832" s="1" t="str">
        <f>IF($A832&gt;--RIGHT($A$2,LEN($A$2)-8),"",SUMIF(Table1[SHIFT NOMENCLATURE], $B832, Table1[EVIC FIRE]))</f>
        <v/>
      </c>
      <c r="G832" s="1" t="str">
        <f>IF($A832&gt;--RIGHT($A$2,LEN($A$2)-8),"",SUMIF(Table1[SHIFT NOMENCLATURE], $B832, Table1[EKIA]))</f>
        <v/>
      </c>
      <c r="H832" s="1" t="str">
        <f>IF($A832&gt;--RIGHT($A$2,LEN($A$2)-8),"",SUMIF(Table1[SHIFT NOMENCLATURE], $B832, Table1[EWIA]))</f>
        <v/>
      </c>
      <c r="I832" s="1" t="str">
        <f>IF($A832&gt;--RIGHT($A$2,LEN($A$2)-8),"",SUMIF(Table1[SHIFT NOMENCLATURE], $B832, Table1[EPW]))</f>
        <v/>
      </c>
      <c r="J832" s="1" t="str">
        <f>IF($A832&gt;--RIGHT($A$2,LEN($A$2)-8),"",SUMIF(Table1[SHIFT NOMENCLATURE], $B832, Table1[FVIC KILL]))</f>
        <v/>
      </c>
      <c r="K832" s="1" t="str">
        <f>IF($A832&gt;--RIGHT($A$2,LEN($A$2)-8),"",SUMIF(Table1[SHIFT NOMENCLATURE], $B832, Table1[FVIC MOB]))</f>
        <v/>
      </c>
      <c r="L832" s="1" t="str">
        <f>IF($A832&gt;--RIGHT($A$2,LEN($A$2)-8),"",SUMIF(Table1[SHIFT NOMENCLATURE], $B832, Table1[FVIC FIRE]))</f>
        <v/>
      </c>
      <c r="M832" s="1" t="str">
        <f>IF($A832&gt;--RIGHT($A$2,LEN($A$2)-8),"",SUMIF(Table1[SHIFT NOMENCLATURE], $B832, Table1[FKIA]))</f>
        <v/>
      </c>
      <c r="N832" s="1" t="str">
        <f>IF($A832&gt;--RIGHT($A$2,LEN($A$2)-8),"",SUMIF(Table1[SHIFT NOMENCLATURE], $B832, Table1[FWIA]))</f>
        <v/>
      </c>
      <c r="O832" s="1" t="str">
        <f>IF($A832&gt;--RIGHT($A$2,LEN($A$2)-8),"",SUMIF(Table1[SHIFT NOMENCLATURE], $B832, Table1[DUSTWUN]))</f>
        <v/>
      </c>
    </row>
    <row r="833" spans="1:15" x14ac:dyDescent="0.25">
      <c r="A833" s="1" t="str">
        <f t="shared" si="24"/>
        <v/>
      </c>
      <c r="B833" t="str">
        <f t="shared" si="25"/>
        <v/>
      </c>
      <c r="C833" s="1" t="str">
        <f>IF($A833&gt;--RIGHT($A$2,LEN($A$2)-8),"",COUNTIF(Table1[SHIFT NOMENCLATURE],$B833))</f>
        <v/>
      </c>
      <c r="D833" s="1" t="str">
        <f>IF($A833&gt;--RIGHT($A$2,LEN($A$2)-8),"",SUMIF(Table1[SHIFT NOMENCLATURE], $B833, Table1[EVIC KILL]))</f>
        <v/>
      </c>
      <c r="E833" s="1" t="str">
        <f>IF($A833&gt;--RIGHT($A$2,LEN($A$2)-8),"",SUMIF(Table1[SHIFT NOMENCLATURE], $B833, Table1[EVIC MOB]))</f>
        <v/>
      </c>
      <c r="F833" s="1" t="str">
        <f>IF($A833&gt;--RIGHT($A$2,LEN($A$2)-8),"",SUMIF(Table1[SHIFT NOMENCLATURE], $B833, Table1[EVIC FIRE]))</f>
        <v/>
      </c>
      <c r="G833" s="1" t="str">
        <f>IF($A833&gt;--RIGHT($A$2,LEN($A$2)-8),"",SUMIF(Table1[SHIFT NOMENCLATURE], $B833, Table1[EKIA]))</f>
        <v/>
      </c>
      <c r="H833" s="1" t="str">
        <f>IF($A833&gt;--RIGHT($A$2,LEN($A$2)-8),"",SUMIF(Table1[SHIFT NOMENCLATURE], $B833, Table1[EWIA]))</f>
        <v/>
      </c>
      <c r="I833" s="1" t="str">
        <f>IF($A833&gt;--RIGHT($A$2,LEN($A$2)-8),"",SUMIF(Table1[SHIFT NOMENCLATURE], $B833, Table1[EPW]))</f>
        <v/>
      </c>
      <c r="J833" s="1" t="str">
        <f>IF($A833&gt;--RIGHT($A$2,LEN($A$2)-8),"",SUMIF(Table1[SHIFT NOMENCLATURE], $B833, Table1[FVIC KILL]))</f>
        <v/>
      </c>
      <c r="K833" s="1" t="str">
        <f>IF($A833&gt;--RIGHT($A$2,LEN($A$2)-8),"",SUMIF(Table1[SHIFT NOMENCLATURE], $B833, Table1[FVIC MOB]))</f>
        <v/>
      </c>
      <c r="L833" s="1" t="str">
        <f>IF($A833&gt;--RIGHT($A$2,LEN($A$2)-8),"",SUMIF(Table1[SHIFT NOMENCLATURE], $B833, Table1[FVIC FIRE]))</f>
        <v/>
      </c>
      <c r="M833" s="1" t="str">
        <f>IF($A833&gt;--RIGHT($A$2,LEN($A$2)-8),"",SUMIF(Table1[SHIFT NOMENCLATURE], $B833, Table1[FKIA]))</f>
        <v/>
      </c>
      <c r="N833" s="1" t="str">
        <f>IF($A833&gt;--RIGHT($A$2,LEN($A$2)-8),"",SUMIF(Table1[SHIFT NOMENCLATURE], $B833, Table1[FWIA]))</f>
        <v/>
      </c>
      <c r="O833" s="1" t="str">
        <f>IF($A833&gt;--RIGHT($A$2,LEN($A$2)-8),"",SUMIF(Table1[SHIFT NOMENCLATURE], $B833, Table1[DUSTWUN]))</f>
        <v/>
      </c>
    </row>
    <row r="834" spans="1:15" x14ac:dyDescent="0.25">
      <c r="A834" s="1" t="str">
        <f t="shared" si="24"/>
        <v/>
      </c>
      <c r="B834" t="str">
        <f t="shared" si="25"/>
        <v/>
      </c>
      <c r="C834" s="1" t="str">
        <f>IF($A834&gt;--RIGHT($A$2,LEN($A$2)-8),"",COUNTIF(Table1[SHIFT NOMENCLATURE],$B834))</f>
        <v/>
      </c>
      <c r="D834" s="1" t="str">
        <f>IF($A834&gt;--RIGHT($A$2,LEN($A$2)-8),"",SUMIF(Table1[SHIFT NOMENCLATURE], $B834, Table1[EVIC KILL]))</f>
        <v/>
      </c>
      <c r="E834" s="1" t="str">
        <f>IF($A834&gt;--RIGHT($A$2,LEN($A$2)-8),"",SUMIF(Table1[SHIFT NOMENCLATURE], $B834, Table1[EVIC MOB]))</f>
        <v/>
      </c>
      <c r="F834" s="1" t="str">
        <f>IF($A834&gt;--RIGHT($A$2,LEN($A$2)-8),"",SUMIF(Table1[SHIFT NOMENCLATURE], $B834, Table1[EVIC FIRE]))</f>
        <v/>
      </c>
      <c r="G834" s="1" t="str">
        <f>IF($A834&gt;--RIGHT($A$2,LEN($A$2)-8),"",SUMIF(Table1[SHIFT NOMENCLATURE], $B834, Table1[EKIA]))</f>
        <v/>
      </c>
      <c r="H834" s="1" t="str">
        <f>IF($A834&gt;--RIGHT($A$2,LEN($A$2)-8),"",SUMIF(Table1[SHIFT NOMENCLATURE], $B834, Table1[EWIA]))</f>
        <v/>
      </c>
      <c r="I834" s="1" t="str">
        <f>IF($A834&gt;--RIGHT($A$2,LEN($A$2)-8),"",SUMIF(Table1[SHIFT NOMENCLATURE], $B834, Table1[EPW]))</f>
        <v/>
      </c>
      <c r="J834" s="1" t="str">
        <f>IF($A834&gt;--RIGHT($A$2,LEN($A$2)-8),"",SUMIF(Table1[SHIFT NOMENCLATURE], $B834, Table1[FVIC KILL]))</f>
        <v/>
      </c>
      <c r="K834" s="1" t="str">
        <f>IF($A834&gt;--RIGHT($A$2,LEN($A$2)-8),"",SUMIF(Table1[SHIFT NOMENCLATURE], $B834, Table1[FVIC MOB]))</f>
        <v/>
      </c>
      <c r="L834" s="1" t="str">
        <f>IF($A834&gt;--RIGHT($A$2,LEN($A$2)-8),"",SUMIF(Table1[SHIFT NOMENCLATURE], $B834, Table1[FVIC FIRE]))</f>
        <v/>
      </c>
      <c r="M834" s="1" t="str">
        <f>IF($A834&gt;--RIGHT($A$2,LEN($A$2)-8),"",SUMIF(Table1[SHIFT NOMENCLATURE], $B834, Table1[FKIA]))</f>
        <v/>
      </c>
      <c r="N834" s="1" t="str">
        <f>IF($A834&gt;--RIGHT($A$2,LEN($A$2)-8),"",SUMIF(Table1[SHIFT NOMENCLATURE], $B834, Table1[FWIA]))</f>
        <v/>
      </c>
      <c r="O834" s="1" t="str">
        <f>IF($A834&gt;--RIGHT($A$2,LEN($A$2)-8),"",SUMIF(Table1[SHIFT NOMENCLATURE], $B834, Table1[DUSTWUN]))</f>
        <v/>
      </c>
    </row>
    <row r="835" spans="1:15" x14ac:dyDescent="0.25">
      <c r="A835" s="1" t="str">
        <f t="shared" si="24"/>
        <v/>
      </c>
      <c r="B835" t="str">
        <f t="shared" si="25"/>
        <v/>
      </c>
      <c r="C835" s="1" t="str">
        <f>IF($A835&gt;--RIGHT($A$2,LEN($A$2)-8),"",COUNTIF(Table1[SHIFT NOMENCLATURE],$B835))</f>
        <v/>
      </c>
      <c r="D835" s="1" t="str">
        <f>IF($A835&gt;--RIGHT($A$2,LEN($A$2)-8),"",SUMIF(Table1[SHIFT NOMENCLATURE], $B835, Table1[EVIC KILL]))</f>
        <v/>
      </c>
      <c r="E835" s="1" t="str">
        <f>IF($A835&gt;--RIGHT($A$2,LEN($A$2)-8),"",SUMIF(Table1[SHIFT NOMENCLATURE], $B835, Table1[EVIC MOB]))</f>
        <v/>
      </c>
      <c r="F835" s="1" t="str">
        <f>IF($A835&gt;--RIGHT($A$2,LEN($A$2)-8),"",SUMIF(Table1[SHIFT NOMENCLATURE], $B835, Table1[EVIC FIRE]))</f>
        <v/>
      </c>
      <c r="G835" s="1" t="str">
        <f>IF($A835&gt;--RIGHT($A$2,LEN($A$2)-8),"",SUMIF(Table1[SHIFT NOMENCLATURE], $B835, Table1[EKIA]))</f>
        <v/>
      </c>
      <c r="H835" s="1" t="str">
        <f>IF($A835&gt;--RIGHT($A$2,LEN($A$2)-8),"",SUMIF(Table1[SHIFT NOMENCLATURE], $B835, Table1[EWIA]))</f>
        <v/>
      </c>
      <c r="I835" s="1" t="str">
        <f>IF($A835&gt;--RIGHT($A$2,LEN($A$2)-8),"",SUMIF(Table1[SHIFT NOMENCLATURE], $B835, Table1[EPW]))</f>
        <v/>
      </c>
      <c r="J835" s="1" t="str">
        <f>IF($A835&gt;--RIGHT($A$2,LEN($A$2)-8),"",SUMIF(Table1[SHIFT NOMENCLATURE], $B835, Table1[FVIC KILL]))</f>
        <v/>
      </c>
      <c r="K835" s="1" t="str">
        <f>IF($A835&gt;--RIGHT($A$2,LEN($A$2)-8),"",SUMIF(Table1[SHIFT NOMENCLATURE], $B835, Table1[FVIC MOB]))</f>
        <v/>
      </c>
      <c r="L835" s="1" t="str">
        <f>IF($A835&gt;--RIGHT($A$2,LEN($A$2)-8),"",SUMIF(Table1[SHIFT NOMENCLATURE], $B835, Table1[FVIC FIRE]))</f>
        <v/>
      </c>
      <c r="M835" s="1" t="str">
        <f>IF($A835&gt;--RIGHT($A$2,LEN($A$2)-8),"",SUMIF(Table1[SHIFT NOMENCLATURE], $B835, Table1[FKIA]))</f>
        <v/>
      </c>
      <c r="N835" s="1" t="str">
        <f>IF($A835&gt;--RIGHT($A$2,LEN($A$2)-8),"",SUMIF(Table1[SHIFT NOMENCLATURE], $B835, Table1[FWIA]))</f>
        <v/>
      </c>
      <c r="O835" s="1" t="str">
        <f>IF($A835&gt;--RIGHT($A$2,LEN($A$2)-8),"",SUMIF(Table1[SHIFT NOMENCLATURE], $B835, Table1[DUSTWUN]))</f>
        <v/>
      </c>
    </row>
    <row r="836" spans="1:15" x14ac:dyDescent="0.25">
      <c r="A836" s="1" t="str">
        <f t="shared" si="24"/>
        <v/>
      </c>
      <c r="B836" t="str">
        <f t="shared" si="25"/>
        <v/>
      </c>
      <c r="C836" s="1" t="str">
        <f>IF($A836&gt;--RIGHT($A$2,LEN($A$2)-8),"",COUNTIF(Table1[SHIFT NOMENCLATURE],$B836))</f>
        <v/>
      </c>
      <c r="D836" s="1" t="str">
        <f>IF($A836&gt;--RIGHT($A$2,LEN($A$2)-8),"",SUMIF(Table1[SHIFT NOMENCLATURE], $B836, Table1[EVIC KILL]))</f>
        <v/>
      </c>
      <c r="E836" s="1" t="str">
        <f>IF($A836&gt;--RIGHT($A$2,LEN($A$2)-8),"",SUMIF(Table1[SHIFT NOMENCLATURE], $B836, Table1[EVIC MOB]))</f>
        <v/>
      </c>
      <c r="F836" s="1" t="str">
        <f>IF($A836&gt;--RIGHT($A$2,LEN($A$2)-8),"",SUMIF(Table1[SHIFT NOMENCLATURE], $B836, Table1[EVIC FIRE]))</f>
        <v/>
      </c>
      <c r="G836" s="1" t="str">
        <f>IF($A836&gt;--RIGHT($A$2,LEN($A$2)-8),"",SUMIF(Table1[SHIFT NOMENCLATURE], $B836, Table1[EKIA]))</f>
        <v/>
      </c>
      <c r="H836" s="1" t="str">
        <f>IF($A836&gt;--RIGHT($A$2,LEN($A$2)-8),"",SUMIF(Table1[SHIFT NOMENCLATURE], $B836, Table1[EWIA]))</f>
        <v/>
      </c>
      <c r="I836" s="1" t="str">
        <f>IF($A836&gt;--RIGHT($A$2,LEN($A$2)-8),"",SUMIF(Table1[SHIFT NOMENCLATURE], $B836, Table1[EPW]))</f>
        <v/>
      </c>
      <c r="J836" s="1" t="str">
        <f>IF($A836&gt;--RIGHT($A$2,LEN($A$2)-8),"",SUMIF(Table1[SHIFT NOMENCLATURE], $B836, Table1[FVIC KILL]))</f>
        <v/>
      </c>
      <c r="K836" s="1" t="str">
        <f>IF($A836&gt;--RIGHT($A$2,LEN($A$2)-8),"",SUMIF(Table1[SHIFT NOMENCLATURE], $B836, Table1[FVIC MOB]))</f>
        <v/>
      </c>
      <c r="L836" s="1" t="str">
        <f>IF($A836&gt;--RIGHT($A$2,LEN($A$2)-8),"",SUMIF(Table1[SHIFT NOMENCLATURE], $B836, Table1[FVIC FIRE]))</f>
        <v/>
      </c>
      <c r="M836" s="1" t="str">
        <f>IF($A836&gt;--RIGHT($A$2,LEN($A$2)-8),"",SUMIF(Table1[SHIFT NOMENCLATURE], $B836, Table1[FKIA]))</f>
        <v/>
      </c>
      <c r="N836" s="1" t="str">
        <f>IF($A836&gt;--RIGHT($A$2,LEN($A$2)-8),"",SUMIF(Table1[SHIFT NOMENCLATURE], $B836, Table1[FWIA]))</f>
        <v/>
      </c>
      <c r="O836" s="1" t="str">
        <f>IF($A836&gt;--RIGHT($A$2,LEN($A$2)-8),"",SUMIF(Table1[SHIFT NOMENCLATURE], $B836, Table1[DUSTWUN]))</f>
        <v/>
      </c>
    </row>
    <row r="837" spans="1:15" x14ac:dyDescent="0.25">
      <c r="A837" s="1" t="str">
        <f t="shared" ref="A837:A900" si="26">IF($A836&gt;--RIGHT($A$2,LEN($A$2)-8)-1,"",ROW()-2)</f>
        <v/>
      </c>
      <c r="B837" t="str">
        <f t="shared" ref="B837:B900" si="27">IF($A836&gt;--RIGHT($A$2,LEN($A$2)-8)-1,"",IF(MID($B836,3,4)="1900",CONCATENATE(TEXT(DATEVALUE(MID($B836,15,2)&amp;MID($B836,21,3)&amp;RIGHT($B836,4)),"dd"), "0700-1900", UPPER(TEXT(DATEVALUE(MID($B836,15,2)&amp;MID($B836,21,3)&amp;RIGHT($B836,4)),"mmm")), RIGHT($B836,4)), CONCATENATE(LEFT($B836,2), "1900", MID($B836,12,3), RIGHT($B836,4), "-", TEXT(DATEVALUE(LEFT($B836,2)&amp;MID($B836,12,3)&amp;RIGHT($B836,4))+1,"dd"),"0700", UPPER(TEXT(DATEVALUE(LEFT($B836,2)&amp;MID($B836,12,3)&amp;RIGHT($B836,4))+1,"mmm")), TEXT(DATEVALUE(LEFT($B836,2)&amp;MID($B836,12,3)&amp;RIGHT($B836,4))+1,"yyyy"))))</f>
        <v/>
      </c>
      <c r="C837" s="1" t="str">
        <f>IF($A837&gt;--RIGHT($A$2,LEN($A$2)-8),"",COUNTIF(Table1[SHIFT NOMENCLATURE],$B837))</f>
        <v/>
      </c>
      <c r="D837" s="1" t="str">
        <f>IF($A837&gt;--RIGHT($A$2,LEN($A$2)-8),"",SUMIF(Table1[SHIFT NOMENCLATURE], $B837, Table1[EVIC KILL]))</f>
        <v/>
      </c>
      <c r="E837" s="1" t="str">
        <f>IF($A837&gt;--RIGHT($A$2,LEN($A$2)-8),"",SUMIF(Table1[SHIFT NOMENCLATURE], $B837, Table1[EVIC MOB]))</f>
        <v/>
      </c>
      <c r="F837" s="1" t="str">
        <f>IF($A837&gt;--RIGHT($A$2,LEN($A$2)-8),"",SUMIF(Table1[SHIFT NOMENCLATURE], $B837, Table1[EVIC FIRE]))</f>
        <v/>
      </c>
      <c r="G837" s="1" t="str">
        <f>IF($A837&gt;--RIGHT($A$2,LEN($A$2)-8),"",SUMIF(Table1[SHIFT NOMENCLATURE], $B837, Table1[EKIA]))</f>
        <v/>
      </c>
      <c r="H837" s="1" t="str">
        <f>IF($A837&gt;--RIGHT($A$2,LEN($A$2)-8),"",SUMIF(Table1[SHIFT NOMENCLATURE], $B837, Table1[EWIA]))</f>
        <v/>
      </c>
      <c r="I837" s="1" t="str">
        <f>IF($A837&gt;--RIGHT($A$2,LEN($A$2)-8),"",SUMIF(Table1[SHIFT NOMENCLATURE], $B837, Table1[EPW]))</f>
        <v/>
      </c>
      <c r="J837" s="1" t="str">
        <f>IF($A837&gt;--RIGHT($A$2,LEN($A$2)-8),"",SUMIF(Table1[SHIFT NOMENCLATURE], $B837, Table1[FVIC KILL]))</f>
        <v/>
      </c>
      <c r="K837" s="1" t="str">
        <f>IF($A837&gt;--RIGHT($A$2,LEN($A$2)-8),"",SUMIF(Table1[SHIFT NOMENCLATURE], $B837, Table1[FVIC MOB]))</f>
        <v/>
      </c>
      <c r="L837" s="1" t="str">
        <f>IF($A837&gt;--RIGHT($A$2,LEN($A$2)-8),"",SUMIF(Table1[SHIFT NOMENCLATURE], $B837, Table1[FVIC FIRE]))</f>
        <v/>
      </c>
      <c r="M837" s="1" t="str">
        <f>IF($A837&gt;--RIGHT($A$2,LEN($A$2)-8),"",SUMIF(Table1[SHIFT NOMENCLATURE], $B837, Table1[FKIA]))</f>
        <v/>
      </c>
      <c r="N837" s="1" t="str">
        <f>IF($A837&gt;--RIGHT($A$2,LEN($A$2)-8),"",SUMIF(Table1[SHIFT NOMENCLATURE], $B837, Table1[FWIA]))</f>
        <v/>
      </c>
      <c r="O837" s="1" t="str">
        <f>IF($A837&gt;--RIGHT($A$2,LEN($A$2)-8),"",SUMIF(Table1[SHIFT NOMENCLATURE], $B837, Table1[DUSTWUN]))</f>
        <v/>
      </c>
    </row>
    <row r="838" spans="1:15" x14ac:dyDescent="0.25">
      <c r="A838" s="1" t="str">
        <f t="shared" si="26"/>
        <v/>
      </c>
      <c r="B838" t="str">
        <f t="shared" si="27"/>
        <v/>
      </c>
      <c r="C838" s="1" t="str">
        <f>IF($A838&gt;--RIGHT($A$2,LEN($A$2)-8),"",COUNTIF(Table1[SHIFT NOMENCLATURE],$B838))</f>
        <v/>
      </c>
      <c r="D838" s="1" t="str">
        <f>IF($A838&gt;--RIGHT($A$2,LEN($A$2)-8),"",SUMIF(Table1[SHIFT NOMENCLATURE], $B838, Table1[EVIC KILL]))</f>
        <v/>
      </c>
      <c r="E838" s="1" t="str">
        <f>IF($A838&gt;--RIGHT($A$2,LEN($A$2)-8),"",SUMIF(Table1[SHIFT NOMENCLATURE], $B838, Table1[EVIC MOB]))</f>
        <v/>
      </c>
      <c r="F838" s="1" t="str">
        <f>IF($A838&gt;--RIGHT($A$2,LEN($A$2)-8),"",SUMIF(Table1[SHIFT NOMENCLATURE], $B838, Table1[EVIC FIRE]))</f>
        <v/>
      </c>
      <c r="G838" s="1" t="str">
        <f>IF($A838&gt;--RIGHT($A$2,LEN($A$2)-8),"",SUMIF(Table1[SHIFT NOMENCLATURE], $B838, Table1[EKIA]))</f>
        <v/>
      </c>
      <c r="H838" s="1" t="str">
        <f>IF($A838&gt;--RIGHT($A$2,LEN($A$2)-8),"",SUMIF(Table1[SHIFT NOMENCLATURE], $B838, Table1[EWIA]))</f>
        <v/>
      </c>
      <c r="I838" s="1" t="str">
        <f>IF($A838&gt;--RIGHT($A$2,LEN($A$2)-8),"",SUMIF(Table1[SHIFT NOMENCLATURE], $B838, Table1[EPW]))</f>
        <v/>
      </c>
      <c r="J838" s="1" t="str">
        <f>IF($A838&gt;--RIGHT($A$2,LEN($A$2)-8),"",SUMIF(Table1[SHIFT NOMENCLATURE], $B838, Table1[FVIC KILL]))</f>
        <v/>
      </c>
      <c r="K838" s="1" t="str">
        <f>IF($A838&gt;--RIGHT($A$2,LEN($A$2)-8),"",SUMIF(Table1[SHIFT NOMENCLATURE], $B838, Table1[FVIC MOB]))</f>
        <v/>
      </c>
      <c r="L838" s="1" t="str">
        <f>IF($A838&gt;--RIGHT($A$2,LEN($A$2)-8),"",SUMIF(Table1[SHIFT NOMENCLATURE], $B838, Table1[FVIC FIRE]))</f>
        <v/>
      </c>
      <c r="M838" s="1" t="str">
        <f>IF($A838&gt;--RIGHT($A$2,LEN($A$2)-8),"",SUMIF(Table1[SHIFT NOMENCLATURE], $B838, Table1[FKIA]))</f>
        <v/>
      </c>
      <c r="N838" s="1" t="str">
        <f>IF($A838&gt;--RIGHT($A$2,LEN($A$2)-8),"",SUMIF(Table1[SHIFT NOMENCLATURE], $B838, Table1[FWIA]))</f>
        <v/>
      </c>
      <c r="O838" s="1" t="str">
        <f>IF($A838&gt;--RIGHT($A$2,LEN($A$2)-8),"",SUMIF(Table1[SHIFT NOMENCLATURE], $B838, Table1[DUSTWUN]))</f>
        <v/>
      </c>
    </row>
    <row r="839" spans="1:15" x14ac:dyDescent="0.25">
      <c r="A839" s="1" t="str">
        <f t="shared" si="26"/>
        <v/>
      </c>
      <c r="B839" t="str">
        <f t="shared" si="27"/>
        <v/>
      </c>
      <c r="C839" s="1" t="str">
        <f>IF($A839&gt;--RIGHT($A$2,LEN($A$2)-8),"",COUNTIF(Table1[SHIFT NOMENCLATURE],$B839))</f>
        <v/>
      </c>
      <c r="D839" s="1" t="str">
        <f>IF($A839&gt;--RIGHT($A$2,LEN($A$2)-8),"",SUMIF(Table1[SHIFT NOMENCLATURE], $B839, Table1[EVIC KILL]))</f>
        <v/>
      </c>
      <c r="E839" s="1" t="str">
        <f>IF($A839&gt;--RIGHT($A$2,LEN($A$2)-8),"",SUMIF(Table1[SHIFT NOMENCLATURE], $B839, Table1[EVIC MOB]))</f>
        <v/>
      </c>
      <c r="F839" s="1" t="str">
        <f>IF($A839&gt;--RIGHT($A$2,LEN($A$2)-8),"",SUMIF(Table1[SHIFT NOMENCLATURE], $B839, Table1[EVIC FIRE]))</f>
        <v/>
      </c>
      <c r="G839" s="1" t="str">
        <f>IF($A839&gt;--RIGHT($A$2,LEN($A$2)-8),"",SUMIF(Table1[SHIFT NOMENCLATURE], $B839, Table1[EKIA]))</f>
        <v/>
      </c>
      <c r="H839" s="1" t="str">
        <f>IF($A839&gt;--RIGHT($A$2,LEN($A$2)-8),"",SUMIF(Table1[SHIFT NOMENCLATURE], $B839, Table1[EWIA]))</f>
        <v/>
      </c>
      <c r="I839" s="1" t="str">
        <f>IF($A839&gt;--RIGHT($A$2,LEN($A$2)-8),"",SUMIF(Table1[SHIFT NOMENCLATURE], $B839, Table1[EPW]))</f>
        <v/>
      </c>
      <c r="J839" s="1" t="str">
        <f>IF($A839&gt;--RIGHT($A$2,LEN($A$2)-8),"",SUMIF(Table1[SHIFT NOMENCLATURE], $B839, Table1[FVIC KILL]))</f>
        <v/>
      </c>
      <c r="K839" s="1" t="str">
        <f>IF($A839&gt;--RIGHT($A$2,LEN($A$2)-8),"",SUMIF(Table1[SHIFT NOMENCLATURE], $B839, Table1[FVIC MOB]))</f>
        <v/>
      </c>
      <c r="L839" s="1" t="str">
        <f>IF($A839&gt;--RIGHT($A$2,LEN($A$2)-8),"",SUMIF(Table1[SHIFT NOMENCLATURE], $B839, Table1[FVIC FIRE]))</f>
        <v/>
      </c>
      <c r="M839" s="1" t="str">
        <f>IF($A839&gt;--RIGHT($A$2,LEN($A$2)-8),"",SUMIF(Table1[SHIFT NOMENCLATURE], $B839, Table1[FKIA]))</f>
        <v/>
      </c>
      <c r="N839" s="1" t="str">
        <f>IF($A839&gt;--RIGHT($A$2,LEN($A$2)-8),"",SUMIF(Table1[SHIFT NOMENCLATURE], $B839, Table1[FWIA]))</f>
        <v/>
      </c>
      <c r="O839" s="1" t="str">
        <f>IF($A839&gt;--RIGHT($A$2,LEN($A$2)-8),"",SUMIF(Table1[SHIFT NOMENCLATURE], $B839, Table1[DUSTWUN]))</f>
        <v/>
      </c>
    </row>
    <row r="840" spans="1:15" x14ac:dyDescent="0.25">
      <c r="A840" s="1" t="str">
        <f t="shared" si="26"/>
        <v/>
      </c>
      <c r="B840" t="str">
        <f t="shared" si="27"/>
        <v/>
      </c>
      <c r="C840" s="1" t="str">
        <f>IF($A840&gt;--RIGHT($A$2,LEN($A$2)-8),"",COUNTIF(Table1[SHIFT NOMENCLATURE],$B840))</f>
        <v/>
      </c>
      <c r="D840" s="1" t="str">
        <f>IF($A840&gt;--RIGHT($A$2,LEN($A$2)-8),"",SUMIF(Table1[SHIFT NOMENCLATURE], $B840, Table1[EVIC KILL]))</f>
        <v/>
      </c>
      <c r="E840" s="1" t="str">
        <f>IF($A840&gt;--RIGHT($A$2,LEN($A$2)-8),"",SUMIF(Table1[SHIFT NOMENCLATURE], $B840, Table1[EVIC MOB]))</f>
        <v/>
      </c>
      <c r="F840" s="1" t="str">
        <f>IF($A840&gt;--RIGHT($A$2,LEN($A$2)-8),"",SUMIF(Table1[SHIFT NOMENCLATURE], $B840, Table1[EVIC FIRE]))</f>
        <v/>
      </c>
      <c r="G840" s="1" t="str">
        <f>IF($A840&gt;--RIGHT($A$2,LEN($A$2)-8),"",SUMIF(Table1[SHIFT NOMENCLATURE], $B840, Table1[EKIA]))</f>
        <v/>
      </c>
      <c r="H840" s="1" t="str">
        <f>IF($A840&gt;--RIGHT($A$2,LEN($A$2)-8),"",SUMIF(Table1[SHIFT NOMENCLATURE], $B840, Table1[EWIA]))</f>
        <v/>
      </c>
      <c r="I840" s="1" t="str">
        <f>IF($A840&gt;--RIGHT($A$2,LEN($A$2)-8),"",SUMIF(Table1[SHIFT NOMENCLATURE], $B840, Table1[EPW]))</f>
        <v/>
      </c>
      <c r="J840" s="1" t="str">
        <f>IF($A840&gt;--RIGHT($A$2,LEN($A$2)-8),"",SUMIF(Table1[SHIFT NOMENCLATURE], $B840, Table1[FVIC KILL]))</f>
        <v/>
      </c>
      <c r="K840" s="1" t="str">
        <f>IF($A840&gt;--RIGHT($A$2,LEN($A$2)-8),"",SUMIF(Table1[SHIFT NOMENCLATURE], $B840, Table1[FVIC MOB]))</f>
        <v/>
      </c>
      <c r="L840" s="1" t="str">
        <f>IF($A840&gt;--RIGHT($A$2,LEN($A$2)-8),"",SUMIF(Table1[SHIFT NOMENCLATURE], $B840, Table1[FVIC FIRE]))</f>
        <v/>
      </c>
      <c r="M840" s="1" t="str">
        <f>IF($A840&gt;--RIGHT($A$2,LEN($A$2)-8),"",SUMIF(Table1[SHIFT NOMENCLATURE], $B840, Table1[FKIA]))</f>
        <v/>
      </c>
      <c r="N840" s="1" t="str">
        <f>IF($A840&gt;--RIGHT($A$2,LEN($A$2)-8),"",SUMIF(Table1[SHIFT NOMENCLATURE], $B840, Table1[FWIA]))</f>
        <v/>
      </c>
      <c r="O840" s="1" t="str">
        <f>IF($A840&gt;--RIGHT($A$2,LEN($A$2)-8),"",SUMIF(Table1[SHIFT NOMENCLATURE], $B840, Table1[DUSTWUN]))</f>
        <v/>
      </c>
    </row>
    <row r="841" spans="1:15" x14ac:dyDescent="0.25">
      <c r="A841" s="1" t="str">
        <f t="shared" si="26"/>
        <v/>
      </c>
      <c r="B841" t="str">
        <f t="shared" si="27"/>
        <v/>
      </c>
      <c r="C841" s="1" t="str">
        <f>IF($A841&gt;--RIGHT($A$2,LEN($A$2)-8),"",COUNTIF(Table1[SHIFT NOMENCLATURE],$B841))</f>
        <v/>
      </c>
      <c r="D841" s="1" t="str">
        <f>IF($A841&gt;--RIGHT($A$2,LEN($A$2)-8),"",SUMIF(Table1[SHIFT NOMENCLATURE], $B841, Table1[EVIC KILL]))</f>
        <v/>
      </c>
      <c r="E841" s="1" t="str">
        <f>IF($A841&gt;--RIGHT($A$2,LEN($A$2)-8),"",SUMIF(Table1[SHIFT NOMENCLATURE], $B841, Table1[EVIC MOB]))</f>
        <v/>
      </c>
      <c r="F841" s="1" t="str">
        <f>IF($A841&gt;--RIGHT($A$2,LEN($A$2)-8),"",SUMIF(Table1[SHIFT NOMENCLATURE], $B841, Table1[EVIC FIRE]))</f>
        <v/>
      </c>
      <c r="G841" s="1" t="str">
        <f>IF($A841&gt;--RIGHT($A$2,LEN($A$2)-8),"",SUMIF(Table1[SHIFT NOMENCLATURE], $B841, Table1[EKIA]))</f>
        <v/>
      </c>
      <c r="H841" s="1" t="str">
        <f>IF($A841&gt;--RIGHT($A$2,LEN($A$2)-8),"",SUMIF(Table1[SHIFT NOMENCLATURE], $B841, Table1[EWIA]))</f>
        <v/>
      </c>
      <c r="I841" s="1" t="str">
        <f>IF($A841&gt;--RIGHT($A$2,LEN($A$2)-8),"",SUMIF(Table1[SHIFT NOMENCLATURE], $B841, Table1[EPW]))</f>
        <v/>
      </c>
      <c r="J841" s="1" t="str">
        <f>IF($A841&gt;--RIGHT($A$2,LEN($A$2)-8),"",SUMIF(Table1[SHIFT NOMENCLATURE], $B841, Table1[FVIC KILL]))</f>
        <v/>
      </c>
      <c r="K841" s="1" t="str">
        <f>IF($A841&gt;--RIGHT($A$2,LEN($A$2)-8),"",SUMIF(Table1[SHIFT NOMENCLATURE], $B841, Table1[FVIC MOB]))</f>
        <v/>
      </c>
      <c r="L841" s="1" t="str">
        <f>IF($A841&gt;--RIGHT($A$2,LEN($A$2)-8),"",SUMIF(Table1[SHIFT NOMENCLATURE], $B841, Table1[FVIC FIRE]))</f>
        <v/>
      </c>
      <c r="M841" s="1" t="str">
        <f>IF($A841&gt;--RIGHT($A$2,LEN($A$2)-8),"",SUMIF(Table1[SHIFT NOMENCLATURE], $B841, Table1[FKIA]))</f>
        <v/>
      </c>
      <c r="N841" s="1" t="str">
        <f>IF($A841&gt;--RIGHT($A$2,LEN($A$2)-8),"",SUMIF(Table1[SHIFT NOMENCLATURE], $B841, Table1[FWIA]))</f>
        <v/>
      </c>
      <c r="O841" s="1" t="str">
        <f>IF($A841&gt;--RIGHT($A$2,LEN($A$2)-8),"",SUMIF(Table1[SHIFT NOMENCLATURE], $B841, Table1[DUSTWUN]))</f>
        <v/>
      </c>
    </row>
    <row r="842" spans="1:15" x14ac:dyDescent="0.25">
      <c r="A842" s="1" t="str">
        <f t="shared" si="26"/>
        <v/>
      </c>
      <c r="B842" t="str">
        <f t="shared" si="27"/>
        <v/>
      </c>
      <c r="C842" s="1" t="str">
        <f>IF($A842&gt;--RIGHT($A$2,LEN($A$2)-8),"",COUNTIF(Table1[SHIFT NOMENCLATURE],$B842))</f>
        <v/>
      </c>
      <c r="D842" s="1" t="str">
        <f>IF($A842&gt;--RIGHT($A$2,LEN($A$2)-8),"",SUMIF(Table1[SHIFT NOMENCLATURE], $B842, Table1[EVIC KILL]))</f>
        <v/>
      </c>
      <c r="E842" s="1" t="str">
        <f>IF($A842&gt;--RIGHT($A$2,LEN($A$2)-8),"",SUMIF(Table1[SHIFT NOMENCLATURE], $B842, Table1[EVIC MOB]))</f>
        <v/>
      </c>
      <c r="F842" s="1" t="str">
        <f>IF($A842&gt;--RIGHT($A$2,LEN($A$2)-8),"",SUMIF(Table1[SHIFT NOMENCLATURE], $B842, Table1[EVIC FIRE]))</f>
        <v/>
      </c>
      <c r="G842" s="1" t="str">
        <f>IF($A842&gt;--RIGHT($A$2,LEN($A$2)-8),"",SUMIF(Table1[SHIFT NOMENCLATURE], $B842, Table1[EKIA]))</f>
        <v/>
      </c>
      <c r="H842" s="1" t="str">
        <f>IF($A842&gt;--RIGHT($A$2,LEN($A$2)-8),"",SUMIF(Table1[SHIFT NOMENCLATURE], $B842, Table1[EWIA]))</f>
        <v/>
      </c>
      <c r="I842" s="1" t="str">
        <f>IF($A842&gt;--RIGHT($A$2,LEN($A$2)-8),"",SUMIF(Table1[SHIFT NOMENCLATURE], $B842, Table1[EPW]))</f>
        <v/>
      </c>
      <c r="J842" s="1" t="str">
        <f>IF($A842&gt;--RIGHT($A$2,LEN($A$2)-8),"",SUMIF(Table1[SHIFT NOMENCLATURE], $B842, Table1[FVIC KILL]))</f>
        <v/>
      </c>
      <c r="K842" s="1" t="str">
        <f>IF($A842&gt;--RIGHT($A$2,LEN($A$2)-8),"",SUMIF(Table1[SHIFT NOMENCLATURE], $B842, Table1[FVIC MOB]))</f>
        <v/>
      </c>
      <c r="L842" s="1" t="str">
        <f>IF($A842&gt;--RIGHT($A$2,LEN($A$2)-8),"",SUMIF(Table1[SHIFT NOMENCLATURE], $B842, Table1[FVIC FIRE]))</f>
        <v/>
      </c>
      <c r="M842" s="1" t="str">
        <f>IF($A842&gt;--RIGHT($A$2,LEN($A$2)-8),"",SUMIF(Table1[SHIFT NOMENCLATURE], $B842, Table1[FKIA]))</f>
        <v/>
      </c>
      <c r="N842" s="1" t="str">
        <f>IF($A842&gt;--RIGHT($A$2,LEN($A$2)-8),"",SUMIF(Table1[SHIFT NOMENCLATURE], $B842, Table1[FWIA]))</f>
        <v/>
      </c>
      <c r="O842" s="1" t="str">
        <f>IF($A842&gt;--RIGHT($A$2,LEN($A$2)-8),"",SUMIF(Table1[SHIFT NOMENCLATURE], $B842, Table1[DUSTWUN]))</f>
        <v/>
      </c>
    </row>
    <row r="843" spans="1:15" x14ac:dyDescent="0.25">
      <c r="A843" s="1" t="str">
        <f t="shared" si="26"/>
        <v/>
      </c>
      <c r="B843" t="str">
        <f t="shared" si="27"/>
        <v/>
      </c>
      <c r="C843" s="1" t="str">
        <f>IF($A843&gt;--RIGHT($A$2,LEN($A$2)-8),"",COUNTIF(Table1[SHIFT NOMENCLATURE],$B843))</f>
        <v/>
      </c>
      <c r="D843" s="1" t="str">
        <f>IF($A843&gt;--RIGHT($A$2,LEN($A$2)-8),"",SUMIF(Table1[SHIFT NOMENCLATURE], $B843, Table1[EVIC KILL]))</f>
        <v/>
      </c>
      <c r="E843" s="1" t="str">
        <f>IF($A843&gt;--RIGHT($A$2,LEN($A$2)-8),"",SUMIF(Table1[SHIFT NOMENCLATURE], $B843, Table1[EVIC MOB]))</f>
        <v/>
      </c>
      <c r="F843" s="1" t="str">
        <f>IF($A843&gt;--RIGHT($A$2,LEN($A$2)-8),"",SUMIF(Table1[SHIFT NOMENCLATURE], $B843, Table1[EVIC FIRE]))</f>
        <v/>
      </c>
      <c r="G843" s="1" t="str">
        <f>IF($A843&gt;--RIGHT($A$2,LEN($A$2)-8),"",SUMIF(Table1[SHIFT NOMENCLATURE], $B843, Table1[EKIA]))</f>
        <v/>
      </c>
      <c r="H843" s="1" t="str">
        <f>IF($A843&gt;--RIGHT($A$2,LEN($A$2)-8),"",SUMIF(Table1[SHIFT NOMENCLATURE], $B843, Table1[EWIA]))</f>
        <v/>
      </c>
      <c r="I843" s="1" t="str">
        <f>IF($A843&gt;--RIGHT($A$2,LEN($A$2)-8),"",SUMIF(Table1[SHIFT NOMENCLATURE], $B843, Table1[EPW]))</f>
        <v/>
      </c>
      <c r="J843" s="1" t="str">
        <f>IF($A843&gt;--RIGHT($A$2,LEN($A$2)-8),"",SUMIF(Table1[SHIFT NOMENCLATURE], $B843, Table1[FVIC KILL]))</f>
        <v/>
      </c>
      <c r="K843" s="1" t="str">
        <f>IF($A843&gt;--RIGHT($A$2,LEN($A$2)-8),"",SUMIF(Table1[SHIFT NOMENCLATURE], $B843, Table1[FVIC MOB]))</f>
        <v/>
      </c>
      <c r="L843" s="1" t="str">
        <f>IF($A843&gt;--RIGHT($A$2,LEN($A$2)-8),"",SUMIF(Table1[SHIFT NOMENCLATURE], $B843, Table1[FVIC FIRE]))</f>
        <v/>
      </c>
      <c r="M843" s="1" t="str">
        <f>IF($A843&gt;--RIGHT($A$2,LEN($A$2)-8),"",SUMIF(Table1[SHIFT NOMENCLATURE], $B843, Table1[FKIA]))</f>
        <v/>
      </c>
      <c r="N843" s="1" t="str">
        <f>IF($A843&gt;--RIGHT($A$2,LEN($A$2)-8),"",SUMIF(Table1[SHIFT NOMENCLATURE], $B843, Table1[FWIA]))</f>
        <v/>
      </c>
      <c r="O843" s="1" t="str">
        <f>IF($A843&gt;--RIGHT($A$2,LEN($A$2)-8),"",SUMIF(Table1[SHIFT NOMENCLATURE], $B843, Table1[DUSTWUN]))</f>
        <v/>
      </c>
    </row>
    <row r="844" spans="1:15" x14ac:dyDescent="0.25">
      <c r="A844" s="1" t="str">
        <f t="shared" si="26"/>
        <v/>
      </c>
      <c r="B844" t="str">
        <f t="shared" si="27"/>
        <v/>
      </c>
      <c r="C844" s="1" t="str">
        <f>IF($A844&gt;--RIGHT($A$2,LEN($A$2)-8),"",COUNTIF(Table1[SHIFT NOMENCLATURE],$B844))</f>
        <v/>
      </c>
      <c r="D844" s="1" t="str">
        <f>IF($A844&gt;--RIGHT($A$2,LEN($A$2)-8),"",SUMIF(Table1[SHIFT NOMENCLATURE], $B844, Table1[EVIC KILL]))</f>
        <v/>
      </c>
      <c r="E844" s="1" t="str">
        <f>IF($A844&gt;--RIGHT($A$2,LEN($A$2)-8),"",SUMIF(Table1[SHIFT NOMENCLATURE], $B844, Table1[EVIC MOB]))</f>
        <v/>
      </c>
      <c r="F844" s="1" t="str">
        <f>IF($A844&gt;--RIGHT($A$2,LEN($A$2)-8),"",SUMIF(Table1[SHIFT NOMENCLATURE], $B844, Table1[EVIC FIRE]))</f>
        <v/>
      </c>
      <c r="G844" s="1" t="str">
        <f>IF($A844&gt;--RIGHT($A$2,LEN($A$2)-8),"",SUMIF(Table1[SHIFT NOMENCLATURE], $B844, Table1[EKIA]))</f>
        <v/>
      </c>
      <c r="H844" s="1" t="str">
        <f>IF($A844&gt;--RIGHT($A$2,LEN($A$2)-8),"",SUMIF(Table1[SHIFT NOMENCLATURE], $B844, Table1[EWIA]))</f>
        <v/>
      </c>
      <c r="I844" s="1" t="str">
        <f>IF($A844&gt;--RIGHT($A$2,LEN($A$2)-8),"",SUMIF(Table1[SHIFT NOMENCLATURE], $B844, Table1[EPW]))</f>
        <v/>
      </c>
      <c r="J844" s="1" t="str">
        <f>IF($A844&gt;--RIGHT($A$2,LEN($A$2)-8),"",SUMIF(Table1[SHIFT NOMENCLATURE], $B844, Table1[FVIC KILL]))</f>
        <v/>
      </c>
      <c r="K844" s="1" t="str">
        <f>IF($A844&gt;--RIGHT($A$2,LEN($A$2)-8),"",SUMIF(Table1[SHIFT NOMENCLATURE], $B844, Table1[FVIC MOB]))</f>
        <v/>
      </c>
      <c r="L844" s="1" t="str">
        <f>IF($A844&gt;--RIGHT($A$2,LEN($A$2)-8),"",SUMIF(Table1[SHIFT NOMENCLATURE], $B844, Table1[FVIC FIRE]))</f>
        <v/>
      </c>
      <c r="M844" s="1" t="str">
        <f>IF($A844&gt;--RIGHT($A$2,LEN($A$2)-8),"",SUMIF(Table1[SHIFT NOMENCLATURE], $B844, Table1[FKIA]))</f>
        <v/>
      </c>
      <c r="N844" s="1" t="str">
        <f>IF($A844&gt;--RIGHT($A$2,LEN($A$2)-8),"",SUMIF(Table1[SHIFT NOMENCLATURE], $B844, Table1[FWIA]))</f>
        <v/>
      </c>
      <c r="O844" s="1" t="str">
        <f>IF($A844&gt;--RIGHT($A$2,LEN($A$2)-8),"",SUMIF(Table1[SHIFT NOMENCLATURE], $B844, Table1[DUSTWUN]))</f>
        <v/>
      </c>
    </row>
    <row r="845" spans="1:15" x14ac:dyDescent="0.25">
      <c r="A845" s="1" t="str">
        <f t="shared" si="26"/>
        <v/>
      </c>
      <c r="B845" t="str">
        <f t="shared" si="27"/>
        <v/>
      </c>
      <c r="C845" s="1" t="str">
        <f>IF($A845&gt;--RIGHT($A$2,LEN($A$2)-8),"",COUNTIF(Table1[SHIFT NOMENCLATURE],$B845))</f>
        <v/>
      </c>
      <c r="D845" s="1" t="str">
        <f>IF($A845&gt;--RIGHT($A$2,LEN($A$2)-8),"",SUMIF(Table1[SHIFT NOMENCLATURE], $B845, Table1[EVIC KILL]))</f>
        <v/>
      </c>
      <c r="E845" s="1" t="str">
        <f>IF($A845&gt;--RIGHT($A$2,LEN($A$2)-8),"",SUMIF(Table1[SHIFT NOMENCLATURE], $B845, Table1[EVIC MOB]))</f>
        <v/>
      </c>
      <c r="F845" s="1" t="str">
        <f>IF($A845&gt;--RIGHT($A$2,LEN($A$2)-8),"",SUMIF(Table1[SHIFT NOMENCLATURE], $B845, Table1[EVIC FIRE]))</f>
        <v/>
      </c>
      <c r="G845" s="1" t="str">
        <f>IF($A845&gt;--RIGHT($A$2,LEN($A$2)-8),"",SUMIF(Table1[SHIFT NOMENCLATURE], $B845, Table1[EKIA]))</f>
        <v/>
      </c>
      <c r="H845" s="1" t="str">
        <f>IF($A845&gt;--RIGHT($A$2,LEN($A$2)-8),"",SUMIF(Table1[SHIFT NOMENCLATURE], $B845, Table1[EWIA]))</f>
        <v/>
      </c>
      <c r="I845" s="1" t="str">
        <f>IF($A845&gt;--RIGHT($A$2,LEN($A$2)-8),"",SUMIF(Table1[SHIFT NOMENCLATURE], $B845, Table1[EPW]))</f>
        <v/>
      </c>
      <c r="J845" s="1" t="str">
        <f>IF($A845&gt;--RIGHT($A$2,LEN($A$2)-8),"",SUMIF(Table1[SHIFT NOMENCLATURE], $B845, Table1[FVIC KILL]))</f>
        <v/>
      </c>
      <c r="K845" s="1" t="str">
        <f>IF($A845&gt;--RIGHT($A$2,LEN($A$2)-8),"",SUMIF(Table1[SHIFT NOMENCLATURE], $B845, Table1[FVIC MOB]))</f>
        <v/>
      </c>
      <c r="L845" s="1" t="str">
        <f>IF($A845&gt;--RIGHT($A$2,LEN($A$2)-8),"",SUMIF(Table1[SHIFT NOMENCLATURE], $B845, Table1[FVIC FIRE]))</f>
        <v/>
      </c>
      <c r="M845" s="1" t="str">
        <f>IF($A845&gt;--RIGHT($A$2,LEN($A$2)-8),"",SUMIF(Table1[SHIFT NOMENCLATURE], $B845, Table1[FKIA]))</f>
        <v/>
      </c>
      <c r="N845" s="1" t="str">
        <f>IF($A845&gt;--RIGHT($A$2,LEN($A$2)-8),"",SUMIF(Table1[SHIFT NOMENCLATURE], $B845, Table1[FWIA]))</f>
        <v/>
      </c>
      <c r="O845" s="1" t="str">
        <f>IF($A845&gt;--RIGHT($A$2,LEN($A$2)-8),"",SUMIF(Table1[SHIFT NOMENCLATURE], $B845, Table1[DUSTWUN]))</f>
        <v/>
      </c>
    </row>
    <row r="846" spans="1:15" x14ac:dyDescent="0.25">
      <c r="A846" s="1" t="str">
        <f t="shared" si="26"/>
        <v/>
      </c>
      <c r="B846" t="str">
        <f t="shared" si="27"/>
        <v/>
      </c>
      <c r="C846" s="1" t="str">
        <f>IF($A846&gt;--RIGHT($A$2,LEN($A$2)-8),"",COUNTIF(Table1[SHIFT NOMENCLATURE],$B846))</f>
        <v/>
      </c>
      <c r="D846" s="1" t="str">
        <f>IF($A846&gt;--RIGHT($A$2,LEN($A$2)-8),"",SUMIF(Table1[SHIFT NOMENCLATURE], $B846, Table1[EVIC KILL]))</f>
        <v/>
      </c>
      <c r="E846" s="1" t="str">
        <f>IF($A846&gt;--RIGHT($A$2,LEN($A$2)-8),"",SUMIF(Table1[SHIFT NOMENCLATURE], $B846, Table1[EVIC MOB]))</f>
        <v/>
      </c>
      <c r="F846" s="1" t="str">
        <f>IF($A846&gt;--RIGHT($A$2,LEN($A$2)-8),"",SUMIF(Table1[SHIFT NOMENCLATURE], $B846, Table1[EVIC FIRE]))</f>
        <v/>
      </c>
      <c r="G846" s="1" t="str">
        <f>IF($A846&gt;--RIGHT($A$2,LEN($A$2)-8),"",SUMIF(Table1[SHIFT NOMENCLATURE], $B846, Table1[EKIA]))</f>
        <v/>
      </c>
      <c r="H846" s="1" t="str">
        <f>IF($A846&gt;--RIGHT($A$2,LEN($A$2)-8),"",SUMIF(Table1[SHIFT NOMENCLATURE], $B846, Table1[EWIA]))</f>
        <v/>
      </c>
      <c r="I846" s="1" t="str">
        <f>IF($A846&gt;--RIGHT($A$2,LEN($A$2)-8),"",SUMIF(Table1[SHIFT NOMENCLATURE], $B846, Table1[EPW]))</f>
        <v/>
      </c>
      <c r="J846" s="1" t="str">
        <f>IF($A846&gt;--RIGHT($A$2,LEN($A$2)-8),"",SUMIF(Table1[SHIFT NOMENCLATURE], $B846, Table1[FVIC KILL]))</f>
        <v/>
      </c>
      <c r="K846" s="1" t="str">
        <f>IF($A846&gt;--RIGHT($A$2,LEN($A$2)-8),"",SUMIF(Table1[SHIFT NOMENCLATURE], $B846, Table1[FVIC MOB]))</f>
        <v/>
      </c>
      <c r="L846" s="1" t="str">
        <f>IF($A846&gt;--RIGHT($A$2,LEN($A$2)-8),"",SUMIF(Table1[SHIFT NOMENCLATURE], $B846, Table1[FVIC FIRE]))</f>
        <v/>
      </c>
      <c r="M846" s="1" t="str">
        <f>IF($A846&gt;--RIGHT($A$2,LEN($A$2)-8),"",SUMIF(Table1[SHIFT NOMENCLATURE], $B846, Table1[FKIA]))</f>
        <v/>
      </c>
      <c r="N846" s="1" t="str">
        <f>IF($A846&gt;--RIGHT($A$2,LEN($A$2)-8),"",SUMIF(Table1[SHIFT NOMENCLATURE], $B846, Table1[FWIA]))</f>
        <v/>
      </c>
      <c r="O846" s="1" t="str">
        <f>IF($A846&gt;--RIGHT($A$2,LEN($A$2)-8),"",SUMIF(Table1[SHIFT NOMENCLATURE], $B846, Table1[DUSTWUN]))</f>
        <v/>
      </c>
    </row>
    <row r="847" spans="1:15" x14ac:dyDescent="0.25">
      <c r="A847" s="1" t="str">
        <f t="shared" si="26"/>
        <v/>
      </c>
      <c r="B847" t="str">
        <f t="shared" si="27"/>
        <v/>
      </c>
      <c r="C847" s="1" t="str">
        <f>IF($A847&gt;--RIGHT($A$2,LEN($A$2)-8),"",COUNTIF(Table1[SHIFT NOMENCLATURE],$B847))</f>
        <v/>
      </c>
      <c r="D847" s="1" t="str">
        <f>IF($A847&gt;--RIGHT($A$2,LEN($A$2)-8),"",SUMIF(Table1[SHIFT NOMENCLATURE], $B847, Table1[EVIC KILL]))</f>
        <v/>
      </c>
      <c r="E847" s="1" t="str">
        <f>IF($A847&gt;--RIGHT($A$2,LEN($A$2)-8),"",SUMIF(Table1[SHIFT NOMENCLATURE], $B847, Table1[EVIC MOB]))</f>
        <v/>
      </c>
      <c r="F847" s="1" t="str">
        <f>IF($A847&gt;--RIGHT($A$2,LEN($A$2)-8),"",SUMIF(Table1[SHIFT NOMENCLATURE], $B847, Table1[EVIC FIRE]))</f>
        <v/>
      </c>
      <c r="G847" s="1" t="str">
        <f>IF($A847&gt;--RIGHT($A$2,LEN($A$2)-8),"",SUMIF(Table1[SHIFT NOMENCLATURE], $B847, Table1[EKIA]))</f>
        <v/>
      </c>
      <c r="H847" s="1" t="str">
        <f>IF($A847&gt;--RIGHT($A$2,LEN($A$2)-8),"",SUMIF(Table1[SHIFT NOMENCLATURE], $B847, Table1[EWIA]))</f>
        <v/>
      </c>
      <c r="I847" s="1" t="str">
        <f>IF($A847&gt;--RIGHT($A$2,LEN($A$2)-8),"",SUMIF(Table1[SHIFT NOMENCLATURE], $B847, Table1[EPW]))</f>
        <v/>
      </c>
      <c r="J847" s="1" t="str">
        <f>IF($A847&gt;--RIGHT($A$2,LEN($A$2)-8),"",SUMIF(Table1[SHIFT NOMENCLATURE], $B847, Table1[FVIC KILL]))</f>
        <v/>
      </c>
      <c r="K847" s="1" t="str">
        <f>IF($A847&gt;--RIGHT($A$2,LEN($A$2)-8),"",SUMIF(Table1[SHIFT NOMENCLATURE], $B847, Table1[FVIC MOB]))</f>
        <v/>
      </c>
      <c r="L847" s="1" t="str">
        <f>IF($A847&gt;--RIGHT($A$2,LEN($A$2)-8),"",SUMIF(Table1[SHIFT NOMENCLATURE], $B847, Table1[FVIC FIRE]))</f>
        <v/>
      </c>
      <c r="M847" s="1" t="str">
        <f>IF($A847&gt;--RIGHT($A$2,LEN($A$2)-8),"",SUMIF(Table1[SHIFT NOMENCLATURE], $B847, Table1[FKIA]))</f>
        <v/>
      </c>
      <c r="N847" s="1" t="str">
        <f>IF($A847&gt;--RIGHT($A$2,LEN($A$2)-8),"",SUMIF(Table1[SHIFT NOMENCLATURE], $B847, Table1[FWIA]))</f>
        <v/>
      </c>
      <c r="O847" s="1" t="str">
        <f>IF($A847&gt;--RIGHT($A$2,LEN($A$2)-8),"",SUMIF(Table1[SHIFT NOMENCLATURE], $B847, Table1[DUSTWUN]))</f>
        <v/>
      </c>
    </row>
    <row r="848" spans="1:15" x14ac:dyDescent="0.25">
      <c r="A848" s="1" t="str">
        <f t="shared" si="26"/>
        <v/>
      </c>
      <c r="B848" t="str">
        <f t="shared" si="27"/>
        <v/>
      </c>
      <c r="C848" s="1" t="str">
        <f>IF($A848&gt;--RIGHT($A$2,LEN($A$2)-8),"",COUNTIF(Table1[SHIFT NOMENCLATURE],$B848))</f>
        <v/>
      </c>
      <c r="D848" s="1" t="str">
        <f>IF($A848&gt;--RIGHT($A$2,LEN($A$2)-8),"",SUMIF(Table1[SHIFT NOMENCLATURE], $B848, Table1[EVIC KILL]))</f>
        <v/>
      </c>
      <c r="E848" s="1" t="str">
        <f>IF($A848&gt;--RIGHT($A$2,LEN($A$2)-8),"",SUMIF(Table1[SHIFT NOMENCLATURE], $B848, Table1[EVIC MOB]))</f>
        <v/>
      </c>
      <c r="F848" s="1" t="str">
        <f>IF($A848&gt;--RIGHT($A$2,LEN($A$2)-8),"",SUMIF(Table1[SHIFT NOMENCLATURE], $B848, Table1[EVIC FIRE]))</f>
        <v/>
      </c>
      <c r="G848" s="1" t="str">
        <f>IF($A848&gt;--RIGHT($A$2,LEN($A$2)-8),"",SUMIF(Table1[SHIFT NOMENCLATURE], $B848, Table1[EKIA]))</f>
        <v/>
      </c>
      <c r="H848" s="1" t="str">
        <f>IF($A848&gt;--RIGHT($A$2,LEN($A$2)-8),"",SUMIF(Table1[SHIFT NOMENCLATURE], $B848, Table1[EWIA]))</f>
        <v/>
      </c>
      <c r="I848" s="1" t="str">
        <f>IF($A848&gt;--RIGHT($A$2,LEN($A$2)-8),"",SUMIF(Table1[SHIFT NOMENCLATURE], $B848, Table1[EPW]))</f>
        <v/>
      </c>
      <c r="J848" s="1" t="str">
        <f>IF($A848&gt;--RIGHT($A$2,LEN($A$2)-8),"",SUMIF(Table1[SHIFT NOMENCLATURE], $B848, Table1[FVIC KILL]))</f>
        <v/>
      </c>
      <c r="K848" s="1" t="str">
        <f>IF($A848&gt;--RIGHT($A$2,LEN($A$2)-8),"",SUMIF(Table1[SHIFT NOMENCLATURE], $B848, Table1[FVIC MOB]))</f>
        <v/>
      </c>
      <c r="L848" s="1" t="str">
        <f>IF($A848&gt;--RIGHT($A$2,LEN($A$2)-8),"",SUMIF(Table1[SHIFT NOMENCLATURE], $B848, Table1[FVIC FIRE]))</f>
        <v/>
      </c>
      <c r="M848" s="1" t="str">
        <f>IF($A848&gt;--RIGHT($A$2,LEN($A$2)-8),"",SUMIF(Table1[SHIFT NOMENCLATURE], $B848, Table1[FKIA]))</f>
        <v/>
      </c>
      <c r="N848" s="1" t="str">
        <f>IF($A848&gt;--RIGHT($A$2,LEN($A$2)-8),"",SUMIF(Table1[SHIFT NOMENCLATURE], $B848, Table1[FWIA]))</f>
        <v/>
      </c>
      <c r="O848" s="1" t="str">
        <f>IF($A848&gt;--RIGHT($A$2,LEN($A$2)-8),"",SUMIF(Table1[SHIFT NOMENCLATURE], $B848, Table1[DUSTWUN]))</f>
        <v/>
      </c>
    </row>
    <row r="849" spans="1:15" x14ac:dyDescent="0.25">
      <c r="A849" s="1" t="str">
        <f t="shared" si="26"/>
        <v/>
      </c>
      <c r="B849" t="str">
        <f t="shared" si="27"/>
        <v/>
      </c>
      <c r="C849" s="1" t="str">
        <f>IF($A849&gt;--RIGHT($A$2,LEN($A$2)-8),"",COUNTIF(Table1[SHIFT NOMENCLATURE],$B849))</f>
        <v/>
      </c>
      <c r="D849" s="1" t="str">
        <f>IF($A849&gt;--RIGHT($A$2,LEN($A$2)-8),"",SUMIF(Table1[SHIFT NOMENCLATURE], $B849, Table1[EVIC KILL]))</f>
        <v/>
      </c>
      <c r="E849" s="1" t="str">
        <f>IF($A849&gt;--RIGHT($A$2,LEN($A$2)-8),"",SUMIF(Table1[SHIFT NOMENCLATURE], $B849, Table1[EVIC MOB]))</f>
        <v/>
      </c>
      <c r="F849" s="1" t="str">
        <f>IF($A849&gt;--RIGHT($A$2,LEN($A$2)-8),"",SUMIF(Table1[SHIFT NOMENCLATURE], $B849, Table1[EVIC FIRE]))</f>
        <v/>
      </c>
      <c r="G849" s="1" t="str">
        <f>IF($A849&gt;--RIGHT($A$2,LEN($A$2)-8),"",SUMIF(Table1[SHIFT NOMENCLATURE], $B849, Table1[EKIA]))</f>
        <v/>
      </c>
      <c r="H849" s="1" t="str">
        <f>IF($A849&gt;--RIGHT($A$2,LEN($A$2)-8),"",SUMIF(Table1[SHIFT NOMENCLATURE], $B849, Table1[EWIA]))</f>
        <v/>
      </c>
      <c r="I849" s="1" t="str">
        <f>IF($A849&gt;--RIGHT($A$2,LEN($A$2)-8),"",SUMIF(Table1[SHIFT NOMENCLATURE], $B849, Table1[EPW]))</f>
        <v/>
      </c>
      <c r="J849" s="1" t="str">
        <f>IF($A849&gt;--RIGHT($A$2,LEN($A$2)-8),"",SUMIF(Table1[SHIFT NOMENCLATURE], $B849, Table1[FVIC KILL]))</f>
        <v/>
      </c>
      <c r="K849" s="1" t="str">
        <f>IF($A849&gt;--RIGHT($A$2,LEN($A$2)-8),"",SUMIF(Table1[SHIFT NOMENCLATURE], $B849, Table1[FVIC MOB]))</f>
        <v/>
      </c>
      <c r="L849" s="1" t="str">
        <f>IF($A849&gt;--RIGHT($A$2,LEN($A$2)-8),"",SUMIF(Table1[SHIFT NOMENCLATURE], $B849, Table1[FVIC FIRE]))</f>
        <v/>
      </c>
      <c r="M849" s="1" t="str">
        <f>IF($A849&gt;--RIGHT($A$2,LEN($A$2)-8),"",SUMIF(Table1[SHIFT NOMENCLATURE], $B849, Table1[FKIA]))</f>
        <v/>
      </c>
      <c r="N849" s="1" t="str">
        <f>IF($A849&gt;--RIGHT($A$2,LEN($A$2)-8),"",SUMIF(Table1[SHIFT NOMENCLATURE], $B849, Table1[FWIA]))</f>
        <v/>
      </c>
      <c r="O849" s="1" t="str">
        <f>IF($A849&gt;--RIGHT($A$2,LEN($A$2)-8),"",SUMIF(Table1[SHIFT NOMENCLATURE], $B849, Table1[DUSTWUN]))</f>
        <v/>
      </c>
    </row>
    <row r="850" spans="1:15" x14ac:dyDescent="0.25">
      <c r="A850" s="1" t="str">
        <f t="shared" si="26"/>
        <v/>
      </c>
      <c r="B850" t="str">
        <f t="shared" si="27"/>
        <v/>
      </c>
      <c r="C850" s="1" t="str">
        <f>IF($A850&gt;--RIGHT($A$2,LEN($A$2)-8),"",COUNTIF(Table1[SHIFT NOMENCLATURE],$B850))</f>
        <v/>
      </c>
      <c r="D850" s="1" t="str">
        <f>IF($A850&gt;--RIGHT($A$2,LEN($A$2)-8),"",SUMIF(Table1[SHIFT NOMENCLATURE], $B850, Table1[EVIC KILL]))</f>
        <v/>
      </c>
      <c r="E850" s="1" t="str">
        <f>IF($A850&gt;--RIGHT($A$2,LEN($A$2)-8),"",SUMIF(Table1[SHIFT NOMENCLATURE], $B850, Table1[EVIC MOB]))</f>
        <v/>
      </c>
      <c r="F850" s="1" t="str">
        <f>IF($A850&gt;--RIGHT($A$2,LEN($A$2)-8),"",SUMIF(Table1[SHIFT NOMENCLATURE], $B850, Table1[EVIC FIRE]))</f>
        <v/>
      </c>
      <c r="G850" s="1" t="str">
        <f>IF($A850&gt;--RIGHT($A$2,LEN($A$2)-8),"",SUMIF(Table1[SHIFT NOMENCLATURE], $B850, Table1[EKIA]))</f>
        <v/>
      </c>
      <c r="H850" s="1" t="str">
        <f>IF($A850&gt;--RIGHT($A$2,LEN($A$2)-8),"",SUMIF(Table1[SHIFT NOMENCLATURE], $B850, Table1[EWIA]))</f>
        <v/>
      </c>
      <c r="I850" s="1" t="str">
        <f>IF($A850&gt;--RIGHT($A$2,LEN($A$2)-8),"",SUMIF(Table1[SHIFT NOMENCLATURE], $B850, Table1[EPW]))</f>
        <v/>
      </c>
      <c r="J850" s="1" t="str">
        <f>IF($A850&gt;--RIGHT($A$2,LEN($A$2)-8),"",SUMIF(Table1[SHIFT NOMENCLATURE], $B850, Table1[FVIC KILL]))</f>
        <v/>
      </c>
      <c r="K850" s="1" t="str">
        <f>IF($A850&gt;--RIGHT($A$2,LEN($A$2)-8),"",SUMIF(Table1[SHIFT NOMENCLATURE], $B850, Table1[FVIC MOB]))</f>
        <v/>
      </c>
      <c r="L850" s="1" t="str">
        <f>IF($A850&gt;--RIGHT($A$2,LEN($A$2)-8),"",SUMIF(Table1[SHIFT NOMENCLATURE], $B850, Table1[FVIC FIRE]))</f>
        <v/>
      </c>
      <c r="M850" s="1" t="str">
        <f>IF($A850&gt;--RIGHT($A$2,LEN($A$2)-8),"",SUMIF(Table1[SHIFT NOMENCLATURE], $B850, Table1[FKIA]))</f>
        <v/>
      </c>
      <c r="N850" s="1" t="str">
        <f>IF($A850&gt;--RIGHT($A$2,LEN($A$2)-8),"",SUMIF(Table1[SHIFT NOMENCLATURE], $B850, Table1[FWIA]))</f>
        <v/>
      </c>
      <c r="O850" s="1" t="str">
        <f>IF($A850&gt;--RIGHT($A$2,LEN($A$2)-8),"",SUMIF(Table1[SHIFT NOMENCLATURE], $B850, Table1[DUSTWUN]))</f>
        <v/>
      </c>
    </row>
    <row r="851" spans="1:15" x14ac:dyDescent="0.25">
      <c r="A851" s="1" t="str">
        <f t="shared" si="26"/>
        <v/>
      </c>
      <c r="B851" t="str">
        <f t="shared" si="27"/>
        <v/>
      </c>
      <c r="C851" s="1" t="str">
        <f>IF($A851&gt;--RIGHT($A$2,LEN($A$2)-8),"",COUNTIF(Table1[SHIFT NOMENCLATURE],$B851))</f>
        <v/>
      </c>
      <c r="D851" s="1" t="str">
        <f>IF($A851&gt;--RIGHT($A$2,LEN($A$2)-8),"",SUMIF(Table1[SHIFT NOMENCLATURE], $B851, Table1[EVIC KILL]))</f>
        <v/>
      </c>
      <c r="E851" s="1" t="str">
        <f>IF($A851&gt;--RIGHT($A$2,LEN($A$2)-8),"",SUMIF(Table1[SHIFT NOMENCLATURE], $B851, Table1[EVIC MOB]))</f>
        <v/>
      </c>
      <c r="F851" s="1" t="str">
        <f>IF($A851&gt;--RIGHT($A$2,LEN($A$2)-8),"",SUMIF(Table1[SHIFT NOMENCLATURE], $B851, Table1[EVIC FIRE]))</f>
        <v/>
      </c>
      <c r="G851" s="1" t="str">
        <f>IF($A851&gt;--RIGHT($A$2,LEN($A$2)-8),"",SUMIF(Table1[SHIFT NOMENCLATURE], $B851, Table1[EKIA]))</f>
        <v/>
      </c>
      <c r="H851" s="1" t="str">
        <f>IF($A851&gt;--RIGHT($A$2,LEN($A$2)-8),"",SUMIF(Table1[SHIFT NOMENCLATURE], $B851, Table1[EWIA]))</f>
        <v/>
      </c>
      <c r="I851" s="1" t="str">
        <f>IF($A851&gt;--RIGHT($A$2,LEN($A$2)-8),"",SUMIF(Table1[SHIFT NOMENCLATURE], $B851, Table1[EPW]))</f>
        <v/>
      </c>
      <c r="J851" s="1" t="str">
        <f>IF($A851&gt;--RIGHT($A$2,LEN($A$2)-8),"",SUMIF(Table1[SHIFT NOMENCLATURE], $B851, Table1[FVIC KILL]))</f>
        <v/>
      </c>
      <c r="K851" s="1" t="str">
        <f>IF($A851&gt;--RIGHT($A$2,LEN($A$2)-8),"",SUMIF(Table1[SHIFT NOMENCLATURE], $B851, Table1[FVIC MOB]))</f>
        <v/>
      </c>
      <c r="L851" s="1" t="str">
        <f>IF($A851&gt;--RIGHT($A$2,LEN($A$2)-8),"",SUMIF(Table1[SHIFT NOMENCLATURE], $B851, Table1[FVIC FIRE]))</f>
        <v/>
      </c>
      <c r="M851" s="1" t="str">
        <f>IF($A851&gt;--RIGHT($A$2,LEN($A$2)-8),"",SUMIF(Table1[SHIFT NOMENCLATURE], $B851, Table1[FKIA]))</f>
        <v/>
      </c>
      <c r="N851" s="1" t="str">
        <f>IF($A851&gt;--RIGHT($A$2,LEN($A$2)-8),"",SUMIF(Table1[SHIFT NOMENCLATURE], $B851, Table1[FWIA]))</f>
        <v/>
      </c>
      <c r="O851" s="1" t="str">
        <f>IF($A851&gt;--RIGHT($A$2,LEN($A$2)-8),"",SUMIF(Table1[SHIFT NOMENCLATURE], $B851, Table1[DUSTWUN]))</f>
        <v/>
      </c>
    </row>
    <row r="852" spans="1:15" x14ac:dyDescent="0.25">
      <c r="A852" s="1" t="str">
        <f t="shared" si="26"/>
        <v/>
      </c>
      <c r="B852" t="str">
        <f t="shared" si="27"/>
        <v/>
      </c>
      <c r="C852" s="1" t="str">
        <f>IF($A852&gt;--RIGHT($A$2,LEN($A$2)-8),"",COUNTIF(Table1[SHIFT NOMENCLATURE],$B852))</f>
        <v/>
      </c>
      <c r="D852" s="1" t="str">
        <f>IF($A852&gt;--RIGHT($A$2,LEN($A$2)-8),"",SUMIF(Table1[SHIFT NOMENCLATURE], $B852, Table1[EVIC KILL]))</f>
        <v/>
      </c>
      <c r="E852" s="1" t="str">
        <f>IF($A852&gt;--RIGHT($A$2,LEN($A$2)-8),"",SUMIF(Table1[SHIFT NOMENCLATURE], $B852, Table1[EVIC MOB]))</f>
        <v/>
      </c>
      <c r="F852" s="1" t="str">
        <f>IF($A852&gt;--RIGHT($A$2,LEN($A$2)-8),"",SUMIF(Table1[SHIFT NOMENCLATURE], $B852, Table1[EVIC FIRE]))</f>
        <v/>
      </c>
      <c r="G852" s="1" t="str">
        <f>IF($A852&gt;--RIGHT($A$2,LEN($A$2)-8),"",SUMIF(Table1[SHIFT NOMENCLATURE], $B852, Table1[EKIA]))</f>
        <v/>
      </c>
      <c r="H852" s="1" t="str">
        <f>IF($A852&gt;--RIGHT($A$2,LEN($A$2)-8),"",SUMIF(Table1[SHIFT NOMENCLATURE], $B852, Table1[EWIA]))</f>
        <v/>
      </c>
      <c r="I852" s="1" t="str">
        <f>IF($A852&gt;--RIGHT($A$2,LEN($A$2)-8),"",SUMIF(Table1[SHIFT NOMENCLATURE], $B852, Table1[EPW]))</f>
        <v/>
      </c>
      <c r="J852" s="1" t="str">
        <f>IF($A852&gt;--RIGHT($A$2,LEN($A$2)-8),"",SUMIF(Table1[SHIFT NOMENCLATURE], $B852, Table1[FVIC KILL]))</f>
        <v/>
      </c>
      <c r="K852" s="1" t="str">
        <f>IF($A852&gt;--RIGHT($A$2,LEN($A$2)-8),"",SUMIF(Table1[SHIFT NOMENCLATURE], $B852, Table1[FVIC MOB]))</f>
        <v/>
      </c>
      <c r="L852" s="1" t="str">
        <f>IF($A852&gt;--RIGHT($A$2,LEN($A$2)-8),"",SUMIF(Table1[SHIFT NOMENCLATURE], $B852, Table1[FVIC FIRE]))</f>
        <v/>
      </c>
      <c r="M852" s="1" t="str">
        <f>IF($A852&gt;--RIGHT($A$2,LEN($A$2)-8),"",SUMIF(Table1[SHIFT NOMENCLATURE], $B852, Table1[FKIA]))</f>
        <v/>
      </c>
      <c r="N852" s="1" t="str">
        <f>IF($A852&gt;--RIGHT($A$2,LEN($A$2)-8),"",SUMIF(Table1[SHIFT NOMENCLATURE], $B852, Table1[FWIA]))</f>
        <v/>
      </c>
      <c r="O852" s="1" t="str">
        <f>IF($A852&gt;--RIGHT($A$2,LEN($A$2)-8),"",SUMIF(Table1[SHIFT NOMENCLATURE], $B852, Table1[DUSTWUN]))</f>
        <v/>
      </c>
    </row>
    <row r="853" spans="1:15" x14ac:dyDescent="0.25">
      <c r="A853" s="1" t="str">
        <f t="shared" si="26"/>
        <v/>
      </c>
      <c r="B853" t="str">
        <f t="shared" si="27"/>
        <v/>
      </c>
      <c r="C853" s="1" t="str">
        <f>IF($A853&gt;--RIGHT($A$2,LEN($A$2)-8),"",COUNTIF(Table1[SHIFT NOMENCLATURE],$B853))</f>
        <v/>
      </c>
      <c r="D853" s="1" t="str">
        <f>IF($A853&gt;--RIGHT($A$2,LEN($A$2)-8),"",SUMIF(Table1[SHIFT NOMENCLATURE], $B853, Table1[EVIC KILL]))</f>
        <v/>
      </c>
      <c r="E853" s="1" t="str">
        <f>IF($A853&gt;--RIGHT($A$2,LEN($A$2)-8),"",SUMIF(Table1[SHIFT NOMENCLATURE], $B853, Table1[EVIC MOB]))</f>
        <v/>
      </c>
      <c r="F853" s="1" t="str">
        <f>IF($A853&gt;--RIGHT($A$2,LEN($A$2)-8),"",SUMIF(Table1[SHIFT NOMENCLATURE], $B853, Table1[EVIC FIRE]))</f>
        <v/>
      </c>
      <c r="G853" s="1" t="str">
        <f>IF($A853&gt;--RIGHT($A$2,LEN($A$2)-8),"",SUMIF(Table1[SHIFT NOMENCLATURE], $B853, Table1[EKIA]))</f>
        <v/>
      </c>
      <c r="H853" s="1" t="str">
        <f>IF($A853&gt;--RIGHT($A$2,LEN($A$2)-8),"",SUMIF(Table1[SHIFT NOMENCLATURE], $B853, Table1[EWIA]))</f>
        <v/>
      </c>
      <c r="I853" s="1" t="str">
        <f>IF($A853&gt;--RIGHT($A$2,LEN($A$2)-8),"",SUMIF(Table1[SHIFT NOMENCLATURE], $B853, Table1[EPW]))</f>
        <v/>
      </c>
      <c r="J853" s="1" t="str">
        <f>IF($A853&gt;--RIGHT($A$2,LEN($A$2)-8),"",SUMIF(Table1[SHIFT NOMENCLATURE], $B853, Table1[FVIC KILL]))</f>
        <v/>
      </c>
      <c r="K853" s="1" t="str">
        <f>IF($A853&gt;--RIGHT($A$2,LEN($A$2)-8),"",SUMIF(Table1[SHIFT NOMENCLATURE], $B853, Table1[FVIC MOB]))</f>
        <v/>
      </c>
      <c r="L853" s="1" t="str">
        <f>IF($A853&gt;--RIGHT($A$2,LEN($A$2)-8),"",SUMIF(Table1[SHIFT NOMENCLATURE], $B853, Table1[FVIC FIRE]))</f>
        <v/>
      </c>
      <c r="M853" s="1" t="str">
        <f>IF($A853&gt;--RIGHT($A$2,LEN($A$2)-8),"",SUMIF(Table1[SHIFT NOMENCLATURE], $B853, Table1[FKIA]))</f>
        <v/>
      </c>
      <c r="N853" s="1" t="str">
        <f>IF($A853&gt;--RIGHT($A$2,LEN($A$2)-8),"",SUMIF(Table1[SHIFT NOMENCLATURE], $B853, Table1[FWIA]))</f>
        <v/>
      </c>
      <c r="O853" s="1" t="str">
        <f>IF($A853&gt;--RIGHT($A$2,LEN($A$2)-8),"",SUMIF(Table1[SHIFT NOMENCLATURE], $B853, Table1[DUSTWUN]))</f>
        <v/>
      </c>
    </row>
    <row r="854" spans="1:15" x14ac:dyDescent="0.25">
      <c r="A854" s="1" t="str">
        <f t="shared" si="26"/>
        <v/>
      </c>
      <c r="B854" t="str">
        <f t="shared" si="27"/>
        <v/>
      </c>
      <c r="C854" s="1" t="str">
        <f>IF($A854&gt;--RIGHT($A$2,LEN($A$2)-8),"",COUNTIF(Table1[SHIFT NOMENCLATURE],$B854))</f>
        <v/>
      </c>
      <c r="D854" s="1" t="str">
        <f>IF($A854&gt;--RIGHT($A$2,LEN($A$2)-8),"",SUMIF(Table1[SHIFT NOMENCLATURE], $B854, Table1[EVIC KILL]))</f>
        <v/>
      </c>
      <c r="E854" s="1" t="str">
        <f>IF($A854&gt;--RIGHT($A$2,LEN($A$2)-8),"",SUMIF(Table1[SHIFT NOMENCLATURE], $B854, Table1[EVIC MOB]))</f>
        <v/>
      </c>
      <c r="F854" s="1" t="str">
        <f>IF($A854&gt;--RIGHT($A$2,LEN($A$2)-8),"",SUMIF(Table1[SHIFT NOMENCLATURE], $B854, Table1[EVIC FIRE]))</f>
        <v/>
      </c>
      <c r="G854" s="1" t="str">
        <f>IF($A854&gt;--RIGHT($A$2,LEN($A$2)-8),"",SUMIF(Table1[SHIFT NOMENCLATURE], $B854, Table1[EKIA]))</f>
        <v/>
      </c>
      <c r="H854" s="1" t="str">
        <f>IF($A854&gt;--RIGHT($A$2,LEN($A$2)-8),"",SUMIF(Table1[SHIFT NOMENCLATURE], $B854, Table1[EWIA]))</f>
        <v/>
      </c>
      <c r="I854" s="1" t="str">
        <f>IF($A854&gt;--RIGHT($A$2,LEN($A$2)-8),"",SUMIF(Table1[SHIFT NOMENCLATURE], $B854, Table1[EPW]))</f>
        <v/>
      </c>
      <c r="J854" s="1" t="str">
        <f>IF($A854&gt;--RIGHT($A$2,LEN($A$2)-8),"",SUMIF(Table1[SHIFT NOMENCLATURE], $B854, Table1[FVIC KILL]))</f>
        <v/>
      </c>
      <c r="K854" s="1" t="str">
        <f>IF($A854&gt;--RIGHT($A$2,LEN($A$2)-8),"",SUMIF(Table1[SHIFT NOMENCLATURE], $B854, Table1[FVIC MOB]))</f>
        <v/>
      </c>
      <c r="L854" s="1" t="str">
        <f>IF($A854&gt;--RIGHT($A$2,LEN($A$2)-8),"",SUMIF(Table1[SHIFT NOMENCLATURE], $B854, Table1[FVIC FIRE]))</f>
        <v/>
      </c>
      <c r="M854" s="1" t="str">
        <f>IF($A854&gt;--RIGHT($A$2,LEN($A$2)-8),"",SUMIF(Table1[SHIFT NOMENCLATURE], $B854, Table1[FKIA]))</f>
        <v/>
      </c>
      <c r="N854" s="1" t="str">
        <f>IF($A854&gt;--RIGHT($A$2,LEN($A$2)-8),"",SUMIF(Table1[SHIFT NOMENCLATURE], $B854, Table1[FWIA]))</f>
        <v/>
      </c>
      <c r="O854" s="1" t="str">
        <f>IF($A854&gt;--RIGHT($A$2,LEN($A$2)-8),"",SUMIF(Table1[SHIFT NOMENCLATURE], $B854, Table1[DUSTWUN]))</f>
        <v/>
      </c>
    </row>
    <row r="855" spans="1:15" x14ac:dyDescent="0.25">
      <c r="A855" s="1" t="str">
        <f t="shared" si="26"/>
        <v/>
      </c>
      <c r="B855" t="str">
        <f t="shared" si="27"/>
        <v/>
      </c>
      <c r="C855" s="1" t="str">
        <f>IF($A855&gt;--RIGHT($A$2,LEN($A$2)-8),"",COUNTIF(Table1[SHIFT NOMENCLATURE],$B855))</f>
        <v/>
      </c>
      <c r="D855" s="1" t="str">
        <f>IF($A855&gt;--RIGHT($A$2,LEN($A$2)-8),"",SUMIF(Table1[SHIFT NOMENCLATURE], $B855, Table1[EVIC KILL]))</f>
        <v/>
      </c>
      <c r="E855" s="1" t="str">
        <f>IF($A855&gt;--RIGHT($A$2,LEN($A$2)-8),"",SUMIF(Table1[SHIFT NOMENCLATURE], $B855, Table1[EVIC MOB]))</f>
        <v/>
      </c>
      <c r="F855" s="1" t="str">
        <f>IF($A855&gt;--RIGHT($A$2,LEN($A$2)-8),"",SUMIF(Table1[SHIFT NOMENCLATURE], $B855, Table1[EVIC FIRE]))</f>
        <v/>
      </c>
      <c r="G855" s="1" t="str">
        <f>IF($A855&gt;--RIGHT($A$2,LEN($A$2)-8),"",SUMIF(Table1[SHIFT NOMENCLATURE], $B855, Table1[EKIA]))</f>
        <v/>
      </c>
      <c r="H855" s="1" t="str">
        <f>IF($A855&gt;--RIGHT($A$2,LEN($A$2)-8),"",SUMIF(Table1[SHIFT NOMENCLATURE], $B855, Table1[EWIA]))</f>
        <v/>
      </c>
      <c r="I855" s="1" t="str">
        <f>IF($A855&gt;--RIGHT($A$2,LEN($A$2)-8),"",SUMIF(Table1[SHIFT NOMENCLATURE], $B855, Table1[EPW]))</f>
        <v/>
      </c>
      <c r="J855" s="1" t="str">
        <f>IF($A855&gt;--RIGHT($A$2,LEN($A$2)-8),"",SUMIF(Table1[SHIFT NOMENCLATURE], $B855, Table1[FVIC KILL]))</f>
        <v/>
      </c>
      <c r="K855" s="1" t="str">
        <f>IF($A855&gt;--RIGHT($A$2,LEN($A$2)-8),"",SUMIF(Table1[SHIFT NOMENCLATURE], $B855, Table1[FVIC MOB]))</f>
        <v/>
      </c>
      <c r="L855" s="1" t="str">
        <f>IF($A855&gt;--RIGHT($A$2,LEN($A$2)-8),"",SUMIF(Table1[SHIFT NOMENCLATURE], $B855, Table1[FVIC FIRE]))</f>
        <v/>
      </c>
      <c r="M855" s="1" t="str">
        <f>IF($A855&gt;--RIGHT($A$2,LEN($A$2)-8),"",SUMIF(Table1[SHIFT NOMENCLATURE], $B855, Table1[FKIA]))</f>
        <v/>
      </c>
      <c r="N855" s="1" t="str">
        <f>IF($A855&gt;--RIGHT($A$2,LEN($A$2)-8),"",SUMIF(Table1[SHIFT NOMENCLATURE], $B855, Table1[FWIA]))</f>
        <v/>
      </c>
      <c r="O855" s="1" t="str">
        <f>IF($A855&gt;--RIGHT($A$2,LEN($A$2)-8),"",SUMIF(Table1[SHIFT NOMENCLATURE], $B855, Table1[DUSTWUN]))</f>
        <v/>
      </c>
    </row>
    <row r="856" spans="1:15" x14ac:dyDescent="0.25">
      <c r="A856" s="1" t="str">
        <f t="shared" si="26"/>
        <v/>
      </c>
      <c r="B856" t="str">
        <f t="shared" si="27"/>
        <v/>
      </c>
      <c r="C856" s="1" t="str">
        <f>IF($A856&gt;--RIGHT($A$2,LEN($A$2)-8),"",COUNTIF(Table1[SHIFT NOMENCLATURE],$B856))</f>
        <v/>
      </c>
      <c r="D856" s="1" t="str">
        <f>IF($A856&gt;--RIGHT($A$2,LEN($A$2)-8),"",SUMIF(Table1[SHIFT NOMENCLATURE], $B856, Table1[EVIC KILL]))</f>
        <v/>
      </c>
      <c r="E856" s="1" t="str">
        <f>IF($A856&gt;--RIGHT($A$2,LEN($A$2)-8),"",SUMIF(Table1[SHIFT NOMENCLATURE], $B856, Table1[EVIC MOB]))</f>
        <v/>
      </c>
      <c r="F856" s="1" t="str">
        <f>IF($A856&gt;--RIGHT($A$2,LEN($A$2)-8),"",SUMIF(Table1[SHIFT NOMENCLATURE], $B856, Table1[EVIC FIRE]))</f>
        <v/>
      </c>
      <c r="G856" s="1" t="str">
        <f>IF($A856&gt;--RIGHT($A$2,LEN($A$2)-8),"",SUMIF(Table1[SHIFT NOMENCLATURE], $B856, Table1[EKIA]))</f>
        <v/>
      </c>
      <c r="H856" s="1" t="str">
        <f>IF($A856&gt;--RIGHT($A$2,LEN($A$2)-8),"",SUMIF(Table1[SHIFT NOMENCLATURE], $B856, Table1[EWIA]))</f>
        <v/>
      </c>
      <c r="I856" s="1" t="str">
        <f>IF($A856&gt;--RIGHT($A$2,LEN($A$2)-8),"",SUMIF(Table1[SHIFT NOMENCLATURE], $B856, Table1[EPW]))</f>
        <v/>
      </c>
      <c r="J856" s="1" t="str">
        <f>IF($A856&gt;--RIGHT($A$2,LEN($A$2)-8),"",SUMIF(Table1[SHIFT NOMENCLATURE], $B856, Table1[FVIC KILL]))</f>
        <v/>
      </c>
      <c r="K856" s="1" t="str">
        <f>IF($A856&gt;--RIGHT($A$2,LEN($A$2)-8),"",SUMIF(Table1[SHIFT NOMENCLATURE], $B856, Table1[FVIC MOB]))</f>
        <v/>
      </c>
      <c r="L856" s="1" t="str">
        <f>IF($A856&gt;--RIGHT($A$2,LEN($A$2)-8),"",SUMIF(Table1[SHIFT NOMENCLATURE], $B856, Table1[FVIC FIRE]))</f>
        <v/>
      </c>
      <c r="M856" s="1" t="str">
        <f>IF($A856&gt;--RIGHT($A$2,LEN($A$2)-8),"",SUMIF(Table1[SHIFT NOMENCLATURE], $B856, Table1[FKIA]))</f>
        <v/>
      </c>
      <c r="N856" s="1" t="str">
        <f>IF($A856&gt;--RIGHT($A$2,LEN($A$2)-8),"",SUMIF(Table1[SHIFT NOMENCLATURE], $B856, Table1[FWIA]))</f>
        <v/>
      </c>
      <c r="O856" s="1" t="str">
        <f>IF($A856&gt;--RIGHT($A$2,LEN($A$2)-8),"",SUMIF(Table1[SHIFT NOMENCLATURE], $B856, Table1[DUSTWUN]))</f>
        <v/>
      </c>
    </row>
    <row r="857" spans="1:15" x14ac:dyDescent="0.25">
      <c r="A857" s="1" t="str">
        <f t="shared" si="26"/>
        <v/>
      </c>
      <c r="B857" t="str">
        <f t="shared" si="27"/>
        <v/>
      </c>
      <c r="C857" s="1" t="str">
        <f>IF($A857&gt;--RIGHT($A$2,LEN($A$2)-8),"",COUNTIF(Table1[SHIFT NOMENCLATURE],$B857))</f>
        <v/>
      </c>
      <c r="D857" s="1" t="str">
        <f>IF($A857&gt;--RIGHT($A$2,LEN($A$2)-8),"",SUMIF(Table1[SHIFT NOMENCLATURE], $B857, Table1[EVIC KILL]))</f>
        <v/>
      </c>
      <c r="E857" s="1" t="str">
        <f>IF($A857&gt;--RIGHT($A$2,LEN($A$2)-8),"",SUMIF(Table1[SHIFT NOMENCLATURE], $B857, Table1[EVIC MOB]))</f>
        <v/>
      </c>
      <c r="F857" s="1" t="str">
        <f>IF($A857&gt;--RIGHT($A$2,LEN($A$2)-8),"",SUMIF(Table1[SHIFT NOMENCLATURE], $B857, Table1[EVIC FIRE]))</f>
        <v/>
      </c>
      <c r="G857" s="1" t="str">
        <f>IF($A857&gt;--RIGHT($A$2,LEN($A$2)-8),"",SUMIF(Table1[SHIFT NOMENCLATURE], $B857, Table1[EKIA]))</f>
        <v/>
      </c>
      <c r="H857" s="1" t="str">
        <f>IF($A857&gt;--RIGHT($A$2,LEN($A$2)-8),"",SUMIF(Table1[SHIFT NOMENCLATURE], $B857, Table1[EWIA]))</f>
        <v/>
      </c>
      <c r="I857" s="1" t="str">
        <f>IF($A857&gt;--RIGHT($A$2,LEN($A$2)-8),"",SUMIF(Table1[SHIFT NOMENCLATURE], $B857, Table1[EPW]))</f>
        <v/>
      </c>
      <c r="J857" s="1" t="str">
        <f>IF($A857&gt;--RIGHT($A$2,LEN($A$2)-8),"",SUMIF(Table1[SHIFT NOMENCLATURE], $B857, Table1[FVIC KILL]))</f>
        <v/>
      </c>
      <c r="K857" s="1" t="str">
        <f>IF($A857&gt;--RIGHT($A$2,LEN($A$2)-8),"",SUMIF(Table1[SHIFT NOMENCLATURE], $B857, Table1[FVIC MOB]))</f>
        <v/>
      </c>
      <c r="L857" s="1" t="str">
        <f>IF($A857&gt;--RIGHT($A$2,LEN($A$2)-8),"",SUMIF(Table1[SHIFT NOMENCLATURE], $B857, Table1[FVIC FIRE]))</f>
        <v/>
      </c>
      <c r="M857" s="1" t="str">
        <f>IF($A857&gt;--RIGHT($A$2,LEN($A$2)-8),"",SUMIF(Table1[SHIFT NOMENCLATURE], $B857, Table1[FKIA]))</f>
        <v/>
      </c>
      <c r="N857" s="1" t="str">
        <f>IF($A857&gt;--RIGHT($A$2,LEN($A$2)-8),"",SUMIF(Table1[SHIFT NOMENCLATURE], $B857, Table1[FWIA]))</f>
        <v/>
      </c>
      <c r="O857" s="1" t="str">
        <f>IF($A857&gt;--RIGHT($A$2,LEN($A$2)-8),"",SUMIF(Table1[SHIFT NOMENCLATURE], $B857, Table1[DUSTWUN]))</f>
        <v/>
      </c>
    </row>
    <row r="858" spans="1:15" x14ac:dyDescent="0.25">
      <c r="A858" s="1" t="str">
        <f t="shared" si="26"/>
        <v/>
      </c>
      <c r="B858" t="str">
        <f t="shared" si="27"/>
        <v/>
      </c>
      <c r="C858" s="1" t="str">
        <f>IF($A858&gt;--RIGHT($A$2,LEN($A$2)-8),"",COUNTIF(Table1[SHIFT NOMENCLATURE],$B858))</f>
        <v/>
      </c>
      <c r="D858" s="1" t="str">
        <f>IF($A858&gt;--RIGHT($A$2,LEN($A$2)-8),"",SUMIF(Table1[SHIFT NOMENCLATURE], $B858, Table1[EVIC KILL]))</f>
        <v/>
      </c>
      <c r="E858" s="1" t="str">
        <f>IF($A858&gt;--RIGHT($A$2,LEN($A$2)-8),"",SUMIF(Table1[SHIFT NOMENCLATURE], $B858, Table1[EVIC MOB]))</f>
        <v/>
      </c>
      <c r="F858" s="1" t="str">
        <f>IF($A858&gt;--RIGHT($A$2,LEN($A$2)-8),"",SUMIF(Table1[SHIFT NOMENCLATURE], $B858, Table1[EVIC FIRE]))</f>
        <v/>
      </c>
      <c r="G858" s="1" t="str">
        <f>IF($A858&gt;--RIGHT($A$2,LEN($A$2)-8),"",SUMIF(Table1[SHIFT NOMENCLATURE], $B858, Table1[EKIA]))</f>
        <v/>
      </c>
      <c r="H858" s="1" t="str">
        <f>IF($A858&gt;--RIGHT($A$2,LEN($A$2)-8),"",SUMIF(Table1[SHIFT NOMENCLATURE], $B858, Table1[EWIA]))</f>
        <v/>
      </c>
      <c r="I858" s="1" t="str">
        <f>IF($A858&gt;--RIGHT($A$2,LEN($A$2)-8),"",SUMIF(Table1[SHIFT NOMENCLATURE], $B858, Table1[EPW]))</f>
        <v/>
      </c>
      <c r="J858" s="1" t="str">
        <f>IF($A858&gt;--RIGHT($A$2,LEN($A$2)-8),"",SUMIF(Table1[SHIFT NOMENCLATURE], $B858, Table1[FVIC KILL]))</f>
        <v/>
      </c>
      <c r="K858" s="1" t="str">
        <f>IF($A858&gt;--RIGHT($A$2,LEN($A$2)-8),"",SUMIF(Table1[SHIFT NOMENCLATURE], $B858, Table1[FVIC MOB]))</f>
        <v/>
      </c>
      <c r="L858" s="1" t="str">
        <f>IF($A858&gt;--RIGHT($A$2,LEN($A$2)-8),"",SUMIF(Table1[SHIFT NOMENCLATURE], $B858, Table1[FVIC FIRE]))</f>
        <v/>
      </c>
      <c r="M858" s="1" t="str">
        <f>IF($A858&gt;--RIGHT($A$2,LEN($A$2)-8),"",SUMIF(Table1[SHIFT NOMENCLATURE], $B858, Table1[FKIA]))</f>
        <v/>
      </c>
      <c r="N858" s="1" t="str">
        <f>IF($A858&gt;--RIGHT($A$2,LEN($A$2)-8),"",SUMIF(Table1[SHIFT NOMENCLATURE], $B858, Table1[FWIA]))</f>
        <v/>
      </c>
      <c r="O858" s="1" t="str">
        <f>IF($A858&gt;--RIGHT($A$2,LEN($A$2)-8),"",SUMIF(Table1[SHIFT NOMENCLATURE], $B858, Table1[DUSTWUN]))</f>
        <v/>
      </c>
    </row>
    <row r="859" spans="1:15" x14ac:dyDescent="0.25">
      <c r="A859" s="1" t="str">
        <f t="shared" si="26"/>
        <v/>
      </c>
      <c r="B859" t="str">
        <f t="shared" si="27"/>
        <v/>
      </c>
      <c r="C859" s="1" t="str">
        <f>IF($A859&gt;--RIGHT($A$2,LEN($A$2)-8),"",COUNTIF(Table1[SHIFT NOMENCLATURE],$B859))</f>
        <v/>
      </c>
      <c r="D859" s="1" t="str">
        <f>IF($A859&gt;--RIGHT($A$2,LEN($A$2)-8),"",SUMIF(Table1[SHIFT NOMENCLATURE], $B859, Table1[EVIC KILL]))</f>
        <v/>
      </c>
      <c r="E859" s="1" t="str">
        <f>IF($A859&gt;--RIGHT($A$2,LEN($A$2)-8),"",SUMIF(Table1[SHIFT NOMENCLATURE], $B859, Table1[EVIC MOB]))</f>
        <v/>
      </c>
      <c r="F859" s="1" t="str">
        <f>IF($A859&gt;--RIGHT($A$2,LEN($A$2)-8),"",SUMIF(Table1[SHIFT NOMENCLATURE], $B859, Table1[EVIC FIRE]))</f>
        <v/>
      </c>
      <c r="G859" s="1" t="str">
        <f>IF($A859&gt;--RIGHT($A$2,LEN($A$2)-8),"",SUMIF(Table1[SHIFT NOMENCLATURE], $B859, Table1[EKIA]))</f>
        <v/>
      </c>
      <c r="H859" s="1" t="str">
        <f>IF($A859&gt;--RIGHT($A$2,LEN($A$2)-8),"",SUMIF(Table1[SHIFT NOMENCLATURE], $B859, Table1[EWIA]))</f>
        <v/>
      </c>
      <c r="I859" s="1" t="str">
        <f>IF($A859&gt;--RIGHT($A$2,LEN($A$2)-8),"",SUMIF(Table1[SHIFT NOMENCLATURE], $B859, Table1[EPW]))</f>
        <v/>
      </c>
      <c r="J859" s="1" t="str">
        <f>IF($A859&gt;--RIGHT($A$2,LEN($A$2)-8),"",SUMIF(Table1[SHIFT NOMENCLATURE], $B859, Table1[FVIC KILL]))</f>
        <v/>
      </c>
      <c r="K859" s="1" t="str">
        <f>IF($A859&gt;--RIGHT($A$2,LEN($A$2)-8),"",SUMIF(Table1[SHIFT NOMENCLATURE], $B859, Table1[FVIC MOB]))</f>
        <v/>
      </c>
      <c r="L859" s="1" t="str">
        <f>IF($A859&gt;--RIGHT($A$2,LEN($A$2)-8),"",SUMIF(Table1[SHIFT NOMENCLATURE], $B859, Table1[FVIC FIRE]))</f>
        <v/>
      </c>
      <c r="M859" s="1" t="str">
        <f>IF($A859&gt;--RIGHT($A$2,LEN($A$2)-8),"",SUMIF(Table1[SHIFT NOMENCLATURE], $B859, Table1[FKIA]))</f>
        <v/>
      </c>
      <c r="N859" s="1" t="str">
        <f>IF($A859&gt;--RIGHT($A$2,LEN($A$2)-8),"",SUMIF(Table1[SHIFT NOMENCLATURE], $B859, Table1[FWIA]))</f>
        <v/>
      </c>
      <c r="O859" s="1" t="str">
        <f>IF($A859&gt;--RIGHT($A$2,LEN($A$2)-8),"",SUMIF(Table1[SHIFT NOMENCLATURE], $B859, Table1[DUSTWUN]))</f>
        <v/>
      </c>
    </row>
    <row r="860" spans="1:15" x14ac:dyDescent="0.25">
      <c r="A860" s="1" t="str">
        <f t="shared" si="26"/>
        <v/>
      </c>
      <c r="B860" t="str">
        <f t="shared" si="27"/>
        <v/>
      </c>
      <c r="C860" s="1" t="str">
        <f>IF($A860&gt;--RIGHT($A$2,LEN($A$2)-8),"",COUNTIF(Table1[SHIFT NOMENCLATURE],$B860))</f>
        <v/>
      </c>
      <c r="D860" s="1" t="str">
        <f>IF($A860&gt;--RIGHT($A$2,LEN($A$2)-8),"",SUMIF(Table1[SHIFT NOMENCLATURE], $B860, Table1[EVIC KILL]))</f>
        <v/>
      </c>
      <c r="E860" s="1" t="str">
        <f>IF($A860&gt;--RIGHT($A$2,LEN($A$2)-8),"",SUMIF(Table1[SHIFT NOMENCLATURE], $B860, Table1[EVIC MOB]))</f>
        <v/>
      </c>
      <c r="F860" s="1" t="str">
        <f>IF($A860&gt;--RIGHT($A$2,LEN($A$2)-8),"",SUMIF(Table1[SHIFT NOMENCLATURE], $B860, Table1[EVIC FIRE]))</f>
        <v/>
      </c>
      <c r="G860" s="1" t="str">
        <f>IF($A860&gt;--RIGHT($A$2,LEN($A$2)-8),"",SUMIF(Table1[SHIFT NOMENCLATURE], $B860, Table1[EKIA]))</f>
        <v/>
      </c>
      <c r="H860" s="1" t="str">
        <f>IF($A860&gt;--RIGHT($A$2,LEN($A$2)-8),"",SUMIF(Table1[SHIFT NOMENCLATURE], $B860, Table1[EWIA]))</f>
        <v/>
      </c>
      <c r="I860" s="1" t="str">
        <f>IF($A860&gt;--RIGHT($A$2,LEN($A$2)-8),"",SUMIF(Table1[SHIFT NOMENCLATURE], $B860, Table1[EPW]))</f>
        <v/>
      </c>
      <c r="J860" s="1" t="str">
        <f>IF($A860&gt;--RIGHT($A$2,LEN($A$2)-8),"",SUMIF(Table1[SHIFT NOMENCLATURE], $B860, Table1[FVIC KILL]))</f>
        <v/>
      </c>
      <c r="K860" s="1" t="str">
        <f>IF($A860&gt;--RIGHT($A$2,LEN($A$2)-8),"",SUMIF(Table1[SHIFT NOMENCLATURE], $B860, Table1[FVIC MOB]))</f>
        <v/>
      </c>
      <c r="L860" s="1" t="str">
        <f>IF($A860&gt;--RIGHT($A$2,LEN($A$2)-8),"",SUMIF(Table1[SHIFT NOMENCLATURE], $B860, Table1[FVIC FIRE]))</f>
        <v/>
      </c>
      <c r="M860" s="1" t="str">
        <f>IF($A860&gt;--RIGHT($A$2,LEN($A$2)-8),"",SUMIF(Table1[SHIFT NOMENCLATURE], $B860, Table1[FKIA]))</f>
        <v/>
      </c>
      <c r="N860" s="1" t="str">
        <f>IF($A860&gt;--RIGHT($A$2,LEN($A$2)-8),"",SUMIF(Table1[SHIFT NOMENCLATURE], $B860, Table1[FWIA]))</f>
        <v/>
      </c>
      <c r="O860" s="1" t="str">
        <f>IF($A860&gt;--RIGHT($A$2,LEN($A$2)-8),"",SUMIF(Table1[SHIFT NOMENCLATURE], $B860, Table1[DUSTWUN]))</f>
        <v/>
      </c>
    </row>
    <row r="861" spans="1:15" x14ac:dyDescent="0.25">
      <c r="A861" s="1" t="str">
        <f t="shared" si="26"/>
        <v/>
      </c>
      <c r="B861" t="str">
        <f t="shared" si="27"/>
        <v/>
      </c>
      <c r="C861" s="1" t="str">
        <f>IF($A861&gt;--RIGHT($A$2,LEN($A$2)-8),"",COUNTIF(Table1[SHIFT NOMENCLATURE],$B861))</f>
        <v/>
      </c>
      <c r="D861" s="1" t="str">
        <f>IF($A861&gt;--RIGHT($A$2,LEN($A$2)-8),"",SUMIF(Table1[SHIFT NOMENCLATURE], $B861, Table1[EVIC KILL]))</f>
        <v/>
      </c>
      <c r="E861" s="1" t="str">
        <f>IF($A861&gt;--RIGHT($A$2,LEN($A$2)-8),"",SUMIF(Table1[SHIFT NOMENCLATURE], $B861, Table1[EVIC MOB]))</f>
        <v/>
      </c>
      <c r="F861" s="1" t="str">
        <f>IF($A861&gt;--RIGHT($A$2,LEN($A$2)-8),"",SUMIF(Table1[SHIFT NOMENCLATURE], $B861, Table1[EVIC FIRE]))</f>
        <v/>
      </c>
      <c r="G861" s="1" t="str">
        <f>IF($A861&gt;--RIGHT($A$2,LEN($A$2)-8),"",SUMIF(Table1[SHIFT NOMENCLATURE], $B861, Table1[EKIA]))</f>
        <v/>
      </c>
      <c r="H861" s="1" t="str">
        <f>IF($A861&gt;--RIGHT($A$2,LEN($A$2)-8),"",SUMIF(Table1[SHIFT NOMENCLATURE], $B861, Table1[EWIA]))</f>
        <v/>
      </c>
      <c r="I861" s="1" t="str">
        <f>IF($A861&gt;--RIGHT($A$2,LEN($A$2)-8),"",SUMIF(Table1[SHIFT NOMENCLATURE], $B861, Table1[EPW]))</f>
        <v/>
      </c>
      <c r="J861" s="1" t="str">
        <f>IF($A861&gt;--RIGHT($A$2,LEN($A$2)-8),"",SUMIF(Table1[SHIFT NOMENCLATURE], $B861, Table1[FVIC KILL]))</f>
        <v/>
      </c>
      <c r="K861" s="1" t="str">
        <f>IF($A861&gt;--RIGHT($A$2,LEN($A$2)-8),"",SUMIF(Table1[SHIFT NOMENCLATURE], $B861, Table1[FVIC MOB]))</f>
        <v/>
      </c>
      <c r="L861" s="1" t="str">
        <f>IF($A861&gt;--RIGHT($A$2,LEN($A$2)-8),"",SUMIF(Table1[SHIFT NOMENCLATURE], $B861, Table1[FVIC FIRE]))</f>
        <v/>
      </c>
      <c r="M861" s="1" t="str">
        <f>IF($A861&gt;--RIGHT($A$2,LEN($A$2)-8),"",SUMIF(Table1[SHIFT NOMENCLATURE], $B861, Table1[FKIA]))</f>
        <v/>
      </c>
      <c r="N861" s="1" t="str">
        <f>IF($A861&gt;--RIGHT($A$2,LEN($A$2)-8),"",SUMIF(Table1[SHIFT NOMENCLATURE], $B861, Table1[FWIA]))</f>
        <v/>
      </c>
      <c r="O861" s="1" t="str">
        <f>IF($A861&gt;--RIGHT($A$2,LEN($A$2)-8),"",SUMIF(Table1[SHIFT NOMENCLATURE], $B861, Table1[DUSTWUN]))</f>
        <v/>
      </c>
    </row>
    <row r="862" spans="1:15" x14ac:dyDescent="0.25">
      <c r="A862" s="1" t="str">
        <f t="shared" si="26"/>
        <v/>
      </c>
      <c r="B862" t="str">
        <f t="shared" si="27"/>
        <v/>
      </c>
      <c r="C862" s="1" t="str">
        <f>IF($A862&gt;--RIGHT($A$2,LEN($A$2)-8),"",COUNTIF(Table1[SHIFT NOMENCLATURE],$B862))</f>
        <v/>
      </c>
      <c r="D862" s="1" t="str">
        <f>IF($A862&gt;--RIGHT($A$2,LEN($A$2)-8),"",SUMIF(Table1[SHIFT NOMENCLATURE], $B862, Table1[EVIC KILL]))</f>
        <v/>
      </c>
      <c r="E862" s="1" t="str">
        <f>IF($A862&gt;--RIGHT($A$2,LEN($A$2)-8),"",SUMIF(Table1[SHIFT NOMENCLATURE], $B862, Table1[EVIC MOB]))</f>
        <v/>
      </c>
      <c r="F862" s="1" t="str">
        <f>IF($A862&gt;--RIGHT($A$2,LEN($A$2)-8),"",SUMIF(Table1[SHIFT NOMENCLATURE], $B862, Table1[EVIC FIRE]))</f>
        <v/>
      </c>
      <c r="G862" s="1" t="str">
        <f>IF($A862&gt;--RIGHT($A$2,LEN($A$2)-8),"",SUMIF(Table1[SHIFT NOMENCLATURE], $B862, Table1[EKIA]))</f>
        <v/>
      </c>
      <c r="H862" s="1" t="str">
        <f>IF($A862&gt;--RIGHT($A$2,LEN($A$2)-8),"",SUMIF(Table1[SHIFT NOMENCLATURE], $B862, Table1[EWIA]))</f>
        <v/>
      </c>
      <c r="I862" s="1" t="str">
        <f>IF($A862&gt;--RIGHT($A$2,LEN($A$2)-8),"",SUMIF(Table1[SHIFT NOMENCLATURE], $B862, Table1[EPW]))</f>
        <v/>
      </c>
      <c r="J862" s="1" t="str">
        <f>IF($A862&gt;--RIGHT($A$2,LEN($A$2)-8),"",SUMIF(Table1[SHIFT NOMENCLATURE], $B862, Table1[FVIC KILL]))</f>
        <v/>
      </c>
      <c r="K862" s="1" t="str">
        <f>IF($A862&gt;--RIGHT($A$2,LEN($A$2)-8),"",SUMIF(Table1[SHIFT NOMENCLATURE], $B862, Table1[FVIC MOB]))</f>
        <v/>
      </c>
      <c r="L862" s="1" t="str">
        <f>IF($A862&gt;--RIGHT($A$2,LEN($A$2)-8),"",SUMIF(Table1[SHIFT NOMENCLATURE], $B862, Table1[FVIC FIRE]))</f>
        <v/>
      </c>
      <c r="M862" s="1" t="str">
        <f>IF($A862&gt;--RIGHT($A$2,LEN($A$2)-8),"",SUMIF(Table1[SHIFT NOMENCLATURE], $B862, Table1[FKIA]))</f>
        <v/>
      </c>
      <c r="N862" s="1" t="str">
        <f>IF($A862&gt;--RIGHT($A$2,LEN($A$2)-8),"",SUMIF(Table1[SHIFT NOMENCLATURE], $B862, Table1[FWIA]))</f>
        <v/>
      </c>
      <c r="O862" s="1" t="str">
        <f>IF($A862&gt;--RIGHT($A$2,LEN($A$2)-8),"",SUMIF(Table1[SHIFT NOMENCLATURE], $B862, Table1[DUSTWUN]))</f>
        <v/>
      </c>
    </row>
    <row r="863" spans="1:15" x14ac:dyDescent="0.25">
      <c r="A863" s="1" t="str">
        <f t="shared" si="26"/>
        <v/>
      </c>
      <c r="B863" t="str">
        <f t="shared" si="27"/>
        <v/>
      </c>
      <c r="C863" s="1" t="str">
        <f>IF($A863&gt;--RIGHT($A$2,LEN($A$2)-8),"",COUNTIF(Table1[SHIFT NOMENCLATURE],$B863))</f>
        <v/>
      </c>
      <c r="D863" s="1" t="str">
        <f>IF($A863&gt;--RIGHT($A$2,LEN($A$2)-8),"",SUMIF(Table1[SHIFT NOMENCLATURE], $B863, Table1[EVIC KILL]))</f>
        <v/>
      </c>
      <c r="E863" s="1" t="str">
        <f>IF($A863&gt;--RIGHT($A$2,LEN($A$2)-8),"",SUMIF(Table1[SHIFT NOMENCLATURE], $B863, Table1[EVIC MOB]))</f>
        <v/>
      </c>
      <c r="F863" s="1" t="str">
        <f>IF($A863&gt;--RIGHT($A$2,LEN($A$2)-8),"",SUMIF(Table1[SHIFT NOMENCLATURE], $B863, Table1[EVIC FIRE]))</f>
        <v/>
      </c>
      <c r="G863" s="1" t="str">
        <f>IF($A863&gt;--RIGHT($A$2,LEN($A$2)-8),"",SUMIF(Table1[SHIFT NOMENCLATURE], $B863, Table1[EKIA]))</f>
        <v/>
      </c>
      <c r="H863" s="1" t="str">
        <f>IF($A863&gt;--RIGHT($A$2,LEN($A$2)-8),"",SUMIF(Table1[SHIFT NOMENCLATURE], $B863, Table1[EWIA]))</f>
        <v/>
      </c>
      <c r="I863" s="1" t="str">
        <f>IF($A863&gt;--RIGHT($A$2,LEN($A$2)-8),"",SUMIF(Table1[SHIFT NOMENCLATURE], $B863, Table1[EPW]))</f>
        <v/>
      </c>
      <c r="J863" s="1" t="str">
        <f>IF($A863&gt;--RIGHT($A$2,LEN($A$2)-8),"",SUMIF(Table1[SHIFT NOMENCLATURE], $B863, Table1[FVIC KILL]))</f>
        <v/>
      </c>
      <c r="K863" s="1" t="str">
        <f>IF($A863&gt;--RIGHT($A$2,LEN($A$2)-8),"",SUMIF(Table1[SHIFT NOMENCLATURE], $B863, Table1[FVIC MOB]))</f>
        <v/>
      </c>
      <c r="L863" s="1" t="str">
        <f>IF($A863&gt;--RIGHT($A$2,LEN($A$2)-8),"",SUMIF(Table1[SHIFT NOMENCLATURE], $B863, Table1[FVIC FIRE]))</f>
        <v/>
      </c>
      <c r="M863" s="1" t="str">
        <f>IF($A863&gt;--RIGHT($A$2,LEN($A$2)-8),"",SUMIF(Table1[SHIFT NOMENCLATURE], $B863, Table1[FKIA]))</f>
        <v/>
      </c>
      <c r="N863" s="1" t="str">
        <f>IF($A863&gt;--RIGHT($A$2,LEN($A$2)-8),"",SUMIF(Table1[SHIFT NOMENCLATURE], $B863, Table1[FWIA]))</f>
        <v/>
      </c>
      <c r="O863" s="1" t="str">
        <f>IF($A863&gt;--RIGHT($A$2,LEN($A$2)-8),"",SUMIF(Table1[SHIFT NOMENCLATURE], $B863, Table1[DUSTWUN]))</f>
        <v/>
      </c>
    </row>
    <row r="864" spans="1:15" x14ac:dyDescent="0.25">
      <c r="A864" s="1" t="str">
        <f t="shared" si="26"/>
        <v/>
      </c>
      <c r="B864" t="str">
        <f t="shared" si="27"/>
        <v/>
      </c>
      <c r="C864" s="1" t="str">
        <f>IF($A864&gt;--RIGHT($A$2,LEN($A$2)-8),"",COUNTIF(Table1[SHIFT NOMENCLATURE],$B864))</f>
        <v/>
      </c>
      <c r="D864" s="1" t="str">
        <f>IF($A864&gt;--RIGHT($A$2,LEN($A$2)-8),"",SUMIF(Table1[SHIFT NOMENCLATURE], $B864, Table1[EVIC KILL]))</f>
        <v/>
      </c>
      <c r="E864" s="1" t="str">
        <f>IF($A864&gt;--RIGHT($A$2,LEN($A$2)-8),"",SUMIF(Table1[SHIFT NOMENCLATURE], $B864, Table1[EVIC MOB]))</f>
        <v/>
      </c>
      <c r="F864" s="1" t="str">
        <f>IF($A864&gt;--RIGHT($A$2,LEN($A$2)-8),"",SUMIF(Table1[SHIFT NOMENCLATURE], $B864, Table1[EVIC FIRE]))</f>
        <v/>
      </c>
      <c r="G864" s="1" t="str">
        <f>IF($A864&gt;--RIGHT($A$2,LEN($A$2)-8),"",SUMIF(Table1[SHIFT NOMENCLATURE], $B864, Table1[EKIA]))</f>
        <v/>
      </c>
      <c r="H864" s="1" t="str">
        <f>IF($A864&gt;--RIGHT($A$2,LEN($A$2)-8),"",SUMIF(Table1[SHIFT NOMENCLATURE], $B864, Table1[EWIA]))</f>
        <v/>
      </c>
      <c r="I864" s="1" t="str">
        <f>IF($A864&gt;--RIGHT($A$2,LEN($A$2)-8),"",SUMIF(Table1[SHIFT NOMENCLATURE], $B864, Table1[EPW]))</f>
        <v/>
      </c>
      <c r="J864" s="1" t="str">
        <f>IF($A864&gt;--RIGHT($A$2,LEN($A$2)-8),"",SUMIF(Table1[SHIFT NOMENCLATURE], $B864, Table1[FVIC KILL]))</f>
        <v/>
      </c>
      <c r="K864" s="1" t="str">
        <f>IF($A864&gt;--RIGHT($A$2,LEN($A$2)-8),"",SUMIF(Table1[SHIFT NOMENCLATURE], $B864, Table1[FVIC MOB]))</f>
        <v/>
      </c>
      <c r="L864" s="1" t="str">
        <f>IF($A864&gt;--RIGHT($A$2,LEN($A$2)-8),"",SUMIF(Table1[SHIFT NOMENCLATURE], $B864, Table1[FVIC FIRE]))</f>
        <v/>
      </c>
      <c r="M864" s="1" t="str">
        <f>IF($A864&gt;--RIGHT($A$2,LEN($A$2)-8),"",SUMIF(Table1[SHIFT NOMENCLATURE], $B864, Table1[FKIA]))</f>
        <v/>
      </c>
      <c r="N864" s="1" t="str">
        <f>IF($A864&gt;--RIGHT($A$2,LEN($A$2)-8),"",SUMIF(Table1[SHIFT NOMENCLATURE], $B864, Table1[FWIA]))</f>
        <v/>
      </c>
      <c r="O864" s="1" t="str">
        <f>IF($A864&gt;--RIGHT($A$2,LEN($A$2)-8),"",SUMIF(Table1[SHIFT NOMENCLATURE], $B864, Table1[DUSTWUN]))</f>
        <v/>
      </c>
    </row>
    <row r="865" spans="1:15" x14ac:dyDescent="0.25">
      <c r="A865" s="1" t="str">
        <f t="shared" si="26"/>
        <v/>
      </c>
      <c r="B865" t="str">
        <f t="shared" si="27"/>
        <v/>
      </c>
      <c r="C865" s="1" t="str">
        <f>IF($A865&gt;--RIGHT($A$2,LEN($A$2)-8),"",COUNTIF(Table1[SHIFT NOMENCLATURE],$B865))</f>
        <v/>
      </c>
      <c r="D865" s="1" t="str">
        <f>IF($A865&gt;--RIGHT($A$2,LEN($A$2)-8),"",SUMIF(Table1[SHIFT NOMENCLATURE], $B865, Table1[EVIC KILL]))</f>
        <v/>
      </c>
      <c r="E865" s="1" t="str">
        <f>IF($A865&gt;--RIGHT($A$2,LEN($A$2)-8),"",SUMIF(Table1[SHIFT NOMENCLATURE], $B865, Table1[EVIC MOB]))</f>
        <v/>
      </c>
      <c r="F865" s="1" t="str">
        <f>IF($A865&gt;--RIGHT($A$2,LEN($A$2)-8),"",SUMIF(Table1[SHIFT NOMENCLATURE], $B865, Table1[EVIC FIRE]))</f>
        <v/>
      </c>
      <c r="G865" s="1" t="str">
        <f>IF($A865&gt;--RIGHT($A$2,LEN($A$2)-8),"",SUMIF(Table1[SHIFT NOMENCLATURE], $B865, Table1[EKIA]))</f>
        <v/>
      </c>
      <c r="H865" s="1" t="str">
        <f>IF($A865&gt;--RIGHT($A$2,LEN($A$2)-8),"",SUMIF(Table1[SHIFT NOMENCLATURE], $B865, Table1[EWIA]))</f>
        <v/>
      </c>
      <c r="I865" s="1" t="str">
        <f>IF($A865&gt;--RIGHT($A$2,LEN($A$2)-8),"",SUMIF(Table1[SHIFT NOMENCLATURE], $B865, Table1[EPW]))</f>
        <v/>
      </c>
      <c r="J865" s="1" t="str">
        <f>IF($A865&gt;--RIGHT($A$2,LEN($A$2)-8),"",SUMIF(Table1[SHIFT NOMENCLATURE], $B865, Table1[FVIC KILL]))</f>
        <v/>
      </c>
      <c r="K865" s="1" t="str">
        <f>IF($A865&gt;--RIGHT($A$2,LEN($A$2)-8),"",SUMIF(Table1[SHIFT NOMENCLATURE], $B865, Table1[FVIC MOB]))</f>
        <v/>
      </c>
      <c r="L865" s="1" t="str">
        <f>IF($A865&gt;--RIGHT($A$2,LEN($A$2)-8),"",SUMIF(Table1[SHIFT NOMENCLATURE], $B865, Table1[FVIC FIRE]))</f>
        <v/>
      </c>
      <c r="M865" s="1" t="str">
        <f>IF($A865&gt;--RIGHT($A$2,LEN($A$2)-8),"",SUMIF(Table1[SHIFT NOMENCLATURE], $B865, Table1[FKIA]))</f>
        <v/>
      </c>
      <c r="N865" s="1" t="str">
        <f>IF($A865&gt;--RIGHT($A$2,LEN($A$2)-8),"",SUMIF(Table1[SHIFT NOMENCLATURE], $B865, Table1[FWIA]))</f>
        <v/>
      </c>
      <c r="O865" s="1" t="str">
        <f>IF($A865&gt;--RIGHT($A$2,LEN($A$2)-8),"",SUMIF(Table1[SHIFT NOMENCLATURE], $B865, Table1[DUSTWUN]))</f>
        <v/>
      </c>
    </row>
    <row r="866" spans="1:15" x14ac:dyDescent="0.25">
      <c r="A866" s="1" t="str">
        <f t="shared" si="26"/>
        <v/>
      </c>
      <c r="B866" t="str">
        <f t="shared" si="27"/>
        <v/>
      </c>
      <c r="C866" s="1" t="str">
        <f>IF($A866&gt;--RIGHT($A$2,LEN($A$2)-8),"",COUNTIF(Table1[SHIFT NOMENCLATURE],$B866))</f>
        <v/>
      </c>
      <c r="D866" s="1" t="str">
        <f>IF($A866&gt;--RIGHT($A$2,LEN($A$2)-8),"",SUMIF(Table1[SHIFT NOMENCLATURE], $B866, Table1[EVIC KILL]))</f>
        <v/>
      </c>
      <c r="E866" s="1" t="str">
        <f>IF($A866&gt;--RIGHT($A$2,LEN($A$2)-8),"",SUMIF(Table1[SHIFT NOMENCLATURE], $B866, Table1[EVIC MOB]))</f>
        <v/>
      </c>
      <c r="F866" s="1" t="str">
        <f>IF($A866&gt;--RIGHT($A$2,LEN($A$2)-8),"",SUMIF(Table1[SHIFT NOMENCLATURE], $B866, Table1[EVIC FIRE]))</f>
        <v/>
      </c>
      <c r="G866" s="1" t="str">
        <f>IF($A866&gt;--RIGHT($A$2,LEN($A$2)-8),"",SUMIF(Table1[SHIFT NOMENCLATURE], $B866, Table1[EKIA]))</f>
        <v/>
      </c>
      <c r="H866" s="1" t="str">
        <f>IF($A866&gt;--RIGHT($A$2,LEN($A$2)-8),"",SUMIF(Table1[SHIFT NOMENCLATURE], $B866, Table1[EWIA]))</f>
        <v/>
      </c>
      <c r="I866" s="1" t="str">
        <f>IF($A866&gt;--RIGHT($A$2,LEN($A$2)-8),"",SUMIF(Table1[SHIFT NOMENCLATURE], $B866, Table1[EPW]))</f>
        <v/>
      </c>
      <c r="J866" s="1" t="str">
        <f>IF($A866&gt;--RIGHT($A$2,LEN($A$2)-8),"",SUMIF(Table1[SHIFT NOMENCLATURE], $B866, Table1[FVIC KILL]))</f>
        <v/>
      </c>
      <c r="K866" s="1" t="str">
        <f>IF($A866&gt;--RIGHT($A$2,LEN($A$2)-8),"",SUMIF(Table1[SHIFT NOMENCLATURE], $B866, Table1[FVIC MOB]))</f>
        <v/>
      </c>
      <c r="L866" s="1" t="str">
        <f>IF($A866&gt;--RIGHT($A$2,LEN($A$2)-8),"",SUMIF(Table1[SHIFT NOMENCLATURE], $B866, Table1[FVIC FIRE]))</f>
        <v/>
      </c>
      <c r="M866" s="1" t="str">
        <f>IF($A866&gt;--RIGHT($A$2,LEN($A$2)-8),"",SUMIF(Table1[SHIFT NOMENCLATURE], $B866, Table1[FKIA]))</f>
        <v/>
      </c>
      <c r="N866" s="1" t="str">
        <f>IF($A866&gt;--RIGHT($A$2,LEN($A$2)-8),"",SUMIF(Table1[SHIFT NOMENCLATURE], $B866, Table1[FWIA]))</f>
        <v/>
      </c>
      <c r="O866" s="1" t="str">
        <f>IF($A866&gt;--RIGHT($A$2,LEN($A$2)-8),"",SUMIF(Table1[SHIFT NOMENCLATURE], $B866, Table1[DUSTWUN]))</f>
        <v/>
      </c>
    </row>
    <row r="867" spans="1:15" x14ac:dyDescent="0.25">
      <c r="A867" s="1" t="str">
        <f t="shared" si="26"/>
        <v/>
      </c>
      <c r="B867" t="str">
        <f t="shared" si="27"/>
        <v/>
      </c>
      <c r="C867" s="1" t="str">
        <f>IF($A867&gt;--RIGHT($A$2,LEN($A$2)-8),"",COUNTIF(Table1[SHIFT NOMENCLATURE],$B867))</f>
        <v/>
      </c>
      <c r="D867" s="1" t="str">
        <f>IF($A867&gt;--RIGHT($A$2,LEN($A$2)-8),"",SUMIF(Table1[SHIFT NOMENCLATURE], $B867, Table1[EVIC KILL]))</f>
        <v/>
      </c>
      <c r="E867" s="1" t="str">
        <f>IF($A867&gt;--RIGHT($A$2,LEN($A$2)-8),"",SUMIF(Table1[SHIFT NOMENCLATURE], $B867, Table1[EVIC MOB]))</f>
        <v/>
      </c>
      <c r="F867" s="1" t="str">
        <f>IF($A867&gt;--RIGHT($A$2,LEN($A$2)-8),"",SUMIF(Table1[SHIFT NOMENCLATURE], $B867, Table1[EVIC FIRE]))</f>
        <v/>
      </c>
      <c r="G867" s="1" t="str">
        <f>IF($A867&gt;--RIGHT($A$2,LEN($A$2)-8),"",SUMIF(Table1[SHIFT NOMENCLATURE], $B867, Table1[EKIA]))</f>
        <v/>
      </c>
      <c r="H867" s="1" t="str">
        <f>IF($A867&gt;--RIGHT($A$2,LEN($A$2)-8),"",SUMIF(Table1[SHIFT NOMENCLATURE], $B867, Table1[EWIA]))</f>
        <v/>
      </c>
      <c r="I867" s="1" t="str">
        <f>IF($A867&gt;--RIGHT($A$2,LEN($A$2)-8),"",SUMIF(Table1[SHIFT NOMENCLATURE], $B867, Table1[EPW]))</f>
        <v/>
      </c>
      <c r="J867" s="1" t="str">
        <f>IF($A867&gt;--RIGHT($A$2,LEN($A$2)-8),"",SUMIF(Table1[SHIFT NOMENCLATURE], $B867, Table1[FVIC KILL]))</f>
        <v/>
      </c>
      <c r="K867" s="1" t="str">
        <f>IF($A867&gt;--RIGHT($A$2,LEN($A$2)-8),"",SUMIF(Table1[SHIFT NOMENCLATURE], $B867, Table1[FVIC MOB]))</f>
        <v/>
      </c>
      <c r="L867" s="1" t="str">
        <f>IF($A867&gt;--RIGHT($A$2,LEN($A$2)-8),"",SUMIF(Table1[SHIFT NOMENCLATURE], $B867, Table1[FVIC FIRE]))</f>
        <v/>
      </c>
      <c r="M867" s="1" t="str">
        <f>IF($A867&gt;--RIGHT($A$2,LEN($A$2)-8),"",SUMIF(Table1[SHIFT NOMENCLATURE], $B867, Table1[FKIA]))</f>
        <v/>
      </c>
      <c r="N867" s="1" t="str">
        <f>IF($A867&gt;--RIGHT($A$2,LEN($A$2)-8),"",SUMIF(Table1[SHIFT NOMENCLATURE], $B867, Table1[FWIA]))</f>
        <v/>
      </c>
      <c r="O867" s="1" t="str">
        <f>IF($A867&gt;--RIGHT($A$2,LEN($A$2)-8),"",SUMIF(Table1[SHIFT NOMENCLATURE], $B867, Table1[DUSTWUN]))</f>
        <v/>
      </c>
    </row>
    <row r="868" spans="1:15" x14ac:dyDescent="0.25">
      <c r="A868" s="1" t="str">
        <f t="shared" si="26"/>
        <v/>
      </c>
      <c r="B868" t="str">
        <f t="shared" si="27"/>
        <v/>
      </c>
      <c r="C868" s="1" t="str">
        <f>IF($A868&gt;--RIGHT($A$2,LEN($A$2)-8),"",COUNTIF(Table1[SHIFT NOMENCLATURE],$B868))</f>
        <v/>
      </c>
      <c r="D868" s="1" t="str">
        <f>IF($A868&gt;--RIGHT($A$2,LEN($A$2)-8),"",SUMIF(Table1[SHIFT NOMENCLATURE], $B868, Table1[EVIC KILL]))</f>
        <v/>
      </c>
      <c r="E868" s="1" t="str">
        <f>IF($A868&gt;--RIGHT($A$2,LEN($A$2)-8),"",SUMIF(Table1[SHIFT NOMENCLATURE], $B868, Table1[EVIC MOB]))</f>
        <v/>
      </c>
      <c r="F868" s="1" t="str">
        <f>IF($A868&gt;--RIGHT($A$2,LEN($A$2)-8),"",SUMIF(Table1[SHIFT NOMENCLATURE], $B868, Table1[EVIC FIRE]))</f>
        <v/>
      </c>
      <c r="G868" s="1" t="str">
        <f>IF($A868&gt;--RIGHT($A$2,LEN($A$2)-8),"",SUMIF(Table1[SHIFT NOMENCLATURE], $B868, Table1[EKIA]))</f>
        <v/>
      </c>
      <c r="H868" s="1" t="str">
        <f>IF($A868&gt;--RIGHT($A$2,LEN($A$2)-8),"",SUMIF(Table1[SHIFT NOMENCLATURE], $B868, Table1[EWIA]))</f>
        <v/>
      </c>
      <c r="I868" s="1" t="str">
        <f>IF($A868&gt;--RIGHT($A$2,LEN($A$2)-8),"",SUMIF(Table1[SHIFT NOMENCLATURE], $B868, Table1[EPW]))</f>
        <v/>
      </c>
      <c r="J868" s="1" t="str">
        <f>IF($A868&gt;--RIGHT($A$2,LEN($A$2)-8),"",SUMIF(Table1[SHIFT NOMENCLATURE], $B868, Table1[FVIC KILL]))</f>
        <v/>
      </c>
      <c r="K868" s="1" t="str">
        <f>IF($A868&gt;--RIGHT($A$2,LEN($A$2)-8),"",SUMIF(Table1[SHIFT NOMENCLATURE], $B868, Table1[FVIC MOB]))</f>
        <v/>
      </c>
      <c r="L868" s="1" t="str">
        <f>IF($A868&gt;--RIGHT($A$2,LEN($A$2)-8),"",SUMIF(Table1[SHIFT NOMENCLATURE], $B868, Table1[FVIC FIRE]))</f>
        <v/>
      </c>
      <c r="M868" s="1" t="str">
        <f>IF($A868&gt;--RIGHT($A$2,LEN($A$2)-8),"",SUMIF(Table1[SHIFT NOMENCLATURE], $B868, Table1[FKIA]))</f>
        <v/>
      </c>
      <c r="N868" s="1" t="str">
        <f>IF($A868&gt;--RIGHT($A$2,LEN($A$2)-8),"",SUMIF(Table1[SHIFT NOMENCLATURE], $B868, Table1[FWIA]))</f>
        <v/>
      </c>
      <c r="O868" s="1" t="str">
        <f>IF($A868&gt;--RIGHT($A$2,LEN($A$2)-8),"",SUMIF(Table1[SHIFT NOMENCLATURE], $B868, Table1[DUSTWUN]))</f>
        <v/>
      </c>
    </row>
    <row r="869" spans="1:15" x14ac:dyDescent="0.25">
      <c r="A869" s="1" t="str">
        <f t="shared" si="26"/>
        <v/>
      </c>
      <c r="B869" t="str">
        <f t="shared" si="27"/>
        <v/>
      </c>
      <c r="C869" s="1" t="str">
        <f>IF($A869&gt;--RIGHT($A$2,LEN($A$2)-8),"",COUNTIF(Table1[SHIFT NOMENCLATURE],$B869))</f>
        <v/>
      </c>
      <c r="D869" s="1" t="str">
        <f>IF($A869&gt;--RIGHT($A$2,LEN($A$2)-8),"",SUMIF(Table1[SHIFT NOMENCLATURE], $B869, Table1[EVIC KILL]))</f>
        <v/>
      </c>
      <c r="E869" s="1" t="str">
        <f>IF($A869&gt;--RIGHT($A$2,LEN($A$2)-8),"",SUMIF(Table1[SHIFT NOMENCLATURE], $B869, Table1[EVIC MOB]))</f>
        <v/>
      </c>
      <c r="F869" s="1" t="str">
        <f>IF($A869&gt;--RIGHT($A$2,LEN($A$2)-8),"",SUMIF(Table1[SHIFT NOMENCLATURE], $B869, Table1[EVIC FIRE]))</f>
        <v/>
      </c>
      <c r="G869" s="1" t="str">
        <f>IF($A869&gt;--RIGHT($A$2,LEN($A$2)-8),"",SUMIF(Table1[SHIFT NOMENCLATURE], $B869, Table1[EKIA]))</f>
        <v/>
      </c>
      <c r="H869" s="1" t="str">
        <f>IF($A869&gt;--RIGHT($A$2,LEN($A$2)-8),"",SUMIF(Table1[SHIFT NOMENCLATURE], $B869, Table1[EWIA]))</f>
        <v/>
      </c>
      <c r="I869" s="1" t="str">
        <f>IF($A869&gt;--RIGHT($A$2,LEN($A$2)-8),"",SUMIF(Table1[SHIFT NOMENCLATURE], $B869, Table1[EPW]))</f>
        <v/>
      </c>
      <c r="J869" s="1" t="str">
        <f>IF($A869&gt;--RIGHT($A$2,LEN($A$2)-8),"",SUMIF(Table1[SHIFT NOMENCLATURE], $B869, Table1[FVIC KILL]))</f>
        <v/>
      </c>
      <c r="K869" s="1" t="str">
        <f>IF($A869&gt;--RIGHT($A$2,LEN($A$2)-8),"",SUMIF(Table1[SHIFT NOMENCLATURE], $B869, Table1[FVIC MOB]))</f>
        <v/>
      </c>
      <c r="L869" s="1" t="str">
        <f>IF($A869&gt;--RIGHT($A$2,LEN($A$2)-8),"",SUMIF(Table1[SHIFT NOMENCLATURE], $B869, Table1[FVIC FIRE]))</f>
        <v/>
      </c>
      <c r="M869" s="1" t="str">
        <f>IF($A869&gt;--RIGHT($A$2,LEN($A$2)-8),"",SUMIF(Table1[SHIFT NOMENCLATURE], $B869, Table1[FKIA]))</f>
        <v/>
      </c>
      <c r="N869" s="1" t="str">
        <f>IF($A869&gt;--RIGHT($A$2,LEN($A$2)-8),"",SUMIF(Table1[SHIFT NOMENCLATURE], $B869, Table1[FWIA]))</f>
        <v/>
      </c>
      <c r="O869" s="1" t="str">
        <f>IF($A869&gt;--RIGHT($A$2,LEN($A$2)-8),"",SUMIF(Table1[SHIFT NOMENCLATURE], $B869, Table1[DUSTWUN]))</f>
        <v/>
      </c>
    </row>
    <row r="870" spans="1:15" x14ac:dyDescent="0.25">
      <c r="A870" s="1" t="str">
        <f t="shared" si="26"/>
        <v/>
      </c>
      <c r="B870" t="str">
        <f t="shared" si="27"/>
        <v/>
      </c>
      <c r="C870" s="1" t="str">
        <f>IF($A870&gt;--RIGHT($A$2,LEN($A$2)-8),"",COUNTIF(Table1[SHIFT NOMENCLATURE],$B870))</f>
        <v/>
      </c>
      <c r="D870" s="1" t="str">
        <f>IF($A870&gt;--RIGHT($A$2,LEN($A$2)-8),"",SUMIF(Table1[SHIFT NOMENCLATURE], $B870, Table1[EVIC KILL]))</f>
        <v/>
      </c>
      <c r="E870" s="1" t="str">
        <f>IF($A870&gt;--RIGHT($A$2,LEN($A$2)-8),"",SUMIF(Table1[SHIFT NOMENCLATURE], $B870, Table1[EVIC MOB]))</f>
        <v/>
      </c>
      <c r="F870" s="1" t="str">
        <f>IF($A870&gt;--RIGHT($A$2,LEN($A$2)-8),"",SUMIF(Table1[SHIFT NOMENCLATURE], $B870, Table1[EVIC FIRE]))</f>
        <v/>
      </c>
      <c r="G870" s="1" t="str">
        <f>IF($A870&gt;--RIGHT($A$2,LEN($A$2)-8),"",SUMIF(Table1[SHIFT NOMENCLATURE], $B870, Table1[EKIA]))</f>
        <v/>
      </c>
      <c r="H870" s="1" t="str">
        <f>IF($A870&gt;--RIGHT($A$2,LEN($A$2)-8),"",SUMIF(Table1[SHIFT NOMENCLATURE], $B870, Table1[EWIA]))</f>
        <v/>
      </c>
      <c r="I870" s="1" t="str">
        <f>IF($A870&gt;--RIGHT($A$2,LEN($A$2)-8),"",SUMIF(Table1[SHIFT NOMENCLATURE], $B870, Table1[EPW]))</f>
        <v/>
      </c>
      <c r="J870" s="1" t="str">
        <f>IF($A870&gt;--RIGHT($A$2,LEN($A$2)-8),"",SUMIF(Table1[SHIFT NOMENCLATURE], $B870, Table1[FVIC KILL]))</f>
        <v/>
      </c>
      <c r="K870" s="1" t="str">
        <f>IF($A870&gt;--RIGHT($A$2,LEN($A$2)-8),"",SUMIF(Table1[SHIFT NOMENCLATURE], $B870, Table1[FVIC MOB]))</f>
        <v/>
      </c>
      <c r="L870" s="1" t="str">
        <f>IF($A870&gt;--RIGHT($A$2,LEN($A$2)-8),"",SUMIF(Table1[SHIFT NOMENCLATURE], $B870, Table1[FVIC FIRE]))</f>
        <v/>
      </c>
      <c r="M870" s="1" t="str">
        <f>IF($A870&gt;--RIGHT($A$2,LEN($A$2)-8),"",SUMIF(Table1[SHIFT NOMENCLATURE], $B870, Table1[FKIA]))</f>
        <v/>
      </c>
      <c r="N870" s="1" t="str">
        <f>IF($A870&gt;--RIGHT($A$2,LEN($A$2)-8),"",SUMIF(Table1[SHIFT NOMENCLATURE], $B870, Table1[FWIA]))</f>
        <v/>
      </c>
      <c r="O870" s="1" t="str">
        <f>IF($A870&gt;--RIGHT($A$2,LEN($A$2)-8),"",SUMIF(Table1[SHIFT NOMENCLATURE], $B870, Table1[DUSTWUN]))</f>
        <v/>
      </c>
    </row>
    <row r="871" spans="1:15" x14ac:dyDescent="0.25">
      <c r="A871" s="1" t="str">
        <f t="shared" si="26"/>
        <v/>
      </c>
      <c r="B871" t="str">
        <f t="shared" si="27"/>
        <v/>
      </c>
      <c r="C871" s="1" t="str">
        <f>IF($A871&gt;--RIGHT($A$2,LEN($A$2)-8),"",COUNTIF(Table1[SHIFT NOMENCLATURE],$B871))</f>
        <v/>
      </c>
      <c r="D871" s="1" t="str">
        <f>IF($A871&gt;--RIGHT($A$2,LEN($A$2)-8),"",SUMIF(Table1[SHIFT NOMENCLATURE], $B871, Table1[EVIC KILL]))</f>
        <v/>
      </c>
      <c r="E871" s="1" t="str">
        <f>IF($A871&gt;--RIGHT($A$2,LEN($A$2)-8),"",SUMIF(Table1[SHIFT NOMENCLATURE], $B871, Table1[EVIC MOB]))</f>
        <v/>
      </c>
      <c r="F871" s="1" t="str">
        <f>IF($A871&gt;--RIGHT($A$2,LEN($A$2)-8),"",SUMIF(Table1[SHIFT NOMENCLATURE], $B871, Table1[EVIC FIRE]))</f>
        <v/>
      </c>
      <c r="G871" s="1" t="str">
        <f>IF($A871&gt;--RIGHT($A$2,LEN($A$2)-8),"",SUMIF(Table1[SHIFT NOMENCLATURE], $B871, Table1[EKIA]))</f>
        <v/>
      </c>
      <c r="H871" s="1" t="str">
        <f>IF($A871&gt;--RIGHT($A$2,LEN($A$2)-8),"",SUMIF(Table1[SHIFT NOMENCLATURE], $B871, Table1[EWIA]))</f>
        <v/>
      </c>
      <c r="I871" s="1" t="str">
        <f>IF($A871&gt;--RIGHT($A$2,LEN($A$2)-8),"",SUMIF(Table1[SHIFT NOMENCLATURE], $B871, Table1[EPW]))</f>
        <v/>
      </c>
      <c r="J871" s="1" t="str">
        <f>IF($A871&gt;--RIGHT($A$2,LEN($A$2)-8),"",SUMIF(Table1[SHIFT NOMENCLATURE], $B871, Table1[FVIC KILL]))</f>
        <v/>
      </c>
      <c r="K871" s="1" t="str">
        <f>IF($A871&gt;--RIGHT($A$2,LEN($A$2)-8),"",SUMIF(Table1[SHIFT NOMENCLATURE], $B871, Table1[FVIC MOB]))</f>
        <v/>
      </c>
      <c r="L871" s="1" t="str">
        <f>IF($A871&gt;--RIGHT($A$2,LEN($A$2)-8),"",SUMIF(Table1[SHIFT NOMENCLATURE], $B871, Table1[FVIC FIRE]))</f>
        <v/>
      </c>
      <c r="M871" s="1" t="str">
        <f>IF($A871&gt;--RIGHT($A$2,LEN($A$2)-8),"",SUMIF(Table1[SHIFT NOMENCLATURE], $B871, Table1[FKIA]))</f>
        <v/>
      </c>
      <c r="N871" s="1" t="str">
        <f>IF($A871&gt;--RIGHT($A$2,LEN($A$2)-8),"",SUMIF(Table1[SHIFT NOMENCLATURE], $B871, Table1[FWIA]))</f>
        <v/>
      </c>
      <c r="O871" s="1" t="str">
        <f>IF($A871&gt;--RIGHT($A$2,LEN($A$2)-8),"",SUMIF(Table1[SHIFT NOMENCLATURE], $B871, Table1[DUSTWUN]))</f>
        <v/>
      </c>
    </row>
    <row r="872" spans="1:15" x14ac:dyDescent="0.25">
      <c r="A872" s="1" t="str">
        <f t="shared" si="26"/>
        <v/>
      </c>
      <c r="B872" t="str">
        <f t="shared" si="27"/>
        <v/>
      </c>
      <c r="C872" s="1" t="str">
        <f>IF($A872&gt;--RIGHT($A$2,LEN($A$2)-8),"",COUNTIF(Table1[SHIFT NOMENCLATURE],$B872))</f>
        <v/>
      </c>
      <c r="D872" s="1" t="str">
        <f>IF($A872&gt;--RIGHT($A$2,LEN($A$2)-8),"",SUMIF(Table1[SHIFT NOMENCLATURE], $B872, Table1[EVIC KILL]))</f>
        <v/>
      </c>
      <c r="E872" s="1" t="str">
        <f>IF($A872&gt;--RIGHT($A$2,LEN($A$2)-8),"",SUMIF(Table1[SHIFT NOMENCLATURE], $B872, Table1[EVIC MOB]))</f>
        <v/>
      </c>
      <c r="F872" s="1" t="str">
        <f>IF($A872&gt;--RIGHT($A$2,LEN($A$2)-8),"",SUMIF(Table1[SHIFT NOMENCLATURE], $B872, Table1[EVIC FIRE]))</f>
        <v/>
      </c>
      <c r="G872" s="1" t="str">
        <f>IF($A872&gt;--RIGHT($A$2,LEN($A$2)-8),"",SUMIF(Table1[SHIFT NOMENCLATURE], $B872, Table1[EKIA]))</f>
        <v/>
      </c>
      <c r="H872" s="1" t="str">
        <f>IF($A872&gt;--RIGHT($A$2,LEN($A$2)-8),"",SUMIF(Table1[SHIFT NOMENCLATURE], $B872, Table1[EWIA]))</f>
        <v/>
      </c>
      <c r="I872" s="1" t="str">
        <f>IF($A872&gt;--RIGHT($A$2,LEN($A$2)-8),"",SUMIF(Table1[SHIFT NOMENCLATURE], $B872, Table1[EPW]))</f>
        <v/>
      </c>
      <c r="J872" s="1" t="str">
        <f>IF($A872&gt;--RIGHT($A$2,LEN($A$2)-8),"",SUMIF(Table1[SHIFT NOMENCLATURE], $B872, Table1[FVIC KILL]))</f>
        <v/>
      </c>
      <c r="K872" s="1" t="str">
        <f>IF($A872&gt;--RIGHT($A$2,LEN($A$2)-8),"",SUMIF(Table1[SHIFT NOMENCLATURE], $B872, Table1[FVIC MOB]))</f>
        <v/>
      </c>
      <c r="L872" s="1" t="str">
        <f>IF($A872&gt;--RIGHT($A$2,LEN($A$2)-8),"",SUMIF(Table1[SHIFT NOMENCLATURE], $B872, Table1[FVIC FIRE]))</f>
        <v/>
      </c>
      <c r="M872" s="1" t="str">
        <f>IF($A872&gt;--RIGHT($A$2,LEN($A$2)-8),"",SUMIF(Table1[SHIFT NOMENCLATURE], $B872, Table1[FKIA]))</f>
        <v/>
      </c>
      <c r="N872" s="1" t="str">
        <f>IF($A872&gt;--RIGHT($A$2,LEN($A$2)-8),"",SUMIF(Table1[SHIFT NOMENCLATURE], $B872, Table1[FWIA]))</f>
        <v/>
      </c>
      <c r="O872" s="1" t="str">
        <f>IF($A872&gt;--RIGHT($A$2,LEN($A$2)-8),"",SUMIF(Table1[SHIFT NOMENCLATURE], $B872, Table1[DUSTWUN]))</f>
        <v/>
      </c>
    </row>
    <row r="873" spans="1:15" x14ac:dyDescent="0.25">
      <c r="A873" s="1" t="str">
        <f t="shared" si="26"/>
        <v/>
      </c>
      <c r="B873" t="str">
        <f t="shared" si="27"/>
        <v/>
      </c>
      <c r="C873" s="1" t="str">
        <f>IF($A873&gt;--RIGHT($A$2,LEN($A$2)-8),"",COUNTIF(Table1[SHIFT NOMENCLATURE],$B873))</f>
        <v/>
      </c>
      <c r="D873" s="1" t="str">
        <f>IF($A873&gt;--RIGHT($A$2,LEN($A$2)-8),"",SUMIF(Table1[SHIFT NOMENCLATURE], $B873, Table1[EVIC KILL]))</f>
        <v/>
      </c>
      <c r="E873" s="1" t="str">
        <f>IF($A873&gt;--RIGHT($A$2,LEN($A$2)-8),"",SUMIF(Table1[SHIFT NOMENCLATURE], $B873, Table1[EVIC MOB]))</f>
        <v/>
      </c>
      <c r="F873" s="1" t="str">
        <f>IF($A873&gt;--RIGHT($A$2,LEN($A$2)-8),"",SUMIF(Table1[SHIFT NOMENCLATURE], $B873, Table1[EVIC FIRE]))</f>
        <v/>
      </c>
      <c r="G873" s="1" t="str">
        <f>IF($A873&gt;--RIGHT($A$2,LEN($A$2)-8),"",SUMIF(Table1[SHIFT NOMENCLATURE], $B873, Table1[EKIA]))</f>
        <v/>
      </c>
      <c r="H873" s="1" t="str">
        <f>IF($A873&gt;--RIGHT($A$2,LEN($A$2)-8),"",SUMIF(Table1[SHIFT NOMENCLATURE], $B873, Table1[EWIA]))</f>
        <v/>
      </c>
      <c r="I873" s="1" t="str">
        <f>IF($A873&gt;--RIGHT($A$2,LEN($A$2)-8),"",SUMIF(Table1[SHIFT NOMENCLATURE], $B873, Table1[EPW]))</f>
        <v/>
      </c>
      <c r="J873" s="1" t="str">
        <f>IF($A873&gt;--RIGHT($A$2,LEN($A$2)-8),"",SUMIF(Table1[SHIFT NOMENCLATURE], $B873, Table1[FVIC KILL]))</f>
        <v/>
      </c>
      <c r="K873" s="1" t="str">
        <f>IF($A873&gt;--RIGHT($A$2,LEN($A$2)-8),"",SUMIF(Table1[SHIFT NOMENCLATURE], $B873, Table1[FVIC MOB]))</f>
        <v/>
      </c>
      <c r="L873" s="1" t="str">
        <f>IF($A873&gt;--RIGHT($A$2,LEN($A$2)-8),"",SUMIF(Table1[SHIFT NOMENCLATURE], $B873, Table1[FVIC FIRE]))</f>
        <v/>
      </c>
      <c r="M873" s="1" t="str">
        <f>IF($A873&gt;--RIGHT($A$2,LEN($A$2)-8),"",SUMIF(Table1[SHIFT NOMENCLATURE], $B873, Table1[FKIA]))</f>
        <v/>
      </c>
      <c r="N873" s="1" t="str">
        <f>IF($A873&gt;--RIGHT($A$2,LEN($A$2)-8),"",SUMIF(Table1[SHIFT NOMENCLATURE], $B873, Table1[FWIA]))</f>
        <v/>
      </c>
      <c r="O873" s="1" t="str">
        <f>IF($A873&gt;--RIGHT($A$2,LEN($A$2)-8),"",SUMIF(Table1[SHIFT NOMENCLATURE], $B873, Table1[DUSTWUN]))</f>
        <v/>
      </c>
    </row>
    <row r="874" spans="1:15" x14ac:dyDescent="0.25">
      <c r="A874" s="1" t="str">
        <f t="shared" si="26"/>
        <v/>
      </c>
      <c r="B874" t="str">
        <f t="shared" si="27"/>
        <v/>
      </c>
      <c r="C874" s="1" t="str">
        <f>IF($A874&gt;--RIGHT($A$2,LEN($A$2)-8),"",COUNTIF(Table1[SHIFT NOMENCLATURE],$B874))</f>
        <v/>
      </c>
      <c r="D874" s="1" t="str">
        <f>IF($A874&gt;--RIGHT($A$2,LEN($A$2)-8),"",SUMIF(Table1[SHIFT NOMENCLATURE], $B874, Table1[EVIC KILL]))</f>
        <v/>
      </c>
      <c r="E874" s="1" t="str">
        <f>IF($A874&gt;--RIGHT($A$2,LEN($A$2)-8),"",SUMIF(Table1[SHIFT NOMENCLATURE], $B874, Table1[EVIC MOB]))</f>
        <v/>
      </c>
      <c r="F874" s="1" t="str">
        <f>IF($A874&gt;--RIGHT($A$2,LEN($A$2)-8),"",SUMIF(Table1[SHIFT NOMENCLATURE], $B874, Table1[EVIC FIRE]))</f>
        <v/>
      </c>
      <c r="G874" s="1" t="str">
        <f>IF($A874&gt;--RIGHT($A$2,LEN($A$2)-8),"",SUMIF(Table1[SHIFT NOMENCLATURE], $B874, Table1[EKIA]))</f>
        <v/>
      </c>
      <c r="H874" s="1" t="str">
        <f>IF($A874&gt;--RIGHT($A$2,LEN($A$2)-8),"",SUMIF(Table1[SHIFT NOMENCLATURE], $B874, Table1[EWIA]))</f>
        <v/>
      </c>
      <c r="I874" s="1" t="str">
        <f>IF($A874&gt;--RIGHT($A$2,LEN($A$2)-8),"",SUMIF(Table1[SHIFT NOMENCLATURE], $B874, Table1[EPW]))</f>
        <v/>
      </c>
      <c r="J874" s="1" t="str">
        <f>IF($A874&gt;--RIGHT($A$2,LEN($A$2)-8),"",SUMIF(Table1[SHIFT NOMENCLATURE], $B874, Table1[FVIC KILL]))</f>
        <v/>
      </c>
      <c r="K874" s="1" t="str">
        <f>IF($A874&gt;--RIGHT($A$2,LEN($A$2)-8),"",SUMIF(Table1[SHIFT NOMENCLATURE], $B874, Table1[FVIC MOB]))</f>
        <v/>
      </c>
      <c r="L874" s="1" t="str">
        <f>IF($A874&gt;--RIGHT($A$2,LEN($A$2)-8),"",SUMIF(Table1[SHIFT NOMENCLATURE], $B874, Table1[FVIC FIRE]))</f>
        <v/>
      </c>
      <c r="M874" s="1" t="str">
        <f>IF($A874&gt;--RIGHT($A$2,LEN($A$2)-8),"",SUMIF(Table1[SHIFT NOMENCLATURE], $B874, Table1[FKIA]))</f>
        <v/>
      </c>
      <c r="N874" s="1" t="str">
        <f>IF($A874&gt;--RIGHT($A$2,LEN($A$2)-8),"",SUMIF(Table1[SHIFT NOMENCLATURE], $B874, Table1[FWIA]))</f>
        <v/>
      </c>
      <c r="O874" s="1" t="str">
        <f>IF($A874&gt;--RIGHT($A$2,LEN($A$2)-8),"",SUMIF(Table1[SHIFT NOMENCLATURE], $B874, Table1[DUSTWUN]))</f>
        <v/>
      </c>
    </row>
    <row r="875" spans="1:15" x14ac:dyDescent="0.25">
      <c r="A875" s="1" t="str">
        <f t="shared" si="26"/>
        <v/>
      </c>
      <c r="B875" t="str">
        <f t="shared" si="27"/>
        <v/>
      </c>
      <c r="C875" s="1" t="str">
        <f>IF($A875&gt;--RIGHT($A$2,LEN($A$2)-8),"",COUNTIF(Table1[SHIFT NOMENCLATURE],$B875))</f>
        <v/>
      </c>
      <c r="D875" s="1" t="str">
        <f>IF($A875&gt;--RIGHT($A$2,LEN($A$2)-8),"",SUMIF(Table1[SHIFT NOMENCLATURE], $B875, Table1[EVIC KILL]))</f>
        <v/>
      </c>
      <c r="E875" s="1" t="str">
        <f>IF($A875&gt;--RIGHT($A$2,LEN($A$2)-8),"",SUMIF(Table1[SHIFT NOMENCLATURE], $B875, Table1[EVIC MOB]))</f>
        <v/>
      </c>
      <c r="F875" s="1" t="str">
        <f>IF($A875&gt;--RIGHT($A$2,LEN($A$2)-8),"",SUMIF(Table1[SHIFT NOMENCLATURE], $B875, Table1[EVIC FIRE]))</f>
        <v/>
      </c>
      <c r="G875" s="1" t="str">
        <f>IF($A875&gt;--RIGHT($A$2,LEN($A$2)-8),"",SUMIF(Table1[SHIFT NOMENCLATURE], $B875, Table1[EKIA]))</f>
        <v/>
      </c>
      <c r="H875" s="1" t="str">
        <f>IF($A875&gt;--RIGHT($A$2,LEN($A$2)-8),"",SUMIF(Table1[SHIFT NOMENCLATURE], $B875, Table1[EWIA]))</f>
        <v/>
      </c>
      <c r="I875" s="1" t="str">
        <f>IF($A875&gt;--RIGHT($A$2,LEN($A$2)-8),"",SUMIF(Table1[SHIFT NOMENCLATURE], $B875, Table1[EPW]))</f>
        <v/>
      </c>
      <c r="J875" s="1" t="str">
        <f>IF($A875&gt;--RIGHT($A$2,LEN($A$2)-8),"",SUMIF(Table1[SHIFT NOMENCLATURE], $B875, Table1[FVIC KILL]))</f>
        <v/>
      </c>
      <c r="K875" s="1" t="str">
        <f>IF($A875&gt;--RIGHT($A$2,LEN($A$2)-8),"",SUMIF(Table1[SHIFT NOMENCLATURE], $B875, Table1[FVIC MOB]))</f>
        <v/>
      </c>
      <c r="L875" s="1" t="str">
        <f>IF($A875&gt;--RIGHT($A$2,LEN($A$2)-8),"",SUMIF(Table1[SHIFT NOMENCLATURE], $B875, Table1[FVIC FIRE]))</f>
        <v/>
      </c>
      <c r="M875" s="1" t="str">
        <f>IF($A875&gt;--RIGHT($A$2,LEN($A$2)-8),"",SUMIF(Table1[SHIFT NOMENCLATURE], $B875, Table1[FKIA]))</f>
        <v/>
      </c>
      <c r="N875" s="1" t="str">
        <f>IF($A875&gt;--RIGHT($A$2,LEN($A$2)-8),"",SUMIF(Table1[SHIFT NOMENCLATURE], $B875, Table1[FWIA]))</f>
        <v/>
      </c>
      <c r="O875" s="1" t="str">
        <f>IF($A875&gt;--RIGHT($A$2,LEN($A$2)-8),"",SUMIF(Table1[SHIFT NOMENCLATURE], $B875, Table1[DUSTWUN]))</f>
        <v/>
      </c>
    </row>
    <row r="876" spans="1:15" x14ac:dyDescent="0.25">
      <c r="A876" s="1" t="str">
        <f t="shared" si="26"/>
        <v/>
      </c>
      <c r="B876" t="str">
        <f t="shared" si="27"/>
        <v/>
      </c>
      <c r="C876" s="1" t="str">
        <f>IF($A876&gt;--RIGHT($A$2,LEN($A$2)-8),"",COUNTIF(Table1[SHIFT NOMENCLATURE],$B876))</f>
        <v/>
      </c>
      <c r="D876" s="1" t="str">
        <f>IF($A876&gt;--RIGHT($A$2,LEN($A$2)-8),"",SUMIF(Table1[SHIFT NOMENCLATURE], $B876, Table1[EVIC KILL]))</f>
        <v/>
      </c>
      <c r="E876" s="1" t="str">
        <f>IF($A876&gt;--RIGHT($A$2,LEN($A$2)-8),"",SUMIF(Table1[SHIFT NOMENCLATURE], $B876, Table1[EVIC MOB]))</f>
        <v/>
      </c>
      <c r="F876" s="1" t="str">
        <f>IF($A876&gt;--RIGHT($A$2,LEN($A$2)-8),"",SUMIF(Table1[SHIFT NOMENCLATURE], $B876, Table1[EVIC FIRE]))</f>
        <v/>
      </c>
      <c r="G876" s="1" t="str">
        <f>IF($A876&gt;--RIGHT($A$2,LEN($A$2)-8),"",SUMIF(Table1[SHIFT NOMENCLATURE], $B876, Table1[EKIA]))</f>
        <v/>
      </c>
      <c r="H876" s="1" t="str">
        <f>IF($A876&gt;--RIGHT($A$2,LEN($A$2)-8),"",SUMIF(Table1[SHIFT NOMENCLATURE], $B876, Table1[EWIA]))</f>
        <v/>
      </c>
      <c r="I876" s="1" t="str">
        <f>IF($A876&gt;--RIGHT($A$2,LEN($A$2)-8),"",SUMIF(Table1[SHIFT NOMENCLATURE], $B876, Table1[EPW]))</f>
        <v/>
      </c>
      <c r="J876" s="1" t="str">
        <f>IF($A876&gt;--RIGHT($A$2,LEN($A$2)-8),"",SUMIF(Table1[SHIFT NOMENCLATURE], $B876, Table1[FVIC KILL]))</f>
        <v/>
      </c>
      <c r="K876" s="1" t="str">
        <f>IF($A876&gt;--RIGHT($A$2,LEN($A$2)-8),"",SUMIF(Table1[SHIFT NOMENCLATURE], $B876, Table1[FVIC MOB]))</f>
        <v/>
      </c>
      <c r="L876" s="1" t="str">
        <f>IF($A876&gt;--RIGHT($A$2,LEN($A$2)-8),"",SUMIF(Table1[SHIFT NOMENCLATURE], $B876, Table1[FVIC FIRE]))</f>
        <v/>
      </c>
      <c r="M876" s="1" t="str">
        <f>IF($A876&gt;--RIGHT($A$2,LEN($A$2)-8),"",SUMIF(Table1[SHIFT NOMENCLATURE], $B876, Table1[FKIA]))</f>
        <v/>
      </c>
      <c r="N876" s="1" t="str">
        <f>IF($A876&gt;--RIGHT($A$2,LEN($A$2)-8),"",SUMIF(Table1[SHIFT NOMENCLATURE], $B876, Table1[FWIA]))</f>
        <v/>
      </c>
      <c r="O876" s="1" t="str">
        <f>IF($A876&gt;--RIGHT($A$2,LEN($A$2)-8),"",SUMIF(Table1[SHIFT NOMENCLATURE], $B876, Table1[DUSTWUN]))</f>
        <v/>
      </c>
    </row>
    <row r="877" spans="1:15" x14ac:dyDescent="0.25">
      <c r="A877" s="1" t="str">
        <f t="shared" si="26"/>
        <v/>
      </c>
      <c r="B877" t="str">
        <f t="shared" si="27"/>
        <v/>
      </c>
      <c r="C877" s="1" t="str">
        <f>IF($A877&gt;--RIGHT($A$2,LEN($A$2)-8),"",COUNTIF(Table1[SHIFT NOMENCLATURE],$B877))</f>
        <v/>
      </c>
      <c r="D877" s="1" t="str">
        <f>IF($A877&gt;--RIGHT($A$2,LEN($A$2)-8),"",SUMIF(Table1[SHIFT NOMENCLATURE], $B877, Table1[EVIC KILL]))</f>
        <v/>
      </c>
      <c r="E877" s="1" t="str">
        <f>IF($A877&gt;--RIGHT($A$2,LEN($A$2)-8),"",SUMIF(Table1[SHIFT NOMENCLATURE], $B877, Table1[EVIC MOB]))</f>
        <v/>
      </c>
      <c r="F877" s="1" t="str">
        <f>IF($A877&gt;--RIGHT($A$2,LEN($A$2)-8),"",SUMIF(Table1[SHIFT NOMENCLATURE], $B877, Table1[EVIC FIRE]))</f>
        <v/>
      </c>
      <c r="G877" s="1" t="str">
        <f>IF($A877&gt;--RIGHT($A$2,LEN($A$2)-8),"",SUMIF(Table1[SHIFT NOMENCLATURE], $B877, Table1[EKIA]))</f>
        <v/>
      </c>
      <c r="H877" s="1" t="str">
        <f>IF($A877&gt;--RIGHT($A$2,LEN($A$2)-8),"",SUMIF(Table1[SHIFT NOMENCLATURE], $B877, Table1[EWIA]))</f>
        <v/>
      </c>
      <c r="I877" s="1" t="str">
        <f>IF($A877&gt;--RIGHT($A$2,LEN($A$2)-8),"",SUMIF(Table1[SHIFT NOMENCLATURE], $B877, Table1[EPW]))</f>
        <v/>
      </c>
      <c r="J877" s="1" t="str">
        <f>IF($A877&gt;--RIGHT($A$2,LEN($A$2)-8),"",SUMIF(Table1[SHIFT NOMENCLATURE], $B877, Table1[FVIC KILL]))</f>
        <v/>
      </c>
      <c r="K877" s="1" t="str">
        <f>IF($A877&gt;--RIGHT($A$2,LEN($A$2)-8),"",SUMIF(Table1[SHIFT NOMENCLATURE], $B877, Table1[FVIC MOB]))</f>
        <v/>
      </c>
      <c r="L877" s="1" t="str">
        <f>IF($A877&gt;--RIGHT($A$2,LEN($A$2)-8),"",SUMIF(Table1[SHIFT NOMENCLATURE], $B877, Table1[FVIC FIRE]))</f>
        <v/>
      </c>
      <c r="M877" s="1" t="str">
        <f>IF($A877&gt;--RIGHT($A$2,LEN($A$2)-8),"",SUMIF(Table1[SHIFT NOMENCLATURE], $B877, Table1[FKIA]))</f>
        <v/>
      </c>
      <c r="N877" s="1" t="str">
        <f>IF($A877&gt;--RIGHT($A$2,LEN($A$2)-8),"",SUMIF(Table1[SHIFT NOMENCLATURE], $B877, Table1[FWIA]))</f>
        <v/>
      </c>
      <c r="O877" s="1" t="str">
        <f>IF($A877&gt;--RIGHT($A$2,LEN($A$2)-8),"",SUMIF(Table1[SHIFT NOMENCLATURE], $B877, Table1[DUSTWUN]))</f>
        <v/>
      </c>
    </row>
    <row r="878" spans="1:15" x14ac:dyDescent="0.25">
      <c r="A878" s="1" t="str">
        <f t="shared" si="26"/>
        <v/>
      </c>
      <c r="B878" t="str">
        <f t="shared" si="27"/>
        <v/>
      </c>
      <c r="C878" s="1" t="str">
        <f>IF($A878&gt;--RIGHT($A$2,LEN($A$2)-8),"",COUNTIF(Table1[SHIFT NOMENCLATURE],$B878))</f>
        <v/>
      </c>
      <c r="D878" s="1" t="str">
        <f>IF($A878&gt;--RIGHT($A$2,LEN($A$2)-8),"",SUMIF(Table1[SHIFT NOMENCLATURE], $B878, Table1[EVIC KILL]))</f>
        <v/>
      </c>
      <c r="E878" s="1" t="str">
        <f>IF($A878&gt;--RIGHT($A$2,LEN($A$2)-8),"",SUMIF(Table1[SHIFT NOMENCLATURE], $B878, Table1[EVIC MOB]))</f>
        <v/>
      </c>
      <c r="F878" s="1" t="str">
        <f>IF($A878&gt;--RIGHT($A$2,LEN($A$2)-8),"",SUMIF(Table1[SHIFT NOMENCLATURE], $B878, Table1[EVIC FIRE]))</f>
        <v/>
      </c>
      <c r="G878" s="1" t="str">
        <f>IF($A878&gt;--RIGHT($A$2,LEN($A$2)-8),"",SUMIF(Table1[SHIFT NOMENCLATURE], $B878, Table1[EKIA]))</f>
        <v/>
      </c>
      <c r="H878" s="1" t="str">
        <f>IF($A878&gt;--RIGHT($A$2,LEN($A$2)-8),"",SUMIF(Table1[SHIFT NOMENCLATURE], $B878, Table1[EWIA]))</f>
        <v/>
      </c>
      <c r="I878" s="1" t="str">
        <f>IF($A878&gt;--RIGHT($A$2,LEN($A$2)-8),"",SUMIF(Table1[SHIFT NOMENCLATURE], $B878, Table1[EPW]))</f>
        <v/>
      </c>
      <c r="J878" s="1" t="str">
        <f>IF($A878&gt;--RIGHT($A$2,LEN($A$2)-8),"",SUMIF(Table1[SHIFT NOMENCLATURE], $B878, Table1[FVIC KILL]))</f>
        <v/>
      </c>
      <c r="K878" s="1" t="str">
        <f>IF($A878&gt;--RIGHT($A$2,LEN($A$2)-8),"",SUMIF(Table1[SHIFT NOMENCLATURE], $B878, Table1[FVIC MOB]))</f>
        <v/>
      </c>
      <c r="L878" s="1" t="str">
        <f>IF($A878&gt;--RIGHT($A$2,LEN($A$2)-8),"",SUMIF(Table1[SHIFT NOMENCLATURE], $B878, Table1[FVIC FIRE]))</f>
        <v/>
      </c>
      <c r="M878" s="1" t="str">
        <f>IF($A878&gt;--RIGHT($A$2,LEN($A$2)-8),"",SUMIF(Table1[SHIFT NOMENCLATURE], $B878, Table1[FKIA]))</f>
        <v/>
      </c>
      <c r="N878" s="1" t="str">
        <f>IF($A878&gt;--RIGHT($A$2,LEN($A$2)-8),"",SUMIF(Table1[SHIFT NOMENCLATURE], $B878, Table1[FWIA]))</f>
        <v/>
      </c>
      <c r="O878" s="1" t="str">
        <f>IF($A878&gt;--RIGHT($A$2,LEN($A$2)-8),"",SUMIF(Table1[SHIFT NOMENCLATURE], $B878, Table1[DUSTWUN]))</f>
        <v/>
      </c>
    </row>
    <row r="879" spans="1:15" x14ac:dyDescent="0.25">
      <c r="A879" s="1" t="str">
        <f t="shared" si="26"/>
        <v/>
      </c>
      <c r="B879" t="str">
        <f t="shared" si="27"/>
        <v/>
      </c>
      <c r="C879" s="1" t="str">
        <f>IF($A879&gt;--RIGHT($A$2,LEN($A$2)-8),"",COUNTIF(Table1[SHIFT NOMENCLATURE],$B879))</f>
        <v/>
      </c>
      <c r="D879" s="1" t="str">
        <f>IF($A879&gt;--RIGHT($A$2,LEN($A$2)-8),"",SUMIF(Table1[SHIFT NOMENCLATURE], $B879, Table1[EVIC KILL]))</f>
        <v/>
      </c>
      <c r="E879" s="1" t="str">
        <f>IF($A879&gt;--RIGHT($A$2,LEN($A$2)-8),"",SUMIF(Table1[SHIFT NOMENCLATURE], $B879, Table1[EVIC MOB]))</f>
        <v/>
      </c>
      <c r="F879" s="1" t="str">
        <f>IF($A879&gt;--RIGHT($A$2,LEN($A$2)-8),"",SUMIF(Table1[SHIFT NOMENCLATURE], $B879, Table1[EVIC FIRE]))</f>
        <v/>
      </c>
      <c r="G879" s="1" t="str">
        <f>IF($A879&gt;--RIGHT($A$2,LEN($A$2)-8),"",SUMIF(Table1[SHIFT NOMENCLATURE], $B879, Table1[EKIA]))</f>
        <v/>
      </c>
      <c r="H879" s="1" t="str">
        <f>IF($A879&gt;--RIGHT($A$2,LEN($A$2)-8),"",SUMIF(Table1[SHIFT NOMENCLATURE], $B879, Table1[EWIA]))</f>
        <v/>
      </c>
      <c r="I879" s="1" t="str">
        <f>IF($A879&gt;--RIGHT($A$2,LEN($A$2)-8),"",SUMIF(Table1[SHIFT NOMENCLATURE], $B879, Table1[EPW]))</f>
        <v/>
      </c>
      <c r="J879" s="1" t="str">
        <f>IF($A879&gt;--RIGHT($A$2,LEN($A$2)-8),"",SUMIF(Table1[SHIFT NOMENCLATURE], $B879, Table1[FVIC KILL]))</f>
        <v/>
      </c>
      <c r="K879" s="1" t="str">
        <f>IF($A879&gt;--RIGHT($A$2,LEN($A$2)-8),"",SUMIF(Table1[SHIFT NOMENCLATURE], $B879, Table1[FVIC MOB]))</f>
        <v/>
      </c>
      <c r="L879" s="1" t="str">
        <f>IF($A879&gt;--RIGHT($A$2,LEN($A$2)-8),"",SUMIF(Table1[SHIFT NOMENCLATURE], $B879, Table1[FVIC FIRE]))</f>
        <v/>
      </c>
      <c r="M879" s="1" t="str">
        <f>IF($A879&gt;--RIGHT($A$2,LEN($A$2)-8),"",SUMIF(Table1[SHIFT NOMENCLATURE], $B879, Table1[FKIA]))</f>
        <v/>
      </c>
      <c r="N879" s="1" t="str">
        <f>IF($A879&gt;--RIGHT($A$2,LEN($A$2)-8),"",SUMIF(Table1[SHIFT NOMENCLATURE], $B879, Table1[FWIA]))</f>
        <v/>
      </c>
      <c r="O879" s="1" t="str">
        <f>IF($A879&gt;--RIGHT($A$2,LEN($A$2)-8),"",SUMIF(Table1[SHIFT NOMENCLATURE], $B879, Table1[DUSTWUN]))</f>
        <v/>
      </c>
    </row>
    <row r="880" spans="1:15" x14ac:dyDescent="0.25">
      <c r="A880" s="1" t="str">
        <f t="shared" si="26"/>
        <v/>
      </c>
      <c r="B880" t="str">
        <f t="shared" si="27"/>
        <v/>
      </c>
      <c r="C880" s="1" t="str">
        <f>IF($A880&gt;--RIGHT($A$2,LEN($A$2)-8),"",COUNTIF(Table1[SHIFT NOMENCLATURE],$B880))</f>
        <v/>
      </c>
      <c r="D880" s="1" t="str">
        <f>IF($A880&gt;--RIGHT($A$2,LEN($A$2)-8),"",SUMIF(Table1[SHIFT NOMENCLATURE], $B880, Table1[EVIC KILL]))</f>
        <v/>
      </c>
      <c r="E880" s="1" t="str">
        <f>IF($A880&gt;--RIGHT($A$2,LEN($A$2)-8),"",SUMIF(Table1[SHIFT NOMENCLATURE], $B880, Table1[EVIC MOB]))</f>
        <v/>
      </c>
      <c r="F880" s="1" t="str">
        <f>IF($A880&gt;--RIGHT($A$2,LEN($A$2)-8),"",SUMIF(Table1[SHIFT NOMENCLATURE], $B880, Table1[EVIC FIRE]))</f>
        <v/>
      </c>
      <c r="G880" s="1" t="str">
        <f>IF($A880&gt;--RIGHT($A$2,LEN($A$2)-8),"",SUMIF(Table1[SHIFT NOMENCLATURE], $B880, Table1[EKIA]))</f>
        <v/>
      </c>
      <c r="H880" s="1" t="str">
        <f>IF($A880&gt;--RIGHT($A$2,LEN($A$2)-8),"",SUMIF(Table1[SHIFT NOMENCLATURE], $B880, Table1[EWIA]))</f>
        <v/>
      </c>
      <c r="I880" s="1" t="str">
        <f>IF($A880&gt;--RIGHT($A$2,LEN($A$2)-8),"",SUMIF(Table1[SHIFT NOMENCLATURE], $B880, Table1[EPW]))</f>
        <v/>
      </c>
      <c r="J880" s="1" t="str">
        <f>IF($A880&gt;--RIGHT($A$2,LEN($A$2)-8),"",SUMIF(Table1[SHIFT NOMENCLATURE], $B880, Table1[FVIC KILL]))</f>
        <v/>
      </c>
      <c r="K880" s="1" t="str">
        <f>IF($A880&gt;--RIGHT($A$2,LEN($A$2)-8),"",SUMIF(Table1[SHIFT NOMENCLATURE], $B880, Table1[FVIC MOB]))</f>
        <v/>
      </c>
      <c r="L880" s="1" t="str">
        <f>IF($A880&gt;--RIGHT($A$2,LEN($A$2)-8),"",SUMIF(Table1[SHIFT NOMENCLATURE], $B880, Table1[FVIC FIRE]))</f>
        <v/>
      </c>
      <c r="M880" s="1" t="str">
        <f>IF($A880&gt;--RIGHT($A$2,LEN($A$2)-8),"",SUMIF(Table1[SHIFT NOMENCLATURE], $B880, Table1[FKIA]))</f>
        <v/>
      </c>
      <c r="N880" s="1" t="str">
        <f>IF($A880&gt;--RIGHT($A$2,LEN($A$2)-8),"",SUMIF(Table1[SHIFT NOMENCLATURE], $B880, Table1[FWIA]))</f>
        <v/>
      </c>
      <c r="O880" s="1" t="str">
        <f>IF($A880&gt;--RIGHT($A$2,LEN($A$2)-8),"",SUMIF(Table1[SHIFT NOMENCLATURE], $B880, Table1[DUSTWUN]))</f>
        <v/>
      </c>
    </row>
    <row r="881" spans="1:15" x14ac:dyDescent="0.25">
      <c r="A881" s="1" t="str">
        <f t="shared" si="26"/>
        <v/>
      </c>
      <c r="B881" t="str">
        <f t="shared" si="27"/>
        <v/>
      </c>
      <c r="C881" s="1" t="str">
        <f>IF($A881&gt;--RIGHT($A$2,LEN($A$2)-8),"",COUNTIF(Table1[SHIFT NOMENCLATURE],$B881))</f>
        <v/>
      </c>
      <c r="D881" s="1" t="str">
        <f>IF($A881&gt;--RIGHT($A$2,LEN($A$2)-8),"",SUMIF(Table1[SHIFT NOMENCLATURE], $B881, Table1[EVIC KILL]))</f>
        <v/>
      </c>
      <c r="E881" s="1" t="str">
        <f>IF($A881&gt;--RIGHT($A$2,LEN($A$2)-8),"",SUMIF(Table1[SHIFT NOMENCLATURE], $B881, Table1[EVIC MOB]))</f>
        <v/>
      </c>
      <c r="F881" s="1" t="str">
        <f>IF($A881&gt;--RIGHT($A$2,LEN($A$2)-8),"",SUMIF(Table1[SHIFT NOMENCLATURE], $B881, Table1[EVIC FIRE]))</f>
        <v/>
      </c>
      <c r="G881" s="1" t="str">
        <f>IF($A881&gt;--RIGHT($A$2,LEN($A$2)-8),"",SUMIF(Table1[SHIFT NOMENCLATURE], $B881, Table1[EKIA]))</f>
        <v/>
      </c>
      <c r="H881" s="1" t="str">
        <f>IF($A881&gt;--RIGHT($A$2,LEN($A$2)-8),"",SUMIF(Table1[SHIFT NOMENCLATURE], $B881, Table1[EWIA]))</f>
        <v/>
      </c>
      <c r="I881" s="1" t="str">
        <f>IF($A881&gt;--RIGHT($A$2,LEN($A$2)-8),"",SUMIF(Table1[SHIFT NOMENCLATURE], $B881, Table1[EPW]))</f>
        <v/>
      </c>
      <c r="J881" s="1" t="str">
        <f>IF($A881&gt;--RIGHT($A$2,LEN($A$2)-8),"",SUMIF(Table1[SHIFT NOMENCLATURE], $B881, Table1[FVIC KILL]))</f>
        <v/>
      </c>
      <c r="K881" s="1" t="str">
        <f>IF($A881&gt;--RIGHT($A$2,LEN($A$2)-8),"",SUMIF(Table1[SHIFT NOMENCLATURE], $B881, Table1[FVIC MOB]))</f>
        <v/>
      </c>
      <c r="L881" s="1" t="str">
        <f>IF($A881&gt;--RIGHT($A$2,LEN($A$2)-8),"",SUMIF(Table1[SHIFT NOMENCLATURE], $B881, Table1[FVIC FIRE]))</f>
        <v/>
      </c>
      <c r="M881" s="1" t="str">
        <f>IF($A881&gt;--RIGHT($A$2,LEN($A$2)-8),"",SUMIF(Table1[SHIFT NOMENCLATURE], $B881, Table1[FKIA]))</f>
        <v/>
      </c>
      <c r="N881" s="1" t="str">
        <f>IF($A881&gt;--RIGHT($A$2,LEN($A$2)-8),"",SUMIF(Table1[SHIFT NOMENCLATURE], $B881, Table1[FWIA]))</f>
        <v/>
      </c>
      <c r="O881" s="1" t="str">
        <f>IF($A881&gt;--RIGHT($A$2,LEN($A$2)-8),"",SUMIF(Table1[SHIFT NOMENCLATURE], $B881, Table1[DUSTWUN]))</f>
        <v/>
      </c>
    </row>
    <row r="882" spans="1:15" x14ac:dyDescent="0.25">
      <c r="A882" s="1" t="str">
        <f t="shared" si="26"/>
        <v/>
      </c>
      <c r="B882" t="str">
        <f t="shared" si="27"/>
        <v/>
      </c>
      <c r="C882" s="1" t="str">
        <f>IF($A882&gt;--RIGHT($A$2,LEN($A$2)-8),"",COUNTIF(Table1[SHIFT NOMENCLATURE],$B882))</f>
        <v/>
      </c>
      <c r="D882" s="1" t="str">
        <f>IF($A882&gt;--RIGHT($A$2,LEN($A$2)-8),"",SUMIF(Table1[SHIFT NOMENCLATURE], $B882, Table1[EVIC KILL]))</f>
        <v/>
      </c>
      <c r="E882" s="1" t="str">
        <f>IF($A882&gt;--RIGHT($A$2,LEN($A$2)-8),"",SUMIF(Table1[SHIFT NOMENCLATURE], $B882, Table1[EVIC MOB]))</f>
        <v/>
      </c>
      <c r="F882" s="1" t="str">
        <f>IF($A882&gt;--RIGHT($A$2,LEN($A$2)-8),"",SUMIF(Table1[SHIFT NOMENCLATURE], $B882, Table1[EVIC FIRE]))</f>
        <v/>
      </c>
      <c r="G882" s="1" t="str">
        <f>IF($A882&gt;--RIGHT($A$2,LEN($A$2)-8),"",SUMIF(Table1[SHIFT NOMENCLATURE], $B882, Table1[EKIA]))</f>
        <v/>
      </c>
      <c r="H882" s="1" t="str">
        <f>IF($A882&gt;--RIGHT($A$2,LEN($A$2)-8),"",SUMIF(Table1[SHIFT NOMENCLATURE], $B882, Table1[EWIA]))</f>
        <v/>
      </c>
      <c r="I882" s="1" t="str">
        <f>IF($A882&gt;--RIGHT($A$2,LEN($A$2)-8),"",SUMIF(Table1[SHIFT NOMENCLATURE], $B882, Table1[EPW]))</f>
        <v/>
      </c>
      <c r="J882" s="1" t="str">
        <f>IF($A882&gt;--RIGHT($A$2,LEN($A$2)-8),"",SUMIF(Table1[SHIFT NOMENCLATURE], $B882, Table1[FVIC KILL]))</f>
        <v/>
      </c>
      <c r="K882" s="1" t="str">
        <f>IF($A882&gt;--RIGHT($A$2,LEN($A$2)-8),"",SUMIF(Table1[SHIFT NOMENCLATURE], $B882, Table1[FVIC MOB]))</f>
        <v/>
      </c>
      <c r="L882" s="1" t="str">
        <f>IF($A882&gt;--RIGHT($A$2,LEN($A$2)-8),"",SUMIF(Table1[SHIFT NOMENCLATURE], $B882, Table1[FVIC FIRE]))</f>
        <v/>
      </c>
      <c r="M882" s="1" t="str">
        <f>IF($A882&gt;--RIGHT($A$2,LEN($A$2)-8),"",SUMIF(Table1[SHIFT NOMENCLATURE], $B882, Table1[FKIA]))</f>
        <v/>
      </c>
      <c r="N882" s="1" t="str">
        <f>IF($A882&gt;--RIGHT($A$2,LEN($A$2)-8),"",SUMIF(Table1[SHIFT NOMENCLATURE], $B882, Table1[FWIA]))</f>
        <v/>
      </c>
      <c r="O882" s="1" t="str">
        <f>IF($A882&gt;--RIGHT($A$2,LEN($A$2)-8),"",SUMIF(Table1[SHIFT NOMENCLATURE], $B882, Table1[DUSTWUN]))</f>
        <v/>
      </c>
    </row>
    <row r="883" spans="1:15" x14ac:dyDescent="0.25">
      <c r="A883" s="1" t="str">
        <f t="shared" si="26"/>
        <v/>
      </c>
      <c r="B883" t="str">
        <f t="shared" si="27"/>
        <v/>
      </c>
      <c r="C883" s="1" t="str">
        <f>IF($A883&gt;--RIGHT($A$2,LEN($A$2)-8),"",COUNTIF(Table1[SHIFT NOMENCLATURE],$B883))</f>
        <v/>
      </c>
      <c r="D883" s="1" t="str">
        <f>IF($A883&gt;--RIGHT($A$2,LEN($A$2)-8),"",SUMIF(Table1[SHIFT NOMENCLATURE], $B883, Table1[EVIC KILL]))</f>
        <v/>
      </c>
      <c r="E883" s="1" t="str">
        <f>IF($A883&gt;--RIGHT($A$2,LEN($A$2)-8),"",SUMIF(Table1[SHIFT NOMENCLATURE], $B883, Table1[EVIC MOB]))</f>
        <v/>
      </c>
      <c r="F883" s="1" t="str">
        <f>IF($A883&gt;--RIGHT($A$2,LEN($A$2)-8),"",SUMIF(Table1[SHIFT NOMENCLATURE], $B883, Table1[EVIC FIRE]))</f>
        <v/>
      </c>
      <c r="G883" s="1" t="str">
        <f>IF($A883&gt;--RIGHT($A$2,LEN($A$2)-8),"",SUMIF(Table1[SHIFT NOMENCLATURE], $B883, Table1[EKIA]))</f>
        <v/>
      </c>
      <c r="H883" s="1" t="str">
        <f>IF($A883&gt;--RIGHT($A$2,LEN($A$2)-8),"",SUMIF(Table1[SHIFT NOMENCLATURE], $B883, Table1[EWIA]))</f>
        <v/>
      </c>
      <c r="I883" s="1" t="str">
        <f>IF($A883&gt;--RIGHT($A$2,LEN($A$2)-8),"",SUMIF(Table1[SHIFT NOMENCLATURE], $B883, Table1[EPW]))</f>
        <v/>
      </c>
      <c r="J883" s="1" t="str">
        <f>IF($A883&gt;--RIGHT($A$2,LEN($A$2)-8),"",SUMIF(Table1[SHIFT NOMENCLATURE], $B883, Table1[FVIC KILL]))</f>
        <v/>
      </c>
      <c r="K883" s="1" t="str">
        <f>IF($A883&gt;--RIGHT($A$2,LEN($A$2)-8),"",SUMIF(Table1[SHIFT NOMENCLATURE], $B883, Table1[FVIC MOB]))</f>
        <v/>
      </c>
      <c r="L883" s="1" t="str">
        <f>IF($A883&gt;--RIGHT($A$2,LEN($A$2)-8),"",SUMIF(Table1[SHIFT NOMENCLATURE], $B883, Table1[FVIC FIRE]))</f>
        <v/>
      </c>
      <c r="M883" s="1" t="str">
        <f>IF($A883&gt;--RIGHT($A$2,LEN($A$2)-8),"",SUMIF(Table1[SHIFT NOMENCLATURE], $B883, Table1[FKIA]))</f>
        <v/>
      </c>
      <c r="N883" s="1" t="str">
        <f>IF($A883&gt;--RIGHT($A$2,LEN($A$2)-8),"",SUMIF(Table1[SHIFT NOMENCLATURE], $B883, Table1[FWIA]))</f>
        <v/>
      </c>
      <c r="O883" s="1" t="str">
        <f>IF($A883&gt;--RIGHT($A$2,LEN($A$2)-8),"",SUMIF(Table1[SHIFT NOMENCLATURE], $B883, Table1[DUSTWUN]))</f>
        <v/>
      </c>
    </row>
    <row r="884" spans="1:15" x14ac:dyDescent="0.25">
      <c r="A884" s="1" t="str">
        <f t="shared" si="26"/>
        <v/>
      </c>
      <c r="B884" t="str">
        <f t="shared" si="27"/>
        <v/>
      </c>
      <c r="C884" s="1" t="str">
        <f>IF($A884&gt;--RIGHT($A$2,LEN($A$2)-8),"",COUNTIF(Table1[SHIFT NOMENCLATURE],$B884))</f>
        <v/>
      </c>
      <c r="D884" s="1" t="str">
        <f>IF($A884&gt;--RIGHT($A$2,LEN($A$2)-8),"",SUMIF(Table1[SHIFT NOMENCLATURE], $B884, Table1[EVIC KILL]))</f>
        <v/>
      </c>
      <c r="E884" s="1" t="str">
        <f>IF($A884&gt;--RIGHT($A$2,LEN($A$2)-8),"",SUMIF(Table1[SHIFT NOMENCLATURE], $B884, Table1[EVIC MOB]))</f>
        <v/>
      </c>
      <c r="F884" s="1" t="str">
        <f>IF($A884&gt;--RIGHT($A$2,LEN($A$2)-8),"",SUMIF(Table1[SHIFT NOMENCLATURE], $B884, Table1[EVIC FIRE]))</f>
        <v/>
      </c>
      <c r="G884" s="1" t="str">
        <f>IF($A884&gt;--RIGHT($A$2,LEN($A$2)-8),"",SUMIF(Table1[SHIFT NOMENCLATURE], $B884, Table1[EKIA]))</f>
        <v/>
      </c>
      <c r="H884" s="1" t="str">
        <f>IF($A884&gt;--RIGHT($A$2,LEN($A$2)-8),"",SUMIF(Table1[SHIFT NOMENCLATURE], $B884, Table1[EWIA]))</f>
        <v/>
      </c>
      <c r="I884" s="1" t="str">
        <f>IF($A884&gt;--RIGHT($A$2,LEN($A$2)-8),"",SUMIF(Table1[SHIFT NOMENCLATURE], $B884, Table1[EPW]))</f>
        <v/>
      </c>
      <c r="J884" s="1" t="str">
        <f>IF($A884&gt;--RIGHT($A$2,LEN($A$2)-8),"",SUMIF(Table1[SHIFT NOMENCLATURE], $B884, Table1[FVIC KILL]))</f>
        <v/>
      </c>
      <c r="K884" s="1" t="str">
        <f>IF($A884&gt;--RIGHT($A$2,LEN($A$2)-8),"",SUMIF(Table1[SHIFT NOMENCLATURE], $B884, Table1[FVIC MOB]))</f>
        <v/>
      </c>
      <c r="L884" s="1" t="str">
        <f>IF($A884&gt;--RIGHT($A$2,LEN($A$2)-8),"",SUMIF(Table1[SHIFT NOMENCLATURE], $B884, Table1[FVIC FIRE]))</f>
        <v/>
      </c>
      <c r="M884" s="1" t="str">
        <f>IF($A884&gt;--RIGHT($A$2,LEN($A$2)-8),"",SUMIF(Table1[SHIFT NOMENCLATURE], $B884, Table1[FKIA]))</f>
        <v/>
      </c>
      <c r="N884" s="1" t="str">
        <f>IF($A884&gt;--RIGHT($A$2,LEN($A$2)-8),"",SUMIF(Table1[SHIFT NOMENCLATURE], $B884, Table1[FWIA]))</f>
        <v/>
      </c>
      <c r="O884" s="1" t="str">
        <f>IF($A884&gt;--RIGHT($A$2,LEN($A$2)-8),"",SUMIF(Table1[SHIFT NOMENCLATURE], $B884, Table1[DUSTWUN]))</f>
        <v/>
      </c>
    </row>
    <row r="885" spans="1:15" x14ac:dyDescent="0.25">
      <c r="A885" s="1" t="str">
        <f t="shared" si="26"/>
        <v/>
      </c>
      <c r="B885" t="str">
        <f t="shared" si="27"/>
        <v/>
      </c>
      <c r="C885" s="1" t="str">
        <f>IF($A885&gt;--RIGHT($A$2,LEN($A$2)-8),"",COUNTIF(Table1[SHIFT NOMENCLATURE],$B885))</f>
        <v/>
      </c>
      <c r="D885" s="1" t="str">
        <f>IF($A885&gt;--RIGHT($A$2,LEN($A$2)-8),"",SUMIF(Table1[SHIFT NOMENCLATURE], $B885, Table1[EVIC KILL]))</f>
        <v/>
      </c>
      <c r="E885" s="1" t="str">
        <f>IF($A885&gt;--RIGHT($A$2,LEN($A$2)-8),"",SUMIF(Table1[SHIFT NOMENCLATURE], $B885, Table1[EVIC MOB]))</f>
        <v/>
      </c>
      <c r="F885" s="1" t="str">
        <f>IF($A885&gt;--RIGHT($A$2,LEN($A$2)-8),"",SUMIF(Table1[SHIFT NOMENCLATURE], $B885, Table1[EVIC FIRE]))</f>
        <v/>
      </c>
      <c r="G885" s="1" t="str">
        <f>IF($A885&gt;--RIGHT($A$2,LEN($A$2)-8),"",SUMIF(Table1[SHIFT NOMENCLATURE], $B885, Table1[EKIA]))</f>
        <v/>
      </c>
      <c r="H885" s="1" t="str">
        <f>IF($A885&gt;--RIGHT($A$2,LEN($A$2)-8),"",SUMIF(Table1[SHIFT NOMENCLATURE], $B885, Table1[EWIA]))</f>
        <v/>
      </c>
      <c r="I885" s="1" t="str">
        <f>IF($A885&gt;--RIGHT($A$2,LEN($A$2)-8),"",SUMIF(Table1[SHIFT NOMENCLATURE], $B885, Table1[EPW]))</f>
        <v/>
      </c>
      <c r="J885" s="1" t="str">
        <f>IF($A885&gt;--RIGHT($A$2,LEN($A$2)-8),"",SUMIF(Table1[SHIFT NOMENCLATURE], $B885, Table1[FVIC KILL]))</f>
        <v/>
      </c>
      <c r="K885" s="1" t="str">
        <f>IF($A885&gt;--RIGHT($A$2,LEN($A$2)-8),"",SUMIF(Table1[SHIFT NOMENCLATURE], $B885, Table1[FVIC MOB]))</f>
        <v/>
      </c>
      <c r="L885" s="1" t="str">
        <f>IF($A885&gt;--RIGHT($A$2,LEN($A$2)-8),"",SUMIF(Table1[SHIFT NOMENCLATURE], $B885, Table1[FVIC FIRE]))</f>
        <v/>
      </c>
      <c r="M885" s="1" t="str">
        <f>IF($A885&gt;--RIGHT($A$2,LEN($A$2)-8),"",SUMIF(Table1[SHIFT NOMENCLATURE], $B885, Table1[FKIA]))</f>
        <v/>
      </c>
      <c r="N885" s="1" t="str">
        <f>IF($A885&gt;--RIGHT($A$2,LEN($A$2)-8),"",SUMIF(Table1[SHIFT NOMENCLATURE], $B885, Table1[FWIA]))</f>
        <v/>
      </c>
      <c r="O885" s="1" t="str">
        <f>IF($A885&gt;--RIGHT($A$2,LEN($A$2)-8),"",SUMIF(Table1[SHIFT NOMENCLATURE], $B885, Table1[DUSTWUN]))</f>
        <v/>
      </c>
    </row>
    <row r="886" spans="1:15" x14ac:dyDescent="0.25">
      <c r="A886" s="1" t="str">
        <f t="shared" si="26"/>
        <v/>
      </c>
      <c r="B886" t="str">
        <f t="shared" si="27"/>
        <v/>
      </c>
      <c r="C886" s="1" t="str">
        <f>IF($A886&gt;--RIGHT($A$2,LEN($A$2)-8),"",COUNTIF(Table1[SHIFT NOMENCLATURE],$B886))</f>
        <v/>
      </c>
      <c r="D886" s="1" t="str">
        <f>IF($A886&gt;--RIGHT($A$2,LEN($A$2)-8),"",SUMIF(Table1[SHIFT NOMENCLATURE], $B886, Table1[EVIC KILL]))</f>
        <v/>
      </c>
      <c r="E886" s="1" t="str">
        <f>IF($A886&gt;--RIGHT($A$2,LEN($A$2)-8),"",SUMIF(Table1[SHIFT NOMENCLATURE], $B886, Table1[EVIC MOB]))</f>
        <v/>
      </c>
      <c r="F886" s="1" t="str">
        <f>IF($A886&gt;--RIGHT($A$2,LEN($A$2)-8),"",SUMIF(Table1[SHIFT NOMENCLATURE], $B886, Table1[EVIC FIRE]))</f>
        <v/>
      </c>
      <c r="G886" s="1" t="str">
        <f>IF($A886&gt;--RIGHT($A$2,LEN($A$2)-8),"",SUMIF(Table1[SHIFT NOMENCLATURE], $B886, Table1[EKIA]))</f>
        <v/>
      </c>
      <c r="H886" s="1" t="str">
        <f>IF($A886&gt;--RIGHT($A$2,LEN($A$2)-8),"",SUMIF(Table1[SHIFT NOMENCLATURE], $B886, Table1[EWIA]))</f>
        <v/>
      </c>
      <c r="I886" s="1" t="str">
        <f>IF($A886&gt;--RIGHT($A$2,LEN($A$2)-8),"",SUMIF(Table1[SHIFT NOMENCLATURE], $B886, Table1[EPW]))</f>
        <v/>
      </c>
      <c r="J886" s="1" t="str">
        <f>IF($A886&gt;--RIGHT($A$2,LEN($A$2)-8),"",SUMIF(Table1[SHIFT NOMENCLATURE], $B886, Table1[FVIC KILL]))</f>
        <v/>
      </c>
      <c r="K886" s="1" t="str">
        <f>IF($A886&gt;--RIGHT($A$2,LEN($A$2)-8),"",SUMIF(Table1[SHIFT NOMENCLATURE], $B886, Table1[FVIC MOB]))</f>
        <v/>
      </c>
      <c r="L886" s="1" t="str">
        <f>IF($A886&gt;--RIGHT($A$2,LEN($A$2)-8),"",SUMIF(Table1[SHIFT NOMENCLATURE], $B886, Table1[FVIC FIRE]))</f>
        <v/>
      </c>
      <c r="M886" s="1" t="str">
        <f>IF($A886&gt;--RIGHT($A$2,LEN($A$2)-8),"",SUMIF(Table1[SHIFT NOMENCLATURE], $B886, Table1[FKIA]))</f>
        <v/>
      </c>
      <c r="N886" s="1" t="str">
        <f>IF($A886&gt;--RIGHT($A$2,LEN($A$2)-8),"",SUMIF(Table1[SHIFT NOMENCLATURE], $B886, Table1[FWIA]))</f>
        <v/>
      </c>
      <c r="O886" s="1" t="str">
        <f>IF($A886&gt;--RIGHT($A$2,LEN($A$2)-8),"",SUMIF(Table1[SHIFT NOMENCLATURE], $B886, Table1[DUSTWUN]))</f>
        <v/>
      </c>
    </row>
    <row r="887" spans="1:15" x14ac:dyDescent="0.25">
      <c r="A887" s="1" t="str">
        <f t="shared" si="26"/>
        <v/>
      </c>
      <c r="B887" t="str">
        <f t="shared" si="27"/>
        <v/>
      </c>
      <c r="C887" s="1" t="str">
        <f>IF($A887&gt;--RIGHT($A$2,LEN($A$2)-8),"",COUNTIF(Table1[SHIFT NOMENCLATURE],$B887))</f>
        <v/>
      </c>
      <c r="D887" s="1" t="str">
        <f>IF($A887&gt;--RIGHT($A$2,LEN($A$2)-8),"",SUMIF(Table1[SHIFT NOMENCLATURE], $B887, Table1[EVIC KILL]))</f>
        <v/>
      </c>
      <c r="E887" s="1" t="str">
        <f>IF($A887&gt;--RIGHT($A$2,LEN($A$2)-8),"",SUMIF(Table1[SHIFT NOMENCLATURE], $B887, Table1[EVIC MOB]))</f>
        <v/>
      </c>
      <c r="F887" s="1" t="str">
        <f>IF($A887&gt;--RIGHT($A$2,LEN($A$2)-8),"",SUMIF(Table1[SHIFT NOMENCLATURE], $B887, Table1[EVIC FIRE]))</f>
        <v/>
      </c>
      <c r="G887" s="1" t="str">
        <f>IF($A887&gt;--RIGHT($A$2,LEN($A$2)-8),"",SUMIF(Table1[SHIFT NOMENCLATURE], $B887, Table1[EKIA]))</f>
        <v/>
      </c>
      <c r="H887" s="1" t="str">
        <f>IF($A887&gt;--RIGHT($A$2,LEN($A$2)-8),"",SUMIF(Table1[SHIFT NOMENCLATURE], $B887, Table1[EWIA]))</f>
        <v/>
      </c>
      <c r="I887" s="1" t="str">
        <f>IF($A887&gt;--RIGHT($A$2,LEN($A$2)-8),"",SUMIF(Table1[SHIFT NOMENCLATURE], $B887, Table1[EPW]))</f>
        <v/>
      </c>
      <c r="J887" s="1" t="str">
        <f>IF($A887&gt;--RIGHT($A$2,LEN($A$2)-8),"",SUMIF(Table1[SHIFT NOMENCLATURE], $B887, Table1[FVIC KILL]))</f>
        <v/>
      </c>
      <c r="K887" s="1" t="str">
        <f>IF($A887&gt;--RIGHT($A$2,LEN($A$2)-8),"",SUMIF(Table1[SHIFT NOMENCLATURE], $B887, Table1[FVIC MOB]))</f>
        <v/>
      </c>
      <c r="L887" s="1" t="str">
        <f>IF($A887&gt;--RIGHT($A$2,LEN($A$2)-8),"",SUMIF(Table1[SHIFT NOMENCLATURE], $B887, Table1[FVIC FIRE]))</f>
        <v/>
      </c>
      <c r="M887" s="1" t="str">
        <f>IF($A887&gt;--RIGHT($A$2,LEN($A$2)-8),"",SUMIF(Table1[SHIFT NOMENCLATURE], $B887, Table1[FKIA]))</f>
        <v/>
      </c>
      <c r="N887" s="1" t="str">
        <f>IF($A887&gt;--RIGHT($A$2,LEN($A$2)-8),"",SUMIF(Table1[SHIFT NOMENCLATURE], $B887, Table1[FWIA]))</f>
        <v/>
      </c>
      <c r="O887" s="1" t="str">
        <f>IF($A887&gt;--RIGHT($A$2,LEN($A$2)-8),"",SUMIF(Table1[SHIFT NOMENCLATURE], $B887, Table1[DUSTWUN]))</f>
        <v/>
      </c>
    </row>
    <row r="888" spans="1:15" x14ac:dyDescent="0.25">
      <c r="A888" s="1" t="str">
        <f t="shared" si="26"/>
        <v/>
      </c>
      <c r="B888" t="str">
        <f t="shared" si="27"/>
        <v/>
      </c>
      <c r="C888" s="1" t="str">
        <f>IF($A888&gt;--RIGHT($A$2,LEN($A$2)-8),"",COUNTIF(Table1[SHIFT NOMENCLATURE],$B888))</f>
        <v/>
      </c>
      <c r="D888" s="1" t="str">
        <f>IF($A888&gt;--RIGHT($A$2,LEN($A$2)-8),"",SUMIF(Table1[SHIFT NOMENCLATURE], $B888, Table1[EVIC KILL]))</f>
        <v/>
      </c>
      <c r="E888" s="1" t="str">
        <f>IF($A888&gt;--RIGHT($A$2,LEN($A$2)-8),"",SUMIF(Table1[SHIFT NOMENCLATURE], $B888, Table1[EVIC MOB]))</f>
        <v/>
      </c>
      <c r="F888" s="1" t="str">
        <f>IF($A888&gt;--RIGHT($A$2,LEN($A$2)-8),"",SUMIF(Table1[SHIFT NOMENCLATURE], $B888, Table1[EVIC FIRE]))</f>
        <v/>
      </c>
      <c r="G888" s="1" t="str">
        <f>IF($A888&gt;--RIGHT($A$2,LEN($A$2)-8),"",SUMIF(Table1[SHIFT NOMENCLATURE], $B888, Table1[EKIA]))</f>
        <v/>
      </c>
      <c r="H888" s="1" t="str">
        <f>IF($A888&gt;--RIGHT($A$2,LEN($A$2)-8),"",SUMIF(Table1[SHIFT NOMENCLATURE], $B888, Table1[EWIA]))</f>
        <v/>
      </c>
      <c r="I888" s="1" t="str">
        <f>IF($A888&gt;--RIGHT($A$2,LEN($A$2)-8),"",SUMIF(Table1[SHIFT NOMENCLATURE], $B888, Table1[EPW]))</f>
        <v/>
      </c>
      <c r="J888" s="1" t="str">
        <f>IF($A888&gt;--RIGHT($A$2,LEN($A$2)-8),"",SUMIF(Table1[SHIFT NOMENCLATURE], $B888, Table1[FVIC KILL]))</f>
        <v/>
      </c>
      <c r="K888" s="1" t="str">
        <f>IF($A888&gt;--RIGHT($A$2,LEN($A$2)-8),"",SUMIF(Table1[SHIFT NOMENCLATURE], $B888, Table1[FVIC MOB]))</f>
        <v/>
      </c>
      <c r="L888" s="1" t="str">
        <f>IF($A888&gt;--RIGHT($A$2,LEN($A$2)-8),"",SUMIF(Table1[SHIFT NOMENCLATURE], $B888, Table1[FVIC FIRE]))</f>
        <v/>
      </c>
      <c r="M888" s="1" t="str">
        <f>IF($A888&gt;--RIGHT($A$2,LEN($A$2)-8),"",SUMIF(Table1[SHIFT NOMENCLATURE], $B888, Table1[FKIA]))</f>
        <v/>
      </c>
      <c r="N888" s="1" t="str">
        <f>IF($A888&gt;--RIGHT($A$2,LEN($A$2)-8),"",SUMIF(Table1[SHIFT NOMENCLATURE], $B888, Table1[FWIA]))</f>
        <v/>
      </c>
      <c r="O888" s="1" t="str">
        <f>IF($A888&gt;--RIGHT($A$2,LEN($A$2)-8),"",SUMIF(Table1[SHIFT NOMENCLATURE], $B888, Table1[DUSTWUN]))</f>
        <v/>
      </c>
    </row>
    <row r="889" spans="1:15" x14ac:dyDescent="0.25">
      <c r="A889" s="1" t="str">
        <f t="shared" si="26"/>
        <v/>
      </c>
      <c r="B889" t="str">
        <f t="shared" si="27"/>
        <v/>
      </c>
      <c r="C889" s="1" t="str">
        <f>IF($A889&gt;--RIGHT($A$2,LEN($A$2)-8),"",COUNTIF(Table1[SHIFT NOMENCLATURE],$B889))</f>
        <v/>
      </c>
      <c r="D889" s="1" t="str">
        <f>IF($A889&gt;--RIGHT($A$2,LEN($A$2)-8),"",SUMIF(Table1[SHIFT NOMENCLATURE], $B889, Table1[EVIC KILL]))</f>
        <v/>
      </c>
      <c r="E889" s="1" t="str">
        <f>IF($A889&gt;--RIGHT($A$2,LEN($A$2)-8),"",SUMIF(Table1[SHIFT NOMENCLATURE], $B889, Table1[EVIC MOB]))</f>
        <v/>
      </c>
      <c r="F889" s="1" t="str">
        <f>IF($A889&gt;--RIGHT($A$2,LEN($A$2)-8),"",SUMIF(Table1[SHIFT NOMENCLATURE], $B889, Table1[EVIC FIRE]))</f>
        <v/>
      </c>
      <c r="G889" s="1" t="str">
        <f>IF($A889&gt;--RIGHT($A$2,LEN($A$2)-8),"",SUMIF(Table1[SHIFT NOMENCLATURE], $B889, Table1[EKIA]))</f>
        <v/>
      </c>
      <c r="H889" s="1" t="str">
        <f>IF($A889&gt;--RIGHT($A$2,LEN($A$2)-8),"",SUMIF(Table1[SHIFT NOMENCLATURE], $B889, Table1[EWIA]))</f>
        <v/>
      </c>
      <c r="I889" s="1" t="str">
        <f>IF($A889&gt;--RIGHT($A$2,LEN($A$2)-8),"",SUMIF(Table1[SHIFT NOMENCLATURE], $B889, Table1[EPW]))</f>
        <v/>
      </c>
      <c r="J889" s="1" t="str">
        <f>IF($A889&gt;--RIGHT($A$2,LEN($A$2)-8),"",SUMIF(Table1[SHIFT NOMENCLATURE], $B889, Table1[FVIC KILL]))</f>
        <v/>
      </c>
      <c r="K889" s="1" t="str">
        <f>IF($A889&gt;--RIGHT($A$2,LEN($A$2)-8),"",SUMIF(Table1[SHIFT NOMENCLATURE], $B889, Table1[FVIC MOB]))</f>
        <v/>
      </c>
      <c r="L889" s="1" t="str">
        <f>IF($A889&gt;--RIGHT($A$2,LEN($A$2)-8),"",SUMIF(Table1[SHIFT NOMENCLATURE], $B889, Table1[FVIC FIRE]))</f>
        <v/>
      </c>
      <c r="M889" s="1" t="str">
        <f>IF($A889&gt;--RIGHT($A$2,LEN($A$2)-8),"",SUMIF(Table1[SHIFT NOMENCLATURE], $B889, Table1[FKIA]))</f>
        <v/>
      </c>
      <c r="N889" s="1" t="str">
        <f>IF($A889&gt;--RIGHT($A$2,LEN($A$2)-8),"",SUMIF(Table1[SHIFT NOMENCLATURE], $B889, Table1[FWIA]))</f>
        <v/>
      </c>
      <c r="O889" s="1" t="str">
        <f>IF($A889&gt;--RIGHT($A$2,LEN($A$2)-8),"",SUMIF(Table1[SHIFT NOMENCLATURE], $B889, Table1[DUSTWUN]))</f>
        <v/>
      </c>
    </row>
    <row r="890" spans="1:15" x14ac:dyDescent="0.25">
      <c r="A890" s="1" t="str">
        <f t="shared" si="26"/>
        <v/>
      </c>
      <c r="B890" t="str">
        <f t="shared" si="27"/>
        <v/>
      </c>
      <c r="C890" s="1" t="str">
        <f>IF($A890&gt;--RIGHT($A$2,LEN($A$2)-8),"",COUNTIF(Table1[SHIFT NOMENCLATURE],$B890))</f>
        <v/>
      </c>
      <c r="D890" s="1" t="str">
        <f>IF($A890&gt;--RIGHT($A$2,LEN($A$2)-8),"",SUMIF(Table1[SHIFT NOMENCLATURE], $B890, Table1[EVIC KILL]))</f>
        <v/>
      </c>
      <c r="E890" s="1" t="str">
        <f>IF($A890&gt;--RIGHT($A$2,LEN($A$2)-8),"",SUMIF(Table1[SHIFT NOMENCLATURE], $B890, Table1[EVIC MOB]))</f>
        <v/>
      </c>
      <c r="F890" s="1" t="str">
        <f>IF($A890&gt;--RIGHT($A$2,LEN($A$2)-8),"",SUMIF(Table1[SHIFT NOMENCLATURE], $B890, Table1[EVIC FIRE]))</f>
        <v/>
      </c>
      <c r="G890" s="1" t="str">
        <f>IF($A890&gt;--RIGHT($A$2,LEN($A$2)-8),"",SUMIF(Table1[SHIFT NOMENCLATURE], $B890, Table1[EKIA]))</f>
        <v/>
      </c>
      <c r="H890" s="1" t="str">
        <f>IF($A890&gt;--RIGHT($A$2,LEN($A$2)-8),"",SUMIF(Table1[SHIFT NOMENCLATURE], $B890, Table1[EWIA]))</f>
        <v/>
      </c>
      <c r="I890" s="1" t="str">
        <f>IF($A890&gt;--RIGHT($A$2,LEN($A$2)-8),"",SUMIF(Table1[SHIFT NOMENCLATURE], $B890, Table1[EPW]))</f>
        <v/>
      </c>
      <c r="J890" s="1" t="str">
        <f>IF($A890&gt;--RIGHT($A$2,LEN($A$2)-8),"",SUMIF(Table1[SHIFT NOMENCLATURE], $B890, Table1[FVIC KILL]))</f>
        <v/>
      </c>
      <c r="K890" s="1" t="str">
        <f>IF($A890&gt;--RIGHT($A$2,LEN($A$2)-8),"",SUMIF(Table1[SHIFT NOMENCLATURE], $B890, Table1[FVIC MOB]))</f>
        <v/>
      </c>
      <c r="L890" s="1" t="str">
        <f>IF($A890&gt;--RIGHT($A$2,LEN($A$2)-8),"",SUMIF(Table1[SHIFT NOMENCLATURE], $B890, Table1[FVIC FIRE]))</f>
        <v/>
      </c>
      <c r="M890" s="1" t="str">
        <f>IF($A890&gt;--RIGHT($A$2,LEN($A$2)-8),"",SUMIF(Table1[SHIFT NOMENCLATURE], $B890, Table1[FKIA]))</f>
        <v/>
      </c>
      <c r="N890" s="1" t="str">
        <f>IF($A890&gt;--RIGHT($A$2,LEN($A$2)-8),"",SUMIF(Table1[SHIFT NOMENCLATURE], $B890, Table1[FWIA]))</f>
        <v/>
      </c>
      <c r="O890" s="1" t="str">
        <f>IF($A890&gt;--RIGHT($A$2,LEN($A$2)-8),"",SUMIF(Table1[SHIFT NOMENCLATURE], $B890, Table1[DUSTWUN]))</f>
        <v/>
      </c>
    </row>
    <row r="891" spans="1:15" x14ac:dyDescent="0.25">
      <c r="A891" s="1" t="str">
        <f t="shared" si="26"/>
        <v/>
      </c>
      <c r="B891" t="str">
        <f t="shared" si="27"/>
        <v/>
      </c>
      <c r="C891" s="1" t="str">
        <f>IF($A891&gt;--RIGHT($A$2,LEN($A$2)-8),"",COUNTIF(Table1[SHIFT NOMENCLATURE],$B891))</f>
        <v/>
      </c>
      <c r="D891" s="1" t="str">
        <f>IF($A891&gt;--RIGHT($A$2,LEN($A$2)-8),"",SUMIF(Table1[SHIFT NOMENCLATURE], $B891, Table1[EVIC KILL]))</f>
        <v/>
      </c>
      <c r="E891" s="1" t="str">
        <f>IF($A891&gt;--RIGHT($A$2,LEN($A$2)-8),"",SUMIF(Table1[SHIFT NOMENCLATURE], $B891, Table1[EVIC MOB]))</f>
        <v/>
      </c>
      <c r="F891" s="1" t="str">
        <f>IF($A891&gt;--RIGHT($A$2,LEN($A$2)-8),"",SUMIF(Table1[SHIFT NOMENCLATURE], $B891, Table1[EVIC FIRE]))</f>
        <v/>
      </c>
      <c r="G891" s="1" t="str">
        <f>IF($A891&gt;--RIGHT($A$2,LEN($A$2)-8),"",SUMIF(Table1[SHIFT NOMENCLATURE], $B891, Table1[EKIA]))</f>
        <v/>
      </c>
      <c r="H891" s="1" t="str">
        <f>IF($A891&gt;--RIGHT($A$2,LEN($A$2)-8),"",SUMIF(Table1[SHIFT NOMENCLATURE], $B891, Table1[EWIA]))</f>
        <v/>
      </c>
      <c r="I891" s="1" t="str">
        <f>IF($A891&gt;--RIGHT($A$2,LEN($A$2)-8),"",SUMIF(Table1[SHIFT NOMENCLATURE], $B891, Table1[EPW]))</f>
        <v/>
      </c>
      <c r="J891" s="1" t="str">
        <f>IF($A891&gt;--RIGHT($A$2,LEN($A$2)-8),"",SUMIF(Table1[SHIFT NOMENCLATURE], $B891, Table1[FVIC KILL]))</f>
        <v/>
      </c>
      <c r="K891" s="1" t="str">
        <f>IF($A891&gt;--RIGHT($A$2,LEN($A$2)-8),"",SUMIF(Table1[SHIFT NOMENCLATURE], $B891, Table1[FVIC MOB]))</f>
        <v/>
      </c>
      <c r="L891" s="1" t="str">
        <f>IF($A891&gt;--RIGHT($A$2,LEN($A$2)-8),"",SUMIF(Table1[SHIFT NOMENCLATURE], $B891, Table1[FVIC FIRE]))</f>
        <v/>
      </c>
      <c r="M891" s="1" t="str">
        <f>IF($A891&gt;--RIGHT($A$2,LEN($A$2)-8),"",SUMIF(Table1[SHIFT NOMENCLATURE], $B891, Table1[FKIA]))</f>
        <v/>
      </c>
      <c r="N891" s="1" t="str">
        <f>IF($A891&gt;--RIGHT($A$2,LEN($A$2)-8),"",SUMIF(Table1[SHIFT NOMENCLATURE], $B891, Table1[FWIA]))</f>
        <v/>
      </c>
      <c r="O891" s="1" t="str">
        <f>IF($A891&gt;--RIGHT($A$2,LEN($A$2)-8),"",SUMIF(Table1[SHIFT NOMENCLATURE], $B891, Table1[DUSTWUN]))</f>
        <v/>
      </c>
    </row>
    <row r="892" spans="1:15" x14ac:dyDescent="0.25">
      <c r="A892" s="1" t="str">
        <f t="shared" si="26"/>
        <v/>
      </c>
      <c r="B892" t="str">
        <f t="shared" si="27"/>
        <v/>
      </c>
      <c r="C892" s="1" t="str">
        <f>IF($A892&gt;--RIGHT($A$2,LEN($A$2)-8),"",COUNTIF(Table1[SHIFT NOMENCLATURE],$B892))</f>
        <v/>
      </c>
      <c r="D892" s="1" t="str">
        <f>IF($A892&gt;--RIGHT($A$2,LEN($A$2)-8),"",SUMIF(Table1[SHIFT NOMENCLATURE], $B892, Table1[EVIC KILL]))</f>
        <v/>
      </c>
      <c r="E892" s="1" t="str">
        <f>IF($A892&gt;--RIGHT($A$2,LEN($A$2)-8),"",SUMIF(Table1[SHIFT NOMENCLATURE], $B892, Table1[EVIC MOB]))</f>
        <v/>
      </c>
      <c r="F892" s="1" t="str">
        <f>IF($A892&gt;--RIGHT($A$2,LEN($A$2)-8),"",SUMIF(Table1[SHIFT NOMENCLATURE], $B892, Table1[EVIC FIRE]))</f>
        <v/>
      </c>
      <c r="G892" s="1" t="str">
        <f>IF($A892&gt;--RIGHT($A$2,LEN($A$2)-8),"",SUMIF(Table1[SHIFT NOMENCLATURE], $B892, Table1[EKIA]))</f>
        <v/>
      </c>
      <c r="H892" s="1" t="str">
        <f>IF($A892&gt;--RIGHT($A$2,LEN($A$2)-8),"",SUMIF(Table1[SHIFT NOMENCLATURE], $B892, Table1[EWIA]))</f>
        <v/>
      </c>
      <c r="I892" s="1" t="str">
        <f>IF($A892&gt;--RIGHT($A$2,LEN($A$2)-8),"",SUMIF(Table1[SHIFT NOMENCLATURE], $B892, Table1[EPW]))</f>
        <v/>
      </c>
      <c r="J892" s="1" t="str">
        <f>IF($A892&gt;--RIGHT($A$2,LEN($A$2)-8),"",SUMIF(Table1[SHIFT NOMENCLATURE], $B892, Table1[FVIC KILL]))</f>
        <v/>
      </c>
      <c r="K892" s="1" t="str">
        <f>IF($A892&gt;--RIGHT($A$2,LEN($A$2)-8),"",SUMIF(Table1[SHIFT NOMENCLATURE], $B892, Table1[FVIC MOB]))</f>
        <v/>
      </c>
      <c r="L892" s="1" t="str">
        <f>IF($A892&gt;--RIGHT($A$2,LEN($A$2)-8),"",SUMIF(Table1[SHIFT NOMENCLATURE], $B892, Table1[FVIC FIRE]))</f>
        <v/>
      </c>
      <c r="M892" s="1" t="str">
        <f>IF($A892&gt;--RIGHT($A$2,LEN($A$2)-8),"",SUMIF(Table1[SHIFT NOMENCLATURE], $B892, Table1[FKIA]))</f>
        <v/>
      </c>
      <c r="N892" s="1" t="str">
        <f>IF($A892&gt;--RIGHT($A$2,LEN($A$2)-8),"",SUMIF(Table1[SHIFT NOMENCLATURE], $B892, Table1[FWIA]))</f>
        <v/>
      </c>
      <c r="O892" s="1" t="str">
        <f>IF($A892&gt;--RIGHT($A$2,LEN($A$2)-8),"",SUMIF(Table1[SHIFT NOMENCLATURE], $B892, Table1[DUSTWUN]))</f>
        <v/>
      </c>
    </row>
    <row r="893" spans="1:15" x14ac:dyDescent="0.25">
      <c r="A893" s="1" t="str">
        <f t="shared" si="26"/>
        <v/>
      </c>
      <c r="B893" t="str">
        <f t="shared" si="27"/>
        <v/>
      </c>
      <c r="C893" s="1" t="str">
        <f>IF($A893&gt;--RIGHT($A$2,LEN($A$2)-8),"",COUNTIF(Table1[SHIFT NOMENCLATURE],$B893))</f>
        <v/>
      </c>
      <c r="D893" s="1" t="str">
        <f>IF($A893&gt;--RIGHT($A$2,LEN($A$2)-8),"",SUMIF(Table1[SHIFT NOMENCLATURE], $B893, Table1[EVIC KILL]))</f>
        <v/>
      </c>
      <c r="E893" s="1" t="str">
        <f>IF($A893&gt;--RIGHT($A$2,LEN($A$2)-8),"",SUMIF(Table1[SHIFT NOMENCLATURE], $B893, Table1[EVIC MOB]))</f>
        <v/>
      </c>
      <c r="F893" s="1" t="str">
        <f>IF($A893&gt;--RIGHT($A$2,LEN($A$2)-8),"",SUMIF(Table1[SHIFT NOMENCLATURE], $B893, Table1[EVIC FIRE]))</f>
        <v/>
      </c>
      <c r="G893" s="1" t="str">
        <f>IF($A893&gt;--RIGHT($A$2,LEN($A$2)-8),"",SUMIF(Table1[SHIFT NOMENCLATURE], $B893, Table1[EKIA]))</f>
        <v/>
      </c>
      <c r="H893" s="1" t="str">
        <f>IF($A893&gt;--RIGHT($A$2,LEN($A$2)-8),"",SUMIF(Table1[SHIFT NOMENCLATURE], $B893, Table1[EWIA]))</f>
        <v/>
      </c>
      <c r="I893" s="1" t="str">
        <f>IF($A893&gt;--RIGHT($A$2,LEN($A$2)-8),"",SUMIF(Table1[SHIFT NOMENCLATURE], $B893, Table1[EPW]))</f>
        <v/>
      </c>
      <c r="J893" s="1" t="str">
        <f>IF($A893&gt;--RIGHT($A$2,LEN($A$2)-8),"",SUMIF(Table1[SHIFT NOMENCLATURE], $B893, Table1[FVIC KILL]))</f>
        <v/>
      </c>
      <c r="K893" s="1" t="str">
        <f>IF($A893&gt;--RIGHT($A$2,LEN($A$2)-8),"",SUMIF(Table1[SHIFT NOMENCLATURE], $B893, Table1[FVIC MOB]))</f>
        <v/>
      </c>
      <c r="L893" s="1" t="str">
        <f>IF($A893&gt;--RIGHT($A$2,LEN($A$2)-8),"",SUMIF(Table1[SHIFT NOMENCLATURE], $B893, Table1[FVIC FIRE]))</f>
        <v/>
      </c>
      <c r="M893" s="1" t="str">
        <f>IF($A893&gt;--RIGHT($A$2,LEN($A$2)-8),"",SUMIF(Table1[SHIFT NOMENCLATURE], $B893, Table1[FKIA]))</f>
        <v/>
      </c>
      <c r="N893" s="1" t="str">
        <f>IF($A893&gt;--RIGHT($A$2,LEN($A$2)-8),"",SUMIF(Table1[SHIFT NOMENCLATURE], $B893, Table1[FWIA]))</f>
        <v/>
      </c>
      <c r="O893" s="1" t="str">
        <f>IF($A893&gt;--RIGHT($A$2,LEN($A$2)-8),"",SUMIF(Table1[SHIFT NOMENCLATURE], $B893, Table1[DUSTWUN]))</f>
        <v/>
      </c>
    </row>
    <row r="894" spans="1:15" x14ac:dyDescent="0.25">
      <c r="A894" s="1" t="str">
        <f t="shared" si="26"/>
        <v/>
      </c>
      <c r="B894" t="str">
        <f t="shared" si="27"/>
        <v/>
      </c>
      <c r="C894" s="1" t="str">
        <f>IF($A894&gt;--RIGHT($A$2,LEN($A$2)-8),"",COUNTIF(Table1[SHIFT NOMENCLATURE],$B894))</f>
        <v/>
      </c>
      <c r="D894" s="1" t="str">
        <f>IF($A894&gt;--RIGHT($A$2,LEN($A$2)-8),"",SUMIF(Table1[SHIFT NOMENCLATURE], $B894, Table1[EVIC KILL]))</f>
        <v/>
      </c>
      <c r="E894" s="1" t="str">
        <f>IF($A894&gt;--RIGHT($A$2,LEN($A$2)-8),"",SUMIF(Table1[SHIFT NOMENCLATURE], $B894, Table1[EVIC MOB]))</f>
        <v/>
      </c>
      <c r="F894" s="1" t="str">
        <f>IF($A894&gt;--RIGHT($A$2,LEN($A$2)-8),"",SUMIF(Table1[SHIFT NOMENCLATURE], $B894, Table1[EVIC FIRE]))</f>
        <v/>
      </c>
      <c r="G894" s="1" t="str">
        <f>IF($A894&gt;--RIGHT($A$2,LEN($A$2)-8),"",SUMIF(Table1[SHIFT NOMENCLATURE], $B894, Table1[EKIA]))</f>
        <v/>
      </c>
      <c r="H894" s="1" t="str">
        <f>IF($A894&gt;--RIGHT($A$2,LEN($A$2)-8),"",SUMIF(Table1[SHIFT NOMENCLATURE], $B894, Table1[EWIA]))</f>
        <v/>
      </c>
      <c r="I894" s="1" t="str">
        <f>IF($A894&gt;--RIGHT($A$2,LEN($A$2)-8),"",SUMIF(Table1[SHIFT NOMENCLATURE], $B894, Table1[EPW]))</f>
        <v/>
      </c>
      <c r="J894" s="1" t="str">
        <f>IF($A894&gt;--RIGHT($A$2,LEN($A$2)-8),"",SUMIF(Table1[SHIFT NOMENCLATURE], $B894, Table1[FVIC KILL]))</f>
        <v/>
      </c>
      <c r="K894" s="1" t="str">
        <f>IF($A894&gt;--RIGHT($A$2,LEN($A$2)-8),"",SUMIF(Table1[SHIFT NOMENCLATURE], $B894, Table1[FVIC MOB]))</f>
        <v/>
      </c>
      <c r="L894" s="1" t="str">
        <f>IF($A894&gt;--RIGHT($A$2,LEN($A$2)-8),"",SUMIF(Table1[SHIFT NOMENCLATURE], $B894, Table1[FVIC FIRE]))</f>
        <v/>
      </c>
      <c r="M894" s="1" t="str">
        <f>IF($A894&gt;--RIGHT($A$2,LEN($A$2)-8),"",SUMIF(Table1[SHIFT NOMENCLATURE], $B894, Table1[FKIA]))</f>
        <v/>
      </c>
      <c r="N894" s="1" t="str">
        <f>IF($A894&gt;--RIGHT($A$2,LEN($A$2)-8),"",SUMIF(Table1[SHIFT NOMENCLATURE], $B894, Table1[FWIA]))</f>
        <v/>
      </c>
      <c r="O894" s="1" t="str">
        <f>IF($A894&gt;--RIGHT($A$2,LEN($A$2)-8),"",SUMIF(Table1[SHIFT NOMENCLATURE], $B894, Table1[DUSTWUN]))</f>
        <v/>
      </c>
    </row>
    <row r="895" spans="1:15" x14ac:dyDescent="0.25">
      <c r="A895" s="1" t="str">
        <f t="shared" si="26"/>
        <v/>
      </c>
      <c r="B895" t="str">
        <f t="shared" si="27"/>
        <v/>
      </c>
      <c r="C895" s="1" t="str">
        <f>IF($A895&gt;--RIGHT($A$2,LEN($A$2)-8),"",COUNTIF(Table1[SHIFT NOMENCLATURE],$B895))</f>
        <v/>
      </c>
      <c r="D895" s="1" t="str">
        <f>IF($A895&gt;--RIGHT($A$2,LEN($A$2)-8),"",SUMIF(Table1[SHIFT NOMENCLATURE], $B895, Table1[EVIC KILL]))</f>
        <v/>
      </c>
      <c r="E895" s="1" t="str">
        <f>IF($A895&gt;--RIGHT($A$2,LEN($A$2)-8),"",SUMIF(Table1[SHIFT NOMENCLATURE], $B895, Table1[EVIC MOB]))</f>
        <v/>
      </c>
      <c r="F895" s="1" t="str">
        <f>IF($A895&gt;--RIGHT($A$2,LEN($A$2)-8),"",SUMIF(Table1[SHIFT NOMENCLATURE], $B895, Table1[EVIC FIRE]))</f>
        <v/>
      </c>
      <c r="G895" s="1" t="str">
        <f>IF($A895&gt;--RIGHT($A$2,LEN($A$2)-8),"",SUMIF(Table1[SHIFT NOMENCLATURE], $B895, Table1[EKIA]))</f>
        <v/>
      </c>
      <c r="H895" s="1" t="str">
        <f>IF($A895&gt;--RIGHT($A$2,LEN($A$2)-8),"",SUMIF(Table1[SHIFT NOMENCLATURE], $B895, Table1[EWIA]))</f>
        <v/>
      </c>
      <c r="I895" s="1" t="str">
        <f>IF($A895&gt;--RIGHT($A$2,LEN($A$2)-8),"",SUMIF(Table1[SHIFT NOMENCLATURE], $B895, Table1[EPW]))</f>
        <v/>
      </c>
      <c r="J895" s="1" t="str">
        <f>IF($A895&gt;--RIGHT($A$2,LEN($A$2)-8),"",SUMIF(Table1[SHIFT NOMENCLATURE], $B895, Table1[FVIC KILL]))</f>
        <v/>
      </c>
      <c r="K895" s="1" t="str">
        <f>IF($A895&gt;--RIGHT($A$2,LEN($A$2)-8),"",SUMIF(Table1[SHIFT NOMENCLATURE], $B895, Table1[FVIC MOB]))</f>
        <v/>
      </c>
      <c r="L895" s="1" t="str">
        <f>IF($A895&gt;--RIGHT($A$2,LEN($A$2)-8),"",SUMIF(Table1[SHIFT NOMENCLATURE], $B895, Table1[FVIC FIRE]))</f>
        <v/>
      </c>
      <c r="M895" s="1" t="str">
        <f>IF($A895&gt;--RIGHT($A$2,LEN($A$2)-8),"",SUMIF(Table1[SHIFT NOMENCLATURE], $B895, Table1[FKIA]))</f>
        <v/>
      </c>
      <c r="N895" s="1" t="str">
        <f>IF($A895&gt;--RIGHT($A$2,LEN($A$2)-8),"",SUMIF(Table1[SHIFT NOMENCLATURE], $B895, Table1[FWIA]))</f>
        <v/>
      </c>
      <c r="O895" s="1" t="str">
        <f>IF($A895&gt;--RIGHT($A$2,LEN($A$2)-8),"",SUMIF(Table1[SHIFT NOMENCLATURE], $B895, Table1[DUSTWUN]))</f>
        <v/>
      </c>
    </row>
    <row r="896" spans="1:15" x14ac:dyDescent="0.25">
      <c r="A896" s="1" t="str">
        <f t="shared" si="26"/>
        <v/>
      </c>
      <c r="B896" t="str">
        <f t="shared" si="27"/>
        <v/>
      </c>
      <c r="C896" s="1" t="str">
        <f>IF($A896&gt;--RIGHT($A$2,LEN($A$2)-8),"",COUNTIF(Table1[SHIFT NOMENCLATURE],$B896))</f>
        <v/>
      </c>
      <c r="D896" s="1" t="str">
        <f>IF($A896&gt;--RIGHT($A$2,LEN($A$2)-8),"",SUMIF(Table1[SHIFT NOMENCLATURE], $B896, Table1[EVIC KILL]))</f>
        <v/>
      </c>
      <c r="E896" s="1" t="str">
        <f>IF($A896&gt;--RIGHT($A$2,LEN($A$2)-8),"",SUMIF(Table1[SHIFT NOMENCLATURE], $B896, Table1[EVIC MOB]))</f>
        <v/>
      </c>
      <c r="F896" s="1" t="str">
        <f>IF($A896&gt;--RIGHT($A$2,LEN($A$2)-8),"",SUMIF(Table1[SHIFT NOMENCLATURE], $B896, Table1[EVIC FIRE]))</f>
        <v/>
      </c>
      <c r="G896" s="1" t="str">
        <f>IF($A896&gt;--RIGHT($A$2,LEN($A$2)-8),"",SUMIF(Table1[SHIFT NOMENCLATURE], $B896, Table1[EKIA]))</f>
        <v/>
      </c>
      <c r="H896" s="1" t="str">
        <f>IF($A896&gt;--RIGHT($A$2,LEN($A$2)-8),"",SUMIF(Table1[SHIFT NOMENCLATURE], $B896, Table1[EWIA]))</f>
        <v/>
      </c>
      <c r="I896" s="1" t="str">
        <f>IF($A896&gt;--RIGHT($A$2,LEN($A$2)-8),"",SUMIF(Table1[SHIFT NOMENCLATURE], $B896, Table1[EPW]))</f>
        <v/>
      </c>
      <c r="J896" s="1" t="str">
        <f>IF($A896&gt;--RIGHT($A$2,LEN($A$2)-8),"",SUMIF(Table1[SHIFT NOMENCLATURE], $B896, Table1[FVIC KILL]))</f>
        <v/>
      </c>
      <c r="K896" s="1" t="str">
        <f>IF($A896&gt;--RIGHT($A$2,LEN($A$2)-8),"",SUMIF(Table1[SHIFT NOMENCLATURE], $B896, Table1[FVIC MOB]))</f>
        <v/>
      </c>
      <c r="L896" s="1" t="str">
        <f>IF($A896&gt;--RIGHT($A$2,LEN($A$2)-8),"",SUMIF(Table1[SHIFT NOMENCLATURE], $B896, Table1[FVIC FIRE]))</f>
        <v/>
      </c>
      <c r="M896" s="1" t="str">
        <f>IF($A896&gt;--RIGHT($A$2,LEN($A$2)-8),"",SUMIF(Table1[SHIFT NOMENCLATURE], $B896, Table1[FKIA]))</f>
        <v/>
      </c>
      <c r="N896" s="1" t="str">
        <f>IF($A896&gt;--RIGHT($A$2,LEN($A$2)-8),"",SUMIF(Table1[SHIFT NOMENCLATURE], $B896, Table1[FWIA]))</f>
        <v/>
      </c>
      <c r="O896" s="1" t="str">
        <f>IF($A896&gt;--RIGHT($A$2,LEN($A$2)-8),"",SUMIF(Table1[SHIFT NOMENCLATURE], $B896, Table1[DUSTWUN]))</f>
        <v/>
      </c>
    </row>
    <row r="897" spans="1:15" x14ac:dyDescent="0.25">
      <c r="A897" s="1" t="str">
        <f t="shared" si="26"/>
        <v/>
      </c>
      <c r="B897" t="str">
        <f t="shared" si="27"/>
        <v/>
      </c>
      <c r="C897" s="1" t="str">
        <f>IF($A897&gt;--RIGHT($A$2,LEN($A$2)-8),"",COUNTIF(Table1[SHIFT NOMENCLATURE],$B897))</f>
        <v/>
      </c>
      <c r="D897" s="1" t="str">
        <f>IF($A897&gt;--RIGHT($A$2,LEN($A$2)-8),"",SUMIF(Table1[SHIFT NOMENCLATURE], $B897, Table1[EVIC KILL]))</f>
        <v/>
      </c>
      <c r="E897" s="1" t="str">
        <f>IF($A897&gt;--RIGHT($A$2,LEN($A$2)-8),"",SUMIF(Table1[SHIFT NOMENCLATURE], $B897, Table1[EVIC MOB]))</f>
        <v/>
      </c>
      <c r="F897" s="1" t="str">
        <f>IF($A897&gt;--RIGHT($A$2,LEN($A$2)-8),"",SUMIF(Table1[SHIFT NOMENCLATURE], $B897, Table1[EVIC FIRE]))</f>
        <v/>
      </c>
      <c r="G897" s="1" t="str">
        <f>IF($A897&gt;--RIGHT($A$2,LEN($A$2)-8),"",SUMIF(Table1[SHIFT NOMENCLATURE], $B897, Table1[EKIA]))</f>
        <v/>
      </c>
      <c r="H897" s="1" t="str">
        <f>IF($A897&gt;--RIGHT($A$2,LEN($A$2)-8),"",SUMIF(Table1[SHIFT NOMENCLATURE], $B897, Table1[EWIA]))</f>
        <v/>
      </c>
      <c r="I897" s="1" t="str">
        <f>IF($A897&gt;--RIGHT($A$2,LEN($A$2)-8),"",SUMIF(Table1[SHIFT NOMENCLATURE], $B897, Table1[EPW]))</f>
        <v/>
      </c>
      <c r="J897" s="1" t="str">
        <f>IF($A897&gt;--RIGHT($A$2,LEN($A$2)-8),"",SUMIF(Table1[SHIFT NOMENCLATURE], $B897, Table1[FVIC KILL]))</f>
        <v/>
      </c>
      <c r="K897" s="1" t="str">
        <f>IF($A897&gt;--RIGHT($A$2,LEN($A$2)-8),"",SUMIF(Table1[SHIFT NOMENCLATURE], $B897, Table1[FVIC MOB]))</f>
        <v/>
      </c>
      <c r="L897" s="1" t="str">
        <f>IF($A897&gt;--RIGHT($A$2,LEN($A$2)-8),"",SUMIF(Table1[SHIFT NOMENCLATURE], $B897, Table1[FVIC FIRE]))</f>
        <v/>
      </c>
      <c r="M897" s="1" t="str">
        <f>IF($A897&gt;--RIGHT($A$2,LEN($A$2)-8),"",SUMIF(Table1[SHIFT NOMENCLATURE], $B897, Table1[FKIA]))</f>
        <v/>
      </c>
      <c r="N897" s="1" t="str">
        <f>IF($A897&gt;--RIGHT($A$2,LEN($A$2)-8),"",SUMIF(Table1[SHIFT NOMENCLATURE], $B897, Table1[FWIA]))</f>
        <v/>
      </c>
      <c r="O897" s="1" t="str">
        <f>IF($A897&gt;--RIGHT($A$2,LEN($A$2)-8),"",SUMIF(Table1[SHIFT NOMENCLATURE], $B897, Table1[DUSTWUN]))</f>
        <v/>
      </c>
    </row>
    <row r="898" spans="1:15" x14ac:dyDescent="0.25">
      <c r="A898" s="1" t="str">
        <f t="shared" si="26"/>
        <v/>
      </c>
      <c r="B898" t="str">
        <f t="shared" si="27"/>
        <v/>
      </c>
      <c r="C898" s="1" t="str">
        <f>IF($A898&gt;--RIGHT($A$2,LEN($A$2)-8),"",COUNTIF(Table1[SHIFT NOMENCLATURE],$B898))</f>
        <v/>
      </c>
      <c r="D898" s="1" t="str">
        <f>IF($A898&gt;--RIGHT($A$2,LEN($A$2)-8),"",SUMIF(Table1[SHIFT NOMENCLATURE], $B898, Table1[EVIC KILL]))</f>
        <v/>
      </c>
      <c r="E898" s="1" t="str">
        <f>IF($A898&gt;--RIGHT($A$2,LEN($A$2)-8),"",SUMIF(Table1[SHIFT NOMENCLATURE], $B898, Table1[EVIC MOB]))</f>
        <v/>
      </c>
      <c r="F898" s="1" t="str">
        <f>IF($A898&gt;--RIGHT($A$2,LEN($A$2)-8),"",SUMIF(Table1[SHIFT NOMENCLATURE], $B898, Table1[EVIC FIRE]))</f>
        <v/>
      </c>
      <c r="G898" s="1" t="str">
        <f>IF($A898&gt;--RIGHT($A$2,LEN($A$2)-8),"",SUMIF(Table1[SHIFT NOMENCLATURE], $B898, Table1[EKIA]))</f>
        <v/>
      </c>
      <c r="H898" s="1" t="str">
        <f>IF($A898&gt;--RIGHT($A$2,LEN($A$2)-8),"",SUMIF(Table1[SHIFT NOMENCLATURE], $B898, Table1[EWIA]))</f>
        <v/>
      </c>
      <c r="I898" s="1" t="str">
        <f>IF($A898&gt;--RIGHT($A$2,LEN($A$2)-8),"",SUMIF(Table1[SHIFT NOMENCLATURE], $B898, Table1[EPW]))</f>
        <v/>
      </c>
      <c r="J898" s="1" t="str">
        <f>IF($A898&gt;--RIGHT($A$2,LEN($A$2)-8),"",SUMIF(Table1[SHIFT NOMENCLATURE], $B898, Table1[FVIC KILL]))</f>
        <v/>
      </c>
      <c r="K898" s="1" t="str">
        <f>IF($A898&gt;--RIGHT($A$2,LEN($A$2)-8),"",SUMIF(Table1[SHIFT NOMENCLATURE], $B898, Table1[FVIC MOB]))</f>
        <v/>
      </c>
      <c r="L898" s="1" t="str">
        <f>IF($A898&gt;--RIGHT($A$2,LEN($A$2)-8),"",SUMIF(Table1[SHIFT NOMENCLATURE], $B898, Table1[FVIC FIRE]))</f>
        <v/>
      </c>
      <c r="M898" s="1" t="str">
        <f>IF($A898&gt;--RIGHT($A$2,LEN($A$2)-8),"",SUMIF(Table1[SHIFT NOMENCLATURE], $B898, Table1[FKIA]))</f>
        <v/>
      </c>
      <c r="N898" s="1" t="str">
        <f>IF($A898&gt;--RIGHT($A$2,LEN($A$2)-8),"",SUMIF(Table1[SHIFT NOMENCLATURE], $B898, Table1[FWIA]))</f>
        <v/>
      </c>
      <c r="O898" s="1" t="str">
        <f>IF($A898&gt;--RIGHT($A$2,LEN($A$2)-8),"",SUMIF(Table1[SHIFT NOMENCLATURE], $B898, Table1[DUSTWUN]))</f>
        <v/>
      </c>
    </row>
    <row r="899" spans="1:15" x14ac:dyDescent="0.25">
      <c r="A899" s="1" t="str">
        <f t="shared" si="26"/>
        <v/>
      </c>
      <c r="B899" t="str">
        <f t="shared" si="27"/>
        <v/>
      </c>
      <c r="C899" s="1" t="str">
        <f>IF($A899&gt;--RIGHT($A$2,LEN($A$2)-8),"",COUNTIF(Table1[SHIFT NOMENCLATURE],$B899))</f>
        <v/>
      </c>
      <c r="D899" s="1" t="str">
        <f>IF($A899&gt;--RIGHT($A$2,LEN($A$2)-8),"",SUMIF(Table1[SHIFT NOMENCLATURE], $B899, Table1[EVIC KILL]))</f>
        <v/>
      </c>
      <c r="E899" s="1" t="str">
        <f>IF($A899&gt;--RIGHT($A$2,LEN($A$2)-8),"",SUMIF(Table1[SHIFT NOMENCLATURE], $B899, Table1[EVIC MOB]))</f>
        <v/>
      </c>
      <c r="F899" s="1" t="str">
        <f>IF($A899&gt;--RIGHT($A$2,LEN($A$2)-8),"",SUMIF(Table1[SHIFT NOMENCLATURE], $B899, Table1[EVIC FIRE]))</f>
        <v/>
      </c>
      <c r="G899" s="1" t="str">
        <f>IF($A899&gt;--RIGHT($A$2,LEN($A$2)-8),"",SUMIF(Table1[SHIFT NOMENCLATURE], $B899, Table1[EKIA]))</f>
        <v/>
      </c>
      <c r="H899" s="1" t="str">
        <f>IF($A899&gt;--RIGHT($A$2,LEN($A$2)-8),"",SUMIF(Table1[SHIFT NOMENCLATURE], $B899, Table1[EWIA]))</f>
        <v/>
      </c>
      <c r="I899" s="1" t="str">
        <f>IF($A899&gt;--RIGHT($A$2,LEN($A$2)-8),"",SUMIF(Table1[SHIFT NOMENCLATURE], $B899, Table1[EPW]))</f>
        <v/>
      </c>
      <c r="J899" s="1" t="str">
        <f>IF($A899&gt;--RIGHT($A$2,LEN($A$2)-8),"",SUMIF(Table1[SHIFT NOMENCLATURE], $B899, Table1[FVIC KILL]))</f>
        <v/>
      </c>
      <c r="K899" s="1" t="str">
        <f>IF($A899&gt;--RIGHT($A$2,LEN($A$2)-8),"",SUMIF(Table1[SHIFT NOMENCLATURE], $B899, Table1[FVIC MOB]))</f>
        <v/>
      </c>
      <c r="L899" s="1" t="str">
        <f>IF($A899&gt;--RIGHT($A$2,LEN($A$2)-8),"",SUMIF(Table1[SHIFT NOMENCLATURE], $B899, Table1[FVIC FIRE]))</f>
        <v/>
      </c>
      <c r="M899" s="1" t="str">
        <f>IF($A899&gt;--RIGHT($A$2,LEN($A$2)-8),"",SUMIF(Table1[SHIFT NOMENCLATURE], $B899, Table1[FKIA]))</f>
        <v/>
      </c>
      <c r="N899" s="1" t="str">
        <f>IF($A899&gt;--RIGHT($A$2,LEN($A$2)-8),"",SUMIF(Table1[SHIFT NOMENCLATURE], $B899, Table1[FWIA]))</f>
        <v/>
      </c>
      <c r="O899" s="1" t="str">
        <f>IF($A899&gt;--RIGHT($A$2,LEN($A$2)-8),"",SUMIF(Table1[SHIFT NOMENCLATURE], $B899, Table1[DUSTWUN]))</f>
        <v/>
      </c>
    </row>
    <row r="900" spans="1:15" x14ac:dyDescent="0.25">
      <c r="A900" s="1" t="str">
        <f t="shared" si="26"/>
        <v/>
      </c>
      <c r="B900" t="str">
        <f t="shared" si="27"/>
        <v/>
      </c>
      <c r="C900" s="1" t="str">
        <f>IF($A900&gt;--RIGHT($A$2,LEN($A$2)-8),"",COUNTIF(Table1[SHIFT NOMENCLATURE],$B900))</f>
        <v/>
      </c>
      <c r="D900" s="1" t="str">
        <f>IF($A900&gt;--RIGHT($A$2,LEN($A$2)-8),"",SUMIF(Table1[SHIFT NOMENCLATURE], $B900, Table1[EVIC KILL]))</f>
        <v/>
      </c>
      <c r="E900" s="1" t="str">
        <f>IF($A900&gt;--RIGHT($A$2,LEN($A$2)-8),"",SUMIF(Table1[SHIFT NOMENCLATURE], $B900, Table1[EVIC MOB]))</f>
        <v/>
      </c>
      <c r="F900" s="1" t="str">
        <f>IF($A900&gt;--RIGHT($A$2,LEN($A$2)-8),"",SUMIF(Table1[SHIFT NOMENCLATURE], $B900, Table1[EVIC FIRE]))</f>
        <v/>
      </c>
      <c r="G900" s="1" t="str">
        <f>IF($A900&gt;--RIGHT($A$2,LEN($A$2)-8),"",SUMIF(Table1[SHIFT NOMENCLATURE], $B900, Table1[EKIA]))</f>
        <v/>
      </c>
      <c r="H900" s="1" t="str">
        <f>IF($A900&gt;--RIGHT($A$2,LEN($A$2)-8),"",SUMIF(Table1[SHIFT NOMENCLATURE], $B900, Table1[EWIA]))</f>
        <v/>
      </c>
      <c r="I900" s="1" t="str">
        <f>IF($A900&gt;--RIGHT($A$2,LEN($A$2)-8),"",SUMIF(Table1[SHIFT NOMENCLATURE], $B900, Table1[EPW]))</f>
        <v/>
      </c>
      <c r="J900" s="1" t="str">
        <f>IF($A900&gt;--RIGHT($A$2,LEN($A$2)-8),"",SUMIF(Table1[SHIFT NOMENCLATURE], $B900, Table1[FVIC KILL]))</f>
        <v/>
      </c>
      <c r="K900" s="1" t="str">
        <f>IF($A900&gt;--RIGHT($A$2,LEN($A$2)-8),"",SUMIF(Table1[SHIFT NOMENCLATURE], $B900, Table1[FVIC MOB]))</f>
        <v/>
      </c>
      <c r="L900" s="1" t="str">
        <f>IF($A900&gt;--RIGHT($A$2,LEN($A$2)-8),"",SUMIF(Table1[SHIFT NOMENCLATURE], $B900, Table1[FVIC FIRE]))</f>
        <v/>
      </c>
      <c r="M900" s="1" t="str">
        <f>IF($A900&gt;--RIGHT($A$2,LEN($A$2)-8),"",SUMIF(Table1[SHIFT NOMENCLATURE], $B900, Table1[FKIA]))</f>
        <v/>
      </c>
      <c r="N900" s="1" t="str">
        <f>IF($A900&gt;--RIGHT($A$2,LEN($A$2)-8),"",SUMIF(Table1[SHIFT NOMENCLATURE], $B900, Table1[FWIA]))</f>
        <v/>
      </c>
      <c r="O900" s="1" t="str">
        <f>IF($A900&gt;--RIGHT($A$2,LEN($A$2)-8),"",SUMIF(Table1[SHIFT NOMENCLATURE], $B900, Table1[DUSTWUN]))</f>
        <v/>
      </c>
    </row>
    <row r="901" spans="1:15" x14ac:dyDescent="0.25">
      <c r="A901" s="1" t="str">
        <f t="shared" ref="A901:A964" si="28">IF($A900&gt;--RIGHT($A$2,LEN($A$2)-8)-1,"",ROW()-2)</f>
        <v/>
      </c>
      <c r="B901" t="str">
        <f t="shared" ref="B901:B964" si="29">IF($A900&gt;--RIGHT($A$2,LEN($A$2)-8)-1,"",IF(MID($B900,3,4)="1900",CONCATENATE(TEXT(DATEVALUE(MID($B900,15,2)&amp;MID($B900,21,3)&amp;RIGHT($B900,4)),"dd"), "0700-1900", UPPER(TEXT(DATEVALUE(MID($B900,15,2)&amp;MID($B900,21,3)&amp;RIGHT($B900,4)),"mmm")), RIGHT($B900,4)), CONCATENATE(LEFT($B900,2), "1900", MID($B900,12,3), RIGHT($B900,4), "-", TEXT(DATEVALUE(LEFT($B900,2)&amp;MID($B900,12,3)&amp;RIGHT($B900,4))+1,"dd"),"0700", UPPER(TEXT(DATEVALUE(LEFT($B900,2)&amp;MID($B900,12,3)&amp;RIGHT($B900,4))+1,"mmm")), TEXT(DATEVALUE(LEFT($B900,2)&amp;MID($B900,12,3)&amp;RIGHT($B900,4))+1,"yyyy"))))</f>
        <v/>
      </c>
      <c r="C901" s="1" t="str">
        <f>IF($A901&gt;--RIGHT($A$2,LEN($A$2)-8),"",COUNTIF(Table1[SHIFT NOMENCLATURE],$B901))</f>
        <v/>
      </c>
      <c r="D901" s="1" t="str">
        <f>IF($A901&gt;--RIGHT($A$2,LEN($A$2)-8),"",SUMIF(Table1[SHIFT NOMENCLATURE], $B901, Table1[EVIC KILL]))</f>
        <v/>
      </c>
      <c r="E901" s="1" t="str">
        <f>IF($A901&gt;--RIGHT($A$2,LEN($A$2)-8),"",SUMIF(Table1[SHIFT NOMENCLATURE], $B901, Table1[EVIC MOB]))</f>
        <v/>
      </c>
      <c r="F901" s="1" t="str">
        <f>IF($A901&gt;--RIGHT($A$2,LEN($A$2)-8),"",SUMIF(Table1[SHIFT NOMENCLATURE], $B901, Table1[EVIC FIRE]))</f>
        <v/>
      </c>
      <c r="G901" s="1" t="str">
        <f>IF($A901&gt;--RIGHT($A$2,LEN($A$2)-8),"",SUMIF(Table1[SHIFT NOMENCLATURE], $B901, Table1[EKIA]))</f>
        <v/>
      </c>
      <c r="H901" s="1" t="str">
        <f>IF($A901&gt;--RIGHT($A$2,LEN($A$2)-8),"",SUMIF(Table1[SHIFT NOMENCLATURE], $B901, Table1[EWIA]))</f>
        <v/>
      </c>
      <c r="I901" s="1" t="str">
        <f>IF($A901&gt;--RIGHT($A$2,LEN($A$2)-8),"",SUMIF(Table1[SHIFT NOMENCLATURE], $B901, Table1[EPW]))</f>
        <v/>
      </c>
      <c r="J901" s="1" t="str">
        <f>IF($A901&gt;--RIGHT($A$2,LEN($A$2)-8),"",SUMIF(Table1[SHIFT NOMENCLATURE], $B901, Table1[FVIC KILL]))</f>
        <v/>
      </c>
      <c r="K901" s="1" t="str">
        <f>IF($A901&gt;--RIGHT($A$2,LEN($A$2)-8),"",SUMIF(Table1[SHIFT NOMENCLATURE], $B901, Table1[FVIC MOB]))</f>
        <v/>
      </c>
      <c r="L901" s="1" t="str">
        <f>IF($A901&gt;--RIGHT($A$2,LEN($A$2)-8),"",SUMIF(Table1[SHIFT NOMENCLATURE], $B901, Table1[FVIC FIRE]))</f>
        <v/>
      </c>
      <c r="M901" s="1" t="str">
        <f>IF($A901&gt;--RIGHT($A$2,LEN($A$2)-8),"",SUMIF(Table1[SHIFT NOMENCLATURE], $B901, Table1[FKIA]))</f>
        <v/>
      </c>
      <c r="N901" s="1" t="str">
        <f>IF($A901&gt;--RIGHT($A$2,LEN($A$2)-8),"",SUMIF(Table1[SHIFT NOMENCLATURE], $B901, Table1[FWIA]))</f>
        <v/>
      </c>
      <c r="O901" s="1" t="str">
        <f>IF($A901&gt;--RIGHT($A$2,LEN($A$2)-8),"",SUMIF(Table1[SHIFT NOMENCLATURE], $B901, Table1[DUSTWUN]))</f>
        <v/>
      </c>
    </row>
    <row r="902" spans="1:15" x14ac:dyDescent="0.25">
      <c r="A902" s="1" t="str">
        <f t="shared" si="28"/>
        <v/>
      </c>
      <c r="B902" t="str">
        <f t="shared" si="29"/>
        <v/>
      </c>
      <c r="C902" s="1" t="str">
        <f>IF($A902&gt;--RIGHT($A$2,LEN($A$2)-8),"",COUNTIF(Table1[SHIFT NOMENCLATURE],$B902))</f>
        <v/>
      </c>
      <c r="D902" s="1" t="str">
        <f>IF($A902&gt;--RIGHT($A$2,LEN($A$2)-8),"",SUMIF(Table1[SHIFT NOMENCLATURE], $B902, Table1[EVIC KILL]))</f>
        <v/>
      </c>
      <c r="E902" s="1" t="str">
        <f>IF($A902&gt;--RIGHT($A$2,LEN($A$2)-8),"",SUMIF(Table1[SHIFT NOMENCLATURE], $B902, Table1[EVIC MOB]))</f>
        <v/>
      </c>
      <c r="F902" s="1" t="str">
        <f>IF($A902&gt;--RIGHT($A$2,LEN($A$2)-8),"",SUMIF(Table1[SHIFT NOMENCLATURE], $B902, Table1[EVIC FIRE]))</f>
        <v/>
      </c>
      <c r="G902" s="1" t="str">
        <f>IF($A902&gt;--RIGHT($A$2,LEN($A$2)-8),"",SUMIF(Table1[SHIFT NOMENCLATURE], $B902, Table1[EKIA]))</f>
        <v/>
      </c>
      <c r="H902" s="1" t="str">
        <f>IF($A902&gt;--RIGHT($A$2,LEN($A$2)-8),"",SUMIF(Table1[SHIFT NOMENCLATURE], $B902, Table1[EWIA]))</f>
        <v/>
      </c>
      <c r="I902" s="1" t="str">
        <f>IF($A902&gt;--RIGHT($A$2,LEN($A$2)-8),"",SUMIF(Table1[SHIFT NOMENCLATURE], $B902, Table1[EPW]))</f>
        <v/>
      </c>
      <c r="J902" s="1" t="str">
        <f>IF($A902&gt;--RIGHT($A$2,LEN($A$2)-8),"",SUMIF(Table1[SHIFT NOMENCLATURE], $B902, Table1[FVIC KILL]))</f>
        <v/>
      </c>
      <c r="K902" s="1" t="str">
        <f>IF($A902&gt;--RIGHT($A$2,LEN($A$2)-8),"",SUMIF(Table1[SHIFT NOMENCLATURE], $B902, Table1[FVIC MOB]))</f>
        <v/>
      </c>
      <c r="L902" s="1" t="str">
        <f>IF($A902&gt;--RIGHT($A$2,LEN($A$2)-8),"",SUMIF(Table1[SHIFT NOMENCLATURE], $B902, Table1[FVIC FIRE]))</f>
        <v/>
      </c>
      <c r="M902" s="1" t="str">
        <f>IF($A902&gt;--RIGHT($A$2,LEN($A$2)-8),"",SUMIF(Table1[SHIFT NOMENCLATURE], $B902, Table1[FKIA]))</f>
        <v/>
      </c>
      <c r="N902" s="1" t="str">
        <f>IF($A902&gt;--RIGHT($A$2,LEN($A$2)-8),"",SUMIF(Table1[SHIFT NOMENCLATURE], $B902, Table1[FWIA]))</f>
        <v/>
      </c>
      <c r="O902" s="1" t="str">
        <f>IF($A902&gt;--RIGHT($A$2,LEN($A$2)-8),"",SUMIF(Table1[SHIFT NOMENCLATURE], $B902, Table1[DUSTWUN]))</f>
        <v/>
      </c>
    </row>
    <row r="903" spans="1:15" x14ac:dyDescent="0.25">
      <c r="A903" s="1" t="str">
        <f t="shared" si="28"/>
        <v/>
      </c>
      <c r="B903" t="str">
        <f t="shared" si="29"/>
        <v/>
      </c>
      <c r="C903" s="1" t="str">
        <f>IF($A903&gt;--RIGHT($A$2,LEN($A$2)-8),"",COUNTIF(Table1[SHIFT NOMENCLATURE],$B903))</f>
        <v/>
      </c>
      <c r="D903" s="1" t="str">
        <f>IF($A903&gt;--RIGHT($A$2,LEN($A$2)-8),"",SUMIF(Table1[SHIFT NOMENCLATURE], $B903, Table1[EVIC KILL]))</f>
        <v/>
      </c>
      <c r="E903" s="1" t="str">
        <f>IF($A903&gt;--RIGHT($A$2,LEN($A$2)-8),"",SUMIF(Table1[SHIFT NOMENCLATURE], $B903, Table1[EVIC MOB]))</f>
        <v/>
      </c>
      <c r="F903" s="1" t="str">
        <f>IF($A903&gt;--RIGHT($A$2,LEN($A$2)-8),"",SUMIF(Table1[SHIFT NOMENCLATURE], $B903, Table1[EVIC FIRE]))</f>
        <v/>
      </c>
      <c r="G903" s="1" t="str">
        <f>IF($A903&gt;--RIGHT($A$2,LEN($A$2)-8),"",SUMIF(Table1[SHIFT NOMENCLATURE], $B903, Table1[EKIA]))</f>
        <v/>
      </c>
      <c r="H903" s="1" t="str">
        <f>IF($A903&gt;--RIGHT($A$2,LEN($A$2)-8),"",SUMIF(Table1[SHIFT NOMENCLATURE], $B903, Table1[EWIA]))</f>
        <v/>
      </c>
      <c r="I903" s="1" t="str">
        <f>IF($A903&gt;--RIGHT($A$2,LEN($A$2)-8),"",SUMIF(Table1[SHIFT NOMENCLATURE], $B903, Table1[EPW]))</f>
        <v/>
      </c>
      <c r="J903" s="1" t="str">
        <f>IF($A903&gt;--RIGHT($A$2,LEN($A$2)-8),"",SUMIF(Table1[SHIFT NOMENCLATURE], $B903, Table1[FVIC KILL]))</f>
        <v/>
      </c>
      <c r="K903" s="1" t="str">
        <f>IF($A903&gt;--RIGHT($A$2,LEN($A$2)-8),"",SUMIF(Table1[SHIFT NOMENCLATURE], $B903, Table1[FVIC MOB]))</f>
        <v/>
      </c>
      <c r="L903" s="1" t="str">
        <f>IF($A903&gt;--RIGHT($A$2,LEN($A$2)-8),"",SUMIF(Table1[SHIFT NOMENCLATURE], $B903, Table1[FVIC FIRE]))</f>
        <v/>
      </c>
      <c r="M903" s="1" t="str">
        <f>IF($A903&gt;--RIGHT($A$2,LEN($A$2)-8),"",SUMIF(Table1[SHIFT NOMENCLATURE], $B903, Table1[FKIA]))</f>
        <v/>
      </c>
      <c r="N903" s="1" t="str">
        <f>IF($A903&gt;--RIGHT($A$2,LEN($A$2)-8),"",SUMIF(Table1[SHIFT NOMENCLATURE], $B903, Table1[FWIA]))</f>
        <v/>
      </c>
      <c r="O903" s="1" t="str">
        <f>IF($A903&gt;--RIGHT($A$2,LEN($A$2)-8),"",SUMIF(Table1[SHIFT NOMENCLATURE], $B903, Table1[DUSTWUN]))</f>
        <v/>
      </c>
    </row>
    <row r="904" spans="1:15" x14ac:dyDescent="0.25">
      <c r="A904" s="1" t="str">
        <f t="shared" si="28"/>
        <v/>
      </c>
      <c r="B904" t="str">
        <f t="shared" si="29"/>
        <v/>
      </c>
      <c r="C904" s="1" t="str">
        <f>IF($A904&gt;--RIGHT($A$2,LEN($A$2)-8),"",COUNTIF(Table1[SHIFT NOMENCLATURE],$B904))</f>
        <v/>
      </c>
      <c r="D904" s="1" t="str">
        <f>IF($A904&gt;--RIGHT($A$2,LEN($A$2)-8),"",SUMIF(Table1[SHIFT NOMENCLATURE], $B904, Table1[EVIC KILL]))</f>
        <v/>
      </c>
      <c r="E904" s="1" t="str">
        <f>IF($A904&gt;--RIGHT($A$2,LEN($A$2)-8),"",SUMIF(Table1[SHIFT NOMENCLATURE], $B904, Table1[EVIC MOB]))</f>
        <v/>
      </c>
      <c r="F904" s="1" t="str">
        <f>IF($A904&gt;--RIGHT($A$2,LEN($A$2)-8),"",SUMIF(Table1[SHIFT NOMENCLATURE], $B904, Table1[EVIC FIRE]))</f>
        <v/>
      </c>
      <c r="G904" s="1" t="str">
        <f>IF($A904&gt;--RIGHT($A$2,LEN($A$2)-8),"",SUMIF(Table1[SHIFT NOMENCLATURE], $B904, Table1[EKIA]))</f>
        <v/>
      </c>
      <c r="H904" s="1" t="str">
        <f>IF($A904&gt;--RIGHT($A$2,LEN($A$2)-8),"",SUMIF(Table1[SHIFT NOMENCLATURE], $B904, Table1[EWIA]))</f>
        <v/>
      </c>
      <c r="I904" s="1" t="str">
        <f>IF($A904&gt;--RIGHT($A$2,LEN($A$2)-8),"",SUMIF(Table1[SHIFT NOMENCLATURE], $B904, Table1[EPW]))</f>
        <v/>
      </c>
      <c r="J904" s="1" t="str">
        <f>IF($A904&gt;--RIGHT($A$2,LEN($A$2)-8),"",SUMIF(Table1[SHIFT NOMENCLATURE], $B904, Table1[FVIC KILL]))</f>
        <v/>
      </c>
      <c r="K904" s="1" t="str">
        <f>IF($A904&gt;--RIGHT($A$2,LEN($A$2)-8),"",SUMIF(Table1[SHIFT NOMENCLATURE], $B904, Table1[FVIC MOB]))</f>
        <v/>
      </c>
      <c r="L904" s="1" t="str">
        <f>IF($A904&gt;--RIGHT($A$2,LEN($A$2)-8),"",SUMIF(Table1[SHIFT NOMENCLATURE], $B904, Table1[FVIC FIRE]))</f>
        <v/>
      </c>
      <c r="M904" s="1" t="str">
        <f>IF($A904&gt;--RIGHT($A$2,LEN($A$2)-8),"",SUMIF(Table1[SHIFT NOMENCLATURE], $B904, Table1[FKIA]))</f>
        <v/>
      </c>
      <c r="N904" s="1" t="str">
        <f>IF($A904&gt;--RIGHT($A$2,LEN($A$2)-8),"",SUMIF(Table1[SHIFT NOMENCLATURE], $B904, Table1[FWIA]))</f>
        <v/>
      </c>
      <c r="O904" s="1" t="str">
        <f>IF($A904&gt;--RIGHT($A$2,LEN($A$2)-8),"",SUMIF(Table1[SHIFT NOMENCLATURE], $B904, Table1[DUSTWUN]))</f>
        <v/>
      </c>
    </row>
    <row r="905" spans="1:15" x14ac:dyDescent="0.25">
      <c r="A905" s="1" t="str">
        <f t="shared" si="28"/>
        <v/>
      </c>
      <c r="B905" t="str">
        <f t="shared" si="29"/>
        <v/>
      </c>
      <c r="C905" s="1" t="str">
        <f>IF($A905&gt;--RIGHT($A$2,LEN($A$2)-8),"",COUNTIF(Table1[SHIFT NOMENCLATURE],$B905))</f>
        <v/>
      </c>
      <c r="D905" s="1" t="str">
        <f>IF($A905&gt;--RIGHT($A$2,LEN($A$2)-8),"",SUMIF(Table1[SHIFT NOMENCLATURE], $B905, Table1[EVIC KILL]))</f>
        <v/>
      </c>
      <c r="E905" s="1" t="str">
        <f>IF($A905&gt;--RIGHT($A$2,LEN($A$2)-8),"",SUMIF(Table1[SHIFT NOMENCLATURE], $B905, Table1[EVIC MOB]))</f>
        <v/>
      </c>
      <c r="F905" s="1" t="str">
        <f>IF($A905&gt;--RIGHT($A$2,LEN($A$2)-8),"",SUMIF(Table1[SHIFT NOMENCLATURE], $B905, Table1[EVIC FIRE]))</f>
        <v/>
      </c>
      <c r="G905" s="1" t="str">
        <f>IF($A905&gt;--RIGHT($A$2,LEN($A$2)-8),"",SUMIF(Table1[SHIFT NOMENCLATURE], $B905, Table1[EKIA]))</f>
        <v/>
      </c>
      <c r="H905" s="1" t="str">
        <f>IF($A905&gt;--RIGHT($A$2,LEN($A$2)-8),"",SUMIF(Table1[SHIFT NOMENCLATURE], $B905, Table1[EWIA]))</f>
        <v/>
      </c>
      <c r="I905" s="1" t="str">
        <f>IF($A905&gt;--RIGHT($A$2,LEN($A$2)-8),"",SUMIF(Table1[SHIFT NOMENCLATURE], $B905, Table1[EPW]))</f>
        <v/>
      </c>
      <c r="J905" s="1" t="str">
        <f>IF($A905&gt;--RIGHT($A$2,LEN($A$2)-8),"",SUMIF(Table1[SHIFT NOMENCLATURE], $B905, Table1[FVIC KILL]))</f>
        <v/>
      </c>
      <c r="K905" s="1" t="str">
        <f>IF($A905&gt;--RIGHT($A$2,LEN($A$2)-8),"",SUMIF(Table1[SHIFT NOMENCLATURE], $B905, Table1[FVIC MOB]))</f>
        <v/>
      </c>
      <c r="L905" s="1" t="str">
        <f>IF($A905&gt;--RIGHT($A$2,LEN($A$2)-8),"",SUMIF(Table1[SHIFT NOMENCLATURE], $B905, Table1[FVIC FIRE]))</f>
        <v/>
      </c>
      <c r="M905" s="1" t="str">
        <f>IF($A905&gt;--RIGHT($A$2,LEN($A$2)-8),"",SUMIF(Table1[SHIFT NOMENCLATURE], $B905, Table1[FKIA]))</f>
        <v/>
      </c>
      <c r="N905" s="1" t="str">
        <f>IF($A905&gt;--RIGHT($A$2,LEN($A$2)-8),"",SUMIF(Table1[SHIFT NOMENCLATURE], $B905, Table1[FWIA]))</f>
        <v/>
      </c>
      <c r="O905" s="1" t="str">
        <f>IF($A905&gt;--RIGHT($A$2,LEN($A$2)-8),"",SUMIF(Table1[SHIFT NOMENCLATURE], $B905, Table1[DUSTWUN]))</f>
        <v/>
      </c>
    </row>
    <row r="906" spans="1:15" x14ac:dyDescent="0.25">
      <c r="A906" s="1" t="str">
        <f t="shared" si="28"/>
        <v/>
      </c>
      <c r="B906" t="str">
        <f t="shared" si="29"/>
        <v/>
      </c>
      <c r="C906" s="1" t="str">
        <f>IF($A906&gt;--RIGHT($A$2,LEN($A$2)-8),"",COUNTIF(Table1[SHIFT NOMENCLATURE],$B906))</f>
        <v/>
      </c>
      <c r="D906" s="1" t="str">
        <f>IF($A906&gt;--RIGHT($A$2,LEN($A$2)-8),"",SUMIF(Table1[SHIFT NOMENCLATURE], $B906, Table1[EVIC KILL]))</f>
        <v/>
      </c>
      <c r="E906" s="1" t="str">
        <f>IF($A906&gt;--RIGHT($A$2,LEN($A$2)-8),"",SUMIF(Table1[SHIFT NOMENCLATURE], $B906, Table1[EVIC MOB]))</f>
        <v/>
      </c>
      <c r="F906" s="1" t="str">
        <f>IF($A906&gt;--RIGHT($A$2,LEN($A$2)-8),"",SUMIF(Table1[SHIFT NOMENCLATURE], $B906, Table1[EVIC FIRE]))</f>
        <v/>
      </c>
      <c r="G906" s="1" t="str">
        <f>IF($A906&gt;--RIGHT($A$2,LEN($A$2)-8),"",SUMIF(Table1[SHIFT NOMENCLATURE], $B906, Table1[EKIA]))</f>
        <v/>
      </c>
      <c r="H906" s="1" t="str">
        <f>IF($A906&gt;--RIGHT($A$2,LEN($A$2)-8),"",SUMIF(Table1[SHIFT NOMENCLATURE], $B906, Table1[EWIA]))</f>
        <v/>
      </c>
      <c r="I906" s="1" t="str">
        <f>IF($A906&gt;--RIGHT($A$2,LEN($A$2)-8),"",SUMIF(Table1[SHIFT NOMENCLATURE], $B906, Table1[EPW]))</f>
        <v/>
      </c>
      <c r="J906" s="1" t="str">
        <f>IF($A906&gt;--RIGHT($A$2,LEN($A$2)-8),"",SUMIF(Table1[SHIFT NOMENCLATURE], $B906, Table1[FVIC KILL]))</f>
        <v/>
      </c>
      <c r="K906" s="1" t="str">
        <f>IF($A906&gt;--RIGHT($A$2,LEN($A$2)-8),"",SUMIF(Table1[SHIFT NOMENCLATURE], $B906, Table1[FVIC MOB]))</f>
        <v/>
      </c>
      <c r="L906" s="1" t="str">
        <f>IF($A906&gt;--RIGHT($A$2,LEN($A$2)-8),"",SUMIF(Table1[SHIFT NOMENCLATURE], $B906, Table1[FVIC FIRE]))</f>
        <v/>
      </c>
      <c r="M906" s="1" t="str">
        <f>IF($A906&gt;--RIGHT($A$2,LEN($A$2)-8),"",SUMIF(Table1[SHIFT NOMENCLATURE], $B906, Table1[FKIA]))</f>
        <v/>
      </c>
      <c r="N906" s="1" t="str">
        <f>IF($A906&gt;--RIGHT($A$2,LEN($A$2)-8),"",SUMIF(Table1[SHIFT NOMENCLATURE], $B906, Table1[FWIA]))</f>
        <v/>
      </c>
      <c r="O906" s="1" t="str">
        <f>IF($A906&gt;--RIGHT($A$2,LEN($A$2)-8),"",SUMIF(Table1[SHIFT NOMENCLATURE], $B906, Table1[DUSTWUN]))</f>
        <v/>
      </c>
    </row>
    <row r="907" spans="1:15" x14ac:dyDescent="0.25">
      <c r="A907" s="1" t="str">
        <f t="shared" si="28"/>
        <v/>
      </c>
      <c r="B907" t="str">
        <f t="shared" si="29"/>
        <v/>
      </c>
      <c r="C907" s="1" t="str">
        <f>IF($A907&gt;--RIGHT($A$2,LEN($A$2)-8),"",COUNTIF(Table1[SHIFT NOMENCLATURE],$B907))</f>
        <v/>
      </c>
      <c r="D907" s="1" t="str">
        <f>IF($A907&gt;--RIGHT($A$2,LEN($A$2)-8),"",SUMIF(Table1[SHIFT NOMENCLATURE], $B907, Table1[EVIC KILL]))</f>
        <v/>
      </c>
      <c r="E907" s="1" t="str">
        <f>IF($A907&gt;--RIGHT($A$2,LEN($A$2)-8),"",SUMIF(Table1[SHIFT NOMENCLATURE], $B907, Table1[EVIC MOB]))</f>
        <v/>
      </c>
      <c r="F907" s="1" t="str">
        <f>IF($A907&gt;--RIGHT($A$2,LEN($A$2)-8),"",SUMIF(Table1[SHIFT NOMENCLATURE], $B907, Table1[EVIC FIRE]))</f>
        <v/>
      </c>
      <c r="G907" s="1" t="str">
        <f>IF($A907&gt;--RIGHT($A$2,LEN($A$2)-8),"",SUMIF(Table1[SHIFT NOMENCLATURE], $B907, Table1[EKIA]))</f>
        <v/>
      </c>
      <c r="H907" s="1" t="str">
        <f>IF($A907&gt;--RIGHT($A$2,LEN($A$2)-8),"",SUMIF(Table1[SHIFT NOMENCLATURE], $B907, Table1[EWIA]))</f>
        <v/>
      </c>
      <c r="I907" s="1" t="str">
        <f>IF($A907&gt;--RIGHT($A$2,LEN($A$2)-8),"",SUMIF(Table1[SHIFT NOMENCLATURE], $B907, Table1[EPW]))</f>
        <v/>
      </c>
      <c r="J907" s="1" t="str">
        <f>IF($A907&gt;--RIGHT($A$2,LEN($A$2)-8),"",SUMIF(Table1[SHIFT NOMENCLATURE], $B907, Table1[FVIC KILL]))</f>
        <v/>
      </c>
      <c r="K907" s="1" t="str">
        <f>IF($A907&gt;--RIGHT($A$2,LEN($A$2)-8),"",SUMIF(Table1[SHIFT NOMENCLATURE], $B907, Table1[FVIC MOB]))</f>
        <v/>
      </c>
      <c r="L907" s="1" t="str">
        <f>IF($A907&gt;--RIGHT($A$2,LEN($A$2)-8),"",SUMIF(Table1[SHIFT NOMENCLATURE], $B907, Table1[FVIC FIRE]))</f>
        <v/>
      </c>
      <c r="M907" s="1" t="str">
        <f>IF($A907&gt;--RIGHT($A$2,LEN($A$2)-8),"",SUMIF(Table1[SHIFT NOMENCLATURE], $B907, Table1[FKIA]))</f>
        <v/>
      </c>
      <c r="N907" s="1" t="str">
        <f>IF($A907&gt;--RIGHT($A$2,LEN($A$2)-8),"",SUMIF(Table1[SHIFT NOMENCLATURE], $B907, Table1[FWIA]))</f>
        <v/>
      </c>
      <c r="O907" s="1" t="str">
        <f>IF($A907&gt;--RIGHT($A$2,LEN($A$2)-8),"",SUMIF(Table1[SHIFT NOMENCLATURE], $B907, Table1[DUSTWUN]))</f>
        <v/>
      </c>
    </row>
    <row r="908" spans="1:15" x14ac:dyDescent="0.25">
      <c r="A908" s="1" t="str">
        <f t="shared" si="28"/>
        <v/>
      </c>
      <c r="B908" t="str">
        <f t="shared" si="29"/>
        <v/>
      </c>
      <c r="C908" s="1" t="str">
        <f>IF($A908&gt;--RIGHT($A$2,LEN($A$2)-8),"",COUNTIF(Table1[SHIFT NOMENCLATURE],$B908))</f>
        <v/>
      </c>
      <c r="D908" s="1" t="str">
        <f>IF($A908&gt;--RIGHT($A$2,LEN($A$2)-8),"",SUMIF(Table1[SHIFT NOMENCLATURE], $B908, Table1[EVIC KILL]))</f>
        <v/>
      </c>
      <c r="E908" s="1" t="str">
        <f>IF($A908&gt;--RIGHT($A$2,LEN($A$2)-8),"",SUMIF(Table1[SHIFT NOMENCLATURE], $B908, Table1[EVIC MOB]))</f>
        <v/>
      </c>
      <c r="F908" s="1" t="str">
        <f>IF($A908&gt;--RIGHT($A$2,LEN($A$2)-8),"",SUMIF(Table1[SHIFT NOMENCLATURE], $B908, Table1[EVIC FIRE]))</f>
        <v/>
      </c>
      <c r="G908" s="1" t="str">
        <f>IF($A908&gt;--RIGHT($A$2,LEN($A$2)-8),"",SUMIF(Table1[SHIFT NOMENCLATURE], $B908, Table1[EKIA]))</f>
        <v/>
      </c>
      <c r="H908" s="1" t="str">
        <f>IF($A908&gt;--RIGHT($A$2,LEN($A$2)-8),"",SUMIF(Table1[SHIFT NOMENCLATURE], $B908, Table1[EWIA]))</f>
        <v/>
      </c>
      <c r="I908" s="1" t="str">
        <f>IF($A908&gt;--RIGHT($A$2,LEN($A$2)-8),"",SUMIF(Table1[SHIFT NOMENCLATURE], $B908, Table1[EPW]))</f>
        <v/>
      </c>
      <c r="J908" s="1" t="str">
        <f>IF($A908&gt;--RIGHT($A$2,LEN($A$2)-8),"",SUMIF(Table1[SHIFT NOMENCLATURE], $B908, Table1[FVIC KILL]))</f>
        <v/>
      </c>
      <c r="K908" s="1" t="str">
        <f>IF($A908&gt;--RIGHT($A$2,LEN($A$2)-8),"",SUMIF(Table1[SHIFT NOMENCLATURE], $B908, Table1[FVIC MOB]))</f>
        <v/>
      </c>
      <c r="L908" s="1" t="str">
        <f>IF($A908&gt;--RIGHT($A$2,LEN($A$2)-8),"",SUMIF(Table1[SHIFT NOMENCLATURE], $B908, Table1[FVIC FIRE]))</f>
        <v/>
      </c>
      <c r="M908" s="1" t="str">
        <f>IF($A908&gt;--RIGHT($A$2,LEN($A$2)-8),"",SUMIF(Table1[SHIFT NOMENCLATURE], $B908, Table1[FKIA]))</f>
        <v/>
      </c>
      <c r="N908" s="1" t="str">
        <f>IF($A908&gt;--RIGHT($A$2,LEN($A$2)-8),"",SUMIF(Table1[SHIFT NOMENCLATURE], $B908, Table1[FWIA]))</f>
        <v/>
      </c>
      <c r="O908" s="1" t="str">
        <f>IF($A908&gt;--RIGHT($A$2,LEN($A$2)-8),"",SUMIF(Table1[SHIFT NOMENCLATURE], $B908, Table1[DUSTWUN]))</f>
        <v/>
      </c>
    </row>
    <row r="909" spans="1:15" x14ac:dyDescent="0.25">
      <c r="A909" s="1" t="str">
        <f t="shared" si="28"/>
        <v/>
      </c>
      <c r="B909" t="str">
        <f t="shared" si="29"/>
        <v/>
      </c>
      <c r="C909" s="1" t="str">
        <f>IF($A909&gt;--RIGHT($A$2,LEN($A$2)-8),"",COUNTIF(Table1[SHIFT NOMENCLATURE],$B909))</f>
        <v/>
      </c>
      <c r="D909" s="1" t="str">
        <f>IF($A909&gt;--RIGHT($A$2,LEN($A$2)-8),"",SUMIF(Table1[SHIFT NOMENCLATURE], $B909, Table1[EVIC KILL]))</f>
        <v/>
      </c>
      <c r="E909" s="1" t="str">
        <f>IF($A909&gt;--RIGHT($A$2,LEN($A$2)-8),"",SUMIF(Table1[SHIFT NOMENCLATURE], $B909, Table1[EVIC MOB]))</f>
        <v/>
      </c>
      <c r="F909" s="1" t="str">
        <f>IF($A909&gt;--RIGHT($A$2,LEN($A$2)-8),"",SUMIF(Table1[SHIFT NOMENCLATURE], $B909, Table1[EVIC FIRE]))</f>
        <v/>
      </c>
      <c r="G909" s="1" t="str">
        <f>IF($A909&gt;--RIGHT($A$2,LEN($A$2)-8),"",SUMIF(Table1[SHIFT NOMENCLATURE], $B909, Table1[EKIA]))</f>
        <v/>
      </c>
      <c r="H909" s="1" t="str">
        <f>IF($A909&gt;--RIGHT($A$2,LEN($A$2)-8),"",SUMIF(Table1[SHIFT NOMENCLATURE], $B909, Table1[EWIA]))</f>
        <v/>
      </c>
      <c r="I909" s="1" t="str">
        <f>IF($A909&gt;--RIGHT($A$2,LEN($A$2)-8),"",SUMIF(Table1[SHIFT NOMENCLATURE], $B909, Table1[EPW]))</f>
        <v/>
      </c>
      <c r="J909" s="1" t="str">
        <f>IF($A909&gt;--RIGHT($A$2,LEN($A$2)-8),"",SUMIF(Table1[SHIFT NOMENCLATURE], $B909, Table1[FVIC KILL]))</f>
        <v/>
      </c>
      <c r="K909" s="1" t="str">
        <f>IF($A909&gt;--RIGHT($A$2,LEN($A$2)-8),"",SUMIF(Table1[SHIFT NOMENCLATURE], $B909, Table1[FVIC MOB]))</f>
        <v/>
      </c>
      <c r="L909" s="1" t="str">
        <f>IF($A909&gt;--RIGHT($A$2,LEN($A$2)-8),"",SUMIF(Table1[SHIFT NOMENCLATURE], $B909, Table1[FVIC FIRE]))</f>
        <v/>
      </c>
      <c r="M909" s="1" t="str">
        <f>IF($A909&gt;--RIGHT($A$2,LEN($A$2)-8),"",SUMIF(Table1[SHIFT NOMENCLATURE], $B909, Table1[FKIA]))</f>
        <v/>
      </c>
      <c r="N909" s="1" t="str">
        <f>IF($A909&gt;--RIGHT($A$2,LEN($A$2)-8),"",SUMIF(Table1[SHIFT NOMENCLATURE], $B909, Table1[FWIA]))</f>
        <v/>
      </c>
      <c r="O909" s="1" t="str">
        <f>IF($A909&gt;--RIGHT($A$2,LEN($A$2)-8),"",SUMIF(Table1[SHIFT NOMENCLATURE], $B909, Table1[DUSTWUN]))</f>
        <v/>
      </c>
    </row>
    <row r="910" spans="1:15" x14ac:dyDescent="0.25">
      <c r="A910" s="1" t="str">
        <f t="shared" si="28"/>
        <v/>
      </c>
      <c r="B910" t="str">
        <f t="shared" si="29"/>
        <v/>
      </c>
      <c r="C910" s="1" t="str">
        <f>IF($A910&gt;--RIGHT($A$2,LEN($A$2)-8),"",COUNTIF(Table1[SHIFT NOMENCLATURE],$B910))</f>
        <v/>
      </c>
      <c r="D910" s="1" t="str">
        <f>IF($A910&gt;--RIGHT($A$2,LEN($A$2)-8),"",SUMIF(Table1[SHIFT NOMENCLATURE], $B910, Table1[EVIC KILL]))</f>
        <v/>
      </c>
      <c r="E910" s="1" t="str">
        <f>IF($A910&gt;--RIGHT($A$2,LEN($A$2)-8),"",SUMIF(Table1[SHIFT NOMENCLATURE], $B910, Table1[EVIC MOB]))</f>
        <v/>
      </c>
      <c r="F910" s="1" t="str">
        <f>IF($A910&gt;--RIGHT($A$2,LEN($A$2)-8),"",SUMIF(Table1[SHIFT NOMENCLATURE], $B910, Table1[EVIC FIRE]))</f>
        <v/>
      </c>
      <c r="G910" s="1" t="str">
        <f>IF($A910&gt;--RIGHT($A$2,LEN($A$2)-8),"",SUMIF(Table1[SHIFT NOMENCLATURE], $B910, Table1[EKIA]))</f>
        <v/>
      </c>
      <c r="H910" s="1" t="str">
        <f>IF($A910&gt;--RIGHT($A$2,LEN($A$2)-8),"",SUMIF(Table1[SHIFT NOMENCLATURE], $B910, Table1[EWIA]))</f>
        <v/>
      </c>
      <c r="I910" s="1" t="str">
        <f>IF($A910&gt;--RIGHT($A$2,LEN($A$2)-8),"",SUMIF(Table1[SHIFT NOMENCLATURE], $B910, Table1[EPW]))</f>
        <v/>
      </c>
      <c r="J910" s="1" t="str">
        <f>IF($A910&gt;--RIGHT($A$2,LEN($A$2)-8),"",SUMIF(Table1[SHIFT NOMENCLATURE], $B910, Table1[FVIC KILL]))</f>
        <v/>
      </c>
      <c r="K910" s="1" t="str">
        <f>IF($A910&gt;--RIGHT($A$2,LEN($A$2)-8),"",SUMIF(Table1[SHIFT NOMENCLATURE], $B910, Table1[FVIC MOB]))</f>
        <v/>
      </c>
      <c r="L910" s="1" t="str">
        <f>IF($A910&gt;--RIGHT($A$2,LEN($A$2)-8),"",SUMIF(Table1[SHIFT NOMENCLATURE], $B910, Table1[FVIC FIRE]))</f>
        <v/>
      </c>
      <c r="M910" s="1" t="str">
        <f>IF($A910&gt;--RIGHT($A$2,LEN($A$2)-8),"",SUMIF(Table1[SHIFT NOMENCLATURE], $B910, Table1[FKIA]))</f>
        <v/>
      </c>
      <c r="N910" s="1" t="str">
        <f>IF($A910&gt;--RIGHT($A$2,LEN($A$2)-8),"",SUMIF(Table1[SHIFT NOMENCLATURE], $B910, Table1[FWIA]))</f>
        <v/>
      </c>
      <c r="O910" s="1" t="str">
        <f>IF($A910&gt;--RIGHT($A$2,LEN($A$2)-8),"",SUMIF(Table1[SHIFT NOMENCLATURE], $B910, Table1[DUSTWUN]))</f>
        <v/>
      </c>
    </row>
    <row r="911" spans="1:15" x14ac:dyDescent="0.25">
      <c r="A911" s="1" t="str">
        <f t="shared" si="28"/>
        <v/>
      </c>
      <c r="B911" t="str">
        <f t="shared" si="29"/>
        <v/>
      </c>
      <c r="C911" s="1" t="str">
        <f>IF($A911&gt;--RIGHT($A$2,LEN($A$2)-8),"",COUNTIF(Table1[SHIFT NOMENCLATURE],$B911))</f>
        <v/>
      </c>
      <c r="D911" s="1" t="str">
        <f>IF($A911&gt;--RIGHT($A$2,LEN($A$2)-8),"",SUMIF(Table1[SHIFT NOMENCLATURE], $B911, Table1[EVIC KILL]))</f>
        <v/>
      </c>
      <c r="E911" s="1" t="str">
        <f>IF($A911&gt;--RIGHT($A$2,LEN($A$2)-8),"",SUMIF(Table1[SHIFT NOMENCLATURE], $B911, Table1[EVIC MOB]))</f>
        <v/>
      </c>
      <c r="F911" s="1" t="str">
        <f>IF($A911&gt;--RIGHT($A$2,LEN($A$2)-8),"",SUMIF(Table1[SHIFT NOMENCLATURE], $B911, Table1[EVIC FIRE]))</f>
        <v/>
      </c>
      <c r="G911" s="1" t="str">
        <f>IF($A911&gt;--RIGHT($A$2,LEN($A$2)-8),"",SUMIF(Table1[SHIFT NOMENCLATURE], $B911, Table1[EKIA]))</f>
        <v/>
      </c>
      <c r="H911" s="1" t="str">
        <f>IF($A911&gt;--RIGHT($A$2,LEN($A$2)-8),"",SUMIF(Table1[SHIFT NOMENCLATURE], $B911, Table1[EWIA]))</f>
        <v/>
      </c>
      <c r="I911" s="1" t="str">
        <f>IF($A911&gt;--RIGHT($A$2,LEN($A$2)-8),"",SUMIF(Table1[SHIFT NOMENCLATURE], $B911, Table1[EPW]))</f>
        <v/>
      </c>
      <c r="J911" s="1" t="str">
        <f>IF($A911&gt;--RIGHT($A$2,LEN($A$2)-8),"",SUMIF(Table1[SHIFT NOMENCLATURE], $B911, Table1[FVIC KILL]))</f>
        <v/>
      </c>
      <c r="K911" s="1" t="str">
        <f>IF($A911&gt;--RIGHT($A$2,LEN($A$2)-8),"",SUMIF(Table1[SHIFT NOMENCLATURE], $B911, Table1[FVIC MOB]))</f>
        <v/>
      </c>
      <c r="L911" s="1" t="str">
        <f>IF($A911&gt;--RIGHT($A$2,LEN($A$2)-8),"",SUMIF(Table1[SHIFT NOMENCLATURE], $B911, Table1[FVIC FIRE]))</f>
        <v/>
      </c>
      <c r="M911" s="1" t="str">
        <f>IF($A911&gt;--RIGHT($A$2,LEN($A$2)-8),"",SUMIF(Table1[SHIFT NOMENCLATURE], $B911, Table1[FKIA]))</f>
        <v/>
      </c>
      <c r="N911" s="1" t="str">
        <f>IF($A911&gt;--RIGHT($A$2,LEN($A$2)-8),"",SUMIF(Table1[SHIFT NOMENCLATURE], $B911, Table1[FWIA]))</f>
        <v/>
      </c>
      <c r="O911" s="1" t="str">
        <f>IF($A911&gt;--RIGHT($A$2,LEN($A$2)-8),"",SUMIF(Table1[SHIFT NOMENCLATURE], $B911, Table1[DUSTWUN]))</f>
        <v/>
      </c>
    </row>
    <row r="912" spans="1:15" x14ac:dyDescent="0.25">
      <c r="A912" s="1" t="str">
        <f t="shared" si="28"/>
        <v/>
      </c>
      <c r="B912" t="str">
        <f t="shared" si="29"/>
        <v/>
      </c>
      <c r="C912" s="1" t="str">
        <f>IF($A912&gt;--RIGHT($A$2,LEN($A$2)-8),"",COUNTIF(Table1[SHIFT NOMENCLATURE],$B912))</f>
        <v/>
      </c>
      <c r="D912" s="1" t="str">
        <f>IF($A912&gt;--RIGHT($A$2,LEN($A$2)-8),"",SUMIF(Table1[SHIFT NOMENCLATURE], $B912, Table1[EVIC KILL]))</f>
        <v/>
      </c>
      <c r="E912" s="1" t="str">
        <f>IF($A912&gt;--RIGHT($A$2,LEN($A$2)-8),"",SUMIF(Table1[SHIFT NOMENCLATURE], $B912, Table1[EVIC MOB]))</f>
        <v/>
      </c>
      <c r="F912" s="1" t="str">
        <f>IF($A912&gt;--RIGHT($A$2,LEN($A$2)-8),"",SUMIF(Table1[SHIFT NOMENCLATURE], $B912, Table1[EVIC FIRE]))</f>
        <v/>
      </c>
      <c r="G912" s="1" t="str">
        <f>IF($A912&gt;--RIGHT($A$2,LEN($A$2)-8),"",SUMIF(Table1[SHIFT NOMENCLATURE], $B912, Table1[EKIA]))</f>
        <v/>
      </c>
      <c r="H912" s="1" t="str">
        <f>IF($A912&gt;--RIGHT($A$2,LEN($A$2)-8),"",SUMIF(Table1[SHIFT NOMENCLATURE], $B912, Table1[EWIA]))</f>
        <v/>
      </c>
      <c r="I912" s="1" t="str">
        <f>IF($A912&gt;--RIGHT($A$2,LEN($A$2)-8),"",SUMIF(Table1[SHIFT NOMENCLATURE], $B912, Table1[EPW]))</f>
        <v/>
      </c>
      <c r="J912" s="1" t="str">
        <f>IF($A912&gt;--RIGHT($A$2,LEN($A$2)-8),"",SUMIF(Table1[SHIFT NOMENCLATURE], $B912, Table1[FVIC KILL]))</f>
        <v/>
      </c>
      <c r="K912" s="1" t="str">
        <f>IF($A912&gt;--RIGHT($A$2,LEN($A$2)-8),"",SUMIF(Table1[SHIFT NOMENCLATURE], $B912, Table1[FVIC MOB]))</f>
        <v/>
      </c>
      <c r="L912" s="1" t="str">
        <f>IF($A912&gt;--RIGHT($A$2,LEN($A$2)-8),"",SUMIF(Table1[SHIFT NOMENCLATURE], $B912, Table1[FVIC FIRE]))</f>
        <v/>
      </c>
      <c r="M912" s="1" t="str">
        <f>IF($A912&gt;--RIGHT($A$2,LEN($A$2)-8),"",SUMIF(Table1[SHIFT NOMENCLATURE], $B912, Table1[FKIA]))</f>
        <v/>
      </c>
      <c r="N912" s="1" t="str">
        <f>IF($A912&gt;--RIGHT($A$2,LEN($A$2)-8),"",SUMIF(Table1[SHIFT NOMENCLATURE], $B912, Table1[FWIA]))</f>
        <v/>
      </c>
      <c r="O912" s="1" t="str">
        <f>IF($A912&gt;--RIGHT($A$2,LEN($A$2)-8),"",SUMIF(Table1[SHIFT NOMENCLATURE], $B912, Table1[DUSTWUN]))</f>
        <v/>
      </c>
    </row>
    <row r="913" spans="1:15" x14ac:dyDescent="0.25">
      <c r="A913" s="1" t="str">
        <f t="shared" si="28"/>
        <v/>
      </c>
      <c r="B913" t="str">
        <f t="shared" si="29"/>
        <v/>
      </c>
      <c r="C913" s="1" t="str">
        <f>IF($A913&gt;--RIGHT($A$2,LEN($A$2)-8),"",COUNTIF(Table1[SHIFT NOMENCLATURE],$B913))</f>
        <v/>
      </c>
      <c r="D913" s="1" t="str">
        <f>IF($A913&gt;--RIGHT($A$2,LEN($A$2)-8),"",SUMIF(Table1[SHIFT NOMENCLATURE], $B913, Table1[EVIC KILL]))</f>
        <v/>
      </c>
      <c r="E913" s="1" t="str">
        <f>IF($A913&gt;--RIGHT($A$2,LEN($A$2)-8),"",SUMIF(Table1[SHIFT NOMENCLATURE], $B913, Table1[EVIC MOB]))</f>
        <v/>
      </c>
      <c r="F913" s="1" t="str">
        <f>IF($A913&gt;--RIGHT($A$2,LEN($A$2)-8),"",SUMIF(Table1[SHIFT NOMENCLATURE], $B913, Table1[EVIC FIRE]))</f>
        <v/>
      </c>
      <c r="G913" s="1" t="str">
        <f>IF($A913&gt;--RIGHT($A$2,LEN($A$2)-8),"",SUMIF(Table1[SHIFT NOMENCLATURE], $B913, Table1[EKIA]))</f>
        <v/>
      </c>
      <c r="H913" s="1" t="str">
        <f>IF($A913&gt;--RIGHT($A$2,LEN($A$2)-8),"",SUMIF(Table1[SHIFT NOMENCLATURE], $B913, Table1[EWIA]))</f>
        <v/>
      </c>
      <c r="I913" s="1" t="str">
        <f>IF($A913&gt;--RIGHT($A$2,LEN($A$2)-8),"",SUMIF(Table1[SHIFT NOMENCLATURE], $B913, Table1[EPW]))</f>
        <v/>
      </c>
      <c r="J913" s="1" t="str">
        <f>IF($A913&gt;--RIGHT($A$2,LEN($A$2)-8),"",SUMIF(Table1[SHIFT NOMENCLATURE], $B913, Table1[FVIC KILL]))</f>
        <v/>
      </c>
      <c r="K913" s="1" t="str">
        <f>IF($A913&gt;--RIGHT($A$2,LEN($A$2)-8),"",SUMIF(Table1[SHIFT NOMENCLATURE], $B913, Table1[FVIC MOB]))</f>
        <v/>
      </c>
      <c r="L913" s="1" t="str">
        <f>IF($A913&gt;--RIGHT($A$2,LEN($A$2)-8),"",SUMIF(Table1[SHIFT NOMENCLATURE], $B913, Table1[FVIC FIRE]))</f>
        <v/>
      </c>
      <c r="M913" s="1" t="str">
        <f>IF($A913&gt;--RIGHT($A$2,LEN($A$2)-8),"",SUMIF(Table1[SHIFT NOMENCLATURE], $B913, Table1[FKIA]))</f>
        <v/>
      </c>
      <c r="N913" s="1" t="str">
        <f>IF($A913&gt;--RIGHT($A$2,LEN($A$2)-8),"",SUMIF(Table1[SHIFT NOMENCLATURE], $B913, Table1[FWIA]))</f>
        <v/>
      </c>
      <c r="O913" s="1" t="str">
        <f>IF($A913&gt;--RIGHT($A$2,LEN($A$2)-8),"",SUMIF(Table1[SHIFT NOMENCLATURE], $B913, Table1[DUSTWUN]))</f>
        <v/>
      </c>
    </row>
    <row r="914" spans="1:15" x14ac:dyDescent="0.25">
      <c r="A914" s="1" t="str">
        <f t="shared" si="28"/>
        <v/>
      </c>
      <c r="B914" t="str">
        <f t="shared" si="29"/>
        <v/>
      </c>
      <c r="C914" s="1" t="str">
        <f>IF($A914&gt;--RIGHT($A$2,LEN($A$2)-8),"",COUNTIF(Table1[SHIFT NOMENCLATURE],$B914))</f>
        <v/>
      </c>
      <c r="D914" s="1" t="str">
        <f>IF($A914&gt;--RIGHT($A$2,LEN($A$2)-8),"",SUMIF(Table1[SHIFT NOMENCLATURE], $B914, Table1[EVIC KILL]))</f>
        <v/>
      </c>
      <c r="E914" s="1" t="str">
        <f>IF($A914&gt;--RIGHT($A$2,LEN($A$2)-8),"",SUMIF(Table1[SHIFT NOMENCLATURE], $B914, Table1[EVIC MOB]))</f>
        <v/>
      </c>
      <c r="F914" s="1" t="str">
        <f>IF($A914&gt;--RIGHT($A$2,LEN($A$2)-8),"",SUMIF(Table1[SHIFT NOMENCLATURE], $B914, Table1[EVIC FIRE]))</f>
        <v/>
      </c>
      <c r="G914" s="1" t="str">
        <f>IF($A914&gt;--RIGHT($A$2,LEN($A$2)-8),"",SUMIF(Table1[SHIFT NOMENCLATURE], $B914, Table1[EKIA]))</f>
        <v/>
      </c>
      <c r="H914" s="1" t="str">
        <f>IF($A914&gt;--RIGHT($A$2,LEN($A$2)-8),"",SUMIF(Table1[SHIFT NOMENCLATURE], $B914, Table1[EWIA]))</f>
        <v/>
      </c>
      <c r="I914" s="1" t="str">
        <f>IF($A914&gt;--RIGHT($A$2,LEN($A$2)-8),"",SUMIF(Table1[SHIFT NOMENCLATURE], $B914, Table1[EPW]))</f>
        <v/>
      </c>
      <c r="J914" s="1" t="str">
        <f>IF($A914&gt;--RIGHT($A$2,LEN($A$2)-8),"",SUMIF(Table1[SHIFT NOMENCLATURE], $B914, Table1[FVIC KILL]))</f>
        <v/>
      </c>
      <c r="K914" s="1" t="str">
        <f>IF($A914&gt;--RIGHT($A$2,LEN($A$2)-8),"",SUMIF(Table1[SHIFT NOMENCLATURE], $B914, Table1[FVIC MOB]))</f>
        <v/>
      </c>
      <c r="L914" s="1" t="str">
        <f>IF($A914&gt;--RIGHT($A$2,LEN($A$2)-8),"",SUMIF(Table1[SHIFT NOMENCLATURE], $B914, Table1[FVIC FIRE]))</f>
        <v/>
      </c>
      <c r="M914" s="1" t="str">
        <f>IF($A914&gt;--RIGHT($A$2,LEN($A$2)-8),"",SUMIF(Table1[SHIFT NOMENCLATURE], $B914, Table1[FKIA]))</f>
        <v/>
      </c>
      <c r="N914" s="1" t="str">
        <f>IF($A914&gt;--RIGHT($A$2,LEN($A$2)-8),"",SUMIF(Table1[SHIFT NOMENCLATURE], $B914, Table1[FWIA]))</f>
        <v/>
      </c>
      <c r="O914" s="1" t="str">
        <f>IF($A914&gt;--RIGHT($A$2,LEN($A$2)-8),"",SUMIF(Table1[SHIFT NOMENCLATURE], $B914, Table1[DUSTWUN]))</f>
        <v/>
      </c>
    </row>
    <row r="915" spans="1:15" x14ac:dyDescent="0.25">
      <c r="A915" s="1" t="str">
        <f t="shared" si="28"/>
        <v/>
      </c>
      <c r="B915" t="str">
        <f t="shared" si="29"/>
        <v/>
      </c>
      <c r="C915" s="1" t="str">
        <f>IF($A915&gt;--RIGHT($A$2,LEN($A$2)-8),"",COUNTIF(Table1[SHIFT NOMENCLATURE],$B915))</f>
        <v/>
      </c>
      <c r="D915" s="1" t="str">
        <f>IF($A915&gt;--RIGHT($A$2,LEN($A$2)-8),"",SUMIF(Table1[SHIFT NOMENCLATURE], $B915, Table1[EVIC KILL]))</f>
        <v/>
      </c>
      <c r="E915" s="1" t="str">
        <f>IF($A915&gt;--RIGHT($A$2,LEN($A$2)-8),"",SUMIF(Table1[SHIFT NOMENCLATURE], $B915, Table1[EVIC MOB]))</f>
        <v/>
      </c>
      <c r="F915" s="1" t="str">
        <f>IF($A915&gt;--RIGHT($A$2,LEN($A$2)-8),"",SUMIF(Table1[SHIFT NOMENCLATURE], $B915, Table1[EVIC FIRE]))</f>
        <v/>
      </c>
      <c r="G915" s="1" t="str">
        <f>IF($A915&gt;--RIGHT($A$2,LEN($A$2)-8),"",SUMIF(Table1[SHIFT NOMENCLATURE], $B915, Table1[EKIA]))</f>
        <v/>
      </c>
      <c r="H915" s="1" t="str">
        <f>IF($A915&gt;--RIGHT($A$2,LEN($A$2)-8),"",SUMIF(Table1[SHIFT NOMENCLATURE], $B915, Table1[EWIA]))</f>
        <v/>
      </c>
      <c r="I915" s="1" t="str">
        <f>IF($A915&gt;--RIGHT($A$2,LEN($A$2)-8),"",SUMIF(Table1[SHIFT NOMENCLATURE], $B915, Table1[EPW]))</f>
        <v/>
      </c>
      <c r="J915" s="1" t="str">
        <f>IF($A915&gt;--RIGHT($A$2,LEN($A$2)-8),"",SUMIF(Table1[SHIFT NOMENCLATURE], $B915, Table1[FVIC KILL]))</f>
        <v/>
      </c>
      <c r="K915" s="1" t="str">
        <f>IF($A915&gt;--RIGHT($A$2,LEN($A$2)-8),"",SUMIF(Table1[SHIFT NOMENCLATURE], $B915, Table1[FVIC MOB]))</f>
        <v/>
      </c>
      <c r="L915" s="1" t="str">
        <f>IF($A915&gt;--RIGHT($A$2,LEN($A$2)-8),"",SUMIF(Table1[SHIFT NOMENCLATURE], $B915, Table1[FVIC FIRE]))</f>
        <v/>
      </c>
      <c r="M915" s="1" t="str">
        <f>IF($A915&gt;--RIGHT($A$2,LEN($A$2)-8),"",SUMIF(Table1[SHIFT NOMENCLATURE], $B915, Table1[FKIA]))</f>
        <v/>
      </c>
      <c r="N915" s="1" t="str">
        <f>IF($A915&gt;--RIGHT($A$2,LEN($A$2)-8),"",SUMIF(Table1[SHIFT NOMENCLATURE], $B915, Table1[FWIA]))</f>
        <v/>
      </c>
      <c r="O915" s="1" t="str">
        <f>IF($A915&gt;--RIGHT($A$2,LEN($A$2)-8),"",SUMIF(Table1[SHIFT NOMENCLATURE], $B915, Table1[DUSTWUN]))</f>
        <v/>
      </c>
    </row>
    <row r="916" spans="1:15" x14ac:dyDescent="0.25">
      <c r="A916" s="1" t="str">
        <f t="shared" si="28"/>
        <v/>
      </c>
      <c r="B916" t="str">
        <f t="shared" si="29"/>
        <v/>
      </c>
      <c r="C916" s="1" t="str">
        <f>IF($A916&gt;--RIGHT($A$2,LEN($A$2)-8),"",COUNTIF(Table1[SHIFT NOMENCLATURE],$B916))</f>
        <v/>
      </c>
      <c r="D916" s="1" t="str">
        <f>IF($A916&gt;--RIGHT($A$2,LEN($A$2)-8),"",SUMIF(Table1[SHIFT NOMENCLATURE], $B916, Table1[EVIC KILL]))</f>
        <v/>
      </c>
      <c r="E916" s="1" t="str">
        <f>IF($A916&gt;--RIGHT($A$2,LEN($A$2)-8),"",SUMIF(Table1[SHIFT NOMENCLATURE], $B916, Table1[EVIC MOB]))</f>
        <v/>
      </c>
      <c r="F916" s="1" t="str">
        <f>IF($A916&gt;--RIGHT($A$2,LEN($A$2)-8),"",SUMIF(Table1[SHIFT NOMENCLATURE], $B916, Table1[EVIC FIRE]))</f>
        <v/>
      </c>
      <c r="G916" s="1" t="str">
        <f>IF($A916&gt;--RIGHT($A$2,LEN($A$2)-8),"",SUMIF(Table1[SHIFT NOMENCLATURE], $B916, Table1[EKIA]))</f>
        <v/>
      </c>
      <c r="H916" s="1" t="str">
        <f>IF($A916&gt;--RIGHT($A$2,LEN($A$2)-8),"",SUMIF(Table1[SHIFT NOMENCLATURE], $B916, Table1[EWIA]))</f>
        <v/>
      </c>
      <c r="I916" s="1" t="str">
        <f>IF($A916&gt;--RIGHT($A$2,LEN($A$2)-8),"",SUMIF(Table1[SHIFT NOMENCLATURE], $B916, Table1[EPW]))</f>
        <v/>
      </c>
      <c r="J916" s="1" t="str">
        <f>IF($A916&gt;--RIGHT($A$2,LEN($A$2)-8),"",SUMIF(Table1[SHIFT NOMENCLATURE], $B916, Table1[FVIC KILL]))</f>
        <v/>
      </c>
      <c r="K916" s="1" t="str">
        <f>IF($A916&gt;--RIGHT($A$2,LEN($A$2)-8),"",SUMIF(Table1[SHIFT NOMENCLATURE], $B916, Table1[FVIC MOB]))</f>
        <v/>
      </c>
      <c r="L916" s="1" t="str">
        <f>IF($A916&gt;--RIGHT($A$2,LEN($A$2)-8),"",SUMIF(Table1[SHIFT NOMENCLATURE], $B916, Table1[FVIC FIRE]))</f>
        <v/>
      </c>
      <c r="M916" s="1" t="str">
        <f>IF($A916&gt;--RIGHT($A$2,LEN($A$2)-8),"",SUMIF(Table1[SHIFT NOMENCLATURE], $B916, Table1[FKIA]))</f>
        <v/>
      </c>
      <c r="N916" s="1" t="str">
        <f>IF($A916&gt;--RIGHT($A$2,LEN($A$2)-8),"",SUMIF(Table1[SHIFT NOMENCLATURE], $B916, Table1[FWIA]))</f>
        <v/>
      </c>
      <c r="O916" s="1" t="str">
        <f>IF($A916&gt;--RIGHT($A$2,LEN($A$2)-8),"",SUMIF(Table1[SHIFT NOMENCLATURE], $B916, Table1[DUSTWUN]))</f>
        <v/>
      </c>
    </row>
    <row r="917" spans="1:15" x14ac:dyDescent="0.25">
      <c r="A917" s="1" t="str">
        <f t="shared" si="28"/>
        <v/>
      </c>
      <c r="B917" t="str">
        <f t="shared" si="29"/>
        <v/>
      </c>
      <c r="C917" s="1" t="str">
        <f>IF($A917&gt;--RIGHT($A$2,LEN($A$2)-8),"",COUNTIF(Table1[SHIFT NOMENCLATURE],$B917))</f>
        <v/>
      </c>
      <c r="D917" s="1" t="str">
        <f>IF($A917&gt;--RIGHT($A$2,LEN($A$2)-8),"",SUMIF(Table1[SHIFT NOMENCLATURE], $B917, Table1[EVIC KILL]))</f>
        <v/>
      </c>
      <c r="E917" s="1" t="str">
        <f>IF($A917&gt;--RIGHT($A$2,LEN($A$2)-8),"",SUMIF(Table1[SHIFT NOMENCLATURE], $B917, Table1[EVIC MOB]))</f>
        <v/>
      </c>
      <c r="F917" s="1" t="str">
        <f>IF($A917&gt;--RIGHT($A$2,LEN($A$2)-8),"",SUMIF(Table1[SHIFT NOMENCLATURE], $B917, Table1[EVIC FIRE]))</f>
        <v/>
      </c>
      <c r="G917" s="1" t="str">
        <f>IF($A917&gt;--RIGHT($A$2,LEN($A$2)-8),"",SUMIF(Table1[SHIFT NOMENCLATURE], $B917, Table1[EKIA]))</f>
        <v/>
      </c>
      <c r="H917" s="1" t="str">
        <f>IF($A917&gt;--RIGHT($A$2,LEN($A$2)-8),"",SUMIF(Table1[SHIFT NOMENCLATURE], $B917, Table1[EWIA]))</f>
        <v/>
      </c>
      <c r="I917" s="1" t="str">
        <f>IF($A917&gt;--RIGHT($A$2,LEN($A$2)-8),"",SUMIF(Table1[SHIFT NOMENCLATURE], $B917, Table1[EPW]))</f>
        <v/>
      </c>
      <c r="J917" s="1" t="str">
        <f>IF($A917&gt;--RIGHT($A$2,LEN($A$2)-8),"",SUMIF(Table1[SHIFT NOMENCLATURE], $B917, Table1[FVIC KILL]))</f>
        <v/>
      </c>
      <c r="K917" s="1" t="str">
        <f>IF($A917&gt;--RIGHT($A$2,LEN($A$2)-8),"",SUMIF(Table1[SHIFT NOMENCLATURE], $B917, Table1[FVIC MOB]))</f>
        <v/>
      </c>
      <c r="L917" s="1" t="str">
        <f>IF($A917&gt;--RIGHT($A$2,LEN($A$2)-8),"",SUMIF(Table1[SHIFT NOMENCLATURE], $B917, Table1[FVIC FIRE]))</f>
        <v/>
      </c>
      <c r="M917" s="1" t="str">
        <f>IF($A917&gt;--RIGHT($A$2,LEN($A$2)-8),"",SUMIF(Table1[SHIFT NOMENCLATURE], $B917, Table1[FKIA]))</f>
        <v/>
      </c>
      <c r="N917" s="1" t="str">
        <f>IF($A917&gt;--RIGHT($A$2,LEN($A$2)-8),"",SUMIF(Table1[SHIFT NOMENCLATURE], $B917, Table1[FWIA]))</f>
        <v/>
      </c>
      <c r="O917" s="1" t="str">
        <f>IF($A917&gt;--RIGHT($A$2,LEN($A$2)-8),"",SUMIF(Table1[SHIFT NOMENCLATURE], $B917, Table1[DUSTWUN]))</f>
        <v/>
      </c>
    </row>
    <row r="918" spans="1:15" x14ac:dyDescent="0.25">
      <c r="A918" s="1" t="str">
        <f t="shared" si="28"/>
        <v/>
      </c>
      <c r="B918" t="str">
        <f t="shared" si="29"/>
        <v/>
      </c>
      <c r="C918" s="1" t="str">
        <f>IF($A918&gt;--RIGHT($A$2,LEN($A$2)-8),"",COUNTIF(Table1[SHIFT NOMENCLATURE],$B918))</f>
        <v/>
      </c>
      <c r="D918" s="1" t="str">
        <f>IF($A918&gt;--RIGHT($A$2,LEN($A$2)-8),"",SUMIF(Table1[SHIFT NOMENCLATURE], $B918, Table1[EVIC KILL]))</f>
        <v/>
      </c>
      <c r="E918" s="1" t="str">
        <f>IF($A918&gt;--RIGHT($A$2,LEN($A$2)-8),"",SUMIF(Table1[SHIFT NOMENCLATURE], $B918, Table1[EVIC MOB]))</f>
        <v/>
      </c>
      <c r="F918" s="1" t="str">
        <f>IF($A918&gt;--RIGHT($A$2,LEN($A$2)-8),"",SUMIF(Table1[SHIFT NOMENCLATURE], $B918, Table1[EVIC FIRE]))</f>
        <v/>
      </c>
      <c r="G918" s="1" t="str">
        <f>IF($A918&gt;--RIGHT($A$2,LEN($A$2)-8),"",SUMIF(Table1[SHIFT NOMENCLATURE], $B918, Table1[EKIA]))</f>
        <v/>
      </c>
      <c r="H918" s="1" t="str">
        <f>IF($A918&gt;--RIGHT($A$2,LEN($A$2)-8),"",SUMIF(Table1[SHIFT NOMENCLATURE], $B918, Table1[EWIA]))</f>
        <v/>
      </c>
      <c r="I918" s="1" t="str">
        <f>IF($A918&gt;--RIGHT($A$2,LEN($A$2)-8),"",SUMIF(Table1[SHIFT NOMENCLATURE], $B918, Table1[EPW]))</f>
        <v/>
      </c>
      <c r="J918" s="1" t="str">
        <f>IF($A918&gt;--RIGHT($A$2,LEN($A$2)-8),"",SUMIF(Table1[SHIFT NOMENCLATURE], $B918, Table1[FVIC KILL]))</f>
        <v/>
      </c>
      <c r="K918" s="1" t="str">
        <f>IF($A918&gt;--RIGHT($A$2,LEN($A$2)-8),"",SUMIF(Table1[SHIFT NOMENCLATURE], $B918, Table1[FVIC MOB]))</f>
        <v/>
      </c>
      <c r="L918" s="1" t="str">
        <f>IF($A918&gt;--RIGHT($A$2,LEN($A$2)-8),"",SUMIF(Table1[SHIFT NOMENCLATURE], $B918, Table1[FVIC FIRE]))</f>
        <v/>
      </c>
      <c r="M918" s="1" t="str">
        <f>IF($A918&gt;--RIGHT($A$2,LEN($A$2)-8),"",SUMIF(Table1[SHIFT NOMENCLATURE], $B918, Table1[FKIA]))</f>
        <v/>
      </c>
      <c r="N918" s="1" t="str">
        <f>IF($A918&gt;--RIGHT($A$2,LEN($A$2)-8),"",SUMIF(Table1[SHIFT NOMENCLATURE], $B918, Table1[FWIA]))</f>
        <v/>
      </c>
      <c r="O918" s="1" t="str">
        <f>IF($A918&gt;--RIGHT($A$2,LEN($A$2)-8),"",SUMIF(Table1[SHIFT NOMENCLATURE], $B918, Table1[DUSTWUN]))</f>
        <v/>
      </c>
    </row>
    <row r="919" spans="1:15" x14ac:dyDescent="0.25">
      <c r="A919" s="1" t="str">
        <f t="shared" si="28"/>
        <v/>
      </c>
      <c r="B919" t="str">
        <f t="shared" si="29"/>
        <v/>
      </c>
      <c r="C919" s="1" t="str">
        <f>IF($A919&gt;--RIGHT($A$2,LEN($A$2)-8),"",COUNTIF(Table1[SHIFT NOMENCLATURE],$B919))</f>
        <v/>
      </c>
      <c r="D919" s="1" t="str">
        <f>IF($A919&gt;--RIGHT($A$2,LEN($A$2)-8),"",SUMIF(Table1[SHIFT NOMENCLATURE], $B919, Table1[EVIC KILL]))</f>
        <v/>
      </c>
      <c r="E919" s="1" t="str">
        <f>IF($A919&gt;--RIGHT($A$2,LEN($A$2)-8),"",SUMIF(Table1[SHIFT NOMENCLATURE], $B919, Table1[EVIC MOB]))</f>
        <v/>
      </c>
      <c r="F919" s="1" t="str">
        <f>IF($A919&gt;--RIGHT($A$2,LEN($A$2)-8),"",SUMIF(Table1[SHIFT NOMENCLATURE], $B919, Table1[EVIC FIRE]))</f>
        <v/>
      </c>
      <c r="G919" s="1" t="str">
        <f>IF($A919&gt;--RIGHT($A$2,LEN($A$2)-8),"",SUMIF(Table1[SHIFT NOMENCLATURE], $B919, Table1[EKIA]))</f>
        <v/>
      </c>
      <c r="H919" s="1" t="str">
        <f>IF($A919&gt;--RIGHT($A$2,LEN($A$2)-8),"",SUMIF(Table1[SHIFT NOMENCLATURE], $B919, Table1[EWIA]))</f>
        <v/>
      </c>
      <c r="I919" s="1" t="str">
        <f>IF($A919&gt;--RIGHT($A$2,LEN($A$2)-8),"",SUMIF(Table1[SHIFT NOMENCLATURE], $B919, Table1[EPW]))</f>
        <v/>
      </c>
      <c r="J919" s="1" t="str">
        <f>IF($A919&gt;--RIGHT($A$2,LEN($A$2)-8),"",SUMIF(Table1[SHIFT NOMENCLATURE], $B919, Table1[FVIC KILL]))</f>
        <v/>
      </c>
      <c r="K919" s="1" t="str">
        <f>IF($A919&gt;--RIGHT($A$2,LEN($A$2)-8),"",SUMIF(Table1[SHIFT NOMENCLATURE], $B919, Table1[FVIC MOB]))</f>
        <v/>
      </c>
      <c r="L919" s="1" t="str">
        <f>IF($A919&gt;--RIGHT($A$2,LEN($A$2)-8),"",SUMIF(Table1[SHIFT NOMENCLATURE], $B919, Table1[FVIC FIRE]))</f>
        <v/>
      </c>
      <c r="M919" s="1" t="str">
        <f>IF($A919&gt;--RIGHT($A$2,LEN($A$2)-8),"",SUMIF(Table1[SHIFT NOMENCLATURE], $B919, Table1[FKIA]))</f>
        <v/>
      </c>
      <c r="N919" s="1" t="str">
        <f>IF($A919&gt;--RIGHT($A$2,LEN($A$2)-8),"",SUMIF(Table1[SHIFT NOMENCLATURE], $B919, Table1[FWIA]))</f>
        <v/>
      </c>
      <c r="O919" s="1" t="str">
        <f>IF($A919&gt;--RIGHT($A$2,LEN($A$2)-8),"",SUMIF(Table1[SHIFT NOMENCLATURE], $B919, Table1[DUSTWUN]))</f>
        <v/>
      </c>
    </row>
    <row r="920" spans="1:15" x14ac:dyDescent="0.25">
      <c r="A920" s="1" t="str">
        <f t="shared" si="28"/>
        <v/>
      </c>
      <c r="B920" t="str">
        <f t="shared" si="29"/>
        <v/>
      </c>
      <c r="C920" s="1" t="str">
        <f>IF($A920&gt;--RIGHT($A$2,LEN($A$2)-8),"",COUNTIF(Table1[SHIFT NOMENCLATURE],$B920))</f>
        <v/>
      </c>
      <c r="D920" s="1" t="str">
        <f>IF($A920&gt;--RIGHT($A$2,LEN($A$2)-8),"",SUMIF(Table1[SHIFT NOMENCLATURE], $B920, Table1[EVIC KILL]))</f>
        <v/>
      </c>
      <c r="E920" s="1" t="str">
        <f>IF($A920&gt;--RIGHT($A$2,LEN($A$2)-8),"",SUMIF(Table1[SHIFT NOMENCLATURE], $B920, Table1[EVIC MOB]))</f>
        <v/>
      </c>
      <c r="F920" s="1" t="str">
        <f>IF($A920&gt;--RIGHT($A$2,LEN($A$2)-8),"",SUMIF(Table1[SHIFT NOMENCLATURE], $B920, Table1[EVIC FIRE]))</f>
        <v/>
      </c>
      <c r="G920" s="1" t="str">
        <f>IF($A920&gt;--RIGHT($A$2,LEN($A$2)-8),"",SUMIF(Table1[SHIFT NOMENCLATURE], $B920, Table1[EKIA]))</f>
        <v/>
      </c>
      <c r="H920" s="1" t="str">
        <f>IF($A920&gt;--RIGHT($A$2,LEN($A$2)-8),"",SUMIF(Table1[SHIFT NOMENCLATURE], $B920, Table1[EWIA]))</f>
        <v/>
      </c>
      <c r="I920" s="1" t="str">
        <f>IF($A920&gt;--RIGHT($A$2,LEN($A$2)-8),"",SUMIF(Table1[SHIFT NOMENCLATURE], $B920, Table1[EPW]))</f>
        <v/>
      </c>
      <c r="J920" s="1" t="str">
        <f>IF($A920&gt;--RIGHT($A$2,LEN($A$2)-8),"",SUMIF(Table1[SHIFT NOMENCLATURE], $B920, Table1[FVIC KILL]))</f>
        <v/>
      </c>
      <c r="K920" s="1" t="str">
        <f>IF($A920&gt;--RIGHT($A$2,LEN($A$2)-8),"",SUMIF(Table1[SHIFT NOMENCLATURE], $B920, Table1[FVIC MOB]))</f>
        <v/>
      </c>
      <c r="L920" s="1" t="str">
        <f>IF($A920&gt;--RIGHT($A$2,LEN($A$2)-8),"",SUMIF(Table1[SHIFT NOMENCLATURE], $B920, Table1[FVIC FIRE]))</f>
        <v/>
      </c>
      <c r="M920" s="1" t="str">
        <f>IF($A920&gt;--RIGHT($A$2,LEN($A$2)-8),"",SUMIF(Table1[SHIFT NOMENCLATURE], $B920, Table1[FKIA]))</f>
        <v/>
      </c>
      <c r="N920" s="1" t="str">
        <f>IF($A920&gt;--RIGHT($A$2,LEN($A$2)-8),"",SUMIF(Table1[SHIFT NOMENCLATURE], $B920, Table1[FWIA]))</f>
        <v/>
      </c>
      <c r="O920" s="1" t="str">
        <f>IF($A920&gt;--RIGHT($A$2,LEN($A$2)-8),"",SUMIF(Table1[SHIFT NOMENCLATURE], $B920, Table1[DUSTWUN]))</f>
        <v/>
      </c>
    </row>
    <row r="921" spans="1:15" x14ac:dyDescent="0.25">
      <c r="A921" s="1" t="str">
        <f t="shared" si="28"/>
        <v/>
      </c>
      <c r="B921" t="str">
        <f t="shared" si="29"/>
        <v/>
      </c>
      <c r="C921" s="1" t="str">
        <f>IF($A921&gt;--RIGHT($A$2,LEN($A$2)-8),"",COUNTIF(Table1[SHIFT NOMENCLATURE],$B921))</f>
        <v/>
      </c>
      <c r="D921" s="1" t="str">
        <f>IF($A921&gt;--RIGHT($A$2,LEN($A$2)-8),"",SUMIF(Table1[SHIFT NOMENCLATURE], $B921, Table1[EVIC KILL]))</f>
        <v/>
      </c>
      <c r="E921" s="1" t="str">
        <f>IF($A921&gt;--RIGHT($A$2,LEN($A$2)-8),"",SUMIF(Table1[SHIFT NOMENCLATURE], $B921, Table1[EVIC MOB]))</f>
        <v/>
      </c>
      <c r="F921" s="1" t="str">
        <f>IF($A921&gt;--RIGHT($A$2,LEN($A$2)-8),"",SUMIF(Table1[SHIFT NOMENCLATURE], $B921, Table1[EVIC FIRE]))</f>
        <v/>
      </c>
      <c r="G921" s="1" t="str">
        <f>IF($A921&gt;--RIGHT($A$2,LEN($A$2)-8),"",SUMIF(Table1[SHIFT NOMENCLATURE], $B921, Table1[EKIA]))</f>
        <v/>
      </c>
      <c r="H921" s="1" t="str">
        <f>IF($A921&gt;--RIGHT($A$2,LEN($A$2)-8),"",SUMIF(Table1[SHIFT NOMENCLATURE], $B921, Table1[EWIA]))</f>
        <v/>
      </c>
      <c r="I921" s="1" t="str">
        <f>IF($A921&gt;--RIGHT($A$2,LEN($A$2)-8),"",SUMIF(Table1[SHIFT NOMENCLATURE], $B921, Table1[EPW]))</f>
        <v/>
      </c>
      <c r="J921" s="1" t="str">
        <f>IF($A921&gt;--RIGHT($A$2,LEN($A$2)-8),"",SUMIF(Table1[SHIFT NOMENCLATURE], $B921, Table1[FVIC KILL]))</f>
        <v/>
      </c>
      <c r="K921" s="1" t="str">
        <f>IF($A921&gt;--RIGHT($A$2,LEN($A$2)-8),"",SUMIF(Table1[SHIFT NOMENCLATURE], $B921, Table1[FVIC MOB]))</f>
        <v/>
      </c>
      <c r="L921" s="1" t="str">
        <f>IF($A921&gt;--RIGHT($A$2,LEN($A$2)-8),"",SUMIF(Table1[SHIFT NOMENCLATURE], $B921, Table1[FVIC FIRE]))</f>
        <v/>
      </c>
      <c r="M921" s="1" t="str">
        <f>IF($A921&gt;--RIGHT($A$2,LEN($A$2)-8),"",SUMIF(Table1[SHIFT NOMENCLATURE], $B921, Table1[FKIA]))</f>
        <v/>
      </c>
      <c r="N921" s="1" t="str">
        <f>IF($A921&gt;--RIGHT($A$2,LEN($A$2)-8),"",SUMIF(Table1[SHIFT NOMENCLATURE], $B921, Table1[FWIA]))</f>
        <v/>
      </c>
      <c r="O921" s="1" t="str">
        <f>IF($A921&gt;--RIGHT($A$2,LEN($A$2)-8),"",SUMIF(Table1[SHIFT NOMENCLATURE], $B921, Table1[DUSTWUN]))</f>
        <v/>
      </c>
    </row>
    <row r="922" spans="1:15" x14ac:dyDescent="0.25">
      <c r="A922" s="1" t="str">
        <f t="shared" si="28"/>
        <v/>
      </c>
      <c r="B922" t="str">
        <f t="shared" si="29"/>
        <v/>
      </c>
      <c r="C922" s="1" t="str">
        <f>IF($A922&gt;--RIGHT($A$2,LEN($A$2)-8),"",COUNTIF(Table1[SHIFT NOMENCLATURE],$B922))</f>
        <v/>
      </c>
      <c r="D922" s="1" t="str">
        <f>IF($A922&gt;--RIGHT($A$2,LEN($A$2)-8),"",SUMIF(Table1[SHIFT NOMENCLATURE], $B922, Table1[EVIC KILL]))</f>
        <v/>
      </c>
      <c r="E922" s="1" t="str">
        <f>IF($A922&gt;--RIGHT($A$2,LEN($A$2)-8),"",SUMIF(Table1[SHIFT NOMENCLATURE], $B922, Table1[EVIC MOB]))</f>
        <v/>
      </c>
      <c r="F922" s="1" t="str">
        <f>IF($A922&gt;--RIGHT($A$2,LEN($A$2)-8),"",SUMIF(Table1[SHIFT NOMENCLATURE], $B922, Table1[EVIC FIRE]))</f>
        <v/>
      </c>
      <c r="G922" s="1" t="str">
        <f>IF($A922&gt;--RIGHT($A$2,LEN($A$2)-8),"",SUMIF(Table1[SHIFT NOMENCLATURE], $B922, Table1[EKIA]))</f>
        <v/>
      </c>
      <c r="H922" s="1" t="str">
        <f>IF($A922&gt;--RIGHT($A$2,LEN($A$2)-8),"",SUMIF(Table1[SHIFT NOMENCLATURE], $B922, Table1[EWIA]))</f>
        <v/>
      </c>
      <c r="I922" s="1" t="str">
        <f>IF($A922&gt;--RIGHT($A$2,LEN($A$2)-8),"",SUMIF(Table1[SHIFT NOMENCLATURE], $B922, Table1[EPW]))</f>
        <v/>
      </c>
      <c r="J922" s="1" t="str">
        <f>IF($A922&gt;--RIGHT($A$2,LEN($A$2)-8),"",SUMIF(Table1[SHIFT NOMENCLATURE], $B922, Table1[FVIC KILL]))</f>
        <v/>
      </c>
      <c r="K922" s="1" t="str">
        <f>IF($A922&gt;--RIGHT($A$2,LEN($A$2)-8),"",SUMIF(Table1[SHIFT NOMENCLATURE], $B922, Table1[FVIC MOB]))</f>
        <v/>
      </c>
      <c r="L922" s="1" t="str">
        <f>IF($A922&gt;--RIGHT($A$2,LEN($A$2)-8),"",SUMIF(Table1[SHIFT NOMENCLATURE], $B922, Table1[FVIC FIRE]))</f>
        <v/>
      </c>
      <c r="M922" s="1" t="str">
        <f>IF($A922&gt;--RIGHT($A$2,LEN($A$2)-8),"",SUMIF(Table1[SHIFT NOMENCLATURE], $B922, Table1[FKIA]))</f>
        <v/>
      </c>
      <c r="N922" s="1" t="str">
        <f>IF($A922&gt;--RIGHT($A$2,LEN($A$2)-8),"",SUMIF(Table1[SHIFT NOMENCLATURE], $B922, Table1[FWIA]))</f>
        <v/>
      </c>
      <c r="O922" s="1" t="str">
        <f>IF($A922&gt;--RIGHT($A$2,LEN($A$2)-8),"",SUMIF(Table1[SHIFT NOMENCLATURE], $B922, Table1[DUSTWUN]))</f>
        <v/>
      </c>
    </row>
    <row r="923" spans="1:15" x14ac:dyDescent="0.25">
      <c r="A923" s="1" t="str">
        <f t="shared" si="28"/>
        <v/>
      </c>
      <c r="B923" t="str">
        <f t="shared" si="29"/>
        <v/>
      </c>
      <c r="C923" s="1" t="str">
        <f>IF($A923&gt;--RIGHT($A$2,LEN($A$2)-8),"",COUNTIF(Table1[SHIFT NOMENCLATURE],$B923))</f>
        <v/>
      </c>
      <c r="D923" s="1" t="str">
        <f>IF($A923&gt;--RIGHT($A$2,LEN($A$2)-8),"",SUMIF(Table1[SHIFT NOMENCLATURE], $B923, Table1[EVIC KILL]))</f>
        <v/>
      </c>
      <c r="E923" s="1" t="str">
        <f>IF($A923&gt;--RIGHT($A$2,LEN($A$2)-8),"",SUMIF(Table1[SHIFT NOMENCLATURE], $B923, Table1[EVIC MOB]))</f>
        <v/>
      </c>
      <c r="F923" s="1" t="str">
        <f>IF($A923&gt;--RIGHT($A$2,LEN($A$2)-8),"",SUMIF(Table1[SHIFT NOMENCLATURE], $B923, Table1[EVIC FIRE]))</f>
        <v/>
      </c>
      <c r="G923" s="1" t="str">
        <f>IF($A923&gt;--RIGHT($A$2,LEN($A$2)-8),"",SUMIF(Table1[SHIFT NOMENCLATURE], $B923, Table1[EKIA]))</f>
        <v/>
      </c>
      <c r="H923" s="1" t="str">
        <f>IF($A923&gt;--RIGHT($A$2,LEN($A$2)-8),"",SUMIF(Table1[SHIFT NOMENCLATURE], $B923, Table1[EWIA]))</f>
        <v/>
      </c>
      <c r="I923" s="1" t="str">
        <f>IF($A923&gt;--RIGHT($A$2,LEN($A$2)-8),"",SUMIF(Table1[SHIFT NOMENCLATURE], $B923, Table1[EPW]))</f>
        <v/>
      </c>
      <c r="J923" s="1" t="str">
        <f>IF($A923&gt;--RIGHT($A$2,LEN($A$2)-8),"",SUMIF(Table1[SHIFT NOMENCLATURE], $B923, Table1[FVIC KILL]))</f>
        <v/>
      </c>
      <c r="K923" s="1" t="str">
        <f>IF($A923&gt;--RIGHT($A$2,LEN($A$2)-8),"",SUMIF(Table1[SHIFT NOMENCLATURE], $B923, Table1[FVIC MOB]))</f>
        <v/>
      </c>
      <c r="L923" s="1" t="str">
        <f>IF($A923&gt;--RIGHT($A$2,LEN($A$2)-8),"",SUMIF(Table1[SHIFT NOMENCLATURE], $B923, Table1[FVIC FIRE]))</f>
        <v/>
      </c>
      <c r="M923" s="1" t="str">
        <f>IF($A923&gt;--RIGHT($A$2,LEN($A$2)-8),"",SUMIF(Table1[SHIFT NOMENCLATURE], $B923, Table1[FKIA]))</f>
        <v/>
      </c>
      <c r="N923" s="1" t="str">
        <f>IF($A923&gt;--RIGHT($A$2,LEN($A$2)-8),"",SUMIF(Table1[SHIFT NOMENCLATURE], $B923, Table1[FWIA]))</f>
        <v/>
      </c>
      <c r="O923" s="1" t="str">
        <f>IF($A923&gt;--RIGHT($A$2,LEN($A$2)-8),"",SUMIF(Table1[SHIFT NOMENCLATURE], $B923, Table1[DUSTWUN]))</f>
        <v/>
      </c>
    </row>
    <row r="924" spans="1:15" x14ac:dyDescent="0.25">
      <c r="A924" s="1" t="str">
        <f t="shared" si="28"/>
        <v/>
      </c>
      <c r="B924" t="str">
        <f t="shared" si="29"/>
        <v/>
      </c>
      <c r="C924" s="1" t="str">
        <f>IF($A924&gt;--RIGHT($A$2,LEN($A$2)-8),"",COUNTIF(Table1[SHIFT NOMENCLATURE],$B924))</f>
        <v/>
      </c>
      <c r="D924" s="1" t="str">
        <f>IF($A924&gt;--RIGHT($A$2,LEN($A$2)-8),"",SUMIF(Table1[SHIFT NOMENCLATURE], $B924, Table1[EVIC KILL]))</f>
        <v/>
      </c>
      <c r="E924" s="1" t="str">
        <f>IF($A924&gt;--RIGHT($A$2,LEN($A$2)-8),"",SUMIF(Table1[SHIFT NOMENCLATURE], $B924, Table1[EVIC MOB]))</f>
        <v/>
      </c>
      <c r="F924" s="1" t="str">
        <f>IF($A924&gt;--RIGHT($A$2,LEN($A$2)-8),"",SUMIF(Table1[SHIFT NOMENCLATURE], $B924, Table1[EVIC FIRE]))</f>
        <v/>
      </c>
      <c r="G924" s="1" t="str">
        <f>IF($A924&gt;--RIGHT($A$2,LEN($A$2)-8),"",SUMIF(Table1[SHIFT NOMENCLATURE], $B924, Table1[EKIA]))</f>
        <v/>
      </c>
      <c r="H924" s="1" t="str">
        <f>IF($A924&gt;--RIGHT($A$2,LEN($A$2)-8),"",SUMIF(Table1[SHIFT NOMENCLATURE], $B924, Table1[EWIA]))</f>
        <v/>
      </c>
      <c r="I924" s="1" t="str">
        <f>IF($A924&gt;--RIGHT($A$2,LEN($A$2)-8),"",SUMIF(Table1[SHIFT NOMENCLATURE], $B924, Table1[EPW]))</f>
        <v/>
      </c>
      <c r="J924" s="1" t="str">
        <f>IF($A924&gt;--RIGHT($A$2,LEN($A$2)-8),"",SUMIF(Table1[SHIFT NOMENCLATURE], $B924, Table1[FVIC KILL]))</f>
        <v/>
      </c>
      <c r="K924" s="1" t="str">
        <f>IF($A924&gt;--RIGHT($A$2,LEN($A$2)-8),"",SUMIF(Table1[SHIFT NOMENCLATURE], $B924, Table1[FVIC MOB]))</f>
        <v/>
      </c>
      <c r="L924" s="1" t="str">
        <f>IF($A924&gt;--RIGHT($A$2,LEN($A$2)-8),"",SUMIF(Table1[SHIFT NOMENCLATURE], $B924, Table1[FVIC FIRE]))</f>
        <v/>
      </c>
      <c r="M924" s="1" t="str">
        <f>IF($A924&gt;--RIGHT($A$2,LEN($A$2)-8),"",SUMIF(Table1[SHIFT NOMENCLATURE], $B924, Table1[FKIA]))</f>
        <v/>
      </c>
      <c r="N924" s="1" t="str">
        <f>IF($A924&gt;--RIGHT($A$2,LEN($A$2)-8),"",SUMIF(Table1[SHIFT NOMENCLATURE], $B924, Table1[FWIA]))</f>
        <v/>
      </c>
      <c r="O924" s="1" t="str">
        <f>IF($A924&gt;--RIGHT($A$2,LEN($A$2)-8),"",SUMIF(Table1[SHIFT NOMENCLATURE], $B924, Table1[DUSTWUN]))</f>
        <v/>
      </c>
    </row>
    <row r="925" spans="1:15" x14ac:dyDescent="0.25">
      <c r="A925" s="1" t="str">
        <f t="shared" si="28"/>
        <v/>
      </c>
      <c r="B925" t="str">
        <f t="shared" si="29"/>
        <v/>
      </c>
      <c r="C925" s="1" t="str">
        <f>IF($A925&gt;--RIGHT($A$2,LEN($A$2)-8),"",COUNTIF(Table1[SHIFT NOMENCLATURE],$B925))</f>
        <v/>
      </c>
      <c r="D925" s="1" t="str">
        <f>IF($A925&gt;--RIGHT($A$2,LEN($A$2)-8),"",SUMIF(Table1[SHIFT NOMENCLATURE], $B925, Table1[EVIC KILL]))</f>
        <v/>
      </c>
      <c r="E925" s="1" t="str">
        <f>IF($A925&gt;--RIGHT($A$2,LEN($A$2)-8),"",SUMIF(Table1[SHIFT NOMENCLATURE], $B925, Table1[EVIC MOB]))</f>
        <v/>
      </c>
      <c r="F925" s="1" t="str">
        <f>IF($A925&gt;--RIGHT($A$2,LEN($A$2)-8),"",SUMIF(Table1[SHIFT NOMENCLATURE], $B925, Table1[EVIC FIRE]))</f>
        <v/>
      </c>
      <c r="G925" s="1" t="str">
        <f>IF($A925&gt;--RIGHT($A$2,LEN($A$2)-8),"",SUMIF(Table1[SHIFT NOMENCLATURE], $B925, Table1[EKIA]))</f>
        <v/>
      </c>
      <c r="H925" s="1" t="str">
        <f>IF($A925&gt;--RIGHT($A$2,LEN($A$2)-8),"",SUMIF(Table1[SHIFT NOMENCLATURE], $B925, Table1[EWIA]))</f>
        <v/>
      </c>
      <c r="I925" s="1" t="str">
        <f>IF($A925&gt;--RIGHT($A$2,LEN($A$2)-8),"",SUMIF(Table1[SHIFT NOMENCLATURE], $B925, Table1[EPW]))</f>
        <v/>
      </c>
      <c r="J925" s="1" t="str">
        <f>IF($A925&gt;--RIGHT($A$2,LEN($A$2)-8),"",SUMIF(Table1[SHIFT NOMENCLATURE], $B925, Table1[FVIC KILL]))</f>
        <v/>
      </c>
      <c r="K925" s="1" t="str">
        <f>IF($A925&gt;--RIGHT($A$2,LEN($A$2)-8),"",SUMIF(Table1[SHIFT NOMENCLATURE], $B925, Table1[FVIC MOB]))</f>
        <v/>
      </c>
      <c r="L925" s="1" t="str">
        <f>IF($A925&gt;--RIGHT($A$2,LEN($A$2)-8),"",SUMIF(Table1[SHIFT NOMENCLATURE], $B925, Table1[FVIC FIRE]))</f>
        <v/>
      </c>
      <c r="M925" s="1" t="str">
        <f>IF($A925&gt;--RIGHT($A$2,LEN($A$2)-8),"",SUMIF(Table1[SHIFT NOMENCLATURE], $B925, Table1[FKIA]))</f>
        <v/>
      </c>
      <c r="N925" s="1" t="str">
        <f>IF($A925&gt;--RIGHT($A$2,LEN($A$2)-8),"",SUMIF(Table1[SHIFT NOMENCLATURE], $B925, Table1[FWIA]))</f>
        <v/>
      </c>
      <c r="O925" s="1" t="str">
        <f>IF($A925&gt;--RIGHT($A$2,LEN($A$2)-8),"",SUMIF(Table1[SHIFT NOMENCLATURE], $B925, Table1[DUSTWUN]))</f>
        <v/>
      </c>
    </row>
    <row r="926" spans="1:15" x14ac:dyDescent="0.25">
      <c r="A926" s="1" t="str">
        <f t="shared" si="28"/>
        <v/>
      </c>
      <c r="B926" t="str">
        <f t="shared" si="29"/>
        <v/>
      </c>
      <c r="C926" s="1" t="str">
        <f>IF($A926&gt;--RIGHT($A$2,LEN($A$2)-8),"",COUNTIF(Table1[SHIFT NOMENCLATURE],$B926))</f>
        <v/>
      </c>
      <c r="D926" s="1" t="str">
        <f>IF($A926&gt;--RIGHT($A$2,LEN($A$2)-8),"",SUMIF(Table1[SHIFT NOMENCLATURE], $B926, Table1[EVIC KILL]))</f>
        <v/>
      </c>
      <c r="E926" s="1" t="str">
        <f>IF($A926&gt;--RIGHT($A$2,LEN($A$2)-8),"",SUMIF(Table1[SHIFT NOMENCLATURE], $B926, Table1[EVIC MOB]))</f>
        <v/>
      </c>
      <c r="F926" s="1" t="str">
        <f>IF($A926&gt;--RIGHT($A$2,LEN($A$2)-8),"",SUMIF(Table1[SHIFT NOMENCLATURE], $B926, Table1[EVIC FIRE]))</f>
        <v/>
      </c>
      <c r="G926" s="1" t="str">
        <f>IF($A926&gt;--RIGHT($A$2,LEN($A$2)-8),"",SUMIF(Table1[SHIFT NOMENCLATURE], $B926, Table1[EKIA]))</f>
        <v/>
      </c>
      <c r="H926" s="1" t="str">
        <f>IF($A926&gt;--RIGHT($A$2,LEN($A$2)-8),"",SUMIF(Table1[SHIFT NOMENCLATURE], $B926, Table1[EWIA]))</f>
        <v/>
      </c>
      <c r="I926" s="1" t="str">
        <f>IF($A926&gt;--RIGHT($A$2,LEN($A$2)-8),"",SUMIF(Table1[SHIFT NOMENCLATURE], $B926, Table1[EPW]))</f>
        <v/>
      </c>
      <c r="J926" s="1" t="str">
        <f>IF($A926&gt;--RIGHT($A$2,LEN($A$2)-8),"",SUMIF(Table1[SHIFT NOMENCLATURE], $B926, Table1[FVIC KILL]))</f>
        <v/>
      </c>
      <c r="K926" s="1" t="str">
        <f>IF($A926&gt;--RIGHT($A$2,LEN($A$2)-8),"",SUMIF(Table1[SHIFT NOMENCLATURE], $B926, Table1[FVIC MOB]))</f>
        <v/>
      </c>
      <c r="L926" s="1" t="str">
        <f>IF($A926&gt;--RIGHT($A$2,LEN($A$2)-8),"",SUMIF(Table1[SHIFT NOMENCLATURE], $B926, Table1[FVIC FIRE]))</f>
        <v/>
      </c>
      <c r="M926" s="1" t="str">
        <f>IF($A926&gt;--RIGHT($A$2,LEN($A$2)-8),"",SUMIF(Table1[SHIFT NOMENCLATURE], $B926, Table1[FKIA]))</f>
        <v/>
      </c>
      <c r="N926" s="1" t="str">
        <f>IF($A926&gt;--RIGHT($A$2,LEN($A$2)-8),"",SUMIF(Table1[SHIFT NOMENCLATURE], $B926, Table1[FWIA]))</f>
        <v/>
      </c>
      <c r="O926" s="1" t="str">
        <f>IF($A926&gt;--RIGHT($A$2,LEN($A$2)-8),"",SUMIF(Table1[SHIFT NOMENCLATURE], $B926, Table1[DUSTWUN]))</f>
        <v/>
      </c>
    </row>
    <row r="927" spans="1:15" x14ac:dyDescent="0.25">
      <c r="A927" s="1" t="str">
        <f t="shared" si="28"/>
        <v/>
      </c>
      <c r="B927" t="str">
        <f t="shared" si="29"/>
        <v/>
      </c>
      <c r="C927" s="1" t="str">
        <f>IF($A927&gt;--RIGHT($A$2,LEN($A$2)-8),"",COUNTIF(Table1[SHIFT NOMENCLATURE],$B927))</f>
        <v/>
      </c>
      <c r="D927" s="1" t="str">
        <f>IF($A927&gt;--RIGHT($A$2,LEN($A$2)-8),"",SUMIF(Table1[SHIFT NOMENCLATURE], $B927, Table1[EVIC KILL]))</f>
        <v/>
      </c>
      <c r="E927" s="1" t="str">
        <f>IF($A927&gt;--RIGHT($A$2,LEN($A$2)-8),"",SUMIF(Table1[SHIFT NOMENCLATURE], $B927, Table1[EVIC MOB]))</f>
        <v/>
      </c>
      <c r="F927" s="1" t="str">
        <f>IF($A927&gt;--RIGHT($A$2,LEN($A$2)-8),"",SUMIF(Table1[SHIFT NOMENCLATURE], $B927, Table1[EVIC FIRE]))</f>
        <v/>
      </c>
      <c r="G927" s="1" t="str">
        <f>IF($A927&gt;--RIGHT($A$2,LEN($A$2)-8),"",SUMIF(Table1[SHIFT NOMENCLATURE], $B927, Table1[EKIA]))</f>
        <v/>
      </c>
      <c r="H927" s="1" t="str">
        <f>IF($A927&gt;--RIGHT($A$2,LEN($A$2)-8),"",SUMIF(Table1[SHIFT NOMENCLATURE], $B927, Table1[EWIA]))</f>
        <v/>
      </c>
      <c r="I927" s="1" t="str">
        <f>IF($A927&gt;--RIGHT($A$2,LEN($A$2)-8),"",SUMIF(Table1[SHIFT NOMENCLATURE], $B927, Table1[EPW]))</f>
        <v/>
      </c>
      <c r="J927" s="1" t="str">
        <f>IF($A927&gt;--RIGHT($A$2,LEN($A$2)-8),"",SUMIF(Table1[SHIFT NOMENCLATURE], $B927, Table1[FVIC KILL]))</f>
        <v/>
      </c>
      <c r="K927" s="1" t="str">
        <f>IF($A927&gt;--RIGHT($A$2,LEN($A$2)-8),"",SUMIF(Table1[SHIFT NOMENCLATURE], $B927, Table1[FVIC MOB]))</f>
        <v/>
      </c>
      <c r="L927" s="1" t="str">
        <f>IF($A927&gt;--RIGHT($A$2,LEN($A$2)-8),"",SUMIF(Table1[SHIFT NOMENCLATURE], $B927, Table1[FVIC FIRE]))</f>
        <v/>
      </c>
      <c r="M927" s="1" t="str">
        <f>IF($A927&gt;--RIGHT($A$2,LEN($A$2)-8),"",SUMIF(Table1[SHIFT NOMENCLATURE], $B927, Table1[FKIA]))</f>
        <v/>
      </c>
      <c r="N927" s="1" t="str">
        <f>IF($A927&gt;--RIGHT($A$2,LEN($A$2)-8),"",SUMIF(Table1[SHIFT NOMENCLATURE], $B927, Table1[FWIA]))</f>
        <v/>
      </c>
      <c r="O927" s="1" t="str">
        <f>IF($A927&gt;--RIGHT($A$2,LEN($A$2)-8),"",SUMIF(Table1[SHIFT NOMENCLATURE], $B927, Table1[DUSTWUN]))</f>
        <v/>
      </c>
    </row>
    <row r="928" spans="1:15" x14ac:dyDescent="0.25">
      <c r="A928" s="1" t="str">
        <f t="shared" si="28"/>
        <v/>
      </c>
      <c r="B928" t="str">
        <f t="shared" si="29"/>
        <v/>
      </c>
      <c r="C928" s="1" t="str">
        <f>IF($A928&gt;--RIGHT($A$2,LEN($A$2)-8),"",COUNTIF(Table1[SHIFT NOMENCLATURE],$B928))</f>
        <v/>
      </c>
      <c r="D928" s="1" t="str">
        <f>IF($A928&gt;--RIGHT($A$2,LEN($A$2)-8),"",SUMIF(Table1[SHIFT NOMENCLATURE], $B928, Table1[EVIC KILL]))</f>
        <v/>
      </c>
      <c r="E928" s="1" t="str">
        <f>IF($A928&gt;--RIGHT($A$2,LEN($A$2)-8),"",SUMIF(Table1[SHIFT NOMENCLATURE], $B928, Table1[EVIC MOB]))</f>
        <v/>
      </c>
      <c r="F928" s="1" t="str">
        <f>IF($A928&gt;--RIGHT($A$2,LEN($A$2)-8),"",SUMIF(Table1[SHIFT NOMENCLATURE], $B928, Table1[EVIC FIRE]))</f>
        <v/>
      </c>
      <c r="G928" s="1" t="str">
        <f>IF($A928&gt;--RIGHT($A$2,LEN($A$2)-8),"",SUMIF(Table1[SHIFT NOMENCLATURE], $B928, Table1[EKIA]))</f>
        <v/>
      </c>
      <c r="H928" s="1" t="str">
        <f>IF($A928&gt;--RIGHT($A$2,LEN($A$2)-8),"",SUMIF(Table1[SHIFT NOMENCLATURE], $B928, Table1[EWIA]))</f>
        <v/>
      </c>
      <c r="I928" s="1" t="str">
        <f>IF($A928&gt;--RIGHT($A$2,LEN($A$2)-8),"",SUMIF(Table1[SHIFT NOMENCLATURE], $B928, Table1[EPW]))</f>
        <v/>
      </c>
      <c r="J928" s="1" t="str">
        <f>IF($A928&gt;--RIGHT($A$2,LEN($A$2)-8),"",SUMIF(Table1[SHIFT NOMENCLATURE], $B928, Table1[FVIC KILL]))</f>
        <v/>
      </c>
      <c r="K928" s="1" t="str">
        <f>IF($A928&gt;--RIGHT($A$2,LEN($A$2)-8),"",SUMIF(Table1[SHIFT NOMENCLATURE], $B928, Table1[FVIC MOB]))</f>
        <v/>
      </c>
      <c r="L928" s="1" t="str">
        <f>IF($A928&gt;--RIGHT($A$2,LEN($A$2)-8),"",SUMIF(Table1[SHIFT NOMENCLATURE], $B928, Table1[FVIC FIRE]))</f>
        <v/>
      </c>
      <c r="M928" s="1" t="str">
        <f>IF($A928&gt;--RIGHT($A$2,LEN($A$2)-8),"",SUMIF(Table1[SHIFT NOMENCLATURE], $B928, Table1[FKIA]))</f>
        <v/>
      </c>
      <c r="N928" s="1" t="str">
        <f>IF($A928&gt;--RIGHT($A$2,LEN($A$2)-8),"",SUMIF(Table1[SHIFT NOMENCLATURE], $B928, Table1[FWIA]))</f>
        <v/>
      </c>
      <c r="O928" s="1" t="str">
        <f>IF($A928&gt;--RIGHT($A$2,LEN($A$2)-8),"",SUMIF(Table1[SHIFT NOMENCLATURE], $B928, Table1[DUSTWUN]))</f>
        <v/>
      </c>
    </row>
    <row r="929" spans="1:15" x14ac:dyDescent="0.25">
      <c r="A929" s="1" t="str">
        <f t="shared" si="28"/>
        <v/>
      </c>
      <c r="B929" t="str">
        <f t="shared" si="29"/>
        <v/>
      </c>
      <c r="C929" s="1" t="str">
        <f>IF($A929&gt;--RIGHT($A$2,LEN($A$2)-8),"",COUNTIF(Table1[SHIFT NOMENCLATURE],$B929))</f>
        <v/>
      </c>
      <c r="D929" s="1" t="str">
        <f>IF($A929&gt;--RIGHT($A$2,LEN($A$2)-8),"",SUMIF(Table1[SHIFT NOMENCLATURE], $B929, Table1[EVIC KILL]))</f>
        <v/>
      </c>
      <c r="E929" s="1" t="str">
        <f>IF($A929&gt;--RIGHT($A$2,LEN($A$2)-8),"",SUMIF(Table1[SHIFT NOMENCLATURE], $B929, Table1[EVIC MOB]))</f>
        <v/>
      </c>
      <c r="F929" s="1" t="str">
        <f>IF($A929&gt;--RIGHT($A$2,LEN($A$2)-8),"",SUMIF(Table1[SHIFT NOMENCLATURE], $B929, Table1[EVIC FIRE]))</f>
        <v/>
      </c>
      <c r="G929" s="1" t="str">
        <f>IF($A929&gt;--RIGHT($A$2,LEN($A$2)-8),"",SUMIF(Table1[SHIFT NOMENCLATURE], $B929, Table1[EKIA]))</f>
        <v/>
      </c>
      <c r="H929" s="1" t="str">
        <f>IF($A929&gt;--RIGHT($A$2,LEN($A$2)-8),"",SUMIF(Table1[SHIFT NOMENCLATURE], $B929, Table1[EWIA]))</f>
        <v/>
      </c>
      <c r="I929" s="1" t="str">
        <f>IF($A929&gt;--RIGHT($A$2,LEN($A$2)-8),"",SUMIF(Table1[SHIFT NOMENCLATURE], $B929, Table1[EPW]))</f>
        <v/>
      </c>
      <c r="J929" s="1" t="str">
        <f>IF($A929&gt;--RIGHT($A$2,LEN($A$2)-8),"",SUMIF(Table1[SHIFT NOMENCLATURE], $B929, Table1[FVIC KILL]))</f>
        <v/>
      </c>
      <c r="K929" s="1" t="str">
        <f>IF($A929&gt;--RIGHT($A$2,LEN($A$2)-8),"",SUMIF(Table1[SHIFT NOMENCLATURE], $B929, Table1[FVIC MOB]))</f>
        <v/>
      </c>
      <c r="L929" s="1" t="str">
        <f>IF($A929&gt;--RIGHT($A$2,LEN($A$2)-8),"",SUMIF(Table1[SHIFT NOMENCLATURE], $B929, Table1[FVIC FIRE]))</f>
        <v/>
      </c>
      <c r="M929" s="1" t="str">
        <f>IF($A929&gt;--RIGHT($A$2,LEN($A$2)-8),"",SUMIF(Table1[SHIFT NOMENCLATURE], $B929, Table1[FKIA]))</f>
        <v/>
      </c>
      <c r="N929" s="1" t="str">
        <f>IF($A929&gt;--RIGHT($A$2,LEN($A$2)-8),"",SUMIF(Table1[SHIFT NOMENCLATURE], $B929, Table1[FWIA]))</f>
        <v/>
      </c>
      <c r="O929" s="1" t="str">
        <f>IF($A929&gt;--RIGHT($A$2,LEN($A$2)-8),"",SUMIF(Table1[SHIFT NOMENCLATURE], $B929, Table1[DUSTWUN]))</f>
        <v/>
      </c>
    </row>
    <row r="930" spans="1:15" x14ac:dyDescent="0.25">
      <c r="A930" s="1" t="str">
        <f t="shared" si="28"/>
        <v/>
      </c>
      <c r="B930" t="str">
        <f t="shared" si="29"/>
        <v/>
      </c>
      <c r="C930" s="1" t="str">
        <f>IF($A930&gt;--RIGHT($A$2,LEN($A$2)-8),"",COUNTIF(Table1[SHIFT NOMENCLATURE],$B930))</f>
        <v/>
      </c>
      <c r="D930" s="1" t="str">
        <f>IF($A930&gt;--RIGHT($A$2,LEN($A$2)-8),"",SUMIF(Table1[SHIFT NOMENCLATURE], $B930, Table1[EVIC KILL]))</f>
        <v/>
      </c>
      <c r="E930" s="1" t="str">
        <f>IF($A930&gt;--RIGHT($A$2,LEN($A$2)-8),"",SUMIF(Table1[SHIFT NOMENCLATURE], $B930, Table1[EVIC MOB]))</f>
        <v/>
      </c>
      <c r="F930" s="1" t="str">
        <f>IF($A930&gt;--RIGHT($A$2,LEN($A$2)-8),"",SUMIF(Table1[SHIFT NOMENCLATURE], $B930, Table1[EVIC FIRE]))</f>
        <v/>
      </c>
      <c r="G930" s="1" t="str">
        <f>IF($A930&gt;--RIGHT($A$2,LEN($A$2)-8),"",SUMIF(Table1[SHIFT NOMENCLATURE], $B930, Table1[EKIA]))</f>
        <v/>
      </c>
      <c r="H930" s="1" t="str">
        <f>IF($A930&gt;--RIGHT($A$2,LEN($A$2)-8),"",SUMIF(Table1[SHIFT NOMENCLATURE], $B930, Table1[EWIA]))</f>
        <v/>
      </c>
      <c r="I930" s="1" t="str">
        <f>IF($A930&gt;--RIGHT($A$2,LEN($A$2)-8),"",SUMIF(Table1[SHIFT NOMENCLATURE], $B930, Table1[EPW]))</f>
        <v/>
      </c>
      <c r="J930" s="1" t="str">
        <f>IF($A930&gt;--RIGHT($A$2,LEN($A$2)-8),"",SUMIF(Table1[SHIFT NOMENCLATURE], $B930, Table1[FVIC KILL]))</f>
        <v/>
      </c>
      <c r="K930" s="1" t="str">
        <f>IF($A930&gt;--RIGHT($A$2,LEN($A$2)-8),"",SUMIF(Table1[SHIFT NOMENCLATURE], $B930, Table1[FVIC MOB]))</f>
        <v/>
      </c>
      <c r="L930" s="1" t="str">
        <f>IF($A930&gt;--RIGHT($A$2,LEN($A$2)-8),"",SUMIF(Table1[SHIFT NOMENCLATURE], $B930, Table1[FVIC FIRE]))</f>
        <v/>
      </c>
      <c r="M930" s="1" t="str">
        <f>IF($A930&gt;--RIGHT($A$2,LEN($A$2)-8),"",SUMIF(Table1[SHIFT NOMENCLATURE], $B930, Table1[FKIA]))</f>
        <v/>
      </c>
      <c r="N930" s="1" t="str">
        <f>IF($A930&gt;--RIGHT($A$2,LEN($A$2)-8),"",SUMIF(Table1[SHIFT NOMENCLATURE], $B930, Table1[FWIA]))</f>
        <v/>
      </c>
      <c r="O930" s="1" t="str">
        <f>IF($A930&gt;--RIGHT($A$2,LEN($A$2)-8),"",SUMIF(Table1[SHIFT NOMENCLATURE], $B930, Table1[DUSTWUN]))</f>
        <v/>
      </c>
    </row>
    <row r="931" spans="1:15" x14ac:dyDescent="0.25">
      <c r="A931" s="1" t="str">
        <f t="shared" si="28"/>
        <v/>
      </c>
      <c r="B931" t="str">
        <f t="shared" si="29"/>
        <v/>
      </c>
      <c r="C931" s="1" t="str">
        <f>IF($A931&gt;--RIGHT($A$2,LEN($A$2)-8),"",COUNTIF(Table1[SHIFT NOMENCLATURE],$B931))</f>
        <v/>
      </c>
      <c r="D931" s="1" t="str">
        <f>IF($A931&gt;--RIGHT($A$2,LEN($A$2)-8),"",SUMIF(Table1[SHIFT NOMENCLATURE], $B931, Table1[EVIC KILL]))</f>
        <v/>
      </c>
      <c r="E931" s="1" t="str">
        <f>IF($A931&gt;--RIGHT($A$2,LEN($A$2)-8),"",SUMIF(Table1[SHIFT NOMENCLATURE], $B931, Table1[EVIC MOB]))</f>
        <v/>
      </c>
      <c r="F931" s="1" t="str">
        <f>IF($A931&gt;--RIGHT($A$2,LEN($A$2)-8),"",SUMIF(Table1[SHIFT NOMENCLATURE], $B931, Table1[EVIC FIRE]))</f>
        <v/>
      </c>
      <c r="G931" s="1" t="str">
        <f>IF($A931&gt;--RIGHT($A$2,LEN($A$2)-8),"",SUMIF(Table1[SHIFT NOMENCLATURE], $B931, Table1[EKIA]))</f>
        <v/>
      </c>
      <c r="H931" s="1" t="str">
        <f>IF($A931&gt;--RIGHT($A$2,LEN($A$2)-8),"",SUMIF(Table1[SHIFT NOMENCLATURE], $B931, Table1[EWIA]))</f>
        <v/>
      </c>
      <c r="I931" s="1" t="str">
        <f>IF($A931&gt;--RIGHT($A$2,LEN($A$2)-8),"",SUMIF(Table1[SHIFT NOMENCLATURE], $B931, Table1[EPW]))</f>
        <v/>
      </c>
      <c r="J931" s="1" t="str">
        <f>IF($A931&gt;--RIGHT($A$2,LEN($A$2)-8),"",SUMIF(Table1[SHIFT NOMENCLATURE], $B931, Table1[FVIC KILL]))</f>
        <v/>
      </c>
      <c r="K931" s="1" t="str">
        <f>IF($A931&gt;--RIGHT($A$2,LEN($A$2)-8),"",SUMIF(Table1[SHIFT NOMENCLATURE], $B931, Table1[FVIC MOB]))</f>
        <v/>
      </c>
      <c r="L931" s="1" t="str">
        <f>IF($A931&gt;--RIGHT($A$2,LEN($A$2)-8),"",SUMIF(Table1[SHIFT NOMENCLATURE], $B931, Table1[FVIC FIRE]))</f>
        <v/>
      </c>
      <c r="M931" s="1" t="str">
        <f>IF($A931&gt;--RIGHT($A$2,LEN($A$2)-8),"",SUMIF(Table1[SHIFT NOMENCLATURE], $B931, Table1[FKIA]))</f>
        <v/>
      </c>
      <c r="N931" s="1" t="str">
        <f>IF($A931&gt;--RIGHT($A$2,LEN($A$2)-8),"",SUMIF(Table1[SHIFT NOMENCLATURE], $B931, Table1[FWIA]))</f>
        <v/>
      </c>
      <c r="O931" s="1" t="str">
        <f>IF($A931&gt;--RIGHT($A$2,LEN($A$2)-8),"",SUMIF(Table1[SHIFT NOMENCLATURE], $B931, Table1[DUSTWUN]))</f>
        <v/>
      </c>
    </row>
    <row r="932" spans="1:15" x14ac:dyDescent="0.25">
      <c r="A932" s="1" t="str">
        <f t="shared" si="28"/>
        <v/>
      </c>
      <c r="B932" t="str">
        <f t="shared" si="29"/>
        <v/>
      </c>
      <c r="C932" s="1" t="str">
        <f>IF($A932&gt;--RIGHT($A$2,LEN($A$2)-8),"",COUNTIF(Table1[SHIFT NOMENCLATURE],$B932))</f>
        <v/>
      </c>
      <c r="D932" s="1" t="str">
        <f>IF($A932&gt;--RIGHT($A$2,LEN($A$2)-8),"",SUMIF(Table1[SHIFT NOMENCLATURE], $B932, Table1[EVIC KILL]))</f>
        <v/>
      </c>
      <c r="E932" s="1" t="str">
        <f>IF($A932&gt;--RIGHT($A$2,LEN($A$2)-8),"",SUMIF(Table1[SHIFT NOMENCLATURE], $B932, Table1[EVIC MOB]))</f>
        <v/>
      </c>
      <c r="F932" s="1" t="str">
        <f>IF($A932&gt;--RIGHT($A$2,LEN($A$2)-8),"",SUMIF(Table1[SHIFT NOMENCLATURE], $B932, Table1[EVIC FIRE]))</f>
        <v/>
      </c>
      <c r="G932" s="1" t="str">
        <f>IF($A932&gt;--RIGHT($A$2,LEN($A$2)-8),"",SUMIF(Table1[SHIFT NOMENCLATURE], $B932, Table1[EKIA]))</f>
        <v/>
      </c>
      <c r="H932" s="1" t="str">
        <f>IF($A932&gt;--RIGHT($A$2,LEN($A$2)-8),"",SUMIF(Table1[SHIFT NOMENCLATURE], $B932, Table1[EWIA]))</f>
        <v/>
      </c>
      <c r="I932" s="1" t="str">
        <f>IF($A932&gt;--RIGHT($A$2,LEN($A$2)-8),"",SUMIF(Table1[SHIFT NOMENCLATURE], $B932, Table1[EPW]))</f>
        <v/>
      </c>
      <c r="J932" s="1" t="str">
        <f>IF($A932&gt;--RIGHT($A$2,LEN($A$2)-8),"",SUMIF(Table1[SHIFT NOMENCLATURE], $B932, Table1[FVIC KILL]))</f>
        <v/>
      </c>
      <c r="K932" s="1" t="str">
        <f>IF($A932&gt;--RIGHT($A$2,LEN($A$2)-8),"",SUMIF(Table1[SHIFT NOMENCLATURE], $B932, Table1[FVIC MOB]))</f>
        <v/>
      </c>
      <c r="L932" s="1" t="str">
        <f>IF($A932&gt;--RIGHT($A$2,LEN($A$2)-8),"",SUMIF(Table1[SHIFT NOMENCLATURE], $B932, Table1[FVIC FIRE]))</f>
        <v/>
      </c>
      <c r="M932" s="1" t="str">
        <f>IF($A932&gt;--RIGHT($A$2,LEN($A$2)-8),"",SUMIF(Table1[SHIFT NOMENCLATURE], $B932, Table1[FKIA]))</f>
        <v/>
      </c>
      <c r="N932" s="1" t="str">
        <f>IF($A932&gt;--RIGHT($A$2,LEN($A$2)-8),"",SUMIF(Table1[SHIFT NOMENCLATURE], $B932, Table1[FWIA]))</f>
        <v/>
      </c>
      <c r="O932" s="1" t="str">
        <f>IF($A932&gt;--RIGHT($A$2,LEN($A$2)-8),"",SUMIF(Table1[SHIFT NOMENCLATURE], $B932, Table1[DUSTWUN]))</f>
        <v/>
      </c>
    </row>
    <row r="933" spans="1:15" x14ac:dyDescent="0.25">
      <c r="A933" s="1" t="str">
        <f t="shared" si="28"/>
        <v/>
      </c>
      <c r="B933" t="str">
        <f t="shared" si="29"/>
        <v/>
      </c>
      <c r="C933" s="1" t="str">
        <f>IF($A933&gt;--RIGHT($A$2,LEN($A$2)-8),"",COUNTIF(Table1[SHIFT NOMENCLATURE],$B933))</f>
        <v/>
      </c>
      <c r="D933" s="1" t="str">
        <f>IF($A933&gt;--RIGHT($A$2,LEN($A$2)-8),"",SUMIF(Table1[SHIFT NOMENCLATURE], $B933, Table1[EVIC KILL]))</f>
        <v/>
      </c>
      <c r="E933" s="1" t="str">
        <f>IF($A933&gt;--RIGHT($A$2,LEN($A$2)-8),"",SUMIF(Table1[SHIFT NOMENCLATURE], $B933, Table1[EVIC MOB]))</f>
        <v/>
      </c>
      <c r="F933" s="1" t="str">
        <f>IF($A933&gt;--RIGHT($A$2,LEN($A$2)-8),"",SUMIF(Table1[SHIFT NOMENCLATURE], $B933, Table1[EVIC FIRE]))</f>
        <v/>
      </c>
      <c r="G933" s="1" t="str">
        <f>IF($A933&gt;--RIGHT($A$2,LEN($A$2)-8),"",SUMIF(Table1[SHIFT NOMENCLATURE], $B933, Table1[EKIA]))</f>
        <v/>
      </c>
      <c r="H933" s="1" t="str">
        <f>IF($A933&gt;--RIGHT($A$2,LEN($A$2)-8),"",SUMIF(Table1[SHIFT NOMENCLATURE], $B933, Table1[EWIA]))</f>
        <v/>
      </c>
      <c r="I933" s="1" t="str">
        <f>IF($A933&gt;--RIGHT($A$2,LEN($A$2)-8),"",SUMIF(Table1[SHIFT NOMENCLATURE], $B933, Table1[EPW]))</f>
        <v/>
      </c>
      <c r="J933" s="1" t="str">
        <f>IF($A933&gt;--RIGHT($A$2,LEN($A$2)-8),"",SUMIF(Table1[SHIFT NOMENCLATURE], $B933, Table1[FVIC KILL]))</f>
        <v/>
      </c>
      <c r="K933" s="1" t="str">
        <f>IF($A933&gt;--RIGHT($A$2,LEN($A$2)-8),"",SUMIF(Table1[SHIFT NOMENCLATURE], $B933, Table1[FVIC MOB]))</f>
        <v/>
      </c>
      <c r="L933" s="1" t="str">
        <f>IF($A933&gt;--RIGHT($A$2,LEN($A$2)-8),"",SUMIF(Table1[SHIFT NOMENCLATURE], $B933, Table1[FVIC FIRE]))</f>
        <v/>
      </c>
      <c r="M933" s="1" t="str">
        <f>IF($A933&gt;--RIGHT($A$2,LEN($A$2)-8),"",SUMIF(Table1[SHIFT NOMENCLATURE], $B933, Table1[FKIA]))</f>
        <v/>
      </c>
      <c r="N933" s="1" t="str">
        <f>IF($A933&gt;--RIGHT($A$2,LEN($A$2)-8),"",SUMIF(Table1[SHIFT NOMENCLATURE], $B933, Table1[FWIA]))</f>
        <v/>
      </c>
      <c r="O933" s="1" t="str">
        <f>IF($A933&gt;--RIGHT($A$2,LEN($A$2)-8),"",SUMIF(Table1[SHIFT NOMENCLATURE], $B933, Table1[DUSTWUN]))</f>
        <v/>
      </c>
    </row>
    <row r="934" spans="1:15" x14ac:dyDescent="0.25">
      <c r="A934" s="1" t="str">
        <f t="shared" si="28"/>
        <v/>
      </c>
      <c r="B934" t="str">
        <f t="shared" si="29"/>
        <v/>
      </c>
      <c r="C934" s="1" t="str">
        <f>IF($A934&gt;--RIGHT($A$2,LEN($A$2)-8),"",COUNTIF(Table1[SHIFT NOMENCLATURE],$B934))</f>
        <v/>
      </c>
      <c r="D934" s="1" t="str">
        <f>IF($A934&gt;--RIGHT($A$2,LEN($A$2)-8),"",SUMIF(Table1[SHIFT NOMENCLATURE], $B934, Table1[EVIC KILL]))</f>
        <v/>
      </c>
      <c r="E934" s="1" t="str">
        <f>IF($A934&gt;--RIGHT($A$2,LEN($A$2)-8),"",SUMIF(Table1[SHIFT NOMENCLATURE], $B934, Table1[EVIC MOB]))</f>
        <v/>
      </c>
      <c r="F934" s="1" t="str">
        <f>IF($A934&gt;--RIGHT($A$2,LEN($A$2)-8),"",SUMIF(Table1[SHIFT NOMENCLATURE], $B934, Table1[EVIC FIRE]))</f>
        <v/>
      </c>
      <c r="G934" s="1" t="str">
        <f>IF($A934&gt;--RIGHT($A$2,LEN($A$2)-8),"",SUMIF(Table1[SHIFT NOMENCLATURE], $B934, Table1[EKIA]))</f>
        <v/>
      </c>
      <c r="H934" s="1" t="str">
        <f>IF($A934&gt;--RIGHT($A$2,LEN($A$2)-8),"",SUMIF(Table1[SHIFT NOMENCLATURE], $B934, Table1[EWIA]))</f>
        <v/>
      </c>
      <c r="I934" s="1" t="str">
        <f>IF($A934&gt;--RIGHT($A$2,LEN($A$2)-8),"",SUMIF(Table1[SHIFT NOMENCLATURE], $B934, Table1[EPW]))</f>
        <v/>
      </c>
      <c r="J934" s="1" t="str">
        <f>IF($A934&gt;--RIGHT($A$2,LEN($A$2)-8),"",SUMIF(Table1[SHIFT NOMENCLATURE], $B934, Table1[FVIC KILL]))</f>
        <v/>
      </c>
      <c r="K934" s="1" t="str">
        <f>IF($A934&gt;--RIGHT($A$2,LEN($A$2)-8),"",SUMIF(Table1[SHIFT NOMENCLATURE], $B934, Table1[FVIC MOB]))</f>
        <v/>
      </c>
      <c r="L934" s="1" t="str">
        <f>IF($A934&gt;--RIGHT($A$2,LEN($A$2)-8),"",SUMIF(Table1[SHIFT NOMENCLATURE], $B934, Table1[FVIC FIRE]))</f>
        <v/>
      </c>
      <c r="M934" s="1" t="str">
        <f>IF($A934&gt;--RIGHT($A$2,LEN($A$2)-8),"",SUMIF(Table1[SHIFT NOMENCLATURE], $B934, Table1[FKIA]))</f>
        <v/>
      </c>
      <c r="N934" s="1" t="str">
        <f>IF($A934&gt;--RIGHT($A$2,LEN($A$2)-8),"",SUMIF(Table1[SHIFT NOMENCLATURE], $B934, Table1[FWIA]))</f>
        <v/>
      </c>
      <c r="O934" s="1" t="str">
        <f>IF($A934&gt;--RIGHT($A$2,LEN($A$2)-8),"",SUMIF(Table1[SHIFT NOMENCLATURE], $B934, Table1[DUSTWUN]))</f>
        <v/>
      </c>
    </row>
    <row r="935" spans="1:15" x14ac:dyDescent="0.25">
      <c r="A935" s="1" t="str">
        <f t="shared" si="28"/>
        <v/>
      </c>
      <c r="B935" t="str">
        <f t="shared" si="29"/>
        <v/>
      </c>
      <c r="C935" s="1" t="str">
        <f>IF($A935&gt;--RIGHT($A$2,LEN($A$2)-8),"",COUNTIF(Table1[SHIFT NOMENCLATURE],$B935))</f>
        <v/>
      </c>
      <c r="D935" s="1" t="str">
        <f>IF($A935&gt;--RIGHT($A$2,LEN($A$2)-8),"",SUMIF(Table1[SHIFT NOMENCLATURE], $B935, Table1[EVIC KILL]))</f>
        <v/>
      </c>
      <c r="E935" s="1" t="str">
        <f>IF($A935&gt;--RIGHT($A$2,LEN($A$2)-8),"",SUMIF(Table1[SHIFT NOMENCLATURE], $B935, Table1[EVIC MOB]))</f>
        <v/>
      </c>
      <c r="F935" s="1" t="str">
        <f>IF($A935&gt;--RIGHT($A$2,LEN($A$2)-8),"",SUMIF(Table1[SHIFT NOMENCLATURE], $B935, Table1[EVIC FIRE]))</f>
        <v/>
      </c>
      <c r="G935" s="1" t="str">
        <f>IF($A935&gt;--RIGHT($A$2,LEN($A$2)-8),"",SUMIF(Table1[SHIFT NOMENCLATURE], $B935, Table1[EKIA]))</f>
        <v/>
      </c>
      <c r="H935" s="1" t="str">
        <f>IF($A935&gt;--RIGHT($A$2,LEN($A$2)-8),"",SUMIF(Table1[SHIFT NOMENCLATURE], $B935, Table1[EWIA]))</f>
        <v/>
      </c>
      <c r="I935" s="1" t="str">
        <f>IF($A935&gt;--RIGHT($A$2,LEN($A$2)-8),"",SUMIF(Table1[SHIFT NOMENCLATURE], $B935, Table1[EPW]))</f>
        <v/>
      </c>
      <c r="J935" s="1" t="str">
        <f>IF($A935&gt;--RIGHT($A$2,LEN($A$2)-8),"",SUMIF(Table1[SHIFT NOMENCLATURE], $B935, Table1[FVIC KILL]))</f>
        <v/>
      </c>
      <c r="K935" s="1" t="str">
        <f>IF($A935&gt;--RIGHT($A$2,LEN($A$2)-8),"",SUMIF(Table1[SHIFT NOMENCLATURE], $B935, Table1[FVIC MOB]))</f>
        <v/>
      </c>
      <c r="L935" s="1" t="str">
        <f>IF($A935&gt;--RIGHT($A$2,LEN($A$2)-8),"",SUMIF(Table1[SHIFT NOMENCLATURE], $B935, Table1[FVIC FIRE]))</f>
        <v/>
      </c>
      <c r="M935" s="1" t="str">
        <f>IF($A935&gt;--RIGHT($A$2,LEN($A$2)-8),"",SUMIF(Table1[SHIFT NOMENCLATURE], $B935, Table1[FKIA]))</f>
        <v/>
      </c>
      <c r="N935" s="1" t="str">
        <f>IF($A935&gt;--RIGHT($A$2,LEN($A$2)-8),"",SUMIF(Table1[SHIFT NOMENCLATURE], $B935, Table1[FWIA]))</f>
        <v/>
      </c>
      <c r="O935" s="1" t="str">
        <f>IF($A935&gt;--RIGHT($A$2,LEN($A$2)-8),"",SUMIF(Table1[SHIFT NOMENCLATURE], $B935, Table1[DUSTWUN]))</f>
        <v/>
      </c>
    </row>
    <row r="936" spans="1:15" x14ac:dyDescent="0.25">
      <c r="A936" s="1" t="str">
        <f t="shared" si="28"/>
        <v/>
      </c>
      <c r="B936" t="str">
        <f t="shared" si="29"/>
        <v/>
      </c>
      <c r="C936" s="1" t="str">
        <f>IF($A936&gt;--RIGHT($A$2,LEN($A$2)-8),"",COUNTIF(Table1[SHIFT NOMENCLATURE],$B936))</f>
        <v/>
      </c>
      <c r="D936" s="1" t="str">
        <f>IF($A936&gt;--RIGHT($A$2,LEN($A$2)-8),"",SUMIF(Table1[SHIFT NOMENCLATURE], $B936, Table1[EVIC KILL]))</f>
        <v/>
      </c>
      <c r="E936" s="1" t="str">
        <f>IF($A936&gt;--RIGHT($A$2,LEN($A$2)-8),"",SUMIF(Table1[SHIFT NOMENCLATURE], $B936, Table1[EVIC MOB]))</f>
        <v/>
      </c>
      <c r="F936" s="1" t="str">
        <f>IF($A936&gt;--RIGHT($A$2,LEN($A$2)-8),"",SUMIF(Table1[SHIFT NOMENCLATURE], $B936, Table1[EVIC FIRE]))</f>
        <v/>
      </c>
      <c r="G936" s="1" t="str">
        <f>IF($A936&gt;--RIGHT($A$2,LEN($A$2)-8),"",SUMIF(Table1[SHIFT NOMENCLATURE], $B936, Table1[EKIA]))</f>
        <v/>
      </c>
      <c r="H936" s="1" t="str">
        <f>IF($A936&gt;--RIGHT($A$2,LEN($A$2)-8),"",SUMIF(Table1[SHIFT NOMENCLATURE], $B936, Table1[EWIA]))</f>
        <v/>
      </c>
      <c r="I936" s="1" t="str">
        <f>IF($A936&gt;--RIGHT($A$2,LEN($A$2)-8),"",SUMIF(Table1[SHIFT NOMENCLATURE], $B936, Table1[EPW]))</f>
        <v/>
      </c>
      <c r="J936" s="1" t="str">
        <f>IF($A936&gt;--RIGHT($A$2,LEN($A$2)-8),"",SUMIF(Table1[SHIFT NOMENCLATURE], $B936, Table1[FVIC KILL]))</f>
        <v/>
      </c>
      <c r="K936" s="1" t="str">
        <f>IF($A936&gt;--RIGHT($A$2,LEN($A$2)-8),"",SUMIF(Table1[SHIFT NOMENCLATURE], $B936, Table1[FVIC MOB]))</f>
        <v/>
      </c>
      <c r="L936" s="1" t="str">
        <f>IF($A936&gt;--RIGHT($A$2,LEN($A$2)-8),"",SUMIF(Table1[SHIFT NOMENCLATURE], $B936, Table1[FVIC FIRE]))</f>
        <v/>
      </c>
      <c r="M936" s="1" t="str">
        <f>IF($A936&gt;--RIGHT($A$2,LEN($A$2)-8),"",SUMIF(Table1[SHIFT NOMENCLATURE], $B936, Table1[FKIA]))</f>
        <v/>
      </c>
      <c r="N936" s="1" t="str">
        <f>IF($A936&gt;--RIGHT($A$2,LEN($A$2)-8),"",SUMIF(Table1[SHIFT NOMENCLATURE], $B936, Table1[FWIA]))</f>
        <v/>
      </c>
      <c r="O936" s="1" t="str">
        <f>IF($A936&gt;--RIGHT($A$2,LEN($A$2)-8),"",SUMIF(Table1[SHIFT NOMENCLATURE], $B936, Table1[DUSTWUN]))</f>
        <v/>
      </c>
    </row>
    <row r="937" spans="1:15" x14ac:dyDescent="0.25">
      <c r="A937" s="1" t="str">
        <f t="shared" si="28"/>
        <v/>
      </c>
      <c r="B937" t="str">
        <f t="shared" si="29"/>
        <v/>
      </c>
      <c r="C937" s="1" t="str">
        <f>IF($A937&gt;--RIGHT($A$2,LEN($A$2)-8),"",COUNTIF(Table1[SHIFT NOMENCLATURE],$B937))</f>
        <v/>
      </c>
      <c r="D937" s="1" t="str">
        <f>IF($A937&gt;--RIGHT($A$2,LEN($A$2)-8),"",SUMIF(Table1[SHIFT NOMENCLATURE], $B937, Table1[EVIC KILL]))</f>
        <v/>
      </c>
      <c r="E937" s="1" t="str">
        <f>IF($A937&gt;--RIGHT($A$2,LEN($A$2)-8),"",SUMIF(Table1[SHIFT NOMENCLATURE], $B937, Table1[EVIC MOB]))</f>
        <v/>
      </c>
      <c r="F937" s="1" t="str">
        <f>IF($A937&gt;--RIGHT($A$2,LEN($A$2)-8),"",SUMIF(Table1[SHIFT NOMENCLATURE], $B937, Table1[EVIC FIRE]))</f>
        <v/>
      </c>
      <c r="G937" s="1" t="str">
        <f>IF($A937&gt;--RIGHT($A$2,LEN($A$2)-8),"",SUMIF(Table1[SHIFT NOMENCLATURE], $B937, Table1[EKIA]))</f>
        <v/>
      </c>
      <c r="H937" s="1" t="str">
        <f>IF($A937&gt;--RIGHT($A$2,LEN($A$2)-8),"",SUMIF(Table1[SHIFT NOMENCLATURE], $B937, Table1[EWIA]))</f>
        <v/>
      </c>
      <c r="I937" s="1" t="str">
        <f>IF($A937&gt;--RIGHT($A$2,LEN($A$2)-8),"",SUMIF(Table1[SHIFT NOMENCLATURE], $B937, Table1[EPW]))</f>
        <v/>
      </c>
      <c r="J937" s="1" t="str">
        <f>IF($A937&gt;--RIGHT($A$2,LEN($A$2)-8),"",SUMIF(Table1[SHIFT NOMENCLATURE], $B937, Table1[FVIC KILL]))</f>
        <v/>
      </c>
      <c r="K937" s="1" t="str">
        <f>IF($A937&gt;--RIGHT($A$2,LEN($A$2)-8),"",SUMIF(Table1[SHIFT NOMENCLATURE], $B937, Table1[FVIC MOB]))</f>
        <v/>
      </c>
      <c r="L937" s="1" t="str">
        <f>IF($A937&gt;--RIGHT($A$2,LEN($A$2)-8),"",SUMIF(Table1[SHIFT NOMENCLATURE], $B937, Table1[FVIC FIRE]))</f>
        <v/>
      </c>
      <c r="M937" s="1" t="str">
        <f>IF($A937&gt;--RIGHT($A$2,LEN($A$2)-8),"",SUMIF(Table1[SHIFT NOMENCLATURE], $B937, Table1[FKIA]))</f>
        <v/>
      </c>
      <c r="N937" s="1" t="str">
        <f>IF($A937&gt;--RIGHT($A$2,LEN($A$2)-8),"",SUMIF(Table1[SHIFT NOMENCLATURE], $B937, Table1[FWIA]))</f>
        <v/>
      </c>
      <c r="O937" s="1" t="str">
        <f>IF($A937&gt;--RIGHT($A$2,LEN($A$2)-8),"",SUMIF(Table1[SHIFT NOMENCLATURE], $B937, Table1[DUSTWUN]))</f>
        <v/>
      </c>
    </row>
    <row r="938" spans="1:15" x14ac:dyDescent="0.25">
      <c r="A938" s="1" t="str">
        <f t="shared" si="28"/>
        <v/>
      </c>
      <c r="B938" t="str">
        <f t="shared" si="29"/>
        <v/>
      </c>
      <c r="C938" s="1" t="str">
        <f>IF($A938&gt;--RIGHT($A$2,LEN($A$2)-8),"",COUNTIF(Table1[SHIFT NOMENCLATURE],$B938))</f>
        <v/>
      </c>
      <c r="D938" s="1" t="str">
        <f>IF($A938&gt;--RIGHT($A$2,LEN($A$2)-8),"",SUMIF(Table1[SHIFT NOMENCLATURE], $B938, Table1[EVIC KILL]))</f>
        <v/>
      </c>
      <c r="E938" s="1" t="str">
        <f>IF($A938&gt;--RIGHT($A$2,LEN($A$2)-8),"",SUMIF(Table1[SHIFT NOMENCLATURE], $B938, Table1[EVIC MOB]))</f>
        <v/>
      </c>
      <c r="F938" s="1" t="str">
        <f>IF($A938&gt;--RIGHT($A$2,LEN($A$2)-8),"",SUMIF(Table1[SHIFT NOMENCLATURE], $B938, Table1[EVIC FIRE]))</f>
        <v/>
      </c>
      <c r="G938" s="1" t="str">
        <f>IF($A938&gt;--RIGHT($A$2,LEN($A$2)-8),"",SUMIF(Table1[SHIFT NOMENCLATURE], $B938, Table1[EKIA]))</f>
        <v/>
      </c>
      <c r="H938" s="1" t="str">
        <f>IF($A938&gt;--RIGHT($A$2,LEN($A$2)-8),"",SUMIF(Table1[SHIFT NOMENCLATURE], $B938, Table1[EWIA]))</f>
        <v/>
      </c>
      <c r="I938" s="1" t="str">
        <f>IF($A938&gt;--RIGHT($A$2,LEN($A$2)-8),"",SUMIF(Table1[SHIFT NOMENCLATURE], $B938, Table1[EPW]))</f>
        <v/>
      </c>
      <c r="J938" s="1" t="str">
        <f>IF($A938&gt;--RIGHT($A$2,LEN($A$2)-8),"",SUMIF(Table1[SHIFT NOMENCLATURE], $B938, Table1[FVIC KILL]))</f>
        <v/>
      </c>
      <c r="K938" s="1" t="str">
        <f>IF($A938&gt;--RIGHT($A$2,LEN($A$2)-8),"",SUMIF(Table1[SHIFT NOMENCLATURE], $B938, Table1[FVIC MOB]))</f>
        <v/>
      </c>
      <c r="L938" s="1" t="str">
        <f>IF($A938&gt;--RIGHT($A$2,LEN($A$2)-8),"",SUMIF(Table1[SHIFT NOMENCLATURE], $B938, Table1[FVIC FIRE]))</f>
        <v/>
      </c>
      <c r="M938" s="1" t="str">
        <f>IF($A938&gt;--RIGHT($A$2,LEN($A$2)-8),"",SUMIF(Table1[SHIFT NOMENCLATURE], $B938, Table1[FKIA]))</f>
        <v/>
      </c>
      <c r="N938" s="1" t="str">
        <f>IF($A938&gt;--RIGHT($A$2,LEN($A$2)-8),"",SUMIF(Table1[SHIFT NOMENCLATURE], $B938, Table1[FWIA]))</f>
        <v/>
      </c>
      <c r="O938" s="1" t="str">
        <f>IF($A938&gt;--RIGHT($A$2,LEN($A$2)-8),"",SUMIF(Table1[SHIFT NOMENCLATURE], $B938, Table1[DUSTWUN]))</f>
        <v/>
      </c>
    </row>
    <row r="939" spans="1:15" x14ac:dyDescent="0.25">
      <c r="A939" s="1" t="str">
        <f t="shared" si="28"/>
        <v/>
      </c>
      <c r="B939" t="str">
        <f t="shared" si="29"/>
        <v/>
      </c>
      <c r="C939" s="1" t="str">
        <f>IF($A939&gt;--RIGHT($A$2,LEN($A$2)-8),"",COUNTIF(Table1[SHIFT NOMENCLATURE],$B939))</f>
        <v/>
      </c>
      <c r="D939" s="1" t="str">
        <f>IF($A939&gt;--RIGHT($A$2,LEN($A$2)-8),"",SUMIF(Table1[SHIFT NOMENCLATURE], $B939, Table1[EVIC KILL]))</f>
        <v/>
      </c>
      <c r="E939" s="1" t="str">
        <f>IF($A939&gt;--RIGHT($A$2,LEN($A$2)-8),"",SUMIF(Table1[SHIFT NOMENCLATURE], $B939, Table1[EVIC MOB]))</f>
        <v/>
      </c>
      <c r="F939" s="1" t="str">
        <f>IF($A939&gt;--RIGHT($A$2,LEN($A$2)-8),"",SUMIF(Table1[SHIFT NOMENCLATURE], $B939, Table1[EVIC FIRE]))</f>
        <v/>
      </c>
      <c r="G939" s="1" t="str">
        <f>IF($A939&gt;--RIGHT($A$2,LEN($A$2)-8),"",SUMIF(Table1[SHIFT NOMENCLATURE], $B939, Table1[EKIA]))</f>
        <v/>
      </c>
      <c r="H939" s="1" t="str">
        <f>IF($A939&gt;--RIGHT($A$2,LEN($A$2)-8),"",SUMIF(Table1[SHIFT NOMENCLATURE], $B939, Table1[EWIA]))</f>
        <v/>
      </c>
      <c r="I939" s="1" t="str">
        <f>IF($A939&gt;--RIGHT($A$2,LEN($A$2)-8),"",SUMIF(Table1[SHIFT NOMENCLATURE], $B939, Table1[EPW]))</f>
        <v/>
      </c>
      <c r="J939" s="1" t="str">
        <f>IF($A939&gt;--RIGHT($A$2,LEN($A$2)-8),"",SUMIF(Table1[SHIFT NOMENCLATURE], $B939, Table1[FVIC KILL]))</f>
        <v/>
      </c>
      <c r="K939" s="1" t="str">
        <f>IF($A939&gt;--RIGHT($A$2,LEN($A$2)-8),"",SUMIF(Table1[SHIFT NOMENCLATURE], $B939, Table1[FVIC MOB]))</f>
        <v/>
      </c>
      <c r="L939" s="1" t="str">
        <f>IF($A939&gt;--RIGHT($A$2,LEN($A$2)-8),"",SUMIF(Table1[SHIFT NOMENCLATURE], $B939, Table1[FVIC FIRE]))</f>
        <v/>
      </c>
      <c r="M939" s="1" t="str">
        <f>IF($A939&gt;--RIGHT($A$2,LEN($A$2)-8),"",SUMIF(Table1[SHIFT NOMENCLATURE], $B939, Table1[FKIA]))</f>
        <v/>
      </c>
      <c r="N939" s="1" t="str">
        <f>IF($A939&gt;--RIGHT($A$2,LEN($A$2)-8),"",SUMIF(Table1[SHIFT NOMENCLATURE], $B939, Table1[FWIA]))</f>
        <v/>
      </c>
      <c r="O939" s="1" t="str">
        <f>IF($A939&gt;--RIGHT($A$2,LEN($A$2)-8),"",SUMIF(Table1[SHIFT NOMENCLATURE], $B939, Table1[DUSTWUN]))</f>
        <v/>
      </c>
    </row>
    <row r="940" spans="1:15" x14ac:dyDescent="0.25">
      <c r="A940" s="1" t="str">
        <f t="shared" si="28"/>
        <v/>
      </c>
      <c r="B940" t="str">
        <f t="shared" si="29"/>
        <v/>
      </c>
      <c r="C940" s="1" t="str">
        <f>IF($A940&gt;--RIGHT($A$2,LEN($A$2)-8),"",COUNTIF(Table1[SHIFT NOMENCLATURE],$B940))</f>
        <v/>
      </c>
      <c r="D940" s="1" t="str">
        <f>IF($A940&gt;--RIGHT($A$2,LEN($A$2)-8),"",SUMIF(Table1[SHIFT NOMENCLATURE], $B940, Table1[EVIC KILL]))</f>
        <v/>
      </c>
      <c r="E940" s="1" t="str">
        <f>IF($A940&gt;--RIGHT($A$2,LEN($A$2)-8),"",SUMIF(Table1[SHIFT NOMENCLATURE], $B940, Table1[EVIC MOB]))</f>
        <v/>
      </c>
      <c r="F940" s="1" t="str">
        <f>IF($A940&gt;--RIGHT($A$2,LEN($A$2)-8),"",SUMIF(Table1[SHIFT NOMENCLATURE], $B940, Table1[EVIC FIRE]))</f>
        <v/>
      </c>
      <c r="G940" s="1" t="str">
        <f>IF($A940&gt;--RIGHT($A$2,LEN($A$2)-8),"",SUMIF(Table1[SHIFT NOMENCLATURE], $B940, Table1[EKIA]))</f>
        <v/>
      </c>
      <c r="H940" s="1" t="str">
        <f>IF($A940&gt;--RIGHT($A$2,LEN($A$2)-8),"",SUMIF(Table1[SHIFT NOMENCLATURE], $B940, Table1[EWIA]))</f>
        <v/>
      </c>
      <c r="I940" s="1" t="str">
        <f>IF($A940&gt;--RIGHT($A$2,LEN($A$2)-8),"",SUMIF(Table1[SHIFT NOMENCLATURE], $B940, Table1[EPW]))</f>
        <v/>
      </c>
      <c r="J940" s="1" t="str">
        <f>IF($A940&gt;--RIGHT($A$2,LEN($A$2)-8),"",SUMIF(Table1[SHIFT NOMENCLATURE], $B940, Table1[FVIC KILL]))</f>
        <v/>
      </c>
      <c r="K940" s="1" t="str">
        <f>IF($A940&gt;--RIGHT($A$2,LEN($A$2)-8),"",SUMIF(Table1[SHIFT NOMENCLATURE], $B940, Table1[FVIC MOB]))</f>
        <v/>
      </c>
      <c r="L940" s="1" t="str">
        <f>IF($A940&gt;--RIGHT($A$2,LEN($A$2)-8),"",SUMIF(Table1[SHIFT NOMENCLATURE], $B940, Table1[FVIC FIRE]))</f>
        <v/>
      </c>
      <c r="M940" s="1" t="str">
        <f>IF($A940&gt;--RIGHT($A$2,LEN($A$2)-8),"",SUMIF(Table1[SHIFT NOMENCLATURE], $B940, Table1[FKIA]))</f>
        <v/>
      </c>
      <c r="N940" s="1" t="str">
        <f>IF($A940&gt;--RIGHT($A$2,LEN($A$2)-8),"",SUMIF(Table1[SHIFT NOMENCLATURE], $B940, Table1[FWIA]))</f>
        <v/>
      </c>
      <c r="O940" s="1" t="str">
        <f>IF($A940&gt;--RIGHT($A$2,LEN($A$2)-8),"",SUMIF(Table1[SHIFT NOMENCLATURE], $B940, Table1[DUSTWUN]))</f>
        <v/>
      </c>
    </row>
    <row r="941" spans="1:15" x14ac:dyDescent="0.25">
      <c r="A941" s="1" t="str">
        <f t="shared" si="28"/>
        <v/>
      </c>
      <c r="B941" t="str">
        <f t="shared" si="29"/>
        <v/>
      </c>
      <c r="C941" s="1" t="str">
        <f>IF($A941&gt;--RIGHT($A$2,LEN($A$2)-8),"",COUNTIF(Table1[SHIFT NOMENCLATURE],$B941))</f>
        <v/>
      </c>
      <c r="D941" s="1" t="str">
        <f>IF($A941&gt;--RIGHT($A$2,LEN($A$2)-8),"",SUMIF(Table1[SHIFT NOMENCLATURE], $B941, Table1[EVIC KILL]))</f>
        <v/>
      </c>
      <c r="E941" s="1" t="str">
        <f>IF($A941&gt;--RIGHT($A$2,LEN($A$2)-8),"",SUMIF(Table1[SHIFT NOMENCLATURE], $B941, Table1[EVIC MOB]))</f>
        <v/>
      </c>
      <c r="F941" s="1" t="str">
        <f>IF($A941&gt;--RIGHT($A$2,LEN($A$2)-8),"",SUMIF(Table1[SHIFT NOMENCLATURE], $B941, Table1[EVIC FIRE]))</f>
        <v/>
      </c>
      <c r="G941" s="1" t="str">
        <f>IF($A941&gt;--RIGHT($A$2,LEN($A$2)-8),"",SUMIF(Table1[SHIFT NOMENCLATURE], $B941, Table1[EKIA]))</f>
        <v/>
      </c>
      <c r="H941" s="1" t="str">
        <f>IF($A941&gt;--RIGHT($A$2,LEN($A$2)-8),"",SUMIF(Table1[SHIFT NOMENCLATURE], $B941, Table1[EWIA]))</f>
        <v/>
      </c>
      <c r="I941" s="1" t="str">
        <f>IF($A941&gt;--RIGHT($A$2,LEN($A$2)-8),"",SUMIF(Table1[SHIFT NOMENCLATURE], $B941, Table1[EPW]))</f>
        <v/>
      </c>
      <c r="J941" s="1" t="str">
        <f>IF($A941&gt;--RIGHT($A$2,LEN($A$2)-8),"",SUMIF(Table1[SHIFT NOMENCLATURE], $B941, Table1[FVIC KILL]))</f>
        <v/>
      </c>
      <c r="K941" s="1" t="str">
        <f>IF($A941&gt;--RIGHT($A$2,LEN($A$2)-8),"",SUMIF(Table1[SHIFT NOMENCLATURE], $B941, Table1[FVIC MOB]))</f>
        <v/>
      </c>
      <c r="L941" s="1" t="str">
        <f>IF($A941&gt;--RIGHT($A$2,LEN($A$2)-8),"",SUMIF(Table1[SHIFT NOMENCLATURE], $B941, Table1[FVIC FIRE]))</f>
        <v/>
      </c>
      <c r="M941" s="1" t="str">
        <f>IF($A941&gt;--RIGHT($A$2,LEN($A$2)-8),"",SUMIF(Table1[SHIFT NOMENCLATURE], $B941, Table1[FKIA]))</f>
        <v/>
      </c>
      <c r="N941" s="1" t="str">
        <f>IF($A941&gt;--RIGHT($A$2,LEN($A$2)-8),"",SUMIF(Table1[SHIFT NOMENCLATURE], $B941, Table1[FWIA]))</f>
        <v/>
      </c>
      <c r="O941" s="1" t="str">
        <f>IF($A941&gt;--RIGHT($A$2,LEN($A$2)-8),"",SUMIF(Table1[SHIFT NOMENCLATURE], $B941, Table1[DUSTWUN]))</f>
        <v/>
      </c>
    </row>
    <row r="942" spans="1:15" x14ac:dyDescent="0.25">
      <c r="A942" s="1" t="str">
        <f t="shared" si="28"/>
        <v/>
      </c>
      <c r="B942" t="str">
        <f t="shared" si="29"/>
        <v/>
      </c>
      <c r="C942" s="1" t="str">
        <f>IF($A942&gt;--RIGHT($A$2,LEN($A$2)-8),"",COUNTIF(Table1[SHIFT NOMENCLATURE],$B942))</f>
        <v/>
      </c>
      <c r="D942" s="1" t="str">
        <f>IF($A942&gt;--RIGHT($A$2,LEN($A$2)-8),"",SUMIF(Table1[SHIFT NOMENCLATURE], $B942, Table1[EVIC KILL]))</f>
        <v/>
      </c>
      <c r="E942" s="1" t="str">
        <f>IF($A942&gt;--RIGHT($A$2,LEN($A$2)-8),"",SUMIF(Table1[SHIFT NOMENCLATURE], $B942, Table1[EVIC MOB]))</f>
        <v/>
      </c>
      <c r="F942" s="1" t="str">
        <f>IF($A942&gt;--RIGHT($A$2,LEN($A$2)-8),"",SUMIF(Table1[SHIFT NOMENCLATURE], $B942, Table1[EVIC FIRE]))</f>
        <v/>
      </c>
      <c r="G942" s="1" t="str">
        <f>IF($A942&gt;--RIGHT($A$2,LEN($A$2)-8),"",SUMIF(Table1[SHIFT NOMENCLATURE], $B942, Table1[EKIA]))</f>
        <v/>
      </c>
      <c r="H942" s="1" t="str">
        <f>IF($A942&gt;--RIGHT($A$2,LEN($A$2)-8),"",SUMIF(Table1[SHIFT NOMENCLATURE], $B942, Table1[EWIA]))</f>
        <v/>
      </c>
      <c r="I942" s="1" t="str">
        <f>IF($A942&gt;--RIGHT($A$2,LEN($A$2)-8),"",SUMIF(Table1[SHIFT NOMENCLATURE], $B942, Table1[EPW]))</f>
        <v/>
      </c>
      <c r="J942" s="1" t="str">
        <f>IF($A942&gt;--RIGHT($A$2,LEN($A$2)-8),"",SUMIF(Table1[SHIFT NOMENCLATURE], $B942, Table1[FVIC KILL]))</f>
        <v/>
      </c>
      <c r="K942" s="1" t="str">
        <f>IF($A942&gt;--RIGHT($A$2,LEN($A$2)-8),"",SUMIF(Table1[SHIFT NOMENCLATURE], $B942, Table1[FVIC MOB]))</f>
        <v/>
      </c>
      <c r="L942" s="1" t="str">
        <f>IF($A942&gt;--RIGHT($A$2,LEN($A$2)-8),"",SUMIF(Table1[SHIFT NOMENCLATURE], $B942, Table1[FVIC FIRE]))</f>
        <v/>
      </c>
      <c r="M942" s="1" t="str">
        <f>IF($A942&gt;--RIGHT($A$2,LEN($A$2)-8),"",SUMIF(Table1[SHIFT NOMENCLATURE], $B942, Table1[FKIA]))</f>
        <v/>
      </c>
      <c r="N942" s="1" t="str">
        <f>IF($A942&gt;--RIGHT($A$2,LEN($A$2)-8),"",SUMIF(Table1[SHIFT NOMENCLATURE], $B942, Table1[FWIA]))</f>
        <v/>
      </c>
      <c r="O942" s="1" t="str">
        <f>IF($A942&gt;--RIGHT($A$2,LEN($A$2)-8),"",SUMIF(Table1[SHIFT NOMENCLATURE], $B942, Table1[DUSTWUN]))</f>
        <v/>
      </c>
    </row>
    <row r="943" spans="1:15" x14ac:dyDescent="0.25">
      <c r="A943" s="1" t="str">
        <f t="shared" si="28"/>
        <v/>
      </c>
      <c r="B943" t="str">
        <f t="shared" si="29"/>
        <v/>
      </c>
      <c r="C943" s="1" t="str">
        <f>IF($A943&gt;--RIGHT($A$2,LEN($A$2)-8),"",COUNTIF(Table1[SHIFT NOMENCLATURE],$B943))</f>
        <v/>
      </c>
      <c r="D943" s="1" t="str">
        <f>IF($A943&gt;--RIGHT($A$2,LEN($A$2)-8),"",SUMIF(Table1[SHIFT NOMENCLATURE], $B943, Table1[EVIC KILL]))</f>
        <v/>
      </c>
      <c r="E943" s="1" t="str">
        <f>IF($A943&gt;--RIGHT($A$2,LEN($A$2)-8),"",SUMIF(Table1[SHIFT NOMENCLATURE], $B943, Table1[EVIC MOB]))</f>
        <v/>
      </c>
      <c r="F943" s="1" t="str">
        <f>IF($A943&gt;--RIGHT($A$2,LEN($A$2)-8),"",SUMIF(Table1[SHIFT NOMENCLATURE], $B943, Table1[EVIC FIRE]))</f>
        <v/>
      </c>
      <c r="G943" s="1" t="str">
        <f>IF($A943&gt;--RIGHT($A$2,LEN($A$2)-8),"",SUMIF(Table1[SHIFT NOMENCLATURE], $B943, Table1[EKIA]))</f>
        <v/>
      </c>
      <c r="H943" s="1" t="str">
        <f>IF($A943&gt;--RIGHT($A$2,LEN($A$2)-8),"",SUMIF(Table1[SHIFT NOMENCLATURE], $B943, Table1[EWIA]))</f>
        <v/>
      </c>
      <c r="I943" s="1" t="str">
        <f>IF($A943&gt;--RIGHT($A$2,LEN($A$2)-8),"",SUMIF(Table1[SHIFT NOMENCLATURE], $B943, Table1[EPW]))</f>
        <v/>
      </c>
      <c r="J943" s="1" t="str">
        <f>IF($A943&gt;--RIGHT($A$2,LEN($A$2)-8),"",SUMIF(Table1[SHIFT NOMENCLATURE], $B943, Table1[FVIC KILL]))</f>
        <v/>
      </c>
      <c r="K943" s="1" t="str">
        <f>IF($A943&gt;--RIGHT($A$2,LEN($A$2)-8),"",SUMIF(Table1[SHIFT NOMENCLATURE], $B943, Table1[FVIC MOB]))</f>
        <v/>
      </c>
      <c r="L943" s="1" t="str">
        <f>IF($A943&gt;--RIGHT($A$2,LEN($A$2)-8),"",SUMIF(Table1[SHIFT NOMENCLATURE], $B943, Table1[FVIC FIRE]))</f>
        <v/>
      </c>
      <c r="M943" s="1" t="str">
        <f>IF($A943&gt;--RIGHT($A$2,LEN($A$2)-8),"",SUMIF(Table1[SHIFT NOMENCLATURE], $B943, Table1[FKIA]))</f>
        <v/>
      </c>
      <c r="N943" s="1" t="str">
        <f>IF($A943&gt;--RIGHT($A$2,LEN($A$2)-8),"",SUMIF(Table1[SHIFT NOMENCLATURE], $B943, Table1[FWIA]))</f>
        <v/>
      </c>
      <c r="O943" s="1" t="str">
        <f>IF($A943&gt;--RIGHT($A$2,LEN($A$2)-8),"",SUMIF(Table1[SHIFT NOMENCLATURE], $B943, Table1[DUSTWUN]))</f>
        <v/>
      </c>
    </row>
    <row r="944" spans="1:15" x14ac:dyDescent="0.25">
      <c r="A944" s="1" t="str">
        <f t="shared" si="28"/>
        <v/>
      </c>
      <c r="B944" t="str">
        <f t="shared" si="29"/>
        <v/>
      </c>
      <c r="C944" s="1" t="str">
        <f>IF($A944&gt;--RIGHT($A$2,LEN($A$2)-8),"",COUNTIF(Table1[SHIFT NOMENCLATURE],$B944))</f>
        <v/>
      </c>
      <c r="D944" s="1" t="str">
        <f>IF($A944&gt;--RIGHT($A$2,LEN($A$2)-8),"",SUMIF(Table1[SHIFT NOMENCLATURE], $B944, Table1[EVIC KILL]))</f>
        <v/>
      </c>
      <c r="E944" s="1" t="str">
        <f>IF($A944&gt;--RIGHT($A$2,LEN($A$2)-8),"",SUMIF(Table1[SHIFT NOMENCLATURE], $B944, Table1[EVIC MOB]))</f>
        <v/>
      </c>
      <c r="F944" s="1" t="str">
        <f>IF($A944&gt;--RIGHT($A$2,LEN($A$2)-8),"",SUMIF(Table1[SHIFT NOMENCLATURE], $B944, Table1[EVIC FIRE]))</f>
        <v/>
      </c>
      <c r="G944" s="1" t="str">
        <f>IF($A944&gt;--RIGHT($A$2,LEN($A$2)-8),"",SUMIF(Table1[SHIFT NOMENCLATURE], $B944, Table1[EKIA]))</f>
        <v/>
      </c>
      <c r="H944" s="1" t="str">
        <f>IF($A944&gt;--RIGHT($A$2,LEN($A$2)-8),"",SUMIF(Table1[SHIFT NOMENCLATURE], $B944, Table1[EWIA]))</f>
        <v/>
      </c>
      <c r="I944" s="1" t="str">
        <f>IF($A944&gt;--RIGHT($A$2,LEN($A$2)-8),"",SUMIF(Table1[SHIFT NOMENCLATURE], $B944, Table1[EPW]))</f>
        <v/>
      </c>
      <c r="J944" s="1" t="str">
        <f>IF($A944&gt;--RIGHT($A$2,LEN($A$2)-8),"",SUMIF(Table1[SHIFT NOMENCLATURE], $B944, Table1[FVIC KILL]))</f>
        <v/>
      </c>
      <c r="K944" s="1" t="str">
        <f>IF($A944&gt;--RIGHT($A$2,LEN($A$2)-8),"",SUMIF(Table1[SHIFT NOMENCLATURE], $B944, Table1[FVIC MOB]))</f>
        <v/>
      </c>
      <c r="L944" s="1" t="str">
        <f>IF($A944&gt;--RIGHT($A$2,LEN($A$2)-8),"",SUMIF(Table1[SHIFT NOMENCLATURE], $B944, Table1[FVIC FIRE]))</f>
        <v/>
      </c>
      <c r="M944" s="1" t="str">
        <f>IF($A944&gt;--RIGHT($A$2,LEN($A$2)-8),"",SUMIF(Table1[SHIFT NOMENCLATURE], $B944, Table1[FKIA]))</f>
        <v/>
      </c>
      <c r="N944" s="1" t="str">
        <f>IF($A944&gt;--RIGHT($A$2,LEN($A$2)-8),"",SUMIF(Table1[SHIFT NOMENCLATURE], $B944, Table1[FWIA]))</f>
        <v/>
      </c>
      <c r="O944" s="1" t="str">
        <f>IF($A944&gt;--RIGHT($A$2,LEN($A$2)-8),"",SUMIF(Table1[SHIFT NOMENCLATURE], $B944, Table1[DUSTWUN]))</f>
        <v/>
      </c>
    </row>
    <row r="945" spans="1:15" x14ac:dyDescent="0.25">
      <c r="A945" s="1" t="str">
        <f t="shared" si="28"/>
        <v/>
      </c>
      <c r="B945" t="str">
        <f t="shared" si="29"/>
        <v/>
      </c>
      <c r="C945" s="1" t="str">
        <f>IF($A945&gt;--RIGHT($A$2,LEN($A$2)-8),"",COUNTIF(Table1[SHIFT NOMENCLATURE],$B945))</f>
        <v/>
      </c>
      <c r="D945" s="1" t="str">
        <f>IF($A945&gt;--RIGHT($A$2,LEN($A$2)-8),"",SUMIF(Table1[SHIFT NOMENCLATURE], $B945, Table1[EVIC KILL]))</f>
        <v/>
      </c>
      <c r="E945" s="1" t="str">
        <f>IF($A945&gt;--RIGHT($A$2,LEN($A$2)-8),"",SUMIF(Table1[SHIFT NOMENCLATURE], $B945, Table1[EVIC MOB]))</f>
        <v/>
      </c>
      <c r="F945" s="1" t="str">
        <f>IF($A945&gt;--RIGHT($A$2,LEN($A$2)-8),"",SUMIF(Table1[SHIFT NOMENCLATURE], $B945, Table1[EVIC FIRE]))</f>
        <v/>
      </c>
      <c r="G945" s="1" t="str">
        <f>IF($A945&gt;--RIGHT($A$2,LEN($A$2)-8),"",SUMIF(Table1[SHIFT NOMENCLATURE], $B945, Table1[EKIA]))</f>
        <v/>
      </c>
      <c r="H945" s="1" t="str">
        <f>IF($A945&gt;--RIGHT($A$2,LEN($A$2)-8),"",SUMIF(Table1[SHIFT NOMENCLATURE], $B945, Table1[EWIA]))</f>
        <v/>
      </c>
      <c r="I945" s="1" t="str">
        <f>IF($A945&gt;--RIGHT($A$2,LEN($A$2)-8),"",SUMIF(Table1[SHIFT NOMENCLATURE], $B945, Table1[EPW]))</f>
        <v/>
      </c>
      <c r="J945" s="1" t="str">
        <f>IF($A945&gt;--RIGHT($A$2,LEN($A$2)-8),"",SUMIF(Table1[SHIFT NOMENCLATURE], $B945, Table1[FVIC KILL]))</f>
        <v/>
      </c>
      <c r="K945" s="1" t="str">
        <f>IF($A945&gt;--RIGHT($A$2,LEN($A$2)-8),"",SUMIF(Table1[SHIFT NOMENCLATURE], $B945, Table1[FVIC MOB]))</f>
        <v/>
      </c>
      <c r="L945" s="1" t="str">
        <f>IF($A945&gt;--RIGHT($A$2,LEN($A$2)-8),"",SUMIF(Table1[SHIFT NOMENCLATURE], $B945, Table1[FVIC FIRE]))</f>
        <v/>
      </c>
      <c r="M945" s="1" t="str">
        <f>IF($A945&gt;--RIGHT($A$2,LEN($A$2)-8),"",SUMIF(Table1[SHIFT NOMENCLATURE], $B945, Table1[FKIA]))</f>
        <v/>
      </c>
      <c r="N945" s="1" t="str">
        <f>IF($A945&gt;--RIGHT($A$2,LEN($A$2)-8),"",SUMIF(Table1[SHIFT NOMENCLATURE], $B945, Table1[FWIA]))</f>
        <v/>
      </c>
      <c r="O945" s="1" t="str">
        <f>IF($A945&gt;--RIGHT($A$2,LEN($A$2)-8),"",SUMIF(Table1[SHIFT NOMENCLATURE], $B945, Table1[DUSTWUN]))</f>
        <v/>
      </c>
    </row>
    <row r="946" spans="1:15" x14ac:dyDescent="0.25">
      <c r="A946" s="1" t="str">
        <f t="shared" si="28"/>
        <v/>
      </c>
      <c r="B946" t="str">
        <f t="shared" si="29"/>
        <v/>
      </c>
      <c r="C946" s="1" t="str">
        <f>IF($A946&gt;--RIGHT($A$2,LEN($A$2)-8),"",COUNTIF(Table1[SHIFT NOMENCLATURE],$B946))</f>
        <v/>
      </c>
      <c r="D946" s="1" t="str">
        <f>IF($A946&gt;--RIGHT($A$2,LEN($A$2)-8),"",SUMIF(Table1[SHIFT NOMENCLATURE], $B946, Table1[EVIC KILL]))</f>
        <v/>
      </c>
      <c r="E946" s="1" t="str">
        <f>IF($A946&gt;--RIGHT($A$2,LEN($A$2)-8),"",SUMIF(Table1[SHIFT NOMENCLATURE], $B946, Table1[EVIC MOB]))</f>
        <v/>
      </c>
      <c r="F946" s="1" t="str">
        <f>IF($A946&gt;--RIGHT($A$2,LEN($A$2)-8),"",SUMIF(Table1[SHIFT NOMENCLATURE], $B946, Table1[EVIC FIRE]))</f>
        <v/>
      </c>
      <c r="G946" s="1" t="str">
        <f>IF($A946&gt;--RIGHT($A$2,LEN($A$2)-8),"",SUMIF(Table1[SHIFT NOMENCLATURE], $B946, Table1[EKIA]))</f>
        <v/>
      </c>
      <c r="H946" s="1" t="str">
        <f>IF($A946&gt;--RIGHT($A$2,LEN($A$2)-8),"",SUMIF(Table1[SHIFT NOMENCLATURE], $B946, Table1[EWIA]))</f>
        <v/>
      </c>
      <c r="I946" s="1" t="str">
        <f>IF($A946&gt;--RIGHT($A$2,LEN($A$2)-8),"",SUMIF(Table1[SHIFT NOMENCLATURE], $B946, Table1[EPW]))</f>
        <v/>
      </c>
      <c r="J946" s="1" t="str">
        <f>IF($A946&gt;--RIGHT($A$2,LEN($A$2)-8),"",SUMIF(Table1[SHIFT NOMENCLATURE], $B946, Table1[FVIC KILL]))</f>
        <v/>
      </c>
      <c r="K946" s="1" t="str">
        <f>IF($A946&gt;--RIGHT($A$2,LEN($A$2)-8),"",SUMIF(Table1[SHIFT NOMENCLATURE], $B946, Table1[FVIC MOB]))</f>
        <v/>
      </c>
      <c r="L946" s="1" t="str">
        <f>IF($A946&gt;--RIGHT($A$2,LEN($A$2)-8),"",SUMIF(Table1[SHIFT NOMENCLATURE], $B946, Table1[FVIC FIRE]))</f>
        <v/>
      </c>
      <c r="M946" s="1" t="str">
        <f>IF($A946&gt;--RIGHT($A$2,LEN($A$2)-8),"",SUMIF(Table1[SHIFT NOMENCLATURE], $B946, Table1[FKIA]))</f>
        <v/>
      </c>
      <c r="N946" s="1" t="str">
        <f>IF($A946&gt;--RIGHT($A$2,LEN($A$2)-8),"",SUMIF(Table1[SHIFT NOMENCLATURE], $B946, Table1[FWIA]))</f>
        <v/>
      </c>
      <c r="O946" s="1" t="str">
        <f>IF($A946&gt;--RIGHT($A$2,LEN($A$2)-8),"",SUMIF(Table1[SHIFT NOMENCLATURE], $B946, Table1[DUSTWUN]))</f>
        <v/>
      </c>
    </row>
    <row r="947" spans="1:15" x14ac:dyDescent="0.25">
      <c r="A947" s="1" t="str">
        <f t="shared" si="28"/>
        <v/>
      </c>
      <c r="B947" t="str">
        <f t="shared" si="29"/>
        <v/>
      </c>
      <c r="C947" s="1" t="str">
        <f>IF($A947&gt;--RIGHT($A$2,LEN($A$2)-8),"",COUNTIF(Table1[SHIFT NOMENCLATURE],$B947))</f>
        <v/>
      </c>
      <c r="D947" s="1" t="str">
        <f>IF($A947&gt;--RIGHT($A$2,LEN($A$2)-8),"",SUMIF(Table1[SHIFT NOMENCLATURE], $B947, Table1[EVIC KILL]))</f>
        <v/>
      </c>
      <c r="E947" s="1" t="str">
        <f>IF($A947&gt;--RIGHT($A$2,LEN($A$2)-8),"",SUMIF(Table1[SHIFT NOMENCLATURE], $B947, Table1[EVIC MOB]))</f>
        <v/>
      </c>
      <c r="F947" s="1" t="str">
        <f>IF($A947&gt;--RIGHT($A$2,LEN($A$2)-8),"",SUMIF(Table1[SHIFT NOMENCLATURE], $B947, Table1[EVIC FIRE]))</f>
        <v/>
      </c>
      <c r="G947" s="1" t="str">
        <f>IF($A947&gt;--RIGHT($A$2,LEN($A$2)-8),"",SUMIF(Table1[SHIFT NOMENCLATURE], $B947, Table1[EKIA]))</f>
        <v/>
      </c>
      <c r="H947" s="1" t="str">
        <f>IF($A947&gt;--RIGHT($A$2,LEN($A$2)-8),"",SUMIF(Table1[SHIFT NOMENCLATURE], $B947, Table1[EWIA]))</f>
        <v/>
      </c>
      <c r="I947" s="1" t="str">
        <f>IF($A947&gt;--RIGHT($A$2,LEN($A$2)-8),"",SUMIF(Table1[SHIFT NOMENCLATURE], $B947, Table1[EPW]))</f>
        <v/>
      </c>
      <c r="J947" s="1" t="str">
        <f>IF($A947&gt;--RIGHT($A$2,LEN($A$2)-8),"",SUMIF(Table1[SHIFT NOMENCLATURE], $B947, Table1[FVIC KILL]))</f>
        <v/>
      </c>
      <c r="K947" s="1" t="str">
        <f>IF($A947&gt;--RIGHT($A$2,LEN($A$2)-8),"",SUMIF(Table1[SHIFT NOMENCLATURE], $B947, Table1[FVIC MOB]))</f>
        <v/>
      </c>
      <c r="L947" s="1" t="str">
        <f>IF($A947&gt;--RIGHT($A$2,LEN($A$2)-8),"",SUMIF(Table1[SHIFT NOMENCLATURE], $B947, Table1[FVIC FIRE]))</f>
        <v/>
      </c>
      <c r="M947" s="1" t="str">
        <f>IF($A947&gt;--RIGHT($A$2,LEN($A$2)-8),"",SUMIF(Table1[SHIFT NOMENCLATURE], $B947, Table1[FKIA]))</f>
        <v/>
      </c>
      <c r="N947" s="1" t="str">
        <f>IF($A947&gt;--RIGHT($A$2,LEN($A$2)-8),"",SUMIF(Table1[SHIFT NOMENCLATURE], $B947, Table1[FWIA]))</f>
        <v/>
      </c>
      <c r="O947" s="1" t="str">
        <f>IF($A947&gt;--RIGHT($A$2,LEN($A$2)-8),"",SUMIF(Table1[SHIFT NOMENCLATURE], $B947, Table1[DUSTWUN]))</f>
        <v/>
      </c>
    </row>
    <row r="948" spans="1:15" x14ac:dyDescent="0.25">
      <c r="A948" s="1" t="str">
        <f t="shared" si="28"/>
        <v/>
      </c>
      <c r="B948" t="str">
        <f t="shared" si="29"/>
        <v/>
      </c>
      <c r="C948" s="1" t="str">
        <f>IF($A948&gt;--RIGHT($A$2,LEN($A$2)-8),"",COUNTIF(Table1[SHIFT NOMENCLATURE],$B948))</f>
        <v/>
      </c>
      <c r="D948" s="1" t="str">
        <f>IF($A948&gt;--RIGHT($A$2,LEN($A$2)-8),"",SUMIF(Table1[SHIFT NOMENCLATURE], $B948, Table1[EVIC KILL]))</f>
        <v/>
      </c>
      <c r="E948" s="1" t="str">
        <f>IF($A948&gt;--RIGHT($A$2,LEN($A$2)-8),"",SUMIF(Table1[SHIFT NOMENCLATURE], $B948, Table1[EVIC MOB]))</f>
        <v/>
      </c>
      <c r="F948" s="1" t="str">
        <f>IF($A948&gt;--RIGHT($A$2,LEN($A$2)-8),"",SUMIF(Table1[SHIFT NOMENCLATURE], $B948, Table1[EVIC FIRE]))</f>
        <v/>
      </c>
      <c r="G948" s="1" t="str">
        <f>IF($A948&gt;--RIGHT($A$2,LEN($A$2)-8),"",SUMIF(Table1[SHIFT NOMENCLATURE], $B948, Table1[EKIA]))</f>
        <v/>
      </c>
      <c r="H948" s="1" t="str">
        <f>IF($A948&gt;--RIGHT($A$2,LEN($A$2)-8),"",SUMIF(Table1[SHIFT NOMENCLATURE], $B948, Table1[EWIA]))</f>
        <v/>
      </c>
      <c r="I948" s="1" t="str">
        <f>IF($A948&gt;--RIGHT($A$2,LEN($A$2)-8),"",SUMIF(Table1[SHIFT NOMENCLATURE], $B948, Table1[EPW]))</f>
        <v/>
      </c>
      <c r="J948" s="1" t="str">
        <f>IF($A948&gt;--RIGHT($A$2,LEN($A$2)-8),"",SUMIF(Table1[SHIFT NOMENCLATURE], $B948, Table1[FVIC KILL]))</f>
        <v/>
      </c>
      <c r="K948" s="1" t="str">
        <f>IF($A948&gt;--RIGHT($A$2,LEN($A$2)-8),"",SUMIF(Table1[SHIFT NOMENCLATURE], $B948, Table1[FVIC MOB]))</f>
        <v/>
      </c>
      <c r="L948" s="1" t="str">
        <f>IF($A948&gt;--RIGHT($A$2,LEN($A$2)-8),"",SUMIF(Table1[SHIFT NOMENCLATURE], $B948, Table1[FVIC FIRE]))</f>
        <v/>
      </c>
      <c r="M948" s="1" t="str">
        <f>IF($A948&gt;--RIGHT($A$2,LEN($A$2)-8),"",SUMIF(Table1[SHIFT NOMENCLATURE], $B948, Table1[FKIA]))</f>
        <v/>
      </c>
      <c r="N948" s="1" t="str">
        <f>IF($A948&gt;--RIGHT($A$2,LEN($A$2)-8),"",SUMIF(Table1[SHIFT NOMENCLATURE], $B948, Table1[FWIA]))</f>
        <v/>
      </c>
      <c r="O948" s="1" t="str">
        <f>IF($A948&gt;--RIGHT($A$2,LEN($A$2)-8),"",SUMIF(Table1[SHIFT NOMENCLATURE], $B948, Table1[DUSTWUN]))</f>
        <v/>
      </c>
    </row>
    <row r="949" spans="1:15" x14ac:dyDescent="0.25">
      <c r="A949" s="1" t="str">
        <f t="shared" si="28"/>
        <v/>
      </c>
      <c r="B949" t="str">
        <f t="shared" si="29"/>
        <v/>
      </c>
      <c r="C949" s="1" t="str">
        <f>IF($A949&gt;--RIGHT($A$2,LEN($A$2)-8),"",COUNTIF(Table1[SHIFT NOMENCLATURE],$B949))</f>
        <v/>
      </c>
      <c r="D949" s="1" t="str">
        <f>IF($A949&gt;--RIGHT($A$2,LEN($A$2)-8),"",SUMIF(Table1[SHIFT NOMENCLATURE], $B949, Table1[EVIC KILL]))</f>
        <v/>
      </c>
      <c r="E949" s="1" t="str">
        <f>IF($A949&gt;--RIGHT($A$2,LEN($A$2)-8),"",SUMIF(Table1[SHIFT NOMENCLATURE], $B949, Table1[EVIC MOB]))</f>
        <v/>
      </c>
      <c r="F949" s="1" t="str">
        <f>IF($A949&gt;--RIGHT($A$2,LEN($A$2)-8),"",SUMIF(Table1[SHIFT NOMENCLATURE], $B949, Table1[EVIC FIRE]))</f>
        <v/>
      </c>
      <c r="G949" s="1" t="str">
        <f>IF($A949&gt;--RIGHT($A$2,LEN($A$2)-8),"",SUMIF(Table1[SHIFT NOMENCLATURE], $B949, Table1[EKIA]))</f>
        <v/>
      </c>
      <c r="H949" s="1" t="str">
        <f>IF($A949&gt;--RIGHT($A$2,LEN($A$2)-8),"",SUMIF(Table1[SHIFT NOMENCLATURE], $B949, Table1[EWIA]))</f>
        <v/>
      </c>
      <c r="I949" s="1" t="str">
        <f>IF($A949&gt;--RIGHT($A$2,LEN($A$2)-8),"",SUMIF(Table1[SHIFT NOMENCLATURE], $B949, Table1[EPW]))</f>
        <v/>
      </c>
      <c r="J949" s="1" t="str">
        <f>IF($A949&gt;--RIGHT($A$2,LEN($A$2)-8),"",SUMIF(Table1[SHIFT NOMENCLATURE], $B949, Table1[FVIC KILL]))</f>
        <v/>
      </c>
      <c r="K949" s="1" t="str">
        <f>IF($A949&gt;--RIGHT($A$2,LEN($A$2)-8),"",SUMIF(Table1[SHIFT NOMENCLATURE], $B949, Table1[FVIC MOB]))</f>
        <v/>
      </c>
      <c r="L949" s="1" t="str">
        <f>IF($A949&gt;--RIGHT($A$2,LEN($A$2)-8),"",SUMIF(Table1[SHIFT NOMENCLATURE], $B949, Table1[FVIC FIRE]))</f>
        <v/>
      </c>
      <c r="M949" s="1" t="str">
        <f>IF($A949&gt;--RIGHT($A$2,LEN($A$2)-8),"",SUMIF(Table1[SHIFT NOMENCLATURE], $B949, Table1[FKIA]))</f>
        <v/>
      </c>
      <c r="N949" s="1" t="str">
        <f>IF($A949&gt;--RIGHT($A$2,LEN($A$2)-8),"",SUMIF(Table1[SHIFT NOMENCLATURE], $B949, Table1[FWIA]))</f>
        <v/>
      </c>
      <c r="O949" s="1" t="str">
        <f>IF($A949&gt;--RIGHT($A$2,LEN($A$2)-8),"",SUMIF(Table1[SHIFT NOMENCLATURE], $B949, Table1[DUSTWUN]))</f>
        <v/>
      </c>
    </row>
    <row r="950" spans="1:15" x14ac:dyDescent="0.25">
      <c r="A950" s="1" t="str">
        <f t="shared" si="28"/>
        <v/>
      </c>
      <c r="B950" t="str">
        <f t="shared" si="29"/>
        <v/>
      </c>
      <c r="C950" s="1" t="str">
        <f>IF($A950&gt;--RIGHT($A$2,LEN($A$2)-8),"",COUNTIF(Table1[SHIFT NOMENCLATURE],$B950))</f>
        <v/>
      </c>
      <c r="D950" s="1" t="str">
        <f>IF($A950&gt;--RIGHT($A$2,LEN($A$2)-8),"",SUMIF(Table1[SHIFT NOMENCLATURE], $B950, Table1[EVIC KILL]))</f>
        <v/>
      </c>
      <c r="E950" s="1" t="str">
        <f>IF($A950&gt;--RIGHT($A$2,LEN($A$2)-8),"",SUMIF(Table1[SHIFT NOMENCLATURE], $B950, Table1[EVIC MOB]))</f>
        <v/>
      </c>
      <c r="F950" s="1" t="str">
        <f>IF($A950&gt;--RIGHT($A$2,LEN($A$2)-8),"",SUMIF(Table1[SHIFT NOMENCLATURE], $B950, Table1[EVIC FIRE]))</f>
        <v/>
      </c>
      <c r="G950" s="1" t="str">
        <f>IF($A950&gt;--RIGHT($A$2,LEN($A$2)-8),"",SUMIF(Table1[SHIFT NOMENCLATURE], $B950, Table1[EKIA]))</f>
        <v/>
      </c>
      <c r="H950" s="1" t="str">
        <f>IF($A950&gt;--RIGHT($A$2,LEN($A$2)-8),"",SUMIF(Table1[SHIFT NOMENCLATURE], $B950, Table1[EWIA]))</f>
        <v/>
      </c>
      <c r="I950" s="1" t="str">
        <f>IF($A950&gt;--RIGHT($A$2,LEN($A$2)-8),"",SUMIF(Table1[SHIFT NOMENCLATURE], $B950, Table1[EPW]))</f>
        <v/>
      </c>
      <c r="J950" s="1" t="str">
        <f>IF($A950&gt;--RIGHT($A$2,LEN($A$2)-8),"",SUMIF(Table1[SHIFT NOMENCLATURE], $B950, Table1[FVIC KILL]))</f>
        <v/>
      </c>
      <c r="K950" s="1" t="str">
        <f>IF($A950&gt;--RIGHT($A$2,LEN($A$2)-8),"",SUMIF(Table1[SHIFT NOMENCLATURE], $B950, Table1[FVIC MOB]))</f>
        <v/>
      </c>
      <c r="L950" s="1" t="str">
        <f>IF($A950&gt;--RIGHT($A$2,LEN($A$2)-8),"",SUMIF(Table1[SHIFT NOMENCLATURE], $B950, Table1[FVIC FIRE]))</f>
        <v/>
      </c>
      <c r="M950" s="1" t="str">
        <f>IF($A950&gt;--RIGHT($A$2,LEN($A$2)-8),"",SUMIF(Table1[SHIFT NOMENCLATURE], $B950, Table1[FKIA]))</f>
        <v/>
      </c>
      <c r="N950" s="1" t="str">
        <f>IF($A950&gt;--RIGHT($A$2,LEN($A$2)-8),"",SUMIF(Table1[SHIFT NOMENCLATURE], $B950, Table1[FWIA]))</f>
        <v/>
      </c>
      <c r="O950" s="1" t="str">
        <f>IF($A950&gt;--RIGHT($A$2,LEN($A$2)-8),"",SUMIF(Table1[SHIFT NOMENCLATURE], $B950, Table1[DUSTWUN]))</f>
        <v/>
      </c>
    </row>
    <row r="951" spans="1:15" x14ac:dyDescent="0.25">
      <c r="A951" s="1" t="str">
        <f t="shared" si="28"/>
        <v/>
      </c>
      <c r="B951" t="str">
        <f t="shared" si="29"/>
        <v/>
      </c>
      <c r="C951" s="1" t="str">
        <f>IF($A951&gt;--RIGHT($A$2,LEN($A$2)-8),"",COUNTIF(Table1[SHIFT NOMENCLATURE],$B951))</f>
        <v/>
      </c>
      <c r="D951" s="1" t="str">
        <f>IF($A951&gt;--RIGHT($A$2,LEN($A$2)-8),"",SUMIF(Table1[SHIFT NOMENCLATURE], $B951, Table1[EVIC KILL]))</f>
        <v/>
      </c>
      <c r="E951" s="1" t="str">
        <f>IF($A951&gt;--RIGHT($A$2,LEN($A$2)-8),"",SUMIF(Table1[SHIFT NOMENCLATURE], $B951, Table1[EVIC MOB]))</f>
        <v/>
      </c>
      <c r="F951" s="1" t="str">
        <f>IF($A951&gt;--RIGHT($A$2,LEN($A$2)-8),"",SUMIF(Table1[SHIFT NOMENCLATURE], $B951, Table1[EVIC FIRE]))</f>
        <v/>
      </c>
      <c r="G951" s="1" t="str">
        <f>IF($A951&gt;--RIGHT($A$2,LEN($A$2)-8),"",SUMIF(Table1[SHIFT NOMENCLATURE], $B951, Table1[EKIA]))</f>
        <v/>
      </c>
      <c r="H951" s="1" t="str">
        <f>IF($A951&gt;--RIGHT($A$2,LEN($A$2)-8),"",SUMIF(Table1[SHIFT NOMENCLATURE], $B951, Table1[EWIA]))</f>
        <v/>
      </c>
      <c r="I951" s="1" t="str">
        <f>IF($A951&gt;--RIGHT($A$2,LEN($A$2)-8),"",SUMIF(Table1[SHIFT NOMENCLATURE], $B951, Table1[EPW]))</f>
        <v/>
      </c>
      <c r="J951" s="1" t="str">
        <f>IF($A951&gt;--RIGHT($A$2,LEN($A$2)-8),"",SUMIF(Table1[SHIFT NOMENCLATURE], $B951, Table1[FVIC KILL]))</f>
        <v/>
      </c>
      <c r="K951" s="1" t="str">
        <f>IF($A951&gt;--RIGHT($A$2,LEN($A$2)-8),"",SUMIF(Table1[SHIFT NOMENCLATURE], $B951, Table1[FVIC MOB]))</f>
        <v/>
      </c>
      <c r="L951" s="1" t="str">
        <f>IF($A951&gt;--RIGHT($A$2,LEN($A$2)-8),"",SUMIF(Table1[SHIFT NOMENCLATURE], $B951, Table1[FVIC FIRE]))</f>
        <v/>
      </c>
      <c r="M951" s="1" t="str">
        <f>IF($A951&gt;--RIGHT($A$2,LEN($A$2)-8),"",SUMIF(Table1[SHIFT NOMENCLATURE], $B951, Table1[FKIA]))</f>
        <v/>
      </c>
      <c r="N951" s="1" t="str">
        <f>IF($A951&gt;--RIGHT($A$2,LEN($A$2)-8),"",SUMIF(Table1[SHIFT NOMENCLATURE], $B951, Table1[FWIA]))</f>
        <v/>
      </c>
      <c r="O951" s="1" t="str">
        <f>IF($A951&gt;--RIGHT($A$2,LEN($A$2)-8),"",SUMIF(Table1[SHIFT NOMENCLATURE], $B951, Table1[DUSTWUN]))</f>
        <v/>
      </c>
    </row>
    <row r="952" spans="1:15" x14ac:dyDescent="0.25">
      <c r="A952" s="1" t="str">
        <f t="shared" si="28"/>
        <v/>
      </c>
      <c r="B952" t="str">
        <f t="shared" si="29"/>
        <v/>
      </c>
      <c r="C952" s="1" t="str">
        <f>IF($A952&gt;--RIGHT($A$2,LEN($A$2)-8),"",COUNTIF(Table1[SHIFT NOMENCLATURE],$B952))</f>
        <v/>
      </c>
      <c r="D952" s="1" t="str">
        <f>IF($A952&gt;--RIGHT($A$2,LEN($A$2)-8),"",SUMIF(Table1[SHIFT NOMENCLATURE], $B952, Table1[EVIC KILL]))</f>
        <v/>
      </c>
      <c r="E952" s="1" t="str">
        <f>IF($A952&gt;--RIGHT($A$2,LEN($A$2)-8),"",SUMIF(Table1[SHIFT NOMENCLATURE], $B952, Table1[EVIC MOB]))</f>
        <v/>
      </c>
      <c r="F952" s="1" t="str">
        <f>IF($A952&gt;--RIGHT($A$2,LEN($A$2)-8),"",SUMIF(Table1[SHIFT NOMENCLATURE], $B952, Table1[EVIC FIRE]))</f>
        <v/>
      </c>
      <c r="G952" s="1" t="str">
        <f>IF($A952&gt;--RIGHT($A$2,LEN($A$2)-8),"",SUMIF(Table1[SHIFT NOMENCLATURE], $B952, Table1[EKIA]))</f>
        <v/>
      </c>
      <c r="H952" s="1" t="str">
        <f>IF($A952&gt;--RIGHT($A$2,LEN($A$2)-8),"",SUMIF(Table1[SHIFT NOMENCLATURE], $B952, Table1[EWIA]))</f>
        <v/>
      </c>
      <c r="I952" s="1" t="str">
        <f>IF($A952&gt;--RIGHT($A$2,LEN($A$2)-8),"",SUMIF(Table1[SHIFT NOMENCLATURE], $B952, Table1[EPW]))</f>
        <v/>
      </c>
      <c r="J952" s="1" t="str">
        <f>IF($A952&gt;--RIGHT($A$2,LEN($A$2)-8),"",SUMIF(Table1[SHIFT NOMENCLATURE], $B952, Table1[FVIC KILL]))</f>
        <v/>
      </c>
      <c r="K952" s="1" t="str">
        <f>IF($A952&gt;--RIGHT($A$2,LEN($A$2)-8),"",SUMIF(Table1[SHIFT NOMENCLATURE], $B952, Table1[FVIC MOB]))</f>
        <v/>
      </c>
      <c r="L952" s="1" t="str">
        <f>IF($A952&gt;--RIGHT($A$2,LEN($A$2)-8),"",SUMIF(Table1[SHIFT NOMENCLATURE], $B952, Table1[FVIC FIRE]))</f>
        <v/>
      </c>
      <c r="M952" s="1" t="str">
        <f>IF($A952&gt;--RIGHT($A$2,LEN($A$2)-8),"",SUMIF(Table1[SHIFT NOMENCLATURE], $B952, Table1[FKIA]))</f>
        <v/>
      </c>
      <c r="N952" s="1" t="str">
        <f>IF($A952&gt;--RIGHT($A$2,LEN($A$2)-8),"",SUMIF(Table1[SHIFT NOMENCLATURE], $B952, Table1[FWIA]))</f>
        <v/>
      </c>
      <c r="O952" s="1" t="str">
        <f>IF($A952&gt;--RIGHT($A$2,LEN($A$2)-8),"",SUMIF(Table1[SHIFT NOMENCLATURE], $B952, Table1[DUSTWUN]))</f>
        <v/>
      </c>
    </row>
    <row r="953" spans="1:15" x14ac:dyDescent="0.25">
      <c r="A953" s="1" t="str">
        <f t="shared" si="28"/>
        <v/>
      </c>
      <c r="B953" t="str">
        <f t="shared" si="29"/>
        <v/>
      </c>
      <c r="C953" s="1" t="str">
        <f>IF($A953&gt;--RIGHT($A$2,LEN($A$2)-8),"",COUNTIF(Table1[SHIFT NOMENCLATURE],$B953))</f>
        <v/>
      </c>
      <c r="D953" s="1" t="str">
        <f>IF($A953&gt;--RIGHT($A$2,LEN($A$2)-8),"",SUMIF(Table1[SHIFT NOMENCLATURE], $B953, Table1[EVIC KILL]))</f>
        <v/>
      </c>
      <c r="E953" s="1" t="str">
        <f>IF($A953&gt;--RIGHT($A$2,LEN($A$2)-8),"",SUMIF(Table1[SHIFT NOMENCLATURE], $B953, Table1[EVIC MOB]))</f>
        <v/>
      </c>
      <c r="F953" s="1" t="str">
        <f>IF($A953&gt;--RIGHT($A$2,LEN($A$2)-8),"",SUMIF(Table1[SHIFT NOMENCLATURE], $B953, Table1[EVIC FIRE]))</f>
        <v/>
      </c>
      <c r="G953" s="1" t="str">
        <f>IF($A953&gt;--RIGHT($A$2,LEN($A$2)-8),"",SUMIF(Table1[SHIFT NOMENCLATURE], $B953, Table1[EKIA]))</f>
        <v/>
      </c>
      <c r="H953" s="1" t="str">
        <f>IF($A953&gt;--RIGHT($A$2,LEN($A$2)-8),"",SUMIF(Table1[SHIFT NOMENCLATURE], $B953, Table1[EWIA]))</f>
        <v/>
      </c>
      <c r="I953" s="1" t="str">
        <f>IF($A953&gt;--RIGHT($A$2,LEN($A$2)-8),"",SUMIF(Table1[SHIFT NOMENCLATURE], $B953, Table1[EPW]))</f>
        <v/>
      </c>
      <c r="J953" s="1" t="str">
        <f>IF($A953&gt;--RIGHT($A$2,LEN($A$2)-8),"",SUMIF(Table1[SHIFT NOMENCLATURE], $B953, Table1[FVIC KILL]))</f>
        <v/>
      </c>
      <c r="K953" s="1" t="str">
        <f>IF($A953&gt;--RIGHT($A$2,LEN($A$2)-8),"",SUMIF(Table1[SHIFT NOMENCLATURE], $B953, Table1[FVIC MOB]))</f>
        <v/>
      </c>
      <c r="L953" s="1" t="str">
        <f>IF($A953&gt;--RIGHT($A$2,LEN($A$2)-8),"",SUMIF(Table1[SHIFT NOMENCLATURE], $B953, Table1[FVIC FIRE]))</f>
        <v/>
      </c>
      <c r="M953" s="1" t="str">
        <f>IF($A953&gt;--RIGHT($A$2,LEN($A$2)-8),"",SUMIF(Table1[SHIFT NOMENCLATURE], $B953, Table1[FKIA]))</f>
        <v/>
      </c>
      <c r="N953" s="1" t="str">
        <f>IF($A953&gt;--RIGHT($A$2,LEN($A$2)-8),"",SUMIF(Table1[SHIFT NOMENCLATURE], $B953, Table1[FWIA]))</f>
        <v/>
      </c>
      <c r="O953" s="1" t="str">
        <f>IF($A953&gt;--RIGHT($A$2,LEN($A$2)-8),"",SUMIF(Table1[SHIFT NOMENCLATURE], $B953, Table1[DUSTWUN]))</f>
        <v/>
      </c>
    </row>
    <row r="954" spans="1:15" x14ac:dyDescent="0.25">
      <c r="A954" s="1" t="str">
        <f t="shared" si="28"/>
        <v/>
      </c>
      <c r="B954" t="str">
        <f t="shared" si="29"/>
        <v/>
      </c>
      <c r="C954" s="1" t="str">
        <f>IF($A954&gt;--RIGHT($A$2,LEN($A$2)-8),"",COUNTIF(Table1[SHIFT NOMENCLATURE],$B954))</f>
        <v/>
      </c>
      <c r="D954" s="1" t="str">
        <f>IF($A954&gt;--RIGHT($A$2,LEN($A$2)-8),"",SUMIF(Table1[SHIFT NOMENCLATURE], $B954, Table1[EVIC KILL]))</f>
        <v/>
      </c>
      <c r="E954" s="1" t="str">
        <f>IF($A954&gt;--RIGHT($A$2,LEN($A$2)-8),"",SUMIF(Table1[SHIFT NOMENCLATURE], $B954, Table1[EVIC MOB]))</f>
        <v/>
      </c>
      <c r="F954" s="1" t="str">
        <f>IF($A954&gt;--RIGHT($A$2,LEN($A$2)-8),"",SUMIF(Table1[SHIFT NOMENCLATURE], $B954, Table1[EVIC FIRE]))</f>
        <v/>
      </c>
      <c r="G954" s="1" t="str">
        <f>IF($A954&gt;--RIGHT($A$2,LEN($A$2)-8),"",SUMIF(Table1[SHIFT NOMENCLATURE], $B954, Table1[EKIA]))</f>
        <v/>
      </c>
      <c r="H954" s="1" t="str">
        <f>IF($A954&gt;--RIGHT($A$2,LEN($A$2)-8),"",SUMIF(Table1[SHIFT NOMENCLATURE], $B954, Table1[EWIA]))</f>
        <v/>
      </c>
      <c r="I954" s="1" t="str">
        <f>IF($A954&gt;--RIGHT($A$2,LEN($A$2)-8),"",SUMIF(Table1[SHIFT NOMENCLATURE], $B954, Table1[EPW]))</f>
        <v/>
      </c>
      <c r="J954" s="1" t="str">
        <f>IF($A954&gt;--RIGHT($A$2,LEN($A$2)-8),"",SUMIF(Table1[SHIFT NOMENCLATURE], $B954, Table1[FVIC KILL]))</f>
        <v/>
      </c>
      <c r="K954" s="1" t="str">
        <f>IF($A954&gt;--RIGHT($A$2,LEN($A$2)-8),"",SUMIF(Table1[SHIFT NOMENCLATURE], $B954, Table1[FVIC MOB]))</f>
        <v/>
      </c>
      <c r="L954" s="1" t="str">
        <f>IF($A954&gt;--RIGHT($A$2,LEN($A$2)-8),"",SUMIF(Table1[SHIFT NOMENCLATURE], $B954, Table1[FVIC FIRE]))</f>
        <v/>
      </c>
      <c r="M954" s="1" t="str">
        <f>IF($A954&gt;--RIGHT($A$2,LEN($A$2)-8),"",SUMIF(Table1[SHIFT NOMENCLATURE], $B954, Table1[FKIA]))</f>
        <v/>
      </c>
      <c r="N954" s="1" t="str">
        <f>IF($A954&gt;--RIGHT($A$2,LEN($A$2)-8),"",SUMIF(Table1[SHIFT NOMENCLATURE], $B954, Table1[FWIA]))</f>
        <v/>
      </c>
      <c r="O954" s="1" t="str">
        <f>IF($A954&gt;--RIGHT($A$2,LEN($A$2)-8),"",SUMIF(Table1[SHIFT NOMENCLATURE], $B954, Table1[DUSTWUN]))</f>
        <v/>
      </c>
    </row>
    <row r="955" spans="1:15" x14ac:dyDescent="0.25">
      <c r="A955" s="1" t="str">
        <f t="shared" si="28"/>
        <v/>
      </c>
      <c r="B955" t="str">
        <f t="shared" si="29"/>
        <v/>
      </c>
      <c r="C955" s="1" t="str">
        <f>IF($A955&gt;--RIGHT($A$2,LEN($A$2)-8),"",COUNTIF(Table1[SHIFT NOMENCLATURE],$B955))</f>
        <v/>
      </c>
      <c r="D955" s="1" t="str">
        <f>IF($A955&gt;--RIGHT($A$2,LEN($A$2)-8),"",SUMIF(Table1[SHIFT NOMENCLATURE], $B955, Table1[EVIC KILL]))</f>
        <v/>
      </c>
      <c r="E955" s="1" t="str">
        <f>IF($A955&gt;--RIGHT($A$2,LEN($A$2)-8),"",SUMIF(Table1[SHIFT NOMENCLATURE], $B955, Table1[EVIC MOB]))</f>
        <v/>
      </c>
      <c r="F955" s="1" t="str">
        <f>IF($A955&gt;--RIGHT($A$2,LEN($A$2)-8),"",SUMIF(Table1[SHIFT NOMENCLATURE], $B955, Table1[EVIC FIRE]))</f>
        <v/>
      </c>
      <c r="G955" s="1" t="str">
        <f>IF($A955&gt;--RIGHT($A$2,LEN($A$2)-8),"",SUMIF(Table1[SHIFT NOMENCLATURE], $B955, Table1[EKIA]))</f>
        <v/>
      </c>
      <c r="H955" s="1" t="str">
        <f>IF($A955&gt;--RIGHT($A$2,LEN($A$2)-8),"",SUMIF(Table1[SHIFT NOMENCLATURE], $B955, Table1[EWIA]))</f>
        <v/>
      </c>
      <c r="I955" s="1" t="str">
        <f>IF($A955&gt;--RIGHT($A$2,LEN($A$2)-8),"",SUMIF(Table1[SHIFT NOMENCLATURE], $B955, Table1[EPW]))</f>
        <v/>
      </c>
      <c r="J955" s="1" t="str">
        <f>IF($A955&gt;--RIGHT($A$2,LEN($A$2)-8),"",SUMIF(Table1[SHIFT NOMENCLATURE], $B955, Table1[FVIC KILL]))</f>
        <v/>
      </c>
      <c r="K955" s="1" t="str">
        <f>IF($A955&gt;--RIGHT($A$2,LEN($A$2)-8),"",SUMIF(Table1[SHIFT NOMENCLATURE], $B955, Table1[FVIC MOB]))</f>
        <v/>
      </c>
      <c r="L955" s="1" t="str">
        <f>IF($A955&gt;--RIGHT($A$2,LEN($A$2)-8),"",SUMIF(Table1[SHIFT NOMENCLATURE], $B955, Table1[FVIC FIRE]))</f>
        <v/>
      </c>
      <c r="M955" s="1" t="str">
        <f>IF($A955&gt;--RIGHT($A$2,LEN($A$2)-8),"",SUMIF(Table1[SHIFT NOMENCLATURE], $B955, Table1[FKIA]))</f>
        <v/>
      </c>
      <c r="N955" s="1" t="str">
        <f>IF($A955&gt;--RIGHT($A$2,LEN($A$2)-8),"",SUMIF(Table1[SHIFT NOMENCLATURE], $B955, Table1[FWIA]))</f>
        <v/>
      </c>
      <c r="O955" s="1" t="str">
        <f>IF($A955&gt;--RIGHT($A$2,LEN($A$2)-8),"",SUMIF(Table1[SHIFT NOMENCLATURE], $B955, Table1[DUSTWUN]))</f>
        <v/>
      </c>
    </row>
    <row r="956" spans="1:15" x14ac:dyDescent="0.25">
      <c r="A956" s="1" t="str">
        <f t="shared" si="28"/>
        <v/>
      </c>
      <c r="B956" t="str">
        <f t="shared" si="29"/>
        <v/>
      </c>
      <c r="C956" s="1" t="str">
        <f>IF($A956&gt;--RIGHT($A$2,LEN($A$2)-8),"",COUNTIF(Table1[SHIFT NOMENCLATURE],$B956))</f>
        <v/>
      </c>
      <c r="D956" s="1" t="str">
        <f>IF($A956&gt;--RIGHT($A$2,LEN($A$2)-8),"",SUMIF(Table1[SHIFT NOMENCLATURE], $B956, Table1[EVIC KILL]))</f>
        <v/>
      </c>
      <c r="E956" s="1" t="str">
        <f>IF($A956&gt;--RIGHT($A$2,LEN($A$2)-8),"",SUMIF(Table1[SHIFT NOMENCLATURE], $B956, Table1[EVIC MOB]))</f>
        <v/>
      </c>
      <c r="F956" s="1" t="str">
        <f>IF($A956&gt;--RIGHT($A$2,LEN($A$2)-8),"",SUMIF(Table1[SHIFT NOMENCLATURE], $B956, Table1[EVIC FIRE]))</f>
        <v/>
      </c>
      <c r="G956" s="1" t="str">
        <f>IF($A956&gt;--RIGHT($A$2,LEN($A$2)-8),"",SUMIF(Table1[SHIFT NOMENCLATURE], $B956, Table1[EKIA]))</f>
        <v/>
      </c>
      <c r="H956" s="1" t="str">
        <f>IF($A956&gt;--RIGHT($A$2,LEN($A$2)-8),"",SUMIF(Table1[SHIFT NOMENCLATURE], $B956, Table1[EWIA]))</f>
        <v/>
      </c>
      <c r="I956" s="1" t="str">
        <f>IF($A956&gt;--RIGHT($A$2,LEN($A$2)-8),"",SUMIF(Table1[SHIFT NOMENCLATURE], $B956, Table1[EPW]))</f>
        <v/>
      </c>
      <c r="J956" s="1" t="str">
        <f>IF($A956&gt;--RIGHT($A$2,LEN($A$2)-8),"",SUMIF(Table1[SHIFT NOMENCLATURE], $B956, Table1[FVIC KILL]))</f>
        <v/>
      </c>
      <c r="K956" s="1" t="str">
        <f>IF($A956&gt;--RIGHT($A$2,LEN($A$2)-8),"",SUMIF(Table1[SHIFT NOMENCLATURE], $B956, Table1[FVIC MOB]))</f>
        <v/>
      </c>
      <c r="L956" s="1" t="str">
        <f>IF($A956&gt;--RIGHT($A$2,LEN($A$2)-8),"",SUMIF(Table1[SHIFT NOMENCLATURE], $B956, Table1[FVIC FIRE]))</f>
        <v/>
      </c>
      <c r="M956" s="1" t="str">
        <f>IF($A956&gt;--RIGHT($A$2,LEN($A$2)-8),"",SUMIF(Table1[SHIFT NOMENCLATURE], $B956, Table1[FKIA]))</f>
        <v/>
      </c>
      <c r="N956" s="1" t="str">
        <f>IF($A956&gt;--RIGHT($A$2,LEN($A$2)-8),"",SUMIF(Table1[SHIFT NOMENCLATURE], $B956, Table1[FWIA]))</f>
        <v/>
      </c>
      <c r="O956" s="1" t="str">
        <f>IF($A956&gt;--RIGHT($A$2,LEN($A$2)-8),"",SUMIF(Table1[SHIFT NOMENCLATURE], $B956, Table1[DUSTWUN]))</f>
        <v/>
      </c>
    </row>
    <row r="957" spans="1:15" x14ac:dyDescent="0.25">
      <c r="A957" s="1" t="str">
        <f t="shared" si="28"/>
        <v/>
      </c>
      <c r="B957" t="str">
        <f t="shared" si="29"/>
        <v/>
      </c>
      <c r="C957" s="1" t="str">
        <f>IF($A957&gt;--RIGHT($A$2,LEN($A$2)-8),"",COUNTIF(Table1[SHIFT NOMENCLATURE],$B957))</f>
        <v/>
      </c>
      <c r="D957" s="1" t="str">
        <f>IF($A957&gt;--RIGHT($A$2,LEN($A$2)-8),"",SUMIF(Table1[SHIFT NOMENCLATURE], $B957, Table1[EVIC KILL]))</f>
        <v/>
      </c>
      <c r="E957" s="1" t="str">
        <f>IF($A957&gt;--RIGHT($A$2,LEN($A$2)-8),"",SUMIF(Table1[SHIFT NOMENCLATURE], $B957, Table1[EVIC MOB]))</f>
        <v/>
      </c>
      <c r="F957" s="1" t="str">
        <f>IF($A957&gt;--RIGHT($A$2,LEN($A$2)-8),"",SUMIF(Table1[SHIFT NOMENCLATURE], $B957, Table1[EVIC FIRE]))</f>
        <v/>
      </c>
      <c r="G957" s="1" t="str">
        <f>IF($A957&gt;--RIGHT($A$2,LEN($A$2)-8),"",SUMIF(Table1[SHIFT NOMENCLATURE], $B957, Table1[EKIA]))</f>
        <v/>
      </c>
      <c r="H957" s="1" t="str">
        <f>IF($A957&gt;--RIGHT($A$2,LEN($A$2)-8),"",SUMIF(Table1[SHIFT NOMENCLATURE], $B957, Table1[EWIA]))</f>
        <v/>
      </c>
      <c r="I957" s="1" t="str">
        <f>IF($A957&gt;--RIGHT($A$2,LEN($A$2)-8),"",SUMIF(Table1[SHIFT NOMENCLATURE], $B957, Table1[EPW]))</f>
        <v/>
      </c>
      <c r="J957" s="1" t="str">
        <f>IF($A957&gt;--RIGHT($A$2,LEN($A$2)-8),"",SUMIF(Table1[SHIFT NOMENCLATURE], $B957, Table1[FVIC KILL]))</f>
        <v/>
      </c>
      <c r="K957" s="1" t="str">
        <f>IF($A957&gt;--RIGHT($A$2,LEN($A$2)-8),"",SUMIF(Table1[SHIFT NOMENCLATURE], $B957, Table1[FVIC MOB]))</f>
        <v/>
      </c>
      <c r="L957" s="1" t="str">
        <f>IF($A957&gt;--RIGHT($A$2,LEN($A$2)-8),"",SUMIF(Table1[SHIFT NOMENCLATURE], $B957, Table1[FVIC FIRE]))</f>
        <v/>
      </c>
      <c r="M957" s="1" t="str">
        <f>IF($A957&gt;--RIGHT($A$2,LEN($A$2)-8),"",SUMIF(Table1[SHIFT NOMENCLATURE], $B957, Table1[FKIA]))</f>
        <v/>
      </c>
      <c r="N957" s="1" t="str">
        <f>IF($A957&gt;--RIGHT($A$2,LEN($A$2)-8),"",SUMIF(Table1[SHIFT NOMENCLATURE], $B957, Table1[FWIA]))</f>
        <v/>
      </c>
      <c r="O957" s="1" t="str">
        <f>IF($A957&gt;--RIGHT($A$2,LEN($A$2)-8),"",SUMIF(Table1[SHIFT NOMENCLATURE], $B957, Table1[DUSTWUN]))</f>
        <v/>
      </c>
    </row>
    <row r="958" spans="1:15" x14ac:dyDescent="0.25">
      <c r="A958" s="1" t="str">
        <f t="shared" si="28"/>
        <v/>
      </c>
      <c r="B958" t="str">
        <f t="shared" si="29"/>
        <v/>
      </c>
      <c r="C958" s="1" t="str">
        <f>IF($A958&gt;--RIGHT($A$2,LEN($A$2)-8),"",COUNTIF(Table1[SHIFT NOMENCLATURE],$B958))</f>
        <v/>
      </c>
      <c r="D958" s="1" t="str">
        <f>IF($A958&gt;--RIGHT($A$2,LEN($A$2)-8),"",SUMIF(Table1[SHIFT NOMENCLATURE], $B958, Table1[EVIC KILL]))</f>
        <v/>
      </c>
      <c r="E958" s="1" t="str">
        <f>IF($A958&gt;--RIGHT($A$2,LEN($A$2)-8),"",SUMIF(Table1[SHIFT NOMENCLATURE], $B958, Table1[EVIC MOB]))</f>
        <v/>
      </c>
      <c r="F958" s="1" t="str">
        <f>IF($A958&gt;--RIGHT($A$2,LEN($A$2)-8),"",SUMIF(Table1[SHIFT NOMENCLATURE], $B958, Table1[EVIC FIRE]))</f>
        <v/>
      </c>
      <c r="G958" s="1" t="str">
        <f>IF($A958&gt;--RIGHT($A$2,LEN($A$2)-8),"",SUMIF(Table1[SHIFT NOMENCLATURE], $B958, Table1[EKIA]))</f>
        <v/>
      </c>
      <c r="H958" s="1" t="str">
        <f>IF($A958&gt;--RIGHT($A$2,LEN($A$2)-8),"",SUMIF(Table1[SHIFT NOMENCLATURE], $B958, Table1[EWIA]))</f>
        <v/>
      </c>
      <c r="I958" s="1" t="str">
        <f>IF($A958&gt;--RIGHT($A$2,LEN($A$2)-8),"",SUMIF(Table1[SHIFT NOMENCLATURE], $B958, Table1[EPW]))</f>
        <v/>
      </c>
      <c r="J958" s="1" t="str">
        <f>IF($A958&gt;--RIGHT($A$2,LEN($A$2)-8),"",SUMIF(Table1[SHIFT NOMENCLATURE], $B958, Table1[FVIC KILL]))</f>
        <v/>
      </c>
      <c r="K958" s="1" t="str">
        <f>IF($A958&gt;--RIGHT($A$2,LEN($A$2)-8),"",SUMIF(Table1[SHIFT NOMENCLATURE], $B958, Table1[FVIC MOB]))</f>
        <v/>
      </c>
      <c r="L958" s="1" t="str">
        <f>IF($A958&gt;--RIGHT($A$2,LEN($A$2)-8),"",SUMIF(Table1[SHIFT NOMENCLATURE], $B958, Table1[FVIC FIRE]))</f>
        <v/>
      </c>
      <c r="M958" s="1" t="str">
        <f>IF($A958&gt;--RIGHT($A$2,LEN($A$2)-8),"",SUMIF(Table1[SHIFT NOMENCLATURE], $B958, Table1[FKIA]))</f>
        <v/>
      </c>
      <c r="N958" s="1" t="str">
        <f>IF($A958&gt;--RIGHT($A$2,LEN($A$2)-8),"",SUMIF(Table1[SHIFT NOMENCLATURE], $B958, Table1[FWIA]))</f>
        <v/>
      </c>
      <c r="O958" s="1" t="str">
        <f>IF($A958&gt;--RIGHT($A$2,LEN($A$2)-8),"",SUMIF(Table1[SHIFT NOMENCLATURE], $B958, Table1[DUSTWUN]))</f>
        <v/>
      </c>
    </row>
    <row r="959" spans="1:15" x14ac:dyDescent="0.25">
      <c r="A959" s="1" t="str">
        <f t="shared" si="28"/>
        <v/>
      </c>
      <c r="B959" t="str">
        <f t="shared" si="29"/>
        <v/>
      </c>
      <c r="C959" s="1" t="str">
        <f>IF($A959&gt;--RIGHT($A$2,LEN($A$2)-8),"",COUNTIF(Table1[SHIFT NOMENCLATURE],$B959))</f>
        <v/>
      </c>
      <c r="D959" s="1" t="str">
        <f>IF($A959&gt;--RIGHT($A$2,LEN($A$2)-8),"",SUMIF(Table1[SHIFT NOMENCLATURE], $B959, Table1[EVIC KILL]))</f>
        <v/>
      </c>
      <c r="E959" s="1" t="str">
        <f>IF($A959&gt;--RIGHT($A$2,LEN($A$2)-8),"",SUMIF(Table1[SHIFT NOMENCLATURE], $B959, Table1[EVIC MOB]))</f>
        <v/>
      </c>
      <c r="F959" s="1" t="str">
        <f>IF($A959&gt;--RIGHT($A$2,LEN($A$2)-8),"",SUMIF(Table1[SHIFT NOMENCLATURE], $B959, Table1[EVIC FIRE]))</f>
        <v/>
      </c>
      <c r="G959" s="1" t="str">
        <f>IF($A959&gt;--RIGHT($A$2,LEN($A$2)-8),"",SUMIF(Table1[SHIFT NOMENCLATURE], $B959, Table1[EKIA]))</f>
        <v/>
      </c>
      <c r="H959" s="1" t="str">
        <f>IF($A959&gt;--RIGHT($A$2,LEN($A$2)-8),"",SUMIF(Table1[SHIFT NOMENCLATURE], $B959, Table1[EWIA]))</f>
        <v/>
      </c>
      <c r="I959" s="1" t="str">
        <f>IF($A959&gt;--RIGHT($A$2,LEN($A$2)-8),"",SUMIF(Table1[SHIFT NOMENCLATURE], $B959, Table1[EPW]))</f>
        <v/>
      </c>
      <c r="J959" s="1" t="str">
        <f>IF($A959&gt;--RIGHT($A$2,LEN($A$2)-8),"",SUMIF(Table1[SHIFT NOMENCLATURE], $B959, Table1[FVIC KILL]))</f>
        <v/>
      </c>
      <c r="K959" s="1" t="str">
        <f>IF($A959&gt;--RIGHT($A$2,LEN($A$2)-8),"",SUMIF(Table1[SHIFT NOMENCLATURE], $B959, Table1[FVIC MOB]))</f>
        <v/>
      </c>
      <c r="L959" s="1" t="str">
        <f>IF($A959&gt;--RIGHT($A$2,LEN($A$2)-8),"",SUMIF(Table1[SHIFT NOMENCLATURE], $B959, Table1[FVIC FIRE]))</f>
        <v/>
      </c>
      <c r="M959" s="1" t="str">
        <f>IF($A959&gt;--RIGHT($A$2,LEN($A$2)-8),"",SUMIF(Table1[SHIFT NOMENCLATURE], $B959, Table1[FKIA]))</f>
        <v/>
      </c>
      <c r="N959" s="1" t="str">
        <f>IF($A959&gt;--RIGHT($A$2,LEN($A$2)-8),"",SUMIF(Table1[SHIFT NOMENCLATURE], $B959, Table1[FWIA]))</f>
        <v/>
      </c>
      <c r="O959" s="1" t="str">
        <f>IF($A959&gt;--RIGHT($A$2,LEN($A$2)-8),"",SUMIF(Table1[SHIFT NOMENCLATURE], $B959, Table1[DUSTWUN]))</f>
        <v/>
      </c>
    </row>
    <row r="960" spans="1:15" x14ac:dyDescent="0.25">
      <c r="A960" s="1" t="str">
        <f t="shared" si="28"/>
        <v/>
      </c>
      <c r="B960" t="str">
        <f t="shared" si="29"/>
        <v/>
      </c>
      <c r="C960" s="1" t="str">
        <f>IF($A960&gt;--RIGHT($A$2,LEN($A$2)-8),"",COUNTIF(Table1[SHIFT NOMENCLATURE],$B960))</f>
        <v/>
      </c>
      <c r="D960" s="1" t="str">
        <f>IF($A960&gt;--RIGHT($A$2,LEN($A$2)-8),"",SUMIF(Table1[SHIFT NOMENCLATURE], $B960, Table1[EVIC KILL]))</f>
        <v/>
      </c>
      <c r="E960" s="1" t="str">
        <f>IF($A960&gt;--RIGHT($A$2,LEN($A$2)-8),"",SUMIF(Table1[SHIFT NOMENCLATURE], $B960, Table1[EVIC MOB]))</f>
        <v/>
      </c>
      <c r="F960" s="1" t="str">
        <f>IF($A960&gt;--RIGHT($A$2,LEN($A$2)-8),"",SUMIF(Table1[SHIFT NOMENCLATURE], $B960, Table1[EVIC FIRE]))</f>
        <v/>
      </c>
      <c r="G960" s="1" t="str">
        <f>IF($A960&gt;--RIGHT($A$2,LEN($A$2)-8),"",SUMIF(Table1[SHIFT NOMENCLATURE], $B960, Table1[EKIA]))</f>
        <v/>
      </c>
      <c r="H960" s="1" t="str">
        <f>IF($A960&gt;--RIGHT($A$2,LEN($A$2)-8),"",SUMIF(Table1[SHIFT NOMENCLATURE], $B960, Table1[EWIA]))</f>
        <v/>
      </c>
      <c r="I960" s="1" t="str">
        <f>IF($A960&gt;--RIGHT($A$2,LEN($A$2)-8),"",SUMIF(Table1[SHIFT NOMENCLATURE], $B960, Table1[EPW]))</f>
        <v/>
      </c>
      <c r="J960" s="1" t="str">
        <f>IF($A960&gt;--RIGHT($A$2,LEN($A$2)-8),"",SUMIF(Table1[SHIFT NOMENCLATURE], $B960, Table1[FVIC KILL]))</f>
        <v/>
      </c>
      <c r="K960" s="1" t="str">
        <f>IF($A960&gt;--RIGHT($A$2,LEN($A$2)-8),"",SUMIF(Table1[SHIFT NOMENCLATURE], $B960, Table1[FVIC MOB]))</f>
        <v/>
      </c>
      <c r="L960" s="1" t="str">
        <f>IF($A960&gt;--RIGHT($A$2,LEN($A$2)-8),"",SUMIF(Table1[SHIFT NOMENCLATURE], $B960, Table1[FVIC FIRE]))</f>
        <v/>
      </c>
      <c r="M960" s="1" t="str">
        <f>IF($A960&gt;--RIGHT($A$2,LEN($A$2)-8),"",SUMIF(Table1[SHIFT NOMENCLATURE], $B960, Table1[FKIA]))</f>
        <v/>
      </c>
      <c r="N960" s="1" t="str">
        <f>IF($A960&gt;--RIGHT($A$2,LEN($A$2)-8),"",SUMIF(Table1[SHIFT NOMENCLATURE], $B960, Table1[FWIA]))</f>
        <v/>
      </c>
      <c r="O960" s="1" t="str">
        <f>IF($A960&gt;--RIGHT($A$2,LEN($A$2)-8),"",SUMIF(Table1[SHIFT NOMENCLATURE], $B960, Table1[DUSTWUN]))</f>
        <v/>
      </c>
    </row>
    <row r="961" spans="1:15" x14ac:dyDescent="0.25">
      <c r="A961" s="1" t="str">
        <f t="shared" si="28"/>
        <v/>
      </c>
      <c r="B961" t="str">
        <f t="shared" si="29"/>
        <v/>
      </c>
      <c r="C961" s="1" t="str">
        <f>IF($A961&gt;--RIGHT($A$2,LEN($A$2)-8),"",COUNTIF(Table1[SHIFT NOMENCLATURE],$B961))</f>
        <v/>
      </c>
      <c r="D961" s="1" t="str">
        <f>IF($A961&gt;--RIGHT($A$2,LEN($A$2)-8),"",SUMIF(Table1[SHIFT NOMENCLATURE], $B961, Table1[EVIC KILL]))</f>
        <v/>
      </c>
      <c r="E961" s="1" t="str">
        <f>IF($A961&gt;--RIGHT($A$2,LEN($A$2)-8),"",SUMIF(Table1[SHIFT NOMENCLATURE], $B961, Table1[EVIC MOB]))</f>
        <v/>
      </c>
      <c r="F961" s="1" t="str">
        <f>IF($A961&gt;--RIGHT($A$2,LEN($A$2)-8),"",SUMIF(Table1[SHIFT NOMENCLATURE], $B961, Table1[EVIC FIRE]))</f>
        <v/>
      </c>
      <c r="G961" s="1" t="str">
        <f>IF($A961&gt;--RIGHT($A$2,LEN($A$2)-8),"",SUMIF(Table1[SHIFT NOMENCLATURE], $B961, Table1[EKIA]))</f>
        <v/>
      </c>
      <c r="H961" s="1" t="str">
        <f>IF($A961&gt;--RIGHT($A$2,LEN($A$2)-8),"",SUMIF(Table1[SHIFT NOMENCLATURE], $B961, Table1[EWIA]))</f>
        <v/>
      </c>
      <c r="I961" s="1" t="str">
        <f>IF($A961&gt;--RIGHT($A$2,LEN($A$2)-8),"",SUMIF(Table1[SHIFT NOMENCLATURE], $B961, Table1[EPW]))</f>
        <v/>
      </c>
      <c r="J961" s="1" t="str">
        <f>IF($A961&gt;--RIGHT($A$2,LEN($A$2)-8),"",SUMIF(Table1[SHIFT NOMENCLATURE], $B961, Table1[FVIC KILL]))</f>
        <v/>
      </c>
      <c r="K961" s="1" t="str">
        <f>IF($A961&gt;--RIGHT($A$2,LEN($A$2)-8),"",SUMIF(Table1[SHIFT NOMENCLATURE], $B961, Table1[FVIC MOB]))</f>
        <v/>
      </c>
      <c r="L961" s="1" t="str">
        <f>IF($A961&gt;--RIGHT($A$2,LEN($A$2)-8),"",SUMIF(Table1[SHIFT NOMENCLATURE], $B961, Table1[FVIC FIRE]))</f>
        <v/>
      </c>
      <c r="M961" s="1" t="str">
        <f>IF($A961&gt;--RIGHT($A$2,LEN($A$2)-8),"",SUMIF(Table1[SHIFT NOMENCLATURE], $B961, Table1[FKIA]))</f>
        <v/>
      </c>
      <c r="N961" s="1" t="str">
        <f>IF($A961&gt;--RIGHT($A$2,LEN($A$2)-8),"",SUMIF(Table1[SHIFT NOMENCLATURE], $B961, Table1[FWIA]))</f>
        <v/>
      </c>
      <c r="O961" s="1" t="str">
        <f>IF($A961&gt;--RIGHT($A$2,LEN($A$2)-8),"",SUMIF(Table1[SHIFT NOMENCLATURE], $B961, Table1[DUSTWUN]))</f>
        <v/>
      </c>
    </row>
    <row r="962" spans="1:15" x14ac:dyDescent="0.25">
      <c r="A962" s="1" t="str">
        <f t="shared" si="28"/>
        <v/>
      </c>
      <c r="B962" t="str">
        <f t="shared" si="29"/>
        <v/>
      </c>
      <c r="C962" s="1" t="str">
        <f>IF($A962&gt;--RIGHT($A$2,LEN($A$2)-8),"",COUNTIF(Table1[SHIFT NOMENCLATURE],$B962))</f>
        <v/>
      </c>
      <c r="D962" s="1" t="str">
        <f>IF($A962&gt;--RIGHT($A$2,LEN($A$2)-8),"",SUMIF(Table1[SHIFT NOMENCLATURE], $B962, Table1[EVIC KILL]))</f>
        <v/>
      </c>
      <c r="E962" s="1" t="str">
        <f>IF($A962&gt;--RIGHT($A$2,LEN($A$2)-8),"",SUMIF(Table1[SHIFT NOMENCLATURE], $B962, Table1[EVIC MOB]))</f>
        <v/>
      </c>
      <c r="F962" s="1" t="str">
        <f>IF($A962&gt;--RIGHT($A$2,LEN($A$2)-8),"",SUMIF(Table1[SHIFT NOMENCLATURE], $B962, Table1[EVIC FIRE]))</f>
        <v/>
      </c>
      <c r="G962" s="1" t="str">
        <f>IF($A962&gt;--RIGHT($A$2,LEN($A$2)-8),"",SUMIF(Table1[SHIFT NOMENCLATURE], $B962, Table1[EKIA]))</f>
        <v/>
      </c>
      <c r="H962" s="1" t="str">
        <f>IF($A962&gt;--RIGHT($A$2,LEN($A$2)-8),"",SUMIF(Table1[SHIFT NOMENCLATURE], $B962, Table1[EWIA]))</f>
        <v/>
      </c>
      <c r="I962" s="1" t="str">
        <f>IF($A962&gt;--RIGHT($A$2,LEN($A$2)-8),"",SUMIF(Table1[SHIFT NOMENCLATURE], $B962, Table1[EPW]))</f>
        <v/>
      </c>
      <c r="J962" s="1" t="str">
        <f>IF($A962&gt;--RIGHT($A$2,LEN($A$2)-8),"",SUMIF(Table1[SHIFT NOMENCLATURE], $B962, Table1[FVIC KILL]))</f>
        <v/>
      </c>
      <c r="K962" s="1" t="str">
        <f>IF($A962&gt;--RIGHT($A$2,LEN($A$2)-8),"",SUMIF(Table1[SHIFT NOMENCLATURE], $B962, Table1[FVIC MOB]))</f>
        <v/>
      </c>
      <c r="L962" s="1" t="str">
        <f>IF($A962&gt;--RIGHT($A$2,LEN($A$2)-8),"",SUMIF(Table1[SHIFT NOMENCLATURE], $B962, Table1[FVIC FIRE]))</f>
        <v/>
      </c>
      <c r="M962" s="1" t="str">
        <f>IF($A962&gt;--RIGHT($A$2,LEN($A$2)-8),"",SUMIF(Table1[SHIFT NOMENCLATURE], $B962, Table1[FKIA]))</f>
        <v/>
      </c>
      <c r="N962" s="1" t="str">
        <f>IF($A962&gt;--RIGHT($A$2,LEN($A$2)-8),"",SUMIF(Table1[SHIFT NOMENCLATURE], $B962, Table1[FWIA]))</f>
        <v/>
      </c>
      <c r="O962" s="1" t="str">
        <f>IF($A962&gt;--RIGHT($A$2,LEN($A$2)-8),"",SUMIF(Table1[SHIFT NOMENCLATURE], $B962, Table1[DUSTWUN]))</f>
        <v/>
      </c>
    </row>
    <row r="963" spans="1:15" x14ac:dyDescent="0.25">
      <c r="A963" s="1" t="str">
        <f t="shared" si="28"/>
        <v/>
      </c>
      <c r="B963" t="str">
        <f t="shared" si="29"/>
        <v/>
      </c>
      <c r="C963" s="1" t="str">
        <f>IF($A963&gt;--RIGHT($A$2,LEN($A$2)-8),"",COUNTIF(Table1[SHIFT NOMENCLATURE],$B963))</f>
        <v/>
      </c>
      <c r="D963" s="1" t="str">
        <f>IF($A963&gt;--RIGHT($A$2,LEN($A$2)-8),"",SUMIF(Table1[SHIFT NOMENCLATURE], $B963, Table1[EVIC KILL]))</f>
        <v/>
      </c>
      <c r="E963" s="1" t="str">
        <f>IF($A963&gt;--RIGHT($A$2,LEN($A$2)-8),"",SUMIF(Table1[SHIFT NOMENCLATURE], $B963, Table1[EVIC MOB]))</f>
        <v/>
      </c>
      <c r="F963" s="1" t="str">
        <f>IF($A963&gt;--RIGHT($A$2,LEN($A$2)-8),"",SUMIF(Table1[SHIFT NOMENCLATURE], $B963, Table1[EVIC FIRE]))</f>
        <v/>
      </c>
      <c r="G963" s="1" t="str">
        <f>IF($A963&gt;--RIGHT($A$2,LEN($A$2)-8),"",SUMIF(Table1[SHIFT NOMENCLATURE], $B963, Table1[EKIA]))</f>
        <v/>
      </c>
      <c r="H963" s="1" t="str">
        <f>IF($A963&gt;--RIGHT($A$2,LEN($A$2)-8),"",SUMIF(Table1[SHIFT NOMENCLATURE], $B963, Table1[EWIA]))</f>
        <v/>
      </c>
      <c r="I963" s="1" t="str">
        <f>IF($A963&gt;--RIGHT($A$2,LEN($A$2)-8),"",SUMIF(Table1[SHIFT NOMENCLATURE], $B963, Table1[EPW]))</f>
        <v/>
      </c>
      <c r="J963" s="1" t="str">
        <f>IF($A963&gt;--RIGHT($A$2,LEN($A$2)-8),"",SUMIF(Table1[SHIFT NOMENCLATURE], $B963, Table1[FVIC KILL]))</f>
        <v/>
      </c>
      <c r="K963" s="1" t="str">
        <f>IF($A963&gt;--RIGHT($A$2,LEN($A$2)-8),"",SUMIF(Table1[SHIFT NOMENCLATURE], $B963, Table1[FVIC MOB]))</f>
        <v/>
      </c>
      <c r="L963" s="1" t="str">
        <f>IF($A963&gt;--RIGHT($A$2,LEN($A$2)-8),"",SUMIF(Table1[SHIFT NOMENCLATURE], $B963, Table1[FVIC FIRE]))</f>
        <v/>
      </c>
      <c r="M963" s="1" t="str">
        <f>IF($A963&gt;--RIGHT($A$2,LEN($A$2)-8),"",SUMIF(Table1[SHIFT NOMENCLATURE], $B963, Table1[FKIA]))</f>
        <v/>
      </c>
      <c r="N963" s="1" t="str">
        <f>IF($A963&gt;--RIGHT($A$2,LEN($A$2)-8),"",SUMIF(Table1[SHIFT NOMENCLATURE], $B963, Table1[FWIA]))</f>
        <v/>
      </c>
      <c r="O963" s="1" t="str">
        <f>IF($A963&gt;--RIGHT($A$2,LEN($A$2)-8),"",SUMIF(Table1[SHIFT NOMENCLATURE], $B963, Table1[DUSTWUN]))</f>
        <v/>
      </c>
    </row>
    <row r="964" spans="1:15" x14ac:dyDescent="0.25">
      <c r="A964" s="1" t="str">
        <f t="shared" si="28"/>
        <v/>
      </c>
      <c r="B964" t="str">
        <f t="shared" si="29"/>
        <v/>
      </c>
      <c r="C964" s="1" t="str">
        <f>IF($A964&gt;--RIGHT($A$2,LEN($A$2)-8),"",COUNTIF(Table1[SHIFT NOMENCLATURE],$B964))</f>
        <v/>
      </c>
      <c r="D964" s="1" t="str">
        <f>IF($A964&gt;--RIGHT($A$2,LEN($A$2)-8),"",SUMIF(Table1[SHIFT NOMENCLATURE], $B964, Table1[EVIC KILL]))</f>
        <v/>
      </c>
      <c r="E964" s="1" t="str">
        <f>IF($A964&gt;--RIGHT($A$2,LEN($A$2)-8),"",SUMIF(Table1[SHIFT NOMENCLATURE], $B964, Table1[EVIC MOB]))</f>
        <v/>
      </c>
      <c r="F964" s="1" t="str">
        <f>IF($A964&gt;--RIGHT($A$2,LEN($A$2)-8),"",SUMIF(Table1[SHIFT NOMENCLATURE], $B964, Table1[EVIC FIRE]))</f>
        <v/>
      </c>
      <c r="G964" s="1" t="str">
        <f>IF($A964&gt;--RIGHT($A$2,LEN($A$2)-8),"",SUMIF(Table1[SHIFT NOMENCLATURE], $B964, Table1[EKIA]))</f>
        <v/>
      </c>
      <c r="H964" s="1" t="str">
        <f>IF($A964&gt;--RIGHT($A$2,LEN($A$2)-8),"",SUMIF(Table1[SHIFT NOMENCLATURE], $B964, Table1[EWIA]))</f>
        <v/>
      </c>
      <c r="I964" s="1" t="str">
        <f>IF($A964&gt;--RIGHT($A$2,LEN($A$2)-8),"",SUMIF(Table1[SHIFT NOMENCLATURE], $B964, Table1[EPW]))</f>
        <v/>
      </c>
      <c r="J964" s="1" t="str">
        <f>IF($A964&gt;--RIGHT($A$2,LEN($A$2)-8),"",SUMIF(Table1[SHIFT NOMENCLATURE], $B964, Table1[FVIC KILL]))</f>
        <v/>
      </c>
      <c r="K964" s="1" t="str">
        <f>IF($A964&gt;--RIGHT($A$2,LEN($A$2)-8),"",SUMIF(Table1[SHIFT NOMENCLATURE], $B964, Table1[FVIC MOB]))</f>
        <v/>
      </c>
      <c r="L964" s="1" t="str">
        <f>IF($A964&gt;--RIGHT($A$2,LEN($A$2)-8),"",SUMIF(Table1[SHIFT NOMENCLATURE], $B964, Table1[FVIC FIRE]))</f>
        <v/>
      </c>
      <c r="M964" s="1" t="str">
        <f>IF($A964&gt;--RIGHT($A$2,LEN($A$2)-8),"",SUMIF(Table1[SHIFT NOMENCLATURE], $B964, Table1[FKIA]))</f>
        <v/>
      </c>
      <c r="N964" s="1" t="str">
        <f>IF($A964&gt;--RIGHT($A$2,LEN($A$2)-8),"",SUMIF(Table1[SHIFT NOMENCLATURE], $B964, Table1[FWIA]))</f>
        <v/>
      </c>
      <c r="O964" s="1" t="str">
        <f>IF($A964&gt;--RIGHT($A$2,LEN($A$2)-8),"",SUMIF(Table1[SHIFT NOMENCLATURE], $B964, Table1[DUSTWUN]))</f>
        <v/>
      </c>
    </row>
    <row r="965" spans="1:15" x14ac:dyDescent="0.25">
      <c r="A965" s="1" t="str">
        <f t="shared" ref="A965:A1028" si="30">IF($A964&gt;--RIGHT($A$2,LEN($A$2)-8)-1,"",ROW()-2)</f>
        <v/>
      </c>
      <c r="B965" t="str">
        <f t="shared" ref="B965:B1028" si="31">IF($A964&gt;--RIGHT($A$2,LEN($A$2)-8)-1,"",IF(MID($B964,3,4)="1900",CONCATENATE(TEXT(DATEVALUE(MID($B964,15,2)&amp;MID($B964,21,3)&amp;RIGHT($B964,4)),"dd"), "0700-1900", UPPER(TEXT(DATEVALUE(MID($B964,15,2)&amp;MID($B964,21,3)&amp;RIGHT($B964,4)),"mmm")), RIGHT($B964,4)), CONCATENATE(LEFT($B964,2), "1900", MID($B964,12,3), RIGHT($B964,4), "-", TEXT(DATEVALUE(LEFT($B964,2)&amp;MID($B964,12,3)&amp;RIGHT($B964,4))+1,"dd"),"0700", UPPER(TEXT(DATEVALUE(LEFT($B964,2)&amp;MID($B964,12,3)&amp;RIGHT($B964,4))+1,"mmm")), TEXT(DATEVALUE(LEFT($B964,2)&amp;MID($B964,12,3)&amp;RIGHT($B964,4))+1,"yyyy"))))</f>
        <v/>
      </c>
      <c r="C965" s="1" t="str">
        <f>IF($A965&gt;--RIGHT($A$2,LEN($A$2)-8),"",COUNTIF(Table1[SHIFT NOMENCLATURE],$B965))</f>
        <v/>
      </c>
      <c r="D965" s="1" t="str">
        <f>IF($A965&gt;--RIGHT($A$2,LEN($A$2)-8),"",SUMIF(Table1[SHIFT NOMENCLATURE], $B965, Table1[EVIC KILL]))</f>
        <v/>
      </c>
      <c r="E965" s="1" t="str">
        <f>IF($A965&gt;--RIGHT($A$2,LEN($A$2)-8),"",SUMIF(Table1[SHIFT NOMENCLATURE], $B965, Table1[EVIC MOB]))</f>
        <v/>
      </c>
      <c r="F965" s="1" t="str">
        <f>IF($A965&gt;--RIGHT($A$2,LEN($A$2)-8),"",SUMIF(Table1[SHIFT NOMENCLATURE], $B965, Table1[EVIC FIRE]))</f>
        <v/>
      </c>
      <c r="G965" s="1" t="str">
        <f>IF($A965&gt;--RIGHT($A$2,LEN($A$2)-8),"",SUMIF(Table1[SHIFT NOMENCLATURE], $B965, Table1[EKIA]))</f>
        <v/>
      </c>
      <c r="H965" s="1" t="str">
        <f>IF($A965&gt;--RIGHT($A$2,LEN($A$2)-8),"",SUMIF(Table1[SHIFT NOMENCLATURE], $B965, Table1[EWIA]))</f>
        <v/>
      </c>
      <c r="I965" s="1" t="str">
        <f>IF($A965&gt;--RIGHT($A$2,LEN($A$2)-8),"",SUMIF(Table1[SHIFT NOMENCLATURE], $B965, Table1[EPW]))</f>
        <v/>
      </c>
      <c r="J965" s="1" t="str">
        <f>IF($A965&gt;--RIGHT($A$2,LEN($A$2)-8),"",SUMIF(Table1[SHIFT NOMENCLATURE], $B965, Table1[FVIC KILL]))</f>
        <v/>
      </c>
      <c r="K965" s="1" t="str">
        <f>IF($A965&gt;--RIGHT($A$2,LEN($A$2)-8),"",SUMIF(Table1[SHIFT NOMENCLATURE], $B965, Table1[FVIC MOB]))</f>
        <v/>
      </c>
      <c r="L965" s="1" t="str">
        <f>IF($A965&gt;--RIGHT($A$2,LEN($A$2)-8),"",SUMIF(Table1[SHIFT NOMENCLATURE], $B965, Table1[FVIC FIRE]))</f>
        <v/>
      </c>
      <c r="M965" s="1" t="str">
        <f>IF($A965&gt;--RIGHT($A$2,LEN($A$2)-8),"",SUMIF(Table1[SHIFT NOMENCLATURE], $B965, Table1[FKIA]))</f>
        <v/>
      </c>
      <c r="N965" s="1" t="str">
        <f>IF($A965&gt;--RIGHT($A$2,LEN($A$2)-8),"",SUMIF(Table1[SHIFT NOMENCLATURE], $B965, Table1[FWIA]))</f>
        <v/>
      </c>
      <c r="O965" s="1" t="str">
        <f>IF($A965&gt;--RIGHT($A$2,LEN($A$2)-8),"",SUMIF(Table1[SHIFT NOMENCLATURE], $B965, Table1[DUSTWUN]))</f>
        <v/>
      </c>
    </row>
    <row r="966" spans="1:15" x14ac:dyDescent="0.25">
      <c r="A966" s="1" t="str">
        <f t="shared" si="30"/>
        <v/>
      </c>
      <c r="B966" t="str">
        <f t="shared" si="31"/>
        <v/>
      </c>
      <c r="C966" s="1" t="str">
        <f>IF($A966&gt;--RIGHT($A$2,LEN($A$2)-8),"",COUNTIF(Table1[SHIFT NOMENCLATURE],$B966))</f>
        <v/>
      </c>
      <c r="D966" s="1" t="str">
        <f>IF($A966&gt;--RIGHT($A$2,LEN($A$2)-8),"",SUMIF(Table1[SHIFT NOMENCLATURE], $B966, Table1[EVIC KILL]))</f>
        <v/>
      </c>
      <c r="E966" s="1" t="str">
        <f>IF($A966&gt;--RIGHT($A$2,LEN($A$2)-8),"",SUMIF(Table1[SHIFT NOMENCLATURE], $B966, Table1[EVIC MOB]))</f>
        <v/>
      </c>
      <c r="F966" s="1" t="str">
        <f>IF($A966&gt;--RIGHT($A$2,LEN($A$2)-8),"",SUMIF(Table1[SHIFT NOMENCLATURE], $B966, Table1[EVIC FIRE]))</f>
        <v/>
      </c>
      <c r="G966" s="1" t="str">
        <f>IF($A966&gt;--RIGHT($A$2,LEN($A$2)-8),"",SUMIF(Table1[SHIFT NOMENCLATURE], $B966, Table1[EKIA]))</f>
        <v/>
      </c>
      <c r="H966" s="1" t="str">
        <f>IF($A966&gt;--RIGHT($A$2,LEN($A$2)-8),"",SUMIF(Table1[SHIFT NOMENCLATURE], $B966, Table1[EWIA]))</f>
        <v/>
      </c>
      <c r="I966" s="1" t="str">
        <f>IF($A966&gt;--RIGHT($A$2,LEN($A$2)-8),"",SUMIF(Table1[SHIFT NOMENCLATURE], $B966, Table1[EPW]))</f>
        <v/>
      </c>
      <c r="J966" s="1" t="str">
        <f>IF($A966&gt;--RIGHT($A$2,LEN($A$2)-8),"",SUMIF(Table1[SHIFT NOMENCLATURE], $B966, Table1[FVIC KILL]))</f>
        <v/>
      </c>
      <c r="K966" s="1" t="str">
        <f>IF($A966&gt;--RIGHT($A$2,LEN($A$2)-8),"",SUMIF(Table1[SHIFT NOMENCLATURE], $B966, Table1[FVIC MOB]))</f>
        <v/>
      </c>
      <c r="L966" s="1" t="str">
        <f>IF($A966&gt;--RIGHT($A$2,LEN($A$2)-8),"",SUMIF(Table1[SHIFT NOMENCLATURE], $B966, Table1[FVIC FIRE]))</f>
        <v/>
      </c>
      <c r="M966" s="1" t="str">
        <f>IF($A966&gt;--RIGHT($A$2,LEN($A$2)-8),"",SUMIF(Table1[SHIFT NOMENCLATURE], $B966, Table1[FKIA]))</f>
        <v/>
      </c>
      <c r="N966" s="1" t="str">
        <f>IF($A966&gt;--RIGHT($A$2,LEN($A$2)-8),"",SUMIF(Table1[SHIFT NOMENCLATURE], $B966, Table1[FWIA]))</f>
        <v/>
      </c>
      <c r="O966" s="1" t="str">
        <f>IF($A966&gt;--RIGHT($A$2,LEN($A$2)-8),"",SUMIF(Table1[SHIFT NOMENCLATURE], $B966, Table1[DUSTWUN]))</f>
        <v/>
      </c>
    </row>
    <row r="967" spans="1:15" x14ac:dyDescent="0.25">
      <c r="A967" s="1" t="str">
        <f t="shared" si="30"/>
        <v/>
      </c>
      <c r="B967" t="str">
        <f t="shared" si="31"/>
        <v/>
      </c>
      <c r="C967" s="1" t="str">
        <f>IF($A967&gt;--RIGHT($A$2,LEN($A$2)-8),"",COUNTIF(Table1[SHIFT NOMENCLATURE],$B967))</f>
        <v/>
      </c>
      <c r="D967" s="1" t="str">
        <f>IF($A967&gt;--RIGHT($A$2,LEN($A$2)-8),"",SUMIF(Table1[SHIFT NOMENCLATURE], $B967, Table1[EVIC KILL]))</f>
        <v/>
      </c>
      <c r="E967" s="1" t="str">
        <f>IF($A967&gt;--RIGHT($A$2,LEN($A$2)-8),"",SUMIF(Table1[SHIFT NOMENCLATURE], $B967, Table1[EVIC MOB]))</f>
        <v/>
      </c>
      <c r="F967" s="1" t="str">
        <f>IF($A967&gt;--RIGHT($A$2,LEN($A$2)-8),"",SUMIF(Table1[SHIFT NOMENCLATURE], $B967, Table1[EVIC FIRE]))</f>
        <v/>
      </c>
      <c r="G967" s="1" t="str">
        <f>IF($A967&gt;--RIGHT($A$2,LEN($A$2)-8),"",SUMIF(Table1[SHIFT NOMENCLATURE], $B967, Table1[EKIA]))</f>
        <v/>
      </c>
      <c r="H967" s="1" t="str">
        <f>IF($A967&gt;--RIGHT($A$2,LEN($A$2)-8),"",SUMIF(Table1[SHIFT NOMENCLATURE], $B967, Table1[EWIA]))</f>
        <v/>
      </c>
      <c r="I967" s="1" t="str">
        <f>IF($A967&gt;--RIGHT($A$2,LEN($A$2)-8),"",SUMIF(Table1[SHIFT NOMENCLATURE], $B967, Table1[EPW]))</f>
        <v/>
      </c>
      <c r="J967" s="1" t="str">
        <f>IF($A967&gt;--RIGHT($A$2,LEN($A$2)-8),"",SUMIF(Table1[SHIFT NOMENCLATURE], $B967, Table1[FVIC KILL]))</f>
        <v/>
      </c>
      <c r="K967" s="1" t="str">
        <f>IF($A967&gt;--RIGHT($A$2,LEN($A$2)-8),"",SUMIF(Table1[SHIFT NOMENCLATURE], $B967, Table1[FVIC MOB]))</f>
        <v/>
      </c>
      <c r="L967" s="1" t="str">
        <f>IF($A967&gt;--RIGHT($A$2,LEN($A$2)-8),"",SUMIF(Table1[SHIFT NOMENCLATURE], $B967, Table1[FVIC FIRE]))</f>
        <v/>
      </c>
      <c r="M967" s="1" t="str">
        <f>IF($A967&gt;--RIGHT($A$2,LEN($A$2)-8),"",SUMIF(Table1[SHIFT NOMENCLATURE], $B967, Table1[FKIA]))</f>
        <v/>
      </c>
      <c r="N967" s="1" t="str">
        <f>IF($A967&gt;--RIGHT($A$2,LEN($A$2)-8),"",SUMIF(Table1[SHIFT NOMENCLATURE], $B967, Table1[FWIA]))</f>
        <v/>
      </c>
      <c r="O967" s="1" t="str">
        <f>IF($A967&gt;--RIGHT($A$2,LEN($A$2)-8),"",SUMIF(Table1[SHIFT NOMENCLATURE], $B967, Table1[DUSTWUN]))</f>
        <v/>
      </c>
    </row>
    <row r="968" spans="1:15" x14ac:dyDescent="0.25">
      <c r="A968" s="1" t="str">
        <f t="shared" si="30"/>
        <v/>
      </c>
      <c r="B968" t="str">
        <f t="shared" si="31"/>
        <v/>
      </c>
      <c r="C968" s="1" t="str">
        <f>IF($A968&gt;--RIGHT($A$2,LEN($A$2)-8),"",COUNTIF(Table1[SHIFT NOMENCLATURE],$B968))</f>
        <v/>
      </c>
      <c r="D968" s="1" t="str">
        <f>IF($A968&gt;--RIGHT($A$2,LEN($A$2)-8),"",SUMIF(Table1[SHIFT NOMENCLATURE], $B968, Table1[EVIC KILL]))</f>
        <v/>
      </c>
      <c r="E968" s="1" t="str">
        <f>IF($A968&gt;--RIGHT($A$2,LEN($A$2)-8),"",SUMIF(Table1[SHIFT NOMENCLATURE], $B968, Table1[EVIC MOB]))</f>
        <v/>
      </c>
      <c r="F968" s="1" t="str">
        <f>IF($A968&gt;--RIGHT($A$2,LEN($A$2)-8),"",SUMIF(Table1[SHIFT NOMENCLATURE], $B968, Table1[EVIC FIRE]))</f>
        <v/>
      </c>
      <c r="G968" s="1" t="str">
        <f>IF($A968&gt;--RIGHT($A$2,LEN($A$2)-8),"",SUMIF(Table1[SHIFT NOMENCLATURE], $B968, Table1[EKIA]))</f>
        <v/>
      </c>
      <c r="H968" s="1" t="str">
        <f>IF($A968&gt;--RIGHT($A$2,LEN($A$2)-8),"",SUMIF(Table1[SHIFT NOMENCLATURE], $B968, Table1[EWIA]))</f>
        <v/>
      </c>
      <c r="I968" s="1" t="str">
        <f>IF($A968&gt;--RIGHT($A$2,LEN($A$2)-8),"",SUMIF(Table1[SHIFT NOMENCLATURE], $B968, Table1[EPW]))</f>
        <v/>
      </c>
      <c r="J968" s="1" t="str">
        <f>IF($A968&gt;--RIGHT($A$2,LEN($A$2)-8),"",SUMIF(Table1[SHIFT NOMENCLATURE], $B968, Table1[FVIC KILL]))</f>
        <v/>
      </c>
      <c r="K968" s="1" t="str">
        <f>IF($A968&gt;--RIGHT($A$2,LEN($A$2)-8),"",SUMIF(Table1[SHIFT NOMENCLATURE], $B968, Table1[FVIC MOB]))</f>
        <v/>
      </c>
      <c r="L968" s="1" t="str">
        <f>IF($A968&gt;--RIGHT($A$2,LEN($A$2)-8),"",SUMIF(Table1[SHIFT NOMENCLATURE], $B968, Table1[FVIC FIRE]))</f>
        <v/>
      </c>
      <c r="M968" s="1" t="str">
        <f>IF($A968&gt;--RIGHT($A$2,LEN($A$2)-8),"",SUMIF(Table1[SHIFT NOMENCLATURE], $B968, Table1[FKIA]))</f>
        <v/>
      </c>
      <c r="N968" s="1" t="str">
        <f>IF($A968&gt;--RIGHT($A$2,LEN($A$2)-8),"",SUMIF(Table1[SHIFT NOMENCLATURE], $B968, Table1[FWIA]))</f>
        <v/>
      </c>
      <c r="O968" s="1" t="str">
        <f>IF($A968&gt;--RIGHT($A$2,LEN($A$2)-8),"",SUMIF(Table1[SHIFT NOMENCLATURE], $B968, Table1[DUSTWUN]))</f>
        <v/>
      </c>
    </row>
    <row r="969" spans="1:15" x14ac:dyDescent="0.25">
      <c r="A969" s="1" t="str">
        <f t="shared" si="30"/>
        <v/>
      </c>
      <c r="B969" t="str">
        <f t="shared" si="31"/>
        <v/>
      </c>
      <c r="C969" s="1" t="str">
        <f>IF($A969&gt;--RIGHT($A$2,LEN($A$2)-8),"",COUNTIF(Table1[SHIFT NOMENCLATURE],$B969))</f>
        <v/>
      </c>
      <c r="D969" s="1" t="str">
        <f>IF($A969&gt;--RIGHT($A$2,LEN($A$2)-8),"",SUMIF(Table1[SHIFT NOMENCLATURE], $B969, Table1[EVIC KILL]))</f>
        <v/>
      </c>
      <c r="E969" s="1" t="str">
        <f>IF($A969&gt;--RIGHT($A$2,LEN($A$2)-8),"",SUMIF(Table1[SHIFT NOMENCLATURE], $B969, Table1[EVIC MOB]))</f>
        <v/>
      </c>
      <c r="F969" s="1" t="str">
        <f>IF($A969&gt;--RIGHT($A$2,LEN($A$2)-8),"",SUMIF(Table1[SHIFT NOMENCLATURE], $B969, Table1[EVIC FIRE]))</f>
        <v/>
      </c>
      <c r="G969" s="1" t="str">
        <f>IF($A969&gt;--RIGHT($A$2,LEN($A$2)-8),"",SUMIF(Table1[SHIFT NOMENCLATURE], $B969, Table1[EKIA]))</f>
        <v/>
      </c>
      <c r="H969" s="1" t="str">
        <f>IF($A969&gt;--RIGHT($A$2,LEN($A$2)-8),"",SUMIF(Table1[SHIFT NOMENCLATURE], $B969, Table1[EWIA]))</f>
        <v/>
      </c>
      <c r="I969" s="1" t="str">
        <f>IF($A969&gt;--RIGHT($A$2,LEN($A$2)-8),"",SUMIF(Table1[SHIFT NOMENCLATURE], $B969, Table1[EPW]))</f>
        <v/>
      </c>
      <c r="J969" s="1" t="str">
        <f>IF($A969&gt;--RIGHT($A$2,LEN($A$2)-8),"",SUMIF(Table1[SHIFT NOMENCLATURE], $B969, Table1[FVIC KILL]))</f>
        <v/>
      </c>
      <c r="K969" s="1" t="str">
        <f>IF($A969&gt;--RIGHT($A$2,LEN($A$2)-8),"",SUMIF(Table1[SHIFT NOMENCLATURE], $B969, Table1[FVIC MOB]))</f>
        <v/>
      </c>
      <c r="L969" s="1" t="str">
        <f>IF($A969&gt;--RIGHT($A$2,LEN($A$2)-8),"",SUMIF(Table1[SHIFT NOMENCLATURE], $B969, Table1[FVIC FIRE]))</f>
        <v/>
      </c>
      <c r="M969" s="1" t="str">
        <f>IF($A969&gt;--RIGHT($A$2,LEN($A$2)-8),"",SUMIF(Table1[SHIFT NOMENCLATURE], $B969, Table1[FKIA]))</f>
        <v/>
      </c>
      <c r="N969" s="1" t="str">
        <f>IF($A969&gt;--RIGHT($A$2,LEN($A$2)-8),"",SUMIF(Table1[SHIFT NOMENCLATURE], $B969, Table1[FWIA]))</f>
        <v/>
      </c>
      <c r="O969" s="1" t="str">
        <f>IF($A969&gt;--RIGHT($A$2,LEN($A$2)-8),"",SUMIF(Table1[SHIFT NOMENCLATURE], $B969, Table1[DUSTWUN]))</f>
        <v/>
      </c>
    </row>
    <row r="970" spans="1:15" x14ac:dyDescent="0.25">
      <c r="A970" s="1" t="str">
        <f t="shared" si="30"/>
        <v/>
      </c>
      <c r="B970" t="str">
        <f t="shared" si="31"/>
        <v/>
      </c>
      <c r="C970" s="1" t="str">
        <f>IF($A970&gt;--RIGHT($A$2,LEN($A$2)-8),"",COUNTIF(Table1[SHIFT NOMENCLATURE],$B970))</f>
        <v/>
      </c>
      <c r="D970" s="1" t="str">
        <f>IF($A970&gt;--RIGHT($A$2,LEN($A$2)-8),"",SUMIF(Table1[SHIFT NOMENCLATURE], $B970, Table1[EVIC KILL]))</f>
        <v/>
      </c>
      <c r="E970" s="1" t="str">
        <f>IF($A970&gt;--RIGHT($A$2,LEN($A$2)-8),"",SUMIF(Table1[SHIFT NOMENCLATURE], $B970, Table1[EVIC MOB]))</f>
        <v/>
      </c>
      <c r="F970" s="1" t="str">
        <f>IF($A970&gt;--RIGHT($A$2,LEN($A$2)-8),"",SUMIF(Table1[SHIFT NOMENCLATURE], $B970, Table1[EVIC FIRE]))</f>
        <v/>
      </c>
      <c r="G970" s="1" t="str">
        <f>IF($A970&gt;--RIGHT($A$2,LEN($A$2)-8),"",SUMIF(Table1[SHIFT NOMENCLATURE], $B970, Table1[EKIA]))</f>
        <v/>
      </c>
      <c r="H970" s="1" t="str">
        <f>IF($A970&gt;--RIGHT($A$2,LEN($A$2)-8),"",SUMIF(Table1[SHIFT NOMENCLATURE], $B970, Table1[EWIA]))</f>
        <v/>
      </c>
      <c r="I970" s="1" t="str">
        <f>IF($A970&gt;--RIGHT($A$2,LEN($A$2)-8),"",SUMIF(Table1[SHIFT NOMENCLATURE], $B970, Table1[EPW]))</f>
        <v/>
      </c>
      <c r="J970" s="1" t="str">
        <f>IF($A970&gt;--RIGHT($A$2,LEN($A$2)-8),"",SUMIF(Table1[SHIFT NOMENCLATURE], $B970, Table1[FVIC KILL]))</f>
        <v/>
      </c>
      <c r="K970" s="1" t="str">
        <f>IF($A970&gt;--RIGHT($A$2,LEN($A$2)-8),"",SUMIF(Table1[SHIFT NOMENCLATURE], $B970, Table1[FVIC MOB]))</f>
        <v/>
      </c>
      <c r="L970" s="1" t="str">
        <f>IF($A970&gt;--RIGHT($A$2,LEN($A$2)-8),"",SUMIF(Table1[SHIFT NOMENCLATURE], $B970, Table1[FVIC FIRE]))</f>
        <v/>
      </c>
      <c r="M970" s="1" t="str">
        <f>IF($A970&gt;--RIGHT($A$2,LEN($A$2)-8),"",SUMIF(Table1[SHIFT NOMENCLATURE], $B970, Table1[FKIA]))</f>
        <v/>
      </c>
      <c r="N970" s="1" t="str">
        <f>IF($A970&gt;--RIGHT($A$2,LEN($A$2)-8),"",SUMIF(Table1[SHIFT NOMENCLATURE], $B970, Table1[FWIA]))</f>
        <v/>
      </c>
      <c r="O970" s="1" t="str">
        <f>IF($A970&gt;--RIGHT($A$2,LEN($A$2)-8),"",SUMIF(Table1[SHIFT NOMENCLATURE], $B970, Table1[DUSTWUN]))</f>
        <v/>
      </c>
    </row>
    <row r="971" spans="1:15" x14ac:dyDescent="0.25">
      <c r="A971" s="1" t="str">
        <f t="shared" si="30"/>
        <v/>
      </c>
      <c r="B971" t="str">
        <f t="shared" si="31"/>
        <v/>
      </c>
      <c r="C971" s="1" t="str">
        <f>IF($A971&gt;--RIGHT($A$2,LEN($A$2)-8),"",COUNTIF(Table1[SHIFT NOMENCLATURE],$B971))</f>
        <v/>
      </c>
      <c r="D971" s="1" t="str">
        <f>IF($A971&gt;--RIGHT($A$2,LEN($A$2)-8),"",SUMIF(Table1[SHIFT NOMENCLATURE], $B971, Table1[EVIC KILL]))</f>
        <v/>
      </c>
      <c r="E971" s="1" t="str">
        <f>IF($A971&gt;--RIGHT($A$2,LEN($A$2)-8),"",SUMIF(Table1[SHIFT NOMENCLATURE], $B971, Table1[EVIC MOB]))</f>
        <v/>
      </c>
      <c r="F971" s="1" t="str">
        <f>IF($A971&gt;--RIGHT($A$2,LEN($A$2)-8),"",SUMIF(Table1[SHIFT NOMENCLATURE], $B971, Table1[EVIC FIRE]))</f>
        <v/>
      </c>
      <c r="G971" s="1" t="str">
        <f>IF($A971&gt;--RIGHT($A$2,LEN($A$2)-8),"",SUMIF(Table1[SHIFT NOMENCLATURE], $B971, Table1[EKIA]))</f>
        <v/>
      </c>
      <c r="H971" s="1" t="str">
        <f>IF($A971&gt;--RIGHT($A$2,LEN($A$2)-8),"",SUMIF(Table1[SHIFT NOMENCLATURE], $B971, Table1[EWIA]))</f>
        <v/>
      </c>
      <c r="I971" s="1" t="str">
        <f>IF($A971&gt;--RIGHT($A$2,LEN($A$2)-8),"",SUMIF(Table1[SHIFT NOMENCLATURE], $B971, Table1[EPW]))</f>
        <v/>
      </c>
      <c r="J971" s="1" t="str">
        <f>IF($A971&gt;--RIGHT($A$2,LEN($A$2)-8),"",SUMIF(Table1[SHIFT NOMENCLATURE], $B971, Table1[FVIC KILL]))</f>
        <v/>
      </c>
      <c r="K971" s="1" t="str">
        <f>IF($A971&gt;--RIGHT($A$2,LEN($A$2)-8),"",SUMIF(Table1[SHIFT NOMENCLATURE], $B971, Table1[FVIC MOB]))</f>
        <v/>
      </c>
      <c r="L971" s="1" t="str">
        <f>IF($A971&gt;--RIGHT($A$2,LEN($A$2)-8),"",SUMIF(Table1[SHIFT NOMENCLATURE], $B971, Table1[FVIC FIRE]))</f>
        <v/>
      </c>
      <c r="M971" s="1" t="str">
        <f>IF($A971&gt;--RIGHT($A$2,LEN($A$2)-8),"",SUMIF(Table1[SHIFT NOMENCLATURE], $B971, Table1[FKIA]))</f>
        <v/>
      </c>
      <c r="N971" s="1" t="str">
        <f>IF($A971&gt;--RIGHT($A$2,LEN($A$2)-8),"",SUMIF(Table1[SHIFT NOMENCLATURE], $B971, Table1[FWIA]))</f>
        <v/>
      </c>
      <c r="O971" s="1" t="str">
        <f>IF($A971&gt;--RIGHT($A$2,LEN($A$2)-8),"",SUMIF(Table1[SHIFT NOMENCLATURE], $B971, Table1[DUSTWUN]))</f>
        <v/>
      </c>
    </row>
    <row r="972" spans="1:15" x14ac:dyDescent="0.25">
      <c r="A972" s="1" t="str">
        <f t="shared" si="30"/>
        <v/>
      </c>
      <c r="B972" t="str">
        <f t="shared" si="31"/>
        <v/>
      </c>
      <c r="C972" s="1" t="str">
        <f>IF($A972&gt;--RIGHT($A$2,LEN($A$2)-8),"",COUNTIF(Table1[SHIFT NOMENCLATURE],$B972))</f>
        <v/>
      </c>
      <c r="D972" s="1" t="str">
        <f>IF($A972&gt;--RIGHT($A$2,LEN($A$2)-8),"",SUMIF(Table1[SHIFT NOMENCLATURE], $B972, Table1[EVIC KILL]))</f>
        <v/>
      </c>
      <c r="E972" s="1" t="str">
        <f>IF($A972&gt;--RIGHT($A$2,LEN($A$2)-8),"",SUMIF(Table1[SHIFT NOMENCLATURE], $B972, Table1[EVIC MOB]))</f>
        <v/>
      </c>
      <c r="F972" s="1" t="str">
        <f>IF($A972&gt;--RIGHT($A$2,LEN($A$2)-8),"",SUMIF(Table1[SHIFT NOMENCLATURE], $B972, Table1[EVIC FIRE]))</f>
        <v/>
      </c>
      <c r="G972" s="1" t="str">
        <f>IF($A972&gt;--RIGHT($A$2,LEN($A$2)-8),"",SUMIF(Table1[SHIFT NOMENCLATURE], $B972, Table1[EKIA]))</f>
        <v/>
      </c>
      <c r="H972" s="1" t="str">
        <f>IF($A972&gt;--RIGHT($A$2,LEN($A$2)-8),"",SUMIF(Table1[SHIFT NOMENCLATURE], $B972, Table1[EWIA]))</f>
        <v/>
      </c>
      <c r="I972" s="1" t="str">
        <f>IF($A972&gt;--RIGHT($A$2,LEN($A$2)-8),"",SUMIF(Table1[SHIFT NOMENCLATURE], $B972, Table1[EPW]))</f>
        <v/>
      </c>
      <c r="J972" s="1" t="str">
        <f>IF($A972&gt;--RIGHT($A$2,LEN($A$2)-8),"",SUMIF(Table1[SHIFT NOMENCLATURE], $B972, Table1[FVIC KILL]))</f>
        <v/>
      </c>
      <c r="K972" s="1" t="str">
        <f>IF($A972&gt;--RIGHT($A$2,LEN($A$2)-8),"",SUMIF(Table1[SHIFT NOMENCLATURE], $B972, Table1[FVIC MOB]))</f>
        <v/>
      </c>
      <c r="L972" s="1" t="str">
        <f>IF($A972&gt;--RIGHT($A$2,LEN($A$2)-8),"",SUMIF(Table1[SHIFT NOMENCLATURE], $B972, Table1[FVIC FIRE]))</f>
        <v/>
      </c>
      <c r="M972" s="1" t="str">
        <f>IF($A972&gt;--RIGHT($A$2,LEN($A$2)-8),"",SUMIF(Table1[SHIFT NOMENCLATURE], $B972, Table1[FKIA]))</f>
        <v/>
      </c>
      <c r="N972" s="1" t="str">
        <f>IF($A972&gt;--RIGHT($A$2,LEN($A$2)-8),"",SUMIF(Table1[SHIFT NOMENCLATURE], $B972, Table1[FWIA]))</f>
        <v/>
      </c>
      <c r="O972" s="1" t="str">
        <f>IF($A972&gt;--RIGHT($A$2,LEN($A$2)-8),"",SUMIF(Table1[SHIFT NOMENCLATURE], $B972, Table1[DUSTWUN]))</f>
        <v/>
      </c>
    </row>
    <row r="973" spans="1:15" x14ac:dyDescent="0.25">
      <c r="A973" s="1" t="str">
        <f t="shared" si="30"/>
        <v/>
      </c>
      <c r="B973" t="str">
        <f t="shared" si="31"/>
        <v/>
      </c>
      <c r="C973" s="1" t="str">
        <f>IF($A973&gt;--RIGHT($A$2,LEN($A$2)-8),"",COUNTIF(Table1[SHIFT NOMENCLATURE],$B973))</f>
        <v/>
      </c>
      <c r="D973" s="1" t="str">
        <f>IF($A973&gt;--RIGHT($A$2,LEN($A$2)-8),"",SUMIF(Table1[SHIFT NOMENCLATURE], $B973, Table1[EVIC KILL]))</f>
        <v/>
      </c>
      <c r="E973" s="1" t="str">
        <f>IF($A973&gt;--RIGHT($A$2,LEN($A$2)-8),"",SUMIF(Table1[SHIFT NOMENCLATURE], $B973, Table1[EVIC MOB]))</f>
        <v/>
      </c>
      <c r="F973" s="1" t="str">
        <f>IF($A973&gt;--RIGHT($A$2,LEN($A$2)-8),"",SUMIF(Table1[SHIFT NOMENCLATURE], $B973, Table1[EVIC FIRE]))</f>
        <v/>
      </c>
      <c r="G973" s="1" t="str">
        <f>IF($A973&gt;--RIGHT($A$2,LEN($A$2)-8),"",SUMIF(Table1[SHIFT NOMENCLATURE], $B973, Table1[EKIA]))</f>
        <v/>
      </c>
      <c r="H973" s="1" t="str">
        <f>IF($A973&gt;--RIGHT($A$2,LEN($A$2)-8),"",SUMIF(Table1[SHIFT NOMENCLATURE], $B973, Table1[EWIA]))</f>
        <v/>
      </c>
      <c r="I973" s="1" t="str">
        <f>IF($A973&gt;--RIGHT($A$2,LEN($A$2)-8),"",SUMIF(Table1[SHIFT NOMENCLATURE], $B973, Table1[EPW]))</f>
        <v/>
      </c>
      <c r="J973" s="1" t="str">
        <f>IF($A973&gt;--RIGHT($A$2,LEN($A$2)-8),"",SUMIF(Table1[SHIFT NOMENCLATURE], $B973, Table1[FVIC KILL]))</f>
        <v/>
      </c>
      <c r="K973" s="1" t="str">
        <f>IF($A973&gt;--RIGHT($A$2,LEN($A$2)-8),"",SUMIF(Table1[SHIFT NOMENCLATURE], $B973, Table1[FVIC MOB]))</f>
        <v/>
      </c>
      <c r="L973" s="1" t="str">
        <f>IF($A973&gt;--RIGHT($A$2,LEN($A$2)-8),"",SUMIF(Table1[SHIFT NOMENCLATURE], $B973, Table1[FVIC FIRE]))</f>
        <v/>
      </c>
      <c r="M973" s="1" t="str">
        <f>IF($A973&gt;--RIGHT($A$2,LEN($A$2)-8),"",SUMIF(Table1[SHIFT NOMENCLATURE], $B973, Table1[FKIA]))</f>
        <v/>
      </c>
      <c r="N973" s="1" t="str">
        <f>IF($A973&gt;--RIGHT($A$2,LEN($A$2)-8),"",SUMIF(Table1[SHIFT NOMENCLATURE], $B973, Table1[FWIA]))</f>
        <v/>
      </c>
      <c r="O973" s="1" t="str">
        <f>IF($A973&gt;--RIGHT($A$2,LEN($A$2)-8),"",SUMIF(Table1[SHIFT NOMENCLATURE], $B973, Table1[DUSTWUN]))</f>
        <v/>
      </c>
    </row>
    <row r="974" spans="1:15" x14ac:dyDescent="0.25">
      <c r="A974" s="1" t="str">
        <f t="shared" si="30"/>
        <v/>
      </c>
      <c r="B974" t="str">
        <f t="shared" si="31"/>
        <v/>
      </c>
      <c r="C974" s="1" t="str">
        <f>IF($A974&gt;--RIGHT($A$2,LEN($A$2)-8),"",COUNTIF(Table1[SHIFT NOMENCLATURE],$B974))</f>
        <v/>
      </c>
      <c r="D974" s="1" t="str">
        <f>IF($A974&gt;--RIGHT($A$2,LEN($A$2)-8),"",SUMIF(Table1[SHIFT NOMENCLATURE], $B974, Table1[EVIC KILL]))</f>
        <v/>
      </c>
      <c r="E974" s="1" t="str">
        <f>IF($A974&gt;--RIGHT($A$2,LEN($A$2)-8),"",SUMIF(Table1[SHIFT NOMENCLATURE], $B974, Table1[EVIC MOB]))</f>
        <v/>
      </c>
      <c r="F974" s="1" t="str">
        <f>IF($A974&gt;--RIGHT($A$2,LEN($A$2)-8),"",SUMIF(Table1[SHIFT NOMENCLATURE], $B974, Table1[EVIC FIRE]))</f>
        <v/>
      </c>
      <c r="G974" s="1" t="str">
        <f>IF($A974&gt;--RIGHT($A$2,LEN($A$2)-8),"",SUMIF(Table1[SHIFT NOMENCLATURE], $B974, Table1[EKIA]))</f>
        <v/>
      </c>
      <c r="H974" s="1" t="str">
        <f>IF($A974&gt;--RIGHT($A$2,LEN($A$2)-8),"",SUMIF(Table1[SHIFT NOMENCLATURE], $B974, Table1[EWIA]))</f>
        <v/>
      </c>
      <c r="I974" s="1" t="str">
        <f>IF($A974&gt;--RIGHT($A$2,LEN($A$2)-8),"",SUMIF(Table1[SHIFT NOMENCLATURE], $B974, Table1[EPW]))</f>
        <v/>
      </c>
      <c r="J974" s="1" t="str">
        <f>IF($A974&gt;--RIGHT($A$2,LEN($A$2)-8),"",SUMIF(Table1[SHIFT NOMENCLATURE], $B974, Table1[FVIC KILL]))</f>
        <v/>
      </c>
      <c r="K974" s="1" t="str">
        <f>IF($A974&gt;--RIGHT($A$2,LEN($A$2)-8),"",SUMIF(Table1[SHIFT NOMENCLATURE], $B974, Table1[FVIC MOB]))</f>
        <v/>
      </c>
      <c r="L974" s="1" t="str">
        <f>IF($A974&gt;--RIGHT($A$2,LEN($A$2)-8),"",SUMIF(Table1[SHIFT NOMENCLATURE], $B974, Table1[FVIC FIRE]))</f>
        <v/>
      </c>
      <c r="M974" s="1" t="str">
        <f>IF($A974&gt;--RIGHT($A$2,LEN($A$2)-8),"",SUMIF(Table1[SHIFT NOMENCLATURE], $B974, Table1[FKIA]))</f>
        <v/>
      </c>
      <c r="N974" s="1" t="str">
        <f>IF($A974&gt;--RIGHT($A$2,LEN($A$2)-8),"",SUMIF(Table1[SHIFT NOMENCLATURE], $B974, Table1[FWIA]))</f>
        <v/>
      </c>
      <c r="O974" s="1" t="str">
        <f>IF($A974&gt;--RIGHT($A$2,LEN($A$2)-8),"",SUMIF(Table1[SHIFT NOMENCLATURE], $B974, Table1[DUSTWUN]))</f>
        <v/>
      </c>
    </row>
    <row r="975" spans="1:15" x14ac:dyDescent="0.25">
      <c r="A975" s="1" t="str">
        <f t="shared" si="30"/>
        <v/>
      </c>
      <c r="B975" t="str">
        <f t="shared" si="31"/>
        <v/>
      </c>
      <c r="C975" s="1" t="str">
        <f>IF($A975&gt;--RIGHT($A$2,LEN($A$2)-8),"",COUNTIF(Table1[SHIFT NOMENCLATURE],$B975))</f>
        <v/>
      </c>
      <c r="D975" s="1" t="str">
        <f>IF($A975&gt;--RIGHT($A$2,LEN($A$2)-8),"",SUMIF(Table1[SHIFT NOMENCLATURE], $B975, Table1[EVIC KILL]))</f>
        <v/>
      </c>
      <c r="E975" s="1" t="str">
        <f>IF($A975&gt;--RIGHT($A$2,LEN($A$2)-8),"",SUMIF(Table1[SHIFT NOMENCLATURE], $B975, Table1[EVIC MOB]))</f>
        <v/>
      </c>
      <c r="F975" s="1" t="str">
        <f>IF($A975&gt;--RIGHT($A$2,LEN($A$2)-8),"",SUMIF(Table1[SHIFT NOMENCLATURE], $B975, Table1[EVIC FIRE]))</f>
        <v/>
      </c>
      <c r="G975" s="1" t="str">
        <f>IF($A975&gt;--RIGHT($A$2,LEN($A$2)-8),"",SUMIF(Table1[SHIFT NOMENCLATURE], $B975, Table1[EKIA]))</f>
        <v/>
      </c>
      <c r="H975" s="1" t="str">
        <f>IF($A975&gt;--RIGHT($A$2,LEN($A$2)-8),"",SUMIF(Table1[SHIFT NOMENCLATURE], $B975, Table1[EWIA]))</f>
        <v/>
      </c>
      <c r="I975" s="1" t="str">
        <f>IF($A975&gt;--RIGHT($A$2,LEN($A$2)-8),"",SUMIF(Table1[SHIFT NOMENCLATURE], $B975, Table1[EPW]))</f>
        <v/>
      </c>
      <c r="J975" s="1" t="str">
        <f>IF($A975&gt;--RIGHT($A$2,LEN($A$2)-8),"",SUMIF(Table1[SHIFT NOMENCLATURE], $B975, Table1[FVIC KILL]))</f>
        <v/>
      </c>
      <c r="K975" s="1" t="str">
        <f>IF($A975&gt;--RIGHT($A$2,LEN($A$2)-8),"",SUMIF(Table1[SHIFT NOMENCLATURE], $B975, Table1[FVIC MOB]))</f>
        <v/>
      </c>
      <c r="L975" s="1" t="str">
        <f>IF($A975&gt;--RIGHT($A$2,LEN($A$2)-8),"",SUMIF(Table1[SHIFT NOMENCLATURE], $B975, Table1[FVIC FIRE]))</f>
        <v/>
      </c>
      <c r="M975" s="1" t="str">
        <f>IF($A975&gt;--RIGHT($A$2,LEN($A$2)-8),"",SUMIF(Table1[SHIFT NOMENCLATURE], $B975, Table1[FKIA]))</f>
        <v/>
      </c>
      <c r="N975" s="1" t="str">
        <f>IF($A975&gt;--RIGHT($A$2,LEN($A$2)-8),"",SUMIF(Table1[SHIFT NOMENCLATURE], $B975, Table1[FWIA]))</f>
        <v/>
      </c>
      <c r="O975" s="1" t="str">
        <f>IF($A975&gt;--RIGHT($A$2,LEN($A$2)-8),"",SUMIF(Table1[SHIFT NOMENCLATURE], $B975, Table1[DUSTWUN]))</f>
        <v/>
      </c>
    </row>
    <row r="976" spans="1:15" x14ac:dyDescent="0.25">
      <c r="A976" s="1" t="str">
        <f t="shared" si="30"/>
        <v/>
      </c>
      <c r="B976" t="str">
        <f t="shared" si="31"/>
        <v/>
      </c>
      <c r="C976" s="1" t="str">
        <f>IF($A976&gt;--RIGHT($A$2,LEN($A$2)-8),"",COUNTIF(Table1[SHIFT NOMENCLATURE],$B976))</f>
        <v/>
      </c>
      <c r="D976" s="1" t="str">
        <f>IF($A976&gt;--RIGHT($A$2,LEN($A$2)-8),"",SUMIF(Table1[SHIFT NOMENCLATURE], $B976, Table1[EVIC KILL]))</f>
        <v/>
      </c>
      <c r="E976" s="1" t="str">
        <f>IF($A976&gt;--RIGHT($A$2,LEN($A$2)-8),"",SUMIF(Table1[SHIFT NOMENCLATURE], $B976, Table1[EVIC MOB]))</f>
        <v/>
      </c>
      <c r="F976" s="1" t="str">
        <f>IF($A976&gt;--RIGHT($A$2,LEN($A$2)-8),"",SUMIF(Table1[SHIFT NOMENCLATURE], $B976, Table1[EVIC FIRE]))</f>
        <v/>
      </c>
      <c r="G976" s="1" t="str">
        <f>IF($A976&gt;--RIGHT($A$2,LEN($A$2)-8),"",SUMIF(Table1[SHIFT NOMENCLATURE], $B976, Table1[EKIA]))</f>
        <v/>
      </c>
      <c r="H976" s="1" t="str">
        <f>IF($A976&gt;--RIGHT($A$2,LEN($A$2)-8),"",SUMIF(Table1[SHIFT NOMENCLATURE], $B976, Table1[EWIA]))</f>
        <v/>
      </c>
      <c r="I976" s="1" t="str">
        <f>IF($A976&gt;--RIGHT($A$2,LEN($A$2)-8),"",SUMIF(Table1[SHIFT NOMENCLATURE], $B976, Table1[EPW]))</f>
        <v/>
      </c>
      <c r="J976" s="1" t="str">
        <f>IF($A976&gt;--RIGHT($A$2,LEN($A$2)-8),"",SUMIF(Table1[SHIFT NOMENCLATURE], $B976, Table1[FVIC KILL]))</f>
        <v/>
      </c>
      <c r="K976" s="1" t="str">
        <f>IF($A976&gt;--RIGHT($A$2,LEN($A$2)-8),"",SUMIF(Table1[SHIFT NOMENCLATURE], $B976, Table1[FVIC MOB]))</f>
        <v/>
      </c>
      <c r="L976" s="1" t="str">
        <f>IF($A976&gt;--RIGHT($A$2,LEN($A$2)-8),"",SUMIF(Table1[SHIFT NOMENCLATURE], $B976, Table1[FVIC FIRE]))</f>
        <v/>
      </c>
      <c r="M976" s="1" t="str">
        <f>IF($A976&gt;--RIGHT($A$2,LEN($A$2)-8),"",SUMIF(Table1[SHIFT NOMENCLATURE], $B976, Table1[FKIA]))</f>
        <v/>
      </c>
      <c r="N976" s="1" t="str">
        <f>IF($A976&gt;--RIGHT($A$2,LEN($A$2)-8),"",SUMIF(Table1[SHIFT NOMENCLATURE], $B976, Table1[FWIA]))</f>
        <v/>
      </c>
      <c r="O976" s="1" t="str">
        <f>IF($A976&gt;--RIGHT($A$2,LEN($A$2)-8),"",SUMIF(Table1[SHIFT NOMENCLATURE], $B976, Table1[DUSTWUN]))</f>
        <v/>
      </c>
    </row>
    <row r="977" spans="1:15" x14ac:dyDescent="0.25">
      <c r="A977" s="1" t="str">
        <f t="shared" si="30"/>
        <v/>
      </c>
      <c r="B977" t="str">
        <f t="shared" si="31"/>
        <v/>
      </c>
      <c r="C977" s="1" t="str">
        <f>IF($A977&gt;--RIGHT($A$2,LEN($A$2)-8),"",COUNTIF(Table1[SHIFT NOMENCLATURE],$B977))</f>
        <v/>
      </c>
      <c r="D977" s="1" t="str">
        <f>IF($A977&gt;--RIGHT($A$2,LEN($A$2)-8),"",SUMIF(Table1[SHIFT NOMENCLATURE], $B977, Table1[EVIC KILL]))</f>
        <v/>
      </c>
      <c r="E977" s="1" t="str">
        <f>IF($A977&gt;--RIGHT($A$2,LEN($A$2)-8),"",SUMIF(Table1[SHIFT NOMENCLATURE], $B977, Table1[EVIC MOB]))</f>
        <v/>
      </c>
      <c r="F977" s="1" t="str">
        <f>IF($A977&gt;--RIGHT($A$2,LEN($A$2)-8),"",SUMIF(Table1[SHIFT NOMENCLATURE], $B977, Table1[EVIC FIRE]))</f>
        <v/>
      </c>
      <c r="G977" s="1" t="str">
        <f>IF($A977&gt;--RIGHT($A$2,LEN($A$2)-8),"",SUMIF(Table1[SHIFT NOMENCLATURE], $B977, Table1[EKIA]))</f>
        <v/>
      </c>
      <c r="H977" s="1" t="str">
        <f>IF($A977&gt;--RIGHT($A$2,LEN($A$2)-8),"",SUMIF(Table1[SHIFT NOMENCLATURE], $B977, Table1[EWIA]))</f>
        <v/>
      </c>
      <c r="I977" s="1" t="str">
        <f>IF($A977&gt;--RIGHT($A$2,LEN($A$2)-8),"",SUMIF(Table1[SHIFT NOMENCLATURE], $B977, Table1[EPW]))</f>
        <v/>
      </c>
      <c r="J977" s="1" t="str">
        <f>IF($A977&gt;--RIGHT($A$2,LEN($A$2)-8),"",SUMIF(Table1[SHIFT NOMENCLATURE], $B977, Table1[FVIC KILL]))</f>
        <v/>
      </c>
      <c r="K977" s="1" t="str">
        <f>IF($A977&gt;--RIGHT($A$2,LEN($A$2)-8),"",SUMIF(Table1[SHIFT NOMENCLATURE], $B977, Table1[FVIC MOB]))</f>
        <v/>
      </c>
      <c r="L977" s="1" t="str">
        <f>IF($A977&gt;--RIGHT($A$2,LEN($A$2)-8),"",SUMIF(Table1[SHIFT NOMENCLATURE], $B977, Table1[FVIC FIRE]))</f>
        <v/>
      </c>
      <c r="M977" s="1" t="str">
        <f>IF($A977&gt;--RIGHT($A$2,LEN($A$2)-8),"",SUMIF(Table1[SHIFT NOMENCLATURE], $B977, Table1[FKIA]))</f>
        <v/>
      </c>
      <c r="N977" s="1" t="str">
        <f>IF($A977&gt;--RIGHT($A$2,LEN($A$2)-8),"",SUMIF(Table1[SHIFT NOMENCLATURE], $B977, Table1[FWIA]))</f>
        <v/>
      </c>
      <c r="O977" s="1" t="str">
        <f>IF($A977&gt;--RIGHT($A$2,LEN($A$2)-8),"",SUMIF(Table1[SHIFT NOMENCLATURE], $B977, Table1[DUSTWUN]))</f>
        <v/>
      </c>
    </row>
    <row r="978" spans="1:15" x14ac:dyDescent="0.25">
      <c r="A978" s="1" t="str">
        <f t="shared" si="30"/>
        <v/>
      </c>
      <c r="B978" t="str">
        <f t="shared" si="31"/>
        <v/>
      </c>
      <c r="C978" s="1" t="str">
        <f>IF($A978&gt;--RIGHT($A$2,LEN($A$2)-8),"",COUNTIF(Table1[SHIFT NOMENCLATURE],$B978))</f>
        <v/>
      </c>
      <c r="D978" s="1" t="str">
        <f>IF($A978&gt;--RIGHT($A$2,LEN($A$2)-8),"",SUMIF(Table1[SHIFT NOMENCLATURE], $B978, Table1[EVIC KILL]))</f>
        <v/>
      </c>
      <c r="E978" s="1" t="str">
        <f>IF($A978&gt;--RIGHT($A$2,LEN($A$2)-8),"",SUMIF(Table1[SHIFT NOMENCLATURE], $B978, Table1[EVIC MOB]))</f>
        <v/>
      </c>
      <c r="F978" s="1" t="str">
        <f>IF($A978&gt;--RIGHT($A$2,LEN($A$2)-8),"",SUMIF(Table1[SHIFT NOMENCLATURE], $B978, Table1[EVIC FIRE]))</f>
        <v/>
      </c>
      <c r="G978" s="1" t="str">
        <f>IF($A978&gt;--RIGHT($A$2,LEN($A$2)-8),"",SUMIF(Table1[SHIFT NOMENCLATURE], $B978, Table1[EKIA]))</f>
        <v/>
      </c>
      <c r="H978" s="1" t="str">
        <f>IF($A978&gt;--RIGHT($A$2,LEN($A$2)-8),"",SUMIF(Table1[SHIFT NOMENCLATURE], $B978, Table1[EWIA]))</f>
        <v/>
      </c>
      <c r="I978" s="1" t="str">
        <f>IF($A978&gt;--RIGHT($A$2,LEN($A$2)-8),"",SUMIF(Table1[SHIFT NOMENCLATURE], $B978, Table1[EPW]))</f>
        <v/>
      </c>
      <c r="J978" s="1" t="str">
        <f>IF($A978&gt;--RIGHT($A$2,LEN($A$2)-8),"",SUMIF(Table1[SHIFT NOMENCLATURE], $B978, Table1[FVIC KILL]))</f>
        <v/>
      </c>
      <c r="K978" s="1" t="str">
        <f>IF($A978&gt;--RIGHT($A$2,LEN($A$2)-8),"",SUMIF(Table1[SHIFT NOMENCLATURE], $B978, Table1[FVIC MOB]))</f>
        <v/>
      </c>
      <c r="L978" s="1" t="str">
        <f>IF($A978&gt;--RIGHT($A$2,LEN($A$2)-8),"",SUMIF(Table1[SHIFT NOMENCLATURE], $B978, Table1[FVIC FIRE]))</f>
        <v/>
      </c>
      <c r="M978" s="1" t="str">
        <f>IF($A978&gt;--RIGHT($A$2,LEN($A$2)-8),"",SUMIF(Table1[SHIFT NOMENCLATURE], $B978, Table1[FKIA]))</f>
        <v/>
      </c>
      <c r="N978" s="1" t="str">
        <f>IF($A978&gt;--RIGHT($A$2,LEN($A$2)-8),"",SUMIF(Table1[SHIFT NOMENCLATURE], $B978, Table1[FWIA]))</f>
        <v/>
      </c>
      <c r="O978" s="1" t="str">
        <f>IF($A978&gt;--RIGHT($A$2,LEN($A$2)-8),"",SUMIF(Table1[SHIFT NOMENCLATURE], $B978, Table1[DUSTWUN]))</f>
        <v/>
      </c>
    </row>
    <row r="979" spans="1:15" x14ac:dyDescent="0.25">
      <c r="A979" s="1" t="str">
        <f t="shared" si="30"/>
        <v/>
      </c>
      <c r="B979" t="str">
        <f t="shared" si="31"/>
        <v/>
      </c>
      <c r="C979" s="1" t="str">
        <f>IF($A979&gt;--RIGHT($A$2,LEN($A$2)-8),"",COUNTIF(Table1[SHIFT NOMENCLATURE],$B979))</f>
        <v/>
      </c>
      <c r="D979" s="1" t="str">
        <f>IF($A979&gt;--RIGHT($A$2,LEN($A$2)-8),"",SUMIF(Table1[SHIFT NOMENCLATURE], $B979, Table1[EVIC KILL]))</f>
        <v/>
      </c>
      <c r="E979" s="1" t="str">
        <f>IF($A979&gt;--RIGHT($A$2,LEN($A$2)-8),"",SUMIF(Table1[SHIFT NOMENCLATURE], $B979, Table1[EVIC MOB]))</f>
        <v/>
      </c>
      <c r="F979" s="1" t="str">
        <f>IF($A979&gt;--RIGHT($A$2,LEN($A$2)-8),"",SUMIF(Table1[SHIFT NOMENCLATURE], $B979, Table1[EVIC FIRE]))</f>
        <v/>
      </c>
      <c r="G979" s="1" t="str">
        <f>IF($A979&gt;--RIGHT($A$2,LEN($A$2)-8),"",SUMIF(Table1[SHIFT NOMENCLATURE], $B979, Table1[EKIA]))</f>
        <v/>
      </c>
      <c r="H979" s="1" t="str">
        <f>IF($A979&gt;--RIGHT($A$2,LEN($A$2)-8),"",SUMIF(Table1[SHIFT NOMENCLATURE], $B979, Table1[EWIA]))</f>
        <v/>
      </c>
      <c r="I979" s="1" t="str">
        <f>IF($A979&gt;--RIGHT($A$2,LEN($A$2)-8),"",SUMIF(Table1[SHIFT NOMENCLATURE], $B979, Table1[EPW]))</f>
        <v/>
      </c>
      <c r="J979" s="1" t="str">
        <f>IF($A979&gt;--RIGHT($A$2,LEN($A$2)-8),"",SUMIF(Table1[SHIFT NOMENCLATURE], $B979, Table1[FVIC KILL]))</f>
        <v/>
      </c>
      <c r="K979" s="1" t="str">
        <f>IF($A979&gt;--RIGHT($A$2,LEN($A$2)-8),"",SUMIF(Table1[SHIFT NOMENCLATURE], $B979, Table1[FVIC MOB]))</f>
        <v/>
      </c>
      <c r="L979" s="1" t="str">
        <f>IF($A979&gt;--RIGHT($A$2,LEN($A$2)-8),"",SUMIF(Table1[SHIFT NOMENCLATURE], $B979, Table1[FVIC FIRE]))</f>
        <v/>
      </c>
      <c r="M979" s="1" t="str">
        <f>IF($A979&gt;--RIGHT($A$2,LEN($A$2)-8),"",SUMIF(Table1[SHIFT NOMENCLATURE], $B979, Table1[FKIA]))</f>
        <v/>
      </c>
      <c r="N979" s="1" t="str">
        <f>IF($A979&gt;--RIGHT($A$2,LEN($A$2)-8),"",SUMIF(Table1[SHIFT NOMENCLATURE], $B979, Table1[FWIA]))</f>
        <v/>
      </c>
      <c r="O979" s="1" t="str">
        <f>IF($A979&gt;--RIGHT($A$2,LEN($A$2)-8),"",SUMIF(Table1[SHIFT NOMENCLATURE], $B979, Table1[DUSTWUN]))</f>
        <v/>
      </c>
    </row>
    <row r="980" spans="1:15" x14ac:dyDescent="0.25">
      <c r="A980" s="1" t="str">
        <f t="shared" si="30"/>
        <v/>
      </c>
      <c r="B980" t="str">
        <f t="shared" si="31"/>
        <v/>
      </c>
      <c r="C980" s="1" t="str">
        <f>IF($A980&gt;--RIGHT($A$2,LEN($A$2)-8),"",COUNTIF(Table1[SHIFT NOMENCLATURE],$B980))</f>
        <v/>
      </c>
      <c r="D980" s="1" t="str">
        <f>IF($A980&gt;--RIGHT($A$2,LEN($A$2)-8),"",SUMIF(Table1[SHIFT NOMENCLATURE], $B980, Table1[EVIC KILL]))</f>
        <v/>
      </c>
      <c r="E980" s="1" t="str">
        <f>IF($A980&gt;--RIGHT($A$2,LEN($A$2)-8),"",SUMIF(Table1[SHIFT NOMENCLATURE], $B980, Table1[EVIC MOB]))</f>
        <v/>
      </c>
      <c r="F980" s="1" t="str">
        <f>IF($A980&gt;--RIGHT($A$2,LEN($A$2)-8),"",SUMIF(Table1[SHIFT NOMENCLATURE], $B980, Table1[EVIC FIRE]))</f>
        <v/>
      </c>
      <c r="G980" s="1" t="str">
        <f>IF($A980&gt;--RIGHT($A$2,LEN($A$2)-8),"",SUMIF(Table1[SHIFT NOMENCLATURE], $B980, Table1[EKIA]))</f>
        <v/>
      </c>
      <c r="H980" s="1" t="str">
        <f>IF($A980&gt;--RIGHT($A$2,LEN($A$2)-8),"",SUMIF(Table1[SHIFT NOMENCLATURE], $B980, Table1[EWIA]))</f>
        <v/>
      </c>
      <c r="I980" s="1" t="str">
        <f>IF($A980&gt;--RIGHT($A$2,LEN($A$2)-8),"",SUMIF(Table1[SHIFT NOMENCLATURE], $B980, Table1[EPW]))</f>
        <v/>
      </c>
      <c r="J980" s="1" t="str">
        <f>IF($A980&gt;--RIGHT($A$2,LEN($A$2)-8),"",SUMIF(Table1[SHIFT NOMENCLATURE], $B980, Table1[FVIC KILL]))</f>
        <v/>
      </c>
      <c r="K980" s="1" t="str">
        <f>IF($A980&gt;--RIGHT($A$2,LEN($A$2)-8),"",SUMIF(Table1[SHIFT NOMENCLATURE], $B980, Table1[FVIC MOB]))</f>
        <v/>
      </c>
      <c r="L980" s="1" t="str">
        <f>IF($A980&gt;--RIGHT($A$2,LEN($A$2)-8),"",SUMIF(Table1[SHIFT NOMENCLATURE], $B980, Table1[FVIC FIRE]))</f>
        <v/>
      </c>
      <c r="M980" s="1" t="str">
        <f>IF($A980&gt;--RIGHT($A$2,LEN($A$2)-8),"",SUMIF(Table1[SHIFT NOMENCLATURE], $B980, Table1[FKIA]))</f>
        <v/>
      </c>
      <c r="N980" s="1" t="str">
        <f>IF($A980&gt;--RIGHT($A$2,LEN($A$2)-8),"",SUMIF(Table1[SHIFT NOMENCLATURE], $B980, Table1[FWIA]))</f>
        <v/>
      </c>
      <c r="O980" s="1" t="str">
        <f>IF($A980&gt;--RIGHT($A$2,LEN($A$2)-8),"",SUMIF(Table1[SHIFT NOMENCLATURE], $B980, Table1[DUSTWUN]))</f>
        <v/>
      </c>
    </row>
    <row r="981" spans="1:15" x14ac:dyDescent="0.25">
      <c r="A981" s="1" t="str">
        <f t="shared" si="30"/>
        <v/>
      </c>
      <c r="B981" t="str">
        <f t="shared" si="31"/>
        <v/>
      </c>
      <c r="C981" s="1" t="str">
        <f>IF($A981&gt;--RIGHT($A$2,LEN($A$2)-8),"",COUNTIF(Table1[SHIFT NOMENCLATURE],$B981))</f>
        <v/>
      </c>
      <c r="D981" s="1" t="str">
        <f>IF($A981&gt;--RIGHT($A$2,LEN($A$2)-8),"",SUMIF(Table1[SHIFT NOMENCLATURE], $B981, Table1[EVIC KILL]))</f>
        <v/>
      </c>
      <c r="E981" s="1" t="str">
        <f>IF($A981&gt;--RIGHT($A$2,LEN($A$2)-8),"",SUMIF(Table1[SHIFT NOMENCLATURE], $B981, Table1[EVIC MOB]))</f>
        <v/>
      </c>
      <c r="F981" s="1" t="str">
        <f>IF($A981&gt;--RIGHT($A$2,LEN($A$2)-8),"",SUMIF(Table1[SHIFT NOMENCLATURE], $B981, Table1[EVIC FIRE]))</f>
        <v/>
      </c>
      <c r="G981" s="1" t="str">
        <f>IF($A981&gt;--RIGHT($A$2,LEN($A$2)-8),"",SUMIF(Table1[SHIFT NOMENCLATURE], $B981, Table1[EKIA]))</f>
        <v/>
      </c>
      <c r="H981" s="1" t="str">
        <f>IF($A981&gt;--RIGHT($A$2,LEN($A$2)-8),"",SUMIF(Table1[SHIFT NOMENCLATURE], $B981, Table1[EWIA]))</f>
        <v/>
      </c>
      <c r="I981" s="1" t="str">
        <f>IF($A981&gt;--RIGHT($A$2,LEN($A$2)-8),"",SUMIF(Table1[SHIFT NOMENCLATURE], $B981, Table1[EPW]))</f>
        <v/>
      </c>
      <c r="J981" s="1" t="str">
        <f>IF($A981&gt;--RIGHT($A$2,LEN($A$2)-8),"",SUMIF(Table1[SHIFT NOMENCLATURE], $B981, Table1[FVIC KILL]))</f>
        <v/>
      </c>
      <c r="K981" s="1" t="str">
        <f>IF($A981&gt;--RIGHT($A$2,LEN($A$2)-8),"",SUMIF(Table1[SHIFT NOMENCLATURE], $B981, Table1[FVIC MOB]))</f>
        <v/>
      </c>
      <c r="L981" s="1" t="str">
        <f>IF($A981&gt;--RIGHT($A$2,LEN($A$2)-8),"",SUMIF(Table1[SHIFT NOMENCLATURE], $B981, Table1[FVIC FIRE]))</f>
        <v/>
      </c>
      <c r="M981" s="1" t="str">
        <f>IF($A981&gt;--RIGHT($A$2,LEN($A$2)-8),"",SUMIF(Table1[SHIFT NOMENCLATURE], $B981, Table1[FKIA]))</f>
        <v/>
      </c>
      <c r="N981" s="1" t="str">
        <f>IF($A981&gt;--RIGHT($A$2,LEN($A$2)-8),"",SUMIF(Table1[SHIFT NOMENCLATURE], $B981, Table1[FWIA]))</f>
        <v/>
      </c>
      <c r="O981" s="1" t="str">
        <f>IF($A981&gt;--RIGHT($A$2,LEN($A$2)-8),"",SUMIF(Table1[SHIFT NOMENCLATURE], $B981, Table1[DUSTWUN]))</f>
        <v/>
      </c>
    </row>
    <row r="982" spans="1:15" x14ac:dyDescent="0.25">
      <c r="A982" s="1" t="str">
        <f t="shared" si="30"/>
        <v/>
      </c>
      <c r="B982" t="str">
        <f t="shared" si="31"/>
        <v/>
      </c>
      <c r="C982" s="1" t="str">
        <f>IF($A982&gt;--RIGHT($A$2,LEN($A$2)-8),"",COUNTIF(Table1[SHIFT NOMENCLATURE],$B982))</f>
        <v/>
      </c>
      <c r="D982" s="1" t="str">
        <f>IF($A982&gt;--RIGHT($A$2,LEN($A$2)-8),"",SUMIF(Table1[SHIFT NOMENCLATURE], $B982, Table1[EVIC KILL]))</f>
        <v/>
      </c>
      <c r="E982" s="1" t="str">
        <f>IF($A982&gt;--RIGHT($A$2,LEN($A$2)-8),"",SUMIF(Table1[SHIFT NOMENCLATURE], $B982, Table1[EVIC MOB]))</f>
        <v/>
      </c>
      <c r="F982" s="1" t="str">
        <f>IF($A982&gt;--RIGHT($A$2,LEN($A$2)-8),"",SUMIF(Table1[SHIFT NOMENCLATURE], $B982, Table1[EVIC FIRE]))</f>
        <v/>
      </c>
      <c r="G982" s="1" t="str">
        <f>IF($A982&gt;--RIGHT($A$2,LEN($A$2)-8),"",SUMIF(Table1[SHIFT NOMENCLATURE], $B982, Table1[EKIA]))</f>
        <v/>
      </c>
      <c r="H982" s="1" t="str">
        <f>IF($A982&gt;--RIGHT($A$2,LEN($A$2)-8),"",SUMIF(Table1[SHIFT NOMENCLATURE], $B982, Table1[EWIA]))</f>
        <v/>
      </c>
      <c r="I982" s="1" t="str">
        <f>IF($A982&gt;--RIGHT($A$2,LEN($A$2)-8),"",SUMIF(Table1[SHIFT NOMENCLATURE], $B982, Table1[EPW]))</f>
        <v/>
      </c>
      <c r="J982" s="1" t="str">
        <f>IF($A982&gt;--RIGHT($A$2,LEN($A$2)-8),"",SUMIF(Table1[SHIFT NOMENCLATURE], $B982, Table1[FVIC KILL]))</f>
        <v/>
      </c>
      <c r="K982" s="1" t="str">
        <f>IF($A982&gt;--RIGHT($A$2,LEN($A$2)-8),"",SUMIF(Table1[SHIFT NOMENCLATURE], $B982, Table1[FVIC MOB]))</f>
        <v/>
      </c>
      <c r="L982" s="1" t="str">
        <f>IF($A982&gt;--RIGHT($A$2,LEN($A$2)-8),"",SUMIF(Table1[SHIFT NOMENCLATURE], $B982, Table1[FVIC FIRE]))</f>
        <v/>
      </c>
      <c r="M982" s="1" t="str">
        <f>IF($A982&gt;--RIGHT($A$2,LEN($A$2)-8),"",SUMIF(Table1[SHIFT NOMENCLATURE], $B982, Table1[FKIA]))</f>
        <v/>
      </c>
      <c r="N982" s="1" t="str">
        <f>IF($A982&gt;--RIGHT($A$2,LEN($A$2)-8),"",SUMIF(Table1[SHIFT NOMENCLATURE], $B982, Table1[FWIA]))</f>
        <v/>
      </c>
      <c r="O982" s="1" t="str">
        <f>IF($A982&gt;--RIGHT($A$2,LEN($A$2)-8),"",SUMIF(Table1[SHIFT NOMENCLATURE], $B982, Table1[DUSTWUN]))</f>
        <v/>
      </c>
    </row>
    <row r="983" spans="1:15" x14ac:dyDescent="0.25">
      <c r="A983" s="1" t="str">
        <f t="shared" si="30"/>
        <v/>
      </c>
      <c r="B983" t="str">
        <f t="shared" si="31"/>
        <v/>
      </c>
      <c r="C983" s="1" t="str">
        <f>IF($A983&gt;--RIGHT($A$2,LEN($A$2)-8),"",COUNTIF(Table1[SHIFT NOMENCLATURE],$B983))</f>
        <v/>
      </c>
      <c r="D983" s="1" t="str">
        <f>IF($A983&gt;--RIGHT($A$2,LEN($A$2)-8),"",SUMIF(Table1[SHIFT NOMENCLATURE], $B983, Table1[EVIC KILL]))</f>
        <v/>
      </c>
      <c r="E983" s="1" t="str">
        <f>IF($A983&gt;--RIGHT($A$2,LEN($A$2)-8),"",SUMIF(Table1[SHIFT NOMENCLATURE], $B983, Table1[EVIC MOB]))</f>
        <v/>
      </c>
      <c r="F983" s="1" t="str">
        <f>IF($A983&gt;--RIGHT($A$2,LEN($A$2)-8),"",SUMIF(Table1[SHIFT NOMENCLATURE], $B983, Table1[EVIC FIRE]))</f>
        <v/>
      </c>
      <c r="G983" s="1" t="str">
        <f>IF($A983&gt;--RIGHT($A$2,LEN($A$2)-8),"",SUMIF(Table1[SHIFT NOMENCLATURE], $B983, Table1[EKIA]))</f>
        <v/>
      </c>
      <c r="H983" s="1" t="str">
        <f>IF($A983&gt;--RIGHT($A$2,LEN($A$2)-8),"",SUMIF(Table1[SHIFT NOMENCLATURE], $B983, Table1[EWIA]))</f>
        <v/>
      </c>
      <c r="I983" s="1" t="str">
        <f>IF($A983&gt;--RIGHT($A$2,LEN($A$2)-8),"",SUMIF(Table1[SHIFT NOMENCLATURE], $B983, Table1[EPW]))</f>
        <v/>
      </c>
      <c r="J983" s="1" t="str">
        <f>IF($A983&gt;--RIGHT($A$2,LEN($A$2)-8),"",SUMIF(Table1[SHIFT NOMENCLATURE], $B983, Table1[FVIC KILL]))</f>
        <v/>
      </c>
      <c r="K983" s="1" t="str">
        <f>IF($A983&gt;--RIGHT($A$2,LEN($A$2)-8),"",SUMIF(Table1[SHIFT NOMENCLATURE], $B983, Table1[FVIC MOB]))</f>
        <v/>
      </c>
      <c r="L983" s="1" t="str">
        <f>IF($A983&gt;--RIGHT($A$2,LEN($A$2)-8),"",SUMIF(Table1[SHIFT NOMENCLATURE], $B983, Table1[FVIC FIRE]))</f>
        <v/>
      </c>
      <c r="M983" s="1" t="str">
        <f>IF($A983&gt;--RIGHT($A$2,LEN($A$2)-8),"",SUMIF(Table1[SHIFT NOMENCLATURE], $B983, Table1[FKIA]))</f>
        <v/>
      </c>
      <c r="N983" s="1" t="str">
        <f>IF($A983&gt;--RIGHT($A$2,LEN($A$2)-8),"",SUMIF(Table1[SHIFT NOMENCLATURE], $B983, Table1[FWIA]))</f>
        <v/>
      </c>
      <c r="O983" s="1" t="str">
        <f>IF($A983&gt;--RIGHT($A$2,LEN($A$2)-8),"",SUMIF(Table1[SHIFT NOMENCLATURE], $B983, Table1[DUSTWUN]))</f>
        <v/>
      </c>
    </row>
    <row r="984" spans="1:15" x14ac:dyDescent="0.25">
      <c r="A984" s="1" t="str">
        <f t="shared" si="30"/>
        <v/>
      </c>
      <c r="B984" t="str">
        <f t="shared" si="31"/>
        <v/>
      </c>
      <c r="C984" s="1" t="str">
        <f>IF($A984&gt;--RIGHT($A$2,LEN($A$2)-8),"",COUNTIF(Table1[SHIFT NOMENCLATURE],$B984))</f>
        <v/>
      </c>
      <c r="D984" s="1" t="str">
        <f>IF($A984&gt;--RIGHT($A$2,LEN($A$2)-8),"",SUMIF(Table1[SHIFT NOMENCLATURE], $B984, Table1[EVIC KILL]))</f>
        <v/>
      </c>
      <c r="E984" s="1" t="str">
        <f>IF($A984&gt;--RIGHT($A$2,LEN($A$2)-8),"",SUMIF(Table1[SHIFT NOMENCLATURE], $B984, Table1[EVIC MOB]))</f>
        <v/>
      </c>
      <c r="F984" s="1" t="str">
        <f>IF($A984&gt;--RIGHT($A$2,LEN($A$2)-8),"",SUMIF(Table1[SHIFT NOMENCLATURE], $B984, Table1[EVIC FIRE]))</f>
        <v/>
      </c>
      <c r="G984" s="1" t="str">
        <f>IF($A984&gt;--RIGHT($A$2,LEN($A$2)-8),"",SUMIF(Table1[SHIFT NOMENCLATURE], $B984, Table1[EKIA]))</f>
        <v/>
      </c>
      <c r="H984" s="1" t="str">
        <f>IF($A984&gt;--RIGHT($A$2,LEN($A$2)-8),"",SUMIF(Table1[SHIFT NOMENCLATURE], $B984, Table1[EWIA]))</f>
        <v/>
      </c>
      <c r="I984" s="1" t="str">
        <f>IF($A984&gt;--RIGHT($A$2,LEN($A$2)-8),"",SUMIF(Table1[SHIFT NOMENCLATURE], $B984, Table1[EPW]))</f>
        <v/>
      </c>
      <c r="J984" s="1" t="str">
        <f>IF($A984&gt;--RIGHT($A$2,LEN($A$2)-8),"",SUMIF(Table1[SHIFT NOMENCLATURE], $B984, Table1[FVIC KILL]))</f>
        <v/>
      </c>
      <c r="K984" s="1" t="str">
        <f>IF($A984&gt;--RIGHT($A$2,LEN($A$2)-8),"",SUMIF(Table1[SHIFT NOMENCLATURE], $B984, Table1[FVIC MOB]))</f>
        <v/>
      </c>
      <c r="L984" s="1" t="str">
        <f>IF($A984&gt;--RIGHT($A$2,LEN($A$2)-8),"",SUMIF(Table1[SHIFT NOMENCLATURE], $B984, Table1[FVIC FIRE]))</f>
        <v/>
      </c>
      <c r="M984" s="1" t="str">
        <f>IF($A984&gt;--RIGHT($A$2,LEN($A$2)-8),"",SUMIF(Table1[SHIFT NOMENCLATURE], $B984, Table1[FKIA]))</f>
        <v/>
      </c>
      <c r="N984" s="1" t="str">
        <f>IF($A984&gt;--RIGHT($A$2,LEN($A$2)-8),"",SUMIF(Table1[SHIFT NOMENCLATURE], $B984, Table1[FWIA]))</f>
        <v/>
      </c>
      <c r="O984" s="1" t="str">
        <f>IF($A984&gt;--RIGHT($A$2,LEN($A$2)-8),"",SUMIF(Table1[SHIFT NOMENCLATURE], $B984, Table1[DUSTWUN]))</f>
        <v/>
      </c>
    </row>
    <row r="985" spans="1:15" x14ac:dyDescent="0.25">
      <c r="A985" s="1" t="str">
        <f t="shared" si="30"/>
        <v/>
      </c>
      <c r="B985" t="str">
        <f t="shared" si="31"/>
        <v/>
      </c>
      <c r="C985" s="1" t="str">
        <f>IF($A985&gt;--RIGHT($A$2,LEN($A$2)-8),"",COUNTIF(Table1[SHIFT NOMENCLATURE],$B985))</f>
        <v/>
      </c>
      <c r="D985" s="1" t="str">
        <f>IF($A985&gt;--RIGHT($A$2,LEN($A$2)-8),"",SUMIF(Table1[SHIFT NOMENCLATURE], $B985, Table1[EVIC KILL]))</f>
        <v/>
      </c>
      <c r="E985" s="1" t="str">
        <f>IF($A985&gt;--RIGHT($A$2,LEN($A$2)-8),"",SUMIF(Table1[SHIFT NOMENCLATURE], $B985, Table1[EVIC MOB]))</f>
        <v/>
      </c>
      <c r="F985" s="1" t="str">
        <f>IF($A985&gt;--RIGHT($A$2,LEN($A$2)-8),"",SUMIF(Table1[SHIFT NOMENCLATURE], $B985, Table1[EVIC FIRE]))</f>
        <v/>
      </c>
      <c r="G985" s="1" t="str">
        <f>IF($A985&gt;--RIGHT($A$2,LEN($A$2)-8),"",SUMIF(Table1[SHIFT NOMENCLATURE], $B985, Table1[EKIA]))</f>
        <v/>
      </c>
      <c r="H985" s="1" t="str">
        <f>IF($A985&gt;--RIGHT($A$2,LEN($A$2)-8),"",SUMIF(Table1[SHIFT NOMENCLATURE], $B985, Table1[EWIA]))</f>
        <v/>
      </c>
      <c r="I985" s="1" t="str">
        <f>IF($A985&gt;--RIGHT($A$2,LEN($A$2)-8),"",SUMIF(Table1[SHIFT NOMENCLATURE], $B985, Table1[EPW]))</f>
        <v/>
      </c>
      <c r="J985" s="1" t="str">
        <f>IF($A985&gt;--RIGHT($A$2,LEN($A$2)-8),"",SUMIF(Table1[SHIFT NOMENCLATURE], $B985, Table1[FVIC KILL]))</f>
        <v/>
      </c>
      <c r="K985" s="1" t="str">
        <f>IF($A985&gt;--RIGHT($A$2,LEN($A$2)-8),"",SUMIF(Table1[SHIFT NOMENCLATURE], $B985, Table1[FVIC MOB]))</f>
        <v/>
      </c>
      <c r="L985" s="1" t="str">
        <f>IF($A985&gt;--RIGHT($A$2,LEN($A$2)-8),"",SUMIF(Table1[SHIFT NOMENCLATURE], $B985, Table1[FVIC FIRE]))</f>
        <v/>
      </c>
      <c r="M985" s="1" t="str">
        <f>IF($A985&gt;--RIGHT($A$2,LEN($A$2)-8),"",SUMIF(Table1[SHIFT NOMENCLATURE], $B985, Table1[FKIA]))</f>
        <v/>
      </c>
      <c r="N985" s="1" t="str">
        <f>IF($A985&gt;--RIGHT($A$2,LEN($A$2)-8),"",SUMIF(Table1[SHIFT NOMENCLATURE], $B985, Table1[FWIA]))</f>
        <v/>
      </c>
      <c r="O985" s="1" t="str">
        <f>IF($A985&gt;--RIGHT($A$2,LEN($A$2)-8),"",SUMIF(Table1[SHIFT NOMENCLATURE], $B985, Table1[DUSTWUN]))</f>
        <v/>
      </c>
    </row>
    <row r="986" spans="1:15" x14ac:dyDescent="0.25">
      <c r="A986" s="1" t="str">
        <f t="shared" si="30"/>
        <v/>
      </c>
      <c r="B986" t="str">
        <f t="shared" si="31"/>
        <v/>
      </c>
      <c r="C986" s="1" t="str">
        <f>IF($A986&gt;--RIGHT($A$2,LEN($A$2)-8),"",COUNTIF(Table1[SHIFT NOMENCLATURE],$B986))</f>
        <v/>
      </c>
      <c r="D986" s="1" t="str">
        <f>IF($A986&gt;--RIGHT($A$2,LEN($A$2)-8),"",SUMIF(Table1[SHIFT NOMENCLATURE], $B986, Table1[EVIC KILL]))</f>
        <v/>
      </c>
      <c r="E986" s="1" t="str">
        <f>IF($A986&gt;--RIGHT($A$2,LEN($A$2)-8),"",SUMIF(Table1[SHIFT NOMENCLATURE], $B986, Table1[EVIC MOB]))</f>
        <v/>
      </c>
      <c r="F986" s="1" t="str">
        <f>IF($A986&gt;--RIGHT($A$2,LEN($A$2)-8),"",SUMIF(Table1[SHIFT NOMENCLATURE], $B986, Table1[EVIC FIRE]))</f>
        <v/>
      </c>
      <c r="G986" s="1" t="str">
        <f>IF($A986&gt;--RIGHT($A$2,LEN($A$2)-8),"",SUMIF(Table1[SHIFT NOMENCLATURE], $B986, Table1[EKIA]))</f>
        <v/>
      </c>
      <c r="H986" s="1" t="str">
        <f>IF($A986&gt;--RIGHT($A$2,LEN($A$2)-8),"",SUMIF(Table1[SHIFT NOMENCLATURE], $B986, Table1[EWIA]))</f>
        <v/>
      </c>
      <c r="I986" s="1" t="str">
        <f>IF($A986&gt;--RIGHT($A$2,LEN($A$2)-8),"",SUMIF(Table1[SHIFT NOMENCLATURE], $B986, Table1[EPW]))</f>
        <v/>
      </c>
      <c r="J986" s="1" t="str">
        <f>IF($A986&gt;--RIGHT($A$2,LEN($A$2)-8),"",SUMIF(Table1[SHIFT NOMENCLATURE], $B986, Table1[FVIC KILL]))</f>
        <v/>
      </c>
      <c r="K986" s="1" t="str">
        <f>IF($A986&gt;--RIGHT($A$2,LEN($A$2)-8),"",SUMIF(Table1[SHIFT NOMENCLATURE], $B986, Table1[FVIC MOB]))</f>
        <v/>
      </c>
      <c r="L986" s="1" t="str">
        <f>IF($A986&gt;--RIGHT($A$2,LEN($A$2)-8),"",SUMIF(Table1[SHIFT NOMENCLATURE], $B986, Table1[FVIC FIRE]))</f>
        <v/>
      </c>
      <c r="M986" s="1" t="str">
        <f>IF($A986&gt;--RIGHT($A$2,LEN($A$2)-8),"",SUMIF(Table1[SHIFT NOMENCLATURE], $B986, Table1[FKIA]))</f>
        <v/>
      </c>
      <c r="N986" s="1" t="str">
        <f>IF($A986&gt;--RIGHT($A$2,LEN($A$2)-8),"",SUMIF(Table1[SHIFT NOMENCLATURE], $B986, Table1[FWIA]))</f>
        <v/>
      </c>
      <c r="O986" s="1" t="str">
        <f>IF($A986&gt;--RIGHT($A$2,LEN($A$2)-8),"",SUMIF(Table1[SHIFT NOMENCLATURE], $B986, Table1[DUSTWUN]))</f>
        <v/>
      </c>
    </row>
    <row r="987" spans="1:15" x14ac:dyDescent="0.25">
      <c r="A987" s="1" t="str">
        <f t="shared" si="30"/>
        <v/>
      </c>
      <c r="B987" t="str">
        <f t="shared" si="31"/>
        <v/>
      </c>
      <c r="C987" s="1" t="str">
        <f>IF($A987&gt;--RIGHT($A$2,LEN($A$2)-8),"",COUNTIF(Table1[SHIFT NOMENCLATURE],$B987))</f>
        <v/>
      </c>
      <c r="D987" s="1" t="str">
        <f>IF($A987&gt;--RIGHT($A$2,LEN($A$2)-8),"",SUMIF(Table1[SHIFT NOMENCLATURE], $B987, Table1[EVIC KILL]))</f>
        <v/>
      </c>
      <c r="E987" s="1" t="str">
        <f>IF($A987&gt;--RIGHT($A$2,LEN($A$2)-8),"",SUMIF(Table1[SHIFT NOMENCLATURE], $B987, Table1[EVIC MOB]))</f>
        <v/>
      </c>
      <c r="F987" s="1" t="str">
        <f>IF($A987&gt;--RIGHT($A$2,LEN($A$2)-8),"",SUMIF(Table1[SHIFT NOMENCLATURE], $B987, Table1[EVIC FIRE]))</f>
        <v/>
      </c>
      <c r="G987" s="1" t="str">
        <f>IF($A987&gt;--RIGHT($A$2,LEN($A$2)-8),"",SUMIF(Table1[SHIFT NOMENCLATURE], $B987, Table1[EKIA]))</f>
        <v/>
      </c>
      <c r="H987" s="1" t="str">
        <f>IF($A987&gt;--RIGHT($A$2,LEN($A$2)-8),"",SUMIF(Table1[SHIFT NOMENCLATURE], $B987, Table1[EWIA]))</f>
        <v/>
      </c>
      <c r="I987" s="1" t="str">
        <f>IF($A987&gt;--RIGHT($A$2,LEN($A$2)-8),"",SUMIF(Table1[SHIFT NOMENCLATURE], $B987, Table1[EPW]))</f>
        <v/>
      </c>
      <c r="J987" s="1" t="str">
        <f>IF($A987&gt;--RIGHT($A$2,LEN($A$2)-8),"",SUMIF(Table1[SHIFT NOMENCLATURE], $B987, Table1[FVIC KILL]))</f>
        <v/>
      </c>
      <c r="K987" s="1" t="str">
        <f>IF($A987&gt;--RIGHT($A$2,LEN($A$2)-8),"",SUMIF(Table1[SHIFT NOMENCLATURE], $B987, Table1[FVIC MOB]))</f>
        <v/>
      </c>
      <c r="L987" s="1" t="str">
        <f>IF($A987&gt;--RIGHT($A$2,LEN($A$2)-8),"",SUMIF(Table1[SHIFT NOMENCLATURE], $B987, Table1[FVIC FIRE]))</f>
        <v/>
      </c>
      <c r="M987" s="1" t="str">
        <f>IF($A987&gt;--RIGHT($A$2,LEN($A$2)-8),"",SUMIF(Table1[SHIFT NOMENCLATURE], $B987, Table1[FKIA]))</f>
        <v/>
      </c>
      <c r="N987" s="1" t="str">
        <f>IF($A987&gt;--RIGHT($A$2,LEN($A$2)-8),"",SUMIF(Table1[SHIFT NOMENCLATURE], $B987, Table1[FWIA]))</f>
        <v/>
      </c>
      <c r="O987" s="1" t="str">
        <f>IF($A987&gt;--RIGHT($A$2,LEN($A$2)-8),"",SUMIF(Table1[SHIFT NOMENCLATURE], $B987, Table1[DUSTWUN]))</f>
        <v/>
      </c>
    </row>
    <row r="988" spans="1:15" x14ac:dyDescent="0.25">
      <c r="A988" s="1" t="str">
        <f t="shared" si="30"/>
        <v/>
      </c>
      <c r="B988" t="str">
        <f t="shared" si="31"/>
        <v/>
      </c>
      <c r="C988" s="1" t="str">
        <f>IF($A988&gt;--RIGHT($A$2,LEN($A$2)-8),"",COUNTIF(Table1[SHIFT NOMENCLATURE],$B988))</f>
        <v/>
      </c>
      <c r="D988" s="1" t="str">
        <f>IF($A988&gt;--RIGHT($A$2,LEN($A$2)-8),"",SUMIF(Table1[SHIFT NOMENCLATURE], $B988, Table1[EVIC KILL]))</f>
        <v/>
      </c>
      <c r="E988" s="1" t="str">
        <f>IF($A988&gt;--RIGHT($A$2,LEN($A$2)-8),"",SUMIF(Table1[SHIFT NOMENCLATURE], $B988, Table1[EVIC MOB]))</f>
        <v/>
      </c>
      <c r="F988" s="1" t="str">
        <f>IF($A988&gt;--RIGHT($A$2,LEN($A$2)-8),"",SUMIF(Table1[SHIFT NOMENCLATURE], $B988, Table1[EVIC FIRE]))</f>
        <v/>
      </c>
      <c r="G988" s="1" t="str">
        <f>IF($A988&gt;--RIGHT($A$2,LEN($A$2)-8),"",SUMIF(Table1[SHIFT NOMENCLATURE], $B988, Table1[EKIA]))</f>
        <v/>
      </c>
      <c r="H988" s="1" t="str">
        <f>IF($A988&gt;--RIGHT($A$2,LEN($A$2)-8),"",SUMIF(Table1[SHIFT NOMENCLATURE], $B988, Table1[EWIA]))</f>
        <v/>
      </c>
      <c r="I988" s="1" t="str">
        <f>IF($A988&gt;--RIGHT($A$2,LEN($A$2)-8),"",SUMIF(Table1[SHIFT NOMENCLATURE], $B988, Table1[EPW]))</f>
        <v/>
      </c>
      <c r="J988" s="1" t="str">
        <f>IF($A988&gt;--RIGHT($A$2,LEN($A$2)-8),"",SUMIF(Table1[SHIFT NOMENCLATURE], $B988, Table1[FVIC KILL]))</f>
        <v/>
      </c>
      <c r="K988" s="1" t="str">
        <f>IF($A988&gt;--RIGHT($A$2,LEN($A$2)-8),"",SUMIF(Table1[SHIFT NOMENCLATURE], $B988, Table1[FVIC MOB]))</f>
        <v/>
      </c>
      <c r="L988" s="1" t="str">
        <f>IF($A988&gt;--RIGHT($A$2,LEN($A$2)-8),"",SUMIF(Table1[SHIFT NOMENCLATURE], $B988, Table1[FVIC FIRE]))</f>
        <v/>
      </c>
      <c r="M988" s="1" t="str">
        <f>IF($A988&gt;--RIGHT($A$2,LEN($A$2)-8),"",SUMIF(Table1[SHIFT NOMENCLATURE], $B988, Table1[FKIA]))</f>
        <v/>
      </c>
      <c r="N988" s="1" t="str">
        <f>IF($A988&gt;--RIGHT($A$2,LEN($A$2)-8),"",SUMIF(Table1[SHIFT NOMENCLATURE], $B988, Table1[FWIA]))</f>
        <v/>
      </c>
      <c r="O988" s="1" t="str">
        <f>IF($A988&gt;--RIGHT($A$2,LEN($A$2)-8),"",SUMIF(Table1[SHIFT NOMENCLATURE], $B988, Table1[DUSTWUN]))</f>
        <v/>
      </c>
    </row>
    <row r="989" spans="1:15" x14ac:dyDescent="0.25">
      <c r="A989" s="1" t="str">
        <f t="shared" si="30"/>
        <v/>
      </c>
      <c r="B989" t="str">
        <f t="shared" si="31"/>
        <v/>
      </c>
      <c r="C989" s="1" t="str">
        <f>IF($A989&gt;--RIGHT($A$2,LEN($A$2)-8),"",COUNTIF(Table1[SHIFT NOMENCLATURE],$B989))</f>
        <v/>
      </c>
      <c r="D989" s="1" t="str">
        <f>IF($A989&gt;--RIGHT($A$2,LEN($A$2)-8),"",SUMIF(Table1[SHIFT NOMENCLATURE], $B989, Table1[EVIC KILL]))</f>
        <v/>
      </c>
      <c r="E989" s="1" t="str">
        <f>IF($A989&gt;--RIGHT($A$2,LEN($A$2)-8),"",SUMIF(Table1[SHIFT NOMENCLATURE], $B989, Table1[EVIC MOB]))</f>
        <v/>
      </c>
      <c r="F989" s="1" t="str">
        <f>IF($A989&gt;--RIGHT($A$2,LEN($A$2)-8),"",SUMIF(Table1[SHIFT NOMENCLATURE], $B989, Table1[EVIC FIRE]))</f>
        <v/>
      </c>
      <c r="G989" s="1" t="str">
        <f>IF($A989&gt;--RIGHT($A$2,LEN($A$2)-8),"",SUMIF(Table1[SHIFT NOMENCLATURE], $B989, Table1[EKIA]))</f>
        <v/>
      </c>
      <c r="H989" s="1" t="str">
        <f>IF($A989&gt;--RIGHT($A$2,LEN($A$2)-8),"",SUMIF(Table1[SHIFT NOMENCLATURE], $B989, Table1[EWIA]))</f>
        <v/>
      </c>
      <c r="I989" s="1" t="str">
        <f>IF($A989&gt;--RIGHT($A$2,LEN($A$2)-8),"",SUMIF(Table1[SHIFT NOMENCLATURE], $B989, Table1[EPW]))</f>
        <v/>
      </c>
      <c r="J989" s="1" t="str">
        <f>IF($A989&gt;--RIGHT($A$2,LEN($A$2)-8),"",SUMIF(Table1[SHIFT NOMENCLATURE], $B989, Table1[FVIC KILL]))</f>
        <v/>
      </c>
      <c r="K989" s="1" t="str">
        <f>IF($A989&gt;--RIGHT($A$2,LEN($A$2)-8),"",SUMIF(Table1[SHIFT NOMENCLATURE], $B989, Table1[FVIC MOB]))</f>
        <v/>
      </c>
      <c r="L989" s="1" t="str">
        <f>IF($A989&gt;--RIGHT($A$2,LEN($A$2)-8),"",SUMIF(Table1[SHIFT NOMENCLATURE], $B989, Table1[FVIC FIRE]))</f>
        <v/>
      </c>
      <c r="M989" s="1" t="str">
        <f>IF($A989&gt;--RIGHT($A$2,LEN($A$2)-8),"",SUMIF(Table1[SHIFT NOMENCLATURE], $B989, Table1[FKIA]))</f>
        <v/>
      </c>
      <c r="N989" s="1" t="str">
        <f>IF($A989&gt;--RIGHT($A$2,LEN($A$2)-8),"",SUMIF(Table1[SHIFT NOMENCLATURE], $B989, Table1[FWIA]))</f>
        <v/>
      </c>
      <c r="O989" s="1" t="str">
        <f>IF($A989&gt;--RIGHT($A$2,LEN($A$2)-8),"",SUMIF(Table1[SHIFT NOMENCLATURE], $B989, Table1[DUSTWUN]))</f>
        <v/>
      </c>
    </row>
    <row r="990" spans="1:15" x14ac:dyDescent="0.25">
      <c r="A990" s="1" t="str">
        <f t="shared" si="30"/>
        <v/>
      </c>
      <c r="B990" t="str">
        <f t="shared" si="31"/>
        <v/>
      </c>
      <c r="C990" s="1" t="str">
        <f>IF($A990&gt;--RIGHT($A$2,LEN($A$2)-8),"",COUNTIF(Table1[SHIFT NOMENCLATURE],$B990))</f>
        <v/>
      </c>
      <c r="D990" s="1" t="str">
        <f>IF($A990&gt;--RIGHT($A$2,LEN($A$2)-8),"",SUMIF(Table1[SHIFT NOMENCLATURE], $B990, Table1[EVIC KILL]))</f>
        <v/>
      </c>
      <c r="E990" s="1" t="str">
        <f>IF($A990&gt;--RIGHT($A$2,LEN($A$2)-8),"",SUMIF(Table1[SHIFT NOMENCLATURE], $B990, Table1[EVIC MOB]))</f>
        <v/>
      </c>
      <c r="F990" s="1" t="str">
        <f>IF($A990&gt;--RIGHT($A$2,LEN($A$2)-8),"",SUMIF(Table1[SHIFT NOMENCLATURE], $B990, Table1[EVIC FIRE]))</f>
        <v/>
      </c>
      <c r="G990" s="1" t="str">
        <f>IF($A990&gt;--RIGHT($A$2,LEN($A$2)-8),"",SUMIF(Table1[SHIFT NOMENCLATURE], $B990, Table1[EKIA]))</f>
        <v/>
      </c>
      <c r="H990" s="1" t="str">
        <f>IF($A990&gt;--RIGHT($A$2,LEN($A$2)-8),"",SUMIF(Table1[SHIFT NOMENCLATURE], $B990, Table1[EWIA]))</f>
        <v/>
      </c>
      <c r="I990" s="1" t="str">
        <f>IF($A990&gt;--RIGHT($A$2,LEN($A$2)-8),"",SUMIF(Table1[SHIFT NOMENCLATURE], $B990, Table1[EPW]))</f>
        <v/>
      </c>
      <c r="J990" s="1" t="str">
        <f>IF($A990&gt;--RIGHT($A$2,LEN($A$2)-8),"",SUMIF(Table1[SHIFT NOMENCLATURE], $B990, Table1[FVIC KILL]))</f>
        <v/>
      </c>
      <c r="K990" s="1" t="str">
        <f>IF($A990&gt;--RIGHT($A$2,LEN($A$2)-8),"",SUMIF(Table1[SHIFT NOMENCLATURE], $B990, Table1[FVIC MOB]))</f>
        <v/>
      </c>
      <c r="L990" s="1" t="str">
        <f>IF($A990&gt;--RIGHT($A$2,LEN($A$2)-8),"",SUMIF(Table1[SHIFT NOMENCLATURE], $B990, Table1[FVIC FIRE]))</f>
        <v/>
      </c>
      <c r="M990" s="1" t="str">
        <f>IF($A990&gt;--RIGHT($A$2,LEN($A$2)-8),"",SUMIF(Table1[SHIFT NOMENCLATURE], $B990, Table1[FKIA]))</f>
        <v/>
      </c>
      <c r="N990" s="1" t="str">
        <f>IF($A990&gt;--RIGHT($A$2,LEN($A$2)-8),"",SUMIF(Table1[SHIFT NOMENCLATURE], $B990, Table1[FWIA]))</f>
        <v/>
      </c>
      <c r="O990" s="1" t="str">
        <f>IF($A990&gt;--RIGHT($A$2,LEN($A$2)-8),"",SUMIF(Table1[SHIFT NOMENCLATURE], $B990, Table1[DUSTWUN]))</f>
        <v/>
      </c>
    </row>
    <row r="991" spans="1:15" x14ac:dyDescent="0.25">
      <c r="A991" s="1" t="str">
        <f t="shared" si="30"/>
        <v/>
      </c>
      <c r="B991" t="str">
        <f t="shared" si="31"/>
        <v/>
      </c>
      <c r="C991" s="1" t="str">
        <f>IF($A991&gt;--RIGHT($A$2,LEN($A$2)-8),"",COUNTIF(Table1[SHIFT NOMENCLATURE],$B991))</f>
        <v/>
      </c>
      <c r="D991" s="1" t="str">
        <f>IF($A991&gt;--RIGHT($A$2,LEN($A$2)-8),"",SUMIF(Table1[SHIFT NOMENCLATURE], $B991, Table1[EVIC KILL]))</f>
        <v/>
      </c>
      <c r="E991" s="1" t="str">
        <f>IF($A991&gt;--RIGHT($A$2,LEN($A$2)-8),"",SUMIF(Table1[SHIFT NOMENCLATURE], $B991, Table1[EVIC MOB]))</f>
        <v/>
      </c>
      <c r="F991" s="1" t="str">
        <f>IF($A991&gt;--RIGHT($A$2,LEN($A$2)-8),"",SUMIF(Table1[SHIFT NOMENCLATURE], $B991, Table1[EVIC FIRE]))</f>
        <v/>
      </c>
      <c r="G991" s="1" t="str">
        <f>IF($A991&gt;--RIGHT($A$2,LEN($A$2)-8),"",SUMIF(Table1[SHIFT NOMENCLATURE], $B991, Table1[EKIA]))</f>
        <v/>
      </c>
      <c r="H991" s="1" t="str">
        <f>IF($A991&gt;--RIGHT($A$2,LEN($A$2)-8),"",SUMIF(Table1[SHIFT NOMENCLATURE], $B991, Table1[EWIA]))</f>
        <v/>
      </c>
      <c r="I991" s="1" t="str">
        <f>IF($A991&gt;--RIGHT($A$2,LEN($A$2)-8),"",SUMIF(Table1[SHIFT NOMENCLATURE], $B991, Table1[EPW]))</f>
        <v/>
      </c>
      <c r="J991" s="1" t="str">
        <f>IF($A991&gt;--RIGHT($A$2,LEN($A$2)-8),"",SUMIF(Table1[SHIFT NOMENCLATURE], $B991, Table1[FVIC KILL]))</f>
        <v/>
      </c>
      <c r="K991" s="1" t="str">
        <f>IF($A991&gt;--RIGHT($A$2,LEN($A$2)-8),"",SUMIF(Table1[SHIFT NOMENCLATURE], $B991, Table1[FVIC MOB]))</f>
        <v/>
      </c>
      <c r="L991" s="1" t="str">
        <f>IF($A991&gt;--RIGHT($A$2,LEN($A$2)-8),"",SUMIF(Table1[SHIFT NOMENCLATURE], $B991, Table1[FVIC FIRE]))</f>
        <v/>
      </c>
      <c r="M991" s="1" t="str">
        <f>IF($A991&gt;--RIGHT($A$2,LEN($A$2)-8),"",SUMIF(Table1[SHIFT NOMENCLATURE], $B991, Table1[FKIA]))</f>
        <v/>
      </c>
      <c r="N991" s="1" t="str">
        <f>IF($A991&gt;--RIGHT($A$2,LEN($A$2)-8),"",SUMIF(Table1[SHIFT NOMENCLATURE], $B991, Table1[FWIA]))</f>
        <v/>
      </c>
      <c r="O991" s="1" t="str">
        <f>IF($A991&gt;--RIGHT($A$2,LEN($A$2)-8),"",SUMIF(Table1[SHIFT NOMENCLATURE], $B991, Table1[DUSTWUN]))</f>
        <v/>
      </c>
    </row>
    <row r="992" spans="1:15" x14ac:dyDescent="0.25">
      <c r="A992" s="1" t="str">
        <f t="shared" si="30"/>
        <v/>
      </c>
      <c r="B992" t="str">
        <f t="shared" si="31"/>
        <v/>
      </c>
      <c r="C992" s="1" t="str">
        <f>IF($A992&gt;--RIGHT($A$2,LEN($A$2)-8),"",COUNTIF(Table1[SHIFT NOMENCLATURE],$B992))</f>
        <v/>
      </c>
      <c r="D992" s="1" t="str">
        <f>IF($A992&gt;--RIGHT($A$2,LEN($A$2)-8),"",SUMIF(Table1[SHIFT NOMENCLATURE], $B992, Table1[EVIC KILL]))</f>
        <v/>
      </c>
      <c r="E992" s="1" t="str">
        <f>IF($A992&gt;--RIGHT($A$2,LEN($A$2)-8),"",SUMIF(Table1[SHIFT NOMENCLATURE], $B992, Table1[EVIC MOB]))</f>
        <v/>
      </c>
      <c r="F992" s="1" t="str">
        <f>IF($A992&gt;--RIGHT($A$2,LEN($A$2)-8),"",SUMIF(Table1[SHIFT NOMENCLATURE], $B992, Table1[EVIC FIRE]))</f>
        <v/>
      </c>
      <c r="G992" s="1" t="str">
        <f>IF($A992&gt;--RIGHT($A$2,LEN($A$2)-8),"",SUMIF(Table1[SHIFT NOMENCLATURE], $B992, Table1[EKIA]))</f>
        <v/>
      </c>
      <c r="H992" s="1" t="str">
        <f>IF($A992&gt;--RIGHT($A$2,LEN($A$2)-8),"",SUMIF(Table1[SHIFT NOMENCLATURE], $B992, Table1[EWIA]))</f>
        <v/>
      </c>
      <c r="I992" s="1" t="str">
        <f>IF($A992&gt;--RIGHT($A$2,LEN($A$2)-8),"",SUMIF(Table1[SHIFT NOMENCLATURE], $B992, Table1[EPW]))</f>
        <v/>
      </c>
      <c r="J992" s="1" t="str">
        <f>IF($A992&gt;--RIGHT($A$2,LEN($A$2)-8),"",SUMIF(Table1[SHIFT NOMENCLATURE], $B992, Table1[FVIC KILL]))</f>
        <v/>
      </c>
      <c r="K992" s="1" t="str">
        <f>IF($A992&gt;--RIGHT($A$2,LEN($A$2)-8),"",SUMIF(Table1[SHIFT NOMENCLATURE], $B992, Table1[FVIC MOB]))</f>
        <v/>
      </c>
      <c r="L992" s="1" t="str">
        <f>IF($A992&gt;--RIGHT($A$2,LEN($A$2)-8),"",SUMIF(Table1[SHIFT NOMENCLATURE], $B992, Table1[FVIC FIRE]))</f>
        <v/>
      </c>
      <c r="M992" s="1" t="str">
        <f>IF($A992&gt;--RIGHT($A$2,LEN($A$2)-8),"",SUMIF(Table1[SHIFT NOMENCLATURE], $B992, Table1[FKIA]))</f>
        <v/>
      </c>
      <c r="N992" s="1" t="str">
        <f>IF($A992&gt;--RIGHT($A$2,LEN($A$2)-8),"",SUMIF(Table1[SHIFT NOMENCLATURE], $B992, Table1[FWIA]))</f>
        <v/>
      </c>
      <c r="O992" s="1" t="str">
        <f>IF($A992&gt;--RIGHT($A$2,LEN($A$2)-8),"",SUMIF(Table1[SHIFT NOMENCLATURE], $B992, Table1[DUSTWUN]))</f>
        <v/>
      </c>
    </row>
    <row r="993" spans="1:15" x14ac:dyDescent="0.25">
      <c r="A993" s="1" t="str">
        <f t="shared" si="30"/>
        <v/>
      </c>
      <c r="B993" t="str">
        <f t="shared" si="31"/>
        <v/>
      </c>
      <c r="C993" s="1" t="str">
        <f>IF($A993&gt;--RIGHT($A$2,LEN($A$2)-8),"",COUNTIF(Table1[SHIFT NOMENCLATURE],$B993))</f>
        <v/>
      </c>
      <c r="D993" s="1" t="str">
        <f>IF($A993&gt;--RIGHT($A$2,LEN($A$2)-8),"",SUMIF(Table1[SHIFT NOMENCLATURE], $B993, Table1[EVIC KILL]))</f>
        <v/>
      </c>
      <c r="E993" s="1" t="str">
        <f>IF($A993&gt;--RIGHT($A$2,LEN($A$2)-8),"",SUMIF(Table1[SHIFT NOMENCLATURE], $B993, Table1[EVIC MOB]))</f>
        <v/>
      </c>
      <c r="F993" s="1" t="str">
        <f>IF($A993&gt;--RIGHT($A$2,LEN($A$2)-8),"",SUMIF(Table1[SHIFT NOMENCLATURE], $B993, Table1[EVIC FIRE]))</f>
        <v/>
      </c>
      <c r="G993" s="1" t="str">
        <f>IF($A993&gt;--RIGHT($A$2,LEN($A$2)-8),"",SUMIF(Table1[SHIFT NOMENCLATURE], $B993, Table1[EKIA]))</f>
        <v/>
      </c>
      <c r="H993" s="1" t="str">
        <f>IF($A993&gt;--RIGHT($A$2,LEN($A$2)-8),"",SUMIF(Table1[SHIFT NOMENCLATURE], $B993, Table1[EWIA]))</f>
        <v/>
      </c>
      <c r="I993" s="1" t="str">
        <f>IF($A993&gt;--RIGHT($A$2,LEN($A$2)-8),"",SUMIF(Table1[SHIFT NOMENCLATURE], $B993, Table1[EPW]))</f>
        <v/>
      </c>
      <c r="J993" s="1" t="str">
        <f>IF($A993&gt;--RIGHT($A$2,LEN($A$2)-8),"",SUMIF(Table1[SHIFT NOMENCLATURE], $B993, Table1[FVIC KILL]))</f>
        <v/>
      </c>
      <c r="K993" s="1" t="str">
        <f>IF($A993&gt;--RIGHT($A$2,LEN($A$2)-8),"",SUMIF(Table1[SHIFT NOMENCLATURE], $B993, Table1[FVIC MOB]))</f>
        <v/>
      </c>
      <c r="L993" s="1" t="str">
        <f>IF($A993&gt;--RIGHT($A$2,LEN($A$2)-8),"",SUMIF(Table1[SHIFT NOMENCLATURE], $B993, Table1[FVIC FIRE]))</f>
        <v/>
      </c>
      <c r="M993" s="1" t="str">
        <f>IF($A993&gt;--RIGHT($A$2,LEN($A$2)-8),"",SUMIF(Table1[SHIFT NOMENCLATURE], $B993, Table1[FKIA]))</f>
        <v/>
      </c>
      <c r="N993" s="1" t="str">
        <f>IF($A993&gt;--RIGHT($A$2,LEN($A$2)-8),"",SUMIF(Table1[SHIFT NOMENCLATURE], $B993, Table1[FWIA]))</f>
        <v/>
      </c>
      <c r="O993" s="1" t="str">
        <f>IF($A993&gt;--RIGHT($A$2,LEN($A$2)-8),"",SUMIF(Table1[SHIFT NOMENCLATURE], $B993, Table1[DUSTWUN]))</f>
        <v/>
      </c>
    </row>
    <row r="994" spans="1:15" x14ac:dyDescent="0.25">
      <c r="A994" s="1" t="str">
        <f t="shared" si="30"/>
        <v/>
      </c>
      <c r="B994" t="str">
        <f t="shared" si="31"/>
        <v/>
      </c>
      <c r="C994" s="1" t="str">
        <f>IF($A994&gt;--RIGHT($A$2,LEN($A$2)-8),"",COUNTIF(Table1[SHIFT NOMENCLATURE],$B994))</f>
        <v/>
      </c>
      <c r="D994" s="1" t="str">
        <f>IF($A994&gt;--RIGHT($A$2,LEN($A$2)-8),"",SUMIF(Table1[SHIFT NOMENCLATURE], $B994, Table1[EVIC KILL]))</f>
        <v/>
      </c>
      <c r="E994" s="1" t="str">
        <f>IF($A994&gt;--RIGHT($A$2,LEN($A$2)-8),"",SUMIF(Table1[SHIFT NOMENCLATURE], $B994, Table1[EVIC MOB]))</f>
        <v/>
      </c>
      <c r="F994" s="1" t="str">
        <f>IF($A994&gt;--RIGHT($A$2,LEN($A$2)-8),"",SUMIF(Table1[SHIFT NOMENCLATURE], $B994, Table1[EVIC FIRE]))</f>
        <v/>
      </c>
      <c r="G994" s="1" t="str">
        <f>IF($A994&gt;--RIGHT($A$2,LEN($A$2)-8),"",SUMIF(Table1[SHIFT NOMENCLATURE], $B994, Table1[EKIA]))</f>
        <v/>
      </c>
      <c r="H994" s="1" t="str">
        <f>IF($A994&gt;--RIGHT($A$2,LEN($A$2)-8),"",SUMIF(Table1[SHIFT NOMENCLATURE], $B994, Table1[EWIA]))</f>
        <v/>
      </c>
      <c r="I994" s="1" t="str">
        <f>IF($A994&gt;--RIGHT($A$2,LEN($A$2)-8),"",SUMIF(Table1[SHIFT NOMENCLATURE], $B994, Table1[EPW]))</f>
        <v/>
      </c>
      <c r="J994" s="1" t="str">
        <f>IF($A994&gt;--RIGHT($A$2,LEN($A$2)-8),"",SUMIF(Table1[SHIFT NOMENCLATURE], $B994, Table1[FVIC KILL]))</f>
        <v/>
      </c>
      <c r="K994" s="1" t="str">
        <f>IF($A994&gt;--RIGHT($A$2,LEN($A$2)-8),"",SUMIF(Table1[SHIFT NOMENCLATURE], $B994, Table1[FVIC MOB]))</f>
        <v/>
      </c>
      <c r="L994" s="1" t="str">
        <f>IF($A994&gt;--RIGHT($A$2,LEN($A$2)-8),"",SUMIF(Table1[SHIFT NOMENCLATURE], $B994, Table1[FVIC FIRE]))</f>
        <v/>
      </c>
      <c r="M994" s="1" t="str">
        <f>IF($A994&gt;--RIGHT($A$2,LEN($A$2)-8),"",SUMIF(Table1[SHIFT NOMENCLATURE], $B994, Table1[FKIA]))</f>
        <v/>
      </c>
      <c r="N994" s="1" t="str">
        <f>IF($A994&gt;--RIGHT($A$2,LEN($A$2)-8),"",SUMIF(Table1[SHIFT NOMENCLATURE], $B994, Table1[FWIA]))</f>
        <v/>
      </c>
      <c r="O994" s="1" t="str">
        <f>IF($A994&gt;--RIGHT($A$2,LEN($A$2)-8),"",SUMIF(Table1[SHIFT NOMENCLATURE], $B994, Table1[DUSTWUN]))</f>
        <v/>
      </c>
    </row>
    <row r="995" spans="1:15" x14ac:dyDescent="0.25">
      <c r="A995" s="1" t="str">
        <f t="shared" si="30"/>
        <v/>
      </c>
      <c r="B995" t="str">
        <f t="shared" si="31"/>
        <v/>
      </c>
      <c r="C995" s="1" t="str">
        <f>IF($A995&gt;--RIGHT($A$2,LEN($A$2)-8),"",COUNTIF(Table1[SHIFT NOMENCLATURE],$B995))</f>
        <v/>
      </c>
      <c r="D995" s="1" t="str">
        <f>IF($A995&gt;--RIGHT($A$2,LEN($A$2)-8),"",SUMIF(Table1[SHIFT NOMENCLATURE], $B995, Table1[EVIC KILL]))</f>
        <v/>
      </c>
      <c r="E995" s="1" t="str">
        <f>IF($A995&gt;--RIGHT($A$2,LEN($A$2)-8),"",SUMIF(Table1[SHIFT NOMENCLATURE], $B995, Table1[EVIC MOB]))</f>
        <v/>
      </c>
      <c r="F995" s="1" t="str">
        <f>IF($A995&gt;--RIGHT($A$2,LEN($A$2)-8),"",SUMIF(Table1[SHIFT NOMENCLATURE], $B995, Table1[EVIC FIRE]))</f>
        <v/>
      </c>
      <c r="G995" s="1" t="str">
        <f>IF($A995&gt;--RIGHT($A$2,LEN($A$2)-8),"",SUMIF(Table1[SHIFT NOMENCLATURE], $B995, Table1[EKIA]))</f>
        <v/>
      </c>
      <c r="H995" s="1" t="str">
        <f>IF($A995&gt;--RIGHT($A$2,LEN($A$2)-8),"",SUMIF(Table1[SHIFT NOMENCLATURE], $B995, Table1[EWIA]))</f>
        <v/>
      </c>
      <c r="I995" s="1" t="str">
        <f>IF($A995&gt;--RIGHT($A$2,LEN($A$2)-8),"",SUMIF(Table1[SHIFT NOMENCLATURE], $B995, Table1[EPW]))</f>
        <v/>
      </c>
      <c r="J995" s="1" t="str">
        <f>IF($A995&gt;--RIGHT($A$2,LEN($A$2)-8),"",SUMIF(Table1[SHIFT NOMENCLATURE], $B995, Table1[FVIC KILL]))</f>
        <v/>
      </c>
      <c r="K995" s="1" t="str">
        <f>IF($A995&gt;--RIGHT($A$2,LEN($A$2)-8),"",SUMIF(Table1[SHIFT NOMENCLATURE], $B995, Table1[FVIC MOB]))</f>
        <v/>
      </c>
      <c r="L995" s="1" t="str">
        <f>IF($A995&gt;--RIGHT($A$2,LEN($A$2)-8),"",SUMIF(Table1[SHIFT NOMENCLATURE], $B995, Table1[FVIC FIRE]))</f>
        <v/>
      </c>
      <c r="M995" s="1" t="str">
        <f>IF($A995&gt;--RIGHT($A$2,LEN($A$2)-8),"",SUMIF(Table1[SHIFT NOMENCLATURE], $B995, Table1[FKIA]))</f>
        <v/>
      </c>
      <c r="N995" s="1" t="str">
        <f>IF($A995&gt;--RIGHT($A$2,LEN($A$2)-8),"",SUMIF(Table1[SHIFT NOMENCLATURE], $B995, Table1[FWIA]))</f>
        <v/>
      </c>
      <c r="O995" s="1" t="str">
        <f>IF($A995&gt;--RIGHT($A$2,LEN($A$2)-8),"",SUMIF(Table1[SHIFT NOMENCLATURE], $B995, Table1[DUSTWUN]))</f>
        <v/>
      </c>
    </row>
    <row r="996" spans="1:15" x14ac:dyDescent="0.25">
      <c r="A996" s="1" t="str">
        <f t="shared" si="30"/>
        <v/>
      </c>
      <c r="B996" t="str">
        <f t="shared" si="31"/>
        <v/>
      </c>
      <c r="C996" s="1" t="str">
        <f>IF($A996&gt;--RIGHT($A$2,LEN($A$2)-8),"",COUNTIF(Table1[SHIFT NOMENCLATURE],$B996))</f>
        <v/>
      </c>
      <c r="D996" s="1" t="str">
        <f>IF($A996&gt;--RIGHT($A$2,LEN($A$2)-8),"",SUMIF(Table1[SHIFT NOMENCLATURE], $B996, Table1[EVIC KILL]))</f>
        <v/>
      </c>
      <c r="E996" s="1" t="str">
        <f>IF($A996&gt;--RIGHT($A$2,LEN($A$2)-8),"",SUMIF(Table1[SHIFT NOMENCLATURE], $B996, Table1[EVIC MOB]))</f>
        <v/>
      </c>
      <c r="F996" s="1" t="str">
        <f>IF($A996&gt;--RIGHT($A$2,LEN($A$2)-8),"",SUMIF(Table1[SHIFT NOMENCLATURE], $B996, Table1[EVIC FIRE]))</f>
        <v/>
      </c>
      <c r="G996" s="1" t="str">
        <f>IF($A996&gt;--RIGHT($A$2,LEN($A$2)-8),"",SUMIF(Table1[SHIFT NOMENCLATURE], $B996, Table1[EKIA]))</f>
        <v/>
      </c>
      <c r="H996" s="1" t="str">
        <f>IF($A996&gt;--RIGHT($A$2,LEN($A$2)-8),"",SUMIF(Table1[SHIFT NOMENCLATURE], $B996, Table1[EWIA]))</f>
        <v/>
      </c>
      <c r="I996" s="1" t="str">
        <f>IF($A996&gt;--RIGHT($A$2,LEN($A$2)-8),"",SUMIF(Table1[SHIFT NOMENCLATURE], $B996, Table1[EPW]))</f>
        <v/>
      </c>
      <c r="J996" s="1" t="str">
        <f>IF($A996&gt;--RIGHT($A$2,LEN($A$2)-8),"",SUMIF(Table1[SHIFT NOMENCLATURE], $B996, Table1[FVIC KILL]))</f>
        <v/>
      </c>
      <c r="K996" s="1" t="str">
        <f>IF($A996&gt;--RIGHT($A$2,LEN($A$2)-8),"",SUMIF(Table1[SHIFT NOMENCLATURE], $B996, Table1[FVIC MOB]))</f>
        <v/>
      </c>
      <c r="L996" s="1" t="str">
        <f>IF($A996&gt;--RIGHT($A$2,LEN($A$2)-8),"",SUMIF(Table1[SHIFT NOMENCLATURE], $B996, Table1[FVIC FIRE]))</f>
        <v/>
      </c>
      <c r="M996" s="1" t="str">
        <f>IF($A996&gt;--RIGHT($A$2,LEN($A$2)-8),"",SUMIF(Table1[SHIFT NOMENCLATURE], $B996, Table1[FKIA]))</f>
        <v/>
      </c>
      <c r="N996" s="1" t="str">
        <f>IF($A996&gt;--RIGHT($A$2,LEN($A$2)-8),"",SUMIF(Table1[SHIFT NOMENCLATURE], $B996, Table1[FWIA]))</f>
        <v/>
      </c>
      <c r="O996" s="1" t="str">
        <f>IF($A996&gt;--RIGHT($A$2,LEN($A$2)-8),"",SUMIF(Table1[SHIFT NOMENCLATURE], $B996, Table1[DUSTWUN]))</f>
        <v/>
      </c>
    </row>
    <row r="997" spans="1:15" x14ac:dyDescent="0.25">
      <c r="A997" s="1" t="str">
        <f t="shared" si="30"/>
        <v/>
      </c>
      <c r="B997" t="str">
        <f t="shared" si="31"/>
        <v/>
      </c>
      <c r="C997" s="1" t="str">
        <f>IF($A997&gt;--RIGHT($A$2,LEN($A$2)-8),"",COUNTIF(Table1[SHIFT NOMENCLATURE],$B997))</f>
        <v/>
      </c>
      <c r="D997" s="1" t="str">
        <f>IF($A997&gt;--RIGHT($A$2,LEN($A$2)-8),"",SUMIF(Table1[SHIFT NOMENCLATURE], $B997, Table1[EVIC KILL]))</f>
        <v/>
      </c>
      <c r="E997" s="1" t="str">
        <f>IF($A997&gt;--RIGHT($A$2,LEN($A$2)-8),"",SUMIF(Table1[SHIFT NOMENCLATURE], $B997, Table1[EVIC MOB]))</f>
        <v/>
      </c>
      <c r="F997" s="1" t="str">
        <f>IF($A997&gt;--RIGHT($A$2,LEN($A$2)-8),"",SUMIF(Table1[SHIFT NOMENCLATURE], $B997, Table1[EVIC FIRE]))</f>
        <v/>
      </c>
      <c r="G997" s="1" t="str">
        <f>IF($A997&gt;--RIGHT($A$2,LEN($A$2)-8),"",SUMIF(Table1[SHIFT NOMENCLATURE], $B997, Table1[EKIA]))</f>
        <v/>
      </c>
      <c r="H997" s="1" t="str">
        <f>IF($A997&gt;--RIGHT($A$2,LEN($A$2)-8),"",SUMIF(Table1[SHIFT NOMENCLATURE], $B997, Table1[EWIA]))</f>
        <v/>
      </c>
      <c r="I997" s="1" t="str">
        <f>IF($A997&gt;--RIGHT($A$2,LEN($A$2)-8),"",SUMIF(Table1[SHIFT NOMENCLATURE], $B997, Table1[EPW]))</f>
        <v/>
      </c>
      <c r="J997" s="1" t="str">
        <f>IF($A997&gt;--RIGHT($A$2,LEN($A$2)-8),"",SUMIF(Table1[SHIFT NOMENCLATURE], $B997, Table1[FVIC KILL]))</f>
        <v/>
      </c>
      <c r="K997" s="1" t="str">
        <f>IF($A997&gt;--RIGHT($A$2,LEN($A$2)-8),"",SUMIF(Table1[SHIFT NOMENCLATURE], $B997, Table1[FVIC MOB]))</f>
        <v/>
      </c>
      <c r="L997" s="1" t="str">
        <f>IF($A997&gt;--RIGHT($A$2,LEN($A$2)-8),"",SUMIF(Table1[SHIFT NOMENCLATURE], $B997, Table1[FVIC FIRE]))</f>
        <v/>
      </c>
      <c r="M997" s="1" t="str">
        <f>IF($A997&gt;--RIGHT($A$2,LEN($A$2)-8),"",SUMIF(Table1[SHIFT NOMENCLATURE], $B997, Table1[FKIA]))</f>
        <v/>
      </c>
      <c r="N997" s="1" t="str">
        <f>IF($A997&gt;--RIGHT($A$2,LEN($A$2)-8),"",SUMIF(Table1[SHIFT NOMENCLATURE], $B997, Table1[FWIA]))</f>
        <v/>
      </c>
      <c r="O997" s="1" t="str">
        <f>IF($A997&gt;--RIGHT($A$2,LEN($A$2)-8),"",SUMIF(Table1[SHIFT NOMENCLATURE], $B997, Table1[DUSTWUN]))</f>
        <v/>
      </c>
    </row>
    <row r="998" spans="1:15" x14ac:dyDescent="0.25">
      <c r="A998" s="1" t="str">
        <f t="shared" si="30"/>
        <v/>
      </c>
      <c r="B998" t="str">
        <f t="shared" si="31"/>
        <v/>
      </c>
      <c r="C998" s="1" t="str">
        <f>IF($A998&gt;--RIGHT($A$2,LEN($A$2)-8),"",COUNTIF(Table1[SHIFT NOMENCLATURE],$B998))</f>
        <v/>
      </c>
      <c r="D998" s="1" t="str">
        <f>IF($A998&gt;--RIGHT($A$2,LEN($A$2)-8),"",SUMIF(Table1[SHIFT NOMENCLATURE], $B998, Table1[EVIC KILL]))</f>
        <v/>
      </c>
      <c r="E998" s="1" t="str">
        <f>IF($A998&gt;--RIGHT($A$2,LEN($A$2)-8),"",SUMIF(Table1[SHIFT NOMENCLATURE], $B998, Table1[EVIC MOB]))</f>
        <v/>
      </c>
      <c r="F998" s="1" t="str">
        <f>IF($A998&gt;--RIGHT($A$2,LEN($A$2)-8),"",SUMIF(Table1[SHIFT NOMENCLATURE], $B998, Table1[EVIC FIRE]))</f>
        <v/>
      </c>
      <c r="G998" s="1" t="str">
        <f>IF($A998&gt;--RIGHT($A$2,LEN($A$2)-8),"",SUMIF(Table1[SHIFT NOMENCLATURE], $B998, Table1[EKIA]))</f>
        <v/>
      </c>
      <c r="H998" s="1" t="str">
        <f>IF($A998&gt;--RIGHT($A$2,LEN($A$2)-8),"",SUMIF(Table1[SHIFT NOMENCLATURE], $B998, Table1[EWIA]))</f>
        <v/>
      </c>
      <c r="I998" s="1" t="str">
        <f>IF($A998&gt;--RIGHT($A$2,LEN($A$2)-8),"",SUMIF(Table1[SHIFT NOMENCLATURE], $B998, Table1[EPW]))</f>
        <v/>
      </c>
      <c r="J998" s="1" t="str">
        <f>IF($A998&gt;--RIGHT($A$2,LEN($A$2)-8),"",SUMIF(Table1[SHIFT NOMENCLATURE], $B998, Table1[FVIC KILL]))</f>
        <v/>
      </c>
      <c r="K998" s="1" t="str">
        <f>IF($A998&gt;--RIGHT($A$2,LEN($A$2)-8),"",SUMIF(Table1[SHIFT NOMENCLATURE], $B998, Table1[FVIC MOB]))</f>
        <v/>
      </c>
      <c r="L998" s="1" t="str">
        <f>IF($A998&gt;--RIGHT($A$2,LEN($A$2)-8),"",SUMIF(Table1[SHIFT NOMENCLATURE], $B998, Table1[FVIC FIRE]))</f>
        <v/>
      </c>
      <c r="M998" s="1" t="str">
        <f>IF($A998&gt;--RIGHT($A$2,LEN($A$2)-8),"",SUMIF(Table1[SHIFT NOMENCLATURE], $B998, Table1[FKIA]))</f>
        <v/>
      </c>
      <c r="N998" s="1" t="str">
        <f>IF($A998&gt;--RIGHT($A$2,LEN($A$2)-8),"",SUMIF(Table1[SHIFT NOMENCLATURE], $B998, Table1[FWIA]))</f>
        <v/>
      </c>
      <c r="O998" s="1" t="str">
        <f>IF($A998&gt;--RIGHT($A$2,LEN($A$2)-8),"",SUMIF(Table1[SHIFT NOMENCLATURE], $B998, Table1[DUSTWUN]))</f>
        <v/>
      </c>
    </row>
    <row r="999" spans="1:15" x14ac:dyDescent="0.25">
      <c r="A999" s="1" t="str">
        <f t="shared" si="30"/>
        <v/>
      </c>
      <c r="B999" t="str">
        <f t="shared" si="31"/>
        <v/>
      </c>
      <c r="C999" s="1" t="str">
        <f>IF($A999&gt;--RIGHT($A$2,LEN($A$2)-8),"",COUNTIF(Table1[SHIFT NOMENCLATURE],$B999))</f>
        <v/>
      </c>
      <c r="D999" s="1" t="str">
        <f>IF($A999&gt;--RIGHT($A$2,LEN($A$2)-8),"",SUMIF(Table1[SHIFT NOMENCLATURE], $B999, Table1[EVIC KILL]))</f>
        <v/>
      </c>
      <c r="E999" s="1" t="str">
        <f>IF($A999&gt;--RIGHT($A$2,LEN($A$2)-8),"",SUMIF(Table1[SHIFT NOMENCLATURE], $B999, Table1[EVIC MOB]))</f>
        <v/>
      </c>
      <c r="F999" s="1" t="str">
        <f>IF($A999&gt;--RIGHT($A$2,LEN($A$2)-8),"",SUMIF(Table1[SHIFT NOMENCLATURE], $B999, Table1[EVIC FIRE]))</f>
        <v/>
      </c>
      <c r="G999" s="1" t="str">
        <f>IF($A999&gt;--RIGHT($A$2,LEN($A$2)-8),"",SUMIF(Table1[SHIFT NOMENCLATURE], $B999, Table1[EKIA]))</f>
        <v/>
      </c>
      <c r="H999" s="1" t="str">
        <f>IF($A999&gt;--RIGHT($A$2,LEN($A$2)-8),"",SUMIF(Table1[SHIFT NOMENCLATURE], $B999, Table1[EWIA]))</f>
        <v/>
      </c>
      <c r="I999" s="1" t="str">
        <f>IF($A999&gt;--RIGHT($A$2,LEN($A$2)-8),"",SUMIF(Table1[SHIFT NOMENCLATURE], $B999, Table1[EPW]))</f>
        <v/>
      </c>
      <c r="J999" s="1" t="str">
        <f>IF($A999&gt;--RIGHT($A$2,LEN($A$2)-8),"",SUMIF(Table1[SHIFT NOMENCLATURE], $B999, Table1[FVIC KILL]))</f>
        <v/>
      </c>
      <c r="K999" s="1" t="str">
        <f>IF($A999&gt;--RIGHT($A$2,LEN($A$2)-8),"",SUMIF(Table1[SHIFT NOMENCLATURE], $B999, Table1[FVIC MOB]))</f>
        <v/>
      </c>
      <c r="L999" s="1" t="str">
        <f>IF($A999&gt;--RIGHT($A$2,LEN($A$2)-8),"",SUMIF(Table1[SHIFT NOMENCLATURE], $B999, Table1[FVIC FIRE]))</f>
        <v/>
      </c>
      <c r="M999" s="1" t="str">
        <f>IF($A999&gt;--RIGHT($A$2,LEN($A$2)-8),"",SUMIF(Table1[SHIFT NOMENCLATURE], $B999, Table1[FKIA]))</f>
        <v/>
      </c>
      <c r="N999" s="1" t="str">
        <f>IF($A999&gt;--RIGHT($A$2,LEN($A$2)-8),"",SUMIF(Table1[SHIFT NOMENCLATURE], $B999, Table1[FWIA]))</f>
        <v/>
      </c>
      <c r="O999" s="1" t="str">
        <f>IF($A999&gt;--RIGHT($A$2,LEN($A$2)-8),"",SUMIF(Table1[SHIFT NOMENCLATURE], $B999, Table1[DUSTWUN]))</f>
        <v/>
      </c>
    </row>
    <row r="1000" spans="1:15" x14ac:dyDescent="0.25">
      <c r="A1000" s="1" t="str">
        <f t="shared" si="30"/>
        <v/>
      </c>
      <c r="B1000" t="str">
        <f t="shared" si="31"/>
        <v/>
      </c>
      <c r="C1000" s="1" t="str">
        <f>IF($A1000&gt;--RIGHT($A$2,LEN($A$2)-8),"",COUNTIF(Table1[SHIFT NOMENCLATURE],$B1000))</f>
        <v/>
      </c>
      <c r="D1000" s="1" t="str">
        <f>IF($A1000&gt;--RIGHT($A$2,LEN($A$2)-8),"",SUMIF(Table1[SHIFT NOMENCLATURE], $B1000, Table1[EVIC KILL]))</f>
        <v/>
      </c>
      <c r="E1000" s="1" t="str">
        <f>IF($A1000&gt;--RIGHT($A$2,LEN($A$2)-8),"",SUMIF(Table1[SHIFT NOMENCLATURE], $B1000, Table1[EVIC MOB]))</f>
        <v/>
      </c>
      <c r="F1000" s="1" t="str">
        <f>IF($A1000&gt;--RIGHT($A$2,LEN($A$2)-8),"",SUMIF(Table1[SHIFT NOMENCLATURE], $B1000, Table1[EVIC FIRE]))</f>
        <v/>
      </c>
      <c r="G1000" s="1" t="str">
        <f>IF($A1000&gt;--RIGHT($A$2,LEN($A$2)-8),"",SUMIF(Table1[SHIFT NOMENCLATURE], $B1000, Table1[EKIA]))</f>
        <v/>
      </c>
      <c r="H1000" s="1" t="str">
        <f>IF($A1000&gt;--RIGHT($A$2,LEN($A$2)-8),"",SUMIF(Table1[SHIFT NOMENCLATURE], $B1000, Table1[EWIA]))</f>
        <v/>
      </c>
      <c r="I1000" s="1" t="str">
        <f>IF($A1000&gt;--RIGHT($A$2,LEN($A$2)-8),"",SUMIF(Table1[SHIFT NOMENCLATURE], $B1000, Table1[EPW]))</f>
        <v/>
      </c>
      <c r="J1000" s="1" t="str">
        <f>IF($A1000&gt;--RIGHT($A$2,LEN($A$2)-8),"",SUMIF(Table1[SHIFT NOMENCLATURE], $B1000, Table1[FVIC KILL]))</f>
        <v/>
      </c>
      <c r="K1000" s="1" t="str">
        <f>IF($A1000&gt;--RIGHT($A$2,LEN($A$2)-8),"",SUMIF(Table1[SHIFT NOMENCLATURE], $B1000, Table1[FVIC MOB]))</f>
        <v/>
      </c>
      <c r="L1000" s="1" t="str">
        <f>IF($A1000&gt;--RIGHT($A$2,LEN($A$2)-8),"",SUMIF(Table1[SHIFT NOMENCLATURE], $B1000, Table1[FVIC FIRE]))</f>
        <v/>
      </c>
      <c r="M1000" s="1" t="str">
        <f>IF($A1000&gt;--RIGHT($A$2,LEN($A$2)-8),"",SUMIF(Table1[SHIFT NOMENCLATURE], $B1000, Table1[FKIA]))</f>
        <v/>
      </c>
      <c r="N1000" s="1" t="str">
        <f>IF($A1000&gt;--RIGHT($A$2,LEN($A$2)-8),"",SUMIF(Table1[SHIFT NOMENCLATURE], $B1000, Table1[FWIA]))</f>
        <v/>
      </c>
      <c r="O1000" s="1" t="str">
        <f>IF($A1000&gt;--RIGHT($A$2,LEN($A$2)-8),"",SUMIF(Table1[SHIFT NOMENCLATURE], $B1000, Table1[DUSTWUN]))</f>
        <v/>
      </c>
    </row>
    <row r="1001" spans="1:15" x14ac:dyDescent="0.25">
      <c r="A1001" s="1" t="str">
        <f t="shared" si="30"/>
        <v/>
      </c>
      <c r="B1001" t="str">
        <f t="shared" si="31"/>
        <v/>
      </c>
      <c r="C1001" s="1" t="str">
        <f>IF($A1001&gt;--RIGHT($A$2,LEN($A$2)-8),"",COUNTIF(Table1[SHIFT NOMENCLATURE],$B1001))</f>
        <v/>
      </c>
      <c r="D1001" s="1" t="str">
        <f>IF($A1001&gt;--RIGHT($A$2,LEN($A$2)-8),"",SUMIF(Table1[SHIFT NOMENCLATURE], $B1001, Table1[EVIC KILL]))</f>
        <v/>
      </c>
      <c r="E1001" s="1" t="str">
        <f>IF($A1001&gt;--RIGHT($A$2,LEN($A$2)-8),"",SUMIF(Table1[SHIFT NOMENCLATURE], $B1001, Table1[EVIC MOB]))</f>
        <v/>
      </c>
      <c r="F1001" s="1" t="str">
        <f>IF($A1001&gt;--RIGHT($A$2,LEN($A$2)-8),"",SUMIF(Table1[SHIFT NOMENCLATURE], $B1001, Table1[EVIC FIRE]))</f>
        <v/>
      </c>
      <c r="G1001" s="1" t="str">
        <f>IF($A1001&gt;--RIGHT($A$2,LEN($A$2)-8),"",SUMIF(Table1[SHIFT NOMENCLATURE], $B1001, Table1[EKIA]))</f>
        <v/>
      </c>
      <c r="H1001" s="1" t="str">
        <f>IF($A1001&gt;--RIGHT($A$2,LEN($A$2)-8),"",SUMIF(Table1[SHIFT NOMENCLATURE], $B1001, Table1[EWIA]))</f>
        <v/>
      </c>
      <c r="I1001" s="1" t="str">
        <f>IF($A1001&gt;--RIGHT($A$2,LEN($A$2)-8),"",SUMIF(Table1[SHIFT NOMENCLATURE], $B1001, Table1[EPW]))</f>
        <v/>
      </c>
      <c r="J1001" s="1" t="str">
        <f>IF($A1001&gt;--RIGHT($A$2,LEN($A$2)-8),"",SUMIF(Table1[SHIFT NOMENCLATURE], $B1001, Table1[FVIC KILL]))</f>
        <v/>
      </c>
      <c r="K1001" s="1" t="str">
        <f>IF($A1001&gt;--RIGHT($A$2,LEN($A$2)-8),"",SUMIF(Table1[SHIFT NOMENCLATURE], $B1001, Table1[FVIC MOB]))</f>
        <v/>
      </c>
      <c r="L1001" s="1" t="str">
        <f>IF($A1001&gt;--RIGHT($A$2,LEN($A$2)-8),"",SUMIF(Table1[SHIFT NOMENCLATURE], $B1001, Table1[FVIC FIRE]))</f>
        <v/>
      </c>
      <c r="M1001" s="1" t="str">
        <f>IF($A1001&gt;--RIGHT($A$2,LEN($A$2)-8),"",SUMIF(Table1[SHIFT NOMENCLATURE], $B1001, Table1[FKIA]))</f>
        <v/>
      </c>
      <c r="N1001" s="1" t="str">
        <f>IF($A1001&gt;--RIGHT($A$2,LEN($A$2)-8),"",SUMIF(Table1[SHIFT NOMENCLATURE], $B1001, Table1[FWIA]))</f>
        <v/>
      </c>
      <c r="O1001" s="1" t="str">
        <f>IF($A1001&gt;--RIGHT($A$2,LEN($A$2)-8),"",SUMIF(Table1[SHIFT NOMENCLATURE], $B1001, Table1[DUSTWUN]))</f>
        <v/>
      </c>
    </row>
    <row r="1002" spans="1:15" x14ac:dyDescent="0.25">
      <c r="A1002" s="1" t="str">
        <f t="shared" si="30"/>
        <v/>
      </c>
      <c r="B1002" t="str">
        <f t="shared" si="31"/>
        <v/>
      </c>
      <c r="C1002" s="1" t="str">
        <f>IF($A1002&gt;--RIGHT($A$2,LEN($A$2)-8),"",COUNTIF(Table1[SHIFT NOMENCLATURE],$B1002))</f>
        <v/>
      </c>
      <c r="D1002" s="1" t="str">
        <f>IF($A1002&gt;--RIGHT($A$2,LEN($A$2)-8),"",SUMIF(Table1[SHIFT NOMENCLATURE], $B1002, Table1[EVIC KILL]))</f>
        <v/>
      </c>
      <c r="E1002" s="1" t="str">
        <f>IF($A1002&gt;--RIGHT($A$2,LEN($A$2)-8),"",SUMIF(Table1[SHIFT NOMENCLATURE], $B1002, Table1[EVIC MOB]))</f>
        <v/>
      </c>
      <c r="F1002" s="1" t="str">
        <f>IF($A1002&gt;--RIGHT($A$2,LEN($A$2)-8),"",SUMIF(Table1[SHIFT NOMENCLATURE], $B1002, Table1[EVIC FIRE]))</f>
        <v/>
      </c>
      <c r="G1002" s="1" t="str">
        <f>IF($A1002&gt;--RIGHT($A$2,LEN($A$2)-8),"",SUMIF(Table1[SHIFT NOMENCLATURE], $B1002, Table1[EKIA]))</f>
        <v/>
      </c>
      <c r="H1002" s="1" t="str">
        <f>IF($A1002&gt;--RIGHT($A$2,LEN($A$2)-8),"",SUMIF(Table1[SHIFT NOMENCLATURE], $B1002, Table1[EWIA]))</f>
        <v/>
      </c>
      <c r="I1002" s="1" t="str">
        <f>IF($A1002&gt;--RIGHT($A$2,LEN($A$2)-8),"",SUMIF(Table1[SHIFT NOMENCLATURE], $B1002, Table1[EPW]))</f>
        <v/>
      </c>
      <c r="J1002" s="1" t="str">
        <f>IF($A1002&gt;--RIGHT($A$2,LEN($A$2)-8),"",SUMIF(Table1[SHIFT NOMENCLATURE], $B1002, Table1[FVIC KILL]))</f>
        <v/>
      </c>
      <c r="K1002" s="1" t="str">
        <f>IF($A1002&gt;--RIGHT($A$2,LEN($A$2)-8),"",SUMIF(Table1[SHIFT NOMENCLATURE], $B1002, Table1[FVIC MOB]))</f>
        <v/>
      </c>
      <c r="L1002" s="1" t="str">
        <f>IF($A1002&gt;--RIGHT($A$2,LEN($A$2)-8),"",SUMIF(Table1[SHIFT NOMENCLATURE], $B1002, Table1[FVIC FIRE]))</f>
        <v/>
      </c>
      <c r="M1002" s="1" t="str">
        <f>IF($A1002&gt;--RIGHT($A$2,LEN($A$2)-8),"",SUMIF(Table1[SHIFT NOMENCLATURE], $B1002, Table1[FKIA]))</f>
        <v/>
      </c>
      <c r="N1002" s="1" t="str">
        <f>IF($A1002&gt;--RIGHT($A$2,LEN($A$2)-8),"",SUMIF(Table1[SHIFT NOMENCLATURE], $B1002, Table1[FWIA]))</f>
        <v/>
      </c>
      <c r="O1002" s="1" t="str">
        <f>IF($A1002&gt;--RIGHT($A$2,LEN($A$2)-8),"",SUMIF(Table1[SHIFT NOMENCLATURE], $B1002, Table1[DUSTWUN]))</f>
        <v/>
      </c>
    </row>
    <row r="1003" spans="1:15" x14ac:dyDescent="0.25">
      <c r="A1003" s="1" t="str">
        <f t="shared" si="30"/>
        <v/>
      </c>
      <c r="B1003" t="str">
        <f t="shared" si="31"/>
        <v/>
      </c>
      <c r="C1003" s="1" t="str">
        <f>IF($A1003&gt;--RIGHT($A$2,LEN($A$2)-8),"",COUNTIF(Table1[SHIFT NOMENCLATURE],$B1003))</f>
        <v/>
      </c>
      <c r="D1003" s="1" t="str">
        <f>IF($A1003&gt;--RIGHT($A$2,LEN($A$2)-8),"",SUMIF(Table1[SHIFT NOMENCLATURE], $B1003, Table1[EVIC KILL]))</f>
        <v/>
      </c>
      <c r="E1003" s="1" t="str">
        <f>IF($A1003&gt;--RIGHT($A$2,LEN($A$2)-8),"",SUMIF(Table1[SHIFT NOMENCLATURE], $B1003, Table1[EVIC MOB]))</f>
        <v/>
      </c>
      <c r="F1003" s="1" t="str">
        <f>IF($A1003&gt;--RIGHT($A$2,LEN($A$2)-8),"",SUMIF(Table1[SHIFT NOMENCLATURE], $B1003, Table1[EVIC FIRE]))</f>
        <v/>
      </c>
      <c r="G1003" s="1" t="str">
        <f>IF($A1003&gt;--RIGHT($A$2,LEN($A$2)-8),"",SUMIF(Table1[SHIFT NOMENCLATURE], $B1003, Table1[EKIA]))</f>
        <v/>
      </c>
      <c r="H1003" s="1" t="str">
        <f>IF($A1003&gt;--RIGHT($A$2,LEN($A$2)-8),"",SUMIF(Table1[SHIFT NOMENCLATURE], $B1003, Table1[EWIA]))</f>
        <v/>
      </c>
      <c r="I1003" s="1" t="str">
        <f>IF($A1003&gt;--RIGHT($A$2,LEN($A$2)-8),"",SUMIF(Table1[SHIFT NOMENCLATURE], $B1003, Table1[EPW]))</f>
        <v/>
      </c>
      <c r="J1003" s="1" t="str">
        <f>IF($A1003&gt;--RIGHT($A$2,LEN($A$2)-8),"",SUMIF(Table1[SHIFT NOMENCLATURE], $B1003, Table1[FVIC KILL]))</f>
        <v/>
      </c>
      <c r="K1003" s="1" t="str">
        <f>IF($A1003&gt;--RIGHT($A$2,LEN($A$2)-8),"",SUMIF(Table1[SHIFT NOMENCLATURE], $B1003, Table1[FVIC MOB]))</f>
        <v/>
      </c>
      <c r="L1003" s="1" t="str">
        <f>IF($A1003&gt;--RIGHT($A$2,LEN($A$2)-8),"",SUMIF(Table1[SHIFT NOMENCLATURE], $B1003, Table1[FVIC FIRE]))</f>
        <v/>
      </c>
      <c r="M1003" s="1" t="str">
        <f>IF($A1003&gt;--RIGHT($A$2,LEN($A$2)-8),"",SUMIF(Table1[SHIFT NOMENCLATURE], $B1003, Table1[FKIA]))</f>
        <v/>
      </c>
      <c r="N1003" s="1" t="str">
        <f>IF($A1003&gt;--RIGHT($A$2,LEN($A$2)-8),"",SUMIF(Table1[SHIFT NOMENCLATURE], $B1003, Table1[FWIA]))</f>
        <v/>
      </c>
      <c r="O1003" s="1" t="str">
        <f>IF($A1003&gt;--RIGHT($A$2,LEN($A$2)-8),"",SUMIF(Table1[SHIFT NOMENCLATURE], $B1003, Table1[DUSTWUN]))</f>
        <v/>
      </c>
    </row>
    <row r="1004" spans="1:15" x14ac:dyDescent="0.25">
      <c r="A1004" s="1" t="str">
        <f t="shared" si="30"/>
        <v/>
      </c>
      <c r="B1004" t="str">
        <f t="shared" si="31"/>
        <v/>
      </c>
      <c r="C1004" s="1" t="str">
        <f>IF($A1004&gt;--RIGHT($A$2,LEN($A$2)-8),"",COUNTIF(Table1[SHIFT NOMENCLATURE],$B1004))</f>
        <v/>
      </c>
      <c r="D1004" s="1" t="str">
        <f>IF($A1004&gt;--RIGHT($A$2,LEN($A$2)-8),"",SUMIF(Table1[SHIFT NOMENCLATURE], $B1004, Table1[EVIC KILL]))</f>
        <v/>
      </c>
      <c r="E1004" s="1" t="str">
        <f>IF($A1004&gt;--RIGHT($A$2,LEN($A$2)-8),"",SUMIF(Table1[SHIFT NOMENCLATURE], $B1004, Table1[EVIC MOB]))</f>
        <v/>
      </c>
      <c r="F1004" s="1" t="str">
        <f>IF($A1004&gt;--RIGHT($A$2,LEN($A$2)-8),"",SUMIF(Table1[SHIFT NOMENCLATURE], $B1004, Table1[EVIC FIRE]))</f>
        <v/>
      </c>
      <c r="G1004" s="1" t="str">
        <f>IF($A1004&gt;--RIGHT($A$2,LEN($A$2)-8),"",SUMIF(Table1[SHIFT NOMENCLATURE], $B1004, Table1[EKIA]))</f>
        <v/>
      </c>
      <c r="H1004" s="1" t="str">
        <f>IF($A1004&gt;--RIGHT($A$2,LEN($A$2)-8),"",SUMIF(Table1[SHIFT NOMENCLATURE], $B1004, Table1[EWIA]))</f>
        <v/>
      </c>
      <c r="I1004" s="1" t="str">
        <f>IF($A1004&gt;--RIGHT($A$2,LEN($A$2)-8),"",SUMIF(Table1[SHIFT NOMENCLATURE], $B1004, Table1[EPW]))</f>
        <v/>
      </c>
      <c r="J1004" s="1" t="str">
        <f>IF($A1004&gt;--RIGHT($A$2,LEN($A$2)-8),"",SUMIF(Table1[SHIFT NOMENCLATURE], $B1004, Table1[FVIC KILL]))</f>
        <v/>
      </c>
      <c r="K1004" s="1" t="str">
        <f>IF($A1004&gt;--RIGHT($A$2,LEN($A$2)-8),"",SUMIF(Table1[SHIFT NOMENCLATURE], $B1004, Table1[FVIC MOB]))</f>
        <v/>
      </c>
      <c r="L1004" s="1" t="str">
        <f>IF($A1004&gt;--RIGHT($A$2,LEN($A$2)-8),"",SUMIF(Table1[SHIFT NOMENCLATURE], $B1004, Table1[FVIC FIRE]))</f>
        <v/>
      </c>
      <c r="M1004" s="1" t="str">
        <f>IF($A1004&gt;--RIGHT($A$2,LEN($A$2)-8),"",SUMIF(Table1[SHIFT NOMENCLATURE], $B1004, Table1[FKIA]))</f>
        <v/>
      </c>
      <c r="N1004" s="1" t="str">
        <f>IF($A1004&gt;--RIGHT($A$2,LEN($A$2)-8),"",SUMIF(Table1[SHIFT NOMENCLATURE], $B1004, Table1[FWIA]))</f>
        <v/>
      </c>
      <c r="O1004" s="1" t="str">
        <f>IF($A1004&gt;--RIGHT($A$2,LEN($A$2)-8),"",SUMIF(Table1[SHIFT NOMENCLATURE], $B1004, Table1[DUSTWUN]))</f>
        <v/>
      </c>
    </row>
    <row r="1005" spans="1:15" x14ac:dyDescent="0.25">
      <c r="A1005" s="1" t="str">
        <f t="shared" si="30"/>
        <v/>
      </c>
      <c r="B1005" t="str">
        <f t="shared" si="31"/>
        <v/>
      </c>
      <c r="C1005" s="1" t="str">
        <f>IF($A1005&gt;--RIGHT($A$2,LEN($A$2)-8),"",COUNTIF(Table1[SHIFT NOMENCLATURE],$B1005))</f>
        <v/>
      </c>
      <c r="D1005" s="1" t="str">
        <f>IF($A1005&gt;--RIGHT($A$2,LEN($A$2)-8),"",SUMIF(Table1[SHIFT NOMENCLATURE], $B1005, Table1[EVIC KILL]))</f>
        <v/>
      </c>
      <c r="E1005" s="1" t="str">
        <f>IF($A1005&gt;--RIGHT($A$2,LEN($A$2)-8),"",SUMIF(Table1[SHIFT NOMENCLATURE], $B1005, Table1[EVIC MOB]))</f>
        <v/>
      </c>
      <c r="F1005" s="1" t="str">
        <f>IF($A1005&gt;--RIGHT($A$2,LEN($A$2)-8),"",SUMIF(Table1[SHIFT NOMENCLATURE], $B1005, Table1[EVIC FIRE]))</f>
        <v/>
      </c>
      <c r="G1005" s="1" t="str">
        <f>IF($A1005&gt;--RIGHT($A$2,LEN($A$2)-8),"",SUMIF(Table1[SHIFT NOMENCLATURE], $B1005, Table1[EKIA]))</f>
        <v/>
      </c>
      <c r="H1005" s="1" t="str">
        <f>IF($A1005&gt;--RIGHT($A$2,LEN($A$2)-8),"",SUMIF(Table1[SHIFT NOMENCLATURE], $B1005, Table1[EWIA]))</f>
        <v/>
      </c>
      <c r="I1005" s="1" t="str">
        <f>IF($A1005&gt;--RIGHT($A$2,LEN($A$2)-8),"",SUMIF(Table1[SHIFT NOMENCLATURE], $B1005, Table1[EPW]))</f>
        <v/>
      </c>
      <c r="J1005" s="1" t="str">
        <f>IF($A1005&gt;--RIGHT($A$2,LEN($A$2)-8),"",SUMIF(Table1[SHIFT NOMENCLATURE], $B1005, Table1[FVIC KILL]))</f>
        <v/>
      </c>
      <c r="K1005" s="1" t="str">
        <f>IF($A1005&gt;--RIGHT($A$2,LEN($A$2)-8),"",SUMIF(Table1[SHIFT NOMENCLATURE], $B1005, Table1[FVIC MOB]))</f>
        <v/>
      </c>
      <c r="L1005" s="1" t="str">
        <f>IF($A1005&gt;--RIGHT($A$2,LEN($A$2)-8),"",SUMIF(Table1[SHIFT NOMENCLATURE], $B1005, Table1[FVIC FIRE]))</f>
        <v/>
      </c>
      <c r="M1005" s="1" t="str">
        <f>IF($A1005&gt;--RIGHT($A$2,LEN($A$2)-8),"",SUMIF(Table1[SHIFT NOMENCLATURE], $B1005, Table1[FKIA]))</f>
        <v/>
      </c>
      <c r="N1005" s="1" t="str">
        <f>IF($A1005&gt;--RIGHT($A$2,LEN($A$2)-8),"",SUMIF(Table1[SHIFT NOMENCLATURE], $B1005, Table1[FWIA]))</f>
        <v/>
      </c>
      <c r="O1005" s="1" t="str">
        <f>IF($A1005&gt;--RIGHT($A$2,LEN($A$2)-8),"",SUMIF(Table1[SHIFT NOMENCLATURE], $B1005, Table1[DUSTWUN]))</f>
        <v/>
      </c>
    </row>
    <row r="1006" spans="1:15" x14ac:dyDescent="0.25">
      <c r="A1006" s="1" t="str">
        <f t="shared" si="30"/>
        <v/>
      </c>
      <c r="B1006" t="str">
        <f t="shared" si="31"/>
        <v/>
      </c>
      <c r="C1006" s="1" t="str">
        <f>IF($A1006&gt;--RIGHT($A$2,LEN($A$2)-8),"",COUNTIF(Table1[SHIFT NOMENCLATURE],$B1006))</f>
        <v/>
      </c>
      <c r="D1006" s="1" t="str">
        <f>IF($A1006&gt;--RIGHT($A$2,LEN($A$2)-8),"",SUMIF(Table1[SHIFT NOMENCLATURE], $B1006, Table1[EVIC KILL]))</f>
        <v/>
      </c>
      <c r="E1006" s="1" t="str">
        <f>IF($A1006&gt;--RIGHT($A$2,LEN($A$2)-8),"",SUMIF(Table1[SHIFT NOMENCLATURE], $B1006, Table1[EVIC MOB]))</f>
        <v/>
      </c>
      <c r="F1006" s="1" t="str">
        <f>IF($A1006&gt;--RIGHT($A$2,LEN($A$2)-8),"",SUMIF(Table1[SHIFT NOMENCLATURE], $B1006, Table1[EVIC FIRE]))</f>
        <v/>
      </c>
      <c r="G1006" s="1" t="str">
        <f>IF($A1006&gt;--RIGHT($A$2,LEN($A$2)-8),"",SUMIF(Table1[SHIFT NOMENCLATURE], $B1006, Table1[EKIA]))</f>
        <v/>
      </c>
      <c r="H1006" s="1" t="str">
        <f>IF($A1006&gt;--RIGHT($A$2,LEN($A$2)-8),"",SUMIF(Table1[SHIFT NOMENCLATURE], $B1006, Table1[EWIA]))</f>
        <v/>
      </c>
      <c r="I1006" s="1" t="str">
        <f>IF($A1006&gt;--RIGHT($A$2,LEN($A$2)-8),"",SUMIF(Table1[SHIFT NOMENCLATURE], $B1006, Table1[EPW]))</f>
        <v/>
      </c>
      <c r="J1006" s="1" t="str">
        <f>IF($A1006&gt;--RIGHT($A$2,LEN($A$2)-8),"",SUMIF(Table1[SHIFT NOMENCLATURE], $B1006, Table1[FVIC KILL]))</f>
        <v/>
      </c>
      <c r="K1006" s="1" t="str">
        <f>IF($A1006&gt;--RIGHT($A$2,LEN($A$2)-8),"",SUMIF(Table1[SHIFT NOMENCLATURE], $B1006, Table1[FVIC MOB]))</f>
        <v/>
      </c>
      <c r="L1006" s="1" t="str">
        <f>IF($A1006&gt;--RIGHT($A$2,LEN($A$2)-8),"",SUMIF(Table1[SHIFT NOMENCLATURE], $B1006, Table1[FVIC FIRE]))</f>
        <v/>
      </c>
      <c r="M1006" s="1" t="str">
        <f>IF($A1006&gt;--RIGHT($A$2,LEN($A$2)-8),"",SUMIF(Table1[SHIFT NOMENCLATURE], $B1006, Table1[FKIA]))</f>
        <v/>
      </c>
      <c r="N1006" s="1" t="str">
        <f>IF($A1006&gt;--RIGHT($A$2,LEN($A$2)-8),"",SUMIF(Table1[SHIFT NOMENCLATURE], $B1006, Table1[FWIA]))</f>
        <v/>
      </c>
      <c r="O1006" s="1" t="str">
        <f>IF($A1006&gt;--RIGHT($A$2,LEN($A$2)-8),"",SUMIF(Table1[SHIFT NOMENCLATURE], $B1006, Table1[DUSTWUN]))</f>
        <v/>
      </c>
    </row>
    <row r="1007" spans="1:15" x14ac:dyDescent="0.25">
      <c r="A1007" s="1" t="str">
        <f t="shared" si="30"/>
        <v/>
      </c>
      <c r="B1007" t="str">
        <f t="shared" si="31"/>
        <v/>
      </c>
      <c r="C1007" s="1" t="str">
        <f>IF($A1007&gt;--RIGHT($A$2,LEN($A$2)-8),"",COUNTIF(Table1[SHIFT NOMENCLATURE],$B1007))</f>
        <v/>
      </c>
      <c r="D1007" s="1" t="str">
        <f>IF($A1007&gt;--RIGHT($A$2,LEN($A$2)-8),"",SUMIF(Table1[SHIFT NOMENCLATURE], $B1007, Table1[EVIC KILL]))</f>
        <v/>
      </c>
      <c r="E1007" s="1" t="str">
        <f>IF($A1007&gt;--RIGHT($A$2,LEN($A$2)-8),"",SUMIF(Table1[SHIFT NOMENCLATURE], $B1007, Table1[EVIC MOB]))</f>
        <v/>
      </c>
      <c r="F1007" s="1" t="str">
        <f>IF($A1007&gt;--RIGHT($A$2,LEN($A$2)-8),"",SUMIF(Table1[SHIFT NOMENCLATURE], $B1007, Table1[EVIC FIRE]))</f>
        <v/>
      </c>
      <c r="G1007" s="1" t="str">
        <f>IF($A1007&gt;--RIGHT($A$2,LEN($A$2)-8),"",SUMIF(Table1[SHIFT NOMENCLATURE], $B1007, Table1[EKIA]))</f>
        <v/>
      </c>
      <c r="H1007" s="1" t="str">
        <f>IF($A1007&gt;--RIGHT($A$2,LEN($A$2)-8),"",SUMIF(Table1[SHIFT NOMENCLATURE], $B1007, Table1[EWIA]))</f>
        <v/>
      </c>
      <c r="I1007" s="1" t="str">
        <f>IF($A1007&gt;--RIGHT($A$2,LEN($A$2)-8),"",SUMIF(Table1[SHIFT NOMENCLATURE], $B1007, Table1[EPW]))</f>
        <v/>
      </c>
      <c r="J1007" s="1" t="str">
        <f>IF($A1007&gt;--RIGHT($A$2,LEN($A$2)-8),"",SUMIF(Table1[SHIFT NOMENCLATURE], $B1007, Table1[FVIC KILL]))</f>
        <v/>
      </c>
      <c r="K1007" s="1" t="str">
        <f>IF($A1007&gt;--RIGHT($A$2,LEN($A$2)-8),"",SUMIF(Table1[SHIFT NOMENCLATURE], $B1007, Table1[FVIC MOB]))</f>
        <v/>
      </c>
      <c r="L1007" s="1" t="str">
        <f>IF($A1007&gt;--RIGHT($A$2,LEN($A$2)-8),"",SUMIF(Table1[SHIFT NOMENCLATURE], $B1007, Table1[FVIC FIRE]))</f>
        <v/>
      </c>
      <c r="M1007" s="1" t="str">
        <f>IF($A1007&gt;--RIGHT($A$2,LEN($A$2)-8),"",SUMIF(Table1[SHIFT NOMENCLATURE], $B1007, Table1[FKIA]))</f>
        <v/>
      </c>
      <c r="N1007" s="1" t="str">
        <f>IF($A1007&gt;--RIGHT($A$2,LEN($A$2)-8),"",SUMIF(Table1[SHIFT NOMENCLATURE], $B1007, Table1[FWIA]))</f>
        <v/>
      </c>
      <c r="O1007" s="1" t="str">
        <f>IF($A1007&gt;--RIGHT($A$2,LEN($A$2)-8),"",SUMIF(Table1[SHIFT NOMENCLATURE], $B1007, Table1[DUSTWUN]))</f>
        <v/>
      </c>
    </row>
    <row r="1008" spans="1:15" x14ac:dyDescent="0.25">
      <c r="A1008" s="1" t="str">
        <f t="shared" si="30"/>
        <v/>
      </c>
      <c r="B1008" t="str">
        <f t="shared" si="31"/>
        <v/>
      </c>
      <c r="C1008" s="1" t="str">
        <f>IF($A1008&gt;--RIGHT($A$2,LEN($A$2)-8),"",COUNTIF(Table1[SHIFT NOMENCLATURE],$B1008))</f>
        <v/>
      </c>
      <c r="D1008" s="1" t="str">
        <f>IF($A1008&gt;--RIGHT($A$2,LEN($A$2)-8),"",SUMIF(Table1[SHIFT NOMENCLATURE], $B1008, Table1[EVIC KILL]))</f>
        <v/>
      </c>
      <c r="E1008" s="1" t="str">
        <f>IF($A1008&gt;--RIGHT($A$2,LEN($A$2)-8),"",SUMIF(Table1[SHIFT NOMENCLATURE], $B1008, Table1[EVIC MOB]))</f>
        <v/>
      </c>
      <c r="F1008" s="1" t="str">
        <f>IF($A1008&gt;--RIGHT($A$2,LEN($A$2)-8),"",SUMIF(Table1[SHIFT NOMENCLATURE], $B1008, Table1[EVIC FIRE]))</f>
        <v/>
      </c>
      <c r="G1008" s="1" t="str">
        <f>IF($A1008&gt;--RIGHT($A$2,LEN($A$2)-8),"",SUMIF(Table1[SHIFT NOMENCLATURE], $B1008, Table1[EKIA]))</f>
        <v/>
      </c>
      <c r="H1008" s="1" t="str">
        <f>IF($A1008&gt;--RIGHT($A$2,LEN($A$2)-8),"",SUMIF(Table1[SHIFT NOMENCLATURE], $B1008, Table1[EWIA]))</f>
        <v/>
      </c>
      <c r="I1008" s="1" t="str">
        <f>IF($A1008&gt;--RIGHT($A$2,LEN($A$2)-8),"",SUMIF(Table1[SHIFT NOMENCLATURE], $B1008, Table1[EPW]))</f>
        <v/>
      </c>
      <c r="J1008" s="1" t="str">
        <f>IF($A1008&gt;--RIGHT($A$2,LEN($A$2)-8),"",SUMIF(Table1[SHIFT NOMENCLATURE], $B1008, Table1[FVIC KILL]))</f>
        <v/>
      </c>
      <c r="K1008" s="1" t="str">
        <f>IF($A1008&gt;--RIGHT($A$2,LEN($A$2)-8),"",SUMIF(Table1[SHIFT NOMENCLATURE], $B1008, Table1[FVIC MOB]))</f>
        <v/>
      </c>
      <c r="L1008" s="1" t="str">
        <f>IF($A1008&gt;--RIGHT($A$2,LEN($A$2)-8),"",SUMIF(Table1[SHIFT NOMENCLATURE], $B1008, Table1[FVIC FIRE]))</f>
        <v/>
      </c>
      <c r="M1008" s="1" t="str">
        <f>IF($A1008&gt;--RIGHT($A$2,LEN($A$2)-8),"",SUMIF(Table1[SHIFT NOMENCLATURE], $B1008, Table1[FKIA]))</f>
        <v/>
      </c>
      <c r="N1008" s="1" t="str">
        <f>IF($A1008&gt;--RIGHT($A$2,LEN($A$2)-8),"",SUMIF(Table1[SHIFT NOMENCLATURE], $B1008, Table1[FWIA]))</f>
        <v/>
      </c>
      <c r="O1008" s="1" t="str">
        <f>IF($A1008&gt;--RIGHT($A$2,LEN($A$2)-8),"",SUMIF(Table1[SHIFT NOMENCLATURE], $B1008, Table1[DUSTWUN]))</f>
        <v/>
      </c>
    </row>
    <row r="1009" spans="1:15" x14ac:dyDescent="0.25">
      <c r="A1009" s="1" t="str">
        <f t="shared" si="30"/>
        <v/>
      </c>
      <c r="B1009" t="str">
        <f t="shared" si="31"/>
        <v/>
      </c>
      <c r="C1009" s="1" t="str">
        <f>IF($A1009&gt;--RIGHT($A$2,LEN($A$2)-8),"",COUNTIF(Table1[SHIFT NOMENCLATURE],$B1009))</f>
        <v/>
      </c>
      <c r="D1009" s="1" t="str">
        <f>IF($A1009&gt;--RIGHT($A$2,LEN($A$2)-8),"",SUMIF(Table1[SHIFT NOMENCLATURE], $B1009, Table1[EVIC KILL]))</f>
        <v/>
      </c>
      <c r="E1009" s="1" t="str">
        <f>IF($A1009&gt;--RIGHT($A$2,LEN($A$2)-8),"",SUMIF(Table1[SHIFT NOMENCLATURE], $B1009, Table1[EVIC MOB]))</f>
        <v/>
      </c>
      <c r="F1009" s="1" t="str">
        <f>IF($A1009&gt;--RIGHT($A$2,LEN($A$2)-8),"",SUMIF(Table1[SHIFT NOMENCLATURE], $B1009, Table1[EVIC FIRE]))</f>
        <v/>
      </c>
      <c r="G1009" s="1" t="str">
        <f>IF($A1009&gt;--RIGHT($A$2,LEN($A$2)-8),"",SUMIF(Table1[SHIFT NOMENCLATURE], $B1009, Table1[EKIA]))</f>
        <v/>
      </c>
      <c r="H1009" s="1" t="str">
        <f>IF($A1009&gt;--RIGHT($A$2,LEN($A$2)-8),"",SUMIF(Table1[SHIFT NOMENCLATURE], $B1009, Table1[EWIA]))</f>
        <v/>
      </c>
      <c r="I1009" s="1" t="str">
        <f>IF($A1009&gt;--RIGHT($A$2,LEN($A$2)-8),"",SUMIF(Table1[SHIFT NOMENCLATURE], $B1009, Table1[EPW]))</f>
        <v/>
      </c>
      <c r="J1009" s="1" t="str">
        <f>IF($A1009&gt;--RIGHT($A$2,LEN($A$2)-8),"",SUMIF(Table1[SHIFT NOMENCLATURE], $B1009, Table1[FVIC KILL]))</f>
        <v/>
      </c>
      <c r="K1009" s="1" t="str">
        <f>IF($A1009&gt;--RIGHT($A$2,LEN($A$2)-8),"",SUMIF(Table1[SHIFT NOMENCLATURE], $B1009, Table1[FVIC MOB]))</f>
        <v/>
      </c>
      <c r="L1009" s="1" t="str">
        <f>IF($A1009&gt;--RIGHT($A$2,LEN($A$2)-8),"",SUMIF(Table1[SHIFT NOMENCLATURE], $B1009, Table1[FVIC FIRE]))</f>
        <v/>
      </c>
      <c r="M1009" s="1" t="str">
        <f>IF($A1009&gt;--RIGHT($A$2,LEN($A$2)-8),"",SUMIF(Table1[SHIFT NOMENCLATURE], $B1009, Table1[FKIA]))</f>
        <v/>
      </c>
      <c r="N1009" s="1" t="str">
        <f>IF($A1009&gt;--RIGHT($A$2,LEN($A$2)-8),"",SUMIF(Table1[SHIFT NOMENCLATURE], $B1009, Table1[FWIA]))</f>
        <v/>
      </c>
      <c r="O1009" s="1" t="str">
        <f>IF($A1009&gt;--RIGHT($A$2,LEN($A$2)-8),"",SUMIF(Table1[SHIFT NOMENCLATURE], $B1009, Table1[DUSTWUN]))</f>
        <v/>
      </c>
    </row>
    <row r="1010" spans="1:15" x14ac:dyDescent="0.25">
      <c r="A1010" s="1" t="str">
        <f t="shared" si="30"/>
        <v/>
      </c>
      <c r="B1010" t="str">
        <f t="shared" si="31"/>
        <v/>
      </c>
      <c r="C1010" s="1" t="str">
        <f>IF($A1010&gt;--RIGHT($A$2,LEN($A$2)-8),"",COUNTIF(Table1[SHIFT NOMENCLATURE],$B1010))</f>
        <v/>
      </c>
      <c r="D1010" s="1" t="str">
        <f>IF($A1010&gt;--RIGHT($A$2,LEN($A$2)-8),"",SUMIF(Table1[SHIFT NOMENCLATURE], $B1010, Table1[EVIC KILL]))</f>
        <v/>
      </c>
      <c r="E1010" s="1" t="str">
        <f>IF($A1010&gt;--RIGHT($A$2,LEN($A$2)-8),"",SUMIF(Table1[SHIFT NOMENCLATURE], $B1010, Table1[EVIC MOB]))</f>
        <v/>
      </c>
      <c r="F1010" s="1" t="str">
        <f>IF($A1010&gt;--RIGHT($A$2,LEN($A$2)-8),"",SUMIF(Table1[SHIFT NOMENCLATURE], $B1010, Table1[EVIC FIRE]))</f>
        <v/>
      </c>
      <c r="G1010" s="1" t="str">
        <f>IF($A1010&gt;--RIGHT($A$2,LEN($A$2)-8),"",SUMIF(Table1[SHIFT NOMENCLATURE], $B1010, Table1[EKIA]))</f>
        <v/>
      </c>
      <c r="H1010" s="1" t="str">
        <f>IF($A1010&gt;--RIGHT($A$2,LEN($A$2)-8),"",SUMIF(Table1[SHIFT NOMENCLATURE], $B1010, Table1[EWIA]))</f>
        <v/>
      </c>
      <c r="I1010" s="1" t="str">
        <f>IF($A1010&gt;--RIGHT($A$2,LEN($A$2)-8),"",SUMIF(Table1[SHIFT NOMENCLATURE], $B1010, Table1[EPW]))</f>
        <v/>
      </c>
      <c r="J1010" s="1" t="str">
        <f>IF($A1010&gt;--RIGHT($A$2,LEN($A$2)-8),"",SUMIF(Table1[SHIFT NOMENCLATURE], $B1010, Table1[FVIC KILL]))</f>
        <v/>
      </c>
      <c r="K1010" s="1" t="str">
        <f>IF($A1010&gt;--RIGHT($A$2,LEN($A$2)-8),"",SUMIF(Table1[SHIFT NOMENCLATURE], $B1010, Table1[FVIC MOB]))</f>
        <v/>
      </c>
      <c r="L1010" s="1" t="str">
        <f>IF($A1010&gt;--RIGHT($A$2,LEN($A$2)-8),"",SUMIF(Table1[SHIFT NOMENCLATURE], $B1010, Table1[FVIC FIRE]))</f>
        <v/>
      </c>
      <c r="M1010" s="1" t="str">
        <f>IF($A1010&gt;--RIGHT($A$2,LEN($A$2)-8),"",SUMIF(Table1[SHIFT NOMENCLATURE], $B1010, Table1[FKIA]))</f>
        <v/>
      </c>
      <c r="N1010" s="1" t="str">
        <f>IF($A1010&gt;--RIGHT($A$2,LEN($A$2)-8),"",SUMIF(Table1[SHIFT NOMENCLATURE], $B1010, Table1[FWIA]))</f>
        <v/>
      </c>
      <c r="O1010" s="1" t="str">
        <f>IF($A1010&gt;--RIGHT($A$2,LEN($A$2)-8),"",SUMIF(Table1[SHIFT NOMENCLATURE], $B1010, Table1[DUSTWUN]))</f>
        <v/>
      </c>
    </row>
    <row r="1011" spans="1:15" x14ac:dyDescent="0.25">
      <c r="A1011" s="1" t="str">
        <f t="shared" si="30"/>
        <v/>
      </c>
      <c r="B1011" t="str">
        <f t="shared" si="31"/>
        <v/>
      </c>
      <c r="C1011" s="1" t="str">
        <f>IF($A1011&gt;--RIGHT($A$2,LEN($A$2)-8),"",COUNTIF(Table1[SHIFT NOMENCLATURE],$B1011))</f>
        <v/>
      </c>
      <c r="D1011" s="1" t="str">
        <f>IF($A1011&gt;--RIGHT($A$2,LEN($A$2)-8),"",SUMIF(Table1[SHIFT NOMENCLATURE], $B1011, Table1[EVIC KILL]))</f>
        <v/>
      </c>
      <c r="E1011" s="1" t="str">
        <f>IF($A1011&gt;--RIGHT($A$2,LEN($A$2)-8),"",SUMIF(Table1[SHIFT NOMENCLATURE], $B1011, Table1[EVIC MOB]))</f>
        <v/>
      </c>
      <c r="F1011" s="1" t="str">
        <f>IF($A1011&gt;--RIGHT($A$2,LEN($A$2)-8),"",SUMIF(Table1[SHIFT NOMENCLATURE], $B1011, Table1[EVIC FIRE]))</f>
        <v/>
      </c>
      <c r="G1011" s="1" t="str">
        <f>IF($A1011&gt;--RIGHT($A$2,LEN($A$2)-8),"",SUMIF(Table1[SHIFT NOMENCLATURE], $B1011, Table1[EKIA]))</f>
        <v/>
      </c>
      <c r="H1011" s="1" t="str">
        <f>IF($A1011&gt;--RIGHT($A$2,LEN($A$2)-8),"",SUMIF(Table1[SHIFT NOMENCLATURE], $B1011, Table1[EWIA]))</f>
        <v/>
      </c>
      <c r="I1011" s="1" t="str">
        <f>IF($A1011&gt;--RIGHT($A$2,LEN($A$2)-8),"",SUMIF(Table1[SHIFT NOMENCLATURE], $B1011, Table1[EPW]))</f>
        <v/>
      </c>
      <c r="J1011" s="1" t="str">
        <f>IF($A1011&gt;--RIGHT($A$2,LEN($A$2)-8),"",SUMIF(Table1[SHIFT NOMENCLATURE], $B1011, Table1[FVIC KILL]))</f>
        <v/>
      </c>
      <c r="K1011" s="1" t="str">
        <f>IF($A1011&gt;--RIGHT($A$2,LEN($A$2)-8),"",SUMIF(Table1[SHIFT NOMENCLATURE], $B1011, Table1[FVIC MOB]))</f>
        <v/>
      </c>
      <c r="L1011" s="1" t="str">
        <f>IF($A1011&gt;--RIGHT($A$2,LEN($A$2)-8),"",SUMIF(Table1[SHIFT NOMENCLATURE], $B1011, Table1[FVIC FIRE]))</f>
        <v/>
      </c>
      <c r="M1011" s="1" t="str">
        <f>IF($A1011&gt;--RIGHT($A$2,LEN($A$2)-8),"",SUMIF(Table1[SHIFT NOMENCLATURE], $B1011, Table1[FKIA]))</f>
        <v/>
      </c>
      <c r="N1011" s="1" t="str">
        <f>IF($A1011&gt;--RIGHT($A$2,LEN($A$2)-8),"",SUMIF(Table1[SHIFT NOMENCLATURE], $B1011, Table1[FWIA]))</f>
        <v/>
      </c>
      <c r="O1011" s="1" t="str">
        <f>IF($A1011&gt;--RIGHT($A$2,LEN($A$2)-8),"",SUMIF(Table1[SHIFT NOMENCLATURE], $B1011, Table1[DUSTWUN]))</f>
        <v/>
      </c>
    </row>
    <row r="1012" spans="1:15" x14ac:dyDescent="0.25">
      <c r="A1012" s="1" t="str">
        <f t="shared" si="30"/>
        <v/>
      </c>
      <c r="B1012" t="str">
        <f t="shared" si="31"/>
        <v/>
      </c>
      <c r="C1012" s="1" t="str">
        <f>IF($A1012&gt;--RIGHT($A$2,LEN($A$2)-8),"",COUNTIF(Table1[SHIFT NOMENCLATURE],$B1012))</f>
        <v/>
      </c>
      <c r="D1012" s="1" t="str">
        <f>IF($A1012&gt;--RIGHT($A$2,LEN($A$2)-8),"",SUMIF(Table1[SHIFT NOMENCLATURE], $B1012, Table1[EVIC KILL]))</f>
        <v/>
      </c>
      <c r="E1012" s="1" t="str">
        <f>IF($A1012&gt;--RIGHT($A$2,LEN($A$2)-8),"",SUMIF(Table1[SHIFT NOMENCLATURE], $B1012, Table1[EVIC MOB]))</f>
        <v/>
      </c>
      <c r="F1012" s="1" t="str">
        <f>IF($A1012&gt;--RIGHT($A$2,LEN($A$2)-8),"",SUMIF(Table1[SHIFT NOMENCLATURE], $B1012, Table1[EVIC FIRE]))</f>
        <v/>
      </c>
      <c r="G1012" s="1" t="str">
        <f>IF($A1012&gt;--RIGHT($A$2,LEN($A$2)-8),"",SUMIF(Table1[SHIFT NOMENCLATURE], $B1012, Table1[EKIA]))</f>
        <v/>
      </c>
      <c r="H1012" s="1" t="str">
        <f>IF($A1012&gt;--RIGHT($A$2,LEN($A$2)-8),"",SUMIF(Table1[SHIFT NOMENCLATURE], $B1012, Table1[EWIA]))</f>
        <v/>
      </c>
      <c r="I1012" s="1" t="str">
        <f>IF($A1012&gt;--RIGHT($A$2,LEN($A$2)-8),"",SUMIF(Table1[SHIFT NOMENCLATURE], $B1012, Table1[EPW]))</f>
        <v/>
      </c>
      <c r="J1012" s="1" t="str">
        <f>IF($A1012&gt;--RIGHT($A$2,LEN($A$2)-8),"",SUMIF(Table1[SHIFT NOMENCLATURE], $B1012, Table1[FVIC KILL]))</f>
        <v/>
      </c>
      <c r="K1012" s="1" t="str">
        <f>IF($A1012&gt;--RIGHT($A$2,LEN($A$2)-8),"",SUMIF(Table1[SHIFT NOMENCLATURE], $B1012, Table1[FVIC MOB]))</f>
        <v/>
      </c>
      <c r="L1012" s="1" t="str">
        <f>IF($A1012&gt;--RIGHT($A$2,LEN($A$2)-8),"",SUMIF(Table1[SHIFT NOMENCLATURE], $B1012, Table1[FVIC FIRE]))</f>
        <v/>
      </c>
      <c r="M1012" s="1" t="str">
        <f>IF($A1012&gt;--RIGHT($A$2,LEN($A$2)-8),"",SUMIF(Table1[SHIFT NOMENCLATURE], $B1012, Table1[FKIA]))</f>
        <v/>
      </c>
      <c r="N1012" s="1" t="str">
        <f>IF($A1012&gt;--RIGHT($A$2,LEN($A$2)-8),"",SUMIF(Table1[SHIFT NOMENCLATURE], $B1012, Table1[FWIA]))</f>
        <v/>
      </c>
      <c r="O1012" s="1" t="str">
        <f>IF($A1012&gt;--RIGHT($A$2,LEN($A$2)-8),"",SUMIF(Table1[SHIFT NOMENCLATURE], $B1012, Table1[DUSTWUN]))</f>
        <v/>
      </c>
    </row>
    <row r="1013" spans="1:15" x14ac:dyDescent="0.25">
      <c r="A1013" s="1" t="str">
        <f t="shared" si="30"/>
        <v/>
      </c>
      <c r="B1013" t="str">
        <f t="shared" si="31"/>
        <v/>
      </c>
      <c r="C1013" s="1" t="str">
        <f>IF($A1013&gt;--RIGHT($A$2,LEN($A$2)-8),"",COUNTIF(Table1[SHIFT NOMENCLATURE],$B1013))</f>
        <v/>
      </c>
      <c r="D1013" s="1" t="str">
        <f>IF($A1013&gt;--RIGHT($A$2,LEN($A$2)-8),"",SUMIF(Table1[SHIFT NOMENCLATURE], $B1013, Table1[EVIC KILL]))</f>
        <v/>
      </c>
      <c r="E1013" s="1" t="str">
        <f>IF($A1013&gt;--RIGHT($A$2,LEN($A$2)-8),"",SUMIF(Table1[SHIFT NOMENCLATURE], $B1013, Table1[EVIC MOB]))</f>
        <v/>
      </c>
      <c r="F1013" s="1" t="str">
        <f>IF($A1013&gt;--RIGHT($A$2,LEN($A$2)-8),"",SUMIF(Table1[SHIFT NOMENCLATURE], $B1013, Table1[EVIC FIRE]))</f>
        <v/>
      </c>
      <c r="G1013" s="1" t="str">
        <f>IF($A1013&gt;--RIGHT($A$2,LEN($A$2)-8),"",SUMIF(Table1[SHIFT NOMENCLATURE], $B1013, Table1[EKIA]))</f>
        <v/>
      </c>
      <c r="H1013" s="1" t="str">
        <f>IF($A1013&gt;--RIGHT($A$2,LEN($A$2)-8),"",SUMIF(Table1[SHIFT NOMENCLATURE], $B1013, Table1[EWIA]))</f>
        <v/>
      </c>
      <c r="I1013" s="1" t="str">
        <f>IF($A1013&gt;--RIGHT($A$2,LEN($A$2)-8),"",SUMIF(Table1[SHIFT NOMENCLATURE], $B1013, Table1[EPW]))</f>
        <v/>
      </c>
      <c r="J1013" s="1" t="str">
        <f>IF($A1013&gt;--RIGHT($A$2,LEN($A$2)-8),"",SUMIF(Table1[SHIFT NOMENCLATURE], $B1013, Table1[FVIC KILL]))</f>
        <v/>
      </c>
      <c r="K1013" s="1" t="str">
        <f>IF($A1013&gt;--RIGHT($A$2,LEN($A$2)-8),"",SUMIF(Table1[SHIFT NOMENCLATURE], $B1013, Table1[FVIC MOB]))</f>
        <v/>
      </c>
      <c r="L1013" s="1" t="str">
        <f>IF($A1013&gt;--RIGHT($A$2,LEN($A$2)-8),"",SUMIF(Table1[SHIFT NOMENCLATURE], $B1013, Table1[FVIC FIRE]))</f>
        <v/>
      </c>
      <c r="M1013" s="1" t="str">
        <f>IF($A1013&gt;--RIGHT($A$2,LEN($A$2)-8),"",SUMIF(Table1[SHIFT NOMENCLATURE], $B1013, Table1[FKIA]))</f>
        <v/>
      </c>
      <c r="N1013" s="1" t="str">
        <f>IF($A1013&gt;--RIGHT($A$2,LEN($A$2)-8),"",SUMIF(Table1[SHIFT NOMENCLATURE], $B1013, Table1[FWIA]))</f>
        <v/>
      </c>
      <c r="O1013" s="1" t="str">
        <f>IF($A1013&gt;--RIGHT($A$2,LEN($A$2)-8),"",SUMIF(Table1[SHIFT NOMENCLATURE], $B1013, Table1[DUSTWUN]))</f>
        <v/>
      </c>
    </row>
    <row r="1014" spans="1:15" x14ac:dyDescent="0.25">
      <c r="A1014" s="1" t="str">
        <f t="shared" si="30"/>
        <v/>
      </c>
      <c r="B1014" t="str">
        <f t="shared" si="31"/>
        <v/>
      </c>
      <c r="C1014" s="1" t="str">
        <f>IF($A1014&gt;--RIGHT($A$2,LEN($A$2)-8),"",COUNTIF(Table1[SHIFT NOMENCLATURE],$B1014))</f>
        <v/>
      </c>
      <c r="D1014" s="1" t="str">
        <f>IF($A1014&gt;--RIGHT($A$2,LEN($A$2)-8),"",SUMIF(Table1[SHIFT NOMENCLATURE], $B1014, Table1[EVIC KILL]))</f>
        <v/>
      </c>
      <c r="E1014" s="1" t="str">
        <f>IF($A1014&gt;--RIGHT($A$2,LEN($A$2)-8),"",SUMIF(Table1[SHIFT NOMENCLATURE], $B1014, Table1[EVIC MOB]))</f>
        <v/>
      </c>
      <c r="F1014" s="1" t="str">
        <f>IF($A1014&gt;--RIGHT($A$2,LEN($A$2)-8),"",SUMIF(Table1[SHIFT NOMENCLATURE], $B1014, Table1[EVIC FIRE]))</f>
        <v/>
      </c>
      <c r="G1014" s="1" t="str">
        <f>IF($A1014&gt;--RIGHT($A$2,LEN($A$2)-8),"",SUMIF(Table1[SHIFT NOMENCLATURE], $B1014, Table1[EKIA]))</f>
        <v/>
      </c>
      <c r="H1014" s="1" t="str">
        <f>IF($A1014&gt;--RIGHT($A$2,LEN($A$2)-8),"",SUMIF(Table1[SHIFT NOMENCLATURE], $B1014, Table1[EWIA]))</f>
        <v/>
      </c>
      <c r="I1014" s="1" t="str">
        <f>IF($A1014&gt;--RIGHT($A$2,LEN($A$2)-8),"",SUMIF(Table1[SHIFT NOMENCLATURE], $B1014, Table1[EPW]))</f>
        <v/>
      </c>
      <c r="J1014" s="1" t="str">
        <f>IF($A1014&gt;--RIGHT($A$2,LEN($A$2)-8),"",SUMIF(Table1[SHIFT NOMENCLATURE], $B1014, Table1[FVIC KILL]))</f>
        <v/>
      </c>
      <c r="K1014" s="1" t="str">
        <f>IF($A1014&gt;--RIGHT($A$2,LEN($A$2)-8),"",SUMIF(Table1[SHIFT NOMENCLATURE], $B1014, Table1[FVIC MOB]))</f>
        <v/>
      </c>
      <c r="L1014" s="1" t="str">
        <f>IF($A1014&gt;--RIGHT($A$2,LEN($A$2)-8),"",SUMIF(Table1[SHIFT NOMENCLATURE], $B1014, Table1[FVIC FIRE]))</f>
        <v/>
      </c>
      <c r="M1014" s="1" t="str">
        <f>IF($A1014&gt;--RIGHT($A$2,LEN($A$2)-8),"",SUMIF(Table1[SHIFT NOMENCLATURE], $B1014, Table1[FKIA]))</f>
        <v/>
      </c>
      <c r="N1014" s="1" t="str">
        <f>IF($A1014&gt;--RIGHT($A$2,LEN($A$2)-8),"",SUMIF(Table1[SHIFT NOMENCLATURE], $B1014, Table1[FWIA]))</f>
        <v/>
      </c>
      <c r="O1014" s="1" t="str">
        <f>IF($A1014&gt;--RIGHT($A$2,LEN($A$2)-8),"",SUMIF(Table1[SHIFT NOMENCLATURE], $B1014, Table1[DUSTWUN]))</f>
        <v/>
      </c>
    </row>
    <row r="1015" spans="1:15" x14ac:dyDescent="0.25">
      <c r="A1015" s="1" t="str">
        <f t="shared" si="30"/>
        <v/>
      </c>
      <c r="B1015" t="str">
        <f t="shared" si="31"/>
        <v/>
      </c>
      <c r="C1015" s="1" t="str">
        <f>IF($A1015&gt;--RIGHT($A$2,LEN($A$2)-8),"",COUNTIF(Table1[SHIFT NOMENCLATURE],$B1015))</f>
        <v/>
      </c>
      <c r="D1015" s="1" t="str">
        <f>IF($A1015&gt;--RIGHT($A$2,LEN($A$2)-8),"",SUMIF(Table1[SHIFT NOMENCLATURE], $B1015, Table1[EVIC KILL]))</f>
        <v/>
      </c>
      <c r="E1015" s="1" t="str">
        <f>IF($A1015&gt;--RIGHT($A$2,LEN($A$2)-8),"",SUMIF(Table1[SHIFT NOMENCLATURE], $B1015, Table1[EVIC MOB]))</f>
        <v/>
      </c>
      <c r="F1015" s="1" t="str">
        <f>IF($A1015&gt;--RIGHT($A$2,LEN($A$2)-8),"",SUMIF(Table1[SHIFT NOMENCLATURE], $B1015, Table1[EVIC FIRE]))</f>
        <v/>
      </c>
      <c r="G1015" s="1" t="str">
        <f>IF($A1015&gt;--RIGHT($A$2,LEN($A$2)-8),"",SUMIF(Table1[SHIFT NOMENCLATURE], $B1015, Table1[EKIA]))</f>
        <v/>
      </c>
      <c r="H1015" s="1" t="str">
        <f>IF($A1015&gt;--RIGHT($A$2,LEN($A$2)-8),"",SUMIF(Table1[SHIFT NOMENCLATURE], $B1015, Table1[EWIA]))</f>
        <v/>
      </c>
      <c r="I1015" s="1" t="str">
        <f>IF($A1015&gt;--RIGHT($A$2,LEN($A$2)-8),"",SUMIF(Table1[SHIFT NOMENCLATURE], $B1015, Table1[EPW]))</f>
        <v/>
      </c>
      <c r="J1015" s="1" t="str">
        <f>IF($A1015&gt;--RIGHT($A$2,LEN($A$2)-8),"",SUMIF(Table1[SHIFT NOMENCLATURE], $B1015, Table1[FVIC KILL]))</f>
        <v/>
      </c>
      <c r="K1015" s="1" t="str">
        <f>IF($A1015&gt;--RIGHT($A$2,LEN($A$2)-8),"",SUMIF(Table1[SHIFT NOMENCLATURE], $B1015, Table1[FVIC MOB]))</f>
        <v/>
      </c>
      <c r="L1015" s="1" t="str">
        <f>IF($A1015&gt;--RIGHT($A$2,LEN($A$2)-8),"",SUMIF(Table1[SHIFT NOMENCLATURE], $B1015, Table1[FVIC FIRE]))</f>
        <v/>
      </c>
      <c r="M1015" s="1" t="str">
        <f>IF($A1015&gt;--RIGHT($A$2,LEN($A$2)-8),"",SUMIF(Table1[SHIFT NOMENCLATURE], $B1015, Table1[FKIA]))</f>
        <v/>
      </c>
      <c r="N1015" s="1" t="str">
        <f>IF($A1015&gt;--RIGHT($A$2,LEN($A$2)-8),"",SUMIF(Table1[SHIFT NOMENCLATURE], $B1015, Table1[FWIA]))</f>
        <v/>
      </c>
      <c r="O1015" s="1" t="str">
        <f>IF($A1015&gt;--RIGHT($A$2,LEN($A$2)-8),"",SUMIF(Table1[SHIFT NOMENCLATURE], $B1015, Table1[DUSTWUN]))</f>
        <v/>
      </c>
    </row>
    <row r="1016" spans="1:15" x14ac:dyDescent="0.25">
      <c r="A1016" s="1" t="str">
        <f t="shared" si="30"/>
        <v/>
      </c>
      <c r="B1016" t="str">
        <f t="shared" si="31"/>
        <v/>
      </c>
      <c r="C1016" s="1" t="str">
        <f>IF($A1016&gt;--RIGHT($A$2,LEN($A$2)-8),"",COUNTIF(Table1[SHIFT NOMENCLATURE],$B1016))</f>
        <v/>
      </c>
      <c r="D1016" s="1" t="str">
        <f>IF($A1016&gt;--RIGHT($A$2,LEN($A$2)-8),"",SUMIF(Table1[SHIFT NOMENCLATURE], $B1016, Table1[EVIC KILL]))</f>
        <v/>
      </c>
      <c r="E1016" s="1" t="str">
        <f>IF($A1016&gt;--RIGHT($A$2,LEN($A$2)-8),"",SUMIF(Table1[SHIFT NOMENCLATURE], $B1016, Table1[EVIC MOB]))</f>
        <v/>
      </c>
      <c r="F1016" s="1" t="str">
        <f>IF($A1016&gt;--RIGHT($A$2,LEN($A$2)-8),"",SUMIF(Table1[SHIFT NOMENCLATURE], $B1016, Table1[EVIC FIRE]))</f>
        <v/>
      </c>
      <c r="G1016" s="1" t="str">
        <f>IF($A1016&gt;--RIGHT($A$2,LEN($A$2)-8),"",SUMIF(Table1[SHIFT NOMENCLATURE], $B1016, Table1[EKIA]))</f>
        <v/>
      </c>
      <c r="H1016" s="1" t="str">
        <f>IF($A1016&gt;--RIGHT($A$2,LEN($A$2)-8),"",SUMIF(Table1[SHIFT NOMENCLATURE], $B1016, Table1[EWIA]))</f>
        <v/>
      </c>
      <c r="I1016" s="1" t="str">
        <f>IF($A1016&gt;--RIGHT($A$2,LEN($A$2)-8),"",SUMIF(Table1[SHIFT NOMENCLATURE], $B1016, Table1[EPW]))</f>
        <v/>
      </c>
      <c r="J1016" s="1" t="str">
        <f>IF($A1016&gt;--RIGHT($A$2,LEN($A$2)-8),"",SUMIF(Table1[SHIFT NOMENCLATURE], $B1016, Table1[FVIC KILL]))</f>
        <v/>
      </c>
      <c r="K1016" s="1" t="str">
        <f>IF($A1016&gt;--RIGHT($A$2,LEN($A$2)-8),"",SUMIF(Table1[SHIFT NOMENCLATURE], $B1016, Table1[FVIC MOB]))</f>
        <v/>
      </c>
      <c r="L1016" s="1" t="str">
        <f>IF($A1016&gt;--RIGHT($A$2,LEN($A$2)-8),"",SUMIF(Table1[SHIFT NOMENCLATURE], $B1016, Table1[FVIC FIRE]))</f>
        <v/>
      </c>
      <c r="M1016" s="1" t="str">
        <f>IF($A1016&gt;--RIGHT($A$2,LEN($A$2)-8),"",SUMIF(Table1[SHIFT NOMENCLATURE], $B1016, Table1[FKIA]))</f>
        <v/>
      </c>
      <c r="N1016" s="1" t="str">
        <f>IF($A1016&gt;--RIGHT($A$2,LEN($A$2)-8),"",SUMIF(Table1[SHIFT NOMENCLATURE], $B1016, Table1[FWIA]))</f>
        <v/>
      </c>
      <c r="O1016" s="1" t="str">
        <f>IF($A1016&gt;--RIGHT($A$2,LEN($A$2)-8),"",SUMIF(Table1[SHIFT NOMENCLATURE], $B1016, Table1[DUSTWUN]))</f>
        <v/>
      </c>
    </row>
    <row r="1017" spans="1:15" x14ac:dyDescent="0.25">
      <c r="A1017" s="1" t="str">
        <f t="shared" si="30"/>
        <v/>
      </c>
      <c r="B1017" t="str">
        <f t="shared" si="31"/>
        <v/>
      </c>
      <c r="C1017" s="1" t="str">
        <f>IF($A1017&gt;--RIGHT($A$2,LEN($A$2)-8),"",COUNTIF(Table1[SHIFT NOMENCLATURE],$B1017))</f>
        <v/>
      </c>
      <c r="D1017" s="1" t="str">
        <f>IF($A1017&gt;--RIGHT($A$2,LEN($A$2)-8),"",SUMIF(Table1[SHIFT NOMENCLATURE], $B1017, Table1[EVIC KILL]))</f>
        <v/>
      </c>
      <c r="E1017" s="1" t="str">
        <f>IF($A1017&gt;--RIGHT($A$2,LEN($A$2)-8),"",SUMIF(Table1[SHIFT NOMENCLATURE], $B1017, Table1[EVIC MOB]))</f>
        <v/>
      </c>
      <c r="F1017" s="1" t="str">
        <f>IF($A1017&gt;--RIGHT($A$2,LEN($A$2)-8),"",SUMIF(Table1[SHIFT NOMENCLATURE], $B1017, Table1[EVIC FIRE]))</f>
        <v/>
      </c>
      <c r="G1017" s="1" t="str">
        <f>IF($A1017&gt;--RIGHT($A$2,LEN($A$2)-8),"",SUMIF(Table1[SHIFT NOMENCLATURE], $B1017, Table1[EKIA]))</f>
        <v/>
      </c>
      <c r="H1017" s="1" t="str">
        <f>IF($A1017&gt;--RIGHT($A$2,LEN($A$2)-8),"",SUMIF(Table1[SHIFT NOMENCLATURE], $B1017, Table1[EWIA]))</f>
        <v/>
      </c>
      <c r="I1017" s="1" t="str">
        <f>IF($A1017&gt;--RIGHT($A$2,LEN($A$2)-8),"",SUMIF(Table1[SHIFT NOMENCLATURE], $B1017, Table1[EPW]))</f>
        <v/>
      </c>
      <c r="J1017" s="1" t="str">
        <f>IF($A1017&gt;--RIGHT($A$2,LEN($A$2)-8),"",SUMIF(Table1[SHIFT NOMENCLATURE], $B1017, Table1[FVIC KILL]))</f>
        <v/>
      </c>
      <c r="K1017" s="1" t="str">
        <f>IF($A1017&gt;--RIGHT($A$2,LEN($A$2)-8),"",SUMIF(Table1[SHIFT NOMENCLATURE], $B1017, Table1[FVIC MOB]))</f>
        <v/>
      </c>
      <c r="L1017" s="1" t="str">
        <f>IF($A1017&gt;--RIGHT($A$2,LEN($A$2)-8),"",SUMIF(Table1[SHIFT NOMENCLATURE], $B1017, Table1[FVIC FIRE]))</f>
        <v/>
      </c>
      <c r="M1017" s="1" t="str">
        <f>IF($A1017&gt;--RIGHT($A$2,LEN($A$2)-8),"",SUMIF(Table1[SHIFT NOMENCLATURE], $B1017, Table1[FKIA]))</f>
        <v/>
      </c>
      <c r="N1017" s="1" t="str">
        <f>IF($A1017&gt;--RIGHT($A$2,LEN($A$2)-8),"",SUMIF(Table1[SHIFT NOMENCLATURE], $B1017, Table1[FWIA]))</f>
        <v/>
      </c>
      <c r="O1017" s="1" t="str">
        <f>IF($A1017&gt;--RIGHT($A$2,LEN($A$2)-8),"",SUMIF(Table1[SHIFT NOMENCLATURE], $B1017, Table1[DUSTWUN]))</f>
        <v/>
      </c>
    </row>
    <row r="1018" spans="1:15" x14ac:dyDescent="0.25">
      <c r="A1018" s="1" t="str">
        <f t="shared" si="30"/>
        <v/>
      </c>
      <c r="B1018" t="str">
        <f t="shared" si="31"/>
        <v/>
      </c>
      <c r="C1018" s="1" t="str">
        <f>IF($A1018&gt;--RIGHT($A$2,LEN($A$2)-8),"",COUNTIF(Table1[SHIFT NOMENCLATURE],$B1018))</f>
        <v/>
      </c>
      <c r="D1018" s="1" t="str">
        <f>IF($A1018&gt;--RIGHT($A$2,LEN($A$2)-8),"",SUMIF(Table1[SHIFT NOMENCLATURE], $B1018, Table1[EVIC KILL]))</f>
        <v/>
      </c>
      <c r="E1018" s="1" t="str">
        <f>IF($A1018&gt;--RIGHT($A$2,LEN($A$2)-8),"",SUMIF(Table1[SHIFT NOMENCLATURE], $B1018, Table1[EVIC MOB]))</f>
        <v/>
      </c>
      <c r="F1018" s="1" t="str">
        <f>IF($A1018&gt;--RIGHT($A$2,LEN($A$2)-8),"",SUMIF(Table1[SHIFT NOMENCLATURE], $B1018, Table1[EVIC FIRE]))</f>
        <v/>
      </c>
      <c r="G1018" s="1" t="str">
        <f>IF($A1018&gt;--RIGHT($A$2,LEN($A$2)-8),"",SUMIF(Table1[SHIFT NOMENCLATURE], $B1018, Table1[EKIA]))</f>
        <v/>
      </c>
      <c r="H1018" s="1" t="str">
        <f>IF($A1018&gt;--RIGHT($A$2,LEN($A$2)-8),"",SUMIF(Table1[SHIFT NOMENCLATURE], $B1018, Table1[EWIA]))</f>
        <v/>
      </c>
      <c r="I1018" s="1" t="str">
        <f>IF($A1018&gt;--RIGHT($A$2,LEN($A$2)-8),"",SUMIF(Table1[SHIFT NOMENCLATURE], $B1018, Table1[EPW]))</f>
        <v/>
      </c>
      <c r="J1018" s="1" t="str">
        <f>IF($A1018&gt;--RIGHT($A$2,LEN($A$2)-8),"",SUMIF(Table1[SHIFT NOMENCLATURE], $B1018, Table1[FVIC KILL]))</f>
        <v/>
      </c>
      <c r="K1018" s="1" t="str">
        <f>IF($A1018&gt;--RIGHT($A$2,LEN($A$2)-8),"",SUMIF(Table1[SHIFT NOMENCLATURE], $B1018, Table1[FVIC MOB]))</f>
        <v/>
      </c>
      <c r="L1018" s="1" t="str">
        <f>IF($A1018&gt;--RIGHT($A$2,LEN($A$2)-8),"",SUMIF(Table1[SHIFT NOMENCLATURE], $B1018, Table1[FVIC FIRE]))</f>
        <v/>
      </c>
      <c r="M1018" s="1" t="str">
        <f>IF($A1018&gt;--RIGHT($A$2,LEN($A$2)-8),"",SUMIF(Table1[SHIFT NOMENCLATURE], $B1018, Table1[FKIA]))</f>
        <v/>
      </c>
      <c r="N1018" s="1" t="str">
        <f>IF($A1018&gt;--RIGHT($A$2,LEN($A$2)-8),"",SUMIF(Table1[SHIFT NOMENCLATURE], $B1018, Table1[FWIA]))</f>
        <v/>
      </c>
      <c r="O1018" s="1" t="str">
        <f>IF($A1018&gt;--RIGHT($A$2,LEN($A$2)-8),"",SUMIF(Table1[SHIFT NOMENCLATURE], $B1018, Table1[DUSTWUN]))</f>
        <v/>
      </c>
    </row>
    <row r="1019" spans="1:15" x14ac:dyDescent="0.25">
      <c r="A1019" s="1" t="str">
        <f t="shared" si="30"/>
        <v/>
      </c>
      <c r="B1019" t="str">
        <f t="shared" si="31"/>
        <v/>
      </c>
      <c r="C1019" s="1" t="str">
        <f>IF($A1019&gt;--RIGHT($A$2,LEN($A$2)-8),"",COUNTIF(Table1[SHIFT NOMENCLATURE],$B1019))</f>
        <v/>
      </c>
      <c r="D1019" s="1" t="str">
        <f>IF($A1019&gt;--RIGHT($A$2,LEN($A$2)-8),"",SUMIF(Table1[SHIFT NOMENCLATURE], $B1019, Table1[EVIC KILL]))</f>
        <v/>
      </c>
      <c r="E1019" s="1" t="str">
        <f>IF($A1019&gt;--RIGHT($A$2,LEN($A$2)-8),"",SUMIF(Table1[SHIFT NOMENCLATURE], $B1019, Table1[EVIC MOB]))</f>
        <v/>
      </c>
      <c r="F1019" s="1" t="str">
        <f>IF($A1019&gt;--RIGHT($A$2,LEN($A$2)-8),"",SUMIF(Table1[SHIFT NOMENCLATURE], $B1019, Table1[EVIC FIRE]))</f>
        <v/>
      </c>
      <c r="G1019" s="1" t="str">
        <f>IF($A1019&gt;--RIGHT($A$2,LEN($A$2)-8),"",SUMIF(Table1[SHIFT NOMENCLATURE], $B1019, Table1[EKIA]))</f>
        <v/>
      </c>
      <c r="H1019" s="1" t="str">
        <f>IF($A1019&gt;--RIGHT($A$2,LEN($A$2)-8),"",SUMIF(Table1[SHIFT NOMENCLATURE], $B1019, Table1[EWIA]))</f>
        <v/>
      </c>
      <c r="I1019" s="1" t="str">
        <f>IF($A1019&gt;--RIGHT($A$2,LEN($A$2)-8),"",SUMIF(Table1[SHIFT NOMENCLATURE], $B1019, Table1[EPW]))</f>
        <v/>
      </c>
      <c r="J1019" s="1" t="str">
        <f>IF($A1019&gt;--RIGHT($A$2,LEN($A$2)-8),"",SUMIF(Table1[SHIFT NOMENCLATURE], $B1019, Table1[FVIC KILL]))</f>
        <v/>
      </c>
      <c r="K1019" s="1" t="str">
        <f>IF($A1019&gt;--RIGHT($A$2,LEN($A$2)-8),"",SUMIF(Table1[SHIFT NOMENCLATURE], $B1019, Table1[FVIC MOB]))</f>
        <v/>
      </c>
      <c r="L1019" s="1" t="str">
        <f>IF($A1019&gt;--RIGHT($A$2,LEN($A$2)-8),"",SUMIF(Table1[SHIFT NOMENCLATURE], $B1019, Table1[FVIC FIRE]))</f>
        <v/>
      </c>
      <c r="M1019" s="1" t="str">
        <f>IF($A1019&gt;--RIGHT($A$2,LEN($A$2)-8),"",SUMIF(Table1[SHIFT NOMENCLATURE], $B1019, Table1[FKIA]))</f>
        <v/>
      </c>
      <c r="N1019" s="1" t="str">
        <f>IF($A1019&gt;--RIGHT($A$2,LEN($A$2)-8),"",SUMIF(Table1[SHIFT NOMENCLATURE], $B1019, Table1[FWIA]))</f>
        <v/>
      </c>
      <c r="O1019" s="1" t="str">
        <f>IF($A1019&gt;--RIGHT($A$2,LEN($A$2)-8),"",SUMIF(Table1[SHIFT NOMENCLATURE], $B1019, Table1[DUSTWUN]))</f>
        <v/>
      </c>
    </row>
    <row r="1020" spans="1:15" x14ac:dyDescent="0.25">
      <c r="A1020" s="1" t="str">
        <f t="shared" si="30"/>
        <v/>
      </c>
      <c r="B1020" t="str">
        <f t="shared" si="31"/>
        <v/>
      </c>
      <c r="C1020" s="1" t="str">
        <f>IF($A1020&gt;--RIGHT($A$2,LEN($A$2)-8),"",COUNTIF(Table1[SHIFT NOMENCLATURE],$B1020))</f>
        <v/>
      </c>
      <c r="D1020" s="1" t="str">
        <f>IF($A1020&gt;--RIGHT($A$2,LEN($A$2)-8),"",SUMIF(Table1[SHIFT NOMENCLATURE], $B1020, Table1[EVIC KILL]))</f>
        <v/>
      </c>
      <c r="E1020" s="1" t="str">
        <f>IF($A1020&gt;--RIGHT($A$2,LEN($A$2)-8),"",SUMIF(Table1[SHIFT NOMENCLATURE], $B1020, Table1[EVIC MOB]))</f>
        <v/>
      </c>
      <c r="F1020" s="1" t="str">
        <f>IF($A1020&gt;--RIGHT($A$2,LEN($A$2)-8),"",SUMIF(Table1[SHIFT NOMENCLATURE], $B1020, Table1[EVIC FIRE]))</f>
        <v/>
      </c>
      <c r="G1020" s="1" t="str">
        <f>IF($A1020&gt;--RIGHT($A$2,LEN($A$2)-8),"",SUMIF(Table1[SHIFT NOMENCLATURE], $B1020, Table1[EKIA]))</f>
        <v/>
      </c>
      <c r="H1020" s="1" t="str">
        <f>IF($A1020&gt;--RIGHT($A$2,LEN($A$2)-8),"",SUMIF(Table1[SHIFT NOMENCLATURE], $B1020, Table1[EWIA]))</f>
        <v/>
      </c>
      <c r="I1020" s="1" t="str">
        <f>IF($A1020&gt;--RIGHT($A$2,LEN($A$2)-8),"",SUMIF(Table1[SHIFT NOMENCLATURE], $B1020, Table1[EPW]))</f>
        <v/>
      </c>
      <c r="J1020" s="1" t="str">
        <f>IF($A1020&gt;--RIGHT($A$2,LEN($A$2)-8),"",SUMIF(Table1[SHIFT NOMENCLATURE], $B1020, Table1[FVIC KILL]))</f>
        <v/>
      </c>
      <c r="K1020" s="1" t="str">
        <f>IF($A1020&gt;--RIGHT($A$2,LEN($A$2)-8),"",SUMIF(Table1[SHIFT NOMENCLATURE], $B1020, Table1[FVIC MOB]))</f>
        <v/>
      </c>
      <c r="L1020" s="1" t="str">
        <f>IF($A1020&gt;--RIGHT($A$2,LEN($A$2)-8),"",SUMIF(Table1[SHIFT NOMENCLATURE], $B1020, Table1[FVIC FIRE]))</f>
        <v/>
      </c>
      <c r="M1020" s="1" t="str">
        <f>IF($A1020&gt;--RIGHT($A$2,LEN($A$2)-8),"",SUMIF(Table1[SHIFT NOMENCLATURE], $B1020, Table1[FKIA]))</f>
        <v/>
      </c>
      <c r="N1020" s="1" t="str">
        <f>IF($A1020&gt;--RIGHT($A$2,LEN($A$2)-8),"",SUMIF(Table1[SHIFT NOMENCLATURE], $B1020, Table1[FWIA]))</f>
        <v/>
      </c>
      <c r="O1020" s="1" t="str">
        <f>IF($A1020&gt;--RIGHT($A$2,LEN($A$2)-8),"",SUMIF(Table1[SHIFT NOMENCLATURE], $B1020, Table1[DUSTWUN]))</f>
        <v/>
      </c>
    </row>
    <row r="1021" spans="1:15" x14ac:dyDescent="0.25">
      <c r="A1021" s="1" t="str">
        <f t="shared" si="30"/>
        <v/>
      </c>
      <c r="B1021" t="str">
        <f t="shared" si="31"/>
        <v/>
      </c>
      <c r="C1021" s="1" t="str">
        <f>IF($A1021&gt;--RIGHT($A$2,LEN($A$2)-8),"",COUNTIF(Table1[SHIFT NOMENCLATURE],$B1021))</f>
        <v/>
      </c>
      <c r="D1021" s="1" t="str">
        <f>IF($A1021&gt;--RIGHT($A$2,LEN($A$2)-8),"",SUMIF(Table1[SHIFT NOMENCLATURE], $B1021, Table1[EVIC KILL]))</f>
        <v/>
      </c>
      <c r="E1021" s="1" t="str">
        <f>IF($A1021&gt;--RIGHT($A$2,LEN($A$2)-8),"",SUMIF(Table1[SHIFT NOMENCLATURE], $B1021, Table1[EVIC MOB]))</f>
        <v/>
      </c>
      <c r="F1021" s="1" t="str">
        <f>IF($A1021&gt;--RIGHT($A$2,LEN($A$2)-8),"",SUMIF(Table1[SHIFT NOMENCLATURE], $B1021, Table1[EVIC FIRE]))</f>
        <v/>
      </c>
      <c r="G1021" s="1" t="str">
        <f>IF($A1021&gt;--RIGHT($A$2,LEN($A$2)-8),"",SUMIF(Table1[SHIFT NOMENCLATURE], $B1021, Table1[EKIA]))</f>
        <v/>
      </c>
      <c r="H1021" s="1" t="str">
        <f>IF($A1021&gt;--RIGHT($A$2,LEN($A$2)-8),"",SUMIF(Table1[SHIFT NOMENCLATURE], $B1021, Table1[EWIA]))</f>
        <v/>
      </c>
      <c r="I1021" s="1" t="str">
        <f>IF($A1021&gt;--RIGHT($A$2,LEN($A$2)-8),"",SUMIF(Table1[SHIFT NOMENCLATURE], $B1021, Table1[EPW]))</f>
        <v/>
      </c>
      <c r="J1021" s="1" t="str">
        <f>IF($A1021&gt;--RIGHT($A$2,LEN($A$2)-8),"",SUMIF(Table1[SHIFT NOMENCLATURE], $B1021, Table1[FVIC KILL]))</f>
        <v/>
      </c>
      <c r="K1021" s="1" t="str">
        <f>IF($A1021&gt;--RIGHT($A$2,LEN($A$2)-8),"",SUMIF(Table1[SHIFT NOMENCLATURE], $B1021, Table1[FVIC MOB]))</f>
        <v/>
      </c>
      <c r="L1021" s="1" t="str">
        <f>IF($A1021&gt;--RIGHT($A$2,LEN($A$2)-8),"",SUMIF(Table1[SHIFT NOMENCLATURE], $B1021, Table1[FVIC FIRE]))</f>
        <v/>
      </c>
      <c r="M1021" s="1" t="str">
        <f>IF($A1021&gt;--RIGHT($A$2,LEN($A$2)-8),"",SUMIF(Table1[SHIFT NOMENCLATURE], $B1021, Table1[FKIA]))</f>
        <v/>
      </c>
      <c r="N1021" s="1" t="str">
        <f>IF($A1021&gt;--RIGHT($A$2,LEN($A$2)-8),"",SUMIF(Table1[SHIFT NOMENCLATURE], $B1021, Table1[FWIA]))</f>
        <v/>
      </c>
      <c r="O1021" s="1" t="str">
        <f>IF($A1021&gt;--RIGHT($A$2,LEN($A$2)-8),"",SUMIF(Table1[SHIFT NOMENCLATURE], $B1021, Table1[DUSTWUN]))</f>
        <v/>
      </c>
    </row>
    <row r="1022" spans="1:15" x14ac:dyDescent="0.25">
      <c r="A1022" s="1" t="str">
        <f t="shared" si="30"/>
        <v/>
      </c>
      <c r="B1022" t="str">
        <f t="shared" si="31"/>
        <v/>
      </c>
      <c r="C1022" s="1" t="str">
        <f>IF($A1022&gt;--RIGHT($A$2,LEN($A$2)-8),"",COUNTIF(Table1[SHIFT NOMENCLATURE],$B1022))</f>
        <v/>
      </c>
      <c r="D1022" s="1" t="str">
        <f>IF($A1022&gt;--RIGHT($A$2,LEN($A$2)-8),"",SUMIF(Table1[SHIFT NOMENCLATURE], $B1022, Table1[EVIC KILL]))</f>
        <v/>
      </c>
      <c r="E1022" s="1" t="str">
        <f>IF($A1022&gt;--RIGHT($A$2,LEN($A$2)-8),"",SUMIF(Table1[SHIFT NOMENCLATURE], $B1022, Table1[EVIC MOB]))</f>
        <v/>
      </c>
      <c r="F1022" s="1" t="str">
        <f>IF($A1022&gt;--RIGHT($A$2,LEN($A$2)-8),"",SUMIF(Table1[SHIFT NOMENCLATURE], $B1022, Table1[EVIC FIRE]))</f>
        <v/>
      </c>
      <c r="G1022" s="1" t="str">
        <f>IF($A1022&gt;--RIGHT($A$2,LEN($A$2)-8),"",SUMIF(Table1[SHIFT NOMENCLATURE], $B1022, Table1[EKIA]))</f>
        <v/>
      </c>
      <c r="H1022" s="1" t="str">
        <f>IF($A1022&gt;--RIGHT($A$2,LEN($A$2)-8),"",SUMIF(Table1[SHIFT NOMENCLATURE], $B1022, Table1[EWIA]))</f>
        <v/>
      </c>
      <c r="I1022" s="1" t="str">
        <f>IF($A1022&gt;--RIGHT($A$2,LEN($A$2)-8),"",SUMIF(Table1[SHIFT NOMENCLATURE], $B1022, Table1[EPW]))</f>
        <v/>
      </c>
      <c r="J1022" s="1" t="str">
        <f>IF($A1022&gt;--RIGHT($A$2,LEN($A$2)-8),"",SUMIF(Table1[SHIFT NOMENCLATURE], $B1022, Table1[FVIC KILL]))</f>
        <v/>
      </c>
      <c r="K1022" s="1" t="str">
        <f>IF($A1022&gt;--RIGHT($A$2,LEN($A$2)-8),"",SUMIF(Table1[SHIFT NOMENCLATURE], $B1022, Table1[FVIC MOB]))</f>
        <v/>
      </c>
      <c r="L1022" s="1" t="str">
        <f>IF($A1022&gt;--RIGHT($A$2,LEN($A$2)-8),"",SUMIF(Table1[SHIFT NOMENCLATURE], $B1022, Table1[FVIC FIRE]))</f>
        <v/>
      </c>
      <c r="M1022" s="1" t="str">
        <f>IF($A1022&gt;--RIGHT($A$2,LEN($A$2)-8),"",SUMIF(Table1[SHIFT NOMENCLATURE], $B1022, Table1[FKIA]))</f>
        <v/>
      </c>
      <c r="N1022" s="1" t="str">
        <f>IF($A1022&gt;--RIGHT($A$2,LEN($A$2)-8),"",SUMIF(Table1[SHIFT NOMENCLATURE], $B1022, Table1[FWIA]))</f>
        <v/>
      </c>
      <c r="O1022" s="1" t="str">
        <f>IF($A1022&gt;--RIGHT($A$2,LEN($A$2)-8),"",SUMIF(Table1[SHIFT NOMENCLATURE], $B1022, Table1[DUSTWUN]))</f>
        <v/>
      </c>
    </row>
    <row r="1023" spans="1:15" x14ac:dyDescent="0.25">
      <c r="A1023" s="1" t="str">
        <f t="shared" si="30"/>
        <v/>
      </c>
      <c r="B1023" t="str">
        <f t="shared" si="31"/>
        <v/>
      </c>
      <c r="C1023" s="1" t="str">
        <f>IF($A1023&gt;--RIGHT($A$2,LEN($A$2)-8),"",COUNTIF(Table1[SHIFT NOMENCLATURE],$B1023))</f>
        <v/>
      </c>
      <c r="D1023" s="1" t="str">
        <f>IF($A1023&gt;--RIGHT($A$2,LEN($A$2)-8),"",SUMIF(Table1[SHIFT NOMENCLATURE], $B1023, Table1[EVIC KILL]))</f>
        <v/>
      </c>
      <c r="E1023" s="1" t="str">
        <f>IF($A1023&gt;--RIGHT($A$2,LEN($A$2)-8),"",SUMIF(Table1[SHIFT NOMENCLATURE], $B1023, Table1[EVIC MOB]))</f>
        <v/>
      </c>
      <c r="F1023" s="1" t="str">
        <f>IF($A1023&gt;--RIGHT($A$2,LEN($A$2)-8),"",SUMIF(Table1[SHIFT NOMENCLATURE], $B1023, Table1[EVIC FIRE]))</f>
        <v/>
      </c>
      <c r="G1023" s="1" t="str">
        <f>IF($A1023&gt;--RIGHT($A$2,LEN($A$2)-8),"",SUMIF(Table1[SHIFT NOMENCLATURE], $B1023, Table1[EKIA]))</f>
        <v/>
      </c>
      <c r="H1023" s="1" t="str">
        <f>IF($A1023&gt;--RIGHT($A$2,LEN($A$2)-8),"",SUMIF(Table1[SHIFT NOMENCLATURE], $B1023, Table1[EWIA]))</f>
        <v/>
      </c>
      <c r="I1023" s="1" t="str">
        <f>IF($A1023&gt;--RIGHT($A$2,LEN($A$2)-8),"",SUMIF(Table1[SHIFT NOMENCLATURE], $B1023, Table1[EPW]))</f>
        <v/>
      </c>
      <c r="J1023" s="1" t="str">
        <f>IF($A1023&gt;--RIGHT($A$2,LEN($A$2)-8),"",SUMIF(Table1[SHIFT NOMENCLATURE], $B1023, Table1[FVIC KILL]))</f>
        <v/>
      </c>
      <c r="K1023" s="1" t="str">
        <f>IF($A1023&gt;--RIGHT($A$2,LEN($A$2)-8),"",SUMIF(Table1[SHIFT NOMENCLATURE], $B1023, Table1[FVIC MOB]))</f>
        <v/>
      </c>
      <c r="L1023" s="1" t="str">
        <f>IF($A1023&gt;--RIGHT($A$2,LEN($A$2)-8),"",SUMIF(Table1[SHIFT NOMENCLATURE], $B1023, Table1[FVIC FIRE]))</f>
        <v/>
      </c>
      <c r="M1023" s="1" t="str">
        <f>IF($A1023&gt;--RIGHT($A$2,LEN($A$2)-8),"",SUMIF(Table1[SHIFT NOMENCLATURE], $B1023, Table1[FKIA]))</f>
        <v/>
      </c>
      <c r="N1023" s="1" t="str">
        <f>IF($A1023&gt;--RIGHT($A$2,LEN($A$2)-8),"",SUMIF(Table1[SHIFT NOMENCLATURE], $B1023, Table1[FWIA]))</f>
        <v/>
      </c>
      <c r="O1023" s="1" t="str">
        <f>IF($A1023&gt;--RIGHT($A$2,LEN($A$2)-8),"",SUMIF(Table1[SHIFT NOMENCLATURE], $B1023, Table1[DUSTWUN]))</f>
        <v/>
      </c>
    </row>
    <row r="1024" spans="1:15" x14ac:dyDescent="0.25">
      <c r="A1024" s="1" t="str">
        <f t="shared" si="30"/>
        <v/>
      </c>
      <c r="B1024" t="str">
        <f t="shared" si="31"/>
        <v/>
      </c>
      <c r="C1024" s="1" t="str">
        <f>IF($A1024&gt;--RIGHT($A$2,LEN($A$2)-8),"",COUNTIF(Table1[SHIFT NOMENCLATURE],$B1024))</f>
        <v/>
      </c>
      <c r="D1024" s="1" t="str">
        <f>IF($A1024&gt;--RIGHT($A$2,LEN($A$2)-8),"",SUMIF(Table1[SHIFT NOMENCLATURE], $B1024, Table1[EVIC KILL]))</f>
        <v/>
      </c>
      <c r="E1024" s="1" t="str">
        <f>IF($A1024&gt;--RIGHT($A$2,LEN($A$2)-8),"",SUMIF(Table1[SHIFT NOMENCLATURE], $B1024, Table1[EVIC MOB]))</f>
        <v/>
      </c>
      <c r="F1024" s="1" t="str">
        <f>IF($A1024&gt;--RIGHT($A$2,LEN($A$2)-8),"",SUMIF(Table1[SHIFT NOMENCLATURE], $B1024, Table1[EVIC FIRE]))</f>
        <v/>
      </c>
      <c r="G1024" s="1" t="str">
        <f>IF($A1024&gt;--RIGHT($A$2,LEN($A$2)-8),"",SUMIF(Table1[SHIFT NOMENCLATURE], $B1024, Table1[EKIA]))</f>
        <v/>
      </c>
      <c r="H1024" s="1" t="str">
        <f>IF($A1024&gt;--RIGHT($A$2,LEN($A$2)-8),"",SUMIF(Table1[SHIFT NOMENCLATURE], $B1024, Table1[EWIA]))</f>
        <v/>
      </c>
      <c r="I1024" s="1" t="str">
        <f>IF($A1024&gt;--RIGHT($A$2,LEN($A$2)-8),"",SUMIF(Table1[SHIFT NOMENCLATURE], $B1024, Table1[EPW]))</f>
        <v/>
      </c>
      <c r="J1024" s="1" t="str">
        <f>IF($A1024&gt;--RIGHT($A$2,LEN($A$2)-8),"",SUMIF(Table1[SHIFT NOMENCLATURE], $B1024, Table1[FVIC KILL]))</f>
        <v/>
      </c>
      <c r="K1024" s="1" t="str">
        <f>IF($A1024&gt;--RIGHT($A$2,LEN($A$2)-8),"",SUMIF(Table1[SHIFT NOMENCLATURE], $B1024, Table1[FVIC MOB]))</f>
        <v/>
      </c>
      <c r="L1024" s="1" t="str">
        <f>IF($A1024&gt;--RIGHT($A$2,LEN($A$2)-8),"",SUMIF(Table1[SHIFT NOMENCLATURE], $B1024, Table1[FVIC FIRE]))</f>
        <v/>
      </c>
      <c r="M1024" s="1" t="str">
        <f>IF($A1024&gt;--RIGHT($A$2,LEN($A$2)-8),"",SUMIF(Table1[SHIFT NOMENCLATURE], $B1024, Table1[FKIA]))</f>
        <v/>
      </c>
      <c r="N1024" s="1" t="str">
        <f>IF($A1024&gt;--RIGHT($A$2,LEN($A$2)-8),"",SUMIF(Table1[SHIFT NOMENCLATURE], $B1024, Table1[FWIA]))</f>
        <v/>
      </c>
      <c r="O1024" s="1" t="str">
        <f>IF($A1024&gt;--RIGHT($A$2,LEN($A$2)-8),"",SUMIF(Table1[SHIFT NOMENCLATURE], $B1024, Table1[DUSTWUN]))</f>
        <v/>
      </c>
    </row>
    <row r="1025" spans="1:15" x14ac:dyDescent="0.25">
      <c r="A1025" s="1" t="str">
        <f t="shared" si="30"/>
        <v/>
      </c>
      <c r="B1025" t="str">
        <f t="shared" si="31"/>
        <v/>
      </c>
      <c r="C1025" s="1" t="str">
        <f>IF($A1025&gt;--RIGHT($A$2,LEN($A$2)-8),"",COUNTIF(Table1[SHIFT NOMENCLATURE],$B1025))</f>
        <v/>
      </c>
      <c r="D1025" s="1" t="str">
        <f>IF($A1025&gt;--RIGHT($A$2,LEN($A$2)-8),"",SUMIF(Table1[SHIFT NOMENCLATURE], $B1025, Table1[EVIC KILL]))</f>
        <v/>
      </c>
      <c r="E1025" s="1" t="str">
        <f>IF($A1025&gt;--RIGHT($A$2,LEN($A$2)-8),"",SUMIF(Table1[SHIFT NOMENCLATURE], $B1025, Table1[EVIC MOB]))</f>
        <v/>
      </c>
      <c r="F1025" s="1" t="str">
        <f>IF($A1025&gt;--RIGHT($A$2,LEN($A$2)-8),"",SUMIF(Table1[SHIFT NOMENCLATURE], $B1025, Table1[EVIC FIRE]))</f>
        <v/>
      </c>
      <c r="G1025" s="1" t="str">
        <f>IF($A1025&gt;--RIGHT($A$2,LEN($A$2)-8),"",SUMIF(Table1[SHIFT NOMENCLATURE], $B1025, Table1[EKIA]))</f>
        <v/>
      </c>
      <c r="H1025" s="1" t="str">
        <f>IF($A1025&gt;--RIGHT($A$2,LEN($A$2)-8),"",SUMIF(Table1[SHIFT NOMENCLATURE], $B1025, Table1[EWIA]))</f>
        <v/>
      </c>
      <c r="I1025" s="1" t="str">
        <f>IF($A1025&gt;--RIGHT($A$2,LEN($A$2)-8),"",SUMIF(Table1[SHIFT NOMENCLATURE], $B1025, Table1[EPW]))</f>
        <v/>
      </c>
      <c r="J1025" s="1" t="str">
        <f>IF($A1025&gt;--RIGHT($A$2,LEN($A$2)-8),"",SUMIF(Table1[SHIFT NOMENCLATURE], $B1025, Table1[FVIC KILL]))</f>
        <v/>
      </c>
      <c r="K1025" s="1" t="str">
        <f>IF($A1025&gt;--RIGHT($A$2,LEN($A$2)-8),"",SUMIF(Table1[SHIFT NOMENCLATURE], $B1025, Table1[FVIC MOB]))</f>
        <v/>
      </c>
      <c r="L1025" s="1" t="str">
        <f>IF($A1025&gt;--RIGHT($A$2,LEN($A$2)-8),"",SUMIF(Table1[SHIFT NOMENCLATURE], $B1025, Table1[FVIC FIRE]))</f>
        <v/>
      </c>
      <c r="M1025" s="1" t="str">
        <f>IF($A1025&gt;--RIGHT($A$2,LEN($A$2)-8),"",SUMIF(Table1[SHIFT NOMENCLATURE], $B1025, Table1[FKIA]))</f>
        <v/>
      </c>
      <c r="N1025" s="1" t="str">
        <f>IF($A1025&gt;--RIGHT($A$2,LEN($A$2)-8),"",SUMIF(Table1[SHIFT NOMENCLATURE], $B1025, Table1[FWIA]))</f>
        <v/>
      </c>
      <c r="O1025" s="1" t="str">
        <f>IF($A1025&gt;--RIGHT($A$2,LEN($A$2)-8),"",SUMIF(Table1[SHIFT NOMENCLATURE], $B1025, Table1[DUSTWUN]))</f>
        <v/>
      </c>
    </row>
    <row r="1026" spans="1:15" x14ac:dyDescent="0.25">
      <c r="A1026" s="1" t="str">
        <f t="shared" si="30"/>
        <v/>
      </c>
      <c r="B1026" t="str">
        <f t="shared" si="31"/>
        <v/>
      </c>
      <c r="C1026" s="1" t="str">
        <f>IF($A1026&gt;--RIGHT($A$2,LEN($A$2)-8),"",COUNTIF(Table1[SHIFT NOMENCLATURE],$B1026))</f>
        <v/>
      </c>
      <c r="D1026" s="1" t="str">
        <f>IF($A1026&gt;--RIGHT($A$2,LEN($A$2)-8),"",SUMIF(Table1[SHIFT NOMENCLATURE], $B1026, Table1[EVIC KILL]))</f>
        <v/>
      </c>
      <c r="E1026" s="1" t="str">
        <f>IF($A1026&gt;--RIGHT($A$2,LEN($A$2)-8),"",SUMIF(Table1[SHIFT NOMENCLATURE], $B1026, Table1[EVIC MOB]))</f>
        <v/>
      </c>
      <c r="F1026" s="1" t="str">
        <f>IF($A1026&gt;--RIGHT($A$2,LEN($A$2)-8),"",SUMIF(Table1[SHIFT NOMENCLATURE], $B1026, Table1[EVIC FIRE]))</f>
        <v/>
      </c>
      <c r="G1026" s="1" t="str">
        <f>IF($A1026&gt;--RIGHT($A$2,LEN($A$2)-8),"",SUMIF(Table1[SHIFT NOMENCLATURE], $B1026, Table1[EKIA]))</f>
        <v/>
      </c>
      <c r="H1026" s="1" t="str">
        <f>IF($A1026&gt;--RIGHT($A$2,LEN($A$2)-8),"",SUMIF(Table1[SHIFT NOMENCLATURE], $B1026, Table1[EWIA]))</f>
        <v/>
      </c>
      <c r="I1026" s="1" t="str">
        <f>IF($A1026&gt;--RIGHT($A$2,LEN($A$2)-8),"",SUMIF(Table1[SHIFT NOMENCLATURE], $B1026, Table1[EPW]))</f>
        <v/>
      </c>
      <c r="J1026" s="1" t="str">
        <f>IF($A1026&gt;--RIGHT($A$2,LEN($A$2)-8),"",SUMIF(Table1[SHIFT NOMENCLATURE], $B1026, Table1[FVIC KILL]))</f>
        <v/>
      </c>
      <c r="K1026" s="1" t="str">
        <f>IF($A1026&gt;--RIGHT($A$2,LEN($A$2)-8),"",SUMIF(Table1[SHIFT NOMENCLATURE], $B1026, Table1[FVIC MOB]))</f>
        <v/>
      </c>
      <c r="L1026" s="1" t="str">
        <f>IF($A1026&gt;--RIGHT($A$2,LEN($A$2)-8),"",SUMIF(Table1[SHIFT NOMENCLATURE], $B1026, Table1[FVIC FIRE]))</f>
        <v/>
      </c>
      <c r="M1026" s="1" t="str">
        <f>IF($A1026&gt;--RIGHT($A$2,LEN($A$2)-8),"",SUMIF(Table1[SHIFT NOMENCLATURE], $B1026, Table1[FKIA]))</f>
        <v/>
      </c>
      <c r="N1026" s="1" t="str">
        <f>IF($A1026&gt;--RIGHT($A$2,LEN($A$2)-8),"",SUMIF(Table1[SHIFT NOMENCLATURE], $B1026, Table1[FWIA]))</f>
        <v/>
      </c>
      <c r="O1026" s="1" t="str">
        <f>IF($A1026&gt;--RIGHT($A$2,LEN($A$2)-8),"",SUMIF(Table1[SHIFT NOMENCLATURE], $B1026, Table1[DUSTWUN]))</f>
        <v/>
      </c>
    </row>
    <row r="1027" spans="1:15" x14ac:dyDescent="0.25">
      <c r="A1027" s="1" t="str">
        <f t="shared" si="30"/>
        <v/>
      </c>
      <c r="B1027" t="str">
        <f t="shared" si="31"/>
        <v/>
      </c>
      <c r="C1027" s="1" t="str">
        <f>IF($A1027&gt;--RIGHT($A$2,LEN($A$2)-8),"",COUNTIF(Table1[SHIFT NOMENCLATURE],$B1027))</f>
        <v/>
      </c>
      <c r="D1027" s="1" t="str">
        <f>IF($A1027&gt;--RIGHT($A$2,LEN($A$2)-8),"",SUMIF(Table1[SHIFT NOMENCLATURE], $B1027, Table1[EVIC KILL]))</f>
        <v/>
      </c>
      <c r="E1027" s="1" t="str">
        <f>IF($A1027&gt;--RIGHT($A$2,LEN($A$2)-8),"",SUMIF(Table1[SHIFT NOMENCLATURE], $B1027, Table1[EVIC MOB]))</f>
        <v/>
      </c>
      <c r="F1027" s="1" t="str">
        <f>IF($A1027&gt;--RIGHT($A$2,LEN($A$2)-8),"",SUMIF(Table1[SHIFT NOMENCLATURE], $B1027, Table1[EVIC FIRE]))</f>
        <v/>
      </c>
      <c r="G1027" s="1" t="str">
        <f>IF($A1027&gt;--RIGHT($A$2,LEN($A$2)-8),"",SUMIF(Table1[SHIFT NOMENCLATURE], $B1027, Table1[EKIA]))</f>
        <v/>
      </c>
      <c r="H1027" s="1" t="str">
        <f>IF($A1027&gt;--RIGHT($A$2,LEN($A$2)-8),"",SUMIF(Table1[SHIFT NOMENCLATURE], $B1027, Table1[EWIA]))</f>
        <v/>
      </c>
      <c r="I1027" s="1" t="str">
        <f>IF($A1027&gt;--RIGHT($A$2,LEN($A$2)-8),"",SUMIF(Table1[SHIFT NOMENCLATURE], $B1027, Table1[EPW]))</f>
        <v/>
      </c>
      <c r="J1027" s="1" t="str">
        <f>IF($A1027&gt;--RIGHT($A$2,LEN($A$2)-8),"",SUMIF(Table1[SHIFT NOMENCLATURE], $B1027, Table1[FVIC KILL]))</f>
        <v/>
      </c>
      <c r="K1027" s="1" t="str">
        <f>IF($A1027&gt;--RIGHT($A$2,LEN($A$2)-8),"",SUMIF(Table1[SHIFT NOMENCLATURE], $B1027, Table1[FVIC MOB]))</f>
        <v/>
      </c>
      <c r="L1027" s="1" t="str">
        <f>IF($A1027&gt;--RIGHT($A$2,LEN($A$2)-8),"",SUMIF(Table1[SHIFT NOMENCLATURE], $B1027, Table1[FVIC FIRE]))</f>
        <v/>
      </c>
      <c r="M1027" s="1" t="str">
        <f>IF($A1027&gt;--RIGHT($A$2,LEN($A$2)-8),"",SUMIF(Table1[SHIFT NOMENCLATURE], $B1027, Table1[FKIA]))</f>
        <v/>
      </c>
      <c r="N1027" s="1" t="str">
        <f>IF($A1027&gt;--RIGHT($A$2,LEN($A$2)-8),"",SUMIF(Table1[SHIFT NOMENCLATURE], $B1027, Table1[FWIA]))</f>
        <v/>
      </c>
      <c r="O1027" s="1" t="str">
        <f>IF($A1027&gt;--RIGHT($A$2,LEN($A$2)-8),"",SUMIF(Table1[SHIFT NOMENCLATURE], $B1027, Table1[DUSTWUN]))</f>
        <v/>
      </c>
    </row>
    <row r="1028" spans="1:15" x14ac:dyDescent="0.25">
      <c r="A1028" s="1" t="str">
        <f t="shared" si="30"/>
        <v/>
      </c>
      <c r="B1028" t="str">
        <f t="shared" si="31"/>
        <v/>
      </c>
      <c r="C1028" s="1" t="str">
        <f>IF($A1028&gt;--RIGHT($A$2,LEN($A$2)-8),"",COUNTIF(Table1[SHIFT NOMENCLATURE],$B1028))</f>
        <v/>
      </c>
      <c r="D1028" s="1" t="str">
        <f>IF($A1028&gt;--RIGHT($A$2,LEN($A$2)-8),"",SUMIF(Table1[SHIFT NOMENCLATURE], $B1028, Table1[EVIC KILL]))</f>
        <v/>
      </c>
      <c r="E1028" s="1" t="str">
        <f>IF($A1028&gt;--RIGHT($A$2,LEN($A$2)-8),"",SUMIF(Table1[SHIFT NOMENCLATURE], $B1028, Table1[EVIC MOB]))</f>
        <v/>
      </c>
      <c r="F1028" s="1" t="str">
        <f>IF($A1028&gt;--RIGHT($A$2,LEN($A$2)-8),"",SUMIF(Table1[SHIFT NOMENCLATURE], $B1028, Table1[EVIC FIRE]))</f>
        <v/>
      </c>
      <c r="G1028" s="1" t="str">
        <f>IF($A1028&gt;--RIGHT($A$2,LEN($A$2)-8),"",SUMIF(Table1[SHIFT NOMENCLATURE], $B1028, Table1[EKIA]))</f>
        <v/>
      </c>
      <c r="H1028" s="1" t="str">
        <f>IF($A1028&gt;--RIGHT($A$2,LEN($A$2)-8),"",SUMIF(Table1[SHIFT NOMENCLATURE], $B1028, Table1[EWIA]))</f>
        <v/>
      </c>
      <c r="I1028" s="1" t="str">
        <f>IF($A1028&gt;--RIGHT($A$2,LEN($A$2)-8),"",SUMIF(Table1[SHIFT NOMENCLATURE], $B1028, Table1[EPW]))</f>
        <v/>
      </c>
      <c r="J1028" s="1" t="str">
        <f>IF($A1028&gt;--RIGHT($A$2,LEN($A$2)-8),"",SUMIF(Table1[SHIFT NOMENCLATURE], $B1028, Table1[FVIC KILL]))</f>
        <v/>
      </c>
      <c r="K1028" s="1" t="str">
        <f>IF($A1028&gt;--RIGHT($A$2,LEN($A$2)-8),"",SUMIF(Table1[SHIFT NOMENCLATURE], $B1028, Table1[FVIC MOB]))</f>
        <v/>
      </c>
      <c r="L1028" s="1" t="str">
        <f>IF($A1028&gt;--RIGHT($A$2,LEN($A$2)-8),"",SUMIF(Table1[SHIFT NOMENCLATURE], $B1028, Table1[FVIC FIRE]))</f>
        <v/>
      </c>
      <c r="M1028" s="1" t="str">
        <f>IF($A1028&gt;--RIGHT($A$2,LEN($A$2)-8),"",SUMIF(Table1[SHIFT NOMENCLATURE], $B1028, Table1[FKIA]))</f>
        <v/>
      </c>
      <c r="N1028" s="1" t="str">
        <f>IF($A1028&gt;--RIGHT($A$2,LEN($A$2)-8),"",SUMIF(Table1[SHIFT NOMENCLATURE], $B1028, Table1[FWIA]))</f>
        <v/>
      </c>
      <c r="O1028" s="1" t="str">
        <f>IF($A1028&gt;--RIGHT($A$2,LEN($A$2)-8),"",SUMIF(Table1[SHIFT NOMENCLATURE], $B1028, Table1[DUSTWUN]))</f>
        <v/>
      </c>
    </row>
    <row r="1029" spans="1:15" x14ac:dyDescent="0.25">
      <c r="A1029" s="1" t="str">
        <f t="shared" ref="A1029:A1092" si="32">IF($A1028&gt;--RIGHT($A$2,LEN($A$2)-8)-1,"",ROW()-2)</f>
        <v/>
      </c>
      <c r="B1029" t="str">
        <f t="shared" ref="B1029:B1092" si="33">IF($A1028&gt;--RIGHT($A$2,LEN($A$2)-8)-1,"",IF(MID($B1028,3,4)="1900",CONCATENATE(TEXT(DATEVALUE(MID($B1028,15,2)&amp;MID($B1028,21,3)&amp;RIGHT($B1028,4)),"dd"), "0700-1900", UPPER(TEXT(DATEVALUE(MID($B1028,15,2)&amp;MID($B1028,21,3)&amp;RIGHT($B1028,4)),"mmm")), RIGHT($B1028,4)), CONCATENATE(LEFT($B1028,2), "1900", MID($B1028,12,3), RIGHT($B1028,4), "-", TEXT(DATEVALUE(LEFT($B1028,2)&amp;MID($B1028,12,3)&amp;RIGHT($B1028,4))+1,"dd"),"0700", UPPER(TEXT(DATEVALUE(LEFT($B1028,2)&amp;MID($B1028,12,3)&amp;RIGHT($B1028,4))+1,"mmm")), TEXT(DATEVALUE(LEFT($B1028,2)&amp;MID($B1028,12,3)&amp;RIGHT($B1028,4))+1,"yyyy"))))</f>
        <v/>
      </c>
      <c r="C1029" s="1" t="str">
        <f>IF($A1029&gt;--RIGHT($A$2,LEN($A$2)-8),"",COUNTIF(Table1[SHIFT NOMENCLATURE],$B1029))</f>
        <v/>
      </c>
      <c r="D1029" s="1" t="str">
        <f>IF($A1029&gt;--RIGHT($A$2,LEN($A$2)-8),"",SUMIF(Table1[SHIFT NOMENCLATURE], $B1029, Table1[EVIC KILL]))</f>
        <v/>
      </c>
      <c r="E1029" s="1" t="str">
        <f>IF($A1029&gt;--RIGHT($A$2,LEN($A$2)-8),"",SUMIF(Table1[SHIFT NOMENCLATURE], $B1029, Table1[EVIC MOB]))</f>
        <v/>
      </c>
      <c r="F1029" s="1" t="str">
        <f>IF($A1029&gt;--RIGHT($A$2,LEN($A$2)-8),"",SUMIF(Table1[SHIFT NOMENCLATURE], $B1029, Table1[EVIC FIRE]))</f>
        <v/>
      </c>
      <c r="G1029" s="1" t="str">
        <f>IF($A1029&gt;--RIGHT($A$2,LEN($A$2)-8),"",SUMIF(Table1[SHIFT NOMENCLATURE], $B1029, Table1[EKIA]))</f>
        <v/>
      </c>
      <c r="H1029" s="1" t="str">
        <f>IF($A1029&gt;--RIGHT($A$2,LEN($A$2)-8),"",SUMIF(Table1[SHIFT NOMENCLATURE], $B1029, Table1[EWIA]))</f>
        <v/>
      </c>
      <c r="I1029" s="1" t="str">
        <f>IF($A1029&gt;--RIGHT($A$2,LEN($A$2)-8),"",SUMIF(Table1[SHIFT NOMENCLATURE], $B1029, Table1[EPW]))</f>
        <v/>
      </c>
      <c r="J1029" s="1" t="str">
        <f>IF($A1029&gt;--RIGHT($A$2,LEN($A$2)-8),"",SUMIF(Table1[SHIFT NOMENCLATURE], $B1029, Table1[FVIC KILL]))</f>
        <v/>
      </c>
      <c r="K1029" s="1" t="str">
        <f>IF($A1029&gt;--RIGHT($A$2,LEN($A$2)-8),"",SUMIF(Table1[SHIFT NOMENCLATURE], $B1029, Table1[FVIC MOB]))</f>
        <v/>
      </c>
      <c r="L1029" s="1" t="str">
        <f>IF($A1029&gt;--RIGHT($A$2,LEN($A$2)-8),"",SUMIF(Table1[SHIFT NOMENCLATURE], $B1029, Table1[FVIC FIRE]))</f>
        <v/>
      </c>
      <c r="M1029" s="1" t="str">
        <f>IF($A1029&gt;--RIGHT($A$2,LEN($A$2)-8),"",SUMIF(Table1[SHIFT NOMENCLATURE], $B1029, Table1[FKIA]))</f>
        <v/>
      </c>
      <c r="N1029" s="1" t="str">
        <f>IF($A1029&gt;--RIGHT($A$2,LEN($A$2)-8),"",SUMIF(Table1[SHIFT NOMENCLATURE], $B1029, Table1[FWIA]))</f>
        <v/>
      </c>
      <c r="O1029" s="1" t="str">
        <f>IF($A1029&gt;--RIGHT($A$2,LEN($A$2)-8),"",SUMIF(Table1[SHIFT NOMENCLATURE], $B1029, Table1[DUSTWUN]))</f>
        <v/>
      </c>
    </row>
    <row r="1030" spans="1:15" x14ac:dyDescent="0.25">
      <c r="A1030" s="1" t="str">
        <f t="shared" si="32"/>
        <v/>
      </c>
      <c r="B1030" t="str">
        <f t="shared" si="33"/>
        <v/>
      </c>
      <c r="C1030" s="1" t="str">
        <f>IF($A1030&gt;--RIGHT($A$2,LEN($A$2)-8),"",COUNTIF(Table1[SHIFT NOMENCLATURE],$B1030))</f>
        <v/>
      </c>
      <c r="D1030" s="1" t="str">
        <f>IF($A1030&gt;--RIGHT($A$2,LEN($A$2)-8),"",SUMIF(Table1[SHIFT NOMENCLATURE], $B1030, Table1[EVIC KILL]))</f>
        <v/>
      </c>
      <c r="E1030" s="1" t="str">
        <f>IF($A1030&gt;--RIGHT($A$2,LEN($A$2)-8),"",SUMIF(Table1[SHIFT NOMENCLATURE], $B1030, Table1[EVIC MOB]))</f>
        <v/>
      </c>
      <c r="F1030" s="1" t="str">
        <f>IF($A1030&gt;--RIGHT($A$2,LEN($A$2)-8),"",SUMIF(Table1[SHIFT NOMENCLATURE], $B1030, Table1[EVIC FIRE]))</f>
        <v/>
      </c>
      <c r="G1030" s="1" t="str">
        <f>IF($A1030&gt;--RIGHT($A$2,LEN($A$2)-8),"",SUMIF(Table1[SHIFT NOMENCLATURE], $B1030, Table1[EKIA]))</f>
        <v/>
      </c>
      <c r="H1030" s="1" t="str">
        <f>IF($A1030&gt;--RIGHT($A$2,LEN($A$2)-8),"",SUMIF(Table1[SHIFT NOMENCLATURE], $B1030, Table1[EWIA]))</f>
        <v/>
      </c>
      <c r="I1030" s="1" t="str">
        <f>IF($A1030&gt;--RIGHT($A$2,LEN($A$2)-8),"",SUMIF(Table1[SHIFT NOMENCLATURE], $B1030, Table1[EPW]))</f>
        <v/>
      </c>
      <c r="J1030" s="1" t="str">
        <f>IF($A1030&gt;--RIGHT($A$2,LEN($A$2)-8),"",SUMIF(Table1[SHIFT NOMENCLATURE], $B1030, Table1[FVIC KILL]))</f>
        <v/>
      </c>
      <c r="K1030" s="1" t="str">
        <f>IF($A1030&gt;--RIGHT($A$2,LEN($A$2)-8),"",SUMIF(Table1[SHIFT NOMENCLATURE], $B1030, Table1[FVIC MOB]))</f>
        <v/>
      </c>
      <c r="L1030" s="1" t="str">
        <f>IF($A1030&gt;--RIGHT($A$2,LEN($A$2)-8),"",SUMIF(Table1[SHIFT NOMENCLATURE], $B1030, Table1[FVIC FIRE]))</f>
        <v/>
      </c>
      <c r="M1030" s="1" t="str">
        <f>IF($A1030&gt;--RIGHT($A$2,LEN($A$2)-8),"",SUMIF(Table1[SHIFT NOMENCLATURE], $B1030, Table1[FKIA]))</f>
        <v/>
      </c>
      <c r="N1030" s="1" t="str">
        <f>IF($A1030&gt;--RIGHT($A$2,LEN($A$2)-8),"",SUMIF(Table1[SHIFT NOMENCLATURE], $B1030, Table1[FWIA]))</f>
        <v/>
      </c>
      <c r="O1030" s="1" t="str">
        <f>IF($A1030&gt;--RIGHT($A$2,LEN($A$2)-8),"",SUMIF(Table1[SHIFT NOMENCLATURE], $B1030, Table1[DUSTWUN]))</f>
        <v/>
      </c>
    </row>
    <row r="1031" spans="1:15" x14ac:dyDescent="0.25">
      <c r="A1031" s="1" t="str">
        <f t="shared" si="32"/>
        <v/>
      </c>
      <c r="B1031" t="str">
        <f t="shared" si="33"/>
        <v/>
      </c>
      <c r="C1031" s="1" t="str">
        <f>IF($A1031&gt;--RIGHT($A$2,LEN($A$2)-8),"",COUNTIF(Table1[SHIFT NOMENCLATURE],$B1031))</f>
        <v/>
      </c>
      <c r="D1031" s="1" t="str">
        <f>IF($A1031&gt;--RIGHT($A$2,LEN($A$2)-8),"",SUMIF(Table1[SHIFT NOMENCLATURE], $B1031, Table1[EVIC KILL]))</f>
        <v/>
      </c>
      <c r="E1031" s="1" t="str">
        <f>IF($A1031&gt;--RIGHT($A$2,LEN($A$2)-8),"",SUMIF(Table1[SHIFT NOMENCLATURE], $B1031, Table1[EVIC MOB]))</f>
        <v/>
      </c>
      <c r="F1031" s="1" t="str">
        <f>IF($A1031&gt;--RIGHT($A$2,LEN($A$2)-8),"",SUMIF(Table1[SHIFT NOMENCLATURE], $B1031, Table1[EVIC FIRE]))</f>
        <v/>
      </c>
      <c r="G1031" s="1" t="str">
        <f>IF($A1031&gt;--RIGHT($A$2,LEN($A$2)-8),"",SUMIF(Table1[SHIFT NOMENCLATURE], $B1031, Table1[EKIA]))</f>
        <v/>
      </c>
      <c r="H1031" s="1" t="str">
        <f>IF($A1031&gt;--RIGHT($A$2,LEN($A$2)-8),"",SUMIF(Table1[SHIFT NOMENCLATURE], $B1031, Table1[EWIA]))</f>
        <v/>
      </c>
      <c r="I1031" s="1" t="str">
        <f>IF($A1031&gt;--RIGHT($A$2,LEN($A$2)-8),"",SUMIF(Table1[SHIFT NOMENCLATURE], $B1031, Table1[EPW]))</f>
        <v/>
      </c>
      <c r="J1031" s="1" t="str">
        <f>IF($A1031&gt;--RIGHT($A$2,LEN($A$2)-8),"",SUMIF(Table1[SHIFT NOMENCLATURE], $B1031, Table1[FVIC KILL]))</f>
        <v/>
      </c>
      <c r="K1031" s="1" t="str">
        <f>IF($A1031&gt;--RIGHT($A$2,LEN($A$2)-8),"",SUMIF(Table1[SHIFT NOMENCLATURE], $B1031, Table1[FVIC MOB]))</f>
        <v/>
      </c>
      <c r="L1031" s="1" t="str">
        <f>IF($A1031&gt;--RIGHT($A$2,LEN($A$2)-8),"",SUMIF(Table1[SHIFT NOMENCLATURE], $B1031, Table1[FVIC FIRE]))</f>
        <v/>
      </c>
      <c r="M1031" s="1" t="str">
        <f>IF($A1031&gt;--RIGHT($A$2,LEN($A$2)-8),"",SUMIF(Table1[SHIFT NOMENCLATURE], $B1031, Table1[FKIA]))</f>
        <v/>
      </c>
      <c r="N1031" s="1" t="str">
        <f>IF($A1031&gt;--RIGHT($A$2,LEN($A$2)-8),"",SUMIF(Table1[SHIFT NOMENCLATURE], $B1031, Table1[FWIA]))</f>
        <v/>
      </c>
      <c r="O1031" s="1" t="str">
        <f>IF($A1031&gt;--RIGHT($A$2,LEN($A$2)-8),"",SUMIF(Table1[SHIFT NOMENCLATURE], $B1031, Table1[DUSTWUN]))</f>
        <v/>
      </c>
    </row>
    <row r="1032" spans="1:15" x14ac:dyDescent="0.25">
      <c r="A1032" s="1" t="str">
        <f t="shared" si="32"/>
        <v/>
      </c>
      <c r="B1032" t="str">
        <f t="shared" si="33"/>
        <v/>
      </c>
      <c r="C1032" s="1" t="str">
        <f>IF($A1032&gt;--RIGHT($A$2,LEN($A$2)-8),"",COUNTIF(Table1[SHIFT NOMENCLATURE],$B1032))</f>
        <v/>
      </c>
      <c r="D1032" s="1" t="str">
        <f>IF($A1032&gt;--RIGHT($A$2,LEN($A$2)-8),"",SUMIF(Table1[SHIFT NOMENCLATURE], $B1032, Table1[EVIC KILL]))</f>
        <v/>
      </c>
      <c r="E1032" s="1" t="str">
        <f>IF($A1032&gt;--RIGHT($A$2,LEN($A$2)-8),"",SUMIF(Table1[SHIFT NOMENCLATURE], $B1032, Table1[EVIC MOB]))</f>
        <v/>
      </c>
      <c r="F1032" s="1" t="str">
        <f>IF($A1032&gt;--RIGHT($A$2,LEN($A$2)-8),"",SUMIF(Table1[SHIFT NOMENCLATURE], $B1032, Table1[EVIC FIRE]))</f>
        <v/>
      </c>
      <c r="G1032" s="1" t="str">
        <f>IF($A1032&gt;--RIGHT($A$2,LEN($A$2)-8),"",SUMIF(Table1[SHIFT NOMENCLATURE], $B1032, Table1[EKIA]))</f>
        <v/>
      </c>
      <c r="H1032" s="1" t="str">
        <f>IF($A1032&gt;--RIGHT($A$2,LEN($A$2)-8),"",SUMIF(Table1[SHIFT NOMENCLATURE], $B1032, Table1[EWIA]))</f>
        <v/>
      </c>
      <c r="I1032" s="1" t="str">
        <f>IF($A1032&gt;--RIGHT($A$2,LEN($A$2)-8),"",SUMIF(Table1[SHIFT NOMENCLATURE], $B1032, Table1[EPW]))</f>
        <v/>
      </c>
      <c r="J1032" s="1" t="str">
        <f>IF($A1032&gt;--RIGHT($A$2,LEN($A$2)-8),"",SUMIF(Table1[SHIFT NOMENCLATURE], $B1032, Table1[FVIC KILL]))</f>
        <v/>
      </c>
      <c r="K1032" s="1" t="str">
        <f>IF($A1032&gt;--RIGHT($A$2,LEN($A$2)-8),"",SUMIF(Table1[SHIFT NOMENCLATURE], $B1032, Table1[FVIC MOB]))</f>
        <v/>
      </c>
      <c r="L1032" s="1" t="str">
        <f>IF($A1032&gt;--RIGHT($A$2,LEN($A$2)-8),"",SUMIF(Table1[SHIFT NOMENCLATURE], $B1032, Table1[FVIC FIRE]))</f>
        <v/>
      </c>
      <c r="M1032" s="1" t="str">
        <f>IF($A1032&gt;--RIGHT($A$2,LEN($A$2)-8),"",SUMIF(Table1[SHIFT NOMENCLATURE], $B1032, Table1[FKIA]))</f>
        <v/>
      </c>
      <c r="N1032" s="1" t="str">
        <f>IF($A1032&gt;--RIGHT($A$2,LEN($A$2)-8),"",SUMIF(Table1[SHIFT NOMENCLATURE], $B1032, Table1[FWIA]))</f>
        <v/>
      </c>
      <c r="O1032" s="1" t="str">
        <f>IF($A1032&gt;--RIGHT($A$2,LEN($A$2)-8),"",SUMIF(Table1[SHIFT NOMENCLATURE], $B1032, Table1[DUSTWUN]))</f>
        <v/>
      </c>
    </row>
    <row r="1033" spans="1:15" x14ac:dyDescent="0.25">
      <c r="A1033" s="1" t="str">
        <f t="shared" si="32"/>
        <v/>
      </c>
      <c r="B1033" t="str">
        <f t="shared" si="33"/>
        <v/>
      </c>
      <c r="C1033" s="1" t="str">
        <f>IF($A1033&gt;--RIGHT($A$2,LEN($A$2)-8),"",COUNTIF(Table1[SHIFT NOMENCLATURE],$B1033))</f>
        <v/>
      </c>
      <c r="D1033" s="1" t="str">
        <f>IF($A1033&gt;--RIGHT($A$2,LEN($A$2)-8),"",SUMIF(Table1[SHIFT NOMENCLATURE], $B1033, Table1[EVIC KILL]))</f>
        <v/>
      </c>
      <c r="E1033" s="1" t="str">
        <f>IF($A1033&gt;--RIGHT($A$2,LEN($A$2)-8),"",SUMIF(Table1[SHIFT NOMENCLATURE], $B1033, Table1[EVIC MOB]))</f>
        <v/>
      </c>
      <c r="F1033" s="1" t="str">
        <f>IF($A1033&gt;--RIGHT($A$2,LEN($A$2)-8),"",SUMIF(Table1[SHIFT NOMENCLATURE], $B1033, Table1[EVIC FIRE]))</f>
        <v/>
      </c>
      <c r="G1033" s="1" t="str">
        <f>IF($A1033&gt;--RIGHT($A$2,LEN($A$2)-8),"",SUMIF(Table1[SHIFT NOMENCLATURE], $B1033, Table1[EKIA]))</f>
        <v/>
      </c>
      <c r="H1033" s="1" t="str">
        <f>IF($A1033&gt;--RIGHT($A$2,LEN($A$2)-8),"",SUMIF(Table1[SHIFT NOMENCLATURE], $B1033, Table1[EWIA]))</f>
        <v/>
      </c>
      <c r="I1033" s="1" t="str">
        <f>IF($A1033&gt;--RIGHT($A$2,LEN($A$2)-8),"",SUMIF(Table1[SHIFT NOMENCLATURE], $B1033, Table1[EPW]))</f>
        <v/>
      </c>
      <c r="J1033" s="1" t="str">
        <f>IF($A1033&gt;--RIGHT($A$2,LEN($A$2)-8),"",SUMIF(Table1[SHIFT NOMENCLATURE], $B1033, Table1[FVIC KILL]))</f>
        <v/>
      </c>
      <c r="K1033" s="1" t="str">
        <f>IF($A1033&gt;--RIGHT($A$2,LEN($A$2)-8),"",SUMIF(Table1[SHIFT NOMENCLATURE], $B1033, Table1[FVIC MOB]))</f>
        <v/>
      </c>
      <c r="L1033" s="1" t="str">
        <f>IF($A1033&gt;--RIGHT($A$2,LEN($A$2)-8),"",SUMIF(Table1[SHIFT NOMENCLATURE], $B1033, Table1[FVIC FIRE]))</f>
        <v/>
      </c>
      <c r="M1033" s="1" t="str">
        <f>IF($A1033&gt;--RIGHT($A$2,LEN($A$2)-8),"",SUMIF(Table1[SHIFT NOMENCLATURE], $B1033, Table1[FKIA]))</f>
        <v/>
      </c>
      <c r="N1033" s="1" t="str">
        <f>IF($A1033&gt;--RIGHT($A$2,LEN($A$2)-8),"",SUMIF(Table1[SHIFT NOMENCLATURE], $B1033, Table1[FWIA]))</f>
        <v/>
      </c>
      <c r="O1033" s="1" t="str">
        <f>IF($A1033&gt;--RIGHT($A$2,LEN($A$2)-8),"",SUMIF(Table1[SHIFT NOMENCLATURE], $B1033, Table1[DUSTWUN]))</f>
        <v/>
      </c>
    </row>
    <row r="1034" spans="1:15" x14ac:dyDescent="0.25">
      <c r="A1034" s="1" t="str">
        <f t="shared" si="32"/>
        <v/>
      </c>
      <c r="B1034" t="str">
        <f t="shared" si="33"/>
        <v/>
      </c>
      <c r="C1034" s="1" t="str">
        <f>IF($A1034&gt;--RIGHT($A$2,LEN($A$2)-8),"",COUNTIF(Table1[SHIFT NOMENCLATURE],$B1034))</f>
        <v/>
      </c>
      <c r="D1034" s="1" t="str">
        <f>IF($A1034&gt;--RIGHT($A$2,LEN($A$2)-8),"",SUMIF(Table1[SHIFT NOMENCLATURE], $B1034, Table1[EVIC KILL]))</f>
        <v/>
      </c>
      <c r="E1034" s="1" t="str">
        <f>IF($A1034&gt;--RIGHT($A$2,LEN($A$2)-8),"",SUMIF(Table1[SHIFT NOMENCLATURE], $B1034, Table1[EVIC MOB]))</f>
        <v/>
      </c>
      <c r="F1034" s="1" t="str">
        <f>IF($A1034&gt;--RIGHT($A$2,LEN($A$2)-8),"",SUMIF(Table1[SHIFT NOMENCLATURE], $B1034, Table1[EVIC FIRE]))</f>
        <v/>
      </c>
      <c r="G1034" s="1" t="str">
        <f>IF($A1034&gt;--RIGHT($A$2,LEN($A$2)-8),"",SUMIF(Table1[SHIFT NOMENCLATURE], $B1034, Table1[EKIA]))</f>
        <v/>
      </c>
      <c r="H1034" s="1" t="str">
        <f>IF($A1034&gt;--RIGHT($A$2,LEN($A$2)-8),"",SUMIF(Table1[SHIFT NOMENCLATURE], $B1034, Table1[EWIA]))</f>
        <v/>
      </c>
      <c r="I1034" s="1" t="str">
        <f>IF($A1034&gt;--RIGHT($A$2,LEN($A$2)-8),"",SUMIF(Table1[SHIFT NOMENCLATURE], $B1034, Table1[EPW]))</f>
        <v/>
      </c>
      <c r="J1034" s="1" t="str">
        <f>IF($A1034&gt;--RIGHT($A$2,LEN($A$2)-8),"",SUMIF(Table1[SHIFT NOMENCLATURE], $B1034, Table1[FVIC KILL]))</f>
        <v/>
      </c>
      <c r="K1034" s="1" t="str">
        <f>IF($A1034&gt;--RIGHT($A$2,LEN($A$2)-8),"",SUMIF(Table1[SHIFT NOMENCLATURE], $B1034, Table1[FVIC MOB]))</f>
        <v/>
      </c>
      <c r="L1034" s="1" t="str">
        <f>IF($A1034&gt;--RIGHT($A$2,LEN($A$2)-8),"",SUMIF(Table1[SHIFT NOMENCLATURE], $B1034, Table1[FVIC FIRE]))</f>
        <v/>
      </c>
      <c r="M1034" s="1" t="str">
        <f>IF($A1034&gt;--RIGHT($A$2,LEN($A$2)-8),"",SUMIF(Table1[SHIFT NOMENCLATURE], $B1034, Table1[FKIA]))</f>
        <v/>
      </c>
      <c r="N1034" s="1" t="str">
        <f>IF($A1034&gt;--RIGHT($A$2,LEN($A$2)-8),"",SUMIF(Table1[SHIFT NOMENCLATURE], $B1034, Table1[FWIA]))</f>
        <v/>
      </c>
      <c r="O1034" s="1" t="str">
        <f>IF($A1034&gt;--RIGHT($A$2,LEN($A$2)-8),"",SUMIF(Table1[SHIFT NOMENCLATURE], $B1034, Table1[DUSTWUN]))</f>
        <v/>
      </c>
    </row>
    <row r="1035" spans="1:15" x14ac:dyDescent="0.25">
      <c r="A1035" s="1" t="str">
        <f t="shared" si="32"/>
        <v/>
      </c>
      <c r="B1035" t="str">
        <f t="shared" si="33"/>
        <v/>
      </c>
      <c r="C1035" s="1" t="str">
        <f>IF($A1035&gt;--RIGHT($A$2,LEN($A$2)-8),"",COUNTIF(Table1[SHIFT NOMENCLATURE],$B1035))</f>
        <v/>
      </c>
      <c r="D1035" s="1" t="str">
        <f>IF($A1035&gt;--RIGHT($A$2,LEN($A$2)-8),"",SUMIF(Table1[SHIFT NOMENCLATURE], $B1035, Table1[EVIC KILL]))</f>
        <v/>
      </c>
      <c r="E1035" s="1" t="str">
        <f>IF($A1035&gt;--RIGHT($A$2,LEN($A$2)-8),"",SUMIF(Table1[SHIFT NOMENCLATURE], $B1035, Table1[EVIC MOB]))</f>
        <v/>
      </c>
      <c r="F1035" s="1" t="str">
        <f>IF($A1035&gt;--RIGHT($A$2,LEN($A$2)-8),"",SUMIF(Table1[SHIFT NOMENCLATURE], $B1035, Table1[EVIC FIRE]))</f>
        <v/>
      </c>
      <c r="G1035" s="1" t="str">
        <f>IF($A1035&gt;--RIGHT($A$2,LEN($A$2)-8),"",SUMIF(Table1[SHIFT NOMENCLATURE], $B1035, Table1[EKIA]))</f>
        <v/>
      </c>
      <c r="H1035" s="1" t="str">
        <f>IF($A1035&gt;--RIGHT($A$2,LEN($A$2)-8),"",SUMIF(Table1[SHIFT NOMENCLATURE], $B1035, Table1[EWIA]))</f>
        <v/>
      </c>
      <c r="I1035" s="1" t="str">
        <f>IF($A1035&gt;--RIGHT($A$2,LEN($A$2)-8),"",SUMIF(Table1[SHIFT NOMENCLATURE], $B1035, Table1[EPW]))</f>
        <v/>
      </c>
      <c r="J1035" s="1" t="str">
        <f>IF($A1035&gt;--RIGHT($A$2,LEN($A$2)-8),"",SUMIF(Table1[SHIFT NOMENCLATURE], $B1035, Table1[FVIC KILL]))</f>
        <v/>
      </c>
      <c r="K1035" s="1" t="str">
        <f>IF($A1035&gt;--RIGHT($A$2,LEN($A$2)-8),"",SUMIF(Table1[SHIFT NOMENCLATURE], $B1035, Table1[FVIC MOB]))</f>
        <v/>
      </c>
      <c r="L1035" s="1" t="str">
        <f>IF($A1035&gt;--RIGHT($A$2,LEN($A$2)-8),"",SUMIF(Table1[SHIFT NOMENCLATURE], $B1035, Table1[FVIC FIRE]))</f>
        <v/>
      </c>
      <c r="M1035" s="1" t="str">
        <f>IF($A1035&gt;--RIGHT($A$2,LEN($A$2)-8),"",SUMIF(Table1[SHIFT NOMENCLATURE], $B1035, Table1[FKIA]))</f>
        <v/>
      </c>
      <c r="N1035" s="1" t="str">
        <f>IF($A1035&gt;--RIGHT($A$2,LEN($A$2)-8),"",SUMIF(Table1[SHIFT NOMENCLATURE], $B1035, Table1[FWIA]))</f>
        <v/>
      </c>
      <c r="O1035" s="1" t="str">
        <f>IF($A1035&gt;--RIGHT($A$2,LEN($A$2)-8),"",SUMIF(Table1[SHIFT NOMENCLATURE], $B1035, Table1[DUSTWUN]))</f>
        <v/>
      </c>
    </row>
    <row r="1036" spans="1:15" x14ac:dyDescent="0.25">
      <c r="A1036" s="1" t="str">
        <f t="shared" si="32"/>
        <v/>
      </c>
      <c r="B1036" t="str">
        <f t="shared" si="33"/>
        <v/>
      </c>
      <c r="C1036" s="1" t="str">
        <f>IF($A1036&gt;--RIGHT($A$2,LEN($A$2)-8),"",COUNTIF(Table1[SHIFT NOMENCLATURE],$B1036))</f>
        <v/>
      </c>
      <c r="D1036" s="1" t="str">
        <f>IF($A1036&gt;--RIGHT($A$2,LEN($A$2)-8),"",SUMIF(Table1[SHIFT NOMENCLATURE], $B1036, Table1[EVIC KILL]))</f>
        <v/>
      </c>
      <c r="E1036" s="1" t="str">
        <f>IF($A1036&gt;--RIGHT($A$2,LEN($A$2)-8),"",SUMIF(Table1[SHIFT NOMENCLATURE], $B1036, Table1[EVIC MOB]))</f>
        <v/>
      </c>
      <c r="F1036" s="1" t="str">
        <f>IF($A1036&gt;--RIGHT($A$2,LEN($A$2)-8),"",SUMIF(Table1[SHIFT NOMENCLATURE], $B1036, Table1[EVIC FIRE]))</f>
        <v/>
      </c>
      <c r="G1036" s="1" t="str">
        <f>IF($A1036&gt;--RIGHT($A$2,LEN($A$2)-8),"",SUMIF(Table1[SHIFT NOMENCLATURE], $B1036, Table1[EKIA]))</f>
        <v/>
      </c>
      <c r="H1036" s="1" t="str">
        <f>IF($A1036&gt;--RIGHT($A$2,LEN($A$2)-8),"",SUMIF(Table1[SHIFT NOMENCLATURE], $B1036, Table1[EWIA]))</f>
        <v/>
      </c>
      <c r="I1036" s="1" t="str">
        <f>IF($A1036&gt;--RIGHT($A$2,LEN($A$2)-8),"",SUMIF(Table1[SHIFT NOMENCLATURE], $B1036, Table1[EPW]))</f>
        <v/>
      </c>
      <c r="J1036" s="1" t="str">
        <f>IF($A1036&gt;--RIGHT($A$2,LEN($A$2)-8),"",SUMIF(Table1[SHIFT NOMENCLATURE], $B1036, Table1[FVIC KILL]))</f>
        <v/>
      </c>
      <c r="K1036" s="1" t="str">
        <f>IF($A1036&gt;--RIGHT($A$2,LEN($A$2)-8),"",SUMIF(Table1[SHIFT NOMENCLATURE], $B1036, Table1[FVIC MOB]))</f>
        <v/>
      </c>
      <c r="L1036" s="1" t="str">
        <f>IF($A1036&gt;--RIGHT($A$2,LEN($A$2)-8),"",SUMIF(Table1[SHIFT NOMENCLATURE], $B1036, Table1[FVIC FIRE]))</f>
        <v/>
      </c>
      <c r="M1036" s="1" t="str">
        <f>IF($A1036&gt;--RIGHT($A$2,LEN($A$2)-8),"",SUMIF(Table1[SHIFT NOMENCLATURE], $B1036, Table1[FKIA]))</f>
        <v/>
      </c>
      <c r="N1036" s="1" t="str">
        <f>IF($A1036&gt;--RIGHT($A$2,LEN($A$2)-8),"",SUMIF(Table1[SHIFT NOMENCLATURE], $B1036, Table1[FWIA]))</f>
        <v/>
      </c>
      <c r="O1036" s="1" t="str">
        <f>IF($A1036&gt;--RIGHT($A$2,LEN($A$2)-8),"",SUMIF(Table1[SHIFT NOMENCLATURE], $B1036, Table1[DUSTWUN]))</f>
        <v/>
      </c>
    </row>
    <row r="1037" spans="1:15" x14ac:dyDescent="0.25">
      <c r="A1037" s="1" t="str">
        <f t="shared" si="32"/>
        <v/>
      </c>
      <c r="B1037" t="str">
        <f t="shared" si="33"/>
        <v/>
      </c>
      <c r="C1037" s="1" t="str">
        <f>IF($A1037&gt;--RIGHT($A$2,LEN($A$2)-8),"",COUNTIF(Table1[SHIFT NOMENCLATURE],$B1037))</f>
        <v/>
      </c>
      <c r="D1037" s="1" t="str">
        <f>IF($A1037&gt;--RIGHT($A$2,LEN($A$2)-8),"",SUMIF(Table1[SHIFT NOMENCLATURE], $B1037, Table1[EVIC KILL]))</f>
        <v/>
      </c>
      <c r="E1037" s="1" t="str">
        <f>IF($A1037&gt;--RIGHT($A$2,LEN($A$2)-8),"",SUMIF(Table1[SHIFT NOMENCLATURE], $B1037, Table1[EVIC MOB]))</f>
        <v/>
      </c>
      <c r="F1037" s="1" t="str">
        <f>IF($A1037&gt;--RIGHT($A$2,LEN($A$2)-8),"",SUMIF(Table1[SHIFT NOMENCLATURE], $B1037, Table1[EVIC FIRE]))</f>
        <v/>
      </c>
      <c r="G1037" s="1" t="str">
        <f>IF($A1037&gt;--RIGHT($A$2,LEN($A$2)-8),"",SUMIF(Table1[SHIFT NOMENCLATURE], $B1037, Table1[EKIA]))</f>
        <v/>
      </c>
      <c r="H1037" s="1" t="str">
        <f>IF($A1037&gt;--RIGHT($A$2,LEN($A$2)-8),"",SUMIF(Table1[SHIFT NOMENCLATURE], $B1037, Table1[EWIA]))</f>
        <v/>
      </c>
      <c r="I1037" s="1" t="str">
        <f>IF($A1037&gt;--RIGHT($A$2,LEN($A$2)-8),"",SUMIF(Table1[SHIFT NOMENCLATURE], $B1037, Table1[EPW]))</f>
        <v/>
      </c>
      <c r="J1037" s="1" t="str">
        <f>IF($A1037&gt;--RIGHT($A$2,LEN($A$2)-8),"",SUMIF(Table1[SHIFT NOMENCLATURE], $B1037, Table1[FVIC KILL]))</f>
        <v/>
      </c>
      <c r="K1037" s="1" t="str">
        <f>IF($A1037&gt;--RIGHT($A$2,LEN($A$2)-8),"",SUMIF(Table1[SHIFT NOMENCLATURE], $B1037, Table1[FVIC MOB]))</f>
        <v/>
      </c>
      <c r="L1037" s="1" t="str">
        <f>IF($A1037&gt;--RIGHT($A$2,LEN($A$2)-8),"",SUMIF(Table1[SHIFT NOMENCLATURE], $B1037, Table1[FVIC FIRE]))</f>
        <v/>
      </c>
      <c r="M1037" s="1" t="str">
        <f>IF($A1037&gt;--RIGHT($A$2,LEN($A$2)-8),"",SUMIF(Table1[SHIFT NOMENCLATURE], $B1037, Table1[FKIA]))</f>
        <v/>
      </c>
      <c r="N1037" s="1" t="str">
        <f>IF($A1037&gt;--RIGHT($A$2,LEN($A$2)-8),"",SUMIF(Table1[SHIFT NOMENCLATURE], $B1037, Table1[FWIA]))</f>
        <v/>
      </c>
      <c r="O1037" s="1" t="str">
        <f>IF($A1037&gt;--RIGHT($A$2,LEN($A$2)-8),"",SUMIF(Table1[SHIFT NOMENCLATURE], $B1037, Table1[DUSTWUN]))</f>
        <v/>
      </c>
    </row>
    <row r="1038" spans="1:15" x14ac:dyDescent="0.25">
      <c r="A1038" s="1" t="str">
        <f t="shared" si="32"/>
        <v/>
      </c>
      <c r="B1038" t="str">
        <f t="shared" si="33"/>
        <v/>
      </c>
      <c r="C1038" s="1" t="str">
        <f>IF($A1038&gt;--RIGHT($A$2,LEN($A$2)-8),"",COUNTIF(Table1[SHIFT NOMENCLATURE],$B1038))</f>
        <v/>
      </c>
      <c r="D1038" s="1" t="str">
        <f>IF($A1038&gt;--RIGHT($A$2,LEN($A$2)-8),"",SUMIF(Table1[SHIFT NOMENCLATURE], $B1038, Table1[EVIC KILL]))</f>
        <v/>
      </c>
      <c r="E1038" s="1" t="str">
        <f>IF($A1038&gt;--RIGHT($A$2,LEN($A$2)-8),"",SUMIF(Table1[SHIFT NOMENCLATURE], $B1038, Table1[EVIC MOB]))</f>
        <v/>
      </c>
      <c r="F1038" s="1" t="str">
        <f>IF($A1038&gt;--RIGHT($A$2,LEN($A$2)-8),"",SUMIF(Table1[SHIFT NOMENCLATURE], $B1038, Table1[EVIC FIRE]))</f>
        <v/>
      </c>
      <c r="G1038" s="1" t="str">
        <f>IF($A1038&gt;--RIGHT($A$2,LEN($A$2)-8),"",SUMIF(Table1[SHIFT NOMENCLATURE], $B1038, Table1[EKIA]))</f>
        <v/>
      </c>
      <c r="H1038" s="1" t="str">
        <f>IF($A1038&gt;--RIGHT($A$2,LEN($A$2)-8),"",SUMIF(Table1[SHIFT NOMENCLATURE], $B1038, Table1[EWIA]))</f>
        <v/>
      </c>
      <c r="I1038" s="1" t="str">
        <f>IF($A1038&gt;--RIGHT($A$2,LEN($A$2)-8),"",SUMIF(Table1[SHIFT NOMENCLATURE], $B1038, Table1[EPW]))</f>
        <v/>
      </c>
      <c r="J1038" s="1" t="str">
        <f>IF($A1038&gt;--RIGHT($A$2,LEN($A$2)-8),"",SUMIF(Table1[SHIFT NOMENCLATURE], $B1038, Table1[FVIC KILL]))</f>
        <v/>
      </c>
      <c r="K1038" s="1" t="str">
        <f>IF($A1038&gt;--RIGHT($A$2,LEN($A$2)-8),"",SUMIF(Table1[SHIFT NOMENCLATURE], $B1038, Table1[FVIC MOB]))</f>
        <v/>
      </c>
      <c r="L1038" s="1" t="str">
        <f>IF($A1038&gt;--RIGHT($A$2,LEN($A$2)-8),"",SUMIF(Table1[SHIFT NOMENCLATURE], $B1038, Table1[FVIC FIRE]))</f>
        <v/>
      </c>
      <c r="M1038" s="1" t="str">
        <f>IF($A1038&gt;--RIGHT($A$2,LEN($A$2)-8),"",SUMIF(Table1[SHIFT NOMENCLATURE], $B1038, Table1[FKIA]))</f>
        <v/>
      </c>
      <c r="N1038" s="1" t="str">
        <f>IF($A1038&gt;--RIGHT($A$2,LEN($A$2)-8),"",SUMIF(Table1[SHIFT NOMENCLATURE], $B1038, Table1[FWIA]))</f>
        <v/>
      </c>
      <c r="O1038" s="1" t="str">
        <f>IF($A1038&gt;--RIGHT($A$2,LEN($A$2)-8),"",SUMIF(Table1[SHIFT NOMENCLATURE], $B1038, Table1[DUSTWUN]))</f>
        <v/>
      </c>
    </row>
    <row r="1039" spans="1:15" x14ac:dyDescent="0.25">
      <c r="A1039" s="1" t="str">
        <f t="shared" si="32"/>
        <v/>
      </c>
      <c r="B1039" t="str">
        <f t="shared" si="33"/>
        <v/>
      </c>
      <c r="C1039" s="1" t="str">
        <f>IF($A1039&gt;--RIGHT($A$2,LEN($A$2)-8),"",COUNTIF(Table1[SHIFT NOMENCLATURE],$B1039))</f>
        <v/>
      </c>
      <c r="D1039" s="1" t="str">
        <f>IF($A1039&gt;--RIGHT($A$2,LEN($A$2)-8),"",SUMIF(Table1[SHIFT NOMENCLATURE], $B1039, Table1[EVIC KILL]))</f>
        <v/>
      </c>
      <c r="E1039" s="1" t="str">
        <f>IF($A1039&gt;--RIGHT($A$2,LEN($A$2)-8),"",SUMIF(Table1[SHIFT NOMENCLATURE], $B1039, Table1[EVIC MOB]))</f>
        <v/>
      </c>
      <c r="F1039" s="1" t="str">
        <f>IF($A1039&gt;--RIGHT($A$2,LEN($A$2)-8),"",SUMIF(Table1[SHIFT NOMENCLATURE], $B1039, Table1[EVIC FIRE]))</f>
        <v/>
      </c>
      <c r="G1039" s="1" t="str">
        <f>IF($A1039&gt;--RIGHT($A$2,LEN($A$2)-8),"",SUMIF(Table1[SHIFT NOMENCLATURE], $B1039, Table1[EKIA]))</f>
        <v/>
      </c>
      <c r="H1039" s="1" t="str">
        <f>IF($A1039&gt;--RIGHT($A$2,LEN($A$2)-8),"",SUMIF(Table1[SHIFT NOMENCLATURE], $B1039, Table1[EWIA]))</f>
        <v/>
      </c>
      <c r="I1039" s="1" t="str">
        <f>IF($A1039&gt;--RIGHT($A$2,LEN($A$2)-8),"",SUMIF(Table1[SHIFT NOMENCLATURE], $B1039, Table1[EPW]))</f>
        <v/>
      </c>
      <c r="J1039" s="1" t="str">
        <f>IF($A1039&gt;--RIGHT($A$2,LEN($A$2)-8),"",SUMIF(Table1[SHIFT NOMENCLATURE], $B1039, Table1[FVIC KILL]))</f>
        <v/>
      </c>
      <c r="K1039" s="1" t="str">
        <f>IF($A1039&gt;--RIGHT($A$2,LEN($A$2)-8),"",SUMIF(Table1[SHIFT NOMENCLATURE], $B1039, Table1[FVIC MOB]))</f>
        <v/>
      </c>
      <c r="L1039" s="1" t="str">
        <f>IF($A1039&gt;--RIGHT($A$2,LEN($A$2)-8),"",SUMIF(Table1[SHIFT NOMENCLATURE], $B1039, Table1[FVIC FIRE]))</f>
        <v/>
      </c>
      <c r="M1039" s="1" t="str">
        <f>IF($A1039&gt;--RIGHT($A$2,LEN($A$2)-8),"",SUMIF(Table1[SHIFT NOMENCLATURE], $B1039, Table1[FKIA]))</f>
        <v/>
      </c>
      <c r="N1039" s="1" t="str">
        <f>IF($A1039&gt;--RIGHT($A$2,LEN($A$2)-8),"",SUMIF(Table1[SHIFT NOMENCLATURE], $B1039, Table1[FWIA]))</f>
        <v/>
      </c>
      <c r="O1039" s="1" t="str">
        <f>IF($A1039&gt;--RIGHT($A$2,LEN($A$2)-8),"",SUMIF(Table1[SHIFT NOMENCLATURE], $B1039, Table1[DUSTWUN]))</f>
        <v/>
      </c>
    </row>
    <row r="1040" spans="1:15" x14ac:dyDescent="0.25">
      <c r="A1040" s="1" t="str">
        <f t="shared" si="32"/>
        <v/>
      </c>
      <c r="B1040" t="str">
        <f t="shared" si="33"/>
        <v/>
      </c>
      <c r="C1040" s="1" t="str">
        <f>IF($A1040&gt;--RIGHT($A$2,LEN($A$2)-8),"",COUNTIF(Table1[SHIFT NOMENCLATURE],$B1040))</f>
        <v/>
      </c>
      <c r="D1040" s="1" t="str">
        <f>IF($A1040&gt;--RIGHT($A$2,LEN($A$2)-8),"",SUMIF(Table1[SHIFT NOMENCLATURE], $B1040, Table1[EVIC KILL]))</f>
        <v/>
      </c>
      <c r="E1040" s="1" t="str">
        <f>IF($A1040&gt;--RIGHT($A$2,LEN($A$2)-8),"",SUMIF(Table1[SHIFT NOMENCLATURE], $B1040, Table1[EVIC MOB]))</f>
        <v/>
      </c>
      <c r="F1040" s="1" t="str">
        <f>IF($A1040&gt;--RIGHT($A$2,LEN($A$2)-8),"",SUMIF(Table1[SHIFT NOMENCLATURE], $B1040, Table1[EVIC FIRE]))</f>
        <v/>
      </c>
      <c r="G1040" s="1" t="str">
        <f>IF($A1040&gt;--RIGHT($A$2,LEN($A$2)-8),"",SUMIF(Table1[SHIFT NOMENCLATURE], $B1040, Table1[EKIA]))</f>
        <v/>
      </c>
      <c r="H1040" s="1" t="str">
        <f>IF($A1040&gt;--RIGHT($A$2,LEN($A$2)-8),"",SUMIF(Table1[SHIFT NOMENCLATURE], $B1040, Table1[EWIA]))</f>
        <v/>
      </c>
      <c r="I1040" s="1" t="str">
        <f>IF($A1040&gt;--RIGHT($A$2,LEN($A$2)-8),"",SUMIF(Table1[SHIFT NOMENCLATURE], $B1040, Table1[EPW]))</f>
        <v/>
      </c>
      <c r="J1040" s="1" t="str">
        <f>IF($A1040&gt;--RIGHT($A$2,LEN($A$2)-8),"",SUMIF(Table1[SHIFT NOMENCLATURE], $B1040, Table1[FVIC KILL]))</f>
        <v/>
      </c>
      <c r="K1040" s="1" t="str">
        <f>IF($A1040&gt;--RIGHT($A$2,LEN($A$2)-8),"",SUMIF(Table1[SHIFT NOMENCLATURE], $B1040, Table1[FVIC MOB]))</f>
        <v/>
      </c>
      <c r="L1040" s="1" t="str">
        <f>IF($A1040&gt;--RIGHT($A$2,LEN($A$2)-8),"",SUMIF(Table1[SHIFT NOMENCLATURE], $B1040, Table1[FVIC FIRE]))</f>
        <v/>
      </c>
      <c r="M1040" s="1" t="str">
        <f>IF($A1040&gt;--RIGHT($A$2,LEN($A$2)-8),"",SUMIF(Table1[SHIFT NOMENCLATURE], $B1040, Table1[FKIA]))</f>
        <v/>
      </c>
      <c r="N1040" s="1" t="str">
        <f>IF($A1040&gt;--RIGHT($A$2,LEN($A$2)-8),"",SUMIF(Table1[SHIFT NOMENCLATURE], $B1040, Table1[FWIA]))</f>
        <v/>
      </c>
      <c r="O1040" s="1" t="str">
        <f>IF($A1040&gt;--RIGHT($A$2,LEN($A$2)-8),"",SUMIF(Table1[SHIFT NOMENCLATURE], $B1040, Table1[DUSTWUN]))</f>
        <v/>
      </c>
    </row>
    <row r="1041" spans="1:15" x14ac:dyDescent="0.25">
      <c r="A1041" s="1" t="str">
        <f t="shared" si="32"/>
        <v/>
      </c>
      <c r="B1041" t="str">
        <f t="shared" si="33"/>
        <v/>
      </c>
      <c r="C1041" s="1" t="str">
        <f>IF($A1041&gt;--RIGHT($A$2,LEN($A$2)-8),"",COUNTIF(Table1[SHIFT NOMENCLATURE],$B1041))</f>
        <v/>
      </c>
      <c r="D1041" s="1" t="str">
        <f>IF($A1041&gt;--RIGHT($A$2,LEN($A$2)-8),"",SUMIF(Table1[SHIFT NOMENCLATURE], $B1041, Table1[EVIC KILL]))</f>
        <v/>
      </c>
      <c r="E1041" s="1" t="str">
        <f>IF($A1041&gt;--RIGHT($A$2,LEN($A$2)-8),"",SUMIF(Table1[SHIFT NOMENCLATURE], $B1041, Table1[EVIC MOB]))</f>
        <v/>
      </c>
      <c r="F1041" s="1" t="str">
        <f>IF($A1041&gt;--RIGHT($A$2,LEN($A$2)-8),"",SUMIF(Table1[SHIFT NOMENCLATURE], $B1041, Table1[EVIC FIRE]))</f>
        <v/>
      </c>
      <c r="G1041" s="1" t="str">
        <f>IF($A1041&gt;--RIGHT($A$2,LEN($A$2)-8),"",SUMIF(Table1[SHIFT NOMENCLATURE], $B1041, Table1[EKIA]))</f>
        <v/>
      </c>
      <c r="H1041" s="1" t="str">
        <f>IF($A1041&gt;--RIGHT($A$2,LEN($A$2)-8),"",SUMIF(Table1[SHIFT NOMENCLATURE], $B1041, Table1[EWIA]))</f>
        <v/>
      </c>
      <c r="I1041" s="1" t="str">
        <f>IF($A1041&gt;--RIGHT($A$2,LEN($A$2)-8),"",SUMIF(Table1[SHIFT NOMENCLATURE], $B1041, Table1[EPW]))</f>
        <v/>
      </c>
      <c r="J1041" s="1" t="str">
        <f>IF($A1041&gt;--RIGHT($A$2,LEN($A$2)-8),"",SUMIF(Table1[SHIFT NOMENCLATURE], $B1041, Table1[FVIC KILL]))</f>
        <v/>
      </c>
      <c r="K1041" s="1" t="str">
        <f>IF($A1041&gt;--RIGHT($A$2,LEN($A$2)-8),"",SUMIF(Table1[SHIFT NOMENCLATURE], $B1041, Table1[FVIC MOB]))</f>
        <v/>
      </c>
      <c r="L1041" s="1" t="str">
        <f>IF($A1041&gt;--RIGHT($A$2,LEN($A$2)-8),"",SUMIF(Table1[SHIFT NOMENCLATURE], $B1041, Table1[FVIC FIRE]))</f>
        <v/>
      </c>
      <c r="M1041" s="1" t="str">
        <f>IF($A1041&gt;--RIGHT($A$2,LEN($A$2)-8),"",SUMIF(Table1[SHIFT NOMENCLATURE], $B1041, Table1[FKIA]))</f>
        <v/>
      </c>
      <c r="N1041" s="1" t="str">
        <f>IF($A1041&gt;--RIGHT($A$2,LEN($A$2)-8),"",SUMIF(Table1[SHIFT NOMENCLATURE], $B1041, Table1[FWIA]))</f>
        <v/>
      </c>
      <c r="O1041" s="1" t="str">
        <f>IF($A1041&gt;--RIGHT($A$2,LEN($A$2)-8),"",SUMIF(Table1[SHIFT NOMENCLATURE], $B1041, Table1[DUSTWUN]))</f>
        <v/>
      </c>
    </row>
    <row r="1042" spans="1:15" x14ac:dyDescent="0.25">
      <c r="A1042" s="1" t="str">
        <f t="shared" si="32"/>
        <v/>
      </c>
      <c r="B1042" t="str">
        <f t="shared" si="33"/>
        <v/>
      </c>
      <c r="C1042" s="1" t="str">
        <f>IF($A1042&gt;--RIGHT($A$2,LEN($A$2)-8),"",COUNTIF(Table1[SHIFT NOMENCLATURE],$B1042))</f>
        <v/>
      </c>
      <c r="D1042" s="1" t="str">
        <f>IF($A1042&gt;--RIGHT($A$2,LEN($A$2)-8),"",SUMIF(Table1[SHIFT NOMENCLATURE], $B1042, Table1[EVIC KILL]))</f>
        <v/>
      </c>
      <c r="E1042" s="1" t="str">
        <f>IF($A1042&gt;--RIGHT($A$2,LEN($A$2)-8),"",SUMIF(Table1[SHIFT NOMENCLATURE], $B1042, Table1[EVIC MOB]))</f>
        <v/>
      </c>
      <c r="F1042" s="1" t="str">
        <f>IF($A1042&gt;--RIGHT($A$2,LEN($A$2)-8),"",SUMIF(Table1[SHIFT NOMENCLATURE], $B1042, Table1[EVIC FIRE]))</f>
        <v/>
      </c>
      <c r="G1042" s="1" t="str">
        <f>IF($A1042&gt;--RIGHT($A$2,LEN($A$2)-8),"",SUMIF(Table1[SHIFT NOMENCLATURE], $B1042, Table1[EKIA]))</f>
        <v/>
      </c>
      <c r="H1042" s="1" t="str">
        <f>IF($A1042&gt;--RIGHT($A$2,LEN($A$2)-8),"",SUMIF(Table1[SHIFT NOMENCLATURE], $B1042, Table1[EWIA]))</f>
        <v/>
      </c>
      <c r="I1042" s="1" t="str">
        <f>IF($A1042&gt;--RIGHT($A$2,LEN($A$2)-8),"",SUMIF(Table1[SHIFT NOMENCLATURE], $B1042, Table1[EPW]))</f>
        <v/>
      </c>
      <c r="J1042" s="1" t="str">
        <f>IF($A1042&gt;--RIGHT($A$2,LEN($A$2)-8),"",SUMIF(Table1[SHIFT NOMENCLATURE], $B1042, Table1[FVIC KILL]))</f>
        <v/>
      </c>
      <c r="K1042" s="1" t="str">
        <f>IF($A1042&gt;--RIGHT($A$2,LEN($A$2)-8),"",SUMIF(Table1[SHIFT NOMENCLATURE], $B1042, Table1[FVIC MOB]))</f>
        <v/>
      </c>
      <c r="L1042" s="1" t="str">
        <f>IF($A1042&gt;--RIGHT($A$2,LEN($A$2)-8),"",SUMIF(Table1[SHIFT NOMENCLATURE], $B1042, Table1[FVIC FIRE]))</f>
        <v/>
      </c>
      <c r="M1042" s="1" t="str">
        <f>IF($A1042&gt;--RIGHT($A$2,LEN($A$2)-8),"",SUMIF(Table1[SHIFT NOMENCLATURE], $B1042, Table1[FKIA]))</f>
        <v/>
      </c>
      <c r="N1042" s="1" t="str">
        <f>IF($A1042&gt;--RIGHT($A$2,LEN($A$2)-8),"",SUMIF(Table1[SHIFT NOMENCLATURE], $B1042, Table1[FWIA]))</f>
        <v/>
      </c>
      <c r="O1042" s="1" t="str">
        <f>IF($A1042&gt;--RIGHT($A$2,LEN($A$2)-8),"",SUMIF(Table1[SHIFT NOMENCLATURE], $B1042, Table1[DUSTWUN]))</f>
        <v/>
      </c>
    </row>
    <row r="1043" spans="1:15" x14ac:dyDescent="0.25">
      <c r="A1043" s="1" t="str">
        <f t="shared" si="32"/>
        <v/>
      </c>
      <c r="B1043" t="str">
        <f t="shared" si="33"/>
        <v/>
      </c>
      <c r="C1043" s="1" t="str">
        <f>IF($A1043&gt;--RIGHT($A$2,LEN($A$2)-8),"",COUNTIF(Table1[SHIFT NOMENCLATURE],$B1043))</f>
        <v/>
      </c>
      <c r="D1043" s="1" t="str">
        <f>IF($A1043&gt;--RIGHT($A$2,LEN($A$2)-8),"",SUMIF(Table1[SHIFT NOMENCLATURE], $B1043, Table1[EVIC KILL]))</f>
        <v/>
      </c>
      <c r="E1043" s="1" t="str">
        <f>IF($A1043&gt;--RIGHT($A$2,LEN($A$2)-8),"",SUMIF(Table1[SHIFT NOMENCLATURE], $B1043, Table1[EVIC MOB]))</f>
        <v/>
      </c>
      <c r="F1043" s="1" t="str">
        <f>IF($A1043&gt;--RIGHT($A$2,LEN($A$2)-8),"",SUMIF(Table1[SHIFT NOMENCLATURE], $B1043, Table1[EVIC FIRE]))</f>
        <v/>
      </c>
      <c r="G1043" s="1" t="str">
        <f>IF($A1043&gt;--RIGHT($A$2,LEN($A$2)-8),"",SUMIF(Table1[SHIFT NOMENCLATURE], $B1043, Table1[EKIA]))</f>
        <v/>
      </c>
      <c r="H1043" s="1" t="str">
        <f>IF($A1043&gt;--RIGHT($A$2,LEN($A$2)-8),"",SUMIF(Table1[SHIFT NOMENCLATURE], $B1043, Table1[EWIA]))</f>
        <v/>
      </c>
      <c r="I1043" s="1" t="str">
        <f>IF($A1043&gt;--RIGHT($A$2,LEN($A$2)-8),"",SUMIF(Table1[SHIFT NOMENCLATURE], $B1043, Table1[EPW]))</f>
        <v/>
      </c>
      <c r="J1043" s="1" t="str">
        <f>IF($A1043&gt;--RIGHT($A$2,LEN($A$2)-8),"",SUMIF(Table1[SHIFT NOMENCLATURE], $B1043, Table1[FVIC KILL]))</f>
        <v/>
      </c>
      <c r="K1043" s="1" t="str">
        <f>IF($A1043&gt;--RIGHT($A$2,LEN($A$2)-8),"",SUMIF(Table1[SHIFT NOMENCLATURE], $B1043, Table1[FVIC MOB]))</f>
        <v/>
      </c>
      <c r="L1043" s="1" t="str">
        <f>IF($A1043&gt;--RIGHT($A$2,LEN($A$2)-8),"",SUMIF(Table1[SHIFT NOMENCLATURE], $B1043, Table1[FVIC FIRE]))</f>
        <v/>
      </c>
      <c r="M1043" s="1" t="str">
        <f>IF($A1043&gt;--RIGHT($A$2,LEN($A$2)-8),"",SUMIF(Table1[SHIFT NOMENCLATURE], $B1043, Table1[FKIA]))</f>
        <v/>
      </c>
      <c r="N1043" s="1" t="str">
        <f>IF($A1043&gt;--RIGHT($A$2,LEN($A$2)-8),"",SUMIF(Table1[SHIFT NOMENCLATURE], $B1043, Table1[FWIA]))</f>
        <v/>
      </c>
      <c r="O1043" s="1" t="str">
        <f>IF($A1043&gt;--RIGHT($A$2,LEN($A$2)-8),"",SUMIF(Table1[SHIFT NOMENCLATURE], $B1043, Table1[DUSTWUN]))</f>
        <v/>
      </c>
    </row>
    <row r="1044" spans="1:15" x14ac:dyDescent="0.25">
      <c r="A1044" s="1" t="str">
        <f t="shared" si="32"/>
        <v/>
      </c>
      <c r="B1044" t="str">
        <f t="shared" si="33"/>
        <v/>
      </c>
      <c r="C1044" s="1" t="str">
        <f>IF($A1044&gt;--RIGHT($A$2,LEN($A$2)-8),"",COUNTIF(Table1[SHIFT NOMENCLATURE],$B1044))</f>
        <v/>
      </c>
      <c r="D1044" s="1" t="str">
        <f>IF($A1044&gt;--RIGHT($A$2,LEN($A$2)-8),"",SUMIF(Table1[SHIFT NOMENCLATURE], $B1044, Table1[EVIC KILL]))</f>
        <v/>
      </c>
      <c r="E1044" s="1" t="str">
        <f>IF($A1044&gt;--RIGHT($A$2,LEN($A$2)-8),"",SUMIF(Table1[SHIFT NOMENCLATURE], $B1044, Table1[EVIC MOB]))</f>
        <v/>
      </c>
      <c r="F1044" s="1" t="str">
        <f>IF($A1044&gt;--RIGHT($A$2,LEN($A$2)-8),"",SUMIF(Table1[SHIFT NOMENCLATURE], $B1044, Table1[EVIC FIRE]))</f>
        <v/>
      </c>
      <c r="G1044" s="1" t="str">
        <f>IF($A1044&gt;--RIGHT($A$2,LEN($A$2)-8),"",SUMIF(Table1[SHIFT NOMENCLATURE], $B1044, Table1[EKIA]))</f>
        <v/>
      </c>
      <c r="H1044" s="1" t="str">
        <f>IF($A1044&gt;--RIGHT($A$2,LEN($A$2)-8),"",SUMIF(Table1[SHIFT NOMENCLATURE], $B1044, Table1[EWIA]))</f>
        <v/>
      </c>
      <c r="I1044" s="1" t="str">
        <f>IF($A1044&gt;--RIGHT($A$2,LEN($A$2)-8),"",SUMIF(Table1[SHIFT NOMENCLATURE], $B1044, Table1[EPW]))</f>
        <v/>
      </c>
      <c r="J1044" s="1" t="str">
        <f>IF($A1044&gt;--RIGHT($A$2,LEN($A$2)-8),"",SUMIF(Table1[SHIFT NOMENCLATURE], $B1044, Table1[FVIC KILL]))</f>
        <v/>
      </c>
      <c r="K1044" s="1" t="str">
        <f>IF($A1044&gt;--RIGHT($A$2,LEN($A$2)-8),"",SUMIF(Table1[SHIFT NOMENCLATURE], $B1044, Table1[FVIC MOB]))</f>
        <v/>
      </c>
      <c r="L1044" s="1" t="str">
        <f>IF($A1044&gt;--RIGHT($A$2,LEN($A$2)-8),"",SUMIF(Table1[SHIFT NOMENCLATURE], $B1044, Table1[FVIC FIRE]))</f>
        <v/>
      </c>
      <c r="M1044" s="1" t="str">
        <f>IF($A1044&gt;--RIGHT($A$2,LEN($A$2)-8),"",SUMIF(Table1[SHIFT NOMENCLATURE], $B1044, Table1[FKIA]))</f>
        <v/>
      </c>
      <c r="N1044" s="1" t="str">
        <f>IF($A1044&gt;--RIGHT($A$2,LEN($A$2)-8),"",SUMIF(Table1[SHIFT NOMENCLATURE], $B1044, Table1[FWIA]))</f>
        <v/>
      </c>
      <c r="O1044" s="1" t="str">
        <f>IF($A1044&gt;--RIGHT($A$2,LEN($A$2)-8),"",SUMIF(Table1[SHIFT NOMENCLATURE], $B1044, Table1[DUSTWUN]))</f>
        <v/>
      </c>
    </row>
    <row r="1045" spans="1:15" x14ac:dyDescent="0.25">
      <c r="A1045" s="1" t="str">
        <f t="shared" si="32"/>
        <v/>
      </c>
      <c r="B1045" t="str">
        <f t="shared" si="33"/>
        <v/>
      </c>
      <c r="C1045" s="1" t="str">
        <f>IF($A1045&gt;--RIGHT($A$2,LEN($A$2)-8),"",COUNTIF(Table1[SHIFT NOMENCLATURE],$B1045))</f>
        <v/>
      </c>
      <c r="D1045" s="1" t="str">
        <f>IF($A1045&gt;--RIGHT($A$2,LEN($A$2)-8),"",SUMIF(Table1[SHIFT NOMENCLATURE], $B1045, Table1[EVIC KILL]))</f>
        <v/>
      </c>
      <c r="E1045" s="1" t="str">
        <f>IF($A1045&gt;--RIGHT($A$2,LEN($A$2)-8),"",SUMIF(Table1[SHIFT NOMENCLATURE], $B1045, Table1[EVIC MOB]))</f>
        <v/>
      </c>
      <c r="F1045" s="1" t="str">
        <f>IF($A1045&gt;--RIGHT($A$2,LEN($A$2)-8),"",SUMIF(Table1[SHIFT NOMENCLATURE], $B1045, Table1[EVIC FIRE]))</f>
        <v/>
      </c>
      <c r="G1045" s="1" t="str">
        <f>IF($A1045&gt;--RIGHT($A$2,LEN($A$2)-8),"",SUMIF(Table1[SHIFT NOMENCLATURE], $B1045, Table1[EKIA]))</f>
        <v/>
      </c>
      <c r="H1045" s="1" t="str">
        <f>IF($A1045&gt;--RIGHT($A$2,LEN($A$2)-8),"",SUMIF(Table1[SHIFT NOMENCLATURE], $B1045, Table1[EWIA]))</f>
        <v/>
      </c>
      <c r="I1045" s="1" t="str">
        <f>IF($A1045&gt;--RIGHT($A$2,LEN($A$2)-8),"",SUMIF(Table1[SHIFT NOMENCLATURE], $B1045, Table1[EPW]))</f>
        <v/>
      </c>
      <c r="J1045" s="1" t="str">
        <f>IF($A1045&gt;--RIGHT($A$2,LEN($A$2)-8),"",SUMIF(Table1[SHIFT NOMENCLATURE], $B1045, Table1[FVIC KILL]))</f>
        <v/>
      </c>
      <c r="K1045" s="1" t="str">
        <f>IF($A1045&gt;--RIGHT($A$2,LEN($A$2)-8),"",SUMIF(Table1[SHIFT NOMENCLATURE], $B1045, Table1[FVIC MOB]))</f>
        <v/>
      </c>
      <c r="L1045" s="1" t="str">
        <f>IF($A1045&gt;--RIGHT($A$2,LEN($A$2)-8),"",SUMIF(Table1[SHIFT NOMENCLATURE], $B1045, Table1[FVIC FIRE]))</f>
        <v/>
      </c>
      <c r="M1045" s="1" t="str">
        <f>IF($A1045&gt;--RIGHT($A$2,LEN($A$2)-8),"",SUMIF(Table1[SHIFT NOMENCLATURE], $B1045, Table1[FKIA]))</f>
        <v/>
      </c>
      <c r="N1045" s="1" t="str">
        <f>IF($A1045&gt;--RIGHT($A$2,LEN($A$2)-8),"",SUMIF(Table1[SHIFT NOMENCLATURE], $B1045, Table1[FWIA]))</f>
        <v/>
      </c>
      <c r="O1045" s="1" t="str">
        <f>IF($A1045&gt;--RIGHT($A$2,LEN($A$2)-8),"",SUMIF(Table1[SHIFT NOMENCLATURE], $B1045, Table1[DUSTWUN]))</f>
        <v/>
      </c>
    </row>
    <row r="1046" spans="1:15" x14ac:dyDescent="0.25">
      <c r="A1046" s="1" t="str">
        <f t="shared" si="32"/>
        <v/>
      </c>
      <c r="B1046" t="str">
        <f t="shared" si="33"/>
        <v/>
      </c>
      <c r="C1046" s="1" t="str">
        <f>IF($A1046&gt;--RIGHT($A$2,LEN($A$2)-8),"",COUNTIF(Table1[SHIFT NOMENCLATURE],$B1046))</f>
        <v/>
      </c>
      <c r="D1046" s="1" t="str">
        <f>IF($A1046&gt;--RIGHT($A$2,LEN($A$2)-8),"",SUMIF(Table1[SHIFT NOMENCLATURE], $B1046, Table1[EVIC KILL]))</f>
        <v/>
      </c>
      <c r="E1046" s="1" t="str">
        <f>IF($A1046&gt;--RIGHT($A$2,LEN($A$2)-8),"",SUMIF(Table1[SHIFT NOMENCLATURE], $B1046, Table1[EVIC MOB]))</f>
        <v/>
      </c>
      <c r="F1046" s="1" t="str">
        <f>IF($A1046&gt;--RIGHT($A$2,LEN($A$2)-8),"",SUMIF(Table1[SHIFT NOMENCLATURE], $B1046, Table1[EVIC FIRE]))</f>
        <v/>
      </c>
      <c r="G1046" s="1" t="str">
        <f>IF($A1046&gt;--RIGHT($A$2,LEN($A$2)-8),"",SUMIF(Table1[SHIFT NOMENCLATURE], $B1046, Table1[EKIA]))</f>
        <v/>
      </c>
      <c r="H1046" s="1" t="str">
        <f>IF($A1046&gt;--RIGHT($A$2,LEN($A$2)-8),"",SUMIF(Table1[SHIFT NOMENCLATURE], $B1046, Table1[EWIA]))</f>
        <v/>
      </c>
      <c r="I1046" s="1" t="str">
        <f>IF($A1046&gt;--RIGHT($A$2,LEN($A$2)-8),"",SUMIF(Table1[SHIFT NOMENCLATURE], $B1046, Table1[EPW]))</f>
        <v/>
      </c>
      <c r="J1046" s="1" t="str">
        <f>IF($A1046&gt;--RIGHT($A$2,LEN($A$2)-8),"",SUMIF(Table1[SHIFT NOMENCLATURE], $B1046, Table1[FVIC KILL]))</f>
        <v/>
      </c>
      <c r="K1046" s="1" t="str">
        <f>IF($A1046&gt;--RIGHT($A$2,LEN($A$2)-8),"",SUMIF(Table1[SHIFT NOMENCLATURE], $B1046, Table1[FVIC MOB]))</f>
        <v/>
      </c>
      <c r="L1046" s="1" t="str">
        <f>IF($A1046&gt;--RIGHT($A$2,LEN($A$2)-8),"",SUMIF(Table1[SHIFT NOMENCLATURE], $B1046, Table1[FVIC FIRE]))</f>
        <v/>
      </c>
      <c r="M1046" s="1" t="str">
        <f>IF($A1046&gt;--RIGHT($A$2,LEN($A$2)-8),"",SUMIF(Table1[SHIFT NOMENCLATURE], $B1046, Table1[FKIA]))</f>
        <v/>
      </c>
      <c r="N1046" s="1" t="str">
        <f>IF($A1046&gt;--RIGHT($A$2,LEN($A$2)-8),"",SUMIF(Table1[SHIFT NOMENCLATURE], $B1046, Table1[FWIA]))</f>
        <v/>
      </c>
      <c r="O1046" s="1" t="str">
        <f>IF($A1046&gt;--RIGHT($A$2,LEN($A$2)-8),"",SUMIF(Table1[SHIFT NOMENCLATURE], $B1046, Table1[DUSTWUN]))</f>
        <v/>
      </c>
    </row>
    <row r="1047" spans="1:15" x14ac:dyDescent="0.25">
      <c r="A1047" s="1" t="str">
        <f t="shared" si="32"/>
        <v/>
      </c>
      <c r="B1047" t="str">
        <f t="shared" si="33"/>
        <v/>
      </c>
      <c r="C1047" s="1" t="str">
        <f>IF($A1047&gt;--RIGHT($A$2,LEN($A$2)-8),"",COUNTIF(Table1[SHIFT NOMENCLATURE],$B1047))</f>
        <v/>
      </c>
      <c r="D1047" s="1" t="str">
        <f>IF($A1047&gt;--RIGHT($A$2,LEN($A$2)-8),"",SUMIF(Table1[SHIFT NOMENCLATURE], $B1047, Table1[EVIC KILL]))</f>
        <v/>
      </c>
      <c r="E1047" s="1" t="str">
        <f>IF($A1047&gt;--RIGHT($A$2,LEN($A$2)-8),"",SUMIF(Table1[SHIFT NOMENCLATURE], $B1047, Table1[EVIC MOB]))</f>
        <v/>
      </c>
      <c r="F1047" s="1" t="str">
        <f>IF($A1047&gt;--RIGHT($A$2,LEN($A$2)-8),"",SUMIF(Table1[SHIFT NOMENCLATURE], $B1047, Table1[EVIC FIRE]))</f>
        <v/>
      </c>
      <c r="G1047" s="1" t="str">
        <f>IF($A1047&gt;--RIGHT($A$2,LEN($A$2)-8),"",SUMIF(Table1[SHIFT NOMENCLATURE], $B1047, Table1[EKIA]))</f>
        <v/>
      </c>
      <c r="H1047" s="1" t="str">
        <f>IF($A1047&gt;--RIGHT($A$2,LEN($A$2)-8),"",SUMIF(Table1[SHIFT NOMENCLATURE], $B1047, Table1[EWIA]))</f>
        <v/>
      </c>
      <c r="I1047" s="1" t="str">
        <f>IF($A1047&gt;--RIGHT($A$2,LEN($A$2)-8),"",SUMIF(Table1[SHIFT NOMENCLATURE], $B1047, Table1[EPW]))</f>
        <v/>
      </c>
      <c r="J1047" s="1" t="str">
        <f>IF($A1047&gt;--RIGHT($A$2,LEN($A$2)-8),"",SUMIF(Table1[SHIFT NOMENCLATURE], $B1047, Table1[FVIC KILL]))</f>
        <v/>
      </c>
      <c r="K1047" s="1" t="str">
        <f>IF($A1047&gt;--RIGHT($A$2,LEN($A$2)-8),"",SUMIF(Table1[SHIFT NOMENCLATURE], $B1047, Table1[FVIC MOB]))</f>
        <v/>
      </c>
      <c r="L1047" s="1" t="str">
        <f>IF($A1047&gt;--RIGHT($A$2,LEN($A$2)-8),"",SUMIF(Table1[SHIFT NOMENCLATURE], $B1047, Table1[FVIC FIRE]))</f>
        <v/>
      </c>
      <c r="M1047" s="1" t="str">
        <f>IF($A1047&gt;--RIGHT($A$2,LEN($A$2)-8),"",SUMIF(Table1[SHIFT NOMENCLATURE], $B1047, Table1[FKIA]))</f>
        <v/>
      </c>
      <c r="N1047" s="1" t="str">
        <f>IF($A1047&gt;--RIGHT($A$2,LEN($A$2)-8),"",SUMIF(Table1[SHIFT NOMENCLATURE], $B1047, Table1[FWIA]))</f>
        <v/>
      </c>
      <c r="O1047" s="1" t="str">
        <f>IF($A1047&gt;--RIGHT($A$2,LEN($A$2)-8),"",SUMIF(Table1[SHIFT NOMENCLATURE], $B1047, Table1[DUSTWUN]))</f>
        <v/>
      </c>
    </row>
    <row r="1048" spans="1:15" x14ac:dyDescent="0.25">
      <c r="A1048" s="1" t="str">
        <f t="shared" si="32"/>
        <v/>
      </c>
      <c r="B1048" t="str">
        <f t="shared" si="33"/>
        <v/>
      </c>
      <c r="C1048" s="1" t="str">
        <f>IF($A1048&gt;--RIGHT($A$2,LEN($A$2)-8),"",COUNTIF(Table1[SHIFT NOMENCLATURE],$B1048))</f>
        <v/>
      </c>
      <c r="D1048" s="1" t="str">
        <f>IF($A1048&gt;--RIGHT($A$2,LEN($A$2)-8),"",SUMIF(Table1[SHIFT NOMENCLATURE], $B1048, Table1[EVIC KILL]))</f>
        <v/>
      </c>
      <c r="E1048" s="1" t="str">
        <f>IF($A1048&gt;--RIGHT($A$2,LEN($A$2)-8),"",SUMIF(Table1[SHIFT NOMENCLATURE], $B1048, Table1[EVIC MOB]))</f>
        <v/>
      </c>
      <c r="F1048" s="1" t="str">
        <f>IF($A1048&gt;--RIGHT($A$2,LEN($A$2)-8),"",SUMIF(Table1[SHIFT NOMENCLATURE], $B1048, Table1[EVIC FIRE]))</f>
        <v/>
      </c>
      <c r="G1048" s="1" t="str">
        <f>IF($A1048&gt;--RIGHT($A$2,LEN($A$2)-8),"",SUMIF(Table1[SHIFT NOMENCLATURE], $B1048, Table1[EKIA]))</f>
        <v/>
      </c>
      <c r="H1048" s="1" t="str">
        <f>IF($A1048&gt;--RIGHT($A$2,LEN($A$2)-8),"",SUMIF(Table1[SHIFT NOMENCLATURE], $B1048, Table1[EWIA]))</f>
        <v/>
      </c>
      <c r="I1048" s="1" t="str">
        <f>IF($A1048&gt;--RIGHT($A$2,LEN($A$2)-8),"",SUMIF(Table1[SHIFT NOMENCLATURE], $B1048, Table1[EPW]))</f>
        <v/>
      </c>
      <c r="J1048" s="1" t="str">
        <f>IF($A1048&gt;--RIGHT($A$2,LEN($A$2)-8),"",SUMIF(Table1[SHIFT NOMENCLATURE], $B1048, Table1[FVIC KILL]))</f>
        <v/>
      </c>
      <c r="K1048" s="1" t="str">
        <f>IF($A1048&gt;--RIGHT($A$2,LEN($A$2)-8),"",SUMIF(Table1[SHIFT NOMENCLATURE], $B1048, Table1[FVIC MOB]))</f>
        <v/>
      </c>
      <c r="L1048" s="1" t="str">
        <f>IF($A1048&gt;--RIGHT($A$2,LEN($A$2)-8),"",SUMIF(Table1[SHIFT NOMENCLATURE], $B1048, Table1[FVIC FIRE]))</f>
        <v/>
      </c>
      <c r="M1048" s="1" t="str">
        <f>IF($A1048&gt;--RIGHT($A$2,LEN($A$2)-8),"",SUMIF(Table1[SHIFT NOMENCLATURE], $B1048, Table1[FKIA]))</f>
        <v/>
      </c>
      <c r="N1048" s="1" t="str">
        <f>IF($A1048&gt;--RIGHT($A$2,LEN($A$2)-8),"",SUMIF(Table1[SHIFT NOMENCLATURE], $B1048, Table1[FWIA]))</f>
        <v/>
      </c>
      <c r="O1048" s="1" t="str">
        <f>IF($A1048&gt;--RIGHT($A$2,LEN($A$2)-8),"",SUMIF(Table1[SHIFT NOMENCLATURE], $B1048, Table1[DUSTWUN]))</f>
        <v/>
      </c>
    </row>
    <row r="1049" spans="1:15" x14ac:dyDescent="0.25">
      <c r="A1049" s="1" t="str">
        <f t="shared" si="32"/>
        <v/>
      </c>
      <c r="B1049" t="str">
        <f t="shared" si="33"/>
        <v/>
      </c>
      <c r="C1049" s="1" t="str">
        <f>IF($A1049&gt;--RIGHT($A$2,LEN($A$2)-8),"",COUNTIF(Table1[SHIFT NOMENCLATURE],$B1049))</f>
        <v/>
      </c>
      <c r="D1049" s="1" t="str">
        <f>IF($A1049&gt;--RIGHT($A$2,LEN($A$2)-8),"",SUMIF(Table1[SHIFT NOMENCLATURE], $B1049, Table1[EVIC KILL]))</f>
        <v/>
      </c>
      <c r="E1049" s="1" t="str">
        <f>IF($A1049&gt;--RIGHT($A$2,LEN($A$2)-8),"",SUMIF(Table1[SHIFT NOMENCLATURE], $B1049, Table1[EVIC MOB]))</f>
        <v/>
      </c>
      <c r="F1049" s="1" t="str">
        <f>IF($A1049&gt;--RIGHT($A$2,LEN($A$2)-8),"",SUMIF(Table1[SHIFT NOMENCLATURE], $B1049, Table1[EVIC FIRE]))</f>
        <v/>
      </c>
      <c r="G1049" s="1" t="str">
        <f>IF($A1049&gt;--RIGHT($A$2,LEN($A$2)-8),"",SUMIF(Table1[SHIFT NOMENCLATURE], $B1049, Table1[EKIA]))</f>
        <v/>
      </c>
      <c r="H1049" s="1" t="str">
        <f>IF($A1049&gt;--RIGHT($A$2,LEN($A$2)-8),"",SUMIF(Table1[SHIFT NOMENCLATURE], $B1049, Table1[EWIA]))</f>
        <v/>
      </c>
      <c r="I1049" s="1" t="str">
        <f>IF($A1049&gt;--RIGHT($A$2,LEN($A$2)-8),"",SUMIF(Table1[SHIFT NOMENCLATURE], $B1049, Table1[EPW]))</f>
        <v/>
      </c>
      <c r="J1049" s="1" t="str">
        <f>IF($A1049&gt;--RIGHT($A$2,LEN($A$2)-8),"",SUMIF(Table1[SHIFT NOMENCLATURE], $B1049, Table1[FVIC KILL]))</f>
        <v/>
      </c>
      <c r="K1049" s="1" t="str">
        <f>IF($A1049&gt;--RIGHT($A$2,LEN($A$2)-8),"",SUMIF(Table1[SHIFT NOMENCLATURE], $B1049, Table1[FVIC MOB]))</f>
        <v/>
      </c>
      <c r="L1049" s="1" t="str">
        <f>IF($A1049&gt;--RIGHT($A$2,LEN($A$2)-8),"",SUMIF(Table1[SHIFT NOMENCLATURE], $B1049, Table1[FVIC FIRE]))</f>
        <v/>
      </c>
      <c r="M1049" s="1" t="str">
        <f>IF($A1049&gt;--RIGHT($A$2,LEN($A$2)-8),"",SUMIF(Table1[SHIFT NOMENCLATURE], $B1049, Table1[FKIA]))</f>
        <v/>
      </c>
      <c r="N1049" s="1" t="str">
        <f>IF($A1049&gt;--RIGHT($A$2,LEN($A$2)-8),"",SUMIF(Table1[SHIFT NOMENCLATURE], $B1049, Table1[FWIA]))</f>
        <v/>
      </c>
      <c r="O1049" s="1" t="str">
        <f>IF($A1049&gt;--RIGHT($A$2,LEN($A$2)-8),"",SUMIF(Table1[SHIFT NOMENCLATURE], $B1049, Table1[DUSTWUN]))</f>
        <v/>
      </c>
    </row>
    <row r="1050" spans="1:15" x14ac:dyDescent="0.25">
      <c r="A1050" s="1" t="str">
        <f t="shared" si="32"/>
        <v/>
      </c>
      <c r="B1050" t="str">
        <f t="shared" si="33"/>
        <v/>
      </c>
      <c r="C1050" s="1" t="str">
        <f>IF($A1050&gt;--RIGHT($A$2,LEN($A$2)-8),"",COUNTIF(Table1[SHIFT NOMENCLATURE],$B1050))</f>
        <v/>
      </c>
      <c r="D1050" s="1" t="str">
        <f>IF($A1050&gt;--RIGHT($A$2,LEN($A$2)-8),"",SUMIF(Table1[SHIFT NOMENCLATURE], $B1050, Table1[EVIC KILL]))</f>
        <v/>
      </c>
      <c r="E1050" s="1" t="str">
        <f>IF($A1050&gt;--RIGHT($A$2,LEN($A$2)-8),"",SUMIF(Table1[SHIFT NOMENCLATURE], $B1050, Table1[EVIC MOB]))</f>
        <v/>
      </c>
      <c r="F1050" s="1" t="str">
        <f>IF($A1050&gt;--RIGHT($A$2,LEN($A$2)-8),"",SUMIF(Table1[SHIFT NOMENCLATURE], $B1050, Table1[EVIC FIRE]))</f>
        <v/>
      </c>
      <c r="G1050" s="1" t="str">
        <f>IF($A1050&gt;--RIGHT($A$2,LEN($A$2)-8),"",SUMIF(Table1[SHIFT NOMENCLATURE], $B1050, Table1[EKIA]))</f>
        <v/>
      </c>
      <c r="H1050" s="1" t="str">
        <f>IF($A1050&gt;--RIGHT($A$2,LEN($A$2)-8),"",SUMIF(Table1[SHIFT NOMENCLATURE], $B1050, Table1[EWIA]))</f>
        <v/>
      </c>
      <c r="I1050" s="1" t="str">
        <f>IF($A1050&gt;--RIGHT($A$2,LEN($A$2)-8),"",SUMIF(Table1[SHIFT NOMENCLATURE], $B1050, Table1[EPW]))</f>
        <v/>
      </c>
      <c r="J1050" s="1" t="str">
        <f>IF($A1050&gt;--RIGHT($A$2,LEN($A$2)-8),"",SUMIF(Table1[SHIFT NOMENCLATURE], $B1050, Table1[FVIC KILL]))</f>
        <v/>
      </c>
      <c r="K1050" s="1" t="str">
        <f>IF($A1050&gt;--RIGHT($A$2,LEN($A$2)-8),"",SUMIF(Table1[SHIFT NOMENCLATURE], $B1050, Table1[FVIC MOB]))</f>
        <v/>
      </c>
      <c r="L1050" s="1" t="str">
        <f>IF($A1050&gt;--RIGHT($A$2,LEN($A$2)-8),"",SUMIF(Table1[SHIFT NOMENCLATURE], $B1050, Table1[FVIC FIRE]))</f>
        <v/>
      </c>
      <c r="M1050" s="1" t="str">
        <f>IF($A1050&gt;--RIGHT($A$2,LEN($A$2)-8),"",SUMIF(Table1[SHIFT NOMENCLATURE], $B1050, Table1[FKIA]))</f>
        <v/>
      </c>
      <c r="N1050" s="1" t="str">
        <f>IF($A1050&gt;--RIGHT($A$2,LEN($A$2)-8),"",SUMIF(Table1[SHIFT NOMENCLATURE], $B1050, Table1[FWIA]))</f>
        <v/>
      </c>
      <c r="O1050" s="1" t="str">
        <f>IF($A1050&gt;--RIGHT($A$2,LEN($A$2)-8),"",SUMIF(Table1[SHIFT NOMENCLATURE], $B1050, Table1[DUSTWUN]))</f>
        <v/>
      </c>
    </row>
    <row r="1051" spans="1:15" x14ac:dyDescent="0.25">
      <c r="A1051" s="1" t="str">
        <f t="shared" si="32"/>
        <v/>
      </c>
      <c r="B1051" t="str">
        <f t="shared" si="33"/>
        <v/>
      </c>
      <c r="C1051" s="1" t="str">
        <f>IF($A1051&gt;--RIGHT($A$2,LEN($A$2)-8),"",COUNTIF(Table1[SHIFT NOMENCLATURE],$B1051))</f>
        <v/>
      </c>
      <c r="D1051" s="1" t="str">
        <f>IF($A1051&gt;--RIGHT($A$2,LEN($A$2)-8),"",SUMIF(Table1[SHIFT NOMENCLATURE], $B1051, Table1[EVIC KILL]))</f>
        <v/>
      </c>
      <c r="E1051" s="1" t="str">
        <f>IF($A1051&gt;--RIGHT($A$2,LEN($A$2)-8),"",SUMIF(Table1[SHIFT NOMENCLATURE], $B1051, Table1[EVIC MOB]))</f>
        <v/>
      </c>
      <c r="F1051" s="1" t="str">
        <f>IF($A1051&gt;--RIGHT($A$2,LEN($A$2)-8),"",SUMIF(Table1[SHIFT NOMENCLATURE], $B1051, Table1[EVIC FIRE]))</f>
        <v/>
      </c>
      <c r="G1051" s="1" t="str">
        <f>IF($A1051&gt;--RIGHT($A$2,LEN($A$2)-8),"",SUMIF(Table1[SHIFT NOMENCLATURE], $B1051, Table1[EKIA]))</f>
        <v/>
      </c>
      <c r="H1051" s="1" t="str">
        <f>IF($A1051&gt;--RIGHT($A$2,LEN($A$2)-8),"",SUMIF(Table1[SHIFT NOMENCLATURE], $B1051, Table1[EWIA]))</f>
        <v/>
      </c>
      <c r="I1051" s="1" t="str">
        <f>IF($A1051&gt;--RIGHT($A$2,LEN($A$2)-8),"",SUMIF(Table1[SHIFT NOMENCLATURE], $B1051, Table1[EPW]))</f>
        <v/>
      </c>
      <c r="J1051" s="1" t="str">
        <f>IF($A1051&gt;--RIGHT($A$2,LEN($A$2)-8),"",SUMIF(Table1[SHIFT NOMENCLATURE], $B1051, Table1[FVIC KILL]))</f>
        <v/>
      </c>
      <c r="K1051" s="1" t="str">
        <f>IF($A1051&gt;--RIGHT($A$2,LEN($A$2)-8),"",SUMIF(Table1[SHIFT NOMENCLATURE], $B1051, Table1[FVIC MOB]))</f>
        <v/>
      </c>
      <c r="L1051" s="1" t="str">
        <f>IF($A1051&gt;--RIGHT($A$2,LEN($A$2)-8),"",SUMIF(Table1[SHIFT NOMENCLATURE], $B1051, Table1[FVIC FIRE]))</f>
        <v/>
      </c>
      <c r="M1051" s="1" t="str">
        <f>IF($A1051&gt;--RIGHT($A$2,LEN($A$2)-8),"",SUMIF(Table1[SHIFT NOMENCLATURE], $B1051, Table1[FKIA]))</f>
        <v/>
      </c>
      <c r="N1051" s="1" t="str">
        <f>IF($A1051&gt;--RIGHT($A$2,LEN($A$2)-8),"",SUMIF(Table1[SHIFT NOMENCLATURE], $B1051, Table1[FWIA]))</f>
        <v/>
      </c>
      <c r="O1051" s="1" t="str">
        <f>IF($A1051&gt;--RIGHT($A$2,LEN($A$2)-8),"",SUMIF(Table1[SHIFT NOMENCLATURE], $B1051, Table1[DUSTWUN]))</f>
        <v/>
      </c>
    </row>
    <row r="1052" spans="1:15" x14ac:dyDescent="0.25">
      <c r="A1052" s="1" t="str">
        <f t="shared" si="32"/>
        <v/>
      </c>
      <c r="B1052" t="str">
        <f t="shared" si="33"/>
        <v/>
      </c>
      <c r="C1052" s="1" t="str">
        <f>IF($A1052&gt;--RIGHT($A$2,LEN($A$2)-8),"",COUNTIF(Table1[SHIFT NOMENCLATURE],$B1052))</f>
        <v/>
      </c>
      <c r="D1052" s="1" t="str">
        <f>IF($A1052&gt;--RIGHT($A$2,LEN($A$2)-8),"",SUMIF(Table1[SHIFT NOMENCLATURE], $B1052, Table1[EVIC KILL]))</f>
        <v/>
      </c>
      <c r="E1052" s="1" t="str">
        <f>IF($A1052&gt;--RIGHT($A$2,LEN($A$2)-8),"",SUMIF(Table1[SHIFT NOMENCLATURE], $B1052, Table1[EVIC MOB]))</f>
        <v/>
      </c>
      <c r="F1052" s="1" t="str">
        <f>IF($A1052&gt;--RIGHT($A$2,LEN($A$2)-8),"",SUMIF(Table1[SHIFT NOMENCLATURE], $B1052, Table1[EVIC FIRE]))</f>
        <v/>
      </c>
      <c r="G1052" s="1" t="str">
        <f>IF($A1052&gt;--RIGHT($A$2,LEN($A$2)-8),"",SUMIF(Table1[SHIFT NOMENCLATURE], $B1052, Table1[EKIA]))</f>
        <v/>
      </c>
      <c r="H1052" s="1" t="str">
        <f>IF($A1052&gt;--RIGHT($A$2,LEN($A$2)-8),"",SUMIF(Table1[SHIFT NOMENCLATURE], $B1052, Table1[EWIA]))</f>
        <v/>
      </c>
      <c r="I1052" s="1" t="str">
        <f>IF($A1052&gt;--RIGHT($A$2,LEN($A$2)-8),"",SUMIF(Table1[SHIFT NOMENCLATURE], $B1052, Table1[EPW]))</f>
        <v/>
      </c>
      <c r="J1052" s="1" t="str">
        <f>IF($A1052&gt;--RIGHT($A$2,LEN($A$2)-8),"",SUMIF(Table1[SHIFT NOMENCLATURE], $B1052, Table1[FVIC KILL]))</f>
        <v/>
      </c>
      <c r="K1052" s="1" t="str">
        <f>IF($A1052&gt;--RIGHT($A$2,LEN($A$2)-8),"",SUMIF(Table1[SHIFT NOMENCLATURE], $B1052, Table1[FVIC MOB]))</f>
        <v/>
      </c>
      <c r="L1052" s="1" t="str">
        <f>IF($A1052&gt;--RIGHT($A$2,LEN($A$2)-8),"",SUMIF(Table1[SHIFT NOMENCLATURE], $B1052, Table1[FVIC FIRE]))</f>
        <v/>
      </c>
      <c r="M1052" s="1" t="str">
        <f>IF($A1052&gt;--RIGHT($A$2,LEN($A$2)-8),"",SUMIF(Table1[SHIFT NOMENCLATURE], $B1052, Table1[FKIA]))</f>
        <v/>
      </c>
      <c r="N1052" s="1" t="str">
        <f>IF($A1052&gt;--RIGHT($A$2,LEN($A$2)-8),"",SUMIF(Table1[SHIFT NOMENCLATURE], $B1052, Table1[FWIA]))</f>
        <v/>
      </c>
      <c r="O1052" s="1" t="str">
        <f>IF($A1052&gt;--RIGHT($A$2,LEN($A$2)-8),"",SUMIF(Table1[SHIFT NOMENCLATURE], $B1052, Table1[DUSTWUN]))</f>
        <v/>
      </c>
    </row>
    <row r="1053" spans="1:15" x14ac:dyDescent="0.25">
      <c r="A1053" s="1" t="str">
        <f t="shared" si="32"/>
        <v/>
      </c>
      <c r="B1053" t="str">
        <f t="shared" si="33"/>
        <v/>
      </c>
      <c r="C1053" s="1" t="str">
        <f>IF($A1053&gt;--RIGHT($A$2,LEN($A$2)-8),"",COUNTIF(Table1[SHIFT NOMENCLATURE],$B1053))</f>
        <v/>
      </c>
      <c r="D1053" s="1" t="str">
        <f>IF($A1053&gt;--RIGHT($A$2,LEN($A$2)-8),"",SUMIF(Table1[SHIFT NOMENCLATURE], $B1053, Table1[EVIC KILL]))</f>
        <v/>
      </c>
      <c r="E1053" s="1" t="str">
        <f>IF($A1053&gt;--RIGHT($A$2,LEN($A$2)-8),"",SUMIF(Table1[SHIFT NOMENCLATURE], $B1053, Table1[EVIC MOB]))</f>
        <v/>
      </c>
      <c r="F1053" s="1" t="str">
        <f>IF($A1053&gt;--RIGHT($A$2,LEN($A$2)-8),"",SUMIF(Table1[SHIFT NOMENCLATURE], $B1053, Table1[EVIC FIRE]))</f>
        <v/>
      </c>
      <c r="G1053" s="1" t="str">
        <f>IF($A1053&gt;--RIGHT($A$2,LEN($A$2)-8),"",SUMIF(Table1[SHIFT NOMENCLATURE], $B1053, Table1[EKIA]))</f>
        <v/>
      </c>
      <c r="H1053" s="1" t="str">
        <f>IF($A1053&gt;--RIGHT($A$2,LEN($A$2)-8),"",SUMIF(Table1[SHIFT NOMENCLATURE], $B1053, Table1[EWIA]))</f>
        <v/>
      </c>
      <c r="I1053" s="1" t="str">
        <f>IF($A1053&gt;--RIGHT($A$2,LEN($A$2)-8),"",SUMIF(Table1[SHIFT NOMENCLATURE], $B1053, Table1[EPW]))</f>
        <v/>
      </c>
      <c r="J1053" s="1" t="str">
        <f>IF($A1053&gt;--RIGHT($A$2,LEN($A$2)-8),"",SUMIF(Table1[SHIFT NOMENCLATURE], $B1053, Table1[FVIC KILL]))</f>
        <v/>
      </c>
      <c r="K1053" s="1" t="str">
        <f>IF($A1053&gt;--RIGHT($A$2,LEN($A$2)-8),"",SUMIF(Table1[SHIFT NOMENCLATURE], $B1053, Table1[FVIC MOB]))</f>
        <v/>
      </c>
      <c r="L1053" s="1" t="str">
        <f>IF($A1053&gt;--RIGHT($A$2,LEN($A$2)-8),"",SUMIF(Table1[SHIFT NOMENCLATURE], $B1053, Table1[FVIC FIRE]))</f>
        <v/>
      </c>
      <c r="M1053" s="1" t="str">
        <f>IF($A1053&gt;--RIGHT($A$2,LEN($A$2)-8),"",SUMIF(Table1[SHIFT NOMENCLATURE], $B1053, Table1[FKIA]))</f>
        <v/>
      </c>
      <c r="N1053" s="1" t="str">
        <f>IF($A1053&gt;--RIGHT($A$2,LEN($A$2)-8),"",SUMIF(Table1[SHIFT NOMENCLATURE], $B1053, Table1[FWIA]))</f>
        <v/>
      </c>
      <c r="O1053" s="1" t="str">
        <f>IF($A1053&gt;--RIGHT($A$2,LEN($A$2)-8),"",SUMIF(Table1[SHIFT NOMENCLATURE], $B1053, Table1[DUSTWUN]))</f>
        <v/>
      </c>
    </row>
    <row r="1054" spans="1:15" x14ac:dyDescent="0.25">
      <c r="A1054" s="1" t="str">
        <f t="shared" si="32"/>
        <v/>
      </c>
      <c r="B1054" t="str">
        <f t="shared" si="33"/>
        <v/>
      </c>
      <c r="C1054" s="1" t="str">
        <f>IF($A1054&gt;--RIGHT($A$2,LEN($A$2)-8),"",COUNTIF(Table1[SHIFT NOMENCLATURE],$B1054))</f>
        <v/>
      </c>
      <c r="D1054" s="1" t="str">
        <f>IF($A1054&gt;--RIGHT($A$2,LEN($A$2)-8),"",SUMIF(Table1[SHIFT NOMENCLATURE], $B1054, Table1[EVIC KILL]))</f>
        <v/>
      </c>
      <c r="E1054" s="1" t="str">
        <f>IF($A1054&gt;--RIGHT($A$2,LEN($A$2)-8),"",SUMIF(Table1[SHIFT NOMENCLATURE], $B1054, Table1[EVIC MOB]))</f>
        <v/>
      </c>
      <c r="F1054" s="1" t="str">
        <f>IF($A1054&gt;--RIGHT($A$2,LEN($A$2)-8),"",SUMIF(Table1[SHIFT NOMENCLATURE], $B1054, Table1[EVIC FIRE]))</f>
        <v/>
      </c>
      <c r="G1054" s="1" t="str">
        <f>IF($A1054&gt;--RIGHT($A$2,LEN($A$2)-8),"",SUMIF(Table1[SHIFT NOMENCLATURE], $B1054, Table1[EKIA]))</f>
        <v/>
      </c>
      <c r="H1054" s="1" t="str">
        <f>IF($A1054&gt;--RIGHT($A$2,LEN($A$2)-8),"",SUMIF(Table1[SHIFT NOMENCLATURE], $B1054, Table1[EWIA]))</f>
        <v/>
      </c>
      <c r="I1054" s="1" t="str">
        <f>IF($A1054&gt;--RIGHT($A$2,LEN($A$2)-8),"",SUMIF(Table1[SHIFT NOMENCLATURE], $B1054, Table1[EPW]))</f>
        <v/>
      </c>
      <c r="J1054" s="1" t="str">
        <f>IF($A1054&gt;--RIGHT($A$2,LEN($A$2)-8),"",SUMIF(Table1[SHIFT NOMENCLATURE], $B1054, Table1[FVIC KILL]))</f>
        <v/>
      </c>
      <c r="K1054" s="1" t="str">
        <f>IF($A1054&gt;--RIGHT($A$2,LEN($A$2)-8),"",SUMIF(Table1[SHIFT NOMENCLATURE], $B1054, Table1[FVIC MOB]))</f>
        <v/>
      </c>
      <c r="L1054" s="1" t="str">
        <f>IF($A1054&gt;--RIGHT($A$2,LEN($A$2)-8),"",SUMIF(Table1[SHIFT NOMENCLATURE], $B1054, Table1[FVIC FIRE]))</f>
        <v/>
      </c>
      <c r="M1054" s="1" t="str">
        <f>IF($A1054&gt;--RIGHT($A$2,LEN($A$2)-8),"",SUMIF(Table1[SHIFT NOMENCLATURE], $B1054, Table1[FKIA]))</f>
        <v/>
      </c>
      <c r="N1054" s="1" t="str">
        <f>IF($A1054&gt;--RIGHT($A$2,LEN($A$2)-8),"",SUMIF(Table1[SHIFT NOMENCLATURE], $B1054, Table1[FWIA]))</f>
        <v/>
      </c>
      <c r="O1054" s="1" t="str">
        <f>IF($A1054&gt;--RIGHT($A$2,LEN($A$2)-8),"",SUMIF(Table1[SHIFT NOMENCLATURE], $B1054, Table1[DUSTWUN]))</f>
        <v/>
      </c>
    </row>
    <row r="1055" spans="1:15" x14ac:dyDescent="0.25">
      <c r="A1055" s="1" t="str">
        <f t="shared" si="32"/>
        <v/>
      </c>
      <c r="B1055" t="str">
        <f t="shared" si="33"/>
        <v/>
      </c>
      <c r="C1055" s="1" t="str">
        <f>IF($A1055&gt;--RIGHT($A$2,LEN($A$2)-8),"",COUNTIF(Table1[SHIFT NOMENCLATURE],$B1055))</f>
        <v/>
      </c>
      <c r="D1055" s="1" t="str">
        <f>IF($A1055&gt;--RIGHT($A$2,LEN($A$2)-8),"",SUMIF(Table1[SHIFT NOMENCLATURE], $B1055, Table1[EVIC KILL]))</f>
        <v/>
      </c>
      <c r="E1055" s="1" t="str">
        <f>IF($A1055&gt;--RIGHT($A$2,LEN($A$2)-8),"",SUMIF(Table1[SHIFT NOMENCLATURE], $B1055, Table1[EVIC MOB]))</f>
        <v/>
      </c>
      <c r="F1055" s="1" t="str">
        <f>IF($A1055&gt;--RIGHT($A$2,LEN($A$2)-8),"",SUMIF(Table1[SHIFT NOMENCLATURE], $B1055, Table1[EVIC FIRE]))</f>
        <v/>
      </c>
      <c r="G1055" s="1" t="str">
        <f>IF($A1055&gt;--RIGHT($A$2,LEN($A$2)-8),"",SUMIF(Table1[SHIFT NOMENCLATURE], $B1055, Table1[EKIA]))</f>
        <v/>
      </c>
      <c r="H1055" s="1" t="str">
        <f>IF($A1055&gt;--RIGHT($A$2,LEN($A$2)-8),"",SUMIF(Table1[SHIFT NOMENCLATURE], $B1055, Table1[EWIA]))</f>
        <v/>
      </c>
      <c r="I1055" s="1" t="str">
        <f>IF($A1055&gt;--RIGHT($A$2,LEN($A$2)-8),"",SUMIF(Table1[SHIFT NOMENCLATURE], $B1055, Table1[EPW]))</f>
        <v/>
      </c>
      <c r="J1055" s="1" t="str">
        <f>IF($A1055&gt;--RIGHT($A$2,LEN($A$2)-8),"",SUMIF(Table1[SHIFT NOMENCLATURE], $B1055, Table1[FVIC KILL]))</f>
        <v/>
      </c>
      <c r="K1055" s="1" t="str">
        <f>IF($A1055&gt;--RIGHT($A$2,LEN($A$2)-8),"",SUMIF(Table1[SHIFT NOMENCLATURE], $B1055, Table1[FVIC MOB]))</f>
        <v/>
      </c>
      <c r="L1055" s="1" t="str">
        <f>IF($A1055&gt;--RIGHT($A$2,LEN($A$2)-8),"",SUMIF(Table1[SHIFT NOMENCLATURE], $B1055, Table1[FVIC FIRE]))</f>
        <v/>
      </c>
      <c r="M1055" s="1" t="str">
        <f>IF($A1055&gt;--RIGHT($A$2,LEN($A$2)-8),"",SUMIF(Table1[SHIFT NOMENCLATURE], $B1055, Table1[FKIA]))</f>
        <v/>
      </c>
      <c r="N1055" s="1" t="str">
        <f>IF($A1055&gt;--RIGHT($A$2,LEN($A$2)-8),"",SUMIF(Table1[SHIFT NOMENCLATURE], $B1055, Table1[FWIA]))</f>
        <v/>
      </c>
      <c r="O1055" s="1" t="str">
        <f>IF($A1055&gt;--RIGHT($A$2,LEN($A$2)-8),"",SUMIF(Table1[SHIFT NOMENCLATURE], $B1055, Table1[DUSTWUN]))</f>
        <v/>
      </c>
    </row>
    <row r="1056" spans="1:15" x14ac:dyDescent="0.25">
      <c r="A1056" s="1" t="str">
        <f t="shared" si="32"/>
        <v/>
      </c>
      <c r="B1056" t="str">
        <f t="shared" si="33"/>
        <v/>
      </c>
      <c r="C1056" s="1" t="str">
        <f>IF($A1056&gt;--RIGHT($A$2,LEN($A$2)-8),"",COUNTIF(Table1[SHIFT NOMENCLATURE],$B1056))</f>
        <v/>
      </c>
      <c r="D1056" s="1" t="str">
        <f>IF($A1056&gt;--RIGHT($A$2,LEN($A$2)-8),"",SUMIF(Table1[SHIFT NOMENCLATURE], $B1056, Table1[EVIC KILL]))</f>
        <v/>
      </c>
      <c r="E1056" s="1" t="str">
        <f>IF($A1056&gt;--RIGHT($A$2,LEN($A$2)-8),"",SUMIF(Table1[SHIFT NOMENCLATURE], $B1056, Table1[EVIC MOB]))</f>
        <v/>
      </c>
      <c r="F1056" s="1" t="str">
        <f>IF($A1056&gt;--RIGHT($A$2,LEN($A$2)-8),"",SUMIF(Table1[SHIFT NOMENCLATURE], $B1056, Table1[EVIC FIRE]))</f>
        <v/>
      </c>
      <c r="G1056" s="1" t="str">
        <f>IF($A1056&gt;--RIGHT($A$2,LEN($A$2)-8),"",SUMIF(Table1[SHIFT NOMENCLATURE], $B1056, Table1[EKIA]))</f>
        <v/>
      </c>
      <c r="H1056" s="1" t="str">
        <f>IF($A1056&gt;--RIGHT($A$2,LEN($A$2)-8),"",SUMIF(Table1[SHIFT NOMENCLATURE], $B1056, Table1[EWIA]))</f>
        <v/>
      </c>
      <c r="I1056" s="1" t="str">
        <f>IF($A1056&gt;--RIGHT($A$2,LEN($A$2)-8),"",SUMIF(Table1[SHIFT NOMENCLATURE], $B1056, Table1[EPW]))</f>
        <v/>
      </c>
      <c r="J1056" s="1" t="str">
        <f>IF($A1056&gt;--RIGHT($A$2,LEN($A$2)-8),"",SUMIF(Table1[SHIFT NOMENCLATURE], $B1056, Table1[FVIC KILL]))</f>
        <v/>
      </c>
      <c r="K1056" s="1" t="str">
        <f>IF($A1056&gt;--RIGHT($A$2,LEN($A$2)-8),"",SUMIF(Table1[SHIFT NOMENCLATURE], $B1056, Table1[FVIC MOB]))</f>
        <v/>
      </c>
      <c r="L1056" s="1" t="str">
        <f>IF($A1056&gt;--RIGHT($A$2,LEN($A$2)-8),"",SUMIF(Table1[SHIFT NOMENCLATURE], $B1056, Table1[FVIC FIRE]))</f>
        <v/>
      </c>
      <c r="M1056" s="1" t="str">
        <f>IF($A1056&gt;--RIGHT($A$2,LEN($A$2)-8),"",SUMIF(Table1[SHIFT NOMENCLATURE], $B1056, Table1[FKIA]))</f>
        <v/>
      </c>
      <c r="N1056" s="1" t="str">
        <f>IF($A1056&gt;--RIGHT($A$2,LEN($A$2)-8),"",SUMIF(Table1[SHIFT NOMENCLATURE], $B1056, Table1[FWIA]))</f>
        <v/>
      </c>
      <c r="O1056" s="1" t="str">
        <f>IF($A1056&gt;--RIGHT($A$2,LEN($A$2)-8),"",SUMIF(Table1[SHIFT NOMENCLATURE], $B1056, Table1[DUSTWUN]))</f>
        <v/>
      </c>
    </row>
    <row r="1057" spans="1:15" x14ac:dyDescent="0.25">
      <c r="A1057" s="1" t="str">
        <f t="shared" si="32"/>
        <v/>
      </c>
      <c r="B1057" t="str">
        <f t="shared" si="33"/>
        <v/>
      </c>
      <c r="C1057" s="1" t="str">
        <f>IF($A1057&gt;--RIGHT($A$2,LEN($A$2)-8),"",COUNTIF(Table1[SHIFT NOMENCLATURE],$B1057))</f>
        <v/>
      </c>
      <c r="D1057" s="1" t="str">
        <f>IF($A1057&gt;--RIGHT($A$2,LEN($A$2)-8),"",SUMIF(Table1[SHIFT NOMENCLATURE], $B1057, Table1[EVIC KILL]))</f>
        <v/>
      </c>
      <c r="E1057" s="1" t="str">
        <f>IF($A1057&gt;--RIGHT($A$2,LEN($A$2)-8),"",SUMIF(Table1[SHIFT NOMENCLATURE], $B1057, Table1[EVIC MOB]))</f>
        <v/>
      </c>
      <c r="F1057" s="1" t="str">
        <f>IF($A1057&gt;--RIGHT($A$2,LEN($A$2)-8),"",SUMIF(Table1[SHIFT NOMENCLATURE], $B1057, Table1[EVIC FIRE]))</f>
        <v/>
      </c>
      <c r="G1057" s="1" t="str">
        <f>IF($A1057&gt;--RIGHT($A$2,LEN($A$2)-8),"",SUMIF(Table1[SHIFT NOMENCLATURE], $B1057, Table1[EKIA]))</f>
        <v/>
      </c>
      <c r="H1057" s="1" t="str">
        <f>IF($A1057&gt;--RIGHT($A$2,LEN($A$2)-8),"",SUMIF(Table1[SHIFT NOMENCLATURE], $B1057, Table1[EWIA]))</f>
        <v/>
      </c>
      <c r="I1057" s="1" t="str">
        <f>IF($A1057&gt;--RIGHT($A$2,LEN($A$2)-8),"",SUMIF(Table1[SHIFT NOMENCLATURE], $B1057, Table1[EPW]))</f>
        <v/>
      </c>
      <c r="J1057" s="1" t="str">
        <f>IF($A1057&gt;--RIGHT($A$2,LEN($A$2)-8),"",SUMIF(Table1[SHIFT NOMENCLATURE], $B1057, Table1[FVIC KILL]))</f>
        <v/>
      </c>
      <c r="K1057" s="1" t="str">
        <f>IF($A1057&gt;--RIGHT($A$2,LEN($A$2)-8),"",SUMIF(Table1[SHIFT NOMENCLATURE], $B1057, Table1[FVIC MOB]))</f>
        <v/>
      </c>
      <c r="L1057" s="1" t="str">
        <f>IF($A1057&gt;--RIGHT($A$2,LEN($A$2)-8),"",SUMIF(Table1[SHIFT NOMENCLATURE], $B1057, Table1[FVIC FIRE]))</f>
        <v/>
      </c>
      <c r="M1057" s="1" t="str">
        <f>IF($A1057&gt;--RIGHT($A$2,LEN($A$2)-8),"",SUMIF(Table1[SHIFT NOMENCLATURE], $B1057, Table1[FKIA]))</f>
        <v/>
      </c>
      <c r="N1057" s="1" t="str">
        <f>IF($A1057&gt;--RIGHT($A$2,LEN($A$2)-8),"",SUMIF(Table1[SHIFT NOMENCLATURE], $B1057, Table1[FWIA]))</f>
        <v/>
      </c>
      <c r="O1057" s="1" t="str">
        <f>IF($A1057&gt;--RIGHT($A$2,LEN($A$2)-8),"",SUMIF(Table1[SHIFT NOMENCLATURE], $B1057, Table1[DUSTWUN]))</f>
        <v/>
      </c>
    </row>
    <row r="1058" spans="1:15" x14ac:dyDescent="0.25">
      <c r="A1058" s="1" t="str">
        <f t="shared" si="32"/>
        <v/>
      </c>
      <c r="B1058" t="str">
        <f t="shared" si="33"/>
        <v/>
      </c>
      <c r="C1058" s="1" t="str">
        <f>IF($A1058&gt;--RIGHT($A$2,LEN($A$2)-8),"",COUNTIF(Table1[SHIFT NOMENCLATURE],$B1058))</f>
        <v/>
      </c>
      <c r="D1058" s="1" t="str">
        <f>IF($A1058&gt;--RIGHT($A$2,LEN($A$2)-8),"",SUMIF(Table1[SHIFT NOMENCLATURE], $B1058, Table1[EVIC KILL]))</f>
        <v/>
      </c>
      <c r="E1058" s="1" t="str">
        <f>IF($A1058&gt;--RIGHT($A$2,LEN($A$2)-8),"",SUMIF(Table1[SHIFT NOMENCLATURE], $B1058, Table1[EVIC MOB]))</f>
        <v/>
      </c>
      <c r="F1058" s="1" t="str">
        <f>IF($A1058&gt;--RIGHT($A$2,LEN($A$2)-8),"",SUMIF(Table1[SHIFT NOMENCLATURE], $B1058, Table1[EVIC FIRE]))</f>
        <v/>
      </c>
      <c r="G1058" s="1" t="str">
        <f>IF($A1058&gt;--RIGHT($A$2,LEN($A$2)-8),"",SUMIF(Table1[SHIFT NOMENCLATURE], $B1058, Table1[EKIA]))</f>
        <v/>
      </c>
      <c r="H1058" s="1" t="str">
        <f>IF($A1058&gt;--RIGHT($A$2,LEN($A$2)-8),"",SUMIF(Table1[SHIFT NOMENCLATURE], $B1058, Table1[EWIA]))</f>
        <v/>
      </c>
      <c r="I1058" s="1" t="str">
        <f>IF($A1058&gt;--RIGHT($A$2,LEN($A$2)-8),"",SUMIF(Table1[SHIFT NOMENCLATURE], $B1058, Table1[EPW]))</f>
        <v/>
      </c>
      <c r="J1058" s="1" t="str">
        <f>IF($A1058&gt;--RIGHT($A$2,LEN($A$2)-8),"",SUMIF(Table1[SHIFT NOMENCLATURE], $B1058, Table1[FVIC KILL]))</f>
        <v/>
      </c>
      <c r="K1058" s="1" t="str">
        <f>IF($A1058&gt;--RIGHT($A$2,LEN($A$2)-8),"",SUMIF(Table1[SHIFT NOMENCLATURE], $B1058, Table1[FVIC MOB]))</f>
        <v/>
      </c>
      <c r="L1058" s="1" t="str">
        <f>IF($A1058&gt;--RIGHT($A$2,LEN($A$2)-8),"",SUMIF(Table1[SHIFT NOMENCLATURE], $B1058, Table1[FVIC FIRE]))</f>
        <v/>
      </c>
      <c r="M1058" s="1" t="str">
        <f>IF($A1058&gt;--RIGHT($A$2,LEN($A$2)-8),"",SUMIF(Table1[SHIFT NOMENCLATURE], $B1058, Table1[FKIA]))</f>
        <v/>
      </c>
      <c r="N1058" s="1" t="str">
        <f>IF($A1058&gt;--RIGHT($A$2,LEN($A$2)-8),"",SUMIF(Table1[SHIFT NOMENCLATURE], $B1058, Table1[FWIA]))</f>
        <v/>
      </c>
      <c r="O1058" s="1" t="str">
        <f>IF($A1058&gt;--RIGHT($A$2,LEN($A$2)-8),"",SUMIF(Table1[SHIFT NOMENCLATURE], $B1058, Table1[DUSTWUN]))</f>
        <v/>
      </c>
    </row>
    <row r="1059" spans="1:15" x14ac:dyDescent="0.25">
      <c r="A1059" s="1" t="str">
        <f t="shared" si="32"/>
        <v/>
      </c>
      <c r="B1059" t="str">
        <f t="shared" si="33"/>
        <v/>
      </c>
      <c r="C1059" s="1" t="str">
        <f>IF($A1059&gt;--RIGHT($A$2,LEN($A$2)-8),"",COUNTIF(Table1[SHIFT NOMENCLATURE],$B1059))</f>
        <v/>
      </c>
      <c r="D1059" s="1" t="str">
        <f>IF($A1059&gt;--RIGHT($A$2,LEN($A$2)-8),"",SUMIF(Table1[SHIFT NOMENCLATURE], $B1059, Table1[EVIC KILL]))</f>
        <v/>
      </c>
      <c r="E1059" s="1" t="str">
        <f>IF($A1059&gt;--RIGHT($A$2,LEN($A$2)-8),"",SUMIF(Table1[SHIFT NOMENCLATURE], $B1059, Table1[EVIC MOB]))</f>
        <v/>
      </c>
      <c r="F1059" s="1" t="str">
        <f>IF($A1059&gt;--RIGHT($A$2,LEN($A$2)-8),"",SUMIF(Table1[SHIFT NOMENCLATURE], $B1059, Table1[EVIC FIRE]))</f>
        <v/>
      </c>
      <c r="G1059" s="1" t="str">
        <f>IF($A1059&gt;--RIGHT($A$2,LEN($A$2)-8),"",SUMIF(Table1[SHIFT NOMENCLATURE], $B1059, Table1[EKIA]))</f>
        <v/>
      </c>
      <c r="H1059" s="1" t="str">
        <f>IF($A1059&gt;--RIGHT($A$2,LEN($A$2)-8),"",SUMIF(Table1[SHIFT NOMENCLATURE], $B1059, Table1[EWIA]))</f>
        <v/>
      </c>
      <c r="I1059" s="1" t="str">
        <f>IF($A1059&gt;--RIGHT($A$2,LEN($A$2)-8),"",SUMIF(Table1[SHIFT NOMENCLATURE], $B1059, Table1[EPW]))</f>
        <v/>
      </c>
      <c r="J1059" s="1" t="str">
        <f>IF($A1059&gt;--RIGHT($A$2,LEN($A$2)-8),"",SUMIF(Table1[SHIFT NOMENCLATURE], $B1059, Table1[FVIC KILL]))</f>
        <v/>
      </c>
      <c r="K1059" s="1" t="str">
        <f>IF($A1059&gt;--RIGHT($A$2,LEN($A$2)-8),"",SUMIF(Table1[SHIFT NOMENCLATURE], $B1059, Table1[FVIC MOB]))</f>
        <v/>
      </c>
      <c r="L1059" s="1" t="str">
        <f>IF($A1059&gt;--RIGHT($A$2,LEN($A$2)-8),"",SUMIF(Table1[SHIFT NOMENCLATURE], $B1059, Table1[FVIC FIRE]))</f>
        <v/>
      </c>
      <c r="M1059" s="1" t="str">
        <f>IF($A1059&gt;--RIGHT($A$2,LEN($A$2)-8),"",SUMIF(Table1[SHIFT NOMENCLATURE], $B1059, Table1[FKIA]))</f>
        <v/>
      </c>
      <c r="N1059" s="1" t="str">
        <f>IF($A1059&gt;--RIGHT($A$2,LEN($A$2)-8),"",SUMIF(Table1[SHIFT NOMENCLATURE], $B1059, Table1[FWIA]))</f>
        <v/>
      </c>
      <c r="O1059" s="1" t="str">
        <f>IF($A1059&gt;--RIGHT($A$2,LEN($A$2)-8),"",SUMIF(Table1[SHIFT NOMENCLATURE], $B1059, Table1[DUSTWUN]))</f>
        <v/>
      </c>
    </row>
    <row r="1060" spans="1:15" x14ac:dyDescent="0.25">
      <c r="A1060" s="1" t="str">
        <f t="shared" si="32"/>
        <v/>
      </c>
      <c r="B1060" t="str">
        <f t="shared" si="33"/>
        <v/>
      </c>
      <c r="C1060" s="1" t="str">
        <f>IF($A1060&gt;--RIGHT($A$2,LEN($A$2)-8),"",COUNTIF(Table1[SHIFT NOMENCLATURE],$B1060))</f>
        <v/>
      </c>
      <c r="D1060" s="1" t="str">
        <f>IF($A1060&gt;--RIGHT($A$2,LEN($A$2)-8),"",SUMIF(Table1[SHIFT NOMENCLATURE], $B1060, Table1[EVIC KILL]))</f>
        <v/>
      </c>
      <c r="E1060" s="1" t="str">
        <f>IF($A1060&gt;--RIGHT($A$2,LEN($A$2)-8),"",SUMIF(Table1[SHIFT NOMENCLATURE], $B1060, Table1[EVIC MOB]))</f>
        <v/>
      </c>
      <c r="F1060" s="1" t="str">
        <f>IF($A1060&gt;--RIGHT($A$2,LEN($A$2)-8),"",SUMIF(Table1[SHIFT NOMENCLATURE], $B1060, Table1[EVIC FIRE]))</f>
        <v/>
      </c>
      <c r="G1060" s="1" t="str">
        <f>IF($A1060&gt;--RIGHT($A$2,LEN($A$2)-8),"",SUMIF(Table1[SHIFT NOMENCLATURE], $B1060, Table1[EKIA]))</f>
        <v/>
      </c>
      <c r="H1060" s="1" t="str">
        <f>IF($A1060&gt;--RIGHT($A$2,LEN($A$2)-8),"",SUMIF(Table1[SHIFT NOMENCLATURE], $B1060, Table1[EWIA]))</f>
        <v/>
      </c>
      <c r="I1060" s="1" t="str">
        <f>IF($A1060&gt;--RIGHT($A$2,LEN($A$2)-8),"",SUMIF(Table1[SHIFT NOMENCLATURE], $B1060, Table1[EPW]))</f>
        <v/>
      </c>
      <c r="J1060" s="1" t="str">
        <f>IF($A1060&gt;--RIGHT($A$2,LEN($A$2)-8),"",SUMIF(Table1[SHIFT NOMENCLATURE], $B1060, Table1[FVIC KILL]))</f>
        <v/>
      </c>
      <c r="K1060" s="1" t="str">
        <f>IF($A1060&gt;--RIGHT($A$2,LEN($A$2)-8),"",SUMIF(Table1[SHIFT NOMENCLATURE], $B1060, Table1[FVIC MOB]))</f>
        <v/>
      </c>
      <c r="L1060" s="1" t="str">
        <f>IF($A1060&gt;--RIGHT($A$2,LEN($A$2)-8),"",SUMIF(Table1[SHIFT NOMENCLATURE], $B1060, Table1[FVIC FIRE]))</f>
        <v/>
      </c>
      <c r="M1060" s="1" t="str">
        <f>IF($A1060&gt;--RIGHT($A$2,LEN($A$2)-8),"",SUMIF(Table1[SHIFT NOMENCLATURE], $B1060, Table1[FKIA]))</f>
        <v/>
      </c>
      <c r="N1060" s="1" t="str">
        <f>IF($A1060&gt;--RIGHT($A$2,LEN($A$2)-8),"",SUMIF(Table1[SHIFT NOMENCLATURE], $B1060, Table1[FWIA]))</f>
        <v/>
      </c>
      <c r="O1060" s="1" t="str">
        <f>IF($A1060&gt;--RIGHT($A$2,LEN($A$2)-8),"",SUMIF(Table1[SHIFT NOMENCLATURE], $B1060, Table1[DUSTWUN]))</f>
        <v/>
      </c>
    </row>
    <row r="1061" spans="1:15" x14ac:dyDescent="0.25">
      <c r="A1061" s="1" t="str">
        <f t="shared" si="32"/>
        <v/>
      </c>
      <c r="B1061" t="str">
        <f t="shared" si="33"/>
        <v/>
      </c>
      <c r="C1061" s="1" t="str">
        <f>IF($A1061&gt;--RIGHT($A$2,LEN($A$2)-8),"",COUNTIF(Table1[SHIFT NOMENCLATURE],$B1061))</f>
        <v/>
      </c>
      <c r="D1061" s="1" t="str">
        <f>IF($A1061&gt;--RIGHT($A$2,LEN($A$2)-8),"",SUMIF(Table1[SHIFT NOMENCLATURE], $B1061, Table1[EVIC KILL]))</f>
        <v/>
      </c>
      <c r="E1061" s="1" t="str">
        <f>IF($A1061&gt;--RIGHT($A$2,LEN($A$2)-8),"",SUMIF(Table1[SHIFT NOMENCLATURE], $B1061, Table1[EVIC MOB]))</f>
        <v/>
      </c>
      <c r="F1061" s="1" t="str">
        <f>IF($A1061&gt;--RIGHT($A$2,LEN($A$2)-8),"",SUMIF(Table1[SHIFT NOMENCLATURE], $B1061, Table1[EVIC FIRE]))</f>
        <v/>
      </c>
      <c r="G1061" s="1" t="str">
        <f>IF($A1061&gt;--RIGHT($A$2,LEN($A$2)-8),"",SUMIF(Table1[SHIFT NOMENCLATURE], $B1061, Table1[EKIA]))</f>
        <v/>
      </c>
      <c r="H1061" s="1" t="str">
        <f>IF($A1061&gt;--RIGHT($A$2,LEN($A$2)-8),"",SUMIF(Table1[SHIFT NOMENCLATURE], $B1061, Table1[EWIA]))</f>
        <v/>
      </c>
      <c r="I1061" s="1" t="str">
        <f>IF($A1061&gt;--RIGHT($A$2,LEN($A$2)-8),"",SUMIF(Table1[SHIFT NOMENCLATURE], $B1061, Table1[EPW]))</f>
        <v/>
      </c>
      <c r="J1061" s="1" t="str">
        <f>IF($A1061&gt;--RIGHT($A$2,LEN($A$2)-8),"",SUMIF(Table1[SHIFT NOMENCLATURE], $B1061, Table1[FVIC KILL]))</f>
        <v/>
      </c>
      <c r="K1061" s="1" t="str">
        <f>IF($A1061&gt;--RIGHT($A$2,LEN($A$2)-8),"",SUMIF(Table1[SHIFT NOMENCLATURE], $B1061, Table1[FVIC MOB]))</f>
        <v/>
      </c>
      <c r="L1061" s="1" t="str">
        <f>IF($A1061&gt;--RIGHT($A$2,LEN($A$2)-8),"",SUMIF(Table1[SHIFT NOMENCLATURE], $B1061, Table1[FVIC FIRE]))</f>
        <v/>
      </c>
      <c r="M1061" s="1" t="str">
        <f>IF($A1061&gt;--RIGHT($A$2,LEN($A$2)-8),"",SUMIF(Table1[SHIFT NOMENCLATURE], $B1061, Table1[FKIA]))</f>
        <v/>
      </c>
      <c r="N1061" s="1" t="str">
        <f>IF($A1061&gt;--RIGHT($A$2,LEN($A$2)-8),"",SUMIF(Table1[SHIFT NOMENCLATURE], $B1061, Table1[FWIA]))</f>
        <v/>
      </c>
      <c r="O1061" s="1" t="str">
        <f>IF($A1061&gt;--RIGHT($A$2,LEN($A$2)-8),"",SUMIF(Table1[SHIFT NOMENCLATURE], $B1061, Table1[DUSTWUN]))</f>
        <v/>
      </c>
    </row>
    <row r="1062" spans="1:15" x14ac:dyDescent="0.25">
      <c r="A1062" s="1" t="str">
        <f t="shared" si="32"/>
        <v/>
      </c>
      <c r="B1062" t="str">
        <f t="shared" si="33"/>
        <v/>
      </c>
      <c r="C1062" s="1" t="str">
        <f>IF($A1062&gt;--RIGHT($A$2,LEN($A$2)-8),"",COUNTIF(Table1[SHIFT NOMENCLATURE],$B1062))</f>
        <v/>
      </c>
      <c r="D1062" s="1" t="str">
        <f>IF($A1062&gt;--RIGHT($A$2,LEN($A$2)-8),"",SUMIF(Table1[SHIFT NOMENCLATURE], $B1062, Table1[EVIC KILL]))</f>
        <v/>
      </c>
      <c r="E1062" s="1" t="str">
        <f>IF($A1062&gt;--RIGHT($A$2,LEN($A$2)-8),"",SUMIF(Table1[SHIFT NOMENCLATURE], $B1062, Table1[EVIC MOB]))</f>
        <v/>
      </c>
      <c r="F1062" s="1" t="str">
        <f>IF($A1062&gt;--RIGHT($A$2,LEN($A$2)-8),"",SUMIF(Table1[SHIFT NOMENCLATURE], $B1062, Table1[EVIC FIRE]))</f>
        <v/>
      </c>
      <c r="G1062" s="1" t="str">
        <f>IF($A1062&gt;--RIGHT($A$2,LEN($A$2)-8),"",SUMIF(Table1[SHIFT NOMENCLATURE], $B1062, Table1[EKIA]))</f>
        <v/>
      </c>
      <c r="H1062" s="1" t="str">
        <f>IF($A1062&gt;--RIGHT($A$2,LEN($A$2)-8),"",SUMIF(Table1[SHIFT NOMENCLATURE], $B1062, Table1[EWIA]))</f>
        <v/>
      </c>
      <c r="I1062" s="1" t="str">
        <f>IF($A1062&gt;--RIGHT($A$2,LEN($A$2)-8),"",SUMIF(Table1[SHIFT NOMENCLATURE], $B1062, Table1[EPW]))</f>
        <v/>
      </c>
      <c r="J1062" s="1" t="str">
        <f>IF($A1062&gt;--RIGHT($A$2,LEN($A$2)-8),"",SUMIF(Table1[SHIFT NOMENCLATURE], $B1062, Table1[FVIC KILL]))</f>
        <v/>
      </c>
      <c r="K1062" s="1" t="str">
        <f>IF($A1062&gt;--RIGHT($A$2,LEN($A$2)-8),"",SUMIF(Table1[SHIFT NOMENCLATURE], $B1062, Table1[FVIC MOB]))</f>
        <v/>
      </c>
      <c r="L1062" s="1" t="str">
        <f>IF($A1062&gt;--RIGHT($A$2,LEN($A$2)-8),"",SUMIF(Table1[SHIFT NOMENCLATURE], $B1062, Table1[FVIC FIRE]))</f>
        <v/>
      </c>
      <c r="M1062" s="1" t="str">
        <f>IF($A1062&gt;--RIGHT($A$2,LEN($A$2)-8),"",SUMIF(Table1[SHIFT NOMENCLATURE], $B1062, Table1[FKIA]))</f>
        <v/>
      </c>
      <c r="N1062" s="1" t="str">
        <f>IF($A1062&gt;--RIGHT($A$2,LEN($A$2)-8),"",SUMIF(Table1[SHIFT NOMENCLATURE], $B1062, Table1[FWIA]))</f>
        <v/>
      </c>
      <c r="O1062" s="1" t="str">
        <f>IF($A1062&gt;--RIGHT($A$2,LEN($A$2)-8),"",SUMIF(Table1[SHIFT NOMENCLATURE], $B1062, Table1[DUSTWUN]))</f>
        <v/>
      </c>
    </row>
    <row r="1063" spans="1:15" x14ac:dyDescent="0.25">
      <c r="A1063" s="1" t="str">
        <f t="shared" si="32"/>
        <v/>
      </c>
      <c r="B1063" t="str">
        <f t="shared" si="33"/>
        <v/>
      </c>
      <c r="C1063" s="1" t="str">
        <f>IF($A1063&gt;--RIGHT($A$2,LEN($A$2)-8),"",COUNTIF(Table1[SHIFT NOMENCLATURE],$B1063))</f>
        <v/>
      </c>
      <c r="D1063" s="1" t="str">
        <f>IF($A1063&gt;--RIGHT($A$2,LEN($A$2)-8),"",SUMIF(Table1[SHIFT NOMENCLATURE], $B1063, Table1[EVIC KILL]))</f>
        <v/>
      </c>
      <c r="E1063" s="1" t="str">
        <f>IF($A1063&gt;--RIGHT($A$2,LEN($A$2)-8),"",SUMIF(Table1[SHIFT NOMENCLATURE], $B1063, Table1[EVIC MOB]))</f>
        <v/>
      </c>
      <c r="F1063" s="1" t="str">
        <f>IF($A1063&gt;--RIGHT($A$2,LEN($A$2)-8),"",SUMIF(Table1[SHIFT NOMENCLATURE], $B1063, Table1[EVIC FIRE]))</f>
        <v/>
      </c>
      <c r="G1063" s="1" t="str">
        <f>IF($A1063&gt;--RIGHT($A$2,LEN($A$2)-8),"",SUMIF(Table1[SHIFT NOMENCLATURE], $B1063, Table1[EKIA]))</f>
        <v/>
      </c>
      <c r="H1063" s="1" t="str">
        <f>IF($A1063&gt;--RIGHT($A$2,LEN($A$2)-8),"",SUMIF(Table1[SHIFT NOMENCLATURE], $B1063, Table1[EWIA]))</f>
        <v/>
      </c>
      <c r="I1063" s="1" t="str">
        <f>IF($A1063&gt;--RIGHT($A$2,LEN($A$2)-8),"",SUMIF(Table1[SHIFT NOMENCLATURE], $B1063, Table1[EPW]))</f>
        <v/>
      </c>
      <c r="J1063" s="1" t="str">
        <f>IF($A1063&gt;--RIGHT($A$2,LEN($A$2)-8),"",SUMIF(Table1[SHIFT NOMENCLATURE], $B1063, Table1[FVIC KILL]))</f>
        <v/>
      </c>
      <c r="K1063" s="1" t="str">
        <f>IF($A1063&gt;--RIGHT($A$2,LEN($A$2)-8),"",SUMIF(Table1[SHIFT NOMENCLATURE], $B1063, Table1[FVIC MOB]))</f>
        <v/>
      </c>
      <c r="L1063" s="1" t="str">
        <f>IF($A1063&gt;--RIGHT($A$2,LEN($A$2)-8),"",SUMIF(Table1[SHIFT NOMENCLATURE], $B1063, Table1[FVIC FIRE]))</f>
        <v/>
      </c>
      <c r="M1063" s="1" t="str">
        <f>IF($A1063&gt;--RIGHT($A$2,LEN($A$2)-8),"",SUMIF(Table1[SHIFT NOMENCLATURE], $B1063, Table1[FKIA]))</f>
        <v/>
      </c>
      <c r="N1063" s="1" t="str">
        <f>IF($A1063&gt;--RIGHT($A$2,LEN($A$2)-8),"",SUMIF(Table1[SHIFT NOMENCLATURE], $B1063, Table1[FWIA]))</f>
        <v/>
      </c>
      <c r="O1063" s="1" t="str">
        <f>IF($A1063&gt;--RIGHT($A$2,LEN($A$2)-8),"",SUMIF(Table1[SHIFT NOMENCLATURE], $B1063, Table1[DUSTWUN]))</f>
        <v/>
      </c>
    </row>
    <row r="1064" spans="1:15" x14ac:dyDescent="0.25">
      <c r="A1064" s="1" t="str">
        <f t="shared" si="32"/>
        <v/>
      </c>
      <c r="B1064" t="str">
        <f t="shared" si="33"/>
        <v/>
      </c>
      <c r="C1064" s="1" t="str">
        <f>IF($A1064&gt;--RIGHT($A$2,LEN($A$2)-8),"",COUNTIF(Table1[SHIFT NOMENCLATURE],$B1064))</f>
        <v/>
      </c>
      <c r="D1064" s="1" t="str">
        <f>IF($A1064&gt;--RIGHT($A$2,LEN($A$2)-8),"",SUMIF(Table1[SHIFT NOMENCLATURE], $B1064, Table1[EVIC KILL]))</f>
        <v/>
      </c>
      <c r="E1064" s="1" t="str">
        <f>IF($A1064&gt;--RIGHT($A$2,LEN($A$2)-8),"",SUMIF(Table1[SHIFT NOMENCLATURE], $B1064, Table1[EVIC MOB]))</f>
        <v/>
      </c>
      <c r="F1064" s="1" t="str">
        <f>IF($A1064&gt;--RIGHT($A$2,LEN($A$2)-8),"",SUMIF(Table1[SHIFT NOMENCLATURE], $B1064, Table1[EVIC FIRE]))</f>
        <v/>
      </c>
      <c r="G1064" s="1" t="str">
        <f>IF($A1064&gt;--RIGHT($A$2,LEN($A$2)-8),"",SUMIF(Table1[SHIFT NOMENCLATURE], $B1064, Table1[EKIA]))</f>
        <v/>
      </c>
      <c r="H1064" s="1" t="str">
        <f>IF($A1064&gt;--RIGHT($A$2,LEN($A$2)-8),"",SUMIF(Table1[SHIFT NOMENCLATURE], $B1064, Table1[EWIA]))</f>
        <v/>
      </c>
      <c r="I1064" s="1" t="str">
        <f>IF($A1064&gt;--RIGHT($A$2,LEN($A$2)-8),"",SUMIF(Table1[SHIFT NOMENCLATURE], $B1064, Table1[EPW]))</f>
        <v/>
      </c>
      <c r="J1064" s="1" t="str">
        <f>IF($A1064&gt;--RIGHT($A$2,LEN($A$2)-8),"",SUMIF(Table1[SHIFT NOMENCLATURE], $B1064, Table1[FVIC KILL]))</f>
        <v/>
      </c>
      <c r="K1064" s="1" t="str">
        <f>IF($A1064&gt;--RIGHT($A$2,LEN($A$2)-8),"",SUMIF(Table1[SHIFT NOMENCLATURE], $B1064, Table1[FVIC MOB]))</f>
        <v/>
      </c>
      <c r="L1064" s="1" t="str">
        <f>IF($A1064&gt;--RIGHT($A$2,LEN($A$2)-8),"",SUMIF(Table1[SHIFT NOMENCLATURE], $B1064, Table1[FVIC FIRE]))</f>
        <v/>
      </c>
      <c r="M1064" s="1" t="str">
        <f>IF($A1064&gt;--RIGHT($A$2,LEN($A$2)-8),"",SUMIF(Table1[SHIFT NOMENCLATURE], $B1064, Table1[FKIA]))</f>
        <v/>
      </c>
      <c r="N1064" s="1" t="str">
        <f>IF($A1064&gt;--RIGHT($A$2,LEN($A$2)-8),"",SUMIF(Table1[SHIFT NOMENCLATURE], $B1064, Table1[FWIA]))</f>
        <v/>
      </c>
      <c r="O1064" s="1" t="str">
        <f>IF($A1064&gt;--RIGHT($A$2,LEN($A$2)-8),"",SUMIF(Table1[SHIFT NOMENCLATURE], $B1064, Table1[DUSTWUN]))</f>
        <v/>
      </c>
    </row>
    <row r="1065" spans="1:15" x14ac:dyDescent="0.25">
      <c r="A1065" s="1" t="str">
        <f t="shared" si="32"/>
        <v/>
      </c>
      <c r="B1065" t="str">
        <f t="shared" si="33"/>
        <v/>
      </c>
      <c r="C1065" s="1" t="str">
        <f>IF($A1065&gt;--RIGHT($A$2,LEN($A$2)-8),"",COUNTIF(Table1[SHIFT NOMENCLATURE],$B1065))</f>
        <v/>
      </c>
      <c r="D1065" s="1" t="str">
        <f>IF($A1065&gt;--RIGHT($A$2,LEN($A$2)-8),"",SUMIF(Table1[SHIFT NOMENCLATURE], $B1065, Table1[EVIC KILL]))</f>
        <v/>
      </c>
      <c r="E1065" s="1" t="str">
        <f>IF($A1065&gt;--RIGHT($A$2,LEN($A$2)-8),"",SUMIF(Table1[SHIFT NOMENCLATURE], $B1065, Table1[EVIC MOB]))</f>
        <v/>
      </c>
      <c r="F1065" s="1" t="str">
        <f>IF($A1065&gt;--RIGHT($A$2,LEN($A$2)-8),"",SUMIF(Table1[SHIFT NOMENCLATURE], $B1065, Table1[EVIC FIRE]))</f>
        <v/>
      </c>
      <c r="G1065" s="1" t="str">
        <f>IF($A1065&gt;--RIGHT($A$2,LEN($A$2)-8),"",SUMIF(Table1[SHIFT NOMENCLATURE], $B1065, Table1[EKIA]))</f>
        <v/>
      </c>
      <c r="H1065" s="1" t="str">
        <f>IF($A1065&gt;--RIGHT($A$2,LEN($A$2)-8),"",SUMIF(Table1[SHIFT NOMENCLATURE], $B1065, Table1[EWIA]))</f>
        <v/>
      </c>
      <c r="I1065" s="1" t="str">
        <f>IF($A1065&gt;--RIGHT($A$2,LEN($A$2)-8),"",SUMIF(Table1[SHIFT NOMENCLATURE], $B1065, Table1[EPW]))</f>
        <v/>
      </c>
      <c r="J1065" s="1" t="str">
        <f>IF($A1065&gt;--RIGHT($A$2,LEN($A$2)-8),"",SUMIF(Table1[SHIFT NOMENCLATURE], $B1065, Table1[FVIC KILL]))</f>
        <v/>
      </c>
      <c r="K1065" s="1" t="str">
        <f>IF($A1065&gt;--RIGHT($A$2,LEN($A$2)-8),"",SUMIF(Table1[SHIFT NOMENCLATURE], $B1065, Table1[FVIC MOB]))</f>
        <v/>
      </c>
      <c r="L1065" s="1" t="str">
        <f>IF($A1065&gt;--RIGHT($A$2,LEN($A$2)-8),"",SUMIF(Table1[SHIFT NOMENCLATURE], $B1065, Table1[FVIC FIRE]))</f>
        <v/>
      </c>
      <c r="M1065" s="1" t="str">
        <f>IF($A1065&gt;--RIGHT($A$2,LEN($A$2)-8),"",SUMIF(Table1[SHIFT NOMENCLATURE], $B1065, Table1[FKIA]))</f>
        <v/>
      </c>
      <c r="N1065" s="1" t="str">
        <f>IF($A1065&gt;--RIGHT($A$2,LEN($A$2)-8),"",SUMIF(Table1[SHIFT NOMENCLATURE], $B1065, Table1[FWIA]))</f>
        <v/>
      </c>
      <c r="O1065" s="1" t="str">
        <f>IF($A1065&gt;--RIGHT($A$2,LEN($A$2)-8),"",SUMIF(Table1[SHIFT NOMENCLATURE], $B1065, Table1[DUSTWUN]))</f>
        <v/>
      </c>
    </row>
    <row r="1066" spans="1:15" x14ac:dyDescent="0.25">
      <c r="A1066" s="1" t="str">
        <f t="shared" si="32"/>
        <v/>
      </c>
      <c r="B1066" t="str">
        <f t="shared" si="33"/>
        <v/>
      </c>
      <c r="C1066" s="1" t="str">
        <f>IF($A1066&gt;--RIGHT($A$2,LEN($A$2)-8),"",COUNTIF(Table1[SHIFT NOMENCLATURE],$B1066))</f>
        <v/>
      </c>
      <c r="D1066" s="1" t="str">
        <f>IF($A1066&gt;--RIGHT($A$2,LEN($A$2)-8),"",SUMIF(Table1[SHIFT NOMENCLATURE], $B1066, Table1[EVIC KILL]))</f>
        <v/>
      </c>
      <c r="E1066" s="1" t="str">
        <f>IF($A1066&gt;--RIGHT($A$2,LEN($A$2)-8),"",SUMIF(Table1[SHIFT NOMENCLATURE], $B1066, Table1[EVIC MOB]))</f>
        <v/>
      </c>
      <c r="F1066" s="1" t="str">
        <f>IF($A1066&gt;--RIGHT($A$2,LEN($A$2)-8),"",SUMIF(Table1[SHIFT NOMENCLATURE], $B1066, Table1[EVIC FIRE]))</f>
        <v/>
      </c>
      <c r="G1066" s="1" t="str">
        <f>IF($A1066&gt;--RIGHT($A$2,LEN($A$2)-8),"",SUMIF(Table1[SHIFT NOMENCLATURE], $B1066, Table1[EKIA]))</f>
        <v/>
      </c>
      <c r="H1066" s="1" t="str">
        <f>IF($A1066&gt;--RIGHT($A$2,LEN($A$2)-8),"",SUMIF(Table1[SHIFT NOMENCLATURE], $B1066, Table1[EWIA]))</f>
        <v/>
      </c>
      <c r="I1066" s="1" t="str">
        <f>IF($A1066&gt;--RIGHT($A$2,LEN($A$2)-8),"",SUMIF(Table1[SHIFT NOMENCLATURE], $B1066, Table1[EPW]))</f>
        <v/>
      </c>
      <c r="J1066" s="1" t="str">
        <f>IF($A1066&gt;--RIGHT($A$2,LEN($A$2)-8),"",SUMIF(Table1[SHIFT NOMENCLATURE], $B1066, Table1[FVIC KILL]))</f>
        <v/>
      </c>
      <c r="K1066" s="1" t="str">
        <f>IF($A1066&gt;--RIGHT($A$2,LEN($A$2)-8),"",SUMIF(Table1[SHIFT NOMENCLATURE], $B1066, Table1[FVIC MOB]))</f>
        <v/>
      </c>
      <c r="L1066" s="1" t="str">
        <f>IF($A1066&gt;--RIGHT($A$2,LEN($A$2)-8),"",SUMIF(Table1[SHIFT NOMENCLATURE], $B1066, Table1[FVIC FIRE]))</f>
        <v/>
      </c>
      <c r="M1066" s="1" t="str">
        <f>IF($A1066&gt;--RIGHT($A$2,LEN($A$2)-8),"",SUMIF(Table1[SHIFT NOMENCLATURE], $B1066, Table1[FKIA]))</f>
        <v/>
      </c>
      <c r="N1066" s="1" t="str">
        <f>IF($A1066&gt;--RIGHT($A$2,LEN($A$2)-8),"",SUMIF(Table1[SHIFT NOMENCLATURE], $B1066, Table1[FWIA]))</f>
        <v/>
      </c>
      <c r="O1066" s="1" t="str">
        <f>IF($A1066&gt;--RIGHT($A$2,LEN($A$2)-8),"",SUMIF(Table1[SHIFT NOMENCLATURE], $B1066, Table1[DUSTWUN]))</f>
        <v/>
      </c>
    </row>
    <row r="1067" spans="1:15" x14ac:dyDescent="0.25">
      <c r="A1067" s="1" t="str">
        <f t="shared" si="32"/>
        <v/>
      </c>
      <c r="B1067" t="str">
        <f t="shared" si="33"/>
        <v/>
      </c>
      <c r="C1067" s="1" t="str">
        <f>IF($A1067&gt;--RIGHT($A$2,LEN($A$2)-8),"",COUNTIF(Table1[SHIFT NOMENCLATURE],$B1067))</f>
        <v/>
      </c>
      <c r="D1067" s="1" t="str">
        <f>IF($A1067&gt;--RIGHT($A$2,LEN($A$2)-8),"",SUMIF(Table1[SHIFT NOMENCLATURE], $B1067, Table1[EVIC KILL]))</f>
        <v/>
      </c>
      <c r="E1067" s="1" t="str">
        <f>IF($A1067&gt;--RIGHT($A$2,LEN($A$2)-8),"",SUMIF(Table1[SHIFT NOMENCLATURE], $B1067, Table1[EVIC MOB]))</f>
        <v/>
      </c>
      <c r="F1067" s="1" t="str">
        <f>IF($A1067&gt;--RIGHT($A$2,LEN($A$2)-8),"",SUMIF(Table1[SHIFT NOMENCLATURE], $B1067, Table1[EVIC FIRE]))</f>
        <v/>
      </c>
      <c r="G1067" s="1" t="str">
        <f>IF($A1067&gt;--RIGHT($A$2,LEN($A$2)-8),"",SUMIF(Table1[SHIFT NOMENCLATURE], $B1067, Table1[EKIA]))</f>
        <v/>
      </c>
      <c r="H1067" s="1" t="str">
        <f>IF($A1067&gt;--RIGHT($A$2,LEN($A$2)-8),"",SUMIF(Table1[SHIFT NOMENCLATURE], $B1067, Table1[EWIA]))</f>
        <v/>
      </c>
      <c r="I1067" s="1" t="str">
        <f>IF($A1067&gt;--RIGHT($A$2,LEN($A$2)-8),"",SUMIF(Table1[SHIFT NOMENCLATURE], $B1067, Table1[EPW]))</f>
        <v/>
      </c>
      <c r="J1067" s="1" t="str">
        <f>IF($A1067&gt;--RIGHT($A$2,LEN($A$2)-8),"",SUMIF(Table1[SHIFT NOMENCLATURE], $B1067, Table1[FVIC KILL]))</f>
        <v/>
      </c>
      <c r="K1067" s="1" t="str">
        <f>IF($A1067&gt;--RIGHT($A$2,LEN($A$2)-8),"",SUMIF(Table1[SHIFT NOMENCLATURE], $B1067, Table1[FVIC MOB]))</f>
        <v/>
      </c>
      <c r="L1067" s="1" t="str">
        <f>IF($A1067&gt;--RIGHT($A$2,LEN($A$2)-8),"",SUMIF(Table1[SHIFT NOMENCLATURE], $B1067, Table1[FVIC FIRE]))</f>
        <v/>
      </c>
      <c r="M1067" s="1" t="str">
        <f>IF($A1067&gt;--RIGHT($A$2,LEN($A$2)-8),"",SUMIF(Table1[SHIFT NOMENCLATURE], $B1067, Table1[FKIA]))</f>
        <v/>
      </c>
      <c r="N1067" s="1" t="str">
        <f>IF($A1067&gt;--RIGHT($A$2,LEN($A$2)-8),"",SUMIF(Table1[SHIFT NOMENCLATURE], $B1067, Table1[FWIA]))</f>
        <v/>
      </c>
      <c r="O1067" s="1" t="str">
        <f>IF($A1067&gt;--RIGHT($A$2,LEN($A$2)-8),"",SUMIF(Table1[SHIFT NOMENCLATURE], $B1067, Table1[DUSTWUN]))</f>
        <v/>
      </c>
    </row>
    <row r="1068" spans="1:15" x14ac:dyDescent="0.25">
      <c r="A1068" s="1" t="str">
        <f t="shared" si="32"/>
        <v/>
      </c>
      <c r="B1068" t="str">
        <f t="shared" si="33"/>
        <v/>
      </c>
      <c r="C1068" s="1" t="str">
        <f>IF($A1068&gt;--RIGHT($A$2,LEN($A$2)-8),"",COUNTIF(Table1[SHIFT NOMENCLATURE],$B1068))</f>
        <v/>
      </c>
      <c r="D1068" s="1" t="str">
        <f>IF($A1068&gt;--RIGHT($A$2,LEN($A$2)-8),"",SUMIF(Table1[SHIFT NOMENCLATURE], $B1068, Table1[EVIC KILL]))</f>
        <v/>
      </c>
      <c r="E1068" s="1" t="str">
        <f>IF($A1068&gt;--RIGHT($A$2,LEN($A$2)-8),"",SUMIF(Table1[SHIFT NOMENCLATURE], $B1068, Table1[EVIC MOB]))</f>
        <v/>
      </c>
      <c r="F1068" s="1" t="str">
        <f>IF($A1068&gt;--RIGHT($A$2,LEN($A$2)-8),"",SUMIF(Table1[SHIFT NOMENCLATURE], $B1068, Table1[EVIC FIRE]))</f>
        <v/>
      </c>
      <c r="G1068" s="1" t="str">
        <f>IF($A1068&gt;--RIGHT($A$2,LEN($A$2)-8),"",SUMIF(Table1[SHIFT NOMENCLATURE], $B1068, Table1[EKIA]))</f>
        <v/>
      </c>
      <c r="H1068" s="1" t="str">
        <f>IF($A1068&gt;--RIGHT($A$2,LEN($A$2)-8),"",SUMIF(Table1[SHIFT NOMENCLATURE], $B1068, Table1[EWIA]))</f>
        <v/>
      </c>
      <c r="I1068" s="1" t="str">
        <f>IF($A1068&gt;--RIGHT($A$2,LEN($A$2)-8),"",SUMIF(Table1[SHIFT NOMENCLATURE], $B1068, Table1[EPW]))</f>
        <v/>
      </c>
      <c r="J1068" s="1" t="str">
        <f>IF($A1068&gt;--RIGHT($A$2,LEN($A$2)-8),"",SUMIF(Table1[SHIFT NOMENCLATURE], $B1068, Table1[FVIC KILL]))</f>
        <v/>
      </c>
      <c r="K1068" s="1" t="str">
        <f>IF($A1068&gt;--RIGHT($A$2,LEN($A$2)-8),"",SUMIF(Table1[SHIFT NOMENCLATURE], $B1068, Table1[FVIC MOB]))</f>
        <v/>
      </c>
      <c r="L1068" s="1" t="str">
        <f>IF($A1068&gt;--RIGHT($A$2,LEN($A$2)-8),"",SUMIF(Table1[SHIFT NOMENCLATURE], $B1068, Table1[FVIC FIRE]))</f>
        <v/>
      </c>
      <c r="M1068" s="1" t="str">
        <f>IF($A1068&gt;--RIGHT($A$2,LEN($A$2)-8),"",SUMIF(Table1[SHIFT NOMENCLATURE], $B1068, Table1[FKIA]))</f>
        <v/>
      </c>
      <c r="N1068" s="1" t="str">
        <f>IF($A1068&gt;--RIGHT($A$2,LEN($A$2)-8),"",SUMIF(Table1[SHIFT NOMENCLATURE], $B1068, Table1[FWIA]))</f>
        <v/>
      </c>
      <c r="O1068" s="1" t="str">
        <f>IF($A1068&gt;--RIGHT($A$2,LEN($A$2)-8),"",SUMIF(Table1[SHIFT NOMENCLATURE], $B1068, Table1[DUSTWUN]))</f>
        <v/>
      </c>
    </row>
    <row r="1069" spans="1:15" x14ac:dyDescent="0.25">
      <c r="A1069" s="1" t="str">
        <f t="shared" si="32"/>
        <v/>
      </c>
      <c r="B1069" t="str">
        <f t="shared" si="33"/>
        <v/>
      </c>
      <c r="C1069" s="1" t="str">
        <f>IF($A1069&gt;--RIGHT($A$2,LEN($A$2)-8),"",COUNTIF(Table1[SHIFT NOMENCLATURE],$B1069))</f>
        <v/>
      </c>
      <c r="D1069" s="1" t="str">
        <f>IF($A1069&gt;--RIGHT($A$2,LEN($A$2)-8),"",SUMIF(Table1[SHIFT NOMENCLATURE], $B1069, Table1[EVIC KILL]))</f>
        <v/>
      </c>
      <c r="E1069" s="1" t="str">
        <f>IF($A1069&gt;--RIGHT($A$2,LEN($A$2)-8),"",SUMIF(Table1[SHIFT NOMENCLATURE], $B1069, Table1[EVIC MOB]))</f>
        <v/>
      </c>
      <c r="F1069" s="1" t="str">
        <f>IF($A1069&gt;--RIGHT($A$2,LEN($A$2)-8),"",SUMIF(Table1[SHIFT NOMENCLATURE], $B1069, Table1[EVIC FIRE]))</f>
        <v/>
      </c>
      <c r="G1069" s="1" t="str">
        <f>IF($A1069&gt;--RIGHT($A$2,LEN($A$2)-8),"",SUMIF(Table1[SHIFT NOMENCLATURE], $B1069, Table1[EKIA]))</f>
        <v/>
      </c>
      <c r="H1069" s="1" t="str">
        <f>IF($A1069&gt;--RIGHT($A$2,LEN($A$2)-8),"",SUMIF(Table1[SHIFT NOMENCLATURE], $B1069, Table1[EWIA]))</f>
        <v/>
      </c>
      <c r="I1069" s="1" t="str">
        <f>IF($A1069&gt;--RIGHT($A$2,LEN($A$2)-8),"",SUMIF(Table1[SHIFT NOMENCLATURE], $B1069, Table1[EPW]))</f>
        <v/>
      </c>
      <c r="J1069" s="1" t="str">
        <f>IF($A1069&gt;--RIGHT($A$2,LEN($A$2)-8),"",SUMIF(Table1[SHIFT NOMENCLATURE], $B1069, Table1[FVIC KILL]))</f>
        <v/>
      </c>
      <c r="K1069" s="1" t="str">
        <f>IF($A1069&gt;--RIGHT($A$2,LEN($A$2)-8),"",SUMIF(Table1[SHIFT NOMENCLATURE], $B1069, Table1[FVIC MOB]))</f>
        <v/>
      </c>
      <c r="L1069" s="1" t="str">
        <f>IF($A1069&gt;--RIGHT($A$2,LEN($A$2)-8),"",SUMIF(Table1[SHIFT NOMENCLATURE], $B1069, Table1[FVIC FIRE]))</f>
        <v/>
      </c>
      <c r="M1069" s="1" t="str">
        <f>IF($A1069&gt;--RIGHT($A$2,LEN($A$2)-8),"",SUMIF(Table1[SHIFT NOMENCLATURE], $B1069, Table1[FKIA]))</f>
        <v/>
      </c>
      <c r="N1069" s="1" t="str">
        <f>IF($A1069&gt;--RIGHT($A$2,LEN($A$2)-8),"",SUMIF(Table1[SHIFT NOMENCLATURE], $B1069, Table1[FWIA]))</f>
        <v/>
      </c>
      <c r="O1069" s="1" t="str">
        <f>IF($A1069&gt;--RIGHT($A$2,LEN($A$2)-8),"",SUMIF(Table1[SHIFT NOMENCLATURE], $B1069, Table1[DUSTWUN]))</f>
        <v/>
      </c>
    </row>
    <row r="1070" spans="1:15" x14ac:dyDescent="0.25">
      <c r="A1070" s="1" t="str">
        <f t="shared" si="32"/>
        <v/>
      </c>
      <c r="B1070" t="str">
        <f t="shared" si="33"/>
        <v/>
      </c>
      <c r="C1070" s="1" t="str">
        <f>IF($A1070&gt;--RIGHT($A$2,LEN($A$2)-8),"",COUNTIF(Table1[SHIFT NOMENCLATURE],$B1070))</f>
        <v/>
      </c>
      <c r="D1070" s="1" t="str">
        <f>IF($A1070&gt;--RIGHT($A$2,LEN($A$2)-8),"",SUMIF(Table1[SHIFT NOMENCLATURE], $B1070, Table1[EVIC KILL]))</f>
        <v/>
      </c>
      <c r="E1070" s="1" t="str">
        <f>IF($A1070&gt;--RIGHT($A$2,LEN($A$2)-8),"",SUMIF(Table1[SHIFT NOMENCLATURE], $B1070, Table1[EVIC MOB]))</f>
        <v/>
      </c>
      <c r="F1070" s="1" t="str">
        <f>IF($A1070&gt;--RIGHT($A$2,LEN($A$2)-8),"",SUMIF(Table1[SHIFT NOMENCLATURE], $B1070, Table1[EVIC FIRE]))</f>
        <v/>
      </c>
      <c r="G1070" s="1" t="str">
        <f>IF($A1070&gt;--RIGHT($A$2,LEN($A$2)-8),"",SUMIF(Table1[SHIFT NOMENCLATURE], $B1070, Table1[EKIA]))</f>
        <v/>
      </c>
      <c r="H1070" s="1" t="str">
        <f>IF($A1070&gt;--RIGHT($A$2,LEN($A$2)-8),"",SUMIF(Table1[SHIFT NOMENCLATURE], $B1070, Table1[EWIA]))</f>
        <v/>
      </c>
      <c r="I1070" s="1" t="str">
        <f>IF($A1070&gt;--RIGHT($A$2,LEN($A$2)-8),"",SUMIF(Table1[SHIFT NOMENCLATURE], $B1070, Table1[EPW]))</f>
        <v/>
      </c>
      <c r="J1070" s="1" t="str">
        <f>IF($A1070&gt;--RIGHT($A$2,LEN($A$2)-8),"",SUMIF(Table1[SHIFT NOMENCLATURE], $B1070, Table1[FVIC KILL]))</f>
        <v/>
      </c>
      <c r="K1070" s="1" t="str">
        <f>IF($A1070&gt;--RIGHT($A$2,LEN($A$2)-8),"",SUMIF(Table1[SHIFT NOMENCLATURE], $B1070, Table1[FVIC MOB]))</f>
        <v/>
      </c>
      <c r="L1070" s="1" t="str">
        <f>IF($A1070&gt;--RIGHT($A$2,LEN($A$2)-8),"",SUMIF(Table1[SHIFT NOMENCLATURE], $B1070, Table1[FVIC FIRE]))</f>
        <v/>
      </c>
      <c r="M1070" s="1" t="str">
        <f>IF($A1070&gt;--RIGHT($A$2,LEN($A$2)-8),"",SUMIF(Table1[SHIFT NOMENCLATURE], $B1070, Table1[FKIA]))</f>
        <v/>
      </c>
      <c r="N1070" s="1" t="str">
        <f>IF($A1070&gt;--RIGHT($A$2,LEN($A$2)-8),"",SUMIF(Table1[SHIFT NOMENCLATURE], $B1070, Table1[FWIA]))</f>
        <v/>
      </c>
      <c r="O1070" s="1" t="str">
        <f>IF($A1070&gt;--RIGHT($A$2,LEN($A$2)-8),"",SUMIF(Table1[SHIFT NOMENCLATURE], $B1070, Table1[DUSTWUN]))</f>
        <v/>
      </c>
    </row>
    <row r="1071" spans="1:15" x14ac:dyDescent="0.25">
      <c r="A1071" s="1" t="str">
        <f t="shared" si="32"/>
        <v/>
      </c>
      <c r="B1071" t="str">
        <f t="shared" si="33"/>
        <v/>
      </c>
      <c r="C1071" s="1" t="str">
        <f>IF($A1071&gt;--RIGHT($A$2,LEN($A$2)-8),"",COUNTIF(Table1[SHIFT NOMENCLATURE],$B1071))</f>
        <v/>
      </c>
      <c r="D1071" s="1" t="str">
        <f>IF($A1071&gt;--RIGHT($A$2,LEN($A$2)-8),"",SUMIF(Table1[SHIFT NOMENCLATURE], $B1071, Table1[EVIC KILL]))</f>
        <v/>
      </c>
      <c r="E1071" s="1" t="str">
        <f>IF($A1071&gt;--RIGHT($A$2,LEN($A$2)-8),"",SUMIF(Table1[SHIFT NOMENCLATURE], $B1071, Table1[EVIC MOB]))</f>
        <v/>
      </c>
      <c r="F1071" s="1" t="str">
        <f>IF($A1071&gt;--RIGHT($A$2,LEN($A$2)-8),"",SUMIF(Table1[SHIFT NOMENCLATURE], $B1071, Table1[EVIC FIRE]))</f>
        <v/>
      </c>
      <c r="G1071" s="1" t="str">
        <f>IF($A1071&gt;--RIGHT($A$2,LEN($A$2)-8),"",SUMIF(Table1[SHIFT NOMENCLATURE], $B1071, Table1[EKIA]))</f>
        <v/>
      </c>
      <c r="H1071" s="1" t="str">
        <f>IF($A1071&gt;--RIGHT($A$2,LEN($A$2)-8),"",SUMIF(Table1[SHIFT NOMENCLATURE], $B1071, Table1[EWIA]))</f>
        <v/>
      </c>
      <c r="I1071" s="1" t="str">
        <f>IF($A1071&gt;--RIGHT($A$2,LEN($A$2)-8),"",SUMIF(Table1[SHIFT NOMENCLATURE], $B1071, Table1[EPW]))</f>
        <v/>
      </c>
      <c r="J1071" s="1" t="str">
        <f>IF($A1071&gt;--RIGHT($A$2,LEN($A$2)-8),"",SUMIF(Table1[SHIFT NOMENCLATURE], $B1071, Table1[FVIC KILL]))</f>
        <v/>
      </c>
      <c r="K1071" s="1" t="str">
        <f>IF($A1071&gt;--RIGHT($A$2,LEN($A$2)-8),"",SUMIF(Table1[SHIFT NOMENCLATURE], $B1071, Table1[FVIC MOB]))</f>
        <v/>
      </c>
      <c r="L1071" s="1" t="str">
        <f>IF($A1071&gt;--RIGHT($A$2,LEN($A$2)-8),"",SUMIF(Table1[SHIFT NOMENCLATURE], $B1071, Table1[FVIC FIRE]))</f>
        <v/>
      </c>
      <c r="M1071" s="1" t="str">
        <f>IF($A1071&gt;--RIGHT($A$2,LEN($A$2)-8),"",SUMIF(Table1[SHIFT NOMENCLATURE], $B1071, Table1[FKIA]))</f>
        <v/>
      </c>
      <c r="N1071" s="1" t="str">
        <f>IF($A1071&gt;--RIGHT($A$2,LEN($A$2)-8),"",SUMIF(Table1[SHIFT NOMENCLATURE], $B1071, Table1[FWIA]))</f>
        <v/>
      </c>
      <c r="O1071" s="1" t="str">
        <f>IF($A1071&gt;--RIGHT($A$2,LEN($A$2)-8),"",SUMIF(Table1[SHIFT NOMENCLATURE], $B1071, Table1[DUSTWUN]))</f>
        <v/>
      </c>
    </row>
    <row r="1072" spans="1:15" x14ac:dyDescent="0.25">
      <c r="A1072" s="1" t="str">
        <f t="shared" si="32"/>
        <v/>
      </c>
      <c r="B1072" t="str">
        <f t="shared" si="33"/>
        <v/>
      </c>
      <c r="C1072" s="1" t="str">
        <f>IF($A1072&gt;--RIGHT($A$2,LEN($A$2)-8),"",COUNTIF(Table1[SHIFT NOMENCLATURE],$B1072))</f>
        <v/>
      </c>
      <c r="D1072" s="1" t="str">
        <f>IF($A1072&gt;--RIGHT($A$2,LEN($A$2)-8),"",SUMIF(Table1[SHIFT NOMENCLATURE], $B1072, Table1[EVIC KILL]))</f>
        <v/>
      </c>
      <c r="E1072" s="1" t="str">
        <f>IF($A1072&gt;--RIGHT($A$2,LEN($A$2)-8),"",SUMIF(Table1[SHIFT NOMENCLATURE], $B1072, Table1[EVIC MOB]))</f>
        <v/>
      </c>
      <c r="F1072" s="1" t="str">
        <f>IF($A1072&gt;--RIGHT($A$2,LEN($A$2)-8),"",SUMIF(Table1[SHIFT NOMENCLATURE], $B1072, Table1[EVIC FIRE]))</f>
        <v/>
      </c>
      <c r="G1072" s="1" t="str">
        <f>IF($A1072&gt;--RIGHT($A$2,LEN($A$2)-8),"",SUMIF(Table1[SHIFT NOMENCLATURE], $B1072, Table1[EKIA]))</f>
        <v/>
      </c>
      <c r="H1072" s="1" t="str">
        <f>IF($A1072&gt;--RIGHT($A$2,LEN($A$2)-8),"",SUMIF(Table1[SHIFT NOMENCLATURE], $B1072, Table1[EWIA]))</f>
        <v/>
      </c>
      <c r="I1072" s="1" t="str">
        <f>IF($A1072&gt;--RIGHT($A$2,LEN($A$2)-8),"",SUMIF(Table1[SHIFT NOMENCLATURE], $B1072, Table1[EPW]))</f>
        <v/>
      </c>
      <c r="J1072" s="1" t="str">
        <f>IF($A1072&gt;--RIGHT($A$2,LEN($A$2)-8),"",SUMIF(Table1[SHIFT NOMENCLATURE], $B1072, Table1[FVIC KILL]))</f>
        <v/>
      </c>
      <c r="K1072" s="1" t="str">
        <f>IF($A1072&gt;--RIGHT($A$2,LEN($A$2)-8),"",SUMIF(Table1[SHIFT NOMENCLATURE], $B1072, Table1[FVIC MOB]))</f>
        <v/>
      </c>
      <c r="L1072" s="1" t="str">
        <f>IF($A1072&gt;--RIGHT($A$2,LEN($A$2)-8),"",SUMIF(Table1[SHIFT NOMENCLATURE], $B1072, Table1[FVIC FIRE]))</f>
        <v/>
      </c>
      <c r="M1072" s="1" t="str">
        <f>IF($A1072&gt;--RIGHT($A$2,LEN($A$2)-8),"",SUMIF(Table1[SHIFT NOMENCLATURE], $B1072, Table1[FKIA]))</f>
        <v/>
      </c>
      <c r="N1072" s="1" t="str">
        <f>IF($A1072&gt;--RIGHT($A$2,LEN($A$2)-8),"",SUMIF(Table1[SHIFT NOMENCLATURE], $B1072, Table1[FWIA]))</f>
        <v/>
      </c>
      <c r="O1072" s="1" t="str">
        <f>IF($A1072&gt;--RIGHT($A$2,LEN($A$2)-8),"",SUMIF(Table1[SHIFT NOMENCLATURE], $B1072, Table1[DUSTWUN]))</f>
        <v/>
      </c>
    </row>
    <row r="1073" spans="1:15" x14ac:dyDescent="0.25">
      <c r="A1073" s="1" t="str">
        <f t="shared" si="32"/>
        <v/>
      </c>
      <c r="B1073" t="str">
        <f t="shared" si="33"/>
        <v/>
      </c>
      <c r="C1073" s="1" t="str">
        <f>IF($A1073&gt;--RIGHT($A$2,LEN($A$2)-8),"",COUNTIF(Table1[SHIFT NOMENCLATURE],$B1073))</f>
        <v/>
      </c>
      <c r="D1073" s="1" t="str">
        <f>IF($A1073&gt;--RIGHT($A$2,LEN($A$2)-8),"",SUMIF(Table1[SHIFT NOMENCLATURE], $B1073, Table1[EVIC KILL]))</f>
        <v/>
      </c>
      <c r="E1073" s="1" t="str">
        <f>IF($A1073&gt;--RIGHT($A$2,LEN($A$2)-8),"",SUMIF(Table1[SHIFT NOMENCLATURE], $B1073, Table1[EVIC MOB]))</f>
        <v/>
      </c>
      <c r="F1073" s="1" t="str">
        <f>IF($A1073&gt;--RIGHT($A$2,LEN($A$2)-8),"",SUMIF(Table1[SHIFT NOMENCLATURE], $B1073, Table1[EVIC FIRE]))</f>
        <v/>
      </c>
      <c r="G1073" s="1" t="str">
        <f>IF($A1073&gt;--RIGHT($A$2,LEN($A$2)-8),"",SUMIF(Table1[SHIFT NOMENCLATURE], $B1073, Table1[EKIA]))</f>
        <v/>
      </c>
      <c r="H1073" s="1" t="str">
        <f>IF($A1073&gt;--RIGHT($A$2,LEN($A$2)-8),"",SUMIF(Table1[SHIFT NOMENCLATURE], $B1073, Table1[EWIA]))</f>
        <v/>
      </c>
      <c r="I1073" s="1" t="str">
        <f>IF($A1073&gt;--RIGHT($A$2,LEN($A$2)-8),"",SUMIF(Table1[SHIFT NOMENCLATURE], $B1073, Table1[EPW]))</f>
        <v/>
      </c>
      <c r="J1073" s="1" t="str">
        <f>IF($A1073&gt;--RIGHT($A$2,LEN($A$2)-8),"",SUMIF(Table1[SHIFT NOMENCLATURE], $B1073, Table1[FVIC KILL]))</f>
        <v/>
      </c>
      <c r="K1073" s="1" t="str">
        <f>IF($A1073&gt;--RIGHT($A$2,LEN($A$2)-8),"",SUMIF(Table1[SHIFT NOMENCLATURE], $B1073, Table1[FVIC MOB]))</f>
        <v/>
      </c>
      <c r="L1073" s="1" t="str">
        <f>IF($A1073&gt;--RIGHT($A$2,LEN($A$2)-8),"",SUMIF(Table1[SHIFT NOMENCLATURE], $B1073, Table1[FVIC FIRE]))</f>
        <v/>
      </c>
      <c r="M1073" s="1" t="str">
        <f>IF($A1073&gt;--RIGHT($A$2,LEN($A$2)-8),"",SUMIF(Table1[SHIFT NOMENCLATURE], $B1073, Table1[FKIA]))</f>
        <v/>
      </c>
      <c r="N1073" s="1" t="str">
        <f>IF($A1073&gt;--RIGHT($A$2,LEN($A$2)-8),"",SUMIF(Table1[SHIFT NOMENCLATURE], $B1073, Table1[FWIA]))</f>
        <v/>
      </c>
      <c r="O1073" s="1" t="str">
        <f>IF($A1073&gt;--RIGHT($A$2,LEN($A$2)-8),"",SUMIF(Table1[SHIFT NOMENCLATURE], $B1073, Table1[DUSTWUN]))</f>
        <v/>
      </c>
    </row>
    <row r="1074" spans="1:15" x14ac:dyDescent="0.25">
      <c r="A1074" s="1" t="str">
        <f t="shared" si="32"/>
        <v/>
      </c>
      <c r="B1074" t="str">
        <f t="shared" si="33"/>
        <v/>
      </c>
      <c r="C1074" s="1" t="str">
        <f>IF($A1074&gt;--RIGHT($A$2,LEN($A$2)-8),"",COUNTIF(Table1[SHIFT NOMENCLATURE],$B1074))</f>
        <v/>
      </c>
      <c r="D1074" s="1" t="str">
        <f>IF($A1074&gt;--RIGHT($A$2,LEN($A$2)-8),"",SUMIF(Table1[SHIFT NOMENCLATURE], $B1074, Table1[EVIC KILL]))</f>
        <v/>
      </c>
      <c r="E1074" s="1" t="str">
        <f>IF($A1074&gt;--RIGHT($A$2,LEN($A$2)-8),"",SUMIF(Table1[SHIFT NOMENCLATURE], $B1074, Table1[EVIC MOB]))</f>
        <v/>
      </c>
      <c r="F1074" s="1" t="str">
        <f>IF($A1074&gt;--RIGHT($A$2,LEN($A$2)-8),"",SUMIF(Table1[SHIFT NOMENCLATURE], $B1074, Table1[EVIC FIRE]))</f>
        <v/>
      </c>
      <c r="G1074" s="1" t="str">
        <f>IF($A1074&gt;--RIGHT($A$2,LEN($A$2)-8),"",SUMIF(Table1[SHIFT NOMENCLATURE], $B1074, Table1[EKIA]))</f>
        <v/>
      </c>
      <c r="H1074" s="1" t="str">
        <f>IF($A1074&gt;--RIGHT($A$2,LEN($A$2)-8),"",SUMIF(Table1[SHIFT NOMENCLATURE], $B1074, Table1[EWIA]))</f>
        <v/>
      </c>
      <c r="I1074" s="1" t="str">
        <f>IF($A1074&gt;--RIGHT($A$2,LEN($A$2)-8),"",SUMIF(Table1[SHIFT NOMENCLATURE], $B1074, Table1[EPW]))</f>
        <v/>
      </c>
      <c r="J1074" s="1" t="str">
        <f>IF($A1074&gt;--RIGHT($A$2,LEN($A$2)-8),"",SUMIF(Table1[SHIFT NOMENCLATURE], $B1074, Table1[FVIC KILL]))</f>
        <v/>
      </c>
      <c r="K1074" s="1" t="str">
        <f>IF($A1074&gt;--RIGHT($A$2,LEN($A$2)-8),"",SUMIF(Table1[SHIFT NOMENCLATURE], $B1074, Table1[FVIC MOB]))</f>
        <v/>
      </c>
      <c r="L1074" s="1" t="str">
        <f>IF($A1074&gt;--RIGHT($A$2,LEN($A$2)-8),"",SUMIF(Table1[SHIFT NOMENCLATURE], $B1074, Table1[FVIC FIRE]))</f>
        <v/>
      </c>
      <c r="M1074" s="1" t="str">
        <f>IF($A1074&gt;--RIGHT($A$2,LEN($A$2)-8),"",SUMIF(Table1[SHIFT NOMENCLATURE], $B1074, Table1[FKIA]))</f>
        <v/>
      </c>
      <c r="N1074" s="1" t="str">
        <f>IF($A1074&gt;--RIGHT($A$2,LEN($A$2)-8),"",SUMIF(Table1[SHIFT NOMENCLATURE], $B1074, Table1[FWIA]))</f>
        <v/>
      </c>
      <c r="O1074" s="1" t="str">
        <f>IF($A1074&gt;--RIGHT($A$2,LEN($A$2)-8),"",SUMIF(Table1[SHIFT NOMENCLATURE], $B1074, Table1[DUSTWUN]))</f>
        <v/>
      </c>
    </row>
    <row r="1075" spans="1:15" x14ac:dyDescent="0.25">
      <c r="A1075" s="1" t="str">
        <f t="shared" si="32"/>
        <v/>
      </c>
      <c r="B1075" t="str">
        <f t="shared" si="33"/>
        <v/>
      </c>
      <c r="C1075" s="1" t="str">
        <f>IF($A1075&gt;--RIGHT($A$2,LEN($A$2)-8),"",COUNTIF(Table1[SHIFT NOMENCLATURE],$B1075))</f>
        <v/>
      </c>
      <c r="D1075" s="1" t="str">
        <f>IF($A1075&gt;--RIGHT($A$2,LEN($A$2)-8),"",SUMIF(Table1[SHIFT NOMENCLATURE], $B1075, Table1[EVIC KILL]))</f>
        <v/>
      </c>
      <c r="E1075" s="1" t="str">
        <f>IF($A1075&gt;--RIGHT($A$2,LEN($A$2)-8),"",SUMIF(Table1[SHIFT NOMENCLATURE], $B1075, Table1[EVIC MOB]))</f>
        <v/>
      </c>
      <c r="F1075" s="1" t="str">
        <f>IF($A1075&gt;--RIGHT($A$2,LEN($A$2)-8),"",SUMIF(Table1[SHIFT NOMENCLATURE], $B1075, Table1[EVIC FIRE]))</f>
        <v/>
      </c>
      <c r="G1075" s="1" t="str">
        <f>IF($A1075&gt;--RIGHT($A$2,LEN($A$2)-8),"",SUMIF(Table1[SHIFT NOMENCLATURE], $B1075, Table1[EKIA]))</f>
        <v/>
      </c>
      <c r="H1075" s="1" t="str">
        <f>IF($A1075&gt;--RIGHT($A$2,LEN($A$2)-8),"",SUMIF(Table1[SHIFT NOMENCLATURE], $B1075, Table1[EWIA]))</f>
        <v/>
      </c>
      <c r="I1075" s="1" t="str">
        <f>IF($A1075&gt;--RIGHT($A$2,LEN($A$2)-8),"",SUMIF(Table1[SHIFT NOMENCLATURE], $B1075, Table1[EPW]))</f>
        <v/>
      </c>
      <c r="J1075" s="1" t="str">
        <f>IF($A1075&gt;--RIGHT($A$2,LEN($A$2)-8),"",SUMIF(Table1[SHIFT NOMENCLATURE], $B1075, Table1[FVIC KILL]))</f>
        <v/>
      </c>
      <c r="K1075" s="1" t="str">
        <f>IF($A1075&gt;--RIGHT($A$2,LEN($A$2)-8),"",SUMIF(Table1[SHIFT NOMENCLATURE], $B1075, Table1[FVIC MOB]))</f>
        <v/>
      </c>
      <c r="L1075" s="1" t="str">
        <f>IF($A1075&gt;--RIGHT($A$2,LEN($A$2)-8),"",SUMIF(Table1[SHIFT NOMENCLATURE], $B1075, Table1[FVIC FIRE]))</f>
        <v/>
      </c>
      <c r="M1075" s="1" t="str">
        <f>IF($A1075&gt;--RIGHT($A$2,LEN($A$2)-8),"",SUMIF(Table1[SHIFT NOMENCLATURE], $B1075, Table1[FKIA]))</f>
        <v/>
      </c>
      <c r="N1075" s="1" t="str">
        <f>IF($A1075&gt;--RIGHT($A$2,LEN($A$2)-8),"",SUMIF(Table1[SHIFT NOMENCLATURE], $B1075, Table1[FWIA]))</f>
        <v/>
      </c>
      <c r="O1075" s="1" t="str">
        <f>IF($A1075&gt;--RIGHT($A$2,LEN($A$2)-8),"",SUMIF(Table1[SHIFT NOMENCLATURE], $B1075, Table1[DUSTWUN]))</f>
        <v/>
      </c>
    </row>
    <row r="1076" spans="1:15" x14ac:dyDescent="0.25">
      <c r="A1076" s="1" t="str">
        <f t="shared" si="32"/>
        <v/>
      </c>
      <c r="B1076" t="str">
        <f t="shared" si="33"/>
        <v/>
      </c>
      <c r="C1076" s="1" t="str">
        <f>IF($A1076&gt;--RIGHT($A$2,LEN($A$2)-8),"",COUNTIF(Table1[SHIFT NOMENCLATURE],$B1076))</f>
        <v/>
      </c>
      <c r="D1076" s="1" t="str">
        <f>IF($A1076&gt;--RIGHT($A$2,LEN($A$2)-8),"",SUMIF(Table1[SHIFT NOMENCLATURE], $B1076, Table1[EVIC KILL]))</f>
        <v/>
      </c>
      <c r="E1076" s="1" t="str">
        <f>IF($A1076&gt;--RIGHT($A$2,LEN($A$2)-8),"",SUMIF(Table1[SHIFT NOMENCLATURE], $B1076, Table1[EVIC MOB]))</f>
        <v/>
      </c>
      <c r="F1076" s="1" t="str">
        <f>IF($A1076&gt;--RIGHT($A$2,LEN($A$2)-8),"",SUMIF(Table1[SHIFT NOMENCLATURE], $B1076, Table1[EVIC FIRE]))</f>
        <v/>
      </c>
      <c r="G1076" s="1" t="str">
        <f>IF($A1076&gt;--RIGHT($A$2,LEN($A$2)-8),"",SUMIF(Table1[SHIFT NOMENCLATURE], $B1076, Table1[EKIA]))</f>
        <v/>
      </c>
      <c r="H1076" s="1" t="str">
        <f>IF($A1076&gt;--RIGHT($A$2,LEN($A$2)-8),"",SUMIF(Table1[SHIFT NOMENCLATURE], $B1076, Table1[EWIA]))</f>
        <v/>
      </c>
      <c r="I1076" s="1" t="str">
        <f>IF($A1076&gt;--RIGHT($A$2,LEN($A$2)-8),"",SUMIF(Table1[SHIFT NOMENCLATURE], $B1076, Table1[EPW]))</f>
        <v/>
      </c>
      <c r="J1076" s="1" t="str">
        <f>IF($A1076&gt;--RIGHT($A$2,LEN($A$2)-8),"",SUMIF(Table1[SHIFT NOMENCLATURE], $B1076, Table1[FVIC KILL]))</f>
        <v/>
      </c>
      <c r="K1076" s="1" t="str">
        <f>IF($A1076&gt;--RIGHT($A$2,LEN($A$2)-8),"",SUMIF(Table1[SHIFT NOMENCLATURE], $B1076, Table1[FVIC MOB]))</f>
        <v/>
      </c>
      <c r="L1076" s="1" t="str">
        <f>IF($A1076&gt;--RIGHT($A$2,LEN($A$2)-8),"",SUMIF(Table1[SHIFT NOMENCLATURE], $B1076, Table1[FVIC FIRE]))</f>
        <v/>
      </c>
      <c r="M1076" s="1" t="str">
        <f>IF($A1076&gt;--RIGHT($A$2,LEN($A$2)-8),"",SUMIF(Table1[SHIFT NOMENCLATURE], $B1076, Table1[FKIA]))</f>
        <v/>
      </c>
      <c r="N1076" s="1" t="str">
        <f>IF($A1076&gt;--RIGHT($A$2,LEN($A$2)-8),"",SUMIF(Table1[SHIFT NOMENCLATURE], $B1076, Table1[FWIA]))</f>
        <v/>
      </c>
      <c r="O1076" s="1" t="str">
        <f>IF($A1076&gt;--RIGHT($A$2,LEN($A$2)-8),"",SUMIF(Table1[SHIFT NOMENCLATURE], $B1076, Table1[DUSTWUN]))</f>
        <v/>
      </c>
    </row>
    <row r="1077" spans="1:15" x14ac:dyDescent="0.25">
      <c r="A1077" s="1" t="str">
        <f t="shared" si="32"/>
        <v/>
      </c>
      <c r="B1077" t="str">
        <f t="shared" si="33"/>
        <v/>
      </c>
      <c r="C1077" s="1" t="str">
        <f>IF($A1077&gt;--RIGHT($A$2,LEN($A$2)-8),"",COUNTIF(Table1[SHIFT NOMENCLATURE],$B1077))</f>
        <v/>
      </c>
      <c r="D1077" s="1" t="str">
        <f>IF($A1077&gt;--RIGHT($A$2,LEN($A$2)-8),"",SUMIF(Table1[SHIFT NOMENCLATURE], $B1077, Table1[EVIC KILL]))</f>
        <v/>
      </c>
      <c r="E1077" s="1" t="str">
        <f>IF($A1077&gt;--RIGHT($A$2,LEN($A$2)-8),"",SUMIF(Table1[SHIFT NOMENCLATURE], $B1077, Table1[EVIC MOB]))</f>
        <v/>
      </c>
      <c r="F1077" s="1" t="str">
        <f>IF($A1077&gt;--RIGHT($A$2,LEN($A$2)-8),"",SUMIF(Table1[SHIFT NOMENCLATURE], $B1077, Table1[EVIC FIRE]))</f>
        <v/>
      </c>
      <c r="G1077" s="1" t="str">
        <f>IF($A1077&gt;--RIGHT($A$2,LEN($A$2)-8),"",SUMIF(Table1[SHIFT NOMENCLATURE], $B1077, Table1[EKIA]))</f>
        <v/>
      </c>
      <c r="H1077" s="1" t="str">
        <f>IF($A1077&gt;--RIGHT($A$2,LEN($A$2)-8),"",SUMIF(Table1[SHIFT NOMENCLATURE], $B1077, Table1[EWIA]))</f>
        <v/>
      </c>
      <c r="I1077" s="1" t="str">
        <f>IF($A1077&gt;--RIGHT($A$2,LEN($A$2)-8),"",SUMIF(Table1[SHIFT NOMENCLATURE], $B1077, Table1[EPW]))</f>
        <v/>
      </c>
      <c r="J1077" s="1" t="str">
        <f>IF($A1077&gt;--RIGHT($A$2,LEN($A$2)-8),"",SUMIF(Table1[SHIFT NOMENCLATURE], $B1077, Table1[FVIC KILL]))</f>
        <v/>
      </c>
      <c r="K1077" s="1" t="str">
        <f>IF($A1077&gt;--RIGHT($A$2,LEN($A$2)-8),"",SUMIF(Table1[SHIFT NOMENCLATURE], $B1077, Table1[FVIC MOB]))</f>
        <v/>
      </c>
      <c r="L1077" s="1" t="str">
        <f>IF($A1077&gt;--RIGHT($A$2,LEN($A$2)-8),"",SUMIF(Table1[SHIFT NOMENCLATURE], $B1077, Table1[FVIC FIRE]))</f>
        <v/>
      </c>
      <c r="M1077" s="1" t="str">
        <f>IF($A1077&gt;--RIGHT($A$2,LEN($A$2)-8),"",SUMIF(Table1[SHIFT NOMENCLATURE], $B1077, Table1[FKIA]))</f>
        <v/>
      </c>
      <c r="N1077" s="1" t="str">
        <f>IF($A1077&gt;--RIGHT($A$2,LEN($A$2)-8),"",SUMIF(Table1[SHIFT NOMENCLATURE], $B1077, Table1[FWIA]))</f>
        <v/>
      </c>
      <c r="O1077" s="1" t="str">
        <f>IF($A1077&gt;--RIGHT($A$2,LEN($A$2)-8),"",SUMIF(Table1[SHIFT NOMENCLATURE], $B1077, Table1[DUSTWUN]))</f>
        <v/>
      </c>
    </row>
    <row r="1078" spans="1:15" x14ac:dyDescent="0.25">
      <c r="A1078" s="1" t="str">
        <f t="shared" si="32"/>
        <v/>
      </c>
      <c r="B1078" t="str">
        <f t="shared" si="33"/>
        <v/>
      </c>
      <c r="C1078" s="1" t="str">
        <f>IF($A1078&gt;--RIGHT($A$2,LEN($A$2)-8),"",COUNTIF(Table1[SHIFT NOMENCLATURE],$B1078))</f>
        <v/>
      </c>
      <c r="D1078" s="1" t="str">
        <f>IF($A1078&gt;--RIGHT($A$2,LEN($A$2)-8),"",SUMIF(Table1[SHIFT NOMENCLATURE], $B1078, Table1[EVIC KILL]))</f>
        <v/>
      </c>
      <c r="E1078" s="1" t="str">
        <f>IF($A1078&gt;--RIGHT($A$2,LEN($A$2)-8),"",SUMIF(Table1[SHIFT NOMENCLATURE], $B1078, Table1[EVIC MOB]))</f>
        <v/>
      </c>
      <c r="F1078" s="1" t="str">
        <f>IF($A1078&gt;--RIGHT($A$2,LEN($A$2)-8),"",SUMIF(Table1[SHIFT NOMENCLATURE], $B1078, Table1[EVIC FIRE]))</f>
        <v/>
      </c>
      <c r="G1078" s="1" t="str">
        <f>IF($A1078&gt;--RIGHT($A$2,LEN($A$2)-8),"",SUMIF(Table1[SHIFT NOMENCLATURE], $B1078, Table1[EKIA]))</f>
        <v/>
      </c>
      <c r="H1078" s="1" t="str">
        <f>IF($A1078&gt;--RIGHT($A$2,LEN($A$2)-8),"",SUMIF(Table1[SHIFT NOMENCLATURE], $B1078, Table1[EWIA]))</f>
        <v/>
      </c>
      <c r="I1078" s="1" t="str">
        <f>IF($A1078&gt;--RIGHT($A$2,LEN($A$2)-8),"",SUMIF(Table1[SHIFT NOMENCLATURE], $B1078, Table1[EPW]))</f>
        <v/>
      </c>
      <c r="J1078" s="1" t="str">
        <f>IF($A1078&gt;--RIGHT($A$2,LEN($A$2)-8),"",SUMIF(Table1[SHIFT NOMENCLATURE], $B1078, Table1[FVIC KILL]))</f>
        <v/>
      </c>
      <c r="K1078" s="1" t="str">
        <f>IF($A1078&gt;--RIGHT($A$2,LEN($A$2)-8),"",SUMIF(Table1[SHIFT NOMENCLATURE], $B1078, Table1[FVIC MOB]))</f>
        <v/>
      </c>
      <c r="L1078" s="1" t="str">
        <f>IF($A1078&gt;--RIGHT($A$2,LEN($A$2)-8),"",SUMIF(Table1[SHIFT NOMENCLATURE], $B1078, Table1[FVIC FIRE]))</f>
        <v/>
      </c>
      <c r="M1078" s="1" t="str">
        <f>IF($A1078&gt;--RIGHT($A$2,LEN($A$2)-8),"",SUMIF(Table1[SHIFT NOMENCLATURE], $B1078, Table1[FKIA]))</f>
        <v/>
      </c>
      <c r="N1078" s="1" t="str">
        <f>IF($A1078&gt;--RIGHT($A$2,LEN($A$2)-8),"",SUMIF(Table1[SHIFT NOMENCLATURE], $B1078, Table1[FWIA]))</f>
        <v/>
      </c>
      <c r="O1078" s="1" t="str">
        <f>IF($A1078&gt;--RIGHT($A$2,LEN($A$2)-8),"",SUMIF(Table1[SHIFT NOMENCLATURE], $B1078, Table1[DUSTWUN]))</f>
        <v/>
      </c>
    </row>
    <row r="1079" spans="1:15" x14ac:dyDescent="0.25">
      <c r="A1079" s="1" t="str">
        <f t="shared" si="32"/>
        <v/>
      </c>
      <c r="B1079" t="str">
        <f t="shared" si="33"/>
        <v/>
      </c>
      <c r="C1079" s="1" t="str">
        <f>IF($A1079&gt;--RIGHT($A$2,LEN($A$2)-8),"",COUNTIF(Table1[SHIFT NOMENCLATURE],$B1079))</f>
        <v/>
      </c>
      <c r="D1079" s="1" t="str">
        <f>IF($A1079&gt;--RIGHT($A$2,LEN($A$2)-8),"",SUMIF(Table1[SHIFT NOMENCLATURE], $B1079, Table1[EVIC KILL]))</f>
        <v/>
      </c>
      <c r="E1079" s="1" t="str">
        <f>IF($A1079&gt;--RIGHT($A$2,LEN($A$2)-8),"",SUMIF(Table1[SHIFT NOMENCLATURE], $B1079, Table1[EVIC MOB]))</f>
        <v/>
      </c>
      <c r="F1079" s="1" t="str">
        <f>IF($A1079&gt;--RIGHT($A$2,LEN($A$2)-8),"",SUMIF(Table1[SHIFT NOMENCLATURE], $B1079, Table1[EVIC FIRE]))</f>
        <v/>
      </c>
      <c r="G1079" s="1" t="str">
        <f>IF($A1079&gt;--RIGHT($A$2,LEN($A$2)-8),"",SUMIF(Table1[SHIFT NOMENCLATURE], $B1079, Table1[EKIA]))</f>
        <v/>
      </c>
      <c r="H1079" s="1" t="str">
        <f>IF($A1079&gt;--RIGHT($A$2,LEN($A$2)-8),"",SUMIF(Table1[SHIFT NOMENCLATURE], $B1079, Table1[EWIA]))</f>
        <v/>
      </c>
      <c r="I1079" s="1" t="str">
        <f>IF($A1079&gt;--RIGHT($A$2,LEN($A$2)-8),"",SUMIF(Table1[SHIFT NOMENCLATURE], $B1079, Table1[EPW]))</f>
        <v/>
      </c>
      <c r="J1079" s="1" t="str">
        <f>IF($A1079&gt;--RIGHT($A$2,LEN($A$2)-8),"",SUMIF(Table1[SHIFT NOMENCLATURE], $B1079, Table1[FVIC KILL]))</f>
        <v/>
      </c>
      <c r="K1079" s="1" t="str">
        <f>IF($A1079&gt;--RIGHT($A$2,LEN($A$2)-8),"",SUMIF(Table1[SHIFT NOMENCLATURE], $B1079, Table1[FVIC MOB]))</f>
        <v/>
      </c>
      <c r="L1079" s="1" t="str">
        <f>IF($A1079&gt;--RIGHT($A$2,LEN($A$2)-8),"",SUMIF(Table1[SHIFT NOMENCLATURE], $B1079, Table1[FVIC FIRE]))</f>
        <v/>
      </c>
      <c r="M1079" s="1" t="str">
        <f>IF($A1079&gt;--RIGHT($A$2,LEN($A$2)-8),"",SUMIF(Table1[SHIFT NOMENCLATURE], $B1079, Table1[FKIA]))</f>
        <v/>
      </c>
      <c r="N1079" s="1" t="str">
        <f>IF($A1079&gt;--RIGHT($A$2,LEN($A$2)-8),"",SUMIF(Table1[SHIFT NOMENCLATURE], $B1079, Table1[FWIA]))</f>
        <v/>
      </c>
      <c r="O1079" s="1" t="str">
        <f>IF($A1079&gt;--RIGHT($A$2,LEN($A$2)-8),"",SUMIF(Table1[SHIFT NOMENCLATURE], $B1079, Table1[DUSTWUN]))</f>
        <v/>
      </c>
    </row>
    <row r="1080" spans="1:15" x14ac:dyDescent="0.25">
      <c r="A1080" s="1" t="str">
        <f t="shared" si="32"/>
        <v/>
      </c>
      <c r="B1080" t="str">
        <f t="shared" si="33"/>
        <v/>
      </c>
      <c r="C1080" s="1" t="str">
        <f>IF($A1080&gt;--RIGHT($A$2,LEN($A$2)-8),"",COUNTIF(Table1[SHIFT NOMENCLATURE],$B1080))</f>
        <v/>
      </c>
      <c r="D1080" s="1" t="str">
        <f>IF($A1080&gt;--RIGHT($A$2,LEN($A$2)-8),"",SUMIF(Table1[SHIFT NOMENCLATURE], $B1080, Table1[EVIC KILL]))</f>
        <v/>
      </c>
      <c r="E1080" s="1" t="str">
        <f>IF($A1080&gt;--RIGHT($A$2,LEN($A$2)-8),"",SUMIF(Table1[SHIFT NOMENCLATURE], $B1080, Table1[EVIC MOB]))</f>
        <v/>
      </c>
      <c r="F1080" s="1" t="str">
        <f>IF($A1080&gt;--RIGHT($A$2,LEN($A$2)-8),"",SUMIF(Table1[SHIFT NOMENCLATURE], $B1080, Table1[EVIC FIRE]))</f>
        <v/>
      </c>
      <c r="G1080" s="1" t="str">
        <f>IF($A1080&gt;--RIGHT($A$2,LEN($A$2)-8),"",SUMIF(Table1[SHIFT NOMENCLATURE], $B1080, Table1[EKIA]))</f>
        <v/>
      </c>
      <c r="H1080" s="1" t="str">
        <f>IF($A1080&gt;--RIGHT($A$2,LEN($A$2)-8),"",SUMIF(Table1[SHIFT NOMENCLATURE], $B1080, Table1[EWIA]))</f>
        <v/>
      </c>
      <c r="I1080" s="1" t="str">
        <f>IF($A1080&gt;--RIGHT($A$2,LEN($A$2)-8),"",SUMIF(Table1[SHIFT NOMENCLATURE], $B1080, Table1[EPW]))</f>
        <v/>
      </c>
      <c r="J1080" s="1" t="str">
        <f>IF($A1080&gt;--RIGHT($A$2,LEN($A$2)-8),"",SUMIF(Table1[SHIFT NOMENCLATURE], $B1080, Table1[FVIC KILL]))</f>
        <v/>
      </c>
      <c r="K1080" s="1" t="str">
        <f>IF($A1080&gt;--RIGHT($A$2,LEN($A$2)-8),"",SUMIF(Table1[SHIFT NOMENCLATURE], $B1080, Table1[FVIC MOB]))</f>
        <v/>
      </c>
      <c r="L1080" s="1" t="str">
        <f>IF($A1080&gt;--RIGHT($A$2,LEN($A$2)-8),"",SUMIF(Table1[SHIFT NOMENCLATURE], $B1080, Table1[FVIC FIRE]))</f>
        <v/>
      </c>
      <c r="M1080" s="1" t="str">
        <f>IF($A1080&gt;--RIGHT($A$2,LEN($A$2)-8),"",SUMIF(Table1[SHIFT NOMENCLATURE], $B1080, Table1[FKIA]))</f>
        <v/>
      </c>
      <c r="N1080" s="1" t="str">
        <f>IF($A1080&gt;--RIGHT($A$2,LEN($A$2)-8),"",SUMIF(Table1[SHIFT NOMENCLATURE], $B1080, Table1[FWIA]))</f>
        <v/>
      </c>
      <c r="O1080" s="1" t="str">
        <f>IF($A1080&gt;--RIGHT($A$2,LEN($A$2)-8),"",SUMIF(Table1[SHIFT NOMENCLATURE], $B1080, Table1[DUSTWUN]))</f>
        <v/>
      </c>
    </row>
    <row r="1081" spans="1:15" x14ac:dyDescent="0.25">
      <c r="A1081" s="1" t="str">
        <f t="shared" si="32"/>
        <v/>
      </c>
      <c r="B1081" t="str">
        <f t="shared" si="33"/>
        <v/>
      </c>
      <c r="C1081" s="1" t="str">
        <f>IF($A1081&gt;--RIGHT($A$2,LEN($A$2)-8),"",COUNTIF(Table1[SHIFT NOMENCLATURE],$B1081))</f>
        <v/>
      </c>
      <c r="D1081" s="1" t="str">
        <f>IF($A1081&gt;--RIGHT($A$2,LEN($A$2)-8),"",SUMIF(Table1[SHIFT NOMENCLATURE], $B1081, Table1[EVIC KILL]))</f>
        <v/>
      </c>
      <c r="E1081" s="1" t="str">
        <f>IF($A1081&gt;--RIGHT($A$2,LEN($A$2)-8),"",SUMIF(Table1[SHIFT NOMENCLATURE], $B1081, Table1[EVIC MOB]))</f>
        <v/>
      </c>
      <c r="F1081" s="1" t="str">
        <f>IF($A1081&gt;--RIGHT($A$2,LEN($A$2)-8),"",SUMIF(Table1[SHIFT NOMENCLATURE], $B1081, Table1[EVIC FIRE]))</f>
        <v/>
      </c>
      <c r="G1081" s="1" t="str">
        <f>IF($A1081&gt;--RIGHT($A$2,LEN($A$2)-8),"",SUMIF(Table1[SHIFT NOMENCLATURE], $B1081, Table1[EKIA]))</f>
        <v/>
      </c>
      <c r="H1081" s="1" t="str">
        <f>IF($A1081&gt;--RIGHT($A$2,LEN($A$2)-8),"",SUMIF(Table1[SHIFT NOMENCLATURE], $B1081, Table1[EWIA]))</f>
        <v/>
      </c>
      <c r="I1081" s="1" t="str">
        <f>IF($A1081&gt;--RIGHT($A$2,LEN($A$2)-8),"",SUMIF(Table1[SHIFT NOMENCLATURE], $B1081, Table1[EPW]))</f>
        <v/>
      </c>
      <c r="J1081" s="1" t="str">
        <f>IF($A1081&gt;--RIGHT($A$2,LEN($A$2)-8),"",SUMIF(Table1[SHIFT NOMENCLATURE], $B1081, Table1[FVIC KILL]))</f>
        <v/>
      </c>
      <c r="K1081" s="1" t="str">
        <f>IF($A1081&gt;--RIGHT($A$2,LEN($A$2)-8),"",SUMIF(Table1[SHIFT NOMENCLATURE], $B1081, Table1[FVIC MOB]))</f>
        <v/>
      </c>
      <c r="L1081" s="1" t="str">
        <f>IF($A1081&gt;--RIGHT($A$2,LEN($A$2)-8),"",SUMIF(Table1[SHIFT NOMENCLATURE], $B1081, Table1[FVIC FIRE]))</f>
        <v/>
      </c>
      <c r="M1081" s="1" t="str">
        <f>IF($A1081&gt;--RIGHT($A$2,LEN($A$2)-8),"",SUMIF(Table1[SHIFT NOMENCLATURE], $B1081, Table1[FKIA]))</f>
        <v/>
      </c>
      <c r="N1081" s="1" t="str">
        <f>IF($A1081&gt;--RIGHT($A$2,LEN($A$2)-8),"",SUMIF(Table1[SHIFT NOMENCLATURE], $B1081, Table1[FWIA]))</f>
        <v/>
      </c>
      <c r="O1081" s="1" t="str">
        <f>IF($A1081&gt;--RIGHT($A$2,LEN($A$2)-8),"",SUMIF(Table1[SHIFT NOMENCLATURE], $B1081, Table1[DUSTWUN]))</f>
        <v/>
      </c>
    </row>
    <row r="1082" spans="1:15" x14ac:dyDescent="0.25">
      <c r="A1082" s="1" t="str">
        <f t="shared" si="32"/>
        <v/>
      </c>
      <c r="B1082" t="str">
        <f t="shared" si="33"/>
        <v/>
      </c>
      <c r="C1082" s="1" t="str">
        <f>IF($A1082&gt;--RIGHT($A$2,LEN($A$2)-8),"",COUNTIF(Table1[SHIFT NOMENCLATURE],$B1082))</f>
        <v/>
      </c>
      <c r="D1082" s="1" t="str">
        <f>IF($A1082&gt;--RIGHT($A$2,LEN($A$2)-8),"",SUMIF(Table1[SHIFT NOMENCLATURE], $B1082, Table1[EVIC KILL]))</f>
        <v/>
      </c>
      <c r="E1082" s="1" t="str">
        <f>IF($A1082&gt;--RIGHT($A$2,LEN($A$2)-8),"",SUMIF(Table1[SHIFT NOMENCLATURE], $B1082, Table1[EVIC MOB]))</f>
        <v/>
      </c>
      <c r="F1082" s="1" t="str">
        <f>IF($A1082&gt;--RIGHT($A$2,LEN($A$2)-8),"",SUMIF(Table1[SHIFT NOMENCLATURE], $B1082, Table1[EVIC FIRE]))</f>
        <v/>
      </c>
      <c r="G1082" s="1" t="str">
        <f>IF($A1082&gt;--RIGHT($A$2,LEN($A$2)-8),"",SUMIF(Table1[SHIFT NOMENCLATURE], $B1082, Table1[EKIA]))</f>
        <v/>
      </c>
      <c r="H1082" s="1" t="str">
        <f>IF($A1082&gt;--RIGHT($A$2,LEN($A$2)-8),"",SUMIF(Table1[SHIFT NOMENCLATURE], $B1082, Table1[EWIA]))</f>
        <v/>
      </c>
      <c r="I1082" s="1" t="str">
        <f>IF($A1082&gt;--RIGHT($A$2,LEN($A$2)-8),"",SUMIF(Table1[SHIFT NOMENCLATURE], $B1082, Table1[EPW]))</f>
        <v/>
      </c>
      <c r="J1082" s="1" t="str">
        <f>IF($A1082&gt;--RIGHT($A$2,LEN($A$2)-8),"",SUMIF(Table1[SHIFT NOMENCLATURE], $B1082, Table1[FVIC KILL]))</f>
        <v/>
      </c>
      <c r="K1082" s="1" t="str">
        <f>IF($A1082&gt;--RIGHT($A$2,LEN($A$2)-8),"",SUMIF(Table1[SHIFT NOMENCLATURE], $B1082, Table1[FVIC MOB]))</f>
        <v/>
      </c>
      <c r="L1082" s="1" t="str">
        <f>IF($A1082&gt;--RIGHT($A$2,LEN($A$2)-8),"",SUMIF(Table1[SHIFT NOMENCLATURE], $B1082, Table1[FVIC FIRE]))</f>
        <v/>
      </c>
      <c r="M1082" s="1" t="str">
        <f>IF($A1082&gt;--RIGHT($A$2,LEN($A$2)-8),"",SUMIF(Table1[SHIFT NOMENCLATURE], $B1082, Table1[FKIA]))</f>
        <v/>
      </c>
      <c r="N1082" s="1" t="str">
        <f>IF($A1082&gt;--RIGHT($A$2,LEN($A$2)-8),"",SUMIF(Table1[SHIFT NOMENCLATURE], $B1082, Table1[FWIA]))</f>
        <v/>
      </c>
      <c r="O1082" s="1" t="str">
        <f>IF($A1082&gt;--RIGHT($A$2,LEN($A$2)-8),"",SUMIF(Table1[SHIFT NOMENCLATURE], $B1082, Table1[DUSTWUN]))</f>
        <v/>
      </c>
    </row>
    <row r="1083" spans="1:15" x14ac:dyDescent="0.25">
      <c r="A1083" s="1" t="str">
        <f t="shared" si="32"/>
        <v/>
      </c>
      <c r="B1083" t="str">
        <f t="shared" si="33"/>
        <v/>
      </c>
      <c r="C1083" s="1" t="str">
        <f>IF($A1083&gt;--RIGHT($A$2,LEN($A$2)-8),"",COUNTIF(Table1[SHIFT NOMENCLATURE],$B1083))</f>
        <v/>
      </c>
      <c r="D1083" s="1" t="str">
        <f>IF($A1083&gt;--RIGHT($A$2,LEN($A$2)-8),"",SUMIF(Table1[SHIFT NOMENCLATURE], $B1083, Table1[EVIC KILL]))</f>
        <v/>
      </c>
      <c r="E1083" s="1" t="str">
        <f>IF($A1083&gt;--RIGHT($A$2,LEN($A$2)-8),"",SUMIF(Table1[SHIFT NOMENCLATURE], $B1083, Table1[EVIC MOB]))</f>
        <v/>
      </c>
      <c r="F1083" s="1" t="str">
        <f>IF($A1083&gt;--RIGHT($A$2,LEN($A$2)-8),"",SUMIF(Table1[SHIFT NOMENCLATURE], $B1083, Table1[EVIC FIRE]))</f>
        <v/>
      </c>
      <c r="G1083" s="1" t="str">
        <f>IF($A1083&gt;--RIGHT($A$2,LEN($A$2)-8),"",SUMIF(Table1[SHIFT NOMENCLATURE], $B1083, Table1[EKIA]))</f>
        <v/>
      </c>
      <c r="H1083" s="1" t="str">
        <f>IF($A1083&gt;--RIGHT($A$2,LEN($A$2)-8),"",SUMIF(Table1[SHIFT NOMENCLATURE], $B1083, Table1[EWIA]))</f>
        <v/>
      </c>
      <c r="I1083" s="1" t="str">
        <f>IF($A1083&gt;--RIGHT($A$2,LEN($A$2)-8),"",SUMIF(Table1[SHIFT NOMENCLATURE], $B1083, Table1[EPW]))</f>
        <v/>
      </c>
      <c r="J1083" s="1" t="str">
        <f>IF($A1083&gt;--RIGHT($A$2,LEN($A$2)-8),"",SUMIF(Table1[SHIFT NOMENCLATURE], $B1083, Table1[FVIC KILL]))</f>
        <v/>
      </c>
      <c r="K1083" s="1" t="str">
        <f>IF($A1083&gt;--RIGHT($A$2,LEN($A$2)-8),"",SUMIF(Table1[SHIFT NOMENCLATURE], $B1083, Table1[FVIC MOB]))</f>
        <v/>
      </c>
      <c r="L1083" s="1" t="str">
        <f>IF($A1083&gt;--RIGHT($A$2,LEN($A$2)-8),"",SUMIF(Table1[SHIFT NOMENCLATURE], $B1083, Table1[FVIC FIRE]))</f>
        <v/>
      </c>
      <c r="M1083" s="1" t="str">
        <f>IF($A1083&gt;--RIGHT($A$2,LEN($A$2)-8),"",SUMIF(Table1[SHIFT NOMENCLATURE], $B1083, Table1[FKIA]))</f>
        <v/>
      </c>
      <c r="N1083" s="1" t="str">
        <f>IF($A1083&gt;--RIGHT($A$2,LEN($A$2)-8),"",SUMIF(Table1[SHIFT NOMENCLATURE], $B1083, Table1[FWIA]))</f>
        <v/>
      </c>
      <c r="O1083" s="1" t="str">
        <f>IF($A1083&gt;--RIGHT($A$2,LEN($A$2)-8),"",SUMIF(Table1[SHIFT NOMENCLATURE], $B1083, Table1[DUSTWUN]))</f>
        <v/>
      </c>
    </row>
    <row r="1084" spans="1:15" x14ac:dyDescent="0.25">
      <c r="A1084" s="1" t="str">
        <f t="shared" si="32"/>
        <v/>
      </c>
      <c r="B1084" t="str">
        <f t="shared" si="33"/>
        <v/>
      </c>
      <c r="C1084" s="1" t="str">
        <f>IF($A1084&gt;--RIGHT($A$2,LEN($A$2)-8),"",COUNTIF(Table1[SHIFT NOMENCLATURE],$B1084))</f>
        <v/>
      </c>
      <c r="D1084" s="1" t="str">
        <f>IF($A1084&gt;--RIGHT($A$2,LEN($A$2)-8),"",SUMIF(Table1[SHIFT NOMENCLATURE], $B1084, Table1[EVIC KILL]))</f>
        <v/>
      </c>
      <c r="E1084" s="1" t="str">
        <f>IF($A1084&gt;--RIGHT($A$2,LEN($A$2)-8),"",SUMIF(Table1[SHIFT NOMENCLATURE], $B1084, Table1[EVIC MOB]))</f>
        <v/>
      </c>
      <c r="F1084" s="1" t="str">
        <f>IF($A1084&gt;--RIGHT($A$2,LEN($A$2)-8),"",SUMIF(Table1[SHIFT NOMENCLATURE], $B1084, Table1[EVIC FIRE]))</f>
        <v/>
      </c>
      <c r="G1084" s="1" t="str">
        <f>IF($A1084&gt;--RIGHT($A$2,LEN($A$2)-8),"",SUMIF(Table1[SHIFT NOMENCLATURE], $B1084, Table1[EKIA]))</f>
        <v/>
      </c>
      <c r="H1084" s="1" t="str">
        <f>IF($A1084&gt;--RIGHT($A$2,LEN($A$2)-8),"",SUMIF(Table1[SHIFT NOMENCLATURE], $B1084, Table1[EWIA]))</f>
        <v/>
      </c>
      <c r="I1084" s="1" t="str">
        <f>IF($A1084&gt;--RIGHT($A$2,LEN($A$2)-8),"",SUMIF(Table1[SHIFT NOMENCLATURE], $B1084, Table1[EPW]))</f>
        <v/>
      </c>
      <c r="J1084" s="1" t="str">
        <f>IF($A1084&gt;--RIGHT($A$2,LEN($A$2)-8),"",SUMIF(Table1[SHIFT NOMENCLATURE], $B1084, Table1[FVIC KILL]))</f>
        <v/>
      </c>
      <c r="K1084" s="1" t="str">
        <f>IF($A1084&gt;--RIGHT($A$2,LEN($A$2)-8),"",SUMIF(Table1[SHIFT NOMENCLATURE], $B1084, Table1[FVIC MOB]))</f>
        <v/>
      </c>
      <c r="L1084" s="1" t="str">
        <f>IF($A1084&gt;--RIGHT($A$2,LEN($A$2)-8),"",SUMIF(Table1[SHIFT NOMENCLATURE], $B1084, Table1[FVIC FIRE]))</f>
        <v/>
      </c>
      <c r="M1084" s="1" t="str">
        <f>IF($A1084&gt;--RIGHT($A$2,LEN($A$2)-8),"",SUMIF(Table1[SHIFT NOMENCLATURE], $B1084, Table1[FKIA]))</f>
        <v/>
      </c>
      <c r="N1084" s="1" t="str">
        <f>IF($A1084&gt;--RIGHT($A$2,LEN($A$2)-8),"",SUMIF(Table1[SHIFT NOMENCLATURE], $B1084, Table1[FWIA]))</f>
        <v/>
      </c>
      <c r="O1084" s="1" t="str">
        <f>IF($A1084&gt;--RIGHT($A$2,LEN($A$2)-8),"",SUMIF(Table1[SHIFT NOMENCLATURE], $B1084, Table1[DUSTWUN]))</f>
        <v/>
      </c>
    </row>
    <row r="1085" spans="1:15" x14ac:dyDescent="0.25">
      <c r="A1085" s="1" t="str">
        <f t="shared" si="32"/>
        <v/>
      </c>
      <c r="B1085" t="str">
        <f t="shared" si="33"/>
        <v/>
      </c>
      <c r="C1085" s="1" t="str">
        <f>IF($A1085&gt;--RIGHT($A$2,LEN($A$2)-8),"",COUNTIF(Table1[SHIFT NOMENCLATURE],$B1085))</f>
        <v/>
      </c>
      <c r="D1085" s="1" t="str">
        <f>IF($A1085&gt;--RIGHT($A$2,LEN($A$2)-8),"",SUMIF(Table1[SHIFT NOMENCLATURE], $B1085, Table1[EVIC KILL]))</f>
        <v/>
      </c>
      <c r="E1085" s="1" t="str">
        <f>IF($A1085&gt;--RIGHT($A$2,LEN($A$2)-8),"",SUMIF(Table1[SHIFT NOMENCLATURE], $B1085, Table1[EVIC MOB]))</f>
        <v/>
      </c>
      <c r="F1085" s="1" t="str">
        <f>IF($A1085&gt;--RIGHT($A$2,LEN($A$2)-8),"",SUMIF(Table1[SHIFT NOMENCLATURE], $B1085, Table1[EVIC FIRE]))</f>
        <v/>
      </c>
      <c r="G1085" s="1" t="str">
        <f>IF($A1085&gt;--RIGHT($A$2,LEN($A$2)-8),"",SUMIF(Table1[SHIFT NOMENCLATURE], $B1085, Table1[EKIA]))</f>
        <v/>
      </c>
      <c r="H1085" s="1" t="str">
        <f>IF($A1085&gt;--RIGHT($A$2,LEN($A$2)-8),"",SUMIF(Table1[SHIFT NOMENCLATURE], $B1085, Table1[EWIA]))</f>
        <v/>
      </c>
      <c r="I1085" s="1" t="str">
        <f>IF($A1085&gt;--RIGHT($A$2,LEN($A$2)-8),"",SUMIF(Table1[SHIFT NOMENCLATURE], $B1085, Table1[EPW]))</f>
        <v/>
      </c>
      <c r="J1085" s="1" t="str">
        <f>IF($A1085&gt;--RIGHT($A$2,LEN($A$2)-8),"",SUMIF(Table1[SHIFT NOMENCLATURE], $B1085, Table1[FVIC KILL]))</f>
        <v/>
      </c>
      <c r="K1085" s="1" t="str">
        <f>IF($A1085&gt;--RIGHT($A$2,LEN($A$2)-8),"",SUMIF(Table1[SHIFT NOMENCLATURE], $B1085, Table1[FVIC MOB]))</f>
        <v/>
      </c>
      <c r="L1085" s="1" t="str">
        <f>IF($A1085&gt;--RIGHT($A$2,LEN($A$2)-8),"",SUMIF(Table1[SHIFT NOMENCLATURE], $B1085, Table1[FVIC FIRE]))</f>
        <v/>
      </c>
      <c r="M1085" s="1" t="str">
        <f>IF($A1085&gt;--RIGHT($A$2,LEN($A$2)-8),"",SUMIF(Table1[SHIFT NOMENCLATURE], $B1085, Table1[FKIA]))</f>
        <v/>
      </c>
      <c r="N1085" s="1" t="str">
        <f>IF($A1085&gt;--RIGHT($A$2,LEN($A$2)-8),"",SUMIF(Table1[SHIFT NOMENCLATURE], $B1085, Table1[FWIA]))</f>
        <v/>
      </c>
      <c r="O1085" s="1" t="str">
        <f>IF($A1085&gt;--RIGHT($A$2,LEN($A$2)-8),"",SUMIF(Table1[SHIFT NOMENCLATURE], $B1085, Table1[DUSTWUN]))</f>
        <v/>
      </c>
    </row>
    <row r="1086" spans="1:15" x14ac:dyDescent="0.25">
      <c r="A1086" s="1" t="str">
        <f t="shared" si="32"/>
        <v/>
      </c>
      <c r="B1086" t="str">
        <f t="shared" si="33"/>
        <v/>
      </c>
      <c r="C1086" s="1" t="str">
        <f>IF($A1086&gt;--RIGHT($A$2,LEN($A$2)-8),"",COUNTIF(Table1[SHIFT NOMENCLATURE],$B1086))</f>
        <v/>
      </c>
      <c r="D1086" s="1" t="str">
        <f>IF($A1086&gt;--RIGHT($A$2,LEN($A$2)-8),"",SUMIF(Table1[SHIFT NOMENCLATURE], $B1086, Table1[EVIC KILL]))</f>
        <v/>
      </c>
      <c r="E1086" s="1" t="str">
        <f>IF($A1086&gt;--RIGHT($A$2,LEN($A$2)-8),"",SUMIF(Table1[SHIFT NOMENCLATURE], $B1086, Table1[EVIC MOB]))</f>
        <v/>
      </c>
      <c r="F1086" s="1" t="str">
        <f>IF($A1086&gt;--RIGHT($A$2,LEN($A$2)-8),"",SUMIF(Table1[SHIFT NOMENCLATURE], $B1086, Table1[EVIC FIRE]))</f>
        <v/>
      </c>
      <c r="G1086" s="1" t="str">
        <f>IF($A1086&gt;--RIGHT($A$2,LEN($A$2)-8),"",SUMIF(Table1[SHIFT NOMENCLATURE], $B1086, Table1[EKIA]))</f>
        <v/>
      </c>
      <c r="H1086" s="1" t="str">
        <f>IF($A1086&gt;--RIGHT($A$2,LEN($A$2)-8),"",SUMIF(Table1[SHIFT NOMENCLATURE], $B1086, Table1[EWIA]))</f>
        <v/>
      </c>
      <c r="I1086" s="1" t="str">
        <f>IF($A1086&gt;--RIGHT($A$2,LEN($A$2)-8),"",SUMIF(Table1[SHIFT NOMENCLATURE], $B1086, Table1[EPW]))</f>
        <v/>
      </c>
      <c r="J1086" s="1" t="str">
        <f>IF($A1086&gt;--RIGHT($A$2,LEN($A$2)-8),"",SUMIF(Table1[SHIFT NOMENCLATURE], $B1086, Table1[FVIC KILL]))</f>
        <v/>
      </c>
      <c r="K1086" s="1" t="str">
        <f>IF($A1086&gt;--RIGHT($A$2,LEN($A$2)-8),"",SUMIF(Table1[SHIFT NOMENCLATURE], $B1086, Table1[FVIC MOB]))</f>
        <v/>
      </c>
      <c r="L1086" s="1" t="str">
        <f>IF($A1086&gt;--RIGHT($A$2,LEN($A$2)-8),"",SUMIF(Table1[SHIFT NOMENCLATURE], $B1086, Table1[FVIC FIRE]))</f>
        <v/>
      </c>
      <c r="M1086" s="1" t="str">
        <f>IF($A1086&gt;--RIGHT($A$2,LEN($A$2)-8),"",SUMIF(Table1[SHIFT NOMENCLATURE], $B1086, Table1[FKIA]))</f>
        <v/>
      </c>
      <c r="N1086" s="1" t="str">
        <f>IF($A1086&gt;--RIGHT($A$2,LEN($A$2)-8),"",SUMIF(Table1[SHIFT NOMENCLATURE], $B1086, Table1[FWIA]))</f>
        <v/>
      </c>
      <c r="O1086" s="1" t="str">
        <f>IF($A1086&gt;--RIGHT($A$2,LEN($A$2)-8),"",SUMIF(Table1[SHIFT NOMENCLATURE], $B1086, Table1[DUSTWUN]))</f>
        <v/>
      </c>
    </row>
    <row r="1087" spans="1:15" x14ac:dyDescent="0.25">
      <c r="A1087" s="1" t="str">
        <f t="shared" si="32"/>
        <v/>
      </c>
      <c r="B1087" t="str">
        <f t="shared" si="33"/>
        <v/>
      </c>
      <c r="C1087" s="1" t="str">
        <f>IF($A1087&gt;--RIGHT($A$2,LEN($A$2)-8),"",COUNTIF(Table1[SHIFT NOMENCLATURE],$B1087))</f>
        <v/>
      </c>
      <c r="D1087" s="1" t="str">
        <f>IF($A1087&gt;--RIGHT($A$2,LEN($A$2)-8),"",SUMIF(Table1[SHIFT NOMENCLATURE], $B1087, Table1[EVIC KILL]))</f>
        <v/>
      </c>
      <c r="E1087" s="1" t="str">
        <f>IF($A1087&gt;--RIGHT($A$2,LEN($A$2)-8),"",SUMIF(Table1[SHIFT NOMENCLATURE], $B1087, Table1[EVIC MOB]))</f>
        <v/>
      </c>
      <c r="F1087" s="1" t="str">
        <f>IF($A1087&gt;--RIGHT($A$2,LEN($A$2)-8),"",SUMIF(Table1[SHIFT NOMENCLATURE], $B1087, Table1[EVIC FIRE]))</f>
        <v/>
      </c>
      <c r="G1087" s="1" t="str">
        <f>IF($A1087&gt;--RIGHT($A$2,LEN($A$2)-8),"",SUMIF(Table1[SHIFT NOMENCLATURE], $B1087, Table1[EKIA]))</f>
        <v/>
      </c>
      <c r="H1087" s="1" t="str">
        <f>IF($A1087&gt;--RIGHT($A$2,LEN($A$2)-8),"",SUMIF(Table1[SHIFT NOMENCLATURE], $B1087, Table1[EWIA]))</f>
        <v/>
      </c>
      <c r="I1087" s="1" t="str">
        <f>IF($A1087&gt;--RIGHT($A$2,LEN($A$2)-8),"",SUMIF(Table1[SHIFT NOMENCLATURE], $B1087, Table1[EPW]))</f>
        <v/>
      </c>
      <c r="J1087" s="1" t="str">
        <f>IF($A1087&gt;--RIGHT($A$2,LEN($A$2)-8),"",SUMIF(Table1[SHIFT NOMENCLATURE], $B1087, Table1[FVIC KILL]))</f>
        <v/>
      </c>
      <c r="K1087" s="1" t="str">
        <f>IF($A1087&gt;--RIGHT($A$2,LEN($A$2)-8),"",SUMIF(Table1[SHIFT NOMENCLATURE], $B1087, Table1[FVIC MOB]))</f>
        <v/>
      </c>
      <c r="L1087" s="1" t="str">
        <f>IF($A1087&gt;--RIGHT($A$2,LEN($A$2)-8),"",SUMIF(Table1[SHIFT NOMENCLATURE], $B1087, Table1[FVIC FIRE]))</f>
        <v/>
      </c>
      <c r="M1087" s="1" t="str">
        <f>IF($A1087&gt;--RIGHT($A$2,LEN($A$2)-8),"",SUMIF(Table1[SHIFT NOMENCLATURE], $B1087, Table1[FKIA]))</f>
        <v/>
      </c>
      <c r="N1087" s="1" t="str">
        <f>IF($A1087&gt;--RIGHT($A$2,LEN($A$2)-8),"",SUMIF(Table1[SHIFT NOMENCLATURE], $B1087, Table1[FWIA]))</f>
        <v/>
      </c>
      <c r="O1087" s="1" t="str">
        <f>IF($A1087&gt;--RIGHT($A$2,LEN($A$2)-8),"",SUMIF(Table1[SHIFT NOMENCLATURE], $B1087, Table1[DUSTWUN]))</f>
        <v/>
      </c>
    </row>
    <row r="1088" spans="1:15" x14ac:dyDescent="0.25">
      <c r="A1088" s="1" t="str">
        <f t="shared" si="32"/>
        <v/>
      </c>
      <c r="B1088" t="str">
        <f t="shared" si="33"/>
        <v/>
      </c>
      <c r="C1088" s="1" t="str">
        <f>IF($A1088&gt;--RIGHT($A$2,LEN($A$2)-8),"",COUNTIF(Table1[SHIFT NOMENCLATURE],$B1088))</f>
        <v/>
      </c>
      <c r="D1088" s="1" t="str">
        <f>IF($A1088&gt;--RIGHT($A$2,LEN($A$2)-8),"",SUMIF(Table1[SHIFT NOMENCLATURE], $B1088, Table1[EVIC KILL]))</f>
        <v/>
      </c>
      <c r="E1088" s="1" t="str">
        <f>IF($A1088&gt;--RIGHT($A$2,LEN($A$2)-8),"",SUMIF(Table1[SHIFT NOMENCLATURE], $B1088, Table1[EVIC MOB]))</f>
        <v/>
      </c>
      <c r="F1088" s="1" t="str">
        <f>IF($A1088&gt;--RIGHT($A$2,LEN($A$2)-8),"",SUMIF(Table1[SHIFT NOMENCLATURE], $B1088, Table1[EVIC FIRE]))</f>
        <v/>
      </c>
      <c r="G1088" s="1" t="str">
        <f>IF($A1088&gt;--RIGHT($A$2,LEN($A$2)-8),"",SUMIF(Table1[SHIFT NOMENCLATURE], $B1088, Table1[EKIA]))</f>
        <v/>
      </c>
      <c r="H1088" s="1" t="str">
        <f>IF($A1088&gt;--RIGHT($A$2,LEN($A$2)-8),"",SUMIF(Table1[SHIFT NOMENCLATURE], $B1088, Table1[EWIA]))</f>
        <v/>
      </c>
      <c r="I1088" s="1" t="str">
        <f>IF($A1088&gt;--RIGHT($A$2,LEN($A$2)-8),"",SUMIF(Table1[SHIFT NOMENCLATURE], $B1088, Table1[EPW]))</f>
        <v/>
      </c>
      <c r="J1088" s="1" t="str">
        <f>IF($A1088&gt;--RIGHT($A$2,LEN($A$2)-8),"",SUMIF(Table1[SHIFT NOMENCLATURE], $B1088, Table1[FVIC KILL]))</f>
        <v/>
      </c>
      <c r="K1088" s="1" t="str">
        <f>IF($A1088&gt;--RIGHT($A$2,LEN($A$2)-8),"",SUMIF(Table1[SHIFT NOMENCLATURE], $B1088, Table1[FVIC MOB]))</f>
        <v/>
      </c>
      <c r="L1088" s="1" t="str">
        <f>IF($A1088&gt;--RIGHT($A$2,LEN($A$2)-8),"",SUMIF(Table1[SHIFT NOMENCLATURE], $B1088, Table1[FVIC FIRE]))</f>
        <v/>
      </c>
      <c r="M1088" s="1" t="str">
        <f>IF($A1088&gt;--RIGHT($A$2,LEN($A$2)-8),"",SUMIF(Table1[SHIFT NOMENCLATURE], $B1088, Table1[FKIA]))</f>
        <v/>
      </c>
      <c r="N1088" s="1" t="str">
        <f>IF($A1088&gt;--RIGHT($A$2,LEN($A$2)-8),"",SUMIF(Table1[SHIFT NOMENCLATURE], $B1088, Table1[FWIA]))</f>
        <v/>
      </c>
      <c r="O1088" s="1" t="str">
        <f>IF($A1088&gt;--RIGHT($A$2,LEN($A$2)-8),"",SUMIF(Table1[SHIFT NOMENCLATURE], $B1088, Table1[DUSTWUN]))</f>
        <v/>
      </c>
    </row>
    <row r="1089" spans="1:15" x14ac:dyDescent="0.25">
      <c r="A1089" s="1" t="str">
        <f t="shared" si="32"/>
        <v/>
      </c>
      <c r="B1089" t="str">
        <f t="shared" si="33"/>
        <v/>
      </c>
      <c r="C1089" s="1" t="str">
        <f>IF($A1089&gt;--RIGHT($A$2,LEN($A$2)-8),"",COUNTIF(Table1[SHIFT NOMENCLATURE],$B1089))</f>
        <v/>
      </c>
      <c r="D1089" s="1" t="str">
        <f>IF($A1089&gt;--RIGHT($A$2,LEN($A$2)-8),"",SUMIF(Table1[SHIFT NOMENCLATURE], $B1089, Table1[EVIC KILL]))</f>
        <v/>
      </c>
      <c r="E1089" s="1" t="str">
        <f>IF($A1089&gt;--RIGHT($A$2,LEN($A$2)-8),"",SUMIF(Table1[SHIFT NOMENCLATURE], $B1089, Table1[EVIC MOB]))</f>
        <v/>
      </c>
      <c r="F1089" s="1" t="str">
        <f>IF($A1089&gt;--RIGHT($A$2,LEN($A$2)-8),"",SUMIF(Table1[SHIFT NOMENCLATURE], $B1089, Table1[EVIC FIRE]))</f>
        <v/>
      </c>
      <c r="G1089" s="1" t="str">
        <f>IF($A1089&gt;--RIGHT($A$2,LEN($A$2)-8),"",SUMIF(Table1[SHIFT NOMENCLATURE], $B1089, Table1[EKIA]))</f>
        <v/>
      </c>
      <c r="H1089" s="1" t="str">
        <f>IF($A1089&gt;--RIGHT($A$2,LEN($A$2)-8),"",SUMIF(Table1[SHIFT NOMENCLATURE], $B1089, Table1[EWIA]))</f>
        <v/>
      </c>
      <c r="I1089" s="1" t="str">
        <f>IF($A1089&gt;--RIGHT($A$2,LEN($A$2)-8),"",SUMIF(Table1[SHIFT NOMENCLATURE], $B1089, Table1[EPW]))</f>
        <v/>
      </c>
      <c r="J1089" s="1" t="str">
        <f>IF($A1089&gt;--RIGHT($A$2,LEN($A$2)-8),"",SUMIF(Table1[SHIFT NOMENCLATURE], $B1089, Table1[FVIC KILL]))</f>
        <v/>
      </c>
      <c r="K1089" s="1" t="str">
        <f>IF($A1089&gt;--RIGHT($A$2,LEN($A$2)-8),"",SUMIF(Table1[SHIFT NOMENCLATURE], $B1089, Table1[FVIC MOB]))</f>
        <v/>
      </c>
      <c r="L1089" s="1" t="str">
        <f>IF($A1089&gt;--RIGHT($A$2,LEN($A$2)-8),"",SUMIF(Table1[SHIFT NOMENCLATURE], $B1089, Table1[FVIC FIRE]))</f>
        <v/>
      </c>
      <c r="M1089" s="1" t="str">
        <f>IF($A1089&gt;--RIGHT($A$2,LEN($A$2)-8),"",SUMIF(Table1[SHIFT NOMENCLATURE], $B1089, Table1[FKIA]))</f>
        <v/>
      </c>
      <c r="N1089" s="1" t="str">
        <f>IF($A1089&gt;--RIGHT($A$2,LEN($A$2)-8),"",SUMIF(Table1[SHIFT NOMENCLATURE], $B1089, Table1[FWIA]))</f>
        <v/>
      </c>
      <c r="O1089" s="1" t="str">
        <f>IF($A1089&gt;--RIGHT($A$2,LEN($A$2)-8),"",SUMIF(Table1[SHIFT NOMENCLATURE], $B1089, Table1[DUSTWUN]))</f>
        <v/>
      </c>
    </row>
    <row r="1090" spans="1:15" x14ac:dyDescent="0.25">
      <c r="A1090" s="1" t="str">
        <f t="shared" si="32"/>
        <v/>
      </c>
      <c r="B1090" t="str">
        <f t="shared" si="33"/>
        <v/>
      </c>
      <c r="C1090" s="1" t="str">
        <f>IF($A1090&gt;--RIGHT($A$2,LEN($A$2)-8),"",COUNTIF(Table1[SHIFT NOMENCLATURE],$B1090))</f>
        <v/>
      </c>
      <c r="D1090" s="1" t="str">
        <f>IF($A1090&gt;--RIGHT($A$2,LEN($A$2)-8),"",SUMIF(Table1[SHIFT NOMENCLATURE], $B1090, Table1[EVIC KILL]))</f>
        <v/>
      </c>
      <c r="E1090" s="1" t="str">
        <f>IF($A1090&gt;--RIGHT($A$2,LEN($A$2)-8),"",SUMIF(Table1[SHIFT NOMENCLATURE], $B1090, Table1[EVIC MOB]))</f>
        <v/>
      </c>
      <c r="F1090" s="1" t="str">
        <f>IF($A1090&gt;--RIGHT($A$2,LEN($A$2)-8),"",SUMIF(Table1[SHIFT NOMENCLATURE], $B1090, Table1[EVIC FIRE]))</f>
        <v/>
      </c>
      <c r="G1090" s="1" t="str">
        <f>IF($A1090&gt;--RIGHT($A$2,LEN($A$2)-8),"",SUMIF(Table1[SHIFT NOMENCLATURE], $B1090, Table1[EKIA]))</f>
        <v/>
      </c>
      <c r="H1090" s="1" t="str">
        <f>IF($A1090&gt;--RIGHT($A$2,LEN($A$2)-8),"",SUMIF(Table1[SHIFT NOMENCLATURE], $B1090, Table1[EWIA]))</f>
        <v/>
      </c>
      <c r="I1090" s="1" t="str">
        <f>IF($A1090&gt;--RIGHT($A$2,LEN($A$2)-8),"",SUMIF(Table1[SHIFT NOMENCLATURE], $B1090, Table1[EPW]))</f>
        <v/>
      </c>
      <c r="J1090" s="1" t="str">
        <f>IF($A1090&gt;--RIGHT($A$2,LEN($A$2)-8),"",SUMIF(Table1[SHIFT NOMENCLATURE], $B1090, Table1[FVIC KILL]))</f>
        <v/>
      </c>
      <c r="K1090" s="1" t="str">
        <f>IF($A1090&gt;--RIGHT($A$2,LEN($A$2)-8),"",SUMIF(Table1[SHIFT NOMENCLATURE], $B1090, Table1[FVIC MOB]))</f>
        <v/>
      </c>
      <c r="L1090" s="1" t="str">
        <f>IF($A1090&gt;--RIGHT($A$2,LEN($A$2)-8),"",SUMIF(Table1[SHIFT NOMENCLATURE], $B1090, Table1[FVIC FIRE]))</f>
        <v/>
      </c>
      <c r="M1090" s="1" t="str">
        <f>IF($A1090&gt;--RIGHT($A$2,LEN($A$2)-8),"",SUMIF(Table1[SHIFT NOMENCLATURE], $B1090, Table1[FKIA]))</f>
        <v/>
      </c>
      <c r="N1090" s="1" t="str">
        <f>IF($A1090&gt;--RIGHT($A$2,LEN($A$2)-8),"",SUMIF(Table1[SHIFT NOMENCLATURE], $B1090, Table1[FWIA]))</f>
        <v/>
      </c>
      <c r="O1090" s="1" t="str">
        <f>IF($A1090&gt;--RIGHT($A$2,LEN($A$2)-8),"",SUMIF(Table1[SHIFT NOMENCLATURE], $B1090, Table1[DUSTWUN]))</f>
        <v/>
      </c>
    </row>
    <row r="1091" spans="1:15" x14ac:dyDescent="0.25">
      <c r="A1091" s="1" t="str">
        <f t="shared" si="32"/>
        <v/>
      </c>
      <c r="B1091" t="str">
        <f t="shared" si="33"/>
        <v/>
      </c>
      <c r="C1091" s="1" t="str">
        <f>IF($A1091&gt;--RIGHT($A$2,LEN($A$2)-8),"",COUNTIF(Table1[SHIFT NOMENCLATURE],$B1091))</f>
        <v/>
      </c>
      <c r="D1091" s="1" t="str">
        <f>IF($A1091&gt;--RIGHT($A$2,LEN($A$2)-8),"",SUMIF(Table1[SHIFT NOMENCLATURE], $B1091, Table1[EVIC KILL]))</f>
        <v/>
      </c>
      <c r="E1091" s="1" t="str">
        <f>IF($A1091&gt;--RIGHT($A$2,LEN($A$2)-8),"",SUMIF(Table1[SHIFT NOMENCLATURE], $B1091, Table1[EVIC MOB]))</f>
        <v/>
      </c>
      <c r="F1091" s="1" t="str">
        <f>IF($A1091&gt;--RIGHT($A$2,LEN($A$2)-8),"",SUMIF(Table1[SHIFT NOMENCLATURE], $B1091, Table1[EVIC FIRE]))</f>
        <v/>
      </c>
      <c r="G1091" s="1" t="str">
        <f>IF($A1091&gt;--RIGHT($A$2,LEN($A$2)-8),"",SUMIF(Table1[SHIFT NOMENCLATURE], $B1091, Table1[EKIA]))</f>
        <v/>
      </c>
      <c r="H1091" s="1" t="str">
        <f>IF($A1091&gt;--RIGHT($A$2,LEN($A$2)-8),"",SUMIF(Table1[SHIFT NOMENCLATURE], $B1091, Table1[EWIA]))</f>
        <v/>
      </c>
      <c r="I1091" s="1" t="str">
        <f>IF($A1091&gt;--RIGHT($A$2,LEN($A$2)-8),"",SUMIF(Table1[SHIFT NOMENCLATURE], $B1091, Table1[EPW]))</f>
        <v/>
      </c>
      <c r="J1091" s="1" t="str">
        <f>IF($A1091&gt;--RIGHT($A$2,LEN($A$2)-8),"",SUMIF(Table1[SHIFT NOMENCLATURE], $B1091, Table1[FVIC KILL]))</f>
        <v/>
      </c>
      <c r="K1091" s="1" t="str">
        <f>IF($A1091&gt;--RIGHT($A$2,LEN($A$2)-8),"",SUMIF(Table1[SHIFT NOMENCLATURE], $B1091, Table1[FVIC MOB]))</f>
        <v/>
      </c>
      <c r="L1091" s="1" t="str">
        <f>IF($A1091&gt;--RIGHT($A$2,LEN($A$2)-8),"",SUMIF(Table1[SHIFT NOMENCLATURE], $B1091, Table1[FVIC FIRE]))</f>
        <v/>
      </c>
      <c r="M1091" s="1" t="str">
        <f>IF($A1091&gt;--RIGHT($A$2,LEN($A$2)-8),"",SUMIF(Table1[SHIFT NOMENCLATURE], $B1091, Table1[FKIA]))</f>
        <v/>
      </c>
      <c r="N1091" s="1" t="str">
        <f>IF($A1091&gt;--RIGHT($A$2,LEN($A$2)-8),"",SUMIF(Table1[SHIFT NOMENCLATURE], $B1091, Table1[FWIA]))</f>
        <v/>
      </c>
      <c r="O1091" s="1" t="str">
        <f>IF($A1091&gt;--RIGHT($A$2,LEN($A$2)-8),"",SUMIF(Table1[SHIFT NOMENCLATURE], $B1091, Table1[DUSTWUN]))</f>
        <v/>
      </c>
    </row>
    <row r="1092" spans="1:15" x14ac:dyDescent="0.25">
      <c r="A1092" s="1" t="str">
        <f t="shared" si="32"/>
        <v/>
      </c>
      <c r="B1092" t="str">
        <f t="shared" si="33"/>
        <v/>
      </c>
      <c r="C1092" s="1" t="str">
        <f>IF($A1092&gt;--RIGHT($A$2,LEN($A$2)-8),"",COUNTIF(Table1[SHIFT NOMENCLATURE],$B1092))</f>
        <v/>
      </c>
      <c r="D1092" s="1" t="str">
        <f>IF($A1092&gt;--RIGHT($A$2,LEN($A$2)-8),"",SUMIF(Table1[SHIFT NOMENCLATURE], $B1092, Table1[EVIC KILL]))</f>
        <v/>
      </c>
      <c r="E1092" s="1" t="str">
        <f>IF($A1092&gt;--RIGHT($A$2,LEN($A$2)-8),"",SUMIF(Table1[SHIFT NOMENCLATURE], $B1092, Table1[EVIC MOB]))</f>
        <v/>
      </c>
      <c r="F1092" s="1" t="str">
        <f>IF($A1092&gt;--RIGHT($A$2,LEN($A$2)-8),"",SUMIF(Table1[SHIFT NOMENCLATURE], $B1092, Table1[EVIC FIRE]))</f>
        <v/>
      </c>
      <c r="G1092" s="1" t="str">
        <f>IF($A1092&gt;--RIGHT($A$2,LEN($A$2)-8),"",SUMIF(Table1[SHIFT NOMENCLATURE], $B1092, Table1[EKIA]))</f>
        <v/>
      </c>
      <c r="H1092" s="1" t="str">
        <f>IF($A1092&gt;--RIGHT($A$2,LEN($A$2)-8),"",SUMIF(Table1[SHIFT NOMENCLATURE], $B1092, Table1[EWIA]))</f>
        <v/>
      </c>
      <c r="I1092" s="1" t="str">
        <f>IF($A1092&gt;--RIGHT($A$2,LEN($A$2)-8),"",SUMIF(Table1[SHIFT NOMENCLATURE], $B1092, Table1[EPW]))</f>
        <v/>
      </c>
      <c r="J1092" s="1" t="str">
        <f>IF($A1092&gt;--RIGHT($A$2,LEN($A$2)-8),"",SUMIF(Table1[SHIFT NOMENCLATURE], $B1092, Table1[FVIC KILL]))</f>
        <v/>
      </c>
      <c r="K1092" s="1" t="str">
        <f>IF($A1092&gt;--RIGHT($A$2,LEN($A$2)-8),"",SUMIF(Table1[SHIFT NOMENCLATURE], $B1092, Table1[FVIC MOB]))</f>
        <v/>
      </c>
      <c r="L1092" s="1" t="str">
        <f>IF($A1092&gt;--RIGHT($A$2,LEN($A$2)-8),"",SUMIF(Table1[SHIFT NOMENCLATURE], $B1092, Table1[FVIC FIRE]))</f>
        <v/>
      </c>
      <c r="M1092" s="1" t="str">
        <f>IF($A1092&gt;--RIGHT($A$2,LEN($A$2)-8),"",SUMIF(Table1[SHIFT NOMENCLATURE], $B1092, Table1[FKIA]))</f>
        <v/>
      </c>
      <c r="N1092" s="1" t="str">
        <f>IF($A1092&gt;--RIGHT($A$2,LEN($A$2)-8),"",SUMIF(Table1[SHIFT NOMENCLATURE], $B1092, Table1[FWIA]))</f>
        <v/>
      </c>
      <c r="O1092" s="1" t="str">
        <f>IF($A1092&gt;--RIGHT($A$2,LEN($A$2)-8),"",SUMIF(Table1[SHIFT NOMENCLATURE], $B1092, Table1[DUSTWUN]))</f>
        <v/>
      </c>
    </row>
    <row r="1093" spans="1:15" x14ac:dyDescent="0.25">
      <c r="A1093" s="1" t="str">
        <f t="shared" ref="A1093:A1156" si="34">IF($A1092&gt;--RIGHT($A$2,LEN($A$2)-8)-1,"",ROW()-2)</f>
        <v/>
      </c>
      <c r="B1093" t="str">
        <f t="shared" ref="B1093:B1156" si="35">IF($A1092&gt;--RIGHT($A$2,LEN($A$2)-8)-1,"",IF(MID($B1092,3,4)="1900",CONCATENATE(TEXT(DATEVALUE(MID($B1092,15,2)&amp;MID($B1092,21,3)&amp;RIGHT($B1092,4)),"dd"), "0700-1900", UPPER(TEXT(DATEVALUE(MID($B1092,15,2)&amp;MID($B1092,21,3)&amp;RIGHT($B1092,4)),"mmm")), RIGHT($B1092,4)), CONCATENATE(LEFT($B1092,2), "1900", MID($B1092,12,3), RIGHT($B1092,4), "-", TEXT(DATEVALUE(LEFT($B1092,2)&amp;MID($B1092,12,3)&amp;RIGHT($B1092,4))+1,"dd"),"0700", UPPER(TEXT(DATEVALUE(LEFT($B1092,2)&amp;MID($B1092,12,3)&amp;RIGHT($B1092,4))+1,"mmm")), TEXT(DATEVALUE(LEFT($B1092,2)&amp;MID($B1092,12,3)&amp;RIGHT($B1092,4))+1,"yyyy"))))</f>
        <v/>
      </c>
      <c r="C1093" s="1" t="str">
        <f>IF($A1093&gt;--RIGHT($A$2,LEN($A$2)-8),"",COUNTIF(Table1[SHIFT NOMENCLATURE],$B1093))</f>
        <v/>
      </c>
      <c r="D1093" s="1" t="str">
        <f>IF($A1093&gt;--RIGHT($A$2,LEN($A$2)-8),"",SUMIF(Table1[SHIFT NOMENCLATURE], $B1093, Table1[EVIC KILL]))</f>
        <v/>
      </c>
      <c r="E1093" s="1" t="str">
        <f>IF($A1093&gt;--RIGHT($A$2,LEN($A$2)-8),"",SUMIF(Table1[SHIFT NOMENCLATURE], $B1093, Table1[EVIC MOB]))</f>
        <v/>
      </c>
      <c r="F1093" s="1" t="str">
        <f>IF($A1093&gt;--RIGHT($A$2,LEN($A$2)-8),"",SUMIF(Table1[SHIFT NOMENCLATURE], $B1093, Table1[EVIC FIRE]))</f>
        <v/>
      </c>
      <c r="G1093" s="1" t="str">
        <f>IF($A1093&gt;--RIGHT($A$2,LEN($A$2)-8),"",SUMIF(Table1[SHIFT NOMENCLATURE], $B1093, Table1[EKIA]))</f>
        <v/>
      </c>
      <c r="H1093" s="1" t="str">
        <f>IF($A1093&gt;--RIGHT($A$2,LEN($A$2)-8),"",SUMIF(Table1[SHIFT NOMENCLATURE], $B1093, Table1[EWIA]))</f>
        <v/>
      </c>
      <c r="I1093" s="1" t="str">
        <f>IF($A1093&gt;--RIGHT($A$2,LEN($A$2)-8),"",SUMIF(Table1[SHIFT NOMENCLATURE], $B1093, Table1[EPW]))</f>
        <v/>
      </c>
      <c r="J1093" s="1" t="str">
        <f>IF($A1093&gt;--RIGHT($A$2,LEN($A$2)-8),"",SUMIF(Table1[SHIFT NOMENCLATURE], $B1093, Table1[FVIC KILL]))</f>
        <v/>
      </c>
      <c r="K1093" s="1" t="str">
        <f>IF($A1093&gt;--RIGHT($A$2,LEN($A$2)-8),"",SUMIF(Table1[SHIFT NOMENCLATURE], $B1093, Table1[FVIC MOB]))</f>
        <v/>
      </c>
      <c r="L1093" s="1" t="str">
        <f>IF($A1093&gt;--RIGHT($A$2,LEN($A$2)-8),"",SUMIF(Table1[SHIFT NOMENCLATURE], $B1093, Table1[FVIC FIRE]))</f>
        <v/>
      </c>
      <c r="M1093" s="1" t="str">
        <f>IF($A1093&gt;--RIGHT($A$2,LEN($A$2)-8),"",SUMIF(Table1[SHIFT NOMENCLATURE], $B1093, Table1[FKIA]))</f>
        <v/>
      </c>
      <c r="N1093" s="1" t="str">
        <f>IF($A1093&gt;--RIGHT($A$2,LEN($A$2)-8),"",SUMIF(Table1[SHIFT NOMENCLATURE], $B1093, Table1[FWIA]))</f>
        <v/>
      </c>
      <c r="O1093" s="1" t="str">
        <f>IF($A1093&gt;--RIGHT($A$2,LEN($A$2)-8),"",SUMIF(Table1[SHIFT NOMENCLATURE], $B1093, Table1[DUSTWUN]))</f>
        <v/>
      </c>
    </row>
    <row r="1094" spans="1:15" x14ac:dyDescent="0.25">
      <c r="A1094" s="1" t="str">
        <f t="shared" si="34"/>
        <v/>
      </c>
      <c r="B1094" t="str">
        <f t="shared" si="35"/>
        <v/>
      </c>
      <c r="C1094" s="1" t="str">
        <f>IF($A1094&gt;--RIGHT($A$2,LEN($A$2)-8),"",COUNTIF(Table1[SHIFT NOMENCLATURE],$B1094))</f>
        <v/>
      </c>
      <c r="D1094" s="1" t="str">
        <f>IF($A1094&gt;--RIGHT($A$2,LEN($A$2)-8),"",SUMIF(Table1[SHIFT NOMENCLATURE], $B1094, Table1[EVIC KILL]))</f>
        <v/>
      </c>
      <c r="E1094" s="1" t="str">
        <f>IF($A1094&gt;--RIGHT($A$2,LEN($A$2)-8),"",SUMIF(Table1[SHIFT NOMENCLATURE], $B1094, Table1[EVIC MOB]))</f>
        <v/>
      </c>
      <c r="F1094" s="1" t="str">
        <f>IF($A1094&gt;--RIGHT($A$2,LEN($A$2)-8),"",SUMIF(Table1[SHIFT NOMENCLATURE], $B1094, Table1[EVIC FIRE]))</f>
        <v/>
      </c>
      <c r="G1094" s="1" t="str">
        <f>IF($A1094&gt;--RIGHT($A$2,LEN($A$2)-8),"",SUMIF(Table1[SHIFT NOMENCLATURE], $B1094, Table1[EKIA]))</f>
        <v/>
      </c>
      <c r="H1094" s="1" t="str">
        <f>IF($A1094&gt;--RIGHT($A$2,LEN($A$2)-8),"",SUMIF(Table1[SHIFT NOMENCLATURE], $B1094, Table1[EWIA]))</f>
        <v/>
      </c>
      <c r="I1094" s="1" t="str">
        <f>IF($A1094&gt;--RIGHT($A$2,LEN($A$2)-8),"",SUMIF(Table1[SHIFT NOMENCLATURE], $B1094, Table1[EPW]))</f>
        <v/>
      </c>
      <c r="J1094" s="1" t="str">
        <f>IF($A1094&gt;--RIGHT($A$2,LEN($A$2)-8),"",SUMIF(Table1[SHIFT NOMENCLATURE], $B1094, Table1[FVIC KILL]))</f>
        <v/>
      </c>
      <c r="K1094" s="1" t="str">
        <f>IF($A1094&gt;--RIGHT($A$2,LEN($A$2)-8),"",SUMIF(Table1[SHIFT NOMENCLATURE], $B1094, Table1[FVIC MOB]))</f>
        <v/>
      </c>
      <c r="L1094" s="1" t="str">
        <f>IF($A1094&gt;--RIGHT($A$2,LEN($A$2)-8),"",SUMIF(Table1[SHIFT NOMENCLATURE], $B1094, Table1[FVIC FIRE]))</f>
        <v/>
      </c>
      <c r="M1094" s="1" t="str">
        <f>IF($A1094&gt;--RIGHT($A$2,LEN($A$2)-8),"",SUMIF(Table1[SHIFT NOMENCLATURE], $B1094, Table1[FKIA]))</f>
        <v/>
      </c>
      <c r="N1094" s="1" t="str">
        <f>IF($A1094&gt;--RIGHT($A$2,LEN($A$2)-8),"",SUMIF(Table1[SHIFT NOMENCLATURE], $B1094, Table1[FWIA]))</f>
        <v/>
      </c>
      <c r="O1094" s="1" t="str">
        <f>IF($A1094&gt;--RIGHT($A$2,LEN($A$2)-8),"",SUMIF(Table1[SHIFT NOMENCLATURE], $B1094, Table1[DUSTWUN]))</f>
        <v/>
      </c>
    </row>
    <row r="1095" spans="1:15" x14ac:dyDescent="0.25">
      <c r="A1095" s="1" t="str">
        <f t="shared" si="34"/>
        <v/>
      </c>
      <c r="B1095" t="str">
        <f t="shared" si="35"/>
        <v/>
      </c>
      <c r="C1095" s="1" t="str">
        <f>IF($A1095&gt;--RIGHT($A$2,LEN($A$2)-8),"",COUNTIF(Table1[SHIFT NOMENCLATURE],$B1095))</f>
        <v/>
      </c>
      <c r="D1095" s="1" t="str">
        <f>IF($A1095&gt;--RIGHT($A$2,LEN($A$2)-8),"",SUMIF(Table1[SHIFT NOMENCLATURE], $B1095, Table1[EVIC KILL]))</f>
        <v/>
      </c>
      <c r="E1095" s="1" t="str">
        <f>IF($A1095&gt;--RIGHT($A$2,LEN($A$2)-8),"",SUMIF(Table1[SHIFT NOMENCLATURE], $B1095, Table1[EVIC MOB]))</f>
        <v/>
      </c>
      <c r="F1095" s="1" t="str">
        <f>IF($A1095&gt;--RIGHT($A$2,LEN($A$2)-8),"",SUMIF(Table1[SHIFT NOMENCLATURE], $B1095, Table1[EVIC FIRE]))</f>
        <v/>
      </c>
      <c r="G1095" s="1" t="str">
        <f>IF($A1095&gt;--RIGHT($A$2,LEN($A$2)-8),"",SUMIF(Table1[SHIFT NOMENCLATURE], $B1095, Table1[EKIA]))</f>
        <v/>
      </c>
      <c r="H1095" s="1" t="str">
        <f>IF($A1095&gt;--RIGHT($A$2,LEN($A$2)-8),"",SUMIF(Table1[SHIFT NOMENCLATURE], $B1095, Table1[EWIA]))</f>
        <v/>
      </c>
      <c r="I1095" s="1" t="str">
        <f>IF($A1095&gt;--RIGHT($A$2,LEN($A$2)-8),"",SUMIF(Table1[SHIFT NOMENCLATURE], $B1095, Table1[EPW]))</f>
        <v/>
      </c>
      <c r="J1095" s="1" t="str">
        <f>IF($A1095&gt;--RIGHT($A$2,LEN($A$2)-8),"",SUMIF(Table1[SHIFT NOMENCLATURE], $B1095, Table1[FVIC KILL]))</f>
        <v/>
      </c>
      <c r="K1095" s="1" t="str">
        <f>IF($A1095&gt;--RIGHT($A$2,LEN($A$2)-8),"",SUMIF(Table1[SHIFT NOMENCLATURE], $B1095, Table1[FVIC MOB]))</f>
        <v/>
      </c>
      <c r="L1095" s="1" t="str">
        <f>IF($A1095&gt;--RIGHT($A$2,LEN($A$2)-8),"",SUMIF(Table1[SHIFT NOMENCLATURE], $B1095, Table1[FVIC FIRE]))</f>
        <v/>
      </c>
      <c r="M1095" s="1" t="str">
        <f>IF($A1095&gt;--RIGHT($A$2,LEN($A$2)-8),"",SUMIF(Table1[SHIFT NOMENCLATURE], $B1095, Table1[FKIA]))</f>
        <v/>
      </c>
      <c r="N1095" s="1" t="str">
        <f>IF($A1095&gt;--RIGHT($A$2,LEN($A$2)-8),"",SUMIF(Table1[SHIFT NOMENCLATURE], $B1095, Table1[FWIA]))</f>
        <v/>
      </c>
      <c r="O1095" s="1" t="str">
        <f>IF($A1095&gt;--RIGHT($A$2,LEN($A$2)-8),"",SUMIF(Table1[SHIFT NOMENCLATURE], $B1095, Table1[DUSTWUN]))</f>
        <v/>
      </c>
    </row>
    <row r="1096" spans="1:15" x14ac:dyDescent="0.25">
      <c r="A1096" s="1" t="str">
        <f t="shared" si="34"/>
        <v/>
      </c>
      <c r="B1096" t="str">
        <f t="shared" si="35"/>
        <v/>
      </c>
      <c r="C1096" s="1" t="str">
        <f>IF($A1096&gt;--RIGHT($A$2,LEN($A$2)-8),"",COUNTIF(Table1[SHIFT NOMENCLATURE],$B1096))</f>
        <v/>
      </c>
      <c r="D1096" s="1" t="str">
        <f>IF($A1096&gt;--RIGHT($A$2,LEN($A$2)-8),"",SUMIF(Table1[SHIFT NOMENCLATURE], $B1096, Table1[EVIC KILL]))</f>
        <v/>
      </c>
      <c r="E1096" s="1" t="str">
        <f>IF($A1096&gt;--RIGHT($A$2,LEN($A$2)-8),"",SUMIF(Table1[SHIFT NOMENCLATURE], $B1096, Table1[EVIC MOB]))</f>
        <v/>
      </c>
      <c r="F1096" s="1" t="str">
        <f>IF($A1096&gt;--RIGHT($A$2,LEN($A$2)-8),"",SUMIF(Table1[SHIFT NOMENCLATURE], $B1096, Table1[EVIC FIRE]))</f>
        <v/>
      </c>
      <c r="G1096" s="1" t="str">
        <f>IF($A1096&gt;--RIGHT($A$2,LEN($A$2)-8),"",SUMIF(Table1[SHIFT NOMENCLATURE], $B1096, Table1[EKIA]))</f>
        <v/>
      </c>
      <c r="H1096" s="1" t="str">
        <f>IF($A1096&gt;--RIGHT($A$2,LEN($A$2)-8),"",SUMIF(Table1[SHIFT NOMENCLATURE], $B1096, Table1[EWIA]))</f>
        <v/>
      </c>
      <c r="I1096" s="1" t="str">
        <f>IF($A1096&gt;--RIGHT($A$2,LEN($A$2)-8),"",SUMIF(Table1[SHIFT NOMENCLATURE], $B1096, Table1[EPW]))</f>
        <v/>
      </c>
      <c r="J1096" s="1" t="str">
        <f>IF($A1096&gt;--RIGHT($A$2,LEN($A$2)-8),"",SUMIF(Table1[SHIFT NOMENCLATURE], $B1096, Table1[FVIC KILL]))</f>
        <v/>
      </c>
      <c r="K1096" s="1" t="str">
        <f>IF($A1096&gt;--RIGHT($A$2,LEN($A$2)-8),"",SUMIF(Table1[SHIFT NOMENCLATURE], $B1096, Table1[FVIC MOB]))</f>
        <v/>
      </c>
      <c r="L1096" s="1" t="str">
        <f>IF($A1096&gt;--RIGHT($A$2,LEN($A$2)-8),"",SUMIF(Table1[SHIFT NOMENCLATURE], $B1096, Table1[FVIC FIRE]))</f>
        <v/>
      </c>
      <c r="M1096" s="1" t="str">
        <f>IF($A1096&gt;--RIGHT($A$2,LEN($A$2)-8),"",SUMIF(Table1[SHIFT NOMENCLATURE], $B1096, Table1[FKIA]))</f>
        <v/>
      </c>
      <c r="N1096" s="1" t="str">
        <f>IF($A1096&gt;--RIGHT($A$2,LEN($A$2)-8),"",SUMIF(Table1[SHIFT NOMENCLATURE], $B1096, Table1[FWIA]))</f>
        <v/>
      </c>
      <c r="O1096" s="1" t="str">
        <f>IF($A1096&gt;--RIGHT($A$2,LEN($A$2)-8),"",SUMIF(Table1[SHIFT NOMENCLATURE], $B1096, Table1[DUSTWUN]))</f>
        <v/>
      </c>
    </row>
    <row r="1097" spans="1:15" x14ac:dyDescent="0.25">
      <c r="A1097" s="1" t="str">
        <f t="shared" si="34"/>
        <v/>
      </c>
      <c r="B1097" t="str">
        <f t="shared" si="35"/>
        <v/>
      </c>
      <c r="C1097" s="1" t="str">
        <f>IF($A1097&gt;--RIGHT($A$2,LEN($A$2)-8),"",COUNTIF(Table1[SHIFT NOMENCLATURE],$B1097))</f>
        <v/>
      </c>
      <c r="D1097" s="1" t="str">
        <f>IF($A1097&gt;--RIGHT($A$2,LEN($A$2)-8),"",SUMIF(Table1[SHIFT NOMENCLATURE], $B1097, Table1[EVIC KILL]))</f>
        <v/>
      </c>
      <c r="E1097" s="1" t="str">
        <f>IF($A1097&gt;--RIGHT($A$2,LEN($A$2)-8),"",SUMIF(Table1[SHIFT NOMENCLATURE], $B1097, Table1[EVIC MOB]))</f>
        <v/>
      </c>
      <c r="F1097" s="1" t="str">
        <f>IF($A1097&gt;--RIGHT($A$2,LEN($A$2)-8),"",SUMIF(Table1[SHIFT NOMENCLATURE], $B1097, Table1[EVIC FIRE]))</f>
        <v/>
      </c>
      <c r="G1097" s="1" t="str">
        <f>IF($A1097&gt;--RIGHT($A$2,LEN($A$2)-8),"",SUMIF(Table1[SHIFT NOMENCLATURE], $B1097, Table1[EKIA]))</f>
        <v/>
      </c>
      <c r="H1097" s="1" t="str">
        <f>IF($A1097&gt;--RIGHT($A$2,LEN($A$2)-8),"",SUMIF(Table1[SHIFT NOMENCLATURE], $B1097, Table1[EWIA]))</f>
        <v/>
      </c>
      <c r="I1097" s="1" t="str">
        <f>IF($A1097&gt;--RIGHT($A$2,LEN($A$2)-8),"",SUMIF(Table1[SHIFT NOMENCLATURE], $B1097, Table1[EPW]))</f>
        <v/>
      </c>
      <c r="J1097" s="1" t="str">
        <f>IF($A1097&gt;--RIGHT($A$2,LEN($A$2)-8),"",SUMIF(Table1[SHIFT NOMENCLATURE], $B1097, Table1[FVIC KILL]))</f>
        <v/>
      </c>
      <c r="K1097" s="1" t="str">
        <f>IF($A1097&gt;--RIGHT($A$2,LEN($A$2)-8),"",SUMIF(Table1[SHIFT NOMENCLATURE], $B1097, Table1[FVIC MOB]))</f>
        <v/>
      </c>
      <c r="L1097" s="1" t="str">
        <f>IF($A1097&gt;--RIGHT($A$2,LEN($A$2)-8),"",SUMIF(Table1[SHIFT NOMENCLATURE], $B1097, Table1[FVIC FIRE]))</f>
        <v/>
      </c>
      <c r="M1097" s="1" t="str">
        <f>IF($A1097&gt;--RIGHT($A$2,LEN($A$2)-8),"",SUMIF(Table1[SHIFT NOMENCLATURE], $B1097, Table1[FKIA]))</f>
        <v/>
      </c>
      <c r="N1097" s="1" t="str">
        <f>IF($A1097&gt;--RIGHT($A$2,LEN($A$2)-8),"",SUMIF(Table1[SHIFT NOMENCLATURE], $B1097, Table1[FWIA]))</f>
        <v/>
      </c>
      <c r="O1097" s="1" t="str">
        <f>IF($A1097&gt;--RIGHT($A$2,LEN($A$2)-8),"",SUMIF(Table1[SHIFT NOMENCLATURE], $B1097, Table1[DUSTWUN]))</f>
        <v/>
      </c>
    </row>
    <row r="1098" spans="1:15" x14ac:dyDescent="0.25">
      <c r="A1098" s="1" t="str">
        <f t="shared" si="34"/>
        <v/>
      </c>
      <c r="B1098" t="str">
        <f t="shared" si="35"/>
        <v/>
      </c>
      <c r="C1098" s="1" t="str">
        <f>IF($A1098&gt;--RIGHT($A$2,LEN($A$2)-8),"",COUNTIF(Table1[SHIFT NOMENCLATURE],$B1098))</f>
        <v/>
      </c>
      <c r="D1098" s="1" t="str">
        <f>IF($A1098&gt;--RIGHT($A$2,LEN($A$2)-8),"",SUMIF(Table1[SHIFT NOMENCLATURE], $B1098, Table1[EVIC KILL]))</f>
        <v/>
      </c>
      <c r="E1098" s="1" t="str">
        <f>IF($A1098&gt;--RIGHT($A$2,LEN($A$2)-8),"",SUMIF(Table1[SHIFT NOMENCLATURE], $B1098, Table1[EVIC MOB]))</f>
        <v/>
      </c>
      <c r="F1098" s="1" t="str">
        <f>IF($A1098&gt;--RIGHT($A$2,LEN($A$2)-8),"",SUMIF(Table1[SHIFT NOMENCLATURE], $B1098, Table1[EVIC FIRE]))</f>
        <v/>
      </c>
      <c r="G1098" s="1" t="str">
        <f>IF($A1098&gt;--RIGHT($A$2,LEN($A$2)-8),"",SUMIF(Table1[SHIFT NOMENCLATURE], $B1098, Table1[EKIA]))</f>
        <v/>
      </c>
      <c r="H1098" s="1" t="str">
        <f>IF($A1098&gt;--RIGHT($A$2,LEN($A$2)-8),"",SUMIF(Table1[SHIFT NOMENCLATURE], $B1098, Table1[EWIA]))</f>
        <v/>
      </c>
      <c r="I1098" s="1" t="str">
        <f>IF($A1098&gt;--RIGHT($A$2,LEN($A$2)-8),"",SUMIF(Table1[SHIFT NOMENCLATURE], $B1098, Table1[EPW]))</f>
        <v/>
      </c>
      <c r="J1098" s="1" t="str">
        <f>IF($A1098&gt;--RIGHT($A$2,LEN($A$2)-8),"",SUMIF(Table1[SHIFT NOMENCLATURE], $B1098, Table1[FVIC KILL]))</f>
        <v/>
      </c>
      <c r="K1098" s="1" t="str">
        <f>IF($A1098&gt;--RIGHT($A$2,LEN($A$2)-8),"",SUMIF(Table1[SHIFT NOMENCLATURE], $B1098, Table1[FVIC MOB]))</f>
        <v/>
      </c>
      <c r="L1098" s="1" t="str">
        <f>IF($A1098&gt;--RIGHT($A$2,LEN($A$2)-8),"",SUMIF(Table1[SHIFT NOMENCLATURE], $B1098, Table1[FVIC FIRE]))</f>
        <v/>
      </c>
      <c r="M1098" s="1" t="str">
        <f>IF($A1098&gt;--RIGHT($A$2,LEN($A$2)-8),"",SUMIF(Table1[SHIFT NOMENCLATURE], $B1098, Table1[FKIA]))</f>
        <v/>
      </c>
      <c r="N1098" s="1" t="str">
        <f>IF($A1098&gt;--RIGHT($A$2,LEN($A$2)-8),"",SUMIF(Table1[SHIFT NOMENCLATURE], $B1098, Table1[FWIA]))</f>
        <v/>
      </c>
      <c r="O1098" s="1" t="str">
        <f>IF($A1098&gt;--RIGHT($A$2,LEN($A$2)-8),"",SUMIF(Table1[SHIFT NOMENCLATURE], $B1098, Table1[DUSTWUN]))</f>
        <v/>
      </c>
    </row>
    <row r="1099" spans="1:15" x14ac:dyDescent="0.25">
      <c r="A1099" s="1" t="str">
        <f t="shared" si="34"/>
        <v/>
      </c>
      <c r="B1099" t="str">
        <f t="shared" si="35"/>
        <v/>
      </c>
      <c r="C1099" s="1" t="str">
        <f>IF($A1099&gt;--RIGHT($A$2,LEN($A$2)-8),"",COUNTIF(Table1[SHIFT NOMENCLATURE],$B1099))</f>
        <v/>
      </c>
      <c r="D1099" s="1" t="str">
        <f>IF($A1099&gt;--RIGHT($A$2,LEN($A$2)-8),"",SUMIF(Table1[SHIFT NOMENCLATURE], $B1099, Table1[EVIC KILL]))</f>
        <v/>
      </c>
      <c r="E1099" s="1" t="str">
        <f>IF($A1099&gt;--RIGHT($A$2,LEN($A$2)-8),"",SUMIF(Table1[SHIFT NOMENCLATURE], $B1099, Table1[EVIC MOB]))</f>
        <v/>
      </c>
      <c r="F1099" s="1" t="str">
        <f>IF($A1099&gt;--RIGHT($A$2,LEN($A$2)-8),"",SUMIF(Table1[SHIFT NOMENCLATURE], $B1099, Table1[EVIC FIRE]))</f>
        <v/>
      </c>
      <c r="G1099" s="1" t="str">
        <f>IF($A1099&gt;--RIGHT($A$2,LEN($A$2)-8),"",SUMIF(Table1[SHIFT NOMENCLATURE], $B1099, Table1[EKIA]))</f>
        <v/>
      </c>
      <c r="H1099" s="1" t="str">
        <f>IF($A1099&gt;--RIGHT($A$2,LEN($A$2)-8),"",SUMIF(Table1[SHIFT NOMENCLATURE], $B1099, Table1[EWIA]))</f>
        <v/>
      </c>
      <c r="I1099" s="1" t="str">
        <f>IF($A1099&gt;--RIGHT($A$2,LEN($A$2)-8),"",SUMIF(Table1[SHIFT NOMENCLATURE], $B1099, Table1[EPW]))</f>
        <v/>
      </c>
      <c r="J1099" s="1" t="str">
        <f>IF($A1099&gt;--RIGHT($A$2,LEN($A$2)-8),"",SUMIF(Table1[SHIFT NOMENCLATURE], $B1099, Table1[FVIC KILL]))</f>
        <v/>
      </c>
      <c r="K1099" s="1" t="str">
        <f>IF($A1099&gt;--RIGHT($A$2,LEN($A$2)-8),"",SUMIF(Table1[SHIFT NOMENCLATURE], $B1099, Table1[FVIC MOB]))</f>
        <v/>
      </c>
      <c r="L1099" s="1" t="str">
        <f>IF($A1099&gt;--RIGHT($A$2,LEN($A$2)-8),"",SUMIF(Table1[SHIFT NOMENCLATURE], $B1099, Table1[FVIC FIRE]))</f>
        <v/>
      </c>
      <c r="M1099" s="1" t="str">
        <f>IF($A1099&gt;--RIGHT($A$2,LEN($A$2)-8),"",SUMIF(Table1[SHIFT NOMENCLATURE], $B1099, Table1[FKIA]))</f>
        <v/>
      </c>
      <c r="N1099" s="1" t="str">
        <f>IF($A1099&gt;--RIGHT($A$2,LEN($A$2)-8),"",SUMIF(Table1[SHIFT NOMENCLATURE], $B1099, Table1[FWIA]))</f>
        <v/>
      </c>
      <c r="O1099" s="1" t="str">
        <f>IF($A1099&gt;--RIGHT($A$2,LEN($A$2)-8),"",SUMIF(Table1[SHIFT NOMENCLATURE], $B1099, Table1[DUSTWUN]))</f>
        <v/>
      </c>
    </row>
    <row r="1100" spans="1:15" x14ac:dyDescent="0.25">
      <c r="A1100" s="1" t="str">
        <f t="shared" si="34"/>
        <v/>
      </c>
      <c r="B1100" t="str">
        <f t="shared" si="35"/>
        <v/>
      </c>
      <c r="C1100" s="1" t="str">
        <f>IF($A1100&gt;--RIGHT($A$2,LEN($A$2)-8),"",COUNTIF(Table1[SHIFT NOMENCLATURE],$B1100))</f>
        <v/>
      </c>
      <c r="D1100" s="1" t="str">
        <f>IF($A1100&gt;--RIGHT($A$2,LEN($A$2)-8),"",SUMIF(Table1[SHIFT NOMENCLATURE], $B1100, Table1[EVIC KILL]))</f>
        <v/>
      </c>
      <c r="E1100" s="1" t="str">
        <f>IF($A1100&gt;--RIGHT($A$2,LEN($A$2)-8),"",SUMIF(Table1[SHIFT NOMENCLATURE], $B1100, Table1[EVIC MOB]))</f>
        <v/>
      </c>
      <c r="F1100" s="1" t="str">
        <f>IF($A1100&gt;--RIGHT($A$2,LEN($A$2)-8),"",SUMIF(Table1[SHIFT NOMENCLATURE], $B1100, Table1[EVIC FIRE]))</f>
        <v/>
      </c>
      <c r="G1100" s="1" t="str">
        <f>IF($A1100&gt;--RIGHT($A$2,LEN($A$2)-8),"",SUMIF(Table1[SHIFT NOMENCLATURE], $B1100, Table1[EKIA]))</f>
        <v/>
      </c>
      <c r="H1100" s="1" t="str">
        <f>IF($A1100&gt;--RIGHT($A$2,LEN($A$2)-8),"",SUMIF(Table1[SHIFT NOMENCLATURE], $B1100, Table1[EWIA]))</f>
        <v/>
      </c>
      <c r="I1100" s="1" t="str">
        <f>IF($A1100&gt;--RIGHT($A$2,LEN($A$2)-8),"",SUMIF(Table1[SHIFT NOMENCLATURE], $B1100, Table1[EPW]))</f>
        <v/>
      </c>
      <c r="J1100" s="1" t="str">
        <f>IF($A1100&gt;--RIGHT($A$2,LEN($A$2)-8),"",SUMIF(Table1[SHIFT NOMENCLATURE], $B1100, Table1[FVIC KILL]))</f>
        <v/>
      </c>
      <c r="K1100" s="1" t="str">
        <f>IF($A1100&gt;--RIGHT($A$2,LEN($A$2)-8),"",SUMIF(Table1[SHIFT NOMENCLATURE], $B1100, Table1[FVIC MOB]))</f>
        <v/>
      </c>
      <c r="L1100" s="1" t="str">
        <f>IF($A1100&gt;--RIGHT($A$2,LEN($A$2)-8),"",SUMIF(Table1[SHIFT NOMENCLATURE], $B1100, Table1[FVIC FIRE]))</f>
        <v/>
      </c>
      <c r="M1100" s="1" t="str">
        <f>IF($A1100&gt;--RIGHT($A$2,LEN($A$2)-8),"",SUMIF(Table1[SHIFT NOMENCLATURE], $B1100, Table1[FKIA]))</f>
        <v/>
      </c>
      <c r="N1100" s="1" t="str">
        <f>IF($A1100&gt;--RIGHT($A$2,LEN($A$2)-8),"",SUMIF(Table1[SHIFT NOMENCLATURE], $B1100, Table1[FWIA]))</f>
        <v/>
      </c>
      <c r="O1100" s="1" t="str">
        <f>IF($A1100&gt;--RIGHT($A$2,LEN($A$2)-8),"",SUMIF(Table1[SHIFT NOMENCLATURE], $B1100, Table1[DUSTWUN]))</f>
        <v/>
      </c>
    </row>
    <row r="1101" spans="1:15" x14ac:dyDescent="0.25">
      <c r="A1101" s="1" t="str">
        <f t="shared" si="34"/>
        <v/>
      </c>
      <c r="B1101" t="str">
        <f t="shared" si="35"/>
        <v/>
      </c>
      <c r="C1101" s="1" t="str">
        <f>IF($A1101&gt;--RIGHT($A$2,LEN($A$2)-8),"",COUNTIF(Table1[SHIFT NOMENCLATURE],$B1101))</f>
        <v/>
      </c>
      <c r="D1101" s="1" t="str">
        <f>IF($A1101&gt;--RIGHT($A$2,LEN($A$2)-8),"",SUMIF(Table1[SHIFT NOMENCLATURE], $B1101, Table1[EVIC KILL]))</f>
        <v/>
      </c>
      <c r="E1101" s="1" t="str">
        <f>IF($A1101&gt;--RIGHT($A$2,LEN($A$2)-8),"",SUMIF(Table1[SHIFT NOMENCLATURE], $B1101, Table1[EVIC MOB]))</f>
        <v/>
      </c>
      <c r="F1101" s="1" t="str">
        <f>IF($A1101&gt;--RIGHT($A$2,LEN($A$2)-8),"",SUMIF(Table1[SHIFT NOMENCLATURE], $B1101, Table1[EVIC FIRE]))</f>
        <v/>
      </c>
      <c r="G1101" s="1" t="str">
        <f>IF($A1101&gt;--RIGHT($A$2,LEN($A$2)-8),"",SUMIF(Table1[SHIFT NOMENCLATURE], $B1101, Table1[EKIA]))</f>
        <v/>
      </c>
      <c r="H1101" s="1" t="str">
        <f>IF($A1101&gt;--RIGHT($A$2,LEN($A$2)-8),"",SUMIF(Table1[SHIFT NOMENCLATURE], $B1101, Table1[EWIA]))</f>
        <v/>
      </c>
      <c r="I1101" s="1" t="str">
        <f>IF($A1101&gt;--RIGHT($A$2,LEN($A$2)-8),"",SUMIF(Table1[SHIFT NOMENCLATURE], $B1101, Table1[EPW]))</f>
        <v/>
      </c>
      <c r="J1101" s="1" t="str">
        <f>IF($A1101&gt;--RIGHT($A$2,LEN($A$2)-8),"",SUMIF(Table1[SHIFT NOMENCLATURE], $B1101, Table1[FVIC KILL]))</f>
        <v/>
      </c>
      <c r="K1101" s="1" t="str">
        <f>IF($A1101&gt;--RIGHT($A$2,LEN($A$2)-8),"",SUMIF(Table1[SHIFT NOMENCLATURE], $B1101, Table1[FVIC MOB]))</f>
        <v/>
      </c>
      <c r="L1101" s="1" t="str">
        <f>IF($A1101&gt;--RIGHT($A$2,LEN($A$2)-8),"",SUMIF(Table1[SHIFT NOMENCLATURE], $B1101, Table1[FVIC FIRE]))</f>
        <v/>
      </c>
      <c r="M1101" s="1" t="str">
        <f>IF($A1101&gt;--RIGHT($A$2,LEN($A$2)-8),"",SUMIF(Table1[SHIFT NOMENCLATURE], $B1101, Table1[FKIA]))</f>
        <v/>
      </c>
      <c r="N1101" s="1" t="str">
        <f>IF($A1101&gt;--RIGHT($A$2,LEN($A$2)-8),"",SUMIF(Table1[SHIFT NOMENCLATURE], $B1101, Table1[FWIA]))</f>
        <v/>
      </c>
      <c r="O1101" s="1" t="str">
        <f>IF($A1101&gt;--RIGHT($A$2,LEN($A$2)-8),"",SUMIF(Table1[SHIFT NOMENCLATURE], $B1101, Table1[DUSTWUN]))</f>
        <v/>
      </c>
    </row>
    <row r="1102" spans="1:15" x14ac:dyDescent="0.25">
      <c r="A1102" s="1" t="str">
        <f t="shared" si="34"/>
        <v/>
      </c>
      <c r="B1102" t="str">
        <f t="shared" si="35"/>
        <v/>
      </c>
      <c r="C1102" s="1" t="str">
        <f>IF($A1102&gt;--RIGHT($A$2,LEN($A$2)-8),"",COUNTIF(Table1[SHIFT NOMENCLATURE],$B1102))</f>
        <v/>
      </c>
      <c r="D1102" s="1" t="str">
        <f>IF($A1102&gt;--RIGHT($A$2,LEN($A$2)-8),"",SUMIF(Table1[SHIFT NOMENCLATURE], $B1102, Table1[EVIC KILL]))</f>
        <v/>
      </c>
      <c r="E1102" s="1" t="str">
        <f>IF($A1102&gt;--RIGHT($A$2,LEN($A$2)-8),"",SUMIF(Table1[SHIFT NOMENCLATURE], $B1102, Table1[EVIC MOB]))</f>
        <v/>
      </c>
      <c r="F1102" s="1" t="str">
        <f>IF($A1102&gt;--RIGHT($A$2,LEN($A$2)-8),"",SUMIF(Table1[SHIFT NOMENCLATURE], $B1102, Table1[EVIC FIRE]))</f>
        <v/>
      </c>
      <c r="G1102" s="1" t="str">
        <f>IF($A1102&gt;--RIGHT($A$2,LEN($A$2)-8),"",SUMIF(Table1[SHIFT NOMENCLATURE], $B1102, Table1[EKIA]))</f>
        <v/>
      </c>
      <c r="H1102" s="1" t="str">
        <f>IF($A1102&gt;--RIGHT($A$2,LEN($A$2)-8),"",SUMIF(Table1[SHIFT NOMENCLATURE], $B1102, Table1[EWIA]))</f>
        <v/>
      </c>
      <c r="I1102" s="1" t="str">
        <f>IF($A1102&gt;--RIGHT($A$2,LEN($A$2)-8),"",SUMIF(Table1[SHIFT NOMENCLATURE], $B1102, Table1[EPW]))</f>
        <v/>
      </c>
      <c r="J1102" s="1" t="str">
        <f>IF($A1102&gt;--RIGHT($A$2,LEN($A$2)-8),"",SUMIF(Table1[SHIFT NOMENCLATURE], $B1102, Table1[FVIC KILL]))</f>
        <v/>
      </c>
      <c r="K1102" s="1" t="str">
        <f>IF($A1102&gt;--RIGHT($A$2,LEN($A$2)-8),"",SUMIF(Table1[SHIFT NOMENCLATURE], $B1102, Table1[FVIC MOB]))</f>
        <v/>
      </c>
      <c r="L1102" s="1" t="str">
        <f>IF($A1102&gt;--RIGHT($A$2,LEN($A$2)-8),"",SUMIF(Table1[SHIFT NOMENCLATURE], $B1102, Table1[FVIC FIRE]))</f>
        <v/>
      </c>
      <c r="M1102" s="1" t="str">
        <f>IF($A1102&gt;--RIGHT($A$2,LEN($A$2)-8),"",SUMIF(Table1[SHIFT NOMENCLATURE], $B1102, Table1[FKIA]))</f>
        <v/>
      </c>
      <c r="N1102" s="1" t="str">
        <f>IF($A1102&gt;--RIGHT($A$2,LEN($A$2)-8),"",SUMIF(Table1[SHIFT NOMENCLATURE], $B1102, Table1[FWIA]))</f>
        <v/>
      </c>
      <c r="O1102" s="1" t="str">
        <f>IF($A1102&gt;--RIGHT($A$2,LEN($A$2)-8),"",SUMIF(Table1[SHIFT NOMENCLATURE], $B1102, Table1[DUSTWUN]))</f>
        <v/>
      </c>
    </row>
    <row r="1103" spans="1:15" x14ac:dyDescent="0.25">
      <c r="A1103" s="1" t="str">
        <f t="shared" si="34"/>
        <v/>
      </c>
      <c r="B1103" t="str">
        <f t="shared" si="35"/>
        <v/>
      </c>
      <c r="C1103" s="1" t="str">
        <f>IF($A1103&gt;--RIGHT($A$2,LEN($A$2)-8),"",COUNTIF(Table1[SHIFT NOMENCLATURE],$B1103))</f>
        <v/>
      </c>
      <c r="D1103" s="1" t="str">
        <f>IF($A1103&gt;--RIGHT($A$2,LEN($A$2)-8),"",SUMIF(Table1[SHIFT NOMENCLATURE], $B1103, Table1[EVIC KILL]))</f>
        <v/>
      </c>
      <c r="E1103" s="1" t="str">
        <f>IF($A1103&gt;--RIGHT($A$2,LEN($A$2)-8),"",SUMIF(Table1[SHIFT NOMENCLATURE], $B1103, Table1[EVIC MOB]))</f>
        <v/>
      </c>
      <c r="F1103" s="1" t="str">
        <f>IF($A1103&gt;--RIGHT($A$2,LEN($A$2)-8),"",SUMIF(Table1[SHIFT NOMENCLATURE], $B1103, Table1[EVIC FIRE]))</f>
        <v/>
      </c>
      <c r="G1103" s="1" t="str">
        <f>IF($A1103&gt;--RIGHT($A$2,LEN($A$2)-8),"",SUMIF(Table1[SHIFT NOMENCLATURE], $B1103, Table1[EKIA]))</f>
        <v/>
      </c>
      <c r="H1103" s="1" t="str">
        <f>IF($A1103&gt;--RIGHT($A$2,LEN($A$2)-8),"",SUMIF(Table1[SHIFT NOMENCLATURE], $B1103, Table1[EWIA]))</f>
        <v/>
      </c>
      <c r="I1103" s="1" t="str">
        <f>IF($A1103&gt;--RIGHT($A$2,LEN($A$2)-8),"",SUMIF(Table1[SHIFT NOMENCLATURE], $B1103, Table1[EPW]))</f>
        <v/>
      </c>
      <c r="J1103" s="1" t="str">
        <f>IF($A1103&gt;--RIGHT($A$2,LEN($A$2)-8),"",SUMIF(Table1[SHIFT NOMENCLATURE], $B1103, Table1[FVIC KILL]))</f>
        <v/>
      </c>
      <c r="K1103" s="1" t="str">
        <f>IF($A1103&gt;--RIGHT($A$2,LEN($A$2)-8),"",SUMIF(Table1[SHIFT NOMENCLATURE], $B1103, Table1[FVIC MOB]))</f>
        <v/>
      </c>
      <c r="L1103" s="1" t="str">
        <f>IF($A1103&gt;--RIGHT($A$2,LEN($A$2)-8),"",SUMIF(Table1[SHIFT NOMENCLATURE], $B1103, Table1[FVIC FIRE]))</f>
        <v/>
      </c>
      <c r="M1103" s="1" t="str">
        <f>IF($A1103&gt;--RIGHT($A$2,LEN($A$2)-8),"",SUMIF(Table1[SHIFT NOMENCLATURE], $B1103, Table1[FKIA]))</f>
        <v/>
      </c>
      <c r="N1103" s="1" t="str">
        <f>IF($A1103&gt;--RIGHT($A$2,LEN($A$2)-8),"",SUMIF(Table1[SHIFT NOMENCLATURE], $B1103, Table1[FWIA]))</f>
        <v/>
      </c>
      <c r="O1103" s="1" t="str">
        <f>IF($A1103&gt;--RIGHT($A$2,LEN($A$2)-8),"",SUMIF(Table1[SHIFT NOMENCLATURE], $B1103, Table1[DUSTWUN]))</f>
        <v/>
      </c>
    </row>
    <row r="1104" spans="1:15" x14ac:dyDescent="0.25">
      <c r="A1104" s="1" t="str">
        <f t="shared" si="34"/>
        <v/>
      </c>
      <c r="B1104" t="str">
        <f t="shared" si="35"/>
        <v/>
      </c>
      <c r="C1104" s="1" t="str">
        <f>IF($A1104&gt;--RIGHT($A$2,LEN($A$2)-8),"",COUNTIF(Table1[SHIFT NOMENCLATURE],$B1104))</f>
        <v/>
      </c>
      <c r="D1104" s="1" t="str">
        <f>IF($A1104&gt;--RIGHT($A$2,LEN($A$2)-8),"",SUMIF(Table1[SHIFT NOMENCLATURE], $B1104, Table1[EVIC KILL]))</f>
        <v/>
      </c>
      <c r="E1104" s="1" t="str">
        <f>IF($A1104&gt;--RIGHT($A$2,LEN($A$2)-8),"",SUMIF(Table1[SHIFT NOMENCLATURE], $B1104, Table1[EVIC MOB]))</f>
        <v/>
      </c>
      <c r="F1104" s="1" t="str">
        <f>IF($A1104&gt;--RIGHT($A$2,LEN($A$2)-8),"",SUMIF(Table1[SHIFT NOMENCLATURE], $B1104, Table1[EVIC FIRE]))</f>
        <v/>
      </c>
      <c r="G1104" s="1" t="str">
        <f>IF($A1104&gt;--RIGHT($A$2,LEN($A$2)-8),"",SUMIF(Table1[SHIFT NOMENCLATURE], $B1104, Table1[EKIA]))</f>
        <v/>
      </c>
      <c r="H1104" s="1" t="str">
        <f>IF($A1104&gt;--RIGHT($A$2,LEN($A$2)-8),"",SUMIF(Table1[SHIFT NOMENCLATURE], $B1104, Table1[EWIA]))</f>
        <v/>
      </c>
      <c r="I1104" s="1" t="str">
        <f>IF($A1104&gt;--RIGHT($A$2,LEN($A$2)-8),"",SUMIF(Table1[SHIFT NOMENCLATURE], $B1104, Table1[EPW]))</f>
        <v/>
      </c>
      <c r="J1104" s="1" t="str">
        <f>IF($A1104&gt;--RIGHT($A$2,LEN($A$2)-8),"",SUMIF(Table1[SHIFT NOMENCLATURE], $B1104, Table1[FVIC KILL]))</f>
        <v/>
      </c>
      <c r="K1104" s="1" t="str">
        <f>IF($A1104&gt;--RIGHT($A$2,LEN($A$2)-8),"",SUMIF(Table1[SHIFT NOMENCLATURE], $B1104, Table1[FVIC MOB]))</f>
        <v/>
      </c>
      <c r="L1104" s="1" t="str">
        <f>IF($A1104&gt;--RIGHT($A$2,LEN($A$2)-8),"",SUMIF(Table1[SHIFT NOMENCLATURE], $B1104, Table1[FVIC FIRE]))</f>
        <v/>
      </c>
      <c r="M1104" s="1" t="str">
        <f>IF($A1104&gt;--RIGHT($A$2,LEN($A$2)-8),"",SUMIF(Table1[SHIFT NOMENCLATURE], $B1104, Table1[FKIA]))</f>
        <v/>
      </c>
      <c r="N1104" s="1" t="str">
        <f>IF($A1104&gt;--RIGHT($A$2,LEN($A$2)-8),"",SUMIF(Table1[SHIFT NOMENCLATURE], $B1104, Table1[FWIA]))</f>
        <v/>
      </c>
      <c r="O1104" s="1" t="str">
        <f>IF($A1104&gt;--RIGHT($A$2,LEN($A$2)-8),"",SUMIF(Table1[SHIFT NOMENCLATURE], $B1104, Table1[DUSTWUN]))</f>
        <v/>
      </c>
    </row>
    <row r="1105" spans="1:15" x14ac:dyDescent="0.25">
      <c r="A1105" s="1" t="str">
        <f t="shared" si="34"/>
        <v/>
      </c>
      <c r="B1105" t="str">
        <f t="shared" si="35"/>
        <v/>
      </c>
      <c r="C1105" s="1" t="str">
        <f>IF($A1105&gt;--RIGHT($A$2,LEN($A$2)-8),"",COUNTIF(Table1[SHIFT NOMENCLATURE],$B1105))</f>
        <v/>
      </c>
      <c r="D1105" s="1" t="str">
        <f>IF($A1105&gt;--RIGHT($A$2,LEN($A$2)-8),"",SUMIF(Table1[SHIFT NOMENCLATURE], $B1105, Table1[EVIC KILL]))</f>
        <v/>
      </c>
      <c r="E1105" s="1" t="str">
        <f>IF($A1105&gt;--RIGHT($A$2,LEN($A$2)-8),"",SUMIF(Table1[SHIFT NOMENCLATURE], $B1105, Table1[EVIC MOB]))</f>
        <v/>
      </c>
      <c r="F1105" s="1" t="str">
        <f>IF($A1105&gt;--RIGHT($A$2,LEN($A$2)-8),"",SUMIF(Table1[SHIFT NOMENCLATURE], $B1105, Table1[EVIC FIRE]))</f>
        <v/>
      </c>
      <c r="G1105" s="1" t="str">
        <f>IF($A1105&gt;--RIGHT($A$2,LEN($A$2)-8),"",SUMIF(Table1[SHIFT NOMENCLATURE], $B1105, Table1[EKIA]))</f>
        <v/>
      </c>
      <c r="H1105" s="1" t="str">
        <f>IF($A1105&gt;--RIGHT($A$2,LEN($A$2)-8),"",SUMIF(Table1[SHIFT NOMENCLATURE], $B1105, Table1[EWIA]))</f>
        <v/>
      </c>
      <c r="I1105" s="1" t="str">
        <f>IF($A1105&gt;--RIGHT($A$2,LEN($A$2)-8),"",SUMIF(Table1[SHIFT NOMENCLATURE], $B1105, Table1[EPW]))</f>
        <v/>
      </c>
      <c r="J1105" s="1" t="str">
        <f>IF($A1105&gt;--RIGHT($A$2,LEN($A$2)-8),"",SUMIF(Table1[SHIFT NOMENCLATURE], $B1105, Table1[FVIC KILL]))</f>
        <v/>
      </c>
      <c r="K1105" s="1" t="str">
        <f>IF($A1105&gt;--RIGHT($A$2,LEN($A$2)-8),"",SUMIF(Table1[SHIFT NOMENCLATURE], $B1105, Table1[FVIC MOB]))</f>
        <v/>
      </c>
      <c r="L1105" s="1" t="str">
        <f>IF($A1105&gt;--RIGHT($A$2,LEN($A$2)-8),"",SUMIF(Table1[SHIFT NOMENCLATURE], $B1105, Table1[FVIC FIRE]))</f>
        <v/>
      </c>
      <c r="M1105" s="1" t="str">
        <f>IF($A1105&gt;--RIGHT($A$2,LEN($A$2)-8),"",SUMIF(Table1[SHIFT NOMENCLATURE], $B1105, Table1[FKIA]))</f>
        <v/>
      </c>
      <c r="N1105" s="1" t="str">
        <f>IF($A1105&gt;--RIGHT($A$2,LEN($A$2)-8),"",SUMIF(Table1[SHIFT NOMENCLATURE], $B1105, Table1[FWIA]))</f>
        <v/>
      </c>
      <c r="O1105" s="1" t="str">
        <f>IF($A1105&gt;--RIGHT($A$2,LEN($A$2)-8),"",SUMIF(Table1[SHIFT NOMENCLATURE], $B1105, Table1[DUSTWUN]))</f>
        <v/>
      </c>
    </row>
    <row r="1106" spans="1:15" x14ac:dyDescent="0.25">
      <c r="A1106" s="1" t="str">
        <f t="shared" si="34"/>
        <v/>
      </c>
      <c r="B1106" t="str">
        <f t="shared" si="35"/>
        <v/>
      </c>
      <c r="C1106" s="1" t="str">
        <f>IF($A1106&gt;--RIGHT($A$2,LEN($A$2)-8),"",COUNTIF(Table1[SHIFT NOMENCLATURE],$B1106))</f>
        <v/>
      </c>
      <c r="D1106" s="1" t="str">
        <f>IF($A1106&gt;--RIGHT($A$2,LEN($A$2)-8),"",SUMIF(Table1[SHIFT NOMENCLATURE], $B1106, Table1[EVIC KILL]))</f>
        <v/>
      </c>
      <c r="E1106" s="1" t="str">
        <f>IF($A1106&gt;--RIGHT($A$2,LEN($A$2)-8),"",SUMIF(Table1[SHIFT NOMENCLATURE], $B1106, Table1[EVIC MOB]))</f>
        <v/>
      </c>
      <c r="F1106" s="1" t="str">
        <f>IF($A1106&gt;--RIGHT($A$2,LEN($A$2)-8),"",SUMIF(Table1[SHIFT NOMENCLATURE], $B1106, Table1[EVIC FIRE]))</f>
        <v/>
      </c>
      <c r="G1106" s="1" t="str">
        <f>IF($A1106&gt;--RIGHT($A$2,LEN($A$2)-8),"",SUMIF(Table1[SHIFT NOMENCLATURE], $B1106, Table1[EKIA]))</f>
        <v/>
      </c>
      <c r="H1106" s="1" t="str">
        <f>IF($A1106&gt;--RIGHT($A$2,LEN($A$2)-8),"",SUMIF(Table1[SHIFT NOMENCLATURE], $B1106, Table1[EWIA]))</f>
        <v/>
      </c>
      <c r="I1106" s="1" t="str">
        <f>IF($A1106&gt;--RIGHT($A$2,LEN($A$2)-8),"",SUMIF(Table1[SHIFT NOMENCLATURE], $B1106, Table1[EPW]))</f>
        <v/>
      </c>
      <c r="J1106" s="1" t="str">
        <f>IF($A1106&gt;--RIGHT($A$2,LEN($A$2)-8),"",SUMIF(Table1[SHIFT NOMENCLATURE], $B1106, Table1[FVIC KILL]))</f>
        <v/>
      </c>
      <c r="K1106" s="1" t="str">
        <f>IF($A1106&gt;--RIGHT($A$2,LEN($A$2)-8),"",SUMIF(Table1[SHIFT NOMENCLATURE], $B1106, Table1[FVIC MOB]))</f>
        <v/>
      </c>
      <c r="L1106" s="1" t="str">
        <f>IF($A1106&gt;--RIGHT($A$2,LEN($A$2)-8),"",SUMIF(Table1[SHIFT NOMENCLATURE], $B1106, Table1[FVIC FIRE]))</f>
        <v/>
      </c>
      <c r="M1106" s="1" t="str">
        <f>IF($A1106&gt;--RIGHT($A$2,LEN($A$2)-8),"",SUMIF(Table1[SHIFT NOMENCLATURE], $B1106, Table1[FKIA]))</f>
        <v/>
      </c>
      <c r="N1106" s="1" t="str">
        <f>IF($A1106&gt;--RIGHT($A$2,LEN($A$2)-8),"",SUMIF(Table1[SHIFT NOMENCLATURE], $B1106, Table1[FWIA]))</f>
        <v/>
      </c>
      <c r="O1106" s="1" t="str">
        <f>IF($A1106&gt;--RIGHT($A$2,LEN($A$2)-8),"",SUMIF(Table1[SHIFT NOMENCLATURE], $B1106, Table1[DUSTWUN]))</f>
        <v/>
      </c>
    </row>
    <row r="1107" spans="1:15" x14ac:dyDescent="0.25">
      <c r="A1107" s="1" t="str">
        <f t="shared" si="34"/>
        <v/>
      </c>
      <c r="B1107" t="str">
        <f t="shared" si="35"/>
        <v/>
      </c>
      <c r="C1107" s="1" t="str">
        <f>IF($A1107&gt;--RIGHT($A$2,LEN($A$2)-8),"",COUNTIF(Table1[SHIFT NOMENCLATURE],$B1107))</f>
        <v/>
      </c>
      <c r="D1107" s="1" t="str">
        <f>IF($A1107&gt;--RIGHT($A$2,LEN($A$2)-8),"",SUMIF(Table1[SHIFT NOMENCLATURE], $B1107, Table1[EVIC KILL]))</f>
        <v/>
      </c>
      <c r="E1107" s="1" t="str">
        <f>IF($A1107&gt;--RIGHT($A$2,LEN($A$2)-8),"",SUMIF(Table1[SHIFT NOMENCLATURE], $B1107, Table1[EVIC MOB]))</f>
        <v/>
      </c>
      <c r="F1107" s="1" t="str">
        <f>IF($A1107&gt;--RIGHT($A$2,LEN($A$2)-8),"",SUMIF(Table1[SHIFT NOMENCLATURE], $B1107, Table1[EVIC FIRE]))</f>
        <v/>
      </c>
      <c r="G1107" s="1" t="str">
        <f>IF($A1107&gt;--RIGHT($A$2,LEN($A$2)-8),"",SUMIF(Table1[SHIFT NOMENCLATURE], $B1107, Table1[EKIA]))</f>
        <v/>
      </c>
      <c r="H1107" s="1" t="str">
        <f>IF($A1107&gt;--RIGHT($A$2,LEN($A$2)-8),"",SUMIF(Table1[SHIFT NOMENCLATURE], $B1107, Table1[EWIA]))</f>
        <v/>
      </c>
      <c r="I1107" s="1" t="str">
        <f>IF($A1107&gt;--RIGHT($A$2,LEN($A$2)-8),"",SUMIF(Table1[SHIFT NOMENCLATURE], $B1107, Table1[EPW]))</f>
        <v/>
      </c>
      <c r="J1107" s="1" t="str">
        <f>IF($A1107&gt;--RIGHT($A$2,LEN($A$2)-8),"",SUMIF(Table1[SHIFT NOMENCLATURE], $B1107, Table1[FVIC KILL]))</f>
        <v/>
      </c>
      <c r="K1107" s="1" t="str">
        <f>IF($A1107&gt;--RIGHT($A$2,LEN($A$2)-8),"",SUMIF(Table1[SHIFT NOMENCLATURE], $B1107, Table1[FVIC MOB]))</f>
        <v/>
      </c>
      <c r="L1107" s="1" t="str">
        <f>IF($A1107&gt;--RIGHT($A$2,LEN($A$2)-8),"",SUMIF(Table1[SHIFT NOMENCLATURE], $B1107, Table1[FVIC FIRE]))</f>
        <v/>
      </c>
      <c r="M1107" s="1" t="str">
        <f>IF($A1107&gt;--RIGHT($A$2,LEN($A$2)-8),"",SUMIF(Table1[SHIFT NOMENCLATURE], $B1107, Table1[FKIA]))</f>
        <v/>
      </c>
      <c r="N1107" s="1" t="str">
        <f>IF($A1107&gt;--RIGHT($A$2,LEN($A$2)-8),"",SUMIF(Table1[SHIFT NOMENCLATURE], $B1107, Table1[FWIA]))</f>
        <v/>
      </c>
      <c r="O1107" s="1" t="str">
        <f>IF($A1107&gt;--RIGHT($A$2,LEN($A$2)-8),"",SUMIF(Table1[SHIFT NOMENCLATURE], $B1107, Table1[DUSTWUN]))</f>
        <v/>
      </c>
    </row>
    <row r="1108" spans="1:15" x14ac:dyDescent="0.25">
      <c r="A1108" s="1" t="str">
        <f t="shared" si="34"/>
        <v/>
      </c>
      <c r="B1108" t="str">
        <f t="shared" si="35"/>
        <v/>
      </c>
      <c r="C1108" s="1" t="str">
        <f>IF($A1108&gt;--RIGHT($A$2,LEN($A$2)-8),"",COUNTIF(Table1[SHIFT NOMENCLATURE],$B1108))</f>
        <v/>
      </c>
      <c r="D1108" s="1" t="str">
        <f>IF($A1108&gt;--RIGHT($A$2,LEN($A$2)-8),"",SUMIF(Table1[SHIFT NOMENCLATURE], $B1108, Table1[EVIC KILL]))</f>
        <v/>
      </c>
      <c r="E1108" s="1" t="str">
        <f>IF($A1108&gt;--RIGHT($A$2,LEN($A$2)-8),"",SUMIF(Table1[SHIFT NOMENCLATURE], $B1108, Table1[EVIC MOB]))</f>
        <v/>
      </c>
      <c r="F1108" s="1" t="str">
        <f>IF($A1108&gt;--RIGHT($A$2,LEN($A$2)-8),"",SUMIF(Table1[SHIFT NOMENCLATURE], $B1108, Table1[EVIC FIRE]))</f>
        <v/>
      </c>
      <c r="G1108" s="1" t="str">
        <f>IF($A1108&gt;--RIGHT($A$2,LEN($A$2)-8),"",SUMIF(Table1[SHIFT NOMENCLATURE], $B1108, Table1[EKIA]))</f>
        <v/>
      </c>
      <c r="H1108" s="1" t="str">
        <f>IF($A1108&gt;--RIGHT($A$2,LEN($A$2)-8),"",SUMIF(Table1[SHIFT NOMENCLATURE], $B1108, Table1[EWIA]))</f>
        <v/>
      </c>
      <c r="I1108" s="1" t="str">
        <f>IF($A1108&gt;--RIGHT($A$2,LEN($A$2)-8),"",SUMIF(Table1[SHIFT NOMENCLATURE], $B1108, Table1[EPW]))</f>
        <v/>
      </c>
      <c r="J1108" s="1" t="str">
        <f>IF($A1108&gt;--RIGHT($A$2,LEN($A$2)-8),"",SUMIF(Table1[SHIFT NOMENCLATURE], $B1108, Table1[FVIC KILL]))</f>
        <v/>
      </c>
      <c r="K1108" s="1" t="str">
        <f>IF($A1108&gt;--RIGHT($A$2,LEN($A$2)-8),"",SUMIF(Table1[SHIFT NOMENCLATURE], $B1108, Table1[FVIC MOB]))</f>
        <v/>
      </c>
      <c r="L1108" s="1" t="str">
        <f>IF($A1108&gt;--RIGHT($A$2,LEN($A$2)-8),"",SUMIF(Table1[SHIFT NOMENCLATURE], $B1108, Table1[FVIC FIRE]))</f>
        <v/>
      </c>
      <c r="M1108" s="1" t="str">
        <f>IF($A1108&gt;--RIGHT($A$2,LEN($A$2)-8),"",SUMIF(Table1[SHIFT NOMENCLATURE], $B1108, Table1[FKIA]))</f>
        <v/>
      </c>
      <c r="N1108" s="1" t="str">
        <f>IF($A1108&gt;--RIGHT($A$2,LEN($A$2)-8),"",SUMIF(Table1[SHIFT NOMENCLATURE], $B1108, Table1[FWIA]))</f>
        <v/>
      </c>
      <c r="O1108" s="1" t="str">
        <f>IF($A1108&gt;--RIGHT($A$2,LEN($A$2)-8),"",SUMIF(Table1[SHIFT NOMENCLATURE], $B1108, Table1[DUSTWUN]))</f>
        <v/>
      </c>
    </row>
    <row r="1109" spans="1:15" x14ac:dyDescent="0.25">
      <c r="A1109" s="1" t="str">
        <f t="shared" si="34"/>
        <v/>
      </c>
      <c r="B1109" t="str">
        <f t="shared" si="35"/>
        <v/>
      </c>
      <c r="C1109" s="1" t="str">
        <f>IF($A1109&gt;--RIGHT($A$2,LEN($A$2)-8),"",COUNTIF(Table1[SHIFT NOMENCLATURE],$B1109))</f>
        <v/>
      </c>
      <c r="D1109" s="1" t="str">
        <f>IF($A1109&gt;--RIGHT($A$2,LEN($A$2)-8),"",SUMIF(Table1[SHIFT NOMENCLATURE], $B1109, Table1[EVIC KILL]))</f>
        <v/>
      </c>
      <c r="E1109" s="1" t="str">
        <f>IF($A1109&gt;--RIGHT($A$2,LEN($A$2)-8),"",SUMIF(Table1[SHIFT NOMENCLATURE], $B1109, Table1[EVIC MOB]))</f>
        <v/>
      </c>
      <c r="F1109" s="1" t="str">
        <f>IF($A1109&gt;--RIGHT($A$2,LEN($A$2)-8),"",SUMIF(Table1[SHIFT NOMENCLATURE], $B1109, Table1[EVIC FIRE]))</f>
        <v/>
      </c>
      <c r="G1109" s="1" t="str">
        <f>IF($A1109&gt;--RIGHT($A$2,LEN($A$2)-8),"",SUMIF(Table1[SHIFT NOMENCLATURE], $B1109, Table1[EKIA]))</f>
        <v/>
      </c>
      <c r="H1109" s="1" t="str">
        <f>IF($A1109&gt;--RIGHT($A$2,LEN($A$2)-8),"",SUMIF(Table1[SHIFT NOMENCLATURE], $B1109, Table1[EWIA]))</f>
        <v/>
      </c>
      <c r="I1109" s="1" t="str">
        <f>IF($A1109&gt;--RIGHT($A$2,LEN($A$2)-8),"",SUMIF(Table1[SHIFT NOMENCLATURE], $B1109, Table1[EPW]))</f>
        <v/>
      </c>
      <c r="J1109" s="1" t="str">
        <f>IF($A1109&gt;--RIGHT($A$2,LEN($A$2)-8),"",SUMIF(Table1[SHIFT NOMENCLATURE], $B1109, Table1[FVIC KILL]))</f>
        <v/>
      </c>
      <c r="K1109" s="1" t="str">
        <f>IF($A1109&gt;--RIGHT($A$2,LEN($A$2)-8),"",SUMIF(Table1[SHIFT NOMENCLATURE], $B1109, Table1[FVIC MOB]))</f>
        <v/>
      </c>
      <c r="L1109" s="1" t="str">
        <f>IF($A1109&gt;--RIGHT($A$2,LEN($A$2)-8),"",SUMIF(Table1[SHIFT NOMENCLATURE], $B1109, Table1[FVIC FIRE]))</f>
        <v/>
      </c>
      <c r="M1109" s="1" t="str">
        <f>IF($A1109&gt;--RIGHT($A$2,LEN($A$2)-8),"",SUMIF(Table1[SHIFT NOMENCLATURE], $B1109, Table1[FKIA]))</f>
        <v/>
      </c>
      <c r="N1109" s="1" t="str">
        <f>IF($A1109&gt;--RIGHT($A$2,LEN($A$2)-8),"",SUMIF(Table1[SHIFT NOMENCLATURE], $B1109, Table1[FWIA]))</f>
        <v/>
      </c>
      <c r="O1109" s="1" t="str">
        <f>IF($A1109&gt;--RIGHT($A$2,LEN($A$2)-8),"",SUMIF(Table1[SHIFT NOMENCLATURE], $B1109, Table1[DUSTWUN]))</f>
        <v/>
      </c>
    </row>
    <row r="1110" spans="1:15" x14ac:dyDescent="0.25">
      <c r="A1110" s="1" t="str">
        <f t="shared" si="34"/>
        <v/>
      </c>
      <c r="B1110" t="str">
        <f t="shared" si="35"/>
        <v/>
      </c>
      <c r="C1110" s="1" t="str">
        <f>IF($A1110&gt;--RIGHT($A$2,LEN($A$2)-8),"",COUNTIF(Table1[SHIFT NOMENCLATURE],$B1110))</f>
        <v/>
      </c>
      <c r="D1110" s="1" t="str">
        <f>IF($A1110&gt;--RIGHT($A$2,LEN($A$2)-8),"",SUMIF(Table1[SHIFT NOMENCLATURE], $B1110, Table1[EVIC KILL]))</f>
        <v/>
      </c>
      <c r="E1110" s="1" t="str">
        <f>IF($A1110&gt;--RIGHT($A$2,LEN($A$2)-8),"",SUMIF(Table1[SHIFT NOMENCLATURE], $B1110, Table1[EVIC MOB]))</f>
        <v/>
      </c>
      <c r="F1110" s="1" t="str">
        <f>IF($A1110&gt;--RIGHT($A$2,LEN($A$2)-8),"",SUMIF(Table1[SHIFT NOMENCLATURE], $B1110, Table1[EVIC FIRE]))</f>
        <v/>
      </c>
      <c r="G1110" s="1" t="str">
        <f>IF($A1110&gt;--RIGHT($A$2,LEN($A$2)-8),"",SUMIF(Table1[SHIFT NOMENCLATURE], $B1110, Table1[EKIA]))</f>
        <v/>
      </c>
      <c r="H1110" s="1" t="str">
        <f>IF($A1110&gt;--RIGHT($A$2,LEN($A$2)-8),"",SUMIF(Table1[SHIFT NOMENCLATURE], $B1110, Table1[EWIA]))</f>
        <v/>
      </c>
      <c r="I1110" s="1" t="str">
        <f>IF($A1110&gt;--RIGHT($A$2,LEN($A$2)-8),"",SUMIF(Table1[SHIFT NOMENCLATURE], $B1110, Table1[EPW]))</f>
        <v/>
      </c>
      <c r="J1110" s="1" t="str">
        <f>IF($A1110&gt;--RIGHT($A$2,LEN($A$2)-8),"",SUMIF(Table1[SHIFT NOMENCLATURE], $B1110, Table1[FVIC KILL]))</f>
        <v/>
      </c>
      <c r="K1110" s="1" t="str">
        <f>IF($A1110&gt;--RIGHT($A$2,LEN($A$2)-8),"",SUMIF(Table1[SHIFT NOMENCLATURE], $B1110, Table1[FVIC MOB]))</f>
        <v/>
      </c>
      <c r="L1110" s="1" t="str">
        <f>IF($A1110&gt;--RIGHT($A$2,LEN($A$2)-8),"",SUMIF(Table1[SHIFT NOMENCLATURE], $B1110, Table1[FVIC FIRE]))</f>
        <v/>
      </c>
      <c r="M1110" s="1" t="str">
        <f>IF($A1110&gt;--RIGHT($A$2,LEN($A$2)-8),"",SUMIF(Table1[SHIFT NOMENCLATURE], $B1110, Table1[FKIA]))</f>
        <v/>
      </c>
      <c r="N1110" s="1" t="str">
        <f>IF($A1110&gt;--RIGHT($A$2,LEN($A$2)-8),"",SUMIF(Table1[SHIFT NOMENCLATURE], $B1110, Table1[FWIA]))</f>
        <v/>
      </c>
      <c r="O1110" s="1" t="str">
        <f>IF($A1110&gt;--RIGHT($A$2,LEN($A$2)-8),"",SUMIF(Table1[SHIFT NOMENCLATURE], $B1110, Table1[DUSTWUN]))</f>
        <v/>
      </c>
    </row>
    <row r="1111" spans="1:15" x14ac:dyDescent="0.25">
      <c r="A1111" s="1" t="str">
        <f t="shared" si="34"/>
        <v/>
      </c>
      <c r="B1111" t="str">
        <f t="shared" si="35"/>
        <v/>
      </c>
      <c r="C1111" s="1" t="str">
        <f>IF($A1111&gt;--RIGHT($A$2,LEN($A$2)-8),"",COUNTIF(Table1[SHIFT NOMENCLATURE],$B1111))</f>
        <v/>
      </c>
      <c r="D1111" s="1" t="str">
        <f>IF($A1111&gt;--RIGHT($A$2,LEN($A$2)-8),"",SUMIF(Table1[SHIFT NOMENCLATURE], $B1111, Table1[EVIC KILL]))</f>
        <v/>
      </c>
      <c r="E1111" s="1" t="str">
        <f>IF($A1111&gt;--RIGHT($A$2,LEN($A$2)-8),"",SUMIF(Table1[SHIFT NOMENCLATURE], $B1111, Table1[EVIC MOB]))</f>
        <v/>
      </c>
      <c r="F1111" s="1" t="str">
        <f>IF($A1111&gt;--RIGHT($A$2,LEN($A$2)-8),"",SUMIF(Table1[SHIFT NOMENCLATURE], $B1111, Table1[EVIC FIRE]))</f>
        <v/>
      </c>
      <c r="G1111" s="1" t="str">
        <f>IF($A1111&gt;--RIGHT($A$2,LEN($A$2)-8),"",SUMIF(Table1[SHIFT NOMENCLATURE], $B1111, Table1[EKIA]))</f>
        <v/>
      </c>
      <c r="H1111" s="1" t="str">
        <f>IF($A1111&gt;--RIGHT($A$2,LEN($A$2)-8),"",SUMIF(Table1[SHIFT NOMENCLATURE], $B1111, Table1[EWIA]))</f>
        <v/>
      </c>
      <c r="I1111" s="1" t="str">
        <f>IF($A1111&gt;--RIGHT($A$2,LEN($A$2)-8),"",SUMIF(Table1[SHIFT NOMENCLATURE], $B1111, Table1[EPW]))</f>
        <v/>
      </c>
      <c r="J1111" s="1" t="str">
        <f>IF($A1111&gt;--RIGHT($A$2,LEN($A$2)-8),"",SUMIF(Table1[SHIFT NOMENCLATURE], $B1111, Table1[FVIC KILL]))</f>
        <v/>
      </c>
      <c r="K1111" s="1" t="str">
        <f>IF($A1111&gt;--RIGHT($A$2,LEN($A$2)-8),"",SUMIF(Table1[SHIFT NOMENCLATURE], $B1111, Table1[FVIC MOB]))</f>
        <v/>
      </c>
      <c r="L1111" s="1" t="str">
        <f>IF($A1111&gt;--RIGHT($A$2,LEN($A$2)-8),"",SUMIF(Table1[SHIFT NOMENCLATURE], $B1111, Table1[FVIC FIRE]))</f>
        <v/>
      </c>
      <c r="M1111" s="1" t="str">
        <f>IF($A1111&gt;--RIGHT($A$2,LEN($A$2)-8),"",SUMIF(Table1[SHIFT NOMENCLATURE], $B1111, Table1[FKIA]))</f>
        <v/>
      </c>
      <c r="N1111" s="1" t="str">
        <f>IF($A1111&gt;--RIGHT($A$2,LEN($A$2)-8),"",SUMIF(Table1[SHIFT NOMENCLATURE], $B1111, Table1[FWIA]))</f>
        <v/>
      </c>
      <c r="O1111" s="1" t="str">
        <f>IF($A1111&gt;--RIGHT($A$2,LEN($A$2)-8),"",SUMIF(Table1[SHIFT NOMENCLATURE], $B1111, Table1[DUSTWUN]))</f>
        <v/>
      </c>
    </row>
    <row r="1112" spans="1:15" x14ac:dyDescent="0.25">
      <c r="A1112" s="1" t="str">
        <f t="shared" si="34"/>
        <v/>
      </c>
      <c r="B1112" t="str">
        <f t="shared" si="35"/>
        <v/>
      </c>
      <c r="C1112" s="1" t="str">
        <f>IF($A1112&gt;--RIGHT($A$2,LEN($A$2)-8),"",COUNTIF(Table1[SHIFT NOMENCLATURE],$B1112))</f>
        <v/>
      </c>
      <c r="D1112" s="1" t="str">
        <f>IF($A1112&gt;--RIGHT($A$2,LEN($A$2)-8),"",SUMIF(Table1[SHIFT NOMENCLATURE], $B1112, Table1[EVIC KILL]))</f>
        <v/>
      </c>
      <c r="E1112" s="1" t="str">
        <f>IF($A1112&gt;--RIGHT($A$2,LEN($A$2)-8),"",SUMIF(Table1[SHIFT NOMENCLATURE], $B1112, Table1[EVIC MOB]))</f>
        <v/>
      </c>
      <c r="F1112" s="1" t="str">
        <f>IF($A1112&gt;--RIGHT($A$2,LEN($A$2)-8),"",SUMIF(Table1[SHIFT NOMENCLATURE], $B1112, Table1[EVIC FIRE]))</f>
        <v/>
      </c>
      <c r="G1112" s="1" t="str">
        <f>IF($A1112&gt;--RIGHT($A$2,LEN($A$2)-8),"",SUMIF(Table1[SHIFT NOMENCLATURE], $B1112, Table1[EKIA]))</f>
        <v/>
      </c>
      <c r="H1112" s="1" t="str">
        <f>IF($A1112&gt;--RIGHT($A$2,LEN($A$2)-8),"",SUMIF(Table1[SHIFT NOMENCLATURE], $B1112, Table1[EWIA]))</f>
        <v/>
      </c>
      <c r="I1112" s="1" t="str">
        <f>IF($A1112&gt;--RIGHT($A$2,LEN($A$2)-8),"",SUMIF(Table1[SHIFT NOMENCLATURE], $B1112, Table1[EPW]))</f>
        <v/>
      </c>
      <c r="J1112" s="1" t="str">
        <f>IF($A1112&gt;--RIGHT($A$2,LEN($A$2)-8),"",SUMIF(Table1[SHIFT NOMENCLATURE], $B1112, Table1[FVIC KILL]))</f>
        <v/>
      </c>
      <c r="K1112" s="1" t="str">
        <f>IF($A1112&gt;--RIGHT($A$2,LEN($A$2)-8),"",SUMIF(Table1[SHIFT NOMENCLATURE], $B1112, Table1[FVIC MOB]))</f>
        <v/>
      </c>
      <c r="L1112" s="1" t="str">
        <f>IF($A1112&gt;--RIGHT($A$2,LEN($A$2)-8),"",SUMIF(Table1[SHIFT NOMENCLATURE], $B1112, Table1[FVIC FIRE]))</f>
        <v/>
      </c>
      <c r="M1112" s="1" t="str">
        <f>IF($A1112&gt;--RIGHT($A$2,LEN($A$2)-8),"",SUMIF(Table1[SHIFT NOMENCLATURE], $B1112, Table1[FKIA]))</f>
        <v/>
      </c>
      <c r="N1112" s="1" t="str">
        <f>IF($A1112&gt;--RIGHT($A$2,LEN($A$2)-8),"",SUMIF(Table1[SHIFT NOMENCLATURE], $B1112, Table1[FWIA]))</f>
        <v/>
      </c>
      <c r="O1112" s="1" t="str">
        <f>IF($A1112&gt;--RIGHT($A$2,LEN($A$2)-8),"",SUMIF(Table1[SHIFT NOMENCLATURE], $B1112, Table1[DUSTWUN]))</f>
        <v/>
      </c>
    </row>
    <row r="1113" spans="1:15" x14ac:dyDescent="0.25">
      <c r="A1113" s="1" t="str">
        <f t="shared" si="34"/>
        <v/>
      </c>
      <c r="B1113" t="str">
        <f t="shared" si="35"/>
        <v/>
      </c>
      <c r="C1113" s="1" t="str">
        <f>IF($A1113&gt;--RIGHT($A$2,LEN($A$2)-8),"",COUNTIF(Table1[SHIFT NOMENCLATURE],$B1113))</f>
        <v/>
      </c>
      <c r="D1113" s="1" t="str">
        <f>IF($A1113&gt;--RIGHT($A$2,LEN($A$2)-8),"",SUMIF(Table1[SHIFT NOMENCLATURE], $B1113, Table1[EVIC KILL]))</f>
        <v/>
      </c>
      <c r="E1113" s="1" t="str">
        <f>IF($A1113&gt;--RIGHT($A$2,LEN($A$2)-8),"",SUMIF(Table1[SHIFT NOMENCLATURE], $B1113, Table1[EVIC MOB]))</f>
        <v/>
      </c>
      <c r="F1113" s="1" t="str">
        <f>IF($A1113&gt;--RIGHT($A$2,LEN($A$2)-8),"",SUMIF(Table1[SHIFT NOMENCLATURE], $B1113, Table1[EVIC FIRE]))</f>
        <v/>
      </c>
      <c r="G1113" s="1" t="str">
        <f>IF($A1113&gt;--RIGHT($A$2,LEN($A$2)-8),"",SUMIF(Table1[SHIFT NOMENCLATURE], $B1113, Table1[EKIA]))</f>
        <v/>
      </c>
      <c r="H1113" s="1" t="str">
        <f>IF($A1113&gt;--RIGHT($A$2,LEN($A$2)-8),"",SUMIF(Table1[SHIFT NOMENCLATURE], $B1113, Table1[EWIA]))</f>
        <v/>
      </c>
      <c r="I1113" s="1" t="str">
        <f>IF($A1113&gt;--RIGHT($A$2,LEN($A$2)-8),"",SUMIF(Table1[SHIFT NOMENCLATURE], $B1113, Table1[EPW]))</f>
        <v/>
      </c>
      <c r="J1113" s="1" t="str">
        <f>IF($A1113&gt;--RIGHT($A$2,LEN($A$2)-8),"",SUMIF(Table1[SHIFT NOMENCLATURE], $B1113, Table1[FVIC KILL]))</f>
        <v/>
      </c>
      <c r="K1113" s="1" t="str">
        <f>IF($A1113&gt;--RIGHT($A$2,LEN($A$2)-8),"",SUMIF(Table1[SHIFT NOMENCLATURE], $B1113, Table1[FVIC MOB]))</f>
        <v/>
      </c>
      <c r="L1113" s="1" t="str">
        <f>IF($A1113&gt;--RIGHT($A$2,LEN($A$2)-8),"",SUMIF(Table1[SHIFT NOMENCLATURE], $B1113, Table1[FVIC FIRE]))</f>
        <v/>
      </c>
      <c r="M1113" s="1" t="str">
        <f>IF($A1113&gt;--RIGHT($A$2,LEN($A$2)-8),"",SUMIF(Table1[SHIFT NOMENCLATURE], $B1113, Table1[FKIA]))</f>
        <v/>
      </c>
      <c r="N1113" s="1" t="str">
        <f>IF($A1113&gt;--RIGHT($A$2,LEN($A$2)-8),"",SUMIF(Table1[SHIFT NOMENCLATURE], $B1113, Table1[FWIA]))</f>
        <v/>
      </c>
      <c r="O1113" s="1" t="str">
        <f>IF($A1113&gt;--RIGHT($A$2,LEN($A$2)-8),"",SUMIF(Table1[SHIFT NOMENCLATURE], $B1113, Table1[DUSTWUN]))</f>
        <v/>
      </c>
    </row>
    <row r="1114" spans="1:15" x14ac:dyDescent="0.25">
      <c r="A1114" s="1" t="str">
        <f t="shared" si="34"/>
        <v/>
      </c>
      <c r="B1114" t="str">
        <f t="shared" si="35"/>
        <v/>
      </c>
      <c r="C1114" s="1" t="str">
        <f>IF($A1114&gt;--RIGHT($A$2,LEN($A$2)-8),"",COUNTIF(Table1[SHIFT NOMENCLATURE],$B1114))</f>
        <v/>
      </c>
      <c r="D1114" s="1" t="str">
        <f>IF($A1114&gt;--RIGHT($A$2,LEN($A$2)-8),"",SUMIF(Table1[SHIFT NOMENCLATURE], $B1114, Table1[EVIC KILL]))</f>
        <v/>
      </c>
      <c r="E1114" s="1" t="str">
        <f>IF($A1114&gt;--RIGHT($A$2,LEN($A$2)-8),"",SUMIF(Table1[SHIFT NOMENCLATURE], $B1114, Table1[EVIC MOB]))</f>
        <v/>
      </c>
      <c r="F1114" s="1" t="str">
        <f>IF($A1114&gt;--RIGHT($A$2,LEN($A$2)-8),"",SUMIF(Table1[SHIFT NOMENCLATURE], $B1114, Table1[EVIC FIRE]))</f>
        <v/>
      </c>
      <c r="G1114" s="1" t="str">
        <f>IF($A1114&gt;--RIGHT($A$2,LEN($A$2)-8),"",SUMIF(Table1[SHIFT NOMENCLATURE], $B1114, Table1[EKIA]))</f>
        <v/>
      </c>
      <c r="H1114" s="1" t="str">
        <f>IF($A1114&gt;--RIGHT($A$2,LEN($A$2)-8),"",SUMIF(Table1[SHIFT NOMENCLATURE], $B1114, Table1[EWIA]))</f>
        <v/>
      </c>
      <c r="I1114" s="1" t="str">
        <f>IF($A1114&gt;--RIGHT($A$2,LEN($A$2)-8),"",SUMIF(Table1[SHIFT NOMENCLATURE], $B1114, Table1[EPW]))</f>
        <v/>
      </c>
      <c r="J1114" s="1" t="str">
        <f>IF($A1114&gt;--RIGHT($A$2,LEN($A$2)-8),"",SUMIF(Table1[SHIFT NOMENCLATURE], $B1114, Table1[FVIC KILL]))</f>
        <v/>
      </c>
      <c r="K1114" s="1" t="str">
        <f>IF($A1114&gt;--RIGHT($A$2,LEN($A$2)-8),"",SUMIF(Table1[SHIFT NOMENCLATURE], $B1114, Table1[FVIC MOB]))</f>
        <v/>
      </c>
      <c r="L1114" s="1" t="str">
        <f>IF($A1114&gt;--RIGHT($A$2,LEN($A$2)-8),"",SUMIF(Table1[SHIFT NOMENCLATURE], $B1114, Table1[FVIC FIRE]))</f>
        <v/>
      </c>
      <c r="M1114" s="1" t="str">
        <f>IF($A1114&gt;--RIGHT($A$2,LEN($A$2)-8),"",SUMIF(Table1[SHIFT NOMENCLATURE], $B1114, Table1[FKIA]))</f>
        <v/>
      </c>
      <c r="N1114" s="1" t="str">
        <f>IF($A1114&gt;--RIGHT($A$2,LEN($A$2)-8),"",SUMIF(Table1[SHIFT NOMENCLATURE], $B1114, Table1[FWIA]))</f>
        <v/>
      </c>
      <c r="O1114" s="1" t="str">
        <f>IF($A1114&gt;--RIGHT($A$2,LEN($A$2)-8),"",SUMIF(Table1[SHIFT NOMENCLATURE], $B1114, Table1[DUSTWUN]))</f>
        <v/>
      </c>
    </row>
    <row r="1115" spans="1:15" x14ac:dyDescent="0.25">
      <c r="A1115" s="1" t="str">
        <f t="shared" si="34"/>
        <v/>
      </c>
      <c r="B1115" t="str">
        <f t="shared" si="35"/>
        <v/>
      </c>
      <c r="C1115" s="1" t="str">
        <f>IF($A1115&gt;--RIGHT($A$2,LEN($A$2)-8),"",COUNTIF(Table1[SHIFT NOMENCLATURE],$B1115))</f>
        <v/>
      </c>
      <c r="D1115" s="1" t="str">
        <f>IF($A1115&gt;--RIGHT($A$2,LEN($A$2)-8),"",SUMIF(Table1[SHIFT NOMENCLATURE], $B1115, Table1[EVIC KILL]))</f>
        <v/>
      </c>
      <c r="E1115" s="1" t="str">
        <f>IF($A1115&gt;--RIGHT($A$2,LEN($A$2)-8),"",SUMIF(Table1[SHIFT NOMENCLATURE], $B1115, Table1[EVIC MOB]))</f>
        <v/>
      </c>
      <c r="F1115" s="1" t="str">
        <f>IF($A1115&gt;--RIGHT($A$2,LEN($A$2)-8),"",SUMIF(Table1[SHIFT NOMENCLATURE], $B1115, Table1[EVIC FIRE]))</f>
        <v/>
      </c>
      <c r="G1115" s="1" t="str">
        <f>IF($A1115&gt;--RIGHT($A$2,LEN($A$2)-8),"",SUMIF(Table1[SHIFT NOMENCLATURE], $B1115, Table1[EKIA]))</f>
        <v/>
      </c>
      <c r="H1115" s="1" t="str">
        <f>IF($A1115&gt;--RIGHT($A$2,LEN($A$2)-8),"",SUMIF(Table1[SHIFT NOMENCLATURE], $B1115, Table1[EWIA]))</f>
        <v/>
      </c>
      <c r="I1115" s="1" t="str">
        <f>IF($A1115&gt;--RIGHT($A$2,LEN($A$2)-8),"",SUMIF(Table1[SHIFT NOMENCLATURE], $B1115, Table1[EPW]))</f>
        <v/>
      </c>
      <c r="J1115" s="1" t="str">
        <f>IF($A1115&gt;--RIGHT($A$2,LEN($A$2)-8),"",SUMIF(Table1[SHIFT NOMENCLATURE], $B1115, Table1[FVIC KILL]))</f>
        <v/>
      </c>
      <c r="K1115" s="1" t="str">
        <f>IF($A1115&gt;--RIGHT($A$2,LEN($A$2)-8),"",SUMIF(Table1[SHIFT NOMENCLATURE], $B1115, Table1[FVIC MOB]))</f>
        <v/>
      </c>
      <c r="L1115" s="1" t="str">
        <f>IF($A1115&gt;--RIGHT($A$2,LEN($A$2)-8),"",SUMIF(Table1[SHIFT NOMENCLATURE], $B1115, Table1[FVIC FIRE]))</f>
        <v/>
      </c>
      <c r="M1115" s="1" t="str">
        <f>IF($A1115&gt;--RIGHT($A$2,LEN($A$2)-8),"",SUMIF(Table1[SHIFT NOMENCLATURE], $B1115, Table1[FKIA]))</f>
        <v/>
      </c>
      <c r="N1115" s="1" t="str">
        <f>IF($A1115&gt;--RIGHT($A$2,LEN($A$2)-8),"",SUMIF(Table1[SHIFT NOMENCLATURE], $B1115, Table1[FWIA]))</f>
        <v/>
      </c>
      <c r="O1115" s="1" t="str">
        <f>IF($A1115&gt;--RIGHT($A$2,LEN($A$2)-8),"",SUMIF(Table1[SHIFT NOMENCLATURE], $B1115, Table1[DUSTWUN]))</f>
        <v/>
      </c>
    </row>
    <row r="1116" spans="1:15" x14ac:dyDescent="0.25">
      <c r="A1116" s="1" t="str">
        <f t="shared" si="34"/>
        <v/>
      </c>
      <c r="B1116" t="str">
        <f t="shared" si="35"/>
        <v/>
      </c>
      <c r="C1116" s="1" t="str">
        <f>IF($A1116&gt;--RIGHT($A$2,LEN($A$2)-8),"",COUNTIF(Table1[SHIFT NOMENCLATURE],$B1116))</f>
        <v/>
      </c>
      <c r="D1116" s="1" t="str">
        <f>IF($A1116&gt;--RIGHT($A$2,LEN($A$2)-8),"",SUMIF(Table1[SHIFT NOMENCLATURE], $B1116, Table1[EVIC KILL]))</f>
        <v/>
      </c>
      <c r="E1116" s="1" t="str">
        <f>IF($A1116&gt;--RIGHT($A$2,LEN($A$2)-8),"",SUMIF(Table1[SHIFT NOMENCLATURE], $B1116, Table1[EVIC MOB]))</f>
        <v/>
      </c>
      <c r="F1116" s="1" t="str">
        <f>IF($A1116&gt;--RIGHT($A$2,LEN($A$2)-8),"",SUMIF(Table1[SHIFT NOMENCLATURE], $B1116, Table1[EVIC FIRE]))</f>
        <v/>
      </c>
      <c r="G1116" s="1" t="str">
        <f>IF($A1116&gt;--RIGHT($A$2,LEN($A$2)-8),"",SUMIF(Table1[SHIFT NOMENCLATURE], $B1116, Table1[EKIA]))</f>
        <v/>
      </c>
      <c r="H1116" s="1" t="str">
        <f>IF($A1116&gt;--RIGHT($A$2,LEN($A$2)-8),"",SUMIF(Table1[SHIFT NOMENCLATURE], $B1116, Table1[EWIA]))</f>
        <v/>
      </c>
      <c r="I1116" s="1" t="str">
        <f>IF($A1116&gt;--RIGHT($A$2,LEN($A$2)-8),"",SUMIF(Table1[SHIFT NOMENCLATURE], $B1116, Table1[EPW]))</f>
        <v/>
      </c>
      <c r="J1116" s="1" t="str">
        <f>IF($A1116&gt;--RIGHT($A$2,LEN($A$2)-8),"",SUMIF(Table1[SHIFT NOMENCLATURE], $B1116, Table1[FVIC KILL]))</f>
        <v/>
      </c>
      <c r="K1116" s="1" t="str">
        <f>IF($A1116&gt;--RIGHT($A$2,LEN($A$2)-8),"",SUMIF(Table1[SHIFT NOMENCLATURE], $B1116, Table1[FVIC MOB]))</f>
        <v/>
      </c>
      <c r="L1116" s="1" t="str">
        <f>IF($A1116&gt;--RIGHT($A$2,LEN($A$2)-8),"",SUMIF(Table1[SHIFT NOMENCLATURE], $B1116, Table1[FVIC FIRE]))</f>
        <v/>
      </c>
      <c r="M1116" s="1" t="str">
        <f>IF($A1116&gt;--RIGHT($A$2,LEN($A$2)-8),"",SUMIF(Table1[SHIFT NOMENCLATURE], $B1116, Table1[FKIA]))</f>
        <v/>
      </c>
      <c r="N1116" s="1" t="str">
        <f>IF($A1116&gt;--RIGHT($A$2,LEN($A$2)-8),"",SUMIF(Table1[SHIFT NOMENCLATURE], $B1116, Table1[FWIA]))</f>
        <v/>
      </c>
      <c r="O1116" s="1" t="str">
        <f>IF($A1116&gt;--RIGHT($A$2,LEN($A$2)-8),"",SUMIF(Table1[SHIFT NOMENCLATURE], $B1116, Table1[DUSTWUN]))</f>
        <v/>
      </c>
    </row>
    <row r="1117" spans="1:15" x14ac:dyDescent="0.25">
      <c r="A1117" s="1" t="str">
        <f t="shared" si="34"/>
        <v/>
      </c>
      <c r="B1117" t="str">
        <f t="shared" si="35"/>
        <v/>
      </c>
      <c r="C1117" s="1" t="str">
        <f>IF($A1117&gt;--RIGHT($A$2,LEN($A$2)-8),"",COUNTIF(Table1[SHIFT NOMENCLATURE],$B1117))</f>
        <v/>
      </c>
      <c r="D1117" s="1" t="str">
        <f>IF($A1117&gt;--RIGHT($A$2,LEN($A$2)-8),"",SUMIF(Table1[SHIFT NOMENCLATURE], $B1117, Table1[EVIC KILL]))</f>
        <v/>
      </c>
      <c r="E1117" s="1" t="str">
        <f>IF($A1117&gt;--RIGHT($A$2,LEN($A$2)-8),"",SUMIF(Table1[SHIFT NOMENCLATURE], $B1117, Table1[EVIC MOB]))</f>
        <v/>
      </c>
      <c r="F1117" s="1" t="str">
        <f>IF($A1117&gt;--RIGHT($A$2,LEN($A$2)-8),"",SUMIF(Table1[SHIFT NOMENCLATURE], $B1117, Table1[EVIC FIRE]))</f>
        <v/>
      </c>
      <c r="G1117" s="1" t="str">
        <f>IF($A1117&gt;--RIGHT($A$2,LEN($A$2)-8),"",SUMIF(Table1[SHIFT NOMENCLATURE], $B1117, Table1[EKIA]))</f>
        <v/>
      </c>
      <c r="H1117" s="1" t="str">
        <f>IF($A1117&gt;--RIGHT($A$2,LEN($A$2)-8),"",SUMIF(Table1[SHIFT NOMENCLATURE], $B1117, Table1[EWIA]))</f>
        <v/>
      </c>
      <c r="I1117" s="1" t="str">
        <f>IF($A1117&gt;--RIGHT($A$2,LEN($A$2)-8),"",SUMIF(Table1[SHIFT NOMENCLATURE], $B1117, Table1[EPW]))</f>
        <v/>
      </c>
      <c r="J1117" s="1" t="str">
        <f>IF($A1117&gt;--RIGHT($A$2,LEN($A$2)-8),"",SUMIF(Table1[SHIFT NOMENCLATURE], $B1117, Table1[FVIC KILL]))</f>
        <v/>
      </c>
      <c r="K1117" s="1" t="str">
        <f>IF($A1117&gt;--RIGHT($A$2,LEN($A$2)-8),"",SUMIF(Table1[SHIFT NOMENCLATURE], $B1117, Table1[FVIC MOB]))</f>
        <v/>
      </c>
      <c r="L1117" s="1" t="str">
        <f>IF($A1117&gt;--RIGHT($A$2,LEN($A$2)-8),"",SUMIF(Table1[SHIFT NOMENCLATURE], $B1117, Table1[FVIC FIRE]))</f>
        <v/>
      </c>
      <c r="M1117" s="1" t="str">
        <f>IF($A1117&gt;--RIGHT($A$2,LEN($A$2)-8),"",SUMIF(Table1[SHIFT NOMENCLATURE], $B1117, Table1[FKIA]))</f>
        <v/>
      </c>
      <c r="N1117" s="1" t="str">
        <f>IF($A1117&gt;--RIGHT($A$2,LEN($A$2)-8),"",SUMIF(Table1[SHIFT NOMENCLATURE], $B1117, Table1[FWIA]))</f>
        <v/>
      </c>
      <c r="O1117" s="1" t="str">
        <f>IF($A1117&gt;--RIGHT($A$2,LEN($A$2)-8),"",SUMIF(Table1[SHIFT NOMENCLATURE], $B1117, Table1[DUSTWUN]))</f>
        <v/>
      </c>
    </row>
    <row r="1118" spans="1:15" x14ac:dyDescent="0.25">
      <c r="A1118" s="1" t="str">
        <f t="shared" si="34"/>
        <v/>
      </c>
      <c r="B1118" t="str">
        <f t="shared" si="35"/>
        <v/>
      </c>
      <c r="C1118" s="1" t="str">
        <f>IF($A1118&gt;--RIGHT($A$2,LEN($A$2)-8),"",COUNTIF(Table1[SHIFT NOMENCLATURE],$B1118))</f>
        <v/>
      </c>
      <c r="D1118" s="1" t="str">
        <f>IF($A1118&gt;--RIGHT($A$2,LEN($A$2)-8),"",SUMIF(Table1[SHIFT NOMENCLATURE], $B1118, Table1[EVIC KILL]))</f>
        <v/>
      </c>
      <c r="E1118" s="1" t="str">
        <f>IF($A1118&gt;--RIGHT($A$2,LEN($A$2)-8),"",SUMIF(Table1[SHIFT NOMENCLATURE], $B1118, Table1[EVIC MOB]))</f>
        <v/>
      </c>
      <c r="F1118" s="1" t="str">
        <f>IF($A1118&gt;--RIGHT($A$2,LEN($A$2)-8),"",SUMIF(Table1[SHIFT NOMENCLATURE], $B1118, Table1[EVIC FIRE]))</f>
        <v/>
      </c>
      <c r="G1118" s="1" t="str">
        <f>IF($A1118&gt;--RIGHT($A$2,LEN($A$2)-8),"",SUMIF(Table1[SHIFT NOMENCLATURE], $B1118, Table1[EKIA]))</f>
        <v/>
      </c>
      <c r="H1118" s="1" t="str">
        <f>IF($A1118&gt;--RIGHT($A$2,LEN($A$2)-8),"",SUMIF(Table1[SHIFT NOMENCLATURE], $B1118, Table1[EWIA]))</f>
        <v/>
      </c>
      <c r="I1118" s="1" t="str">
        <f>IF($A1118&gt;--RIGHT($A$2,LEN($A$2)-8),"",SUMIF(Table1[SHIFT NOMENCLATURE], $B1118, Table1[EPW]))</f>
        <v/>
      </c>
      <c r="J1118" s="1" t="str">
        <f>IF($A1118&gt;--RIGHT($A$2,LEN($A$2)-8),"",SUMIF(Table1[SHIFT NOMENCLATURE], $B1118, Table1[FVIC KILL]))</f>
        <v/>
      </c>
      <c r="K1118" s="1" t="str">
        <f>IF($A1118&gt;--RIGHT($A$2,LEN($A$2)-8),"",SUMIF(Table1[SHIFT NOMENCLATURE], $B1118, Table1[FVIC MOB]))</f>
        <v/>
      </c>
      <c r="L1118" s="1" t="str">
        <f>IF($A1118&gt;--RIGHT($A$2,LEN($A$2)-8),"",SUMIF(Table1[SHIFT NOMENCLATURE], $B1118, Table1[FVIC FIRE]))</f>
        <v/>
      </c>
      <c r="M1118" s="1" t="str">
        <f>IF($A1118&gt;--RIGHT($A$2,LEN($A$2)-8),"",SUMIF(Table1[SHIFT NOMENCLATURE], $B1118, Table1[FKIA]))</f>
        <v/>
      </c>
      <c r="N1118" s="1" t="str">
        <f>IF($A1118&gt;--RIGHT($A$2,LEN($A$2)-8),"",SUMIF(Table1[SHIFT NOMENCLATURE], $B1118, Table1[FWIA]))</f>
        <v/>
      </c>
      <c r="O1118" s="1" t="str">
        <f>IF($A1118&gt;--RIGHT($A$2,LEN($A$2)-8),"",SUMIF(Table1[SHIFT NOMENCLATURE], $B1118, Table1[DUSTWUN]))</f>
        <v/>
      </c>
    </row>
    <row r="1119" spans="1:15" x14ac:dyDescent="0.25">
      <c r="A1119" s="1" t="str">
        <f t="shared" si="34"/>
        <v/>
      </c>
      <c r="B1119" t="str">
        <f t="shared" si="35"/>
        <v/>
      </c>
      <c r="C1119" s="1" t="str">
        <f>IF($A1119&gt;--RIGHT($A$2,LEN($A$2)-8),"",COUNTIF(Table1[SHIFT NOMENCLATURE],$B1119))</f>
        <v/>
      </c>
      <c r="D1119" s="1" t="str">
        <f>IF($A1119&gt;--RIGHT($A$2,LEN($A$2)-8),"",SUMIF(Table1[SHIFT NOMENCLATURE], $B1119, Table1[EVIC KILL]))</f>
        <v/>
      </c>
      <c r="E1119" s="1" t="str">
        <f>IF($A1119&gt;--RIGHT($A$2,LEN($A$2)-8),"",SUMIF(Table1[SHIFT NOMENCLATURE], $B1119, Table1[EVIC MOB]))</f>
        <v/>
      </c>
      <c r="F1119" s="1" t="str">
        <f>IF($A1119&gt;--RIGHT($A$2,LEN($A$2)-8),"",SUMIF(Table1[SHIFT NOMENCLATURE], $B1119, Table1[EVIC FIRE]))</f>
        <v/>
      </c>
      <c r="G1119" s="1" t="str">
        <f>IF($A1119&gt;--RIGHT($A$2,LEN($A$2)-8),"",SUMIF(Table1[SHIFT NOMENCLATURE], $B1119, Table1[EKIA]))</f>
        <v/>
      </c>
      <c r="H1119" s="1" t="str">
        <f>IF($A1119&gt;--RIGHT($A$2,LEN($A$2)-8),"",SUMIF(Table1[SHIFT NOMENCLATURE], $B1119, Table1[EWIA]))</f>
        <v/>
      </c>
      <c r="I1119" s="1" t="str">
        <f>IF($A1119&gt;--RIGHT($A$2,LEN($A$2)-8),"",SUMIF(Table1[SHIFT NOMENCLATURE], $B1119, Table1[EPW]))</f>
        <v/>
      </c>
      <c r="J1119" s="1" t="str">
        <f>IF($A1119&gt;--RIGHT($A$2,LEN($A$2)-8),"",SUMIF(Table1[SHIFT NOMENCLATURE], $B1119, Table1[FVIC KILL]))</f>
        <v/>
      </c>
      <c r="K1119" s="1" t="str">
        <f>IF($A1119&gt;--RIGHT($A$2,LEN($A$2)-8),"",SUMIF(Table1[SHIFT NOMENCLATURE], $B1119, Table1[FVIC MOB]))</f>
        <v/>
      </c>
      <c r="L1119" s="1" t="str">
        <f>IF($A1119&gt;--RIGHT($A$2,LEN($A$2)-8),"",SUMIF(Table1[SHIFT NOMENCLATURE], $B1119, Table1[FVIC FIRE]))</f>
        <v/>
      </c>
      <c r="M1119" s="1" t="str">
        <f>IF($A1119&gt;--RIGHT($A$2,LEN($A$2)-8),"",SUMIF(Table1[SHIFT NOMENCLATURE], $B1119, Table1[FKIA]))</f>
        <v/>
      </c>
      <c r="N1119" s="1" t="str">
        <f>IF($A1119&gt;--RIGHT($A$2,LEN($A$2)-8),"",SUMIF(Table1[SHIFT NOMENCLATURE], $B1119, Table1[FWIA]))</f>
        <v/>
      </c>
      <c r="O1119" s="1" t="str">
        <f>IF($A1119&gt;--RIGHT($A$2,LEN($A$2)-8),"",SUMIF(Table1[SHIFT NOMENCLATURE], $B1119, Table1[DUSTWUN]))</f>
        <v/>
      </c>
    </row>
    <row r="1120" spans="1:15" x14ac:dyDescent="0.25">
      <c r="A1120" s="1" t="str">
        <f t="shared" si="34"/>
        <v/>
      </c>
      <c r="B1120" t="str">
        <f t="shared" si="35"/>
        <v/>
      </c>
      <c r="C1120" s="1" t="str">
        <f>IF($A1120&gt;--RIGHT($A$2,LEN($A$2)-8),"",COUNTIF(Table1[SHIFT NOMENCLATURE],$B1120))</f>
        <v/>
      </c>
      <c r="D1120" s="1" t="str">
        <f>IF($A1120&gt;--RIGHT($A$2,LEN($A$2)-8),"",SUMIF(Table1[SHIFT NOMENCLATURE], $B1120, Table1[EVIC KILL]))</f>
        <v/>
      </c>
      <c r="E1120" s="1" t="str">
        <f>IF($A1120&gt;--RIGHT($A$2,LEN($A$2)-8),"",SUMIF(Table1[SHIFT NOMENCLATURE], $B1120, Table1[EVIC MOB]))</f>
        <v/>
      </c>
      <c r="F1120" s="1" t="str">
        <f>IF($A1120&gt;--RIGHT($A$2,LEN($A$2)-8),"",SUMIF(Table1[SHIFT NOMENCLATURE], $B1120, Table1[EVIC FIRE]))</f>
        <v/>
      </c>
      <c r="G1120" s="1" t="str">
        <f>IF($A1120&gt;--RIGHT($A$2,LEN($A$2)-8),"",SUMIF(Table1[SHIFT NOMENCLATURE], $B1120, Table1[EKIA]))</f>
        <v/>
      </c>
      <c r="H1120" s="1" t="str">
        <f>IF($A1120&gt;--RIGHT($A$2,LEN($A$2)-8),"",SUMIF(Table1[SHIFT NOMENCLATURE], $B1120, Table1[EWIA]))</f>
        <v/>
      </c>
      <c r="I1120" s="1" t="str">
        <f>IF($A1120&gt;--RIGHT($A$2,LEN($A$2)-8),"",SUMIF(Table1[SHIFT NOMENCLATURE], $B1120, Table1[EPW]))</f>
        <v/>
      </c>
      <c r="J1120" s="1" t="str">
        <f>IF($A1120&gt;--RIGHT($A$2,LEN($A$2)-8),"",SUMIF(Table1[SHIFT NOMENCLATURE], $B1120, Table1[FVIC KILL]))</f>
        <v/>
      </c>
      <c r="K1120" s="1" t="str">
        <f>IF($A1120&gt;--RIGHT($A$2,LEN($A$2)-8),"",SUMIF(Table1[SHIFT NOMENCLATURE], $B1120, Table1[FVIC MOB]))</f>
        <v/>
      </c>
      <c r="L1120" s="1" t="str">
        <f>IF($A1120&gt;--RIGHT($A$2,LEN($A$2)-8),"",SUMIF(Table1[SHIFT NOMENCLATURE], $B1120, Table1[FVIC FIRE]))</f>
        <v/>
      </c>
      <c r="M1120" s="1" t="str">
        <f>IF($A1120&gt;--RIGHT($A$2,LEN($A$2)-8),"",SUMIF(Table1[SHIFT NOMENCLATURE], $B1120, Table1[FKIA]))</f>
        <v/>
      </c>
      <c r="N1120" s="1" t="str">
        <f>IF($A1120&gt;--RIGHT($A$2,LEN($A$2)-8),"",SUMIF(Table1[SHIFT NOMENCLATURE], $B1120, Table1[FWIA]))</f>
        <v/>
      </c>
      <c r="O1120" s="1" t="str">
        <f>IF($A1120&gt;--RIGHT($A$2,LEN($A$2)-8),"",SUMIF(Table1[SHIFT NOMENCLATURE], $B1120, Table1[DUSTWUN]))</f>
        <v/>
      </c>
    </row>
    <row r="1121" spans="1:15" x14ac:dyDescent="0.25">
      <c r="A1121" s="1" t="str">
        <f t="shared" si="34"/>
        <v/>
      </c>
      <c r="B1121" t="str">
        <f t="shared" si="35"/>
        <v/>
      </c>
      <c r="C1121" s="1" t="str">
        <f>IF($A1121&gt;--RIGHT($A$2,LEN($A$2)-8),"",COUNTIF(Table1[SHIFT NOMENCLATURE],$B1121))</f>
        <v/>
      </c>
      <c r="D1121" s="1" t="str">
        <f>IF($A1121&gt;--RIGHT($A$2,LEN($A$2)-8),"",SUMIF(Table1[SHIFT NOMENCLATURE], $B1121, Table1[EVIC KILL]))</f>
        <v/>
      </c>
      <c r="E1121" s="1" t="str">
        <f>IF($A1121&gt;--RIGHT($A$2,LEN($A$2)-8),"",SUMIF(Table1[SHIFT NOMENCLATURE], $B1121, Table1[EVIC MOB]))</f>
        <v/>
      </c>
      <c r="F1121" s="1" t="str">
        <f>IF($A1121&gt;--RIGHT($A$2,LEN($A$2)-8),"",SUMIF(Table1[SHIFT NOMENCLATURE], $B1121, Table1[EVIC FIRE]))</f>
        <v/>
      </c>
      <c r="G1121" s="1" t="str">
        <f>IF($A1121&gt;--RIGHT($A$2,LEN($A$2)-8),"",SUMIF(Table1[SHIFT NOMENCLATURE], $B1121, Table1[EKIA]))</f>
        <v/>
      </c>
      <c r="H1121" s="1" t="str">
        <f>IF($A1121&gt;--RIGHT($A$2,LEN($A$2)-8),"",SUMIF(Table1[SHIFT NOMENCLATURE], $B1121, Table1[EWIA]))</f>
        <v/>
      </c>
      <c r="I1121" s="1" t="str">
        <f>IF($A1121&gt;--RIGHT($A$2,LEN($A$2)-8),"",SUMIF(Table1[SHIFT NOMENCLATURE], $B1121, Table1[EPW]))</f>
        <v/>
      </c>
      <c r="J1121" s="1" t="str">
        <f>IF($A1121&gt;--RIGHT($A$2,LEN($A$2)-8),"",SUMIF(Table1[SHIFT NOMENCLATURE], $B1121, Table1[FVIC KILL]))</f>
        <v/>
      </c>
      <c r="K1121" s="1" t="str">
        <f>IF($A1121&gt;--RIGHT($A$2,LEN($A$2)-8),"",SUMIF(Table1[SHIFT NOMENCLATURE], $B1121, Table1[FVIC MOB]))</f>
        <v/>
      </c>
      <c r="L1121" s="1" t="str">
        <f>IF($A1121&gt;--RIGHT($A$2,LEN($A$2)-8),"",SUMIF(Table1[SHIFT NOMENCLATURE], $B1121, Table1[FVIC FIRE]))</f>
        <v/>
      </c>
      <c r="M1121" s="1" t="str">
        <f>IF($A1121&gt;--RIGHT($A$2,LEN($A$2)-8),"",SUMIF(Table1[SHIFT NOMENCLATURE], $B1121, Table1[FKIA]))</f>
        <v/>
      </c>
      <c r="N1121" s="1" t="str">
        <f>IF($A1121&gt;--RIGHT($A$2,LEN($A$2)-8),"",SUMIF(Table1[SHIFT NOMENCLATURE], $B1121, Table1[FWIA]))</f>
        <v/>
      </c>
      <c r="O1121" s="1" t="str">
        <f>IF($A1121&gt;--RIGHT($A$2,LEN($A$2)-8),"",SUMIF(Table1[SHIFT NOMENCLATURE], $B1121, Table1[DUSTWUN]))</f>
        <v/>
      </c>
    </row>
    <row r="1122" spans="1:15" x14ac:dyDescent="0.25">
      <c r="A1122" s="1" t="str">
        <f t="shared" si="34"/>
        <v/>
      </c>
      <c r="B1122" t="str">
        <f t="shared" si="35"/>
        <v/>
      </c>
      <c r="C1122" s="1" t="str">
        <f>IF($A1122&gt;--RIGHT($A$2,LEN($A$2)-8),"",COUNTIF(Table1[SHIFT NOMENCLATURE],$B1122))</f>
        <v/>
      </c>
      <c r="D1122" s="1" t="str">
        <f>IF($A1122&gt;--RIGHT($A$2,LEN($A$2)-8),"",SUMIF(Table1[SHIFT NOMENCLATURE], $B1122, Table1[EVIC KILL]))</f>
        <v/>
      </c>
      <c r="E1122" s="1" t="str">
        <f>IF($A1122&gt;--RIGHT($A$2,LEN($A$2)-8),"",SUMIF(Table1[SHIFT NOMENCLATURE], $B1122, Table1[EVIC MOB]))</f>
        <v/>
      </c>
      <c r="F1122" s="1" t="str">
        <f>IF($A1122&gt;--RIGHT($A$2,LEN($A$2)-8),"",SUMIF(Table1[SHIFT NOMENCLATURE], $B1122, Table1[EVIC FIRE]))</f>
        <v/>
      </c>
      <c r="G1122" s="1" t="str">
        <f>IF($A1122&gt;--RIGHT($A$2,LEN($A$2)-8),"",SUMIF(Table1[SHIFT NOMENCLATURE], $B1122, Table1[EKIA]))</f>
        <v/>
      </c>
      <c r="H1122" s="1" t="str">
        <f>IF($A1122&gt;--RIGHT($A$2,LEN($A$2)-8),"",SUMIF(Table1[SHIFT NOMENCLATURE], $B1122, Table1[EWIA]))</f>
        <v/>
      </c>
      <c r="I1122" s="1" t="str">
        <f>IF($A1122&gt;--RIGHT($A$2,LEN($A$2)-8),"",SUMIF(Table1[SHIFT NOMENCLATURE], $B1122, Table1[EPW]))</f>
        <v/>
      </c>
      <c r="J1122" s="1" t="str">
        <f>IF($A1122&gt;--RIGHT($A$2,LEN($A$2)-8),"",SUMIF(Table1[SHIFT NOMENCLATURE], $B1122, Table1[FVIC KILL]))</f>
        <v/>
      </c>
      <c r="K1122" s="1" t="str">
        <f>IF($A1122&gt;--RIGHT($A$2,LEN($A$2)-8),"",SUMIF(Table1[SHIFT NOMENCLATURE], $B1122, Table1[FVIC MOB]))</f>
        <v/>
      </c>
      <c r="L1122" s="1" t="str">
        <f>IF($A1122&gt;--RIGHT($A$2,LEN($A$2)-8),"",SUMIF(Table1[SHIFT NOMENCLATURE], $B1122, Table1[FVIC FIRE]))</f>
        <v/>
      </c>
      <c r="M1122" s="1" t="str">
        <f>IF($A1122&gt;--RIGHT($A$2,LEN($A$2)-8),"",SUMIF(Table1[SHIFT NOMENCLATURE], $B1122, Table1[FKIA]))</f>
        <v/>
      </c>
      <c r="N1122" s="1" t="str">
        <f>IF($A1122&gt;--RIGHT($A$2,LEN($A$2)-8),"",SUMIF(Table1[SHIFT NOMENCLATURE], $B1122, Table1[FWIA]))</f>
        <v/>
      </c>
      <c r="O1122" s="1" t="str">
        <f>IF($A1122&gt;--RIGHT($A$2,LEN($A$2)-8),"",SUMIF(Table1[SHIFT NOMENCLATURE], $B1122, Table1[DUSTWUN]))</f>
        <v/>
      </c>
    </row>
    <row r="1123" spans="1:15" x14ac:dyDescent="0.25">
      <c r="A1123" s="1" t="str">
        <f t="shared" si="34"/>
        <v/>
      </c>
      <c r="B1123" t="str">
        <f t="shared" si="35"/>
        <v/>
      </c>
      <c r="C1123" s="1" t="str">
        <f>IF($A1123&gt;--RIGHT($A$2,LEN($A$2)-8),"",COUNTIF(Table1[SHIFT NOMENCLATURE],$B1123))</f>
        <v/>
      </c>
      <c r="D1123" s="1" t="str">
        <f>IF($A1123&gt;--RIGHT($A$2,LEN($A$2)-8),"",SUMIF(Table1[SHIFT NOMENCLATURE], $B1123, Table1[EVIC KILL]))</f>
        <v/>
      </c>
      <c r="E1123" s="1" t="str">
        <f>IF($A1123&gt;--RIGHT($A$2,LEN($A$2)-8),"",SUMIF(Table1[SHIFT NOMENCLATURE], $B1123, Table1[EVIC MOB]))</f>
        <v/>
      </c>
      <c r="F1123" s="1" t="str">
        <f>IF($A1123&gt;--RIGHT($A$2,LEN($A$2)-8),"",SUMIF(Table1[SHIFT NOMENCLATURE], $B1123, Table1[EVIC FIRE]))</f>
        <v/>
      </c>
      <c r="G1123" s="1" t="str">
        <f>IF($A1123&gt;--RIGHT($A$2,LEN($A$2)-8),"",SUMIF(Table1[SHIFT NOMENCLATURE], $B1123, Table1[EKIA]))</f>
        <v/>
      </c>
      <c r="H1123" s="1" t="str">
        <f>IF($A1123&gt;--RIGHT($A$2,LEN($A$2)-8),"",SUMIF(Table1[SHIFT NOMENCLATURE], $B1123, Table1[EWIA]))</f>
        <v/>
      </c>
      <c r="I1123" s="1" t="str">
        <f>IF($A1123&gt;--RIGHT($A$2,LEN($A$2)-8),"",SUMIF(Table1[SHIFT NOMENCLATURE], $B1123, Table1[EPW]))</f>
        <v/>
      </c>
      <c r="J1123" s="1" t="str">
        <f>IF($A1123&gt;--RIGHT($A$2,LEN($A$2)-8),"",SUMIF(Table1[SHIFT NOMENCLATURE], $B1123, Table1[FVIC KILL]))</f>
        <v/>
      </c>
      <c r="K1123" s="1" t="str">
        <f>IF($A1123&gt;--RIGHT($A$2,LEN($A$2)-8),"",SUMIF(Table1[SHIFT NOMENCLATURE], $B1123, Table1[FVIC MOB]))</f>
        <v/>
      </c>
      <c r="L1123" s="1" t="str">
        <f>IF($A1123&gt;--RIGHT($A$2,LEN($A$2)-8),"",SUMIF(Table1[SHIFT NOMENCLATURE], $B1123, Table1[FVIC FIRE]))</f>
        <v/>
      </c>
      <c r="M1123" s="1" t="str">
        <f>IF($A1123&gt;--RIGHT($A$2,LEN($A$2)-8),"",SUMIF(Table1[SHIFT NOMENCLATURE], $B1123, Table1[FKIA]))</f>
        <v/>
      </c>
      <c r="N1123" s="1" t="str">
        <f>IF($A1123&gt;--RIGHT($A$2,LEN($A$2)-8),"",SUMIF(Table1[SHIFT NOMENCLATURE], $B1123, Table1[FWIA]))</f>
        <v/>
      </c>
      <c r="O1123" s="1" t="str">
        <f>IF($A1123&gt;--RIGHT($A$2,LEN($A$2)-8),"",SUMIF(Table1[SHIFT NOMENCLATURE], $B1123, Table1[DUSTWUN]))</f>
        <v/>
      </c>
    </row>
    <row r="1124" spans="1:15" x14ac:dyDescent="0.25">
      <c r="A1124" s="1" t="str">
        <f t="shared" si="34"/>
        <v/>
      </c>
      <c r="B1124" t="str">
        <f t="shared" si="35"/>
        <v/>
      </c>
      <c r="C1124" s="1" t="str">
        <f>IF($A1124&gt;--RIGHT($A$2,LEN($A$2)-8),"",COUNTIF(Table1[SHIFT NOMENCLATURE],$B1124))</f>
        <v/>
      </c>
      <c r="D1124" s="1" t="str">
        <f>IF($A1124&gt;--RIGHT($A$2,LEN($A$2)-8),"",SUMIF(Table1[SHIFT NOMENCLATURE], $B1124, Table1[EVIC KILL]))</f>
        <v/>
      </c>
      <c r="E1124" s="1" t="str">
        <f>IF($A1124&gt;--RIGHT($A$2,LEN($A$2)-8),"",SUMIF(Table1[SHIFT NOMENCLATURE], $B1124, Table1[EVIC MOB]))</f>
        <v/>
      </c>
      <c r="F1124" s="1" t="str">
        <f>IF($A1124&gt;--RIGHT($A$2,LEN($A$2)-8),"",SUMIF(Table1[SHIFT NOMENCLATURE], $B1124, Table1[EVIC FIRE]))</f>
        <v/>
      </c>
      <c r="G1124" s="1" t="str">
        <f>IF($A1124&gt;--RIGHT($A$2,LEN($A$2)-8),"",SUMIF(Table1[SHIFT NOMENCLATURE], $B1124, Table1[EKIA]))</f>
        <v/>
      </c>
      <c r="H1124" s="1" t="str">
        <f>IF($A1124&gt;--RIGHT($A$2,LEN($A$2)-8),"",SUMIF(Table1[SHIFT NOMENCLATURE], $B1124, Table1[EWIA]))</f>
        <v/>
      </c>
      <c r="I1124" s="1" t="str">
        <f>IF($A1124&gt;--RIGHT($A$2,LEN($A$2)-8),"",SUMIF(Table1[SHIFT NOMENCLATURE], $B1124, Table1[EPW]))</f>
        <v/>
      </c>
      <c r="J1124" s="1" t="str">
        <f>IF($A1124&gt;--RIGHT($A$2,LEN($A$2)-8),"",SUMIF(Table1[SHIFT NOMENCLATURE], $B1124, Table1[FVIC KILL]))</f>
        <v/>
      </c>
      <c r="K1124" s="1" t="str">
        <f>IF($A1124&gt;--RIGHT($A$2,LEN($A$2)-8),"",SUMIF(Table1[SHIFT NOMENCLATURE], $B1124, Table1[FVIC MOB]))</f>
        <v/>
      </c>
      <c r="L1124" s="1" t="str">
        <f>IF($A1124&gt;--RIGHT($A$2,LEN($A$2)-8),"",SUMIF(Table1[SHIFT NOMENCLATURE], $B1124, Table1[FVIC FIRE]))</f>
        <v/>
      </c>
      <c r="M1124" s="1" t="str">
        <f>IF($A1124&gt;--RIGHT($A$2,LEN($A$2)-8),"",SUMIF(Table1[SHIFT NOMENCLATURE], $B1124, Table1[FKIA]))</f>
        <v/>
      </c>
      <c r="N1124" s="1" t="str">
        <f>IF($A1124&gt;--RIGHT($A$2,LEN($A$2)-8),"",SUMIF(Table1[SHIFT NOMENCLATURE], $B1124, Table1[FWIA]))</f>
        <v/>
      </c>
      <c r="O1124" s="1" t="str">
        <f>IF($A1124&gt;--RIGHT($A$2,LEN($A$2)-8),"",SUMIF(Table1[SHIFT NOMENCLATURE], $B1124, Table1[DUSTWUN]))</f>
        <v/>
      </c>
    </row>
    <row r="1125" spans="1:15" x14ac:dyDescent="0.25">
      <c r="A1125" s="1" t="str">
        <f t="shared" si="34"/>
        <v/>
      </c>
      <c r="B1125" t="str">
        <f t="shared" si="35"/>
        <v/>
      </c>
      <c r="C1125" s="1" t="str">
        <f>IF($A1125&gt;--RIGHT($A$2,LEN($A$2)-8),"",COUNTIF(Table1[SHIFT NOMENCLATURE],$B1125))</f>
        <v/>
      </c>
      <c r="D1125" s="1" t="str">
        <f>IF($A1125&gt;--RIGHT($A$2,LEN($A$2)-8),"",SUMIF(Table1[SHIFT NOMENCLATURE], $B1125, Table1[EVIC KILL]))</f>
        <v/>
      </c>
      <c r="E1125" s="1" t="str">
        <f>IF($A1125&gt;--RIGHT($A$2,LEN($A$2)-8),"",SUMIF(Table1[SHIFT NOMENCLATURE], $B1125, Table1[EVIC MOB]))</f>
        <v/>
      </c>
      <c r="F1125" s="1" t="str">
        <f>IF($A1125&gt;--RIGHT($A$2,LEN($A$2)-8),"",SUMIF(Table1[SHIFT NOMENCLATURE], $B1125, Table1[EVIC FIRE]))</f>
        <v/>
      </c>
      <c r="G1125" s="1" t="str">
        <f>IF($A1125&gt;--RIGHT($A$2,LEN($A$2)-8),"",SUMIF(Table1[SHIFT NOMENCLATURE], $B1125, Table1[EKIA]))</f>
        <v/>
      </c>
      <c r="H1125" s="1" t="str">
        <f>IF($A1125&gt;--RIGHT($A$2,LEN($A$2)-8),"",SUMIF(Table1[SHIFT NOMENCLATURE], $B1125, Table1[EWIA]))</f>
        <v/>
      </c>
      <c r="I1125" s="1" t="str">
        <f>IF($A1125&gt;--RIGHT($A$2,LEN($A$2)-8),"",SUMIF(Table1[SHIFT NOMENCLATURE], $B1125, Table1[EPW]))</f>
        <v/>
      </c>
      <c r="J1125" s="1" t="str">
        <f>IF($A1125&gt;--RIGHT($A$2,LEN($A$2)-8),"",SUMIF(Table1[SHIFT NOMENCLATURE], $B1125, Table1[FVIC KILL]))</f>
        <v/>
      </c>
      <c r="K1125" s="1" t="str">
        <f>IF($A1125&gt;--RIGHT($A$2,LEN($A$2)-8),"",SUMIF(Table1[SHIFT NOMENCLATURE], $B1125, Table1[FVIC MOB]))</f>
        <v/>
      </c>
      <c r="L1125" s="1" t="str">
        <f>IF($A1125&gt;--RIGHT($A$2,LEN($A$2)-8),"",SUMIF(Table1[SHIFT NOMENCLATURE], $B1125, Table1[FVIC FIRE]))</f>
        <v/>
      </c>
      <c r="M1125" s="1" t="str">
        <f>IF($A1125&gt;--RIGHT($A$2,LEN($A$2)-8),"",SUMIF(Table1[SHIFT NOMENCLATURE], $B1125, Table1[FKIA]))</f>
        <v/>
      </c>
      <c r="N1125" s="1" t="str">
        <f>IF($A1125&gt;--RIGHT($A$2,LEN($A$2)-8),"",SUMIF(Table1[SHIFT NOMENCLATURE], $B1125, Table1[FWIA]))</f>
        <v/>
      </c>
      <c r="O1125" s="1" t="str">
        <f>IF($A1125&gt;--RIGHT($A$2,LEN($A$2)-8),"",SUMIF(Table1[SHIFT NOMENCLATURE], $B1125, Table1[DUSTWUN]))</f>
        <v/>
      </c>
    </row>
    <row r="1126" spans="1:15" x14ac:dyDescent="0.25">
      <c r="A1126" s="1" t="str">
        <f t="shared" si="34"/>
        <v/>
      </c>
      <c r="B1126" t="str">
        <f t="shared" si="35"/>
        <v/>
      </c>
      <c r="C1126" s="1" t="str">
        <f>IF($A1126&gt;--RIGHT($A$2,LEN($A$2)-8),"",COUNTIF(Table1[SHIFT NOMENCLATURE],$B1126))</f>
        <v/>
      </c>
      <c r="D1126" s="1" t="str">
        <f>IF($A1126&gt;--RIGHT($A$2,LEN($A$2)-8),"",SUMIF(Table1[SHIFT NOMENCLATURE], $B1126, Table1[EVIC KILL]))</f>
        <v/>
      </c>
      <c r="E1126" s="1" t="str">
        <f>IF($A1126&gt;--RIGHT($A$2,LEN($A$2)-8),"",SUMIF(Table1[SHIFT NOMENCLATURE], $B1126, Table1[EVIC MOB]))</f>
        <v/>
      </c>
      <c r="F1126" s="1" t="str">
        <f>IF($A1126&gt;--RIGHT($A$2,LEN($A$2)-8),"",SUMIF(Table1[SHIFT NOMENCLATURE], $B1126, Table1[EVIC FIRE]))</f>
        <v/>
      </c>
      <c r="G1126" s="1" t="str">
        <f>IF($A1126&gt;--RIGHT($A$2,LEN($A$2)-8),"",SUMIF(Table1[SHIFT NOMENCLATURE], $B1126, Table1[EKIA]))</f>
        <v/>
      </c>
      <c r="H1126" s="1" t="str">
        <f>IF($A1126&gt;--RIGHT($A$2,LEN($A$2)-8),"",SUMIF(Table1[SHIFT NOMENCLATURE], $B1126, Table1[EWIA]))</f>
        <v/>
      </c>
      <c r="I1126" s="1" t="str">
        <f>IF($A1126&gt;--RIGHT($A$2,LEN($A$2)-8),"",SUMIF(Table1[SHIFT NOMENCLATURE], $B1126, Table1[EPW]))</f>
        <v/>
      </c>
      <c r="J1126" s="1" t="str">
        <f>IF($A1126&gt;--RIGHT($A$2,LEN($A$2)-8),"",SUMIF(Table1[SHIFT NOMENCLATURE], $B1126, Table1[FVIC KILL]))</f>
        <v/>
      </c>
      <c r="K1126" s="1" t="str">
        <f>IF($A1126&gt;--RIGHT($A$2,LEN($A$2)-8),"",SUMIF(Table1[SHIFT NOMENCLATURE], $B1126, Table1[FVIC MOB]))</f>
        <v/>
      </c>
      <c r="L1126" s="1" t="str">
        <f>IF($A1126&gt;--RIGHT($A$2,LEN($A$2)-8),"",SUMIF(Table1[SHIFT NOMENCLATURE], $B1126, Table1[FVIC FIRE]))</f>
        <v/>
      </c>
      <c r="M1126" s="1" t="str">
        <f>IF($A1126&gt;--RIGHT($A$2,LEN($A$2)-8),"",SUMIF(Table1[SHIFT NOMENCLATURE], $B1126, Table1[FKIA]))</f>
        <v/>
      </c>
      <c r="N1126" s="1" t="str">
        <f>IF($A1126&gt;--RIGHT($A$2,LEN($A$2)-8),"",SUMIF(Table1[SHIFT NOMENCLATURE], $B1126, Table1[FWIA]))</f>
        <v/>
      </c>
      <c r="O1126" s="1" t="str">
        <f>IF($A1126&gt;--RIGHT($A$2,LEN($A$2)-8),"",SUMIF(Table1[SHIFT NOMENCLATURE], $B1126, Table1[DUSTWUN]))</f>
        <v/>
      </c>
    </row>
    <row r="1127" spans="1:15" x14ac:dyDescent="0.25">
      <c r="A1127" s="1" t="str">
        <f t="shared" si="34"/>
        <v/>
      </c>
      <c r="B1127" t="str">
        <f t="shared" si="35"/>
        <v/>
      </c>
      <c r="C1127" s="1" t="str">
        <f>IF($A1127&gt;--RIGHT($A$2,LEN($A$2)-8),"",COUNTIF(Table1[SHIFT NOMENCLATURE],$B1127))</f>
        <v/>
      </c>
      <c r="D1127" s="1" t="str">
        <f>IF($A1127&gt;--RIGHT($A$2,LEN($A$2)-8),"",SUMIF(Table1[SHIFT NOMENCLATURE], $B1127, Table1[EVIC KILL]))</f>
        <v/>
      </c>
      <c r="E1127" s="1" t="str">
        <f>IF($A1127&gt;--RIGHT($A$2,LEN($A$2)-8),"",SUMIF(Table1[SHIFT NOMENCLATURE], $B1127, Table1[EVIC MOB]))</f>
        <v/>
      </c>
      <c r="F1127" s="1" t="str">
        <f>IF($A1127&gt;--RIGHT($A$2,LEN($A$2)-8),"",SUMIF(Table1[SHIFT NOMENCLATURE], $B1127, Table1[EVIC FIRE]))</f>
        <v/>
      </c>
      <c r="G1127" s="1" t="str">
        <f>IF($A1127&gt;--RIGHT($A$2,LEN($A$2)-8),"",SUMIF(Table1[SHIFT NOMENCLATURE], $B1127, Table1[EKIA]))</f>
        <v/>
      </c>
      <c r="H1127" s="1" t="str">
        <f>IF($A1127&gt;--RIGHT($A$2,LEN($A$2)-8),"",SUMIF(Table1[SHIFT NOMENCLATURE], $B1127, Table1[EWIA]))</f>
        <v/>
      </c>
      <c r="I1127" s="1" t="str">
        <f>IF($A1127&gt;--RIGHT($A$2,LEN($A$2)-8),"",SUMIF(Table1[SHIFT NOMENCLATURE], $B1127, Table1[EPW]))</f>
        <v/>
      </c>
      <c r="J1127" s="1" t="str">
        <f>IF($A1127&gt;--RIGHT($A$2,LEN($A$2)-8),"",SUMIF(Table1[SHIFT NOMENCLATURE], $B1127, Table1[FVIC KILL]))</f>
        <v/>
      </c>
      <c r="K1127" s="1" t="str">
        <f>IF($A1127&gt;--RIGHT($A$2,LEN($A$2)-8),"",SUMIF(Table1[SHIFT NOMENCLATURE], $B1127, Table1[FVIC MOB]))</f>
        <v/>
      </c>
      <c r="L1127" s="1" t="str">
        <f>IF($A1127&gt;--RIGHT($A$2,LEN($A$2)-8),"",SUMIF(Table1[SHIFT NOMENCLATURE], $B1127, Table1[FVIC FIRE]))</f>
        <v/>
      </c>
      <c r="M1127" s="1" t="str">
        <f>IF($A1127&gt;--RIGHT($A$2,LEN($A$2)-8),"",SUMIF(Table1[SHIFT NOMENCLATURE], $B1127, Table1[FKIA]))</f>
        <v/>
      </c>
      <c r="N1127" s="1" t="str">
        <f>IF($A1127&gt;--RIGHT($A$2,LEN($A$2)-8),"",SUMIF(Table1[SHIFT NOMENCLATURE], $B1127, Table1[FWIA]))</f>
        <v/>
      </c>
      <c r="O1127" s="1" t="str">
        <f>IF($A1127&gt;--RIGHT($A$2,LEN($A$2)-8),"",SUMIF(Table1[SHIFT NOMENCLATURE], $B1127, Table1[DUSTWUN]))</f>
        <v/>
      </c>
    </row>
    <row r="1128" spans="1:15" x14ac:dyDescent="0.25">
      <c r="A1128" s="1" t="str">
        <f t="shared" si="34"/>
        <v/>
      </c>
      <c r="B1128" t="str">
        <f t="shared" si="35"/>
        <v/>
      </c>
      <c r="C1128" s="1" t="str">
        <f>IF($A1128&gt;--RIGHT($A$2,LEN($A$2)-8),"",COUNTIF(Table1[SHIFT NOMENCLATURE],$B1128))</f>
        <v/>
      </c>
      <c r="D1128" s="1" t="str">
        <f>IF($A1128&gt;--RIGHT($A$2,LEN($A$2)-8),"",SUMIF(Table1[SHIFT NOMENCLATURE], $B1128, Table1[EVIC KILL]))</f>
        <v/>
      </c>
      <c r="E1128" s="1" t="str">
        <f>IF($A1128&gt;--RIGHT($A$2,LEN($A$2)-8),"",SUMIF(Table1[SHIFT NOMENCLATURE], $B1128, Table1[EVIC MOB]))</f>
        <v/>
      </c>
      <c r="F1128" s="1" t="str">
        <f>IF($A1128&gt;--RIGHT($A$2,LEN($A$2)-8),"",SUMIF(Table1[SHIFT NOMENCLATURE], $B1128, Table1[EVIC FIRE]))</f>
        <v/>
      </c>
      <c r="G1128" s="1" t="str">
        <f>IF($A1128&gt;--RIGHT($A$2,LEN($A$2)-8),"",SUMIF(Table1[SHIFT NOMENCLATURE], $B1128, Table1[EKIA]))</f>
        <v/>
      </c>
      <c r="H1128" s="1" t="str">
        <f>IF($A1128&gt;--RIGHT($A$2,LEN($A$2)-8),"",SUMIF(Table1[SHIFT NOMENCLATURE], $B1128, Table1[EWIA]))</f>
        <v/>
      </c>
      <c r="I1128" s="1" t="str">
        <f>IF($A1128&gt;--RIGHT($A$2,LEN($A$2)-8),"",SUMIF(Table1[SHIFT NOMENCLATURE], $B1128, Table1[EPW]))</f>
        <v/>
      </c>
      <c r="J1128" s="1" t="str">
        <f>IF($A1128&gt;--RIGHT($A$2,LEN($A$2)-8),"",SUMIF(Table1[SHIFT NOMENCLATURE], $B1128, Table1[FVIC KILL]))</f>
        <v/>
      </c>
      <c r="K1128" s="1" t="str">
        <f>IF($A1128&gt;--RIGHT($A$2,LEN($A$2)-8),"",SUMIF(Table1[SHIFT NOMENCLATURE], $B1128, Table1[FVIC MOB]))</f>
        <v/>
      </c>
      <c r="L1128" s="1" t="str">
        <f>IF($A1128&gt;--RIGHT($A$2,LEN($A$2)-8),"",SUMIF(Table1[SHIFT NOMENCLATURE], $B1128, Table1[FVIC FIRE]))</f>
        <v/>
      </c>
      <c r="M1128" s="1" t="str">
        <f>IF($A1128&gt;--RIGHT($A$2,LEN($A$2)-8),"",SUMIF(Table1[SHIFT NOMENCLATURE], $B1128, Table1[FKIA]))</f>
        <v/>
      </c>
      <c r="N1128" s="1" t="str">
        <f>IF($A1128&gt;--RIGHT($A$2,LEN($A$2)-8),"",SUMIF(Table1[SHIFT NOMENCLATURE], $B1128, Table1[FWIA]))</f>
        <v/>
      </c>
      <c r="O1128" s="1" t="str">
        <f>IF($A1128&gt;--RIGHT($A$2,LEN($A$2)-8),"",SUMIF(Table1[SHIFT NOMENCLATURE], $B1128, Table1[DUSTWUN]))</f>
        <v/>
      </c>
    </row>
    <row r="1129" spans="1:15" x14ac:dyDescent="0.25">
      <c r="A1129" s="1" t="str">
        <f t="shared" si="34"/>
        <v/>
      </c>
      <c r="B1129" t="str">
        <f t="shared" si="35"/>
        <v/>
      </c>
      <c r="C1129" s="1" t="str">
        <f>IF($A1129&gt;--RIGHT($A$2,LEN($A$2)-8),"",COUNTIF(Table1[SHIFT NOMENCLATURE],$B1129))</f>
        <v/>
      </c>
      <c r="D1129" s="1" t="str">
        <f>IF($A1129&gt;--RIGHT($A$2,LEN($A$2)-8),"",SUMIF(Table1[SHIFT NOMENCLATURE], $B1129, Table1[EVIC KILL]))</f>
        <v/>
      </c>
      <c r="E1129" s="1" t="str">
        <f>IF($A1129&gt;--RIGHT($A$2,LEN($A$2)-8),"",SUMIF(Table1[SHIFT NOMENCLATURE], $B1129, Table1[EVIC MOB]))</f>
        <v/>
      </c>
      <c r="F1129" s="1" t="str">
        <f>IF($A1129&gt;--RIGHT($A$2,LEN($A$2)-8),"",SUMIF(Table1[SHIFT NOMENCLATURE], $B1129, Table1[EVIC FIRE]))</f>
        <v/>
      </c>
      <c r="G1129" s="1" t="str">
        <f>IF($A1129&gt;--RIGHT($A$2,LEN($A$2)-8),"",SUMIF(Table1[SHIFT NOMENCLATURE], $B1129, Table1[EKIA]))</f>
        <v/>
      </c>
      <c r="H1129" s="1" t="str">
        <f>IF($A1129&gt;--RIGHT($A$2,LEN($A$2)-8),"",SUMIF(Table1[SHIFT NOMENCLATURE], $B1129, Table1[EWIA]))</f>
        <v/>
      </c>
      <c r="I1129" s="1" t="str">
        <f>IF($A1129&gt;--RIGHT($A$2,LEN($A$2)-8),"",SUMIF(Table1[SHIFT NOMENCLATURE], $B1129, Table1[EPW]))</f>
        <v/>
      </c>
      <c r="J1129" s="1" t="str">
        <f>IF($A1129&gt;--RIGHT($A$2,LEN($A$2)-8),"",SUMIF(Table1[SHIFT NOMENCLATURE], $B1129, Table1[FVIC KILL]))</f>
        <v/>
      </c>
      <c r="K1129" s="1" t="str">
        <f>IF($A1129&gt;--RIGHT($A$2,LEN($A$2)-8),"",SUMIF(Table1[SHIFT NOMENCLATURE], $B1129, Table1[FVIC MOB]))</f>
        <v/>
      </c>
      <c r="L1129" s="1" t="str">
        <f>IF($A1129&gt;--RIGHT($A$2,LEN($A$2)-8),"",SUMIF(Table1[SHIFT NOMENCLATURE], $B1129, Table1[FVIC FIRE]))</f>
        <v/>
      </c>
      <c r="M1129" s="1" t="str">
        <f>IF($A1129&gt;--RIGHT($A$2,LEN($A$2)-8),"",SUMIF(Table1[SHIFT NOMENCLATURE], $B1129, Table1[FKIA]))</f>
        <v/>
      </c>
      <c r="N1129" s="1" t="str">
        <f>IF($A1129&gt;--RIGHT($A$2,LEN($A$2)-8),"",SUMIF(Table1[SHIFT NOMENCLATURE], $B1129, Table1[FWIA]))</f>
        <v/>
      </c>
      <c r="O1129" s="1" t="str">
        <f>IF($A1129&gt;--RIGHT($A$2,LEN($A$2)-8),"",SUMIF(Table1[SHIFT NOMENCLATURE], $B1129, Table1[DUSTWUN]))</f>
        <v/>
      </c>
    </row>
    <row r="1130" spans="1:15" x14ac:dyDescent="0.25">
      <c r="A1130" s="1" t="str">
        <f t="shared" si="34"/>
        <v/>
      </c>
      <c r="B1130" t="str">
        <f t="shared" si="35"/>
        <v/>
      </c>
      <c r="C1130" s="1" t="str">
        <f>IF($A1130&gt;--RIGHT($A$2,LEN($A$2)-8),"",COUNTIF(Table1[SHIFT NOMENCLATURE],$B1130))</f>
        <v/>
      </c>
      <c r="D1130" s="1" t="str">
        <f>IF($A1130&gt;--RIGHT($A$2,LEN($A$2)-8),"",SUMIF(Table1[SHIFT NOMENCLATURE], $B1130, Table1[EVIC KILL]))</f>
        <v/>
      </c>
      <c r="E1130" s="1" t="str">
        <f>IF($A1130&gt;--RIGHT($A$2,LEN($A$2)-8),"",SUMIF(Table1[SHIFT NOMENCLATURE], $B1130, Table1[EVIC MOB]))</f>
        <v/>
      </c>
      <c r="F1130" s="1" t="str">
        <f>IF($A1130&gt;--RIGHT($A$2,LEN($A$2)-8),"",SUMIF(Table1[SHIFT NOMENCLATURE], $B1130, Table1[EVIC FIRE]))</f>
        <v/>
      </c>
      <c r="G1130" s="1" t="str">
        <f>IF($A1130&gt;--RIGHT($A$2,LEN($A$2)-8),"",SUMIF(Table1[SHIFT NOMENCLATURE], $B1130, Table1[EKIA]))</f>
        <v/>
      </c>
      <c r="H1130" s="1" t="str">
        <f>IF($A1130&gt;--RIGHT($A$2,LEN($A$2)-8),"",SUMIF(Table1[SHIFT NOMENCLATURE], $B1130, Table1[EWIA]))</f>
        <v/>
      </c>
      <c r="I1130" s="1" t="str">
        <f>IF($A1130&gt;--RIGHT($A$2,LEN($A$2)-8),"",SUMIF(Table1[SHIFT NOMENCLATURE], $B1130, Table1[EPW]))</f>
        <v/>
      </c>
      <c r="J1130" s="1" t="str">
        <f>IF($A1130&gt;--RIGHT($A$2,LEN($A$2)-8),"",SUMIF(Table1[SHIFT NOMENCLATURE], $B1130, Table1[FVIC KILL]))</f>
        <v/>
      </c>
      <c r="K1130" s="1" t="str">
        <f>IF($A1130&gt;--RIGHT($A$2,LEN($A$2)-8),"",SUMIF(Table1[SHIFT NOMENCLATURE], $B1130, Table1[FVIC MOB]))</f>
        <v/>
      </c>
      <c r="L1130" s="1" t="str">
        <f>IF($A1130&gt;--RIGHT($A$2,LEN($A$2)-8),"",SUMIF(Table1[SHIFT NOMENCLATURE], $B1130, Table1[FVIC FIRE]))</f>
        <v/>
      </c>
      <c r="M1130" s="1" t="str">
        <f>IF($A1130&gt;--RIGHT($A$2,LEN($A$2)-8),"",SUMIF(Table1[SHIFT NOMENCLATURE], $B1130, Table1[FKIA]))</f>
        <v/>
      </c>
      <c r="N1130" s="1" t="str">
        <f>IF($A1130&gt;--RIGHT($A$2,LEN($A$2)-8),"",SUMIF(Table1[SHIFT NOMENCLATURE], $B1130, Table1[FWIA]))</f>
        <v/>
      </c>
      <c r="O1130" s="1" t="str">
        <f>IF($A1130&gt;--RIGHT($A$2,LEN($A$2)-8),"",SUMIF(Table1[SHIFT NOMENCLATURE], $B1130, Table1[DUSTWUN]))</f>
        <v/>
      </c>
    </row>
    <row r="1131" spans="1:15" x14ac:dyDescent="0.25">
      <c r="A1131" s="1" t="str">
        <f t="shared" si="34"/>
        <v/>
      </c>
      <c r="B1131" t="str">
        <f t="shared" si="35"/>
        <v/>
      </c>
      <c r="C1131" s="1" t="str">
        <f>IF($A1131&gt;--RIGHT($A$2,LEN($A$2)-8),"",COUNTIF(Table1[SHIFT NOMENCLATURE],$B1131))</f>
        <v/>
      </c>
      <c r="D1131" s="1" t="str">
        <f>IF($A1131&gt;--RIGHT($A$2,LEN($A$2)-8),"",SUMIF(Table1[SHIFT NOMENCLATURE], $B1131, Table1[EVIC KILL]))</f>
        <v/>
      </c>
      <c r="E1131" s="1" t="str">
        <f>IF($A1131&gt;--RIGHT($A$2,LEN($A$2)-8),"",SUMIF(Table1[SHIFT NOMENCLATURE], $B1131, Table1[EVIC MOB]))</f>
        <v/>
      </c>
      <c r="F1131" s="1" t="str">
        <f>IF($A1131&gt;--RIGHT($A$2,LEN($A$2)-8),"",SUMIF(Table1[SHIFT NOMENCLATURE], $B1131, Table1[EVIC FIRE]))</f>
        <v/>
      </c>
      <c r="G1131" s="1" t="str">
        <f>IF($A1131&gt;--RIGHT($A$2,LEN($A$2)-8),"",SUMIF(Table1[SHIFT NOMENCLATURE], $B1131, Table1[EKIA]))</f>
        <v/>
      </c>
      <c r="H1131" s="1" t="str">
        <f>IF($A1131&gt;--RIGHT($A$2,LEN($A$2)-8),"",SUMIF(Table1[SHIFT NOMENCLATURE], $B1131, Table1[EWIA]))</f>
        <v/>
      </c>
      <c r="I1131" s="1" t="str">
        <f>IF($A1131&gt;--RIGHT($A$2,LEN($A$2)-8),"",SUMIF(Table1[SHIFT NOMENCLATURE], $B1131, Table1[EPW]))</f>
        <v/>
      </c>
      <c r="J1131" s="1" t="str">
        <f>IF($A1131&gt;--RIGHT($A$2,LEN($A$2)-8),"",SUMIF(Table1[SHIFT NOMENCLATURE], $B1131, Table1[FVIC KILL]))</f>
        <v/>
      </c>
      <c r="K1131" s="1" t="str">
        <f>IF($A1131&gt;--RIGHT($A$2,LEN($A$2)-8),"",SUMIF(Table1[SHIFT NOMENCLATURE], $B1131, Table1[FVIC MOB]))</f>
        <v/>
      </c>
      <c r="L1131" s="1" t="str">
        <f>IF($A1131&gt;--RIGHT($A$2,LEN($A$2)-8),"",SUMIF(Table1[SHIFT NOMENCLATURE], $B1131, Table1[FVIC FIRE]))</f>
        <v/>
      </c>
      <c r="M1131" s="1" t="str">
        <f>IF($A1131&gt;--RIGHT($A$2,LEN($A$2)-8),"",SUMIF(Table1[SHIFT NOMENCLATURE], $B1131, Table1[FKIA]))</f>
        <v/>
      </c>
      <c r="N1131" s="1" t="str">
        <f>IF($A1131&gt;--RIGHT($A$2,LEN($A$2)-8),"",SUMIF(Table1[SHIFT NOMENCLATURE], $B1131, Table1[FWIA]))</f>
        <v/>
      </c>
      <c r="O1131" s="1" t="str">
        <f>IF($A1131&gt;--RIGHT($A$2,LEN($A$2)-8),"",SUMIF(Table1[SHIFT NOMENCLATURE], $B1131, Table1[DUSTWUN]))</f>
        <v/>
      </c>
    </row>
    <row r="1132" spans="1:15" x14ac:dyDescent="0.25">
      <c r="A1132" s="1" t="str">
        <f t="shared" si="34"/>
        <v/>
      </c>
      <c r="B1132" t="str">
        <f t="shared" si="35"/>
        <v/>
      </c>
      <c r="C1132" s="1" t="str">
        <f>IF($A1132&gt;--RIGHT($A$2,LEN($A$2)-8),"",COUNTIF(Table1[SHIFT NOMENCLATURE],$B1132))</f>
        <v/>
      </c>
      <c r="D1132" s="1" t="str">
        <f>IF($A1132&gt;--RIGHT($A$2,LEN($A$2)-8),"",SUMIF(Table1[SHIFT NOMENCLATURE], $B1132, Table1[EVIC KILL]))</f>
        <v/>
      </c>
      <c r="E1132" s="1" t="str">
        <f>IF($A1132&gt;--RIGHT($A$2,LEN($A$2)-8),"",SUMIF(Table1[SHIFT NOMENCLATURE], $B1132, Table1[EVIC MOB]))</f>
        <v/>
      </c>
      <c r="F1132" s="1" t="str">
        <f>IF($A1132&gt;--RIGHT($A$2,LEN($A$2)-8),"",SUMIF(Table1[SHIFT NOMENCLATURE], $B1132, Table1[EVIC FIRE]))</f>
        <v/>
      </c>
      <c r="G1132" s="1" t="str">
        <f>IF($A1132&gt;--RIGHT($A$2,LEN($A$2)-8),"",SUMIF(Table1[SHIFT NOMENCLATURE], $B1132, Table1[EKIA]))</f>
        <v/>
      </c>
      <c r="H1132" s="1" t="str">
        <f>IF($A1132&gt;--RIGHT($A$2,LEN($A$2)-8),"",SUMIF(Table1[SHIFT NOMENCLATURE], $B1132, Table1[EWIA]))</f>
        <v/>
      </c>
      <c r="I1132" s="1" t="str">
        <f>IF($A1132&gt;--RIGHT($A$2,LEN($A$2)-8),"",SUMIF(Table1[SHIFT NOMENCLATURE], $B1132, Table1[EPW]))</f>
        <v/>
      </c>
      <c r="J1132" s="1" t="str">
        <f>IF($A1132&gt;--RIGHT($A$2,LEN($A$2)-8),"",SUMIF(Table1[SHIFT NOMENCLATURE], $B1132, Table1[FVIC KILL]))</f>
        <v/>
      </c>
      <c r="K1132" s="1" t="str">
        <f>IF($A1132&gt;--RIGHT($A$2,LEN($A$2)-8),"",SUMIF(Table1[SHIFT NOMENCLATURE], $B1132, Table1[FVIC MOB]))</f>
        <v/>
      </c>
      <c r="L1132" s="1" t="str">
        <f>IF($A1132&gt;--RIGHT($A$2,LEN($A$2)-8),"",SUMIF(Table1[SHIFT NOMENCLATURE], $B1132, Table1[FVIC FIRE]))</f>
        <v/>
      </c>
      <c r="M1132" s="1" t="str">
        <f>IF($A1132&gt;--RIGHT($A$2,LEN($A$2)-8),"",SUMIF(Table1[SHIFT NOMENCLATURE], $B1132, Table1[FKIA]))</f>
        <v/>
      </c>
      <c r="N1132" s="1" t="str">
        <f>IF($A1132&gt;--RIGHT($A$2,LEN($A$2)-8),"",SUMIF(Table1[SHIFT NOMENCLATURE], $B1132, Table1[FWIA]))</f>
        <v/>
      </c>
      <c r="O1132" s="1" t="str">
        <f>IF($A1132&gt;--RIGHT($A$2,LEN($A$2)-8),"",SUMIF(Table1[SHIFT NOMENCLATURE], $B1132, Table1[DUSTWUN]))</f>
        <v/>
      </c>
    </row>
    <row r="1133" spans="1:15" x14ac:dyDescent="0.25">
      <c r="A1133" s="1" t="str">
        <f t="shared" si="34"/>
        <v/>
      </c>
      <c r="B1133" t="str">
        <f t="shared" si="35"/>
        <v/>
      </c>
      <c r="C1133" s="1" t="str">
        <f>IF($A1133&gt;--RIGHT($A$2,LEN($A$2)-8),"",COUNTIF(Table1[SHIFT NOMENCLATURE],$B1133))</f>
        <v/>
      </c>
      <c r="D1133" s="1" t="str">
        <f>IF($A1133&gt;--RIGHT($A$2,LEN($A$2)-8),"",SUMIF(Table1[SHIFT NOMENCLATURE], $B1133, Table1[EVIC KILL]))</f>
        <v/>
      </c>
      <c r="E1133" s="1" t="str">
        <f>IF($A1133&gt;--RIGHT($A$2,LEN($A$2)-8),"",SUMIF(Table1[SHIFT NOMENCLATURE], $B1133, Table1[EVIC MOB]))</f>
        <v/>
      </c>
      <c r="F1133" s="1" t="str">
        <f>IF($A1133&gt;--RIGHT($A$2,LEN($A$2)-8),"",SUMIF(Table1[SHIFT NOMENCLATURE], $B1133, Table1[EVIC FIRE]))</f>
        <v/>
      </c>
      <c r="G1133" s="1" t="str">
        <f>IF($A1133&gt;--RIGHT($A$2,LEN($A$2)-8),"",SUMIF(Table1[SHIFT NOMENCLATURE], $B1133, Table1[EKIA]))</f>
        <v/>
      </c>
      <c r="H1133" s="1" t="str">
        <f>IF($A1133&gt;--RIGHT($A$2,LEN($A$2)-8),"",SUMIF(Table1[SHIFT NOMENCLATURE], $B1133, Table1[EWIA]))</f>
        <v/>
      </c>
      <c r="I1133" s="1" t="str">
        <f>IF($A1133&gt;--RIGHT($A$2,LEN($A$2)-8),"",SUMIF(Table1[SHIFT NOMENCLATURE], $B1133, Table1[EPW]))</f>
        <v/>
      </c>
      <c r="J1133" s="1" t="str">
        <f>IF($A1133&gt;--RIGHT($A$2,LEN($A$2)-8),"",SUMIF(Table1[SHIFT NOMENCLATURE], $B1133, Table1[FVIC KILL]))</f>
        <v/>
      </c>
      <c r="K1133" s="1" t="str">
        <f>IF($A1133&gt;--RIGHT($A$2,LEN($A$2)-8),"",SUMIF(Table1[SHIFT NOMENCLATURE], $B1133, Table1[FVIC MOB]))</f>
        <v/>
      </c>
      <c r="L1133" s="1" t="str">
        <f>IF($A1133&gt;--RIGHT($A$2,LEN($A$2)-8),"",SUMIF(Table1[SHIFT NOMENCLATURE], $B1133, Table1[FVIC FIRE]))</f>
        <v/>
      </c>
      <c r="M1133" s="1" t="str">
        <f>IF($A1133&gt;--RIGHT($A$2,LEN($A$2)-8),"",SUMIF(Table1[SHIFT NOMENCLATURE], $B1133, Table1[FKIA]))</f>
        <v/>
      </c>
      <c r="N1133" s="1" t="str">
        <f>IF($A1133&gt;--RIGHT($A$2,LEN($A$2)-8),"",SUMIF(Table1[SHIFT NOMENCLATURE], $B1133, Table1[FWIA]))</f>
        <v/>
      </c>
      <c r="O1133" s="1" t="str">
        <f>IF($A1133&gt;--RIGHT($A$2,LEN($A$2)-8),"",SUMIF(Table1[SHIFT NOMENCLATURE], $B1133, Table1[DUSTWUN]))</f>
        <v/>
      </c>
    </row>
    <row r="1134" spans="1:15" x14ac:dyDescent="0.25">
      <c r="A1134" s="1" t="str">
        <f t="shared" si="34"/>
        <v/>
      </c>
      <c r="B1134" t="str">
        <f t="shared" si="35"/>
        <v/>
      </c>
      <c r="C1134" s="1" t="str">
        <f>IF($A1134&gt;--RIGHT($A$2,LEN($A$2)-8),"",COUNTIF(Table1[SHIFT NOMENCLATURE],$B1134))</f>
        <v/>
      </c>
      <c r="D1134" s="1" t="str">
        <f>IF($A1134&gt;--RIGHT($A$2,LEN($A$2)-8),"",SUMIF(Table1[SHIFT NOMENCLATURE], $B1134, Table1[EVIC KILL]))</f>
        <v/>
      </c>
      <c r="E1134" s="1" t="str">
        <f>IF($A1134&gt;--RIGHT($A$2,LEN($A$2)-8),"",SUMIF(Table1[SHIFT NOMENCLATURE], $B1134, Table1[EVIC MOB]))</f>
        <v/>
      </c>
      <c r="F1134" s="1" t="str">
        <f>IF($A1134&gt;--RIGHT($A$2,LEN($A$2)-8),"",SUMIF(Table1[SHIFT NOMENCLATURE], $B1134, Table1[EVIC FIRE]))</f>
        <v/>
      </c>
      <c r="G1134" s="1" t="str">
        <f>IF($A1134&gt;--RIGHT($A$2,LEN($A$2)-8),"",SUMIF(Table1[SHIFT NOMENCLATURE], $B1134, Table1[EKIA]))</f>
        <v/>
      </c>
      <c r="H1134" s="1" t="str">
        <f>IF($A1134&gt;--RIGHT($A$2,LEN($A$2)-8),"",SUMIF(Table1[SHIFT NOMENCLATURE], $B1134, Table1[EWIA]))</f>
        <v/>
      </c>
      <c r="I1134" s="1" t="str">
        <f>IF($A1134&gt;--RIGHT($A$2,LEN($A$2)-8),"",SUMIF(Table1[SHIFT NOMENCLATURE], $B1134, Table1[EPW]))</f>
        <v/>
      </c>
      <c r="J1134" s="1" t="str">
        <f>IF($A1134&gt;--RIGHT($A$2,LEN($A$2)-8),"",SUMIF(Table1[SHIFT NOMENCLATURE], $B1134, Table1[FVIC KILL]))</f>
        <v/>
      </c>
      <c r="K1134" s="1" t="str">
        <f>IF($A1134&gt;--RIGHT($A$2,LEN($A$2)-8),"",SUMIF(Table1[SHIFT NOMENCLATURE], $B1134, Table1[FVIC MOB]))</f>
        <v/>
      </c>
      <c r="L1134" s="1" t="str">
        <f>IF($A1134&gt;--RIGHT($A$2,LEN($A$2)-8),"",SUMIF(Table1[SHIFT NOMENCLATURE], $B1134, Table1[FVIC FIRE]))</f>
        <v/>
      </c>
      <c r="M1134" s="1" t="str">
        <f>IF($A1134&gt;--RIGHT($A$2,LEN($A$2)-8),"",SUMIF(Table1[SHIFT NOMENCLATURE], $B1134, Table1[FKIA]))</f>
        <v/>
      </c>
      <c r="N1134" s="1" t="str">
        <f>IF($A1134&gt;--RIGHT($A$2,LEN($A$2)-8),"",SUMIF(Table1[SHIFT NOMENCLATURE], $B1134, Table1[FWIA]))</f>
        <v/>
      </c>
      <c r="O1134" s="1" t="str">
        <f>IF($A1134&gt;--RIGHT($A$2,LEN($A$2)-8),"",SUMIF(Table1[SHIFT NOMENCLATURE], $B1134, Table1[DUSTWUN]))</f>
        <v/>
      </c>
    </row>
    <row r="1135" spans="1:15" x14ac:dyDescent="0.25">
      <c r="A1135" s="1" t="str">
        <f t="shared" si="34"/>
        <v/>
      </c>
      <c r="B1135" t="str">
        <f t="shared" si="35"/>
        <v/>
      </c>
      <c r="C1135" s="1" t="str">
        <f>IF($A1135&gt;--RIGHT($A$2,LEN($A$2)-8),"",COUNTIF(Table1[SHIFT NOMENCLATURE],$B1135))</f>
        <v/>
      </c>
      <c r="D1135" s="1" t="str">
        <f>IF($A1135&gt;--RIGHT($A$2,LEN($A$2)-8),"",SUMIF(Table1[SHIFT NOMENCLATURE], $B1135, Table1[EVIC KILL]))</f>
        <v/>
      </c>
      <c r="E1135" s="1" t="str">
        <f>IF($A1135&gt;--RIGHT($A$2,LEN($A$2)-8),"",SUMIF(Table1[SHIFT NOMENCLATURE], $B1135, Table1[EVIC MOB]))</f>
        <v/>
      </c>
      <c r="F1135" s="1" t="str">
        <f>IF($A1135&gt;--RIGHT($A$2,LEN($A$2)-8),"",SUMIF(Table1[SHIFT NOMENCLATURE], $B1135, Table1[EVIC FIRE]))</f>
        <v/>
      </c>
      <c r="G1135" s="1" t="str">
        <f>IF($A1135&gt;--RIGHT($A$2,LEN($A$2)-8),"",SUMIF(Table1[SHIFT NOMENCLATURE], $B1135, Table1[EKIA]))</f>
        <v/>
      </c>
      <c r="H1135" s="1" t="str">
        <f>IF($A1135&gt;--RIGHT($A$2,LEN($A$2)-8),"",SUMIF(Table1[SHIFT NOMENCLATURE], $B1135, Table1[EWIA]))</f>
        <v/>
      </c>
      <c r="I1135" s="1" t="str">
        <f>IF($A1135&gt;--RIGHT($A$2,LEN($A$2)-8),"",SUMIF(Table1[SHIFT NOMENCLATURE], $B1135, Table1[EPW]))</f>
        <v/>
      </c>
      <c r="J1135" s="1" t="str">
        <f>IF($A1135&gt;--RIGHT($A$2,LEN($A$2)-8),"",SUMIF(Table1[SHIFT NOMENCLATURE], $B1135, Table1[FVIC KILL]))</f>
        <v/>
      </c>
      <c r="K1135" s="1" t="str">
        <f>IF($A1135&gt;--RIGHT($A$2,LEN($A$2)-8),"",SUMIF(Table1[SHIFT NOMENCLATURE], $B1135, Table1[FVIC MOB]))</f>
        <v/>
      </c>
      <c r="L1135" s="1" t="str">
        <f>IF($A1135&gt;--RIGHT($A$2,LEN($A$2)-8),"",SUMIF(Table1[SHIFT NOMENCLATURE], $B1135, Table1[FVIC FIRE]))</f>
        <v/>
      </c>
      <c r="M1135" s="1" t="str">
        <f>IF($A1135&gt;--RIGHT($A$2,LEN($A$2)-8),"",SUMIF(Table1[SHIFT NOMENCLATURE], $B1135, Table1[FKIA]))</f>
        <v/>
      </c>
      <c r="N1135" s="1" t="str">
        <f>IF($A1135&gt;--RIGHT($A$2,LEN($A$2)-8),"",SUMIF(Table1[SHIFT NOMENCLATURE], $B1135, Table1[FWIA]))</f>
        <v/>
      </c>
      <c r="O1135" s="1" t="str">
        <f>IF($A1135&gt;--RIGHT($A$2,LEN($A$2)-8),"",SUMIF(Table1[SHIFT NOMENCLATURE], $B1135, Table1[DUSTWUN]))</f>
        <v/>
      </c>
    </row>
    <row r="1136" spans="1:15" x14ac:dyDescent="0.25">
      <c r="A1136" s="1" t="str">
        <f t="shared" si="34"/>
        <v/>
      </c>
      <c r="B1136" t="str">
        <f t="shared" si="35"/>
        <v/>
      </c>
      <c r="C1136" s="1" t="str">
        <f>IF($A1136&gt;--RIGHT($A$2,LEN($A$2)-8),"",COUNTIF(Table1[SHIFT NOMENCLATURE],$B1136))</f>
        <v/>
      </c>
      <c r="D1136" s="1" t="str">
        <f>IF($A1136&gt;--RIGHT($A$2,LEN($A$2)-8),"",SUMIF(Table1[SHIFT NOMENCLATURE], $B1136, Table1[EVIC KILL]))</f>
        <v/>
      </c>
      <c r="E1136" s="1" t="str">
        <f>IF($A1136&gt;--RIGHT($A$2,LEN($A$2)-8),"",SUMIF(Table1[SHIFT NOMENCLATURE], $B1136, Table1[EVIC MOB]))</f>
        <v/>
      </c>
      <c r="F1136" s="1" t="str">
        <f>IF($A1136&gt;--RIGHT($A$2,LEN($A$2)-8),"",SUMIF(Table1[SHIFT NOMENCLATURE], $B1136, Table1[EVIC FIRE]))</f>
        <v/>
      </c>
      <c r="G1136" s="1" t="str">
        <f>IF($A1136&gt;--RIGHT($A$2,LEN($A$2)-8),"",SUMIF(Table1[SHIFT NOMENCLATURE], $B1136, Table1[EKIA]))</f>
        <v/>
      </c>
      <c r="H1136" s="1" t="str">
        <f>IF($A1136&gt;--RIGHT($A$2,LEN($A$2)-8),"",SUMIF(Table1[SHIFT NOMENCLATURE], $B1136, Table1[EWIA]))</f>
        <v/>
      </c>
      <c r="I1136" s="1" t="str">
        <f>IF($A1136&gt;--RIGHT($A$2,LEN($A$2)-8),"",SUMIF(Table1[SHIFT NOMENCLATURE], $B1136, Table1[EPW]))</f>
        <v/>
      </c>
      <c r="J1136" s="1" t="str">
        <f>IF($A1136&gt;--RIGHT($A$2,LEN($A$2)-8),"",SUMIF(Table1[SHIFT NOMENCLATURE], $B1136, Table1[FVIC KILL]))</f>
        <v/>
      </c>
      <c r="K1136" s="1" t="str">
        <f>IF($A1136&gt;--RIGHT($A$2,LEN($A$2)-8),"",SUMIF(Table1[SHIFT NOMENCLATURE], $B1136, Table1[FVIC MOB]))</f>
        <v/>
      </c>
      <c r="L1136" s="1" t="str">
        <f>IF($A1136&gt;--RIGHT($A$2,LEN($A$2)-8),"",SUMIF(Table1[SHIFT NOMENCLATURE], $B1136, Table1[FVIC FIRE]))</f>
        <v/>
      </c>
      <c r="M1136" s="1" t="str">
        <f>IF($A1136&gt;--RIGHT($A$2,LEN($A$2)-8),"",SUMIF(Table1[SHIFT NOMENCLATURE], $B1136, Table1[FKIA]))</f>
        <v/>
      </c>
      <c r="N1136" s="1" t="str">
        <f>IF($A1136&gt;--RIGHT($A$2,LEN($A$2)-8),"",SUMIF(Table1[SHIFT NOMENCLATURE], $B1136, Table1[FWIA]))</f>
        <v/>
      </c>
      <c r="O1136" s="1" t="str">
        <f>IF($A1136&gt;--RIGHT($A$2,LEN($A$2)-8),"",SUMIF(Table1[SHIFT NOMENCLATURE], $B1136, Table1[DUSTWUN]))</f>
        <v/>
      </c>
    </row>
    <row r="1137" spans="1:15" x14ac:dyDescent="0.25">
      <c r="A1137" s="1" t="str">
        <f t="shared" si="34"/>
        <v/>
      </c>
      <c r="B1137" t="str">
        <f t="shared" si="35"/>
        <v/>
      </c>
      <c r="C1137" s="1" t="str">
        <f>IF($A1137&gt;--RIGHT($A$2,LEN($A$2)-8),"",COUNTIF(Table1[SHIFT NOMENCLATURE],$B1137))</f>
        <v/>
      </c>
      <c r="D1137" s="1" t="str">
        <f>IF($A1137&gt;--RIGHT($A$2,LEN($A$2)-8),"",SUMIF(Table1[SHIFT NOMENCLATURE], $B1137, Table1[EVIC KILL]))</f>
        <v/>
      </c>
      <c r="E1137" s="1" t="str">
        <f>IF($A1137&gt;--RIGHT($A$2,LEN($A$2)-8),"",SUMIF(Table1[SHIFT NOMENCLATURE], $B1137, Table1[EVIC MOB]))</f>
        <v/>
      </c>
      <c r="F1137" s="1" t="str">
        <f>IF($A1137&gt;--RIGHT($A$2,LEN($A$2)-8),"",SUMIF(Table1[SHIFT NOMENCLATURE], $B1137, Table1[EVIC FIRE]))</f>
        <v/>
      </c>
      <c r="G1137" s="1" t="str">
        <f>IF($A1137&gt;--RIGHT($A$2,LEN($A$2)-8),"",SUMIF(Table1[SHIFT NOMENCLATURE], $B1137, Table1[EKIA]))</f>
        <v/>
      </c>
      <c r="H1137" s="1" t="str">
        <f>IF($A1137&gt;--RIGHT($A$2,LEN($A$2)-8),"",SUMIF(Table1[SHIFT NOMENCLATURE], $B1137, Table1[EWIA]))</f>
        <v/>
      </c>
      <c r="I1137" s="1" t="str">
        <f>IF($A1137&gt;--RIGHT($A$2,LEN($A$2)-8),"",SUMIF(Table1[SHIFT NOMENCLATURE], $B1137, Table1[EPW]))</f>
        <v/>
      </c>
      <c r="J1137" s="1" t="str">
        <f>IF($A1137&gt;--RIGHT($A$2,LEN($A$2)-8),"",SUMIF(Table1[SHIFT NOMENCLATURE], $B1137, Table1[FVIC KILL]))</f>
        <v/>
      </c>
      <c r="K1137" s="1" t="str">
        <f>IF($A1137&gt;--RIGHT($A$2,LEN($A$2)-8),"",SUMIF(Table1[SHIFT NOMENCLATURE], $B1137, Table1[FVIC MOB]))</f>
        <v/>
      </c>
      <c r="L1137" s="1" t="str">
        <f>IF($A1137&gt;--RIGHT($A$2,LEN($A$2)-8),"",SUMIF(Table1[SHIFT NOMENCLATURE], $B1137, Table1[FVIC FIRE]))</f>
        <v/>
      </c>
      <c r="M1137" s="1" t="str">
        <f>IF($A1137&gt;--RIGHT($A$2,LEN($A$2)-8),"",SUMIF(Table1[SHIFT NOMENCLATURE], $B1137, Table1[FKIA]))</f>
        <v/>
      </c>
      <c r="N1137" s="1" t="str">
        <f>IF($A1137&gt;--RIGHT($A$2,LEN($A$2)-8),"",SUMIF(Table1[SHIFT NOMENCLATURE], $B1137, Table1[FWIA]))</f>
        <v/>
      </c>
      <c r="O1137" s="1" t="str">
        <f>IF($A1137&gt;--RIGHT($A$2,LEN($A$2)-8),"",SUMIF(Table1[SHIFT NOMENCLATURE], $B1137, Table1[DUSTWUN]))</f>
        <v/>
      </c>
    </row>
    <row r="1138" spans="1:15" x14ac:dyDescent="0.25">
      <c r="A1138" s="1" t="str">
        <f t="shared" si="34"/>
        <v/>
      </c>
      <c r="B1138" t="str">
        <f t="shared" si="35"/>
        <v/>
      </c>
      <c r="C1138" s="1" t="str">
        <f>IF($A1138&gt;--RIGHT($A$2,LEN($A$2)-8),"",COUNTIF(Table1[SHIFT NOMENCLATURE],$B1138))</f>
        <v/>
      </c>
      <c r="D1138" s="1" t="str">
        <f>IF($A1138&gt;--RIGHT($A$2,LEN($A$2)-8),"",SUMIF(Table1[SHIFT NOMENCLATURE], $B1138, Table1[EVIC KILL]))</f>
        <v/>
      </c>
      <c r="E1138" s="1" t="str">
        <f>IF($A1138&gt;--RIGHT($A$2,LEN($A$2)-8),"",SUMIF(Table1[SHIFT NOMENCLATURE], $B1138, Table1[EVIC MOB]))</f>
        <v/>
      </c>
      <c r="F1138" s="1" t="str">
        <f>IF($A1138&gt;--RIGHT($A$2,LEN($A$2)-8),"",SUMIF(Table1[SHIFT NOMENCLATURE], $B1138, Table1[EVIC FIRE]))</f>
        <v/>
      </c>
      <c r="G1138" s="1" t="str">
        <f>IF($A1138&gt;--RIGHT($A$2,LEN($A$2)-8),"",SUMIF(Table1[SHIFT NOMENCLATURE], $B1138, Table1[EKIA]))</f>
        <v/>
      </c>
      <c r="H1138" s="1" t="str">
        <f>IF($A1138&gt;--RIGHT($A$2,LEN($A$2)-8),"",SUMIF(Table1[SHIFT NOMENCLATURE], $B1138, Table1[EWIA]))</f>
        <v/>
      </c>
      <c r="I1138" s="1" t="str">
        <f>IF($A1138&gt;--RIGHT($A$2,LEN($A$2)-8),"",SUMIF(Table1[SHIFT NOMENCLATURE], $B1138, Table1[EPW]))</f>
        <v/>
      </c>
      <c r="J1138" s="1" t="str">
        <f>IF($A1138&gt;--RIGHT($A$2,LEN($A$2)-8),"",SUMIF(Table1[SHIFT NOMENCLATURE], $B1138, Table1[FVIC KILL]))</f>
        <v/>
      </c>
      <c r="K1138" s="1" t="str">
        <f>IF($A1138&gt;--RIGHT($A$2,LEN($A$2)-8),"",SUMIF(Table1[SHIFT NOMENCLATURE], $B1138, Table1[FVIC MOB]))</f>
        <v/>
      </c>
      <c r="L1138" s="1" t="str">
        <f>IF($A1138&gt;--RIGHT($A$2,LEN($A$2)-8),"",SUMIF(Table1[SHIFT NOMENCLATURE], $B1138, Table1[FVIC FIRE]))</f>
        <v/>
      </c>
      <c r="M1138" s="1" t="str">
        <f>IF($A1138&gt;--RIGHT($A$2,LEN($A$2)-8),"",SUMIF(Table1[SHIFT NOMENCLATURE], $B1138, Table1[FKIA]))</f>
        <v/>
      </c>
      <c r="N1138" s="1" t="str">
        <f>IF($A1138&gt;--RIGHT($A$2,LEN($A$2)-8),"",SUMIF(Table1[SHIFT NOMENCLATURE], $B1138, Table1[FWIA]))</f>
        <v/>
      </c>
      <c r="O1138" s="1" t="str">
        <f>IF($A1138&gt;--RIGHT($A$2,LEN($A$2)-8),"",SUMIF(Table1[SHIFT NOMENCLATURE], $B1138, Table1[DUSTWUN]))</f>
        <v/>
      </c>
    </row>
    <row r="1139" spans="1:15" x14ac:dyDescent="0.25">
      <c r="A1139" s="1" t="str">
        <f t="shared" si="34"/>
        <v/>
      </c>
      <c r="B1139" t="str">
        <f t="shared" si="35"/>
        <v/>
      </c>
      <c r="C1139" s="1" t="str">
        <f>IF($A1139&gt;--RIGHT($A$2,LEN($A$2)-8),"",COUNTIF(Table1[SHIFT NOMENCLATURE],$B1139))</f>
        <v/>
      </c>
      <c r="D1139" s="1" t="str">
        <f>IF($A1139&gt;--RIGHT($A$2,LEN($A$2)-8),"",SUMIF(Table1[SHIFT NOMENCLATURE], $B1139, Table1[EVIC KILL]))</f>
        <v/>
      </c>
      <c r="E1139" s="1" t="str">
        <f>IF($A1139&gt;--RIGHT($A$2,LEN($A$2)-8),"",SUMIF(Table1[SHIFT NOMENCLATURE], $B1139, Table1[EVIC MOB]))</f>
        <v/>
      </c>
      <c r="F1139" s="1" t="str">
        <f>IF($A1139&gt;--RIGHT($A$2,LEN($A$2)-8),"",SUMIF(Table1[SHIFT NOMENCLATURE], $B1139, Table1[EVIC FIRE]))</f>
        <v/>
      </c>
      <c r="G1139" s="1" t="str">
        <f>IF($A1139&gt;--RIGHT($A$2,LEN($A$2)-8),"",SUMIF(Table1[SHIFT NOMENCLATURE], $B1139, Table1[EKIA]))</f>
        <v/>
      </c>
      <c r="H1139" s="1" t="str">
        <f>IF($A1139&gt;--RIGHT($A$2,LEN($A$2)-8),"",SUMIF(Table1[SHIFT NOMENCLATURE], $B1139, Table1[EWIA]))</f>
        <v/>
      </c>
      <c r="I1139" s="1" t="str">
        <f>IF($A1139&gt;--RIGHT($A$2,LEN($A$2)-8),"",SUMIF(Table1[SHIFT NOMENCLATURE], $B1139, Table1[EPW]))</f>
        <v/>
      </c>
      <c r="J1139" s="1" t="str">
        <f>IF($A1139&gt;--RIGHT($A$2,LEN($A$2)-8),"",SUMIF(Table1[SHIFT NOMENCLATURE], $B1139, Table1[FVIC KILL]))</f>
        <v/>
      </c>
      <c r="K1139" s="1" t="str">
        <f>IF($A1139&gt;--RIGHT($A$2,LEN($A$2)-8),"",SUMIF(Table1[SHIFT NOMENCLATURE], $B1139, Table1[FVIC MOB]))</f>
        <v/>
      </c>
      <c r="L1139" s="1" t="str">
        <f>IF($A1139&gt;--RIGHT($A$2,LEN($A$2)-8),"",SUMIF(Table1[SHIFT NOMENCLATURE], $B1139, Table1[FVIC FIRE]))</f>
        <v/>
      </c>
      <c r="M1139" s="1" t="str">
        <f>IF($A1139&gt;--RIGHT($A$2,LEN($A$2)-8),"",SUMIF(Table1[SHIFT NOMENCLATURE], $B1139, Table1[FKIA]))</f>
        <v/>
      </c>
      <c r="N1139" s="1" t="str">
        <f>IF($A1139&gt;--RIGHT($A$2,LEN($A$2)-8),"",SUMIF(Table1[SHIFT NOMENCLATURE], $B1139, Table1[FWIA]))</f>
        <v/>
      </c>
      <c r="O1139" s="1" t="str">
        <f>IF($A1139&gt;--RIGHT($A$2,LEN($A$2)-8),"",SUMIF(Table1[SHIFT NOMENCLATURE], $B1139, Table1[DUSTWUN]))</f>
        <v/>
      </c>
    </row>
    <row r="1140" spans="1:15" x14ac:dyDescent="0.25">
      <c r="A1140" s="1" t="str">
        <f t="shared" si="34"/>
        <v/>
      </c>
      <c r="B1140" t="str">
        <f t="shared" si="35"/>
        <v/>
      </c>
      <c r="C1140" s="1" t="str">
        <f>IF($A1140&gt;--RIGHT($A$2,LEN($A$2)-8),"",COUNTIF(Table1[SHIFT NOMENCLATURE],$B1140))</f>
        <v/>
      </c>
      <c r="D1140" s="1" t="str">
        <f>IF($A1140&gt;--RIGHT($A$2,LEN($A$2)-8),"",SUMIF(Table1[SHIFT NOMENCLATURE], $B1140, Table1[EVIC KILL]))</f>
        <v/>
      </c>
      <c r="E1140" s="1" t="str">
        <f>IF($A1140&gt;--RIGHT($A$2,LEN($A$2)-8),"",SUMIF(Table1[SHIFT NOMENCLATURE], $B1140, Table1[EVIC MOB]))</f>
        <v/>
      </c>
      <c r="F1140" s="1" t="str">
        <f>IF($A1140&gt;--RIGHT($A$2,LEN($A$2)-8),"",SUMIF(Table1[SHIFT NOMENCLATURE], $B1140, Table1[EVIC FIRE]))</f>
        <v/>
      </c>
      <c r="G1140" s="1" t="str">
        <f>IF($A1140&gt;--RIGHT($A$2,LEN($A$2)-8),"",SUMIF(Table1[SHIFT NOMENCLATURE], $B1140, Table1[EKIA]))</f>
        <v/>
      </c>
      <c r="H1140" s="1" t="str">
        <f>IF($A1140&gt;--RIGHT($A$2,LEN($A$2)-8),"",SUMIF(Table1[SHIFT NOMENCLATURE], $B1140, Table1[EWIA]))</f>
        <v/>
      </c>
      <c r="I1140" s="1" t="str">
        <f>IF($A1140&gt;--RIGHT($A$2,LEN($A$2)-8),"",SUMIF(Table1[SHIFT NOMENCLATURE], $B1140, Table1[EPW]))</f>
        <v/>
      </c>
      <c r="J1140" s="1" t="str">
        <f>IF($A1140&gt;--RIGHT($A$2,LEN($A$2)-8),"",SUMIF(Table1[SHIFT NOMENCLATURE], $B1140, Table1[FVIC KILL]))</f>
        <v/>
      </c>
      <c r="K1140" s="1" t="str">
        <f>IF($A1140&gt;--RIGHT($A$2,LEN($A$2)-8),"",SUMIF(Table1[SHIFT NOMENCLATURE], $B1140, Table1[FVIC MOB]))</f>
        <v/>
      </c>
      <c r="L1140" s="1" t="str">
        <f>IF($A1140&gt;--RIGHT($A$2,LEN($A$2)-8),"",SUMIF(Table1[SHIFT NOMENCLATURE], $B1140, Table1[FVIC FIRE]))</f>
        <v/>
      </c>
      <c r="M1140" s="1" t="str">
        <f>IF($A1140&gt;--RIGHT($A$2,LEN($A$2)-8),"",SUMIF(Table1[SHIFT NOMENCLATURE], $B1140, Table1[FKIA]))</f>
        <v/>
      </c>
      <c r="N1140" s="1" t="str">
        <f>IF($A1140&gt;--RIGHT($A$2,LEN($A$2)-8),"",SUMIF(Table1[SHIFT NOMENCLATURE], $B1140, Table1[FWIA]))</f>
        <v/>
      </c>
      <c r="O1140" s="1" t="str">
        <f>IF($A1140&gt;--RIGHT($A$2,LEN($A$2)-8),"",SUMIF(Table1[SHIFT NOMENCLATURE], $B1140, Table1[DUSTWUN]))</f>
        <v/>
      </c>
    </row>
    <row r="1141" spans="1:15" x14ac:dyDescent="0.25">
      <c r="A1141" s="1" t="str">
        <f t="shared" si="34"/>
        <v/>
      </c>
      <c r="B1141" t="str">
        <f t="shared" si="35"/>
        <v/>
      </c>
      <c r="C1141" s="1" t="str">
        <f>IF($A1141&gt;--RIGHT($A$2,LEN($A$2)-8),"",COUNTIF(Table1[SHIFT NOMENCLATURE],$B1141))</f>
        <v/>
      </c>
      <c r="D1141" s="1" t="str">
        <f>IF($A1141&gt;--RIGHT($A$2,LEN($A$2)-8),"",SUMIF(Table1[SHIFT NOMENCLATURE], $B1141, Table1[EVIC KILL]))</f>
        <v/>
      </c>
      <c r="E1141" s="1" t="str">
        <f>IF($A1141&gt;--RIGHT($A$2,LEN($A$2)-8),"",SUMIF(Table1[SHIFT NOMENCLATURE], $B1141, Table1[EVIC MOB]))</f>
        <v/>
      </c>
      <c r="F1141" s="1" t="str">
        <f>IF($A1141&gt;--RIGHT($A$2,LEN($A$2)-8),"",SUMIF(Table1[SHIFT NOMENCLATURE], $B1141, Table1[EVIC FIRE]))</f>
        <v/>
      </c>
      <c r="G1141" s="1" t="str">
        <f>IF($A1141&gt;--RIGHT($A$2,LEN($A$2)-8),"",SUMIF(Table1[SHIFT NOMENCLATURE], $B1141, Table1[EKIA]))</f>
        <v/>
      </c>
      <c r="H1141" s="1" t="str">
        <f>IF($A1141&gt;--RIGHT($A$2,LEN($A$2)-8),"",SUMIF(Table1[SHIFT NOMENCLATURE], $B1141, Table1[EWIA]))</f>
        <v/>
      </c>
      <c r="I1141" s="1" t="str">
        <f>IF($A1141&gt;--RIGHT($A$2,LEN($A$2)-8),"",SUMIF(Table1[SHIFT NOMENCLATURE], $B1141, Table1[EPW]))</f>
        <v/>
      </c>
      <c r="J1141" s="1" t="str">
        <f>IF($A1141&gt;--RIGHT($A$2,LEN($A$2)-8),"",SUMIF(Table1[SHIFT NOMENCLATURE], $B1141, Table1[FVIC KILL]))</f>
        <v/>
      </c>
      <c r="K1141" s="1" t="str">
        <f>IF($A1141&gt;--RIGHT($A$2,LEN($A$2)-8),"",SUMIF(Table1[SHIFT NOMENCLATURE], $B1141, Table1[FVIC MOB]))</f>
        <v/>
      </c>
      <c r="L1141" s="1" t="str">
        <f>IF($A1141&gt;--RIGHT($A$2,LEN($A$2)-8),"",SUMIF(Table1[SHIFT NOMENCLATURE], $B1141, Table1[FVIC FIRE]))</f>
        <v/>
      </c>
      <c r="M1141" s="1" t="str">
        <f>IF($A1141&gt;--RIGHT($A$2,LEN($A$2)-8),"",SUMIF(Table1[SHIFT NOMENCLATURE], $B1141, Table1[FKIA]))</f>
        <v/>
      </c>
      <c r="N1141" s="1" t="str">
        <f>IF($A1141&gt;--RIGHT($A$2,LEN($A$2)-8),"",SUMIF(Table1[SHIFT NOMENCLATURE], $B1141, Table1[FWIA]))</f>
        <v/>
      </c>
      <c r="O1141" s="1" t="str">
        <f>IF($A1141&gt;--RIGHT($A$2,LEN($A$2)-8),"",SUMIF(Table1[SHIFT NOMENCLATURE], $B1141, Table1[DUSTWUN]))</f>
        <v/>
      </c>
    </row>
    <row r="1142" spans="1:15" x14ac:dyDescent="0.25">
      <c r="A1142" s="1" t="str">
        <f t="shared" si="34"/>
        <v/>
      </c>
      <c r="B1142" t="str">
        <f t="shared" si="35"/>
        <v/>
      </c>
      <c r="C1142" s="1" t="str">
        <f>IF($A1142&gt;--RIGHT($A$2,LEN($A$2)-8),"",COUNTIF(Table1[SHIFT NOMENCLATURE],$B1142))</f>
        <v/>
      </c>
      <c r="D1142" s="1" t="str">
        <f>IF($A1142&gt;--RIGHT($A$2,LEN($A$2)-8),"",SUMIF(Table1[SHIFT NOMENCLATURE], $B1142, Table1[EVIC KILL]))</f>
        <v/>
      </c>
      <c r="E1142" s="1" t="str">
        <f>IF($A1142&gt;--RIGHT($A$2,LEN($A$2)-8),"",SUMIF(Table1[SHIFT NOMENCLATURE], $B1142, Table1[EVIC MOB]))</f>
        <v/>
      </c>
      <c r="F1142" s="1" t="str">
        <f>IF($A1142&gt;--RIGHT($A$2,LEN($A$2)-8),"",SUMIF(Table1[SHIFT NOMENCLATURE], $B1142, Table1[EVIC FIRE]))</f>
        <v/>
      </c>
      <c r="G1142" s="1" t="str">
        <f>IF($A1142&gt;--RIGHT($A$2,LEN($A$2)-8),"",SUMIF(Table1[SHIFT NOMENCLATURE], $B1142, Table1[EKIA]))</f>
        <v/>
      </c>
      <c r="H1142" s="1" t="str">
        <f>IF($A1142&gt;--RIGHT($A$2,LEN($A$2)-8),"",SUMIF(Table1[SHIFT NOMENCLATURE], $B1142, Table1[EWIA]))</f>
        <v/>
      </c>
      <c r="I1142" s="1" t="str">
        <f>IF($A1142&gt;--RIGHT($A$2,LEN($A$2)-8),"",SUMIF(Table1[SHIFT NOMENCLATURE], $B1142, Table1[EPW]))</f>
        <v/>
      </c>
      <c r="J1142" s="1" t="str">
        <f>IF($A1142&gt;--RIGHT($A$2,LEN($A$2)-8),"",SUMIF(Table1[SHIFT NOMENCLATURE], $B1142, Table1[FVIC KILL]))</f>
        <v/>
      </c>
      <c r="K1142" s="1" t="str">
        <f>IF($A1142&gt;--RIGHT($A$2,LEN($A$2)-8),"",SUMIF(Table1[SHIFT NOMENCLATURE], $B1142, Table1[FVIC MOB]))</f>
        <v/>
      </c>
      <c r="L1142" s="1" t="str">
        <f>IF($A1142&gt;--RIGHT($A$2,LEN($A$2)-8),"",SUMIF(Table1[SHIFT NOMENCLATURE], $B1142, Table1[FVIC FIRE]))</f>
        <v/>
      </c>
      <c r="M1142" s="1" t="str">
        <f>IF($A1142&gt;--RIGHT($A$2,LEN($A$2)-8),"",SUMIF(Table1[SHIFT NOMENCLATURE], $B1142, Table1[FKIA]))</f>
        <v/>
      </c>
      <c r="N1142" s="1" t="str">
        <f>IF($A1142&gt;--RIGHT($A$2,LEN($A$2)-8),"",SUMIF(Table1[SHIFT NOMENCLATURE], $B1142, Table1[FWIA]))</f>
        <v/>
      </c>
      <c r="O1142" s="1" t="str">
        <f>IF($A1142&gt;--RIGHT($A$2,LEN($A$2)-8),"",SUMIF(Table1[SHIFT NOMENCLATURE], $B1142, Table1[DUSTWUN]))</f>
        <v/>
      </c>
    </row>
    <row r="1143" spans="1:15" x14ac:dyDescent="0.25">
      <c r="A1143" s="1" t="str">
        <f t="shared" si="34"/>
        <v/>
      </c>
      <c r="B1143" t="str">
        <f t="shared" si="35"/>
        <v/>
      </c>
      <c r="C1143" s="1" t="str">
        <f>IF($A1143&gt;--RIGHT($A$2,LEN($A$2)-8),"",COUNTIF(Table1[SHIFT NOMENCLATURE],$B1143))</f>
        <v/>
      </c>
      <c r="D1143" s="1" t="str">
        <f>IF($A1143&gt;--RIGHT($A$2,LEN($A$2)-8),"",SUMIF(Table1[SHIFT NOMENCLATURE], $B1143, Table1[EVIC KILL]))</f>
        <v/>
      </c>
      <c r="E1143" s="1" t="str">
        <f>IF($A1143&gt;--RIGHT($A$2,LEN($A$2)-8),"",SUMIF(Table1[SHIFT NOMENCLATURE], $B1143, Table1[EVIC MOB]))</f>
        <v/>
      </c>
      <c r="F1143" s="1" t="str">
        <f>IF($A1143&gt;--RIGHT($A$2,LEN($A$2)-8),"",SUMIF(Table1[SHIFT NOMENCLATURE], $B1143, Table1[EVIC FIRE]))</f>
        <v/>
      </c>
      <c r="G1143" s="1" t="str">
        <f>IF($A1143&gt;--RIGHT($A$2,LEN($A$2)-8),"",SUMIF(Table1[SHIFT NOMENCLATURE], $B1143, Table1[EKIA]))</f>
        <v/>
      </c>
      <c r="H1143" s="1" t="str">
        <f>IF($A1143&gt;--RIGHT($A$2,LEN($A$2)-8),"",SUMIF(Table1[SHIFT NOMENCLATURE], $B1143, Table1[EWIA]))</f>
        <v/>
      </c>
      <c r="I1143" s="1" t="str">
        <f>IF($A1143&gt;--RIGHT($A$2,LEN($A$2)-8),"",SUMIF(Table1[SHIFT NOMENCLATURE], $B1143, Table1[EPW]))</f>
        <v/>
      </c>
      <c r="J1143" s="1" t="str">
        <f>IF($A1143&gt;--RIGHT($A$2,LEN($A$2)-8),"",SUMIF(Table1[SHIFT NOMENCLATURE], $B1143, Table1[FVIC KILL]))</f>
        <v/>
      </c>
      <c r="K1143" s="1" t="str">
        <f>IF($A1143&gt;--RIGHT($A$2,LEN($A$2)-8),"",SUMIF(Table1[SHIFT NOMENCLATURE], $B1143, Table1[FVIC MOB]))</f>
        <v/>
      </c>
      <c r="L1143" s="1" t="str">
        <f>IF($A1143&gt;--RIGHT($A$2,LEN($A$2)-8),"",SUMIF(Table1[SHIFT NOMENCLATURE], $B1143, Table1[FVIC FIRE]))</f>
        <v/>
      </c>
      <c r="M1143" s="1" t="str">
        <f>IF($A1143&gt;--RIGHT($A$2,LEN($A$2)-8),"",SUMIF(Table1[SHIFT NOMENCLATURE], $B1143, Table1[FKIA]))</f>
        <v/>
      </c>
      <c r="N1143" s="1" t="str">
        <f>IF($A1143&gt;--RIGHT($A$2,LEN($A$2)-8),"",SUMIF(Table1[SHIFT NOMENCLATURE], $B1143, Table1[FWIA]))</f>
        <v/>
      </c>
      <c r="O1143" s="1" t="str">
        <f>IF($A1143&gt;--RIGHT($A$2,LEN($A$2)-8),"",SUMIF(Table1[SHIFT NOMENCLATURE], $B1143, Table1[DUSTWUN]))</f>
        <v/>
      </c>
    </row>
    <row r="1144" spans="1:15" x14ac:dyDescent="0.25">
      <c r="A1144" s="1" t="str">
        <f t="shared" si="34"/>
        <v/>
      </c>
      <c r="B1144" t="str">
        <f t="shared" si="35"/>
        <v/>
      </c>
      <c r="C1144" s="1" t="str">
        <f>IF($A1144&gt;--RIGHT($A$2,LEN($A$2)-8),"",COUNTIF(Table1[SHIFT NOMENCLATURE],$B1144))</f>
        <v/>
      </c>
      <c r="D1144" s="1" t="str">
        <f>IF($A1144&gt;--RIGHT($A$2,LEN($A$2)-8),"",SUMIF(Table1[SHIFT NOMENCLATURE], $B1144, Table1[EVIC KILL]))</f>
        <v/>
      </c>
      <c r="E1144" s="1" t="str">
        <f>IF($A1144&gt;--RIGHT($A$2,LEN($A$2)-8),"",SUMIF(Table1[SHIFT NOMENCLATURE], $B1144, Table1[EVIC MOB]))</f>
        <v/>
      </c>
      <c r="F1144" s="1" t="str">
        <f>IF($A1144&gt;--RIGHT($A$2,LEN($A$2)-8),"",SUMIF(Table1[SHIFT NOMENCLATURE], $B1144, Table1[EVIC FIRE]))</f>
        <v/>
      </c>
      <c r="G1144" s="1" t="str">
        <f>IF($A1144&gt;--RIGHT($A$2,LEN($A$2)-8),"",SUMIF(Table1[SHIFT NOMENCLATURE], $B1144, Table1[EKIA]))</f>
        <v/>
      </c>
      <c r="H1144" s="1" t="str">
        <f>IF($A1144&gt;--RIGHT($A$2,LEN($A$2)-8),"",SUMIF(Table1[SHIFT NOMENCLATURE], $B1144, Table1[EWIA]))</f>
        <v/>
      </c>
      <c r="I1144" s="1" t="str">
        <f>IF($A1144&gt;--RIGHT($A$2,LEN($A$2)-8),"",SUMIF(Table1[SHIFT NOMENCLATURE], $B1144, Table1[EPW]))</f>
        <v/>
      </c>
      <c r="J1144" s="1" t="str">
        <f>IF($A1144&gt;--RIGHT($A$2,LEN($A$2)-8),"",SUMIF(Table1[SHIFT NOMENCLATURE], $B1144, Table1[FVIC KILL]))</f>
        <v/>
      </c>
      <c r="K1144" s="1" t="str">
        <f>IF($A1144&gt;--RIGHT($A$2,LEN($A$2)-8),"",SUMIF(Table1[SHIFT NOMENCLATURE], $B1144, Table1[FVIC MOB]))</f>
        <v/>
      </c>
      <c r="L1144" s="1" t="str">
        <f>IF($A1144&gt;--RIGHT($A$2,LEN($A$2)-8),"",SUMIF(Table1[SHIFT NOMENCLATURE], $B1144, Table1[FVIC FIRE]))</f>
        <v/>
      </c>
      <c r="M1144" s="1" t="str">
        <f>IF($A1144&gt;--RIGHT($A$2,LEN($A$2)-8),"",SUMIF(Table1[SHIFT NOMENCLATURE], $B1144, Table1[FKIA]))</f>
        <v/>
      </c>
      <c r="N1144" s="1" t="str">
        <f>IF($A1144&gt;--RIGHT($A$2,LEN($A$2)-8),"",SUMIF(Table1[SHIFT NOMENCLATURE], $B1144, Table1[FWIA]))</f>
        <v/>
      </c>
      <c r="O1144" s="1" t="str">
        <f>IF($A1144&gt;--RIGHT($A$2,LEN($A$2)-8),"",SUMIF(Table1[SHIFT NOMENCLATURE], $B1144, Table1[DUSTWUN]))</f>
        <v/>
      </c>
    </row>
    <row r="1145" spans="1:15" x14ac:dyDescent="0.25">
      <c r="A1145" s="1" t="str">
        <f t="shared" si="34"/>
        <v/>
      </c>
      <c r="B1145" t="str">
        <f t="shared" si="35"/>
        <v/>
      </c>
      <c r="C1145" s="1" t="str">
        <f>IF($A1145&gt;--RIGHT($A$2,LEN($A$2)-8),"",COUNTIF(Table1[SHIFT NOMENCLATURE],$B1145))</f>
        <v/>
      </c>
      <c r="D1145" s="1" t="str">
        <f>IF($A1145&gt;--RIGHT($A$2,LEN($A$2)-8),"",SUMIF(Table1[SHIFT NOMENCLATURE], $B1145, Table1[EVIC KILL]))</f>
        <v/>
      </c>
      <c r="E1145" s="1" t="str">
        <f>IF($A1145&gt;--RIGHT($A$2,LEN($A$2)-8),"",SUMIF(Table1[SHIFT NOMENCLATURE], $B1145, Table1[EVIC MOB]))</f>
        <v/>
      </c>
      <c r="F1145" s="1" t="str">
        <f>IF($A1145&gt;--RIGHT($A$2,LEN($A$2)-8),"",SUMIF(Table1[SHIFT NOMENCLATURE], $B1145, Table1[EVIC FIRE]))</f>
        <v/>
      </c>
      <c r="G1145" s="1" t="str">
        <f>IF($A1145&gt;--RIGHT($A$2,LEN($A$2)-8),"",SUMIF(Table1[SHIFT NOMENCLATURE], $B1145, Table1[EKIA]))</f>
        <v/>
      </c>
      <c r="H1145" s="1" t="str">
        <f>IF($A1145&gt;--RIGHT($A$2,LEN($A$2)-8),"",SUMIF(Table1[SHIFT NOMENCLATURE], $B1145, Table1[EWIA]))</f>
        <v/>
      </c>
      <c r="I1145" s="1" t="str">
        <f>IF($A1145&gt;--RIGHT($A$2,LEN($A$2)-8),"",SUMIF(Table1[SHIFT NOMENCLATURE], $B1145, Table1[EPW]))</f>
        <v/>
      </c>
      <c r="J1145" s="1" t="str">
        <f>IF($A1145&gt;--RIGHT($A$2,LEN($A$2)-8),"",SUMIF(Table1[SHIFT NOMENCLATURE], $B1145, Table1[FVIC KILL]))</f>
        <v/>
      </c>
      <c r="K1145" s="1" t="str">
        <f>IF($A1145&gt;--RIGHT($A$2,LEN($A$2)-8),"",SUMIF(Table1[SHIFT NOMENCLATURE], $B1145, Table1[FVIC MOB]))</f>
        <v/>
      </c>
      <c r="L1145" s="1" t="str">
        <f>IF($A1145&gt;--RIGHT($A$2,LEN($A$2)-8),"",SUMIF(Table1[SHIFT NOMENCLATURE], $B1145, Table1[FVIC FIRE]))</f>
        <v/>
      </c>
      <c r="M1145" s="1" t="str">
        <f>IF($A1145&gt;--RIGHT($A$2,LEN($A$2)-8),"",SUMIF(Table1[SHIFT NOMENCLATURE], $B1145, Table1[FKIA]))</f>
        <v/>
      </c>
      <c r="N1145" s="1" t="str">
        <f>IF($A1145&gt;--RIGHT($A$2,LEN($A$2)-8),"",SUMIF(Table1[SHIFT NOMENCLATURE], $B1145, Table1[FWIA]))</f>
        <v/>
      </c>
      <c r="O1145" s="1" t="str">
        <f>IF($A1145&gt;--RIGHT($A$2,LEN($A$2)-8),"",SUMIF(Table1[SHIFT NOMENCLATURE], $B1145, Table1[DUSTWUN]))</f>
        <v/>
      </c>
    </row>
    <row r="1146" spans="1:15" x14ac:dyDescent="0.25">
      <c r="A1146" s="1" t="str">
        <f t="shared" si="34"/>
        <v/>
      </c>
      <c r="B1146" t="str">
        <f t="shared" si="35"/>
        <v/>
      </c>
      <c r="C1146" s="1" t="str">
        <f>IF($A1146&gt;--RIGHT($A$2,LEN($A$2)-8),"",COUNTIF(Table1[SHIFT NOMENCLATURE],$B1146))</f>
        <v/>
      </c>
      <c r="D1146" s="1" t="str">
        <f>IF($A1146&gt;--RIGHT($A$2,LEN($A$2)-8),"",SUMIF(Table1[SHIFT NOMENCLATURE], $B1146, Table1[EVIC KILL]))</f>
        <v/>
      </c>
      <c r="E1146" s="1" t="str">
        <f>IF($A1146&gt;--RIGHT($A$2,LEN($A$2)-8),"",SUMIF(Table1[SHIFT NOMENCLATURE], $B1146, Table1[EVIC MOB]))</f>
        <v/>
      </c>
      <c r="F1146" s="1" t="str">
        <f>IF($A1146&gt;--RIGHT($A$2,LEN($A$2)-8),"",SUMIF(Table1[SHIFT NOMENCLATURE], $B1146, Table1[EVIC FIRE]))</f>
        <v/>
      </c>
      <c r="G1146" s="1" t="str">
        <f>IF($A1146&gt;--RIGHT($A$2,LEN($A$2)-8),"",SUMIF(Table1[SHIFT NOMENCLATURE], $B1146, Table1[EKIA]))</f>
        <v/>
      </c>
      <c r="H1146" s="1" t="str">
        <f>IF($A1146&gt;--RIGHT($A$2,LEN($A$2)-8),"",SUMIF(Table1[SHIFT NOMENCLATURE], $B1146, Table1[EWIA]))</f>
        <v/>
      </c>
      <c r="I1146" s="1" t="str">
        <f>IF($A1146&gt;--RIGHT($A$2,LEN($A$2)-8),"",SUMIF(Table1[SHIFT NOMENCLATURE], $B1146, Table1[EPW]))</f>
        <v/>
      </c>
      <c r="J1146" s="1" t="str">
        <f>IF($A1146&gt;--RIGHT($A$2,LEN($A$2)-8),"",SUMIF(Table1[SHIFT NOMENCLATURE], $B1146, Table1[FVIC KILL]))</f>
        <v/>
      </c>
      <c r="K1146" s="1" t="str">
        <f>IF($A1146&gt;--RIGHT($A$2,LEN($A$2)-8),"",SUMIF(Table1[SHIFT NOMENCLATURE], $B1146, Table1[FVIC MOB]))</f>
        <v/>
      </c>
      <c r="L1146" s="1" t="str">
        <f>IF($A1146&gt;--RIGHT($A$2,LEN($A$2)-8),"",SUMIF(Table1[SHIFT NOMENCLATURE], $B1146, Table1[FVIC FIRE]))</f>
        <v/>
      </c>
      <c r="M1146" s="1" t="str">
        <f>IF($A1146&gt;--RIGHT($A$2,LEN($A$2)-8),"",SUMIF(Table1[SHIFT NOMENCLATURE], $B1146, Table1[FKIA]))</f>
        <v/>
      </c>
      <c r="N1146" s="1" t="str">
        <f>IF($A1146&gt;--RIGHT($A$2,LEN($A$2)-8),"",SUMIF(Table1[SHIFT NOMENCLATURE], $B1146, Table1[FWIA]))</f>
        <v/>
      </c>
      <c r="O1146" s="1" t="str">
        <f>IF($A1146&gt;--RIGHT($A$2,LEN($A$2)-8),"",SUMIF(Table1[SHIFT NOMENCLATURE], $B1146, Table1[DUSTWUN]))</f>
        <v/>
      </c>
    </row>
    <row r="1147" spans="1:15" x14ac:dyDescent="0.25">
      <c r="A1147" s="1" t="str">
        <f t="shared" si="34"/>
        <v/>
      </c>
      <c r="B1147" t="str">
        <f t="shared" si="35"/>
        <v/>
      </c>
      <c r="C1147" s="1" t="str">
        <f>IF($A1147&gt;--RIGHT($A$2,LEN($A$2)-8),"",COUNTIF(Table1[SHIFT NOMENCLATURE],$B1147))</f>
        <v/>
      </c>
      <c r="D1147" s="1" t="str">
        <f>IF($A1147&gt;--RIGHT($A$2,LEN($A$2)-8),"",SUMIF(Table1[SHIFT NOMENCLATURE], $B1147, Table1[EVIC KILL]))</f>
        <v/>
      </c>
      <c r="E1147" s="1" t="str">
        <f>IF($A1147&gt;--RIGHT($A$2,LEN($A$2)-8),"",SUMIF(Table1[SHIFT NOMENCLATURE], $B1147, Table1[EVIC MOB]))</f>
        <v/>
      </c>
      <c r="F1147" s="1" t="str">
        <f>IF($A1147&gt;--RIGHT($A$2,LEN($A$2)-8),"",SUMIF(Table1[SHIFT NOMENCLATURE], $B1147, Table1[EVIC FIRE]))</f>
        <v/>
      </c>
      <c r="G1147" s="1" t="str">
        <f>IF($A1147&gt;--RIGHT($A$2,LEN($A$2)-8),"",SUMIF(Table1[SHIFT NOMENCLATURE], $B1147, Table1[EKIA]))</f>
        <v/>
      </c>
      <c r="H1147" s="1" t="str">
        <f>IF($A1147&gt;--RIGHT($A$2,LEN($A$2)-8),"",SUMIF(Table1[SHIFT NOMENCLATURE], $B1147, Table1[EWIA]))</f>
        <v/>
      </c>
      <c r="I1147" s="1" t="str">
        <f>IF($A1147&gt;--RIGHT($A$2,LEN($A$2)-8),"",SUMIF(Table1[SHIFT NOMENCLATURE], $B1147, Table1[EPW]))</f>
        <v/>
      </c>
      <c r="J1147" s="1" t="str">
        <f>IF($A1147&gt;--RIGHT($A$2,LEN($A$2)-8),"",SUMIF(Table1[SHIFT NOMENCLATURE], $B1147, Table1[FVIC KILL]))</f>
        <v/>
      </c>
      <c r="K1147" s="1" t="str">
        <f>IF($A1147&gt;--RIGHT($A$2,LEN($A$2)-8),"",SUMIF(Table1[SHIFT NOMENCLATURE], $B1147, Table1[FVIC MOB]))</f>
        <v/>
      </c>
      <c r="L1147" s="1" t="str">
        <f>IF($A1147&gt;--RIGHT($A$2,LEN($A$2)-8),"",SUMIF(Table1[SHIFT NOMENCLATURE], $B1147, Table1[FVIC FIRE]))</f>
        <v/>
      </c>
      <c r="M1147" s="1" t="str">
        <f>IF($A1147&gt;--RIGHT($A$2,LEN($A$2)-8),"",SUMIF(Table1[SHIFT NOMENCLATURE], $B1147, Table1[FKIA]))</f>
        <v/>
      </c>
      <c r="N1147" s="1" t="str">
        <f>IF($A1147&gt;--RIGHT($A$2,LEN($A$2)-8),"",SUMIF(Table1[SHIFT NOMENCLATURE], $B1147, Table1[FWIA]))</f>
        <v/>
      </c>
      <c r="O1147" s="1" t="str">
        <f>IF($A1147&gt;--RIGHT($A$2,LEN($A$2)-8),"",SUMIF(Table1[SHIFT NOMENCLATURE], $B1147, Table1[DUSTWUN]))</f>
        <v/>
      </c>
    </row>
    <row r="1148" spans="1:15" x14ac:dyDescent="0.25">
      <c r="A1148" s="1" t="str">
        <f t="shared" si="34"/>
        <v/>
      </c>
      <c r="B1148" t="str">
        <f t="shared" si="35"/>
        <v/>
      </c>
      <c r="C1148" s="1" t="str">
        <f>IF($A1148&gt;--RIGHT($A$2,LEN($A$2)-8),"",COUNTIF(Table1[SHIFT NOMENCLATURE],$B1148))</f>
        <v/>
      </c>
      <c r="D1148" s="1" t="str">
        <f>IF($A1148&gt;--RIGHT($A$2,LEN($A$2)-8),"",SUMIF(Table1[SHIFT NOMENCLATURE], $B1148, Table1[EVIC KILL]))</f>
        <v/>
      </c>
      <c r="E1148" s="1" t="str">
        <f>IF($A1148&gt;--RIGHT($A$2,LEN($A$2)-8),"",SUMIF(Table1[SHIFT NOMENCLATURE], $B1148, Table1[EVIC MOB]))</f>
        <v/>
      </c>
      <c r="F1148" s="1" t="str">
        <f>IF($A1148&gt;--RIGHT($A$2,LEN($A$2)-8),"",SUMIF(Table1[SHIFT NOMENCLATURE], $B1148, Table1[EVIC FIRE]))</f>
        <v/>
      </c>
      <c r="G1148" s="1" t="str">
        <f>IF($A1148&gt;--RIGHT($A$2,LEN($A$2)-8),"",SUMIF(Table1[SHIFT NOMENCLATURE], $B1148, Table1[EKIA]))</f>
        <v/>
      </c>
      <c r="H1148" s="1" t="str">
        <f>IF($A1148&gt;--RIGHT($A$2,LEN($A$2)-8),"",SUMIF(Table1[SHIFT NOMENCLATURE], $B1148, Table1[EWIA]))</f>
        <v/>
      </c>
      <c r="I1148" s="1" t="str">
        <f>IF($A1148&gt;--RIGHT($A$2,LEN($A$2)-8),"",SUMIF(Table1[SHIFT NOMENCLATURE], $B1148, Table1[EPW]))</f>
        <v/>
      </c>
      <c r="J1148" s="1" t="str">
        <f>IF($A1148&gt;--RIGHT($A$2,LEN($A$2)-8),"",SUMIF(Table1[SHIFT NOMENCLATURE], $B1148, Table1[FVIC KILL]))</f>
        <v/>
      </c>
      <c r="K1148" s="1" t="str">
        <f>IF($A1148&gt;--RIGHT($A$2,LEN($A$2)-8),"",SUMIF(Table1[SHIFT NOMENCLATURE], $B1148, Table1[FVIC MOB]))</f>
        <v/>
      </c>
      <c r="L1148" s="1" t="str">
        <f>IF($A1148&gt;--RIGHT($A$2,LEN($A$2)-8),"",SUMIF(Table1[SHIFT NOMENCLATURE], $B1148, Table1[FVIC FIRE]))</f>
        <v/>
      </c>
      <c r="M1148" s="1" t="str">
        <f>IF($A1148&gt;--RIGHT($A$2,LEN($A$2)-8),"",SUMIF(Table1[SHIFT NOMENCLATURE], $B1148, Table1[FKIA]))</f>
        <v/>
      </c>
      <c r="N1148" s="1" t="str">
        <f>IF($A1148&gt;--RIGHT($A$2,LEN($A$2)-8),"",SUMIF(Table1[SHIFT NOMENCLATURE], $B1148, Table1[FWIA]))</f>
        <v/>
      </c>
      <c r="O1148" s="1" t="str">
        <f>IF($A1148&gt;--RIGHT($A$2,LEN($A$2)-8),"",SUMIF(Table1[SHIFT NOMENCLATURE], $B1148, Table1[DUSTWUN]))</f>
        <v/>
      </c>
    </row>
    <row r="1149" spans="1:15" x14ac:dyDescent="0.25">
      <c r="A1149" s="1" t="str">
        <f t="shared" si="34"/>
        <v/>
      </c>
      <c r="B1149" t="str">
        <f t="shared" si="35"/>
        <v/>
      </c>
      <c r="C1149" s="1" t="str">
        <f>IF($A1149&gt;--RIGHT($A$2,LEN($A$2)-8),"",COUNTIF(Table1[SHIFT NOMENCLATURE],$B1149))</f>
        <v/>
      </c>
      <c r="D1149" s="1" t="str">
        <f>IF($A1149&gt;--RIGHT($A$2,LEN($A$2)-8),"",SUMIF(Table1[SHIFT NOMENCLATURE], $B1149, Table1[EVIC KILL]))</f>
        <v/>
      </c>
      <c r="E1149" s="1" t="str">
        <f>IF($A1149&gt;--RIGHT($A$2,LEN($A$2)-8),"",SUMIF(Table1[SHIFT NOMENCLATURE], $B1149, Table1[EVIC MOB]))</f>
        <v/>
      </c>
      <c r="F1149" s="1" t="str">
        <f>IF($A1149&gt;--RIGHT($A$2,LEN($A$2)-8),"",SUMIF(Table1[SHIFT NOMENCLATURE], $B1149, Table1[EVIC FIRE]))</f>
        <v/>
      </c>
      <c r="G1149" s="1" t="str">
        <f>IF($A1149&gt;--RIGHT($A$2,LEN($A$2)-8),"",SUMIF(Table1[SHIFT NOMENCLATURE], $B1149, Table1[EKIA]))</f>
        <v/>
      </c>
      <c r="H1149" s="1" t="str">
        <f>IF($A1149&gt;--RIGHT($A$2,LEN($A$2)-8),"",SUMIF(Table1[SHIFT NOMENCLATURE], $B1149, Table1[EWIA]))</f>
        <v/>
      </c>
      <c r="I1149" s="1" t="str">
        <f>IF($A1149&gt;--RIGHT($A$2,LEN($A$2)-8),"",SUMIF(Table1[SHIFT NOMENCLATURE], $B1149, Table1[EPW]))</f>
        <v/>
      </c>
      <c r="J1149" s="1" t="str">
        <f>IF($A1149&gt;--RIGHT($A$2,LEN($A$2)-8),"",SUMIF(Table1[SHIFT NOMENCLATURE], $B1149, Table1[FVIC KILL]))</f>
        <v/>
      </c>
      <c r="K1149" s="1" t="str">
        <f>IF($A1149&gt;--RIGHT($A$2,LEN($A$2)-8),"",SUMIF(Table1[SHIFT NOMENCLATURE], $B1149, Table1[FVIC MOB]))</f>
        <v/>
      </c>
      <c r="L1149" s="1" t="str">
        <f>IF($A1149&gt;--RIGHT($A$2,LEN($A$2)-8),"",SUMIF(Table1[SHIFT NOMENCLATURE], $B1149, Table1[FVIC FIRE]))</f>
        <v/>
      </c>
      <c r="M1149" s="1" t="str">
        <f>IF($A1149&gt;--RIGHT($A$2,LEN($A$2)-8),"",SUMIF(Table1[SHIFT NOMENCLATURE], $B1149, Table1[FKIA]))</f>
        <v/>
      </c>
      <c r="N1149" s="1" t="str">
        <f>IF($A1149&gt;--RIGHT($A$2,LEN($A$2)-8),"",SUMIF(Table1[SHIFT NOMENCLATURE], $B1149, Table1[FWIA]))</f>
        <v/>
      </c>
      <c r="O1149" s="1" t="str">
        <f>IF($A1149&gt;--RIGHT($A$2,LEN($A$2)-8),"",SUMIF(Table1[SHIFT NOMENCLATURE], $B1149, Table1[DUSTWUN]))</f>
        <v/>
      </c>
    </row>
    <row r="1150" spans="1:15" x14ac:dyDescent="0.25">
      <c r="A1150" s="1" t="str">
        <f t="shared" si="34"/>
        <v/>
      </c>
      <c r="B1150" t="str">
        <f t="shared" si="35"/>
        <v/>
      </c>
      <c r="C1150" s="1" t="str">
        <f>IF($A1150&gt;--RIGHT($A$2,LEN($A$2)-8),"",COUNTIF(Table1[SHIFT NOMENCLATURE],$B1150))</f>
        <v/>
      </c>
      <c r="D1150" s="1" t="str">
        <f>IF($A1150&gt;--RIGHT($A$2,LEN($A$2)-8),"",SUMIF(Table1[SHIFT NOMENCLATURE], $B1150, Table1[EVIC KILL]))</f>
        <v/>
      </c>
      <c r="E1150" s="1" t="str">
        <f>IF($A1150&gt;--RIGHT($A$2,LEN($A$2)-8),"",SUMIF(Table1[SHIFT NOMENCLATURE], $B1150, Table1[EVIC MOB]))</f>
        <v/>
      </c>
      <c r="F1150" s="1" t="str">
        <f>IF($A1150&gt;--RIGHT($A$2,LEN($A$2)-8),"",SUMIF(Table1[SHIFT NOMENCLATURE], $B1150, Table1[EVIC FIRE]))</f>
        <v/>
      </c>
      <c r="G1150" s="1" t="str">
        <f>IF($A1150&gt;--RIGHT($A$2,LEN($A$2)-8),"",SUMIF(Table1[SHIFT NOMENCLATURE], $B1150, Table1[EKIA]))</f>
        <v/>
      </c>
      <c r="H1150" s="1" t="str">
        <f>IF($A1150&gt;--RIGHT($A$2,LEN($A$2)-8),"",SUMIF(Table1[SHIFT NOMENCLATURE], $B1150, Table1[EWIA]))</f>
        <v/>
      </c>
      <c r="I1150" s="1" t="str">
        <f>IF($A1150&gt;--RIGHT($A$2,LEN($A$2)-8),"",SUMIF(Table1[SHIFT NOMENCLATURE], $B1150, Table1[EPW]))</f>
        <v/>
      </c>
      <c r="J1150" s="1" t="str">
        <f>IF($A1150&gt;--RIGHT($A$2,LEN($A$2)-8),"",SUMIF(Table1[SHIFT NOMENCLATURE], $B1150, Table1[FVIC KILL]))</f>
        <v/>
      </c>
      <c r="K1150" s="1" t="str">
        <f>IF($A1150&gt;--RIGHT($A$2,LEN($A$2)-8),"",SUMIF(Table1[SHIFT NOMENCLATURE], $B1150, Table1[FVIC MOB]))</f>
        <v/>
      </c>
      <c r="L1150" s="1" t="str">
        <f>IF($A1150&gt;--RIGHT($A$2,LEN($A$2)-8),"",SUMIF(Table1[SHIFT NOMENCLATURE], $B1150, Table1[FVIC FIRE]))</f>
        <v/>
      </c>
      <c r="M1150" s="1" t="str">
        <f>IF($A1150&gt;--RIGHT($A$2,LEN($A$2)-8),"",SUMIF(Table1[SHIFT NOMENCLATURE], $B1150, Table1[FKIA]))</f>
        <v/>
      </c>
      <c r="N1150" s="1" t="str">
        <f>IF($A1150&gt;--RIGHT($A$2,LEN($A$2)-8),"",SUMIF(Table1[SHIFT NOMENCLATURE], $B1150, Table1[FWIA]))</f>
        <v/>
      </c>
      <c r="O1150" s="1" t="str">
        <f>IF($A1150&gt;--RIGHT($A$2,LEN($A$2)-8),"",SUMIF(Table1[SHIFT NOMENCLATURE], $B1150, Table1[DUSTWUN]))</f>
        <v/>
      </c>
    </row>
    <row r="1151" spans="1:15" x14ac:dyDescent="0.25">
      <c r="A1151" s="1" t="str">
        <f t="shared" si="34"/>
        <v/>
      </c>
      <c r="B1151" t="str">
        <f t="shared" si="35"/>
        <v/>
      </c>
      <c r="C1151" s="1" t="str">
        <f>IF($A1151&gt;--RIGHT($A$2,LEN($A$2)-8),"",COUNTIF(Table1[SHIFT NOMENCLATURE],$B1151))</f>
        <v/>
      </c>
      <c r="D1151" s="1" t="str">
        <f>IF($A1151&gt;--RIGHT($A$2,LEN($A$2)-8),"",SUMIF(Table1[SHIFT NOMENCLATURE], $B1151, Table1[EVIC KILL]))</f>
        <v/>
      </c>
      <c r="E1151" s="1" t="str">
        <f>IF($A1151&gt;--RIGHT($A$2,LEN($A$2)-8),"",SUMIF(Table1[SHIFT NOMENCLATURE], $B1151, Table1[EVIC MOB]))</f>
        <v/>
      </c>
      <c r="F1151" s="1" t="str">
        <f>IF($A1151&gt;--RIGHT($A$2,LEN($A$2)-8),"",SUMIF(Table1[SHIFT NOMENCLATURE], $B1151, Table1[EVIC FIRE]))</f>
        <v/>
      </c>
      <c r="G1151" s="1" t="str">
        <f>IF($A1151&gt;--RIGHT($A$2,LEN($A$2)-8),"",SUMIF(Table1[SHIFT NOMENCLATURE], $B1151, Table1[EKIA]))</f>
        <v/>
      </c>
      <c r="H1151" s="1" t="str">
        <f>IF($A1151&gt;--RIGHT($A$2,LEN($A$2)-8),"",SUMIF(Table1[SHIFT NOMENCLATURE], $B1151, Table1[EWIA]))</f>
        <v/>
      </c>
      <c r="I1151" s="1" t="str">
        <f>IF($A1151&gt;--RIGHT($A$2,LEN($A$2)-8),"",SUMIF(Table1[SHIFT NOMENCLATURE], $B1151, Table1[EPW]))</f>
        <v/>
      </c>
      <c r="J1151" s="1" t="str">
        <f>IF($A1151&gt;--RIGHT($A$2,LEN($A$2)-8),"",SUMIF(Table1[SHIFT NOMENCLATURE], $B1151, Table1[FVIC KILL]))</f>
        <v/>
      </c>
      <c r="K1151" s="1" t="str">
        <f>IF($A1151&gt;--RIGHT($A$2,LEN($A$2)-8),"",SUMIF(Table1[SHIFT NOMENCLATURE], $B1151, Table1[FVIC MOB]))</f>
        <v/>
      </c>
      <c r="L1151" s="1" t="str">
        <f>IF($A1151&gt;--RIGHT($A$2,LEN($A$2)-8),"",SUMIF(Table1[SHIFT NOMENCLATURE], $B1151, Table1[FVIC FIRE]))</f>
        <v/>
      </c>
      <c r="M1151" s="1" t="str">
        <f>IF($A1151&gt;--RIGHT($A$2,LEN($A$2)-8),"",SUMIF(Table1[SHIFT NOMENCLATURE], $B1151, Table1[FKIA]))</f>
        <v/>
      </c>
      <c r="N1151" s="1" t="str">
        <f>IF($A1151&gt;--RIGHT($A$2,LEN($A$2)-8),"",SUMIF(Table1[SHIFT NOMENCLATURE], $B1151, Table1[FWIA]))</f>
        <v/>
      </c>
      <c r="O1151" s="1" t="str">
        <f>IF($A1151&gt;--RIGHT($A$2,LEN($A$2)-8),"",SUMIF(Table1[SHIFT NOMENCLATURE], $B1151, Table1[DUSTWUN]))</f>
        <v/>
      </c>
    </row>
    <row r="1152" spans="1:15" x14ac:dyDescent="0.25">
      <c r="A1152" s="1" t="str">
        <f t="shared" si="34"/>
        <v/>
      </c>
      <c r="B1152" t="str">
        <f t="shared" si="35"/>
        <v/>
      </c>
      <c r="C1152" s="1" t="str">
        <f>IF($A1152&gt;--RIGHT($A$2,LEN($A$2)-8),"",COUNTIF(Table1[SHIFT NOMENCLATURE],$B1152))</f>
        <v/>
      </c>
      <c r="D1152" s="1" t="str">
        <f>IF($A1152&gt;--RIGHT($A$2,LEN($A$2)-8),"",SUMIF(Table1[SHIFT NOMENCLATURE], $B1152, Table1[EVIC KILL]))</f>
        <v/>
      </c>
      <c r="E1152" s="1" t="str">
        <f>IF($A1152&gt;--RIGHT($A$2,LEN($A$2)-8),"",SUMIF(Table1[SHIFT NOMENCLATURE], $B1152, Table1[EVIC MOB]))</f>
        <v/>
      </c>
      <c r="F1152" s="1" t="str">
        <f>IF($A1152&gt;--RIGHT($A$2,LEN($A$2)-8),"",SUMIF(Table1[SHIFT NOMENCLATURE], $B1152, Table1[EVIC FIRE]))</f>
        <v/>
      </c>
      <c r="G1152" s="1" t="str">
        <f>IF($A1152&gt;--RIGHT($A$2,LEN($A$2)-8),"",SUMIF(Table1[SHIFT NOMENCLATURE], $B1152, Table1[EKIA]))</f>
        <v/>
      </c>
      <c r="H1152" s="1" t="str">
        <f>IF($A1152&gt;--RIGHT($A$2,LEN($A$2)-8),"",SUMIF(Table1[SHIFT NOMENCLATURE], $B1152, Table1[EWIA]))</f>
        <v/>
      </c>
      <c r="I1152" s="1" t="str">
        <f>IF($A1152&gt;--RIGHT($A$2,LEN($A$2)-8),"",SUMIF(Table1[SHIFT NOMENCLATURE], $B1152, Table1[EPW]))</f>
        <v/>
      </c>
      <c r="J1152" s="1" t="str">
        <f>IF($A1152&gt;--RIGHT($A$2,LEN($A$2)-8),"",SUMIF(Table1[SHIFT NOMENCLATURE], $B1152, Table1[FVIC KILL]))</f>
        <v/>
      </c>
      <c r="K1152" s="1" t="str">
        <f>IF($A1152&gt;--RIGHT($A$2,LEN($A$2)-8),"",SUMIF(Table1[SHIFT NOMENCLATURE], $B1152, Table1[FVIC MOB]))</f>
        <v/>
      </c>
      <c r="L1152" s="1" t="str">
        <f>IF($A1152&gt;--RIGHT($A$2,LEN($A$2)-8),"",SUMIF(Table1[SHIFT NOMENCLATURE], $B1152, Table1[FVIC FIRE]))</f>
        <v/>
      </c>
      <c r="M1152" s="1" t="str">
        <f>IF($A1152&gt;--RIGHT($A$2,LEN($A$2)-8),"",SUMIF(Table1[SHIFT NOMENCLATURE], $B1152, Table1[FKIA]))</f>
        <v/>
      </c>
      <c r="N1152" s="1" t="str">
        <f>IF($A1152&gt;--RIGHT($A$2,LEN($A$2)-8),"",SUMIF(Table1[SHIFT NOMENCLATURE], $B1152, Table1[FWIA]))</f>
        <v/>
      </c>
      <c r="O1152" s="1" t="str">
        <f>IF($A1152&gt;--RIGHT($A$2,LEN($A$2)-8),"",SUMIF(Table1[SHIFT NOMENCLATURE], $B1152, Table1[DUSTWUN]))</f>
        <v/>
      </c>
    </row>
    <row r="1153" spans="1:15" x14ac:dyDescent="0.25">
      <c r="A1153" s="1" t="str">
        <f t="shared" si="34"/>
        <v/>
      </c>
      <c r="B1153" t="str">
        <f t="shared" si="35"/>
        <v/>
      </c>
      <c r="C1153" s="1" t="str">
        <f>IF($A1153&gt;--RIGHT($A$2,LEN($A$2)-8),"",COUNTIF(Table1[SHIFT NOMENCLATURE],$B1153))</f>
        <v/>
      </c>
      <c r="D1153" s="1" t="str">
        <f>IF($A1153&gt;--RIGHT($A$2,LEN($A$2)-8),"",SUMIF(Table1[SHIFT NOMENCLATURE], $B1153, Table1[EVIC KILL]))</f>
        <v/>
      </c>
      <c r="E1153" s="1" t="str">
        <f>IF($A1153&gt;--RIGHT($A$2,LEN($A$2)-8),"",SUMIF(Table1[SHIFT NOMENCLATURE], $B1153, Table1[EVIC MOB]))</f>
        <v/>
      </c>
      <c r="F1153" s="1" t="str">
        <f>IF($A1153&gt;--RIGHT($A$2,LEN($A$2)-8),"",SUMIF(Table1[SHIFT NOMENCLATURE], $B1153, Table1[EVIC FIRE]))</f>
        <v/>
      </c>
      <c r="G1153" s="1" t="str">
        <f>IF($A1153&gt;--RIGHT($A$2,LEN($A$2)-8),"",SUMIF(Table1[SHIFT NOMENCLATURE], $B1153, Table1[EKIA]))</f>
        <v/>
      </c>
      <c r="H1153" s="1" t="str">
        <f>IF($A1153&gt;--RIGHT($A$2,LEN($A$2)-8),"",SUMIF(Table1[SHIFT NOMENCLATURE], $B1153, Table1[EWIA]))</f>
        <v/>
      </c>
      <c r="I1153" s="1" t="str">
        <f>IF($A1153&gt;--RIGHT($A$2,LEN($A$2)-8),"",SUMIF(Table1[SHIFT NOMENCLATURE], $B1153, Table1[EPW]))</f>
        <v/>
      </c>
      <c r="J1153" s="1" t="str">
        <f>IF($A1153&gt;--RIGHT($A$2,LEN($A$2)-8),"",SUMIF(Table1[SHIFT NOMENCLATURE], $B1153, Table1[FVIC KILL]))</f>
        <v/>
      </c>
      <c r="K1153" s="1" t="str">
        <f>IF($A1153&gt;--RIGHT($A$2,LEN($A$2)-8),"",SUMIF(Table1[SHIFT NOMENCLATURE], $B1153, Table1[FVIC MOB]))</f>
        <v/>
      </c>
      <c r="L1153" s="1" t="str">
        <f>IF($A1153&gt;--RIGHT($A$2,LEN($A$2)-8),"",SUMIF(Table1[SHIFT NOMENCLATURE], $B1153, Table1[FVIC FIRE]))</f>
        <v/>
      </c>
      <c r="M1153" s="1" t="str">
        <f>IF($A1153&gt;--RIGHT($A$2,LEN($A$2)-8),"",SUMIF(Table1[SHIFT NOMENCLATURE], $B1153, Table1[FKIA]))</f>
        <v/>
      </c>
      <c r="N1153" s="1" t="str">
        <f>IF($A1153&gt;--RIGHT($A$2,LEN($A$2)-8),"",SUMIF(Table1[SHIFT NOMENCLATURE], $B1153, Table1[FWIA]))</f>
        <v/>
      </c>
      <c r="O1153" s="1" t="str">
        <f>IF($A1153&gt;--RIGHT($A$2,LEN($A$2)-8),"",SUMIF(Table1[SHIFT NOMENCLATURE], $B1153, Table1[DUSTWUN]))</f>
        <v/>
      </c>
    </row>
    <row r="1154" spans="1:15" x14ac:dyDescent="0.25">
      <c r="A1154" s="1" t="str">
        <f t="shared" si="34"/>
        <v/>
      </c>
      <c r="B1154" t="str">
        <f t="shared" si="35"/>
        <v/>
      </c>
      <c r="C1154" s="1" t="str">
        <f>IF($A1154&gt;--RIGHT($A$2,LEN($A$2)-8),"",COUNTIF(Table1[SHIFT NOMENCLATURE],$B1154))</f>
        <v/>
      </c>
      <c r="D1154" s="1" t="str">
        <f>IF($A1154&gt;--RIGHT($A$2,LEN($A$2)-8),"",SUMIF(Table1[SHIFT NOMENCLATURE], $B1154, Table1[EVIC KILL]))</f>
        <v/>
      </c>
      <c r="E1154" s="1" t="str">
        <f>IF($A1154&gt;--RIGHT($A$2,LEN($A$2)-8),"",SUMIF(Table1[SHIFT NOMENCLATURE], $B1154, Table1[EVIC MOB]))</f>
        <v/>
      </c>
      <c r="F1154" s="1" t="str">
        <f>IF($A1154&gt;--RIGHT($A$2,LEN($A$2)-8),"",SUMIF(Table1[SHIFT NOMENCLATURE], $B1154, Table1[EVIC FIRE]))</f>
        <v/>
      </c>
      <c r="G1154" s="1" t="str">
        <f>IF($A1154&gt;--RIGHT($A$2,LEN($A$2)-8),"",SUMIF(Table1[SHIFT NOMENCLATURE], $B1154, Table1[EKIA]))</f>
        <v/>
      </c>
      <c r="H1154" s="1" t="str">
        <f>IF($A1154&gt;--RIGHT($A$2,LEN($A$2)-8),"",SUMIF(Table1[SHIFT NOMENCLATURE], $B1154, Table1[EWIA]))</f>
        <v/>
      </c>
      <c r="I1154" s="1" t="str">
        <f>IF($A1154&gt;--RIGHT($A$2,LEN($A$2)-8),"",SUMIF(Table1[SHIFT NOMENCLATURE], $B1154, Table1[EPW]))</f>
        <v/>
      </c>
      <c r="J1154" s="1" t="str">
        <f>IF($A1154&gt;--RIGHT($A$2,LEN($A$2)-8),"",SUMIF(Table1[SHIFT NOMENCLATURE], $B1154, Table1[FVIC KILL]))</f>
        <v/>
      </c>
      <c r="K1154" s="1" t="str">
        <f>IF($A1154&gt;--RIGHT($A$2,LEN($A$2)-8),"",SUMIF(Table1[SHIFT NOMENCLATURE], $B1154, Table1[FVIC MOB]))</f>
        <v/>
      </c>
      <c r="L1154" s="1" t="str">
        <f>IF($A1154&gt;--RIGHT($A$2,LEN($A$2)-8),"",SUMIF(Table1[SHIFT NOMENCLATURE], $B1154, Table1[FVIC FIRE]))</f>
        <v/>
      </c>
      <c r="M1154" s="1" t="str">
        <f>IF($A1154&gt;--RIGHT($A$2,LEN($A$2)-8),"",SUMIF(Table1[SHIFT NOMENCLATURE], $B1154, Table1[FKIA]))</f>
        <v/>
      </c>
      <c r="N1154" s="1" t="str">
        <f>IF($A1154&gt;--RIGHT($A$2,LEN($A$2)-8),"",SUMIF(Table1[SHIFT NOMENCLATURE], $B1154, Table1[FWIA]))</f>
        <v/>
      </c>
      <c r="O1154" s="1" t="str">
        <f>IF($A1154&gt;--RIGHT($A$2,LEN($A$2)-8),"",SUMIF(Table1[SHIFT NOMENCLATURE], $B1154, Table1[DUSTWUN]))</f>
        <v/>
      </c>
    </row>
    <row r="1155" spans="1:15" x14ac:dyDescent="0.25">
      <c r="A1155" s="1" t="str">
        <f t="shared" si="34"/>
        <v/>
      </c>
      <c r="B1155" t="str">
        <f t="shared" si="35"/>
        <v/>
      </c>
      <c r="C1155" s="1" t="str">
        <f>IF($A1155&gt;--RIGHT($A$2,LEN($A$2)-8),"",COUNTIF(Table1[SHIFT NOMENCLATURE],$B1155))</f>
        <v/>
      </c>
      <c r="D1155" s="1" t="str">
        <f>IF($A1155&gt;--RIGHT($A$2,LEN($A$2)-8),"",SUMIF(Table1[SHIFT NOMENCLATURE], $B1155, Table1[EVIC KILL]))</f>
        <v/>
      </c>
      <c r="E1155" s="1" t="str">
        <f>IF($A1155&gt;--RIGHT($A$2,LEN($A$2)-8),"",SUMIF(Table1[SHIFT NOMENCLATURE], $B1155, Table1[EVIC MOB]))</f>
        <v/>
      </c>
      <c r="F1155" s="1" t="str">
        <f>IF($A1155&gt;--RIGHT($A$2,LEN($A$2)-8),"",SUMIF(Table1[SHIFT NOMENCLATURE], $B1155, Table1[EVIC FIRE]))</f>
        <v/>
      </c>
      <c r="G1155" s="1" t="str">
        <f>IF($A1155&gt;--RIGHT($A$2,LEN($A$2)-8),"",SUMIF(Table1[SHIFT NOMENCLATURE], $B1155, Table1[EKIA]))</f>
        <v/>
      </c>
      <c r="H1155" s="1" t="str">
        <f>IF($A1155&gt;--RIGHT($A$2,LEN($A$2)-8),"",SUMIF(Table1[SHIFT NOMENCLATURE], $B1155, Table1[EWIA]))</f>
        <v/>
      </c>
      <c r="I1155" s="1" t="str">
        <f>IF($A1155&gt;--RIGHT($A$2,LEN($A$2)-8),"",SUMIF(Table1[SHIFT NOMENCLATURE], $B1155, Table1[EPW]))</f>
        <v/>
      </c>
      <c r="J1155" s="1" t="str">
        <f>IF($A1155&gt;--RIGHT($A$2,LEN($A$2)-8),"",SUMIF(Table1[SHIFT NOMENCLATURE], $B1155, Table1[FVIC KILL]))</f>
        <v/>
      </c>
      <c r="K1155" s="1" t="str">
        <f>IF($A1155&gt;--RIGHT($A$2,LEN($A$2)-8),"",SUMIF(Table1[SHIFT NOMENCLATURE], $B1155, Table1[FVIC MOB]))</f>
        <v/>
      </c>
      <c r="L1155" s="1" t="str">
        <f>IF($A1155&gt;--RIGHT($A$2,LEN($A$2)-8),"",SUMIF(Table1[SHIFT NOMENCLATURE], $B1155, Table1[FVIC FIRE]))</f>
        <v/>
      </c>
      <c r="M1155" s="1" t="str">
        <f>IF($A1155&gt;--RIGHT($A$2,LEN($A$2)-8),"",SUMIF(Table1[SHIFT NOMENCLATURE], $B1155, Table1[FKIA]))</f>
        <v/>
      </c>
      <c r="N1155" s="1" t="str">
        <f>IF($A1155&gt;--RIGHT($A$2,LEN($A$2)-8),"",SUMIF(Table1[SHIFT NOMENCLATURE], $B1155, Table1[FWIA]))</f>
        <v/>
      </c>
      <c r="O1155" s="1" t="str">
        <f>IF($A1155&gt;--RIGHT($A$2,LEN($A$2)-8),"",SUMIF(Table1[SHIFT NOMENCLATURE], $B1155, Table1[DUSTWUN]))</f>
        <v/>
      </c>
    </row>
    <row r="1156" spans="1:15" x14ac:dyDescent="0.25">
      <c r="A1156" s="1" t="str">
        <f t="shared" si="34"/>
        <v/>
      </c>
      <c r="B1156" t="str">
        <f t="shared" si="35"/>
        <v/>
      </c>
      <c r="C1156" s="1" t="str">
        <f>IF($A1156&gt;--RIGHT($A$2,LEN($A$2)-8),"",COUNTIF(Table1[SHIFT NOMENCLATURE],$B1156))</f>
        <v/>
      </c>
      <c r="D1156" s="1" t="str">
        <f>IF($A1156&gt;--RIGHT($A$2,LEN($A$2)-8),"",SUMIF(Table1[SHIFT NOMENCLATURE], $B1156, Table1[EVIC KILL]))</f>
        <v/>
      </c>
      <c r="E1156" s="1" t="str">
        <f>IF($A1156&gt;--RIGHT($A$2,LEN($A$2)-8),"",SUMIF(Table1[SHIFT NOMENCLATURE], $B1156, Table1[EVIC MOB]))</f>
        <v/>
      </c>
      <c r="F1156" s="1" t="str">
        <f>IF($A1156&gt;--RIGHT($A$2,LEN($A$2)-8),"",SUMIF(Table1[SHIFT NOMENCLATURE], $B1156, Table1[EVIC FIRE]))</f>
        <v/>
      </c>
      <c r="G1156" s="1" t="str">
        <f>IF($A1156&gt;--RIGHT($A$2,LEN($A$2)-8),"",SUMIF(Table1[SHIFT NOMENCLATURE], $B1156, Table1[EKIA]))</f>
        <v/>
      </c>
      <c r="H1156" s="1" t="str">
        <f>IF($A1156&gt;--RIGHT($A$2,LEN($A$2)-8),"",SUMIF(Table1[SHIFT NOMENCLATURE], $B1156, Table1[EWIA]))</f>
        <v/>
      </c>
      <c r="I1156" s="1" t="str">
        <f>IF($A1156&gt;--RIGHT($A$2,LEN($A$2)-8),"",SUMIF(Table1[SHIFT NOMENCLATURE], $B1156, Table1[EPW]))</f>
        <v/>
      </c>
      <c r="J1156" s="1" t="str">
        <f>IF($A1156&gt;--RIGHT($A$2,LEN($A$2)-8),"",SUMIF(Table1[SHIFT NOMENCLATURE], $B1156, Table1[FVIC KILL]))</f>
        <v/>
      </c>
      <c r="K1156" s="1" t="str">
        <f>IF($A1156&gt;--RIGHT($A$2,LEN($A$2)-8),"",SUMIF(Table1[SHIFT NOMENCLATURE], $B1156, Table1[FVIC MOB]))</f>
        <v/>
      </c>
      <c r="L1156" s="1" t="str">
        <f>IF($A1156&gt;--RIGHT($A$2,LEN($A$2)-8),"",SUMIF(Table1[SHIFT NOMENCLATURE], $B1156, Table1[FVIC FIRE]))</f>
        <v/>
      </c>
      <c r="M1156" s="1" t="str">
        <f>IF($A1156&gt;--RIGHT($A$2,LEN($A$2)-8),"",SUMIF(Table1[SHIFT NOMENCLATURE], $B1156, Table1[FKIA]))</f>
        <v/>
      </c>
      <c r="N1156" s="1" t="str">
        <f>IF($A1156&gt;--RIGHT($A$2,LEN($A$2)-8),"",SUMIF(Table1[SHIFT NOMENCLATURE], $B1156, Table1[FWIA]))</f>
        <v/>
      </c>
      <c r="O1156" s="1" t="str">
        <f>IF($A1156&gt;--RIGHT($A$2,LEN($A$2)-8),"",SUMIF(Table1[SHIFT NOMENCLATURE], $B1156, Table1[DUSTWUN]))</f>
        <v/>
      </c>
    </row>
    <row r="1157" spans="1:15" x14ac:dyDescent="0.25">
      <c r="A1157" s="1" t="str">
        <f t="shared" ref="A1157:A1220" si="36">IF($A1156&gt;--RIGHT($A$2,LEN($A$2)-8)-1,"",ROW()-2)</f>
        <v/>
      </c>
      <c r="B1157" t="str">
        <f t="shared" ref="B1157:B1220" si="37">IF($A1156&gt;--RIGHT($A$2,LEN($A$2)-8)-1,"",IF(MID($B1156,3,4)="1900",CONCATENATE(TEXT(DATEVALUE(MID($B1156,15,2)&amp;MID($B1156,21,3)&amp;RIGHT($B1156,4)),"dd"), "0700-1900", UPPER(TEXT(DATEVALUE(MID($B1156,15,2)&amp;MID($B1156,21,3)&amp;RIGHT($B1156,4)),"mmm")), RIGHT($B1156,4)), CONCATENATE(LEFT($B1156,2), "1900", MID($B1156,12,3), RIGHT($B1156,4), "-", TEXT(DATEVALUE(LEFT($B1156,2)&amp;MID($B1156,12,3)&amp;RIGHT($B1156,4))+1,"dd"),"0700", UPPER(TEXT(DATEVALUE(LEFT($B1156,2)&amp;MID($B1156,12,3)&amp;RIGHT($B1156,4))+1,"mmm")), TEXT(DATEVALUE(LEFT($B1156,2)&amp;MID($B1156,12,3)&amp;RIGHT($B1156,4))+1,"yyyy"))))</f>
        <v/>
      </c>
      <c r="C1157" s="1" t="str">
        <f>IF($A1157&gt;--RIGHT($A$2,LEN($A$2)-8),"",COUNTIF(Table1[SHIFT NOMENCLATURE],$B1157))</f>
        <v/>
      </c>
      <c r="D1157" s="1" t="str">
        <f>IF($A1157&gt;--RIGHT($A$2,LEN($A$2)-8),"",SUMIF(Table1[SHIFT NOMENCLATURE], $B1157, Table1[EVIC KILL]))</f>
        <v/>
      </c>
      <c r="E1157" s="1" t="str">
        <f>IF($A1157&gt;--RIGHT($A$2,LEN($A$2)-8),"",SUMIF(Table1[SHIFT NOMENCLATURE], $B1157, Table1[EVIC MOB]))</f>
        <v/>
      </c>
      <c r="F1157" s="1" t="str">
        <f>IF($A1157&gt;--RIGHT($A$2,LEN($A$2)-8),"",SUMIF(Table1[SHIFT NOMENCLATURE], $B1157, Table1[EVIC FIRE]))</f>
        <v/>
      </c>
      <c r="G1157" s="1" t="str">
        <f>IF($A1157&gt;--RIGHT($A$2,LEN($A$2)-8),"",SUMIF(Table1[SHIFT NOMENCLATURE], $B1157, Table1[EKIA]))</f>
        <v/>
      </c>
      <c r="H1157" s="1" t="str">
        <f>IF($A1157&gt;--RIGHT($A$2,LEN($A$2)-8),"",SUMIF(Table1[SHIFT NOMENCLATURE], $B1157, Table1[EWIA]))</f>
        <v/>
      </c>
      <c r="I1157" s="1" t="str">
        <f>IF($A1157&gt;--RIGHT($A$2,LEN($A$2)-8),"",SUMIF(Table1[SHIFT NOMENCLATURE], $B1157, Table1[EPW]))</f>
        <v/>
      </c>
      <c r="J1157" s="1" t="str">
        <f>IF($A1157&gt;--RIGHT($A$2,LEN($A$2)-8),"",SUMIF(Table1[SHIFT NOMENCLATURE], $B1157, Table1[FVIC KILL]))</f>
        <v/>
      </c>
      <c r="K1157" s="1" t="str">
        <f>IF($A1157&gt;--RIGHT($A$2,LEN($A$2)-8),"",SUMIF(Table1[SHIFT NOMENCLATURE], $B1157, Table1[FVIC MOB]))</f>
        <v/>
      </c>
      <c r="L1157" s="1" t="str">
        <f>IF($A1157&gt;--RIGHT($A$2,LEN($A$2)-8),"",SUMIF(Table1[SHIFT NOMENCLATURE], $B1157, Table1[FVIC FIRE]))</f>
        <v/>
      </c>
      <c r="M1157" s="1" t="str">
        <f>IF($A1157&gt;--RIGHT($A$2,LEN($A$2)-8),"",SUMIF(Table1[SHIFT NOMENCLATURE], $B1157, Table1[FKIA]))</f>
        <v/>
      </c>
      <c r="N1157" s="1" t="str">
        <f>IF($A1157&gt;--RIGHT($A$2,LEN($A$2)-8),"",SUMIF(Table1[SHIFT NOMENCLATURE], $B1157, Table1[FWIA]))</f>
        <v/>
      </c>
      <c r="O1157" s="1" t="str">
        <f>IF($A1157&gt;--RIGHT($A$2,LEN($A$2)-8),"",SUMIF(Table1[SHIFT NOMENCLATURE], $B1157, Table1[DUSTWUN]))</f>
        <v/>
      </c>
    </row>
    <row r="1158" spans="1:15" x14ac:dyDescent="0.25">
      <c r="A1158" s="1" t="str">
        <f t="shared" si="36"/>
        <v/>
      </c>
      <c r="B1158" t="str">
        <f t="shared" si="37"/>
        <v/>
      </c>
      <c r="C1158" s="1" t="str">
        <f>IF($A1158&gt;--RIGHT($A$2,LEN($A$2)-8),"",COUNTIF(Table1[SHIFT NOMENCLATURE],$B1158))</f>
        <v/>
      </c>
      <c r="D1158" s="1" t="str">
        <f>IF($A1158&gt;--RIGHT($A$2,LEN($A$2)-8),"",SUMIF(Table1[SHIFT NOMENCLATURE], $B1158, Table1[EVIC KILL]))</f>
        <v/>
      </c>
      <c r="E1158" s="1" t="str">
        <f>IF($A1158&gt;--RIGHT($A$2,LEN($A$2)-8),"",SUMIF(Table1[SHIFT NOMENCLATURE], $B1158, Table1[EVIC MOB]))</f>
        <v/>
      </c>
      <c r="F1158" s="1" t="str">
        <f>IF($A1158&gt;--RIGHT($A$2,LEN($A$2)-8),"",SUMIF(Table1[SHIFT NOMENCLATURE], $B1158, Table1[EVIC FIRE]))</f>
        <v/>
      </c>
      <c r="G1158" s="1" t="str">
        <f>IF($A1158&gt;--RIGHT($A$2,LEN($A$2)-8),"",SUMIF(Table1[SHIFT NOMENCLATURE], $B1158, Table1[EKIA]))</f>
        <v/>
      </c>
      <c r="H1158" s="1" t="str">
        <f>IF($A1158&gt;--RIGHT($A$2,LEN($A$2)-8),"",SUMIF(Table1[SHIFT NOMENCLATURE], $B1158, Table1[EWIA]))</f>
        <v/>
      </c>
      <c r="I1158" s="1" t="str">
        <f>IF($A1158&gt;--RIGHT($A$2,LEN($A$2)-8),"",SUMIF(Table1[SHIFT NOMENCLATURE], $B1158, Table1[EPW]))</f>
        <v/>
      </c>
      <c r="J1158" s="1" t="str">
        <f>IF($A1158&gt;--RIGHT($A$2,LEN($A$2)-8),"",SUMIF(Table1[SHIFT NOMENCLATURE], $B1158, Table1[FVIC KILL]))</f>
        <v/>
      </c>
      <c r="K1158" s="1" t="str">
        <f>IF($A1158&gt;--RIGHT($A$2,LEN($A$2)-8),"",SUMIF(Table1[SHIFT NOMENCLATURE], $B1158, Table1[FVIC MOB]))</f>
        <v/>
      </c>
      <c r="L1158" s="1" t="str">
        <f>IF($A1158&gt;--RIGHT($A$2,LEN($A$2)-8),"",SUMIF(Table1[SHIFT NOMENCLATURE], $B1158, Table1[FVIC FIRE]))</f>
        <v/>
      </c>
      <c r="M1158" s="1" t="str">
        <f>IF($A1158&gt;--RIGHT($A$2,LEN($A$2)-8),"",SUMIF(Table1[SHIFT NOMENCLATURE], $B1158, Table1[FKIA]))</f>
        <v/>
      </c>
      <c r="N1158" s="1" t="str">
        <f>IF($A1158&gt;--RIGHT($A$2,LEN($A$2)-8),"",SUMIF(Table1[SHIFT NOMENCLATURE], $B1158, Table1[FWIA]))</f>
        <v/>
      </c>
      <c r="O1158" s="1" t="str">
        <f>IF($A1158&gt;--RIGHT($A$2,LEN($A$2)-8),"",SUMIF(Table1[SHIFT NOMENCLATURE], $B1158, Table1[DUSTWUN]))</f>
        <v/>
      </c>
    </row>
    <row r="1159" spans="1:15" x14ac:dyDescent="0.25">
      <c r="A1159" s="1" t="str">
        <f t="shared" si="36"/>
        <v/>
      </c>
      <c r="B1159" t="str">
        <f t="shared" si="37"/>
        <v/>
      </c>
      <c r="C1159" s="1" t="str">
        <f>IF($A1159&gt;--RIGHT($A$2,LEN($A$2)-8),"",COUNTIF(Table1[SHIFT NOMENCLATURE],$B1159))</f>
        <v/>
      </c>
      <c r="D1159" s="1" t="str">
        <f>IF($A1159&gt;--RIGHT($A$2,LEN($A$2)-8),"",SUMIF(Table1[SHIFT NOMENCLATURE], $B1159, Table1[EVIC KILL]))</f>
        <v/>
      </c>
      <c r="E1159" s="1" t="str">
        <f>IF($A1159&gt;--RIGHT($A$2,LEN($A$2)-8),"",SUMIF(Table1[SHIFT NOMENCLATURE], $B1159, Table1[EVIC MOB]))</f>
        <v/>
      </c>
      <c r="F1159" s="1" t="str">
        <f>IF($A1159&gt;--RIGHT($A$2,LEN($A$2)-8),"",SUMIF(Table1[SHIFT NOMENCLATURE], $B1159, Table1[EVIC FIRE]))</f>
        <v/>
      </c>
      <c r="G1159" s="1" t="str">
        <f>IF($A1159&gt;--RIGHT($A$2,LEN($A$2)-8),"",SUMIF(Table1[SHIFT NOMENCLATURE], $B1159, Table1[EKIA]))</f>
        <v/>
      </c>
      <c r="H1159" s="1" t="str">
        <f>IF($A1159&gt;--RIGHT($A$2,LEN($A$2)-8),"",SUMIF(Table1[SHIFT NOMENCLATURE], $B1159, Table1[EWIA]))</f>
        <v/>
      </c>
      <c r="I1159" s="1" t="str">
        <f>IF($A1159&gt;--RIGHT($A$2,LEN($A$2)-8),"",SUMIF(Table1[SHIFT NOMENCLATURE], $B1159, Table1[EPW]))</f>
        <v/>
      </c>
      <c r="J1159" s="1" t="str">
        <f>IF($A1159&gt;--RIGHT($A$2,LEN($A$2)-8),"",SUMIF(Table1[SHIFT NOMENCLATURE], $B1159, Table1[FVIC KILL]))</f>
        <v/>
      </c>
      <c r="K1159" s="1" t="str">
        <f>IF($A1159&gt;--RIGHT($A$2,LEN($A$2)-8),"",SUMIF(Table1[SHIFT NOMENCLATURE], $B1159, Table1[FVIC MOB]))</f>
        <v/>
      </c>
      <c r="L1159" s="1" t="str">
        <f>IF($A1159&gt;--RIGHT($A$2,LEN($A$2)-8),"",SUMIF(Table1[SHIFT NOMENCLATURE], $B1159, Table1[FVIC FIRE]))</f>
        <v/>
      </c>
      <c r="M1159" s="1" t="str">
        <f>IF($A1159&gt;--RIGHT($A$2,LEN($A$2)-8),"",SUMIF(Table1[SHIFT NOMENCLATURE], $B1159, Table1[FKIA]))</f>
        <v/>
      </c>
      <c r="N1159" s="1" t="str">
        <f>IF($A1159&gt;--RIGHT($A$2,LEN($A$2)-8),"",SUMIF(Table1[SHIFT NOMENCLATURE], $B1159, Table1[FWIA]))</f>
        <v/>
      </c>
      <c r="O1159" s="1" t="str">
        <f>IF($A1159&gt;--RIGHT($A$2,LEN($A$2)-8),"",SUMIF(Table1[SHIFT NOMENCLATURE], $B1159, Table1[DUSTWUN]))</f>
        <v/>
      </c>
    </row>
    <row r="1160" spans="1:15" x14ac:dyDescent="0.25">
      <c r="A1160" s="1" t="str">
        <f t="shared" si="36"/>
        <v/>
      </c>
      <c r="B1160" t="str">
        <f t="shared" si="37"/>
        <v/>
      </c>
      <c r="C1160" s="1" t="str">
        <f>IF($A1160&gt;--RIGHT($A$2,LEN($A$2)-8),"",COUNTIF(Table1[SHIFT NOMENCLATURE],$B1160))</f>
        <v/>
      </c>
      <c r="D1160" s="1" t="str">
        <f>IF($A1160&gt;--RIGHT($A$2,LEN($A$2)-8),"",SUMIF(Table1[SHIFT NOMENCLATURE], $B1160, Table1[EVIC KILL]))</f>
        <v/>
      </c>
      <c r="E1160" s="1" t="str">
        <f>IF($A1160&gt;--RIGHT($A$2,LEN($A$2)-8),"",SUMIF(Table1[SHIFT NOMENCLATURE], $B1160, Table1[EVIC MOB]))</f>
        <v/>
      </c>
      <c r="F1160" s="1" t="str">
        <f>IF($A1160&gt;--RIGHT($A$2,LEN($A$2)-8),"",SUMIF(Table1[SHIFT NOMENCLATURE], $B1160, Table1[EVIC FIRE]))</f>
        <v/>
      </c>
      <c r="G1160" s="1" t="str">
        <f>IF($A1160&gt;--RIGHT($A$2,LEN($A$2)-8),"",SUMIF(Table1[SHIFT NOMENCLATURE], $B1160, Table1[EKIA]))</f>
        <v/>
      </c>
      <c r="H1160" s="1" t="str">
        <f>IF($A1160&gt;--RIGHT($A$2,LEN($A$2)-8),"",SUMIF(Table1[SHIFT NOMENCLATURE], $B1160, Table1[EWIA]))</f>
        <v/>
      </c>
      <c r="I1160" s="1" t="str">
        <f>IF($A1160&gt;--RIGHT($A$2,LEN($A$2)-8),"",SUMIF(Table1[SHIFT NOMENCLATURE], $B1160, Table1[EPW]))</f>
        <v/>
      </c>
      <c r="J1160" s="1" t="str">
        <f>IF($A1160&gt;--RIGHT($A$2,LEN($A$2)-8),"",SUMIF(Table1[SHIFT NOMENCLATURE], $B1160, Table1[FVIC KILL]))</f>
        <v/>
      </c>
      <c r="K1160" s="1" t="str">
        <f>IF($A1160&gt;--RIGHT($A$2,LEN($A$2)-8),"",SUMIF(Table1[SHIFT NOMENCLATURE], $B1160, Table1[FVIC MOB]))</f>
        <v/>
      </c>
      <c r="L1160" s="1" t="str">
        <f>IF($A1160&gt;--RIGHT($A$2,LEN($A$2)-8),"",SUMIF(Table1[SHIFT NOMENCLATURE], $B1160, Table1[FVIC FIRE]))</f>
        <v/>
      </c>
      <c r="M1160" s="1" t="str">
        <f>IF($A1160&gt;--RIGHT($A$2,LEN($A$2)-8),"",SUMIF(Table1[SHIFT NOMENCLATURE], $B1160, Table1[FKIA]))</f>
        <v/>
      </c>
      <c r="N1160" s="1" t="str">
        <f>IF($A1160&gt;--RIGHT($A$2,LEN($A$2)-8),"",SUMIF(Table1[SHIFT NOMENCLATURE], $B1160, Table1[FWIA]))</f>
        <v/>
      </c>
      <c r="O1160" s="1" t="str">
        <f>IF($A1160&gt;--RIGHT($A$2,LEN($A$2)-8),"",SUMIF(Table1[SHIFT NOMENCLATURE], $B1160, Table1[DUSTWUN]))</f>
        <v/>
      </c>
    </row>
    <row r="1161" spans="1:15" x14ac:dyDescent="0.25">
      <c r="A1161" s="1" t="str">
        <f t="shared" si="36"/>
        <v/>
      </c>
      <c r="B1161" t="str">
        <f t="shared" si="37"/>
        <v/>
      </c>
      <c r="C1161" s="1" t="str">
        <f>IF($A1161&gt;--RIGHT($A$2,LEN($A$2)-8),"",COUNTIF(Table1[SHIFT NOMENCLATURE],$B1161))</f>
        <v/>
      </c>
      <c r="D1161" s="1" t="str">
        <f>IF($A1161&gt;--RIGHT($A$2,LEN($A$2)-8),"",SUMIF(Table1[SHIFT NOMENCLATURE], $B1161, Table1[EVIC KILL]))</f>
        <v/>
      </c>
      <c r="E1161" s="1" t="str">
        <f>IF($A1161&gt;--RIGHT($A$2,LEN($A$2)-8),"",SUMIF(Table1[SHIFT NOMENCLATURE], $B1161, Table1[EVIC MOB]))</f>
        <v/>
      </c>
      <c r="F1161" s="1" t="str">
        <f>IF($A1161&gt;--RIGHT($A$2,LEN($A$2)-8),"",SUMIF(Table1[SHIFT NOMENCLATURE], $B1161, Table1[EVIC FIRE]))</f>
        <v/>
      </c>
      <c r="G1161" s="1" t="str">
        <f>IF($A1161&gt;--RIGHT($A$2,LEN($A$2)-8),"",SUMIF(Table1[SHIFT NOMENCLATURE], $B1161, Table1[EKIA]))</f>
        <v/>
      </c>
      <c r="H1161" s="1" t="str">
        <f>IF($A1161&gt;--RIGHT($A$2,LEN($A$2)-8),"",SUMIF(Table1[SHIFT NOMENCLATURE], $B1161, Table1[EWIA]))</f>
        <v/>
      </c>
      <c r="I1161" s="1" t="str">
        <f>IF($A1161&gt;--RIGHT($A$2,LEN($A$2)-8),"",SUMIF(Table1[SHIFT NOMENCLATURE], $B1161, Table1[EPW]))</f>
        <v/>
      </c>
      <c r="J1161" s="1" t="str">
        <f>IF($A1161&gt;--RIGHT($A$2,LEN($A$2)-8),"",SUMIF(Table1[SHIFT NOMENCLATURE], $B1161, Table1[FVIC KILL]))</f>
        <v/>
      </c>
      <c r="K1161" s="1" t="str">
        <f>IF($A1161&gt;--RIGHT($A$2,LEN($A$2)-8),"",SUMIF(Table1[SHIFT NOMENCLATURE], $B1161, Table1[FVIC MOB]))</f>
        <v/>
      </c>
      <c r="L1161" s="1" t="str">
        <f>IF($A1161&gt;--RIGHT($A$2,LEN($A$2)-8),"",SUMIF(Table1[SHIFT NOMENCLATURE], $B1161, Table1[FVIC FIRE]))</f>
        <v/>
      </c>
      <c r="M1161" s="1" t="str">
        <f>IF($A1161&gt;--RIGHT($A$2,LEN($A$2)-8),"",SUMIF(Table1[SHIFT NOMENCLATURE], $B1161, Table1[FKIA]))</f>
        <v/>
      </c>
      <c r="N1161" s="1" t="str">
        <f>IF($A1161&gt;--RIGHT($A$2,LEN($A$2)-8),"",SUMIF(Table1[SHIFT NOMENCLATURE], $B1161, Table1[FWIA]))</f>
        <v/>
      </c>
      <c r="O1161" s="1" t="str">
        <f>IF($A1161&gt;--RIGHT($A$2,LEN($A$2)-8),"",SUMIF(Table1[SHIFT NOMENCLATURE], $B1161, Table1[DUSTWUN]))</f>
        <v/>
      </c>
    </row>
    <row r="1162" spans="1:15" x14ac:dyDescent="0.25">
      <c r="A1162" s="1" t="str">
        <f t="shared" si="36"/>
        <v/>
      </c>
      <c r="B1162" t="str">
        <f t="shared" si="37"/>
        <v/>
      </c>
      <c r="C1162" s="1" t="str">
        <f>IF($A1162&gt;--RIGHT($A$2,LEN($A$2)-8),"",COUNTIF(Table1[SHIFT NOMENCLATURE],$B1162))</f>
        <v/>
      </c>
      <c r="D1162" s="1" t="str">
        <f>IF($A1162&gt;--RIGHT($A$2,LEN($A$2)-8),"",SUMIF(Table1[SHIFT NOMENCLATURE], $B1162, Table1[EVIC KILL]))</f>
        <v/>
      </c>
      <c r="E1162" s="1" t="str">
        <f>IF($A1162&gt;--RIGHT($A$2,LEN($A$2)-8),"",SUMIF(Table1[SHIFT NOMENCLATURE], $B1162, Table1[EVIC MOB]))</f>
        <v/>
      </c>
      <c r="F1162" s="1" t="str">
        <f>IF($A1162&gt;--RIGHT($A$2,LEN($A$2)-8),"",SUMIF(Table1[SHIFT NOMENCLATURE], $B1162, Table1[EVIC FIRE]))</f>
        <v/>
      </c>
      <c r="G1162" s="1" t="str">
        <f>IF($A1162&gt;--RIGHT($A$2,LEN($A$2)-8),"",SUMIF(Table1[SHIFT NOMENCLATURE], $B1162, Table1[EKIA]))</f>
        <v/>
      </c>
      <c r="H1162" s="1" t="str">
        <f>IF($A1162&gt;--RIGHT($A$2,LEN($A$2)-8),"",SUMIF(Table1[SHIFT NOMENCLATURE], $B1162, Table1[EWIA]))</f>
        <v/>
      </c>
      <c r="I1162" s="1" t="str">
        <f>IF($A1162&gt;--RIGHT($A$2,LEN($A$2)-8),"",SUMIF(Table1[SHIFT NOMENCLATURE], $B1162, Table1[EPW]))</f>
        <v/>
      </c>
      <c r="J1162" s="1" t="str">
        <f>IF($A1162&gt;--RIGHT($A$2,LEN($A$2)-8),"",SUMIF(Table1[SHIFT NOMENCLATURE], $B1162, Table1[FVIC KILL]))</f>
        <v/>
      </c>
      <c r="K1162" s="1" t="str">
        <f>IF($A1162&gt;--RIGHT($A$2,LEN($A$2)-8),"",SUMIF(Table1[SHIFT NOMENCLATURE], $B1162, Table1[FVIC MOB]))</f>
        <v/>
      </c>
      <c r="L1162" s="1" t="str">
        <f>IF($A1162&gt;--RIGHT($A$2,LEN($A$2)-8),"",SUMIF(Table1[SHIFT NOMENCLATURE], $B1162, Table1[FVIC FIRE]))</f>
        <v/>
      </c>
      <c r="M1162" s="1" t="str">
        <f>IF($A1162&gt;--RIGHT($A$2,LEN($A$2)-8),"",SUMIF(Table1[SHIFT NOMENCLATURE], $B1162, Table1[FKIA]))</f>
        <v/>
      </c>
      <c r="N1162" s="1" t="str">
        <f>IF($A1162&gt;--RIGHT($A$2,LEN($A$2)-8),"",SUMIF(Table1[SHIFT NOMENCLATURE], $B1162, Table1[FWIA]))</f>
        <v/>
      </c>
      <c r="O1162" s="1" t="str">
        <f>IF($A1162&gt;--RIGHT($A$2,LEN($A$2)-8),"",SUMIF(Table1[SHIFT NOMENCLATURE], $B1162, Table1[DUSTWUN]))</f>
        <v/>
      </c>
    </row>
    <row r="1163" spans="1:15" x14ac:dyDescent="0.25">
      <c r="A1163" s="1" t="str">
        <f t="shared" si="36"/>
        <v/>
      </c>
      <c r="B1163" t="str">
        <f t="shared" si="37"/>
        <v/>
      </c>
      <c r="C1163" s="1" t="str">
        <f>IF($A1163&gt;--RIGHT($A$2,LEN($A$2)-8),"",COUNTIF(Table1[SHIFT NOMENCLATURE],$B1163))</f>
        <v/>
      </c>
      <c r="D1163" s="1" t="str">
        <f>IF($A1163&gt;--RIGHT($A$2,LEN($A$2)-8),"",SUMIF(Table1[SHIFT NOMENCLATURE], $B1163, Table1[EVIC KILL]))</f>
        <v/>
      </c>
      <c r="E1163" s="1" t="str">
        <f>IF($A1163&gt;--RIGHT($A$2,LEN($A$2)-8),"",SUMIF(Table1[SHIFT NOMENCLATURE], $B1163, Table1[EVIC MOB]))</f>
        <v/>
      </c>
      <c r="F1163" s="1" t="str">
        <f>IF($A1163&gt;--RIGHT($A$2,LEN($A$2)-8),"",SUMIF(Table1[SHIFT NOMENCLATURE], $B1163, Table1[EVIC FIRE]))</f>
        <v/>
      </c>
      <c r="G1163" s="1" t="str">
        <f>IF($A1163&gt;--RIGHT($A$2,LEN($A$2)-8),"",SUMIF(Table1[SHIFT NOMENCLATURE], $B1163, Table1[EKIA]))</f>
        <v/>
      </c>
      <c r="H1163" s="1" t="str">
        <f>IF($A1163&gt;--RIGHT($A$2,LEN($A$2)-8),"",SUMIF(Table1[SHIFT NOMENCLATURE], $B1163, Table1[EWIA]))</f>
        <v/>
      </c>
      <c r="I1163" s="1" t="str">
        <f>IF($A1163&gt;--RIGHT($A$2,LEN($A$2)-8),"",SUMIF(Table1[SHIFT NOMENCLATURE], $B1163, Table1[EPW]))</f>
        <v/>
      </c>
      <c r="J1163" s="1" t="str">
        <f>IF($A1163&gt;--RIGHT($A$2,LEN($A$2)-8),"",SUMIF(Table1[SHIFT NOMENCLATURE], $B1163, Table1[FVIC KILL]))</f>
        <v/>
      </c>
      <c r="K1163" s="1" t="str">
        <f>IF($A1163&gt;--RIGHT($A$2,LEN($A$2)-8),"",SUMIF(Table1[SHIFT NOMENCLATURE], $B1163, Table1[FVIC MOB]))</f>
        <v/>
      </c>
      <c r="L1163" s="1" t="str">
        <f>IF($A1163&gt;--RIGHT($A$2,LEN($A$2)-8),"",SUMIF(Table1[SHIFT NOMENCLATURE], $B1163, Table1[FVIC FIRE]))</f>
        <v/>
      </c>
      <c r="M1163" s="1" t="str">
        <f>IF($A1163&gt;--RIGHT($A$2,LEN($A$2)-8),"",SUMIF(Table1[SHIFT NOMENCLATURE], $B1163, Table1[FKIA]))</f>
        <v/>
      </c>
      <c r="N1163" s="1" t="str">
        <f>IF($A1163&gt;--RIGHT($A$2,LEN($A$2)-8),"",SUMIF(Table1[SHIFT NOMENCLATURE], $B1163, Table1[FWIA]))</f>
        <v/>
      </c>
      <c r="O1163" s="1" t="str">
        <f>IF($A1163&gt;--RIGHT($A$2,LEN($A$2)-8),"",SUMIF(Table1[SHIFT NOMENCLATURE], $B1163, Table1[DUSTWUN]))</f>
        <v/>
      </c>
    </row>
    <row r="1164" spans="1:15" x14ac:dyDescent="0.25">
      <c r="A1164" s="1" t="str">
        <f t="shared" si="36"/>
        <v/>
      </c>
      <c r="B1164" t="str">
        <f t="shared" si="37"/>
        <v/>
      </c>
      <c r="C1164" s="1" t="str">
        <f>IF($A1164&gt;--RIGHT($A$2,LEN($A$2)-8),"",COUNTIF(Table1[SHIFT NOMENCLATURE],$B1164))</f>
        <v/>
      </c>
      <c r="D1164" s="1" t="str">
        <f>IF($A1164&gt;--RIGHT($A$2,LEN($A$2)-8),"",SUMIF(Table1[SHIFT NOMENCLATURE], $B1164, Table1[EVIC KILL]))</f>
        <v/>
      </c>
      <c r="E1164" s="1" t="str">
        <f>IF($A1164&gt;--RIGHT($A$2,LEN($A$2)-8),"",SUMIF(Table1[SHIFT NOMENCLATURE], $B1164, Table1[EVIC MOB]))</f>
        <v/>
      </c>
      <c r="F1164" s="1" t="str">
        <f>IF($A1164&gt;--RIGHT($A$2,LEN($A$2)-8),"",SUMIF(Table1[SHIFT NOMENCLATURE], $B1164, Table1[EVIC FIRE]))</f>
        <v/>
      </c>
      <c r="G1164" s="1" t="str">
        <f>IF($A1164&gt;--RIGHT($A$2,LEN($A$2)-8),"",SUMIF(Table1[SHIFT NOMENCLATURE], $B1164, Table1[EKIA]))</f>
        <v/>
      </c>
      <c r="H1164" s="1" t="str">
        <f>IF($A1164&gt;--RIGHT($A$2,LEN($A$2)-8),"",SUMIF(Table1[SHIFT NOMENCLATURE], $B1164, Table1[EWIA]))</f>
        <v/>
      </c>
      <c r="I1164" s="1" t="str">
        <f>IF($A1164&gt;--RIGHT($A$2,LEN($A$2)-8),"",SUMIF(Table1[SHIFT NOMENCLATURE], $B1164, Table1[EPW]))</f>
        <v/>
      </c>
      <c r="J1164" s="1" t="str">
        <f>IF($A1164&gt;--RIGHT($A$2,LEN($A$2)-8),"",SUMIF(Table1[SHIFT NOMENCLATURE], $B1164, Table1[FVIC KILL]))</f>
        <v/>
      </c>
      <c r="K1164" s="1" t="str">
        <f>IF($A1164&gt;--RIGHT($A$2,LEN($A$2)-8),"",SUMIF(Table1[SHIFT NOMENCLATURE], $B1164, Table1[FVIC MOB]))</f>
        <v/>
      </c>
      <c r="L1164" s="1" t="str">
        <f>IF($A1164&gt;--RIGHT($A$2,LEN($A$2)-8),"",SUMIF(Table1[SHIFT NOMENCLATURE], $B1164, Table1[FVIC FIRE]))</f>
        <v/>
      </c>
      <c r="M1164" s="1" t="str">
        <f>IF($A1164&gt;--RIGHT($A$2,LEN($A$2)-8),"",SUMIF(Table1[SHIFT NOMENCLATURE], $B1164, Table1[FKIA]))</f>
        <v/>
      </c>
      <c r="N1164" s="1" t="str">
        <f>IF($A1164&gt;--RIGHT($A$2,LEN($A$2)-8),"",SUMIF(Table1[SHIFT NOMENCLATURE], $B1164, Table1[FWIA]))</f>
        <v/>
      </c>
      <c r="O1164" s="1" t="str">
        <f>IF($A1164&gt;--RIGHT($A$2,LEN($A$2)-8),"",SUMIF(Table1[SHIFT NOMENCLATURE], $B1164, Table1[DUSTWUN]))</f>
        <v/>
      </c>
    </row>
    <row r="1165" spans="1:15" x14ac:dyDescent="0.25">
      <c r="A1165" s="1" t="str">
        <f t="shared" si="36"/>
        <v/>
      </c>
      <c r="B1165" t="str">
        <f t="shared" si="37"/>
        <v/>
      </c>
      <c r="C1165" s="1" t="str">
        <f>IF($A1165&gt;--RIGHT($A$2,LEN($A$2)-8),"",COUNTIF(Table1[SHIFT NOMENCLATURE],$B1165))</f>
        <v/>
      </c>
      <c r="D1165" s="1" t="str">
        <f>IF($A1165&gt;--RIGHT($A$2,LEN($A$2)-8),"",SUMIF(Table1[SHIFT NOMENCLATURE], $B1165, Table1[EVIC KILL]))</f>
        <v/>
      </c>
      <c r="E1165" s="1" t="str">
        <f>IF($A1165&gt;--RIGHT($A$2,LEN($A$2)-8),"",SUMIF(Table1[SHIFT NOMENCLATURE], $B1165, Table1[EVIC MOB]))</f>
        <v/>
      </c>
      <c r="F1165" s="1" t="str">
        <f>IF($A1165&gt;--RIGHT($A$2,LEN($A$2)-8),"",SUMIF(Table1[SHIFT NOMENCLATURE], $B1165, Table1[EVIC FIRE]))</f>
        <v/>
      </c>
      <c r="G1165" s="1" t="str">
        <f>IF($A1165&gt;--RIGHT($A$2,LEN($A$2)-8),"",SUMIF(Table1[SHIFT NOMENCLATURE], $B1165, Table1[EKIA]))</f>
        <v/>
      </c>
      <c r="H1165" s="1" t="str">
        <f>IF($A1165&gt;--RIGHT($A$2,LEN($A$2)-8),"",SUMIF(Table1[SHIFT NOMENCLATURE], $B1165, Table1[EWIA]))</f>
        <v/>
      </c>
      <c r="I1165" s="1" t="str">
        <f>IF($A1165&gt;--RIGHT($A$2,LEN($A$2)-8),"",SUMIF(Table1[SHIFT NOMENCLATURE], $B1165, Table1[EPW]))</f>
        <v/>
      </c>
      <c r="J1165" s="1" t="str">
        <f>IF($A1165&gt;--RIGHT($A$2,LEN($A$2)-8),"",SUMIF(Table1[SHIFT NOMENCLATURE], $B1165, Table1[FVIC KILL]))</f>
        <v/>
      </c>
      <c r="K1165" s="1" t="str">
        <f>IF($A1165&gt;--RIGHT($A$2,LEN($A$2)-8),"",SUMIF(Table1[SHIFT NOMENCLATURE], $B1165, Table1[FVIC MOB]))</f>
        <v/>
      </c>
      <c r="L1165" s="1" t="str">
        <f>IF($A1165&gt;--RIGHT($A$2,LEN($A$2)-8),"",SUMIF(Table1[SHIFT NOMENCLATURE], $B1165, Table1[FVIC FIRE]))</f>
        <v/>
      </c>
      <c r="M1165" s="1" t="str">
        <f>IF($A1165&gt;--RIGHT($A$2,LEN($A$2)-8),"",SUMIF(Table1[SHIFT NOMENCLATURE], $B1165, Table1[FKIA]))</f>
        <v/>
      </c>
      <c r="N1165" s="1" t="str">
        <f>IF($A1165&gt;--RIGHT($A$2,LEN($A$2)-8),"",SUMIF(Table1[SHIFT NOMENCLATURE], $B1165, Table1[FWIA]))</f>
        <v/>
      </c>
      <c r="O1165" s="1" t="str">
        <f>IF($A1165&gt;--RIGHT($A$2,LEN($A$2)-8),"",SUMIF(Table1[SHIFT NOMENCLATURE], $B1165, Table1[DUSTWUN]))</f>
        <v/>
      </c>
    </row>
    <row r="1166" spans="1:15" x14ac:dyDescent="0.25">
      <c r="A1166" s="1" t="str">
        <f t="shared" si="36"/>
        <v/>
      </c>
      <c r="B1166" t="str">
        <f t="shared" si="37"/>
        <v/>
      </c>
      <c r="C1166" s="1" t="str">
        <f>IF($A1166&gt;--RIGHT($A$2,LEN($A$2)-8),"",COUNTIF(Table1[SHIFT NOMENCLATURE],$B1166))</f>
        <v/>
      </c>
      <c r="D1166" s="1" t="str">
        <f>IF($A1166&gt;--RIGHT($A$2,LEN($A$2)-8),"",SUMIF(Table1[SHIFT NOMENCLATURE], $B1166, Table1[EVIC KILL]))</f>
        <v/>
      </c>
      <c r="E1166" s="1" t="str">
        <f>IF($A1166&gt;--RIGHT($A$2,LEN($A$2)-8),"",SUMIF(Table1[SHIFT NOMENCLATURE], $B1166, Table1[EVIC MOB]))</f>
        <v/>
      </c>
      <c r="F1166" s="1" t="str">
        <f>IF($A1166&gt;--RIGHT($A$2,LEN($A$2)-8),"",SUMIF(Table1[SHIFT NOMENCLATURE], $B1166, Table1[EVIC FIRE]))</f>
        <v/>
      </c>
      <c r="G1166" s="1" t="str">
        <f>IF($A1166&gt;--RIGHT($A$2,LEN($A$2)-8),"",SUMIF(Table1[SHIFT NOMENCLATURE], $B1166, Table1[EKIA]))</f>
        <v/>
      </c>
      <c r="H1166" s="1" t="str">
        <f>IF($A1166&gt;--RIGHT($A$2,LEN($A$2)-8),"",SUMIF(Table1[SHIFT NOMENCLATURE], $B1166, Table1[EWIA]))</f>
        <v/>
      </c>
      <c r="I1166" s="1" t="str">
        <f>IF($A1166&gt;--RIGHT($A$2,LEN($A$2)-8),"",SUMIF(Table1[SHIFT NOMENCLATURE], $B1166, Table1[EPW]))</f>
        <v/>
      </c>
      <c r="J1166" s="1" t="str">
        <f>IF($A1166&gt;--RIGHT($A$2,LEN($A$2)-8),"",SUMIF(Table1[SHIFT NOMENCLATURE], $B1166, Table1[FVIC KILL]))</f>
        <v/>
      </c>
      <c r="K1166" s="1" t="str">
        <f>IF($A1166&gt;--RIGHT($A$2,LEN($A$2)-8),"",SUMIF(Table1[SHIFT NOMENCLATURE], $B1166, Table1[FVIC MOB]))</f>
        <v/>
      </c>
      <c r="L1166" s="1" t="str">
        <f>IF($A1166&gt;--RIGHT($A$2,LEN($A$2)-8),"",SUMIF(Table1[SHIFT NOMENCLATURE], $B1166, Table1[FVIC FIRE]))</f>
        <v/>
      </c>
      <c r="M1166" s="1" t="str">
        <f>IF($A1166&gt;--RIGHT($A$2,LEN($A$2)-8),"",SUMIF(Table1[SHIFT NOMENCLATURE], $B1166, Table1[FKIA]))</f>
        <v/>
      </c>
      <c r="N1166" s="1" t="str">
        <f>IF($A1166&gt;--RIGHT($A$2,LEN($A$2)-8),"",SUMIF(Table1[SHIFT NOMENCLATURE], $B1166, Table1[FWIA]))</f>
        <v/>
      </c>
      <c r="O1166" s="1" t="str">
        <f>IF($A1166&gt;--RIGHT($A$2,LEN($A$2)-8),"",SUMIF(Table1[SHIFT NOMENCLATURE], $B1166, Table1[DUSTWUN]))</f>
        <v/>
      </c>
    </row>
    <row r="1167" spans="1:15" x14ac:dyDescent="0.25">
      <c r="A1167" s="1" t="str">
        <f t="shared" si="36"/>
        <v/>
      </c>
      <c r="B1167" t="str">
        <f t="shared" si="37"/>
        <v/>
      </c>
      <c r="C1167" s="1" t="str">
        <f>IF($A1167&gt;--RIGHT($A$2,LEN($A$2)-8),"",COUNTIF(Table1[SHIFT NOMENCLATURE],$B1167))</f>
        <v/>
      </c>
      <c r="D1167" s="1" t="str">
        <f>IF($A1167&gt;--RIGHT($A$2,LEN($A$2)-8),"",SUMIF(Table1[SHIFT NOMENCLATURE], $B1167, Table1[EVIC KILL]))</f>
        <v/>
      </c>
      <c r="E1167" s="1" t="str">
        <f>IF($A1167&gt;--RIGHT($A$2,LEN($A$2)-8),"",SUMIF(Table1[SHIFT NOMENCLATURE], $B1167, Table1[EVIC MOB]))</f>
        <v/>
      </c>
      <c r="F1167" s="1" t="str">
        <f>IF($A1167&gt;--RIGHT($A$2,LEN($A$2)-8),"",SUMIF(Table1[SHIFT NOMENCLATURE], $B1167, Table1[EVIC FIRE]))</f>
        <v/>
      </c>
      <c r="G1167" s="1" t="str">
        <f>IF($A1167&gt;--RIGHT($A$2,LEN($A$2)-8),"",SUMIF(Table1[SHIFT NOMENCLATURE], $B1167, Table1[EKIA]))</f>
        <v/>
      </c>
      <c r="H1167" s="1" t="str">
        <f>IF($A1167&gt;--RIGHT($A$2,LEN($A$2)-8),"",SUMIF(Table1[SHIFT NOMENCLATURE], $B1167, Table1[EWIA]))</f>
        <v/>
      </c>
      <c r="I1167" s="1" t="str">
        <f>IF($A1167&gt;--RIGHT($A$2,LEN($A$2)-8),"",SUMIF(Table1[SHIFT NOMENCLATURE], $B1167, Table1[EPW]))</f>
        <v/>
      </c>
      <c r="J1167" s="1" t="str">
        <f>IF($A1167&gt;--RIGHT($A$2,LEN($A$2)-8),"",SUMIF(Table1[SHIFT NOMENCLATURE], $B1167, Table1[FVIC KILL]))</f>
        <v/>
      </c>
      <c r="K1167" s="1" t="str">
        <f>IF($A1167&gt;--RIGHT($A$2,LEN($A$2)-8),"",SUMIF(Table1[SHIFT NOMENCLATURE], $B1167, Table1[FVIC MOB]))</f>
        <v/>
      </c>
      <c r="L1167" s="1" t="str">
        <f>IF($A1167&gt;--RIGHT($A$2,LEN($A$2)-8),"",SUMIF(Table1[SHIFT NOMENCLATURE], $B1167, Table1[FVIC FIRE]))</f>
        <v/>
      </c>
      <c r="M1167" s="1" t="str">
        <f>IF($A1167&gt;--RIGHT($A$2,LEN($A$2)-8),"",SUMIF(Table1[SHIFT NOMENCLATURE], $B1167, Table1[FKIA]))</f>
        <v/>
      </c>
      <c r="N1167" s="1" t="str">
        <f>IF($A1167&gt;--RIGHT($A$2,LEN($A$2)-8),"",SUMIF(Table1[SHIFT NOMENCLATURE], $B1167, Table1[FWIA]))</f>
        <v/>
      </c>
      <c r="O1167" s="1" t="str">
        <f>IF($A1167&gt;--RIGHT($A$2,LEN($A$2)-8),"",SUMIF(Table1[SHIFT NOMENCLATURE], $B1167, Table1[DUSTWUN]))</f>
        <v/>
      </c>
    </row>
    <row r="1168" spans="1:15" x14ac:dyDescent="0.25">
      <c r="A1168" s="1" t="str">
        <f t="shared" si="36"/>
        <v/>
      </c>
      <c r="B1168" t="str">
        <f t="shared" si="37"/>
        <v/>
      </c>
      <c r="C1168" s="1" t="str">
        <f>IF($A1168&gt;--RIGHT($A$2,LEN($A$2)-8),"",COUNTIF(Table1[SHIFT NOMENCLATURE],$B1168))</f>
        <v/>
      </c>
      <c r="D1168" s="1" t="str">
        <f>IF($A1168&gt;--RIGHT($A$2,LEN($A$2)-8),"",SUMIF(Table1[SHIFT NOMENCLATURE], $B1168, Table1[EVIC KILL]))</f>
        <v/>
      </c>
      <c r="E1168" s="1" t="str">
        <f>IF($A1168&gt;--RIGHT($A$2,LEN($A$2)-8),"",SUMIF(Table1[SHIFT NOMENCLATURE], $B1168, Table1[EVIC MOB]))</f>
        <v/>
      </c>
      <c r="F1168" s="1" t="str">
        <f>IF($A1168&gt;--RIGHT($A$2,LEN($A$2)-8),"",SUMIF(Table1[SHIFT NOMENCLATURE], $B1168, Table1[EVIC FIRE]))</f>
        <v/>
      </c>
      <c r="G1168" s="1" t="str">
        <f>IF($A1168&gt;--RIGHT($A$2,LEN($A$2)-8),"",SUMIF(Table1[SHIFT NOMENCLATURE], $B1168, Table1[EKIA]))</f>
        <v/>
      </c>
      <c r="H1168" s="1" t="str">
        <f>IF($A1168&gt;--RIGHT($A$2,LEN($A$2)-8),"",SUMIF(Table1[SHIFT NOMENCLATURE], $B1168, Table1[EWIA]))</f>
        <v/>
      </c>
      <c r="I1168" s="1" t="str">
        <f>IF($A1168&gt;--RIGHT($A$2,LEN($A$2)-8),"",SUMIF(Table1[SHIFT NOMENCLATURE], $B1168, Table1[EPW]))</f>
        <v/>
      </c>
      <c r="J1168" s="1" t="str">
        <f>IF($A1168&gt;--RIGHT($A$2,LEN($A$2)-8),"",SUMIF(Table1[SHIFT NOMENCLATURE], $B1168, Table1[FVIC KILL]))</f>
        <v/>
      </c>
      <c r="K1168" s="1" t="str">
        <f>IF($A1168&gt;--RIGHT($A$2,LEN($A$2)-8),"",SUMIF(Table1[SHIFT NOMENCLATURE], $B1168, Table1[FVIC MOB]))</f>
        <v/>
      </c>
      <c r="L1168" s="1" t="str">
        <f>IF($A1168&gt;--RIGHT($A$2,LEN($A$2)-8),"",SUMIF(Table1[SHIFT NOMENCLATURE], $B1168, Table1[FVIC FIRE]))</f>
        <v/>
      </c>
      <c r="M1168" s="1" t="str">
        <f>IF($A1168&gt;--RIGHT($A$2,LEN($A$2)-8),"",SUMIF(Table1[SHIFT NOMENCLATURE], $B1168, Table1[FKIA]))</f>
        <v/>
      </c>
      <c r="N1168" s="1" t="str">
        <f>IF($A1168&gt;--RIGHT($A$2,LEN($A$2)-8),"",SUMIF(Table1[SHIFT NOMENCLATURE], $B1168, Table1[FWIA]))</f>
        <v/>
      </c>
      <c r="O1168" s="1" t="str">
        <f>IF($A1168&gt;--RIGHT($A$2,LEN($A$2)-8),"",SUMIF(Table1[SHIFT NOMENCLATURE], $B1168, Table1[DUSTWUN]))</f>
        <v/>
      </c>
    </row>
    <row r="1169" spans="1:15" x14ac:dyDescent="0.25">
      <c r="A1169" s="1" t="str">
        <f t="shared" si="36"/>
        <v/>
      </c>
      <c r="B1169" t="str">
        <f t="shared" si="37"/>
        <v/>
      </c>
      <c r="C1169" s="1" t="str">
        <f>IF($A1169&gt;--RIGHT($A$2,LEN($A$2)-8),"",COUNTIF(Table1[SHIFT NOMENCLATURE],$B1169))</f>
        <v/>
      </c>
      <c r="D1169" s="1" t="str">
        <f>IF($A1169&gt;--RIGHT($A$2,LEN($A$2)-8),"",SUMIF(Table1[SHIFT NOMENCLATURE], $B1169, Table1[EVIC KILL]))</f>
        <v/>
      </c>
      <c r="E1169" s="1" t="str">
        <f>IF($A1169&gt;--RIGHT($A$2,LEN($A$2)-8),"",SUMIF(Table1[SHIFT NOMENCLATURE], $B1169, Table1[EVIC MOB]))</f>
        <v/>
      </c>
      <c r="F1169" s="1" t="str">
        <f>IF($A1169&gt;--RIGHT($A$2,LEN($A$2)-8),"",SUMIF(Table1[SHIFT NOMENCLATURE], $B1169, Table1[EVIC FIRE]))</f>
        <v/>
      </c>
      <c r="G1169" s="1" t="str">
        <f>IF($A1169&gt;--RIGHT($A$2,LEN($A$2)-8),"",SUMIF(Table1[SHIFT NOMENCLATURE], $B1169, Table1[EKIA]))</f>
        <v/>
      </c>
      <c r="H1169" s="1" t="str">
        <f>IF($A1169&gt;--RIGHT($A$2,LEN($A$2)-8),"",SUMIF(Table1[SHIFT NOMENCLATURE], $B1169, Table1[EWIA]))</f>
        <v/>
      </c>
      <c r="I1169" s="1" t="str">
        <f>IF($A1169&gt;--RIGHT($A$2,LEN($A$2)-8),"",SUMIF(Table1[SHIFT NOMENCLATURE], $B1169, Table1[EPW]))</f>
        <v/>
      </c>
      <c r="J1169" s="1" t="str">
        <f>IF($A1169&gt;--RIGHT($A$2,LEN($A$2)-8),"",SUMIF(Table1[SHIFT NOMENCLATURE], $B1169, Table1[FVIC KILL]))</f>
        <v/>
      </c>
      <c r="K1169" s="1" t="str">
        <f>IF($A1169&gt;--RIGHT($A$2,LEN($A$2)-8),"",SUMIF(Table1[SHIFT NOMENCLATURE], $B1169, Table1[FVIC MOB]))</f>
        <v/>
      </c>
      <c r="L1169" s="1" t="str">
        <f>IF($A1169&gt;--RIGHT($A$2,LEN($A$2)-8),"",SUMIF(Table1[SHIFT NOMENCLATURE], $B1169, Table1[FVIC FIRE]))</f>
        <v/>
      </c>
      <c r="M1169" s="1" t="str">
        <f>IF($A1169&gt;--RIGHT($A$2,LEN($A$2)-8),"",SUMIF(Table1[SHIFT NOMENCLATURE], $B1169, Table1[FKIA]))</f>
        <v/>
      </c>
      <c r="N1169" s="1" t="str">
        <f>IF($A1169&gt;--RIGHT($A$2,LEN($A$2)-8),"",SUMIF(Table1[SHIFT NOMENCLATURE], $B1169, Table1[FWIA]))</f>
        <v/>
      </c>
      <c r="O1169" s="1" t="str">
        <f>IF($A1169&gt;--RIGHT($A$2,LEN($A$2)-8),"",SUMIF(Table1[SHIFT NOMENCLATURE], $B1169, Table1[DUSTWUN]))</f>
        <v/>
      </c>
    </row>
    <row r="1170" spans="1:15" x14ac:dyDescent="0.25">
      <c r="A1170" s="1" t="str">
        <f t="shared" si="36"/>
        <v/>
      </c>
      <c r="B1170" t="str">
        <f t="shared" si="37"/>
        <v/>
      </c>
      <c r="C1170" s="1" t="str">
        <f>IF($A1170&gt;--RIGHT($A$2,LEN($A$2)-8),"",COUNTIF(Table1[SHIFT NOMENCLATURE],$B1170))</f>
        <v/>
      </c>
      <c r="D1170" s="1" t="str">
        <f>IF($A1170&gt;--RIGHT($A$2,LEN($A$2)-8),"",SUMIF(Table1[SHIFT NOMENCLATURE], $B1170, Table1[EVIC KILL]))</f>
        <v/>
      </c>
      <c r="E1170" s="1" t="str">
        <f>IF($A1170&gt;--RIGHT($A$2,LEN($A$2)-8),"",SUMIF(Table1[SHIFT NOMENCLATURE], $B1170, Table1[EVIC MOB]))</f>
        <v/>
      </c>
      <c r="F1170" s="1" t="str">
        <f>IF($A1170&gt;--RIGHT($A$2,LEN($A$2)-8),"",SUMIF(Table1[SHIFT NOMENCLATURE], $B1170, Table1[EVIC FIRE]))</f>
        <v/>
      </c>
      <c r="G1170" s="1" t="str">
        <f>IF($A1170&gt;--RIGHT($A$2,LEN($A$2)-8),"",SUMIF(Table1[SHIFT NOMENCLATURE], $B1170, Table1[EKIA]))</f>
        <v/>
      </c>
      <c r="H1170" s="1" t="str">
        <f>IF($A1170&gt;--RIGHT($A$2,LEN($A$2)-8),"",SUMIF(Table1[SHIFT NOMENCLATURE], $B1170, Table1[EWIA]))</f>
        <v/>
      </c>
      <c r="I1170" s="1" t="str">
        <f>IF($A1170&gt;--RIGHT($A$2,LEN($A$2)-8),"",SUMIF(Table1[SHIFT NOMENCLATURE], $B1170, Table1[EPW]))</f>
        <v/>
      </c>
      <c r="J1170" s="1" t="str">
        <f>IF($A1170&gt;--RIGHT($A$2,LEN($A$2)-8),"",SUMIF(Table1[SHIFT NOMENCLATURE], $B1170, Table1[FVIC KILL]))</f>
        <v/>
      </c>
      <c r="K1170" s="1" t="str">
        <f>IF($A1170&gt;--RIGHT($A$2,LEN($A$2)-8),"",SUMIF(Table1[SHIFT NOMENCLATURE], $B1170, Table1[FVIC MOB]))</f>
        <v/>
      </c>
      <c r="L1170" s="1" t="str">
        <f>IF($A1170&gt;--RIGHT($A$2,LEN($A$2)-8),"",SUMIF(Table1[SHIFT NOMENCLATURE], $B1170, Table1[FVIC FIRE]))</f>
        <v/>
      </c>
      <c r="M1170" s="1" t="str">
        <f>IF($A1170&gt;--RIGHT($A$2,LEN($A$2)-8),"",SUMIF(Table1[SHIFT NOMENCLATURE], $B1170, Table1[FKIA]))</f>
        <v/>
      </c>
      <c r="N1170" s="1" t="str">
        <f>IF($A1170&gt;--RIGHT($A$2,LEN($A$2)-8),"",SUMIF(Table1[SHIFT NOMENCLATURE], $B1170, Table1[FWIA]))</f>
        <v/>
      </c>
      <c r="O1170" s="1" t="str">
        <f>IF($A1170&gt;--RIGHT($A$2,LEN($A$2)-8),"",SUMIF(Table1[SHIFT NOMENCLATURE], $B1170, Table1[DUSTWUN]))</f>
        <v/>
      </c>
    </row>
    <row r="1171" spans="1:15" x14ac:dyDescent="0.25">
      <c r="A1171" s="1" t="str">
        <f t="shared" si="36"/>
        <v/>
      </c>
      <c r="B1171" t="str">
        <f t="shared" si="37"/>
        <v/>
      </c>
      <c r="C1171" s="1" t="str">
        <f>IF($A1171&gt;--RIGHT($A$2,LEN($A$2)-8),"",COUNTIF(Table1[SHIFT NOMENCLATURE],$B1171))</f>
        <v/>
      </c>
      <c r="D1171" s="1" t="str">
        <f>IF($A1171&gt;--RIGHT($A$2,LEN($A$2)-8),"",SUMIF(Table1[SHIFT NOMENCLATURE], $B1171, Table1[EVIC KILL]))</f>
        <v/>
      </c>
      <c r="E1171" s="1" t="str">
        <f>IF($A1171&gt;--RIGHT($A$2,LEN($A$2)-8),"",SUMIF(Table1[SHIFT NOMENCLATURE], $B1171, Table1[EVIC MOB]))</f>
        <v/>
      </c>
      <c r="F1171" s="1" t="str">
        <f>IF($A1171&gt;--RIGHT($A$2,LEN($A$2)-8),"",SUMIF(Table1[SHIFT NOMENCLATURE], $B1171, Table1[EVIC FIRE]))</f>
        <v/>
      </c>
      <c r="G1171" s="1" t="str">
        <f>IF($A1171&gt;--RIGHT($A$2,LEN($A$2)-8),"",SUMIF(Table1[SHIFT NOMENCLATURE], $B1171, Table1[EKIA]))</f>
        <v/>
      </c>
      <c r="H1171" s="1" t="str">
        <f>IF($A1171&gt;--RIGHT($A$2,LEN($A$2)-8),"",SUMIF(Table1[SHIFT NOMENCLATURE], $B1171, Table1[EWIA]))</f>
        <v/>
      </c>
      <c r="I1171" s="1" t="str">
        <f>IF($A1171&gt;--RIGHT($A$2,LEN($A$2)-8),"",SUMIF(Table1[SHIFT NOMENCLATURE], $B1171, Table1[EPW]))</f>
        <v/>
      </c>
      <c r="J1171" s="1" t="str">
        <f>IF($A1171&gt;--RIGHT($A$2,LEN($A$2)-8),"",SUMIF(Table1[SHIFT NOMENCLATURE], $B1171, Table1[FVIC KILL]))</f>
        <v/>
      </c>
      <c r="K1171" s="1" t="str">
        <f>IF($A1171&gt;--RIGHT($A$2,LEN($A$2)-8),"",SUMIF(Table1[SHIFT NOMENCLATURE], $B1171, Table1[FVIC MOB]))</f>
        <v/>
      </c>
      <c r="L1171" s="1" t="str">
        <f>IF($A1171&gt;--RIGHT($A$2,LEN($A$2)-8),"",SUMIF(Table1[SHIFT NOMENCLATURE], $B1171, Table1[FVIC FIRE]))</f>
        <v/>
      </c>
      <c r="M1171" s="1" t="str">
        <f>IF($A1171&gt;--RIGHT($A$2,LEN($A$2)-8),"",SUMIF(Table1[SHIFT NOMENCLATURE], $B1171, Table1[FKIA]))</f>
        <v/>
      </c>
      <c r="N1171" s="1" t="str">
        <f>IF($A1171&gt;--RIGHT($A$2,LEN($A$2)-8),"",SUMIF(Table1[SHIFT NOMENCLATURE], $B1171, Table1[FWIA]))</f>
        <v/>
      </c>
      <c r="O1171" s="1" t="str">
        <f>IF($A1171&gt;--RIGHT($A$2,LEN($A$2)-8),"",SUMIF(Table1[SHIFT NOMENCLATURE], $B1171, Table1[DUSTWUN]))</f>
        <v/>
      </c>
    </row>
    <row r="1172" spans="1:15" x14ac:dyDescent="0.25">
      <c r="A1172" s="1" t="str">
        <f t="shared" si="36"/>
        <v/>
      </c>
      <c r="B1172" t="str">
        <f t="shared" si="37"/>
        <v/>
      </c>
      <c r="C1172" s="1" t="str">
        <f>IF($A1172&gt;--RIGHT($A$2,LEN($A$2)-8),"",COUNTIF(Table1[SHIFT NOMENCLATURE],$B1172))</f>
        <v/>
      </c>
      <c r="D1172" s="1" t="str">
        <f>IF($A1172&gt;--RIGHT($A$2,LEN($A$2)-8),"",SUMIF(Table1[SHIFT NOMENCLATURE], $B1172, Table1[EVIC KILL]))</f>
        <v/>
      </c>
      <c r="E1172" s="1" t="str">
        <f>IF($A1172&gt;--RIGHT($A$2,LEN($A$2)-8),"",SUMIF(Table1[SHIFT NOMENCLATURE], $B1172, Table1[EVIC MOB]))</f>
        <v/>
      </c>
      <c r="F1172" s="1" t="str">
        <f>IF($A1172&gt;--RIGHT($A$2,LEN($A$2)-8),"",SUMIF(Table1[SHIFT NOMENCLATURE], $B1172, Table1[EVIC FIRE]))</f>
        <v/>
      </c>
      <c r="G1172" s="1" t="str">
        <f>IF($A1172&gt;--RIGHT($A$2,LEN($A$2)-8),"",SUMIF(Table1[SHIFT NOMENCLATURE], $B1172, Table1[EKIA]))</f>
        <v/>
      </c>
      <c r="H1172" s="1" t="str">
        <f>IF($A1172&gt;--RIGHT($A$2,LEN($A$2)-8),"",SUMIF(Table1[SHIFT NOMENCLATURE], $B1172, Table1[EWIA]))</f>
        <v/>
      </c>
      <c r="I1172" s="1" t="str">
        <f>IF($A1172&gt;--RIGHT($A$2,LEN($A$2)-8),"",SUMIF(Table1[SHIFT NOMENCLATURE], $B1172, Table1[EPW]))</f>
        <v/>
      </c>
      <c r="J1172" s="1" t="str">
        <f>IF($A1172&gt;--RIGHT($A$2,LEN($A$2)-8),"",SUMIF(Table1[SHIFT NOMENCLATURE], $B1172, Table1[FVIC KILL]))</f>
        <v/>
      </c>
      <c r="K1172" s="1" t="str">
        <f>IF($A1172&gt;--RIGHT($A$2,LEN($A$2)-8),"",SUMIF(Table1[SHIFT NOMENCLATURE], $B1172, Table1[FVIC MOB]))</f>
        <v/>
      </c>
      <c r="L1172" s="1" t="str">
        <f>IF($A1172&gt;--RIGHT($A$2,LEN($A$2)-8),"",SUMIF(Table1[SHIFT NOMENCLATURE], $B1172, Table1[FVIC FIRE]))</f>
        <v/>
      </c>
      <c r="M1172" s="1" t="str">
        <f>IF($A1172&gt;--RIGHT($A$2,LEN($A$2)-8),"",SUMIF(Table1[SHIFT NOMENCLATURE], $B1172, Table1[FKIA]))</f>
        <v/>
      </c>
      <c r="N1172" s="1" t="str">
        <f>IF($A1172&gt;--RIGHT($A$2,LEN($A$2)-8),"",SUMIF(Table1[SHIFT NOMENCLATURE], $B1172, Table1[FWIA]))</f>
        <v/>
      </c>
      <c r="O1172" s="1" t="str">
        <f>IF($A1172&gt;--RIGHT($A$2,LEN($A$2)-8),"",SUMIF(Table1[SHIFT NOMENCLATURE], $B1172, Table1[DUSTWUN]))</f>
        <v/>
      </c>
    </row>
    <row r="1173" spans="1:15" x14ac:dyDescent="0.25">
      <c r="A1173" s="1" t="str">
        <f t="shared" si="36"/>
        <v/>
      </c>
      <c r="B1173" t="str">
        <f t="shared" si="37"/>
        <v/>
      </c>
      <c r="C1173" s="1" t="str">
        <f>IF($A1173&gt;--RIGHT($A$2,LEN($A$2)-8),"",COUNTIF(Table1[SHIFT NOMENCLATURE],$B1173))</f>
        <v/>
      </c>
      <c r="D1173" s="1" t="str">
        <f>IF($A1173&gt;--RIGHT($A$2,LEN($A$2)-8),"",SUMIF(Table1[SHIFT NOMENCLATURE], $B1173, Table1[EVIC KILL]))</f>
        <v/>
      </c>
      <c r="E1173" s="1" t="str">
        <f>IF($A1173&gt;--RIGHT($A$2,LEN($A$2)-8),"",SUMIF(Table1[SHIFT NOMENCLATURE], $B1173, Table1[EVIC MOB]))</f>
        <v/>
      </c>
      <c r="F1173" s="1" t="str">
        <f>IF($A1173&gt;--RIGHT($A$2,LEN($A$2)-8),"",SUMIF(Table1[SHIFT NOMENCLATURE], $B1173, Table1[EVIC FIRE]))</f>
        <v/>
      </c>
      <c r="G1173" s="1" t="str">
        <f>IF($A1173&gt;--RIGHT($A$2,LEN($A$2)-8),"",SUMIF(Table1[SHIFT NOMENCLATURE], $B1173, Table1[EKIA]))</f>
        <v/>
      </c>
      <c r="H1173" s="1" t="str">
        <f>IF($A1173&gt;--RIGHT($A$2,LEN($A$2)-8),"",SUMIF(Table1[SHIFT NOMENCLATURE], $B1173, Table1[EWIA]))</f>
        <v/>
      </c>
      <c r="I1173" s="1" t="str">
        <f>IF($A1173&gt;--RIGHT($A$2,LEN($A$2)-8),"",SUMIF(Table1[SHIFT NOMENCLATURE], $B1173, Table1[EPW]))</f>
        <v/>
      </c>
      <c r="J1173" s="1" t="str">
        <f>IF($A1173&gt;--RIGHT($A$2,LEN($A$2)-8),"",SUMIF(Table1[SHIFT NOMENCLATURE], $B1173, Table1[FVIC KILL]))</f>
        <v/>
      </c>
      <c r="K1173" s="1" t="str">
        <f>IF($A1173&gt;--RIGHT($A$2,LEN($A$2)-8),"",SUMIF(Table1[SHIFT NOMENCLATURE], $B1173, Table1[FVIC MOB]))</f>
        <v/>
      </c>
      <c r="L1173" s="1" t="str">
        <f>IF($A1173&gt;--RIGHT($A$2,LEN($A$2)-8),"",SUMIF(Table1[SHIFT NOMENCLATURE], $B1173, Table1[FVIC FIRE]))</f>
        <v/>
      </c>
      <c r="M1173" s="1" t="str">
        <f>IF($A1173&gt;--RIGHT($A$2,LEN($A$2)-8),"",SUMIF(Table1[SHIFT NOMENCLATURE], $B1173, Table1[FKIA]))</f>
        <v/>
      </c>
      <c r="N1173" s="1" t="str">
        <f>IF($A1173&gt;--RIGHT($A$2,LEN($A$2)-8),"",SUMIF(Table1[SHIFT NOMENCLATURE], $B1173, Table1[FWIA]))</f>
        <v/>
      </c>
      <c r="O1173" s="1" t="str">
        <f>IF($A1173&gt;--RIGHT($A$2,LEN($A$2)-8),"",SUMIF(Table1[SHIFT NOMENCLATURE], $B1173, Table1[DUSTWUN]))</f>
        <v/>
      </c>
    </row>
    <row r="1174" spans="1:15" x14ac:dyDescent="0.25">
      <c r="A1174" s="1" t="str">
        <f t="shared" si="36"/>
        <v/>
      </c>
      <c r="B1174" t="str">
        <f t="shared" si="37"/>
        <v/>
      </c>
      <c r="C1174" s="1" t="str">
        <f>IF($A1174&gt;--RIGHT($A$2,LEN($A$2)-8),"",COUNTIF(Table1[SHIFT NOMENCLATURE],$B1174))</f>
        <v/>
      </c>
      <c r="D1174" s="1" t="str">
        <f>IF($A1174&gt;--RIGHT($A$2,LEN($A$2)-8),"",SUMIF(Table1[SHIFT NOMENCLATURE], $B1174, Table1[EVIC KILL]))</f>
        <v/>
      </c>
      <c r="E1174" s="1" t="str">
        <f>IF($A1174&gt;--RIGHT($A$2,LEN($A$2)-8),"",SUMIF(Table1[SHIFT NOMENCLATURE], $B1174, Table1[EVIC MOB]))</f>
        <v/>
      </c>
      <c r="F1174" s="1" t="str">
        <f>IF($A1174&gt;--RIGHT($A$2,LEN($A$2)-8),"",SUMIF(Table1[SHIFT NOMENCLATURE], $B1174, Table1[EVIC FIRE]))</f>
        <v/>
      </c>
      <c r="G1174" s="1" t="str">
        <f>IF($A1174&gt;--RIGHT($A$2,LEN($A$2)-8),"",SUMIF(Table1[SHIFT NOMENCLATURE], $B1174, Table1[EKIA]))</f>
        <v/>
      </c>
      <c r="H1174" s="1" t="str">
        <f>IF($A1174&gt;--RIGHT($A$2,LEN($A$2)-8),"",SUMIF(Table1[SHIFT NOMENCLATURE], $B1174, Table1[EWIA]))</f>
        <v/>
      </c>
      <c r="I1174" s="1" t="str">
        <f>IF($A1174&gt;--RIGHT($A$2,LEN($A$2)-8),"",SUMIF(Table1[SHIFT NOMENCLATURE], $B1174, Table1[EPW]))</f>
        <v/>
      </c>
      <c r="J1174" s="1" t="str">
        <f>IF($A1174&gt;--RIGHT($A$2,LEN($A$2)-8),"",SUMIF(Table1[SHIFT NOMENCLATURE], $B1174, Table1[FVIC KILL]))</f>
        <v/>
      </c>
      <c r="K1174" s="1" t="str">
        <f>IF($A1174&gt;--RIGHT($A$2,LEN($A$2)-8),"",SUMIF(Table1[SHIFT NOMENCLATURE], $B1174, Table1[FVIC MOB]))</f>
        <v/>
      </c>
      <c r="L1174" s="1" t="str">
        <f>IF($A1174&gt;--RIGHT($A$2,LEN($A$2)-8),"",SUMIF(Table1[SHIFT NOMENCLATURE], $B1174, Table1[FVIC FIRE]))</f>
        <v/>
      </c>
      <c r="M1174" s="1" t="str">
        <f>IF($A1174&gt;--RIGHT($A$2,LEN($A$2)-8),"",SUMIF(Table1[SHIFT NOMENCLATURE], $B1174, Table1[FKIA]))</f>
        <v/>
      </c>
      <c r="N1174" s="1" t="str">
        <f>IF($A1174&gt;--RIGHT($A$2,LEN($A$2)-8),"",SUMIF(Table1[SHIFT NOMENCLATURE], $B1174, Table1[FWIA]))</f>
        <v/>
      </c>
      <c r="O1174" s="1" t="str">
        <f>IF($A1174&gt;--RIGHT($A$2,LEN($A$2)-8),"",SUMIF(Table1[SHIFT NOMENCLATURE], $B1174, Table1[DUSTWUN]))</f>
        <v/>
      </c>
    </row>
    <row r="1175" spans="1:15" x14ac:dyDescent="0.25">
      <c r="A1175" s="1" t="str">
        <f t="shared" si="36"/>
        <v/>
      </c>
      <c r="B1175" t="str">
        <f t="shared" si="37"/>
        <v/>
      </c>
      <c r="C1175" s="1" t="str">
        <f>IF($A1175&gt;--RIGHT($A$2,LEN($A$2)-8),"",COUNTIF(Table1[SHIFT NOMENCLATURE],$B1175))</f>
        <v/>
      </c>
      <c r="D1175" s="1" t="str">
        <f>IF($A1175&gt;--RIGHT($A$2,LEN($A$2)-8),"",SUMIF(Table1[SHIFT NOMENCLATURE], $B1175, Table1[EVIC KILL]))</f>
        <v/>
      </c>
      <c r="E1175" s="1" t="str">
        <f>IF($A1175&gt;--RIGHT($A$2,LEN($A$2)-8),"",SUMIF(Table1[SHIFT NOMENCLATURE], $B1175, Table1[EVIC MOB]))</f>
        <v/>
      </c>
      <c r="F1175" s="1" t="str">
        <f>IF($A1175&gt;--RIGHT($A$2,LEN($A$2)-8),"",SUMIF(Table1[SHIFT NOMENCLATURE], $B1175, Table1[EVIC FIRE]))</f>
        <v/>
      </c>
      <c r="G1175" s="1" t="str">
        <f>IF($A1175&gt;--RIGHT($A$2,LEN($A$2)-8),"",SUMIF(Table1[SHIFT NOMENCLATURE], $B1175, Table1[EKIA]))</f>
        <v/>
      </c>
      <c r="H1175" s="1" t="str">
        <f>IF($A1175&gt;--RIGHT($A$2,LEN($A$2)-8),"",SUMIF(Table1[SHIFT NOMENCLATURE], $B1175, Table1[EWIA]))</f>
        <v/>
      </c>
      <c r="I1175" s="1" t="str">
        <f>IF($A1175&gt;--RIGHT($A$2,LEN($A$2)-8),"",SUMIF(Table1[SHIFT NOMENCLATURE], $B1175, Table1[EPW]))</f>
        <v/>
      </c>
      <c r="J1175" s="1" t="str">
        <f>IF($A1175&gt;--RIGHT($A$2,LEN($A$2)-8),"",SUMIF(Table1[SHIFT NOMENCLATURE], $B1175, Table1[FVIC KILL]))</f>
        <v/>
      </c>
      <c r="K1175" s="1" t="str">
        <f>IF($A1175&gt;--RIGHT($A$2,LEN($A$2)-8),"",SUMIF(Table1[SHIFT NOMENCLATURE], $B1175, Table1[FVIC MOB]))</f>
        <v/>
      </c>
      <c r="L1175" s="1" t="str">
        <f>IF($A1175&gt;--RIGHT($A$2,LEN($A$2)-8),"",SUMIF(Table1[SHIFT NOMENCLATURE], $B1175, Table1[FVIC FIRE]))</f>
        <v/>
      </c>
      <c r="M1175" s="1" t="str">
        <f>IF($A1175&gt;--RIGHT($A$2,LEN($A$2)-8),"",SUMIF(Table1[SHIFT NOMENCLATURE], $B1175, Table1[FKIA]))</f>
        <v/>
      </c>
      <c r="N1175" s="1" t="str">
        <f>IF($A1175&gt;--RIGHT($A$2,LEN($A$2)-8),"",SUMIF(Table1[SHIFT NOMENCLATURE], $B1175, Table1[FWIA]))</f>
        <v/>
      </c>
      <c r="O1175" s="1" t="str">
        <f>IF($A1175&gt;--RIGHT($A$2,LEN($A$2)-8),"",SUMIF(Table1[SHIFT NOMENCLATURE], $B1175, Table1[DUSTWUN]))</f>
        <v/>
      </c>
    </row>
    <row r="1176" spans="1:15" x14ac:dyDescent="0.25">
      <c r="A1176" s="1" t="str">
        <f t="shared" si="36"/>
        <v/>
      </c>
      <c r="B1176" t="str">
        <f t="shared" si="37"/>
        <v/>
      </c>
      <c r="C1176" s="1" t="str">
        <f>IF($A1176&gt;--RIGHT($A$2,LEN($A$2)-8),"",COUNTIF(Table1[SHIFT NOMENCLATURE],$B1176))</f>
        <v/>
      </c>
      <c r="D1176" s="1" t="str">
        <f>IF($A1176&gt;--RIGHT($A$2,LEN($A$2)-8),"",SUMIF(Table1[SHIFT NOMENCLATURE], $B1176, Table1[EVIC KILL]))</f>
        <v/>
      </c>
      <c r="E1176" s="1" t="str">
        <f>IF($A1176&gt;--RIGHT($A$2,LEN($A$2)-8),"",SUMIF(Table1[SHIFT NOMENCLATURE], $B1176, Table1[EVIC MOB]))</f>
        <v/>
      </c>
      <c r="F1176" s="1" t="str">
        <f>IF($A1176&gt;--RIGHT($A$2,LEN($A$2)-8),"",SUMIF(Table1[SHIFT NOMENCLATURE], $B1176, Table1[EVIC FIRE]))</f>
        <v/>
      </c>
      <c r="G1176" s="1" t="str">
        <f>IF($A1176&gt;--RIGHT($A$2,LEN($A$2)-8),"",SUMIF(Table1[SHIFT NOMENCLATURE], $B1176, Table1[EKIA]))</f>
        <v/>
      </c>
      <c r="H1176" s="1" t="str">
        <f>IF($A1176&gt;--RIGHT($A$2,LEN($A$2)-8),"",SUMIF(Table1[SHIFT NOMENCLATURE], $B1176, Table1[EWIA]))</f>
        <v/>
      </c>
      <c r="I1176" s="1" t="str">
        <f>IF($A1176&gt;--RIGHT($A$2,LEN($A$2)-8),"",SUMIF(Table1[SHIFT NOMENCLATURE], $B1176, Table1[EPW]))</f>
        <v/>
      </c>
      <c r="J1176" s="1" t="str">
        <f>IF($A1176&gt;--RIGHT($A$2,LEN($A$2)-8),"",SUMIF(Table1[SHIFT NOMENCLATURE], $B1176, Table1[FVIC KILL]))</f>
        <v/>
      </c>
      <c r="K1176" s="1" t="str">
        <f>IF($A1176&gt;--RIGHT($A$2,LEN($A$2)-8),"",SUMIF(Table1[SHIFT NOMENCLATURE], $B1176, Table1[FVIC MOB]))</f>
        <v/>
      </c>
      <c r="L1176" s="1" t="str">
        <f>IF($A1176&gt;--RIGHT($A$2,LEN($A$2)-8),"",SUMIF(Table1[SHIFT NOMENCLATURE], $B1176, Table1[FVIC FIRE]))</f>
        <v/>
      </c>
      <c r="M1176" s="1" t="str">
        <f>IF($A1176&gt;--RIGHT($A$2,LEN($A$2)-8),"",SUMIF(Table1[SHIFT NOMENCLATURE], $B1176, Table1[FKIA]))</f>
        <v/>
      </c>
      <c r="N1176" s="1" t="str">
        <f>IF($A1176&gt;--RIGHT($A$2,LEN($A$2)-8),"",SUMIF(Table1[SHIFT NOMENCLATURE], $B1176, Table1[FWIA]))</f>
        <v/>
      </c>
      <c r="O1176" s="1" t="str">
        <f>IF($A1176&gt;--RIGHT($A$2,LEN($A$2)-8),"",SUMIF(Table1[SHIFT NOMENCLATURE], $B1176, Table1[DUSTWUN]))</f>
        <v/>
      </c>
    </row>
    <row r="1177" spans="1:15" x14ac:dyDescent="0.25">
      <c r="A1177" s="1" t="str">
        <f t="shared" si="36"/>
        <v/>
      </c>
      <c r="B1177" t="str">
        <f t="shared" si="37"/>
        <v/>
      </c>
      <c r="C1177" s="1" t="str">
        <f>IF($A1177&gt;--RIGHT($A$2,LEN($A$2)-8),"",COUNTIF(Table1[SHIFT NOMENCLATURE],$B1177))</f>
        <v/>
      </c>
      <c r="D1177" s="1" t="str">
        <f>IF($A1177&gt;--RIGHT($A$2,LEN($A$2)-8),"",SUMIF(Table1[SHIFT NOMENCLATURE], $B1177, Table1[EVIC KILL]))</f>
        <v/>
      </c>
      <c r="E1177" s="1" t="str">
        <f>IF($A1177&gt;--RIGHT($A$2,LEN($A$2)-8),"",SUMIF(Table1[SHIFT NOMENCLATURE], $B1177, Table1[EVIC MOB]))</f>
        <v/>
      </c>
      <c r="F1177" s="1" t="str">
        <f>IF($A1177&gt;--RIGHT($A$2,LEN($A$2)-8),"",SUMIF(Table1[SHIFT NOMENCLATURE], $B1177, Table1[EVIC FIRE]))</f>
        <v/>
      </c>
      <c r="G1177" s="1" t="str">
        <f>IF($A1177&gt;--RIGHT($A$2,LEN($A$2)-8),"",SUMIF(Table1[SHIFT NOMENCLATURE], $B1177, Table1[EKIA]))</f>
        <v/>
      </c>
      <c r="H1177" s="1" t="str">
        <f>IF($A1177&gt;--RIGHT($A$2,LEN($A$2)-8),"",SUMIF(Table1[SHIFT NOMENCLATURE], $B1177, Table1[EWIA]))</f>
        <v/>
      </c>
      <c r="I1177" s="1" t="str">
        <f>IF($A1177&gt;--RIGHT($A$2,LEN($A$2)-8),"",SUMIF(Table1[SHIFT NOMENCLATURE], $B1177, Table1[EPW]))</f>
        <v/>
      </c>
      <c r="J1177" s="1" t="str">
        <f>IF($A1177&gt;--RIGHT($A$2,LEN($A$2)-8),"",SUMIF(Table1[SHIFT NOMENCLATURE], $B1177, Table1[FVIC KILL]))</f>
        <v/>
      </c>
      <c r="K1177" s="1" t="str">
        <f>IF($A1177&gt;--RIGHT($A$2,LEN($A$2)-8),"",SUMIF(Table1[SHIFT NOMENCLATURE], $B1177, Table1[FVIC MOB]))</f>
        <v/>
      </c>
      <c r="L1177" s="1" t="str">
        <f>IF($A1177&gt;--RIGHT($A$2,LEN($A$2)-8),"",SUMIF(Table1[SHIFT NOMENCLATURE], $B1177, Table1[FVIC FIRE]))</f>
        <v/>
      </c>
      <c r="M1177" s="1" t="str">
        <f>IF($A1177&gt;--RIGHT($A$2,LEN($A$2)-8),"",SUMIF(Table1[SHIFT NOMENCLATURE], $B1177, Table1[FKIA]))</f>
        <v/>
      </c>
      <c r="N1177" s="1" t="str">
        <f>IF($A1177&gt;--RIGHT($A$2,LEN($A$2)-8),"",SUMIF(Table1[SHIFT NOMENCLATURE], $B1177, Table1[FWIA]))</f>
        <v/>
      </c>
      <c r="O1177" s="1" t="str">
        <f>IF($A1177&gt;--RIGHT($A$2,LEN($A$2)-8),"",SUMIF(Table1[SHIFT NOMENCLATURE], $B1177, Table1[DUSTWUN]))</f>
        <v/>
      </c>
    </row>
    <row r="1178" spans="1:15" x14ac:dyDescent="0.25">
      <c r="A1178" s="1" t="str">
        <f t="shared" si="36"/>
        <v/>
      </c>
      <c r="B1178" t="str">
        <f t="shared" si="37"/>
        <v/>
      </c>
      <c r="C1178" s="1" t="str">
        <f>IF($A1178&gt;--RIGHT($A$2,LEN($A$2)-8),"",COUNTIF(Table1[SHIFT NOMENCLATURE],$B1178))</f>
        <v/>
      </c>
      <c r="D1178" s="1" t="str">
        <f>IF($A1178&gt;--RIGHT($A$2,LEN($A$2)-8),"",SUMIF(Table1[SHIFT NOMENCLATURE], $B1178, Table1[EVIC KILL]))</f>
        <v/>
      </c>
      <c r="E1178" s="1" t="str">
        <f>IF($A1178&gt;--RIGHT($A$2,LEN($A$2)-8),"",SUMIF(Table1[SHIFT NOMENCLATURE], $B1178, Table1[EVIC MOB]))</f>
        <v/>
      </c>
      <c r="F1178" s="1" t="str">
        <f>IF($A1178&gt;--RIGHT($A$2,LEN($A$2)-8),"",SUMIF(Table1[SHIFT NOMENCLATURE], $B1178, Table1[EVIC FIRE]))</f>
        <v/>
      </c>
      <c r="G1178" s="1" t="str">
        <f>IF($A1178&gt;--RIGHT($A$2,LEN($A$2)-8),"",SUMIF(Table1[SHIFT NOMENCLATURE], $B1178, Table1[EKIA]))</f>
        <v/>
      </c>
      <c r="H1178" s="1" t="str">
        <f>IF($A1178&gt;--RIGHT($A$2,LEN($A$2)-8),"",SUMIF(Table1[SHIFT NOMENCLATURE], $B1178, Table1[EWIA]))</f>
        <v/>
      </c>
      <c r="I1178" s="1" t="str">
        <f>IF($A1178&gt;--RIGHT($A$2,LEN($A$2)-8),"",SUMIF(Table1[SHIFT NOMENCLATURE], $B1178, Table1[EPW]))</f>
        <v/>
      </c>
      <c r="J1178" s="1" t="str">
        <f>IF($A1178&gt;--RIGHT($A$2,LEN($A$2)-8),"",SUMIF(Table1[SHIFT NOMENCLATURE], $B1178, Table1[FVIC KILL]))</f>
        <v/>
      </c>
      <c r="K1178" s="1" t="str">
        <f>IF($A1178&gt;--RIGHT($A$2,LEN($A$2)-8),"",SUMIF(Table1[SHIFT NOMENCLATURE], $B1178, Table1[FVIC MOB]))</f>
        <v/>
      </c>
      <c r="L1178" s="1" t="str">
        <f>IF($A1178&gt;--RIGHT($A$2,LEN($A$2)-8),"",SUMIF(Table1[SHIFT NOMENCLATURE], $B1178, Table1[FVIC FIRE]))</f>
        <v/>
      </c>
      <c r="M1178" s="1" t="str">
        <f>IF($A1178&gt;--RIGHT($A$2,LEN($A$2)-8),"",SUMIF(Table1[SHIFT NOMENCLATURE], $B1178, Table1[FKIA]))</f>
        <v/>
      </c>
      <c r="N1178" s="1" t="str">
        <f>IF($A1178&gt;--RIGHT($A$2,LEN($A$2)-8),"",SUMIF(Table1[SHIFT NOMENCLATURE], $B1178, Table1[FWIA]))</f>
        <v/>
      </c>
      <c r="O1178" s="1" t="str">
        <f>IF($A1178&gt;--RIGHT($A$2,LEN($A$2)-8),"",SUMIF(Table1[SHIFT NOMENCLATURE], $B1178, Table1[DUSTWUN]))</f>
        <v/>
      </c>
    </row>
    <row r="1179" spans="1:15" x14ac:dyDescent="0.25">
      <c r="A1179" s="1" t="str">
        <f t="shared" si="36"/>
        <v/>
      </c>
      <c r="B1179" t="str">
        <f t="shared" si="37"/>
        <v/>
      </c>
      <c r="C1179" s="1" t="str">
        <f>IF($A1179&gt;--RIGHT($A$2,LEN($A$2)-8),"",COUNTIF(Table1[SHIFT NOMENCLATURE],$B1179))</f>
        <v/>
      </c>
      <c r="D1179" s="1" t="str">
        <f>IF($A1179&gt;--RIGHT($A$2,LEN($A$2)-8),"",SUMIF(Table1[SHIFT NOMENCLATURE], $B1179, Table1[EVIC KILL]))</f>
        <v/>
      </c>
      <c r="E1179" s="1" t="str">
        <f>IF($A1179&gt;--RIGHT($A$2,LEN($A$2)-8),"",SUMIF(Table1[SHIFT NOMENCLATURE], $B1179, Table1[EVIC MOB]))</f>
        <v/>
      </c>
      <c r="F1179" s="1" t="str">
        <f>IF($A1179&gt;--RIGHT($A$2,LEN($A$2)-8),"",SUMIF(Table1[SHIFT NOMENCLATURE], $B1179, Table1[EVIC FIRE]))</f>
        <v/>
      </c>
      <c r="G1179" s="1" t="str">
        <f>IF($A1179&gt;--RIGHT($A$2,LEN($A$2)-8),"",SUMIF(Table1[SHIFT NOMENCLATURE], $B1179, Table1[EKIA]))</f>
        <v/>
      </c>
      <c r="H1179" s="1" t="str">
        <f>IF($A1179&gt;--RIGHT($A$2,LEN($A$2)-8),"",SUMIF(Table1[SHIFT NOMENCLATURE], $B1179, Table1[EWIA]))</f>
        <v/>
      </c>
      <c r="I1179" s="1" t="str">
        <f>IF($A1179&gt;--RIGHT($A$2,LEN($A$2)-8),"",SUMIF(Table1[SHIFT NOMENCLATURE], $B1179, Table1[EPW]))</f>
        <v/>
      </c>
      <c r="J1179" s="1" t="str">
        <f>IF($A1179&gt;--RIGHT($A$2,LEN($A$2)-8),"",SUMIF(Table1[SHIFT NOMENCLATURE], $B1179, Table1[FVIC KILL]))</f>
        <v/>
      </c>
      <c r="K1179" s="1" t="str">
        <f>IF($A1179&gt;--RIGHT($A$2,LEN($A$2)-8),"",SUMIF(Table1[SHIFT NOMENCLATURE], $B1179, Table1[FVIC MOB]))</f>
        <v/>
      </c>
      <c r="L1179" s="1" t="str">
        <f>IF($A1179&gt;--RIGHT($A$2,LEN($A$2)-8),"",SUMIF(Table1[SHIFT NOMENCLATURE], $B1179, Table1[FVIC FIRE]))</f>
        <v/>
      </c>
      <c r="M1179" s="1" t="str">
        <f>IF($A1179&gt;--RIGHT($A$2,LEN($A$2)-8),"",SUMIF(Table1[SHIFT NOMENCLATURE], $B1179, Table1[FKIA]))</f>
        <v/>
      </c>
      <c r="N1179" s="1" t="str">
        <f>IF($A1179&gt;--RIGHT($A$2,LEN($A$2)-8),"",SUMIF(Table1[SHIFT NOMENCLATURE], $B1179, Table1[FWIA]))</f>
        <v/>
      </c>
      <c r="O1179" s="1" t="str">
        <f>IF($A1179&gt;--RIGHT($A$2,LEN($A$2)-8),"",SUMIF(Table1[SHIFT NOMENCLATURE], $B1179, Table1[DUSTWUN]))</f>
        <v/>
      </c>
    </row>
    <row r="1180" spans="1:15" x14ac:dyDescent="0.25">
      <c r="A1180" s="1" t="str">
        <f t="shared" si="36"/>
        <v/>
      </c>
      <c r="B1180" t="str">
        <f t="shared" si="37"/>
        <v/>
      </c>
      <c r="C1180" s="1" t="str">
        <f>IF($A1180&gt;--RIGHT($A$2,LEN($A$2)-8),"",COUNTIF(Table1[SHIFT NOMENCLATURE],$B1180))</f>
        <v/>
      </c>
      <c r="D1180" s="1" t="str">
        <f>IF($A1180&gt;--RIGHT($A$2,LEN($A$2)-8),"",SUMIF(Table1[SHIFT NOMENCLATURE], $B1180, Table1[EVIC KILL]))</f>
        <v/>
      </c>
      <c r="E1180" s="1" t="str">
        <f>IF($A1180&gt;--RIGHT($A$2,LEN($A$2)-8),"",SUMIF(Table1[SHIFT NOMENCLATURE], $B1180, Table1[EVIC MOB]))</f>
        <v/>
      </c>
      <c r="F1180" s="1" t="str">
        <f>IF($A1180&gt;--RIGHT($A$2,LEN($A$2)-8),"",SUMIF(Table1[SHIFT NOMENCLATURE], $B1180, Table1[EVIC FIRE]))</f>
        <v/>
      </c>
      <c r="G1180" s="1" t="str">
        <f>IF($A1180&gt;--RIGHT($A$2,LEN($A$2)-8),"",SUMIF(Table1[SHIFT NOMENCLATURE], $B1180, Table1[EKIA]))</f>
        <v/>
      </c>
      <c r="H1180" s="1" t="str">
        <f>IF($A1180&gt;--RIGHT($A$2,LEN($A$2)-8),"",SUMIF(Table1[SHIFT NOMENCLATURE], $B1180, Table1[EWIA]))</f>
        <v/>
      </c>
      <c r="I1180" s="1" t="str">
        <f>IF($A1180&gt;--RIGHT($A$2,LEN($A$2)-8),"",SUMIF(Table1[SHIFT NOMENCLATURE], $B1180, Table1[EPW]))</f>
        <v/>
      </c>
      <c r="J1180" s="1" t="str">
        <f>IF($A1180&gt;--RIGHT($A$2,LEN($A$2)-8),"",SUMIF(Table1[SHIFT NOMENCLATURE], $B1180, Table1[FVIC KILL]))</f>
        <v/>
      </c>
      <c r="K1180" s="1" t="str">
        <f>IF($A1180&gt;--RIGHT($A$2,LEN($A$2)-8),"",SUMIF(Table1[SHIFT NOMENCLATURE], $B1180, Table1[FVIC MOB]))</f>
        <v/>
      </c>
      <c r="L1180" s="1" t="str">
        <f>IF($A1180&gt;--RIGHT($A$2,LEN($A$2)-8),"",SUMIF(Table1[SHIFT NOMENCLATURE], $B1180, Table1[FVIC FIRE]))</f>
        <v/>
      </c>
      <c r="M1180" s="1" t="str">
        <f>IF($A1180&gt;--RIGHT($A$2,LEN($A$2)-8),"",SUMIF(Table1[SHIFT NOMENCLATURE], $B1180, Table1[FKIA]))</f>
        <v/>
      </c>
      <c r="N1180" s="1" t="str">
        <f>IF($A1180&gt;--RIGHT($A$2,LEN($A$2)-8),"",SUMIF(Table1[SHIFT NOMENCLATURE], $B1180, Table1[FWIA]))</f>
        <v/>
      </c>
      <c r="O1180" s="1" t="str">
        <f>IF($A1180&gt;--RIGHT($A$2,LEN($A$2)-8),"",SUMIF(Table1[SHIFT NOMENCLATURE], $B1180, Table1[DUSTWUN]))</f>
        <v/>
      </c>
    </row>
    <row r="1181" spans="1:15" x14ac:dyDescent="0.25">
      <c r="A1181" s="1" t="str">
        <f t="shared" si="36"/>
        <v/>
      </c>
      <c r="B1181" t="str">
        <f t="shared" si="37"/>
        <v/>
      </c>
      <c r="C1181" s="1" t="str">
        <f>IF($A1181&gt;--RIGHT($A$2,LEN($A$2)-8),"",COUNTIF(Table1[SHIFT NOMENCLATURE],$B1181))</f>
        <v/>
      </c>
      <c r="D1181" s="1" t="str">
        <f>IF($A1181&gt;--RIGHT($A$2,LEN($A$2)-8),"",SUMIF(Table1[SHIFT NOMENCLATURE], $B1181, Table1[EVIC KILL]))</f>
        <v/>
      </c>
      <c r="E1181" s="1" t="str">
        <f>IF($A1181&gt;--RIGHT($A$2,LEN($A$2)-8),"",SUMIF(Table1[SHIFT NOMENCLATURE], $B1181, Table1[EVIC MOB]))</f>
        <v/>
      </c>
      <c r="F1181" s="1" t="str">
        <f>IF($A1181&gt;--RIGHT($A$2,LEN($A$2)-8),"",SUMIF(Table1[SHIFT NOMENCLATURE], $B1181, Table1[EVIC FIRE]))</f>
        <v/>
      </c>
      <c r="G1181" s="1" t="str">
        <f>IF($A1181&gt;--RIGHT($A$2,LEN($A$2)-8),"",SUMIF(Table1[SHIFT NOMENCLATURE], $B1181, Table1[EKIA]))</f>
        <v/>
      </c>
      <c r="H1181" s="1" t="str">
        <f>IF($A1181&gt;--RIGHT($A$2,LEN($A$2)-8),"",SUMIF(Table1[SHIFT NOMENCLATURE], $B1181, Table1[EWIA]))</f>
        <v/>
      </c>
      <c r="I1181" s="1" t="str">
        <f>IF($A1181&gt;--RIGHT($A$2,LEN($A$2)-8),"",SUMIF(Table1[SHIFT NOMENCLATURE], $B1181, Table1[EPW]))</f>
        <v/>
      </c>
      <c r="J1181" s="1" t="str">
        <f>IF($A1181&gt;--RIGHT($A$2,LEN($A$2)-8),"",SUMIF(Table1[SHIFT NOMENCLATURE], $B1181, Table1[FVIC KILL]))</f>
        <v/>
      </c>
      <c r="K1181" s="1" t="str">
        <f>IF($A1181&gt;--RIGHT($A$2,LEN($A$2)-8),"",SUMIF(Table1[SHIFT NOMENCLATURE], $B1181, Table1[FVIC MOB]))</f>
        <v/>
      </c>
      <c r="L1181" s="1" t="str">
        <f>IF($A1181&gt;--RIGHT($A$2,LEN($A$2)-8),"",SUMIF(Table1[SHIFT NOMENCLATURE], $B1181, Table1[FVIC FIRE]))</f>
        <v/>
      </c>
      <c r="M1181" s="1" t="str">
        <f>IF($A1181&gt;--RIGHT($A$2,LEN($A$2)-8),"",SUMIF(Table1[SHIFT NOMENCLATURE], $B1181, Table1[FKIA]))</f>
        <v/>
      </c>
      <c r="N1181" s="1" t="str">
        <f>IF($A1181&gt;--RIGHT($A$2,LEN($A$2)-8),"",SUMIF(Table1[SHIFT NOMENCLATURE], $B1181, Table1[FWIA]))</f>
        <v/>
      </c>
      <c r="O1181" s="1" t="str">
        <f>IF($A1181&gt;--RIGHT($A$2,LEN($A$2)-8),"",SUMIF(Table1[SHIFT NOMENCLATURE], $B1181, Table1[DUSTWUN]))</f>
        <v/>
      </c>
    </row>
    <row r="1182" spans="1:15" x14ac:dyDescent="0.25">
      <c r="A1182" s="1" t="str">
        <f t="shared" si="36"/>
        <v/>
      </c>
      <c r="B1182" t="str">
        <f t="shared" si="37"/>
        <v/>
      </c>
      <c r="C1182" s="1" t="str">
        <f>IF($A1182&gt;--RIGHT($A$2,LEN($A$2)-8),"",COUNTIF(Table1[SHIFT NOMENCLATURE],$B1182))</f>
        <v/>
      </c>
      <c r="D1182" s="1" t="str">
        <f>IF($A1182&gt;--RIGHT($A$2,LEN($A$2)-8),"",SUMIF(Table1[SHIFT NOMENCLATURE], $B1182, Table1[EVIC KILL]))</f>
        <v/>
      </c>
      <c r="E1182" s="1" t="str">
        <f>IF($A1182&gt;--RIGHT($A$2,LEN($A$2)-8),"",SUMIF(Table1[SHIFT NOMENCLATURE], $B1182, Table1[EVIC MOB]))</f>
        <v/>
      </c>
      <c r="F1182" s="1" t="str">
        <f>IF($A1182&gt;--RIGHT($A$2,LEN($A$2)-8),"",SUMIF(Table1[SHIFT NOMENCLATURE], $B1182, Table1[EVIC FIRE]))</f>
        <v/>
      </c>
      <c r="G1182" s="1" t="str">
        <f>IF($A1182&gt;--RIGHT($A$2,LEN($A$2)-8),"",SUMIF(Table1[SHIFT NOMENCLATURE], $B1182, Table1[EKIA]))</f>
        <v/>
      </c>
      <c r="H1182" s="1" t="str">
        <f>IF($A1182&gt;--RIGHT($A$2,LEN($A$2)-8),"",SUMIF(Table1[SHIFT NOMENCLATURE], $B1182, Table1[EWIA]))</f>
        <v/>
      </c>
      <c r="I1182" s="1" t="str">
        <f>IF($A1182&gt;--RIGHT($A$2,LEN($A$2)-8),"",SUMIF(Table1[SHIFT NOMENCLATURE], $B1182, Table1[EPW]))</f>
        <v/>
      </c>
      <c r="J1182" s="1" t="str">
        <f>IF($A1182&gt;--RIGHT($A$2,LEN($A$2)-8),"",SUMIF(Table1[SHIFT NOMENCLATURE], $B1182, Table1[FVIC KILL]))</f>
        <v/>
      </c>
      <c r="K1182" s="1" t="str">
        <f>IF($A1182&gt;--RIGHT($A$2,LEN($A$2)-8),"",SUMIF(Table1[SHIFT NOMENCLATURE], $B1182, Table1[FVIC MOB]))</f>
        <v/>
      </c>
      <c r="L1182" s="1" t="str">
        <f>IF($A1182&gt;--RIGHT($A$2,LEN($A$2)-8),"",SUMIF(Table1[SHIFT NOMENCLATURE], $B1182, Table1[FVIC FIRE]))</f>
        <v/>
      </c>
      <c r="M1182" s="1" t="str">
        <f>IF($A1182&gt;--RIGHT($A$2,LEN($A$2)-8),"",SUMIF(Table1[SHIFT NOMENCLATURE], $B1182, Table1[FKIA]))</f>
        <v/>
      </c>
      <c r="N1182" s="1" t="str">
        <f>IF($A1182&gt;--RIGHT($A$2,LEN($A$2)-8),"",SUMIF(Table1[SHIFT NOMENCLATURE], $B1182, Table1[FWIA]))</f>
        <v/>
      </c>
      <c r="O1182" s="1" t="str">
        <f>IF($A1182&gt;--RIGHT($A$2,LEN($A$2)-8),"",SUMIF(Table1[SHIFT NOMENCLATURE], $B1182, Table1[DUSTWUN]))</f>
        <v/>
      </c>
    </row>
    <row r="1183" spans="1:15" x14ac:dyDescent="0.25">
      <c r="A1183" s="1" t="str">
        <f t="shared" si="36"/>
        <v/>
      </c>
      <c r="B1183" t="str">
        <f t="shared" si="37"/>
        <v/>
      </c>
      <c r="C1183" s="1" t="str">
        <f>IF($A1183&gt;--RIGHT($A$2,LEN($A$2)-8),"",COUNTIF(Table1[SHIFT NOMENCLATURE],$B1183))</f>
        <v/>
      </c>
      <c r="D1183" s="1" t="str">
        <f>IF($A1183&gt;--RIGHT($A$2,LEN($A$2)-8),"",SUMIF(Table1[SHIFT NOMENCLATURE], $B1183, Table1[EVIC KILL]))</f>
        <v/>
      </c>
      <c r="E1183" s="1" t="str">
        <f>IF($A1183&gt;--RIGHT($A$2,LEN($A$2)-8),"",SUMIF(Table1[SHIFT NOMENCLATURE], $B1183, Table1[EVIC MOB]))</f>
        <v/>
      </c>
      <c r="F1183" s="1" t="str">
        <f>IF($A1183&gt;--RIGHT($A$2,LEN($A$2)-8),"",SUMIF(Table1[SHIFT NOMENCLATURE], $B1183, Table1[EVIC FIRE]))</f>
        <v/>
      </c>
      <c r="G1183" s="1" t="str">
        <f>IF($A1183&gt;--RIGHT($A$2,LEN($A$2)-8),"",SUMIF(Table1[SHIFT NOMENCLATURE], $B1183, Table1[EKIA]))</f>
        <v/>
      </c>
      <c r="H1183" s="1" t="str">
        <f>IF($A1183&gt;--RIGHT($A$2,LEN($A$2)-8),"",SUMIF(Table1[SHIFT NOMENCLATURE], $B1183, Table1[EWIA]))</f>
        <v/>
      </c>
      <c r="I1183" s="1" t="str">
        <f>IF($A1183&gt;--RIGHT($A$2,LEN($A$2)-8),"",SUMIF(Table1[SHIFT NOMENCLATURE], $B1183, Table1[EPW]))</f>
        <v/>
      </c>
      <c r="J1183" s="1" t="str">
        <f>IF($A1183&gt;--RIGHT($A$2,LEN($A$2)-8),"",SUMIF(Table1[SHIFT NOMENCLATURE], $B1183, Table1[FVIC KILL]))</f>
        <v/>
      </c>
      <c r="K1183" s="1" t="str">
        <f>IF($A1183&gt;--RIGHT($A$2,LEN($A$2)-8),"",SUMIF(Table1[SHIFT NOMENCLATURE], $B1183, Table1[FVIC MOB]))</f>
        <v/>
      </c>
      <c r="L1183" s="1" t="str">
        <f>IF($A1183&gt;--RIGHT($A$2,LEN($A$2)-8),"",SUMIF(Table1[SHIFT NOMENCLATURE], $B1183, Table1[FVIC FIRE]))</f>
        <v/>
      </c>
      <c r="M1183" s="1" t="str">
        <f>IF($A1183&gt;--RIGHT($A$2,LEN($A$2)-8),"",SUMIF(Table1[SHIFT NOMENCLATURE], $B1183, Table1[FKIA]))</f>
        <v/>
      </c>
      <c r="N1183" s="1" t="str">
        <f>IF($A1183&gt;--RIGHT($A$2,LEN($A$2)-8),"",SUMIF(Table1[SHIFT NOMENCLATURE], $B1183, Table1[FWIA]))</f>
        <v/>
      </c>
      <c r="O1183" s="1" t="str">
        <f>IF($A1183&gt;--RIGHT($A$2,LEN($A$2)-8),"",SUMIF(Table1[SHIFT NOMENCLATURE], $B1183, Table1[DUSTWUN]))</f>
        <v/>
      </c>
    </row>
    <row r="1184" spans="1:15" x14ac:dyDescent="0.25">
      <c r="A1184" s="1" t="str">
        <f t="shared" si="36"/>
        <v/>
      </c>
      <c r="B1184" t="str">
        <f t="shared" si="37"/>
        <v/>
      </c>
      <c r="C1184" s="1" t="str">
        <f>IF($A1184&gt;--RIGHT($A$2,LEN($A$2)-8),"",COUNTIF(Table1[SHIFT NOMENCLATURE],$B1184))</f>
        <v/>
      </c>
      <c r="D1184" s="1" t="str">
        <f>IF($A1184&gt;--RIGHT($A$2,LEN($A$2)-8),"",SUMIF(Table1[SHIFT NOMENCLATURE], $B1184, Table1[EVIC KILL]))</f>
        <v/>
      </c>
      <c r="E1184" s="1" t="str">
        <f>IF($A1184&gt;--RIGHT($A$2,LEN($A$2)-8),"",SUMIF(Table1[SHIFT NOMENCLATURE], $B1184, Table1[EVIC MOB]))</f>
        <v/>
      </c>
      <c r="F1184" s="1" t="str">
        <f>IF($A1184&gt;--RIGHT($A$2,LEN($A$2)-8),"",SUMIF(Table1[SHIFT NOMENCLATURE], $B1184, Table1[EVIC FIRE]))</f>
        <v/>
      </c>
      <c r="G1184" s="1" t="str">
        <f>IF($A1184&gt;--RIGHT($A$2,LEN($A$2)-8),"",SUMIF(Table1[SHIFT NOMENCLATURE], $B1184, Table1[EKIA]))</f>
        <v/>
      </c>
      <c r="H1184" s="1" t="str">
        <f>IF($A1184&gt;--RIGHT($A$2,LEN($A$2)-8),"",SUMIF(Table1[SHIFT NOMENCLATURE], $B1184, Table1[EWIA]))</f>
        <v/>
      </c>
      <c r="I1184" s="1" t="str">
        <f>IF($A1184&gt;--RIGHT($A$2,LEN($A$2)-8),"",SUMIF(Table1[SHIFT NOMENCLATURE], $B1184, Table1[EPW]))</f>
        <v/>
      </c>
      <c r="J1184" s="1" t="str">
        <f>IF($A1184&gt;--RIGHT($A$2,LEN($A$2)-8),"",SUMIF(Table1[SHIFT NOMENCLATURE], $B1184, Table1[FVIC KILL]))</f>
        <v/>
      </c>
      <c r="K1184" s="1" t="str">
        <f>IF($A1184&gt;--RIGHT($A$2,LEN($A$2)-8),"",SUMIF(Table1[SHIFT NOMENCLATURE], $B1184, Table1[FVIC MOB]))</f>
        <v/>
      </c>
      <c r="L1184" s="1" t="str">
        <f>IF($A1184&gt;--RIGHT($A$2,LEN($A$2)-8),"",SUMIF(Table1[SHIFT NOMENCLATURE], $B1184, Table1[FVIC FIRE]))</f>
        <v/>
      </c>
      <c r="M1184" s="1" t="str">
        <f>IF($A1184&gt;--RIGHT($A$2,LEN($A$2)-8),"",SUMIF(Table1[SHIFT NOMENCLATURE], $B1184, Table1[FKIA]))</f>
        <v/>
      </c>
      <c r="N1184" s="1" t="str">
        <f>IF($A1184&gt;--RIGHT($A$2,LEN($A$2)-8),"",SUMIF(Table1[SHIFT NOMENCLATURE], $B1184, Table1[FWIA]))</f>
        <v/>
      </c>
      <c r="O1184" s="1" t="str">
        <f>IF($A1184&gt;--RIGHT($A$2,LEN($A$2)-8),"",SUMIF(Table1[SHIFT NOMENCLATURE], $B1184, Table1[DUSTWUN]))</f>
        <v/>
      </c>
    </row>
    <row r="1185" spans="1:15" x14ac:dyDescent="0.25">
      <c r="A1185" s="1" t="str">
        <f t="shared" si="36"/>
        <v/>
      </c>
      <c r="B1185" t="str">
        <f t="shared" si="37"/>
        <v/>
      </c>
      <c r="C1185" s="1" t="str">
        <f>IF($A1185&gt;--RIGHT($A$2,LEN($A$2)-8),"",COUNTIF(Table1[SHIFT NOMENCLATURE],$B1185))</f>
        <v/>
      </c>
      <c r="D1185" s="1" t="str">
        <f>IF($A1185&gt;--RIGHT($A$2,LEN($A$2)-8),"",SUMIF(Table1[SHIFT NOMENCLATURE], $B1185, Table1[EVIC KILL]))</f>
        <v/>
      </c>
      <c r="E1185" s="1" t="str">
        <f>IF($A1185&gt;--RIGHT($A$2,LEN($A$2)-8),"",SUMIF(Table1[SHIFT NOMENCLATURE], $B1185, Table1[EVIC MOB]))</f>
        <v/>
      </c>
      <c r="F1185" s="1" t="str">
        <f>IF($A1185&gt;--RIGHT($A$2,LEN($A$2)-8),"",SUMIF(Table1[SHIFT NOMENCLATURE], $B1185, Table1[EVIC FIRE]))</f>
        <v/>
      </c>
      <c r="G1185" s="1" t="str">
        <f>IF($A1185&gt;--RIGHT($A$2,LEN($A$2)-8),"",SUMIF(Table1[SHIFT NOMENCLATURE], $B1185, Table1[EKIA]))</f>
        <v/>
      </c>
      <c r="H1185" s="1" t="str">
        <f>IF($A1185&gt;--RIGHT($A$2,LEN($A$2)-8),"",SUMIF(Table1[SHIFT NOMENCLATURE], $B1185, Table1[EWIA]))</f>
        <v/>
      </c>
      <c r="I1185" s="1" t="str">
        <f>IF($A1185&gt;--RIGHT($A$2,LEN($A$2)-8),"",SUMIF(Table1[SHIFT NOMENCLATURE], $B1185, Table1[EPW]))</f>
        <v/>
      </c>
      <c r="J1185" s="1" t="str">
        <f>IF($A1185&gt;--RIGHT($A$2,LEN($A$2)-8),"",SUMIF(Table1[SHIFT NOMENCLATURE], $B1185, Table1[FVIC KILL]))</f>
        <v/>
      </c>
      <c r="K1185" s="1" t="str">
        <f>IF($A1185&gt;--RIGHT($A$2,LEN($A$2)-8),"",SUMIF(Table1[SHIFT NOMENCLATURE], $B1185, Table1[FVIC MOB]))</f>
        <v/>
      </c>
      <c r="L1185" s="1" t="str">
        <f>IF($A1185&gt;--RIGHT($A$2,LEN($A$2)-8),"",SUMIF(Table1[SHIFT NOMENCLATURE], $B1185, Table1[FVIC FIRE]))</f>
        <v/>
      </c>
      <c r="M1185" s="1" t="str">
        <f>IF($A1185&gt;--RIGHT($A$2,LEN($A$2)-8),"",SUMIF(Table1[SHIFT NOMENCLATURE], $B1185, Table1[FKIA]))</f>
        <v/>
      </c>
      <c r="N1185" s="1" t="str">
        <f>IF($A1185&gt;--RIGHT($A$2,LEN($A$2)-8),"",SUMIF(Table1[SHIFT NOMENCLATURE], $B1185, Table1[FWIA]))</f>
        <v/>
      </c>
      <c r="O1185" s="1" t="str">
        <f>IF($A1185&gt;--RIGHT($A$2,LEN($A$2)-8),"",SUMIF(Table1[SHIFT NOMENCLATURE], $B1185, Table1[DUSTWUN]))</f>
        <v/>
      </c>
    </row>
    <row r="1186" spans="1:15" x14ac:dyDescent="0.25">
      <c r="A1186" s="1" t="str">
        <f t="shared" si="36"/>
        <v/>
      </c>
      <c r="B1186" t="str">
        <f t="shared" si="37"/>
        <v/>
      </c>
      <c r="C1186" s="1" t="str">
        <f>IF($A1186&gt;--RIGHT($A$2,LEN($A$2)-8),"",COUNTIF(Table1[SHIFT NOMENCLATURE],$B1186))</f>
        <v/>
      </c>
      <c r="D1186" s="1" t="str">
        <f>IF($A1186&gt;--RIGHT($A$2,LEN($A$2)-8),"",SUMIF(Table1[SHIFT NOMENCLATURE], $B1186, Table1[EVIC KILL]))</f>
        <v/>
      </c>
      <c r="E1186" s="1" t="str">
        <f>IF($A1186&gt;--RIGHT($A$2,LEN($A$2)-8),"",SUMIF(Table1[SHIFT NOMENCLATURE], $B1186, Table1[EVIC MOB]))</f>
        <v/>
      </c>
      <c r="F1186" s="1" t="str">
        <f>IF($A1186&gt;--RIGHT($A$2,LEN($A$2)-8),"",SUMIF(Table1[SHIFT NOMENCLATURE], $B1186, Table1[EVIC FIRE]))</f>
        <v/>
      </c>
      <c r="G1186" s="1" t="str">
        <f>IF($A1186&gt;--RIGHT($A$2,LEN($A$2)-8),"",SUMIF(Table1[SHIFT NOMENCLATURE], $B1186, Table1[EKIA]))</f>
        <v/>
      </c>
      <c r="H1186" s="1" t="str">
        <f>IF($A1186&gt;--RIGHT($A$2,LEN($A$2)-8),"",SUMIF(Table1[SHIFT NOMENCLATURE], $B1186, Table1[EWIA]))</f>
        <v/>
      </c>
      <c r="I1186" s="1" t="str">
        <f>IF($A1186&gt;--RIGHT($A$2,LEN($A$2)-8),"",SUMIF(Table1[SHIFT NOMENCLATURE], $B1186, Table1[EPW]))</f>
        <v/>
      </c>
      <c r="J1186" s="1" t="str">
        <f>IF($A1186&gt;--RIGHT($A$2,LEN($A$2)-8),"",SUMIF(Table1[SHIFT NOMENCLATURE], $B1186, Table1[FVIC KILL]))</f>
        <v/>
      </c>
      <c r="K1186" s="1" t="str">
        <f>IF($A1186&gt;--RIGHT($A$2,LEN($A$2)-8),"",SUMIF(Table1[SHIFT NOMENCLATURE], $B1186, Table1[FVIC MOB]))</f>
        <v/>
      </c>
      <c r="L1186" s="1" t="str">
        <f>IF($A1186&gt;--RIGHT($A$2,LEN($A$2)-8),"",SUMIF(Table1[SHIFT NOMENCLATURE], $B1186, Table1[FVIC FIRE]))</f>
        <v/>
      </c>
      <c r="M1186" s="1" t="str">
        <f>IF($A1186&gt;--RIGHT($A$2,LEN($A$2)-8),"",SUMIF(Table1[SHIFT NOMENCLATURE], $B1186, Table1[FKIA]))</f>
        <v/>
      </c>
      <c r="N1186" s="1" t="str">
        <f>IF($A1186&gt;--RIGHT($A$2,LEN($A$2)-8),"",SUMIF(Table1[SHIFT NOMENCLATURE], $B1186, Table1[FWIA]))</f>
        <v/>
      </c>
      <c r="O1186" s="1" t="str">
        <f>IF($A1186&gt;--RIGHT($A$2,LEN($A$2)-8),"",SUMIF(Table1[SHIFT NOMENCLATURE], $B1186, Table1[DUSTWUN]))</f>
        <v/>
      </c>
    </row>
    <row r="1187" spans="1:15" x14ac:dyDescent="0.25">
      <c r="A1187" s="1" t="str">
        <f t="shared" si="36"/>
        <v/>
      </c>
      <c r="B1187" t="str">
        <f t="shared" si="37"/>
        <v/>
      </c>
      <c r="C1187" s="1" t="str">
        <f>IF($A1187&gt;--RIGHT($A$2,LEN($A$2)-8),"",COUNTIF(Table1[SHIFT NOMENCLATURE],$B1187))</f>
        <v/>
      </c>
      <c r="D1187" s="1" t="str">
        <f>IF($A1187&gt;--RIGHT($A$2,LEN($A$2)-8),"",SUMIF(Table1[SHIFT NOMENCLATURE], $B1187, Table1[EVIC KILL]))</f>
        <v/>
      </c>
      <c r="E1187" s="1" t="str">
        <f>IF($A1187&gt;--RIGHT($A$2,LEN($A$2)-8),"",SUMIF(Table1[SHIFT NOMENCLATURE], $B1187, Table1[EVIC MOB]))</f>
        <v/>
      </c>
      <c r="F1187" s="1" t="str">
        <f>IF($A1187&gt;--RIGHT($A$2,LEN($A$2)-8),"",SUMIF(Table1[SHIFT NOMENCLATURE], $B1187, Table1[EVIC FIRE]))</f>
        <v/>
      </c>
      <c r="G1187" s="1" t="str">
        <f>IF($A1187&gt;--RIGHT($A$2,LEN($A$2)-8),"",SUMIF(Table1[SHIFT NOMENCLATURE], $B1187, Table1[EKIA]))</f>
        <v/>
      </c>
      <c r="H1187" s="1" t="str">
        <f>IF($A1187&gt;--RIGHT($A$2,LEN($A$2)-8),"",SUMIF(Table1[SHIFT NOMENCLATURE], $B1187, Table1[EWIA]))</f>
        <v/>
      </c>
      <c r="I1187" s="1" t="str">
        <f>IF($A1187&gt;--RIGHT($A$2,LEN($A$2)-8),"",SUMIF(Table1[SHIFT NOMENCLATURE], $B1187, Table1[EPW]))</f>
        <v/>
      </c>
      <c r="J1187" s="1" t="str">
        <f>IF($A1187&gt;--RIGHT($A$2,LEN($A$2)-8),"",SUMIF(Table1[SHIFT NOMENCLATURE], $B1187, Table1[FVIC KILL]))</f>
        <v/>
      </c>
      <c r="K1187" s="1" t="str">
        <f>IF($A1187&gt;--RIGHT($A$2,LEN($A$2)-8),"",SUMIF(Table1[SHIFT NOMENCLATURE], $B1187, Table1[FVIC MOB]))</f>
        <v/>
      </c>
      <c r="L1187" s="1" t="str">
        <f>IF($A1187&gt;--RIGHT($A$2,LEN($A$2)-8),"",SUMIF(Table1[SHIFT NOMENCLATURE], $B1187, Table1[FVIC FIRE]))</f>
        <v/>
      </c>
      <c r="M1187" s="1" t="str">
        <f>IF($A1187&gt;--RIGHT($A$2,LEN($A$2)-8),"",SUMIF(Table1[SHIFT NOMENCLATURE], $B1187, Table1[FKIA]))</f>
        <v/>
      </c>
      <c r="N1187" s="1" t="str">
        <f>IF($A1187&gt;--RIGHT($A$2,LEN($A$2)-8),"",SUMIF(Table1[SHIFT NOMENCLATURE], $B1187, Table1[FWIA]))</f>
        <v/>
      </c>
      <c r="O1187" s="1" t="str">
        <f>IF($A1187&gt;--RIGHT($A$2,LEN($A$2)-8),"",SUMIF(Table1[SHIFT NOMENCLATURE], $B1187, Table1[DUSTWUN]))</f>
        <v/>
      </c>
    </row>
    <row r="1188" spans="1:15" x14ac:dyDescent="0.25">
      <c r="A1188" s="1" t="str">
        <f t="shared" si="36"/>
        <v/>
      </c>
      <c r="B1188" t="str">
        <f t="shared" si="37"/>
        <v/>
      </c>
      <c r="C1188" s="1" t="str">
        <f>IF($A1188&gt;--RIGHT($A$2,LEN($A$2)-8),"",COUNTIF(Table1[SHIFT NOMENCLATURE],$B1188))</f>
        <v/>
      </c>
      <c r="D1188" s="1" t="str">
        <f>IF($A1188&gt;--RIGHT($A$2,LEN($A$2)-8),"",SUMIF(Table1[SHIFT NOMENCLATURE], $B1188, Table1[EVIC KILL]))</f>
        <v/>
      </c>
      <c r="E1188" s="1" t="str">
        <f>IF($A1188&gt;--RIGHT($A$2,LEN($A$2)-8),"",SUMIF(Table1[SHIFT NOMENCLATURE], $B1188, Table1[EVIC MOB]))</f>
        <v/>
      </c>
      <c r="F1188" s="1" t="str">
        <f>IF($A1188&gt;--RIGHT($A$2,LEN($A$2)-8),"",SUMIF(Table1[SHIFT NOMENCLATURE], $B1188, Table1[EVIC FIRE]))</f>
        <v/>
      </c>
      <c r="G1188" s="1" t="str">
        <f>IF($A1188&gt;--RIGHT($A$2,LEN($A$2)-8),"",SUMIF(Table1[SHIFT NOMENCLATURE], $B1188, Table1[EKIA]))</f>
        <v/>
      </c>
      <c r="H1188" s="1" t="str">
        <f>IF($A1188&gt;--RIGHT($A$2,LEN($A$2)-8),"",SUMIF(Table1[SHIFT NOMENCLATURE], $B1188, Table1[EWIA]))</f>
        <v/>
      </c>
      <c r="I1188" s="1" t="str">
        <f>IF($A1188&gt;--RIGHT($A$2,LEN($A$2)-8),"",SUMIF(Table1[SHIFT NOMENCLATURE], $B1188, Table1[EPW]))</f>
        <v/>
      </c>
      <c r="J1188" s="1" t="str">
        <f>IF($A1188&gt;--RIGHT($A$2,LEN($A$2)-8),"",SUMIF(Table1[SHIFT NOMENCLATURE], $B1188, Table1[FVIC KILL]))</f>
        <v/>
      </c>
      <c r="K1188" s="1" t="str">
        <f>IF($A1188&gt;--RIGHT($A$2,LEN($A$2)-8),"",SUMIF(Table1[SHIFT NOMENCLATURE], $B1188, Table1[FVIC MOB]))</f>
        <v/>
      </c>
      <c r="L1188" s="1" t="str">
        <f>IF($A1188&gt;--RIGHT($A$2,LEN($A$2)-8),"",SUMIF(Table1[SHIFT NOMENCLATURE], $B1188, Table1[FVIC FIRE]))</f>
        <v/>
      </c>
      <c r="M1188" s="1" t="str">
        <f>IF($A1188&gt;--RIGHT($A$2,LEN($A$2)-8),"",SUMIF(Table1[SHIFT NOMENCLATURE], $B1188, Table1[FKIA]))</f>
        <v/>
      </c>
      <c r="N1188" s="1" t="str">
        <f>IF($A1188&gt;--RIGHT($A$2,LEN($A$2)-8),"",SUMIF(Table1[SHIFT NOMENCLATURE], $B1188, Table1[FWIA]))</f>
        <v/>
      </c>
      <c r="O1188" s="1" t="str">
        <f>IF($A1188&gt;--RIGHT($A$2,LEN($A$2)-8),"",SUMIF(Table1[SHIFT NOMENCLATURE], $B1188, Table1[DUSTWUN]))</f>
        <v/>
      </c>
    </row>
    <row r="1189" spans="1:15" x14ac:dyDescent="0.25">
      <c r="A1189" s="1" t="str">
        <f t="shared" si="36"/>
        <v/>
      </c>
      <c r="B1189" t="str">
        <f t="shared" si="37"/>
        <v/>
      </c>
      <c r="C1189" s="1" t="str">
        <f>IF($A1189&gt;--RIGHT($A$2,LEN($A$2)-8),"",COUNTIF(Table1[SHIFT NOMENCLATURE],$B1189))</f>
        <v/>
      </c>
      <c r="D1189" s="1" t="str">
        <f>IF($A1189&gt;--RIGHT($A$2,LEN($A$2)-8),"",SUMIF(Table1[SHIFT NOMENCLATURE], $B1189, Table1[EVIC KILL]))</f>
        <v/>
      </c>
      <c r="E1189" s="1" t="str">
        <f>IF($A1189&gt;--RIGHT($A$2,LEN($A$2)-8),"",SUMIF(Table1[SHIFT NOMENCLATURE], $B1189, Table1[EVIC MOB]))</f>
        <v/>
      </c>
      <c r="F1189" s="1" t="str">
        <f>IF($A1189&gt;--RIGHT($A$2,LEN($A$2)-8),"",SUMIF(Table1[SHIFT NOMENCLATURE], $B1189, Table1[EVIC FIRE]))</f>
        <v/>
      </c>
      <c r="G1189" s="1" t="str">
        <f>IF($A1189&gt;--RIGHT($A$2,LEN($A$2)-8),"",SUMIF(Table1[SHIFT NOMENCLATURE], $B1189, Table1[EKIA]))</f>
        <v/>
      </c>
      <c r="H1189" s="1" t="str">
        <f>IF($A1189&gt;--RIGHT($A$2,LEN($A$2)-8),"",SUMIF(Table1[SHIFT NOMENCLATURE], $B1189, Table1[EWIA]))</f>
        <v/>
      </c>
      <c r="I1189" s="1" t="str">
        <f>IF($A1189&gt;--RIGHT($A$2,LEN($A$2)-8),"",SUMIF(Table1[SHIFT NOMENCLATURE], $B1189, Table1[EPW]))</f>
        <v/>
      </c>
      <c r="J1189" s="1" t="str">
        <f>IF($A1189&gt;--RIGHT($A$2,LEN($A$2)-8),"",SUMIF(Table1[SHIFT NOMENCLATURE], $B1189, Table1[FVIC KILL]))</f>
        <v/>
      </c>
      <c r="K1189" s="1" t="str">
        <f>IF($A1189&gt;--RIGHT($A$2,LEN($A$2)-8),"",SUMIF(Table1[SHIFT NOMENCLATURE], $B1189, Table1[FVIC MOB]))</f>
        <v/>
      </c>
      <c r="L1189" s="1" t="str">
        <f>IF($A1189&gt;--RIGHT($A$2,LEN($A$2)-8),"",SUMIF(Table1[SHIFT NOMENCLATURE], $B1189, Table1[FVIC FIRE]))</f>
        <v/>
      </c>
      <c r="M1189" s="1" t="str">
        <f>IF($A1189&gt;--RIGHT($A$2,LEN($A$2)-8),"",SUMIF(Table1[SHIFT NOMENCLATURE], $B1189, Table1[FKIA]))</f>
        <v/>
      </c>
      <c r="N1189" s="1" t="str">
        <f>IF($A1189&gt;--RIGHT($A$2,LEN($A$2)-8),"",SUMIF(Table1[SHIFT NOMENCLATURE], $B1189, Table1[FWIA]))</f>
        <v/>
      </c>
      <c r="O1189" s="1" t="str">
        <f>IF($A1189&gt;--RIGHT($A$2,LEN($A$2)-8),"",SUMIF(Table1[SHIFT NOMENCLATURE], $B1189, Table1[DUSTWUN]))</f>
        <v/>
      </c>
    </row>
    <row r="1190" spans="1:15" x14ac:dyDescent="0.25">
      <c r="A1190" s="1" t="str">
        <f t="shared" si="36"/>
        <v/>
      </c>
      <c r="B1190" t="str">
        <f t="shared" si="37"/>
        <v/>
      </c>
      <c r="C1190" s="1" t="str">
        <f>IF($A1190&gt;--RIGHT($A$2,LEN($A$2)-8),"",COUNTIF(Table1[SHIFT NOMENCLATURE],$B1190))</f>
        <v/>
      </c>
      <c r="D1190" s="1" t="str">
        <f>IF($A1190&gt;--RIGHT($A$2,LEN($A$2)-8),"",SUMIF(Table1[SHIFT NOMENCLATURE], $B1190, Table1[EVIC KILL]))</f>
        <v/>
      </c>
      <c r="E1190" s="1" t="str">
        <f>IF($A1190&gt;--RIGHT($A$2,LEN($A$2)-8),"",SUMIF(Table1[SHIFT NOMENCLATURE], $B1190, Table1[EVIC MOB]))</f>
        <v/>
      </c>
      <c r="F1190" s="1" t="str">
        <f>IF($A1190&gt;--RIGHT($A$2,LEN($A$2)-8),"",SUMIF(Table1[SHIFT NOMENCLATURE], $B1190, Table1[EVIC FIRE]))</f>
        <v/>
      </c>
      <c r="G1190" s="1" t="str">
        <f>IF($A1190&gt;--RIGHT($A$2,LEN($A$2)-8),"",SUMIF(Table1[SHIFT NOMENCLATURE], $B1190, Table1[EKIA]))</f>
        <v/>
      </c>
      <c r="H1190" s="1" t="str">
        <f>IF($A1190&gt;--RIGHT($A$2,LEN($A$2)-8),"",SUMIF(Table1[SHIFT NOMENCLATURE], $B1190, Table1[EWIA]))</f>
        <v/>
      </c>
      <c r="I1190" s="1" t="str">
        <f>IF($A1190&gt;--RIGHT($A$2,LEN($A$2)-8),"",SUMIF(Table1[SHIFT NOMENCLATURE], $B1190, Table1[EPW]))</f>
        <v/>
      </c>
      <c r="J1190" s="1" t="str">
        <f>IF($A1190&gt;--RIGHT($A$2,LEN($A$2)-8),"",SUMIF(Table1[SHIFT NOMENCLATURE], $B1190, Table1[FVIC KILL]))</f>
        <v/>
      </c>
      <c r="K1190" s="1" t="str">
        <f>IF($A1190&gt;--RIGHT($A$2,LEN($A$2)-8),"",SUMIF(Table1[SHIFT NOMENCLATURE], $B1190, Table1[FVIC MOB]))</f>
        <v/>
      </c>
      <c r="L1190" s="1" t="str">
        <f>IF($A1190&gt;--RIGHT($A$2,LEN($A$2)-8),"",SUMIF(Table1[SHIFT NOMENCLATURE], $B1190, Table1[FVIC FIRE]))</f>
        <v/>
      </c>
      <c r="M1190" s="1" t="str">
        <f>IF($A1190&gt;--RIGHT($A$2,LEN($A$2)-8),"",SUMIF(Table1[SHIFT NOMENCLATURE], $B1190, Table1[FKIA]))</f>
        <v/>
      </c>
      <c r="N1190" s="1" t="str">
        <f>IF($A1190&gt;--RIGHT($A$2,LEN($A$2)-8),"",SUMIF(Table1[SHIFT NOMENCLATURE], $B1190, Table1[FWIA]))</f>
        <v/>
      </c>
      <c r="O1190" s="1" t="str">
        <f>IF($A1190&gt;--RIGHT($A$2,LEN($A$2)-8),"",SUMIF(Table1[SHIFT NOMENCLATURE], $B1190, Table1[DUSTWUN]))</f>
        <v/>
      </c>
    </row>
    <row r="1191" spans="1:15" x14ac:dyDescent="0.25">
      <c r="A1191" s="1" t="str">
        <f t="shared" si="36"/>
        <v/>
      </c>
      <c r="B1191" t="str">
        <f t="shared" si="37"/>
        <v/>
      </c>
      <c r="C1191" s="1" t="str">
        <f>IF($A1191&gt;--RIGHT($A$2,LEN($A$2)-8),"",COUNTIF(Table1[SHIFT NOMENCLATURE],$B1191))</f>
        <v/>
      </c>
      <c r="D1191" s="1" t="str">
        <f>IF($A1191&gt;--RIGHT($A$2,LEN($A$2)-8),"",SUMIF(Table1[SHIFT NOMENCLATURE], $B1191, Table1[EVIC KILL]))</f>
        <v/>
      </c>
      <c r="E1191" s="1" t="str">
        <f>IF($A1191&gt;--RIGHT($A$2,LEN($A$2)-8),"",SUMIF(Table1[SHIFT NOMENCLATURE], $B1191, Table1[EVIC MOB]))</f>
        <v/>
      </c>
      <c r="F1191" s="1" t="str">
        <f>IF($A1191&gt;--RIGHT($A$2,LEN($A$2)-8),"",SUMIF(Table1[SHIFT NOMENCLATURE], $B1191, Table1[EVIC FIRE]))</f>
        <v/>
      </c>
      <c r="G1191" s="1" t="str">
        <f>IF($A1191&gt;--RIGHT($A$2,LEN($A$2)-8),"",SUMIF(Table1[SHIFT NOMENCLATURE], $B1191, Table1[EKIA]))</f>
        <v/>
      </c>
      <c r="H1191" s="1" t="str">
        <f>IF($A1191&gt;--RIGHT($A$2,LEN($A$2)-8),"",SUMIF(Table1[SHIFT NOMENCLATURE], $B1191, Table1[EWIA]))</f>
        <v/>
      </c>
      <c r="I1191" s="1" t="str">
        <f>IF($A1191&gt;--RIGHT($A$2,LEN($A$2)-8),"",SUMIF(Table1[SHIFT NOMENCLATURE], $B1191, Table1[EPW]))</f>
        <v/>
      </c>
      <c r="J1191" s="1" t="str">
        <f>IF($A1191&gt;--RIGHT($A$2,LEN($A$2)-8),"",SUMIF(Table1[SHIFT NOMENCLATURE], $B1191, Table1[FVIC KILL]))</f>
        <v/>
      </c>
      <c r="K1191" s="1" t="str">
        <f>IF($A1191&gt;--RIGHT($A$2,LEN($A$2)-8),"",SUMIF(Table1[SHIFT NOMENCLATURE], $B1191, Table1[FVIC MOB]))</f>
        <v/>
      </c>
      <c r="L1191" s="1" t="str">
        <f>IF($A1191&gt;--RIGHT($A$2,LEN($A$2)-8),"",SUMIF(Table1[SHIFT NOMENCLATURE], $B1191, Table1[FVIC FIRE]))</f>
        <v/>
      </c>
      <c r="M1191" s="1" t="str">
        <f>IF($A1191&gt;--RIGHT($A$2,LEN($A$2)-8),"",SUMIF(Table1[SHIFT NOMENCLATURE], $B1191, Table1[FKIA]))</f>
        <v/>
      </c>
      <c r="N1191" s="1" t="str">
        <f>IF($A1191&gt;--RIGHT($A$2,LEN($A$2)-8),"",SUMIF(Table1[SHIFT NOMENCLATURE], $B1191, Table1[FWIA]))</f>
        <v/>
      </c>
      <c r="O1191" s="1" t="str">
        <f>IF($A1191&gt;--RIGHT($A$2,LEN($A$2)-8),"",SUMIF(Table1[SHIFT NOMENCLATURE], $B1191, Table1[DUSTWUN]))</f>
        <v/>
      </c>
    </row>
    <row r="1192" spans="1:15" x14ac:dyDescent="0.25">
      <c r="A1192" s="1" t="str">
        <f t="shared" si="36"/>
        <v/>
      </c>
      <c r="B1192" t="str">
        <f t="shared" si="37"/>
        <v/>
      </c>
      <c r="C1192" s="1" t="str">
        <f>IF($A1192&gt;--RIGHT($A$2,LEN($A$2)-8),"",COUNTIF(Table1[SHIFT NOMENCLATURE],$B1192))</f>
        <v/>
      </c>
      <c r="D1192" s="1" t="str">
        <f>IF($A1192&gt;--RIGHT($A$2,LEN($A$2)-8),"",SUMIF(Table1[SHIFT NOMENCLATURE], $B1192, Table1[EVIC KILL]))</f>
        <v/>
      </c>
      <c r="E1192" s="1" t="str">
        <f>IF($A1192&gt;--RIGHT($A$2,LEN($A$2)-8),"",SUMIF(Table1[SHIFT NOMENCLATURE], $B1192, Table1[EVIC MOB]))</f>
        <v/>
      </c>
      <c r="F1192" s="1" t="str">
        <f>IF($A1192&gt;--RIGHT($A$2,LEN($A$2)-8),"",SUMIF(Table1[SHIFT NOMENCLATURE], $B1192, Table1[EVIC FIRE]))</f>
        <v/>
      </c>
      <c r="G1192" s="1" t="str">
        <f>IF($A1192&gt;--RIGHT($A$2,LEN($A$2)-8),"",SUMIF(Table1[SHIFT NOMENCLATURE], $B1192, Table1[EKIA]))</f>
        <v/>
      </c>
      <c r="H1192" s="1" t="str">
        <f>IF($A1192&gt;--RIGHT($A$2,LEN($A$2)-8),"",SUMIF(Table1[SHIFT NOMENCLATURE], $B1192, Table1[EWIA]))</f>
        <v/>
      </c>
      <c r="I1192" s="1" t="str">
        <f>IF($A1192&gt;--RIGHT($A$2,LEN($A$2)-8),"",SUMIF(Table1[SHIFT NOMENCLATURE], $B1192, Table1[EPW]))</f>
        <v/>
      </c>
      <c r="J1192" s="1" t="str">
        <f>IF($A1192&gt;--RIGHT($A$2,LEN($A$2)-8),"",SUMIF(Table1[SHIFT NOMENCLATURE], $B1192, Table1[FVIC KILL]))</f>
        <v/>
      </c>
      <c r="K1192" s="1" t="str">
        <f>IF($A1192&gt;--RIGHT($A$2,LEN($A$2)-8),"",SUMIF(Table1[SHIFT NOMENCLATURE], $B1192, Table1[FVIC MOB]))</f>
        <v/>
      </c>
      <c r="L1192" s="1" t="str">
        <f>IF($A1192&gt;--RIGHT($A$2,LEN($A$2)-8),"",SUMIF(Table1[SHIFT NOMENCLATURE], $B1192, Table1[FVIC FIRE]))</f>
        <v/>
      </c>
      <c r="M1192" s="1" t="str">
        <f>IF($A1192&gt;--RIGHT($A$2,LEN($A$2)-8),"",SUMIF(Table1[SHIFT NOMENCLATURE], $B1192, Table1[FKIA]))</f>
        <v/>
      </c>
      <c r="N1192" s="1" t="str">
        <f>IF($A1192&gt;--RIGHT($A$2,LEN($A$2)-8),"",SUMIF(Table1[SHIFT NOMENCLATURE], $B1192, Table1[FWIA]))</f>
        <v/>
      </c>
      <c r="O1192" s="1" t="str">
        <f>IF($A1192&gt;--RIGHT($A$2,LEN($A$2)-8),"",SUMIF(Table1[SHIFT NOMENCLATURE], $B1192, Table1[DUSTWUN]))</f>
        <v/>
      </c>
    </row>
    <row r="1193" spans="1:15" x14ac:dyDescent="0.25">
      <c r="A1193" s="1" t="str">
        <f t="shared" si="36"/>
        <v/>
      </c>
      <c r="B1193" t="str">
        <f t="shared" si="37"/>
        <v/>
      </c>
      <c r="C1193" s="1" t="str">
        <f>IF($A1193&gt;--RIGHT($A$2,LEN($A$2)-8),"",COUNTIF(Table1[SHIFT NOMENCLATURE],$B1193))</f>
        <v/>
      </c>
      <c r="D1193" s="1" t="str">
        <f>IF($A1193&gt;--RIGHT($A$2,LEN($A$2)-8),"",SUMIF(Table1[SHIFT NOMENCLATURE], $B1193, Table1[EVIC KILL]))</f>
        <v/>
      </c>
      <c r="E1193" s="1" t="str">
        <f>IF($A1193&gt;--RIGHT($A$2,LEN($A$2)-8),"",SUMIF(Table1[SHIFT NOMENCLATURE], $B1193, Table1[EVIC MOB]))</f>
        <v/>
      </c>
      <c r="F1193" s="1" t="str">
        <f>IF($A1193&gt;--RIGHT($A$2,LEN($A$2)-8),"",SUMIF(Table1[SHIFT NOMENCLATURE], $B1193, Table1[EVIC FIRE]))</f>
        <v/>
      </c>
      <c r="G1193" s="1" t="str">
        <f>IF($A1193&gt;--RIGHT($A$2,LEN($A$2)-8),"",SUMIF(Table1[SHIFT NOMENCLATURE], $B1193, Table1[EKIA]))</f>
        <v/>
      </c>
      <c r="H1193" s="1" t="str">
        <f>IF($A1193&gt;--RIGHT($A$2,LEN($A$2)-8),"",SUMIF(Table1[SHIFT NOMENCLATURE], $B1193, Table1[EWIA]))</f>
        <v/>
      </c>
      <c r="I1193" s="1" t="str">
        <f>IF($A1193&gt;--RIGHT($A$2,LEN($A$2)-8),"",SUMIF(Table1[SHIFT NOMENCLATURE], $B1193, Table1[EPW]))</f>
        <v/>
      </c>
      <c r="J1193" s="1" t="str">
        <f>IF($A1193&gt;--RIGHT($A$2,LEN($A$2)-8),"",SUMIF(Table1[SHIFT NOMENCLATURE], $B1193, Table1[FVIC KILL]))</f>
        <v/>
      </c>
      <c r="K1193" s="1" t="str">
        <f>IF($A1193&gt;--RIGHT($A$2,LEN($A$2)-8),"",SUMIF(Table1[SHIFT NOMENCLATURE], $B1193, Table1[FVIC MOB]))</f>
        <v/>
      </c>
      <c r="L1193" s="1" t="str">
        <f>IF($A1193&gt;--RIGHT($A$2,LEN($A$2)-8),"",SUMIF(Table1[SHIFT NOMENCLATURE], $B1193, Table1[FVIC FIRE]))</f>
        <v/>
      </c>
      <c r="M1193" s="1" t="str">
        <f>IF($A1193&gt;--RIGHT($A$2,LEN($A$2)-8),"",SUMIF(Table1[SHIFT NOMENCLATURE], $B1193, Table1[FKIA]))</f>
        <v/>
      </c>
      <c r="N1193" s="1" t="str">
        <f>IF($A1193&gt;--RIGHT($A$2,LEN($A$2)-8),"",SUMIF(Table1[SHIFT NOMENCLATURE], $B1193, Table1[FWIA]))</f>
        <v/>
      </c>
      <c r="O1193" s="1" t="str">
        <f>IF($A1193&gt;--RIGHT($A$2,LEN($A$2)-8),"",SUMIF(Table1[SHIFT NOMENCLATURE], $B1193, Table1[DUSTWUN]))</f>
        <v/>
      </c>
    </row>
    <row r="1194" spans="1:15" x14ac:dyDescent="0.25">
      <c r="A1194" s="1" t="str">
        <f t="shared" si="36"/>
        <v/>
      </c>
      <c r="B1194" t="str">
        <f t="shared" si="37"/>
        <v/>
      </c>
      <c r="C1194" s="1" t="str">
        <f>IF($A1194&gt;--RIGHT($A$2,LEN($A$2)-8),"",COUNTIF(Table1[SHIFT NOMENCLATURE],$B1194))</f>
        <v/>
      </c>
      <c r="D1194" s="1" t="str">
        <f>IF($A1194&gt;--RIGHT($A$2,LEN($A$2)-8),"",SUMIF(Table1[SHIFT NOMENCLATURE], $B1194, Table1[EVIC KILL]))</f>
        <v/>
      </c>
      <c r="E1194" s="1" t="str">
        <f>IF($A1194&gt;--RIGHT($A$2,LEN($A$2)-8),"",SUMIF(Table1[SHIFT NOMENCLATURE], $B1194, Table1[EVIC MOB]))</f>
        <v/>
      </c>
      <c r="F1194" s="1" t="str">
        <f>IF($A1194&gt;--RIGHT($A$2,LEN($A$2)-8),"",SUMIF(Table1[SHIFT NOMENCLATURE], $B1194, Table1[EVIC FIRE]))</f>
        <v/>
      </c>
      <c r="G1194" s="1" t="str">
        <f>IF($A1194&gt;--RIGHT($A$2,LEN($A$2)-8),"",SUMIF(Table1[SHIFT NOMENCLATURE], $B1194, Table1[EKIA]))</f>
        <v/>
      </c>
      <c r="H1194" s="1" t="str">
        <f>IF($A1194&gt;--RIGHT($A$2,LEN($A$2)-8),"",SUMIF(Table1[SHIFT NOMENCLATURE], $B1194, Table1[EWIA]))</f>
        <v/>
      </c>
      <c r="I1194" s="1" t="str">
        <f>IF($A1194&gt;--RIGHT($A$2,LEN($A$2)-8),"",SUMIF(Table1[SHIFT NOMENCLATURE], $B1194, Table1[EPW]))</f>
        <v/>
      </c>
      <c r="J1194" s="1" t="str">
        <f>IF($A1194&gt;--RIGHT($A$2,LEN($A$2)-8),"",SUMIF(Table1[SHIFT NOMENCLATURE], $B1194, Table1[FVIC KILL]))</f>
        <v/>
      </c>
      <c r="K1194" s="1" t="str">
        <f>IF($A1194&gt;--RIGHT($A$2,LEN($A$2)-8),"",SUMIF(Table1[SHIFT NOMENCLATURE], $B1194, Table1[FVIC MOB]))</f>
        <v/>
      </c>
      <c r="L1194" s="1" t="str">
        <f>IF($A1194&gt;--RIGHT($A$2,LEN($A$2)-8),"",SUMIF(Table1[SHIFT NOMENCLATURE], $B1194, Table1[FVIC FIRE]))</f>
        <v/>
      </c>
      <c r="M1194" s="1" t="str">
        <f>IF($A1194&gt;--RIGHT($A$2,LEN($A$2)-8),"",SUMIF(Table1[SHIFT NOMENCLATURE], $B1194, Table1[FKIA]))</f>
        <v/>
      </c>
      <c r="N1194" s="1" t="str">
        <f>IF($A1194&gt;--RIGHT($A$2,LEN($A$2)-8),"",SUMIF(Table1[SHIFT NOMENCLATURE], $B1194, Table1[FWIA]))</f>
        <v/>
      </c>
      <c r="O1194" s="1" t="str">
        <f>IF($A1194&gt;--RIGHT($A$2,LEN($A$2)-8),"",SUMIF(Table1[SHIFT NOMENCLATURE], $B1194, Table1[DUSTWUN]))</f>
        <v/>
      </c>
    </row>
    <row r="1195" spans="1:15" x14ac:dyDescent="0.25">
      <c r="A1195" s="1" t="str">
        <f t="shared" si="36"/>
        <v/>
      </c>
      <c r="B1195" t="str">
        <f t="shared" si="37"/>
        <v/>
      </c>
      <c r="C1195" s="1" t="str">
        <f>IF($A1195&gt;--RIGHT($A$2,LEN($A$2)-8),"",COUNTIF(Table1[SHIFT NOMENCLATURE],$B1195))</f>
        <v/>
      </c>
      <c r="D1195" s="1" t="str">
        <f>IF($A1195&gt;--RIGHT($A$2,LEN($A$2)-8),"",SUMIF(Table1[SHIFT NOMENCLATURE], $B1195, Table1[EVIC KILL]))</f>
        <v/>
      </c>
      <c r="E1195" s="1" t="str">
        <f>IF($A1195&gt;--RIGHT($A$2,LEN($A$2)-8),"",SUMIF(Table1[SHIFT NOMENCLATURE], $B1195, Table1[EVIC MOB]))</f>
        <v/>
      </c>
      <c r="F1195" s="1" t="str">
        <f>IF($A1195&gt;--RIGHT($A$2,LEN($A$2)-8),"",SUMIF(Table1[SHIFT NOMENCLATURE], $B1195, Table1[EVIC FIRE]))</f>
        <v/>
      </c>
      <c r="G1195" s="1" t="str">
        <f>IF($A1195&gt;--RIGHT($A$2,LEN($A$2)-8),"",SUMIF(Table1[SHIFT NOMENCLATURE], $B1195, Table1[EKIA]))</f>
        <v/>
      </c>
      <c r="H1195" s="1" t="str">
        <f>IF($A1195&gt;--RIGHT($A$2,LEN($A$2)-8),"",SUMIF(Table1[SHIFT NOMENCLATURE], $B1195, Table1[EWIA]))</f>
        <v/>
      </c>
      <c r="I1195" s="1" t="str">
        <f>IF($A1195&gt;--RIGHT($A$2,LEN($A$2)-8),"",SUMIF(Table1[SHIFT NOMENCLATURE], $B1195, Table1[EPW]))</f>
        <v/>
      </c>
      <c r="J1195" s="1" t="str">
        <f>IF($A1195&gt;--RIGHT($A$2,LEN($A$2)-8),"",SUMIF(Table1[SHIFT NOMENCLATURE], $B1195, Table1[FVIC KILL]))</f>
        <v/>
      </c>
      <c r="K1195" s="1" t="str">
        <f>IF($A1195&gt;--RIGHT($A$2,LEN($A$2)-8),"",SUMIF(Table1[SHIFT NOMENCLATURE], $B1195, Table1[FVIC MOB]))</f>
        <v/>
      </c>
      <c r="L1195" s="1" t="str">
        <f>IF($A1195&gt;--RIGHT($A$2,LEN($A$2)-8),"",SUMIF(Table1[SHIFT NOMENCLATURE], $B1195, Table1[FVIC FIRE]))</f>
        <v/>
      </c>
      <c r="M1195" s="1" t="str">
        <f>IF($A1195&gt;--RIGHT($A$2,LEN($A$2)-8),"",SUMIF(Table1[SHIFT NOMENCLATURE], $B1195, Table1[FKIA]))</f>
        <v/>
      </c>
      <c r="N1195" s="1" t="str">
        <f>IF($A1195&gt;--RIGHT($A$2,LEN($A$2)-8),"",SUMIF(Table1[SHIFT NOMENCLATURE], $B1195, Table1[FWIA]))</f>
        <v/>
      </c>
      <c r="O1195" s="1" t="str">
        <f>IF($A1195&gt;--RIGHT($A$2,LEN($A$2)-8),"",SUMIF(Table1[SHIFT NOMENCLATURE], $B1195, Table1[DUSTWUN]))</f>
        <v/>
      </c>
    </row>
    <row r="1196" spans="1:15" x14ac:dyDescent="0.25">
      <c r="A1196" s="1" t="str">
        <f t="shared" si="36"/>
        <v/>
      </c>
      <c r="B1196" t="str">
        <f t="shared" si="37"/>
        <v/>
      </c>
      <c r="C1196" s="1" t="str">
        <f>IF($A1196&gt;--RIGHT($A$2,LEN($A$2)-8),"",COUNTIF(Table1[SHIFT NOMENCLATURE],$B1196))</f>
        <v/>
      </c>
      <c r="D1196" s="1" t="str">
        <f>IF($A1196&gt;--RIGHT($A$2,LEN($A$2)-8),"",SUMIF(Table1[SHIFT NOMENCLATURE], $B1196, Table1[EVIC KILL]))</f>
        <v/>
      </c>
      <c r="E1196" s="1" t="str">
        <f>IF($A1196&gt;--RIGHT($A$2,LEN($A$2)-8),"",SUMIF(Table1[SHIFT NOMENCLATURE], $B1196, Table1[EVIC MOB]))</f>
        <v/>
      </c>
      <c r="F1196" s="1" t="str">
        <f>IF($A1196&gt;--RIGHT($A$2,LEN($A$2)-8),"",SUMIF(Table1[SHIFT NOMENCLATURE], $B1196, Table1[EVIC FIRE]))</f>
        <v/>
      </c>
      <c r="G1196" s="1" t="str">
        <f>IF($A1196&gt;--RIGHT($A$2,LEN($A$2)-8),"",SUMIF(Table1[SHIFT NOMENCLATURE], $B1196, Table1[EKIA]))</f>
        <v/>
      </c>
      <c r="H1196" s="1" t="str">
        <f>IF($A1196&gt;--RIGHT($A$2,LEN($A$2)-8),"",SUMIF(Table1[SHIFT NOMENCLATURE], $B1196, Table1[EWIA]))</f>
        <v/>
      </c>
      <c r="I1196" s="1" t="str">
        <f>IF($A1196&gt;--RIGHT($A$2,LEN($A$2)-8),"",SUMIF(Table1[SHIFT NOMENCLATURE], $B1196, Table1[EPW]))</f>
        <v/>
      </c>
      <c r="J1196" s="1" t="str">
        <f>IF($A1196&gt;--RIGHT($A$2,LEN($A$2)-8),"",SUMIF(Table1[SHIFT NOMENCLATURE], $B1196, Table1[FVIC KILL]))</f>
        <v/>
      </c>
      <c r="K1196" s="1" t="str">
        <f>IF($A1196&gt;--RIGHT($A$2,LEN($A$2)-8),"",SUMIF(Table1[SHIFT NOMENCLATURE], $B1196, Table1[FVIC MOB]))</f>
        <v/>
      </c>
      <c r="L1196" s="1" t="str">
        <f>IF($A1196&gt;--RIGHT($A$2,LEN($A$2)-8),"",SUMIF(Table1[SHIFT NOMENCLATURE], $B1196, Table1[FVIC FIRE]))</f>
        <v/>
      </c>
      <c r="M1196" s="1" t="str">
        <f>IF($A1196&gt;--RIGHT($A$2,LEN($A$2)-8),"",SUMIF(Table1[SHIFT NOMENCLATURE], $B1196, Table1[FKIA]))</f>
        <v/>
      </c>
      <c r="N1196" s="1" t="str">
        <f>IF($A1196&gt;--RIGHT($A$2,LEN($A$2)-8),"",SUMIF(Table1[SHIFT NOMENCLATURE], $B1196, Table1[FWIA]))</f>
        <v/>
      </c>
      <c r="O1196" s="1" t="str">
        <f>IF($A1196&gt;--RIGHT($A$2,LEN($A$2)-8),"",SUMIF(Table1[SHIFT NOMENCLATURE], $B1196, Table1[DUSTWUN]))</f>
        <v/>
      </c>
    </row>
    <row r="1197" spans="1:15" x14ac:dyDescent="0.25">
      <c r="A1197" s="1" t="str">
        <f t="shared" si="36"/>
        <v/>
      </c>
      <c r="B1197" t="str">
        <f t="shared" si="37"/>
        <v/>
      </c>
      <c r="C1197" s="1" t="str">
        <f>IF($A1197&gt;--RIGHT($A$2,LEN($A$2)-8),"",COUNTIF(Table1[SHIFT NOMENCLATURE],$B1197))</f>
        <v/>
      </c>
      <c r="D1197" s="1" t="str">
        <f>IF($A1197&gt;--RIGHT($A$2,LEN($A$2)-8),"",SUMIF(Table1[SHIFT NOMENCLATURE], $B1197, Table1[EVIC KILL]))</f>
        <v/>
      </c>
      <c r="E1197" s="1" t="str">
        <f>IF($A1197&gt;--RIGHT($A$2,LEN($A$2)-8),"",SUMIF(Table1[SHIFT NOMENCLATURE], $B1197, Table1[EVIC MOB]))</f>
        <v/>
      </c>
      <c r="F1197" s="1" t="str">
        <f>IF($A1197&gt;--RIGHT($A$2,LEN($A$2)-8),"",SUMIF(Table1[SHIFT NOMENCLATURE], $B1197, Table1[EVIC FIRE]))</f>
        <v/>
      </c>
      <c r="G1197" s="1" t="str">
        <f>IF($A1197&gt;--RIGHT($A$2,LEN($A$2)-8),"",SUMIF(Table1[SHIFT NOMENCLATURE], $B1197, Table1[EKIA]))</f>
        <v/>
      </c>
      <c r="H1197" s="1" t="str">
        <f>IF($A1197&gt;--RIGHT($A$2,LEN($A$2)-8),"",SUMIF(Table1[SHIFT NOMENCLATURE], $B1197, Table1[EWIA]))</f>
        <v/>
      </c>
      <c r="I1197" s="1" t="str">
        <f>IF($A1197&gt;--RIGHT($A$2,LEN($A$2)-8),"",SUMIF(Table1[SHIFT NOMENCLATURE], $B1197, Table1[EPW]))</f>
        <v/>
      </c>
      <c r="J1197" s="1" t="str">
        <f>IF($A1197&gt;--RIGHT($A$2,LEN($A$2)-8),"",SUMIF(Table1[SHIFT NOMENCLATURE], $B1197, Table1[FVIC KILL]))</f>
        <v/>
      </c>
      <c r="K1197" s="1" t="str">
        <f>IF($A1197&gt;--RIGHT($A$2,LEN($A$2)-8),"",SUMIF(Table1[SHIFT NOMENCLATURE], $B1197, Table1[FVIC MOB]))</f>
        <v/>
      </c>
      <c r="L1197" s="1" t="str">
        <f>IF($A1197&gt;--RIGHT($A$2,LEN($A$2)-8),"",SUMIF(Table1[SHIFT NOMENCLATURE], $B1197, Table1[FVIC FIRE]))</f>
        <v/>
      </c>
      <c r="M1197" s="1" t="str">
        <f>IF($A1197&gt;--RIGHT($A$2,LEN($A$2)-8),"",SUMIF(Table1[SHIFT NOMENCLATURE], $B1197, Table1[FKIA]))</f>
        <v/>
      </c>
      <c r="N1197" s="1" t="str">
        <f>IF($A1197&gt;--RIGHT($A$2,LEN($A$2)-8),"",SUMIF(Table1[SHIFT NOMENCLATURE], $B1197, Table1[FWIA]))</f>
        <v/>
      </c>
      <c r="O1197" s="1" t="str">
        <f>IF($A1197&gt;--RIGHT($A$2,LEN($A$2)-8),"",SUMIF(Table1[SHIFT NOMENCLATURE], $B1197, Table1[DUSTWUN]))</f>
        <v/>
      </c>
    </row>
    <row r="1198" spans="1:15" x14ac:dyDescent="0.25">
      <c r="A1198" s="1" t="str">
        <f t="shared" si="36"/>
        <v/>
      </c>
      <c r="B1198" t="str">
        <f t="shared" si="37"/>
        <v/>
      </c>
      <c r="C1198" s="1" t="str">
        <f>IF($A1198&gt;--RIGHT($A$2,LEN($A$2)-8),"",COUNTIF(Table1[SHIFT NOMENCLATURE],$B1198))</f>
        <v/>
      </c>
      <c r="D1198" s="1" t="str">
        <f>IF($A1198&gt;--RIGHT($A$2,LEN($A$2)-8),"",SUMIF(Table1[SHIFT NOMENCLATURE], $B1198, Table1[EVIC KILL]))</f>
        <v/>
      </c>
      <c r="E1198" s="1" t="str">
        <f>IF($A1198&gt;--RIGHT($A$2,LEN($A$2)-8),"",SUMIF(Table1[SHIFT NOMENCLATURE], $B1198, Table1[EVIC MOB]))</f>
        <v/>
      </c>
      <c r="F1198" s="1" t="str">
        <f>IF($A1198&gt;--RIGHT($A$2,LEN($A$2)-8),"",SUMIF(Table1[SHIFT NOMENCLATURE], $B1198, Table1[EVIC FIRE]))</f>
        <v/>
      </c>
      <c r="G1198" s="1" t="str">
        <f>IF($A1198&gt;--RIGHT($A$2,LEN($A$2)-8),"",SUMIF(Table1[SHIFT NOMENCLATURE], $B1198, Table1[EKIA]))</f>
        <v/>
      </c>
      <c r="H1198" s="1" t="str">
        <f>IF($A1198&gt;--RIGHT($A$2,LEN($A$2)-8),"",SUMIF(Table1[SHIFT NOMENCLATURE], $B1198, Table1[EWIA]))</f>
        <v/>
      </c>
      <c r="I1198" s="1" t="str">
        <f>IF($A1198&gt;--RIGHT($A$2,LEN($A$2)-8),"",SUMIF(Table1[SHIFT NOMENCLATURE], $B1198, Table1[EPW]))</f>
        <v/>
      </c>
      <c r="J1198" s="1" t="str">
        <f>IF($A1198&gt;--RIGHT($A$2,LEN($A$2)-8),"",SUMIF(Table1[SHIFT NOMENCLATURE], $B1198, Table1[FVIC KILL]))</f>
        <v/>
      </c>
      <c r="K1198" s="1" t="str">
        <f>IF($A1198&gt;--RIGHT($A$2,LEN($A$2)-8),"",SUMIF(Table1[SHIFT NOMENCLATURE], $B1198, Table1[FVIC MOB]))</f>
        <v/>
      </c>
      <c r="L1198" s="1" t="str">
        <f>IF($A1198&gt;--RIGHT($A$2,LEN($A$2)-8),"",SUMIF(Table1[SHIFT NOMENCLATURE], $B1198, Table1[FVIC FIRE]))</f>
        <v/>
      </c>
      <c r="M1198" s="1" t="str">
        <f>IF($A1198&gt;--RIGHT($A$2,LEN($A$2)-8),"",SUMIF(Table1[SHIFT NOMENCLATURE], $B1198, Table1[FKIA]))</f>
        <v/>
      </c>
      <c r="N1198" s="1" t="str">
        <f>IF($A1198&gt;--RIGHT($A$2,LEN($A$2)-8),"",SUMIF(Table1[SHIFT NOMENCLATURE], $B1198, Table1[FWIA]))</f>
        <v/>
      </c>
      <c r="O1198" s="1" t="str">
        <f>IF($A1198&gt;--RIGHT($A$2,LEN($A$2)-8),"",SUMIF(Table1[SHIFT NOMENCLATURE], $B1198, Table1[DUSTWUN]))</f>
        <v/>
      </c>
    </row>
    <row r="1199" spans="1:15" x14ac:dyDescent="0.25">
      <c r="A1199" s="1" t="str">
        <f t="shared" si="36"/>
        <v/>
      </c>
      <c r="B1199" t="str">
        <f t="shared" si="37"/>
        <v/>
      </c>
      <c r="C1199" s="1" t="str">
        <f>IF($A1199&gt;--RIGHT($A$2,LEN($A$2)-8),"",COUNTIF(Table1[SHIFT NOMENCLATURE],$B1199))</f>
        <v/>
      </c>
      <c r="D1199" s="1" t="str">
        <f>IF($A1199&gt;--RIGHT($A$2,LEN($A$2)-8),"",SUMIF(Table1[SHIFT NOMENCLATURE], $B1199, Table1[EVIC KILL]))</f>
        <v/>
      </c>
      <c r="E1199" s="1" t="str">
        <f>IF($A1199&gt;--RIGHT($A$2,LEN($A$2)-8),"",SUMIF(Table1[SHIFT NOMENCLATURE], $B1199, Table1[EVIC MOB]))</f>
        <v/>
      </c>
      <c r="F1199" s="1" t="str">
        <f>IF($A1199&gt;--RIGHT($A$2,LEN($A$2)-8),"",SUMIF(Table1[SHIFT NOMENCLATURE], $B1199, Table1[EVIC FIRE]))</f>
        <v/>
      </c>
      <c r="G1199" s="1" t="str">
        <f>IF($A1199&gt;--RIGHT($A$2,LEN($A$2)-8),"",SUMIF(Table1[SHIFT NOMENCLATURE], $B1199, Table1[EKIA]))</f>
        <v/>
      </c>
      <c r="H1199" s="1" t="str">
        <f>IF($A1199&gt;--RIGHT($A$2,LEN($A$2)-8),"",SUMIF(Table1[SHIFT NOMENCLATURE], $B1199, Table1[EWIA]))</f>
        <v/>
      </c>
      <c r="I1199" s="1" t="str">
        <f>IF($A1199&gt;--RIGHT($A$2,LEN($A$2)-8),"",SUMIF(Table1[SHIFT NOMENCLATURE], $B1199, Table1[EPW]))</f>
        <v/>
      </c>
      <c r="J1199" s="1" t="str">
        <f>IF($A1199&gt;--RIGHT($A$2,LEN($A$2)-8),"",SUMIF(Table1[SHIFT NOMENCLATURE], $B1199, Table1[FVIC KILL]))</f>
        <v/>
      </c>
      <c r="K1199" s="1" t="str">
        <f>IF($A1199&gt;--RIGHT($A$2,LEN($A$2)-8),"",SUMIF(Table1[SHIFT NOMENCLATURE], $B1199, Table1[FVIC MOB]))</f>
        <v/>
      </c>
      <c r="L1199" s="1" t="str">
        <f>IF($A1199&gt;--RIGHT($A$2,LEN($A$2)-8),"",SUMIF(Table1[SHIFT NOMENCLATURE], $B1199, Table1[FVIC FIRE]))</f>
        <v/>
      </c>
      <c r="M1199" s="1" t="str">
        <f>IF($A1199&gt;--RIGHT($A$2,LEN($A$2)-8),"",SUMIF(Table1[SHIFT NOMENCLATURE], $B1199, Table1[FKIA]))</f>
        <v/>
      </c>
      <c r="N1199" s="1" t="str">
        <f>IF($A1199&gt;--RIGHT($A$2,LEN($A$2)-8),"",SUMIF(Table1[SHIFT NOMENCLATURE], $B1199, Table1[FWIA]))</f>
        <v/>
      </c>
      <c r="O1199" s="1" t="str">
        <f>IF($A1199&gt;--RIGHT($A$2,LEN($A$2)-8),"",SUMIF(Table1[SHIFT NOMENCLATURE], $B1199, Table1[DUSTWUN]))</f>
        <v/>
      </c>
    </row>
    <row r="1200" spans="1:15" x14ac:dyDescent="0.25">
      <c r="A1200" s="1" t="str">
        <f t="shared" si="36"/>
        <v/>
      </c>
      <c r="B1200" t="str">
        <f t="shared" si="37"/>
        <v/>
      </c>
      <c r="C1200" s="1" t="str">
        <f>IF($A1200&gt;--RIGHT($A$2,LEN($A$2)-8),"",COUNTIF(Table1[SHIFT NOMENCLATURE],$B1200))</f>
        <v/>
      </c>
      <c r="D1200" s="1" t="str">
        <f>IF($A1200&gt;--RIGHT($A$2,LEN($A$2)-8),"",SUMIF(Table1[SHIFT NOMENCLATURE], $B1200, Table1[EVIC KILL]))</f>
        <v/>
      </c>
      <c r="E1200" s="1" t="str">
        <f>IF($A1200&gt;--RIGHT($A$2,LEN($A$2)-8),"",SUMIF(Table1[SHIFT NOMENCLATURE], $B1200, Table1[EVIC MOB]))</f>
        <v/>
      </c>
      <c r="F1200" s="1" t="str">
        <f>IF($A1200&gt;--RIGHT($A$2,LEN($A$2)-8),"",SUMIF(Table1[SHIFT NOMENCLATURE], $B1200, Table1[EVIC FIRE]))</f>
        <v/>
      </c>
      <c r="G1200" s="1" t="str">
        <f>IF($A1200&gt;--RIGHT($A$2,LEN($A$2)-8),"",SUMIF(Table1[SHIFT NOMENCLATURE], $B1200, Table1[EKIA]))</f>
        <v/>
      </c>
      <c r="H1200" s="1" t="str">
        <f>IF($A1200&gt;--RIGHT($A$2,LEN($A$2)-8),"",SUMIF(Table1[SHIFT NOMENCLATURE], $B1200, Table1[EWIA]))</f>
        <v/>
      </c>
      <c r="I1200" s="1" t="str">
        <f>IF($A1200&gt;--RIGHT($A$2,LEN($A$2)-8),"",SUMIF(Table1[SHIFT NOMENCLATURE], $B1200, Table1[EPW]))</f>
        <v/>
      </c>
      <c r="J1200" s="1" t="str">
        <f>IF($A1200&gt;--RIGHT($A$2,LEN($A$2)-8),"",SUMIF(Table1[SHIFT NOMENCLATURE], $B1200, Table1[FVIC KILL]))</f>
        <v/>
      </c>
      <c r="K1200" s="1" t="str">
        <f>IF($A1200&gt;--RIGHT($A$2,LEN($A$2)-8),"",SUMIF(Table1[SHIFT NOMENCLATURE], $B1200, Table1[FVIC MOB]))</f>
        <v/>
      </c>
      <c r="L1200" s="1" t="str">
        <f>IF($A1200&gt;--RIGHT($A$2,LEN($A$2)-8),"",SUMIF(Table1[SHIFT NOMENCLATURE], $B1200, Table1[FVIC FIRE]))</f>
        <v/>
      </c>
      <c r="M1200" s="1" t="str">
        <f>IF($A1200&gt;--RIGHT($A$2,LEN($A$2)-8),"",SUMIF(Table1[SHIFT NOMENCLATURE], $B1200, Table1[FKIA]))</f>
        <v/>
      </c>
      <c r="N1200" s="1" t="str">
        <f>IF($A1200&gt;--RIGHT($A$2,LEN($A$2)-8),"",SUMIF(Table1[SHIFT NOMENCLATURE], $B1200, Table1[FWIA]))</f>
        <v/>
      </c>
      <c r="O1200" s="1" t="str">
        <f>IF($A1200&gt;--RIGHT($A$2,LEN($A$2)-8),"",SUMIF(Table1[SHIFT NOMENCLATURE], $B1200, Table1[DUSTWUN]))</f>
        <v/>
      </c>
    </row>
    <row r="1201" spans="1:15" x14ac:dyDescent="0.25">
      <c r="A1201" s="1" t="str">
        <f t="shared" si="36"/>
        <v/>
      </c>
      <c r="B1201" t="str">
        <f t="shared" si="37"/>
        <v/>
      </c>
      <c r="C1201" s="1" t="str">
        <f>IF($A1201&gt;--RIGHT($A$2,LEN($A$2)-8),"",COUNTIF(Table1[SHIFT NOMENCLATURE],$B1201))</f>
        <v/>
      </c>
      <c r="D1201" s="1" t="str">
        <f>IF($A1201&gt;--RIGHT($A$2,LEN($A$2)-8),"",SUMIF(Table1[SHIFT NOMENCLATURE], $B1201, Table1[EVIC KILL]))</f>
        <v/>
      </c>
      <c r="E1201" s="1" t="str">
        <f>IF($A1201&gt;--RIGHT($A$2,LEN($A$2)-8),"",SUMIF(Table1[SHIFT NOMENCLATURE], $B1201, Table1[EVIC MOB]))</f>
        <v/>
      </c>
      <c r="F1201" s="1" t="str">
        <f>IF($A1201&gt;--RIGHT($A$2,LEN($A$2)-8),"",SUMIF(Table1[SHIFT NOMENCLATURE], $B1201, Table1[EVIC FIRE]))</f>
        <v/>
      </c>
      <c r="G1201" s="1" t="str">
        <f>IF($A1201&gt;--RIGHT($A$2,LEN($A$2)-8),"",SUMIF(Table1[SHIFT NOMENCLATURE], $B1201, Table1[EKIA]))</f>
        <v/>
      </c>
      <c r="H1201" s="1" t="str">
        <f>IF($A1201&gt;--RIGHT($A$2,LEN($A$2)-8),"",SUMIF(Table1[SHIFT NOMENCLATURE], $B1201, Table1[EWIA]))</f>
        <v/>
      </c>
      <c r="I1201" s="1" t="str">
        <f>IF($A1201&gt;--RIGHT($A$2,LEN($A$2)-8),"",SUMIF(Table1[SHIFT NOMENCLATURE], $B1201, Table1[EPW]))</f>
        <v/>
      </c>
      <c r="J1201" s="1" t="str">
        <f>IF($A1201&gt;--RIGHT($A$2,LEN($A$2)-8),"",SUMIF(Table1[SHIFT NOMENCLATURE], $B1201, Table1[FVIC KILL]))</f>
        <v/>
      </c>
      <c r="K1201" s="1" t="str">
        <f>IF($A1201&gt;--RIGHT($A$2,LEN($A$2)-8),"",SUMIF(Table1[SHIFT NOMENCLATURE], $B1201, Table1[FVIC MOB]))</f>
        <v/>
      </c>
      <c r="L1201" s="1" t="str">
        <f>IF($A1201&gt;--RIGHT($A$2,LEN($A$2)-8),"",SUMIF(Table1[SHIFT NOMENCLATURE], $B1201, Table1[FVIC FIRE]))</f>
        <v/>
      </c>
      <c r="M1201" s="1" t="str">
        <f>IF($A1201&gt;--RIGHT($A$2,LEN($A$2)-8),"",SUMIF(Table1[SHIFT NOMENCLATURE], $B1201, Table1[FKIA]))</f>
        <v/>
      </c>
      <c r="N1201" s="1" t="str">
        <f>IF($A1201&gt;--RIGHT($A$2,LEN($A$2)-8),"",SUMIF(Table1[SHIFT NOMENCLATURE], $B1201, Table1[FWIA]))</f>
        <v/>
      </c>
      <c r="O1201" s="1" t="str">
        <f>IF($A1201&gt;--RIGHT($A$2,LEN($A$2)-8),"",SUMIF(Table1[SHIFT NOMENCLATURE], $B1201, Table1[DUSTWUN]))</f>
        <v/>
      </c>
    </row>
    <row r="1202" spans="1:15" x14ac:dyDescent="0.25">
      <c r="A1202" s="1" t="str">
        <f t="shared" si="36"/>
        <v/>
      </c>
      <c r="B1202" t="str">
        <f t="shared" si="37"/>
        <v/>
      </c>
      <c r="C1202" s="1" t="str">
        <f>IF($A1202&gt;--RIGHT($A$2,LEN($A$2)-8),"",COUNTIF(Table1[SHIFT NOMENCLATURE],$B1202))</f>
        <v/>
      </c>
      <c r="D1202" s="1" t="str">
        <f>IF($A1202&gt;--RIGHT($A$2,LEN($A$2)-8),"",SUMIF(Table1[SHIFT NOMENCLATURE], $B1202, Table1[EVIC KILL]))</f>
        <v/>
      </c>
      <c r="E1202" s="1" t="str">
        <f>IF($A1202&gt;--RIGHT($A$2,LEN($A$2)-8),"",SUMIF(Table1[SHIFT NOMENCLATURE], $B1202, Table1[EVIC MOB]))</f>
        <v/>
      </c>
      <c r="F1202" s="1" t="str">
        <f>IF($A1202&gt;--RIGHT($A$2,LEN($A$2)-8),"",SUMIF(Table1[SHIFT NOMENCLATURE], $B1202, Table1[EVIC FIRE]))</f>
        <v/>
      </c>
      <c r="G1202" s="1" t="str">
        <f>IF($A1202&gt;--RIGHT($A$2,LEN($A$2)-8),"",SUMIF(Table1[SHIFT NOMENCLATURE], $B1202, Table1[EKIA]))</f>
        <v/>
      </c>
      <c r="H1202" s="1" t="str">
        <f>IF($A1202&gt;--RIGHT($A$2,LEN($A$2)-8),"",SUMIF(Table1[SHIFT NOMENCLATURE], $B1202, Table1[EWIA]))</f>
        <v/>
      </c>
      <c r="I1202" s="1" t="str">
        <f>IF($A1202&gt;--RIGHT($A$2,LEN($A$2)-8),"",SUMIF(Table1[SHIFT NOMENCLATURE], $B1202, Table1[EPW]))</f>
        <v/>
      </c>
      <c r="J1202" s="1" t="str">
        <f>IF($A1202&gt;--RIGHT($A$2,LEN($A$2)-8),"",SUMIF(Table1[SHIFT NOMENCLATURE], $B1202, Table1[FVIC KILL]))</f>
        <v/>
      </c>
      <c r="K1202" s="1" t="str">
        <f>IF($A1202&gt;--RIGHT($A$2,LEN($A$2)-8),"",SUMIF(Table1[SHIFT NOMENCLATURE], $B1202, Table1[FVIC MOB]))</f>
        <v/>
      </c>
      <c r="L1202" s="1" t="str">
        <f>IF($A1202&gt;--RIGHT($A$2,LEN($A$2)-8),"",SUMIF(Table1[SHIFT NOMENCLATURE], $B1202, Table1[FVIC FIRE]))</f>
        <v/>
      </c>
      <c r="M1202" s="1" t="str">
        <f>IF($A1202&gt;--RIGHT($A$2,LEN($A$2)-8),"",SUMIF(Table1[SHIFT NOMENCLATURE], $B1202, Table1[FKIA]))</f>
        <v/>
      </c>
      <c r="N1202" s="1" t="str">
        <f>IF($A1202&gt;--RIGHT($A$2,LEN($A$2)-8),"",SUMIF(Table1[SHIFT NOMENCLATURE], $B1202, Table1[FWIA]))</f>
        <v/>
      </c>
      <c r="O1202" s="1" t="str">
        <f>IF($A1202&gt;--RIGHT($A$2,LEN($A$2)-8),"",SUMIF(Table1[SHIFT NOMENCLATURE], $B1202, Table1[DUSTWUN]))</f>
        <v/>
      </c>
    </row>
    <row r="1203" spans="1:15" x14ac:dyDescent="0.25">
      <c r="A1203" s="1" t="str">
        <f t="shared" si="36"/>
        <v/>
      </c>
      <c r="B1203" t="str">
        <f t="shared" si="37"/>
        <v/>
      </c>
      <c r="C1203" s="1" t="str">
        <f>IF($A1203&gt;--RIGHT($A$2,LEN($A$2)-8),"",COUNTIF(Table1[SHIFT NOMENCLATURE],$B1203))</f>
        <v/>
      </c>
      <c r="D1203" s="1" t="str">
        <f>IF($A1203&gt;--RIGHT($A$2,LEN($A$2)-8),"",SUMIF(Table1[SHIFT NOMENCLATURE], $B1203, Table1[EVIC KILL]))</f>
        <v/>
      </c>
      <c r="E1203" s="1" t="str">
        <f>IF($A1203&gt;--RIGHT($A$2,LEN($A$2)-8),"",SUMIF(Table1[SHIFT NOMENCLATURE], $B1203, Table1[EVIC MOB]))</f>
        <v/>
      </c>
      <c r="F1203" s="1" t="str">
        <f>IF($A1203&gt;--RIGHT($A$2,LEN($A$2)-8),"",SUMIF(Table1[SHIFT NOMENCLATURE], $B1203, Table1[EVIC FIRE]))</f>
        <v/>
      </c>
      <c r="G1203" s="1" t="str">
        <f>IF($A1203&gt;--RIGHT($A$2,LEN($A$2)-8),"",SUMIF(Table1[SHIFT NOMENCLATURE], $B1203, Table1[EKIA]))</f>
        <v/>
      </c>
      <c r="H1203" s="1" t="str">
        <f>IF($A1203&gt;--RIGHT($A$2,LEN($A$2)-8),"",SUMIF(Table1[SHIFT NOMENCLATURE], $B1203, Table1[EWIA]))</f>
        <v/>
      </c>
      <c r="I1203" s="1" t="str">
        <f>IF($A1203&gt;--RIGHT($A$2,LEN($A$2)-8),"",SUMIF(Table1[SHIFT NOMENCLATURE], $B1203, Table1[EPW]))</f>
        <v/>
      </c>
      <c r="J1203" s="1" t="str">
        <f>IF($A1203&gt;--RIGHT($A$2,LEN($A$2)-8),"",SUMIF(Table1[SHIFT NOMENCLATURE], $B1203, Table1[FVIC KILL]))</f>
        <v/>
      </c>
      <c r="K1203" s="1" t="str">
        <f>IF($A1203&gt;--RIGHT($A$2,LEN($A$2)-8),"",SUMIF(Table1[SHIFT NOMENCLATURE], $B1203, Table1[FVIC MOB]))</f>
        <v/>
      </c>
      <c r="L1203" s="1" t="str">
        <f>IF($A1203&gt;--RIGHT($A$2,LEN($A$2)-8),"",SUMIF(Table1[SHIFT NOMENCLATURE], $B1203, Table1[FVIC FIRE]))</f>
        <v/>
      </c>
      <c r="M1203" s="1" t="str">
        <f>IF($A1203&gt;--RIGHT($A$2,LEN($A$2)-8),"",SUMIF(Table1[SHIFT NOMENCLATURE], $B1203, Table1[FKIA]))</f>
        <v/>
      </c>
      <c r="N1203" s="1" t="str">
        <f>IF($A1203&gt;--RIGHT($A$2,LEN($A$2)-8),"",SUMIF(Table1[SHIFT NOMENCLATURE], $B1203, Table1[FWIA]))</f>
        <v/>
      </c>
      <c r="O1203" s="1" t="str">
        <f>IF($A1203&gt;--RIGHT($A$2,LEN($A$2)-8),"",SUMIF(Table1[SHIFT NOMENCLATURE], $B1203, Table1[DUSTWUN]))</f>
        <v/>
      </c>
    </row>
    <row r="1204" spans="1:15" x14ac:dyDescent="0.25">
      <c r="A1204" s="1" t="str">
        <f t="shared" si="36"/>
        <v/>
      </c>
      <c r="B1204" t="str">
        <f t="shared" si="37"/>
        <v/>
      </c>
      <c r="C1204" s="1" t="str">
        <f>IF($A1204&gt;--RIGHT($A$2,LEN($A$2)-8),"",COUNTIF(Table1[SHIFT NOMENCLATURE],$B1204))</f>
        <v/>
      </c>
      <c r="D1204" s="1" t="str">
        <f>IF($A1204&gt;--RIGHT($A$2,LEN($A$2)-8),"",SUMIF(Table1[SHIFT NOMENCLATURE], $B1204, Table1[EVIC KILL]))</f>
        <v/>
      </c>
      <c r="E1204" s="1" t="str">
        <f>IF($A1204&gt;--RIGHT($A$2,LEN($A$2)-8),"",SUMIF(Table1[SHIFT NOMENCLATURE], $B1204, Table1[EVIC MOB]))</f>
        <v/>
      </c>
      <c r="F1204" s="1" t="str">
        <f>IF($A1204&gt;--RIGHT($A$2,LEN($A$2)-8),"",SUMIF(Table1[SHIFT NOMENCLATURE], $B1204, Table1[EVIC FIRE]))</f>
        <v/>
      </c>
      <c r="G1204" s="1" t="str">
        <f>IF($A1204&gt;--RIGHT($A$2,LEN($A$2)-8),"",SUMIF(Table1[SHIFT NOMENCLATURE], $B1204, Table1[EKIA]))</f>
        <v/>
      </c>
      <c r="H1204" s="1" t="str">
        <f>IF($A1204&gt;--RIGHT($A$2,LEN($A$2)-8),"",SUMIF(Table1[SHIFT NOMENCLATURE], $B1204, Table1[EWIA]))</f>
        <v/>
      </c>
      <c r="I1204" s="1" t="str">
        <f>IF($A1204&gt;--RIGHT($A$2,LEN($A$2)-8),"",SUMIF(Table1[SHIFT NOMENCLATURE], $B1204, Table1[EPW]))</f>
        <v/>
      </c>
      <c r="J1204" s="1" t="str">
        <f>IF($A1204&gt;--RIGHT($A$2,LEN($A$2)-8),"",SUMIF(Table1[SHIFT NOMENCLATURE], $B1204, Table1[FVIC KILL]))</f>
        <v/>
      </c>
      <c r="K1204" s="1" t="str">
        <f>IF($A1204&gt;--RIGHT($A$2,LEN($A$2)-8),"",SUMIF(Table1[SHIFT NOMENCLATURE], $B1204, Table1[FVIC MOB]))</f>
        <v/>
      </c>
      <c r="L1204" s="1" t="str">
        <f>IF($A1204&gt;--RIGHT($A$2,LEN($A$2)-8),"",SUMIF(Table1[SHIFT NOMENCLATURE], $B1204, Table1[FVIC FIRE]))</f>
        <v/>
      </c>
      <c r="M1204" s="1" t="str">
        <f>IF($A1204&gt;--RIGHT($A$2,LEN($A$2)-8),"",SUMIF(Table1[SHIFT NOMENCLATURE], $B1204, Table1[FKIA]))</f>
        <v/>
      </c>
      <c r="N1204" s="1" t="str">
        <f>IF($A1204&gt;--RIGHT($A$2,LEN($A$2)-8),"",SUMIF(Table1[SHIFT NOMENCLATURE], $B1204, Table1[FWIA]))</f>
        <v/>
      </c>
      <c r="O1204" s="1" t="str">
        <f>IF($A1204&gt;--RIGHT($A$2,LEN($A$2)-8),"",SUMIF(Table1[SHIFT NOMENCLATURE], $B1204, Table1[DUSTWUN]))</f>
        <v/>
      </c>
    </row>
    <row r="1205" spans="1:15" x14ac:dyDescent="0.25">
      <c r="A1205" s="1" t="str">
        <f t="shared" si="36"/>
        <v/>
      </c>
      <c r="B1205" t="str">
        <f t="shared" si="37"/>
        <v/>
      </c>
      <c r="C1205" s="1" t="str">
        <f>IF($A1205&gt;--RIGHT($A$2,LEN($A$2)-8),"",COUNTIF(Table1[SHIFT NOMENCLATURE],$B1205))</f>
        <v/>
      </c>
      <c r="D1205" s="1" t="str">
        <f>IF($A1205&gt;--RIGHT($A$2,LEN($A$2)-8),"",SUMIF(Table1[SHIFT NOMENCLATURE], $B1205, Table1[EVIC KILL]))</f>
        <v/>
      </c>
      <c r="E1205" s="1" t="str">
        <f>IF($A1205&gt;--RIGHT($A$2,LEN($A$2)-8),"",SUMIF(Table1[SHIFT NOMENCLATURE], $B1205, Table1[EVIC MOB]))</f>
        <v/>
      </c>
      <c r="F1205" s="1" t="str">
        <f>IF($A1205&gt;--RIGHT($A$2,LEN($A$2)-8),"",SUMIF(Table1[SHIFT NOMENCLATURE], $B1205, Table1[EVIC FIRE]))</f>
        <v/>
      </c>
      <c r="G1205" s="1" t="str">
        <f>IF($A1205&gt;--RIGHT($A$2,LEN($A$2)-8),"",SUMIF(Table1[SHIFT NOMENCLATURE], $B1205, Table1[EKIA]))</f>
        <v/>
      </c>
      <c r="H1205" s="1" t="str">
        <f>IF($A1205&gt;--RIGHT($A$2,LEN($A$2)-8),"",SUMIF(Table1[SHIFT NOMENCLATURE], $B1205, Table1[EWIA]))</f>
        <v/>
      </c>
      <c r="I1205" s="1" t="str">
        <f>IF($A1205&gt;--RIGHT($A$2,LEN($A$2)-8),"",SUMIF(Table1[SHIFT NOMENCLATURE], $B1205, Table1[EPW]))</f>
        <v/>
      </c>
      <c r="J1205" s="1" t="str">
        <f>IF($A1205&gt;--RIGHT($A$2,LEN($A$2)-8),"",SUMIF(Table1[SHIFT NOMENCLATURE], $B1205, Table1[FVIC KILL]))</f>
        <v/>
      </c>
      <c r="K1205" s="1" t="str">
        <f>IF($A1205&gt;--RIGHT($A$2,LEN($A$2)-8),"",SUMIF(Table1[SHIFT NOMENCLATURE], $B1205, Table1[FVIC MOB]))</f>
        <v/>
      </c>
      <c r="L1205" s="1" t="str">
        <f>IF($A1205&gt;--RIGHT($A$2,LEN($A$2)-8),"",SUMIF(Table1[SHIFT NOMENCLATURE], $B1205, Table1[FVIC FIRE]))</f>
        <v/>
      </c>
      <c r="M1205" s="1" t="str">
        <f>IF($A1205&gt;--RIGHT($A$2,LEN($A$2)-8),"",SUMIF(Table1[SHIFT NOMENCLATURE], $B1205, Table1[FKIA]))</f>
        <v/>
      </c>
      <c r="N1205" s="1" t="str">
        <f>IF($A1205&gt;--RIGHT($A$2,LEN($A$2)-8),"",SUMIF(Table1[SHIFT NOMENCLATURE], $B1205, Table1[FWIA]))</f>
        <v/>
      </c>
      <c r="O1205" s="1" t="str">
        <f>IF($A1205&gt;--RIGHT($A$2,LEN($A$2)-8),"",SUMIF(Table1[SHIFT NOMENCLATURE], $B1205, Table1[DUSTWUN]))</f>
        <v/>
      </c>
    </row>
    <row r="1206" spans="1:15" x14ac:dyDescent="0.25">
      <c r="A1206" s="1" t="str">
        <f t="shared" si="36"/>
        <v/>
      </c>
      <c r="B1206" t="str">
        <f t="shared" si="37"/>
        <v/>
      </c>
      <c r="C1206" s="1" t="str">
        <f>IF($A1206&gt;--RIGHT($A$2,LEN($A$2)-8),"",COUNTIF(Table1[SHIFT NOMENCLATURE],$B1206))</f>
        <v/>
      </c>
      <c r="D1206" s="1" t="str">
        <f>IF($A1206&gt;--RIGHT($A$2,LEN($A$2)-8),"",SUMIF(Table1[SHIFT NOMENCLATURE], $B1206, Table1[EVIC KILL]))</f>
        <v/>
      </c>
      <c r="E1206" s="1" t="str">
        <f>IF($A1206&gt;--RIGHT($A$2,LEN($A$2)-8),"",SUMIF(Table1[SHIFT NOMENCLATURE], $B1206, Table1[EVIC MOB]))</f>
        <v/>
      </c>
      <c r="F1206" s="1" t="str">
        <f>IF($A1206&gt;--RIGHT($A$2,LEN($A$2)-8),"",SUMIF(Table1[SHIFT NOMENCLATURE], $B1206, Table1[EVIC FIRE]))</f>
        <v/>
      </c>
      <c r="G1206" s="1" t="str">
        <f>IF($A1206&gt;--RIGHT($A$2,LEN($A$2)-8),"",SUMIF(Table1[SHIFT NOMENCLATURE], $B1206, Table1[EKIA]))</f>
        <v/>
      </c>
      <c r="H1206" s="1" t="str">
        <f>IF($A1206&gt;--RIGHT($A$2,LEN($A$2)-8),"",SUMIF(Table1[SHIFT NOMENCLATURE], $B1206, Table1[EWIA]))</f>
        <v/>
      </c>
      <c r="I1206" s="1" t="str">
        <f>IF($A1206&gt;--RIGHT($A$2,LEN($A$2)-8),"",SUMIF(Table1[SHIFT NOMENCLATURE], $B1206, Table1[EPW]))</f>
        <v/>
      </c>
      <c r="J1206" s="1" t="str">
        <f>IF($A1206&gt;--RIGHT($A$2,LEN($A$2)-8),"",SUMIF(Table1[SHIFT NOMENCLATURE], $B1206, Table1[FVIC KILL]))</f>
        <v/>
      </c>
      <c r="K1206" s="1" t="str">
        <f>IF($A1206&gt;--RIGHT($A$2,LEN($A$2)-8),"",SUMIF(Table1[SHIFT NOMENCLATURE], $B1206, Table1[FVIC MOB]))</f>
        <v/>
      </c>
      <c r="L1206" s="1" t="str">
        <f>IF($A1206&gt;--RIGHT($A$2,LEN($A$2)-8),"",SUMIF(Table1[SHIFT NOMENCLATURE], $B1206, Table1[FVIC FIRE]))</f>
        <v/>
      </c>
      <c r="M1206" s="1" t="str">
        <f>IF($A1206&gt;--RIGHT($A$2,LEN($A$2)-8),"",SUMIF(Table1[SHIFT NOMENCLATURE], $B1206, Table1[FKIA]))</f>
        <v/>
      </c>
      <c r="N1206" s="1" t="str">
        <f>IF($A1206&gt;--RIGHT($A$2,LEN($A$2)-8),"",SUMIF(Table1[SHIFT NOMENCLATURE], $B1206, Table1[FWIA]))</f>
        <v/>
      </c>
      <c r="O1206" s="1" t="str">
        <f>IF($A1206&gt;--RIGHT($A$2,LEN($A$2)-8),"",SUMIF(Table1[SHIFT NOMENCLATURE], $B1206, Table1[DUSTWUN]))</f>
        <v/>
      </c>
    </row>
    <row r="1207" spans="1:15" x14ac:dyDescent="0.25">
      <c r="A1207" s="1" t="str">
        <f t="shared" si="36"/>
        <v/>
      </c>
      <c r="B1207" t="str">
        <f t="shared" si="37"/>
        <v/>
      </c>
      <c r="C1207" s="1" t="str">
        <f>IF($A1207&gt;--RIGHT($A$2,LEN($A$2)-8),"",COUNTIF(Table1[SHIFT NOMENCLATURE],$B1207))</f>
        <v/>
      </c>
      <c r="D1207" s="1" t="str">
        <f>IF($A1207&gt;--RIGHT($A$2,LEN($A$2)-8),"",SUMIF(Table1[SHIFT NOMENCLATURE], $B1207, Table1[EVIC KILL]))</f>
        <v/>
      </c>
      <c r="E1207" s="1" t="str">
        <f>IF($A1207&gt;--RIGHT($A$2,LEN($A$2)-8),"",SUMIF(Table1[SHIFT NOMENCLATURE], $B1207, Table1[EVIC MOB]))</f>
        <v/>
      </c>
      <c r="F1207" s="1" t="str">
        <f>IF($A1207&gt;--RIGHT($A$2,LEN($A$2)-8),"",SUMIF(Table1[SHIFT NOMENCLATURE], $B1207, Table1[EVIC FIRE]))</f>
        <v/>
      </c>
      <c r="G1207" s="1" t="str">
        <f>IF($A1207&gt;--RIGHT($A$2,LEN($A$2)-8),"",SUMIF(Table1[SHIFT NOMENCLATURE], $B1207, Table1[EKIA]))</f>
        <v/>
      </c>
      <c r="H1207" s="1" t="str">
        <f>IF($A1207&gt;--RIGHT($A$2,LEN($A$2)-8),"",SUMIF(Table1[SHIFT NOMENCLATURE], $B1207, Table1[EWIA]))</f>
        <v/>
      </c>
      <c r="I1207" s="1" t="str">
        <f>IF($A1207&gt;--RIGHT($A$2,LEN($A$2)-8),"",SUMIF(Table1[SHIFT NOMENCLATURE], $B1207, Table1[EPW]))</f>
        <v/>
      </c>
      <c r="J1207" s="1" t="str">
        <f>IF($A1207&gt;--RIGHT($A$2,LEN($A$2)-8),"",SUMIF(Table1[SHIFT NOMENCLATURE], $B1207, Table1[FVIC KILL]))</f>
        <v/>
      </c>
      <c r="K1207" s="1" t="str">
        <f>IF($A1207&gt;--RIGHT($A$2,LEN($A$2)-8),"",SUMIF(Table1[SHIFT NOMENCLATURE], $B1207, Table1[FVIC MOB]))</f>
        <v/>
      </c>
      <c r="L1207" s="1" t="str">
        <f>IF($A1207&gt;--RIGHT($A$2,LEN($A$2)-8),"",SUMIF(Table1[SHIFT NOMENCLATURE], $B1207, Table1[FVIC FIRE]))</f>
        <v/>
      </c>
      <c r="M1207" s="1" t="str">
        <f>IF($A1207&gt;--RIGHT($A$2,LEN($A$2)-8),"",SUMIF(Table1[SHIFT NOMENCLATURE], $B1207, Table1[FKIA]))</f>
        <v/>
      </c>
      <c r="N1207" s="1" t="str">
        <f>IF($A1207&gt;--RIGHT($A$2,LEN($A$2)-8),"",SUMIF(Table1[SHIFT NOMENCLATURE], $B1207, Table1[FWIA]))</f>
        <v/>
      </c>
      <c r="O1207" s="1" t="str">
        <f>IF($A1207&gt;--RIGHT($A$2,LEN($A$2)-8),"",SUMIF(Table1[SHIFT NOMENCLATURE], $B1207, Table1[DUSTWUN]))</f>
        <v/>
      </c>
    </row>
    <row r="1208" spans="1:15" x14ac:dyDescent="0.25">
      <c r="A1208" s="1" t="str">
        <f t="shared" si="36"/>
        <v/>
      </c>
      <c r="B1208" t="str">
        <f t="shared" si="37"/>
        <v/>
      </c>
      <c r="C1208" s="1" t="str">
        <f>IF($A1208&gt;--RIGHT($A$2,LEN($A$2)-8),"",COUNTIF(Table1[SHIFT NOMENCLATURE],$B1208))</f>
        <v/>
      </c>
      <c r="D1208" s="1" t="str">
        <f>IF($A1208&gt;--RIGHT($A$2,LEN($A$2)-8),"",SUMIF(Table1[SHIFT NOMENCLATURE], $B1208, Table1[EVIC KILL]))</f>
        <v/>
      </c>
      <c r="E1208" s="1" t="str">
        <f>IF($A1208&gt;--RIGHT($A$2,LEN($A$2)-8),"",SUMIF(Table1[SHIFT NOMENCLATURE], $B1208, Table1[EVIC MOB]))</f>
        <v/>
      </c>
      <c r="F1208" s="1" t="str">
        <f>IF($A1208&gt;--RIGHT($A$2,LEN($A$2)-8),"",SUMIF(Table1[SHIFT NOMENCLATURE], $B1208, Table1[EVIC FIRE]))</f>
        <v/>
      </c>
      <c r="G1208" s="1" t="str">
        <f>IF($A1208&gt;--RIGHT($A$2,LEN($A$2)-8),"",SUMIF(Table1[SHIFT NOMENCLATURE], $B1208, Table1[EKIA]))</f>
        <v/>
      </c>
      <c r="H1208" s="1" t="str">
        <f>IF($A1208&gt;--RIGHT($A$2,LEN($A$2)-8),"",SUMIF(Table1[SHIFT NOMENCLATURE], $B1208, Table1[EWIA]))</f>
        <v/>
      </c>
      <c r="I1208" s="1" t="str">
        <f>IF($A1208&gt;--RIGHT($A$2,LEN($A$2)-8),"",SUMIF(Table1[SHIFT NOMENCLATURE], $B1208, Table1[EPW]))</f>
        <v/>
      </c>
      <c r="J1208" s="1" t="str">
        <f>IF($A1208&gt;--RIGHT($A$2,LEN($A$2)-8),"",SUMIF(Table1[SHIFT NOMENCLATURE], $B1208, Table1[FVIC KILL]))</f>
        <v/>
      </c>
      <c r="K1208" s="1" t="str">
        <f>IF($A1208&gt;--RIGHT($A$2,LEN($A$2)-8),"",SUMIF(Table1[SHIFT NOMENCLATURE], $B1208, Table1[FVIC MOB]))</f>
        <v/>
      </c>
      <c r="L1208" s="1" t="str">
        <f>IF($A1208&gt;--RIGHT($A$2,LEN($A$2)-8),"",SUMIF(Table1[SHIFT NOMENCLATURE], $B1208, Table1[FVIC FIRE]))</f>
        <v/>
      </c>
      <c r="M1208" s="1" t="str">
        <f>IF($A1208&gt;--RIGHT($A$2,LEN($A$2)-8),"",SUMIF(Table1[SHIFT NOMENCLATURE], $B1208, Table1[FKIA]))</f>
        <v/>
      </c>
      <c r="N1208" s="1" t="str">
        <f>IF($A1208&gt;--RIGHT($A$2,LEN($A$2)-8),"",SUMIF(Table1[SHIFT NOMENCLATURE], $B1208, Table1[FWIA]))</f>
        <v/>
      </c>
      <c r="O1208" s="1" t="str">
        <f>IF($A1208&gt;--RIGHT($A$2,LEN($A$2)-8),"",SUMIF(Table1[SHIFT NOMENCLATURE], $B1208, Table1[DUSTWUN]))</f>
        <v/>
      </c>
    </row>
    <row r="1209" spans="1:15" x14ac:dyDescent="0.25">
      <c r="A1209" s="1" t="str">
        <f t="shared" si="36"/>
        <v/>
      </c>
      <c r="B1209" t="str">
        <f t="shared" si="37"/>
        <v/>
      </c>
      <c r="C1209" s="1" t="str">
        <f>IF($A1209&gt;--RIGHT($A$2,LEN($A$2)-8),"",COUNTIF(Table1[SHIFT NOMENCLATURE],$B1209))</f>
        <v/>
      </c>
      <c r="D1209" s="1" t="str">
        <f>IF($A1209&gt;--RIGHT($A$2,LEN($A$2)-8),"",SUMIF(Table1[SHIFT NOMENCLATURE], $B1209, Table1[EVIC KILL]))</f>
        <v/>
      </c>
      <c r="E1209" s="1" t="str">
        <f>IF($A1209&gt;--RIGHT($A$2,LEN($A$2)-8),"",SUMIF(Table1[SHIFT NOMENCLATURE], $B1209, Table1[EVIC MOB]))</f>
        <v/>
      </c>
      <c r="F1209" s="1" t="str">
        <f>IF($A1209&gt;--RIGHT($A$2,LEN($A$2)-8),"",SUMIF(Table1[SHIFT NOMENCLATURE], $B1209, Table1[EVIC FIRE]))</f>
        <v/>
      </c>
      <c r="G1209" s="1" t="str">
        <f>IF($A1209&gt;--RIGHT($A$2,LEN($A$2)-8),"",SUMIF(Table1[SHIFT NOMENCLATURE], $B1209, Table1[EKIA]))</f>
        <v/>
      </c>
      <c r="H1209" s="1" t="str">
        <f>IF($A1209&gt;--RIGHT($A$2,LEN($A$2)-8),"",SUMIF(Table1[SHIFT NOMENCLATURE], $B1209, Table1[EWIA]))</f>
        <v/>
      </c>
      <c r="I1209" s="1" t="str">
        <f>IF($A1209&gt;--RIGHT($A$2,LEN($A$2)-8),"",SUMIF(Table1[SHIFT NOMENCLATURE], $B1209, Table1[EPW]))</f>
        <v/>
      </c>
      <c r="J1209" s="1" t="str">
        <f>IF($A1209&gt;--RIGHT($A$2,LEN($A$2)-8),"",SUMIF(Table1[SHIFT NOMENCLATURE], $B1209, Table1[FVIC KILL]))</f>
        <v/>
      </c>
      <c r="K1209" s="1" t="str">
        <f>IF($A1209&gt;--RIGHT($A$2,LEN($A$2)-8),"",SUMIF(Table1[SHIFT NOMENCLATURE], $B1209, Table1[FVIC MOB]))</f>
        <v/>
      </c>
      <c r="L1209" s="1" t="str">
        <f>IF($A1209&gt;--RIGHT($A$2,LEN($A$2)-8),"",SUMIF(Table1[SHIFT NOMENCLATURE], $B1209, Table1[FVIC FIRE]))</f>
        <v/>
      </c>
      <c r="M1209" s="1" t="str">
        <f>IF($A1209&gt;--RIGHT($A$2,LEN($A$2)-8),"",SUMIF(Table1[SHIFT NOMENCLATURE], $B1209, Table1[FKIA]))</f>
        <v/>
      </c>
      <c r="N1209" s="1" t="str">
        <f>IF($A1209&gt;--RIGHT($A$2,LEN($A$2)-8),"",SUMIF(Table1[SHIFT NOMENCLATURE], $B1209, Table1[FWIA]))</f>
        <v/>
      </c>
      <c r="O1209" s="1" t="str">
        <f>IF($A1209&gt;--RIGHT($A$2,LEN($A$2)-8),"",SUMIF(Table1[SHIFT NOMENCLATURE], $B1209, Table1[DUSTWUN]))</f>
        <v/>
      </c>
    </row>
    <row r="1210" spans="1:15" x14ac:dyDescent="0.25">
      <c r="A1210" s="1" t="str">
        <f t="shared" si="36"/>
        <v/>
      </c>
      <c r="B1210" t="str">
        <f t="shared" si="37"/>
        <v/>
      </c>
      <c r="C1210" s="1" t="str">
        <f>IF($A1210&gt;--RIGHT($A$2,LEN($A$2)-8),"",COUNTIF(Table1[SHIFT NOMENCLATURE],$B1210))</f>
        <v/>
      </c>
      <c r="D1210" s="1" t="str">
        <f>IF($A1210&gt;--RIGHT($A$2,LEN($A$2)-8),"",SUMIF(Table1[SHIFT NOMENCLATURE], $B1210, Table1[EVIC KILL]))</f>
        <v/>
      </c>
      <c r="E1210" s="1" t="str">
        <f>IF($A1210&gt;--RIGHT($A$2,LEN($A$2)-8),"",SUMIF(Table1[SHIFT NOMENCLATURE], $B1210, Table1[EVIC MOB]))</f>
        <v/>
      </c>
      <c r="F1210" s="1" t="str">
        <f>IF($A1210&gt;--RIGHT($A$2,LEN($A$2)-8),"",SUMIF(Table1[SHIFT NOMENCLATURE], $B1210, Table1[EVIC FIRE]))</f>
        <v/>
      </c>
      <c r="G1210" s="1" t="str">
        <f>IF($A1210&gt;--RIGHT($A$2,LEN($A$2)-8),"",SUMIF(Table1[SHIFT NOMENCLATURE], $B1210, Table1[EKIA]))</f>
        <v/>
      </c>
      <c r="H1210" s="1" t="str">
        <f>IF($A1210&gt;--RIGHT($A$2,LEN($A$2)-8),"",SUMIF(Table1[SHIFT NOMENCLATURE], $B1210, Table1[EWIA]))</f>
        <v/>
      </c>
      <c r="I1210" s="1" t="str">
        <f>IF($A1210&gt;--RIGHT($A$2,LEN($A$2)-8),"",SUMIF(Table1[SHIFT NOMENCLATURE], $B1210, Table1[EPW]))</f>
        <v/>
      </c>
      <c r="J1210" s="1" t="str">
        <f>IF($A1210&gt;--RIGHT($A$2,LEN($A$2)-8),"",SUMIF(Table1[SHIFT NOMENCLATURE], $B1210, Table1[FVIC KILL]))</f>
        <v/>
      </c>
      <c r="K1210" s="1" t="str">
        <f>IF($A1210&gt;--RIGHT($A$2,LEN($A$2)-8),"",SUMIF(Table1[SHIFT NOMENCLATURE], $B1210, Table1[FVIC MOB]))</f>
        <v/>
      </c>
      <c r="L1210" s="1" t="str">
        <f>IF($A1210&gt;--RIGHT($A$2,LEN($A$2)-8),"",SUMIF(Table1[SHIFT NOMENCLATURE], $B1210, Table1[FVIC FIRE]))</f>
        <v/>
      </c>
      <c r="M1210" s="1" t="str">
        <f>IF($A1210&gt;--RIGHT($A$2,LEN($A$2)-8),"",SUMIF(Table1[SHIFT NOMENCLATURE], $B1210, Table1[FKIA]))</f>
        <v/>
      </c>
      <c r="N1210" s="1" t="str">
        <f>IF($A1210&gt;--RIGHT($A$2,LEN($A$2)-8),"",SUMIF(Table1[SHIFT NOMENCLATURE], $B1210, Table1[FWIA]))</f>
        <v/>
      </c>
      <c r="O1210" s="1" t="str">
        <f>IF($A1210&gt;--RIGHT($A$2,LEN($A$2)-8),"",SUMIF(Table1[SHIFT NOMENCLATURE], $B1210, Table1[DUSTWUN]))</f>
        <v/>
      </c>
    </row>
    <row r="1211" spans="1:15" x14ac:dyDescent="0.25">
      <c r="A1211" s="1" t="str">
        <f t="shared" si="36"/>
        <v/>
      </c>
      <c r="B1211" t="str">
        <f t="shared" si="37"/>
        <v/>
      </c>
      <c r="C1211" s="1" t="str">
        <f>IF($A1211&gt;--RIGHT($A$2,LEN($A$2)-8),"",COUNTIF(Table1[SHIFT NOMENCLATURE],$B1211))</f>
        <v/>
      </c>
      <c r="D1211" s="1" t="str">
        <f>IF($A1211&gt;--RIGHT($A$2,LEN($A$2)-8),"",SUMIF(Table1[SHIFT NOMENCLATURE], $B1211, Table1[EVIC KILL]))</f>
        <v/>
      </c>
      <c r="E1211" s="1" t="str">
        <f>IF($A1211&gt;--RIGHT($A$2,LEN($A$2)-8),"",SUMIF(Table1[SHIFT NOMENCLATURE], $B1211, Table1[EVIC MOB]))</f>
        <v/>
      </c>
      <c r="F1211" s="1" t="str">
        <f>IF($A1211&gt;--RIGHT($A$2,LEN($A$2)-8),"",SUMIF(Table1[SHIFT NOMENCLATURE], $B1211, Table1[EVIC FIRE]))</f>
        <v/>
      </c>
      <c r="G1211" s="1" t="str">
        <f>IF($A1211&gt;--RIGHT($A$2,LEN($A$2)-8),"",SUMIF(Table1[SHIFT NOMENCLATURE], $B1211, Table1[EKIA]))</f>
        <v/>
      </c>
      <c r="H1211" s="1" t="str">
        <f>IF($A1211&gt;--RIGHT($A$2,LEN($A$2)-8),"",SUMIF(Table1[SHIFT NOMENCLATURE], $B1211, Table1[EWIA]))</f>
        <v/>
      </c>
      <c r="I1211" s="1" t="str">
        <f>IF($A1211&gt;--RIGHT($A$2,LEN($A$2)-8),"",SUMIF(Table1[SHIFT NOMENCLATURE], $B1211, Table1[EPW]))</f>
        <v/>
      </c>
      <c r="J1211" s="1" t="str">
        <f>IF($A1211&gt;--RIGHT($A$2,LEN($A$2)-8),"",SUMIF(Table1[SHIFT NOMENCLATURE], $B1211, Table1[FVIC KILL]))</f>
        <v/>
      </c>
      <c r="K1211" s="1" t="str">
        <f>IF($A1211&gt;--RIGHT($A$2,LEN($A$2)-8),"",SUMIF(Table1[SHIFT NOMENCLATURE], $B1211, Table1[FVIC MOB]))</f>
        <v/>
      </c>
      <c r="L1211" s="1" t="str">
        <f>IF($A1211&gt;--RIGHT($A$2,LEN($A$2)-8),"",SUMIF(Table1[SHIFT NOMENCLATURE], $B1211, Table1[FVIC FIRE]))</f>
        <v/>
      </c>
      <c r="M1211" s="1" t="str">
        <f>IF($A1211&gt;--RIGHT($A$2,LEN($A$2)-8),"",SUMIF(Table1[SHIFT NOMENCLATURE], $B1211, Table1[FKIA]))</f>
        <v/>
      </c>
      <c r="N1211" s="1" t="str">
        <f>IF($A1211&gt;--RIGHT($A$2,LEN($A$2)-8),"",SUMIF(Table1[SHIFT NOMENCLATURE], $B1211, Table1[FWIA]))</f>
        <v/>
      </c>
      <c r="O1211" s="1" t="str">
        <f>IF($A1211&gt;--RIGHT($A$2,LEN($A$2)-8),"",SUMIF(Table1[SHIFT NOMENCLATURE], $B1211, Table1[DUSTWUN]))</f>
        <v/>
      </c>
    </row>
    <row r="1212" spans="1:15" x14ac:dyDescent="0.25">
      <c r="A1212" s="1" t="str">
        <f t="shared" si="36"/>
        <v/>
      </c>
      <c r="B1212" t="str">
        <f t="shared" si="37"/>
        <v/>
      </c>
      <c r="C1212" s="1" t="str">
        <f>IF($A1212&gt;--RIGHT($A$2,LEN($A$2)-8),"",COUNTIF(Table1[SHIFT NOMENCLATURE],$B1212))</f>
        <v/>
      </c>
      <c r="D1212" s="1" t="str">
        <f>IF($A1212&gt;--RIGHT($A$2,LEN($A$2)-8),"",SUMIF(Table1[SHIFT NOMENCLATURE], $B1212, Table1[EVIC KILL]))</f>
        <v/>
      </c>
      <c r="E1212" s="1" t="str">
        <f>IF($A1212&gt;--RIGHT($A$2,LEN($A$2)-8),"",SUMIF(Table1[SHIFT NOMENCLATURE], $B1212, Table1[EVIC MOB]))</f>
        <v/>
      </c>
      <c r="F1212" s="1" t="str">
        <f>IF($A1212&gt;--RIGHT($A$2,LEN($A$2)-8),"",SUMIF(Table1[SHIFT NOMENCLATURE], $B1212, Table1[EVIC FIRE]))</f>
        <v/>
      </c>
      <c r="G1212" s="1" t="str">
        <f>IF($A1212&gt;--RIGHT($A$2,LEN($A$2)-8),"",SUMIF(Table1[SHIFT NOMENCLATURE], $B1212, Table1[EKIA]))</f>
        <v/>
      </c>
      <c r="H1212" s="1" t="str">
        <f>IF($A1212&gt;--RIGHT($A$2,LEN($A$2)-8),"",SUMIF(Table1[SHIFT NOMENCLATURE], $B1212, Table1[EWIA]))</f>
        <v/>
      </c>
      <c r="I1212" s="1" t="str">
        <f>IF($A1212&gt;--RIGHT($A$2,LEN($A$2)-8),"",SUMIF(Table1[SHIFT NOMENCLATURE], $B1212, Table1[EPW]))</f>
        <v/>
      </c>
      <c r="J1212" s="1" t="str">
        <f>IF($A1212&gt;--RIGHT($A$2,LEN($A$2)-8),"",SUMIF(Table1[SHIFT NOMENCLATURE], $B1212, Table1[FVIC KILL]))</f>
        <v/>
      </c>
      <c r="K1212" s="1" t="str">
        <f>IF($A1212&gt;--RIGHT($A$2,LEN($A$2)-8),"",SUMIF(Table1[SHIFT NOMENCLATURE], $B1212, Table1[FVIC MOB]))</f>
        <v/>
      </c>
      <c r="L1212" s="1" t="str">
        <f>IF($A1212&gt;--RIGHT($A$2,LEN($A$2)-8),"",SUMIF(Table1[SHIFT NOMENCLATURE], $B1212, Table1[FVIC FIRE]))</f>
        <v/>
      </c>
      <c r="M1212" s="1" t="str">
        <f>IF($A1212&gt;--RIGHT($A$2,LEN($A$2)-8),"",SUMIF(Table1[SHIFT NOMENCLATURE], $B1212, Table1[FKIA]))</f>
        <v/>
      </c>
      <c r="N1212" s="1" t="str">
        <f>IF($A1212&gt;--RIGHT($A$2,LEN($A$2)-8),"",SUMIF(Table1[SHIFT NOMENCLATURE], $B1212, Table1[FWIA]))</f>
        <v/>
      </c>
      <c r="O1212" s="1" t="str">
        <f>IF($A1212&gt;--RIGHT($A$2,LEN($A$2)-8),"",SUMIF(Table1[SHIFT NOMENCLATURE], $B1212, Table1[DUSTWUN]))</f>
        <v/>
      </c>
    </row>
    <row r="1213" spans="1:15" x14ac:dyDescent="0.25">
      <c r="A1213" s="1" t="str">
        <f t="shared" si="36"/>
        <v/>
      </c>
      <c r="B1213" t="str">
        <f t="shared" si="37"/>
        <v/>
      </c>
      <c r="C1213" s="1" t="str">
        <f>IF($A1213&gt;--RIGHT($A$2,LEN($A$2)-8),"",COUNTIF(Table1[SHIFT NOMENCLATURE],$B1213))</f>
        <v/>
      </c>
      <c r="D1213" s="1" t="str">
        <f>IF($A1213&gt;--RIGHT($A$2,LEN($A$2)-8),"",SUMIF(Table1[SHIFT NOMENCLATURE], $B1213, Table1[EVIC KILL]))</f>
        <v/>
      </c>
      <c r="E1213" s="1" t="str">
        <f>IF($A1213&gt;--RIGHT($A$2,LEN($A$2)-8),"",SUMIF(Table1[SHIFT NOMENCLATURE], $B1213, Table1[EVIC MOB]))</f>
        <v/>
      </c>
      <c r="F1213" s="1" t="str">
        <f>IF($A1213&gt;--RIGHT($A$2,LEN($A$2)-8),"",SUMIF(Table1[SHIFT NOMENCLATURE], $B1213, Table1[EVIC FIRE]))</f>
        <v/>
      </c>
      <c r="G1213" s="1" t="str">
        <f>IF($A1213&gt;--RIGHT($A$2,LEN($A$2)-8),"",SUMIF(Table1[SHIFT NOMENCLATURE], $B1213, Table1[EKIA]))</f>
        <v/>
      </c>
      <c r="H1213" s="1" t="str">
        <f>IF($A1213&gt;--RIGHT($A$2,LEN($A$2)-8),"",SUMIF(Table1[SHIFT NOMENCLATURE], $B1213, Table1[EWIA]))</f>
        <v/>
      </c>
      <c r="I1213" s="1" t="str">
        <f>IF($A1213&gt;--RIGHT($A$2,LEN($A$2)-8),"",SUMIF(Table1[SHIFT NOMENCLATURE], $B1213, Table1[EPW]))</f>
        <v/>
      </c>
      <c r="J1213" s="1" t="str">
        <f>IF($A1213&gt;--RIGHT($A$2,LEN($A$2)-8),"",SUMIF(Table1[SHIFT NOMENCLATURE], $B1213, Table1[FVIC KILL]))</f>
        <v/>
      </c>
      <c r="K1213" s="1" t="str">
        <f>IF($A1213&gt;--RIGHT($A$2,LEN($A$2)-8),"",SUMIF(Table1[SHIFT NOMENCLATURE], $B1213, Table1[FVIC MOB]))</f>
        <v/>
      </c>
      <c r="L1213" s="1" t="str">
        <f>IF($A1213&gt;--RIGHT($A$2,LEN($A$2)-8),"",SUMIF(Table1[SHIFT NOMENCLATURE], $B1213, Table1[FVIC FIRE]))</f>
        <v/>
      </c>
      <c r="M1213" s="1" t="str">
        <f>IF($A1213&gt;--RIGHT($A$2,LEN($A$2)-8),"",SUMIF(Table1[SHIFT NOMENCLATURE], $B1213, Table1[FKIA]))</f>
        <v/>
      </c>
      <c r="N1213" s="1" t="str">
        <f>IF($A1213&gt;--RIGHT($A$2,LEN($A$2)-8),"",SUMIF(Table1[SHIFT NOMENCLATURE], $B1213, Table1[FWIA]))</f>
        <v/>
      </c>
      <c r="O1213" s="1" t="str">
        <f>IF($A1213&gt;--RIGHT($A$2,LEN($A$2)-8),"",SUMIF(Table1[SHIFT NOMENCLATURE], $B1213, Table1[DUSTWUN]))</f>
        <v/>
      </c>
    </row>
    <row r="1214" spans="1:15" x14ac:dyDescent="0.25">
      <c r="A1214" s="1" t="str">
        <f t="shared" si="36"/>
        <v/>
      </c>
      <c r="B1214" t="str">
        <f t="shared" si="37"/>
        <v/>
      </c>
      <c r="C1214" s="1" t="str">
        <f>IF($A1214&gt;--RIGHT($A$2,LEN($A$2)-8),"",COUNTIF(Table1[SHIFT NOMENCLATURE],$B1214))</f>
        <v/>
      </c>
      <c r="D1214" s="1" t="str">
        <f>IF($A1214&gt;--RIGHT($A$2,LEN($A$2)-8),"",SUMIF(Table1[SHIFT NOMENCLATURE], $B1214, Table1[EVIC KILL]))</f>
        <v/>
      </c>
      <c r="E1214" s="1" t="str">
        <f>IF($A1214&gt;--RIGHT($A$2,LEN($A$2)-8),"",SUMIF(Table1[SHIFT NOMENCLATURE], $B1214, Table1[EVIC MOB]))</f>
        <v/>
      </c>
      <c r="F1214" s="1" t="str">
        <f>IF($A1214&gt;--RIGHT($A$2,LEN($A$2)-8),"",SUMIF(Table1[SHIFT NOMENCLATURE], $B1214, Table1[EVIC FIRE]))</f>
        <v/>
      </c>
      <c r="G1214" s="1" t="str">
        <f>IF($A1214&gt;--RIGHT($A$2,LEN($A$2)-8),"",SUMIF(Table1[SHIFT NOMENCLATURE], $B1214, Table1[EKIA]))</f>
        <v/>
      </c>
      <c r="H1214" s="1" t="str">
        <f>IF($A1214&gt;--RIGHT($A$2,LEN($A$2)-8),"",SUMIF(Table1[SHIFT NOMENCLATURE], $B1214, Table1[EWIA]))</f>
        <v/>
      </c>
      <c r="I1214" s="1" t="str">
        <f>IF($A1214&gt;--RIGHT($A$2,LEN($A$2)-8),"",SUMIF(Table1[SHIFT NOMENCLATURE], $B1214, Table1[EPW]))</f>
        <v/>
      </c>
      <c r="J1214" s="1" t="str">
        <f>IF($A1214&gt;--RIGHT($A$2,LEN($A$2)-8),"",SUMIF(Table1[SHIFT NOMENCLATURE], $B1214, Table1[FVIC KILL]))</f>
        <v/>
      </c>
      <c r="K1214" s="1" t="str">
        <f>IF($A1214&gt;--RIGHT($A$2,LEN($A$2)-8),"",SUMIF(Table1[SHIFT NOMENCLATURE], $B1214, Table1[FVIC MOB]))</f>
        <v/>
      </c>
      <c r="L1214" s="1" t="str">
        <f>IF($A1214&gt;--RIGHT($A$2,LEN($A$2)-8),"",SUMIF(Table1[SHIFT NOMENCLATURE], $B1214, Table1[FVIC FIRE]))</f>
        <v/>
      </c>
      <c r="M1214" s="1" t="str">
        <f>IF($A1214&gt;--RIGHT($A$2,LEN($A$2)-8),"",SUMIF(Table1[SHIFT NOMENCLATURE], $B1214, Table1[FKIA]))</f>
        <v/>
      </c>
      <c r="N1214" s="1" t="str">
        <f>IF($A1214&gt;--RIGHT($A$2,LEN($A$2)-8),"",SUMIF(Table1[SHIFT NOMENCLATURE], $B1214, Table1[FWIA]))</f>
        <v/>
      </c>
      <c r="O1214" s="1" t="str">
        <f>IF($A1214&gt;--RIGHT($A$2,LEN($A$2)-8),"",SUMIF(Table1[SHIFT NOMENCLATURE], $B1214, Table1[DUSTWUN]))</f>
        <v/>
      </c>
    </row>
    <row r="1215" spans="1:15" x14ac:dyDescent="0.25">
      <c r="A1215" s="1" t="str">
        <f t="shared" si="36"/>
        <v/>
      </c>
      <c r="B1215" t="str">
        <f t="shared" si="37"/>
        <v/>
      </c>
      <c r="C1215" s="1" t="str">
        <f>IF($A1215&gt;--RIGHT($A$2,LEN($A$2)-8),"",COUNTIF(Table1[SHIFT NOMENCLATURE],$B1215))</f>
        <v/>
      </c>
      <c r="D1215" s="1" t="str">
        <f>IF($A1215&gt;--RIGHT($A$2,LEN($A$2)-8),"",SUMIF(Table1[SHIFT NOMENCLATURE], $B1215, Table1[EVIC KILL]))</f>
        <v/>
      </c>
      <c r="E1215" s="1" t="str">
        <f>IF($A1215&gt;--RIGHT($A$2,LEN($A$2)-8),"",SUMIF(Table1[SHIFT NOMENCLATURE], $B1215, Table1[EVIC MOB]))</f>
        <v/>
      </c>
      <c r="F1215" s="1" t="str">
        <f>IF($A1215&gt;--RIGHT($A$2,LEN($A$2)-8),"",SUMIF(Table1[SHIFT NOMENCLATURE], $B1215, Table1[EVIC FIRE]))</f>
        <v/>
      </c>
      <c r="G1215" s="1" t="str">
        <f>IF($A1215&gt;--RIGHT($A$2,LEN($A$2)-8),"",SUMIF(Table1[SHIFT NOMENCLATURE], $B1215, Table1[EKIA]))</f>
        <v/>
      </c>
      <c r="H1215" s="1" t="str">
        <f>IF($A1215&gt;--RIGHT($A$2,LEN($A$2)-8),"",SUMIF(Table1[SHIFT NOMENCLATURE], $B1215, Table1[EWIA]))</f>
        <v/>
      </c>
      <c r="I1215" s="1" t="str">
        <f>IF($A1215&gt;--RIGHT($A$2,LEN($A$2)-8),"",SUMIF(Table1[SHIFT NOMENCLATURE], $B1215, Table1[EPW]))</f>
        <v/>
      </c>
      <c r="J1215" s="1" t="str">
        <f>IF($A1215&gt;--RIGHT($A$2,LEN($A$2)-8),"",SUMIF(Table1[SHIFT NOMENCLATURE], $B1215, Table1[FVIC KILL]))</f>
        <v/>
      </c>
      <c r="K1215" s="1" t="str">
        <f>IF($A1215&gt;--RIGHT($A$2,LEN($A$2)-8),"",SUMIF(Table1[SHIFT NOMENCLATURE], $B1215, Table1[FVIC MOB]))</f>
        <v/>
      </c>
      <c r="L1215" s="1" t="str">
        <f>IF($A1215&gt;--RIGHT($A$2,LEN($A$2)-8),"",SUMIF(Table1[SHIFT NOMENCLATURE], $B1215, Table1[FVIC FIRE]))</f>
        <v/>
      </c>
      <c r="M1215" s="1" t="str">
        <f>IF($A1215&gt;--RIGHT($A$2,LEN($A$2)-8),"",SUMIF(Table1[SHIFT NOMENCLATURE], $B1215, Table1[FKIA]))</f>
        <v/>
      </c>
      <c r="N1215" s="1" t="str">
        <f>IF($A1215&gt;--RIGHT($A$2,LEN($A$2)-8),"",SUMIF(Table1[SHIFT NOMENCLATURE], $B1215, Table1[FWIA]))</f>
        <v/>
      </c>
      <c r="O1215" s="1" t="str">
        <f>IF($A1215&gt;--RIGHT($A$2,LEN($A$2)-8),"",SUMIF(Table1[SHIFT NOMENCLATURE], $B1215, Table1[DUSTWUN]))</f>
        <v/>
      </c>
    </row>
    <row r="1216" spans="1:15" x14ac:dyDescent="0.25">
      <c r="A1216" s="1" t="str">
        <f t="shared" si="36"/>
        <v/>
      </c>
      <c r="B1216" t="str">
        <f t="shared" si="37"/>
        <v/>
      </c>
      <c r="C1216" s="1" t="str">
        <f>IF($A1216&gt;--RIGHT($A$2,LEN($A$2)-8),"",COUNTIF(Table1[SHIFT NOMENCLATURE],$B1216))</f>
        <v/>
      </c>
      <c r="D1216" s="1" t="str">
        <f>IF($A1216&gt;--RIGHT($A$2,LEN($A$2)-8),"",SUMIF(Table1[SHIFT NOMENCLATURE], $B1216, Table1[EVIC KILL]))</f>
        <v/>
      </c>
      <c r="E1216" s="1" t="str">
        <f>IF($A1216&gt;--RIGHT($A$2,LEN($A$2)-8),"",SUMIF(Table1[SHIFT NOMENCLATURE], $B1216, Table1[EVIC MOB]))</f>
        <v/>
      </c>
      <c r="F1216" s="1" t="str">
        <f>IF($A1216&gt;--RIGHT($A$2,LEN($A$2)-8),"",SUMIF(Table1[SHIFT NOMENCLATURE], $B1216, Table1[EVIC FIRE]))</f>
        <v/>
      </c>
      <c r="G1216" s="1" t="str">
        <f>IF($A1216&gt;--RIGHT($A$2,LEN($A$2)-8),"",SUMIF(Table1[SHIFT NOMENCLATURE], $B1216, Table1[EKIA]))</f>
        <v/>
      </c>
      <c r="H1216" s="1" t="str">
        <f>IF($A1216&gt;--RIGHT($A$2,LEN($A$2)-8),"",SUMIF(Table1[SHIFT NOMENCLATURE], $B1216, Table1[EWIA]))</f>
        <v/>
      </c>
      <c r="I1216" s="1" t="str">
        <f>IF($A1216&gt;--RIGHT($A$2,LEN($A$2)-8),"",SUMIF(Table1[SHIFT NOMENCLATURE], $B1216, Table1[EPW]))</f>
        <v/>
      </c>
      <c r="J1216" s="1" t="str">
        <f>IF($A1216&gt;--RIGHT($A$2,LEN($A$2)-8),"",SUMIF(Table1[SHIFT NOMENCLATURE], $B1216, Table1[FVIC KILL]))</f>
        <v/>
      </c>
      <c r="K1216" s="1" t="str">
        <f>IF($A1216&gt;--RIGHT($A$2,LEN($A$2)-8),"",SUMIF(Table1[SHIFT NOMENCLATURE], $B1216, Table1[FVIC MOB]))</f>
        <v/>
      </c>
      <c r="L1216" s="1" t="str">
        <f>IF($A1216&gt;--RIGHT($A$2,LEN($A$2)-8),"",SUMIF(Table1[SHIFT NOMENCLATURE], $B1216, Table1[FVIC FIRE]))</f>
        <v/>
      </c>
      <c r="M1216" s="1" t="str">
        <f>IF($A1216&gt;--RIGHT($A$2,LEN($A$2)-8),"",SUMIF(Table1[SHIFT NOMENCLATURE], $B1216, Table1[FKIA]))</f>
        <v/>
      </c>
      <c r="N1216" s="1" t="str">
        <f>IF($A1216&gt;--RIGHT($A$2,LEN($A$2)-8),"",SUMIF(Table1[SHIFT NOMENCLATURE], $B1216, Table1[FWIA]))</f>
        <v/>
      </c>
      <c r="O1216" s="1" t="str">
        <f>IF($A1216&gt;--RIGHT($A$2,LEN($A$2)-8),"",SUMIF(Table1[SHIFT NOMENCLATURE], $B1216, Table1[DUSTWUN]))</f>
        <v/>
      </c>
    </row>
    <row r="1217" spans="1:15" x14ac:dyDescent="0.25">
      <c r="A1217" s="1" t="str">
        <f t="shared" si="36"/>
        <v/>
      </c>
      <c r="B1217" t="str">
        <f t="shared" si="37"/>
        <v/>
      </c>
      <c r="C1217" s="1" t="str">
        <f>IF($A1217&gt;--RIGHT($A$2,LEN($A$2)-8),"",COUNTIF(Table1[SHIFT NOMENCLATURE],$B1217))</f>
        <v/>
      </c>
      <c r="D1217" s="1" t="str">
        <f>IF($A1217&gt;--RIGHT($A$2,LEN($A$2)-8),"",SUMIF(Table1[SHIFT NOMENCLATURE], $B1217, Table1[EVIC KILL]))</f>
        <v/>
      </c>
      <c r="E1217" s="1" t="str">
        <f>IF($A1217&gt;--RIGHT($A$2,LEN($A$2)-8),"",SUMIF(Table1[SHIFT NOMENCLATURE], $B1217, Table1[EVIC MOB]))</f>
        <v/>
      </c>
      <c r="F1217" s="1" t="str">
        <f>IF($A1217&gt;--RIGHT($A$2,LEN($A$2)-8),"",SUMIF(Table1[SHIFT NOMENCLATURE], $B1217, Table1[EVIC FIRE]))</f>
        <v/>
      </c>
      <c r="G1217" s="1" t="str">
        <f>IF($A1217&gt;--RIGHT($A$2,LEN($A$2)-8),"",SUMIF(Table1[SHIFT NOMENCLATURE], $B1217, Table1[EKIA]))</f>
        <v/>
      </c>
      <c r="H1217" s="1" t="str">
        <f>IF($A1217&gt;--RIGHT($A$2,LEN($A$2)-8),"",SUMIF(Table1[SHIFT NOMENCLATURE], $B1217, Table1[EWIA]))</f>
        <v/>
      </c>
      <c r="I1217" s="1" t="str">
        <f>IF($A1217&gt;--RIGHT($A$2,LEN($A$2)-8),"",SUMIF(Table1[SHIFT NOMENCLATURE], $B1217, Table1[EPW]))</f>
        <v/>
      </c>
      <c r="J1217" s="1" t="str">
        <f>IF($A1217&gt;--RIGHT($A$2,LEN($A$2)-8),"",SUMIF(Table1[SHIFT NOMENCLATURE], $B1217, Table1[FVIC KILL]))</f>
        <v/>
      </c>
      <c r="K1217" s="1" t="str">
        <f>IF($A1217&gt;--RIGHT($A$2,LEN($A$2)-8),"",SUMIF(Table1[SHIFT NOMENCLATURE], $B1217, Table1[FVIC MOB]))</f>
        <v/>
      </c>
      <c r="L1217" s="1" t="str">
        <f>IF($A1217&gt;--RIGHT($A$2,LEN($A$2)-8),"",SUMIF(Table1[SHIFT NOMENCLATURE], $B1217, Table1[FVIC FIRE]))</f>
        <v/>
      </c>
      <c r="M1217" s="1" t="str">
        <f>IF($A1217&gt;--RIGHT($A$2,LEN($A$2)-8),"",SUMIF(Table1[SHIFT NOMENCLATURE], $B1217, Table1[FKIA]))</f>
        <v/>
      </c>
      <c r="N1217" s="1" t="str">
        <f>IF($A1217&gt;--RIGHT($A$2,LEN($A$2)-8),"",SUMIF(Table1[SHIFT NOMENCLATURE], $B1217, Table1[FWIA]))</f>
        <v/>
      </c>
      <c r="O1217" s="1" t="str">
        <f>IF($A1217&gt;--RIGHT($A$2,LEN($A$2)-8),"",SUMIF(Table1[SHIFT NOMENCLATURE], $B1217, Table1[DUSTWUN]))</f>
        <v/>
      </c>
    </row>
    <row r="1218" spans="1:15" x14ac:dyDescent="0.25">
      <c r="A1218" s="1" t="str">
        <f t="shared" si="36"/>
        <v/>
      </c>
      <c r="B1218" t="str">
        <f t="shared" si="37"/>
        <v/>
      </c>
      <c r="C1218" s="1" t="str">
        <f>IF($A1218&gt;--RIGHT($A$2,LEN($A$2)-8),"",COUNTIF(Table1[SHIFT NOMENCLATURE],$B1218))</f>
        <v/>
      </c>
      <c r="D1218" s="1" t="str">
        <f>IF($A1218&gt;--RIGHT($A$2,LEN($A$2)-8),"",SUMIF(Table1[SHIFT NOMENCLATURE], $B1218, Table1[EVIC KILL]))</f>
        <v/>
      </c>
      <c r="E1218" s="1" t="str">
        <f>IF($A1218&gt;--RIGHT($A$2,LEN($A$2)-8),"",SUMIF(Table1[SHIFT NOMENCLATURE], $B1218, Table1[EVIC MOB]))</f>
        <v/>
      </c>
      <c r="F1218" s="1" t="str">
        <f>IF($A1218&gt;--RIGHT($A$2,LEN($A$2)-8),"",SUMIF(Table1[SHIFT NOMENCLATURE], $B1218, Table1[EVIC FIRE]))</f>
        <v/>
      </c>
      <c r="G1218" s="1" t="str">
        <f>IF($A1218&gt;--RIGHT($A$2,LEN($A$2)-8),"",SUMIF(Table1[SHIFT NOMENCLATURE], $B1218, Table1[EKIA]))</f>
        <v/>
      </c>
      <c r="H1218" s="1" t="str">
        <f>IF($A1218&gt;--RIGHT($A$2,LEN($A$2)-8),"",SUMIF(Table1[SHIFT NOMENCLATURE], $B1218, Table1[EWIA]))</f>
        <v/>
      </c>
      <c r="I1218" s="1" t="str">
        <f>IF($A1218&gt;--RIGHT($A$2,LEN($A$2)-8),"",SUMIF(Table1[SHIFT NOMENCLATURE], $B1218, Table1[EPW]))</f>
        <v/>
      </c>
      <c r="J1218" s="1" t="str">
        <f>IF($A1218&gt;--RIGHT($A$2,LEN($A$2)-8),"",SUMIF(Table1[SHIFT NOMENCLATURE], $B1218, Table1[FVIC KILL]))</f>
        <v/>
      </c>
      <c r="K1218" s="1" t="str">
        <f>IF($A1218&gt;--RIGHT($A$2,LEN($A$2)-8),"",SUMIF(Table1[SHIFT NOMENCLATURE], $B1218, Table1[FVIC MOB]))</f>
        <v/>
      </c>
      <c r="L1218" s="1" t="str">
        <f>IF($A1218&gt;--RIGHT($A$2,LEN($A$2)-8),"",SUMIF(Table1[SHIFT NOMENCLATURE], $B1218, Table1[FVIC FIRE]))</f>
        <v/>
      </c>
      <c r="M1218" s="1" t="str">
        <f>IF($A1218&gt;--RIGHT($A$2,LEN($A$2)-8),"",SUMIF(Table1[SHIFT NOMENCLATURE], $B1218, Table1[FKIA]))</f>
        <v/>
      </c>
      <c r="N1218" s="1" t="str">
        <f>IF($A1218&gt;--RIGHT($A$2,LEN($A$2)-8),"",SUMIF(Table1[SHIFT NOMENCLATURE], $B1218, Table1[FWIA]))</f>
        <v/>
      </c>
      <c r="O1218" s="1" t="str">
        <f>IF($A1218&gt;--RIGHT($A$2,LEN($A$2)-8),"",SUMIF(Table1[SHIFT NOMENCLATURE], $B1218, Table1[DUSTWUN]))</f>
        <v/>
      </c>
    </row>
    <row r="1219" spans="1:15" x14ac:dyDescent="0.25">
      <c r="A1219" s="1" t="str">
        <f t="shared" si="36"/>
        <v/>
      </c>
      <c r="B1219" t="str">
        <f t="shared" si="37"/>
        <v/>
      </c>
      <c r="C1219" s="1" t="str">
        <f>IF($A1219&gt;--RIGHT($A$2,LEN($A$2)-8),"",COUNTIF(Table1[SHIFT NOMENCLATURE],$B1219))</f>
        <v/>
      </c>
      <c r="D1219" s="1" t="str">
        <f>IF($A1219&gt;--RIGHT($A$2,LEN($A$2)-8),"",SUMIF(Table1[SHIFT NOMENCLATURE], $B1219, Table1[EVIC KILL]))</f>
        <v/>
      </c>
      <c r="E1219" s="1" t="str">
        <f>IF($A1219&gt;--RIGHT($A$2,LEN($A$2)-8),"",SUMIF(Table1[SHIFT NOMENCLATURE], $B1219, Table1[EVIC MOB]))</f>
        <v/>
      </c>
      <c r="F1219" s="1" t="str">
        <f>IF($A1219&gt;--RIGHT($A$2,LEN($A$2)-8),"",SUMIF(Table1[SHIFT NOMENCLATURE], $B1219, Table1[EVIC FIRE]))</f>
        <v/>
      </c>
      <c r="G1219" s="1" t="str">
        <f>IF($A1219&gt;--RIGHT($A$2,LEN($A$2)-8),"",SUMIF(Table1[SHIFT NOMENCLATURE], $B1219, Table1[EKIA]))</f>
        <v/>
      </c>
      <c r="H1219" s="1" t="str">
        <f>IF($A1219&gt;--RIGHT($A$2,LEN($A$2)-8),"",SUMIF(Table1[SHIFT NOMENCLATURE], $B1219, Table1[EWIA]))</f>
        <v/>
      </c>
      <c r="I1219" s="1" t="str">
        <f>IF($A1219&gt;--RIGHT($A$2,LEN($A$2)-8),"",SUMIF(Table1[SHIFT NOMENCLATURE], $B1219, Table1[EPW]))</f>
        <v/>
      </c>
      <c r="J1219" s="1" t="str">
        <f>IF($A1219&gt;--RIGHT($A$2,LEN($A$2)-8),"",SUMIF(Table1[SHIFT NOMENCLATURE], $B1219, Table1[FVIC KILL]))</f>
        <v/>
      </c>
      <c r="K1219" s="1" t="str">
        <f>IF($A1219&gt;--RIGHT($A$2,LEN($A$2)-8),"",SUMIF(Table1[SHIFT NOMENCLATURE], $B1219, Table1[FVIC MOB]))</f>
        <v/>
      </c>
      <c r="L1219" s="1" t="str">
        <f>IF($A1219&gt;--RIGHT($A$2,LEN($A$2)-8),"",SUMIF(Table1[SHIFT NOMENCLATURE], $B1219, Table1[FVIC FIRE]))</f>
        <v/>
      </c>
      <c r="M1219" s="1" t="str">
        <f>IF($A1219&gt;--RIGHT($A$2,LEN($A$2)-8),"",SUMIF(Table1[SHIFT NOMENCLATURE], $B1219, Table1[FKIA]))</f>
        <v/>
      </c>
      <c r="N1219" s="1" t="str">
        <f>IF($A1219&gt;--RIGHT($A$2,LEN($A$2)-8),"",SUMIF(Table1[SHIFT NOMENCLATURE], $B1219, Table1[FWIA]))</f>
        <v/>
      </c>
      <c r="O1219" s="1" t="str">
        <f>IF($A1219&gt;--RIGHT($A$2,LEN($A$2)-8),"",SUMIF(Table1[SHIFT NOMENCLATURE], $B1219, Table1[DUSTWUN]))</f>
        <v/>
      </c>
    </row>
    <row r="1220" spans="1:15" x14ac:dyDescent="0.25">
      <c r="A1220" s="1" t="str">
        <f t="shared" si="36"/>
        <v/>
      </c>
      <c r="B1220" t="str">
        <f t="shared" si="37"/>
        <v/>
      </c>
      <c r="C1220" s="1" t="str">
        <f>IF($A1220&gt;--RIGHT($A$2,LEN($A$2)-8),"",COUNTIF(Table1[SHIFT NOMENCLATURE],$B1220))</f>
        <v/>
      </c>
      <c r="D1220" s="1" t="str">
        <f>IF($A1220&gt;--RIGHT($A$2,LEN($A$2)-8),"",SUMIF(Table1[SHIFT NOMENCLATURE], $B1220, Table1[EVIC KILL]))</f>
        <v/>
      </c>
      <c r="E1220" s="1" t="str">
        <f>IF($A1220&gt;--RIGHT($A$2,LEN($A$2)-8),"",SUMIF(Table1[SHIFT NOMENCLATURE], $B1220, Table1[EVIC MOB]))</f>
        <v/>
      </c>
      <c r="F1220" s="1" t="str">
        <f>IF($A1220&gt;--RIGHT($A$2,LEN($A$2)-8),"",SUMIF(Table1[SHIFT NOMENCLATURE], $B1220, Table1[EVIC FIRE]))</f>
        <v/>
      </c>
      <c r="G1220" s="1" t="str">
        <f>IF($A1220&gt;--RIGHT($A$2,LEN($A$2)-8),"",SUMIF(Table1[SHIFT NOMENCLATURE], $B1220, Table1[EKIA]))</f>
        <v/>
      </c>
      <c r="H1220" s="1" t="str">
        <f>IF($A1220&gt;--RIGHT($A$2,LEN($A$2)-8),"",SUMIF(Table1[SHIFT NOMENCLATURE], $B1220, Table1[EWIA]))</f>
        <v/>
      </c>
      <c r="I1220" s="1" t="str">
        <f>IF($A1220&gt;--RIGHT($A$2,LEN($A$2)-8),"",SUMIF(Table1[SHIFT NOMENCLATURE], $B1220, Table1[EPW]))</f>
        <v/>
      </c>
      <c r="J1220" s="1" t="str">
        <f>IF($A1220&gt;--RIGHT($A$2,LEN($A$2)-8),"",SUMIF(Table1[SHIFT NOMENCLATURE], $B1220, Table1[FVIC KILL]))</f>
        <v/>
      </c>
      <c r="K1220" s="1" t="str">
        <f>IF($A1220&gt;--RIGHT($A$2,LEN($A$2)-8),"",SUMIF(Table1[SHIFT NOMENCLATURE], $B1220, Table1[FVIC MOB]))</f>
        <v/>
      </c>
      <c r="L1220" s="1" t="str">
        <f>IF($A1220&gt;--RIGHT($A$2,LEN($A$2)-8),"",SUMIF(Table1[SHIFT NOMENCLATURE], $B1220, Table1[FVIC FIRE]))</f>
        <v/>
      </c>
      <c r="M1220" s="1" t="str">
        <f>IF($A1220&gt;--RIGHT($A$2,LEN($A$2)-8),"",SUMIF(Table1[SHIFT NOMENCLATURE], $B1220, Table1[FKIA]))</f>
        <v/>
      </c>
      <c r="N1220" s="1" t="str">
        <f>IF($A1220&gt;--RIGHT($A$2,LEN($A$2)-8),"",SUMIF(Table1[SHIFT NOMENCLATURE], $B1220, Table1[FWIA]))</f>
        <v/>
      </c>
      <c r="O1220" s="1" t="str">
        <f>IF($A1220&gt;--RIGHT($A$2,LEN($A$2)-8),"",SUMIF(Table1[SHIFT NOMENCLATURE], $B1220, Table1[DUSTWUN]))</f>
        <v/>
      </c>
    </row>
    <row r="1221" spans="1:15" x14ac:dyDescent="0.25">
      <c r="A1221" s="1" t="str">
        <f t="shared" ref="A1221:A1284" si="38">IF($A1220&gt;--RIGHT($A$2,LEN($A$2)-8)-1,"",ROW()-2)</f>
        <v/>
      </c>
      <c r="B1221" t="str">
        <f t="shared" ref="B1221:B1284" si="39">IF($A1220&gt;--RIGHT($A$2,LEN($A$2)-8)-1,"",IF(MID($B1220,3,4)="1900",CONCATENATE(TEXT(DATEVALUE(MID($B1220,15,2)&amp;MID($B1220,21,3)&amp;RIGHT($B1220,4)),"dd"), "0700-1900", UPPER(TEXT(DATEVALUE(MID($B1220,15,2)&amp;MID($B1220,21,3)&amp;RIGHT($B1220,4)),"mmm")), RIGHT($B1220,4)), CONCATENATE(LEFT($B1220,2), "1900", MID($B1220,12,3), RIGHT($B1220,4), "-", TEXT(DATEVALUE(LEFT($B1220,2)&amp;MID($B1220,12,3)&amp;RIGHT($B1220,4))+1,"dd"),"0700", UPPER(TEXT(DATEVALUE(LEFT($B1220,2)&amp;MID($B1220,12,3)&amp;RIGHT($B1220,4))+1,"mmm")), TEXT(DATEVALUE(LEFT($B1220,2)&amp;MID($B1220,12,3)&amp;RIGHT($B1220,4))+1,"yyyy"))))</f>
        <v/>
      </c>
      <c r="C1221" s="1" t="str">
        <f>IF($A1221&gt;--RIGHT($A$2,LEN($A$2)-8),"",COUNTIF(Table1[SHIFT NOMENCLATURE],$B1221))</f>
        <v/>
      </c>
      <c r="D1221" s="1" t="str">
        <f>IF($A1221&gt;--RIGHT($A$2,LEN($A$2)-8),"",SUMIF(Table1[SHIFT NOMENCLATURE], $B1221, Table1[EVIC KILL]))</f>
        <v/>
      </c>
      <c r="E1221" s="1" t="str">
        <f>IF($A1221&gt;--RIGHT($A$2,LEN($A$2)-8),"",SUMIF(Table1[SHIFT NOMENCLATURE], $B1221, Table1[EVIC MOB]))</f>
        <v/>
      </c>
      <c r="F1221" s="1" t="str">
        <f>IF($A1221&gt;--RIGHT($A$2,LEN($A$2)-8),"",SUMIF(Table1[SHIFT NOMENCLATURE], $B1221, Table1[EVIC FIRE]))</f>
        <v/>
      </c>
      <c r="G1221" s="1" t="str">
        <f>IF($A1221&gt;--RIGHT($A$2,LEN($A$2)-8),"",SUMIF(Table1[SHIFT NOMENCLATURE], $B1221, Table1[EKIA]))</f>
        <v/>
      </c>
      <c r="H1221" s="1" t="str">
        <f>IF($A1221&gt;--RIGHT($A$2,LEN($A$2)-8),"",SUMIF(Table1[SHIFT NOMENCLATURE], $B1221, Table1[EWIA]))</f>
        <v/>
      </c>
      <c r="I1221" s="1" t="str">
        <f>IF($A1221&gt;--RIGHT($A$2,LEN($A$2)-8),"",SUMIF(Table1[SHIFT NOMENCLATURE], $B1221, Table1[EPW]))</f>
        <v/>
      </c>
      <c r="J1221" s="1" t="str">
        <f>IF($A1221&gt;--RIGHT($A$2,LEN($A$2)-8),"",SUMIF(Table1[SHIFT NOMENCLATURE], $B1221, Table1[FVIC KILL]))</f>
        <v/>
      </c>
      <c r="K1221" s="1" t="str">
        <f>IF($A1221&gt;--RIGHT($A$2,LEN($A$2)-8),"",SUMIF(Table1[SHIFT NOMENCLATURE], $B1221, Table1[FVIC MOB]))</f>
        <v/>
      </c>
      <c r="L1221" s="1" t="str">
        <f>IF($A1221&gt;--RIGHT($A$2,LEN($A$2)-8),"",SUMIF(Table1[SHIFT NOMENCLATURE], $B1221, Table1[FVIC FIRE]))</f>
        <v/>
      </c>
      <c r="M1221" s="1" t="str">
        <f>IF($A1221&gt;--RIGHT($A$2,LEN($A$2)-8),"",SUMIF(Table1[SHIFT NOMENCLATURE], $B1221, Table1[FKIA]))</f>
        <v/>
      </c>
      <c r="N1221" s="1" t="str">
        <f>IF($A1221&gt;--RIGHT($A$2,LEN($A$2)-8),"",SUMIF(Table1[SHIFT NOMENCLATURE], $B1221, Table1[FWIA]))</f>
        <v/>
      </c>
      <c r="O1221" s="1" t="str">
        <f>IF($A1221&gt;--RIGHT($A$2,LEN($A$2)-8),"",SUMIF(Table1[SHIFT NOMENCLATURE], $B1221, Table1[DUSTWUN]))</f>
        <v/>
      </c>
    </row>
    <row r="1222" spans="1:15" x14ac:dyDescent="0.25">
      <c r="A1222" s="1" t="str">
        <f t="shared" si="38"/>
        <v/>
      </c>
      <c r="B1222" t="str">
        <f t="shared" si="39"/>
        <v/>
      </c>
      <c r="C1222" s="1" t="str">
        <f>IF($A1222&gt;--RIGHT($A$2,LEN($A$2)-8),"",COUNTIF(Table1[SHIFT NOMENCLATURE],$B1222))</f>
        <v/>
      </c>
      <c r="D1222" s="1" t="str">
        <f>IF($A1222&gt;--RIGHT($A$2,LEN($A$2)-8),"",SUMIF(Table1[SHIFT NOMENCLATURE], $B1222, Table1[EVIC KILL]))</f>
        <v/>
      </c>
      <c r="E1222" s="1" t="str">
        <f>IF($A1222&gt;--RIGHT($A$2,LEN($A$2)-8),"",SUMIF(Table1[SHIFT NOMENCLATURE], $B1222, Table1[EVIC MOB]))</f>
        <v/>
      </c>
      <c r="F1222" s="1" t="str">
        <f>IF($A1222&gt;--RIGHT($A$2,LEN($A$2)-8),"",SUMIF(Table1[SHIFT NOMENCLATURE], $B1222, Table1[EVIC FIRE]))</f>
        <v/>
      </c>
      <c r="G1222" s="1" t="str">
        <f>IF($A1222&gt;--RIGHT($A$2,LEN($A$2)-8),"",SUMIF(Table1[SHIFT NOMENCLATURE], $B1222, Table1[EKIA]))</f>
        <v/>
      </c>
      <c r="H1222" s="1" t="str">
        <f>IF($A1222&gt;--RIGHT($A$2,LEN($A$2)-8),"",SUMIF(Table1[SHIFT NOMENCLATURE], $B1222, Table1[EWIA]))</f>
        <v/>
      </c>
      <c r="I1222" s="1" t="str">
        <f>IF($A1222&gt;--RIGHT($A$2,LEN($A$2)-8),"",SUMIF(Table1[SHIFT NOMENCLATURE], $B1222, Table1[EPW]))</f>
        <v/>
      </c>
      <c r="J1222" s="1" t="str">
        <f>IF($A1222&gt;--RIGHT($A$2,LEN($A$2)-8),"",SUMIF(Table1[SHIFT NOMENCLATURE], $B1222, Table1[FVIC KILL]))</f>
        <v/>
      </c>
      <c r="K1222" s="1" t="str">
        <f>IF($A1222&gt;--RIGHT($A$2,LEN($A$2)-8),"",SUMIF(Table1[SHIFT NOMENCLATURE], $B1222, Table1[FVIC MOB]))</f>
        <v/>
      </c>
      <c r="L1222" s="1" t="str">
        <f>IF($A1222&gt;--RIGHT($A$2,LEN($A$2)-8),"",SUMIF(Table1[SHIFT NOMENCLATURE], $B1222, Table1[FVIC FIRE]))</f>
        <v/>
      </c>
      <c r="M1222" s="1" t="str">
        <f>IF($A1222&gt;--RIGHT($A$2,LEN($A$2)-8),"",SUMIF(Table1[SHIFT NOMENCLATURE], $B1222, Table1[FKIA]))</f>
        <v/>
      </c>
      <c r="N1222" s="1" t="str">
        <f>IF($A1222&gt;--RIGHT($A$2,LEN($A$2)-8),"",SUMIF(Table1[SHIFT NOMENCLATURE], $B1222, Table1[FWIA]))</f>
        <v/>
      </c>
      <c r="O1222" s="1" t="str">
        <f>IF($A1222&gt;--RIGHT($A$2,LEN($A$2)-8),"",SUMIF(Table1[SHIFT NOMENCLATURE], $B1222, Table1[DUSTWUN]))</f>
        <v/>
      </c>
    </row>
    <row r="1223" spans="1:15" x14ac:dyDescent="0.25">
      <c r="A1223" s="1" t="str">
        <f t="shared" si="38"/>
        <v/>
      </c>
      <c r="B1223" t="str">
        <f t="shared" si="39"/>
        <v/>
      </c>
      <c r="C1223" s="1" t="str">
        <f>IF($A1223&gt;--RIGHT($A$2,LEN($A$2)-8),"",COUNTIF(Table1[SHIFT NOMENCLATURE],$B1223))</f>
        <v/>
      </c>
      <c r="D1223" s="1" t="str">
        <f>IF($A1223&gt;--RIGHT($A$2,LEN($A$2)-8),"",SUMIF(Table1[SHIFT NOMENCLATURE], $B1223, Table1[EVIC KILL]))</f>
        <v/>
      </c>
      <c r="E1223" s="1" t="str">
        <f>IF($A1223&gt;--RIGHT($A$2,LEN($A$2)-8),"",SUMIF(Table1[SHIFT NOMENCLATURE], $B1223, Table1[EVIC MOB]))</f>
        <v/>
      </c>
      <c r="F1223" s="1" t="str">
        <f>IF($A1223&gt;--RIGHT($A$2,LEN($A$2)-8),"",SUMIF(Table1[SHIFT NOMENCLATURE], $B1223, Table1[EVIC FIRE]))</f>
        <v/>
      </c>
      <c r="G1223" s="1" t="str">
        <f>IF($A1223&gt;--RIGHT($A$2,LEN($A$2)-8),"",SUMIF(Table1[SHIFT NOMENCLATURE], $B1223, Table1[EKIA]))</f>
        <v/>
      </c>
      <c r="H1223" s="1" t="str">
        <f>IF($A1223&gt;--RIGHT($A$2,LEN($A$2)-8),"",SUMIF(Table1[SHIFT NOMENCLATURE], $B1223, Table1[EWIA]))</f>
        <v/>
      </c>
      <c r="I1223" s="1" t="str">
        <f>IF($A1223&gt;--RIGHT($A$2,LEN($A$2)-8),"",SUMIF(Table1[SHIFT NOMENCLATURE], $B1223, Table1[EPW]))</f>
        <v/>
      </c>
      <c r="J1223" s="1" t="str">
        <f>IF($A1223&gt;--RIGHT($A$2,LEN($A$2)-8),"",SUMIF(Table1[SHIFT NOMENCLATURE], $B1223, Table1[FVIC KILL]))</f>
        <v/>
      </c>
      <c r="K1223" s="1" t="str">
        <f>IF($A1223&gt;--RIGHT($A$2,LEN($A$2)-8),"",SUMIF(Table1[SHIFT NOMENCLATURE], $B1223, Table1[FVIC MOB]))</f>
        <v/>
      </c>
      <c r="L1223" s="1" t="str">
        <f>IF($A1223&gt;--RIGHT($A$2,LEN($A$2)-8),"",SUMIF(Table1[SHIFT NOMENCLATURE], $B1223, Table1[FVIC FIRE]))</f>
        <v/>
      </c>
      <c r="M1223" s="1" t="str">
        <f>IF($A1223&gt;--RIGHT($A$2,LEN($A$2)-8),"",SUMIF(Table1[SHIFT NOMENCLATURE], $B1223, Table1[FKIA]))</f>
        <v/>
      </c>
      <c r="N1223" s="1" t="str">
        <f>IF($A1223&gt;--RIGHT($A$2,LEN($A$2)-8),"",SUMIF(Table1[SHIFT NOMENCLATURE], $B1223, Table1[FWIA]))</f>
        <v/>
      </c>
      <c r="O1223" s="1" t="str">
        <f>IF($A1223&gt;--RIGHT($A$2,LEN($A$2)-8),"",SUMIF(Table1[SHIFT NOMENCLATURE], $B1223, Table1[DUSTWUN]))</f>
        <v/>
      </c>
    </row>
    <row r="1224" spans="1:15" x14ac:dyDescent="0.25">
      <c r="A1224" s="1" t="str">
        <f t="shared" si="38"/>
        <v/>
      </c>
      <c r="B1224" t="str">
        <f t="shared" si="39"/>
        <v/>
      </c>
      <c r="C1224" s="1" t="str">
        <f>IF($A1224&gt;--RIGHT($A$2,LEN($A$2)-8),"",COUNTIF(Table1[SHIFT NOMENCLATURE],$B1224))</f>
        <v/>
      </c>
      <c r="D1224" s="1" t="str">
        <f>IF($A1224&gt;--RIGHT($A$2,LEN($A$2)-8),"",SUMIF(Table1[SHIFT NOMENCLATURE], $B1224, Table1[EVIC KILL]))</f>
        <v/>
      </c>
      <c r="E1224" s="1" t="str">
        <f>IF($A1224&gt;--RIGHT($A$2,LEN($A$2)-8),"",SUMIF(Table1[SHIFT NOMENCLATURE], $B1224, Table1[EVIC MOB]))</f>
        <v/>
      </c>
      <c r="F1224" s="1" t="str">
        <f>IF($A1224&gt;--RIGHT($A$2,LEN($A$2)-8),"",SUMIF(Table1[SHIFT NOMENCLATURE], $B1224, Table1[EVIC FIRE]))</f>
        <v/>
      </c>
      <c r="G1224" s="1" t="str">
        <f>IF($A1224&gt;--RIGHT($A$2,LEN($A$2)-8),"",SUMIF(Table1[SHIFT NOMENCLATURE], $B1224, Table1[EKIA]))</f>
        <v/>
      </c>
      <c r="H1224" s="1" t="str">
        <f>IF($A1224&gt;--RIGHT($A$2,LEN($A$2)-8),"",SUMIF(Table1[SHIFT NOMENCLATURE], $B1224, Table1[EWIA]))</f>
        <v/>
      </c>
      <c r="I1224" s="1" t="str">
        <f>IF($A1224&gt;--RIGHT($A$2,LEN($A$2)-8),"",SUMIF(Table1[SHIFT NOMENCLATURE], $B1224, Table1[EPW]))</f>
        <v/>
      </c>
      <c r="J1224" s="1" t="str">
        <f>IF($A1224&gt;--RIGHT($A$2,LEN($A$2)-8),"",SUMIF(Table1[SHIFT NOMENCLATURE], $B1224, Table1[FVIC KILL]))</f>
        <v/>
      </c>
      <c r="K1224" s="1" t="str">
        <f>IF($A1224&gt;--RIGHT($A$2,LEN($A$2)-8),"",SUMIF(Table1[SHIFT NOMENCLATURE], $B1224, Table1[FVIC MOB]))</f>
        <v/>
      </c>
      <c r="L1224" s="1" t="str">
        <f>IF($A1224&gt;--RIGHT($A$2,LEN($A$2)-8),"",SUMIF(Table1[SHIFT NOMENCLATURE], $B1224, Table1[FVIC FIRE]))</f>
        <v/>
      </c>
      <c r="M1224" s="1" t="str">
        <f>IF($A1224&gt;--RIGHT($A$2,LEN($A$2)-8),"",SUMIF(Table1[SHIFT NOMENCLATURE], $B1224, Table1[FKIA]))</f>
        <v/>
      </c>
      <c r="N1224" s="1" t="str">
        <f>IF($A1224&gt;--RIGHT($A$2,LEN($A$2)-8),"",SUMIF(Table1[SHIFT NOMENCLATURE], $B1224, Table1[FWIA]))</f>
        <v/>
      </c>
      <c r="O1224" s="1" t="str">
        <f>IF($A1224&gt;--RIGHT($A$2,LEN($A$2)-8),"",SUMIF(Table1[SHIFT NOMENCLATURE], $B1224, Table1[DUSTWUN]))</f>
        <v/>
      </c>
    </row>
    <row r="1225" spans="1:15" x14ac:dyDescent="0.25">
      <c r="A1225" s="1" t="str">
        <f t="shared" si="38"/>
        <v/>
      </c>
      <c r="B1225" t="str">
        <f t="shared" si="39"/>
        <v/>
      </c>
      <c r="C1225" s="1" t="str">
        <f>IF($A1225&gt;--RIGHT($A$2,LEN($A$2)-8),"",COUNTIF(Table1[SHIFT NOMENCLATURE],$B1225))</f>
        <v/>
      </c>
      <c r="D1225" s="1" t="str">
        <f>IF($A1225&gt;--RIGHT($A$2,LEN($A$2)-8),"",SUMIF(Table1[SHIFT NOMENCLATURE], $B1225, Table1[EVIC KILL]))</f>
        <v/>
      </c>
      <c r="E1225" s="1" t="str">
        <f>IF($A1225&gt;--RIGHT($A$2,LEN($A$2)-8),"",SUMIF(Table1[SHIFT NOMENCLATURE], $B1225, Table1[EVIC MOB]))</f>
        <v/>
      </c>
      <c r="F1225" s="1" t="str">
        <f>IF($A1225&gt;--RIGHT($A$2,LEN($A$2)-8),"",SUMIF(Table1[SHIFT NOMENCLATURE], $B1225, Table1[EVIC FIRE]))</f>
        <v/>
      </c>
      <c r="G1225" s="1" t="str">
        <f>IF($A1225&gt;--RIGHT($A$2,LEN($A$2)-8),"",SUMIF(Table1[SHIFT NOMENCLATURE], $B1225, Table1[EKIA]))</f>
        <v/>
      </c>
      <c r="H1225" s="1" t="str">
        <f>IF($A1225&gt;--RIGHT($A$2,LEN($A$2)-8),"",SUMIF(Table1[SHIFT NOMENCLATURE], $B1225, Table1[EWIA]))</f>
        <v/>
      </c>
      <c r="I1225" s="1" t="str">
        <f>IF($A1225&gt;--RIGHT($A$2,LEN($A$2)-8),"",SUMIF(Table1[SHIFT NOMENCLATURE], $B1225, Table1[EPW]))</f>
        <v/>
      </c>
      <c r="J1225" s="1" t="str">
        <f>IF($A1225&gt;--RIGHT($A$2,LEN($A$2)-8),"",SUMIF(Table1[SHIFT NOMENCLATURE], $B1225, Table1[FVIC KILL]))</f>
        <v/>
      </c>
      <c r="K1225" s="1" t="str">
        <f>IF($A1225&gt;--RIGHT($A$2,LEN($A$2)-8),"",SUMIF(Table1[SHIFT NOMENCLATURE], $B1225, Table1[FVIC MOB]))</f>
        <v/>
      </c>
      <c r="L1225" s="1" t="str">
        <f>IF($A1225&gt;--RIGHT($A$2,LEN($A$2)-8),"",SUMIF(Table1[SHIFT NOMENCLATURE], $B1225, Table1[FVIC FIRE]))</f>
        <v/>
      </c>
      <c r="M1225" s="1" t="str">
        <f>IF($A1225&gt;--RIGHT($A$2,LEN($A$2)-8),"",SUMIF(Table1[SHIFT NOMENCLATURE], $B1225, Table1[FKIA]))</f>
        <v/>
      </c>
      <c r="N1225" s="1" t="str">
        <f>IF($A1225&gt;--RIGHT($A$2,LEN($A$2)-8),"",SUMIF(Table1[SHIFT NOMENCLATURE], $B1225, Table1[FWIA]))</f>
        <v/>
      </c>
      <c r="O1225" s="1" t="str">
        <f>IF($A1225&gt;--RIGHT($A$2,LEN($A$2)-8),"",SUMIF(Table1[SHIFT NOMENCLATURE], $B1225, Table1[DUSTWUN]))</f>
        <v/>
      </c>
    </row>
    <row r="1226" spans="1:15" x14ac:dyDescent="0.25">
      <c r="A1226" s="1" t="str">
        <f t="shared" si="38"/>
        <v/>
      </c>
      <c r="B1226" t="str">
        <f t="shared" si="39"/>
        <v/>
      </c>
      <c r="C1226" s="1" t="str">
        <f>IF($A1226&gt;--RIGHT($A$2,LEN($A$2)-8),"",COUNTIF(Table1[SHIFT NOMENCLATURE],$B1226))</f>
        <v/>
      </c>
      <c r="D1226" s="1" t="str">
        <f>IF($A1226&gt;--RIGHT($A$2,LEN($A$2)-8),"",SUMIF(Table1[SHIFT NOMENCLATURE], $B1226, Table1[EVIC KILL]))</f>
        <v/>
      </c>
      <c r="E1226" s="1" t="str">
        <f>IF($A1226&gt;--RIGHT($A$2,LEN($A$2)-8),"",SUMIF(Table1[SHIFT NOMENCLATURE], $B1226, Table1[EVIC MOB]))</f>
        <v/>
      </c>
      <c r="F1226" s="1" t="str">
        <f>IF($A1226&gt;--RIGHT($A$2,LEN($A$2)-8),"",SUMIF(Table1[SHIFT NOMENCLATURE], $B1226, Table1[EVIC FIRE]))</f>
        <v/>
      </c>
      <c r="G1226" s="1" t="str">
        <f>IF($A1226&gt;--RIGHT($A$2,LEN($A$2)-8),"",SUMIF(Table1[SHIFT NOMENCLATURE], $B1226, Table1[EKIA]))</f>
        <v/>
      </c>
      <c r="H1226" s="1" t="str">
        <f>IF($A1226&gt;--RIGHT($A$2,LEN($A$2)-8),"",SUMIF(Table1[SHIFT NOMENCLATURE], $B1226, Table1[EWIA]))</f>
        <v/>
      </c>
      <c r="I1226" s="1" t="str">
        <f>IF($A1226&gt;--RIGHT($A$2,LEN($A$2)-8),"",SUMIF(Table1[SHIFT NOMENCLATURE], $B1226, Table1[EPW]))</f>
        <v/>
      </c>
      <c r="J1226" s="1" t="str">
        <f>IF($A1226&gt;--RIGHT($A$2,LEN($A$2)-8),"",SUMIF(Table1[SHIFT NOMENCLATURE], $B1226, Table1[FVIC KILL]))</f>
        <v/>
      </c>
      <c r="K1226" s="1" t="str">
        <f>IF($A1226&gt;--RIGHT($A$2,LEN($A$2)-8),"",SUMIF(Table1[SHIFT NOMENCLATURE], $B1226, Table1[FVIC MOB]))</f>
        <v/>
      </c>
      <c r="L1226" s="1" t="str">
        <f>IF($A1226&gt;--RIGHT($A$2,LEN($A$2)-8),"",SUMIF(Table1[SHIFT NOMENCLATURE], $B1226, Table1[FVIC FIRE]))</f>
        <v/>
      </c>
      <c r="M1226" s="1" t="str">
        <f>IF($A1226&gt;--RIGHT($A$2,LEN($A$2)-8),"",SUMIF(Table1[SHIFT NOMENCLATURE], $B1226, Table1[FKIA]))</f>
        <v/>
      </c>
      <c r="N1226" s="1" t="str">
        <f>IF($A1226&gt;--RIGHT($A$2,LEN($A$2)-8),"",SUMIF(Table1[SHIFT NOMENCLATURE], $B1226, Table1[FWIA]))</f>
        <v/>
      </c>
      <c r="O1226" s="1" t="str">
        <f>IF($A1226&gt;--RIGHT($A$2,LEN($A$2)-8),"",SUMIF(Table1[SHIFT NOMENCLATURE], $B1226, Table1[DUSTWUN]))</f>
        <v/>
      </c>
    </row>
    <row r="1227" spans="1:15" x14ac:dyDescent="0.25">
      <c r="A1227" s="1" t="str">
        <f t="shared" si="38"/>
        <v/>
      </c>
      <c r="B1227" t="str">
        <f t="shared" si="39"/>
        <v/>
      </c>
      <c r="C1227" s="1" t="str">
        <f>IF($A1227&gt;--RIGHT($A$2,LEN($A$2)-8),"",COUNTIF(Table1[SHIFT NOMENCLATURE],$B1227))</f>
        <v/>
      </c>
      <c r="D1227" s="1" t="str">
        <f>IF($A1227&gt;--RIGHT($A$2,LEN($A$2)-8),"",SUMIF(Table1[SHIFT NOMENCLATURE], $B1227, Table1[EVIC KILL]))</f>
        <v/>
      </c>
      <c r="E1227" s="1" t="str">
        <f>IF($A1227&gt;--RIGHT($A$2,LEN($A$2)-8),"",SUMIF(Table1[SHIFT NOMENCLATURE], $B1227, Table1[EVIC MOB]))</f>
        <v/>
      </c>
      <c r="F1227" s="1" t="str">
        <f>IF($A1227&gt;--RIGHT($A$2,LEN($A$2)-8),"",SUMIF(Table1[SHIFT NOMENCLATURE], $B1227, Table1[EVIC FIRE]))</f>
        <v/>
      </c>
      <c r="G1227" s="1" t="str">
        <f>IF($A1227&gt;--RIGHT($A$2,LEN($A$2)-8),"",SUMIF(Table1[SHIFT NOMENCLATURE], $B1227, Table1[EKIA]))</f>
        <v/>
      </c>
      <c r="H1227" s="1" t="str">
        <f>IF($A1227&gt;--RIGHT($A$2,LEN($A$2)-8),"",SUMIF(Table1[SHIFT NOMENCLATURE], $B1227, Table1[EWIA]))</f>
        <v/>
      </c>
      <c r="I1227" s="1" t="str">
        <f>IF($A1227&gt;--RIGHT($A$2,LEN($A$2)-8),"",SUMIF(Table1[SHIFT NOMENCLATURE], $B1227, Table1[EPW]))</f>
        <v/>
      </c>
      <c r="J1227" s="1" t="str">
        <f>IF($A1227&gt;--RIGHT($A$2,LEN($A$2)-8),"",SUMIF(Table1[SHIFT NOMENCLATURE], $B1227, Table1[FVIC KILL]))</f>
        <v/>
      </c>
      <c r="K1227" s="1" t="str">
        <f>IF($A1227&gt;--RIGHT($A$2,LEN($A$2)-8),"",SUMIF(Table1[SHIFT NOMENCLATURE], $B1227, Table1[FVIC MOB]))</f>
        <v/>
      </c>
      <c r="L1227" s="1" t="str">
        <f>IF($A1227&gt;--RIGHT($A$2,LEN($A$2)-8),"",SUMIF(Table1[SHIFT NOMENCLATURE], $B1227, Table1[FVIC FIRE]))</f>
        <v/>
      </c>
      <c r="M1227" s="1" t="str">
        <f>IF($A1227&gt;--RIGHT($A$2,LEN($A$2)-8),"",SUMIF(Table1[SHIFT NOMENCLATURE], $B1227, Table1[FKIA]))</f>
        <v/>
      </c>
      <c r="N1227" s="1" t="str">
        <f>IF($A1227&gt;--RIGHT($A$2,LEN($A$2)-8),"",SUMIF(Table1[SHIFT NOMENCLATURE], $B1227, Table1[FWIA]))</f>
        <v/>
      </c>
      <c r="O1227" s="1" t="str">
        <f>IF($A1227&gt;--RIGHT($A$2,LEN($A$2)-8),"",SUMIF(Table1[SHIFT NOMENCLATURE], $B1227, Table1[DUSTWUN]))</f>
        <v/>
      </c>
    </row>
    <row r="1228" spans="1:15" x14ac:dyDescent="0.25">
      <c r="A1228" s="1" t="str">
        <f t="shared" si="38"/>
        <v/>
      </c>
      <c r="B1228" t="str">
        <f t="shared" si="39"/>
        <v/>
      </c>
      <c r="C1228" s="1" t="str">
        <f>IF($A1228&gt;--RIGHT($A$2,LEN($A$2)-8),"",COUNTIF(Table1[SHIFT NOMENCLATURE],$B1228))</f>
        <v/>
      </c>
      <c r="D1228" s="1" t="str">
        <f>IF($A1228&gt;--RIGHT($A$2,LEN($A$2)-8),"",SUMIF(Table1[SHIFT NOMENCLATURE], $B1228, Table1[EVIC KILL]))</f>
        <v/>
      </c>
      <c r="E1228" s="1" t="str">
        <f>IF($A1228&gt;--RIGHT($A$2,LEN($A$2)-8),"",SUMIF(Table1[SHIFT NOMENCLATURE], $B1228, Table1[EVIC MOB]))</f>
        <v/>
      </c>
      <c r="F1228" s="1" t="str">
        <f>IF($A1228&gt;--RIGHT($A$2,LEN($A$2)-8),"",SUMIF(Table1[SHIFT NOMENCLATURE], $B1228, Table1[EVIC FIRE]))</f>
        <v/>
      </c>
      <c r="G1228" s="1" t="str">
        <f>IF($A1228&gt;--RIGHT($A$2,LEN($A$2)-8),"",SUMIF(Table1[SHIFT NOMENCLATURE], $B1228, Table1[EKIA]))</f>
        <v/>
      </c>
      <c r="H1228" s="1" t="str">
        <f>IF($A1228&gt;--RIGHT($A$2,LEN($A$2)-8),"",SUMIF(Table1[SHIFT NOMENCLATURE], $B1228, Table1[EWIA]))</f>
        <v/>
      </c>
      <c r="I1228" s="1" t="str">
        <f>IF($A1228&gt;--RIGHT($A$2,LEN($A$2)-8),"",SUMIF(Table1[SHIFT NOMENCLATURE], $B1228, Table1[EPW]))</f>
        <v/>
      </c>
      <c r="J1228" s="1" t="str">
        <f>IF($A1228&gt;--RIGHT($A$2,LEN($A$2)-8),"",SUMIF(Table1[SHIFT NOMENCLATURE], $B1228, Table1[FVIC KILL]))</f>
        <v/>
      </c>
      <c r="K1228" s="1" t="str">
        <f>IF($A1228&gt;--RIGHT($A$2,LEN($A$2)-8),"",SUMIF(Table1[SHIFT NOMENCLATURE], $B1228, Table1[FVIC MOB]))</f>
        <v/>
      </c>
      <c r="L1228" s="1" t="str">
        <f>IF($A1228&gt;--RIGHT($A$2,LEN($A$2)-8),"",SUMIF(Table1[SHIFT NOMENCLATURE], $B1228, Table1[FVIC FIRE]))</f>
        <v/>
      </c>
      <c r="M1228" s="1" t="str">
        <f>IF($A1228&gt;--RIGHT($A$2,LEN($A$2)-8),"",SUMIF(Table1[SHIFT NOMENCLATURE], $B1228, Table1[FKIA]))</f>
        <v/>
      </c>
      <c r="N1228" s="1" t="str">
        <f>IF($A1228&gt;--RIGHT($A$2,LEN($A$2)-8),"",SUMIF(Table1[SHIFT NOMENCLATURE], $B1228, Table1[FWIA]))</f>
        <v/>
      </c>
      <c r="O1228" s="1" t="str">
        <f>IF($A1228&gt;--RIGHT($A$2,LEN($A$2)-8),"",SUMIF(Table1[SHIFT NOMENCLATURE], $B1228, Table1[DUSTWUN]))</f>
        <v/>
      </c>
    </row>
    <row r="1229" spans="1:15" x14ac:dyDescent="0.25">
      <c r="A1229" s="1" t="str">
        <f t="shared" si="38"/>
        <v/>
      </c>
      <c r="B1229" t="str">
        <f t="shared" si="39"/>
        <v/>
      </c>
      <c r="C1229" s="1" t="str">
        <f>IF($A1229&gt;--RIGHT($A$2,LEN($A$2)-8),"",COUNTIF(Table1[SHIFT NOMENCLATURE],$B1229))</f>
        <v/>
      </c>
      <c r="D1229" s="1" t="str">
        <f>IF($A1229&gt;--RIGHT($A$2,LEN($A$2)-8),"",SUMIF(Table1[SHIFT NOMENCLATURE], $B1229, Table1[EVIC KILL]))</f>
        <v/>
      </c>
      <c r="E1229" s="1" t="str">
        <f>IF($A1229&gt;--RIGHT($A$2,LEN($A$2)-8),"",SUMIF(Table1[SHIFT NOMENCLATURE], $B1229, Table1[EVIC MOB]))</f>
        <v/>
      </c>
      <c r="F1229" s="1" t="str">
        <f>IF($A1229&gt;--RIGHT($A$2,LEN($A$2)-8),"",SUMIF(Table1[SHIFT NOMENCLATURE], $B1229, Table1[EVIC FIRE]))</f>
        <v/>
      </c>
      <c r="G1229" s="1" t="str">
        <f>IF($A1229&gt;--RIGHT($A$2,LEN($A$2)-8),"",SUMIF(Table1[SHIFT NOMENCLATURE], $B1229, Table1[EKIA]))</f>
        <v/>
      </c>
      <c r="H1229" s="1" t="str">
        <f>IF($A1229&gt;--RIGHT($A$2,LEN($A$2)-8),"",SUMIF(Table1[SHIFT NOMENCLATURE], $B1229, Table1[EWIA]))</f>
        <v/>
      </c>
      <c r="I1229" s="1" t="str">
        <f>IF($A1229&gt;--RIGHT($A$2,LEN($A$2)-8),"",SUMIF(Table1[SHIFT NOMENCLATURE], $B1229, Table1[EPW]))</f>
        <v/>
      </c>
      <c r="J1229" s="1" t="str">
        <f>IF($A1229&gt;--RIGHT($A$2,LEN($A$2)-8),"",SUMIF(Table1[SHIFT NOMENCLATURE], $B1229, Table1[FVIC KILL]))</f>
        <v/>
      </c>
      <c r="K1229" s="1" t="str">
        <f>IF($A1229&gt;--RIGHT($A$2,LEN($A$2)-8),"",SUMIF(Table1[SHIFT NOMENCLATURE], $B1229, Table1[FVIC MOB]))</f>
        <v/>
      </c>
      <c r="L1229" s="1" t="str">
        <f>IF($A1229&gt;--RIGHT($A$2,LEN($A$2)-8),"",SUMIF(Table1[SHIFT NOMENCLATURE], $B1229, Table1[FVIC FIRE]))</f>
        <v/>
      </c>
      <c r="M1229" s="1" t="str">
        <f>IF($A1229&gt;--RIGHT($A$2,LEN($A$2)-8),"",SUMIF(Table1[SHIFT NOMENCLATURE], $B1229, Table1[FKIA]))</f>
        <v/>
      </c>
      <c r="N1229" s="1" t="str">
        <f>IF($A1229&gt;--RIGHT($A$2,LEN($A$2)-8),"",SUMIF(Table1[SHIFT NOMENCLATURE], $B1229, Table1[FWIA]))</f>
        <v/>
      </c>
      <c r="O1229" s="1" t="str">
        <f>IF($A1229&gt;--RIGHT($A$2,LEN($A$2)-8),"",SUMIF(Table1[SHIFT NOMENCLATURE], $B1229, Table1[DUSTWUN]))</f>
        <v/>
      </c>
    </row>
    <row r="1230" spans="1:15" x14ac:dyDescent="0.25">
      <c r="A1230" s="1" t="str">
        <f t="shared" si="38"/>
        <v/>
      </c>
      <c r="B1230" t="str">
        <f t="shared" si="39"/>
        <v/>
      </c>
      <c r="C1230" s="1" t="str">
        <f>IF($A1230&gt;--RIGHT($A$2,LEN($A$2)-8),"",COUNTIF(Table1[SHIFT NOMENCLATURE],$B1230))</f>
        <v/>
      </c>
      <c r="D1230" s="1" t="str">
        <f>IF($A1230&gt;--RIGHT($A$2,LEN($A$2)-8),"",SUMIF(Table1[SHIFT NOMENCLATURE], $B1230, Table1[EVIC KILL]))</f>
        <v/>
      </c>
      <c r="E1230" s="1" t="str">
        <f>IF($A1230&gt;--RIGHT($A$2,LEN($A$2)-8),"",SUMIF(Table1[SHIFT NOMENCLATURE], $B1230, Table1[EVIC MOB]))</f>
        <v/>
      </c>
      <c r="F1230" s="1" t="str">
        <f>IF($A1230&gt;--RIGHT($A$2,LEN($A$2)-8),"",SUMIF(Table1[SHIFT NOMENCLATURE], $B1230, Table1[EVIC FIRE]))</f>
        <v/>
      </c>
      <c r="G1230" s="1" t="str">
        <f>IF($A1230&gt;--RIGHT($A$2,LEN($A$2)-8),"",SUMIF(Table1[SHIFT NOMENCLATURE], $B1230, Table1[EKIA]))</f>
        <v/>
      </c>
      <c r="H1230" s="1" t="str">
        <f>IF($A1230&gt;--RIGHT($A$2,LEN($A$2)-8),"",SUMIF(Table1[SHIFT NOMENCLATURE], $B1230, Table1[EWIA]))</f>
        <v/>
      </c>
      <c r="I1230" s="1" t="str">
        <f>IF($A1230&gt;--RIGHT($A$2,LEN($A$2)-8),"",SUMIF(Table1[SHIFT NOMENCLATURE], $B1230, Table1[EPW]))</f>
        <v/>
      </c>
      <c r="J1230" s="1" t="str">
        <f>IF($A1230&gt;--RIGHT($A$2,LEN($A$2)-8),"",SUMIF(Table1[SHIFT NOMENCLATURE], $B1230, Table1[FVIC KILL]))</f>
        <v/>
      </c>
      <c r="K1230" s="1" t="str">
        <f>IF($A1230&gt;--RIGHT($A$2,LEN($A$2)-8),"",SUMIF(Table1[SHIFT NOMENCLATURE], $B1230, Table1[FVIC MOB]))</f>
        <v/>
      </c>
      <c r="L1230" s="1" t="str">
        <f>IF($A1230&gt;--RIGHT($A$2,LEN($A$2)-8),"",SUMIF(Table1[SHIFT NOMENCLATURE], $B1230, Table1[FVIC FIRE]))</f>
        <v/>
      </c>
      <c r="M1230" s="1" t="str">
        <f>IF($A1230&gt;--RIGHT($A$2,LEN($A$2)-8),"",SUMIF(Table1[SHIFT NOMENCLATURE], $B1230, Table1[FKIA]))</f>
        <v/>
      </c>
      <c r="N1230" s="1" t="str">
        <f>IF($A1230&gt;--RIGHT($A$2,LEN($A$2)-8),"",SUMIF(Table1[SHIFT NOMENCLATURE], $B1230, Table1[FWIA]))</f>
        <v/>
      </c>
      <c r="O1230" s="1" t="str">
        <f>IF($A1230&gt;--RIGHT($A$2,LEN($A$2)-8),"",SUMIF(Table1[SHIFT NOMENCLATURE], $B1230, Table1[DUSTWUN]))</f>
        <v/>
      </c>
    </row>
    <row r="1231" spans="1:15" x14ac:dyDescent="0.25">
      <c r="A1231" s="1" t="str">
        <f t="shared" si="38"/>
        <v/>
      </c>
      <c r="B1231" t="str">
        <f t="shared" si="39"/>
        <v/>
      </c>
      <c r="C1231" s="1" t="str">
        <f>IF($A1231&gt;--RIGHT($A$2,LEN($A$2)-8),"",COUNTIF(Table1[SHIFT NOMENCLATURE],$B1231))</f>
        <v/>
      </c>
      <c r="D1231" s="1" t="str">
        <f>IF($A1231&gt;--RIGHT($A$2,LEN($A$2)-8),"",SUMIF(Table1[SHIFT NOMENCLATURE], $B1231, Table1[EVIC KILL]))</f>
        <v/>
      </c>
      <c r="E1231" s="1" t="str">
        <f>IF($A1231&gt;--RIGHT($A$2,LEN($A$2)-8),"",SUMIF(Table1[SHIFT NOMENCLATURE], $B1231, Table1[EVIC MOB]))</f>
        <v/>
      </c>
      <c r="F1231" s="1" t="str">
        <f>IF($A1231&gt;--RIGHT($A$2,LEN($A$2)-8),"",SUMIF(Table1[SHIFT NOMENCLATURE], $B1231, Table1[EVIC FIRE]))</f>
        <v/>
      </c>
      <c r="G1231" s="1" t="str">
        <f>IF($A1231&gt;--RIGHT($A$2,LEN($A$2)-8),"",SUMIF(Table1[SHIFT NOMENCLATURE], $B1231, Table1[EKIA]))</f>
        <v/>
      </c>
      <c r="H1231" s="1" t="str">
        <f>IF($A1231&gt;--RIGHT($A$2,LEN($A$2)-8),"",SUMIF(Table1[SHIFT NOMENCLATURE], $B1231, Table1[EWIA]))</f>
        <v/>
      </c>
      <c r="I1231" s="1" t="str">
        <f>IF($A1231&gt;--RIGHT($A$2,LEN($A$2)-8),"",SUMIF(Table1[SHIFT NOMENCLATURE], $B1231, Table1[EPW]))</f>
        <v/>
      </c>
      <c r="J1231" s="1" t="str">
        <f>IF($A1231&gt;--RIGHT($A$2,LEN($A$2)-8),"",SUMIF(Table1[SHIFT NOMENCLATURE], $B1231, Table1[FVIC KILL]))</f>
        <v/>
      </c>
      <c r="K1231" s="1" t="str">
        <f>IF($A1231&gt;--RIGHT($A$2,LEN($A$2)-8),"",SUMIF(Table1[SHIFT NOMENCLATURE], $B1231, Table1[FVIC MOB]))</f>
        <v/>
      </c>
      <c r="L1231" s="1" t="str">
        <f>IF($A1231&gt;--RIGHT($A$2,LEN($A$2)-8),"",SUMIF(Table1[SHIFT NOMENCLATURE], $B1231, Table1[FVIC FIRE]))</f>
        <v/>
      </c>
      <c r="M1231" s="1" t="str">
        <f>IF($A1231&gt;--RIGHT($A$2,LEN($A$2)-8),"",SUMIF(Table1[SHIFT NOMENCLATURE], $B1231, Table1[FKIA]))</f>
        <v/>
      </c>
      <c r="N1231" s="1" t="str">
        <f>IF($A1231&gt;--RIGHT($A$2,LEN($A$2)-8),"",SUMIF(Table1[SHIFT NOMENCLATURE], $B1231, Table1[FWIA]))</f>
        <v/>
      </c>
      <c r="O1231" s="1" t="str">
        <f>IF($A1231&gt;--RIGHT($A$2,LEN($A$2)-8),"",SUMIF(Table1[SHIFT NOMENCLATURE], $B1231, Table1[DUSTWUN]))</f>
        <v/>
      </c>
    </row>
    <row r="1232" spans="1:15" x14ac:dyDescent="0.25">
      <c r="A1232" s="1" t="str">
        <f t="shared" si="38"/>
        <v/>
      </c>
      <c r="B1232" t="str">
        <f t="shared" si="39"/>
        <v/>
      </c>
      <c r="C1232" s="1" t="str">
        <f>IF($A1232&gt;--RIGHT($A$2,LEN($A$2)-8),"",COUNTIF(Table1[SHIFT NOMENCLATURE],$B1232))</f>
        <v/>
      </c>
      <c r="D1232" s="1" t="str">
        <f>IF($A1232&gt;--RIGHT($A$2,LEN($A$2)-8),"",SUMIF(Table1[SHIFT NOMENCLATURE], $B1232, Table1[EVIC KILL]))</f>
        <v/>
      </c>
      <c r="E1232" s="1" t="str">
        <f>IF($A1232&gt;--RIGHT($A$2,LEN($A$2)-8),"",SUMIF(Table1[SHIFT NOMENCLATURE], $B1232, Table1[EVIC MOB]))</f>
        <v/>
      </c>
      <c r="F1232" s="1" t="str">
        <f>IF($A1232&gt;--RIGHT($A$2,LEN($A$2)-8),"",SUMIF(Table1[SHIFT NOMENCLATURE], $B1232, Table1[EVIC FIRE]))</f>
        <v/>
      </c>
      <c r="G1232" s="1" t="str">
        <f>IF($A1232&gt;--RIGHT($A$2,LEN($A$2)-8),"",SUMIF(Table1[SHIFT NOMENCLATURE], $B1232, Table1[EKIA]))</f>
        <v/>
      </c>
      <c r="H1232" s="1" t="str">
        <f>IF($A1232&gt;--RIGHT($A$2,LEN($A$2)-8),"",SUMIF(Table1[SHIFT NOMENCLATURE], $B1232, Table1[EWIA]))</f>
        <v/>
      </c>
      <c r="I1232" s="1" t="str">
        <f>IF($A1232&gt;--RIGHT($A$2,LEN($A$2)-8),"",SUMIF(Table1[SHIFT NOMENCLATURE], $B1232, Table1[EPW]))</f>
        <v/>
      </c>
      <c r="J1232" s="1" t="str">
        <f>IF($A1232&gt;--RIGHT($A$2,LEN($A$2)-8),"",SUMIF(Table1[SHIFT NOMENCLATURE], $B1232, Table1[FVIC KILL]))</f>
        <v/>
      </c>
      <c r="K1232" s="1" t="str">
        <f>IF($A1232&gt;--RIGHT($A$2,LEN($A$2)-8),"",SUMIF(Table1[SHIFT NOMENCLATURE], $B1232, Table1[FVIC MOB]))</f>
        <v/>
      </c>
      <c r="L1232" s="1" t="str">
        <f>IF($A1232&gt;--RIGHT($A$2,LEN($A$2)-8),"",SUMIF(Table1[SHIFT NOMENCLATURE], $B1232, Table1[FVIC FIRE]))</f>
        <v/>
      </c>
      <c r="M1232" s="1" t="str">
        <f>IF($A1232&gt;--RIGHT($A$2,LEN($A$2)-8),"",SUMIF(Table1[SHIFT NOMENCLATURE], $B1232, Table1[FKIA]))</f>
        <v/>
      </c>
      <c r="N1232" s="1" t="str">
        <f>IF($A1232&gt;--RIGHT($A$2,LEN($A$2)-8),"",SUMIF(Table1[SHIFT NOMENCLATURE], $B1232, Table1[FWIA]))</f>
        <v/>
      </c>
      <c r="O1232" s="1" t="str">
        <f>IF($A1232&gt;--RIGHT($A$2,LEN($A$2)-8),"",SUMIF(Table1[SHIFT NOMENCLATURE], $B1232, Table1[DUSTWUN]))</f>
        <v/>
      </c>
    </row>
    <row r="1233" spans="1:15" x14ac:dyDescent="0.25">
      <c r="A1233" s="1" t="str">
        <f t="shared" si="38"/>
        <v/>
      </c>
      <c r="B1233" t="str">
        <f t="shared" si="39"/>
        <v/>
      </c>
      <c r="C1233" s="1" t="str">
        <f>IF($A1233&gt;--RIGHT($A$2,LEN($A$2)-8),"",COUNTIF(Table1[SHIFT NOMENCLATURE],$B1233))</f>
        <v/>
      </c>
      <c r="D1233" s="1" t="str">
        <f>IF($A1233&gt;--RIGHT($A$2,LEN($A$2)-8),"",SUMIF(Table1[SHIFT NOMENCLATURE], $B1233, Table1[EVIC KILL]))</f>
        <v/>
      </c>
      <c r="E1233" s="1" t="str">
        <f>IF($A1233&gt;--RIGHT($A$2,LEN($A$2)-8),"",SUMIF(Table1[SHIFT NOMENCLATURE], $B1233, Table1[EVIC MOB]))</f>
        <v/>
      </c>
      <c r="F1233" s="1" t="str">
        <f>IF($A1233&gt;--RIGHT($A$2,LEN($A$2)-8),"",SUMIF(Table1[SHIFT NOMENCLATURE], $B1233, Table1[EVIC FIRE]))</f>
        <v/>
      </c>
      <c r="G1233" s="1" t="str">
        <f>IF($A1233&gt;--RIGHT($A$2,LEN($A$2)-8),"",SUMIF(Table1[SHIFT NOMENCLATURE], $B1233, Table1[EKIA]))</f>
        <v/>
      </c>
      <c r="H1233" s="1" t="str">
        <f>IF($A1233&gt;--RIGHT($A$2,LEN($A$2)-8),"",SUMIF(Table1[SHIFT NOMENCLATURE], $B1233, Table1[EWIA]))</f>
        <v/>
      </c>
      <c r="I1233" s="1" t="str">
        <f>IF($A1233&gt;--RIGHT($A$2,LEN($A$2)-8),"",SUMIF(Table1[SHIFT NOMENCLATURE], $B1233, Table1[EPW]))</f>
        <v/>
      </c>
      <c r="J1233" s="1" t="str">
        <f>IF($A1233&gt;--RIGHT($A$2,LEN($A$2)-8),"",SUMIF(Table1[SHIFT NOMENCLATURE], $B1233, Table1[FVIC KILL]))</f>
        <v/>
      </c>
      <c r="K1233" s="1" t="str">
        <f>IF($A1233&gt;--RIGHT($A$2,LEN($A$2)-8),"",SUMIF(Table1[SHIFT NOMENCLATURE], $B1233, Table1[FVIC MOB]))</f>
        <v/>
      </c>
      <c r="L1233" s="1" t="str">
        <f>IF($A1233&gt;--RIGHT($A$2,LEN($A$2)-8),"",SUMIF(Table1[SHIFT NOMENCLATURE], $B1233, Table1[FVIC FIRE]))</f>
        <v/>
      </c>
      <c r="M1233" s="1" t="str">
        <f>IF($A1233&gt;--RIGHT($A$2,LEN($A$2)-8),"",SUMIF(Table1[SHIFT NOMENCLATURE], $B1233, Table1[FKIA]))</f>
        <v/>
      </c>
      <c r="N1233" s="1" t="str">
        <f>IF($A1233&gt;--RIGHT($A$2,LEN($A$2)-8),"",SUMIF(Table1[SHIFT NOMENCLATURE], $B1233, Table1[FWIA]))</f>
        <v/>
      </c>
      <c r="O1233" s="1" t="str">
        <f>IF($A1233&gt;--RIGHT($A$2,LEN($A$2)-8),"",SUMIF(Table1[SHIFT NOMENCLATURE], $B1233, Table1[DUSTWUN]))</f>
        <v/>
      </c>
    </row>
    <row r="1234" spans="1:15" x14ac:dyDescent="0.25">
      <c r="A1234" s="1" t="str">
        <f t="shared" si="38"/>
        <v/>
      </c>
      <c r="B1234" t="str">
        <f t="shared" si="39"/>
        <v/>
      </c>
      <c r="C1234" s="1" t="str">
        <f>IF($A1234&gt;--RIGHT($A$2,LEN($A$2)-8),"",COUNTIF(Table1[SHIFT NOMENCLATURE],$B1234))</f>
        <v/>
      </c>
      <c r="D1234" s="1" t="str">
        <f>IF($A1234&gt;--RIGHT($A$2,LEN($A$2)-8),"",SUMIF(Table1[SHIFT NOMENCLATURE], $B1234, Table1[EVIC KILL]))</f>
        <v/>
      </c>
      <c r="E1234" s="1" t="str">
        <f>IF($A1234&gt;--RIGHT($A$2,LEN($A$2)-8),"",SUMIF(Table1[SHIFT NOMENCLATURE], $B1234, Table1[EVIC MOB]))</f>
        <v/>
      </c>
      <c r="F1234" s="1" t="str">
        <f>IF($A1234&gt;--RIGHT($A$2,LEN($A$2)-8),"",SUMIF(Table1[SHIFT NOMENCLATURE], $B1234, Table1[EVIC FIRE]))</f>
        <v/>
      </c>
      <c r="G1234" s="1" t="str">
        <f>IF($A1234&gt;--RIGHT($A$2,LEN($A$2)-8),"",SUMIF(Table1[SHIFT NOMENCLATURE], $B1234, Table1[EKIA]))</f>
        <v/>
      </c>
      <c r="H1234" s="1" t="str">
        <f>IF($A1234&gt;--RIGHT($A$2,LEN($A$2)-8),"",SUMIF(Table1[SHIFT NOMENCLATURE], $B1234, Table1[EWIA]))</f>
        <v/>
      </c>
      <c r="I1234" s="1" t="str">
        <f>IF($A1234&gt;--RIGHT($A$2,LEN($A$2)-8),"",SUMIF(Table1[SHIFT NOMENCLATURE], $B1234, Table1[EPW]))</f>
        <v/>
      </c>
      <c r="J1234" s="1" t="str">
        <f>IF($A1234&gt;--RIGHT($A$2,LEN($A$2)-8),"",SUMIF(Table1[SHIFT NOMENCLATURE], $B1234, Table1[FVIC KILL]))</f>
        <v/>
      </c>
      <c r="K1234" s="1" t="str">
        <f>IF($A1234&gt;--RIGHT($A$2,LEN($A$2)-8),"",SUMIF(Table1[SHIFT NOMENCLATURE], $B1234, Table1[FVIC MOB]))</f>
        <v/>
      </c>
      <c r="L1234" s="1" t="str">
        <f>IF($A1234&gt;--RIGHT($A$2,LEN($A$2)-8),"",SUMIF(Table1[SHIFT NOMENCLATURE], $B1234, Table1[FVIC FIRE]))</f>
        <v/>
      </c>
      <c r="M1234" s="1" t="str">
        <f>IF($A1234&gt;--RIGHT($A$2,LEN($A$2)-8),"",SUMIF(Table1[SHIFT NOMENCLATURE], $B1234, Table1[FKIA]))</f>
        <v/>
      </c>
      <c r="N1234" s="1" t="str">
        <f>IF($A1234&gt;--RIGHT($A$2,LEN($A$2)-8),"",SUMIF(Table1[SHIFT NOMENCLATURE], $B1234, Table1[FWIA]))</f>
        <v/>
      </c>
      <c r="O1234" s="1" t="str">
        <f>IF($A1234&gt;--RIGHT($A$2,LEN($A$2)-8),"",SUMIF(Table1[SHIFT NOMENCLATURE], $B1234, Table1[DUSTWUN]))</f>
        <v/>
      </c>
    </row>
    <row r="1235" spans="1:15" x14ac:dyDescent="0.25">
      <c r="A1235" s="1" t="str">
        <f t="shared" si="38"/>
        <v/>
      </c>
      <c r="B1235" t="str">
        <f t="shared" si="39"/>
        <v/>
      </c>
      <c r="C1235" s="1" t="str">
        <f>IF($A1235&gt;--RIGHT($A$2,LEN($A$2)-8),"",COUNTIF(Table1[SHIFT NOMENCLATURE],$B1235))</f>
        <v/>
      </c>
      <c r="D1235" s="1" t="str">
        <f>IF($A1235&gt;--RIGHT($A$2,LEN($A$2)-8),"",SUMIF(Table1[SHIFT NOMENCLATURE], $B1235, Table1[EVIC KILL]))</f>
        <v/>
      </c>
      <c r="E1235" s="1" t="str">
        <f>IF($A1235&gt;--RIGHT($A$2,LEN($A$2)-8),"",SUMIF(Table1[SHIFT NOMENCLATURE], $B1235, Table1[EVIC MOB]))</f>
        <v/>
      </c>
      <c r="F1235" s="1" t="str">
        <f>IF($A1235&gt;--RIGHT($A$2,LEN($A$2)-8),"",SUMIF(Table1[SHIFT NOMENCLATURE], $B1235, Table1[EVIC FIRE]))</f>
        <v/>
      </c>
      <c r="G1235" s="1" t="str">
        <f>IF($A1235&gt;--RIGHT($A$2,LEN($A$2)-8),"",SUMIF(Table1[SHIFT NOMENCLATURE], $B1235, Table1[EKIA]))</f>
        <v/>
      </c>
      <c r="H1235" s="1" t="str">
        <f>IF($A1235&gt;--RIGHT($A$2,LEN($A$2)-8),"",SUMIF(Table1[SHIFT NOMENCLATURE], $B1235, Table1[EWIA]))</f>
        <v/>
      </c>
      <c r="I1235" s="1" t="str">
        <f>IF($A1235&gt;--RIGHT($A$2,LEN($A$2)-8),"",SUMIF(Table1[SHIFT NOMENCLATURE], $B1235, Table1[EPW]))</f>
        <v/>
      </c>
      <c r="J1235" s="1" t="str">
        <f>IF($A1235&gt;--RIGHT($A$2,LEN($A$2)-8),"",SUMIF(Table1[SHIFT NOMENCLATURE], $B1235, Table1[FVIC KILL]))</f>
        <v/>
      </c>
      <c r="K1235" s="1" t="str">
        <f>IF($A1235&gt;--RIGHT($A$2,LEN($A$2)-8),"",SUMIF(Table1[SHIFT NOMENCLATURE], $B1235, Table1[FVIC MOB]))</f>
        <v/>
      </c>
      <c r="L1235" s="1" t="str">
        <f>IF($A1235&gt;--RIGHT($A$2,LEN($A$2)-8),"",SUMIF(Table1[SHIFT NOMENCLATURE], $B1235, Table1[FVIC FIRE]))</f>
        <v/>
      </c>
      <c r="M1235" s="1" t="str">
        <f>IF($A1235&gt;--RIGHT($A$2,LEN($A$2)-8),"",SUMIF(Table1[SHIFT NOMENCLATURE], $B1235, Table1[FKIA]))</f>
        <v/>
      </c>
      <c r="N1235" s="1" t="str">
        <f>IF($A1235&gt;--RIGHT($A$2,LEN($A$2)-8),"",SUMIF(Table1[SHIFT NOMENCLATURE], $B1235, Table1[FWIA]))</f>
        <v/>
      </c>
      <c r="O1235" s="1" t="str">
        <f>IF($A1235&gt;--RIGHT($A$2,LEN($A$2)-8),"",SUMIF(Table1[SHIFT NOMENCLATURE], $B1235, Table1[DUSTWUN]))</f>
        <v/>
      </c>
    </row>
    <row r="1236" spans="1:15" x14ac:dyDescent="0.25">
      <c r="A1236" s="1" t="str">
        <f t="shared" si="38"/>
        <v/>
      </c>
      <c r="B1236" t="str">
        <f t="shared" si="39"/>
        <v/>
      </c>
      <c r="C1236" s="1" t="str">
        <f>IF($A1236&gt;--RIGHT($A$2,LEN($A$2)-8),"",COUNTIF(Table1[SHIFT NOMENCLATURE],$B1236))</f>
        <v/>
      </c>
      <c r="D1236" s="1" t="str">
        <f>IF($A1236&gt;--RIGHT($A$2,LEN($A$2)-8),"",SUMIF(Table1[SHIFT NOMENCLATURE], $B1236, Table1[EVIC KILL]))</f>
        <v/>
      </c>
      <c r="E1236" s="1" t="str">
        <f>IF($A1236&gt;--RIGHT($A$2,LEN($A$2)-8),"",SUMIF(Table1[SHIFT NOMENCLATURE], $B1236, Table1[EVIC MOB]))</f>
        <v/>
      </c>
      <c r="F1236" s="1" t="str">
        <f>IF($A1236&gt;--RIGHT($A$2,LEN($A$2)-8),"",SUMIF(Table1[SHIFT NOMENCLATURE], $B1236, Table1[EVIC FIRE]))</f>
        <v/>
      </c>
      <c r="G1236" s="1" t="str">
        <f>IF($A1236&gt;--RIGHT($A$2,LEN($A$2)-8),"",SUMIF(Table1[SHIFT NOMENCLATURE], $B1236, Table1[EKIA]))</f>
        <v/>
      </c>
      <c r="H1236" s="1" t="str">
        <f>IF($A1236&gt;--RIGHT($A$2,LEN($A$2)-8),"",SUMIF(Table1[SHIFT NOMENCLATURE], $B1236, Table1[EWIA]))</f>
        <v/>
      </c>
      <c r="I1236" s="1" t="str">
        <f>IF($A1236&gt;--RIGHT($A$2,LEN($A$2)-8),"",SUMIF(Table1[SHIFT NOMENCLATURE], $B1236, Table1[EPW]))</f>
        <v/>
      </c>
      <c r="J1236" s="1" t="str">
        <f>IF($A1236&gt;--RIGHT($A$2,LEN($A$2)-8),"",SUMIF(Table1[SHIFT NOMENCLATURE], $B1236, Table1[FVIC KILL]))</f>
        <v/>
      </c>
      <c r="K1236" s="1" t="str">
        <f>IF($A1236&gt;--RIGHT($A$2,LEN($A$2)-8),"",SUMIF(Table1[SHIFT NOMENCLATURE], $B1236, Table1[FVIC MOB]))</f>
        <v/>
      </c>
      <c r="L1236" s="1" t="str">
        <f>IF($A1236&gt;--RIGHT($A$2,LEN($A$2)-8),"",SUMIF(Table1[SHIFT NOMENCLATURE], $B1236, Table1[FVIC FIRE]))</f>
        <v/>
      </c>
      <c r="M1236" s="1" t="str">
        <f>IF($A1236&gt;--RIGHT($A$2,LEN($A$2)-8),"",SUMIF(Table1[SHIFT NOMENCLATURE], $B1236, Table1[FKIA]))</f>
        <v/>
      </c>
      <c r="N1236" s="1" t="str">
        <f>IF($A1236&gt;--RIGHT($A$2,LEN($A$2)-8),"",SUMIF(Table1[SHIFT NOMENCLATURE], $B1236, Table1[FWIA]))</f>
        <v/>
      </c>
      <c r="O1236" s="1" t="str">
        <f>IF($A1236&gt;--RIGHT($A$2,LEN($A$2)-8),"",SUMIF(Table1[SHIFT NOMENCLATURE], $B1236, Table1[DUSTWUN]))</f>
        <v/>
      </c>
    </row>
    <row r="1237" spans="1:15" x14ac:dyDescent="0.25">
      <c r="A1237" s="1" t="str">
        <f t="shared" si="38"/>
        <v/>
      </c>
      <c r="B1237" t="str">
        <f t="shared" si="39"/>
        <v/>
      </c>
      <c r="C1237" s="1" t="str">
        <f>IF($A1237&gt;--RIGHT($A$2,LEN($A$2)-8),"",COUNTIF(Table1[SHIFT NOMENCLATURE],$B1237))</f>
        <v/>
      </c>
      <c r="D1237" s="1" t="str">
        <f>IF($A1237&gt;--RIGHT($A$2,LEN($A$2)-8),"",SUMIF(Table1[SHIFT NOMENCLATURE], $B1237, Table1[EVIC KILL]))</f>
        <v/>
      </c>
      <c r="E1237" s="1" t="str">
        <f>IF($A1237&gt;--RIGHT($A$2,LEN($A$2)-8),"",SUMIF(Table1[SHIFT NOMENCLATURE], $B1237, Table1[EVIC MOB]))</f>
        <v/>
      </c>
      <c r="F1237" s="1" t="str">
        <f>IF($A1237&gt;--RIGHT($A$2,LEN($A$2)-8),"",SUMIF(Table1[SHIFT NOMENCLATURE], $B1237, Table1[EVIC FIRE]))</f>
        <v/>
      </c>
      <c r="G1237" s="1" t="str">
        <f>IF($A1237&gt;--RIGHT($A$2,LEN($A$2)-8),"",SUMIF(Table1[SHIFT NOMENCLATURE], $B1237, Table1[EKIA]))</f>
        <v/>
      </c>
      <c r="H1237" s="1" t="str">
        <f>IF($A1237&gt;--RIGHT($A$2,LEN($A$2)-8),"",SUMIF(Table1[SHIFT NOMENCLATURE], $B1237, Table1[EWIA]))</f>
        <v/>
      </c>
      <c r="I1237" s="1" t="str">
        <f>IF($A1237&gt;--RIGHT($A$2,LEN($A$2)-8),"",SUMIF(Table1[SHIFT NOMENCLATURE], $B1237, Table1[EPW]))</f>
        <v/>
      </c>
      <c r="J1237" s="1" t="str">
        <f>IF($A1237&gt;--RIGHT($A$2,LEN($A$2)-8),"",SUMIF(Table1[SHIFT NOMENCLATURE], $B1237, Table1[FVIC KILL]))</f>
        <v/>
      </c>
      <c r="K1237" s="1" t="str">
        <f>IF($A1237&gt;--RIGHT($A$2,LEN($A$2)-8),"",SUMIF(Table1[SHIFT NOMENCLATURE], $B1237, Table1[FVIC MOB]))</f>
        <v/>
      </c>
      <c r="L1237" s="1" t="str">
        <f>IF($A1237&gt;--RIGHT($A$2,LEN($A$2)-8),"",SUMIF(Table1[SHIFT NOMENCLATURE], $B1237, Table1[FVIC FIRE]))</f>
        <v/>
      </c>
      <c r="M1237" s="1" t="str">
        <f>IF($A1237&gt;--RIGHT($A$2,LEN($A$2)-8),"",SUMIF(Table1[SHIFT NOMENCLATURE], $B1237, Table1[FKIA]))</f>
        <v/>
      </c>
      <c r="N1237" s="1" t="str">
        <f>IF($A1237&gt;--RIGHT($A$2,LEN($A$2)-8),"",SUMIF(Table1[SHIFT NOMENCLATURE], $B1237, Table1[FWIA]))</f>
        <v/>
      </c>
      <c r="O1237" s="1" t="str">
        <f>IF($A1237&gt;--RIGHT($A$2,LEN($A$2)-8),"",SUMIF(Table1[SHIFT NOMENCLATURE], $B1237, Table1[DUSTWUN]))</f>
        <v/>
      </c>
    </row>
    <row r="1238" spans="1:15" x14ac:dyDescent="0.25">
      <c r="A1238" s="1" t="str">
        <f t="shared" si="38"/>
        <v/>
      </c>
      <c r="B1238" t="str">
        <f t="shared" si="39"/>
        <v/>
      </c>
      <c r="C1238" s="1" t="str">
        <f>IF($A1238&gt;--RIGHT($A$2,LEN($A$2)-8),"",COUNTIF(Table1[SHIFT NOMENCLATURE],$B1238))</f>
        <v/>
      </c>
      <c r="D1238" s="1" t="str">
        <f>IF($A1238&gt;--RIGHT($A$2,LEN($A$2)-8),"",SUMIF(Table1[SHIFT NOMENCLATURE], $B1238, Table1[EVIC KILL]))</f>
        <v/>
      </c>
      <c r="E1238" s="1" t="str">
        <f>IF($A1238&gt;--RIGHT($A$2,LEN($A$2)-8),"",SUMIF(Table1[SHIFT NOMENCLATURE], $B1238, Table1[EVIC MOB]))</f>
        <v/>
      </c>
      <c r="F1238" s="1" t="str">
        <f>IF($A1238&gt;--RIGHT($A$2,LEN($A$2)-8),"",SUMIF(Table1[SHIFT NOMENCLATURE], $B1238, Table1[EVIC FIRE]))</f>
        <v/>
      </c>
      <c r="G1238" s="1" t="str">
        <f>IF($A1238&gt;--RIGHT($A$2,LEN($A$2)-8),"",SUMIF(Table1[SHIFT NOMENCLATURE], $B1238, Table1[EKIA]))</f>
        <v/>
      </c>
      <c r="H1238" s="1" t="str">
        <f>IF($A1238&gt;--RIGHT($A$2,LEN($A$2)-8),"",SUMIF(Table1[SHIFT NOMENCLATURE], $B1238, Table1[EWIA]))</f>
        <v/>
      </c>
      <c r="I1238" s="1" t="str">
        <f>IF($A1238&gt;--RIGHT($A$2,LEN($A$2)-8),"",SUMIF(Table1[SHIFT NOMENCLATURE], $B1238, Table1[EPW]))</f>
        <v/>
      </c>
      <c r="J1238" s="1" t="str">
        <f>IF($A1238&gt;--RIGHT($A$2,LEN($A$2)-8),"",SUMIF(Table1[SHIFT NOMENCLATURE], $B1238, Table1[FVIC KILL]))</f>
        <v/>
      </c>
      <c r="K1238" s="1" t="str">
        <f>IF($A1238&gt;--RIGHT($A$2,LEN($A$2)-8),"",SUMIF(Table1[SHIFT NOMENCLATURE], $B1238, Table1[FVIC MOB]))</f>
        <v/>
      </c>
      <c r="L1238" s="1" t="str">
        <f>IF($A1238&gt;--RIGHT($A$2,LEN($A$2)-8),"",SUMIF(Table1[SHIFT NOMENCLATURE], $B1238, Table1[FVIC FIRE]))</f>
        <v/>
      </c>
      <c r="M1238" s="1" t="str">
        <f>IF($A1238&gt;--RIGHT($A$2,LEN($A$2)-8),"",SUMIF(Table1[SHIFT NOMENCLATURE], $B1238, Table1[FKIA]))</f>
        <v/>
      </c>
      <c r="N1238" s="1" t="str">
        <f>IF($A1238&gt;--RIGHT($A$2,LEN($A$2)-8),"",SUMIF(Table1[SHIFT NOMENCLATURE], $B1238, Table1[FWIA]))</f>
        <v/>
      </c>
      <c r="O1238" s="1" t="str">
        <f>IF($A1238&gt;--RIGHT($A$2,LEN($A$2)-8),"",SUMIF(Table1[SHIFT NOMENCLATURE], $B1238, Table1[DUSTWUN]))</f>
        <v/>
      </c>
    </row>
    <row r="1239" spans="1:15" x14ac:dyDescent="0.25">
      <c r="A1239" s="1" t="str">
        <f t="shared" si="38"/>
        <v/>
      </c>
      <c r="B1239" t="str">
        <f t="shared" si="39"/>
        <v/>
      </c>
      <c r="C1239" s="1" t="str">
        <f>IF($A1239&gt;--RIGHT($A$2,LEN($A$2)-8),"",COUNTIF(Table1[SHIFT NOMENCLATURE],$B1239))</f>
        <v/>
      </c>
      <c r="D1239" s="1" t="str">
        <f>IF($A1239&gt;--RIGHT($A$2,LEN($A$2)-8),"",SUMIF(Table1[SHIFT NOMENCLATURE], $B1239, Table1[EVIC KILL]))</f>
        <v/>
      </c>
      <c r="E1239" s="1" t="str">
        <f>IF($A1239&gt;--RIGHT($A$2,LEN($A$2)-8),"",SUMIF(Table1[SHIFT NOMENCLATURE], $B1239, Table1[EVIC MOB]))</f>
        <v/>
      </c>
      <c r="F1239" s="1" t="str">
        <f>IF($A1239&gt;--RIGHT($A$2,LEN($A$2)-8),"",SUMIF(Table1[SHIFT NOMENCLATURE], $B1239, Table1[EVIC FIRE]))</f>
        <v/>
      </c>
      <c r="G1239" s="1" t="str">
        <f>IF($A1239&gt;--RIGHT($A$2,LEN($A$2)-8),"",SUMIF(Table1[SHIFT NOMENCLATURE], $B1239, Table1[EKIA]))</f>
        <v/>
      </c>
      <c r="H1239" s="1" t="str">
        <f>IF($A1239&gt;--RIGHT($A$2,LEN($A$2)-8),"",SUMIF(Table1[SHIFT NOMENCLATURE], $B1239, Table1[EWIA]))</f>
        <v/>
      </c>
      <c r="I1239" s="1" t="str">
        <f>IF($A1239&gt;--RIGHT($A$2,LEN($A$2)-8),"",SUMIF(Table1[SHIFT NOMENCLATURE], $B1239, Table1[EPW]))</f>
        <v/>
      </c>
      <c r="J1239" s="1" t="str">
        <f>IF($A1239&gt;--RIGHT($A$2,LEN($A$2)-8),"",SUMIF(Table1[SHIFT NOMENCLATURE], $B1239, Table1[FVIC KILL]))</f>
        <v/>
      </c>
      <c r="K1239" s="1" t="str">
        <f>IF($A1239&gt;--RIGHT($A$2,LEN($A$2)-8),"",SUMIF(Table1[SHIFT NOMENCLATURE], $B1239, Table1[FVIC MOB]))</f>
        <v/>
      </c>
      <c r="L1239" s="1" t="str">
        <f>IF($A1239&gt;--RIGHT($A$2,LEN($A$2)-8),"",SUMIF(Table1[SHIFT NOMENCLATURE], $B1239, Table1[FVIC FIRE]))</f>
        <v/>
      </c>
      <c r="M1239" s="1" t="str">
        <f>IF($A1239&gt;--RIGHT($A$2,LEN($A$2)-8),"",SUMIF(Table1[SHIFT NOMENCLATURE], $B1239, Table1[FKIA]))</f>
        <v/>
      </c>
      <c r="N1239" s="1" t="str">
        <f>IF($A1239&gt;--RIGHT($A$2,LEN($A$2)-8),"",SUMIF(Table1[SHIFT NOMENCLATURE], $B1239, Table1[FWIA]))</f>
        <v/>
      </c>
      <c r="O1239" s="1" t="str">
        <f>IF($A1239&gt;--RIGHT($A$2,LEN($A$2)-8),"",SUMIF(Table1[SHIFT NOMENCLATURE], $B1239, Table1[DUSTWUN]))</f>
        <v/>
      </c>
    </row>
    <row r="1240" spans="1:15" x14ac:dyDescent="0.25">
      <c r="A1240" s="1" t="str">
        <f t="shared" si="38"/>
        <v/>
      </c>
      <c r="B1240" t="str">
        <f t="shared" si="39"/>
        <v/>
      </c>
      <c r="C1240" s="1" t="str">
        <f>IF($A1240&gt;--RIGHT($A$2,LEN($A$2)-8),"",COUNTIF(Table1[SHIFT NOMENCLATURE],$B1240))</f>
        <v/>
      </c>
      <c r="D1240" s="1" t="str">
        <f>IF($A1240&gt;--RIGHT($A$2,LEN($A$2)-8),"",SUMIF(Table1[SHIFT NOMENCLATURE], $B1240, Table1[EVIC KILL]))</f>
        <v/>
      </c>
      <c r="E1240" s="1" t="str">
        <f>IF($A1240&gt;--RIGHT($A$2,LEN($A$2)-8),"",SUMIF(Table1[SHIFT NOMENCLATURE], $B1240, Table1[EVIC MOB]))</f>
        <v/>
      </c>
      <c r="F1240" s="1" t="str">
        <f>IF($A1240&gt;--RIGHT($A$2,LEN($A$2)-8),"",SUMIF(Table1[SHIFT NOMENCLATURE], $B1240, Table1[EVIC FIRE]))</f>
        <v/>
      </c>
      <c r="G1240" s="1" t="str">
        <f>IF($A1240&gt;--RIGHT($A$2,LEN($A$2)-8),"",SUMIF(Table1[SHIFT NOMENCLATURE], $B1240, Table1[EKIA]))</f>
        <v/>
      </c>
      <c r="H1240" s="1" t="str">
        <f>IF($A1240&gt;--RIGHT($A$2,LEN($A$2)-8),"",SUMIF(Table1[SHIFT NOMENCLATURE], $B1240, Table1[EWIA]))</f>
        <v/>
      </c>
      <c r="I1240" s="1" t="str">
        <f>IF($A1240&gt;--RIGHT($A$2,LEN($A$2)-8),"",SUMIF(Table1[SHIFT NOMENCLATURE], $B1240, Table1[EPW]))</f>
        <v/>
      </c>
      <c r="J1240" s="1" t="str">
        <f>IF($A1240&gt;--RIGHT($A$2,LEN($A$2)-8),"",SUMIF(Table1[SHIFT NOMENCLATURE], $B1240, Table1[FVIC KILL]))</f>
        <v/>
      </c>
      <c r="K1240" s="1" t="str">
        <f>IF($A1240&gt;--RIGHT($A$2,LEN($A$2)-8),"",SUMIF(Table1[SHIFT NOMENCLATURE], $B1240, Table1[FVIC MOB]))</f>
        <v/>
      </c>
      <c r="L1240" s="1" t="str">
        <f>IF($A1240&gt;--RIGHT($A$2,LEN($A$2)-8),"",SUMIF(Table1[SHIFT NOMENCLATURE], $B1240, Table1[FVIC FIRE]))</f>
        <v/>
      </c>
      <c r="M1240" s="1" t="str">
        <f>IF($A1240&gt;--RIGHT($A$2,LEN($A$2)-8),"",SUMIF(Table1[SHIFT NOMENCLATURE], $B1240, Table1[FKIA]))</f>
        <v/>
      </c>
      <c r="N1240" s="1" t="str">
        <f>IF($A1240&gt;--RIGHT($A$2,LEN($A$2)-8),"",SUMIF(Table1[SHIFT NOMENCLATURE], $B1240, Table1[FWIA]))</f>
        <v/>
      </c>
      <c r="O1240" s="1" t="str">
        <f>IF($A1240&gt;--RIGHT($A$2,LEN($A$2)-8),"",SUMIF(Table1[SHIFT NOMENCLATURE], $B1240, Table1[DUSTWUN]))</f>
        <v/>
      </c>
    </row>
    <row r="1241" spans="1:15" x14ac:dyDescent="0.25">
      <c r="A1241" s="1" t="str">
        <f t="shared" si="38"/>
        <v/>
      </c>
      <c r="B1241" t="str">
        <f t="shared" si="39"/>
        <v/>
      </c>
      <c r="C1241" s="1" t="str">
        <f>IF($A1241&gt;--RIGHT($A$2,LEN($A$2)-8),"",COUNTIF(Table1[SHIFT NOMENCLATURE],$B1241))</f>
        <v/>
      </c>
      <c r="D1241" s="1" t="str">
        <f>IF($A1241&gt;--RIGHT($A$2,LEN($A$2)-8),"",SUMIF(Table1[SHIFT NOMENCLATURE], $B1241, Table1[EVIC KILL]))</f>
        <v/>
      </c>
      <c r="E1241" s="1" t="str">
        <f>IF($A1241&gt;--RIGHT($A$2,LEN($A$2)-8),"",SUMIF(Table1[SHIFT NOMENCLATURE], $B1241, Table1[EVIC MOB]))</f>
        <v/>
      </c>
      <c r="F1241" s="1" t="str">
        <f>IF($A1241&gt;--RIGHT($A$2,LEN($A$2)-8),"",SUMIF(Table1[SHIFT NOMENCLATURE], $B1241, Table1[EVIC FIRE]))</f>
        <v/>
      </c>
      <c r="G1241" s="1" t="str">
        <f>IF($A1241&gt;--RIGHT($A$2,LEN($A$2)-8),"",SUMIF(Table1[SHIFT NOMENCLATURE], $B1241, Table1[EKIA]))</f>
        <v/>
      </c>
      <c r="H1241" s="1" t="str">
        <f>IF($A1241&gt;--RIGHT($A$2,LEN($A$2)-8),"",SUMIF(Table1[SHIFT NOMENCLATURE], $B1241, Table1[EWIA]))</f>
        <v/>
      </c>
      <c r="I1241" s="1" t="str">
        <f>IF($A1241&gt;--RIGHT($A$2,LEN($A$2)-8),"",SUMIF(Table1[SHIFT NOMENCLATURE], $B1241, Table1[EPW]))</f>
        <v/>
      </c>
      <c r="J1241" s="1" t="str">
        <f>IF($A1241&gt;--RIGHT($A$2,LEN($A$2)-8),"",SUMIF(Table1[SHIFT NOMENCLATURE], $B1241, Table1[FVIC KILL]))</f>
        <v/>
      </c>
      <c r="K1241" s="1" t="str">
        <f>IF($A1241&gt;--RIGHT($A$2,LEN($A$2)-8),"",SUMIF(Table1[SHIFT NOMENCLATURE], $B1241, Table1[FVIC MOB]))</f>
        <v/>
      </c>
      <c r="L1241" s="1" t="str">
        <f>IF($A1241&gt;--RIGHT($A$2,LEN($A$2)-8),"",SUMIF(Table1[SHIFT NOMENCLATURE], $B1241, Table1[FVIC FIRE]))</f>
        <v/>
      </c>
      <c r="M1241" s="1" t="str">
        <f>IF($A1241&gt;--RIGHT($A$2,LEN($A$2)-8),"",SUMIF(Table1[SHIFT NOMENCLATURE], $B1241, Table1[FKIA]))</f>
        <v/>
      </c>
      <c r="N1241" s="1" t="str">
        <f>IF($A1241&gt;--RIGHT($A$2,LEN($A$2)-8),"",SUMIF(Table1[SHIFT NOMENCLATURE], $B1241, Table1[FWIA]))</f>
        <v/>
      </c>
      <c r="O1241" s="1" t="str">
        <f>IF($A1241&gt;--RIGHT($A$2,LEN($A$2)-8),"",SUMIF(Table1[SHIFT NOMENCLATURE], $B1241, Table1[DUSTWUN]))</f>
        <v/>
      </c>
    </row>
    <row r="1242" spans="1:15" x14ac:dyDescent="0.25">
      <c r="A1242" s="1" t="str">
        <f t="shared" si="38"/>
        <v/>
      </c>
      <c r="B1242" t="str">
        <f t="shared" si="39"/>
        <v/>
      </c>
      <c r="C1242" s="1" t="str">
        <f>IF($A1242&gt;--RIGHT($A$2,LEN($A$2)-8),"",COUNTIF(Table1[SHIFT NOMENCLATURE],$B1242))</f>
        <v/>
      </c>
      <c r="D1242" s="1" t="str">
        <f>IF($A1242&gt;--RIGHT($A$2,LEN($A$2)-8),"",SUMIF(Table1[SHIFT NOMENCLATURE], $B1242, Table1[EVIC KILL]))</f>
        <v/>
      </c>
      <c r="E1242" s="1" t="str">
        <f>IF($A1242&gt;--RIGHT($A$2,LEN($A$2)-8),"",SUMIF(Table1[SHIFT NOMENCLATURE], $B1242, Table1[EVIC MOB]))</f>
        <v/>
      </c>
      <c r="F1242" s="1" t="str">
        <f>IF($A1242&gt;--RIGHT($A$2,LEN($A$2)-8),"",SUMIF(Table1[SHIFT NOMENCLATURE], $B1242, Table1[EVIC FIRE]))</f>
        <v/>
      </c>
      <c r="G1242" s="1" t="str">
        <f>IF($A1242&gt;--RIGHT($A$2,LEN($A$2)-8),"",SUMIF(Table1[SHIFT NOMENCLATURE], $B1242, Table1[EKIA]))</f>
        <v/>
      </c>
      <c r="H1242" s="1" t="str">
        <f>IF($A1242&gt;--RIGHT($A$2,LEN($A$2)-8),"",SUMIF(Table1[SHIFT NOMENCLATURE], $B1242, Table1[EWIA]))</f>
        <v/>
      </c>
      <c r="I1242" s="1" t="str">
        <f>IF($A1242&gt;--RIGHT($A$2,LEN($A$2)-8),"",SUMIF(Table1[SHIFT NOMENCLATURE], $B1242, Table1[EPW]))</f>
        <v/>
      </c>
      <c r="J1242" s="1" t="str">
        <f>IF($A1242&gt;--RIGHT($A$2,LEN($A$2)-8),"",SUMIF(Table1[SHIFT NOMENCLATURE], $B1242, Table1[FVIC KILL]))</f>
        <v/>
      </c>
      <c r="K1242" s="1" t="str">
        <f>IF($A1242&gt;--RIGHT($A$2,LEN($A$2)-8),"",SUMIF(Table1[SHIFT NOMENCLATURE], $B1242, Table1[FVIC MOB]))</f>
        <v/>
      </c>
      <c r="L1242" s="1" t="str">
        <f>IF($A1242&gt;--RIGHT($A$2,LEN($A$2)-8),"",SUMIF(Table1[SHIFT NOMENCLATURE], $B1242, Table1[FVIC FIRE]))</f>
        <v/>
      </c>
      <c r="M1242" s="1" t="str">
        <f>IF($A1242&gt;--RIGHT($A$2,LEN($A$2)-8),"",SUMIF(Table1[SHIFT NOMENCLATURE], $B1242, Table1[FKIA]))</f>
        <v/>
      </c>
      <c r="N1242" s="1" t="str">
        <f>IF($A1242&gt;--RIGHT($A$2,LEN($A$2)-8),"",SUMIF(Table1[SHIFT NOMENCLATURE], $B1242, Table1[FWIA]))</f>
        <v/>
      </c>
      <c r="O1242" s="1" t="str">
        <f>IF($A1242&gt;--RIGHT($A$2,LEN($A$2)-8),"",SUMIF(Table1[SHIFT NOMENCLATURE], $B1242, Table1[DUSTWUN]))</f>
        <v/>
      </c>
    </row>
    <row r="1243" spans="1:15" x14ac:dyDescent="0.25">
      <c r="A1243" s="1" t="str">
        <f t="shared" si="38"/>
        <v/>
      </c>
      <c r="B1243" t="str">
        <f t="shared" si="39"/>
        <v/>
      </c>
      <c r="C1243" s="1" t="str">
        <f>IF($A1243&gt;--RIGHT($A$2,LEN($A$2)-8),"",COUNTIF(Table1[SHIFT NOMENCLATURE],$B1243))</f>
        <v/>
      </c>
      <c r="D1243" s="1" t="str">
        <f>IF($A1243&gt;--RIGHT($A$2,LEN($A$2)-8),"",SUMIF(Table1[SHIFT NOMENCLATURE], $B1243, Table1[EVIC KILL]))</f>
        <v/>
      </c>
      <c r="E1243" s="1" t="str">
        <f>IF($A1243&gt;--RIGHT($A$2,LEN($A$2)-8),"",SUMIF(Table1[SHIFT NOMENCLATURE], $B1243, Table1[EVIC MOB]))</f>
        <v/>
      </c>
      <c r="F1243" s="1" t="str">
        <f>IF($A1243&gt;--RIGHT($A$2,LEN($A$2)-8),"",SUMIF(Table1[SHIFT NOMENCLATURE], $B1243, Table1[EVIC FIRE]))</f>
        <v/>
      </c>
      <c r="G1243" s="1" t="str">
        <f>IF($A1243&gt;--RIGHT($A$2,LEN($A$2)-8),"",SUMIF(Table1[SHIFT NOMENCLATURE], $B1243, Table1[EKIA]))</f>
        <v/>
      </c>
      <c r="H1243" s="1" t="str">
        <f>IF($A1243&gt;--RIGHT($A$2,LEN($A$2)-8),"",SUMIF(Table1[SHIFT NOMENCLATURE], $B1243, Table1[EWIA]))</f>
        <v/>
      </c>
      <c r="I1243" s="1" t="str">
        <f>IF($A1243&gt;--RIGHT($A$2,LEN($A$2)-8),"",SUMIF(Table1[SHIFT NOMENCLATURE], $B1243, Table1[EPW]))</f>
        <v/>
      </c>
      <c r="J1243" s="1" t="str">
        <f>IF($A1243&gt;--RIGHT($A$2,LEN($A$2)-8),"",SUMIF(Table1[SHIFT NOMENCLATURE], $B1243, Table1[FVIC KILL]))</f>
        <v/>
      </c>
      <c r="K1243" s="1" t="str">
        <f>IF($A1243&gt;--RIGHT($A$2,LEN($A$2)-8),"",SUMIF(Table1[SHIFT NOMENCLATURE], $B1243, Table1[FVIC MOB]))</f>
        <v/>
      </c>
      <c r="L1243" s="1" t="str">
        <f>IF($A1243&gt;--RIGHT($A$2,LEN($A$2)-8),"",SUMIF(Table1[SHIFT NOMENCLATURE], $B1243, Table1[FVIC FIRE]))</f>
        <v/>
      </c>
      <c r="M1243" s="1" t="str">
        <f>IF($A1243&gt;--RIGHT($A$2,LEN($A$2)-8),"",SUMIF(Table1[SHIFT NOMENCLATURE], $B1243, Table1[FKIA]))</f>
        <v/>
      </c>
      <c r="N1243" s="1" t="str">
        <f>IF($A1243&gt;--RIGHT($A$2,LEN($A$2)-8),"",SUMIF(Table1[SHIFT NOMENCLATURE], $B1243, Table1[FWIA]))</f>
        <v/>
      </c>
      <c r="O1243" s="1" t="str">
        <f>IF($A1243&gt;--RIGHT($A$2,LEN($A$2)-8),"",SUMIF(Table1[SHIFT NOMENCLATURE], $B1243, Table1[DUSTWUN]))</f>
        <v/>
      </c>
    </row>
    <row r="1244" spans="1:15" x14ac:dyDescent="0.25">
      <c r="A1244" s="1" t="str">
        <f t="shared" si="38"/>
        <v/>
      </c>
      <c r="B1244" t="str">
        <f t="shared" si="39"/>
        <v/>
      </c>
      <c r="C1244" s="1" t="str">
        <f>IF($A1244&gt;--RIGHT($A$2,LEN($A$2)-8),"",COUNTIF(Table1[SHIFT NOMENCLATURE],$B1244))</f>
        <v/>
      </c>
      <c r="D1244" s="1" t="str">
        <f>IF($A1244&gt;--RIGHT($A$2,LEN($A$2)-8),"",SUMIF(Table1[SHIFT NOMENCLATURE], $B1244, Table1[EVIC KILL]))</f>
        <v/>
      </c>
      <c r="E1244" s="1" t="str">
        <f>IF($A1244&gt;--RIGHT($A$2,LEN($A$2)-8),"",SUMIF(Table1[SHIFT NOMENCLATURE], $B1244, Table1[EVIC MOB]))</f>
        <v/>
      </c>
      <c r="F1244" s="1" t="str">
        <f>IF($A1244&gt;--RIGHT($A$2,LEN($A$2)-8),"",SUMIF(Table1[SHIFT NOMENCLATURE], $B1244, Table1[EVIC FIRE]))</f>
        <v/>
      </c>
      <c r="G1244" s="1" t="str">
        <f>IF($A1244&gt;--RIGHT($A$2,LEN($A$2)-8),"",SUMIF(Table1[SHIFT NOMENCLATURE], $B1244, Table1[EKIA]))</f>
        <v/>
      </c>
      <c r="H1244" s="1" t="str">
        <f>IF($A1244&gt;--RIGHT($A$2,LEN($A$2)-8),"",SUMIF(Table1[SHIFT NOMENCLATURE], $B1244, Table1[EWIA]))</f>
        <v/>
      </c>
      <c r="I1244" s="1" t="str">
        <f>IF($A1244&gt;--RIGHT($A$2,LEN($A$2)-8),"",SUMIF(Table1[SHIFT NOMENCLATURE], $B1244, Table1[EPW]))</f>
        <v/>
      </c>
      <c r="J1244" s="1" t="str">
        <f>IF($A1244&gt;--RIGHT($A$2,LEN($A$2)-8),"",SUMIF(Table1[SHIFT NOMENCLATURE], $B1244, Table1[FVIC KILL]))</f>
        <v/>
      </c>
      <c r="K1244" s="1" t="str">
        <f>IF($A1244&gt;--RIGHT($A$2,LEN($A$2)-8),"",SUMIF(Table1[SHIFT NOMENCLATURE], $B1244, Table1[FVIC MOB]))</f>
        <v/>
      </c>
      <c r="L1244" s="1" t="str">
        <f>IF($A1244&gt;--RIGHT($A$2,LEN($A$2)-8),"",SUMIF(Table1[SHIFT NOMENCLATURE], $B1244, Table1[FVIC FIRE]))</f>
        <v/>
      </c>
      <c r="M1244" s="1" t="str">
        <f>IF($A1244&gt;--RIGHT($A$2,LEN($A$2)-8),"",SUMIF(Table1[SHIFT NOMENCLATURE], $B1244, Table1[FKIA]))</f>
        <v/>
      </c>
      <c r="N1244" s="1" t="str">
        <f>IF($A1244&gt;--RIGHT($A$2,LEN($A$2)-8),"",SUMIF(Table1[SHIFT NOMENCLATURE], $B1244, Table1[FWIA]))</f>
        <v/>
      </c>
      <c r="O1244" s="1" t="str">
        <f>IF($A1244&gt;--RIGHT($A$2,LEN($A$2)-8),"",SUMIF(Table1[SHIFT NOMENCLATURE], $B1244, Table1[DUSTWUN]))</f>
        <v/>
      </c>
    </row>
    <row r="1245" spans="1:15" x14ac:dyDescent="0.25">
      <c r="A1245" s="1" t="str">
        <f t="shared" si="38"/>
        <v/>
      </c>
      <c r="B1245" t="str">
        <f t="shared" si="39"/>
        <v/>
      </c>
      <c r="C1245" s="1" t="str">
        <f>IF($A1245&gt;--RIGHT($A$2,LEN($A$2)-8),"",COUNTIF(Table1[SHIFT NOMENCLATURE],$B1245))</f>
        <v/>
      </c>
      <c r="D1245" s="1" t="str">
        <f>IF($A1245&gt;--RIGHT($A$2,LEN($A$2)-8),"",SUMIF(Table1[SHIFT NOMENCLATURE], $B1245, Table1[EVIC KILL]))</f>
        <v/>
      </c>
      <c r="E1245" s="1" t="str">
        <f>IF($A1245&gt;--RIGHT($A$2,LEN($A$2)-8),"",SUMIF(Table1[SHIFT NOMENCLATURE], $B1245, Table1[EVIC MOB]))</f>
        <v/>
      </c>
      <c r="F1245" s="1" t="str">
        <f>IF($A1245&gt;--RIGHT($A$2,LEN($A$2)-8),"",SUMIF(Table1[SHIFT NOMENCLATURE], $B1245, Table1[EVIC FIRE]))</f>
        <v/>
      </c>
      <c r="G1245" s="1" t="str">
        <f>IF($A1245&gt;--RIGHT($A$2,LEN($A$2)-8),"",SUMIF(Table1[SHIFT NOMENCLATURE], $B1245, Table1[EKIA]))</f>
        <v/>
      </c>
      <c r="H1245" s="1" t="str">
        <f>IF($A1245&gt;--RIGHT($A$2,LEN($A$2)-8),"",SUMIF(Table1[SHIFT NOMENCLATURE], $B1245, Table1[EWIA]))</f>
        <v/>
      </c>
      <c r="I1245" s="1" t="str">
        <f>IF($A1245&gt;--RIGHT($A$2,LEN($A$2)-8),"",SUMIF(Table1[SHIFT NOMENCLATURE], $B1245, Table1[EPW]))</f>
        <v/>
      </c>
      <c r="J1245" s="1" t="str">
        <f>IF($A1245&gt;--RIGHT($A$2,LEN($A$2)-8),"",SUMIF(Table1[SHIFT NOMENCLATURE], $B1245, Table1[FVIC KILL]))</f>
        <v/>
      </c>
      <c r="K1245" s="1" t="str">
        <f>IF($A1245&gt;--RIGHT($A$2,LEN($A$2)-8),"",SUMIF(Table1[SHIFT NOMENCLATURE], $B1245, Table1[FVIC MOB]))</f>
        <v/>
      </c>
      <c r="L1245" s="1" t="str">
        <f>IF($A1245&gt;--RIGHT($A$2,LEN($A$2)-8),"",SUMIF(Table1[SHIFT NOMENCLATURE], $B1245, Table1[FVIC FIRE]))</f>
        <v/>
      </c>
      <c r="M1245" s="1" t="str">
        <f>IF($A1245&gt;--RIGHT($A$2,LEN($A$2)-8),"",SUMIF(Table1[SHIFT NOMENCLATURE], $B1245, Table1[FKIA]))</f>
        <v/>
      </c>
      <c r="N1245" s="1" t="str">
        <f>IF($A1245&gt;--RIGHT($A$2,LEN($A$2)-8),"",SUMIF(Table1[SHIFT NOMENCLATURE], $B1245, Table1[FWIA]))</f>
        <v/>
      </c>
      <c r="O1245" s="1" t="str">
        <f>IF($A1245&gt;--RIGHT($A$2,LEN($A$2)-8),"",SUMIF(Table1[SHIFT NOMENCLATURE], $B1245, Table1[DUSTWUN]))</f>
        <v/>
      </c>
    </row>
    <row r="1246" spans="1:15" x14ac:dyDescent="0.25">
      <c r="A1246" s="1" t="str">
        <f t="shared" si="38"/>
        <v/>
      </c>
      <c r="B1246" t="str">
        <f t="shared" si="39"/>
        <v/>
      </c>
      <c r="C1246" s="1" t="str">
        <f>IF($A1246&gt;--RIGHT($A$2,LEN($A$2)-8),"",COUNTIF(Table1[SHIFT NOMENCLATURE],$B1246))</f>
        <v/>
      </c>
      <c r="D1246" s="1" t="str">
        <f>IF($A1246&gt;--RIGHT($A$2,LEN($A$2)-8),"",SUMIF(Table1[SHIFT NOMENCLATURE], $B1246, Table1[EVIC KILL]))</f>
        <v/>
      </c>
      <c r="E1246" s="1" t="str">
        <f>IF($A1246&gt;--RIGHT($A$2,LEN($A$2)-8),"",SUMIF(Table1[SHIFT NOMENCLATURE], $B1246, Table1[EVIC MOB]))</f>
        <v/>
      </c>
      <c r="F1246" s="1" t="str">
        <f>IF($A1246&gt;--RIGHT($A$2,LEN($A$2)-8),"",SUMIF(Table1[SHIFT NOMENCLATURE], $B1246, Table1[EVIC FIRE]))</f>
        <v/>
      </c>
      <c r="G1246" s="1" t="str">
        <f>IF($A1246&gt;--RIGHT($A$2,LEN($A$2)-8),"",SUMIF(Table1[SHIFT NOMENCLATURE], $B1246, Table1[EKIA]))</f>
        <v/>
      </c>
      <c r="H1246" s="1" t="str">
        <f>IF($A1246&gt;--RIGHT($A$2,LEN($A$2)-8),"",SUMIF(Table1[SHIFT NOMENCLATURE], $B1246, Table1[EWIA]))</f>
        <v/>
      </c>
      <c r="I1246" s="1" t="str">
        <f>IF($A1246&gt;--RIGHT($A$2,LEN($A$2)-8),"",SUMIF(Table1[SHIFT NOMENCLATURE], $B1246, Table1[EPW]))</f>
        <v/>
      </c>
      <c r="J1246" s="1" t="str">
        <f>IF($A1246&gt;--RIGHT($A$2,LEN($A$2)-8),"",SUMIF(Table1[SHIFT NOMENCLATURE], $B1246, Table1[FVIC KILL]))</f>
        <v/>
      </c>
      <c r="K1246" s="1" t="str">
        <f>IF($A1246&gt;--RIGHT($A$2,LEN($A$2)-8),"",SUMIF(Table1[SHIFT NOMENCLATURE], $B1246, Table1[FVIC MOB]))</f>
        <v/>
      </c>
      <c r="L1246" s="1" t="str">
        <f>IF($A1246&gt;--RIGHT($A$2,LEN($A$2)-8),"",SUMIF(Table1[SHIFT NOMENCLATURE], $B1246, Table1[FVIC FIRE]))</f>
        <v/>
      </c>
      <c r="M1246" s="1" t="str">
        <f>IF($A1246&gt;--RIGHT($A$2,LEN($A$2)-8),"",SUMIF(Table1[SHIFT NOMENCLATURE], $B1246, Table1[FKIA]))</f>
        <v/>
      </c>
      <c r="N1246" s="1" t="str">
        <f>IF($A1246&gt;--RIGHT($A$2,LEN($A$2)-8),"",SUMIF(Table1[SHIFT NOMENCLATURE], $B1246, Table1[FWIA]))</f>
        <v/>
      </c>
      <c r="O1246" s="1" t="str">
        <f>IF($A1246&gt;--RIGHT($A$2,LEN($A$2)-8),"",SUMIF(Table1[SHIFT NOMENCLATURE], $B1246, Table1[DUSTWUN]))</f>
        <v/>
      </c>
    </row>
    <row r="1247" spans="1:15" x14ac:dyDescent="0.25">
      <c r="A1247" s="1" t="str">
        <f t="shared" si="38"/>
        <v/>
      </c>
      <c r="B1247" t="str">
        <f t="shared" si="39"/>
        <v/>
      </c>
      <c r="C1247" s="1" t="str">
        <f>IF($A1247&gt;--RIGHT($A$2,LEN($A$2)-8),"",COUNTIF(Table1[SHIFT NOMENCLATURE],$B1247))</f>
        <v/>
      </c>
      <c r="D1247" s="1" t="str">
        <f>IF($A1247&gt;--RIGHT($A$2,LEN($A$2)-8),"",SUMIF(Table1[SHIFT NOMENCLATURE], $B1247, Table1[EVIC KILL]))</f>
        <v/>
      </c>
      <c r="E1247" s="1" t="str">
        <f>IF($A1247&gt;--RIGHT($A$2,LEN($A$2)-8),"",SUMIF(Table1[SHIFT NOMENCLATURE], $B1247, Table1[EVIC MOB]))</f>
        <v/>
      </c>
      <c r="F1247" s="1" t="str">
        <f>IF($A1247&gt;--RIGHT($A$2,LEN($A$2)-8),"",SUMIF(Table1[SHIFT NOMENCLATURE], $B1247, Table1[EVIC FIRE]))</f>
        <v/>
      </c>
      <c r="G1247" s="1" t="str">
        <f>IF($A1247&gt;--RIGHT($A$2,LEN($A$2)-8),"",SUMIF(Table1[SHIFT NOMENCLATURE], $B1247, Table1[EKIA]))</f>
        <v/>
      </c>
      <c r="H1247" s="1" t="str">
        <f>IF($A1247&gt;--RIGHT($A$2,LEN($A$2)-8),"",SUMIF(Table1[SHIFT NOMENCLATURE], $B1247, Table1[EWIA]))</f>
        <v/>
      </c>
      <c r="I1247" s="1" t="str">
        <f>IF($A1247&gt;--RIGHT($A$2,LEN($A$2)-8),"",SUMIF(Table1[SHIFT NOMENCLATURE], $B1247, Table1[EPW]))</f>
        <v/>
      </c>
      <c r="J1247" s="1" t="str">
        <f>IF($A1247&gt;--RIGHT($A$2,LEN($A$2)-8),"",SUMIF(Table1[SHIFT NOMENCLATURE], $B1247, Table1[FVIC KILL]))</f>
        <v/>
      </c>
      <c r="K1247" s="1" t="str">
        <f>IF($A1247&gt;--RIGHT($A$2,LEN($A$2)-8),"",SUMIF(Table1[SHIFT NOMENCLATURE], $B1247, Table1[FVIC MOB]))</f>
        <v/>
      </c>
      <c r="L1247" s="1" t="str">
        <f>IF($A1247&gt;--RIGHT($A$2,LEN($A$2)-8),"",SUMIF(Table1[SHIFT NOMENCLATURE], $B1247, Table1[FVIC FIRE]))</f>
        <v/>
      </c>
      <c r="M1247" s="1" t="str">
        <f>IF($A1247&gt;--RIGHT($A$2,LEN($A$2)-8),"",SUMIF(Table1[SHIFT NOMENCLATURE], $B1247, Table1[FKIA]))</f>
        <v/>
      </c>
      <c r="N1247" s="1" t="str">
        <f>IF($A1247&gt;--RIGHT($A$2,LEN($A$2)-8),"",SUMIF(Table1[SHIFT NOMENCLATURE], $B1247, Table1[FWIA]))</f>
        <v/>
      </c>
      <c r="O1247" s="1" t="str">
        <f>IF($A1247&gt;--RIGHT($A$2,LEN($A$2)-8),"",SUMIF(Table1[SHIFT NOMENCLATURE], $B1247, Table1[DUSTWUN]))</f>
        <v/>
      </c>
    </row>
    <row r="1248" spans="1:15" x14ac:dyDescent="0.25">
      <c r="A1248" s="1" t="str">
        <f t="shared" si="38"/>
        <v/>
      </c>
      <c r="B1248" t="str">
        <f t="shared" si="39"/>
        <v/>
      </c>
      <c r="C1248" s="1" t="str">
        <f>IF($A1248&gt;--RIGHT($A$2,LEN($A$2)-8),"",COUNTIF(Table1[SHIFT NOMENCLATURE],$B1248))</f>
        <v/>
      </c>
      <c r="D1248" s="1" t="str">
        <f>IF($A1248&gt;--RIGHT($A$2,LEN($A$2)-8),"",SUMIF(Table1[SHIFT NOMENCLATURE], $B1248, Table1[EVIC KILL]))</f>
        <v/>
      </c>
      <c r="E1248" s="1" t="str">
        <f>IF($A1248&gt;--RIGHT($A$2,LEN($A$2)-8),"",SUMIF(Table1[SHIFT NOMENCLATURE], $B1248, Table1[EVIC MOB]))</f>
        <v/>
      </c>
      <c r="F1248" s="1" t="str">
        <f>IF($A1248&gt;--RIGHT($A$2,LEN($A$2)-8),"",SUMIF(Table1[SHIFT NOMENCLATURE], $B1248, Table1[EVIC FIRE]))</f>
        <v/>
      </c>
      <c r="G1248" s="1" t="str">
        <f>IF($A1248&gt;--RIGHT($A$2,LEN($A$2)-8),"",SUMIF(Table1[SHIFT NOMENCLATURE], $B1248, Table1[EKIA]))</f>
        <v/>
      </c>
      <c r="H1248" s="1" t="str">
        <f>IF($A1248&gt;--RIGHT($A$2,LEN($A$2)-8),"",SUMIF(Table1[SHIFT NOMENCLATURE], $B1248, Table1[EWIA]))</f>
        <v/>
      </c>
      <c r="I1248" s="1" t="str">
        <f>IF($A1248&gt;--RIGHT($A$2,LEN($A$2)-8),"",SUMIF(Table1[SHIFT NOMENCLATURE], $B1248, Table1[EPW]))</f>
        <v/>
      </c>
      <c r="J1248" s="1" t="str">
        <f>IF($A1248&gt;--RIGHT($A$2,LEN($A$2)-8),"",SUMIF(Table1[SHIFT NOMENCLATURE], $B1248, Table1[FVIC KILL]))</f>
        <v/>
      </c>
      <c r="K1248" s="1" t="str">
        <f>IF($A1248&gt;--RIGHT($A$2,LEN($A$2)-8),"",SUMIF(Table1[SHIFT NOMENCLATURE], $B1248, Table1[FVIC MOB]))</f>
        <v/>
      </c>
      <c r="L1248" s="1" t="str">
        <f>IF($A1248&gt;--RIGHT($A$2,LEN($A$2)-8),"",SUMIF(Table1[SHIFT NOMENCLATURE], $B1248, Table1[FVIC FIRE]))</f>
        <v/>
      </c>
      <c r="M1248" s="1" t="str">
        <f>IF($A1248&gt;--RIGHT($A$2,LEN($A$2)-8),"",SUMIF(Table1[SHIFT NOMENCLATURE], $B1248, Table1[FKIA]))</f>
        <v/>
      </c>
      <c r="N1248" s="1" t="str">
        <f>IF($A1248&gt;--RIGHT($A$2,LEN($A$2)-8),"",SUMIF(Table1[SHIFT NOMENCLATURE], $B1248, Table1[FWIA]))</f>
        <v/>
      </c>
      <c r="O1248" s="1" t="str">
        <f>IF($A1248&gt;--RIGHT($A$2,LEN($A$2)-8),"",SUMIF(Table1[SHIFT NOMENCLATURE], $B1248, Table1[DUSTWUN]))</f>
        <v/>
      </c>
    </row>
    <row r="1249" spans="1:15" x14ac:dyDescent="0.25">
      <c r="A1249" s="1" t="str">
        <f t="shared" si="38"/>
        <v/>
      </c>
      <c r="B1249" t="str">
        <f t="shared" si="39"/>
        <v/>
      </c>
      <c r="C1249" s="1" t="str">
        <f>IF($A1249&gt;--RIGHT($A$2,LEN($A$2)-8),"",COUNTIF(Table1[SHIFT NOMENCLATURE],$B1249))</f>
        <v/>
      </c>
      <c r="D1249" s="1" t="str">
        <f>IF($A1249&gt;--RIGHT($A$2,LEN($A$2)-8),"",SUMIF(Table1[SHIFT NOMENCLATURE], $B1249, Table1[EVIC KILL]))</f>
        <v/>
      </c>
      <c r="E1249" s="1" t="str">
        <f>IF($A1249&gt;--RIGHT($A$2,LEN($A$2)-8),"",SUMIF(Table1[SHIFT NOMENCLATURE], $B1249, Table1[EVIC MOB]))</f>
        <v/>
      </c>
      <c r="F1249" s="1" t="str">
        <f>IF($A1249&gt;--RIGHT($A$2,LEN($A$2)-8),"",SUMIF(Table1[SHIFT NOMENCLATURE], $B1249, Table1[EVIC FIRE]))</f>
        <v/>
      </c>
      <c r="G1249" s="1" t="str">
        <f>IF($A1249&gt;--RIGHT($A$2,LEN($A$2)-8),"",SUMIF(Table1[SHIFT NOMENCLATURE], $B1249, Table1[EKIA]))</f>
        <v/>
      </c>
      <c r="H1249" s="1" t="str">
        <f>IF($A1249&gt;--RIGHT($A$2,LEN($A$2)-8),"",SUMIF(Table1[SHIFT NOMENCLATURE], $B1249, Table1[EWIA]))</f>
        <v/>
      </c>
      <c r="I1249" s="1" t="str">
        <f>IF($A1249&gt;--RIGHT($A$2,LEN($A$2)-8),"",SUMIF(Table1[SHIFT NOMENCLATURE], $B1249, Table1[EPW]))</f>
        <v/>
      </c>
      <c r="J1249" s="1" t="str">
        <f>IF($A1249&gt;--RIGHT($A$2,LEN($A$2)-8),"",SUMIF(Table1[SHIFT NOMENCLATURE], $B1249, Table1[FVIC KILL]))</f>
        <v/>
      </c>
      <c r="K1249" s="1" t="str">
        <f>IF($A1249&gt;--RIGHT($A$2,LEN($A$2)-8),"",SUMIF(Table1[SHIFT NOMENCLATURE], $B1249, Table1[FVIC MOB]))</f>
        <v/>
      </c>
      <c r="L1249" s="1" t="str">
        <f>IF($A1249&gt;--RIGHT($A$2,LEN($A$2)-8),"",SUMIF(Table1[SHIFT NOMENCLATURE], $B1249, Table1[FVIC FIRE]))</f>
        <v/>
      </c>
      <c r="M1249" s="1" t="str">
        <f>IF($A1249&gt;--RIGHT($A$2,LEN($A$2)-8),"",SUMIF(Table1[SHIFT NOMENCLATURE], $B1249, Table1[FKIA]))</f>
        <v/>
      </c>
      <c r="N1249" s="1" t="str">
        <f>IF($A1249&gt;--RIGHT($A$2,LEN($A$2)-8),"",SUMIF(Table1[SHIFT NOMENCLATURE], $B1249, Table1[FWIA]))</f>
        <v/>
      </c>
      <c r="O1249" s="1" t="str">
        <f>IF($A1249&gt;--RIGHT($A$2,LEN($A$2)-8),"",SUMIF(Table1[SHIFT NOMENCLATURE], $B1249, Table1[DUSTWUN]))</f>
        <v/>
      </c>
    </row>
    <row r="1250" spans="1:15" x14ac:dyDescent="0.25">
      <c r="A1250" s="1" t="str">
        <f t="shared" si="38"/>
        <v/>
      </c>
      <c r="B1250" t="str">
        <f t="shared" si="39"/>
        <v/>
      </c>
      <c r="C1250" s="1" t="str">
        <f>IF($A1250&gt;--RIGHT($A$2,LEN($A$2)-8),"",COUNTIF(Table1[SHIFT NOMENCLATURE],$B1250))</f>
        <v/>
      </c>
      <c r="D1250" s="1" t="str">
        <f>IF($A1250&gt;--RIGHT($A$2,LEN($A$2)-8),"",SUMIF(Table1[SHIFT NOMENCLATURE], $B1250, Table1[EVIC KILL]))</f>
        <v/>
      </c>
      <c r="E1250" s="1" t="str">
        <f>IF($A1250&gt;--RIGHT($A$2,LEN($A$2)-8),"",SUMIF(Table1[SHIFT NOMENCLATURE], $B1250, Table1[EVIC MOB]))</f>
        <v/>
      </c>
      <c r="F1250" s="1" t="str">
        <f>IF($A1250&gt;--RIGHT($A$2,LEN($A$2)-8),"",SUMIF(Table1[SHIFT NOMENCLATURE], $B1250, Table1[EVIC FIRE]))</f>
        <v/>
      </c>
      <c r="G1250" s="1" t="str">
        <f>IF($A1250&gt;--RIGHT($A$2,LEN($A$2)-8),"",SUMIF(Table1[SHIFT NOMENCLATURE], $B1250, Table1[EKIA]))</f>
        <v/>
      </c>
      <c r="H1250" s="1" t="str">
        <f>IF($A1250&gt;--RIGHT($A$2,LEN($A$2)-8),"",SUMIF(Table1[SHIFT NOMENCLATURE], $B1250, Table1[EWIA]))</f>
        <v/>
      </c>
      <c r="I1250" s="1" t="str">
        <f>IF($A1250&gt;--RIGHT($A$2,LEN($A$2)-8),"",SUMIF(Table1[SHIFT NOMENCLATURE], $B1250, Table1[EPW]))</f>
        <v/>
      </c>
      <c r="J1250" s="1" t="str">
        <f>IF($A1250&gt;--RIGHT($A$2,LEN($A$2)-8),"",SUMIF(Table1[SHIFT NOMENCLATURE], $B1250, Table1[FVIC KILL]))</f>
        <v/>
      </c>
      <c r="K1250" s="1" t="str">
        <f>IF($A1250&gt;--RIGHT($A$2,LEN($A$2)-8),"",SUMIF(Table1[SHIFT NOMENCLATURE], $B1250, Table1[FVIC MOB]))</f>
        <v/>
      </c>
      <c r="L1250" s="1" t="str">
        <f>IF($A1250&gt;--RIGHT($A$2,LEN($A$2)-8),"",SUMIF(Table1[SHIFT NOMENCLATURE], $B1250, Table1[FVIC FIRE]))</f>
        <v/>
      </c>
      <c r="M1250" s="1" t="str">
        <f>IF($A1250&gt;--RIGHT($A$2,LEN($A$2)-8),"",SUMIF(Table1[SHIFT NOMENCLATURE], $B1250, Table1[FKIA]))</f>
        <v/>
      </c>
      <c r="N1250" s="1" t="str">
        <f>IF($A1250&gt;--RIGHT($A$2,LEN($A$2)-8),"",SUMIF(Table1[SHIFT NOMENCLATURE], $B1250, Table1[FWIA]))</f>
        <v/>
      </c>
      <c r="O1250" s="1" t="str">
        <f>IF($A1250&gt;--RIGHT($A$2,LEN($A$2)-8),"",SUMIF(Table1[SHIFT NOMENCLATURE], $B1250, Table1[DUSTWUN]))</f>
        <v/>
      </c>
    </row>
    <row r="1251" spans="1:15" x14ac:dyDescent="0.25">
      <c r="A1251" s="1" t="str">
        <f t="shared" si="38"/>
        <v/>
      </c>
      <c r="B1251" t="str">
        <f t="shared" si="39"/>
        <v/>
      </c>
      <c r="C1251" s="1" t="str">
        <f>IF($A1251&gt;--RIGHT($A$2,LEN($A$2)-8),"",COUNTIF(Table1[SHIFT NOMENCLATURE],$B1251))</f>
        <v/>
      </c>
      <c r="D1251" s="1" t="str">
        <f>IF($A1251&gt;--RIGHT($A$2,LEN($A$2)-8),"",SUMIF(Table1[SHIFT NOMENCLATURE], $B1251, Table1[EVIC KILL]))</f>
        <v/>
      </c>
      <c r="E1251" s="1" t="str">
        <f>IF($A1251&gt;--RIGHT($A$2,LEN($A$2)-8),"",SUMIF(Table1[SHIFT NOMENCLATURE], $B1251, Table1[EVIC MOB]))</f>
        <v/>
      </c>
      <c r="F1251" s="1" t="str">
        <f>IF($A1251&gt;--RIGHT($A$2,LEN($A$2)-8),"",SUMIF(Table1[SHIFT NOMENCLATURE], $B1251, Table1[EVIC FIRE]))</f>
        <v/>
      </c>
      <c r="G1251" s="1" t="str">
        <f>IF($A1251&gt;--RIGHT($A$2,LEN($A$2)-8),"",SUMIF(Table1[SHIFT NOMENCLATURE], $B1251, Table1[EKIA]))</f>
        <v/>
      </c>
      <c r="H1251" s="1" t="str">
        <f>IF($A1251&gt;--RIGHT($A$2,LEN($A$2)-8),"",SUMIF(Table1[SHIFT NOMENCLATURE], $B1251, Table1[EWIA]))</f>
        <v/>
      </c>
      <c r="I1251" s="1" t="str">
        <f>IF($A1251&gt;--RIGHT($A$2,LEN($A$2)-8),"",SUMIF(Table1[SHIFT NOMENCLATURE], $B1251, Table1[EPW]))</f>
        <v/>
      </c>
      <c r="J1251" s="1" t="str">
        <f>IF($A1251&gt;--RIGHT($A$2,LEN($A$2)-8),"",SUMIF(Table1[SHIFT NOMENCLATURE], $B1251, Table1[FVIC KILL]))</f>
        <v/>
      </c>
      <c r="K1251" s="1" t="str">
        <f>IF($A1251&gt;--RIGHT($A$2,LEN($A$2)-8),"",SUMIF(Table1[SHIFT NOMENCLATURE], $B1251, Table1[FVIC MOB]))</f>
        <v/>
      </c>
      <c r="L1251" s="1" t="str">
        <f>IF($A1251&gt;--RIGHT($A$2,LEN($A$2)-8),"",SUMIF(Table1[SHIFT NOMENCLATURE], $B1251, Table1[FVIC FIRE]))</f>
        <v/>
      </c>
      <c r="M1251" s="1" t="str">
        <f>IF($A1251&gt;--RIGHT($A$2,LEN($A$2)-8),"",SUMIF(Table1[SHIFT NOMENCLATURE], $B1251, Table1[FKIA]))</f>
        <v/>
      </c>
      <c r="N1251" s="1" t="str">
        <f>IF($A1251&gt;--RIGHT($A$2,LEN($A$2)-8),"",SUMIF(Table1[SHIFT NOMENCLATURE], $B1251, Table1[FWIA]))</f>
        <v/>
      </c>
      <c r="O1251" s="1" t="str">
        <f>IF($A1251&gt;--RIGHT($A$2,LEN($A$2)-8),"",SUMIF(Table1[SHIFT NOMENCLATURE], $B1251, Table1[DUSTWUN]))</f>
        <v/>
      </c>
    </row>
    <row r="1252" spans="1:15" x14ac:dyDescent="0.25">
      <c r="A1252" s="1" t="str">
        <f t="shared" si="38"/>
        <v/>
      </c>
      <c r="B1252" t="str">
        <f t="shared" si="39"/>
        <v/>
      </c>
      <c r="C1252" s="1" t="str">
        <f>IF($A1252&gt;--RIGHT($A$2,LEN($A$2)-8),"",COUNTIF(Table1[SHIFT NOMENCLATURE],$B1252))</f>
        <v/>
      </c>
      <c r="D1252" s="1" t="str">
        <f>IF($A1252&gt;--RIGHT($A$2,LEN($A$2)-8),"",SUMIF(Table1[SHIFT NOMENCLATURE], $B1252, Table1[EVIC KILL]))</f>
        <v/>
      </c>
      <c r="E1252" s="1" t="str">
        <f>IF($A1252&gt;--RIGHT($A$2,LEN($A$2)-8),"",SUMIF(Table1[SHIFT NOMENCLATURE], $B1252, Table1[EVIC MOB]))</f>
        <v/>
      </c>
      <c r="F1252" s="1" t="str">
        <f>IF($A1252&gt;--RIGHT($A$2,LEN($A$2)-8),"",SUMIF(Table1[SHIFT NOMENCLATURE], $B1252, Table1[EVIC FIRE]))</f>
        <v/>
      </c>
      <c r="G1252" s="1" t="str">
        <f>IF($A1252&gt;--RIGHT($A$2,LEN($A$2)-8),"",SUMIF(Table1[SHIFT NOMENCLATURE], $B1252, Table1[EKIA]))</f>
        <v/>
      </c>
      <c r="H1252" s="1" t="str">
        <f>IF($A1252&gt;--RIGHT($A$2,LEN($A$2)-8),"",SUMIF(Table1[SHIFT NOMENCLATURE], $B1252, Table1[EWIA]))</f>
        <v/>
      </c>
      <c r="I1252" s="1" t="str">
        <f>IF($A1252&gt;--RIGHT($A$2,LEN($A$2)-8),"",SUMIF(Table1[SHIFT NOMENCLATURE], $B1252, Table1[EPW]))</f>
        <v/>
      </c>
      <c r="J1252" s="1" t="str">
        <f>IF($A1252&gt;--RIGHT($A$2,LEN($A$2)-8),"",SUMIF(Table1[SHIFT NOMENCLATURE], $B1252, Table1[FVIC KILL]))</f>
        <v/>
      </c>
      <c r="K1252" s="1" t="str">
        <f>IF($A1252&gt;--RIGHT($A$2,LEN($A$2)-8),"",SUMIF(Table1[SHIFT NOMENCLATURE], $B1252, Table1[FVIC MOB]))</f>
        <v/>
      </c>
      <c r="L1252" s="1" t="str">
        <f>IF($A1252&gt;--RIGHT($A$2,LEN($A$2)-8),"",SUMIF(Table1[SHIFT NOMENCLATURE], $B1252, Table1[FVIC FIRE]))</f>
        <v/>
      </c>
      <c r="M1252" s="1" t="str">
        <f>IF($A1252&gt;--RIGHT($A$2,LEN($A$2)-8),"",SUMIF(Table1[SHIFT NOMENCLATURE], $B1252, Table1[FKIA]))</f>
        <v/>
      </c>
      <c r="N1252" s="1" t="str">
        <f>IF($A1252&gt;--RIGHT($A$2,LEN($A$2)-8),"",SUMIF(Table1[SHIFT NOMENCLATURE], $B1252, Table1[FWIA]))</f>
        <v/>
      </c>
      <c r="O1252" s="1" t="str">
        <f>IF($A1252&gt;--RIGHT($A$2,LEN($A$2)-8),"",SUMIF(Table1[SHIFT NOMENCLATURE], $B1252, Table1[DUSTWUN]))</f>
        <v/>
      </c>
    </row>
    <row r="1253" spans="1:15" x14ac:dyDescent="0.25">
      <c r="A1253" s="1" t="str">
        <f t="shared" si="38"/>
        <v/>
      </c>
      <c r="B1253" t="str">
        <f t="shared" si="39"/>
        <v/>
      </c>
      <c r="C1253" s="1" t="str">
        <f>IF($A1253&gt;--RIGHT($A$2,LEN($A$2)-8),"",COUNTIF(Table1[SHIFT NOMENCLATURE],$B1253))</f>
        <v/>
      </c>
      <c r="D1253" s="1" t="str">
        <f>IF($A1253&gt;--RIGHT($A$2,LEN($A$2)-8),"",SUMIF(Table1[SHIFT NOMENCLATURE], $B1253, Table1[EVIC KILL]))</f>
        <v/>
      </c>
      <c r="E1253" s="1" t="str">
        <f>IF($A1253&gt;--RIGHT($A$2,LEN($A$2)-8),"",SUMIF(Table1[SHIFT NOMENCLATURE], $B1253, Table1[EVIC MOB]))</f>
        <v/>
      </c>
      <c r="F1253" s="1" t="str">
        <f>IF($A1253&gt;--RIGHT($A$2,LEN($A$2)-8),"",SUMIF(Table1[SHIFT NOMENCLATURE], $B1253, Table1[EVIC FIRE]))</f>
        <v/>
      </c>
      <c r="G1253" s="1" t="str">
        <f>IF($A1253&gt;--RIGHT($A$2,LEN($A$2)-8),"",SUMIF(Table1[SHIFT NOMENCLATURE], $B1253, Table1[EKIA]))</f>
        <v/>
      </c>
      <c r="H1253" s="1" t="str">
        <f>IF($A1253&gt;--RIGHT($A$2,LEN($A$2)-8),"",SUMIF(Table1[SHIFT NOMENCLATURE], $B1253, Table1[EWIA]))</f>
        <v/>
      </c>
      <c r="I1253" s="1" t="str">
        <f>IF($A1253&gt;--RIGHT($A$2,LEN($A$2)-8),"",SUMIF(Table1[SHIFT NOMENCLATURE], $B1253, Table1[EPW]))</f>
        <v/>
      </c>
      <c r="J1253" s="1" t="str">
        <f>IF($A1253&gt;--RIGHT($A$2,LEN($A$2)-8),"",SUMIF(Table1[SHIFT NOMENCLATURE], $B1253, Table1[FVIC KILL]))</f>
        <v/>
      </c>
      <c r="K1253" s="1" t="str">
        <f>IF($A1253&gt;--RIGHT($A$2,LEN($A$2)-8),"",SUMIF(Table1[SHIFT NOMENCLATURE], $B1253, Table1[FVIC MOB]))</f>
        <v/>
      </c>
      <c r="L1253" s="1" t="str">
        <f>IF($A1253&gt;--RIGHT($A$2,LEN($A$2)-8),"",SUMIF(Table1[SHIFT NOMENCLATURE], $B1253, Table1[FVIC FIRE]))</f>
        <v/>
      </c>
      <c r="M1253" s="1" t="str">
        <f>IF($A1253&gt;--RIGHT($A$2,LEN($A$2)-8),"",SUMIF(Table1[SHIFT NOMENCLATURE], $B1253, Table1[FKIA]))</f>
        <v/>
      </c>
      <c r="N1253" s="1" t="str">
        <f>IF($A1253&gt;--RIGHT($A$2,LEN($A$2)-8),"",SUMIF(Table1[SHIFT NOMENCLATURE], $B1253, Table1[FWIA]))</f>
        <v/>
      </c>
      <c r="O1253" s="1" t="str">
        <f>IF($A1253&gt;--RIGHT($A$2,LEN($A$2)-8),"",SUMIF(Table1[SHIFT NOMENCLATURE], $B1253, Table1[DUSTWUN]))</f>
        <v/>
      </c>
    </row>
    <row r="1254" spans="1:15" x14ac:dyDescent="0.25">
      <c r="A1254" s="1" t="str">
        <f t="shared" si="38"/>
        <v/>
      </c>
      <c r="B1254" t="str">
        <f t="shared" si="39"/>
        <v/>
      </c>
      <c r="C1254" s="1" t="str">
        <f>IF($A1254&gt;--RIGHT($A$2,LEN($A$2)-8),"",COUNTIF(Table1[SHIFT NOMENCLATURE],$B1254))</f>
        <v/>
      </c>
      <c r="D1254" s="1" t="str">
        <f>IF($A1254&gt;--RIGHT($A$2,LEN($A$2)-8),"",SUMIF(Table1[SHIFT NOMENCLATURE], $B1254, Table1[EVIC KILL]))</f>
        <v/>
      </c>
      <c r="E1254" s="1" t="str">
        <f>IF($A1254&gt;--RIGHT($A$2,LEN($A$2)-8),"",SUMIF(Table1[SHIFT NOMENCLATURE], $B1254, Table1[EVIC MOB]))</f>
        <v/>
      </c>
      <c r="F1254" s="1" t="str">
        <f>IF($A1254&gt;--RIGHT($A$2,LEN($A$2)-8),"",SUMIF(Table1[SHIFT NOMENCLATURE], $B1254, Table1[EVIC FIRE]))</f>
        <v/>
      </c>
      <c r="G1254" s="1" t="str">
        <f>IF($A1254&gt;--RIGHT($A$2,LEN($A$2)-8),"",SUMIF(Table1[SHIFT NOMENCLATURE], $B1254, Table1[EKIA]))</f>
        <v/>
      </c>
      <c r="H1254" s="1" t="str">
        <f>IF($A1254&gt;--RIGHT($A$2,LEN($A$2)-8),"",SUMIF(Table1[SHIFT NOMENCLATURE], $B1254, Table1[EWIA]))</f>
        <v/>
      </c>
      <c r="I1254" s="1" t="str">
        <f>IF($A1254&gt;--RIGHT($A$2,LEN($A$2)-8),"",SUMIF(Table1[SHIFT NOMENCLATURE], $B1254, Table1[EPW]))</f>
        <v/>
      </c>
      <c r="J1254" s="1" t="str">
        <f>IF($A1254&gt;--RIGHT($A$2,LEN($A$2)-8),"",SUMIF(Table1[SHIFT NOMENCLATURE], $B1254, Table1[FVIC KILL]))</f>
        <v/>
      </c>
      <c r="K1254" s="1" t="str">
        <f>IF($A1254&gt;--RIGHT($A$2,LEN($A$2)-8),"",SUMIF(Table1[SHIFT NOMENCLATURE], $B1254, Table1[FVIC MOB]))</f>
        <v/>
      </c>
      <c r="L1254" s="1" t="str">
        <f>IF($A1254&gt;--RIGHT($A$2,LEN($A$2)-8),"",SUMIF(Table1[SHIFT NOMENCLATURE], $B1254, Table1[FVIC FIRE]))</f>
        <v/>
      </c>
      <c r="M1254" s="1" t="str">
        <f>IF($A1254&gt;--RIGHT($A$2,LEN($A$2)-8),"",SUMIF(Table1[SHIFT NOMENCLATURE], $B1254, Table1[FKIA]))</f>
        <v/>
      </c>
      <c r="N1254" s="1" t="str">
        <f>IF($A1254&gt;--RIGHT($A$2,LEN($A$2)-8),"",SUMIF(Table1[SHIFT NOMENCLATURE], $B1254, Table1[FWIA]))</f>
        <v/>
      </c>
      <c r="O1254" s="1" t="str">
        <f>IF($A1254&gt;--RIGHT($A$2,LEN($A$2)-8),"",SUMIF(Table1[SHIFT NOMENCLATURE], $B1254, Table1[DUSTWUN]))</f>
        <v/>
      </c>
    </row>
    <row r="1255" spans="1:15" x14ac:dyDescent="0.25">
      <c r="A1255" s="1" t="str">
        <f t="shared" si="38"/>
        <v/>
      </c>
      <c r="B1255" t="str">
        <f t="shared" si="39"/>
        <v/>
      </c>
      <c r="C1255" s="1" t="str">
        <f>IF($A1255&gt;--RIGHT($A$2,LEN($A$2)-8),"",COUNTIF(Table1[SHIFT NOMENCLATURE],$B1255))</f>
        <v/>
      </c>
      <c r="D1255" s="1" t="str">
        <f>IF($A1255&gt;--RIGHT($A$2,LEN($A$2)-8),"",SUMIF(Table1[SHIFT NOMENCLATURE], $B1255, Table1[EVIC KILL]))</f>
        <v/>
      </c>
      <c r="E1255" s="1" t="str">
        <f>IF($A1255&gt;--RIGHT($A$2,LEN($A$2)-8),"",SUMIF(Table1[SHIFT NOMENCLATURE], $B1255, Table1[EVIC MOB]))</f>
        <v/>
      </c>
      <c r="F1255" s="1" t="str">
        <f>IF($A1255&gt;--RIGHT($A$2,LEN($A$2)-8),"",SUMIF(Table1[SHIFT NOMENCLATURE], $B1255, Table1[EVIC FIRE]))</f>
        <v/>
      </c>
      <c r="G1255" s="1" t="str">
        <f>IF($A1255&gt;--RIGHT($A$2,LEN($A$2)-8),"",SUMIF(Table1[SHIFT NOMENCLATURE], $B1255, Table1[EKIA]))</f>
        <v/>
      </c>
      <c r="H1255" s="1" t="str">
        <f>IF($A1255&gt;--RIGHT($A$2,LEN($A$2)-8),"",SUMIF(Table1[SHIFT NOMENCLATURE], $B1255, Table1[EWIA]))</f>
        <v/>
      </c>
      <c r="I1255" s="1" t="str">
        <f>IF($A1255&gt;--RIGHT($A$2,LEN($A$2)-8),"",SUMIF(Table1[SHIFT NOMENCLATURE], $B1255, Table1[EPW]))</f>
        <v/>
      </c>
      <c r="J1255" s="1" t="str">
        <f>IF($A1255&gt;--RIGHT($A$2,LEN($A$2)-8),"",SUMIF(Table1[SHIFT NOMENCLATURE], $B1255, Table1[FVIC KILL]))</f>
        <v/>
      </c>
      <c r="K1255" s="1" t="str">
        <f>IF($A1255&gt;--RIGHT($A$2,LEN($A$2)-8),"",SUMIF(Table1[SHIFT NOMENCLATURE], $B1255, Table1[FVIC MOB]))</f>
        <v/>
      </c>
      <c r="L1255" s="1" t="str">
        <f>IF($A1255&gt;--RIGHT($A$2,LEN($A$2)-8),"",SUMIF(Table1[SHIFT NOMENCLATURE], $B1255, Table1[FVIC FIRE]))</f>
        <v/>
      </c>
      <c r="M1255" s="1" t="str">
        <f>IF($A1255&gt;--RIGHT($A$2,LEN($A$2)-8),"",SUMIF(Table1[SHIFT NOMENCLATURE], $B1255, Table1[FKIA]))</f>
        <v/>
      </c>
      <c r="N1255" s="1" t="str">
        <f>IF($A1255&gt;--RIGHT($A$2,LEN($A$2)-8),"",SUMIF(Table1[SHIFT NOMENCLATURE], $B1255, Table1[FWIA]))</f>
        <v/>
      </c>
      <c r="O1255" s="1" t="str">
        <f>IF($A1255&gt;--RIGHT($A$2,LEN($A$2)-8),"",SUMIF(Table1[SHIFT NOMENCLATURE], $B1255, Table1[DUSTWUN]))</f>
        <v/>
      </c>
    </row>
    <row r="1256" spans="1:15" x14ac:dyDescent="0.25">
      <c r="A1256" s="1" t="str">
        <f t="shared" si="38"/>
        <v/>
      </c>
      <c r="B1256" t="str">
        <f t="shared" si="39"/>
        <v/>
      </c>
      <c r="C1256" s="1" t="str">
        <f>IF($A1256&gt;--RIGHT($A$2,LEN($A$2)-8),"",COUNTIF(Table1[SHIFT NOMENCLATURE],$B1256))</f>
        <v/>
      </c>
      <c r="D1256" s="1" t="str">
        <f>IF($A1256&gt;--RIGHT($A$2,LEN($A$2)-8),"",SUMIF(Table1[SHIFT NOMENCLATURE], $B1256, Table1[EVIC KILL]))</f>
        <v/>
      </c>
      <c r="E1256" s="1" t="str">
        <f>IF($A1256&gt;--RIGHT($A$2,LEN($A$2)-8),"",SUMIF(Table1[SHIFT NOMENCLATURE], $B1256, Table1[EVIC MOB]))</f>
        <v/>
      </c>
      <c r="F1256" s="1" t="str">
        <f>IF($A1256&gt;--RIGHT($A$2,LEN($A$2)-8),"",SUMIF(Table1[SHIFT NOMENCLATURE], $B1256, Table1[EVIC FIRE]))</f>
        <v/>
      </c>
      <c r="G1256" s="1" t="str">
        <f>IF($A1256&gt;--RIGHT($A$2,LEN($A$2)-8),"",SUMIF(Table1[SHIFT NOMENCLATURE], $B1256, Table1[EKIA]))</f>
        <v/>
      </c>
      <c r="H1256" s="1" t="str">
        <f>IF($A1256&gt;--RIGHT($A$2,LEN($A$2)-8),"",SUMIF(Table1[SHIFT NOMENCLATURE], $B1256, Table1[EWIA]))</f>
        <v/>
      </c>
      <c r="I1256" s="1" t="str">
        <f>IF($A1256&gt;--RIGHT($A$2,LEN($A$2)-8),"",SUMIF(Table1[SHIFT NOMENCLATURE], $B1256, Table1[EPW]))</f>
        <v/>
      </c>
      <c r="J1256" s="1" t="str">
        <f>IF($A1256&gt;--RIGHT($A$2,LEN($A$2)-8),"",SUMIF(Table1[SHIFT NOMENCLATURE], $B1256, Table1[FVIC KILL]))</f>
        <v/>
      </c>
      <c r="K1256" s="1" t="str">
        <f>IF($A1256&gt;--RIGHT($A$2,LEN($A$2)-8),"",SUMIF(Table1[SHIFT NOMENCLATURE], $B1256, Table1[FVIC MOB]))</f>
        <v/>
      </c>
      <c r="L1256" s="1" t="str">
        <f>IF($A1256&gt;--RIGHT($A$2,LEN($A$2)-8),"",SUMIF(Table1[SHIFT NOMENCLATURE], $B1256, Table1[FVIC FIRE]))</f>
        <v/>
      </c>
      <c r="M1256" s="1" t="str">
        <f>IF($A1256&gt;--RIGHT($A$2,LEN($A$2)-8),"",SUMIF(Table1[SHIFT NOMENCLATURE], $B1256, Table1[FKIA]))</f>
        <v/>
      </c>
      <c r="N1256" s="1" t="str">
        <f>IF($A1256&gt;--RIGHT($A$2,LEN($A$2)-8),"",SUMIF(Table1[SHIFT NOMENCLATURE], $B1256, Table1[FWIA]))</f>
        <v/>
      </c>
      <c r="O1256" s="1" t="str">
        <f>IF($A1256&gt;--RIGHT($A$2,LEN($A$2)-8),"",SUMIF(Table1[SHIFT NOMENCLATURE], $B1256, Table1[DUSTWUN]))</f>
        <v/>
      </c>
    </row>
    <row r="1257" spans="1:15" x14ac:dyDescent="0.25">
      <c r="A1257" s="1" t="str">
        <f t="shared" si="38"/>
        <v/>
      </c>
      <c r="B1257" t="str">
        <f t="shared" si="39"/>
        <v/>
      </c>
      <c r="C1257" s="1" t="str">
        <f>IF($A1257&gt;--RIGHT($A$2,LEN($A$2)-8),"",COUNTIF(Table1[SHIFT NOMENCLATURE],$B1257))</f>
        <v/>
      </c>
      <c r="D1257" s="1" t="str">
        <f>IF($A1257&gt;--RIGHT($A$2,LEN($A$2)-8),"",SUMIF(Table1[SHIFT NOMENCLATURE], $B1257, Table1[EVIC KILL]))</f>
        <v/>
      </c>
      <c r="E1257" s="1" t="str">
        <f>IF($A1257&gt;--RIGHT($A$2,LEN($A$2)-8),"",SUMIF(Table1[SHIFT NOMENCLATURE], $B1257, Table1[EVIC MOB]))</f>
        <v/>
      </c>
      <c r="F1257" s="1" t="str">
        <f>IF($A1257&gt;--RIGHT($A$2,LEN($A$2)-8),"",SUMIF(Table1[SHIFT NOMENCLATURE], $B1257, Table1[EVIC FIRE]))</f>
        <v/>
      </c>
      <c r="G1257" s="1" t="str">
        <f>IF($A1257&gt;--RIGHT($A$2,LEN($A$2)-8),"",SUMIF(Table1[SHIFT NOMENCLATURE], $B1257, Table1[EKIA]))</f>
        <v/>
      </c>
      <c r="H1257" s="1" t="str">
        <f>IF($A1257&gt;--RIGHT($A$2,LEN($A$2)-8),"",SUMIF(Table1[SHIFT NOMENCLATURE], $B1257, Table1[EWIA]))</f>
        <v/>
      </c>
      <c r="I1257" s="1" t="str">
        <f>IF($A1257&gt;--RIGHT($A$2,LEN($A$2)-8),"",SUMIF(Table1[SHIFT NOMENCLATURE], $B1257, Table1[EPW]))</f>
        <v/>
      </c>
      <c r="J1257" s="1" t="str">
        <f>IF($A1257&gt;--RIGHT($A$2,LEN($A$2)-8),"",SUMIF(Table1[SHIFT NOMENCLATURE], $B1257, Table1[FVIC KILL]))</f>
        <v/>
      </c>
      <c r="K1257" s="1" t="str">
        <f>IF($A1257&gt;--RIGHT($A$2,LEN($A$2)-8),"",SUMIF(Table1[SHIFT NOMENCLATURE], $B1257, Table1[FVIC MOB]))</f>
        <v/>
      </c>
      <c r="L1257" s="1" t="str">
        <f>IF($A1257&gt;--RIGHT($A$2,LEN($A$2)-8),"",SUMIF(Table1[SHIFT NOMENCLATURE], $B1257, Table1[FVIC FIRE]))</f>
        <v/>
      </c>
      <c r="M1257" s="1" t="str">
        <f>IF($A1257&gt;--RIGHT($A$2,LEN($A$2)-8),"",SUMIF(Table1[SHIFT NOMENCLATURE], $B1257, Table1[FKIA]))</f>
        <v/>
      </c>
      <c r="N1257" s="1" t="str">
        <f>IF($A1257&gt;--RIGHT($A$2,LEN($A$2)-8),"",SUMIF(Table1[SHIFT NOMENCLATURE], $B1257, Table1[FWIA]))</f>
        <v/>
      </c>
      <c r="O1257" s="1" t="str">
        <f>IF($A1257&gt;--RIGHT($A$2,LEN($A$2)-8),"",SUMIF(Table1[SHIFT NOMENCLATURE], $B1257, Table1[DUSTWUN]))</f>
        <v/>
      </c>
    </row>
    <row r="1258" spans="1:15" x14ac:dyDescent="0.25">
      <c r="A1258" s="1" t="str">
        <f t="shared" si="38"/>
        <v/>
      </c>
      <c r="B1258" t="str">
        <f t="shared" si="39"/>
        <v/>
      </c>
      <c r="C1258" s="1" t="str">
        <f>IF($A1258&gt;--RIGHT($A$2,LEN($A$2)-8),"",COUNTIF(Table1[SHIFT NOMENCLATURE],$B1258))</f>
        <v/>
      </c>
      <c r="D1258" s="1" t="str">
        <f>IF($A1258&gt;--RIGHT($A$2,LEN($A$2)-8),"",SUMIF(Table1[SHIFT NOMENCLATURE], $B1258, Table1[EVIC KILL]))</f>
        <v/>
      </c>
      <c r="E1258" s="1" t="str">
        <f>IF($A1258&gt;--RIGHT($A$2,LEN($A$2)-8),"",SUMIF(Table1[SHIFT NOMENCLATURE], $B1258, Table1[EVIC MOB]))</f>
        <v/>
      </c>
      <c r="F1258" s="1" t="str">
        <f>IF($A1258&gt;--RIGHT($A$2,LEN($A$2)-8),"",SUMIF(Table1[SHIFT NOMENCLATURE], $B1258, Table1[EVIC FIRE]))</f>
        <v/>
      </c>
      <c r="G1258" s="1" t="str">
        <f>IF($A1258&gt;--RIGHT($A$2,LEN($A$2)-8),"",SUMIF(Table1[SHIFT NOMENCLATURE], $B1258, Table1[EKIA]))</f>
        <v/>
      </c>
      <c r="H1258" s="1" t="str">
        <f>IF($A1258&gt;--RIGHT($A$2,LEN($A$2)-8),"",SUMIF(Table1[SHIFT NOMENCLATURE], $B1258, Table1[EWIA]))</f>
        <v/>
      </c>
      <c r="I1258" s="1" t="str">
        <f>IF($A1258&gt;--RIGHT($A$2,LEN($A$2)-8),"",SUMIF(Table1[SHIFT NOMENCLATURE], $B1258, Table1[EPW]))</f>
        <v/>
      </c>
      <c r="J1258" s="1" t="str">
        <f>IF($A1258&gt;--RIGHT($A$2,LEN($A$2)-8),"",SUMIF(Table1[SHIFT NOMENCLATURE], $B1258, Table1[FVIC KILL]))</f>
        <v/>
      </c>
      <c r="K1258" s="1" t="str">
        <f>IF($A1258&gt;--RIGHT($A$2,LEN($A$2)-8),"",SUMIF(Table1[SHIFT NOMENCLATURE], $B1258, Table1[FVIC MOB]))</f>
        <v/>
      </c>
      <c r="L1258" s="1" t="str">
        <f>IF($A1258&gt;--RIGHT($A$2,LEN($A$2)-8),"",SUMIF(Table1[SHIFT NOMENCLATURE], $B1258, Table1[FVIC FIRE]))</f>
        <v/>
      </c>
      <c r="M1258" s="1" t="str">
        <f>IF($A1258&gt;--RIGHT($A$2,LEN($A$2)-8),"",SUMIF(Table1[SHIFT NOMENCLATURE], $B1258, Table1[FKIA]))</f>
        <v/>
      </c>
      <c r="N1258" s="1" t="str">
        <f>IF($A1258&gt;--RIGHT($A$2,LEN($A$2)-8),"",SUMIF(Table1[SHIFT NOMENCLATURE], $B1258, Table1[FWIA]))</f>
        <v/>
      </c>
      <c r="O1258" s="1" t="str">
        <f>IF($A1258&gt;--RIGHT($A$2,LEN($A$2)-8),"",SUMIF(Table1[SHIFT NOMENCLATURE], $B1258, Table1[DUSTWUN]))</f>
        <v/>
      </c>
    </row>
    <row r="1259" spans="1:15" x14ac:dyDescent="0.25">
      <c r="A1259" s="1" t="str">
        <f t="shared" si="38"/>
        <v/>
      </c>
      <c r="B1259" t="str">
        <f t="shared" si="39"/>
        <v/>
      </c>
      <c r="C1259" s="1" t="str">
        <f>IF($A1259&gt;--RIGHT($A$2,LEN($A$2)-8),"",COUNTIF(Table1[SHIFT NOMENCLATURE],$B1259))</f>
        <v/>
      </c>
      <c r="D1259" s="1" t="str">
        <f>IF($A1259&gt;--RIGHT($A$2,LEN($A$2)-8),"",SUMIF(Table1[SHIFT NOMENCLATURE], $B1259, Table1[EVIC KILL]))</f>
        <v/>
      </c>
      <c r="E1259" s="1" t="str">
        <f>IF($A1259&gt;--RIGHT($A$2,LEN($A$2)-8),"",SUMIF(Table1[SHIFT NOMENCLATURE], $B1259, Table1[EVIC MOB]))</f>
        <v/>
      </c>
      <c r="F1259" s="1" t="str">
        <f>IF($A1259&gt;--RIGHT($A$2,LEN($A$2)-8),"",SUMIF(Table1[SHIFT NOMENCLATURE], $B1259, Table1[EVIC FIRE]))</f>
        <v/>
      </c>
      <c r="G1259" s="1" t="str">
        <f>IF($A1259&gt;--RIGHT($A$2,LEN($A$2)-8),"",SUMIF(Table1[SHIFT NOMENCLATURE], $B1259, Table1[EKIA]))</f>
        <v/>
      </c>
      <c r="H1259" s="1" t="str">
        <f>IF($A1259&gt;--RIGHT($A$2,LEN($A$2)-8),"",SUMIF(Table1[SHIFT NOMENCLATURE], $B1259, Table1[EWIA]))</f>
        <v/>
      </c>
      <c r="I1259" s="1" t="str">
        <f>IF($A1259&gt;--RIGHT($A$2,LEN($A$2)-8),"",SUMIF(Table1[SHIFT NOMENCLATURE], $B1259, Table1[EPW]))</f>
        <v/>
      </c>
      <c r="J1259" s="1" t="str">
        <f>IF($A1259&gt;--RIGHT($A$2,LEN($A$2)-8),"",SUMIF(Table1[SHIFT NOMENCLATURE], $B1259, Table1[FVIC KILL]))</f>
        <v/>
      </c>
      <c r="K1259" s="1" t="str">
        <f>IF($A1259&gt;--RIGHT($A$2,LEN($A$2)-8),"",SUMIF(Table1[SHIFT NOMENCLATURE], $B1259, Table1[FVIC MOB]))</f>
        <v/>
      </c>
      <c r="L1259" s="1" t="str">
        <f>IF($A1259&gt;--RIGHT($A$2,LEN($A$2)-8),"",SUMIF(Table1[SHIFT NOMENCLATURE], $B1259, Table1[FVIC FIRE]))</f>
        <v/>
      </c>
      <c r="M1259" s="1" t="str">
        <f>IF($A1259&gt;--RIGHT($A$2,LEN($A$2)-8),"",SUMIF(Table1[SHIFT NOMENCLATURE], $B1259, Table1[FKIA]))</f>
        <v/>
      </c>
      <c r="N1259" s="1" t="str">
        <f>IF($A1259&gt;--RIGHT($A$2,LEN($A$2)-8),"",SUMIF(Table1[SHIFT NOMENCLATURE], $B1259, Table1[FWIA]))</f>
        <v/>
      </c>
      <c r="O1259" s="1" t="str">
        <f>IF($A1259&gt;--RIGHT($A$2,LEN($A$2)-8),"",SUMIF(Table1[SHIFT NOMENCLATURE], $B1259, Table1[DUSTWUN]))</f>
        <v/>
      </c>
    </row>
    <row r="1260" spans="1:15" x14ac:dyDescent="0.25">
      <c r="A1260" s="1" t="str">
        <f t="shared" si="38"/>
        <v/>
      </c>
      <c r="B1260" t="str">
        <f t="shared" si="39"/>
        <v/>
      </c>
      <c r="C1260" s="1" t="str">
        <f>IF($A1260&gt;--RIGHT($A$2,LEN($A$2)-8),"",COUNTIF(Table1[SHIFT NOMENCLATURE],$B1260))</f>
        <v/>
      </c>
      <c r="D1260" s="1" t="str">
        <f>IF($A1260&gt;--RIGHT($A$2,LEN($A$2)-8),"",SUMIF(Table1[SHIFT NOMENCLATURE], $B1260, Table1[EVIC KILL]))</f>
        <v/>
      </c>
      <c r="E1260" s="1" t="str">
        <f>IF($A1260&gt;--RIGHT($A$2,LEN($A$2)-8),"",SUMIF(Table1[SHIFT NOMENCLATURE], $B1260, Table1[EVIC MOB]))</f>
        <v/>
      </c>
      <c r="F1260" s="1" t="str">
        <f>IF($A1260&gt;--RIGHT($A$2,LEN($A$2)-8),"",SUMIF(Table1[SHIFT NOMENCLATURE], $B1260, Table1[EVIC FIRE]))</f>
        <v/>
      </c>
      <c r="G1260" s="1" t="str">
        <f>IF($A1260&gt;--RIGHT($A$2,LEN($A$2)-8),"",SUMIF(Table1[SHIFT NOMENCLATURE], $B1260, Table1[EKIA]))</f>
        <v/>
      </c>
      <c r="H1260" s="1" t="str">
        <f>IF($A1260&gt;--RIGHT($A$2,LEN($A$2)-8),"",SUMIF(Table1[SHIFT NOMENCLATURE], $B1260, Table1[EWIA]))</f>
        <v/>
      </c>
      <c r="I1260" s="1" t="str">
        <f>IF($A1260&gt;--RIGHT($A$2,LEN($A$2)-8),"",SUMIF(Table1[SHIFT NOMENCLATURE], $B1260, Table1[EPW]))</f>
        <v/>
      </c>
      <c r="J1260" s="1" t="str">
        <f>IF($A1260&gt;--RIGHT($A$2,LEN($A$2)-8),"",SUMIF(Table1[SHIFT NOMENCLATURE], $B1260, Table1[FVIC KILL]))</f>
        <v/>
      </c>
      <c r="K1260" s="1" t="str">
        <f>IF($A1260&gt;--RIGHT($A$2,LEN($A$2)-8),"",SUMIF(Table1[SHIFT NOMENCLATURE], $B1260, Table1[FVIC MOB]))</f>
        <v/>
      </c>
      <c r="L1260" s="1" t="str">
        <f>IF($A1260&gt;--RIGHT($A$2,LEN($A$2)-8),"",SUMIF(Table1[SHIFT NOMENCLATURE], $B1260, Table1[FVIC FIRE]))</f>
        <v/>
      </c>
      <c r="M1260" s="1" t="str">
        <f>IF($A1260&gt;--RIGHT($A$2,LEN($A$2)-8),"",SUMIF(Table1[SHIFT NOMENCLATURE], $B1260, Table1[FKIA]))</f>
        <v/>
      </c>
      <c r="N1260" s="1" t="str">
        <f>IF($A1260&gt;--RIGHT($A$2,LEN($A$2)-8),"",SUMIF(Table1[SHIFT NOMENCLATURE], $B1260, Table1[FWIA]))</f>
        <v/>
      </c>
      <c r="O1260" s="1" t="str">
        <f>IF($A1260&gt;--RIGHT($A$2,LEN($A$2)-8),"",SUMIF(Table1[SHIFT NOMENCLATURE], $B1260, Table1[DUSTWUN]))</f>
        <v/>
      </c>
    </row>
    <row r="1261" spans="1:15" x14ac:dyDescent="0.25">
      <c r="A1261" s="1" t="str">
        <f t="shared" si="38"/>
        <v/>
      </c>
      <c r="B1261" t="str">
        <f t="shared" si="39"/>
        <v/>
      </c>
      <c r="C1261" s="1" t="str">
        <f>IF($A1261&gt;--RIGHT($A$2,LEN($A$2)-8),"",COUNTIF(Table1[SHIFT NOMENCLATURE],$B1261))</f>
        <v/>
      </c>
      <c r="D1261" s="1" t="str">
        <f>IF($A1261&gt;--RIGHT($A$2,LEN($A$2)-8),"",SUMIF(Table1[SHIFT NOMENCLATURE], $B1261, Table1[EVIC KILL]))</f>
        <v/>
      </c>
      <c r="E1261" s="1" t="str">
        <f>IF($A1261&gt;--RIGHT($A$2,LEN($A$2)-8),"",SUMIF(Table1[SHIFT NOMENCLATURE], $B1261, Table1[EVIC MOB]))</f>
        <v/>
      </c>
      <c r="F1261" s="1" t="str">
        <f>IF($A1261&gt;--RIGHT($A$2,LEN($A$2)-8),"",SUMIF(Table1[SHIFT NOMENCLATURE], $B1261, Table1[EVIC FIRE]))</f>
        <v/>
      </c>
      <c r="G1261" s="1" t="str">
        <f>IF($A1261&gt;--RIGHT($A$2,LEN($A$2)-8),"",SUMIF(Table1[SHIFT NOMENCLATURE], $B1261, Table1[EKIA]))</f>
        <v/>
      </c>
      <c r="H1261" s="1" t="str">
        <f>IF($A1261&gt;--RIGHT($A$2,LEN($A$2)-8),"",SUMIF(Table1[SHIFT NOMENCLATURE], $B1261, Table1[EWIA]))</f>
        <v/>
      </c>
      <c r="I1261" s="1" t="str">
        <f>IF($A1261&gt;--RIGHT($A$2,LEN($A$2)-8),"",SUMIF(Table1[SHIFT NOMENCLATURE], $B1261, Table1[EPW]))</f>
        <v/>
      </c>
      <c r="J1261" s="1" t="str">
        <f>IF($A1261&gt;--RIGHT($A$2,LEN($A$2)-8),"",SUMIF(Table1[SHIFT NOMENCLATURE], $B1261, Table1[FVIC KILL]))</f>
        <v/>
      </c>
      <c r="K1261" s="1" t="str">
        <f>IF($A1261&gt;--RIGHT($A$2,LEN($A$2)-8),"",SUMIF(Table1[SHIFT NOMENCLATURE], $B1261, Table1[FVIC MOB]))</f>
        <v/>
      </c>
      <c r="L1261" s="1" t="str">
        <f>IF($A1261&gt;--RIGHT($A$2,LEN($A$2)-8),"",SUMIF(Table1[SHIFT NOMENCLATURE], $B1261, Table1[FVIC FIRE]))</f>
        <v/>
      </c>
      <c r="M1261" s="1" t="str">
        <f>IF($A1261&gt;--RIGHT($A$2,LEN($A$2)-8),"",SUMIF(Table1[SHIFT NOMENCLATURE], $B1261, Table1[FKIA]))</f>
        <v/>
      </c>
      <c r="N1261" s="1" t="str">
        <f>IF($A1261&gt;--RIGHT($A$2,LEN($A$2)-8),"",SUMIF(Table1[SHIFT NOMENCLATURE], $B1261, Table1[FWIA]))</f>
        <v/>
      </c>
      <c r="O1261" s="1" t="str">
        <f>IF($A1261&gt;--RIGHT($A$2,LEN($A$2)-8),"",SUMIF(Table1[SHIFT NOMENCLATURE], $B1261, Table1[DUSTWUN]))</f>
        <v/>
      </c>
    </row>
    <row r="1262" spans="1:15" x14ac:dyDescent="0.25">
      <c r="A1262" s="1" t="str">
        <f t="shared" si="38"/>
        <v/>
      </c>
      <c r="B1262" t="str">
        <f t="shared" si="39"/>
        <v/>
      </c>
      <c r="C1262" s="1" t="str">
        <f>IF($A1262&gt;--RIGHT($A$2,LEN($A$2)-8),"",COUNTIF(Table1[SHIFT NOMENCLATURE],$B1262))</f>
        <v/>
      </c>
      <c r="D1262" s="1" t="str">
        <f>IF($A1262&gt;--RIGHT($A$2,LEN($A$2)-8),"",SUMIF(Table1[SHIFT NOMENCLATURE], $B1262, Table1[EVIC KILL]))</f>
        <v/>
      </c>
      <c r="E1262" s="1" t="str">
        <f>IF($A1262&gt;--RIGHT($A$2,LEN($A$2)-8),"",SUMIF(Table1[SHIFT NOMENCLATURE], $B1262, Table1[EVIC MOB]))</f>
        <v/>
      </c>
      <c r="F1262" s="1" t="str">
        <f>IF($A1262&gt;--RIGHT($A$2,LEN($A$2)-8),"",SUMIF(Table1[SHIFT NOMENCLATURE], $B1262, Table1[EVIC FIRE]))</f>
        <v/>
      </c>
      <c r="G1262" s="1" t="str">
        <f>IF($A1262&gt;--RIGHT($A$2,LEN($A$2)-8),"",SUMIF(Table1[SHIFT NOMENCLATURE], $B1262, Table1[EKIA]))</f>
        <v/>
      </c>
      <c r="H1262" s="1" t="str">
        <f>IF($A1262&gt;--RIGHT($A$2,LEN($A$2)-8),"",SUMIF(Table1[SHIFT NOMENCLATURE], $B1262, Table1[EWIA]))</f>
        <v/>
      </c>
      <c r="I1262" s="1" t="str">
        <f>IF($A1262&gt;--RIGHT($A$2,LEN($A$2)-8),"",SUMIF(Table1[SHIFT NOMENCLATURE], $B1262, Table1[EPW]))</f>
        <v/>
      </c>
      <c r="J1262" s="1" t="str">
        <f>IF($A1262&gt;--RIGHT($A$2,LEN($A$2)-8),"",SUMIF(Table1[SHIFT NOMENCLATURE], $B1262, Table1[FVIC KILL]))</f>
        <v/>
      </c>
      <c r="K1262" s="1" t="str">
        <f>IF($A1262&gt;--RIGHT($A$2,LEN($A$2)-8),"",SUMIF(Table1[SHIFT NOMENCLATURE], $B1262, Table1[FVIC MOB]))</f>
        <v/>
      </c>
      <c r="L1262" s="1" t="str">
        <f>IF($A1262&gt;--RIGHT($A$2,LEN($A$2)-8),"",SUMIF(Table1[SHIFT NOMENCLATURE], $B1262, Table1[FVIC FIRE]))</f>
        <v/>
      </c>
      <c r="M1262" s="1" t="str">
        <f>IF($A1262&gt;--RIGHT($A$2,LEN($A$2)-8),"",SUMIF(Table1[SHIFT NOMENCLATURE], $B1262, Table1[FKIA]))</f>
        <v/>
      </c>
      <c r="N1262" s="1" t="str">
        <f>IF($A1262&gt;--RIGHT($A$2,LEN($A$2)-8),"",SUMIF(Table1[SHIFT NOMENCLATURE], $B1262, Table1[FWIA]))</f>
        <v/>
      </c>
      <c r="O1262" s="1" t="str">
        <f>IF($A1262&gt;--RIGHT($A$2,LEN($A$2)-8),"",SUMIF(Table1[SHIFT NOMENCLATURE], $B1262, Table1[DUSTWUN]))</f>
        <v/>
      </c>
    </row>
    <row r="1263" spans="1:15" x14ac:dyDescent="0.25">
      <c r="A1263" s="1" t="str">
        <f t="shared" si="38"/>
        <v/>
      </c>
      <c r="B1263" t="str">
        <f t="shared" si="39"/>
        <v/>
      </c>
      <c r="C1263" s="1" t="str">
        <f>IF($A1263&gt;--RIGHT($A$2,LEN($A$2)-8),"",COUNTIF(Table1[SHIFT NOMENCLATURE],$B1263))</f>
        <v/>
      </c>
      <c r="D1263" s="1" t="str">
        <f>IF($A1263&gt;--RIGHT($A$2,LEN($A$2)-8),"",SUMIF(Table1[SHIFT NOMENCLATURE], $B1263, Table1[EVIC KILL]))</f>
        <v/>
      </c>
      <c r="E1263" s="1" t="str">
        <f>IF($A1263&gt;--RIGHT($A$2,LEN($A$2)-8),"",SUMIF(Table1[SHIFT NOMENCLATURE], $B1263, Table1[EVIC MOB]))</f>
        <v/>
      </c>
      <c r="F1263" s="1" t="str">
        <f>IF($A1263&gt;--RIGHT($A$2,LEN($A$2)-8),"",SUMIF(Table1[SHIFT NOMENCLATURE], $B1263, Table1[EVIC FIRE]))</f>
        <v/>
      </c>
      <c r="G1263" s="1" t="str">
        <f>IF($A1263&gt;--RIGHT($A$2,LEN($A$2)-8),"",SUMIF(Table1[SHIFT NOMENCLATURE], $B1263, Table1[EKIA]))</f>
        <v/>
      </c>
      <c r="H1263" s="1" t="str">
        <f>IF($A1263&gt;--RIGHT($A$2,LEN($A$2)-8),"",SUMIF(Table1[SHIFT NOMENCLATURE], $B1263, Table1[EWIA]))</f>
        <v/>
      </c>
      <c r="I1263" s="1" t="str">
        <f>IF($A1263&gt;--RIGHT($A$2,LEN($A$2)-8),"",SUMIF(Table1[SHIFT NOMENCLATURE], $B1263, Table1[EPW]))</f>
        <v/>
      </c>
      <c r="J1263" s="1" t="str">
        <f>IF($A1263&gt;--RIGHT($A$2,LEN($A$2)-8),"",SUMIF(Table1[SHIFT NOMENCLATURE], $B1263, Table1[FVIC KILL]))</f>
        <v/>
      </c>
      <c r="K1263" s="1" t="str">
        <f>IF($A1263&gt;--RIGHT($A$2,LEN($A$2)-8),"",SUMIF(Table1[SHIFT NOMENCLATURE], $B1263, Table1[FVIC MOB]))</f>
        <v/>
      </c>
      <c r="L1263" s="1" t="str">
        <f>IF($A1263&gt;--RIGHT($A$2,LEN($A$2)-8),"",SUMIF(Table1[SHIFT NOMENCLATURE], $B1263, Table1[FVIC FIRE]))</f>
        <v/>
      </c>
      <c r="M1263" s="1" t="str">
        <f>IF($A1263&gt;--RIGHT($A$2,LEN($A$2)-8),"",SUMIF(Table1[SHIFT NOMENCLATURE], $B1263, Table1[FKIA]))</f>
        <v/>
      </c>
      <c r="N1263" s="1" t="str">
        <f>IF($A1263&gt;--RIGHT($A$2,LEN($A$2)-8),"",SUMIF(Table1[SHIFT NOMENCLATURE], $B1263, Table1[FWIA]))</f>
        <v/>
      </c>
      <c r="O1263" s="1" t="str">
        <f>IF($A1263&gt;--RIGHT($A$2,LEN($A$2)-8),"",SUMIF(Table1[SHIFT NOMENCLATURE], $B1263, Table1[DUSTWUN]))</f>
        <v/>
      </c>
    </row>
    <row r="1264" spans="1:15" x14ac:dyDescent="0.25">
      <c r="A1264" s="1" t="str">
        <f t="shared" si="38"/>
        <v/>
      </c>
      <c r="B1264" t="str">
        <f t="shared" si="39"/>
        <v/>
      </c>
      <c r="C1264" s="1" t="str">
        <f>IF($A1264&gt;--RIGHT($A$2,LEN($A$2)-8),"",COUNTIF(Table1[SHIFT NOMENCLATURE],$B1264))</f>
        <v/>
      </c>
      <c r="D1264" s="1" t="str">
        <f>IF($A1264&gt;--RIGHT($A$2,LEN($A$2)-8),"",SUMIF(Table1[SHIFT NOMENCLATURE], $B1264, Table1[EVIC KILL]))</f>
        <v/>
      </c>
      <c r="E1264" s="1" t="str">
        <f>IF($A1264&gt;--RIGHT($A$2,LEN($A$2)-8),"",SUMIF(Table1[SHIFT NOMENCLATURE], $B1264, Table1[EVIC MOB]))</f>
        <v/>
      </c>
      <c r="F1264" s="1" t="str">
        <f>IF($A1264&gt;--RIGHT($A$2,LEN($A$2)-8),"",SUMIF(Table1[SHIFT NOMENCLATURE], $B1264, Table1[EVIC FIRE]))</f>
        <v/>
      </c>
      <c r="G1264" s="1" t="str">
        <f>IF($A1264&gt;--RIGHT($A$2,LEN($A$2)-8),"",SUMIF(Table1[SHIFT NOMENCLATURE], $B1264, Table1[EKIA]))</f>
        <v/>
      </c>
      <c r="H1264" s="1" t="str">
        <f>IF($A1264&gt;--RIGHT($A$2,LEN($A$2)-8),"",SUMIF(Table1[SHIFT NOMENCLATURE], $B1264, Table1[EWIA]))</f>
        <v/>
      </c>
      <c r="I1264" s="1" t="str">
        <f>IF($A1264&gt;--RIGHT($A$2,LEN($A$2)-8),"",SUMIF(Table1[SHIFT NOMENCLATURE], $B1264, Table1[EPW]))</f>
        <v/>
      </c>
      <c r="J1264" s="1" t="str">
        <f>IF($A1264&gt;--RIGHT($A$2,LEN($A$2)-8),"",SUMIF(Table1[SHIFT NOMENCLATURE], $B1264, Table1[FVIC KILL]))</f>
        <v/>
      </c>
      <c r="K1264" s="1" t="str">
        <f>IF($A1264&gt;--RIGHT($A$2,LEN($A$2)-8),"",SUMIF(Table1[SHIFT NOMENCLATURE], $B1264, Table1[FVIC MOB]))</f>
        <v/>
      </c>
      <c r="L1264" s="1" t="str">
        <f>IF($A1264&gt;--RIGHT($A$2,LEN($A$2)-8),"",SUMIF(Table1[SHIFT NOMENCLATURE], $B1264, Table1[FVIC FIRE]))</f>
        <v/>
      </c>
      <c r="M1264" s="1" t="str">
        <f>IF($A1264&gt;--RIGHT($A$2,LEN($A$2)-8),"",SUMIF(Table1[SHIFT NOMENCLATURE], $B1264, Table1[FKIA]))</f>
        <v/>
      </c>
      <c r="N1264" s="1" t="str">
        <f>IF($A1264&gt;--RIGHT($A$2,LEN($A$2)-8),"",SUMIF(Table1[SHIFT NOMENCLATURE], $B1264, Table1[FWIA]))</f>
        <v/>
      </c>
      <c r="O1264" s="1" t="str">
        <f>IF($A1264&gt;--RIGHT($A$2,LEN($A$2)-8),"",SUMIF(Table1[SHIFT NOMENCLATURE], $B1264, Table1[DUSTWUN]))</f>
        <v/>
      </c>
    </row>
    <row r="1265" spans="1:15" x14ac:dyDescent="0.25">
      <c r="A1265" s="1" t="str">
        <f t="shared" si="38"/>
        <v/>
      </c>
      <c r="B1265" t="str">
        <f t="shared" si="39"/>
        <v/>
      </c>
      <c r="C1265" s="1" t="str">
        <f>IF($A1265&gt;--RIGHT($A$2,LEN($A$2)-8),"",COUNTIF(Table1[SHIFT NOMENCLATURE],$B1265))</f>
        <v/>
      </c>
      <c r="D1265" s="1" t="str">
        <f>IF($A1265&gt;--RIGHT($A$2,LEN($A$2)-8),"",SUMIF(Table1[SHIFT NOMENCLATURE], $B1265, Table1[EVIC KILL]))</f>
        <v/>
      </c>
      <c r="E1265" s="1" t="str">
        <f>IF($A1265&gt;--RIGHT($A$2,LEN($A$2)-8),"",SUMIF(Table1[SHIFT NOMENCLATURE], $B1265, Table1[EVIC MOB]))</f>
        <v/>
      </c>
      <c r="F1265" s="1" t="str">
        <f>IF($A1265&gt;--RIGHT($A$2,LEN($A$2)-8),"",SUMIF(Table1[SHIFT NOMENCLATURE], $B1265, Table1[EVIC FIRE]))</f>
        <v/>
      </c>
      <c r="G1265" s="1" t="str">
        <f>IF($A1265&gt;--RIGHT($A$2,LEN($A$2)-8),"",SUMIF(Table1[SHIFT NOMENCLATURE], $B1265, Table1[EKIA]))</f>
        <v/>
      </c>
      <c r="H1265" s="1" t="str">
        <f>IF($A1265&gt;--RIGHT($A$2,LEN($A$2)-8),"",SUMIF(Table1[SHIFT NOMENCLATURE], $B1265, Table1[EWIA]))</f>
        <v/>
      </c>
      <c r="I1265" s="1" t="str">
        <f>IF($A1265&gt;--RIGHT($A$2,LEN($A$2)-8),"",SUMIF(Table1[SHIFT NOMENCLATURE], $B1265, Table1[EPW]))</f>
        <v/>
      </c>
      <c r="J1265" s="1" t="str">
        <f>IF($A1265&gt;--RIGHT($A$2,LEN($A$2)-8),"",SUMIF(Table1[SHIFT NOMENCLATURE], $B1265, Table1[FVIC KILL]))</f>
        <v/>
      </c>
      <c r="K1265" s="1" t="str">
        <f>IF($A1265&gt;--RIGHT($A$2,LEN($A$2)-8),"",SUMIF(Table1[SHIFT NOMENCLATURE], $B1265, Table1[FVIC MOB]))</f>
        <v/>
      </c>
      <c r="L1265" s="1" t="str">
        <f>IF($A1265&gt;--RIGHT($A$2,LEN($A$2)-8),"",SUMIF(Table1[SHIFT NOMENCLATURE], $B1265, Table1[FVIC FIRE]))</f>
        <v/>
      </c>
      <c r="M1265" s="1" t="str">
        <f>IF($A1265&gt;--RIGHT($A$2,LEN($A$2)-8),"",SUMIF(Table1[SHIFT NOMENCLATURE], $B1265, Table1[FKIA]))</f>
        <v/>
      </c>
      <c r="N1265" s="1" t="str">
        <f>IF($A1265&gt;--RIGHT($A$2,LEN($A$2)-8),"",SUMIF(Table1[SHIFT NOMENCLATURE], $B1265, Table1[FWIA]))</f>
        <v/>
      </c>
      <c r="O1265" s="1" t="str">
        <f>IF($A1265&gt;--RIGHT($A$2,LEN($A$2)-8),"",SUMIF(Table1[SHIFT NOMENCLATURE], $B1265, Table1[DUSTWUN]))</f>
        <v/>
      </c>
    </row>
    <row r="1266" spans="1:15" x14ac:dyDescent="0.25">
      <c r="A1266" s="1" t="str">
        <f t="shared" si="38"/>
        <v/>
      </c>
      <c r="B1266" t="str">
        <f t="shared" si="39"/>
        <v/>
      </c>
      <c r="C1266" s="1" t="str">
        <f>IF($A1266&gt;--RIGHT($A$2,LEN($A$2)-8),"",COUNTIF(Table1[SHIFT NOMENCLATURE],$B1266))</f>
        <v/>
      </c>
      <c r="D1266" s="1" t="str">
        <f>IF($A1266&gt;--RIGHT($A$2,LEN($A$2)-8),"",SUMIF(Table1[SHIFT NOMENCLATURE], $B1266, Table1[EVIC KILL]))</f>
        <v/>
      </c>
      <c r="E1266" s="1" t="str">
        <f>IF($A1266&gt;--RIGHT($A$2,LEN($A$2)-8),"",SUMIF(Table1[SHIFT NOMENCLATURE], $B1266, Table1[EVIC MOB]))</f>
        <v/>
      </c>
      <c r="F1266" s="1" t="str">
        <f>IF($A1266&gt;--RIGHT($A$2,LEN($A$2)-8),"",SUMIF(Table1[SHIFT NOMENCLATURE], $B1266, Table1[EVIC FIRE]))</f>
        <v/>
      </c>
      <c r="G1266" s="1" t="str">
        <f>IF($A1266&gt;--RIGHT($A$2,LEN($A$2)-8),"",SUMIF(Table1[SHIFT NOMENCLATURE], $B1266, Table1[EKIA]))</f>
        <v/>
      </c>
      <c r="H1266" s="1" t="str">
        <f>IF($A1266&gt;--RIGHT($A$2,LEN($A$2)-8),"",SUMIF(Table1[SHIFT NOMENCLATURE], $B1266, Table1[EWIA]))</f>
        <v/>
      </c>
      <c r="I1266" s="1" t="str">
        <f>IF($A1266&gt;--RIGHT($A$2,LEN($A$2)-8),"",SUMIF(Table1[SHIFT NOMENCLATURE], $B1266, Table1[EPW]))</f>
        <v/>
      </c>
      <c r="J1266" s="1" t="str">
        <f>IF($A1266&gt;--RIGHT($A$2,LEN($A$2)-8),"",SUMIF(Table1[SHIFT NOMENCLATURE], $B1266, Table1[FVIC KILL]))</f>
        <v/>
      </c>
      <c r="K1266" s="1" t="str">
        <f>IF($A1266&gt;--RIGHT($A$2,LEN($A$2)-8),"",SUMIF(Table1[SHIFT NOMENCLATURE], $B1266, Table1[FVIC MOB]))</f>
        <v/>
      </c>
      <c r="L1266" s="1" t="str">
        <f>IF($A1266&gt;--RIGHT($A$2,LEN($A$2)-8),"",SUMIF(Table1[SHIFT NOMENCLATURE], $B1266, Table1[FVIC FIRE]))</f>
        <v/>
      </c>
      <c r="M1266" s="1" t="str">
        <f>IF($A1266&gt;--RIGHT($A$2,LEN($A$2)-8),"",SUMIF(Table1[SHIFT NOMENCLATURE], $B1266, Table1[FKIA]))</f>
        <v/>
      </c>
      <c r="N1266" s="1" t="str">
        <f>IF($A1266&gt;--RIGHT($A$2,LEN($A$2)-8),"",SUMIF(Table1[SHIFT NOMENCLATURE], $B1266, Table1[FWIA]))</f>
        <v/>
      </c>
      <c r="O1266" s="1" t="str">
        <f>IF($A1266&gt;--RIGHT($A$2,LEN($A$2)-8),"",SUMIF(Table1[SHIFT NOMENCLATURE], $B1266, Table1[DUSTWUN]))</f>
        <v/>
      </c>
    </row>
    <row r="1267" spans="1:15" x14ac:dyDescent="0.25">
      <c r="A1267" s="1" t="str">
        <f t="shared" si="38"/>
        <v/>
      </c>
      <c r="B1267" t="str">
        <f t="shared" si="39"/>
        <v/>
      </c>
      <c r="C1267" s="1" t="str">
        <f>IF($A1267&gt;--RIGHT($A$2,LEN($A$2)-8),"",COUNTIF(Table1[SHIFT NOMENCLATURE],$B1267))</f>
        <v/>
      </c>
      <c r="D1267" s="1" t="str">
        <f>IF($A1267&gt;--RIGHT($A$2,LEN($A$2)-8),"",SUMIF(Table1[SHIFT NOMENCLATURE], $B1267, Table1[EVIC KILL]))</f>
        <v/>
      </c>
      <c r="E1267" s="1" t="str">
        <f>IF($A1267&gt;--RIGHT($A$2,LEN($A$2)-8),"",SUMIF(Table1[SHIFT NOMENCLATURE], $B1267, Table1[EVIC MOB]))</f>
        <v/>
      </c>
      <c r="F1267" s="1" t="str">
        <f>IF($A1267&gt;--RIGHT($A$2,LEN($A$2)-8),"",SUMIF(Table1[SHIFT NOMENCLATURE], $B1267, Table1[EVIC FIRE]))</f>
        <v/>
      </c>
      <c r="G1267" s="1" t="str">
        <f>IF($A1267&gt;--RIGHT($A$2,LEN($A$2)-8),"",SUMIF(Table1[SHIFT NOMENCLATURE], $B1267, Table1[EKIA]))</f>
        <v/>
      </c>
      <c r="H1267" s="1" t="str">
        <f>IF($A1267&gt;--RIGHT($A$2,LEN($A$2)-8),"",SUMIF(Table1[SHIFT NOMENCLATURE], $B1267, Table1[EWIA]))</f>
        <v/>
      </c>
      <c r="I1267" s="1" t="str">
        <f>IF($A1267&gt;--RIGHT($A$2,LEN($A$2)-8),"",SUMIF(Table1[SHIFT NOMENCLATURE], $B1267, Table1[EPW]))</f>
        <v/>
      </c>
      <c r="J1267" s="1" t="str">
        <f>IF($A1267&gt;--RIGHT($A$2,LEN($A$2)-8),"",SUMIF(Table1[SHIFT NOMENCLATURE], $B1267, Table1[FVIC KILL]))</f>
        <v/>
      </c>
      <c r="K1267" s="1" t="str">
        <f>IF($A1267&gt;--RIGHT($A$2,LEN($A$2)-8),"",SUMIF(Table1[SHIFT NOMENCLATURE], $B1267, Table1[FVIC MOB]))</f>
        <v/>
      </c>
      <c r="L1267" s="1" t="str">
        <f>IF($A1267&gt;--RIGHT($A$2,LEN($A$2)-8),"",SUMIF(Table1[SHIFT NOMENCLATURE], $B1267, Table1[FVIC FIRE]))</f>
        <v/>
      </c>
      <c r="M1267" s="1" t="str">
        <f>IF($A1267&gt;--RIGHT($A$2,LEN($A$2)-8),"",SUMIF(Table1[SHIFT NOMENCLATURE], $B1267, Table1[FKIA]))</f>
        <v/>
      </c>
      <c r="N1267" s="1" t="str">
        <f>IF($A1267&gt;--RIGHT($A$2,LEN($A$2)-8),"",SUMIF(Table1[SHIFT NOMENCLATURE], $B1267, Table1[FWIA]))</f>
        <v/>
      </c>
      <c r="O1267" s="1" t="str">
        <f>IF($A1267&gt;--RIGHT($A$2,LEN($A$2)-8),"",SUMIF(Table1[SHIFT NOMENCLATURE], $B1267, Table1[DUSTWUN]))</f>
        <v/>
      </c>
    </row>
    <row r="1268" spans="1:15" x14ac:dyDescent="0.25">
      <c r="A1268" s="1" t="str">
        <f t="shared" si="38"/>
        <v/>
      </c>
      <c r="B1268" t="str">
        <f t="shared" si="39"/>
        <v/>
      </c>
      <c r="C1268" s="1" t="str">
        <f>IF($A1268&gt;--RIGHT($A$2,LEN($A$2)-8),"",COUNTIF(Table1[SHIFT NOMENCLATURE],$B1268))</f>
        <v/>
      </c>
      <c r="D1268" s="1" t="str">
        <f>IF($A1268&gt;--RIGHT($A$2,LEN($A$2)-8),"",SUMIF(Table1[SHIFT NOMENCLATURE], $B1268, Table1[EVIC KILL]))</f>
        <v/>
      </c>
      <c r="E1268" s="1" t="str">
        <f>IF($A1268&gt;--RIGHT($A$2,LEN($A$2)-8),"",SUMIF(Table1[SHIFT NOMENCLATURE], $B1268, Table1[EVIC MOB]))</f>
        <v/>
      </c>
      <c r="F1268" s="1" t="str">
        <f>IF($A1268&gt;--RIGHT($A$2,LEN($A$2)-8),"",SUMIF(Table1[SHIFT NOMENCLATURE], $B1268, Table1[EVIC FIRE]))</f>
        <v/>
      </c>
      <c r="G1268" s="1" t="str">
        <f>IF($A1268&gt;--RIGHT($A$2,LEN($A$2)-8),"",SUMIF(Table1[SHIFT NOMENCLATURE], $B1268, Table1[EKIA]))</f>
        <v/>
      </c>
      <c r="H1268" s="1" t="str">
        <f>IF($A1268&gt;--RIGHT($A$2,LEN($A$2)-8),"",SUMIF(Table1[SHIFT NOMENCLATURE], $B1268, Table1[EWIA]))</f>
        <v/>
      </c>
      <c r="I1268" s="1" t="str">
        <f>IF($A1268&gt;--RIGHT($A$2,LEN($A$2)-8),"",SUMIF(Table1[SHIFT NOMENCLATURE], $B1268, Table1[EPW]))</f>
        <v/>
      </c>
      <c r="J1268" s="1" t="str">
        <f>IF($A1268&gt;--RIGHT($A$2,LEN($A$2)-8),"",SUMIF(Table1[SHIFT NOMENCLATURE], $B1268, Table1[FVIC KILL]))</f>
        <v/>
      </c>
      <c r="K1268" s="1" t="str">
        <f>IF($A1268&gt;--RIGHT($A$2,LEN($A$2)-8),"",SUMIF(Table1[SHIFT NOMENCLATURE], $B1268, Table1[FVIC MOB]))</f>
        <v/>
      </c>
      <c r="L1268" s="1" t="str">
        <f>IF($A1268&gt;--RIGHT($A$2,LEN($A$2)-8),"",SUMIF(Table1[SHIFT NOMENCLATURE], $B1268, Table1[FVIC FIRE]))</f>
        <v/>
      </c>
      <c r="M1268" s="1" t="str">
        <f>IF($A1268&gt;--RIGHT($A$2,LEN($A$2)-8),"",SUMIF(Table1[SHIFT NOMENCLATURE], $B1268, Table1[FKIA]))</f>
        <v/>
      </c>
      <c r="N1268" s="1" t="str">
        <f>IF($A1268&gt;--RIGHT($A$2,LEN($A$2)-8),"",SUMIF(Table1[SHIFT NOMENCLATURE], $B1268, Table1[FWIA]))</f>
        <v/>
      </c>
      <c r="O1268" s="1" t="str">
        <f>IF($A1268&gt;--RIGHT($A$2,LEN($A$2)-8),"",SUMIF(Table1[SHIFT NOMENCLATURE], $B1268, Table1[DUSTWUN]))</f>
        <v/>
      </c>
    </row>
    <row r="1269" spans="1:15" x14ac:dyDescent="0.25">
      <c r="A1269" s="1" t="str">
        <f t="shared" si="38"/>
        <v/>
      </c>
      <c r="B1269" t="str">
        <f t="shared" si="39"/>
        <v/>
      </c>
      <c r="C1269" s="1" t="str">
        <f>IF($A1269&gt;--RIGHT($A$2,LEN($A$2)-8),"",COUNTIF(Table1[SHIFT NOMENCLATURE],$B1269))</f>
        <v/>
      </c>
      <c r="D1269" s="1" t="str">
        <f>IF($A1269&gt;--RIGHT($A$2,LEN($A$2)-8),"",SUMIF(Table1[SHIFT NOMENCLATURE], $B1269, Table1[EVIC KILL]))</f>
        <v/>
      </c>
      <c r="E1269" s="1" t="str">
        <f>IF($A1269&gt;--RIGHT($A$2,LEN($A$2)-8),"",SUMIF(Table1[SHIFT NOMENCLATURE], $B1269, Table1[EVIC MOB]))</f>
        <v/>
      </c>
      <c r="F1269" s="1" t="str">
        <f>IF($A1269&gt;--RIGHT($A$2,LEN($A$2)-8),"",SUMIF(Table1[SHIFT NOMENCLATURE], $B1269, Table1[EVIC FIRE]))</f>
        <v/>
      </c>
      <c r="G1269" s="1" t="str">
        <f>IF($A1269&gt;--RIGHT($A$2,LEN($A$2)-8),"",SUMIF(Table1[SHIFT NOMENCLATURE], $B1269, Table1[EKIA]))</f>
        <v/>
      </c>
      <c r="H1269" s="1" t="str">
        <f>IF($A1269&gt;--RIGHT($A$2,LEN($A$2)-8),"",SUMIF(Table1[SHIFT NOMENCLATURE], $B1269, Table1[EWIA]))</f>
        <v/>
      </c>
      <c r="I1269" s="1" t="str">
        <f>IF($A1269&gt;--RIGHT($A$2,LEN($A$2)-8),"",SUMIF(Table1[SHIFT NOMENCLATURE], $B1269, Table1[EPW]))</f>
        <v/>
      </c>
      <c r="J1269" s="1" t="str">
        <f>IF($A1269&gt;--RIGHT($A$2,LEN($A$2)-8),"",SUMIF(Table1[SHIFT NOMENCLATURE], $B1269, Table1[FVIC KILL]))</f>
        <v/>
      </c>
      <c r="K1269" s="1" t="str">
        <f>IF($A1269&gt;--RIGHT($A$2,LEN($A$2)-8),"",SUMIF(Table1[SHIFT NOMENCLATURE], $B1269, Table1[FVIC MOB]))</f>
        <v/>
      </c>
      <c r="L1269" s="1" t="str">
        <f>IF($A1269&gt;--RIGHT($A$2,LEN($A$2)-8),"",SUMIF(Table1[SHIFT NOMENCLATURE], $B1269, Table1[FVIC FIRE]))</f>
        <v/>
      </c>
      <c r="M1269" s="1" t="str">
        <f>IF($A1269&gt;--RIGHT($A$2,LEN($A$2)-8),"",SUMIF(Table1[SHIFT NOMENCLATURE], $B1269, Table1[FKIA]))</f>
        <v/>
      </c>
      <c r="N1269" s="1" t="str">
        <f>IF($A1269&gt;--RIGHT($A$2,LEN($A$2)-8),"",SUMIF(Table1[SHIFT NOMENCLATURE], $B1269, Table1[FWIA]))</f>
        <v/>
      </c>
      <c r="O1269" s="1" t="str">
        <f>IF($A1269&gt;--RIGHT($A$2,LEN($A$2)-8),"",SUMIF(Table1[SHIFT NOMENCLATURE], $B1269, Table1[DUSTWUN]))</f>
        <v/>
      </c>
    </row>
    <row r="1270" spans="1:15" x14ac:dyDescent="0.25">
      <c r="A1270" s="1" t="str">
        <f t="shared" si="38"/>
        <v/>
      </c>
      <c r="B1270" t="str">
        <f t="shared" si="39"/>
        <v/>
      </c>
      <c r="C1270" s="1" t="str">
        <f>IF($A1270&gt;--RIGHT($A$2,LEN($A$2)-8),"",COUNTIF(Table1[SHIFT NOMENCLATURE],$B1270))</f>
        <v/>
      </c>
      <c r="D1270" s="1" t="str">
        <f>IF($A1270&gt;--RIGHT($A$2,LEN($A$2)-8),"",SUMIF(Table1[SHIFT NOMENCLATURE], $B1270, Table1[EVIC KILL]))</f>
        <v/>
      </c>
      <c r="E1270" s="1" t="str">
        <f>IF($A1270&gt;--RIGHT($A$2,LEN($A$2)-8),"",SUMIF(Table1[SHIFT NOMENCLATURE], $B1270, Table1[EVIC MOB]))</f>
        <v/>
      </c>
      <c r="F1270" s="1" t="str">
        <f>IF($A1270&gt;--RIGHT($A$2,LEN($A$2)-8),"",SUMIF(Table1[SHIFT NOMENCLATURE], $B1270, Table1[EVIC FIRE]))</f>
        <v/>
      </c>
      <c r="G1270" s="1" t="str">
        <f>IF($A1270&gt;--RIGHT($A$2,LEN($A$2)-8),"",SUMIF(Table1[SHIFT NOMENCLATURE], $B1270, Table1[EKIA]))</f>
        <v/>
      </c>
      <c r="H1270" s="1" t="str">
        <f>IF($A1270&gt;--RIGHT($A$2,LEN($A$2)-8),"",SUMIF(Table1[SHIFT NOMENCLATURE], $B1270, Table1[EWIA]))</f>
        <v/>
      </c>
      <c r="I1270" s="1" t="str">
        <f>IF($A1270&gt;--RIGHT($A$2,LEN($A$2)-8),"",SUMIF(Table1[SHIFT NOMENCLATURE], $B1270, Table1[EPW]))</f>
        <v/>
      </c>
      <c r="J1270" s="1" t="str">
        <f>IF($A1270&gt;--RIGHT($A$2,LEN($A$2)-8),"",SUMIF(Table1[SHIFT NOMENCLATURE], $B1270, Table1[FVIC KILL]))</f>
        <v/>
      </c>
      <c r="K1270" s="1" t="str">
        <f>IF($A1270&gt;--RIGHT($A$2,LEN($A$2)-8),"",SUMIF(Table1[SHIFT NOMENCLATURE], $B1270, Table1[FVIC MOB]))</f>
        <v/>
      </c>
      <c r="L1270" s="1" t="str">
        <f>IF($A1270&gt;--RIGHT($A$2,LEN($A$2)-8),"",SUMIF(Table1[SHIFT NOMENCLATURE], $B1270, Table1[FVIC FIRE]))</f>
        <v/>
      </c>
      <c r="M1270" s="1" t="str">
        <f>IF($A1270&gt;--RIGHT($A$2,LEN($A$2)-8),"",SUMIF(Table1[SHIFT NOMENCLATURE], $B1270, Table1[FKIA]))</f>
        <v/>
      </c>
      <c r="N1270" s="1" t="str">
        <f>IF($A1270&gt;--RIGHT($A$2,LEN($A$2)-8),"",SUMIF(Table1[SHIFT NOMENCLATURE], $B1270, Table1[FWIA]))</f>
        <v/>
      </c>
      <c r="O1270" s="1" t="str">
        <f>IF($A1270&gt;--RIGHT($A$2,LEN($A$2)-8),"",SUMIF(Table1[SHIFT NOMENCLATURE], $B1270, Table1[DUSTWUN]))</f>
        <v/>
      </c>
    </row>
    <row r="1271" spans="1:15" x14ac:dyDescent="0.25">
      <c r="A1271" s="1" t="str">
        <f t="shared" si="38"/>
        <v/>
      </c>
      <c r="B1271" t="str">
        <f t="shared" si="39"/>
        <v/>
      </c>
      <c r="C1271" s="1" t="str">
        <f>IF($A1271&gt;--RIGHT($A$2,LEN($A$2)-8),"",COUNTIF(Table1[SHIFT NOMENCLATURE],$B1271))</f>
        <v/>
      </c>
      <c r="D1271" s="1" t="str">
        <f>IF($A1271&gt;--RIGHT($A$2,LEN($A$2)-8),"",SUMIF(Table1[SHIFT NOMENCLATURE], $B1271, Table1[EVIC KILL]))</f>
        <v/>
      </c>
      <c r="E1271" s="1" t="str">
        <f>IF($A1271&gt;--RIGHT($A$2,LEN($A$2)-8),"",SUMIF(Table1[SHIFT NOMENCLATURE], $B1271, Table1[EVIC MOB]))</f>
        <v/>
      </c>
      <c r="F1271" s="1" t="str">
        <f>IF($A1271&gt;--RIGHT($A$2,LEN($A$2)-8),"",SUMIF(Table1[SHIFT NOMENCLATURE], $B1271, Table1[EVIC FIRE]))</f>
        <v/>
      </c>
      <c r="G1271" s="1" t="str">
        <f>IF($A1271&gt;--RIGHT($A$2,LEN($A$2)-8),"",SUMIF(Table1[SHIFT NOMENCLATURE], $B1271, Table1[EKIA]))</f>
        <v/>
      </c>
      <c r="H1271" s="1" t="str">
        <f>IF($A1271&gt;--RIGHT($A$2,LEN($A$2)-8),"",SUMIF(Table1[SHIFT NOMENCLATURE], $B1271, Table1[EWIA]))</f>
        <v/>
      </c>
      <c r="I1271" s="1" t="str">
        <f>IF($A1271&gt;--RIGHT($A$2,LEN($A$2)-8),"",SUMIF(Table1[SHIFT NOMENCLATURE], $B1271, Table1[EPW]))</f>
        <v/>
      </c>
      <c r="J1271" s="1" t="str">
        <f>IF($A1271&gt;--RIGHT($A$2,LEN($A$2)-8),"",SUMIF(Table1[SHIFT NOMENCLATURE], $B1271, Table1[FVIC KILL]))</f>
        <v/>
      </c>
      <c r="K1271" s="1" t="str">
        <f>IF($A1271&gt;--RIGHT($A$2,LEN($A$2)-8),"",SUMIF(Table1[SHIFT NOMENCLATURE], $B1271, Table1[FVIC MOB]))</f>
        <v/>
      </c>
      <c r="L1271" s="1" t="str">
        <f>IF($A1271&gt;--RIGHT($A$2,LEN($A$2)-8),"",SUMIF(Table1[SHIFT NOMENCLATURE], $B1271, Table1[FVIC FIRE]))</f>
        <v/>
      </c>
      <c r="M1271" s="1" t="str">
        <f>IF($A1271&gt;--RIGHT($A$2,LEN($A$2)-8),"",SUMIF(Table1[SHIFT NOMENCLATURE], $B1271, Table1[FKIA]))</f>
        <v/>
      </c>
      <c r="N1271" s="1" t="str">
        <f>IF($A1271&gt;--RIGHT($A$2,LEN($A$2)-8),"",SUMIF(Table1[SHIFT NOMENCLATURE], $B1271, Table1[FWIA]))</f>
        <v/>
      </c>
      <c r="O1271" s="1" t="str">
        <f>IF($A1271&gt;--RIGHT($A$2,LEN($A$2)-8),"",SUMIF(Table1[SHIFT NOMENCLATURE], $B1271, Table1[DUSTWUN]))</f>
        <v/>
      </c>
    </row>
    <row r="1272" spans="1:15" x14ac:dyDescent="0.25">
      <c r="A1272" s="1" t="str">
        <f t="shared" si="38"/>
        <v/>
      </c>
      <c r="B1272" t="str">
        <f t="shared" si="39"/>
        <v/>
      </c>
      <c r="C1272" s="1" t="str">
        <f>IF($A1272&gt;--RIGHT($A$2,LEN($A$2)-8),"",COUNTIF(Table1[SHIFT NOMENCLATURE],$B1272))</f>
        <v/>
      </c>
      <c r="D1272" s="1" t="str">
        <f>IF($A1272&gt;--RIGHT($A$2,LEN($A$2)-8),"",SUMIF(Table1[SHIFT NOMENCLATURE], $B1272, Table1[EVIC KILL]))</f>
        <v/>
      </c>
      <c r="E1272" s="1" t="str">
        <f>IF($A1272&gt;--RIGHT($A$2,LEN($A$2)-8),"",SUMIF(Table1[SHIFT NOMENCLATURE], $B1272, Table1[EVIC MOB]))</f>
        <v/>
      </c>
      <c r="F1272" s="1" t="str">
        <f>IF($A1272&gt;--RIGHT($A$2,LEN($A$2)-8),"",SUMIF(Table1[SHIFT NOMENCLATURE], $B1272, Table1[EVIC FIRE]))</f>
        <v/>
      </c>
      <c r="G1272" s="1" t="str">
        <f>IF($A1272&gt;--RIGHT($A$2,LEN($A$2)-8),"",SUMIF(Table1[SHIFT NOMENCLATURE], $B1272, Table1[EKIA]))</f>
        <v/>
      </c>
      <c r="H1272" s="1" t="str">
        <f>IF($A1272&gt;--RIGHT($A$2,LEN($A$2)-8),"",SUMIF(Table1[SHIFT NOMENCLATURE], $B1272, Table1[EWIA]))</f>
        <v/>
      </c>
      <c r="I1272" s="1" t="str">
        <f>IF($A1272&gt;--RIGHT($A$2,LEN($A$2)-8),"",SUMIF(Table1[SHIFT NOMENCLATURE], $B1272, Table1[EPW]))</f>
        <v/>
      </c>
      <c r="J1272" s="1" t="str">
        <f>IF($A1272&gt;--RIGHT($A$2,LEN($A$2)-8),"",SUMIF(Table1[SHIFT NOMENCLATURE], $B1272, Table1[FVIC KILL]))</f>
        <v/>
      </c>
      <c r="K1272" s="1" t="str">
        <f>IF($A1272&gt;--RIGHT($A$2,LEN($A$2)-8),"",SUMIF(Table1[SHIFT NOMENCLATURE], $B1272, Table1[FVIC MOB]))</f>
        <v/>
      </c>
      <c r="L1272" s="1" t="str">
        <f>IF($A1272&gt;--RIGHT($A$2,LEN($A$2)-8),"",SUMIF(Table1[SHIFT NOMENCLATURE], $B1272, Table1[FVIC FIRE]))</f>
        <v/>
      </c>
      <c r="M1272" s="1" t="str">
        <f>IF($A1272&gt;--RIGHT($A$2,LEN($A$2)-8),"",SUMIF(Table1[SHIFT NOMENCLATURE], $B1272, Table1[FKIA]))</f>
        <v/>
      </c>
      <c r="N1272" s="1" t="str">
        <f>IF($A1272&gt;--RIGHT($A$2,LEN($A$2)-8),"",SUMIF(Table1[SHIFT NOMENCLATURE], $B1272, Table1[FWIA]))</f>
        <v/>
      </c>
      <c r="O1272" s="1" t="str">
        <f>IF($A1272&gt;--RIGHT($A$2,LEN($A$2)-8),"",SUMIF(Table1[SHIFT NOMENCLATURE], $B1272, Table1[DUSTWUN]))</f>
        <v/>
      </c>
    </row>
    <row r="1273" spans="1:15" x14ac:dyDescent="0.25">
      <c r="A1273" s="1" t="str">
        <f t="shared" si="38"/>
        <v/>
      </c>
      <c r="B1273" t="str">
        <f t="shared" si="39"/>
        <v/>
      </c>
      <c r="C1273" s="1" t="str">
        <f>IF($A1273&gt;--RIGHT($A$2,LEN($A$2)-8),"",COUNTIF(Table1[SHIFT NOMENCLATURE],$B1273))</f>
        <v/>
      </c>
      <c r="D1273" s="1" t="str">
        <f>IF($A1273&gt;--RIGHT($A$2,LEN($A$2)-8),"",SUMIF(Table1[SHIFT NOMENCLATURE], $B1273, Table1[EVIC KILL]))</f>
        <v/>
      </c>
      <c r="E1273" s="1" t="str">
        <f>IF($A1273&gt;--RIGHT($A$2,LEN($A$2)-8),"",SUMIF(Table1[SHIFT NOMENCLATURE], $B1273, Table1[EVIC MOB]))</f>
        <v/>
      </c>
      <c r="F1273" s="1" t="str">
        <f>IF($A1273&gt;--RIGHT($A$2,LEN($A$2)-8),"",SUMIF(Table1[SHIFT NOMENCLATURE], $B1273, Table1[EVIC FIRE]))</f>
        <v/>
      </c>
      <c r="G1273" s="1" t="str">
        <f>IF($A1273&gt;--RIGHT($A$2,LEN($A$2)-8),"",SUMIF(Table1[SHIFT NOMENCLATURE], $B1273, Table1[EKIA]))</f>
        <v/>
      </c>
      <c r="H1273" s="1" t="str">
        <f>IF($A1273&gt;--RIGHT($A$2,LEN($A$2)-8),"",SUMIF(Table1[SHIFT NOMENCLATURE], $B1273, Table1[EWIA]))</f>
        <v/>
      </c>
      <c r="I1273" s="1" t="str">
        <f>IF($A1273&gt;--RIGHT($A$2,LEN($A$2)-8),"",SUMIF(Table1[SHIFT NOMENCLATURE], $B1273, Table1[EPW]))</f>
        <v/>
      </c>
      <c r="J1273" s="1" t="str">
        <f>IF($A1273&gt;--RIGHT($A$2,LEN($A$2)-8),"",SUMIF(Table1[SHIFT NOMENCLATURE], $B1273, Table1[FVIC KILL]))</f>
        <v/>
      </c>
      <c r="K1273" s="1" t="str">
        <f>IF($A1273&gt;--RIGHT($A$2,LEN($A$2)-8),"",SUMIF(Table1[SHIFT NOMENCLATURE], $B1273, Table1[FVIC MOB]))</f>
        <v/>
      </c>
      <c r="L1273" s="1" t="str">
        <f>IF($A1273&gt;--RIGHT($A$2,LEN($A$2)-8),"",SUMIF(Table1[SHIFT NOMENCLATURE], $B1273, Table1[FVIC FIRE]))</f>
        <v/>
      </c>
      <c r="M1273" s="1" t="str">
        <f>IF($A1273&gt;--RIGHT($A$2,LEN($A$2)-8),"",SUMIF(Table1[SHIFT NOMENCLATURE], $B1273, Table1[FKIA]))</f>
        <v/>
      </c>
      <c r="N1273" s="1" t="str">
        <f>IF($A1273&gt;--RIGHT($A$2,LEN($A$2)-8),"",SUMIF(Table1[SHIFT NOMENCLATURE], $B1273, Table1[FWIA]))</f>
        <v/>
      </c>
      <c r="O1273" s="1" t="str">
        <f>IF($A1273&gt;--RIGHT($A$2,LEN($A$2)-8),"",SUMIF(Table1[SHIFT NOMENCLATURE], $B1273, Table1[DUSTWUN]))</f>
        <v/>
      </c>
    </row>
    <row r="1274" spans="1:15" x14ac:dyDescent="0.25">
      <c r="A1274" s="1" t="str">
        <f t="shared" si="38"/>
        <v/>
      </c>
      <c r="B1274" t="str">
        <f t="shared" si="39"/>
        <v/>
      </c>
      <c r="C1274" s="1" t="str">
        <f>IF($A1274&gt;--RIGHT($A$2,LEN($A$2)-8),"",COUNTIF(Table1[SHIFT NOMENCLATURE],$B1274))</f>
        <v/>
      </c>
      <c r="D1274" s="1" t="str">
        <f>IF($A1274&gt;--RIGHT($A$2,LEN($A$2)-8),"",SUMIF(Table1[SHIFT NOMENCLATURE], $B1274, Table1[EVIC KILL]))</f>
        <v/>
      </c>
      <c r="E1274" s="1" t="str">
        <f>IF($A1274&gt;--RIGHT($A$2,LEN($A$2)-8),"",SUMIF(Table1[SHIFT NOMENCLATURE], $B1274, Table1[EVIC MOB]))</f>
        <v/>
      </c>
      <c r="F1274" s="1" t="str">
        <f>IF($A1274&gt;--RIGHT($A$2,LEN($A$2)-8),"",SUMIF(Table1[SHIFT NOMENCLATURE], $B1274, Table1[EVIC FIRE]))</f>
        <v/>
      </c>
      <c r="G1274" s="1" t="str">
        <f>IF($A1274&gt;--RIGHT($A$2,LEN($A$2)-8),"",SUMIF(Table1[SHIFT NOMENCLATURE], $B1274, Table1[EKIA]))</f>
        <v/>
      </c>
      <c r="H1274" s="1" t="str">
        <f>IF($A1274&gt;--RIGHT($A$2,LEN($A$2)-8),"",SUMIF(Table1[SHIFT NOMENCLATURE], $B1274, Table1[EWIA]))</f>
        <v/>
      </c>
      <c r="I1274" s="1" t="str">
        <f>IF($A1274&gt;--RIGHT($A$2,LEN($A$2)-8),"",SUMIF(Table1[SHIFT NOMENCLATURE], $B1274, Table1[EPW]))</f>
        <v/>
      </c>
      <c r="J1274" s="1" t="str">
        <f>IF($A1274&gt;--RIGHT($A$2,LEN($A$2)-8),"",SUMIF(Table1[SHIFT NOMENCLATURE], $B1274, Table1[FVIC KILL]))</f>
        <v/>
      </c>
      <c r="K1274" s="1" t="str">
        <f>IF($A1274&gt;--RIGHT($A$2,LEN($A$2)-8),"",SUMIF(Table1[SHIFT NOMENCLATURE], $B1274, Table1[FVIC MOB]))</f>
        <v/>
      </c>
      <c r="L1274" s="1" t="str">
        <f>IF($A1274&gt;--RIGHT($A$2,LEN($A$2)-8),"",SUMIF(Table1[SHIFT NOMENCLATURE], $B1274, Table1[FVIC FIRE]))</f>
        <v/>
      </c>
      <c r="M1274" s="1" t="str">
        <f>IF($A1274&gt;--RIGHT($A$2,LEN($A$2)-8),"",SUMIF(Table1[SHIFT NOMENCLATURE], $B1274, Table1[FKIA]))</f>
        <v/>
      </c>
      <c r="N1274" s="1" t="str">
        <f>IF($A1274&gt;--RIGHT($A$2,LEN($A$2)-8),"",SUMIF(Table1[SHIFT NOMENCLATURE], $B1274, Table1[FWIA]))</f>
        <v/>
      </c>
      <c r="O1274" s="1" t="str">
        <f>IF($A1274&gt;--RIGHT($A$2,LEN($A$2)-8),"",SUMIF(Table1[SHIFT NOMENCLATURE], $B1274, Table1[DUSTWUN]))</f>
        <v/>
      </c>
    </row>
    <row r="1275" spans="1:15" x14ac:dyDescent="0.25">
      <c r="A1275" s="1" t="str">
        <f t="shared" si="38"/>
        <v/>
      </c>
      <c r="B1275" t="str">
        <f t="shared" si="39"/>
        <v/>
      </c>
      <c r="C1275" s="1" t="str">
        <f>IF($A1275&gt;--RIGHT($A$2,LEN($A$2)-8),"",COUNTIF(Table1[SHIFT NOMENCLATURE],$B1275))</f>
        <v/>
      </c>
      <c r="D1275" s="1" t="str">
        <f>IF($A1275&gt;--RIGHT($A$2,LEN($A$2)-8),"",SUMIF(Table1[SHIFT NOMENCLATURE], $B1275, Table1[EVIC KILL]))</f>
        <v/>
      </c>
      <c r="E1275" s="1" t="str">
        <f>IF($A1275&gt;--RIGHT($A$2,LEN($A$2)-8),"",SUMIF(Table1[SHIFT NOMENCLATURE], $B1275, Table1[EVIC MOB]))</f>
        <v/>
      </c>
      <c r="F1275" s="1" t="str">
        <f>IF($A1275&gt;--RIGHT($A$2,LEN($A$2)-8),"",SUMIF(Table1[SHIFT NOMENCLATURE], $B1275, Table1[EVIC FIRE]))</f>
        <v/>
      </c>
      <c r="G1275" s="1" t="str">
        <f>IF($A1275&gt;--RIGHT($A$2,LEN($A$2)-8),"",SUMIF(Table1[SHIFT NOMENCLATURE], $B1275, Table1[EKIA]))</f>
        <v/>
      </c>
      <c r="H1275" s="1" t="str">
        <f>IF($A1275&gt;--RIGHT($A$2,LEN($A$2)-8),"",SUMIF(Table1[SHIFT NOMENCLATURE], $B1275, Table1[EWIA]))</f>
        <v/>
      </c>
      <c r="I1275" s="1" t="str">
        <f>IF($A1275&gt;--RIGHT($A$2,LEN($A$2)-8),"",SUMIF(Table1[SHIFT NOMENCLATURE], $B1275, Table1[EPW]))</f>
        <v/>
      </c>
      <c r="J1275" s="1" t="str">
        <f>IF($A1275&gt;--RIGHT($A$2,LEN($A$2)-8),"",SUMIF(Table1[SHIFT NOMENCLATURE], $B1275, Table1[FVIC KILL]))</f>
        <v/>
      </c>
      <c r="K1275" s="1" t="str">
        <f>IF($A1275&gt;--RIGHT($A$2,LEN($A$2)-8),"",SUMIF(Table1[SHIFT NOMENCLATURE], $B1275, Table1[FVIC MOB]))</f>
        <v/>
      </c>
      <c r="L1275" s="1" t="str">
        <f>IF($A1275&gt;--RIGHT($A$2,LEN($A$2)-8),"",SUMIF(Table1[SHIFT NOMENCLATURE], $B1275, Table1[FVIC FIRE]))</f>
        <v/>
      </c>
      <c r="M1275" s="1" t="str">
        <f>IF($A1275&gt;--RIGHT($A$2,LEN($A$2)-8),"",SUMIF(Table1[SHIFT NOMENCLATURE], $B1275, Table1[FKIA]))</f>
        <v/>
      </c>
      <c r="N1275" s="1" t="str">
        <f>IF($A1275&gt;--RIGHT($A$2,LEN($A$2)-8),"",SUMIF(Table1[SHIFT NOMENCLATURE], $B1275, Table1[FWIA]))</f>
        <v/>
      </c>
      <c r="O1275" s="1" t="str">
        <f>IF($A1275&gt;--RIGHT($A$2,LEN($A$2)-8),"",SUMIF(Table1[SHIFT NOMENCLATURE], $B1275, Table1[DUSTWUN]))</f>
        <v/>
      </c>
    </row>
    <row r="1276" spans="1:15" x14ac:dyDescent="0.25">
      <c r="A1276" s="1" t="str">
        <f t="shared" si="38"/>
        <v/>
      </c>
      <c r="B1276" t="str">
        <f t="shared" si="39"/>
        <v/>
      </c>
      <c r="C1276" s="1" t="str">
        <f>IF($A1276&gt;--RIGHT($A$2,LEN($A$2)-8),"",COUNTIF(Table1[SHIFT NOMENCLATURE],$B1276))</f>
        <v/>
      </c>
      <c r="D1276" s="1" t="str">
        <f>IF($A1276&gt;--RIGHT($A$2,LEN($A$2)-8),"",SUMIF(Table1[SHIFT NOMENCLATURE], $B1276, Table1[EVIC KILL]))</f>
        <v/>
      </c>
      <c r="E1276" s="1" t="str">
        <f>IF($A1276&gt;--RIGHT($A$2,LEN($A$2)-8),"",SUMIF(Table1[SHIFT NOMENCLATURE], $B1276, Table1[EVIC MOB]))</f>
        <v/>
      </c>
      <c r="F1276" s="1" t="str">
        <f>IF($A1276&gt;--RIGHT($A$2,LEN($A$2)-8),"",SUMIF(Table1[SHIFT NOMENCLATURE], $B1276, Table1[EVIC FIRE]))</f>
        <v/>
      </c>
      <c r="G1276" s="1" t="str">
        <f>IF($A1276&gt;--RIGHT($A$2,LEN($A$2)-8),"",SUMIF(Table1[SHIFT NOMENCLATURE], $B1276, Table1[EKIA]))</f>
        <v/>
      </c>
      <c r="H1276" s="1" t="str">
        <f>IF($A1276&gt;--RIGHT($A$2,LEN($A$2)-8),"",SUMIF(Table1[SHIFT NOMENCLATURE], $B1276, Table1[EWIA]))</f>
        <v/>
      </c>
      <c r="I1276" s="1" t="str">
        <f>IF($A1276&gt;--RIGHT($A$2,LEN($A$2)-8),"",SUMIF(Table1[SHIFT NOMENCLATURE], $B1276, Table1[EPW]))</f>
        <v/>
      </c>
      <c r="J1276" s="1" t="str">
        <f>IF($A1276&gt;--RIGHT($A$2,LEN($A$2)-8),"",SUMIF(Table1[SHIFT NOMENCLATURE], $B1276, Table1[FVIC KILL]))</f>
        <v/>
      </c>
      <c r="K1276" s="1" t="str">
        <f>IF($A1276&gt;--RIGHT($A$2,LEN($A$2)-8),"",SUMIF(Table1[SHIFT NOMENCLATURE], $B1276, Table1[FVIC MOB]))</f>
        <v/>
      </c>
      <c r="L1276" s="1" t="str">
        <f>IF($A1276&gt;--RIGHT($A$2,LEN($A$2)-8),"",SUMIF(Table1[SHIFT NOMENCLATURE], $B1276, Table1[FVIC FIRE]))</f>
        <v/>
      </c>
      <c r="M1276" s="1" t="str">
        <f>IF($A1276&gt;--RIGHT($A$2,LEN($A$2)-8),"",SUMIF(Table1[SHIFT NOMENCLATURE], $B1276, Table1[FKIA]))</f>
        <v/>
      </c>
      <c r="N1276" s="1" t="str">
        <f>IF($A1276&gt;--RIGHT($A$2,LEN($A$2)-8),"",SUMIF(Table1[SHIFT NOMENCLATURE], $B1276, Table1[FWIA]))</f>
        <v/>
      </c>
      <c r="O1276" s="1" t="str">
        <f>IF($A1276&gt;--RIGHT($A$2,LEN($A$2)-8),"",SUMIF(Table1[SHIFT NOMENCLATURE], $B1276, Table1[DUSTWUN]))</f>
        <v/>
      </c>
    </row>
    <row r="1277" spans="1:15" x14ac:dyDescent="0.25">
      <c r="A1277" s="1" t="str">
        <f t="shared" si="38"/>
        <v/>
      </c>
      <c r="B1277" t="str">
        <f t="shared" si="39"/>
        <v/>
      </c>
      <c r="C1277" s="1" t="str">
        <f>IF($A1277&gt;--RIGHT($A$2,LEN($A$2)-8),"",COUNTIF(Table1[SHIFT NOMENCLATURE],$B1277))</f>
        <v/>
      </c>
      <c r="D1277" s="1" t="str">
        <f>IF($A1277&gt;--RIGHT($A$2,LEN($A$2)-8),"",SUMIF(Table1[SHIFT NOMENCLATURE], $B1277, Table1[EVIC KILL]))</f>
        <v/>
      </c>
      <c r="E1277" s="1" t="str">
        <f>IF($A1277&gt;--RIGHT($A$2,LEN($A$2)-8),"",SUMIF(Table1[SHIFT NOMENCLATURE], $B1277, Table1[EVIC MOB]))</f>
        <v/>
      </c>
      <c r="F1277" s="1" t="str">
        <f>IF($A1277&gt;--RIGHT($A$2,LEN($A$2)-8),"",SUMIF(Table1[SHIFT NOMENCLATURE], $B1277, Table1[EVIC FIRE]))</f>
        <v/>
      </c>
      <c r="G1277" s="1" t="str">
        <f>IF($A1277&gt;--RIGHT($A$2,LEN($A$2)-8),"",SUMIF(Table1[SHIFT NOMENCLATURE], $B1277, Table1[EKIA]))</f>
        <v/>
      </c>
      <c r="H1277" s="1" t="str">
        <f>IF($A1277&gt;--RIGHT($A$2,LEN($A$2)-8),"",SUMIF(Table1[SHIFT NOMENCLATURE], $B1277, Table1[EWIA]))</f>
        <v/>
      </c>
      <c r="I1277" s="1" t="str">
        <f>IF($A1277&gt;--RIGHT($A$2,LEN($A$2)-8),"",SUMIF(Table1[SHIFT NOMENCLATURE], $B1277, Table1[EPW]))</f>
        <v/>
      </c>
      <c r="J1277" s="1" t="str">
        <f>IF($A1277&gt;--RIGHT($A$2,LEN($A$2)-8),"",SUMIF(Table1[SHIFT NOMENCLATURE], $B1277, Table1[FVIC KILL]))</f>
        <v/>
      </c>
      <c r="K1277" s="1" t="str">
        <f>IF($A1277&gt;--RIGHT($A$2,LEN($A$2)-8),"",SUMIF(Table1[SHIFT NOMENCLATURE], $B1277, Table1[FVIC MOB]))</f>
        <v/>
      </c>
      <c r="L1277" s="1" t="str">
        <f>IF($A1277&gt;--RIGHT($A$2,LEN($A$2)-8),"",SUMIF(Table1[SHIFT NOMENCLATURE], $B1277, Table1[FVIC FIRE]))</f>
        <v/>
      </c>
      <c r="M1277" s="1" t="str">
        <f>IF($A1277&gt;--RIGHT($A$2,LEN($A$2)-8),"",SUMIF(Table1[SHIFT NOMENCLATURE], $B1277, Table1[FKIA]))</f>
        <v/>
      </c>
      <c r="N1277" s="1" t="str">
        <f>IF($A1277&gt;--RIGHT($A$2,LEN($A$2)-8),"",SUMIF(Table1[SHIFT NOMENCLATURE], $B1277, Table1[FWIA]))</f>
        <v/>
      </c>
      <c r="O1277" s="1" t="str">
        <f>IF($A1277&gt;--RIGHT($A$2,LEN($A$2)-8),"",SUMIF(Table1[SHIFT NOMENCLATURE], $B1277, Table1[DUSTWUN]))</f>
        <v/>
      </c>
    </row>
    <row r="1278" spans="1:15" x14ac:dyDescent="0.25">
      <c r="A1278" s="1" t="str">
        <f t="shared" si="38"/>
        <v/>
      </c>
      <c r="B1278" t="str">
        <f t="shared" si="39"/>
        <v/>
      </c>
      <c r="C1278" s="1" t="str">
        <f>IF($A1278&gt;--RIGHT($A$2,LEN($A$2)-8),"",COUNTIF(Table1[SHIFT NOMENCLATURE],$B1278))</f>
        <v/>
      </c>
      <c r="D1278" s="1" t="str">
        <f>IF($A1278&gt;--RIGHT($A$2,LEN($A$2)-8),"",SUMIF(Table1[SHIFT NOMENCLATURE], $B1278, Table1[EVIC KILL]))</f>
        <v/>
      </c>
      <c r="E1278" s="1" t="str">
        <f>IF($A1278&gt;--RIGHT($A$2,LEN($A$2)-8),"",SUMIF(Table1[SHIFT NOMENCLATURE], $B1278, Table1[EVIC MOB]))</f>
        <v/>
      </c>
      <c r="F1278" s="1" t="str">
        <f>IF($A1278&gt;--RIGHT($A$2,LEN($A$2)-8),"",SUMIF(Table1[SHIFT NOMENCLATURE], $B1278, Table1[EVIC FIRE]))</f>
        <v/>
      </c>
      <c r="G1278" s="1" t="str">
        <f>IF($A1278&gt;--RIGHT($A$2,LEN($A$2)-8),"",SUMIF(Table1[SHIFT NOMENCLATURE], $B1278, Table1[EKIA]))</f>
        <v/>
      </c>
      <c r="H1278" s="1" t="str">
        <f>IF($A1278&gt;--RIGHT($A$2,LEN($A$2)-8),"",SUMIF(Table1[SHIFT NOMENCLATURE], $B1278, Table1[EWIA]))</f>
        <v/>
      </c>
      <c r="I1278" s="1" t="str">
        <f>IF($A1278&gt;--RIGHT($A$2,LEN($A$2)-8),"",SUMIF(Table1[SHIFT NOMENCLATURE], $B1278, Table1[EPW]))</f>
        <v/>
      </c>
      <c r="J1278" s="1" t="str">
        <f>IF($A1278&gt;--RIGHT($A$2,LEN($A$2)-8),"",SUMIF(Table1[SHIFT NOMENCLATURE], $B1278, Table1[FVIC KILL]))</f>
        <v/>
      </c>
      <c r="K1278" s="1" t="str">
        <f>IF($A1278&gt;--RIGHT($A$2,LEN($A$2)-8),"",SUMIF(Table1[SHIFT NOMENCLATURE], $B1278, Table1[FVIC MOB]))</f>
        <v/>
      </c>
      <c r="L1278" s="1" t="str">
        <f>IF($A1278&gt;--RIGHT($A$2,LEN($A$2)-8),"",SUMIF(Table1[SHIFT NOMENCLATURE], $B1278, Table1[FVIC FIRE]))</f>
        <v/>
      </c>
      <c r="M1278" s="1" t="str">
        <f>IF($A1278&gt;--RIGHT($A$2,LEN($A$2)-8),"",SUMIF(Table1[SHIFT NOMENCLATURE], $B1278, Table1[FKIA]))</f>
        <v/>
      </c>
      <c r="N1278" s="1" t="str">
        <f>IF($A1278&gt;--RIGHT($A$2,LEN($A$2)-8),"",SUMIF(Table1[SHIFT NOMENCLATURE], $B1278, Table1[FWIA]))</f>
        <v/>
      </c>
      <c r="O1278" s="1" t="str">
        <f>IF($A1278&gt;--RIGHT($A$2,LEN($A$2)-8),"",SUMIF(Table1[SHIFT NOMENCLATURE], $B1278, Table1[DUSTWUN]))</f>
        <v/>
      </c>
    </row>
    <row r="1279" spans="1:15" x14ac:dyDescent="0.25">
      <c r="A1279" s="1" t="str">
        <f t="shared" si="38"/>
        <v/>
      </c>
      <c r="B1279" t="str">
        <f t="shared" si="39"/>
        <v/>
      </c>
      <c r="C1279" s="1" t="str">
        <f>IF($A1279&gt;--RIGHT($A$2,LEN($A$2)-8),"",COUNTIF(Table1[SHIFT NOMENCLATURE],$B1279))</f>
        <v/>
      </c>
      <c r="D1279" s="1" t="str">
        <f>IF($A1279&gt;--RIGHT($A$2,LEN($A$2)-8),"",SUMIF(Table1[SHIFT NOMENCLATURE], $B1279, Table1[EVIC KILL]))</f>
        <v/>
      </c>
      <c r="E1279" s="1" t="str">
        <f>IF($A1279&gt;--RIGHT($A$2,LEN($A$2)-8),"",SUMIF(Table1[SHIFT NOMENCLATURE], $B1279, Table1[EVIC MOB]))</f>
        <v/>
      </c>
      <c r="F1279" s="1" t="str">
        <f>IF($A1279&gt;--RIGHT($A$2,LEN($A$2)-8),"",SUMIF(Table1[SHIFT NOMENCLATURE], $B1279, Table1[EVIC FIRE]))</f>
        <v/>
      </c>
      <c r="G1279" s="1" t="str">
        <f>IF($A1279&gt;--RIGHT($A$2,LEN($A$2)-8),"",SUMIF(Table1[SHIFT NOMENCLATURE], $B1279, Table1[EKIA]))</f>
        <v/>
      </c>
      <c r="H1279" s="1" t="str">
        <f>IF($A1279&gt;--RIGHT($A$2,LEN($A$2)-8),"",SUMIF(Table1[SHIFT NOMENCLATURE], $B1279, Table1[EWIA]))</f>
        <v/>
      </c>
      <c r="I1279" s="1" t="str">
        <f>IF($A1279&gt;--RIGHT($A$2,LEN($A$2)-8),"",SUMIF(Table1[SHIFT NOMENCLATURE], $B1279, Table1[EPW]))</f>
        <v/>
      </c>
      <c r="J1279" s="1" t="str">
        <f>IF($A1279&gt;--RIGHT($A$2,LEN($A$2)-8),"",SUMIF(Table1[SHIFT NOMENCLATURE], $B1279, Table1[FVIC KILL]))</f>
        <v/>
      </c>
      <c r="K1279" s="1" t="str">
        <f>IF($A1279&gt;--RIGHT($A$2,LEN($A$2)-8),"",SUMIF(Table1[SHIFT NOMENCLATURE], $B1279, Table1[FVIC MOB]))</f>
        <v/>
      </c>
      <c r="L1279" s="1" t="str">
        <f>IF($A1279&gt;--RIGHT($A$2,LEN($A$2)-8),"",SUMIF(Table1[SHIFT NOMENCLATURE], $B1279, Table1[FVIC FIRE]))</f>
        <v/>
      </c>
      <c r="M1279" s="1" t="str">
        <f>IF($A1279&gt;--RIGHT($A$2,LEN($A$2)-8),"",SUMIF(Table1[SHIFT NOMENCLATURE], $B1279, Table1[FKIA]))</f>
        <v/>
      </c>
      <c r="N1279" s="1" t="str">
        <f>IF($A1279&gt;--RIGHT($A$2,LEN($A$2)-8),"",SUMIF(Table1[SHIFT NOMENCLATURE], $B1279, Table1[FWIA]))</f>
        <v/>
      </c>
      <c r="O1279" s="1" t="str">
        <f>IF($A1279&gt;--RIGHT($A$2,LEN($A$2)-8),"",SUMIF(Table1[SHIFT NOMENCLATURE], $B1279, Table1[DUSTWUN]))</f>
        <v/>
      </c>
    </row>
    <row r="1280" spans="1:15" x14ac:dyDescent="0.25">
      <c r="A1280" s="1" t="str">
        <f t="shared" si="38"/>
        <v/>
      </c>
      <c r="B1280" t="str">
        <f t="shared" si="39"/>
        <v/>
      </c>
      <c r="C1280" s="1" t="str">
        <f>IF($A1280&gt;--RIGHT($A$2,LEN($A$2)-8),"",COUNTIF(Table1[SHIFT NOMENCLATURE],$B1280))</f>
        <v/>
      </c>
      <c r="D1280" s="1" t="str">
        <f>IF($A1280&gt;--RIGHT($A$2,LEN($A$2)-8),"",SUMIF(Table1[SHIFT NOMENCLATURE], $B1280, Table1[EVIC KILL]))</f>
        <v/>
      </c>
      <c r="E1280" s="1" t="str">
        <f>IF($A1280&gt;--RIGHT($A$2,LEN($A$2)-8),"",SUMIF(Table1[SHIFT NOMENCLATURE], $B1280, Table1[EVIC MOB]))</f>
        <v/>
      </c>
      <c r="F1280" s="1" t="str">
        <f>IF($A1280&gt;--RIGHT($A$2,LEN($A$2)-8),"",SUMIF(Table1[SHIFT NOMENCLATURE], $B1280, Table1[EVIC FIRE]))</f>
        <v/>
      </c>
      <c r="G1280" s="1" t="str">
        <f>IF($A1280&gt;--RIGHT($A$2,LEN($A$2)-8),"",SUMIF(Table1[SHIFT NOMENCLATURE], $B1280, Table1[EKIA]))</f>
        <v/>
      </c>
      <c r="H1280" s="1" t="str">
        <f>IF($A1280&gt;--RIGHT($A$2,LEN($A$2)-8),"",SUMIF(Table1[SHIFT NOMENCLATURE], $B1280, Table1[EWIA]))</f>
        <v/>
      </c>
      <c r="I1280" s="1" t="str">
        <f>IF($A1280&gt;--RIGHT($A$2,LEN($A$2)-8),"",SUMIF(Table1[SHIFT NOMENCLATURE], $B1280, Table1[EPW]))</f>
        <v/>
      </c>
      <c r="J1280" s="1" t="str">
        <f>IF($A1280&gt;--RIGHT($A$2,LEN($A$2)-8),"",SUMIF(Table1[SHIFT NOMENCLATURE], $B1280, Table1[FVIC KILL]))</f>
        <v/>
      </c>
      <c r="K1280" s="1" t="str">
        <f>IF($A1280&gt;--RIGHT($A$2,LEN($A$2)-8),"",SUMIF(Table1[SHIFT NOMENCLATURE], $B1280, Table1[FVIC MOB]))</f>
        <v/>
      </c>
      <c r="L1280" s="1" t="str">
        <f>IF($A1280&gt;--RIGHT($A$2,LEN($A$2)-8),"",SUMIF(Table1[SHIFT NOMENCLATURE], $B1280, Table1[FVIC FIRE]))</f>
        <v/>
      </c>
      <c r="M1280" s="1" t="str">
        <f>IF($A1280&gt;--RIGHT($A$2,LEN($A$2)-8),"",SUMIF(Table1[SHIFT NOMENCLATURE], $B1280, Table1[FKIA]))</f>
        <v/>
      </c>
      <c r="N1280" s="1" t="str">
        <f>IF($A1280&gt;--RIGHT($A$2,LEN($A$2)-8),"",SUMIF(Table1[SHIFT NOMENCLATURE], $B1280, Table1[FWIA]))</f>
        <v/>
      </c>
      <c r="O1280" s="1" t="str">
        <f>IF($A1280&gt;--RIGHT($A$2,LEN($A$2)-8),"",SUMIF(Table1[SHIFT NOMENCLATURE], $B1280, Table1[DUSTWUN]))</f>
        <v/>
      </c>
    </row>
    <row r="1281" spans="1:15" x14ac:dyDescent="0.25">
      <c r="A1281" s="1" t="str">
        <f t="shared" si="38"/>
        <v/>
      </c>
      <c r="B1281" t="str">
        <f t="shared" si="39"/>
        <v/>
      </c>
      <c r="C1281" s="1" t="str">
        <f>IF($A1281&gt;--RIGHT($A$2,LEN($A$2)-8),"",COUNTIF(Table1[SHIFT NOMENCLATURE],$B1281))</f>
        <v/>
      </c>
      <c r="D1281" s="1" t="str">
        <f>IF($A1281&gt;--RIGHT($A$2,LEN($A$2)-8),"",SUMIF(Table1[SHIFT NOMENCLATURE], $B1281, Table1[EVIC KILL]))</f>
        <v/>
      </c>
      <c r="E1281" s="1" t="str">
        <f>IF($A1281&gt;--RIGHT($A$2,LEN($A$2)-8),"",SUMIF(Table1[SHIFT NOMENCLATURE], $B1281, Table1[EVIC MOB]))</f>
        <v/>
      </c>
      <c r="F1281" s="1" t="str">
        <f>IF($A1281&gt;--RIGHT($A$2,LEN($A$2)-8),"",SUMIF(Table1[SHIFT NOMENCLATURE], $B1281, Table1[EVIC FIRE]))</f>
        <v/>
      </c>
      <c r="G1281" s="1" t="str">
        <f>IF($A1281&gt;--RIGHT($A$2,LEN($A$2)-8),"",SUMIF(Table1[SHIFT NOMENCLATURE], $B1281, Table1[EKIA]))</f>
        <v/>
      </c>
      <c r="H1281" s="1" t="str">
        <f>IF($A1281&gt;--RIGHT($A$2,LEN($A$2)-8),"",SUMIF(Table1[SHIFT NOMENCLATURE], $B1281, Table1[EWIA]))</f>
        <v/>
      </c>
      <c r="I1281" s="1" t="str">
        <f>IF($A1281&gt;--RIGHT($A$2,LEN($A$2)-8),"",SUMIF(Table1[SHIFT NOMENCLATURE], $B1281, Table1[EPW]))</f>
        <v/>
      </c>
      <c r="J1281" s="1" t="str">
        <f>IF($A1281&gt;--RIGHT($A$2,LEN($A$2)-8),"",SUMIF(Table1[SHIFT NOMENCLATURE], $B1281, Table1[FVIC KILL]))</f>
        <v/>
      </c>
      <c r="K1281" s="1" t="str">
        <f>IF($A1281&gt;--RIGHT($A$2,LEN($A$2)-8),"",SUMIF(Table1[SHIFT NOMENCLATURE], $B1281, Table1[FVIC MOB]))</f>
        <v/>
      </c>
      <c r="L1281" s="1" t="str">
        <f>IF($A1281&gt;--RIGHT($A$2,LEN($A$2)-8),"",SUMIF(Table1[SHIFT NOMENCLATURE], $B1281, Table1[FVIC FIRE]))</f>
        <v/>
      </c>
      <c r="M1281" s="1" t="str">
        <f>IF($A1281&gt;--RIGHT($A$2,LEN($A$2)-8),"",SUMIF(Table1[SHIFT NOMENCLATURE], $B1281, Table1[FKIA]))</f>
        <v/>
      </c>
      <c r="N1281" s="1" t="str">
        <f>IF($A1281&gt;--RIGHT($A$2,LEN($A$2)-8),"",SUMIF(Table1[SHIFT NOMENCLATURE], $B1281, Table1[FWIA]))</f>
        <v/>
      </c>
      <c r="O1281" s="1" t="str">
        <f>IF($A1281&gt;--RIGHT($A$2,LEN($A$2)-8),"",SUMIF(Table1[SHIFT NOMENCLATURE], $B1281, Table1[DUSTWUN]))</f>
        <v/>
      </c>
    </row>
    <row r="1282" spans="1:15" x14ac:dyDescent="0.25">
      <c r="A1282" s="1" t="str">
        <f t="shared" si="38"/>
        <v/>
      </c>
      <c r="B1282" t="str">
        <f t="shared" si="39"/>
        <v/>
      </c>
      <c r="C1282" s="1" t="str">
        <f>IF($A1282&gt;--RIGHT($A$2,LEN($A$2)-8),"",COUNTIF(Table1[SHIFT NOMENCLATURE],$B1282))</f>
        <v/>
      </c>
      <c r="D1282" s="1" t="str">
        <f>IF($A1282&gt;--RIGHT($A$2,LEN($A$2)-8),"",SUMIF(Table1[SHIFT NOMENCLATURE], $B1282, Table1[EVIC KILL]))</f>
        <v/>
      </c>
      <c r="E1282" s="1" t="str">
        <f>IF($A1282&gt;--RIGHT($A$2,LEN($A$2)-8),"",SUMIF(Table1[SHIFT NOMENCLATURE], $B1282, Table1[EVIC MOB]))</f>
        <v/>
      </c>
      <c r="F1282" s="1" t="str">
        <f>IF($A1282&gt;--RIGHT($A$2,LEN($A$2)-8),"",SUMIF(Table1[SHIFT NOMENCLATURE], $B1282, Table1[EVIC FIRE]))</f>
        <v/>
      </c>
      <c r="G1282" s="1" t="str">
        <f>IF($A1282&gt;--RIGHT($A$2,LEN($A$2)-8),"",SUMIF(Table1[SHIFT NOMENCLATURE], $B1282, Table1[EKIA]))</f>
        <v/>
      </c>
      <c r="H1282" s="1" t="str">
        <f>IF($A1282&gt;--RIGHT($A$2,LEN($A$2)-8),"",SUMIF(Table1[SHIFT NOMENCLATURE], $B1282, Table1[EWIA]))</f>
        <v/>
      </c>
      <c r="I1282" s="1" t="str">
        <f>IF($A1282&gt;--RIGHT($A$2,LEN($A$2)-8),"",SUMIF(Table1[SHIFT NOMENCLATURE], $B1282, Table1[EPW]))</f>
        <v/>
      </c>
      <c r="J1282" s="1" t="str">
        <f>IF($A1282&gt;--RIGHT($A$2,LEN($A$2)-8),"",SUMIF(Table1[SHIFT NOMENCLATURE], $B1282, Table1[FVIC KILL]))</f>
        <v/>
      </c>
      <c r="K1282" s="1" t="str">
        <f>IF($A1282&gt;--RIGHT($A$2,LEN($A$2)-8),"",SUMIF(Table1[SHIFT NOMENCLATURE], $B1282, Table1[FVIC MOB]))</f>
        <v/>
      </c>
      <c r="L1282" s="1" t="str">
        <f>IF($A1282&gt;--RIGHT($A$2,LEN($A$2)-8),"",SUMIF(Table1[SHIFT NOMENCLATURE], $B1282, Table1[FVIC FIRE]))</f>
        <v/>
      </c>
      <c r="M1282" s="1" t="str">
        <f>IF($A1282&gt;--RIGHT($A$2,LEN($A$2)-8),"",SUMIF(Table1[SHIFT NOMENCLATURE], $B1282, Table1[FKIA]))</f>
        <v/>
      </c>
      <c r="N1282" s="1" t="str">
        <f>IF($A1282&gt;--RIGHT($A$2,LEN($A$2)-8),"",SUMIF(Table1[SHIFT NOMENCLATURE], $B1282, Table1[FWIA]))</f>
        <v/>
      </c>
      <c r="O1282" s="1" t="str">
        <f>IF($A1282&gt;--RIGHT($A$2,LEN($A$2)-8),"",SUMIF(Table1[SHIFT NOMENCLATURE], $B1282, Table1[DUSTWUN]))</f>
        <v/>
      </c>
    </row>
    <row r="1283" spans="1:15" x14ac:dyDescent="0.25">
      <c r="A1283" s="1" t="str">
        <f t="shared" si="38"/>
        <v/>
      </c>
      <c r="B1283" t="str">
        <f t="shared" si="39"/>
        <v/>
      </c>
      <c r="C1283" s="1" t="str">
        <f>IF($A1283&gt;--RIGHT($A$2,LEN($A$2)-8),"",COUNTIF(Table1[SHIFT NOMENCLATURE],$B1283))</f>
        <v/>
      </c>
      <c r="D1283" s="1" t="str">
        <f>IF($A1283&gt;--RIGHT($A$2,LEN($A$2)-8),"",SUMIF(Table1[SHIFT NOMENCLATURE], $B1283, Table1[EVIC KILL]))</f>
        <v/>
      </c>
      <c r="E1283" s="1" t="str">
        <f>IF($A1283&gt;--RIGHT($A$2,LEN($A$2)-8),"",SUMIF(Table1[SHIFT NOMENCLATURE], $B1283, Table1[EVIC MOB]))</f>
        <v/>
      </c>
      <c r="F1283" s="1" t="str">
        <f>IF($A1283&gt;--RIGHT($A$2,LEN($A$2)-8),"",SUMIF(Table1[SHIFT NOMENCLATURE], $B1283, Table1[EVIC FIRE]))</f>
        <v/>
      </c>
      <c r="G1283" s="1" t="str">
        <f>IF($A1283&gt;--RIGHT($A$2,LEN($A$2)-8),"",SUMIF(Table1[SHIFT NOMENCLATURE], $B1283, Table1[EKIA]))</f>
        <v/>
      </c>
      <c r="H1283" s="1" t="str">
        <f>IF($A1283&gt;--RIGHT($A$2,LEN($A$2)-8),"",SUMIF(Table1[SHIFT NOMENCLATURE], $B1283, Table1[EWIA]))</f>
        <v/>
      </c>
      <c r="I1283" s="1" t="str">
        <f>IF($A1283&gt;--RIGHT($A$2,LEN($A$2)-8),"",SUMIF(Table1[SHIFT NOMENCLATURE], $B1283, Table1[EPW]))</f>
        <v/>
      </c>
      <c r="J1283" s="1" t="str">
        <f>IF($A1283&gt;--RIGHT($A$2,LEN($A$2)-8),"",SUMIF(Table1[SHIFT NOMENCLATURE], $B1283, Table1[FVIC KILL]))</f>
        <v/>
      </c>
      <c r="K1283" s="1" t="str">
        <f>IF($A1283&gt;--RIGHT($A$2,LEN($A$2)-8),"",SUMIF(Table1[SHIFT NOMENCLATURE], $B1283, Table1[FVIC MOB]))</f>
        <v/>
      </c>
      <c r="L1283" s="1" t="str">
        <f>IF($A1283&gt;--RIGHT($A$2,LEN($A$2)-8),"",SUMIF(Table1[SHIFT NOMENCLATURE], $B1283, Table1[FVIC FIRE]))</f>
        <v/>
      </c>
      <c r="M1283" s="1" t="str">
        <f>IF($A1283&gt;--RIGHT($A$2,LEN($A$2)-8),"",SUMIF(Table1[SHIFT NOMENCLATURE], $B1283, Table1[FKIA]))</f>
        <v/>
      </c>
      <c r="N1283" s="1" t="str">
        <f>IF($A1283&gt;--RIGHT($A$2,LEN($A$2)-8),"",SUMIF(Table1[SHIFT NOMENCLATURE], $B1283, Table1[FWIA]))</f>
        <v/>
      </c>
      <c r="O1283" s="1" t="str">
        <f>IF($A1283&gt;--RIGHT($A$2,LEN($A$2)-8),"",SUMIF(Table1[SHIFT NOMENCLATURE], $B1283, Table1[DUSTWUN]))</f>
        <v/>
      </c>
    </row>
    <row r="1284" spans="1:15" x14ac:dyDescent="0.25">
      <c r="A1284" s="1" t="str">
        <f t="shared" si="38"/>
        <v/>
      </c>
      <c r="B1284" t="str">
        <f t="shared" si="39"/>
        <v/>
      </c>
      <c r="C1284" s="1" t="str">
        <f>IF($A1284&gt;--RIGHT($A$2,LEN($A$2)-8),"",COUNTIF(Table1[SHIFT NOMENCLATURE],$B1284))</f>
        <v/>
      </c>
      <c r="D1284" s="1" t="str">
        <f>IF($A1284&gt;--RIGHT($A$2,LEN($A$2)-8),"",SUMIF(Table1[SHIFT NOMENCLATURE], $B1284, Table1[EVIC KILL]))</f>
        <v/>
      </c>
      <c r="E1284" s="1" t="str">
        <f>IF($A1284&gt;--RIGHT($A$2,LEN($A$2)-8),"",SUMIF(Table1[SHIFT NOMENCLATURE], $B1284, Table1[EVIC MOB]))</f>
        <v/>
      </c>
      <c r="F1284" s="1" t="str">
        <f>IF($A1284&gt;--RIGHT($A$2,LEN($A$2)-8),"",SUMIF(Table1[SHIFT NOMENCLATURE], $B1284, Table1[EVIC FIRE]))</f>
        <v/>
      </c>
      <c r="G1284" s="1" t="str">
        <f>IF($A1284&gt;--RIGHT($A$2,LEN($A$2)-8),"",SUMIF(Table1[SHIFT NOMENCLATURE], $B1284, Table1[EKIA]))</f>
        <v/>
      </c>
      <c r="H1284" s="1" t="str">
        <f>IF($A1284&gt;--RIGHT($A$2,LEN($A$2)-8),"",SUMIF(Table1[SHIFT NOMENCLATURE], $B1284, Table1[EWIA]))</f>
        <v/>
      </c>
      <c r="I1284" s="1" t="str">
        <f>IF($A1284&gt;--RIGHT($A$2,LEN($A$2)-8),"",SUMIF(Table1[SHIFT NOMENCLATURE], $B1284, Table1[EPW]))</f>
        <v/>
      </c>
      <c r="J1284" s="1" t="str">
        <f>IF($A1284&gt;--RIGHT($A$2,LEN($A$2)-8),"",SUMIF(Table1[SHIFT NOMENCLATURE], $B1284, Table1[FVIC KILL]))</f>
        <v/>
      </c>
      <c r="K1284" s="1" t="str">
        <f>IF($A1284&gt;--RIGHT($A$2,LEN($A$2)-8),"",SUMIF(Table1[SHIFT NOMENCLATURE], $B1284, Table1[FVIC MOB]))</f>
        <v/>
      </c>
      <c r="L1284" s="1" t="str">
        <f>IF($A1284&gt;--RIGHT($A$2,LEN($A$2)-8),"",SUMIF(Table1[SHIFT NOMENCLATURE], $B1284, Table1[FVIC FIRE]))</f>
        <v/>
      </c>
      <c r="M1284" s="1" t="str">
        <f>IF($A1284&gt;--RIGHT($A$2,LEN($A$2)-8),"",SUMIF(Table1[SHIFT NOMENCLATURE], $B1284, Table1[FKIA]))</f>
        <v/>
      </c>
      <c r="N1284" s="1" t="str">
        <f>IF($A1284&gt;--RIGHT($A$2,LEN($A$2)-8),"",SUMIF(Table1[SHIFT NOMENCLATURE], $B1284, Table1[FWIA]))</f>
        <v/>
      </c>
      <c r="O1284" s="1" t="str">
        <f>IF($A1284&gt;--RIGHT($A$2,LEN($A$2)-8),"",SUMIF(Table1[SHIFT NOMENCLATURE], $B1284, Table1[DUSTWUN]))</f>
        <v/>
      </c>
    </row>
    <row r="1285" spans="1:15" x14ac:dyDescent="0.25">
      <c r="A1285" s="1" t="str">
        <f t="shared" ref="A1285:A1348" si="40">IF($A1284&gt;--RIGHT($A$2,LEN($A$2)-8)-1,"",ROW()-2)</f>
        <v/>
      </c>
      <c r="B1285" t="str">
        <f t="shared" ref="B1285:B1348" si="41">IF($A1284&gt;--RIGHT($A$2,LEN($A$2)-8)-1,"",IF(MID($B1284,3,4)="1900",CONCATENATE(TEXT(DATEVALUE(MID($B1284,15,2)&amp;MID($B1284,21,3)&amp;RIGHT($B1284,4)),"dd"), "0700-1900", UPPER(TEXT(DATEVALUE(MID($B1284,15,2)&amp;MID($B1284,21,3)&amp;RIGHT($B1284,4)),"mmm")), RIGHT($B1284,4)), CONCATENATE(LEFT($B1284,2), "1900", MID($B1284,12,3), RIGHT($B1284,4), "-", TEXT(DATEVALUE(LEFT($B1284,2)&amp;MID($B1284,12,3)&amp;RIGHT($B1284,4))+1,"dd"),"0700", UPPER(TEXT(DATEVALUE(LEFT($B1284,2)&amp;MID($B1284,12,3)&amp;RIGHT($B1284,4))+1,"mmm")), TEXT(DATEVALUE(LEFT($B1284,2)&amp;MID($B1284,12,3)&amp;RIGHT($B1284,4))+1,"yyyy"))))</f>
        <v/>
      </c>
      <c r="C1285" s="1" t="str">
        <f>IF($A1285&gt;--RIGHT($A$2,LEN($A$2)-8),"",COUNTIF(Table1[SHIFT NOMENCLATURE],$B1285))</f>
        <v/>
      </c>
      <c r="D1285" s="1" t="str">
        <f>IF($A1285&gt;--RIGHT($A$2,LEN($A$2)-8),"",SUMIF(Table1[SHIFT NOMENCLATURE], $B1285, Table1[EVIC KILL]))</f>
        <v/>
      </c>
      <c r="E1285" s="1" t="str">
        <f>IF($A1285&gt;--RIGHT($A$2,LEN($A$2)-8),"",SUMIF(Table1[SHIFT NOMENCLATURE], $B1285, Table1[EVIC MOB]))</f>
        <v/>
      </c>
      <c r="F1285" s="1" t="str">
        <f>IF($A1285&gt;--RIGHT($A$2,LEN($A$2)-8),"",SUMIF(Table1[SHIFT NOMENCLATURE], $B1285, Table1[EVIC FIRE]))</f>
        <v/>
      </c>
      <c r="G1285" s="1" t="str">
        <f>IF($A1285&gt;--RIGHT($A$2,LEN($A$2)-8),"",SUMIF(Table1[SHIFT NOMENCLATURE], $B1285, Table1[EKIA]))</f>
        <v/>
      </c>
      <c r="H1285" s="1" t="str">
        <f>IF($A1285&gt;--RIGHT($A$2,LEN($A$2)-8),"",SUMIF(Table1[SHIFT NOMENCLATURE], $B1285, Table1[EWIA]))</f>
        <v/>
      </c>
      <c r="I1285" s="1" t="str">
        <f>IF($A1285&gt;--RIGHT($A$2,LEN($A$2)-8),"",SUMIF(Table1[SHIFT NOMENCLATURE], $B1285, Table1[EPW]))</f>
        <v/>
      </c>
      <c r="J1285" s="1" t="str">
        <f>IF($A1285&gt;--RIGHT($A$2,LEN($A$2)-8),"",SUMIF(Table1[SHIFT NOMENCLATURE], $B1285, Table1[FVIC KILL]))</f>
        <v/>
      </c>
      <c r="K1285" s="1" t="str">
        <f>IF($A1285&gt;--RIGHT($A$2,LEN($A$2)-8),"",SUMIF(Table1[SHIFT NOMENCLATURE], $B1285, Table1[FVIC MOB]))</f>
        <v/>
      </c>
      <c r="L1285" s="1" t="str">
        <f>IF($A1285&gt;--RIGHT($A$2,LEN($A$2)-8),"",SUMIF(Table1[SHIFT NOMENCLATURE], $B1285, Table1[FVIC FIRE]))</f>
        <v/>
      </c>
      <c r="M1285" s="1" t="str">
        <f>IF($A1285&gt;--RIGHT($A$2,LEN($A$2)-8),"",SUMIF(Table1[SHIFT NOMENCLATURE], $B1285, Table1[FKIA]))</f>
        <v/>
      </c>
      <c r="N1285" s="1" t="str">
        <f>IF($A1285&gt;--RIGHT($A$2,LEN($A$2)-8),"",SUMIF(Table1[SHIFT NOMENCLATURE], $B1285, Table1[FWIA]))</f>
        <v/>
      </c>
      <c r="O1285" s="1" t="str">
        <f>IF($A1285&gt;--RIGHT($A$2,LEN($A$2)-8),"",SUMIF(Table1[SHIFT NOMENCLATURE], $B1285, Table1[DUSTWUN]))</f>
        <v/>
      </c>
    </row>
    <row r="1286" spans="1:15" x14ac:dyDescent="0.25">
      <c r="A1286" s="1" t="str">
        <f t="shared" si="40"/>
        <v/>
      </c>
      <c r="B1286" t="str">
        <f t="shared" si="41"/>
        <v/>
      </c>
      <c r="C1286" s="1" t="str">
        <f>IF($A1286&gt;--RIGHT($A$2,LEN($A$2)-8),"",COUNTIF(Table1[SHIFT NOMENCLATURE],$B1286))</f>
        <v/>
      </c>
      <c r="D1286" s="1" t="str">
        <f>IF($A1286&gt;--RIGHT($A$2,LEN($A$2)-8),"",SUMIF(Table1[SHIFT NOMENCLATURE], $B1286, Table1[EVIC KILL]))</f>
        <v/>
      </c>
      <c r="E1286" s="1" t="str">
        <f>IF($A1286&gt;--RIGHT($A$2,LEN($A$2)-8),"",SUMIF(Table1[SHIFT NOMENCLATURE], $B1286, Table1[EVIC MOB]))</f>
        <v/>
      </c>
      <c r="F1286" s="1" t="str">
        <f>IF($A1286&gt;--RIGHT($A$2,LEN($A$2)-8),"",SUMIF(Table1[SHIFT NOMENCLATURE], $B1286, Table1[EVIC FIRE]))</f>
        <v/>
      </c>
      <c r="G1286" s="1" t="str">
        <f>IF($A1286&gt;--RIGHT($A$2,LEN($A$2)-8),"",SUMIF(Table1[SHIFT NOMENCLATURE], $B1286, Table1[EKIA]))</f>
        <v/>
      </c>
      <c r="H1286" s="1" t="str">
        <f>IF($A1286&gt;--RIGHT($A$2,LEN($A$2)-8),"",SUMIF(Table1[SHIFT NOMENCLATURE], $B1286, Table1[EWIA]))</f>
        <v/>
      </c>
      <c r="I1286" s="1" t="str">
        <f>IF($A1286&gt;--RIGHT($A$2,LEN($A$2)-8),"",SUMIF(Table1[SHIFT NOMENCLATURE], $B1286, Table1[EPW]))</f>
        <v/>
      </c>
      <c r="J1286" s="1" t="str">
        <f>IF($A1286&gt;--RIGHT($A$2,LEN($A$2)-8),"",SUMIF(Table1[SHIFT NOMENCLATURE], $B1286, Table1[FVIC KILL]))</f>
        <v/>
      </c>
      <c r="K1286" s="1" t="str">
        <f>IF($A1286&gt;--RIGHT($A$2,LEN($A$2)-8),"",SUMIF(Table1[SHIFT NOMENCLATURE], $B1286, Table1[FVIC MOB]))</f>
        <v/>
      </c>
      <c r="L1286" s="1" t="str">
        <f>IF($A1286&gt;--RIGHT($A$2,LEN($A$2)-8),"",SUMIF(Table1[SHIFT NOMENCLATURE], $B1286, Table1[FVIC FIRE]))</f>
        <v/>
      </c>
      <c r="M1286" s="1" t="str">
        <f>IF($A1286&gt;--RIGHT($A$2,LEN($A$2)-8),"",SUMIF(Table1[SHIFT NOMENCLATURE], $B1286, Table1[FKIA]))</f>
        <v/>
      </c>
      <c r="N1286" s="1" t="str">
        <f>IF($A1286&gt;--RIGHT($A$2,LEN($A$2)-8),"",SUMIF(Table1[SHIFT NOMENCLATURE], $B1286, Table1[FWIA]))</f>
        <v/>
      </c>
      <c r="O1286" s="1" t="str">
        <f>IF($A1286&gt;--RIGHT($A$2,LEN($A$2)-8),"",SUMIF(Table1[SHIFT NOMENCLATURE], $B1286, Table1[DUSTWUN]))</f>
        <v/>
      </c>
    </row>
    <row r="1287" spans="1:15" x14ac:dyDescent="0.25">
      <c r="A1287" s="1" t="str">
        <f t="shared" si="40"/>
        <v/>
      </c>
      <c r="B1287" t="str">
        <f t="shared" si="41"/>
        <v/>
      </c>
      <c r="C1287" s="1" t="str">
        <f>IF($A1287&gt;--RIGHT($A$2,LEN($A$2)-8),"",COUNTIF(Table1[SHIFT NOMENCLATURE],$B1287))</f>
        <v/>
      </c>
      <c r="D1287" s="1" t="str">
        <f>IF($A1287&gt;--RIGHT($A$2,LEN($A$2)-8),"",SUMIF(Table1[SHIFT NOMENCLATURE], $B1287, Table1[EVIC KILL]))</f>
        <v/>
      </c>
      <c r="E1287" s="1" t="str">
        <f>IF($A1287&gt;--RIGHT($A$2,LEN($A$2)-8),"",SUMIF(Table1[SHIFT NOMENCLATURE], $B1287, Table1[EVIC MOB]))</f>
        <v/>
      </c>
      <c r="F1287" s="1" t="str">
        <f>IF($A1287&gt;--RIGHT($A$2,LEN($A$2)-8),"",SUMIF(Table1[SHIFT NOMENCLATURE], $B1287, Table1[EVIC FIRE]))</f>
        <v/>
      </c>
      <c r="G1287" s="1" t="str">
        <f>IF($A1287&gt;--RIGHT($A$2,LEN($A$2)-8),"",SUMIF(Table1[SHIFT NOMENCLATURE], $B1287, Table1[EKIA]))</f>
        <v/>
      </c>
      <c r="H1287" s="1" t="str">
        <f>IF($A1287&gt;--RIGHT($A$2,LEN($A$2)-8),"",SUMIF(Table1[SHIFT NOMENCLATURE], $B1287, Table1[EWIA]))</f>
        <v/>
      </c>
      <c r="I1287" s="1" t="str">
        <f>IF($A1287&gt;--RIGHT($A$2,LEN($A$2)-8),"",SUMIF(Table1[SHIFT NOMENCLATURE], $B1287, Table1[EPW]))</f>
        <v/>
      </c>
      <c r="J1287" s="1" t="str">
        <f>IF($A1287&gt;--RIGHT($A$2,LEN($A$2)-8),"",SUMIF(Table1[SHIFT NOMENCLATURE], $B1287, Table1[FVIC KILL]))</f>
        <v/>
      </c>
      <c r="K1287" s="1" t="str">
        <f>IF($A1287&gt;--RIGHT($A$2,LEN($A$2)-8),"",SUMIF(Table1[SHIFT NOMENCLATURE], $B1287, Table1[FVIC MOB]))</f>
        <v/>
      </c>
      <c r="L1287" s="1" t="str">
        <f>IF($A1287&gt;--RIGHT($A$2,LEN($A$2)-8),"",SUMIF(Table1[SHIFT NOMENCLATURE], $B1287, Table1[FVIC FIRE]))</f>
        <v/>
      </c>
      <c r="M1287" s="1" t="str">
        <f>IF($A1287&gt;--RIGHT($A$2,LEN($A$2)-8),"",SUMIF(Table1[SHIFT NOMENCLATURE], $B1287, Table1[FKIA]))</f>
        <v/>
      </c>
      <c r="N1287" s="1" t="str">
        <f>IF($A1287&gt;--RIGHT($A$2,LEN($A$2)-8),"",SUMIF(Table1[SHIFT NOMENCLATURE], $B1287, Table1[FWIA]))</f>
        <v/>
      </c>
      <c r="O1287" s="1" t="str">
        <f>IF($A1287&gt;--RIGHT($A$2,LEN($A$2)-8),"",SUMIF(Table1[SHIFT NOMENCLATURE], $B1287, Table1[DUSTWUN]))</f>
        <v/>
      </c>
    </row>
    <row r="1288" spans="1:15" x14ac:dyDescent="0.25">
      <c r="A1288" s="1" t="str">
        <f t="shared" si="40"/>
        <v/>
      </c>
      <c r="B1288" t="str">
        <f t="shared" si="41"/>
        <v/>
      </c>
      <c r="C1288" s="1" t="str">
        <f>IF($A1288&gt;--RIGHT($A$2,LEN($A$2)-8),"",COUNTIF(Table1[SHIFT NOMENCLATURE],$B1288))</f>
        <v/>
      </c>
      <c r="D1288" s="1" t="str">
        <f>IF($A1288&gt;--RIGHT($A$2,LEN($A$2)-8),"",SUMIF(Table1[SHIFT NOMENCLATURE], $B1288, Table1[EVIC KILL]))</f>
        <v/>
      </c>
      <c r="E1288" s="1" t="str">
        <f>IF($A1288&gt;--RIGHT($A$2,LEN($A$2)-8),"",SUMIF(Table1[SHIFT NOMENCLATURE], $B1288, Table1[EVIC MOB]))</f>
        <v/>
      </c>
      <c r="F1288" s="1" t="str">
        <f>IF($A1288&gt;--RIGHT($A$2,LEN($A$2)-8),"",SUMIF(Table1[SHIFT NOMENCLATURE], $B1288, Table1[EVIC FIRE]))</f>
        <v/>
      </c>
      <c r="G1288" s="1" t="str">
        <f>IF($A1288&gt;--RIGHT($A$2,LEN($A$2)-8),"",SUMIF(Table1[SHIFT NOMENCLATURE], $B1288, Table1[EKIA]))</f>
        <v/>
      </c>
      <c r="H1288" s="1" t="str">
        <f>IF($A1288&gt;--RIGHT($A$2,LEN($A$2)-8),"",SUMIF(Table1[SHIFT NOMENCLATURE], $B1288, Table1[EWIA]))</f>
        <v/>
      </c>
      <c r="I1288" s="1" t="str">
        <f>IF($A1288&gt;--RIGHT($A$2,LEN($A$2)-8),"",SUMIF(Table1[SHIFT NOMENCLATURE], $B1288, Table1[EPW]))</f>
        <v/>
      </c>
      <c r="J1288" s="1" t="str">
        <f>IF($A1288&gt;--RIGHT($A$2,LEN($A$2)-8),"",SUMIF(Table1[SHIFT NOMENCLATURE], $B1288, Table1[FVIC KILL]))</f>
        <v/>
      </c>
      <c r="K1288" s="1" t="str">
        <f>IF($A1288&gt;--RIGHT($A$2,LEN($A$2)-8),"",SUMIF(Table1[SHIFT NOMENCLATURE], $B1288, Table1[FVIC MOB]))</f>
        <v/>
      </c>
      <c r="L1288" s="1" t="str">
        <f>IF($A1288&gt;--RIGHT($A$2,LEN($A$2)-8),"",SUMIF(Table1[SHIFT NOMENCLATURE], $B1288, Table1[FVIC FIRE]))</f>
        <v/>
      </c>
      <c r="M1288" s="1" t="str">
        <f>IF($A1288&gt;--RIGHT($A$2,LEN($A$2)-8),"",SUMIF(Table1[SHIFT NOMENCLATURE], $B1288, Table1[FKIA]))</f>
        <v/>
      </c>
      <c r="N1288" s="1" t="str">
        <f>IF($A1288&gt;--RIGHT($A$2,LEN($A$2)-8),"",SUMIF(Table1[SHIFT NOMENCLATURE], $B1288, Table1[FWIA]))</f>
        <v/>
      </c>
      <c r="O1288" s="1" t="str">
        <f>IF($A1288&gt;--RIGHT($A$2,LEN($A$2)-8),"",SUMIF(Table1[SHIFT NOMENCLATURE], $B1288, Table1[DUSTWUN]))</f>
        <v/>
      </c>
    </row>
    <row r="1289" spans="1:15" x14ac:dyDescent="0.25">
      <c r="A1289" s="1" t="str">
        <f t="shared" si="40"/>
        <v/>
      </c>
      <c r="B1289" t="str">
        <f t="shared" si="41"/>
        <v/>
      </c>
      <c r="C1289" s="1" t="str">
        <f>IF($A1289&gt;--RIGHT($A$2,LEN($A$2)-8),"",COUNTIF(Table1[SHIFT NOMENCLATURE],$B1289))</f>
        <v/>
      </c>
      <c r="D1289" s="1" t="str">
        <f>IF($A1289&gt;--RIGHT($A$2,LEN($A$2)-8),"",SUMIF(Table1[SHIFT NOMENCLATURE], $B1289, Table1[EVIC KILL]))</f>
        <v/>
      </c>
      <c r="E1289" s="1" t="str">
        <f>IF($A1289&gt;--RIGHT($A$2,LEN($A$2)-8),"",SUMIF(Table1[SHIFT NOMENCLATURE], $B1289, Table1[EVIC MOB]))</f>
        <v/>
      </c>
      <c r="F1289" s="1" t="str">
        <f>IF($A1289&gt;--RIGHT($A$2,LEN($A$2)-8),"",SUMIF(Table1[SHIFT NOMENCLATURE], $B1289, Table1[EVIC FIRE]))</f>
        <v/>
      </c>
      <c r="G1289" s="1" t="str">
        <f>IF($A1289&gt;--RIGHT($A$2,LEN($A$2)-8),"",SUMIF(Table1[SHIFT NOMENCLATURE], $B1289, Table1[EKIA]))</f>
        <v/>
      </c>
      <c r="H1289" s="1" t="str">
        <f>IF($A1289&gt;--RIGHT($A$2,LEN($A$2)-8),"",SUMIF(Table1[SHIFT NOMENCLATURE], $B1289, Table1[EWIA]))</f>
        <v/>
      </c>
      <c r="I1289" s="1" t="str">
        <f>IF($A1289&gt;--RIGHT($A$2,LEN($A$2)-8),"",SUMIF(Table1[SHIFT NOMENCLATURE], $B1289, Table1[EPW]))</f>
        <v/>
      </c>
      <c r="J1289" s="1" t="str">
        <f>IF($A1289&gt;--RIGHT($A$2,LEN($A$2)-8),"",SUMIF(Table1[SHIFT NOMENCLATURE], $B1289, Table1[FVIC KILL]))</f>
        <v/>
      </c>
      <c r="K1289" s="1" t="str">
        <f>IF($A1289&gt;--RIGHT($A$2,LEN($A$2)-8),"",SUMIF(Table1[SHIFT NOMENCLATURE], $B1289, Table1[FVIC MOB]))</f>
        <v/>
      </c>
      <c r="L1289" s="1" t="str">
        <f>IF($A1289&gt;--RIGHT($A$2,LEN($A$2)-8),"",SUMIF(Table1[SHIFT NOMENCLATURE], $B1289, Table1[FVIC FIRE]))</f>
        <v/>
      </c>
      <c r="M1289" s="1" t="str">
        <f>IF($A1289&gt;--RIGHT($A$2,LEN($A$2)-8),"",SUMIF(Table1[SHIFT NOMENCLATURE], $B1289, Table1[FKIA]))</f>
        <v/>
      </c>
      <c r="N1289" s="1" t="str">
        <f>IF($A1289&gt;--RIGHT($A$2,LEN($A$2)-8),"",SUMIF(Table1[SHIFT NOMENCLATURE], $B1289, Table1[FWIA]))</f>
        <v/>
      </c>
      <c r="O1289" s="1" t="str">
        <f>IF($A1289&gt;--RIGHT($A$2,LEN($A$2)-8),"",SUMIF(Table1[SHIFT NOMENCLATURE], $B1289, Table1[DUSTWUN]))</f>
        <v/>
      </c>
    </row>
    <row r="1290" spans="1:15" x14ac:dyDescent="0.25">
      <c r="A1290" s="1" t="str">
        <f t="shared" si="40"/>
        <v/>
      </c>
      <c r="B1290" t="str">
        <f t="shared" si="41"/>
        <v/>
      </c>
      <c r="C1290" s="1" t="str">
        <f>IF($A1290&gt;--RIGHT($A$2,LEN($A$2)-8),"",COUNTIF(Table1[SHIFT NOMENCLATURE],$B1290))</f>
        <v/>
      </c>
      <c r="D1290" s="1" t="str">
        <f>IF($A1290&gt;--RIGHT($A$2,LEN($A$2)-8),"",SUMIF(Table1[SHIFT NOMENCLATURE], $B1290, Table1[EVIC KILL]))</f>
        <v/>
      </c>
      <c r="E1290" s="1" t="str">
        <f>IF($A1290&gt;--RIGHT($A$2,LEN($A$2)-8),"",SUMIF(Table1[SHIFT NOMENCLATURE], $B1290, Table1[EVIC MOB]))</f>
        <v/>
      </c>
      <c r="F1290" s="1" t="str">
        <f>IF($A1290&gt;--RIGHT($A$2,LEN($A$2)-8),"",SUMIF(Table1[SHIFT NOMENCLATURE], $B1290, Table1[EVIC FIRE]))</f>
        <v/>
      </c>
      <c r="G1290" s="1" t="str">
        <f>IF($A1290&gt;--RIGHT($A$2,LEN($A$2)-8),"",SUMIF(Table1[SHIFT NOMENCLATURE], $B1290, Table1[EKIA]))</f>
        <v/>
      </c>
      <c r="H1290" s="1" t="str">
        <f>IF($A1290&gt;--RIGHT($A$2,LEN($A$2)-8),"",SUMIF(Table1[SHIFT NOMENCLATURE], $B1290, Table1[EWIA]))</f>
        <v/>
      </c>
      <c r="I1290" s="1" t="str">
        <f>IF($A1290&gt;--RIGHT($A$2,LEN($A$2)-8),"",SUMIF(Table1[SHIFT NOMENCLATURE], $B1290, Table1[EPW]))</f>
        <v/>
      </c>
      <c r="J1290" s="1" t="str">
        <f>IF($A1290&gt;--RIGHT($A$2,LEN($A$2)-8),"",SUMIF(Table1[SHIFT NOMENCLATURE], $B1290, Table1[FVIC KILL]))</f>
        <v/>
      </c>
      <c r="K1290" s="1" t="str">
        <f>IF($A1290&gt;--RIGHT($A$2,LEN($A$2)-8),"",SUMIF(Table1[SHIFT NOMENCLATURE], $B1290, Table1[FVIC MOB]))</f>
        <v/>
      </c>
      <c r="L1290" s="1" t="str">
        <f>IF($A1290&gt;--RIGHT($A$2,LEN($A$2)-8),"",SUMIF(Table1[SHIFT NOMENCLATURE], $B1290, Table1[FVIC FIRE]))</f>
        <v/>
      </c>
      <c r="M1290" s="1" t="str">
        <f>IF($A1290&gt;--RIGHT($A$2,LEN($A$2)-8),"",SUMIF(Table1[SHIFT NOMENCLATURE], $B1290, Table1[FKIA]))</f>
        <v/>
      </c>
      <c r="N1290" s="1" t="str">
        <f>IF($A1290&gt;--RIGHT($A$2,LEN($A$2)-8),"",SUMIF(Table1[SHIFT NOMENCLATURE], $B1290, Table1[FWIA]))</f>
        <v/>
      </c>
      <c r="O1290" s="1" t="str">
        <f>IF($A1290&gt;--RIGHT($A$2,LEN($A$2)-8),"",SUMIF(Table1[SHIFT NOMENCLATURE], $B1290, Table1[DUSTWUN]))</f>
        <v/>
      </c>
    </row>
    <row r="1291" spans="1:15" x14ac:dyDescent="0.25">
      <c r="A1291" s="1" t="str">
        <f t="shared" si="40"/>
        <v/>
      </c>
      <c r="B1291" t="str">
        <f t="shared" si="41"/>
        <v/>
      </c>
      <c r="C1291" s="1" t="str">
        <f>IF($A1291&gt;--RIGHT($A$2,LEN($A$2)-8),"",COUNTIF(Table1[SHIFT NOMENCLATURE],$B1291))</f>
        <v/>
      </c>
      <c r="D1291" s="1" t="str">
        <f>IF($A1291&gt;--RIGHT($A$2,LEN($A$2)-8),"",SUMIF(Table1[SHIFT NOMENCLATURE], $B1291, Table1[EVIC KILL]))</f>
        <v/>
      </c>
      <c r="E1291" s="1" t="str">
        <f>IF($A1291&gt;--RIGHT($A$2,LEN($A$2)-8),"",SUMIF(Table1[SHIFT NOMENCLATURE], $B1291, Table1[EVIC MOB]))</f>
        <v/>
      </c>
      <c r="F1291" s="1" t="str">
        <f>IF($A1291&gt;--RIGHT($A$2,LEN($A$2)-8),"",SUMIF(Table1[SHIFT NOMENCLATURE], $B1291, Table1[EVIC FIRE]))</f>
        <v/>
      </c>
      <c r="G1291" s="1" t="str">
        <f>IF($A1291&gt;--RIGHT($A$2,LEN($A$2)-8),"",SUMIF(Table1[SHIFT NOMENCLATURE], $B1291, Table1[EKIA]))</f>
        <v/>
      </c>
      <c r="H1291" s="1" t="str">
        <f>IF($A1291&gt;--RIGHT($A$2,LEN($A$2)-8),"",SUMIF(Table1[SHIFT NOMENCLATURE], $B1291, Table1[EWIA]))</f>
        <v/>
      </c>
      <c r="I1291" s="1" t="str">
        <f>IF($A1291&gt;--RIGHT($A$2,LEN($A$2)-8),"",SUMIF(Table1[SHIFT NOMENCLATURE], $B1291, Table1[EPW]))</f>
        <v/>
      </c>
      <c r="J1291" s="1" t="str">
        <f>IF($A1291&gt;--RIGHT($A$2,LEN($A$2)-8),"",SUMIF(Table1[SHIFT NOMENCLATURE], $B1291, Table1[FVIC KILL]))</f>
        <v/>
      </c>
      <c r="K1291" s="1" t="str">
        <f>IF($A1291&gt;--RIGHT($A$2,LEN($A$2)-8),"",SUMIF(Table1[SHIFT NOMENCLATURE], $B1291, Table1[FVIC MOB]))</f>
        <v/>
      </c>
      <c r="L1291" s="1" t="str">
        <f>IF($A1291&gt;--RIGHT($A$2,LEN($A$2)-8),"",SUMIF(Table1[SHIFT NOMENCLATURE], $B1291, Table1[FVIC FIRE]))</f>
        <v/>
      </c>
      <c r="M1291" s="1" t="str">
        <f>IF($A1291&gt;--RIGHT($A$2,LEN($A$2)-8),"",SUMIF(Table1[SHIFT NOMENCLATURE], $B1291, Table1[FKIA]))</f>
        <v/>
      </c>
      <c r="N1291" s="1" t="str">
        <f>IF($A1291&gt;--RIGHT($A$2,LEN($A$2)-8),"",SUMIF(Table1[SHIFT NOMENCLATURE], $B1291, Table1[FWIA]))</f>
        <v/>
      </c>
      <c r="O1291" s="1" t="str">
        <f>IF($A1291&gt;--RIGHT($A$2,LEN($A$2)-8),"",SUMIF(Table1[SHIFT NOMENCLATURE], $B1291, Table1[DUSTWUN]))</f>
        <v/>
      </c>
    </row>
    <row r="1292" spans="1:15" x14ac:dyDescent="0.25">
      <c r="A1292" s="1" t="str">
        <f t="shared" si="40"/>
        <v/>
      </c>
      <c r="B1292" t="str">
        <f t="shared" si="41"/>
        <v/>
      </c>
      <c r="C1292" s="1" t="str">
        <f>IF($A1292&gt;--RIGHT($A$2,LEN($A$2)-8),"",COUNTIF(Table1[SHIFT NOMENCLATURE],$B1292))</f>
        <v/>
      </c>
      <c r="D1292" s="1" t="str">
        <f>IF($A1292&gt;--RIGHT($A$2,LEN($A$2)-8),"",SUMIF(Table1[SHIFT NOMENCLATURE], $B1292, Table1[EVIC KILL]))</f>
        <v/>
      </c>
      <c r="E1292" s="1" t="str">
        <f>IF($A1292&gt;--RIGHT($A$2,LEN($A$2)-8),"",SUMIF(Table1[SHIFT NOMENCLATURE], $B1292, Table1[EVIC MOB]))</f>
        <v/>
      </c>
      <c r="F1292" s="1" t="str">
        <f>IF($A1292&gt;--RIGHT($A$2,LEN($A$2)-8),"",SUMIF(Table1[SHIFT NOMENCLATURE], $B1292, Table1[EVIC FIRE]))</f>
        <v/>
      </c>
      <c r="G1292" s="1" t="str">
        <f>IF($A1292&gt;--RIGHT($A$2,LEN($A$2)-8),"",SUMIF(Table1[SHIFT NOMENCLATURE], $B1292, Table1[EKIA]))</f>
        <v/>
      </c>
      <c r="H1292" s="1" t="str">
        <f>IF($A1292&gt;--RIGHT($A$2,LEN($A$2)-8),"",SUMIF(Table1[SHIFT NOMENCLATURE], $B1292, Table1[EWIA]))</f>
        <v/>
      </c>
      <c r="I1292" s="1" t="str">
        <f>IF($A1292&gt;--RIGHT($A$2,LEN($A$2)-8),"",SUMIF(Table1[SHIFT NOMENCLATURE], $B1292, Table1[EPW]))</f>
        <v/>
      </c>
      <c r="J1292" s="1" t="str">
        <f>IF($A1292&gt;--RIGHT($A$2,LEN($A$2)-8),"",SUMIF(Table1[SHIFT NOMENCLATURE], $B1292, Table1[FVIC KILL]))</f>
        <v/>
      </c>
      <c r="K1292" s="1" t="str">
        <f>IF($A1292&gt;--RIGHT($A$2,LEN($A$2)-8),"",SUMIF(Table1[SHIFT NOMENCLATURE], $B1292, Table1[FVIC MOB]))</f>
        <v/>
      </c>
      <c r="L1292" s="1" t="str">
        <f>IF($A1292&gt;--RIGHT($A$2,LEN($A$2)-8),"",SUMIF(Table1[SHIFT NOMENCLATURE], $B1292, Table1[FVIC FIRE]))</f>
        <v/>
      </c>
      <c r="M1292" s="1" t="str">
        <f>IF($A1292&gt;--RIGHT($A$2,LEN($A$2)-8),"",SUMIF(Table1[SHIFT NOMENCLATURE], $B1292, Table1[FKIA]))</f>
        <v/>
      </c>
      <c r="N1292" s="1" t="str">
        <f>IF($A1292&gt;--RIGHT($A$2,LEN($A$2)-8),"",SUMIF(Table1[SHIFT NOMENCLATURE], $B1292, Table1[FWIA]))</f>
        <v/>
      </c>
      <c r="O1292" s="1" t="str">
        <f>IF($A1292&gt;--RIGHT($A$2,LEN($A$2)-8),"",SUMIF(Table1[SHIFT NOMENCLATURE], $B1292, Table1[DUSTWUN]))</f>
        <v/>
      </c>
    </row>
    <row r="1293" spans="1:15" x14ac:dyDescent="0.25">
      <c r="A1293" s="1" t="str">
        <f t="shared" si="40"/>
        <v/>
      </c>
      <c r="B1293" t="str">
        <f t="shared" si="41"/>
        <v/>
      </c>
      <c r="C1293" s="1" t="str">
        <f>IF($A1293&gt;--RIGHT($A$2,LEN($A$2)-8),"",COUNTIF(Table1[SHIFT NOMENCLATURE],$B1293))</f>
        <v/>
      </c>
      <c r="D1293" s="1" t="str">
        <f>IF($A1293&gt;--RIGHT($A$2,LEN($A$2)-8),"",SUMIF(Table1[SHIFT NOMENCLATURE], $B1293, Table1[EVIC KILL]))</f>
        <v/>
      </c>
      <c r="E1293" s="1" t="str">
        <f>IF($A1293&gt;--RIGHT($A$2,LEN($A$2)-8),"",SUMIF(Table1[SHIFT NOMENCLATURE], $B1293, Table1[EVIC MOB]))</f>
        <v/>
      </c>
      <c r="F1293" s="1" t="str">
        <f>IF($A1293&gt;--RIGHT($A$2,LEN($A$2)-8),"",SUMIF(Table1[SHIFT NOMENCLATURE], $B1293, Table1[EVIC FIRE]))</f>
        <v/>
      </c>
      <c r="G1293" s="1" t="str">
        <f>IF($A1293&gt;--RIGHT($A$2,LEN($A$2)-8),"",SUMIF(Table1[SHIFT NOMENCLATURE], $B1293, Table1[EKIA]))</f>
        <v/>
      </c>
      <c r="H1293" s="1" t="str">
        <f>IF($A1293&gt;--RIGHT($A$2,LEN($A$2)-8),"",SUMIF(Table1[SHIFT NOMENCLATURE], $B1293, Table1[EWIA]))</f>
        <v/>
      </c>
      <c r="I1293" s="1" t="str">
        <f>IF($A1293&gt;--RIGHT($A$2,LEN($A$2)-8),"",SUMIF(Table1[SHIFT NOMENCLATURE], $B1293, Table1[EPW]))</f>
        <v/>
      </c>
      <c r="J1293" s="1" t="str">
        <f>IF($A1293&gt;--RIGHT($A$2,LEN($A$2)-8),"",SUMIF(Table1[SHIFT NOMENCLATURE], $B1293, Table1[FVIC KILL]))</f>
        <v/>
      </c>
      <c r="K1293" s="1" t="str">
        <f>IF($A1293&gt;--RIGHT($A$2,LEN($A$2)-8),"",SUMIF(Table1[SHIFT NOMENCLATURE], $B1293, Table1[FVIC MOB]))</f>
        <v/>
      </c>
      <c r="L1293" s="1" t="str">
        <f>IF($A1293&gt;--RIGHT($A$2,LEN($A$2)-8),"",SUMIF(Table1[SHIFT NOMENCLATURE], $B1293, Table1[FVIC FIRE]))</f>
        <v/>
      </c>
      <c r="M1293" s="1" t="str">
        <f>IF($A1293&gt;--RIGHT($A$2,LEN($A$2)-8),"",SUMIF(Table1[SHIFT NOMENCLATURE], $B1293, Table1[FKIA]))</f>
        <v/>
      </c>
      <c r="N1293" s="1" t="str">
        <f>IF($A1293&gt;--RIGHT($A$2,LEN($A$2)-8),"",SUMIF(Table1[SHIFT NOMENCLATURE], $B1293, Table1[FWIA]))</f>
        <v/>
      </c>
      <c r="O1293" s="1" t="str">
        <f>IF($A1293&gt;--RIGHT($A$2,LEN($A$2)-8),"",SUMIF(Table1[SHIFT NOMENCLATURE], $B1293, Table1[DUSTWUN]))</f>
        <v/>
      </c>
    </row>
    <row r="1294" spans="1:15" x14ac:dyDescent="0.25">
      <c r="A1294" s="1" t="str">
        <f t="shared" si="40"/>
        <v/>
      </c>
      <c r="B1294" t="str">
        <f t="shared" si="41"/>
        <v/>
      </c>
      <c r="C1294" s="1" t="str">
        <f>IF($A1294&gt;--RIGHT($A$2,LEN($A$2)-8),"",COUNTIF(Table1[SHIFT NOMENCLATURE],$B1294))</f>
        <v/>
      </c>
      <c r="D1294" s="1" t="str">
        <f>IF($A1294&gt;--RIGHT($A$2,LEN($A$2)-8),"",SUMIF(Table1[SHIFT NOMENCLATURE], $B1294, Table1[EVIC KILL]))</f>
        <v/>
      </c>
      <c r="E1294" s="1" t="str">
        <f>IF($A1294&gt;--RIGHT($A$2,LEN($A$2)-8),"",SUMIF(Table1[SHIFT NOMENCLATURE], $B1294, Table1[EVIC MOB]))</f>
        <v/>
      </c>
      <c r="F1294" s="1" t="str">
        <f>IF($A1294&gt;--RIGHT($A$2,LEN($A$2)-8),"",SUMIF(Table1[SHIFT NOMENCLATURE], $B1294, Table1[EVIC FIRE]))</f>
        <v/>
      </c>
      <c r="G1294" s="1" t="str">
        <f>IF($A1294&gt;--RIGHT($A$2,LEN($A$2)-8),"",SUMIF(Table1[SHIFT NOMENCLATURE], $B1294, Table1[EKIA]))</f>
        <v/>
      </c>
      <c r="H1294" s="1" t="str">
        <f>IF($A1294&gt;--RIGHT($A$2,LEN($A$2)-8),"",SUMIF(Table1[SHIFT NOMENCLATURE], $B1294, Table1[EWIA]))</f>
        <v/>
      </c>
      <c r="I1294" s="1" t="str">
        <f>IF($A1294&gt;--RIGHT($A$2,LEN($A$2)-8),"",SUMIF(Table1[SHIFT NOMENCLATURE], $B1294, Table1[EPW]))</f>
        <v/>
      </c>
      <c r="J1294" s="1" t="str">
        <f>IF($A1294&gt;--RIGHT($A$2,LEN($A$2)-8),"",SUMIF(Table1[SHIFT NOMENCLATURE], $B1294, Table1[FVIC KILL]))</f>
        <v/>
      </c>
      <c r="K1294" s="1" t="str">
        <f>IF($A1294&gt;--RIGHT($A$2,LEN($A$2)-8),"",SUMIF(Table1[SHIFT NOMENCLATURE], $B1294, Table1[FVIC MOB]))</f>
        <v/>
      </c>
      <c r="L1294" s="1" t="str">
        <f>IF($A1294&gt;--RIGHT($A$2,LEN($A$2)-8),"",SUMIF(Table1[SHIFT NOMENCLATURE], $B1294, Table1[FVIC FIRE]))</f>
        <v/>
      </c>
      <c r="M1294" s="1" t="str">
        <f>IF($A1294&gt;--RIGHT($A$2,LEN($A$2)-8),"",SUMIF(Table1[SHIFT NOMENCLATURE], $B1294, Table1[FKIA]))</f>
        <v/>
      </c>
      <c r="N1294" s="1" t="str">
        <f>IF($A1294&gt;--RIGHT($A$2,LEN($A$2)-8),"",SUMIF(Table1[SHIFT NOMENCLATURE], $B1294, Table1[FWIA]))</f>
        <v/>
      </c>
      <c r="O1294" s="1" t="str">
        <f>IF($A1294&gt;--RIGHT($A$2,LEN($A$2)-8),"",SUMIF(Table1[SHIFT NOMENCLATURE], $B1294, Table1[DUSTWUN]))</f>
        <v/>
      </c>
    </row>
    <row r="1295" spans="1:15" x14ac:dyDescent="0.25">
      <c r="A1295" s="1" t="str">
        <f t="shared" si="40"/>
        <v/>
      </c>
      <c r="B1295" t="str">
        <f t="shared" si="41"/>
        <v/>
      </c>
      <c r="C1295" s="1" t="str">
        <f>IF($A1295&gt;--RIGHT($A$2,LEN($A$2)-8),"",COUNTIF(Table1[SHIFT NOMENCLATURE],$B1295))</f>
        <v/>
      </c>
      <c r="D1295" s="1" t="str">
        <f>IF($A1295&gt;--RIGHT($A$2,LEN($A$2)-8),"",SUMIF(Table1[SHIFT NOMENCLATURE], $B1295, Table1[EVIC KILL]))</f>
        <v/>
      </c>
      <c r="E1295" s="1" t="str">
        <f>IF($A1295&gt;--RIGHT($A$2,LEN($A$2)-8),"",SUMIF(Table1[SHIFT NOMENCLATURE], $B1295, Table1[EVIC MOB]))</f>
        <v/>
      </c>
      <c r="F1295" s="1" t="str">
        <f>IF($A1295&gt;--RIGHT($A$2,LEN($A$2)-8),"",SUMIF(Table1[SHIFT NOMENCLATURE], $B1295, Table1[EVIC FIRE]))</f>
        <v/>
      </c>
      <c r="G1295" s="1" t="str">
        <f>IF($A1295&gt;--RIGHT($A$2,LEN($A$2)-8),"",SUMIF(Table1[SHIFT NOMENCLATURE], $B1295, Table1[EKIA]))</f>
        <v/>
      </c>
      <c r="H1295" s="1" t="str">
        <f>IF($A1295&gt;--RIGHT($A$2,LEN($A$2)-8),"",SUMIF(Table1[SHIFT NOMENCLATURE], $B1295, Table1[EWIA]))</f>
        <v/>
      </c>
      <c r="I1295" s="1" t="str">
        <f>IF($A1295&gt;--RIGHT($A$2,LEN($A$2)-8),"",SUMIF(Table1[SHIFT NOMENCLATURE], $B1295, Table1[EPW]))</f>
        <v/>
      </c>
      <c r="J1295" s="1" t="str">
        <f>IF($A1295&gt;--RIGHT($A$2,LEN($A$2)-8),"",SUMIF(Table1[SHIFT NOMENCLATURE], $B1295, Table1[FVIC KILL]))</f>
        <v/>
      </c>
      <c r="K1295" s="1" t="str">
        <f>IF($A1295&gt;--RIGHT($A$2,LEN($A$2)-8),"",SUMIF(Table1[SHIFT NOMENCLATURE], $B1295, Table1[FVIC MOB]))</f>
        <v/>
      </c>
      <c r="L1295" s="1" t="str">
        <f>IF($A1295&gt;--RIGHT($A$2,LEN($A$2)-8),"",SUMIF(Table1[SHIFT NOMENCLATURE], $B1295, Table1[FVIC FIRE]))</f>
        <v/>
      </c>
      <c r="M1295" s="1" t="str">
        <f>IF($A1295&gt;--RIGHT($A$2,LEN($A$2)-8),"",SUMIF(Table1[SHIFT NOMENCLATURE], $B1295, Table1[FKIA]))</f>
        <v/>
      </c>
      <c r="N1295" s="1" t="str">
        <f>IF($A1295&gt;--RIGHT($A$2,LEN($A$2)-8),"",SUMIF(Table1[SHIFT NOMENCLATURE], $B1295, Table1[FWIA]))</f>
        <v/>
      </c>
      <c r="O1295" s="1" t="str">
        <f>IF($A1295&gt;--RIGHT($A$2,LEN($A$2)-8),"",SUMIF(Table1[SHIFT NOMENCLATURE], $B1295, Table1[DUSTWUN]))</f>
        <v/>
      </c>
    </row>
    <row r="1296" spans="1:15" x14ac:dyDescent="0.25">
      <c r="A1296" s="1" t="str">
        <f t="shared" si="40"/>
        <v/>
      </c>
      <c r="B1296" t="str">
        <f t="shared" si="41"/>
        <v/>
      </c>
      <c r="C1296" s="1" t="str">
        <f>IF($A1296&gt;--RIGHT($A$2,LEN($A$2)-8),"",COUNTIF(Table1[SHIFT NOMENCLATURE],$B1296))</f>
        <v/>
      </c>
      <c r="D1296" s="1" t="str">
        <f>IF($A1296&gt;--RIGHT($A$2,LEN($A$2)-8),"",SUMIF(Table1[SHIFT NOMENCLATURE], $B1296, Table1[EVIC KILL]))</f>
        <v/>
      </c>
      <c r="E1296" s="1" t="str">
        <f>IF($A1296&gt;--RIGHT($A$2,LEN($A$2)-8),"",SUMIF(Table1[SHIFT NOMENCLATURE], $B1296, Table1[EVIC MOB]))</f>
        <v/>
      </c>
      <c r="F1296" s="1" t="str">
        <f>IF($A1296&gt;--RIGHT($A$2,LEN($A$2)-8),"",SUMIF(Table1[SHIFT NOMENCLATURE], $B1296, Table1[EVIC FIRE]))</f>
        <v/>
      </c>
      <c r="G1296" s="1" t="str">
        <f>IF($A1296&gt;--RIGHT($A$2,LEN($A$2)-8),"",SUMIF(Table1[SHIFT NOMENCLATURE], $B1296, Table1[EKIA]))</f>
        <v/>
      </c>
      <c r="H1296" s="1" t="str">
        <f>IF($A1296&gt;--RIGHT($A$2,LEN($A$2)-8),"",SUMIF(Table1[SHIFT NOMENCLATURE], $B1296, Table1[EWIA]))</f>
        <v/>
      </c>
      <c r="I1296" s="1" t="str">
        <f>IF($A1296&gt;--RIGHT($A$2,LEN($A$2)-8),"",SUMIF(Table1[SHIFT NOMENCLATURE], $B1296, Table1[EPW]))</f>
        <v/>
      </c>
      <c r="J1296" s="1" t="str">
        <f>IF($A1296&gt;--RIGHT($A$2,LEN($A$2)-8),"",SUMIF(Table1[SHIFT NOMENCLATURE], $B1296, Table1[FVIC KILL]))</f>
        <v/>
      </c>
      <c r="K1296" s="1" t="str">
        <f>IF($A1296&gt;--RIGHT($A$2,LEN($A$2)-8),"",SUMIF(Table1[SHIFT NOMENCLATURE], $B1296, Table1[FVIC MOB]))</f>
        <v/>
      </c>
      <c r="L1296" s="1" t="str">
        <f>IF($A1296&gt;--RIGHT($A$2,LEN($A$2)-8),"",SUMIF(Table1[SHIFT NOMENCLATURE], $B1296, Table1[FVIC FIRE]))</f>
        <v/>
      </c>
      <c r="M1296" s="1" t="str">
        <f>IF($A1296&gt;--RIGHT($A$2,LEN($A$2)-8),"",SUMIF(Table1[SHIFT NOMENCLATURE], $B1296, Table1[FKIA]))</f>
        <v/>
      </c>
      <c r="N1296" s="1" t="str">
        <f>IF($A1296&gt;--RIGHT($A$2,LEN($A$2)-8),"",SUMIF(Table1[SHIFT NOMENCLATURE], $B1296, Table1[FWIA]))</f>
        <v/>
      </c>
      <c r="O1296" s="1" t="str">
        <f>IF($A1296&gt;--RIGHT($A$2,LEN($A$2)-8),"",SUMIF(Table1[SHIFT NOMENCLATURE], $B1296, Table1[DUSTWUN]))</f>
        <v/>
      </c>
    </row>
    <row r="1297" spans="1:15" x14ac:dyDescent="0.25">
      <c r="A1297" s="1" t="str">
        <f t="shared" si="40"/>
        <v/>
      </c>
      <c r="B1297" t="str">
        <f t="shared" si="41"/>
        <v/>
      </c>
      <c r="C1297" s="1" t="str">
        <f>IF($A1297&gt;--RIGHT($A$2,LEN($A$2)-8),"",COUNTIF(Table1[SHIFT NOMENCLATURE],$B1297))</f>
        <v/>
      </c>
      <c r="D1297" s="1" t="str">
        <f>IF($A1297&gt;--RIGHT($A$2,LEN($A$2)-8),"",SUMIF(Table1[SHIFT NOMENCLATURE], $B1297, Table1[EVIC KILL]))</f>
        <v/>
      </c>
      <c r="E1297" s="1" t="str">
        <f>IF($A1297&gt;--RIGHT($A$2,LEN($A$2)-8),"",SUMIF(Table1[SHIFT NOMENCLATURE], $B1297, Table1[EVIC MOB]))</f>
        <v/>
      </c>
      <c r="F1297" s="1" t="str">
        <f>IF($A1297&gt;--RIGHT($A$2,LEN($A$2)-8),"",SUMIF(Table1[SHIFT NOMENCLATURE], $B1297, Table1[EVIC FIRE]))</f>
        <v/>
      </c>
      <c r="G1297" s="1" t="str">
        <f>IF($A1297&gt;--RIGHT($A$2,LEN($A$2)-8),"",SUMIF(Table1[SHIFT NOMENCLATURE], $B1297, Table1[EKIA]))</f>
        <v/>
      </c>
      <c r="H1297" s="1" t="str">
        <f>IF($A1297&gt;--RIGHT($A$2,LEN($A$2)-8),"",SUMIF(Table1[SHIFT NOMENCLATURE], $B1297, Table1[EWIA]))</f>
        <v/>
      </c>
      <c r="I1297" s="1" t="str">
        <f>IF($A1297&gt;--RIGHT($A$2,LEN($A$2)-8),"",SUMIF(Table1[SHIFT NOMENCLATURE], $B1297, Table1[EPW]))</f>
        <v/>
      </c>
      <c r="J1297" s="1" t="str">
        <f>IF($A1297&gt;--RIGHT($A$2,LEN($A$2)-8),"",SUMIF(Table1[SHIFT NOMENCLATURE], $B1297, Table1[FVIC KILL]))</f>
        <v/>
      </c>
      <c r="K1297" s="1" t="str">
        <f>IF($A1297&gt;--RIGHT($A$2,LEN($A$2)-8),"",SUMIF(Table1[SHIFT NOMENCLATURE], $B1297, Table1[FVIC MOB]))</f>
        <v/>
      </c>
      <c r="L1297" s="1" t="str">
        <f>IF($A1297&gt;--RIGHT($A$2,LEN($A$2)-8),"",SUMIF(Table1[SHIFT NOMENCLATURE], $B1297, Table1[FVIC FIRE]))</f>
        <v/>
      </c>
      <c r="M1297" s="1" t="str">
        <f>IF($A1297&gt;--RIGHT($A$2,LEN($A$2)-8),"",SUMIF(Table1[SHIFT NOMENCLATURE], $B1297, Table1[FKIA]))</f>
        <v/>
      </c>
      <c r="N1297" s="1" t="str">
        <f>IF($A1297&gt;--RIGHT($A$2,LEN($A$2)-8),"",SUMIF(Table1[SHIFT NOMENCLATURE], $B1297, Table1[FWIA]))</f>
        <v/>
      </c>
      <c r="O1297" s="1" t="str">
        <f>IF($A1297&gt;--RIGHT($A$2,LEN($A$2)-8),"",SUMIF(Table1[SHIFT NOMENCLATURE], $B1297, Table1[DUSTWUN]))</f>
        <v/>
      </c>
    </row>
    <row r="1298" spans="1:15" x14ac:dyDescent="0.25">
      <c r="A1298" s="1" t="str">
        <f t="shared" si="40"/>
        <v/>
      </c>
      <c r="B1298" t="str">
        <f t="shared" si="41"/>
        <v/>
      </c>
      <c r="C1298" s="1" t="str">
        <f>IF($A1298&gt;--RIGHT($A$2,LEN($A$2)-8),"",COUNTIF(Table1[SHIFT NOMENCLATURE],$B1298))</f>
        <v/>
      </c>
      <c r="D1298" s="1" t="str">
        <f>IF($A1298&gt;--RIGHT($A$2,LEN($A$2)-8),"",SUMIF(Table1[SHIFT NOMENCLATURE], $B1298, Table1[EVIC KILL]))</f>
        <v/>
      </c>
      <c r="E1298" s="1" t="str">
        <f>IF($A1298&gt;--RIGHT($A$2,LEN($A$2)-8),"",SUMIF(Table1[SHIFT NOMENCLATURE], $B1298, Table1[EVIC MOB]))</f>
        <v/>
      </c>
      <c r="F1298" s="1" t="str">
        <f>IF($A1298&gt;--RIGHT($A$2,LEN($A$2)-8),"",SUMIF(Table1[SHIFT NOMENCLATURE], $B1298, Table1[EVIC FIRE]))</f>
        <v/>
      </c>
      <c r="G1298" s="1" t="str">
        <f>IF($A1298&gt;--RIGHT($A$2,LEN($A$2)-8),"",SUMIF(Table1[SHIFT NOMENCLATURE], $B1298, Table1[EKIA]))</f>
        <v/>
      </c>
      <c r="H1298" s="1" t="str">
        <f>IF($A1298&gt;--RIGHT($A$2,LEN($A$2)-8),"",SUMIF(Table1[SHIFT NOMENCLATURE], $B1298, Table1[EWIA]))</f>
        <v/>
      </c>
      <c r="I1298" s="1" t="str">
        <f>IF($A1298&gt;--RIGHT($A$2,LEN($A$2)-8),"",SUMIF(Table1[SHIFT NOMENCLATURE], $B1298, Table1[EPW]))</f>
        <v/>
      </c>
      <c r="J1298" s="1" t="str">
        <f>IF($A1298&gt;--RIGHT($A$2,LEN($A$2)-8),"",SUMIF(Table1[SHIFT NOMENCLATURE], $B1298, Table1[FVIC KILL]))</f>
        <v/>
      </c>
      <c r="K1298" s="1" t="str">
        <f>IF($A1298&gt;--RIGHT($A$2,LEN($A$2)-8),"",SUMIF(Table1[SHIFT NOMENCLATURE], $B1298, Table1[FVIC MOB]))</f>
        <v/>
      </c>
      <c r="L1298" s="1" t="str">
        <f>IF($A1298&gt;--RIGHT($A$2,LEN($A$2)-8),"",SUMIF(Table1[SHIFT NOMENCLATURE], $B1298, Table1[FVIC FIRE]))</f>
        <v/>
      </c>
      <c r="M1298" s="1" t="str">
        <f>IF($A1298&gt;--RIGHT($A$2,LEN($A$2)-8),"",SUMIF(Table1[SHIFT NOMENCLATURE], $B1298, Table1[FKIA]))</f>
        <v/>
      </c>
      <c r="N1298" s="1" t="str">
        <f>IF($A1298&gt;--RIGHT($A$2,LEN($A$2)-8),"",SUMIF(Table1[SHIFT NOMENCLATURE], $B1298, Table1[FWIA]))</f>
        <v/>
      </c>
      <c r="O1298" s="1" t="str">
        <f>IF($A1298&gt;--RIGHT($A$2,LEN($A$2)-8),"",SUMIF(Table1[SHIFT NOMENCLATURE], $B1298, Table1[DUSTWUN]))</f>
        <v/>
      </c>
    </row>
    <row r="1299" spans="1:15" x14ac:dyDescent="0.25">
      <c r="A1299" s="1" t="str">
        <f t="shared" si="40"/>
        <v/>
      </c>
      <c r="B1299" t="str">
        <f t="shared" si="41"/>
        <v/>
      </c>
      <c r="C1299" s="1" t="str">
        <f>IF($A1299&gt;--RIGHT($A$2,LEN($A$2)-8),"",COUNTIF(Table1[SHIFT NOMENCLATURE],$B1299))</f>
        <v/>
      </c>
      <c r="D1299" s="1" t="str">
        <f>IF($A1299&gt;--RIGHT($A$2,LEN($A$2)-8),"",SUMIF(Table1[SHIFT NOMENCLATURE], $B1299, Table1[EVIC KILL]))</f>
        <v/>
      </c>
      <c r="E1299" s="1" t="str">
        <f>IF($A1299&gt;--RIGHT($A$2,LEN($A$2)-8),"",SUMIF(Table1[SHIFT NOMENCLATURE], $B1299, Table1[EVIC MOB]))</f>
        <v/>
      </c>
      <c r="F1299" s="1" t="str">
        <f>IF($A1299&gt;--RIGHT($A$2,LEN($A$2)-8),"",SUMIF(Table1[SHIFT NOMENCLATURE], $B1299, Table1[EVIC FIRE]))</f>
        <v/>
      </c>
      <c r="G1299" s="1" t="str">
        <f>IF($A1299&gt;--RIGHT($A$2,LEN($A$2)-8),"",SUMIF(Table1[SHIFT NOMENCLATURE], $B1299, Table1[EKIA]))</f>
        <v/>
      </c>
      <c r="H1299" s="1" t="str">
        <f>IF($A1299&gt;--RIGHT($A$2,LEN($A$2)-8),"",SUMIF(Table1[SHIFT NOMENCLATURE], $B1299, Table1[EWIA]))</f>
        <v/>
      </c>
      <c r="I1299" s="1" t="str">
        <f>IF($A1299&gt;--RIGHT($A$2,LEN($A$2)-8),"",SUMIF(Table1[SHIFT NOMENCLATURE], $B1299, Table1[EPW]))</f>
        <v/>
      </c>
      <c r="J1299" s="1" t="str">
        <f>IF($A1299&gt;--RIGHT($A$2,LEN($A$2)-8),"",SUMIF(Table1[SHIFT NOMENCLATURE], $B1299, Table1[FVIC KILL]))</f>
        <v/>
      </c>
      <c r="K1299" s="1" t="str">
        <f>IF($A1299&gt;--RIGHT($A$2,LEN($A$2)-8),"",SUMIF(Table1[SHIFT NOMENCLATURE], $B1299, Table1[FVIC MOB]))</f>
        <v/>
      </c>
      <c r="L1299" s="1" t="str">
        <f>IF($A1299&gt;--RIGHT($A$2,LEN($A$2)-8),"",SUMIF(Table1[SHIFT NOMENCLATURE], $B1299, Table1[FVIC FIRE]))</f>
        <v/>
      </c>
      <c r="M1299" s="1" t="str">
        <f>IF($A1299&gt;--RIGHT($A$2,LEN($A$2)-8),"",SUMIF(Table1[SHIFT NOMENCLATURE], $B1299, Table1[FKIA]))</f>
        <v/>
      </c>
      <c r="N1299" s="1" t="str">
        <f>IF($A1299&gt;--RIGHT($A$2,LEN($A$2)-8),"",SUMIF(Table1[SHIFT NOMENCLATURE], $B1299, Table1[FWIA]))</f>
        <v/>
      </c>
      <c r="O1299" s="1" t="str">
        <f>IF($A1299&gt;--RIGHT($A$2,LEN($A$2)-8),"",SUMIF(Table1[SHIFT NOMENCLATURE], $B1299, Table1[DUSTWUN]))</f>
        <v/>
      </c>
    </row>
    <row r="1300" spans="1:15" x14ac:dyDescent="0.25">
      <c r="A1300" s="1" t="str">
        <f t="shared" si="40"/>
        <v/>
      </c>
      <c r="B1300" t="str">
        <f t="shared" si="41"/>
        <v/>
      </c>
      <c r="C1300" s="1" t="str">
        <f>IF($A1300&gt;--RIGHT($A$2,LEN($A$2)-8),"",COUNTIF(Table1[SHIFT NOMENCLATURE],$B1300))</f>
        <v/>
      </c>
      <c r="D1300" s="1" t="str">
        <f>IF($A1300&gt;--RIGHT($A$2,LEN($A$2)-8),"",SUMIF(Table1[SHIFT NOMENCLATURE], $B1300, Table1[EVIC KILL]))</f>
        <v/>
      </c>
      <c r="E1300" s="1" t="str">
        <f>IF($A1300&gt;--RIGHT($A$2,LEN($A$2)-8),"",SUMIF(Table1[SHIFT NOMENCLATURE], $B1300, Table1[EVIC MOB]))</f>
        <v/>
      </c>
      <c r="F1300" s="1" t="str">
        <f>IF($A1300&gt;--RIGHT($A$2,LEN($A$2)-8),"",SUMIF(Table1[SHIFT NOMENCLATURE], $B1300, Table1[EVIC FIRE]))</f>
        <v/>
      </c>
      <c r="G1300" s="1" t="str">
        <f>IF($A1300&gt;--RIGHT($A$2,LEN($A$2)-8),"",SUMIF(Table1[SHIFT NOMENCLATURE], $B1300, Table1[EKIA]))</f>
        <v/>
      </c>
      <c r="H1300" s="1" t="str">
        <f>IF($A1300&gt;--RIGHT($A$2,LEN($A$2)-8),"",SUMIF(Table1[SHIFT NOMENCLATURE], $B1300, Table1[EWIA]))</f>
        <v/>
      </c>
      <c r="I1300" s="1" t="str">
        <f>IF($A1300&gt;--RIGHT($A$2,LEN($A$2)-8),"",SUMIF(Table1[SHIFT NOMENCLATURE], $B1300, Table1[EPW]))</f>
        <v/>
      </c>
      <c r="J1300" s="1" t="str">
        <f>IF($A1300&gt;--RIGHT($A$2,LEN($A$2)-8),"",SUMIF(Table1[SHIFT NOMENCLATURE], $B1300, Table1[FVIC KILL]))</f>
        <v/>
      </c>
      <c r="K1300" s="1" t="str">
        <f>IF($A1300&gt;--RIGHT($A$2,LEN($A$2)-8),"",SUMIF(Table1[SHIFT NOMENCLATURE], $B1300, Table1[FVIC MOB]))</f>
        <v/>
      </c>
      <c r="L1300" s="1" t="str">
        <f>IF($A1300&gt;--RIGHT($A$2,LEN($A$2)-8),"",SUMIF(Table1[SHIFT NOMENCLATURE], $B1300, Table1[FVIC FIRE]))</f>
        <v/>
      </c>
      <c r="M1300" s="1" t="str">
        <f>IF($A1300&gt;--RIGHT($A$2,LEN($A$2)-8),"",SUMIF(Table1[SHIFT NOMENCLATURE], $B1300, Table1[FKIA]))</f>
        <v/>
      </c>
      <c r="N1300" s="1" t="str">
        <f>IF($A1300&gt;--RIGHT($A$2,LEN($A$2)-8),"",SUMIF(Table1[SHIFT NOMENCLATURE], $B1300, Table1[FWIA]))</f>
        <v/>
      </c>
      <c r="O1300" s="1" t="str">
        <f>IF($A1300&gt;--RIGHT($A$2,LEN($A$2)-8),"",SUMIF(Table1[SHIFT NOMENCLATURE], $B1300, Table1[DUSTWUN]))</f>
        <v/>
      </c>
    </row>
    <row r="1301" spans="1:15" x14ac:dyDescent="0.25">
      <c r="A1301" s="1" t="str">
        <f t="shared" si="40"/>
        <v/>
      </c>
      <c r="B1301" t="str">
        <f t="shared" si="41"/>
        <v/>
      </c>
      <c r="C1301" s="1" t="str">
        <f>IF($A1301&gt;--RIGHT($A$2,LEN($A$2)-8),"",COUNTIF(Table1[SHIFT NOMENCLATURE],$B1301))</f>
        <v/>
      </c>
      <c r="D1301" s="1" t="str">
        <f>IF($A1301&gt;--RIGHT($A$2,LEN($A$2)-8),"",SUMIF(Table1[SHIFT NOMENCLATURE], $B1301, Table1[EVIC KILL]))</f>
        <v/>
      </c>
      <c r="E1301" s="1" t="str">
        <f>IF($A1301&gt;--RIGHT($A$2,LEN($A$2)-8),"",SUMIF(Table1[SHIFT NOMENCLATURE], $B1301, Table1[EVIC MOB]))</f>
        <v/>
      </c>
      <c r="F1301" s="1" t="str">
        <f>IF($A1301&gt;--RIGHT($A$2,LEN($A$2)-8),"",SUMIF(Table1[SHIFT NOMENCLATURE], $B1301, Table1[EVIC FIRE]))</f>
        <v/>
      </c>
      <c r="G1301" s="1" t="str">
        <f>IF($A1301&gt;--RIGHT($A$2,LEN($A$2)-8),"",SUMIF(Table1[SHIFT NOMENCLATURE], $B1301, Table1[EKIA]))</f>
        <v/>
      </c>
      <c r="H1301" s="1" t="str">
        <f>IF($A1301&gt;--RIGHT($A$2,LEN($A$2)-8),"",SUMIF(Table1[SHIFT NOMENCLATURE], $B1301, Table1[EWIA]))</f>
        <v/>
      </c>
      <c r="I1301" s="1" t="str">
        <f>IF($A1301&gt;--RIGHT($A$2,LEN($A$2)-8),"",SUMIF(Table1[SHIFT NOMENCLATURE], $B1301, Table1[EPW]))</f>
        <v/>
      </c>
      <c r="J1301" s="1" t="str">
        <f>IF($A1301&gt;--RIGHT($A$2,LEN($A$2)-8),"",SUMIF(Table1[SHIFT NOMENCLATURE], $B1301, Table1[FVIC KILL]))</f>
        <v/>
      </c>
      <c r="K1301" s="1" t="str">
        <f>IF($A1301&gt;--RIGHT($A$2,LEN($A$2)-8),"",SUMIF(Table1[SHIFT NOMENCLATURE], $B1301, Table1[FVIC MOB]))</f>
        <v/>
      </c>
      <c r="L1301" s="1" t="str">
        <f>IF($A1301&gt;--RIGHT($A$2,LEN($A$2)-8),"",SUMIF(Table1[SHIFT NOMENCLATURE], $B1301, Table1[FVIC FIRE]))</f>
        <v/>
      </c>
      <c r="M1301" s="1" t="str">
        <f>IF($A1301&gt;--RIGHT($A$2,LEN($A$2)-8),"",SUMIF(Table1[SHIFT NOMENCLATURE], $B1301, Table1[FKIA]))</f>
        <v/>
      </c>
      <c r="N1301" s="1" t="str">
        <f>IF($A1301&gt;--RIGHT($A$2,LEN($A$2)-8),"",SUMIF(Table1[SHIFT NOMENCLATURE], $B1301, Table1[FWIA]))</f>
        <v/>
      </c>
      <c r="O1301" s="1" t="str">
        <f>IF($A1301&gt;--RIGHT($A$2,LEN($A$2)-8),"",SUMIF(Table1[SHIFT NOMENCLATURE], $B1301, Table1[DUSTWUN]))</f>
        <v/>
      </c>
    </row>
    <row r="1302" spans="1:15" x14ac:dyDescent="0.25">
      <c r="A1302" s="1" t="str">
        <f t="shared" si="40"/>
        <v/>
      </c>
      <c r="B1302" t="str">
        <f t="shared" si="41"/>
        <v/>
      </c>
      <c r="C1302" s="1" t="str">
        <f>IF($A1302&gt;--RIGHT($A$2,LEN($A$2)-8),"",COUNTIF(Table1[SHIFT NOMENCLATURE],$B1302))</f>
        <v/>
      </c>
      <c r="D1302" s="1" t="str">
        <f>IF($A1302&gt;--RIGHT($A$2,LEN($A$2)-8),"",SUMIF(Table1[SHIFT NOMENCLATURE], $B1302, Table1[EVIC KILL]))</f>
        <v/>
      </c>
      <c r="E1302" s="1" t="str">
        <f>IF($A1302&gt;--RIGHT($A$2,LEN($A$2)-8),"",SUMIF(Table1[SHIFT NOMENCLATURE], $B1302, Table1[EVIC MOB]))</f>
        <v/>
      </c>
      <c r="F1302" s="1" t="str">
        <f>IF($A1302&gt;--RIGHT($A$2,LEN($A$2)-8),"",SUMIF(Table1[SHIFT NOMENCLATURE], $B1302, Table1[EVIC FIRE]))</f>
        <v/>
      </c>
      <c r="G1302" s="1" t="str">
        <f>IF($A1302&gt;--RIGHT($A$2,LEN($A$2)-8),"",SUMIF(Table1[SHIFT NOMENCLATURE], $B1302, Table1[EKIA]))</f>
        <v/>
      </c>
      <c r="H1302" s="1" t="str">
        <f>IF($A1302&gt;--RIGHT($A$2,LEN($A$2)-8),"",SUMIF(Table1[SHIFT NOMENCLATURE], $B1302, Table1[EWIA]))</f>
        <v/>
      </c>
      <c r="I1302" s="1" t="str">
        <f>IF($A1302&gt;--RIGHT($A$2,LEN($A$2)-8),"",SUMIF(Table1[SHIFT NOMENCLATURE], $B1302, Table1[EPW]))</f>
        <v/>
      </c>
      <c r="J1302" s="1" t="str">
        <f>IF($A1302&gt;--RIGHT($A$2,LEN($A$2)-8),"",SUMIF(Table1[SHIFT NOMENCLATURE], $B1302, Table1[FVIC KILL]))</f>
        <v/>
      </c>
      <c r="K1302" s="1" t="str">
        <f>IF($A1302&gt;--RIGHT($A$2,LEN($A$2)-8),"",SUMIF(Table1[SHIFT NOMENCLATURE], $B1302, Table1[FVIC MOB]))</f>
        <v/>
      </c>
      <c r="L1302" s="1" t="str">
        <f>IF($A1302&gt;--RIGHT($A$2,LEN($A$2)-8),"",SUMIF(Table1[SHIFT NOMENCLATURE], $B1302, Table1[FVIC FIRE]))</f>
        <v/>
      </c>
      <c r="M1302" s="1" t="str">
        <f>IF($A1302&gt;--RIGHT($A$2,LEN($A$2)-8),"",SUMIF(Table1[SHIFT NOMENCLATURE], $B1302, Table1[FKIA]))</f>
        <v/>
      </c>
      <c r="N1302" s="1" t="str">
        <f>IF($A1302&gt;--RIGHT($A$2,LEN($A$2)-8),"",SUMIF(Table1[SHIFT NOMENCLATURE], $B1302, Table1[FWIA]))</f>
        <v/>
      </c>
      <c r="O1302" s="1" t="str">
        <f>IF($A1302&gt;--RIGHT($A$2,LEN($A$2)-8),"",SUMIF(Table1[SHIFT NOMENCLATURE], $B1302, Table1[DUSTWUN]))</f>
        <v/>
      </c>
    </row>
    <row r="1303" spans="1:15" x14ac:dyDescent="0.25">
      <c r="A1303" s="1" t="str">
        <f t="shared" si="40"/>
        <v/>
      </c>
      <c r="B1303" t="str">
        <f t="shared" si="41"/>
        <v/>
      </c>
      <c r="C1303" s="1" t="str">
        <f>IF($A1303&gt;--RIGHT($A$2,LEN($A$2)-8),"",COUNTIF(Table1[SHIFT NOMENCLATURE],$B1303))</f>
        <v/>
      </c>
      <c r="D1303" s="1" t="str">
        <f>IF($A1303&gt;--RIGHT($A$2,LEN($A$2)-8),"",SUMIF(Table1[SHIFT NOMENCLATURE], $B1303, Table1[EVIC KILL]))</f>
        <v/>
      </c>
      <c r="E1303" s="1" t="str">
        <f>IF($A1303&gt;--RIGHT($A$2,LEN($A$2)-8),"",SUMIF(Table1[SHIFT NOMENCLATURE], $B1303, Table1[EVIC MOB]))</f>
        <v/>
      </c>
      <c r="F1303" s="1" t="str">
        <f>IF($A1303&gt;--RIGHT($A$2,LEN($A$2)-8),"",SUMIF(Table1[SHIFT NOMENCLATURE], $B1303, Table1[EVIC FIRE]))</f>
        <v/>
      </c>
      <c r="G1303" s="1" t="str">
        <f>IF($A1303&gt;--RIGHT($A$2,LEN($A$2)-8),"",SUMIF(Table1[SHIFT NOMENCLATURE], $B1303, Table1[EKIA]))</f>
        <v/>
      </c>
      <c r="H1303" s="1" t="str">
        <f>IF($A1303&gt;--RIGHT($A$2,LEN($A$2)-8),"",SUMIF(Table1[SHIFT NOMENCLATURE], $B1303, Table1[EWIA]))</f>
        <v/>
      </c>
      <c r="I1303" s="1" t="str">
        <f>IF($A1303&gt;--RIGHT($A$2,LEN($A$2)-8),"",SUMIF(Table1[SHIFT NOMENCLATURE], $B1303, Table1[EPW]))</f>
        <v/>
      </c>
      <c r="J1303" s="1" t="str">
        <f>IF($A1303&gt;--RIGHT($A$2,LEN($A$2)-8),"",SUMIF(Table1[SHIFT NOMENCLATURE], $B1303, Table1[FVIC KILL]))</f>
        <v/>
      </c>
      <c r="K1303" s="1" t="str">
        <f>IF($A1303&gt;--RIGHT($A$2,LEN($A$2)-8),"",SUMIF(Table1[SHIFT NOMENCLATURE], $B1303, Table1[FVIC MOB]))</f>
        <v/>
      </c>
      <c r="L1303" s="1" t="str">
        <f>IF($A1303&gt;--RIGHT($A$2,LEN($A$2)-8),"",SUMIF(Table1[SHIFT NOMENCLATURE], $B1303, Table1[FVIC FIRE]))</f>
        <v/>
      </c>
      <c r="M1303" s="1" t="str">
        <f>IF($A1303&gt;--RIGHT($A$2,LEN($A$2)-8),"",SUMIF(Table1[SHIFT NOMENCLATURE], $B1303, Table1[FKIA]))</f>
        <v/>
      </c>
      <c r="N1303" s="1" t="str">
        <f>IF($A1303&gt;--RIGHT($A$2,LEN($A$2)-8),"",SUMIF(Table1[SHIFT NOMENCLATURE], $B1303, Table1[FWIA]))</f>
        <v/>
      </c>
      <c r="O1303" s="1" t="str">
        <f>IF($A1303&gt;--RIGHT($A$2,LEN($A$2)-8),"",SUMIF(Table1[SHIFT NOMENCLATURE], $B1303, Table1[DUSTWUN]))</f>
        <v/>
      </c>
    </row>
    <row r="1304" spans="1:15" x14ac:dyDescent="0.25">
      <c r="A1304" s="1" t="str">
        <f t="shared" si="40"/>
        <v/>
      </c>
      <c r="B1304" t="str">
        <f t="shared" si="41"/>
        <v/>
      </c>
      <c r="C1304" s="1" t="str">
        <f>IF($A1304&gt;--RIGHT($A$2,LEN($A$2)-8),"",COUNTIF(Table1[SHIFT NOMENCLATURE],$B1304))</f>
        <v/>
      </c>
      <c r="D1304" s="1" t="str">
        <f>IF($A1304&gt;--RIGHT($A$2,LEN($A$2)-8),"",SUMIF(Table1[SHIFT NOMENCLATURE], $B1304, Table1[EVIC KILL]))</f>
        <v/>
      </c>
      <c r="E1304" s="1" t="str">
        <f>IF($A1304&gt;--RIGHT($A$2,LEN($A$2)-8),"",SUMIF(Table1[SHIFT NOMENCLATURE], $B1304, Table1[EVIC MOB]))</f>
        <v/>
      </c>
      <c r="F1304" s="1" t="str">
        <f>IF($A1304&gt;--RIGHT($A$2,LEN($A$2)-8),"",SUMIF(Table1[SHIFT NOMENCLATURE], $B1304, Table1[EVIC FIRE]))</f>
        <v/>
      </c>
      <c r="G1304" s="1" t="str">
        <f>IF($A1304&gt;--RIGHT($A$2,LEN($A$2)-8),"",SUMIF(Table1[SHIFT NOMENCLATURE], $B1304, Table1[EKIA]))</f>
        <v/>
      </c>
      <c r="H1304" s="1" t="str">
        <f>IF($A1304&gt;--RIGHT($A$2,LEN($A$2)-8),"",SUMIF(Table1[SHIFT NOMENCLATURE], $B1304, Table1[EWIA]))</f>
        <v/>
      </c>
      <c r="I1304" s="1" t="str">
        <f>IF($A1304&gt;--RIGHT($A$2,LEN($A$2)-8),"",SUMIF(Table1[SHIFT NOMENCLATURE], $B1304, Table1[EPW]))</f>
        <v/>
      </c>
      <c r="J1304" s="1" t="str">
        <f>IF($A1304&gt;--RIGHT($A$2,LEN($A$2)-8),"",SUMIF(Table1[SHIFT NOMENCLATURE], $B1304, Table1[FVIC KILL]))</f>
        <v/>
      </c>
      <c r="K1304" s="1" t="str">
        <f>IF($A1304&gt;--RIGHT($A$2,LEN($A$2)-8),"",SUMIF(Table1[SHIFT NOMENCLATURE], $B1304, Table1[FVIC MOB]))</f>
        <v/>
      </c>
      <c r="L1304" s="1" t="str">
        <f>IF($A1304&gt;--RIGHT($A$2,LEN($A$2)-8),"",SUMIF(Table1[SHIFT NOMENCLATURE], $B1304, Table1[FVIC FIRE]))</f>
        <v/>
      </c>
      <c r="M1304" s="1" t="str">
        <f>IF($A1304&gt;--RIGHT($A$2,LEN($A$2)-8),"",SUMIF(Table1[SHIFT NOMENCLATURE], $B1304, Table1[FKIA]))</f>
        <v/>
      </c>
      <c r="N1304" s="1" t="str">
        <f>IF($A1304&gt;--RIGHT($A$2,LEN($A$2)-8),"",SUMIF(Table1[SHIFT NOMENCLATURE], $B1304, Table1[FWIA]))</f>
        <v/>
      </c>
      <c r="O1304" s="1" t="str">
        <f>IF($A1304&gt;--RIGHT($A$2,LEN($A$2)-8),"",SUMIF(Table1[SHIFT NOMENCLATURE], $B1304, Table1[DUSTWUN]))</f>
        <v/>
      </c>
    </row>
    <row r="1305" spans="1:15" x14ac:dyDescent="0.25">
      <c r="A1305" s="1" t="str">
        <f t="shared" si="40"/>
        <v/>
      </c>
      <c r="B1305" t="str">
        <f t="shared" si="41"/>
        <v/>
      </c>
      <c r="C1305" s="1" t="str">
        <f>IF($A1305&gt;--RIGHT($A$2,LEN($A$2)-8),"",COUNTIF(Table1[SHIFT NOMENCLATURE],$B1305))</f>
        <v/>
      </c>
      <c r="D1305" s="1" t="str">
        <f>IF($A1305&gt;--RIGHT($A$2,LEN($A$2)-8),"",SUMIF(Table1[SHIFT NOMENCLATURE], $B1305, Table1[EVIC KILL]))</f>
        <v/>
      </c>
      <c r="E1305" s="1" t="str">
        <f>IF($A1305&gt;--RIGHT($A$2,LEN($A$2)-8),"",SUMIF(Table1[SHIFT NOMENCLATURE], $B1305, Table1[EVIC MOB]))</f>
        <v/>
      </c>
      <c r="F1305" s="1" t="str">
        <f>IF($A1305&gt;--RIGHT($A$2,LEN($A$2)-8),"",SUMIF(Table1[SHIFT NOMENCLATURE], $B1305, Table1[EVIC FIRE]))</f>
        <v/>
      </c>
      <c r="G1305" s="1" t="str">
        <f>IF($A1305&gt;--RIGHT($A$2,LEN($A$2)-8),"",SUMIF(Table1[SHIFT NOMENCLATURE], $B1305, Table1[EKIA]))</f>
        <v/>
      </c>
      <c r="H1305" s="1" t="str">
        <f>IF($A1305&gt;--RIGHT($A$2,LEN($A$2)-8),"",SUMIF(Table1[SHIFT NOMENCLATURE], $B1305, Table1[EWIA]))</f>
        <v/>
      </c>
      <c r="I1305" s="1" t="str">
        <f>IF($A1305&gt;--RIGHT($A$2,LEN($A$2)-8),"",SUMIF(Table1[SHIFT NOMENCLATURE], $B1305, Table1[EPW]))</f>
        <v/>
      </c>
      <c r="J1305" s="1" t="str">
        <f>IF($A1305&gt;--RIGHT($A$2,LEN($A$2)-8),"",SUMIF(Table1[SHIFT NOMENCLATURE], $B1305, Table1[FVIC KILL]))</f>
        <v/>
      </c>
      <c r="K1305" s="1" t="str">
        <f>IF($A1305&gt;--RIGHT($A$2,LEN($A$2)-8),"",SUMIF(Table1[SHIFT NOMENCLATURE], $B1305, Table1[FVIC MOB]))</f>
        <v/>
      </c>
      <c r="L1305" s="1" t="str">
        <f>IF($A1305&gt;--RIGHT($A$2,LEN($A$2)-8),"",SUMIF(Table1[SHIFT NOMENCLATURE], $B1305, Table1[FVIC FIRE]))</f>
        <v/>
      </c>
      <c r="M1305" s="1" t="str">
        <f>IF($A1305&gt;--RIGHT($A$2,LEN($A$2)-8),"",SUMIF(Table1[SHIFT NOMENCLATURE], $B1305, Table1[FKIA]))</f>
        <v/>
      </c>
      <c r="N1305" s="1" t="str">
        <f>IF($A1305&gt;--RIGHT($A$2,LEN($A$2)-8),"",SUMIF(Table1[SHIFT NOMENCLATURE], $B1305, Table1[FWIA]))</f>
        <v/>
      </c>
      <c r="O1305" s="1" t="str">
        <f>IF($A1305&gt;--RIGHT($A$2,LEN($A$2)-8),"",SUMIF(Table1[SHIFT NOMENCLATURE], $B1305, Table1[DUSTWUN]))</f>
        <v/>
      </c>
    </row>
    <row r="1306" spans="1:15" x14ac:dyDescent="0.25">
      <c r="A1306" s="1" t="str">
        <f t="shared" si="40"/>
        <v/>
      </c>
      <c r="B1306" t="str">
        <f t="shared" si="41"/>
        <v/>
      </c>
      <c r="C1306" s="1" t="str">
        <f>IF($A1306&gt;--RIGHT($A$2,LEN($A$2)-8),"",COUNTIF(Table1[SHIFT NOMENCLATURE],$B1306))</f>
        <v/>
      </c>
      <c r="D1306" s="1" t="str">
        <f>IF($A1306&gt;--RIGHT($A$2,LEN($A$2)-8),"",SUMIF(Table1[SHIFT NOMENCLATURE], $B1306, Table1[EVIC KILL]))</f>
        <v/>
      </c>
      <c r="E1306" s="1" t="str">
        <f>IF($A1306&gt;--RIGHT($A$2,LEN($A$2)-8),"",SUMIF(Table1[SHIFT NOMENCLATURE], $B1306, Table1[EVIC MOB]))</f>
        <v/>
      </c>
      <c r="F1306" s="1" t="str">
        <f>IF($A1306&gt;--RIGHT($A$2,LEN($A$2)-8),"",SUMIF(Table1[SHIFT NOMENCLATURE], $B1306, Table1[EVIC FIRE]))</f>
        <v/>
      </c>
      <c r="G1306" s="1" t="str">
        <f>IF($A1306&gt;--RIGHT($A$2,LEN($A$2)-8),"",SUMIF(Table1[SHIFT NOMENCLATURE], $B1306, Table1[EKIA]))</f>
        <v/>
      </c>
      <c r="H1306" s="1" t="str">
        <f>IF($A1306&gt;--RIGHT($A$2,LEN($A$2)-8),"",SUMIF(Table1[SHIFT NOMENCLATURE], $B1306, Table1[EWIA]))</f>
        <v/>
      </c>
      <c r="I1306" s="1" t="str">
        <f>IF($A1306&gt;--RIGHT($A$2,LEN($A$2)-8),"",SUMIF(Table1[SHIFT NOMENCLATURE], $B1306, Table1[EPW]))</f>
        <v/>
      </c>
      <c r="J1306" s="1" t="str">
        <f>IF($A1306&gt;--RIGHT($A$2,LEN($A$2)-8),"",SUMIF(Table1[SHIFT NOMENCLATURE], $B1306, Table1[FVIC KILL]))</f>
        <v/>
      </c>
      <c r="K1306" s="1" t="str">
        <f>IF($A1306&gt;--RIGHT($A$2,LEN($A$2)-8),"",SUMIF(Table1[SHIFT NOMENCLATURE], $B1306, Table1[FVIC MOB]))</f>
        <v/>
      </c>
      <c r="L1306" s="1" t="str">
        <f>IF($A1306&gt;--RIGHT($A$2,LEN($A$2)-8),"",SUMIF(Table1[SHIFT NOMENCLATURE], $B1306, Table1[FVIC FIRE]))</f>
        <v/>
      </c>
      <c r="M1306" s="1" t="str">
        <f>IF($A1306&gt;--RIGHT($A$2,LEN($A$2)-8),"",SUMIF(Table1[SHIFT NOMENCLATURE], $B1306, Table1[FKIA]))</f>
        <v/>
      </c>
      <c r="N1306" s="1" t="str">
        <f>IF($A1306&gt;--RIGHT($A$2,LEN($A$2)-8),"",SUMIF(Table1[SHIFT NOMENCLATURE], $B1306, Table1[FWIA]))</f>
        <v/>
      </c>
      <c r="O1306" s="1" t="str">
        <f>IF($A1306&gt;--RIGHT($A$2,LEN($A$2)-8),"",SUMIF(Table1[SHIFT NOMENCLATURE], $B1306, Table1[DUSTWUN]))</f>
        <v/>
      </c>
    </row>
    <row r="1307" spans="1:15" x14ac:dyDescent="0.25">
      <c r="A1307" s="1" t="str">
        <f t="shared" si="40"/>
        <v/>
      </c>
      <c r="B1307" t="str">
        <f t="shared" si="41"/>
        <v/>
      </c>
      <c r="C1307" s="1" t="str">
        <f>IF($A1307&gt;--RIGHT($A$2,LEN($A$2)-8),"",COUNTIF(Table1[SHIFT NOMENCLATURE],$B1307))</f>
        <v/>
      </c>
      <c r="D1307" s="1" t="str">
        <f>IF($A1307&gt;--RIGHT($A$2,LEN($A$2)-8),"",SUMIF(Table1[SHIFT NOMENCLATURE], $B1307, Table1[EVIC KILL]))</f>
        <v/>
      </c>
      <c r="E1307" s="1" t="str">
        <f>IF($A1307&gt;--RIGHT($A$2,LEN($A$2)-8),"",SUMIF(Table1[SHIFT NOMENCLATURE], $B1307, Table1[EVIC MOB]))</f>
        <v/>
      </c>
      <c r="F1307" s="1" t="str">
        <f>IF($A1307&gt;--RIGHT($A$2,LEN($A$2)-8),"",SUMIF(Table1[SHIFT NOMENCLATURE], $B1307, Table1[EVIC FIRE]))</f>
        <v/>
      </c>
      <c r="G1307" s="1" t="str">
        <f>IF($A1307&gt;--RIGHT($A$2,LEN($A$2)-8),"",SUMIF(Table1[SHIFT NOMENCLATURE], $B1307, Table1[EKIA]))</f>
        <v/>
      </c>
      <c r="H1307" s="1" t="str">
        <f>IF($A1307&gt;--RIGHT($A$2,LEN($A$2)-8),"",SUMIF(Table1[SHIFT NOMENCLATURE], $B1307, Table1[EWIA]))</f>
        <v/>
      </c>
      <c r="I1307" s="1" t="str">
        <f>IF($A1307&gt;--RIGHT($A$2,LEN($A$2)-8),"",SUMIF(Table1[SHIFT NOMENCLATURE], $B1307, Table1[EPW]))</f>
        <v/>
      </c>
      <c r="J1307" s="1" t="str">
        <f>IF($A1307&gt;--RIGHT($A$2,LEN($A$2)-8),"",SUMIF(Table1[SHIFT NOMENCLATURE], $B1307, Table1[FVIC KILL]))</f>
        <v/>
      </c>
      <c r="K1307" s="1" t="str">
        <f>IF($A1307&gt;--RIGHT($A$2,LEN($A$2)-8),"",SUMIF(Table1[SHIFT NOMENCLATURE], $B1307, Table1[FVIC MOB]))</f>
        <v/>
      </c>
      <c r="L1307" s="1" t="str">
        <f>IF($A1307&gt;--RIGHT($A$2,LEN($A$2)-8),"",SUMIF(Table1[SHIFT NOMENCLATURE], $B1307, Table1[FVIC FIRE]))</f>
        <v/>
      </c>
      <c r="M1307" s="1" t="str">
        <f>IF($A1307&gt;--RIGHT($A$2,LEN($A$2)-8),"",SUMIF(Table1[SHIFT NOMENCLATURE], $B1307, Table1[FKIA]))</f>
        <v/>
      </c>
      <c r="N1307" s="1" t="str">
        <f>IF($A1307&gt;--RIGHT($A$2,LEN($A$2)-8),"",SUMIF(Table1[SHIFT NOMENCLATURE], $B1307, Table1[FWIA]))</f>
        <v/>
      </c>
      <c r="O1307" s="1" t="str">
        <f>IF($A1307&gt;--RIGHT($A$2,LEN($A$2)-8),"",SUMIF(Table1[SHIFT NOMENCLATURE], $B1307, Table1[DUSTWUN]))</f>
        <v/>
      </c>
    </row>
    <row r="1308" spans="1:15" x14ac:dyDescent="0.25">
      <c r="A1308" s="1" t="str">
        <f t="shared" si="40"/>
        <v/>
      </c>
      <c r="B1308" t="str">
        <f t="shared" si="41"/>
        <v/>
      </c>
      <c r="C1308" s="1" t="str">
        <f>IF($A1308&gt;--RIGHT($A$2,LEN($A$2)-8),"",COUNTIF(Table1[SHIFT NOMENCLATURE],$B1308))</f>
        <v/>
      </c>
      <c r="D1308" s="1" t="str">
        <f>IF($A1308&gt;--RIGHT($A$2,LEN($A$2)-8),"",SUMIF(Table1[SHIFT NOMENCLATURE], $B1308, Table1[EVIC KILL]))</f>
        <v/>
      </c>
      <c r="E1308" s="1" t="str">
        <f>IF($A1308&gt;--RIGHT($A$2,LEN($A$2)-8),"",SUMIF(Table1[SHIFT NOMENCLATURE], $B1308, Table1[EVIC MOB]))</f>
        <v/>
      </c>
      <c r="F1308" s="1" t="str">
        <f>IF($A1308&gt;--RIGHT($A$2,LEN($A$2)-8),"",SUMIF(Table1[SHIFT NOMENCLATURE], $B1308, Table1[EVIC FIRE]))</f>
        <v/>
      </c>
      <c r="G1308" s="1" t="str">
        <f>IF($A1308&gt;--RIGHT($A$2,LEN($A$2)-8),"",SUMIF(Table1[SHIFT NOMENCLATURE], $B1308, Table1[EKIA]))</f>
        <v/>
      </c>
      <c r="H1308" s="1" t="str">
        <f>IF($A1308&gt;--RIGHT($A$2,LEN($A$2)-8),"",SUMIF(Table1[SHIFT NOMENCLATURE], $B1308, Table1[EWIA]))</f>
        <v/>
      </c>
      <c r="I1308" s="1" t="str">
        <f>IF($A1308&gt;--RIGHT($A$2,LEN($A$2)-8),"",SUMIF(Table1[SHIFT NOMENCLATURE], $B1308, Table1[EPW]))</f>
        <v/>
      </c>
      <c r="J1308" s="1" t="str">
        <f>IF($A1308&gt;--RIGHT($A$2,LEN($A$2)-8),"",SUMIF(Table1[SHIFT NOMENCLATURE], $B1308, Table1[FVIC KILL]))</f>
        <v/>
      </c>
      <c r="K1308" s="1" t="str">
        <f>IF($A1308&gt;--RIGHT($A$2,LEN($A$2)-8),"",SUMIF(Table1[SHIFT NOMENCLATURE], $B1308, Table1[FVIC MOB]))</f>
        <v/>
      </c>
      <c r="L1308" s="1" t="str">
        <f>IF($A1308&gt;--RIGHT($A$2,LEN($A$2)-8),"",SUMIF(Table1[SHIFT NOMENCLATURE], $B1308, Table1[FVIC FIRE]))</f>
        <v/>
      </c>
      <c r="M1308" s="1" t="str">
        <f>IF($A1308&gt;--RIGHT($A$2,LEN($A$2)-8),"",SUMIF(Table1[SHIFT NOMENCLATURE], $B1308, Table1[FKIA]))</f>
        <v/>
      </c>
      <c r="N1308" s="1" t="str">
        <f>IF($A1308&gt;--RIGHT($A$2,LEN($A$2)-8),"",SUMIF(Table1[SHIFT NOMENCLATURE], $B1308, Table1[FWIA]))</f>
        <v/>
      </c>
      <c r="O1308" s="1" t="str">
        <f>IF($A1308&gt;--RIGHT($A$2,LEN($A$2)-8),"",SUMIF(Table1[SHIFT NOMENCLATURE], $B1308, Table1[DUSTWUN]))</f>
        <v/>
      </c>
    </row>
    <row r="1309" spans="1:15" x14ac:dyDescent="0.25">
      <c r="A1309" s="1" t="str">
        <f t="shared" si="40"/>
        <v/>
      </c>
      <c r="B1309" t="str">
        <f t="shared" si="41"/>
        <v/>
      </c>
      <c r="C1309" s="1" t="str">
        <f>IF($A1309&gt;--RIGHT($A$2,LEN($A$2)-8),"",COUNTIF(Table1[SHIFT NOMENCLATURE],$B1309))</f>
        <v/>
      </c>
      <c r="D1309" s="1" t="str">
        <f>IF($A1309&gt;--RIGHT($A$2,LEN($A$2)-8),"",SUMIF(Table1[SHIFT NOMENCLATURE], $B1309, Table1[EVIC KILL]))</f>
        <v/>
      </c>
      <c r="E1309" s="1" t="str">
        <f>IF($A1309&gt;--RIGHT($A$2,LEN($A$2)-8),"",SUMIF(Table1[SHIFT NOMENCLATURE], $B1309, Table1[EVIC MOB]))</f>
        <v/>
      </c>
      <c r="F1309" s="1" t="str">
        <f>IF($A1309&gt;--RIGHT($A$2,LEN($A$2)-8),"",SUMIF(Table1[SHIFT NOMENCLATURE], $B1309, Table1[EVIC FIRE]))</f>
        <v/>
      </c>
      <c r="G1309" s="1" t="str">
        <f>IF($A1309&gt;--RIGHT($A$2,LEN($A$2)-8),"",SUMIF(Table1[SHIFT NOMENCLATURE], $B1309, Table1[EKIA]))</f>
        <v/>
      </c>
      <c r="H1309" s="1" t="str">
        <f>IF($A1309&gt;--RIGHT($A$2,LEN($A$2)-8),"",SUMIF(Table1[SHIFT NOMENCLATURE], $B1309, Table1[EWIA]))</f>
        <v/>
      </c>
      <c r="I1309" s="1" t="str">
        <f>IF($A1309&gt;--RIGHT($A$2,LEN($A$2)-8),"",SUMIF(Table1[SHIFT NOMENCLATURE], $B1309, Table1[EPW]))</f>
        <v/>
      </c>
      <c r="J1309" s="1" t="str">
        <f>IF($A1309&gt;--RIGHT($A$2,LEN($A$2)-8),"",SUMIF(Table1[SHIFT NOMENCLATURE], $B1309, Table1[FVIC KILL]))</f>
        <v/>
      </c>
      <c r="K1309" s="1" t="str">
        <f>IF($A1309&gt;--RIGHT($A$2,LEN($A$2)-8),"",SUMIF(Table1[SHIFT NOMENCLATURE], $B1309, Table1[FVIC MOB]))</f>
        <v/>
      </c>
      <c r="L1309" s="1" t="str">
        <f>IF($A1309&gt;--RIGHT($A$2,LEN($A$2)-8),"",SUMIF(Table1[SHIFT NOMENCLATURE], $B1309, Table1[FVIC FIRE]))</f>
        <v/>
      </c>
      <c r="M1309" s="1" t="str">
        <f>IF($A1309&gt;--RIGHT($A$2,LEN($A$2)-8),"",SUMIF(Table1[SHIFT NOMENCLATURE], $B1309, Table1[FKIA]))</f>
        <v/>
      </c>
      <c r="N1309" s="1" t="str">
        <f>IF($A1309&gt;--RIGHT($A$2,LEN($A$2)-8),"",SUMIF(Table1[SHIFT NOMENCLATURE], $B1309, Table1[FWIA]))</f>
        <v/>
      </c>
      <c r="O1309" s="1" t="str">
        <f>IF($A1309&gt;--RIGHT($A$2,LEN($A$2)-8),"",SUMIF(Table1[SHIFT NOMENCLATURE], $B1309, Table1[DUSTWUN]))</f>
        <v/>
      </c>
    </row>
    <row r="1310" spans="1:15" x14ac:dyDescent="0.25">
      <c r="A1310" s="1" t="str">
        <f t="shared" si="40"/>
        <v/>
      </c>
      <c r="B1310" t="str">
        <f t="shared" si="41"/>
        <v/>
      </c>
      <c r="C1310" s="1" t="str">
        <f>IF($A1310&gt;--RIGHT($A$2,LEN($A$2)-8),"",COUNTIF(Table1[SHIFT NOMENCLATURE],$B1310))</f>
        <v/>
      </c>
      <c r="D1310" s="1" t="str">
        <f>IF($A1310&gt;--RIGHT($A$2,LEN($A$2)-8),"",SUMIF(Table1[SHIFT NOMENCLATURE], $B1310, Table1[EVIC KILL]))</f>
        <v/>
      </c>
      <c r="E1310" s="1" t="str">
        <f>IF($A1310&gt;--RIGHT($A$2,LEN($A$2)-8),"",SUMIF(Table1[SHIFT NOMENCLATURE], $B1310, Table1[EVIC MOB]))</f>
        <v/>
      </c>
      <c r="F1310" s="1" t="str">
        <f>IF($A1310&gt;--RIGHT($A$2,LEN($A$2)-8),"",SUMIF(Table1[SHIFT NOMENCLATURE], $B1310, Table1[EVIC FIRE]))</f>
        <v/>
      </c>
      <c r="G1310" s="1" t="str">
        <f>IF($A1310&gt;--RIGHT($A$2,LEN($A$2)-8),"",SUMIF(Table1[SHIFT NOMENCLATURE], $B1310, Table1[EKIA]))</f>
        <v/>
      </c>
      <c r="H1310" s="1" t="str">
        <f>IF($A1310&gt;--RIGHT($A$2,LEN($A$2)-8),"",SUMIF(Table1[SHIFT NOMENCLATURE], $B1310, Table1[EWIA]))</f>
        <v/>
      </c>
      <c r="I1310" s="1" t="str">
        <f>IF($A1310&gt;--RIGHT($A$2,LEN($A$2)-8),"",SUMIF(Table1[SHIFT NOMENCLATURE], $B1310, Table1[EPW]))</f>
        <v/>
      </c>
      <c r="J1310" s="1" t="str">
        <f>IF($A1310&gt;--RIGHT($A$2,LEN($A$2)-8),"",SUMIF(Table1[SHIFT NOMENCLATURE], $B1310, Table1[FVIC KILL]))</f>
        <v/>
      </c>
      <c r="K1310" s="1" t="str">
        <f>IF($A1310&gt;--RIGHT($A$2,LEN($A$2)-8),"",SUMIF(Table1[SHIFT NOMENCLATURE], $B1310, Table1[FVIC MOB]))</f>
        <v/>
      </c>
      <c r="L1310" s="1" t="str">
        <f>IF($A1310&gt;--RIGHT($A$2,LEN($A$2)-8),"",SUMIF(Table1[SHIFT NOMENCLATURE], $B1310, Table1[FVIC FIRE]))</f>
        <v/>
      </c>
      <c r="M1310" s="1" t="str">
        <f>IF($A1310&gt;--RIGHT($A$2,LEN($A$2)-8),"",SUMIF(Table1[SHIFT NOMENCLATURE], $B1310, Table1[FKIA]))</f>
        <v/>
      </c>
      <c r="N1310" s="1" t="str">
        <f>IF($A1310&gt;--RIGHT($A$2,LEN($A$2)-8),"",SUMIF(Table1[SHIFT NOMENCLATURE], $B1310, Table1[FWIA]))</f>
        <v/>
      </c>
      <c r="O1310" s="1" t="str">
        <f>IF($A1310&gt;--RIGHT($A$2,LEN($A$2)-8),"",SUMIF(Table1[SHIFT NOMENCLATURE], $B1310, Table1[DUSTWUN]))</f>
        <v/>
      </c>
    </row>
    <row r="1311" spans="1:15" x14ac:dyDescent="0.25">
      <c r="A1311" s="1" t="str">
        <f t="shared" si="40"/>
        <v/>
      </c>
      <c r="B1311" t="str">
        <f t="shared" si="41"/>
        <v/>
      </c>
      <c r="C1311" s="1" t="str">
        <f>IF($A1311&gt;--RIGHT($A$2,LEN($A$2)-8),"",COUNTIF(Table1[SHIFT NOMENCLATURE],$B1311))</f>
        <v/>
      </c>
      <c r="D1311" s="1" t="str">
        <f>IF($A1311&gt;--RIGHT($A$2,LEN($A$2)-8),"",SUMIF(Table1[SHIFT NOMENCLATURE], $B1311, Table1[EVIC KILL]))</f>
        <v/>
      </c>
      <c r="E1311" s="1" t="str">
        <f>IF($A1311&gt;--RIGHT($A$2,LEN($A$2)-8),"",SUMIF(Table1[SHIFT NOMENCLATURE], $B1311, Table1[EVIC MOB]))</f>
        <v/>
      </c>
      <c r="F1311" s="1" t="str">
        <f>IF($A1311&gt;--RIGHT($A$2,LEN($A$2)-8),"",SUMIF(Table1[SHIFT NOMENCLATURE], $B1311, Table1[EVIC FIRE]))</f>
        <v/>
      </c>
      <c r="G1311" s="1" t="str">
        <f>IF($A1311&gt;--RIGHT($A$2,LEN($A$2)-8),"",SUMIF(Table1[SHIFT NOMENCLATURE], $B1311, Table1[EKIA]))</f>
        <v/>
      </c>
      <c r="H1311" s="1" t="str">
        <f>IF($A1311&gt;--RIGHT($A$2,LEN($A$2)-8),"",SUMIF(Table1[SHIFT NOMENCLATURE], $B1311, Table1[EWIA]))</f>
        <v/>
      </c>
      <c r="I1311" s="1" t="str">
        <f>IF($A1311&gt;--RIGHT($A$2,LEN($A$2)-8),"",SUMIF(Table1[SHIFT NOMENCLATURE], $B1311, Table1[EPW]))</f>
        <v/>
      </c>
      <c r="J1311" s="1" t="str">
        <f>IF($A1311&gt;--RIGHT($A$2,LEN($A$2)-8),"",SUMIF(Table1[SHIFT NOMENCLATURE], $B1311, Table1[FVIC KILL]))</f>
        <v/>
      </c>
      <c r="K1311" s="1" t="str">
        <f>IF($A1311&gt;--RIGHT($A$2,LEN($A$2)-8),"",SUMIF(Table1[SHIFT NOMENCLATURE], $B1311, Table1[FVIC MOB]))</f>
        <v/>
      </c>
      <c r="L1311" s="1" t="str">
        <f>IF($A1311&gt;--RIGHT($A$2,LEN($A$2)-8),"",SUMIF(Table1[SHIFT NOMENCLATURE], $B1311, Table1[FVIC FIRE]))</f>
        <v/>
      </c>
      <c r="M1311" s="1" t="str">
        <f>IF($A1311&gt;--RIGHT($A$2,LEN($A$2)-8),"",SUMIF(Table1[SHIFT NOMENCLATURE], $B1311, Table1[FKIA]))</f>
        <v/>
      </c>
      <c r="N1311" s="1" t="str">
        <f>IF($A1311&gt;--RIGHT($A$2,LEN($A$2)-8),"",SUMIF(Table1[SHIFT NOMENCLATURE], $B1311, Table1[FWIA]))</f>
        <v/>
      </c>
      <c r="O1311" s="1" t="str">
        <f>IF($A1311&gt;--RIGHT($A$2,LEN($A$2)-8),"",SUMIF(Table1[SHIFT NOMENCLATURE], $B1311, Table1[DUSTWUN]))</f>
        <v/>
      </c>
    </row>
    <row r="1312" spans="1:15" x14ac:dyDescent="0.25">
      <c r="A1312" s="1" t="str">
        <f t="shared" si="40"/>
        <v/>
      </c>
      <c r="B1312" t="str">
        <f t="shared" si="41"/>
        <v/>
      </c>
      <c r="C1312" s="1" t="str">
        <f>IF($A1312&gt;--RIGHT($A$2,LEN($A$2)-8),"",COUNTIF(Table1[SHIFT NOMENCLATURE],$B1312))</f>
        <v/>
      </c>
      <c r="D1312" s="1" t="str">
        <f>IF($A1312&gt;--RIGHT($A$2,LEN($A$2)-8),"",SUMIF(Table1[SHIFT NOMENCLATURE], $B1312, Table1[EVIC KILL]))</f>
        <v/>
      </c>
      <c r="E1312" s="1" t="str">
        <f>IF($A1312&gt;--RIGHT($A$2,LEN($A$2)-8),"",SUMIF(Table1[SHIFT NOMENCLATURE], $B1312, Table1[EVIC MOB]))</f>
        <v/>
      </c>
      <c r="F1312" s="1" t="str">
        <f>IF($A1312&gt;--RIGHT($A$2,LEN($A$2)-8),"",SUMIF(Table1[SHIFT NOMENCLATURE], $B1312, Table1[EVIC FIRE]))</f>
        <v/>
      </c>
      <c r="G1312" s="1" t="str">
        <f>IF($A1312&gt;--RIGHT($A$2,LEN($A$2)-8),"",SUMIF(Table1[SHIFT NOMENCLATURE], $B1312, Table1[EKIA]))</f>
        <v/>
      </c>
      <c r="H1312" s="1" t="str">
        <f>IF($A1312&gt;--RIGHT($A$2,LEN($A$2)-8),"",SUMIF(Table1[SHIFT NOMENCLATURE], $B1312, Table1[EWIA]))</f>
        <v/>
      </c>
      <c r="I1312" s="1" t="str">
        <f>IF($A1312&gt;--RIGHT($A$2,LEN($A$2)-8),"",SUMIF(Table1[SHIFT NOMENCLATURE], $B1312, Table1[EPW]))</f>
        <v/>
      </c>
      <c r="J1312" s="1" t="str">
        <f>IF($A1312&gt;--RIGHT($A$2,LEN($A$2)-8),"",SUMIF(Table1[SHIFT NOMENCLATURE], $B1312, Table1[FVIC KILL]))</f>
        <v/>
      </c>
      <c r="K1312" s="1" t="str">
        <f>IF($A1312&gt;--RIGHT($A$2,LEN($A$2)-8),"",SUMIF(Table1[SHIFT NOMENCLATURE], $B1312, Table1[FVIC MOB]))</f>
        <v/>
      </c>
      <c r="L1312" s="1" t="str">
        <f>IF($A1312&gt;--RIGHT($A$2,LEN($A$2)-8),"",SUMIF(Table1[SHIFT NOMENCLATURE], $B1312, Table1[FVIC FIRE]))</f>
        <v/>
      </c>
      <c r="M1312" s="1" t="str">
        <f>IF($A1312&gt;--RIGHT($A$2,LEN($A$2)-8),"",SUMIF(Table1[SHIFT NOMENCLATURE], $B1312, Table1[FKIA]))</f>
        <v/>
      </c>
      <c r="N1312" s="1" t="str">
        <f>IF($A1312&gt;--RIGHT($A$2,LEN($A$2)-8),"",SUMIF(Table1[SHIFT NOMENCLATURE], $B1312, Table1[FWIA]))</f>
        <v/>
      </c>
      <c r="O1312" s="1" t="str">
        <f>IF($A1312&gt;--RIGHT($A$2,LEN($A$2)-8),"",SUMIF(Table1[SHIFT NOMENCLATURE], $B1312, Table1[DUSTWUN]))</f>
        <v/>
      </c>
    </row>
    <row r="1313" spans="1:15" x14ac:dyDescent="0.25">
      <c r="A1313" s="1" t="str">
        <f t="shared" si="40"/>
        <v/>
      </c>
      <c r="B1313" t="str">
        <f t="shared" si="41"/>
        <v/>
      </c>
      <c r="C1313" s="1" t="str">
        <f>IF($A1313&gt;--RIGHT($A$2,LEN($A$2)-8),"",COUNTIF(Table1[SHIFT NOMENCLATURE],$B1313))</f>
        <v/>
      </c>
      <c r="D1313" s="1" t="str">
        <f>IF($A1313&gt;--RIGHT($A$2,LEN($A$2)-8),"",SUMIF(Table1[SHIFT NOMENCLATURE], $B1313, Table1[EVIC KILL]))</f>
        <v/>
      </c>
      <c r="E1313" s="1" t="str">
        <f>IF($A1313&gt;--RIGHT($A$2,LEN($A$2)-8),"",SUMIF(Table1[SHIFT NOMENCLATURE], $B1313, Table1[EVIC MOB]))</f>
        <v/>
      </c>
      <c r="F1313" s="1" t="str">
        <f>IF($A1313&gt;--RIGHT($A$2,LEN($A$2)-8),"",SUMIF(Table1[SHIFT NOMENCLATURE], $B1313, Table1[EVIC FIRE]))</f>
        <v/>
      </c>
      <c r="G1313" s="1" t="str">
        <f>IF($A1313&gt;--RIGHT($A$2,LEN($A$2)-8),"",SUMIF(Table1[SHIFT NOMENCLATURE], $B1313, Table1[EKIA]))</f>
        <v/>
      </c>
      <c r="H1313" s="1" t="str">
        <f>IF($A1313&gt;--RIGHT($A$2,LEN($A$2)-8),"",SUMIF(Table1[SHIFT NOMENCLATURE], $B1313, Table1[EWIA]))</f>
        <v/>
      </c>
      <c r="I1313" s="1" t="str">
        <f>IF($A1313&gt;--RIGHT($A$2,LEN($A$2)-8),"",SUMIF(Table1[SHIFT NOMENCLATURE], $B1313, Table1[EPW]))</f>
        <v/>
      </c>
      <c r="J1313" s="1" t="str">
        <f>IF($A1313&gt;--RIGHT($A$2,LEN($A$2)-8),"",SUMIF(Table1[SHIFT NOMENCLATURE], $B1313, Table1[FVIC KILL]))</f>
        <v/>
      </c>
      <c r="K1313" s="1" t="str">
        <f>IF($A1313&gt;--RIGHT($A$2,LEN($A$2)-8),"",SUMIF(Table1[SHIFT NOMENCLATURE], $B1313, Table1[FVIC MOB]))</f>
        <v/>
      </c>
      <c r="L1313" s="1" t="str">
        <f>IF($A1313&gt;--RIGHT($A$2,LEN($A$2)-8),"",SUMIF(Table1[SHIFT NOMENCLATURE], $B1313, Table1[FVIC FIRE]))</f>
        <v/>
      </c>
      <c r="M1313" s="1" t="str">
        <f>IF($A1313&gt;--RIGHT($A$2,LEN($A$2)-8),"",SUMIF(Table1[SHIFT NOMENCLATURE], $B1313, Table1[FKIA]))</f>
        <v/>
      </c>
      <c r="N1313" s="1" t="str">
        <f>IF($A1313&gt;--RIGHT($A$2,LEN($A$2)-8),"",SUMIF(Table1[SHIFT NOMENCLATURE], $B1313, Table1[FWIA]))</f>
        <v/>
      </c>
      <c r="O1313" s="1" t="str">
        <f>IF($A1313&gt;--RIGHT($A$2,LEN($A$2)-8),"",SUMIF(Table1[SHIFT NOMENCLATURE], $B1313, Table1[DUSTWUN]))</f>
        <v/>
      </c>
    </row>
    <row r="1314" spans="1:15" x14ac:dyDescent="0.25">
      <c r="A1314" s="1" t="str">
        <f t="shared" si="40"/>
        <v/>
      </c>
      <c r="B1314" t="str">
        <f t="shared" si="41"/>
        <v/>
      </c>
      <c r="C1314" s="1" t="str">
        <f>IF($A1314&gt;--RIGHT($A$2,LEN($A$2)-8),"",COUNTIF(Table1[SHIFT NOMENCLATURE],$B1314))</f>
        <v/>
      </c>
      <c r="D1314" s="1" t="str">
        <f>IF($A1314&gt;--RIGHT($A$2,LEN($A$2)-8),"",SUMIF(Table1[SHIFT NOMENCLATURE], $B1314, Table1[EVIC KILL]))</f>
        <v/>
      </c>
      <c r="E1314" s="1" t="str">
        <f>IF($A1314&gt;--RIGHT($A$2,LEN($A$2)-8),"",SUMIF(Table1[SHIFT NOMENCLATURE], $B1314, Table1[EVIC MOB]))</f>
        <v/>
      </c>
      <c r="F1314" s="1" t="str">
        <f>IF($A1314&gt;--RIGHT($A$2,LEN($A$2)-8),"",SUMIF(Table1[SHIFT NOMENCLATURE], $B1314, Table1[EVIC FIRE]))</f>
        <v/>
      </c>
      <c r="G1314" s="1" t="str">
        <f>IF($A1314&gt;--RIGHT($A$2,LEN($A$2)-8),"",SUMIF(Table1[SHIFT NOMENCLATURE], $B1314, Table1[EKIA]))</f>
        <v/>
      </c>
      <c r="H1314" s="1" t="str">
        <f>IF($A1314&gt;--RIGHT($A$2,LEN($A$2)-8),"",SUMIF(Table1[SHIFT NOMENCLATURE], $B1314, Table1[EWIA]))</f>
        <v/>
      </c>
      <c r="I1314" s="1" t="str">
        <f>IF($A1314&gt;--RIGHT($A$2,LEN($A$2)-8),"",SUMIF(Table1[SHIFT NOMENCLATURE], $B1314, Table1[EPW]))</f>
        <v/>
      </c>
      <c r="J1314" s="1" t="str">
        <f>IF($A1314&gt;--RIGHT($A$2,LEN($A$2)-8),"",SUMIF(Table1[SHIFT NOMENCLATURE], $B1314, Table1[FVIC KILL]))</f>
        <v/>
      </c>
      <c r="K1314" s="1" t="str">
        <f>IF($A1314&gt;--RIGHT($A$2,LEN($A$2)-8),"",SUMIF(Table1[SHIFT NOMENCLATURE], $B1314, Table1[FVIC MOB]))</f>
        <v/>
      </c>
      <c r="L1314" s="1" t="str">
        <f>IF($A1314&gt;--RIGHT($A$2,LEN($A$2)-8),"",SUMIF(Table1[SHIFT NOMENCLATURE], $B1314, Table1[FVIC FIRE]))</f>
        <v/>
      </c>
      <c r="M1314" s="1" t="str">
        <f>IF($A1314&gt;--RIGHT($A$2,LEN($A$2)-8),"",SUMIF(Table1[SHIFT NOMENCLATURE], $B1314, Table1[FKIA]))</f>
        <v/>
      </c>
      <c r="N1314" s="1" t="str">
        <f>IF($A1314&gt;--RIGHT($A$2,LEN($A$2)-8),"",SUMIF(Table1[SHIFT NOMENCLATURE], $B1314, Table1[FWIA]))</f>
        <v/>
      </c>
      <c r="O1314" s="1" t="str">
        <f>IF($A1314&gt;--RIGHT($A$2,LEN($A$2)-8),"",SUMIF(Table1[SHIFT NOMENCLATURE], $B1314, Table1[DUSTWUN]))</f>
        <v/>
      </c>
    </row>
    <row r="1315" spans="1:15" x14ac:dyDescent="0.25">
      <c r="A1315" s="1" t="str">
        <f t="shared" si="40"/>
        <v/>
      </c>
      <c r="B1315" t="str">
        <f t="shared" si="41"/>
        <v/>
      </c>
      <c r="C1315" s="1" t="str">
        <f>IF($A1315&gt;--RIGHT($A$2,LEN($A$2)-8),"",COUNTIF(Table1[SHIFT NOMENCLATURE],$B1315))</f>
        <v/>
      </c>
      <c r="D1315" s="1" t="str">
        <f>IF($A1315&gt;--RIGHT($A$2,LEN($A$2)-8),"",SUMIF(Table1[SHIFT NOMENCLATURE], $B1315, Table1[EVIC KILL]))</f>
        <v/>
      </c>
      <c r="E1315" s="1" t="str">
        <f>IF($A1315&gt;--RIGHT($A$2,LEN($A$2)-8),"",SUMIF(Table1[SHIFT NOMENCLATURE], $B1315, Table1[EVIC MOB]))</f>
        <v/>
      </c>
      <c r="F1315" s="1" t="str">
        <f>IF($A1315&gt;--RIGHT($A$2,LEN($A$2)-8),"",SUMIF(Table1[SHIFT NOMENCLATURE], $B1315, Table1[EVIC FIRE]))</f>
        <v/>
      </c>
      <c r="G1315" s="1" t="str">
        <f>IF($A1315&gt;--RIGHT($A$2,LEN($A$2)-8),"",SUMIF(Table1[SHIFT NOMENCLATURE], $B1315, Table1[EKIA]))</f>
        <v/>
      </c>
      <c r="H1315" s="1" t="str">
        <f>IF($A1315&gt;--RIGHT($A$2,LEN($A$2)-8),"",SUMIF(Table1[SHIFT NOMENCLATURE], $B1315, Table1[EWIA]))</f>
        <v/>
      </c>
      <c r="I1315" s="1" t="str">
        <f>IF($A1315&gt;--RIGHT($A$2,LEN($A$2)-8),"",SUMIF(Table1[SHIFT NOMENCLATURE], $B1315, Table1[EPW]))</f>
        <v/>
      </c>
      <c r="J1315" s="1" t="str">
        <f>IF($A1315&gt;--RIGHT($A$2,LEN($A$2)-8),"",SUMIF(Table1[SHIFT NOMENCLATURE], $B1315, Table1[FVIC KILL]))</f>
        <v/>
      </c>
      <c r="K1315" s="1" t="str">
        <f>IF($A1315&gt;--RIGHT($A$2,LEN($A$2)-8),"",SUMIF(Table1[SHIFT NOMENCLATURE], $B1315, Table1[FVIC MOB]))</f>
        <v/>
      </c>
      <c r="L1315" s="1" t="str">
        <f>IF($A1315&gt;--RIGHT($A$2,LEN($A$2)-8),"",SUMIF(Table1[SHIFT NOMENCLATURE], $B1315, Table1[FVIC FIRE]))</f>
        <v/>
      </c>
      <c r="M1315" s="1" t="str">
        <f>IF($A1315&gt;--RIGHT($A$2,LEN($A$2)-8),"",SUMIF(Table1[SHIFT NOMENCLATURE], $B1315, Table1[FKIA]))</f>
        <v/>
      </c>
      <c r="N1315" s="1" t="str">
        <f>IF($A1315&gt;--RIGHT($A$2,LEN($A$2)-8),"",SUMIF(Table1[SHIFT NOMENCLATURE], $B1315, Table1[FWIA]))</f>
        <v/>
      </c>
      <c r="O1315" s="1" t="str">
        <f>IF($A1315&gt;--RIGHT($A$2,LEN($A$2)-8),"",SUMIF(Table1[SHIFT NOMENCLATURE], $B1315, Table1[DUSTWUN]))</f>
        <v/>
      </c>
    </row>
    <row r="1316" spans="1:15" x14ac:dyDescent="0.25">
      <c r="A1316" s="1" t="str">
        <f t="shared" si="40"/>
        <v/>
      </c>
      <c r="B1316" t="str">
        <f t="shared" si="41"/>
        <v/>
      </c>
      <c r="C1316" s="1" t="str">
        <f>IF($A1316&gt;--RIGHT($A$2,LEN($A$2)-8),"",COUNTIF(Table1[SHIFT NOMENCLATURE],$B1316))</f>
        <v/>
      </c>
      <c r="D1316" s="1" t="str">
        <f>IF($A1316&gt;--RIGHT($A$2,LEN($A$2)-8),"",SUMIF(Table1[SHIFT NOMENCLATURE], $B1316, Table1[EVIC KILL]))</f>
        <v/>
      </c>
      <c r="E1316" s="1" t="str">
        <f>IF($A1316&gt;--RIGHT($A$2,LEN($A$2)-8),"",SUMIF(Table1[SHIFT NOMENCLATURE], $B1316, Table1[EVIC MOB]))</f>
        <v/>
      </c>
      <c r="F1316" s="1" t="str">
        <f>IF($A1316&gt;--RIGHT($A$2,LEN($A$2)-8),"",SUMIF(Table1[SHIFT NOMENCLATURE], $B1316, Table1[EVIC FIRE]))</f>
        <v/>
      </c>
      <c r="G1316" s="1" t="str">
        <f>IF($A1316&gt;--RIGHT($A$2,LEN($A$2)-8),"",SUMIF(Table1[SHIFT NOMENCLATURE], $B1316, Table1[EKIA]))</f>
        <v/>
      </c>
      <c r="H1316" s="1" t="str">
        <f>IF($A1316&gt;--RIGHT($A$2,LEN($A$2)-8),"",SUMIF(Table1[SHIFT NOMENCLATURE], $B1316, Table1[EWIA]))</f>
        <v/>
      </c>
      <c r="I1316" s="1" t="str">
        <f>IF($A1316&gt;--RIGHT($A$2,LEN($A$2)-8),"",SUMIF(Table1[SHIFT NOMENCLATURE], $B1316, Table1[EPW]))</f>
        <v/>
      </c>
      <c r="J1316" s="1" t="str">
        <f>IF($A1316&gt;--RIGHT($A$2,LEN($A$2)-8),"",SUMIF(Table1[SHIFT NOMENCLATURE], $B1316, Table1[FVIC KILL]))</f>
        <v/>
      </c>
      <c r="K1316" s="1" t="str">
        <f>IF($A1316&gt;--RIGHT($A$2,LEN($A$2)-8),"",SUMIF(Table1[SHIFT NOMENCLATURE], $B1316, Table1[FVIC MOB]))</f>
        <v/>
      </c>
      <c r="L1316" s="1" t="str">
        <f>IF($A1316&gt;--RIGHT($A$2,LEN($A$2)-8),"",SUMIF(Table1[SHIFT NOMENCLATURE], $B1316, Table1[FVIC FIRE]))</f>
        <v/>
      </c>
      <c r="M1316" s="1" t="str">
        <f>IF($A1316&gt;--RIGHT($A$2,LEN($A$2)-8),"",SUMIF(Table1[SHIFT NOMENCLATURE], $B1316, Table1[FKIA]))</f>
        <v/>
      </c>
      <c r="N1316" s="1" t="str">
        <f>IF($A1316&gt;--RIGHT($A$2,LEN($A$2)-8),"",SUMIF(Table1[SHIFT NOMENCLATURE], $B1316, Table1[FWIA]))</f>
        <v/>
      </c>
      <c r="O1316" s="1" t="str">
        <f>IF($A1316&gt;--RIGHT($A$2,LEN($A$2)-8),"",SUMIF(Table1[SHIFT NOMENCLATURE], $B1316, Table1[DUSTWUN]))</f>
        <v/>
      </c>
    </row>
    <row r="1317" spans="1:15" x14ac:dyDescent="0.25">
      <c r="A1317" s="1" t="str">
        <f t="shared" si="40"/>
        <v/>
      </c>
      <c r="B1317" t="str">
        <f t="shared" si="41"/>
        <v/>
      </c>
      <c r="C1317" s="1" t="str">
        <f>IF($A1317&gt;--RIGHT($A$2,LEN($A$2)-8),"",COUNTIF(Table1[SHIFT NOMENCLATURE],$B1317))</f>
        <v/>
      </c>
      <c r="D1317" s="1" t="str">
        <f>IF($A1317&gt;--RIGHT($A$2,LEN($A$2)-8),"",SUMIF(Table1[SHIFT NOMENCLATURE], $B1317, Table1[EVIC KILL]))</f>
        <v/>
      </c>
      <c r="E1317" s="1" t="str">
        <f>IF($A1317&gt;--RIGHT($A$2,LEN($A$2)-8),"",SUMIF(Table1[SHIFT NOMENCLATURE], $B1317, Table1[EVIC MOB]))</f>
        <v/>
      </c>
      <c r="F1317" s="1" t="str">
        <f>IF($A1317&gt;--RIGHT($A$2,LEN($A$2)-8),"",SUMIF(Table1[SHIFT NOMENCLATURE], $B1317, Table1[EVIC FIRE]))</f>
        <v/>
      </c>
      <c r="G1317" s="1" t="str">
        <f>IF($A1317&gt;--RIGHT($A$2,LEN($A$2)-8),"",SUMIF(Table1[SHIFT NOMENCLATURE], $B1317, Table1[EKIA]))</f>
        <v/>
      </c>
      <c r="H1317" s="1" t="str">
        <f>IF($A1317&gt;--RIGHT($A$2,LEN($A$2)-8),"",SUMIF(Table1[SHIFT NOMENCLATURE], $B1317, Table1[EWIA]))</f>
        <v/>
      </c>
      <c r="I1317" s="1" t="str">
        <f>IF($A1317&gt;--RIGHT($A$2,LEN($A$2)-8),"",SUMIF(Table1[SHIFT NOMENCLATURE], $B1317, Table1[EPW]))</f>
        <v/>
      </c>
      <c r="J1317" s="1" t="str">
        <f>IF($A1317&gt;--RIGHT($A$2,LEN($A$2)-8),"",SUMIF(Table1[SHIFT NOMENCLATURE], $B1317, Table1[FVIC KILL]))</f>
        <v/>
      </c>
      <c r="K1317" s="1" t="str">
        <f>IF($A1317&gt;--RIGHT($A$2,LEN($A$2)-8),"",SUMIF(Table1[SHIFT NOMENCLATURE], $B1317, Table1[FVIC MOB]))</f>
        <v/>
      </c>
      <c r="L1317" s="1" t="str">
        <f>IF($A1317&gt;--RIGHT($A$2,LEN($A$2)-8),"",SUMIF(Table1[SHIFT NOMENCLATURE], $B1317, Table1[FVIC FIRE]))</f>
        <v/>
      </c>
      <c r="M1317" s="1" t="str">
        <f>IF($A1317&gt;--RIGHT($A$2,LEN($A$2)-8),"",SUMIF(Table1[SHIFT NOMENCLATURE], $B1317, Table1[FKIA]))</f>
        <v/>
      </c>
      <c r="N1317" s="1" t="str">
        <f>IF($A1317&gt;--RIGHT($A$2,LEN($A$2)-8),"",SUMIF(Table1[SHIFT NOMENCLATURE], $B1317, Table1[FWIA]))</f>
        <v/>
      </c>
      <c r="O1317" s="1" t="str">
        <f>IF($A1317&gt;--RIGHT($A$2,LEN($A$2)-8),"",SUMIF(Table1[SHIFT NOMENCLATURE], $B1317, Table1[DUSTWUN]))</f>
        <v/>
      </c>
    </row>
    <row r="1318" spans="1:15" x14ac:dyDescent="0.25">
      <c r="A1318" s="1" t="str">
        <f t="shared" si="40"/>
        <v/>
      </c>
      <c r="B1318" t="str">
        <f t="shared" si="41"/>
        <v/>
      </c>
      <c r="C1318" s="1" t="str">
        <f>IF($A1318&gt;--RIGHT($A$2,LEN($A$2)-8),"",COUNTIF(Table1[SHIFT NOMENCLATURE],$B1318))</f>
        <v/>
      </c>
      <c r="D1318" s="1" t="str">
        <f>IF($A1318&gt;--RIGHT($A$2,LEN($A$2)-8),"",SUMIF(Table1[SHIFT NOMENCLATURE], $B1318, Table1[EVIC KILL]))</f>
        <v/>
      </c>
      <c r="E1318" s="1" t="str">
        <f>IF($A1318&gt;--RIGHT($A$2,LEN($A$2)-8),"",SUMIF(Table1[SHIFT NOMENCLATURE], $B1318, Table1[EVIC MOB]))</f>
        <v/>
      </c>
      <c r="F1318" s="1" t="str">
        <f>IF($A1318&gt;--RIGHT($A$2,LEN($A$2)-8),"",SUMIF(Table1[SHIFT NOMENCLATURE], $B1318, Table1[EVIC FIRE]))</f>
        <v/>
      </c>
      <c r="G1318" s="1" t="str">
        <f>IF($A1318&gt;--RIGHT($A$2,LEN($A$2)-8),"",SUMIF(Table1[SHIFT NOMENCLATURE], $B1318, Table1[EKIA]))</f>
        <v/>
      </c>
      <c r="H1318" s="1" t="str">
        <f>IF($A1318&gt;--RIGHT($A$2,LEN($A$2)-8),"",SUMIF(Table1[SHIFT NOMENCLATURE], $B1318, Table1[EWIA]))</f>
        <v/>
      </c>
      <c r="I1318" s="1" t="str">
        <f>IF($A1318&gt;--RIGHT($A$2,LEN($A$2)-8),"",SUMIF(Table1[SHIFT NOMENCLATURE], $B1318, Table1[EPW]))</f>
        <v/>
      </c>
      <c r="J1318" s="1" t="str">
        <f>IF($A1318&gt;--RIGHT($A$2,LEN($A$2)-8),"",SUMIF(Table1[SHIFT NOMENCLATURE], $B1318, Table1[FVIC KILL]))</f>
        <v/>
      </c>
      <c r="K1318" s="1" t="str">
        <f>IF($A1318&gt;--RIGHT($A$2,LEN($A$2)-8),"",SUMIF(Table1[SHIFT NOMENCLATURE], $B1318, Table1[FVIC MOB]))</f>
        <v/>
      </c>
      <c r="L1318" s="1" t="str">
        <f>IF($A1318&gt;--RIGHT($A$2,LEN($A$2)-8),"",SUMIF(Table1[SHIFT NOMENCLATURE], $B1318, Table1[FVIC FIRE]))</f>
        <v/>
      </c>
      <c r="M1318" s="1" t="str">
        <f>IF($A1318&gt;--RIGHT($A$2,LEN($A$2)-8),"",SUMIF(Table1[SHIFT NOMENCLATURE], $B1318, Table1[FKIA]))</f>
        <v/>
      </c>
      <c r="N1318" s="1" t="str">
        <f>IF($A1318&gt;--RIGHT($A$2,LEN($A$2)-8),"",SUMIF(Table1[SHIFT NOMENCLATURE], $B1318, Table1[FWIA]))</f>
        <v/>
      </c>
      <c r="O1318" s="1" t="str">
        <f>IF($A1318&gt;--RIGHT($A$2,LEN($A$2)-8),"",SUMIF(Table1[SHIFT NOMENCLATURE], $B1318, Table1[DUSTWUN]))</f>
        <v/>
      </c>
    </row>
    <row r="1319" spans="1:15" x14ac:dyDescent="0.25">
      <c r="A1319" s="1" t="str">
        <f t="shared" si="40"/>
        <v/>
      </c>
      <c r="B1319" t="str">
        <f t="shared" si="41"/>
        <v/>
      </c>
      <c r="C1319" s="1" t="str">
        <f>IF($A1319&gt;--RIGHT($A$2,LEN($A$2)-8),"",COUNTIF(Table1[SHIFT NOMENCLATURE],$B1319))</f>
        <v/>
      </c>
      <c r="D1319" s="1" t="str">
        <f>IF($A1319&gt;--RIGHT($A$2,LEN($A$2)-8),"",SUMIF(Table1[SHIFT NOMENCLATURE], $B1319, Table1[EVIC KILL]))</f>
        <v/>
      </c>
      <c r="E1319" s="1" t="str">
        <f>IF($A1319&gt;--RIGHT($A$2,LEN($A$2)-8),"",SUMIF(Table1[SHIFT NOMENCLATURE], $B1319, Table1[EVIC MOB]))</f>
        <v/>
      </c>
      <c r="F1319" s="1" t="str">
        <f>IF($A1319&gt;--RIGHT($A$2,LEN($A$2)-8),"",SUMIF(Table1[SHIFT NOMENCLATURE], $B1319, Table1[EVIC FIRE]))</f>
        <v/>
      </c>
      <c r="G1319" s="1" t="str">
        <f>IF($A1319&gt;--RIGHT($A$2,LEN($A$2)-8),"",SUMIF(Table1[SHIFT NOMENCLATURE], $B1319, Table1[EKIA]))</f>
        <v/>
      </c>
      <c r="H1319" s="1" t="str">
        <f>IF($A1319&gt;--RIGHT($A$2,LEN($A$2)-8),"",SUMIF(Table1[SHIFT NOMENCLATURE], $B1319, Table1[EWIA]))</f>
        <v/>
      </c>
      <c r="I1319" s="1" t="str">
        <f>IF($A1319&gt;--RIGHT($A$2,LEN($A$2)-8),"",SUMIF(Table1[SHIFT NOMENCLATURE], $B1319, Table1[EPW]))</f>
        <v/>
      </c>
      <c r="J1319" s="1" t="str">
        <f>IF($A1319&gt;--RIGHT($A$2,LEN($A$2)-8),"",SUMIF(Table1[SHIFT NOMENCLATURE], $B1319, Table1[FVIC KILL]))</f>
        <v/>
      </c>
      <c r="K1319" s="1" t="str">
        <f>IF($A1319&gt;--RIGHT($A$2,LEN($A$2)-8),"",SUMIF(Table1[SHIFT NOMENCLATURE], $B1319, Table1[FVIC MOB]))</f>
        <v/>
      </c>
      <c r="L1319" s="1" t="str">
        <f>IF($A1319&gt;--RIGHT($A$2,LEN($A$2)-8),"",SUMIF(Table1[SHIFT NOMENCLATURE], $B1319, Table1[FVIC FIRE]))</f>
        <v/>
      </c>
      <c r="M1319" s="1" t="str">
        <f>IF($A1319&gt;--RIGHT($A$2,LEN($A$2)-8),"",SUMIF(Table1[SHIFT NOMENCLATURE], $B1319, Table1[FKIA]))</f>
        <v/>
      </c>
      <c r="N1319" s="1" t="str">
        <f>IF($A1319&gt;--RIGHT($A$2,LEN($A$2)-8),"",SUMIF(Table1[SHIFT NOMENCLATURE], $B1319, Table1[FWIA]))</f>
        <v/>
      </c>
      <c r="O1319" s="1" t="str">
        <f>IF($A1319&gt;--RIGHT($A$2,LEN($A$2)-8),"",SUMIF(Table1[SHIFT NOMENCLATURE], $B1319, Table1[DUSTWUN]))</f>
        <v/>
      </c>
    </row>
    <row r="1320" spans="1:15" x14ac:dyDescent="0.25">
      <c r="A1320" s="1" t="str">
        <f t="shared" si="40"/>
        <v/>
      </c>
      <c r="B1320" t="str">
        <f t="shared" si="41"/>
        <v/>
      </c>
      <c r="C1320" s="1" t="str">
        <f>IF($A1320&gt;--RIGHT($A$2,LEN($A$2)-8),"",COUNTIF(Table1[SHIFT NOMENCLATURE],$B1320))</f>
        <v/>
      </c>
      <c r="D1320" s="1" t="str">
        <f>IF($A1320&gt;--RIGHT($A$2,LEN($A$2)-8),"",SUMIF(Table1[SHIFT NOMENCLATURE], $B1320, Table1[EVIC KILL]))</f>
        <v/>
      </c>
      <c r="E1320" s="1" t="str">
        <f>IF($A1320&gt;--RIGHT($A$2,LEN($A$2)-8),"",SUMIF(Table1[SHIFT NOMENCLATURE], $B1320, Table1[EVIC MOB]))</f>
        <v/>
      </c>
      <c r="F1320" s="1" t="str">
        <f>IF($A1320&gt;--RIGHT($A$2,LEN($A$2)-8),"",SUMIF(Table1[SHIFT NOMENCLATURE], $B1320, Table1[EVIC FIRE]))</f>
        <v/>
      </c>
      <c r="G1320" s="1" t="str">
        <f>IF($A1320&gt;--RIGHT($A$2,LEN($A$2)-8),"",SUMIF(Table1[SHIFT NOMENCLATURE], $B1320, Table1[EKIA]))</f>
        <v/>
      </c>
      <c r="H1320" s="1" t="str">
        <f>IF($A1320&gt;--RIGHT($A$2,LEN($A$2)-8),"",SUMIF(Table1[SHIFT NOMENCLATURE], $B1320, Table1[EWIA]))</f>
        <v/>
      </c>
      <c r="I1320" s="1" t="str">
        <f>IF($A1320&gt;--RIGHT($A$2,LEN($A$2)-8),"",SUMIF(Table1[SHIFT NOMENCLATURE], $B1320, Table1[EPW]))</f>
        <v/>
      </c>
      <c r="J1320" s="1" t="str">
        <f>IF($A1320&gt;--RIGHT($A$2,LEN($A$2)-8),"",SUMIF(Table1[SHIFT NOMENCLATURE], $B1320, Table1[FVIC KILL]))</f>
        <v/>
      </c>
      <c r="K1320" s="1" t="str">
        <f>IF($A1320&gt;--RIGHT($A$2,LEN($A$2)-8),"",SUMIF(Table1[SHIFT NOMENCLATURE], $B1320, Table1[FVIC MOB]))</f>
        <v/>
      </c>
      <c r="L1320" s="1" t="str">
        <f>IF($A1320&gt;--RIGHT($A$2,LEN($A$2)-8),"",SUMIF(Table1[SHIFT NOMENCLATURE], $B1320, Table1[FVIC FIRE]))</f>
        <v/>
      </c>
      <c r="M1320" s="1" t="str">
        <f>IF($A1320&gt;--RIGHT($A$2,LEN($A$2)-8),"",SUMIF(Table1[SHIFT NOMENCLATURE], $B1320, Table1[FKIA]))</f>
        <v/>
      </c>
      <c r="N1320" s="1" t="str">
        <f>IF($A1320&gt;--RIGHT($A$2,LEN($A$2)-8),"",SUMIF(Table1[SHIFT NOMENCLATURE], $B1320, Table1[FWIA]))</f>
        <v/>
      </c>
      <c r="O1320" s="1" t="str">
        <f>IF($A1320&gt;--RIGHT($A$2,LEN($A$2)-8),"",SUMIF(Table1[SHIFT NOMENCLATURE], $B1320, Table1[DUSTWUN]))</f>
        <v/>
      </c>
    </row>
    <row r="1321" spans="1:15" x14ac:dyDescent="0.25">
      <c r="A1321" s="1" t="str">
        <f t="shared" si="40"/>
        <v/>
      </c>
      <c r="B1321" t="str">
        <f t="shared" si="41"/>
        <v/>
      </c>
      <c r="C1321" s="1" t="str">
        <f>IF($A1321&gt;--RIGHT($A$2,LEN($A$2)-8),"",COUNTIF(Table1[SHIFT NOMENCLATURE],$B1321))</f>
        <v/>
      </c>
      <c r="D1321" s="1" t="str">
        <f>IF($A1321&gt;--RIGHT($A$2,LEN($A$2)-8),"",SUMIF(Table1[SHIFT NOMENCLATURE], $B1321, Table1[EVIC KILL]))</f>
        <v/>
      </c>
      <c r="E1321" s="1" t="str">
        <f>IF($A1321&gt;--RIGHT($A$2,LEN($A$2)-8),"",SUMIF(Table1[SHIFT NOMENCLATURE], $B1321, Table1[EVIC MOB]))</f>
        <v/>
      </c>
      <c r="F1321" s="1" t="str">
        <f>IF($A1321&gt;--RIGHT($A$2,LEN($A$2)-8),"",SUMIF(Table1[SHIFT NOMENCLATURE], $B1321, Table1[EVIC FIRE]))</f>
        <v/>
      </c>
      <c r="G1321" s="1" t="str">
        <f>IF($A1321&gt;--RIGHT($A$2,LEN($A$2)-8),"",SUMIF(Table1[SHIFT NOMENCLATURE], $B1321, Table1[EKIA]))</f>
        <v/>
      </c>
      <c r="H1321" s="1" t="str">
        <f>IF($A1321&gt;--RIGHT($A$2,LEN($A$2)-8),"",SUMIF(Table1[SHIFT NOMENCLATURE], $B1321, Table1[EWIA]))</f>
        <v/>
      </c>
      <c r="I1321" s="1" t="str">
        <f>IF($A1321&gt;--RIGHT($A$2,LEN($A$2)-8),"",SUMIF(Table1[SHIFT NOMENCLATURE], $B1321, Table1[EPW]))</f>
        <v/>
      </c>
      <c r="J1321" s="1" t="str">
        <f>IF($A1321&gt;--RIGHT($A$2,LEN($A$2)-8),"",SUMIF(Table1[SHIFT NOMENCLATURE], $B1321, Table1[FVIC KILL]))</f>
        <v/>
      </c>
      <c r="K1321" s="1" t="str">
        <f>IF($A1321&gt;--RIGHT($A$2,LEN($A$2)-8),"",SUMIF(Table1[SHIFT NOMENCLATURE], $B1321, Table1[FVIC MOB]))</f>
        <v/>
      </c>
      <c r="L1321" s="1" t="str">
        <f>IF($A1321&gt;--RIGHT($A$2,LEN($A$2)-8),"",SUMIF(Table1[SHIFT NOMENCLATURE], $B1321, Table1[FVIC FIRE]))</f>
        <v/>
      </c>
      <c r="M1321" s="1" t="str">
        <f>IF($A1321&gt;--RIGHT($A$2,LEN($A$2)-8),"",SUMIF(Table1[SHIFT NOMENCLATURE], $B1321, Table1[FKIA]))</f>
        <v/>
      </c>
      <c r="N1321" s="1" t="str">
        <f>IF($A1321&gt;--RIGHT($A$2,LEN($A$2)-8),"",SUMIF(Table1[SHIFT NOMENCLATURE], $B1321, Table1[FWIA]))</f>
        <v/>
      </c>
      <c r="O1321" s="1" t="str">
        <f>IF($A1321&gt;--RIGHT($A$2,LEN($A$2)-8),"",SUMIF(Table1[SHIFT NOMENCLATURE], $B1321, Table1[DUSTWUN]))</f>
        <v/>
      </c>
    </row>
    <row r="1322" spans="1:15" x14ac:dyDescent="0.25">
      <c r="A1322" s="1" t="str">
        <f t="shared" si="40"/>
        <v/>
      </c>
      <c r="B1322" t="str">
        <f t="shared" si="41"/>
        <v/>
      </c>
      <c r="C1322" s="1" t="str">
        <f>IF($A1322&gt;--RIGHT($A$2,LEN($A$2)-8),"",COUNTIF(Table1[SHIFT NOMENCLATURE],$B1322))</f>
        <v/>
      </c>
      <c r="D1322" s="1" t="str">
        <f>IF($A1322&gt;--RIGHT($A$2,LEN($A$2)-8),"",SUMIF(Table1[SHIFT NOMENCLATURE], $B1322, Table1[EVIC KILL]))</f>
        <v/>
      </c>
      <c r="E1322" s="1" t="str">
        <f>IF($A1322&gt;--RIGHT($A$2,LEN($A$2)-8),"",SUMIF(Table1[SHIFT NOMENCLATURE], $B1322, Table1[EVIC MOB]))</f>
        <v/>
      </c>
      <c r="F1322" s="1" t="str">
        <f>IF($A1322&gt;--RIGHT($A$2,LEN($A$2)-8),"",SUMIF(Table1[SHIFT NOMENCLATURE], $B1322, Table1[EVIC FIRE]))</f>
        <v/>
      </c>
      <c r="G1322" s="1" t="str">
        <f>IF($A1322&gt;--RIGHT($A$2,LEN($A$2)-8),"",SUMIF(Table1[SHIFT NOMENCLATURE], $B1322, Table1[EKIA]))</f>
        <v/>
      </c>
      <c r="H1322" s="1" t="str">
        <f>IF($A1322&gt;--RIGHT($A$2,LEN($A$2)-8),"",SUMIF(Table1[SHIFT NOMENCLATURE], $B1322, Table1[EWIA]))</f>
        <v/>
      </c>
      <c r="I1322" s="1" t="str">
        <f>IF($A1322&gt;--RIGHT($A$2,LEN($A$2)-8),"",SUMIF(Table1[SHIFT NOMENCLATURE], $B1322, Table1[EPW]))</f>
        <v/>
      </c>
      <c r="J1322" s="1" t="str">
        <f>IF($A1322&gt;--RIGHT($A$2,LEN($A$2)-8),"",SUMIF(Table1[SHIFT NOMENCLATURE], $B1322, Table1[FVIC KILL]))</f>
        <v/>
      </c>
      <c r="K1322" s="1" t="str">
        <f>IF($A1322&gt;--RIGHT($A$2,LEN($A$2)-8),"",SUMIF(Table1[SHIFT NOMENCLATURE], $B1322, Table1[FVIC MOB]))</f>
        <v/>
      </c>
      <c r="L1322" s="1" t="str">
        <f>IF($A1322&gt;--RIGHT($A$2,LEN($A$2)-8),"",SUMIF(Table1[SHIFT NOMENCLATURE], $B1322, Table1[FVIC FIRE]))</f>
        <v/>
      </c>
      <c r="M1322" s="1" t="str">
        <f>IF($A1322&gt;--RIGHT($A$2,LEN($A$2)-8),"",SUMIF(Table1[SHIFT NOMENCLATURE], $B1322, Table1[FKIA]))</f>
        <v/>
      </c>
      <c r="N1322" s="1" t="str">
        <f>IF($A1322&gt;--RIGHT($A$2,LEN($A$2)-8),"",SUMIF(Table1[SHIFT NOMENCLATURE], $B1322, Table1[FWIA]))</f>
        <v/>
      </c>
      <c r="O1322" s="1" t="str">
        <f>IF($A1322&gt;--RIGHT($A$2,LEN($A$2)-8),"",SUMIF(Table1[SHIFT NOMENCLATURE], $B1322, Table1[DUSTWUN]))</f>
        <v/>
      </c>
    </row>
    <row r="1323" spans="1:15" x14ac:dyDescent="0.25">
      <c r="A1323" s="1" t="str">
        <f t="shared" si="40"/>
        <v/>
      </c>
      <c r="B1323" t="str">
        <f t="shared" si="41"/>
        <v/>
      </c>
      <c r="C1323" s="1" t="str">
        <f>IF($A1323&gt;--RIGHT($A$2,LEN($A$2)-8),"",COUNTIF(Table1[SHIFT NOMENCLATURE],$B1323))</f>
        <v/>
      </c>
      <c r="D1323" s="1" t="str">
        <f>IF($A1323&gt;--RIGHT($A$2,LEN($A$2)-8),"",SUMIF(Table1[SHIFT NOMENCLATURE], $B1323, Table1[EVIC KILL]))</f>
        <v/>
      </c>
      <c r="E1323" s="1" t="str">
        <f>IF($A1323&gt;--RIGHT($A$2,LEN($A$2)-8),"",SUMIF(Table1[SHIFT NOMENCLATURE], $B1323, Table1[EVIC MOB]))</f>
        <v/>
      </c>
      <c r="F1323" s="1" t="str">
        <f>IF($A1323&gt;--RIGHT($A$2,LEN($A$2)-8),"",SUMIF(Table1[SHIFT NOMENCLATURE], $B1323, Table1[EVIC FIRE]))</f>
        <v/>
      </c>
      <c r="G1323" s="1" t="str">
        <f>IF($A1323&gt;--RIGHT($A$2,LEN($A$2)-8),"",SUMIF(Table1[SHIFT NOMENCLATURE], $B1323, Table1[EKIA]))</f>
        <v/>
      </c>
      <c r="H1323" s="1" t="str">
        <f>IF($A1323&gt;--RIGHT($A$2,LEN($A$2)-8),"",SUMIF(Table1[SHIFT NOMENCLATURE], $B1323, Table1[EWIA]))</f>
        <v/>
      </c>
      <c r="I1323" s="1" t="str">
        <f>IF($A1323&gt;--RIGHT($A$2,LEN($A$2)-8),"",SUMIF(Table1[SHIFT NOMENCLATURE], $B1323, Table1[EPW]))</f>
        <v/>
      </c>
      <c r="J1323" s="1" t="str">
        <f>IF($A1323&gt;--RIGHT($A$2,LEN($A$2)-8),"",SUMIF(Table1[SHIFT NOMENCLATURE], $B1323, Table1[FVIC KILL]))</f>
        <v/>
      </c>
      <c r="K1323" s="1" t="str">
        <f>IF($A1323&gt;--RIGHT($A$2,LEN($A$2)-8),"",SUMIF(Table1[SHIFT NOMENCLATURE], $B1323, Table1[FVIC MOB]))</f>
        <v/>
      </c>
      <c r="L1323" s="1" t="str">
        <f>IF($A1323&gt;--RIGHT($A$2,LEN($A$2)-8),"",SUMIF(Table1[SHIFT NOMENCLATURE], $B1323, Table1[FVIC FIRE]))</f>
        <v/>
      </c>
      <c r="M1323" s="1" t="str">
        <f>IF($A1323&gt;--RIGHT($A$2,LEN($A$2)-8),"",SUMIF(Table1[SHIFT NOMENCLATURE], $B1323, Table1[FKIA]))</f>
        <v/>
      </c>
      <c r="N1323" s="1" t="str">
        <f>IF($A1323&gt;--RIGHT($A$2,LEN($A$2)-8),"",SUMIF(Table1[SHIFT NOMENCLATURE], $B1323, Table1[FWIA]))</f>
        <v/>
      </c>
      <c r="O1323" s="1" t="str">
        <f>IF($A1323&gt;--RIGHT($A$2,LEN($A$2)-8),"",SUMIF(Table1[SHIFT NOMENCLATURE], $B1323, Table1[DUSTWUN]))</f>
        <v/>
      </c>
    </row>
    <row r="1324" spans="1:15" x14ac:dyDescent="0.25">
      <c r="A1324" s="1" t="str">
        <f t="shared" si="40"/>
        <v/>
      </c>
      <c r="B1324" t="str">
        <f t="shared" si="41"/>
        <v/>
      </c>
      <c r="C1324" s="1" t="str">
        <f>IF($A1324&gt;--RIGHT($A$2,LEN($A$2)-8),"",COUNTIF(Table1[SHIFT NOMENCLATURE],$B1324))</f>
        <v/>
      </c>
      <c r="D1324" s="1" t="str">
        <f>IF($A1324&gt;--RIGHT($A$2,LEN($A$2)-8),"",SUMIF(Table1[SHIFT NOMENCLATURE], $B1324, Table1[EVIC KILL]))</f>
        <v/>
      </c>
      <c r="E1324" s="1" t="str">
        <f>IF($A1324&gt;--RIGHT($A$2,LEN($A$2)-8),"",SUMIF(Table1[SHIFT NOMENCLATURE], $B1324, Table1[EVIC MOB]))</f>
        <v/>
      </c>
      <c r="F1324" s="1" t="str">
        <f>IF($A1324&gt;--RIGHT($A$2,LEN($A$2)-8),"",SUMIF(Table1[SHIFT NOMENCLATURE], $B1324, Table1[EVIC FIRE]))</f>
        <v/>
      </c>
      <c r="G1324" s="1" t="str">
        <f>IF($A1324&gt;--RIGHT($A$2,LEN($A$2)-8),"",SUMIF(Table1[SHIFT NOMENCLATURE], $B1324, Table1[EKIA]))</f>
        <v/>
      </c>
      <c r="H1324" s="1" t="str">
        <f>IF($A1324&gt;--RIGHT($A$2,LEN($A$2)-8),"",SUMIF(Table1[SHIFT NOMENCLATURE], $B1324, Table1[EWIA]))</f>
        <v/>
      </c>
      <c r="I1324" s="1" t="str">
        <f>IF($A1324&gt;--RIGHT($A$2,LEN($A$2)-8),"",SUMIF(Table1[SHIFT NOMENCLATURE], $B1324, Table1[EPW]))</f>
        <v/>
      </c>
      <c r="J1324" s="1" t="str">
        <f>IF($A1324&gt;--RIGHT($A$2,LEN($A$2)-8),"",SUMIF(Table1[SHIFT NOMENCLATURE], $B1324, Table1[FVIC KILL]))</f>
        <v/>
      </c>
      <c r="K1324" s="1" t="str">
        <f>IF($A1324&gt;--RIGHT($A$2,LEN($A$2)-8),"",SUMIF(Table1[SHIFT NOMENCLATURE], $B1324, Table1[FVIC MOB]))</f>
        <v/>
      </c>
      <c r="L1324" s="1" t="str">
        <f>IF($A1324&gt;--RIGHT($A$2,LEN($A$2)-8),"",SUMIF(Table1[SHIFT NOMENCLATURE], $B1324, Table1[FVIC FIRE]))</f>
        <v/>
      </c>
      <c r="M1324" s="1" t="str">
        <f>IF($A1324&gt;--RIGHT($A$2,LEN($A$2)-8),"",SUMIF(Table1[SHIFT NOMENCLATURE], $B1324, Table1[FKIA]))</f>
        <v/>
      </c>
      <c r="N1324" s="1" t="str">
        <f>IF($A1324&gt;--RIGHT($A$2,LEN($A$2)-8),"",SUMIF(Table1[SHIFT NOMENCLATURE], $B1324, Table1[FWIA]))</f>
        <v/>
      </c>
      <c r="O1324" s="1" t="str">
        <f>IF($A1324&gt;--RIGHT($A$2,LEN($A$2)-8),"",SUMIF(Table1[SHIFT NOMENCLATURE], $B1324, Table1[DUSTWUN]))</f>
        <v/>
      </c>
    </row>
    <row r="1325" spans="1:15" x14ac:dyDescent="0.25">
      <c r="A1325" s="1" t="str">
        <f t="shared" si="40"/>
        <v/>
      </c>
      <c r="B1325" t="str">
        <f t="shared" si="41"/>
        <v/>
      </c>
      <c r="C1325" s="1" t="str">
        <f>IF($A1325&gt;--RIGHT($A$2,LEN($A$2)-8),"",COUNTIF(Table1[SHIFT NOMENCLATURE],$B1325))</f>
        <v/>
      </c>
      <c r="D1325" s="1" t="str">
        <f>IF($A1325&gt;--RIGHT($A$2,LEN($A$2)-8),"",SUMIF(Table1[SHIFT NOMENCLATURE], $B1325, Table1[EVIC KILL]))</f>
        <v/>
      </c>
      <c r="E1325" s="1" t="str">
        <f>IF($A1325&gt;--RIGHT($A$2,LEN($A$2)-8),"",SUMIF(Table1[SHIFT NOMENCLATURE], $B1325, Table1[EVIC MOB]))</f>
        <v/>
      </c>
      <c r="F1325" s="1" t="str">
        <f>IF($A1325&gt;--RIGHT($A$2,LEN($A$2)-8),"",SUMIF(Table1[SHIFT NOMENCLATURE], $B1325, Table1[EVIC FIRE]))</f>
        <v/>
      </c>
      <c r="G1325" s="1" t="str">
        <f>IF($A1325&gt;--RIGHT($A$2,LEN($A$2)-8),"",SUMIF(Table1[SHIFT NOMENCLATURE], $B1325, Table1[EKIA]))</f>
        <v/>
      </c>
      <c r="H1325" s="1" t="str">
        <f>IF($A1325&gt;--RIGHT($A$2,LEN($A$2)-8),"",SUMIF(Table1[SHIFT NOMENCLATURE], $B1325, Table1[EWIA]))</f>
        <v/>
      </c>
      <c r="I1325" s="1" t="str">
        <f>IF($A1325&gt;--RIGHT($A$2,LEN($A$2)-8),"",SUMIF(Table1[SHIFT NOMENCLATURE], $B1325, Table1[EPW]))</f>
        <v/>
      </c>
      <c r="J1325" s="1" t="str">
        <f>IF($A1325&gt;--RIGHT($A$2,LEN($A$2)-8),"",SUMIF(Table1[SHIFT NOMENCLATURE], $B1325, Table1[FVIC KILL]))</f>
        <v/>
      </c>
      <c r="K1325" s="1" t="str">
        <f>IF($A1325&gt;--RIGHT($A$2,LEN($A$2)-8),"",SUMIF(Table1[SHIFT NOMENCLATURE], $B1325, Table1[FVIC MOB]))</f>
        <v/>
      </c>
      <c r="L1325" s="1" t="str">
        <f>IF($A1325&gt;--RIGHT($A$2,LEN($A$2)-8),"",SUMIF(Table1[SHIFT NOMENCLATURE], $B1325, Table1[FVIC FIRE]))</f>
        <v/>
      </c>
      <c r="M1325" s="1" t="str">
        <f>IF($A1325&gt;--RIGHT($A$2,LEN($A$2)-8),"",SUMIF(Table1[SHIFT NOMENCLATURE], $B1325, Table1[FKIA]))</f>
        <v/>
      </c>
      <c r="N1325" s="1" t="str">
        <f>IF($A1325&gt;--RIGHT($A$2,LEN($A$2)-8),"",SUMIF(Table1[SHIFT NOMENCLATURE], $B1325, Table1[FWIA]))</f>
        <v/>
      </c>
      <c r="O1325" s="1" t="str">
        <f>IF($A1325&gt;--RIGHT($A$2,LEN($A$2)-8),"",SUMIF(Table1[SHIFT NOMENCLATURE], $B1325, Table1[DUSTWUN]))</f>
        <v/>
      </c>
    </row>
    <row r="1326" spans="1:15" x14ac:dyDescent="0.25">
      <c r="A1326" s="1" t="str">
        <f t="shared" si="40"/>
        <v/>
      </c>
      <c r="B1326" t="str">
        <f t="shared" si="41"/>
        <v/>
      </c>
      <c r="C1326" s="1" t="str">
        <f>IF($A1326&gt;--RIGHT($A$2,LEN($A$2)-8),"",COUNTIF(Table1[SHIFT NOMENCLATURE],$B1326))</f>
        <v/>
      </c>
      <c r="D1326" s="1" t="str">
        <f>IF($A1326&gt;--RIGHT($A$2,LEN($A$2)-8),"",SUMIF(Table1[SHIFT NOMENCLATURE], $B1326, Table1[EVIC KILL]))</f>
        <v/>
      </c>
      <c r="E1326" s="1" t="str">
        <f>IF($A1326&gt;--RIGHT($A$2,LEN($A$2)-8),"",SUMIF(Table1[SHIFT NOMENCLATURE], $B1326, Table1[EVIC MOB]))</f>
        <v/>
      </c>
      <c r="F1326" s="1" t="str">
        <f>IF($A1326&gt;--RIGHT($A$2,LEN($A$2)-8),"",SUMIF(Table1[SHIFT NOMENCLATURE], $B1326, Table1[EVIC FIRE]))</f>
        <v/>
      </c>
      <c r="G1326" s="1" t="str">
        <f>IF($A1326&gt;--RIGHT($A$2,LEN($A$2)-8),"",SUMIF(Table1[SHIFT NOMENCLATURE], $B1326, Table1[EKIA]))</f>
        <v/>
      </c>
      <c r="H1326" s="1" t="str">
        <f>IF($A1326&gt;--RIGHT($A$2,LEN($A$2)-8),"",SUMIF(Table1[SHIFT NOMENCLATURE], $B1326, Table1[EWIA]))</f>
        <v/>
      </c>
      <c r="I1326" s="1" t="str">
        <f>IF($A1326&gt;--RIGHT($A$2,LEN($A$2)-8),"",SUMIF(Table1[SHIFT NOMENCLATURE], $B1326, Table1[EPW]))</f>
        <v/>
      </c>
      <c r="J1326" s="1" t="str">
        <f>IF($A1326&gt;--RIGHT($A$2,LEN($A$2)-8),"",SUMIF(Table1[SHIFT NOMENCLATURE], $B1326, Table1[FVIC KILL]))</f>
        <v/>
      </c>
      <c r="K1326" s="1" t="str">
        <f>IF($A1326&gt;--RIGHT($A$2,LEN($A$2)-8),"",SUMIF(Table1[SHIFT NOMENCLATURE], $B1326, Table1[FVIC MOB]))</f>
        <v/>
      </c>
      <c r="L1326" s="1" t="str">
        <f>IF($A1326&gt;--RIGHT($A$2,LEN($A$2)-8),"",SUMIF(Table1[SHIFT NOMENCLATURE], $B1326, Table1[FVIC FIRE]))</f>
        <v/>
      </c>
      <c r="M1326" s="1" t="str">
        <f>IF($A1326&gt;--RIGHT($A$2,LEN($A$2)-8),"",SUMIF(Table1[SHIFT NOMENCLATURE], $B1326, Table1[FKIA]))</f>
        <v/>
      </c>
      <c r="N1326" s="1" t="str">
        <f>IF($A1326&gt;--RIGHT($A$2,LEN($A$2)-8),"",SUMIF(Table1[SHIFT NOMENCLATURE], $B1326, Table1[FWIA]))</f>
        <v/>
      </c>
      <c r="O1326" s="1" t="str">
        <f>IF($A1326&gt;--RIGHT($A$2,LEN($A$2)-8),"",SUMIF(Table1[SHIFT NOMENCLATURE], $B1326, Table1[DUSTWUN]))</f>
        <v/>
      </c>
    </row>
    <row r="1327" spans="1:15" x14ac:dyDescent="0.25">
      <c r="A1327" s="1" t="str">
        <f t="shared" si="40"/>
        <v/>
      </c>
      <c r="B1327" t="str">
        <f t="shared" si="41"/>
        <v/>
      </c>
      <c r="C1327" s="1" t="str">
        <f>IF($A1327&gt;--RIGHT($A$2,LEN($A$2)-8),"",COUNTIF(Table1[SHIFT NOMENCLATURE],$B1327))</f>
        <v/>
      </c>
      <c r="D1327" s="1" t="str">
        <f>IF($A1327&gt;--RIGHT($A$2,LEN($A$2)-8),"",SUMIF(Table1[SHIFT NOMENCLATURE], $B1327, Table1[EVIC KILL]))</f>
        <v/>
      </c>
      <c r="E1327" s="1" t="str">
        <f>IF($A1327&gt;--RIGHT($A$2,LEN($A$2)-8),"",SUMIF(Table1[SHIFT NOMENCLATURE], $B1327, Table1[EVIC MOB]))</f>
        <v/>
      </c>
      <c r="F1327" s="1" t="str">
        <f>IF($A1327&gt;--RIGHT($A$2,LEN($A$2)-8),"",SUMIF(Table1[SHIFT NOMENCLATURE], $B1327, Table1[EVIC FIRE]))</f>
        <v/>
      </c>
      <c r="G1327" s="1" t="str">
        <f>IF($A1327&gt;--RIGHT($A$2,LEN($A$2)-8),"",SUMIF(Table1[SHIFT NOMENCLATURE], $B1327, Table1[EKIA]))</f>
        <v/>
      </c>
      <c r="H1327" s="1" t="str">
        <f>IF($A1327&gt;--RIGHT($A$2,LEN($A$2)-8),"",SUMIF(Table1[SHIFT NOMENCLATURE], $B1327, Table1[EWIA]))</f>
        <v/>
      </c>
      <c r="I1327" s="1" t="str">
        <f>IF($A1327&gt;--RIGHT($A$2,LEN($A$2)-8),"",SUMIF(Table1[SHIFT NOMENCLATURE], $B1327, Table1[EPW]))</f>
        <v/>
      </c>
      <c r="J1327" s="1" t="str">
        <f>IF($A1327&gt;--RIGHT($A$2,LEN($A$2)-8),"",SUMIF(Table1[SHIFT NOMENCLATURE], $B1327, Table1[FVIC KILL]))</f>
        <v/>
      </c>
      <c r="K1327" s="1" t="str">
        <f>IF($A1327&gt;--RIGHT($A$2,LEN($A$2)-8),"",SUMIF(Table1[SHIFT NOMENCLATURE], $B1327, Table1[FVIC MOB]))</f>
        <v/>
      </c>
      <c r="L1327" s="1" t="str">
        <f>IF($A1327&gt;--RIGHT($A$2,LEN($A$2)-8),"",SUMIF(Table1[SHIFT NOMENCLATURE], $B1327, Table1[FVIC FIRE]))</f>
        <v/>
      </c>
      <c r="M1327" s="1" t="str">
        <f>IF($A1327&gt;--RIGHT($A$2,LEN($A$2)-8),"",SUMIF(Table1[SHIFT NOMENCLATURE], $B1327, Table1[FKIA]))</f>
        <v/>
      </c>
      <c r="N1327" s="1" t="str">
        <f>IF($A1327&gt;--RIGHT($A$2,LEN($A$2)-8),"",SUMIF(Table1[SHIFT NOMENCLATURE], $B1327, Table1[FWIA]))</f>
        <v/>
      </c>
      <c r="O1327" s="1" t="str">
        <f>IF($A1327&gt;--RIGHT($A$2,LEN($A$2)-8),"",SUMIF(Table1[SHIFT NOMENCLATURE], $B1327, Table1[DUSTWUN]))</f>
        <v/>
      </c>
    </row>
    <row r="1328" spans="1:15" x14ac:dyDescent="0.25">
      <c r="A1328" s="1" t="str">
        <f t="shared" si="40"/>
        <v/>
      </c>
      <c r="B1328" t="str">
        <f t="shared" si="41"/>
        <v/>
      </c>
      <c r="C1328" s="1" t="str">
        <f>IF($A1328&gt;--RIGHT($A$2,LEN($A$2)-8),"",COUNTIF(Table1[SHIFT NOMENCLATURE],$B1328))</f>
        <v/>
      </c>
      <c r="D1328" s="1" t="str">
        <f>IF($A1328&gt;--RIGHT($A$2,LEN($A$2)-8),"",SUMIF(Table1[SHIFT NOMENCLATURE], $B1328, Table1[EVIC KILL]))</f>
        <v/>
      </c>
      <c r="E1328" s="1" t="str">
        <f>IF($A1328&gt;--RIGHT($A$2,LEN($A$2)-8),"",SUMIF(Table1[SHIFT NOMENCLATURE], $B1328, Table1[EVIC MOB]))</f>
        <v/>
      </c>
      <c r="F1328" s="1" t="str">
        <f>IF($A1328&gt;--RIGHT($A$2,LEN($A$2)-8),"",SUMIF(Table1[SHIFT NOMENCLATURE], $B1328, Table1[EVIC FIRE]))</f>
        <v/>
      </c>
      <c r="G1328" s="1" t="str">
        <f>IF($A1328&gt;--RIGHT($A$2,LEN($A$2)-8),"",SUMIF(Table1[SHIFT NOMENCLATURE], $B1328, Table1[EKIA]))</f>
        <v/>
      </c>
      <c r="H1328" s="1" t="str">
        <f>IF($A1328&gt;--RIGHT($A$2,LEN($A$2)-8),"",SUMIF(Table1[SHIFT NOMENCLATURE], $B1328, Table1[EWIA]))</f>
        <v/>
      </c>
      <c r="I1328" s="1" t="str">
        <f>IF($A1328&gt;--RIGHT($A$2,LEN($A$2)-8),"",SUMIF(Table1[SHIFT NOMENCLATURE], $B1328, Table1[EPW]))</f>
        <v/>
      </c>
      <c r="J1328" s="1" t="str">
        <f>IF($A1328&gt;--RIGHT($A$2,LEN($A$2)-8),"",SUMIF(Table1[SHIFT NOMENCLATURE], $B1328, Table1[FVIC KILL]))</f>
        <v/>
      </c>
      <c r="K1328" s="1" t="str">
        <f>IF($A1328&gt;--RIGHT($A$2,LEN($A$2)-8),"",SUMIF(Table1[SHIFT NOMENCLATURE], $B1328, Table1[FVIC MOB]))</f>
        <v/>
      </c>
      <c r="L1328" s="1" t="str">
        <f>IF($A1328&gt;--RIGHT($A$2,LEN($A$2)-8),"",SUMIF(Table1[SHIFT NOMENCLATURE], $B1328, Table1[FVIC FIRE]))</f>
        <v/>
      </c>
      <c r="M1328" s="1" t="str">
        <f>IF($A1328&gt;--RIGHT($A$2,LEN($A$2)-8),"",SUMIF(Table1[SHIFT NOMENCLATURE], $B1328, Table1[FKIA]))</f>
        <v/>
      </c>
      <c r="N1328" s="1" t="str">
        <f>IF($A1328&gt;--RIGHT($A$2,LEN($A$2)-8),"",SUMIF(Table1[SHIFT NOMENCLATURE], $B1328, Table1[FWIA]))</f>
        <v/>
      </c>
      <c r="O1328" s="1" t="str">
        <f>IF($A1328&gt;--RIGHT($A$2,LEN($A$2)-8),"",SUMIF(Table1[SHIFT NOMENCLATURE], $B1328, Table1[DUSTWUN]))</f>
        <v/>
      </c>
    </row>
    <row r="1329" spans="1:15" x14ac:dyDescent="0.25">
      <c r="A1329" s="1" t="str">
        <f t="shared" si="40"/>
        <v/>
      </c>
      <c r="B1329" t="str">
        <f t="shared" si="41"/>
        <v/>
      </c>
      <c r="C1329" s="1" t="str">
        <f>IF($A1329&gt;--RIGHT($A$2,LEN($A$2)-8),"",COUNTIF(Table1[SHIFT NOMENCLATURE],$B1329))</f>
        <v/>
      </c>
      <c r="D1329" s="1" t="str">
        <f>IF($A1329&gt;--RIGHT($A$2,LEN($A$2)-8),"",SUMIF(Table1[SHIFT NOMENCLATURE], $B1329, Table1[EVIC KILL]))</f>
        <v/>
      </c>
      <c r="E1329" s="1" t="str">
        <f>IF($A1329&gt;--RIGHT($A$2,LEN($A$2)-8),"",SUMIF(Table1[SHIFT NOMENCLATURE], $B1329, Table1[EVIC MOB]))</f>
        <v/>
      </c>
      <c r="F1329" s="1" t="str">
        <f>IF($A1329&gt;--RIGHT($A$2,LEN($A$2)-8),"",SUMIF(Table1[SHIFT NOMENCLATURE], $B1329, Table1[EVIC FIRE]))</f>
        <v/>
      </c>
      <c r="G1329" s="1" t="str">
        <f>IF($A1329&gt;--RIGHT($A$2,LEN($A$2)-8),"",SUMIF(Table1[SHIFT NOMENCLATURE], $B1329, Table1[EKIA]))</f>
        <v/>
      </c>
      <c r="H1329" s="1" t="str">
        <f>IF($A1329&gt;--RIGHT($A$2,LEN($A$2)-8),"",SUMIF(Table1[SHIFT NOMENCLATURE], $B1329, Table1[EWIA]))</f>
        <v/>
      </c>
      <c r="I1329" s="1" t="str">
        <f>IF($A1329&gt;--RIGHT($A$2,LEN($A$2)-8),"",SUMIF(Table1[SHIFT NOMENCLATURE], $B1329, Table1[EPW]))</f>
        <v/>
      </c>
      <c r="J1329" s="1" t="str">
        <f>IF($A1329&gt;--RIGHT($A$2,LEN($A$2)-8),"",SUMIF(Table1[SHIFT NOMENCLATURE], $B1329, Table1[FVIC KILL]))</f>
        <v/>
      </c>
      <c r="K1329" s="1" t="str">
        <f>IF($A1329&gt;--RIGHT($A$2,LEN($A$2)-8),"",SUMIF(Table1[SHIFT NOMENCLATURE], $B1329, Table1[FVIC MOB]))</f>
        <v/>
      </c>
      <c r="L1329" s="1" t="str">
        <f>IF($A1329&gt;--RIGHT($A$2,LEN($A$2)-8),"",SUMIF(Table1[SHIFT NOMENCLATURE], $B1329, Table1[FVIC FIRE]))</f>
        <v/>
      </c>
      <c r="M1329" s="1" t="str">
        <f>IF($A1329&gt;--RIGHT($A$2,LEN($A$2)-8),"",SUMIF(Table1[SHIFT NOMENCLATURE], $B1329, Table1[FKIA]))</f>
        <v/>
      </c>
      <c r="N1329" s="1" t="str">
        <f>IF($A1329&gt;--RIGHT($A$2,LEN($A$2)-8),"",SUMIF(Table1[SHIFT NOMENCLATURE], $B1329, Table1[FWIA]))</f>
        <v/>
      </c>
      <c r="O1329" s="1" t="str">
        <f>IF($A1329&gt;--RIGHT($A$2,LEN($A$2)-8),"",SUMIF(Table1[SHIFT NOMENCLATURE], $B1329, Table1[DUSTWUN]))</f>
        <v/>
      </c>
    </row>
    <row r="1330" spans="1:15" x14ac:dyDescent="0.25">
      <c r="A1330" s="1" t="str">
        <f t="shared" si="40"/>
        <v/>
      </c>
      <c r="B1330" t="str">
        <f t="shared" si="41"/>
        <v/>
      </c>
      <c r="C1330" s="1" t="str">
        <f>IF($A1330&gt;--RIGHT($A$2,LEN($A$2)-8),"",COUNTIF(Table1[SHIFT NOMENCLATURE],$B1330))</f>
        <v/>
      </c>
      <c r="D1330" s="1" t="str">
        <f>IF($A1330&gt;--RIGHT($A$2,LEN($A$2)-8),"",SUMIF(Table1[SHIFT NOMENCLATURE], $B1330, Table1[EVIC KILL]))</f>
        <v/>
      </c>
      <c r="E1330" s="1" t="str">
        <f>IF($A1330&gt;--RIGHT($A$2,LEN($A$2)-8),"",SUMIF(Table1[SHIFT NOMENCLATURE], $B1330, Table1[EVIC MOB]))</f>
        <v/>
      </c>
      <c r="F1330" s="1" t="str">
        <f>IF($A1330&gt;--RIGHT($A$2,LEN($A$2)-8),"",SUMIF(Table1[SHIFT NOMENCLATURE], $B1330, Table1[EVIC FIRE]))</f>
        <v/>
      </c>
      <c r="G1330" s="1" t="str">
        <f>IF($A1330&gt;--RIGHT($A$2,LEN($A$2)-8),"",SUMIF(Table1[SHIFT NOMENCLATURE], $B1330, Table1[EKIA]))</f>
        <v/>
      </c>
      <c r="H1330" s="1" t="str">
        <f>IF($A1330&gt;--RIGHT($A$2,LEN($A$2)-8),"",SUMIF(Table1[SHIFT NOMENCLATURE], $B1330, Table1[EWIA]))</f>
        <v/>
      </c>
      <c r="I1330" s="1" t="str">
        <f>IF($A1330&gt;--RIGHT($A$2,LEN($A$2)-8),"",SUMIF(Table1[SHIFT NOMENCLATURE], $B1330, Table1[EPW]))</f>
        <v/>
      </c>
      <c r="J1330" s="1" t="str">
        <f>IF($A1330&gt;--RIGHT($A$2,LEN($A$2)-8),"",SUMIF(Table1[SHIFT NOMENCLATURE], $B1330, Table1[FVIC KILL]))</f>
        <v/>
      </c>
      <c r="K1330" s="1" t="str">
        <f>IF($A1330&gt;--RIGHT($A$2,LEN($A$2)-8),"",SUMIF(Table1[SHIFT NOMENCLATURE], $B1330, Table1[FVIC MOB]))</f>
        <v/>
      </c>
      <c r="L1330" s="1" t="str">
        <f>IF($A1330&gt;--RIGHT($A$2,LEN($A$2)-8),"",SUMIF(Table1[SHIFT NOMENCLATURE], $B1330, Table1[FVIC FIRE]))</f>
        <v/>
      </c>
      <c r="M1330" s="1" t="str">
        <f>IF($A1330&gt;--RIGHT($A$2,LEN($A$2)-8),"",SUMIF(Table1[SHIFT NOMENCLATURE], $B1330, Table1[FKIA]))</f>
        <v/>
      </c>
      <c r="N1330" s="1" t="str">
        <f>IF($A1330&gt;--RIGHT($A$2,LEN($A$2)-8),"",SUMIF(Table1[SHIFT NOMENCLATURE], $B1330, Table1[FWIA]))</f>
        <v/>
      </c>
      <c r="O1330" s="1" t="str">
        <f>IF($A1330&gt;--RIGHT($A$2,LEN($A$2)-8),"",SUMIF(Table1[SHIFT NOMENCLATURE], $B1330, Table1[DUSTWUN]))</f>
        <v/>
      </c>
    </row>
    <row r="1331" spans="1:15" x14ac:dyDescent="0.25">
      <c r="A1331" s="1" t="str">
        <f t="shared" si="40"/>
        <v/>
      </c>
      <c r="B1331" t="str">
        <f t="shared" si="41"/>
        <v/>
      </c>
      <c r="C1331" s="1" t="str">
        <f>IF($A1331&gt;--RIGHT($A$2,LEN($A$2)-8),"",COUNTIF(Table1[SHIFT NOMENCLATURE],$B1331))</f>
        <v/>
      </c>
      <c r="D1331" s="1" t="str">
        <f>IF($A1331&gt;--RIGHT($A$2,LEN($A$2)-8),"",SUMIF(Table1[SHIFT NOMENCLATURE], $B1331, Table1[EVIC KILL]))</f>
        <v/>
      </c>
      <c r="E1331" s="1" t="str">
        <f>IF($A1331&gt;--RIGHT($A$2,LEN($A$2)-8),"",SUMIF(Table1[SHIFT NOMENCLATURE], $B1331, Table1[EVIC MOB]))</f>
        <v/>
      </c>
      <c r="F1331" s="1" t="str">
        <f>IF($A1331&gt;--RIGHT($A$2,LEN($A$2)-8),"",SUMIF(Table1[SHIFT NOMENCLATURE], $B1331, Table1[EVIC FIRE]))</f>
        <v/>
      </c>
      <c r="G1331" s="1" t="str">
        <f>IF($A1331&gt;--RIGHT($A$2,LEN($A$2)-8),"",SUMIF(Table1[SHIFT NOMENCLATURE], $B1331, Table1[EKIA]))</f>
        <v/>
      </c>
      <c r="H1331" s="1" t="str">
        <f>IF($A1331&gt;--RIGHT($A$2,LEN($A$2)-8),"",SUMIF(Table1[SHIFT NOMENCLATURE], $B1331, Table1[EWIA]))</f>
        <v/>
      </c>
      <c r="I1331" s="1" t="str">
        <f>IF($A1331&gt;--RIGHT($A$2,LEN($A$2)-8),"",SUMIF(Table1[SHIFT NOMENCLATURE], $B1331, Table1[EPW]))</f>
        <v/>
      </c>
      <c r="J1331" s="1" t="str">
        <f>IF($A1331&gt;--RIGHT($A$2,LEN($A$2)-8),"",SUMIF(Table1[SHIFT NOMENCLATURE], $B1331, Table1[FVIC KILL]))</f>
        <v/>
      </c>
      <c r="K1331" s="1" t="str">
        <f>IF($A1331&gt;--RIGHT($A$2,LEN($A$2)-8),"",SUMIF(Table1[SHIFT NOMENCLATURE], $B1331, Table1[FVIC MOB]))</f>
        <v/>
      </c>
      <c r="L1331" s="1" t="str">
        <f>IF($A1331&gt;--RIGHT($A$2,LEN($A$2)-8),"",SUMIF(Table1[SHIFT NOMENCLATURE], $B1331, Table1[FVIC FIRE]))</f>
        <v/>
      </c>
      <c r="M1331" s="1" t="str">
        <f>IF($A1331&gt;--RIGHT($A$2,LEN($A$2)-8),"",SUMIF(Table1[SHIFT NOMENCLATURE], $B1331, Table1[FKIA]))</f>
        <v/>
      </c>
      <c r="N1331" s="1" t="str">
        <f>IF($A1331&gt;--RIGHT($A$2,LEN($A$2)-8),"",SUMIF(Table1[SHIFT NOMENCLATURE], $B1331, Table1[FWIA]))</f>
        <v/>
      </c>
      <c r="O1331" s="1" t="str">
        <f>IF($A1331&gt;--RIGHT($A$2,LEN($A$2)-8),"",SUMIF(Table1[SHIFT NOMENCLATURE], $B1331, Table1[DUSTWUN]))</f>
        <v/>
      </c>
    </row>
    <row r="1332" spans="1:15" x14ac:dyDescent="0.25">
      <c r="A1332" s="1" t="str">
        <f t="shared" si="40"/>
        <v/>
      </c>
      <c r="B1332" t="str">
        <f t="shared" si="41"/>
        <v/>
      </c>
      <c r="C1332" s="1" t="str">
        <f>IF($A1332&gt;--RIGHT($A$2,LEN($A$2)-8),"",COUNTIF(Table1[SHIFT NOMENCLATURE],$B1332))</f>
        <v/>
      </c>
      <c r="D1332" s="1" t="str">
        <f>IF($A1332&gt;--RIGHT($A$2,LEN($A$2)-8),"",SUMIF(Table1[SHIFT NOMENCLATURE], $B1332, Table1[EVIC KILL]))</f>
        <v/>
      </c>
      <c r="E1332" s="1" t="str">
        <f>IF($A1332&gt;--RIGHT($A$2,LEN($A$2)-8),"",SUMIF(Table1[SHIFT NOMENCLATURE], $B1332, Table1[EVIC MOB]))</f>
        <v/>
      </c>
      <c r="F1332" s="1" t="str">
        <f>IF($A1332&gt;--RIGHT($A$2,LEN($A$2)-8),"",SUMIF(Table1[SHIFT NOMENCLATURE], $B1332, Table1[EVIC FIRE]))</f>
        <v/>
      </c>
      <c r="G1332" s="1" t="str">
        <f>IF($A1332&gt;--RIGHT($A$2,LEN($A$2)-8),"",SUMIF(Table1[SHIFT NOMENCLATURE], $B1332, Table1[EKIA]))</f>
        <v/>
      </c>
      <c r="H1332" s="1" t="str">
        <f>IF($A1332&gt;--RIGHT($A$2,LEN($A$2)-8),"",SUMIF(Table1[SHIFT NOMENCLATURE], $B1332, Table1[EWIA]))</f>
        <v/>
      </c>
      <c r="I1332" s="1" t="str">
        <f>IF($A1332&gt;--RIGHT($A$2,LEN($A$2)-8),"",SUMIF(Table1[SHIFT NOMENCLATURE], $B1332, Table1[EPW]))</f>
        <v/>
      </c>
      <c r="J1332" s="1" t="str">
        <f>IF($A1332&gt;--RIGHT($A$2,LEN($A$2)-8),"",SUMIF(Table1[SHIFT NOMENCLATURE], $B1332, Table1[FVIC KILL]))</f>
        <v/>
      </c>
      <c r="K1332" s="1" t="str">
        <f>IF($A1332&gt;--RIGHT($A$2,LEN($A$2)-8),"",SUMIF(Table1[SHIFT NOMENCLATURE], $B1332, Table1[FVIC MOB]))</f>
        <v/>
      </c>
      <c r="L1332" s="1" t="str">
        <f>IF($A1332&gt;--RIGHT($A$2,LEN($A$2)-8),"",SUMIF(Table1[SHIFT NOMENCLATURE], $B1332, Table1[FVIC FIRE]))</f>
        <v/>
      </c>
      <c r="M1332" s="1" t="str">
        <f>IF($A1332&gt;--RIGHT($A$2,LEN($A$2)-8),"",SUMIF(Table1[SHIFT NOMENCLATURE], $B1332, Table1[FKIA]))</f>
        <v/>
      </c>
      <c r="N1332" s="1" t="str">
        <f>IF($A1332&gt;--RIGHT($A$2,LEN($A$2)-8),"",SUMIF(Table1[SHIFT NOMENCLATURE], $B1332, Table1[FWIA]))</f>
        <v/>
      </c>
      <c r="O1332" s="1" t="str">
        <f>IF($A1332&gt;--RIGHT($A$2,LEN($A$2)-8),"",SUMIF(Table1[SHIFT NOMENCLATURE], $B1332, Table1[DUSTWUN]))</f>
        <v/>
      </c>
    </row>
    <row r="1333" spans="1:15" x14ac:dyDescent="0.25">
      <c r="A1333" s="1" t="str">
        <f t="shared" si="40"/>
        <v/>
      </c>
      <c r="B1333" t="str">
        <f t="shared" si="41"/>
        <v/>
      </c>
      <c r="C1333" s="1" t="str">
        <f>IF($A1333&gt;--RIGHT($A$2,LEN($A$2)-8),"",COUNTIF(Table1[SHIFT NOMENCLATURE],$B1333))</f>
        <v/>
      </c>
      <c r="D1333" s="1" t="str">
        <f>IF($A1333&gt;--RIGHT($A$2,LEN($A$2)-8),"",SUMIF(Table1[SHIFT NOMENCLATURE], $B1333, Table1[EVIC KILL]))</f>
        <v/>
      </c>
      <c r="E1333" s="1" t="str">
        <f>IF($A1333&gt;--RIGHT($A$2,LEN($A$2)-8),"",SUMIF(Table1[SHIFT NOMENCLATURE], $B1333, Table1[EVIC MOB]))</f>
        <v/>
      </c>
      <c r="F1333" s="1" t="str">
        <f>IF($A1333&gt;--RIGHT($A$2,LEN($A$2)-8),"",SUMIF(Table1[SHIFT NOMENCLATURE], $B1333, Table1[EVIC FIRE]))</f>
        <v/>
      </c>
      <c r="G1333" s="1" t="str">
        <f>IF($A1333&gt;--RIGHT($A$2,LEN($A$2)-8),"",SUMIF(Table1[SHIFT NOMENCLATURE], $B1333, Table1[EKIA]))</f>
        <v/>
      </c>
      <c r="H1333" s="1" t="str">
        <f>IF($A1333&gt;--RIGHT($A$2,LEN($A$2)-8),"",SUMIF(Table1[SHIFT NOMENCLATURE], $B1333, Table1[EWIA]))</f>
        <v/>
      </c>
      <c r="I1333" s="1" t="str">
        <f>IF($A1333&gt;--RIGHT($A$2,LEN($A$2)-8),"",SUMIF(Table1[SHIFT NOMENCLATURE], $B1333, Table1[EPW]))</f>
        <v/>
      </c>
      <c r="J1333" s="1" t="str">
        <f>IF($A1333&gt;--RIGHT($A$2,LEN($A$2)-8),"",SUMIF(Table1[SHIFT NOMENCLATURE], $B1333, Table1[FVIC KILL]))</f>
        <v/>
      </c>
      <c r="K1333" s="1" t="str">
        <f>IF($A1333&gt;--RIGHT($A$2,LEN($A$2)-8),"",SUMIF(Table1[SHIFT NOMENCLATURE], $B1333, Table1[FVIC MOB]))</f>
        <v/>
      </c>
      <c r="L1333" s="1" t="str">
        <f>IF($A1333&gt;--RIGHT($A$2,LEN($A$2)-8),"",SUMIF(Table1[SHIFT NOMENCLATURE], $B1333, Table1[FVIC FIRE]))</f>
        <v/>
      </c>
      <c r="M1333" s="1" t="str">
        <f>IF($A1333&gt;--RIGHT($A$2,LEN($A$2)-8),"",SUMIF(Table1[SHIFT NOMENCLATURE], $B1333, Table1[FKIA]))</f>
        <v/>
      </c>
      <c r="N1333" s="1" t="str">
        <f>IF($A1333&gt;--RIGHT($A$2,LEN($A$2)-8),"",SUMIF(Table1[SHIFT NOMENCLATURE], $B1333, Table1[FWIA]))</f>
        <v/>
      </c>
      <c r="O1333" s="1" t="str">
        <f>IF($A1333&gt;--RIGHT($A$2,LEN($A$2)-8),"",SUMIF(Table1[SHIFT NOMENCLATURE], $B1333, Table1[DUSTWUN]))</f>
        <v/>
      </c>
    </row>
    <row r="1334" spans="1:15" x14ac:dyDescent="0.25">
      <c r="A1334" s="1" t="str">
        <f t="shared" si="40"/>
        <v/>
      </c>
      <c r="B1334" t="str">
        <f t="shared" si="41"/>
        <v/>
      </c>
      <c r="C1334" s="1" t="str">
        <f>IF($A1334&gt;--RIGHT($A$2,LEN($A$2)-8),"",COUNTIF(Table1[SHIFT NOMENCLATURE],$B1334))</f>
        <v/>
      </c>
      <c r="D1334" s="1" t="str">
        <f>IF($A1334&gt;--RIGHT($A$2,LEN($A$2)-8),"",SUMIF(Table1[SHIFT NOMENCLATURE], $B1334, Table1[EVIC KILL]))</f>
        <v/>
      </c>
      <c r="E1334" s="1" t="str">
        <f>IF($A1334&gt;--RIGHT($A$2,LEN($A$2)-8),"",SUMIF(Table1[SHIFT NOMENCLATURE], $B1334, Table1[EVIC MOB]))</f>
        <v/>
      </c>
      <c r="F1334" s="1" t="str">
        <f>IF($A1334&gt;--RIGHT($A$2,LEN($A$2)-8),"",SUMIF(Table1[SHIFT NOMENCLATURE], $B1334, Table1[EVIC FIRE]))</f>
        <v/>
      </c>
      <c r="G1334" s="1" t="str">
        <f>IF($A1334&gt;--RIGHT($A$2,LEN($A$2)-8),"",SUMIF(Table1[SHIFT NOMENCLATURE], $B1334, Table1[EKIA]))</f>
        <v/>
      </c>
      <c r="H1334" s="1" t="str">
        <f>IF($A1334&gt;--RIGHT($A$2,LEN($A$2)-8),"",SUMIF(Table1[SHIFT NOMENCLATURE], $B1334, Table1[EWIA]))</f>
        <v/>
      </c>
      <c r="I1334" s="1" t="str">
        <f>IF($A1334&gt;--RIGHT($A$2,LEN($A$2)-8),"",SUMIF(Table1[SHIFT NOMENCLATURE], $B1334, Table1[EPW]))</f>
        <v/>
      </c>
      <c r="J1334" s="1" t="str">
        <f>IF($A1334&gt;--RIGHT($A$2,LEN($A$2)-8),"",SUMIF(Table1[SHIFT NOMENCLATURE], $B1334, Table1[FVIC KILL]))</f>
        <v/>
      </c>
      <c r="K1334" s="1" t="str">
        <f>IF($A1334&gt;--RIGHT($A$2,LEN($A$2)-8),"",SUMIF(Table1[SHIFT NOMENCLATURE], $B1334, Table1[FVIC MOB]))</f>
        <v/>
      </c>
      <c r="L1334" s="1" t="str">
        <f>IF($A1334&gt;--RIGHT($A$2,LEN($A$2)-8),"",SUMIF(Table1[SHIFT NOMENCLATURE], $B1334, Table1[FVIC FIRE]))</f>
        <v/>
      </c>
      <c r="M1334" s="1" t="str">
        <f>IF($A1334&gt;--RIGHT($A$2,LEN($A$2)-8),"",SUMIF(Table1[SHIFT NOMENCLATURE], $B1334, Table1[FKIA]))</f>
        <v/>
      </c>
      <c r="N1334" s="1" t="str">
        <f>IF($A1334&gt;--RIGHT($A$2,LEN($A$2)-8),"",SUMIF(Table1[SHIFT NOMENCLATURE], $B1334, Table1[FWIA]))</f>
        <v/>
      </c>
      <c r="O1334" s="1" t="str">
        <f>IF($A1334&gt;--RIGHT($A$2,LEN($A$2)-8),"",SUMIF(Table1[SHIFT NOMENCLATURE], $B1334, Table1[DUSTWUN]))</f>
        <v/>
      </c>
    </row>
    <row r="1335" spans="1:15" x14ac:dyDescent="0.25">
      <c r="A1335" s="1" t="str">
        <f t="shared" si="40"/>
        <v/>
      </c>
      <c r="B1335" t="str">
        <f t="shared" si="41"/>
        <v/>
      </c>
      <c r="C1335" s="1" t="str">
        <f>IF($A1335&gt;--RIGHT($A$2,LEN($A$2)-8),"",COUNTIF(Table1[SHIFT NOMENCLATURE],$B1335))</f>
        <v/>
      </c>
      <c r="D1335" s="1" t="str">
        <f>IF($A1335&gt;--RIGHT($A$2,LEN($A$2)-8),"",SUMIF(Table1[SHIFT NOMENCLATURE], $B1335, Table1[EVIC KILL]))</f>
        <v/>
      </c>
      <c r="E1335" s="1" t="str">
        <f>IF($A1335&gt;--RIGHT($A$2,LEN($A$2)-8),"",SUMIF(Table1[SHIFT NOMENCLATURE], $B1335, Table1[EVIC MOB]))</f>
        <v/>
      </c>
      <c r="F1335" s="1" t="str">
        <f>IF($A1335&gt;--RIGHT($A$2,LEN($A$2)-8),"",SUMIF(Table1[SHIFT NOMENCLATURE], $B1335, Table1[EVIC FIRE]))</f>
        <v/>
      </c>
      <c r="G1335" s="1" t="str">
        <f>IF($A1335&gt;--RIGHT($A$2,LEN($A$2)-8),"",SUMIF(Table1[SHIFT NOMENCLATURE], $B1335, Table1[EKIA]))</f>
        <v/>
      </c>
      <c r="H1335" s="1" t="str">
        <f>IF($A1335&gt;--RIGHT($A$2,LEN($A$2)-8),"",SUMIF(Table1[SHIFT NOMENCLATURE], $B1335, Table1[EWIA]))</f>
        <v/>
      </c>
      <c r="I1335" s="1" t="str">
        <f>IF($A1335&gt;--RIGHT($A$2,LEN($A$2)-8),"",SUMIF(Table1[SHIFT NOMENCLATURE], $B1335, Table1[EPW]))</f>
        <v/>
      </c>
      <c r="J1335" s="1" t="str">
        <f>IF($A1335&gt;--RIGHT($A$2,LEN($A$2)-8),"",SUMIF(Table1[SHIFT NOMENCLATURE], $B1335, Table1[FVIC KILL]))</f>
        <v/>
      </c>
      <c r="K1335" s="1" t="str">
        <f>IF($A1335&gt;--RIGHT($A$2,LEN($A$2)-8),"",SUMIF(Table1[SHIFT NOMENCLATURE], $B1335, Table1[FVIC MOB]))</f>
        <v/>
      </c>
      <c r="L1335" s="1" t="str">
        <f>IF($A1335&gt;--RIGHT($A$2,LEN($A$2)-8),"",SUMIF(Table1[SHIFT NOMENCLATURE], $B1335, Table1[FVIC FIRE]))</f>
        <v/>
      </c>
      <c r="M1335" s="1" t="str">
        <f>IF($A1335&gt;--RIGHT($A$2,LEN($A$2)-8),"",SUMIF(Table1[SHIFT NOMENCLATURE], $B1335, Table1[FKIA]))</f>
        <v/>
      </c>
      <c r="N1335" s="1" t="str">
        <f>IF($A1335&gt;--RIGHT($A$2,LEN($A$2)-8),"",SUMIF(Table1[SHIFT NOMENCLATURE], $B1335, Table1[FWIA]))</f>
        <v/>
      </c>
      <c r="O1335" s="1" t="str">
        <f>IF($A1335&gt;--RIGHT($A$2,LEN($A$2)-8),"",SUMIF(Table1[SHIFT NOMENCLATURE], $B1335, Table1[DUSTWUN]))</f>
        <v/>
      </c>
    </row>
    <row r="1336" spans="1:15" x14ac:dyDescent="0.25">
      <c r="A1336" s="1" t="str">
        <f t="shared" si="40"/>
        <v/>
      </c>
      <c r="B1336" t="str">
        <f t="shared" si="41"/>
        <v/>
      </c>
      <c r="C1336" s="1" t="str">
        <f>IF($A1336&gt;--RIGHT($A$2,LEN($A$2)-8),"",COUNTIF(Table1[SHIFT NOMENCLATURE],$B1336))</f>
        <v/>
      </c>
      <c r="D1336" s="1" t="str">
        <f>IF($A1336&gt;--RIGHT($A$2,LEN($A$2)-8),"",SUMIF(Table1[SHIFT NOMENCLATURE], $B1336, Table1[EVIC KILL]))</f>
        <v/>
      </c>
      <c r="E1336" s="1" t="str">
        <f>IF($A1336&gt;--RIGHT($A$2,LEN($A$2)-8),"",SUMIF(Table1[SHIFT NOMENCLATURE], $B1336, Table1[EVIC MOB]))</f>
        <v/>
      </c>
      <c r="F1336" s="1" t="str">
        <f>IF($A1336&gt;--RIGHT($A$2,LEN($A$2)-8),"",SUMIF(Table1[SHIFT NOMENCLATURE], $B1336, Table1[EVIC FIRE]))</f>
        <v/>
      </c>
      <c r="G1336" s="1" t="str">
        <f>IF($A1336&gt;--RIGHT($A$2,LEN($A$2)-8),"",SUMIF(Table1[SHIFT NOMENCLATURE], $B1336, Table1[EKIA]))</f>
        <v/>
      </c>
      <c r="H1336" s="1" t="str">
        <f>IF($A1336&gt;--RIGHT($A$2,LEN($A$2)-8),"",SUMIF(Table1[SHIFT NOMENCLATURE], $B1336, Table1[EWIA]))</f>
        <v/>
      </c>
      <c r="I1336" s="1" t="str">
        <f>IF($A1336&gt;--RIGHT($A$2,LEN($A$2)-8),"",SUMIF(Table1[SHIFT NOMENCLATURE], $B1336, Table1[EPW]))</f>
        <v/>
      </c>
      <c r="J1336" s="1" t="str">
        <f>IF($A1336&gt;--RIGHT($A$2,LEN($A$2)-8),"",SUMIF(Table1[SHIFT NOMENCLATURE], $B1336, Table1[FVIC KILL]))</f>
        <v/>
      </c>
      <c r="K1336" s="1" t="str">
        <f>IF($A1336&gt;--RIGHT($A$2,LEN($A$2)-8),"",SUMIF(Table1[SHIFT NOMENCLATURE], $B1336, Table1[FVIC MOB]))</f>
        <v/>
      </c>
      <c r="L1336" s="1" t="str">
        <f>IF($A1336&gt;--RIGHT($A$2,LEN($A$2)-8),"",SUMIF(Table1[SHIFT NOMENCLATURE], $B1336, Table1[FVIC FIRE]))</f>
        <v/>
      </c>
      <c r="M1336" s="1" t="str">
        <f>IF($A1336&gt;--RIGHT($A$2,LEN($A$2)-8),"",SUMIF(Table1[SHIFT NOMENCLATURE], $B1336, Table1[FKIA]))</f>
        <v/>
      </c>
      <c r="N1336" s="1" t="str">
        <f>IF($A1336&gt;--RIGHT($A$2,LEN($A$2)-8),"",SUMIF(Table1[SHIFT NOMENCLATURE], $B1336, Table1[FWIA]))</f>
        <v/>
      </c>
      <c r="O1336" s="1" t="str">
        <f>IF($A1336&gt;--RIGHT($A$2,LEN($A$2)-8),"",SUMIF(Table1[SHIFT NOMENCLATURE], $B1336, Table1[DUSTWUN]))</f>
        <v/>
      </c>
    </row>
    <row r="1337" spans="1:15" x14ac:dyDescent="0.25">
      <c r="A1337" s="1" t="str">
        <f t="shared" si="40"/>
        <v/>
      </c>
      <c r="B1337" t="str">
        <f t="shared" si="41"/>
        <v/>
      </c>
      <c r="C1337" s="1" t="str">
        <f>IF($A1337&gt;--RIGHT($A$2,LEN($A$2)-8),"",COUNTIF(Table1[SHIFT NOMENCLATURE],$B1337))</f>
        <v/>
      </c>
      <c r="D1337" s="1" t="str">
        <f>IF($A1337&gt;--RIGHT($A$2,LEN($A$2)-8),"",SUMIF(Table1[SHIFT NOMENCLATURE], $B1337, Table1[EVIC KILL]))</f>
        <v/>
      </c>
      <c r="E1337" s="1" t="str">
        <f>IF($A1337&gt;--RIGHT($A$2,LEN($A$2)-8),"",SUMIF(Table1[SHIFT NOMENCLATURE], $B1337, Table1[EVIC MOB]))</f>
        <v/>
      </c>
      <c r="F1337" s="1" t="str">
        <f>IF($A1337&gt;--RIGHT($A$2,LEN($A$2)-8),"",SUMIF(Table1[SHIFT NOMENCLATURE], $B1337, Table1[EVIC FIRE]))</f>
        <v/>
      </c>
      <c r="G1337" s="1" t="str">
        <f>IF($A1337&gt;--RIGHT($A$2,LEN($A$2)-8),"",SUMIF(Table1[SHIFT NOMENCLATURE], $B1337, Table1[EKIA]))</f>
        <v/>
      </c>
      <c r="H1337" s="1" t="str">
        <f>IF($A1337&gt;--RIGHT($A$2,LEN($A$2)-8),"",SUMIF(Table1[SHIFT NOMENCLATURE], $B1337, Table1[EWIA]))</f>
        <v/>
      </c>
      <c r="I1337" s="1" t="str">
        <f>IF($A1337&gt;--RIGHT($A$2,LEN($A$2)-8),"",SUMIF(Table1[SHIFT NOMENCLATURE], $B1337, Table1[EPW]))</f>
        <v/>
      </c>
      <c r="J1337" s="1" t="str">
        <f>IF($A1337&gt;--RIGHT($A$2,LEN($A$2)-8),"",SUMIF(Table1[SHIFT NOMENCLATURE], $B1337, Table1[FVIC KILL]))</f>
        <v/>
      </c>
      <c r="K1337" s="1" t="str">
        <f>IF($A1337&gt;--RIGHT($A$2,LEN($A$2)-8),"",SUMIF(Table1[SHIFT NOMENCLATURE], $B1337, Table1[FVIC MOB]))</f>
        <v/>
      </c>
      <c r="L1337" s="1" t="str">
        <f>IF($A1337&gt;--RIGHT($A$2,LEN($A$2)-8),"",SUMIF(Table1[SHIFT NOMENCLATURE], $B1337, Table1[FVIC FIRE]))</f>
        <v/>
      </c>
      <c r="M1337" s="1" t="str">
        <f>IF($A1337&gt;--RIGHT($A$2,LEN($A$2)-8),"",SUMIF(Table1[SHIFT NOMENCLATURE], $B1337, Table1[FKIA]))</f>
        <v/>
      </c>
      <c r="N1337" s="1" t="str">
        <f>IF($A1337&gt;--RIGHT($A$2,LEN($A$2)-8),"",SUMIF(Table1[SHIFT NOMENCLATURE], $B1337, Table1[FWIA]))</f>
        <v/>
      </c>
      <c r="O1337" s="1" t="str">
        <f>IF($A1337&gt;--RIGHT($A$2,LEN($A$2)-8),"",SUMIF(Table1[SHIFT NOMENCLATURE], $B1337, Table1[DUSTWUN]))</f>
        <v/>
      </c>
    </row>
    <row r="1338" spans="1:15" x14ac:dyDescent="0.25">
      <c r="A1338" s="1" t="str">
        <f t="shared" si="40"/>
        <v/>
      </c>
      <c r="B1338" t="str">
        <f t="shared" si="41"/>
        <v/>
      </c>
      <c r="C1338" s="1" t="str">
        <f>IF($A1338&gt;--RIGHT($A$2,LEN($A$2)-8),"",COUNTIF(Table1[SHIFT NOMENCLATURE],$B1338))</f>
        <v/>
      </c>
      <c r="D1338" s="1" t="str">
        <f>IF($A1338&gt;--RIGHT($A$2,LEN($A$2)-8),"",SUMIF(Table1[SHIFT NOMENCLATURE], $B1338, Table1[EVIC KILL]))</f>
        <v/>
      </c>
      <c r="E1338" s="1" t="str">
        <f>IF($A1338&gt;--RIGHT($A$2,LEN($A$2)-8),"",SUMIF(Table1[SHIFT NOMENCLATURE], $B1338, Table1[EVIC MOB]))</f>
        <v/>
      </c>
      <c r="F1338" s="1" t="str">
        <f>IF($A1338&gt;--RIGHT($A$2,LEN($A$2)-8),"",SUMIF(Table1[SHIFT NOMENCLATURE], $B1338, Table1[EVIC FIRE]))</f>
        <v/>
      </c>
      <c r="G1338" s="1" t="str">
        <f>IF($A1338&gt;--RIGHT($A$2,LEN($A$2)-8),"",SUMIF(Table1[SHIFT NOMENCLATURE], $B1338, Table1[EKIA]))</f>
        <v/>
      </c>
      <c r="H1338" s="1" t="str">
        <f>IF($A1338&gt;--RIGHT($A$2,LEN($A$2)-8),"",SUMIF(Table1[SHIFT NOMENCLATURE], $B1338, Table1[EWIA]))</f>
        <v/>
      </c>
      <c r="I1338" s="1" t="str">
        <f>IF($A1338&gt;--RIGHT($A$2,LEN($A$2)-8),"",SUMIF(Table1[SHIFT NOMENCLATURE], $B1338, Table1[EPW]))</f>
        <v/>
      </c>
      <c r="J1338" s="1" t="str">
        <f>IF($A1338&gt;--RIGHT($A$2,LEN($A$2)-8),"",SUMIF(Table1[SHIFT NOMENCLATURE], $B1338, Table1[FVIC KILL]))</f>
        <v/>
      </c>
      <c r="K1338" s="1" t="str">
        <f>IF($A1338&gt;--RIGHT($A$2,LEN($A$2)-8),"",SUMIF(Table1[SHIFT NOMENCLATURE], $B1338, Table1[FVIC MOB]))</f>
        <v/>
      </c>
      <c r="L1338" s="1" t="str">
        <f>IF($A1338&gt;--RIGHT($A$2,LEN($A$2)-8),"",SUMIF(Table1[SHIFT NOMENCLATURE], $B1338, Table1[FVIC FIRE]))</f>
        <v/>
      </c>
      <c r="M1338" s="1" t="str">
        <f>IF($A1338&gt;--RIGHT($A$2,LEN($A$2)-8),"",SUMIF(Table1[SHIFT NOMENCLATURE], $B1338, Table1[FKIA]))</f>
        <v/>
      </c>
      <c r="N1338" s="1" t="str">
        <f>IF($A1338&gt;--RIGHT($A$2,LEN($A$2)-8),"",SUMIF(Table1[SHIFT NOMENCLATURE], $B1338, Table1[FWIA]))</f>
        <v/>
      </c>
      <c r="O1338" s="1" t="str">
        <f>IF($A1338&gt;--RIGHT($A$2,LEN($A$2)-8),"",SUMIF(Table1[SHIFT NOMENCLATURE], $B1338, Table1[DUSTWUN]))</f>
        <v/>
      </c>
    </row>
    <row r="1339" spans="1:15" x14ac:dyDescent="0.25">
      <c r="A1339" s="1" t="str">
        <f t="shared" si="40"/>
        <v/>
      </c>
      <c r="B1339" t="str">
        <f t="shared" si="41"/>
        <v/>
      </c>
      <c r="C1339" s="1" t="str">
        <f>IF($A1339&gt;--RIGHT($A$2,LEN($A$2)-8),"",COUNTIF(Table1[SHIFT NOMENCLATURE],$B1339))</f>
        <v/>
      </c>
      <c r="D1339" s="1" t="str">
        <f>IF($A1339&gt;--RIGHT($A$2,LEN($A$2)-8),"",SUMIF(Table1[SHIFT NOMENCLATURE], $B1339, Table1[EVIC KILL]))</f>
        <v/>
      </c>
      <c r="E1339" s="1" t="str">
        <f>IF($A1339&gt;--RIGHT($A$2,LEN($A$2)-8),"",SUMIF(Table1[SHIFT NOMENCLATURE], $B1339, Table1[EVIC MOB]))</f>
        <v/>
      </c>
      <c r="F1339" s="1" t="str">
        <f>IF($A1339&gt;--RIGHT($A$2,LEN($A$2)-8),"",SUMIF(Table1[SHIFT NOMENCLATURE], $B1339, Table1[EVIC FIRE]))</f>
        <v/>
      </c>
      <c r="G1339" s="1" t="str">
        <f>IF($A1339&gt;--RIGHT($A$2,LEN($A$2)-8),"",SUMIF(Table1[SHIFT NOMENCLATURE], $B1339, Table1[EKIA]))</f>
        <v/>
      </c>
      <c r="H1339" s="1" t="str">
        <f>IF($A1339&gt;--RIGHT($A$2,LEN($A$2)-8),"",SUMIF(Table1[SHIFT NOMENCLATURE], $B1339, Table1[EWIA]))</f>
        <v/>
      </c>
      <c r="I1339" s="1" t="str">
        <f>IF($A1339&gt;--RIGHT($A$2,LEN($A$2)-8),"",SUMIF(Table1[SHIFT NOMENCLATURE], $B1339, Table1[EPW]))</f>
        <v/>
      </c>
      <c r="J1339" s="1" t="str">
        <f>IF($A1339&gt;--RIGHT($A$2,LEN($A$2)-8),"",SUMIF(Table1[SHIFT NOMENCLATURE], $B1339, Table1[FVIC KILL]))</f>
        <v/>
      </c>
      <c r="K1339" s="1" t="str">
        <f>IF($A1339&gt;--RIGHT($A$2,LEN($A$2)-8),"",SUMIF(Table1[SHIFT NOMENCLATURE], $B1339, Table1[FVIC MOB]))</f>
        <v/>
      </c>
      <c r="L1339" s="1" t="str">
        <f>IF($A1339&gt;--RIGHT($A$2,LEN($A$2)-8),"",SUMIF(Table1[SHIFT NOMENCLATURE], $B1339, Table1[FVIC FIRE]))</f>
        <v/>
      </c>
      <c r="M1339" s="1" t="str">
        <f>IF($A1339&gt;--RIGHT($A$2,LEN($A$2)-8),"",SUMIF(Table1[SHIFT NOMENCLATURE], $B1339, Table1[FKIA]))</f>
        <v/>
      </c>
      <c r="N1339" s="1" t="str">
        <f>IF($A1339&gt;--RIGHT($A$2,LEN($A$2)-8),"",SUMIF(Table1[SHIFT NOMENCLATURE], $B1339, Table1[FWIA]))</f>
        <v/>
      </c>
      <c r="O1339" s="1" t="str">
        <f>IF($A1339&gt;--RIGHT($A$2,LEN($A$2)-8),"",SUMIF(Table1[SHIFT NOMENCLATURE], $B1339, Table1[DUSTWUN]))</f>
        <v/>
      </c>
    </row>
    <row r="1340" spans="1:15" x14ac:dyDescent="0.25">
      <c r="A1340" s="1" t="str">
        <f t="shared" si="40"/>
        <v/>
      </c>
      <c r="B1340" t="str">
        <f t="shared" si="41"/>
        <v/>
      </c>
      <c r="C1340" s="1" t="str">
        <f>IF($A1340&gt;--RIGHT($A$2,LEN($A$2)-8),"",COUNTIF(Table1[SHIFT NOMENCLATURE],$B1340))</f>
        <v/>
      </c>
      <c r="D1340" s="1" t="str">
        <f>IF($A1340&gt;--RIGHT($A$2,LEN($A$2)-8),"",SUMIF(Table1[SHIFT NOMENCLATURE], $B1340, Table1[EVIC KILL]))</f>
        <v/>
      </c>
      <c r="E1340" s="1" t="str">
        <f>IF($A1340&gt;--RIGHT($A$2,LEN($A$2)-8),"",SUMIF(Table1[SHIFT NOMENCLATURE], $B1340, Table1[EVIC MOB]))</f>
        <v/>
      </c>
      <c r="F1340" s="1" t="str">
        <f>IF($A1340&gt;--RIGHT($A$2,LEN($A$2)-8),"",SUMIF(Table1[SHIFT NOMENCLATURE], $B1340, Table1[EVIC FIRE]))</f>
        <v/>
      </c>
      <c r="G1340" s="1" t="str">
        <f>IF($A1340&gt;--RIGHT($A$2,LEN($A$2)-8),"",SUMIF(Table1[SHIFT NOMENCLATURE], $B1340, Table1[EKIA]))</f>
        <v/>
      </c>
      <c r="H1340" s="1" t="str">
        <f>IF($A1340&gt;--RIGHT($A$2,LEN($A$2)-8),"",SUMIF(Table1[SHIFT NOMENCLATURE], $B1340, Table1[EWIA]))</f>
        <v/>
      </c>
      <c r="I1340" s="1" t="str">
        <f>IF($A1340&gt;--RIGHT($A$2,LEN($A$2)-8),"",SUMIF(Table1[SHIFT NOMENCLATURE], $B1340, Table1[EPW]))</f>
        <v/>
      </c>
      <c r="J1340" s="1" t="str">
        <f>IF($A1340&gt;--RIGHT($A$2,LEN($A$2)-8),"",SUMIF(Table1[SHIFT NOMENCLATURE], $B1340, Table1[FVIC KILL]))</f>
        <v/>
      </c>
      <c r="K1340" s="1" t="str">
        <f>IF($A1340&gt;--RIGHT($A$2,LEN($A$2)-8),"",SUMIF(Table1[SHIFT NOMENCLATURE], $B1340, Table1[FVIC MOB]))</f>
        <v/>
      </c>
      <c r="L1340" s="1" t="str">
        <f>IF($A1340&gt;--RIGHT($A$2,LEN($A$2)-8),"",SUMIF(Table1[SHIFT NOMENCLATURE], $B1340, Table1[FVIC FIRE]))</f>
        <v/>
      </c>
      <c r="M1340" s="1" t="str">
        <f>IF($A1340&gt;--RIGHT($A$2,LEN($A$2)-8),"",SUMIF(Table1[SHIFT NOMENCLATURE], $B1340, Table1[FKIA]))</f>
        <v/>
      </c>
      <c r="N1340" s="1" t="str">
        <f>IF($A1340&gt;--RIGHT($A$2,LEN($A$2)-8),"",SUMIF(Table1[SHIFT NOMENCLATURE], $B1340, Table1[FWIA]))</f>
        <v/>
      </c>
      <c r="O1340" s="1" t="str">
        <f>IF($A1340&gt;--RIGHT($A$2,LEN($A$2)-8),"",SUMIF(Table1[SHIFT NOMENCLATURE], $B1340, Table1[DUSTWUN]))</f>
        <v/>
      </c>
    </row>
    <row r="1341" spans="1:15" x14ac:dyDescent="0.25">
      <c r="A1341" s="1" t="str">
        <f t="shared" si="40"/>
        <v/>
      </c>
      <c r="B1341" t="str">
        <f t="shared" si="41"/>
        <v/>
      </c>
      <c r="C1341" s="1" t="str">
        <f>IF($A1341&gt;--RIGHT($A$2,LEN($A$2)-8),"",COUNTIF(Table1[SHIFT NOMENCLATURE],$B1341))</f>
        <v/>
      </c>
      <c r="D1341" s="1" t="str">
        <f>IF($A1341&gt;--RIGHT($A$2,LEN($A$2)-8),"",SUMIF(Table1[SHIFT NOMENCLATURE], $B1341, Table1[EVIC KILL]))</f>
        <v/>
      </c>
      <c r="E1341" s="1" t="str">
        <f>IF($A1341&gt;--RIGHT($A$2,LEN($A$2)-8),"",SUMIF(Table1[SHIFT NOMENCLATURE], $B1341, Table1[EVIC MOB]))</f>
        <v/>
      </c>
      <c r="F1341" s="1" t="str">
        <f>IF($A1341&gt;--RIGHT($A$2,LEN($A$2)-8),"",SUMIF(Table1[SHIFT NOMENCLATURE], $B1341, Table1[EVIC FIRE]))</f>
        <v/>
      </c>
      <c r="G1341" s="1" t="str">
        <f>IF($A1341&gt;--RIGHT($A$2,LEN($A$2)-8),"",SUMIF(Table1[SHIFT NOMENCLATURE], $B1341, Table1[EKIA]))</f>
        <v/>
      </c>
      <c r="H1341" s="1" t="str">
        <f>IF($A1341&gt;--RIGHT($A$2,LEN($A$2)-8),"",SUMIF(Table1[SHIFT NOMENCLATURE], $B1341, Table1[EWIA]))</f>
        <v/>
      </c>
      <c r="I1341" s="1" t="str">
        <f>IF($A1341&gt;--RIGHT($A$2,LEN($A$2)-8),"",SUMIF(Table1[SHIFT NOMENCLATURE], $B1341, Table1[EPW]))</f>
        <v/>
      </c>
      <c r="J1341" s="1" t="str">
        <f>IF($A1341&gt;--RIGHT($A$2,LEN($A$2)-8),"",SUMIF(Table1[SHIFT NOMENCLATURE], $B1341, Table1[FVIC KILL]))</f>
        <v/>
      </c>
      <c r="K1341" s="1" t="str">
        <f>IF($A1341&gt;--RIGHT($A$2,LEN($A$2)-8),"",SUMIF(Table1[SHIFT NOMENCLATURE], $B1341, Table1[FVIC MOB]))</f>
        <v/>
      </c>
      <c r="L1341" s="1" t="str">
        <f>IF($A1341&gt;--RIGHT($A$2,LEN($A$2)-8),"",SUMIF(Table1[SHIFT NOMENCLATURE], $B1341, Table1[FVIC FIRE]))</f>
        <v/>
      </c>
      <c r="M1341" s="1" t="str">
        <f>IF($A1341&gt;--RIGHT($A$2,LEN($A$2)-8),"",SUMIF(Table1[SHIFT NOMENCLATURE], $B1341, Table1[FKIA]))</f>
        <v/>
      </c>
      <c r="N1341" s="1" t="str">
        <f>IF($A1341&gt;--RIGHT($A$2,LEN($A$2)-8),"",SUMIF(Table1[SHIFT NOMENCLATURE], $B1341, Table1[FWIA]))</f>
        <v/>
      </c>
      <c r="O1341" s="1" t="str">
        <f>IF($A1341&gt;--RIGHT($A$2,LEN($A$2)-8),"",SUMIF(Table1[SHIFT NOMENCLATURE], $B1341, Table1[DUSTWUN]))</f>
        <v/>
      </c>
    </row>
    <row r="1342" spans="1:15" x14ac:dyDescent="0.25">
      <c r="A1342" s="1" t="str">
        <f t="shared" si="40"/>
        <v/>
      </c>
      <c r="B1342" t="str">
        <f t="shared" si="41"/>
        <v/>
      </c>
      <c r="C1342" s="1" t="str">
        <f>IF($A1342&gt;--RIGHT($A$2,LEN($A$2)-8),"",COUNTIF(Table1[SHIFT NOMENCLATURE],$B1342))</f>
        <v/>
      </c>
      <c r="D1342" s="1" t="str">
        <f>IF($A1342&gt;--RIGHT($A$2,LEN($A$2)-8),"",SUMIF(Table1[SHIFT NOMENCLATURE], $B1342, Table1[EVIC KILL]))</f>
        <v/>
      </c>
      <c r="E1342" s="1" t="str">
        <f>IF($A1342&gt;--RIGHT($A$2,LEN($A$2)-8),"",SUMIF(Table1[SHIFT NOMENCLATURE], $B1342, Table1[EVIC MOB]))</f>
        <v/>
      </c>
      <c r="F1342" s="1" t="str">
        <f>IF($A1342&gt;--RIGHT($A$2,LEN($A$2)-8),"",SUMIF(Table1[SHIFT NOMENCLATURE], $B1342, Table1[EVIC FIRE]))</f>
        <v/>
      </c>
      <c r="G1342" s="1" t="str">
        <f>IF($A1342&gt;--RIGHT($A$2,LEN($A$2)-8),"",SUMIF(Table1[SHIFT NOMENCLATURE], $B1342, Table1[EKIA]))</f>
        <v/>
      </c>
      <c r="H1342" s="1" t="str">
        <f>IF($A1342&gt;--RIGHT($A$2,LEN($A$2)-8),"",SUMIF(Table1[SHIFT NOMENCLATURE], $B1342, Table1[EWIA]))</f>
        <v/>
      </c>
      <c r="I1342" s="1" t="str">
        <f>IF($A1342&gt;--RIGHT($A$2,LEN($A$2)-8),"",SUMIF(Table1[SHIFT NOMENCLATURE], $B1342, Table1[EPW]))</f>
        <v/>
      </c>
      <c r="J1342" s="1" t="str">
        <f>IF($A1342&gt;--RIGHT($A$2,LEN($A$2)-8),"",SUMIF(Table1[SHIFT NOMENCLATURE], $B1342, Table1[FVIC KILL]))</f>
        <v/>
      </c>
      <c r="K1342" s="1" t="str">
        <f>IF($A1342&gt;--RIGHT($A$2,LEN($A$2)-8),"",SUMIF(Table1[SHIFT NOMENCLATURE], $B1342, Table1[FVIC MOB]))</f>
        <v/>
      </c>
      <c r="L1342" s="1" t="str">
        <f>IF($A1342&gt;--RIGHT($A$2,LEN($A$2)-8),"",SUMIF(Table1[SHIFT NOMENCLATURE], $B1342, Table1[FVIC FIRE]))</f>
        <v/>
      </c>
      <c r="M1342" s="1" t="str">
        <f>IF($A1342&gt;--RIGHT($A$2,LEN($A$2)-8),"",SUMIF(Table1[SHIFT NOMENCLATURE], $B1342, Table1[FKIA]))</f>
        <v/>
      </c>
      <c r="N1342" s="1" t="str">
        <f>IF($A1342&gt;--RIGHT($A$2,LEN($A$2)-8),"",SUMIF(Table1[SHIFT NOMENCLATURE], $B1342, Table1[FWIA]))</f>
        <v/>
      </c>
      <c r="O1342" s="1" t="str">
        <f>IF($A1342&gt;--RIGHT($A$2,LEN($A$2)-8),"",SUMIF(Table1[SHIFT NOMENCLATURE], $B1342, Table1[DUSTWUN]))</f>
        <v/>
      </c>
    </row>
    <row r="1343" spans="1:15" x14ac:dyDescent="0.25">
      <c r="A1343" s="1" t="str">
        <f t="shared" si="40"/>
        <v/>
      </c>
      <c r="B1343" t="str">
        <f t="shared" si="41"/>
        <v/>
      </c>
      <c r="C1343" s="1" t="str">
        <f>IF($A1343&gt;--RIGHT($A$2,LEN($A$2)-8),"",COUNTIF(Table1[SHIFT NOMENCLATURE],$B1343))</f>
        <v/>
      </c>
      <c r="D1343" s="1" t="str">
        <f>IF($A1343&gt;--RIGHT($A$2,LEN($A$2)-8),"",SUMIF(Table1[SHIFT NOMENCLATURE], $B1343, Table1[EVIC KILL]))</f>
        <v/>
      </c>
      <c r="E1343" s="1" t="str">
        <f>IF($A1343&gt;--RIGHT($A$2,LEN($A$2)-8),"",SUMIF(Table1[SHIFT NOMENCLATURE], $B1343, Table1[EVIC MOB]))</f>
        <v/>
      </c>
      <c r="F1343" s="1" t="str">
        <f>IF($A1343&gt;--RIGHT($A$2,LEN($A$2)-8),"",SUMIF(Table1[SHIFT NOMENCLATURE], $B1343, Table1[EVIC FIRE]))</f>
        <v/>
      </c>
      <c r="G1343" s="1" t="str">
        <f>IF($A1343&gt;--RIGHT($A$2,LEN($A$2)-8),"",SUMIF(Table1[SHIFT NOMENCLATURE], $B1343, Table1[EKIA]))</f>
        <v/>
      </c>
      <c r="H1343" s="1" t="str">
        <f>IF($A1343&gt;--RIGHT($A$2,LEN($A$2)-8),"",SUMIF(Table1[SHIFT NOMENCLATURE], $B1343, Table1[EWIA]))</f>
        <v/>
      </c>
      <c r="I1343" s="1" t="str">
        <f>IF($A1343&gt;--RIGHT($A$2,LEN($A$2)-8),"",SUMIF(Table1[SHIFT NOMENCLATURE], $B1343, Table1[EPW]))</f>
        <v/>
      </c>
      <c r="J1343" s="1" t="str">
        <f>IF($A1343&gt;--RIGHT($A$2,LEN($A$2)-8),"",SUMIF(Table1[SHIFT NOMENCLATURE], $B1343, Table1[FVIC KILL]))</f>
        <v/>
      </c>
      <c r="K1343" s="1" t="str">
        <f>IF($A1343&gt;--RIGHT($A$2,LEN($A$2)-8),"",SUMIF(Table1[SHIFT NOMENCLATURE], $B1343, Table1[FVIC MOB]))</f>
        <v/>
      </c>
      <c r="L1343" s="1" t="str">
        <f>IF($A1343&gt;--RIGHT($A$2,LEN($A$2)-8),"",SUMIF(Table1[SHIFT NOMENCLATURE], $B1343, Table1[FVIC FIRE]))</f>
        <v/>
      </c>
      <c r="M1343" s="1" t="str">
        <f>IF($A1343&gt;--RIGHT($A$2,LEN($A$2)-8),"",SUMIF(Table1[SHIFT NOMENCLATURE], $B1343, Table1[FKIA]))</f>
        <v/>
      </c>
      <c r="N1343" s="1" t="str">
        <f>IF($A1343&gt;--RIGHT($A$2,LEN($A$2)-8),"",SUMIF(Table1[SHIFT NOMENCLATURE], $B1343, Table1[FWIA]))</f>
        <v/>
      </c>
      <c r="O1343" s="1" t="str">
        <f>IF($A1343&gt;--RIGHT($A$2,LEN($A$2)-8),"",SUMIF(Table1[SHIFT NOMENCLATURE], $B1343, Table1[DUSTWUN]))</f>
        <v/>
      </c>
    </row>
    <row r="1344" spans="1:15" x14ac:dyDescent="0.25">
      <c r="A1344" s="1" t="str">
        <f t="shared" si="40"/>
        <v/>
      </c>
      <c r="B1344" t="str">
        <f t="shared" si="41"/>
        <v/>
      </c>
      <c r="C1344" s="1" t="str">
        <f>IF($A1344&gt;--RIGHT($A$2,LEN($A$2)-8),"",COUNTIF(Table1[SHIFT NOMENCLATURE],$B1344))</f>
        <v/>
      </c>
      <c r="D1344" s="1" t="str">
        <f>IF($A1344&gt;--RIGHT($A$2,LEN($A$2)-8),"",SUMIF(Table1[SHIFT NOMENCLATURE], $B1344, Table1[EVIC KILL]))</f>
        <v/>
      </c>
      <c r="E1344" s="1" t="str">
        <f>IF($A1344&gt;--RIGHT($A$2,LEN($A$2)-8),"",SUMIF(Table1[SHIFT NOMENCLATURE], $B1344, Table1[EVIC MOB]))</f>
        <v/>
      </c>
      <c r="F1344" s="1" t="str">
        <f>IF($A1344&gt;--RIGHT($A$2,LEN($A$2)-8),"",SUMIF(Table1[SHIFT NOMENCLATURE], $B1344, Table1[EVIC FIRE]))</f>
        <v/>
      </c>
      <c r="G1344" s="1" t="str">
        <f>IF($A1344&gt;--RIGHT($A$2,LEN($A$2)-8),"",SUMIF(Table1[SHIFT NOMENCLATURE], $B1344, Table1[EKIA]))</f>
        <v/>
      </c>
      <c r="H1344" s="1" t="str">
        <f>IF($A1344&gt;--RIGHT($A$2,LEN($A$2)-8),"",SUMIF(Table1[SHIFT NOMENCLATURE], $B1344, Table1[EWIA]))</f>
        <v/>
      </c>
      <c r="I1344" s="1" t="str">
        <f>IF($A1344&gt;--RIGHT($A$2,LEN($A$2)-8),"",SUMIF(Table1[SHIFT NOMENCLATURE], $B1344, Table1[EPW]))</f>
        <v/>
      </c>
      <c r="J1344" s="1" t="str">
        <f>IF($A1344&gt;--RIGHT($A$2,LEN($A$2)-8),"",SUMIF(Table1[SHIFT NOMENCLATURE], $B1344, Table1[FVIC KILL]))</f>
        <v/>
      </c>
      <c r="K1344" s="1" t="str">
        <f>IF($A1344&gt;--RIGHT($A$2,LEN($A$2)-8),"",SUMIF(Table1[SHIFT NOMENCLATURE], $B1344, Table1[FVIC MOB]))</f>
        <v/>
      </c>
      <c r="L1344" s="1" t="str">
        <f>IF($A1344&gt;--RIGHT($A$2,LEN($A$2)-8),"",SUMIF(Table1[SHIFT NOMENCLATURE], $B1344, Table1[FVIC FIRE]))</f>
        <v/>
      </c>
      <c r="M1344" s="1" t="str">
        <f>IF($A1344&gt;--RIGHT($A$2,LEN($A$2)-8),"",SUMIF(Table1[SHIFT NOMENCLATURE], $B1344, Table1[FKIA]))</f>
        <v/>
      </c>
      <c r="N1344" s="1" t="str">
        <f>IF($A1344&gt;--RIGHT($A$2,LEN($A$2)-8),"",SUMIF(Table1[SHIFT NOMENCLATURE], $B1344, Table1[FWIA]))</f>
        <v/>
      </c>
      <c r="O1344" s="1" t="str">
        <f>IF($A1344&gt;--RIGHT($A$2,LEN($A$2)-8),"",SUMIF(Table1[SHIFT NOMENCLATURE], $B1344, Table1[DUSTWUN]))</f>
        <v/>
      </c>
    </row>
    <row r="1345" spans="1:15" x14ac:dyDescent="0.25">
      <c r="A1345" s="1" t="str">
        <f t="shared" si="40"/>
        <v/>
      </c>
      <c r="B1345" t="str">
        <f t="shared" si="41"/>
        <v/>
      </c>
      <c r="C1345" s="1" t="str">
        <f>IF($A1345&gt;--RIGHT($A$2,LEN($A$2)-8),"",COUNTIF(Table1[SHIFT NOMENCLATURE],$B1345))</f>
        <v/>
      </c>
      <c r="D1345" s="1" t="str">
        <f>IF($A1345&gt;--RIGHT($A$2,LEN($A$2)-8),"",SUMIF(Table1[SHIFT NOMENCLATURE], $B1345, Table1[EVIC KILL]))</f>
        <v/>
      </c>
      <c r="E1345" s="1" t="str">
        <f>IF($A1345&gt;--RIGHT($A$2,LEN($A$2)-8),"",SUMIF(Table1[SHIFT NOMENCLATURE], $B1345, Table1[EVIC MOB]))</f>
        <v/>
      </c>
      <c r="F1345" s="1" t="str">
        <f>IF($A1345&gt;--RIGHT($A$2,LEN($A$2)-8),"",SUMIF(Table1[SHIFT NOMENCLATURE], $B1345, Table1[EVIC FIRE]))</f>
        <v/>
      </c>
      <c r="G1345" s="1" t="str">
        <f>IF($A1345&gt;--RIGHT($A$2,LEN($A$2)-8),"",SUMIF(Table1[SHIFT NOMENCLATURE], $B1345, Table1[EKIA]))</f>
        <v/>
      </c>
      <c r="H1345" s="1" t="str">
        <f>IF($A1345&gt;--RIGHT($A$2,LEN($A$2)-8),"",SUMIF(Table1[SHIFT NOMENCLATURE], $B1345, Table1[EWIA]))</f>
        <v/>
      </c>
      <c r="I1345" s="1" t="str">
        <f>IF($A1345&gt;--RIGHT($A$2,LEN($A$2)-8),"",SUMIF(Table1[SHIFT NOMENCLATURE], $B1345, Table1[EPW]))</f>
        <v/>
      </c>
      <c r="J1345" s="1" t="str">
        <f>IF($A1345&gt;--RIGHT($A$2,LEN($A$2)-8),"",SUMIF(Table1[SHIFT NOMENCLATURE], $B1345, Table1[FVIC KILL]))</f>
        <v/>
      </c>
      <c r="K1345" s="1" t="str">
        <f>IF($A1345&gt;--RIGHT($A$2,LEN($A$2)-8),"",SUMIF(Table1[SHIFT NOMENCLATURE], $B1345, Table1[FVIC MOB]))</f>
        <v/>
      </c>
      <c r="L1345" s="1" t="str">
        <f>IF($A1345&gt;--RIGHT($A$2,LEN($A$2)-8),"",SUMIF(Table1[SHIFT NOMENCLATURE], $B1345, Table1[FVIC FIRE]))</f>
        <v/>
      </c>
      <c r="M1345" s="1" t="str">
        <f>IF($A1345&gt;--RIGHT($A$2,LEN($A$2)-8),"",SUMIF(Table1[SHIFT NOMENCLATURE], $B1345, Table1[FKIA]))</f>
        <v/>
      </c>
      <c r="N1345" s="1" t="str">
        <f>IF($A1345&gt;--RIGHT($A$2,LEN($A$2)-8),"",SUMIF(Table1[SHIFT NOMENCLATURE], $B1345, Table1[FWIA]))</f>
        <v/>
      </c>
      <c r="O1345" s="1" t="str">
        <f>IF($A1345&gt;--RIGHT($A$2,LEN($A$2)-8),"",SUMIF(Table1[SHIFT NOMENCLATURE], $B1345, Table1[DUSTWUN]))</f>
        <v/>
      </c>
    </row>
    <row r="1346" spans="1:15" x14ac:dyDescent="0.25">
      <c r="A1346" s="1" t="str">
        <f t="shared" si="40"/>
        <v/>
      </c>
      <c r="B1346" t="str">
        <f t="shared" si="41"/>
        <v/>
      </c>
      <c r="C1346" s="1" t="str">
        <f>IF($A1346&gt;--RIGHT($A$2,LEN($A$2)-8),"",COUNTIF(Table1[SHIFT NOMENCLATURE],$B1346))</f>
        <v/>
      </c>
      <c r="D1346" s="1" t="str">
        <f>IF($A1346&gt;--RIGHT($A$2,LEN($A$2)-8),"",SUMIF(Table1[SHIFT NOMENCLATURE], $B1346, Table1[EVIC KILL]))</f>
        <v/>
      </c>
      <c r="E1346" s="1" t="str">
        <f>IF($A1346&gt;--RIGHT($A$2,LEN($A$2)-8),"",SUMIF(Table1[SHIFT NOMENCLATURE], $B1346, Table1[EVIC MOB]))</f>
        <v/>
      </c>
      <c r="F1346" s="1" t="str">
        <f>IF($A1346&gt;--RIGHT($A$2,LEN($A$2)-8),"",SUMIF(Table1[SHIFT NOMENCLATURE], $B1346, Table1[EVIC FIRE]))</f>
        <v/>
      </c>
      <c r="G1346" s="1" t="str">
        <f>IF($A1346&gt;--RIGHT($A$2,LEN($A$2)-8),"",SUMIF(Table1[SHIFT NOMENCLATURE], $B1346, Table1[EKIA]))</f>
        <v/>
      </c>
      <c r="H1346" s="1" t="str">
        <f>IF($A1346&gt;--RIGHT($A$2,LEN($A$2)-8),"",SUMIF(Table1[SHIFT NOMENCLATURE], $B1346, Table1[EWIA]))</f>
        <v/>
      </c>
      <c r="I1346" s="1" t="str">
        <f>IF($A1346&gt;--RIGHT($A$2,LEN($A$2)-8),"",SUMIF(Table1[SHIFT NOMENCLATURE], $B1346, Table1[EPW]))</f>
        <v/>
      </c>
      <c r="J1346" s="1" t="str">
        <f>IF($A1346&gt;--RIGHT($A$2,LEN($A$2)-8),"",SUMIF(Table1[SHIFT NOMENCLATURE], $B1346, Table1[FVIC KILL]))</f>
        <v/>
      </c>
      <c r="K1346" s="1" t="str">
        <f>IF($A1346&gt;--RIGHT($A$2,LEN($A$2)-8),"",SUMIF(Table1[SHIFT NOMENCLATURE], $B1346, Table1[FVIC MOB]))</f>
        <v/>
      </c>
      <c r="L1346" s="1" t="str">
        <f>IF($A1346&gt;--RIGHT($A$2,LEN($A$2)-8),"",SUMIF(Table1[SHIFT NOMENCLATURE], $B1346, Table1[FVIC FIRE]))</f>
        <v/>
      </c>
      <c r="M1346" s="1" t="str">
        <f>IF($A1346&gt;--RIGHT($A$2,LEN($A$2)-8),"",SUMIF(Table1[SHIFT NOMENCLATURE], $B1346, Table1[FKIA]))</f>
        <v/>
      </c>
      <c r="N1346" s="1" t="str">
        <f>IF($A1346&gt;--RIGHT($A$2,LEN($A$2)-8),"",SUMIF(Table1[SHIFT NOMENCLATURE], $B1346, Table1[FWIA]))</f>
        <v/>
      </c>
      <c r="O1346" s="1" t="str">
        <f>IF($A1346&gt;--RIGHT($A$2,LEN($A$2)-8),"",SUMIF(Table1[SHIFT NOMENCLATURE], $B1346, Table1[DUSTWUN]))</f>
        <v/>
      </c>
    </row>
    <row r="1347" spans="1:15" x14ac:dyDescent="0.25">
      <c r="A1347" s="1" t="str">
        <f t="shared" si="40"/>
        <v/>
      </c>
      <c r="B1347" t="str">
        <f t="shared" si="41"/>
        <v/>
      </c>
      <c r="C1347" s="1" t="str">
        <f>IF($A1347&gt;--RIGHT($A$2,LEN($A$2)-8),"",COUNTIF(Table1[SHIFT NOMENCLATURE],$B1347))</f>
        <v/>
      </c>
      <c r="D1347" s="1" t="str">
        <f>IF($A1347&gt;--RIGHT($A$2,LEN($A$2)-8),"",SUMIF(Table1[SHIFT NOMENCLATURE], $B1347, Table1[EVIC KILL]))</f>
        <v/>
      </c>
      <c r="E1347" s="1" t="str">
        <f>IF($A1347&gt;--RIGHT($A$2,LEN($A$2)-8),"",SUMIF(Table1[SHIFT NOMENCLATURE], $B1347, Table1[EVIC MOB]))</f>
        <v/>
      </c>
      <c r="F1347" s="1" t="str">
        <f>IF($A1347&gt;--RIGHT($A$2,LEN($A$2)-8),"",SUMIF(Table1[SHIFT NOMENCLATURE], $B1347, Table1[EVIC FIRE]))</f>
        <v/>
      </c>
      <c r="G1347" s="1" t="str">
        <f>IF($A1347&gt;--RIGHT($A$2,LEN($A$2)-8),"",SUMIF(Table1[SHIFT NOMENCLATURE], $B1347, Table1[EKIA]))</f>
        <v/>
      </c>
      <c r="H1347" s="1" t="str">
        <f>IF($A1347&gt;--RIGHT($A$2,LEN($A$2)-8),"",SUMIF(Table1[SHIFT NOMENCLATURE], $B1347, Table1[EWIA]))</f>
        <v/>
      </c>
      <c r="I1347" s="1" t="str">
        <f>IF($A1347&gt;--RIGHT($A$2,LEN($A$2)-8),"",SUMIF(Table1[SHIFT NOMENCLATURE], $B1347, Table1[EPW]))</f>
        <v/>
      </c>
      <c r="J1347" s="1" t="str">
        <f>IF($A1347&gt;--RIGHT($A$2,LEN($A$2)-8),"",SUMIF(Table1[SHIFT NOMENCLATURE], $B1347, Table1[FVIC KILL]))</f>
        <v/>
      </c>
      <c r="K1347" s="1" t="str">
        <f>IF($A1347&gt;--RIGHT($A$2,LEN($A$2)-8),"",SUMIF(Table1[SHIFT NOMENCLATURE], $B1347, Table1[FVIC MOB]))</f>
        <v/>
      </c>
      <c r="L1347" s="1" t="str">
        <f>IF($A1347&gt;--RIGHT($A$2,LEN($A$2)-8),"",SUMIF(Table1[SHIFT NOMENCLATURE], $B1347, Table1[FVIC FIRE]))</f>
        <v/>
      </c>
      <c r="M1347" s="1" t="str">
        <f>IF($A1347&gt;--RIGHT($A$2,LEN($A$2)-8),"",SUMIF(Table1[SHIFT NOMENCLATURE], $B1347, Table1[FKIA]))</f>
        <v/>
      </c>
      <c r="N1347" s="1" t="str">
        <f>IF($A1347&gt;--RIGHT($A$2,LEN($A$2)-8),"",SUMIF(Table1[SHIFT NOMENCLATURE], $B1347, Table1[FWIA]))</f>
        <v/>
      </c>
      <c r="O1347" s="1" t="str">
        <f>IF($A1347&gt;--RIGHT($A$2,LEN($A$2)-8),"",SUMIF(Table1[SHIFT NOMENCLATURE], $B1347, Table1[DUSTWUN]))</f>
        <v/>
      </c>
    </row>
    <row r="1348" spans="1:15" x14ac:dyDescent="0.25">
      <c r="A1348" s="1" t="str">
        <f t="shared" si="40"/>
        <v/>
      </c>
      <c r="B1348" t="str">
        <f t="shared" si="41"/>
        <v/>
      </c>
      <c r="C1348" s="1" t="str">
        <f>IF($A1348&gt;--RIGHT($A$2,LEN($A$2)-8),"",COUNTIF(Table1[SHIFT NOMENCLATURE],$B1348))</f>
        <v/>
      </c>
      <c r="D1348" s="1" t="str">
        <f>IF($A1348&gt;--RIGHT($A$2,LEN($A$2)-8),"",SUMIF(Table1[SHIFT NOMENCLATURE], $B1348, Table1[EVIC KILL]))</f>
        <v/>
      </c>
      <c r="E1348" s="1" t="str">
        <f>IF($A1348&gt;--RIGHT($A$2,LEN($A$2)-8),"",SUMIF(Table1[SHIFT NOMENCLATURE], $B1348, Table1[EVIC MOB]))</f>
        <v/>
      </c>
      <c r="F1348" s="1" t="str">
        <f>IF($A1348&gt;--RIGHT($A$2,LEN($A$2)-8),"",SUMIF(Table1[SHIFT NOMENCLATURE], $B1348, Table1[EVIC FIRE]))</f>
        <v/>
      </c>
      <c r="G1348" s="1" t="str">
        <f>IF($A1348&gt;--RIGHT($A$2,LEN($A$2)-8),"",SUMIF(Table1[SHIFT NOMENCLATURE], $B1348, Table1[EKIA]))</f>
        <v/>
      </c>
      <c r="H1348" s="1" t="str">
        <f>IF($A1348&gt;--RIGHT($A$2,LEN($A$2)-8),"",SUMIF(Table1[SHIFT NOMENCLATURE], $B1348, Table1[EWIA]))</f>
        <v/>
      </c>
      <c r="I1348" s="1" t="str">
        <f>IF($A1348&gt;--RIGHT($A$2,LEN($A$2)-8),"",SUMIF(Table1[SHIFT NOMENCLATURE], $B1348, Table1[EPW]))</f>
        <v/>
      </c>
      <c r="J1348" s="1" t="str">
        <f>IF($A1348&gt;--RIGHT($A$2,LEN($A$2)-8),"",SUMIF(Table1[SHIFT NOMENCLATURE], $B1348, Table1[FVIC KILL]))</f>
        <v/>
      </c>
      <c r="K1348" s="1" t="str">
        <f>IF($A1348&gt;--RIGHT($A$2,LEN($A$2)-8),"",SUMIF(Table1[SHIFT NOMENCLATURE], $B1348, Table1[FVIC MOB]))</f>
        <v/>
      </c>
      <c r="L1348" s="1" t="str">
        <f>IF($A1348&gt;--RIGHT($A$2,LEN($A$2)-8),"",SUMIF(Table1[SHIFT NOMENCLATURE], $B1348, Table1[FVIC FIRE]))</f>
        <v/>
      </c>
      <c r="M1348" s="1" t="str">
        <f>IF($A1348&gt;--RIGHT($A$2,LEN($A$2)-8),"",SUMIF(Table1[SHIFT NOMENCLATURE], $B1348, Table1[FKIA]))</f>
        <v/>
      </c>
      <c r="N1348" s="1" t="str">
        <f>IF($A1348&gt;--RIGHT($A$2,LEN($A$2)-8),"",SUMIF(Table1[SHIFT NOMENCLATURE], $B1348, Table1[FWIA]))</f>
        <v/>
      </c>
      <c r="O1348" s="1" t="str">
        <f>IF($A1348&gt;--RIGHT($A$2,LEN($A$2)-8),"",SUMIF(Table1[SHIFT NOMENCLATURE], $B1348, Table1[DUSTWUN]))</f>
        <v/>
      </c>
    </row>
    <row r="1349" spans="1:15" x14ac:dyDescent="0.25">
      <c r="A1349" s="1" t="str">
        <f t="shared" ref="A1349:A1412" si="42">IF($A1348&gt;--RIGHT($A$2,LEN($A$2)-8)-1,"",ROW()-2)</f>
        <v/>
      </c>
      <c r="B1349" t="str">
        <f t="shared" ref="B1349:B1412" si="43">IF($A1348&gt;--RIGHT($A$2,LEN($A$2)-8)-1,"",IF(MID($B1348,3,4)="1900",CONCATENATE(TEXT(DATEVALUE(MID($B1348,15,2)&amp;MID($B1348,21,3)&amp;RIGHT($B1348,4)),"dd"), "0700-1900", UPPER(TEXT(DATEVALUE(MID($B1348,15,2)&amp;MID($B1348,21,3)&amp;RIGHT($B1348,4)),"mmm")), RIGHT($B1348,4)), CONCATENATE(LEFT($B1348,2), "1900", MID($B1348,12,3), RIGHT($B1348,4), "-", TEXT(DATEVALUE(LEFT($B1348,2)&amp;MID($B1348,12,3)&amp;RIGHT($B1348,4))+1,"dd"),"0700", UPPER(TEXT(DATEVALUE(LEFT($B1348,2)&amp;MID($B1348,12,3)&amp;RIGHT($B1348,4))+1,"mmm")), TEXT(DATEVALUE(LEFT($B1348,2)&amp;MID($B1348,12,3)&amp;RIGHT($B1348,4))+1,"yyyy"))))</f>
        <v/>
      </c>
      <c r="C1349" s="1" t="str">
        <f>IF($A1349&gt;--RIGHT($A$2,LEN($A$2)-8),"",COUNTIF(Table1[SHIFT NOMENCLATURE],$B1349))</f>
        <v/>
      </c>
      <c r="D1349" s="1" t="str">
        <f>IF($A1349&gt;--RIGHT($A$2,LEN($A$2)-8),"",SUMIF(Table1[SHIFT NOMENCLATURE], $B1349, Table1[EVIC KILL]))</f>
        <v/>
      </c>
      <c r="E1349" s="1" t="str">
        <f>IF($A1349&gt;--RIGHT($A$2,LEN($A$2)-8),"",SUMIF(Table1[SHIFT NOMENCLATURE], $B1349, Table1[EVIC MOB]))</f>
        <v/>
      </c>
      <c r="F1349" s="1" t="str">
        <f>IF($A1349&gt;--RIGHT($A$2,LEN($A$2)-8),"",SUMIF(Table1[SHIFT NOMENCLATURE], $B1349, Table1[EVIC FIRE]))</f>
        <v/>
      </c>
      <c r="G1349" s="1" t="str">
        <f>IF($A1349&gt;--RIGHT($A$2,LEN($A$2)-8),"",SUMIF(Table1[SHIFT NOMENCLATURE], $B1349, Table1[EKIA]))</f>
        <v/>
      </c>
      <c r="H1349" s="1" t="str">
        <f>IF($A1349&gt;--RIGHT($A$2,LEN($A$2)-8),"",SUMIF(Table1[SHIFT NOMENCLATURE], $B1349, Table1[EWIA]))</f>
        <v/>
      </c>
      <c r="I1349" s="1" t="str">
        <f>IF($A1349&gt;--RIGHT($A$2,LEN($A$2)-8),"",SUMIF(Table1[SHIFT NOMENCLATURE], $B1349, Table1[EPW]))</f>
        <v/>
      </c>
      <c r="J1349" s="1" t="str">
        <f>IF($A1349&gt;--RIGHT($A$2,LEN($A$2)-8),"",SUMIF(Table1[SHIFT NOMENCLATURE], $B1349, Table1[FVIC KILL]))</f>
        <v/>
      </c>
      <c r="K1349" s="1" t="str">
        <f>IF($A1349&gt;--RIGHT($A$2,LEN($A$2)-8),"",SUMIF(Table1[SHIFT NOMENCLATURE], $B1349, Table1[FVIC MOB]))</f>
        <v/>
      </c>
      <c r="L1349" s="1" t="str">
        <f>IF($A1349&gt;--RIGHT($A$2,LEN($A$2)-8),"",SUMIF(Table1[SHIFT NOMENCLATURE], $B1349, Table1[FVIC FIRE]))</f>
        <v/>
      </c>
      <c r="M1349" s="1" t="str">
        <f>IF($A1349&gt;--RIGHT($A$2,LEN($A$2)-8),"",SUMIF(Table1[SHIFT NOMENCLATURE], $B1349, Table1[FKIA]))</f>
        <v/>
      </c>
      <c r="N1349" s="1" t="str">
        <f>IF($A1349&gt;--RIGHT($A$2,LEN($A$2)-8),"",SUMIF(Table1[SHIFT NOMENCLATURE], $B1349, Table1[FWIA]))</f>
        <v/>
      </c>
      <c r="O1349" s="1" t="str">
        <f>IF($A1349&gt;--RIGHT($A$2,LEN($A$2)-8),"",SUMIF(Table1[SHIFT NOMENCLATURE], $B1349, Table1[DUSTWUN]))</f>
        <v/>
      </c>
    </row>
    <row r="1350" spans="1:15" x14ac:dyDescent="0.25">
      <c r="A1350" s="1" t="str">
        <f t="shared" si="42"/>
        <v/>
      </c>
      <c r="B1350" t="str">
        <f t="shared" si="43"/>
        <v/>
      </c>
      <c r="C1350" s="1" t="str">
        <f>IF($A1350&gt;--RIGHT($A$2,LEN($A$2)-8),"",COUNTIF(Table1[SHIFT NOMENCLATURE],$B1350))</f>
        <v/>
      </c>
      <c r="D1350" s="1" t="str">
        <f>IF($A1350&gt;--RIGHT($A$2,LEN($A$2)-8),"",SUMIF(Table1[SHIFT NOMENCLATURE], $B1350, Table1[EVIC KILL]))</f>
        <v/>
      </c>
      <c r="E1350" s="1" t="str">
        <f>IF($A1350&gt;--RIGHT($A$2,LEN($A$2)-8),"",SUMIF(Table1[SHIFT NOMENCLATURE], $B1350, Table1[EVIC MOB]))</f>
        <v/>
      </c>
      <c r="F1350" s="1" t="str">
        <f>IF($A1350&gt;--RIGHT($A$2,LEN($A$2)-8),"",SUMIF(Table1[SHIFT NOMENCLATURE], $B1350, Table1[EVIC FIRE]))</f>
        <v/>
      </c>
      <c r="G1350" s="1" t="str">
        <f>IF($A1350&gt;--RIGHT($A$2,LEN($A$2)-8),"",SUMIF(Table1[SHIFT NOMENCLATURE], $B1350, Table1[EKIA]))</f>
        <v/>
      </c>
      <c r="H1350" s="1" t="str">
        <f>IF($A1350&gt;--RIGHT($A$2,LEN($A$2)-8),"",SUMIF(Table1[SHIFT NOMENCLATURE], $B1350, Table1[EWIA]))</f>
        <v/>
      </c>
      <c r="I1350" s="1" t="str">
        <f>IF($A1350&gt;--RIGHT($A$2,LEN($A$2)-8),"",SUMIF(Table1[SHIFT NOMENCLATURE], $B1350, Table1[EPW]))</f>
        <v/>
      </c>
      <c r="J1350" s="1" t="str">
        <f>IF($A1350&gt;--RIGHT($A$2,LEN($A$2)-8),"",SUMIF(Table1[SHIFT NOMENCLATURE], $B1350, Table1[FVIC KILL]))</f>
        <v/>
      </c>
      <c r="K1350" s="1" t="str">
        <f>IF($A1350&gt;--RIGHT($A$2,LEN($A$2)-8),"",SUMIF(Table1[SHIFT NOMENCLATURE], $B1350, Table1[FVIC MOB]))</f>
        <v/>
      </c>
      <c r="L1350" s="1" t="str">
        <f>IF($A1350&gt;--RIGHT($A$2,LEN($A$2)-8),"",SUMIF(Table1[SHIFT NOMENCLATURE], $B1350, Table1[FVIC FIRE]))</f>
        <v/>
      </c>
      <c r="M1350" s="1" t="str">
        <f>IF($A1350&gt;--RIGHT($A$2,LEN($A$2)-8),"",SUMIF(Table1[SHIFT NOMENCLATURE], $B1350, Table1[FKIA]))</f>
        <v/>
      </c>
      <c r="N1350" s="1" t="str">
        <f>IF($A1350&gt;--RIGHT($A$2,LEN($A$2)-8),"",SUMIF(Table1[SHIFT NOMENCLATURE], $B1350, Table1[FWIA]))</f>
        <v/>
      </c>
      <c r="O1350" s="1" t="str">
        <f>IF($A1350&gt;--RIGHT($A$2,LEN($A$2)-8),"",SUMIF(Table1[SHIFT NOMENCLATURE], $B1350, Table1[DUSTWUN]))</f>
        <v/>
      </c>
    </row>
    <row r="1351" spans="1:15" x14ac:dyDescent="0.25">
      <c r="A1351" s="1" t="str">
        <f t="shared" si="42"/>
        <v/>
      </c>
      <c r="B1351" t="str">
        <f t="shared" si="43"/>
        <v/>
      </c>
      <c r="C1351" s="1" t="str">
        <f>IF($A1351&gt;--RIGHT($A$2,LEN($A$2)-8),"",COUNTIF(Table1[SHIFT NOMENCLATURE],$B1351))</f>
        <v/>
      </c>
      <c r="D1351" s="1" t="str">
        <f>IF($A1351&gt;--RIGHT($A$2,LEN($A$2)-8),"",SUMIF(Table1[SHIFT NOMENCLATURE], $B1351, Table1[EVIC KILL]))</f>
        <v/>
      </c>
      <c r="E1351" s="1" t="str">
        <f>IF($A1351&gt;--RIGHT($A$2,LEN($A$2)-8),"",SUMIF(Table1[SHIFT NOMENCLATURE], $B1351, Table1[EVIC MOB]))</f>
        <v/>
      </c>
      <c r="F1351" s="1" t="str">
        <f>IF($A1351&gt;--RIGHT($A$2,LEN($A$2)-8),"",SUMIF(Table1[SHIFT NOMENCLATURE], $B1351, Table1[EVIC FIRE]))</f>
        <v/>
      </c>
      <c r="G1351" s="1" t="str">
        <f>IF($A1351&gt;--RIGHT($A$2,LEN($A$2)-8),"",SUMIF(Table1[SHIFT NOMENCLATURE], $B1351, Table1[EKIA]))</f>
        <v/>
      </c>
      <c r="H1351" s="1" t="str">
        <f>IF($A1351&gt;--RIGHT($A$2,LEN($A$2)-8),"",SUMIF(Table1[SHIFT NOMENCLATURE], $B1351, Table1[EWIA]))</f>
        <v/>
      </c>
      <c r="I1351" s="1" t="str">
        <f>IF($A1351&gt;--RIGHT($A$2,LEN($A$2)-8),"",SUMIF(Table1[SHIFT NOMENCLATURE], $B1351, Table1[EPW]))</f>
        <v/>
      </c>
      <c r="J1351" s="1" t="str">
        <f>IF($A1351&gt;--RIGHT($A$2,LEN($A$2)-8),"",SUMIF(Table1[SHIFT NOMENCLATURE], $B1351, Table1[FVIC KILL]))</f>
        <v/>
      </c>
      <c r="K1351" s="1" t="str">
        <f>IF($A1351&gt;--RIGHT($A$2,LEN($A$2)-8),"",SUMIF(Table1[SHIFT NOMENCLATURE], $B1351, Table1[FVIC MOB]))</f>
        <v/>
      </c>
      <c r="L1351" s="1" t="str">
        <f>IF($A1351&gt;--RIGHT($A$2,LEN($A$2)-8),"",SUMIF(Table1[SHIFT NOMENCLATURE], $B1351, Table1[FVIC FIRE]))</f>
        <v/>
      </c>
      <c r="M1351" s="1" t="str">
        <f>IF($A1351&gt;--RIGHT($A$2,LEN($A$2)-8),"",SUMIF(Table1[SHIFT NOMENCLATURE], $B1351, Table1[FKIA]))</f>
        <v/>
      </c>
      <c r="N1351" s="1" t="str">
        <f>IF($A1351&gt;--RIGHT($A$2,LEN($A$2)-8),"",SUMIF(Table1[SHIFT NOMENCLATURE], $B1351, Table1[FWIA]))</f>
        <v/>
      </c>
      <c r="O1351" s="1" t="str">
        <f>IF($A1351&gt;--RIGHT($A$2,LEN($A$2)-8),"",SUMIF(Table1[SHIFT NOMENCLATURE], $B1351, Table1[DUSTWUN]))</f>
        <v/>
      </c>
    </row>
    <row r="1352" spans="1:15" x14ac:dyDescent="0.25">
      <c r="A1352" s="1" t="str">
        <f t="shared" si="42"/>
        <v/>
      </c>
      <c r="B1352" t="str">
        <f t="shared" si="43"/>
        <v/>
      </c>
      <c r="C1352" s="1" t="str">
        <f>IF($A1352&gt;--RIGHT($A$2,LEN($A$2)-8),"",COUNTIF(Table1[SHIFT NOMENCLATURE],$B1352))</f>
        <v/>
      </c>
      <c r="D1352" s="1" t="str">
        <f>IF($A1352&gt;--RIGHT($A$2,LEN($A$2)-8),"",SUMIF(Table1[SHIFT NOMENCLATURE], $B1352, Table1[EVIC KILL]))</f>
        <v/>
      </c>
      <c r="E1352" s="1" t="str">
        <f>IF($A1352&gt;--RIGHT($A$2,LEN($A$2)-8),"",SUMIF(Table1[SHIFT NOMENCLATURE], $B1352, Table1[EVIC MOB]))</f>
        <v/>
      </c>
      <c r="F1352" s="1" t="str">
        <f>IF($A1352&gt;--RIGHT($A$2,LEN($A$2)-8),"",SUMIF(Table1[SHIFT NOMENCLATURE], $B1352, Table1[EVIC FIRE]))</f>
        <v/>
      </c>
      <c r="G1352" s="1" t="str">
        <f>IF($A1352&gt;--RIGHT($A$2,LEN($A$2)-8),"",SUMIF(Table1[SHIFT NOMENCLATURE], $B1352, Table1[EKIA]))</f>
        <v/>
      </c>
      <c r="H1352" s="1" t="str">
        <f>IF($A1352&gt;--RIGHT($A$2,LEN($A$2)-8),"",SUMIF(Table1[SHIFT NOMENCLATURE], $B1352, Table1[EWIA]))</f>
        <v/>
      </c>
      <c r="I1352" s="1" t="str">
        <f>IF($A1352&gt;--RIGHT($A$2,LEN($A$2)-8),"",SUMIF(Table1[SHIFT NOMENCLATURE], $B1352, Table1[EPW]))</f>
        <v/>
      </c>
      <c r="J1352" s="1" t="str">
        <f>IF($A1352&gt;--RIGHT($A$2,LEN($A$2)-8),"",SUMIF(Table1[SHIFT NOMENCLATURE], $B1352, Table1[FVIC KILL]))</f>
        <v/>
      </c>
      <c r="K1352" s="1" t="str">
        <f>IF($A1352&gt;--RIGHT($A$2,LEN($A$2)-8),"",SUMIF(Table1[SHIFT NOMENCLATURE], $B1352, Table1[FVIC MOB]))</f>
        <v/>
      </c>
      <c r="L1352" s="1" t="str">
        <f>IF($A1352&gt;--RIGHT($A$2,LEN($A$2)-8),"",SUMIF(Table1[SHIFT NOMENCLATURE], $B1352, Table1[FVIC FIRE]))</f>
        <v/>
      </c>
      <c r="M1352" s="1" t="str">
        <f>IF($A1352&gt;--RIGHT($A$2,LEN($A$2)-8),"",SUMIF(Table1[SHIFT NOMENCLATURE], $B1352, Table1[FKIA]))</f>
        <v/>
      </c>
      <c r="N1352" s="1" t="str">
        <f>IF($A1352&gt;--RIGHT($A$2,LEN($A$2)-8),"",SUMIF(Table1[SHIFT NOMENCLATURE], $B1352, Table1[FWIA]))</f>
        <v/>
      </c>
      <c r="O1352" s="1" t="str">
        <f>IF($A1352&gt;--RIGHT($A$2,LEN($A$2)-8),"",SUMIF(Table1[SHIFT NOMENCLATURE], $B1352, Table1[DUSTWUN]))</f>
        <v/>
      </c>
    </row>
    <row r="1353" spans="1:15" x14ac:dyDescent="0.25">
      <c r="A1353" s="1" t="str">
        <f t="shared" si="42"/>
        <v/>
      </c>
      <c r="B1353" t="str">
        <f t="shared" si="43"/>
        <v/>
      </c>
      <c r="C1353" s="1" t="str">
        <f>IF($A1353&gt;--RIGHT($A$2,LEN($A$2)-8),"",COUNTIF(Table1[SHIFT NOMENCLATURE],$B1353))</f>
        <v/>
      </c>
      <c r="D1353" s="1" t="str">
        <f>IF($A1353&gt;--RIGHT($A$2,LEN($A$2)-8),"",SUMIF(Table1[SHIFT NOMENCLATURE], $B1353, Table1[EVIC KILL]))</f>
        <v/>
      </c>
      <c r="E1353" s="1" t="str">
        <f>IF($A1353&gt;--RIGHT($A$2,LEN($A$2)-8),"",SUMIF(Table1[SHIFT NOMENCLATURE], $B1353, Table1[EVIC MOB]))</f>
        <v/>
      </c>
      <c r="F1353" s="1" t="str">
        <f>IF($A1353&gt;--RIGHT($A$2,LEN($A$2)-8),"",SUMIF(Table1[SHIFT NOMENCLATURE], $B1353, Table1[EVIC FIRE]))</f>
        <v/>
      </c>
      <c r="G1353" s="1" t="str">
        <f>IF($A1353&gt;--RIGHT($A$2,LEN($A$2)-8),"",SUMIF(Table1[SHIFT NOMENCLATURE], $B1353, Table1[EKIA]))</f>
        <v/>
      </c>
      <c r="H1353" s="1" t="str">
        <f>IF($A1353&gt;--RIGHT($A$2,LEN($A$2)-8),"",SUMIF(Table1[SHIFT NOMENCLATURE], $B1353, Table1[EWIA]))</f>
        <v/>
      </c>
      <c r="I1353" s="1" t="str">
        <f>IF($A1353&gt;--RIGHT($A$2,LEN($A$2)-8),"",SUMIF(Table1[SHIFT NOMENCLATURE], $B1353, Table1[EPW]))</f>
        <v/>
      </c>
      <c r="J1353" s="1" t="str">
        <f>IF($A1353&gt;--RIGHT($A$2,LEN($A$2)-8),"",SUMIF(Table1[SHIFT NOMENCLATURE], $B1353, Table1[FVIC KILL]))</f>
        <v/>
      </c>
      <c r="K1353" s="1" t="str">
        <f>IF($A1353&gt;--RIGHT($A$2,LEN($A$2)-8),"",SUMIF(Table1[SHIFT NOMENCLATURE], $B1353, Table1[FVIC MOB]))</f>
        <v/>
      </c>
      <c r="L1353" s="1" t="str">
        <f>IF($A1353&gt;--RIGHT($A$2,LEN($A$2)-8),"",SUMIF(Table1[SHIFT NOMENCLATURE], $B1353, Table1[FVIC FIRE]))</f>
        <v/>
      </c>
      <c r="M1353" s="1" t="str">
        <f>IF($A1353&gt;--RIGHT($A$2,LEN($A$2)-8),"",SUMIF(Table1[SHIFT NOMENCLATURE], $B1353, Table1[FKIA]))</f>
        <v/>
      </c>
      <c r="N1353" s="1" t="str">
        <f>IF($A1353&gt;--RIGHT($A$2,LEN($A$2)-8),"",SUMIF(Table1[SHIFT NOMENCLATURE], $B1353, Table1[FWIA]))</f>
        <v/>
      </c>
      <c r="O1353" s="1" t="str">
        <f>IF($A1353&gt;--RIGHT($A$2,LEN($A$2)-8),"",SUMIF(Table1[SHIFT NOMENCLATURE], $B1353, Table1[DUSTWUN]))</f>
        <v/>
      </c>
    </row>
    <row r="1354" spans="1:15" x14ac:dyDescent="0.25">
      <c r="A1354" s="1" t="str">
        <f t="shared" si="42"/>
        <v/>
      </c>
      <c r="B1354" t="str">
        <f t="shared" si="43"/>
        <v/>
      </c>
      <c r="C1354" s="1" t="str">
        <f>IF($A1354&gt;--RIGHT($A$2,LEN($A$2)-8),"",COUNTIF(Table1[SHIFT NOMENCLATURE],$B1354))</f>
        <v/>
      </c>
      <c r="D1354" s="1" t="str">
        <f>IF($A1354&gt;--RIGHT($A$2,LEN($A$2)-8),"",SUMIF(Table1[SHIFT NOMENCLATURE], $B1354, Table1[EVIC KILL]))</f>
        <v/>
      </c>
      <c r="E1354" s="1" t="str">
        <f>IF($A1354&gt;--RIGHT($A$2,LEN($A$2)-8),"",SUMIF(Table1[SHIFT NOMENCLATURE], $B1354, Table1[EVIC MOB]))</f>
        <v/>
      </c>
      <c r="F1354" s="1" t="str">
        <f>IF($A1354&gt;--RIGHT($A$2,LEN($A$2)-8),"",SUMIF(Table1[SHIFT NOMENCLATURE], $B1354, Table1[EVIC FIRE]))</f>
        <v/>
      </c>
      <c r="G1354" s="1" t="str">
        <f>IF($A1354&gt;--RIGHT($A$2,LEN($A$2)-8),"",SUMIF(Table1[SHIFT NOMENCLATURE], $B1354, Table1[EKIA]))</f>
        <v/>
      </c>
      <c r="H1354" s="1" t="str">
        <f>IF($A1354&gt;--RIGHT($A$2,LEN($A$2)-8),"",SUMIF(Table1[SHIFT NOMENCLATURE], $B1354, Table1[EWIA]))</f>
        <v/>
      </c>
      <c r="I1354" s="1" t="str">
        <f>IF($A1354&gt;--RIGHT($A$2,LEN($A$2)-8),"",SUMIF(Table1[SHIFT NOMENCLATURE], $B1354, Table1[EPW]))</f>
        <v/>
      </c>
      <c r="J1354" s="1" t="str">
        <f>IF($A1354&gt;--RIGHT($A$2,LEN($A$2)-8),"",SUMIF(Table1[SHIFT NOMENCLATURE], $B1354, Table1[FVIC KILL]))</f>
        <v/>
      </c>
      <c r="K1354" s="1" t="str">
        <f>IF($A1354&gt;--RIGHT($A$2,LEN($A$2)-8),"",SUMIF(Table1[SHIFT NOMENCLATURE], $B1354, Table1[FVIC MOB]))</f>
        <v/>
      </c>
      <c r="L1354" s="1" t="str">
        <f>IF($A1354&gt;--RIGHT($A$2,LEN($A$2)-8),"",SUMIF(Table1[SHIFT NOMENCLATURE], $B1354, Table1[FVIC FIRE]))</f>
        <v/>
      </c>
      <c r="M1354" s="1" t="str">
        <f>IF($A1354&gt;--RIGHT($A$2,LEN($A$2)-8),"",SUMIF(Table1[SHIFT NOMENCLATURE], $B1354, Table1[FKIA]))</f>
        <v/>
      </c>
      <c r="N1354" s="1" t="str">
        <f>IF($A1354&gt;--RIGHT($A$2,LEN($A$2)-8),"",SUMIF(Table1[SHIFT NOMENCLATURE], $B1354, Table1[FWIA]))</f>
        <v/>
      </c>
      <c r="O1354" s="1" t="str">
        <f>IF($A1354&gt;--RIGHT($A$2,LEN($A$2)-8),"",SUMIF(Table1[SHIFT NOMENCLATURE], $B1354, Table1[DUSTWUN]))</f>
        <v/>
      </c>
    </row>
    <row r="1355" spans="1:15" x14ac:dyDescent="0.25">
      <c r="A1355" s="1" t="str">
        <f t="shared" si="42"/>
        <v/>
      </c>
      <c r="B1355" t="str">
        <f t="shared" si="43"/>
        <v/>
      </c>
      <c r="C1355" s="1" t="str">
        <f>IF($A1355&gt;--RIGHT($A$2,LEN($A$2)-8),"",COUNTIF(Table1[SHIFT NOMENCLATURE],$B1355))</f>
        <v/>
      </c>
      <c r="D1355" s="1" t="str">
        <f>IF($A1355&gt;--RIGHT($A$2,LEN($A$2)-8),"",SUMIF(Table1[SHIFT NOMENCLATURE], $B1355, Table1[EVIC KILL]))</f>
        <v/>
      </c>
      <c r="E1355" s="1" t="str">
        <f>IF($A1355&gt;--RIGHT($A$2,LEN($A$2)-8),"",SUMIF(Table1[SHIFT NOMENCLATURE], $B1355, Table1[EVIC MOB]))</f>
        <v/>
      </c>
      <c r="F1355" s="1" t="str">
        <f>IF($A1355&gt;--RIGHT($A$2,LEN($A$2)-8),"",SUMIF(Table1[SHIFT NOMENCLATURE], $B1355, Table1[EVIC FIRE]))</f>
        <v/>
      </c>
      <c r="G1355" s="1" t="str">
        <f>IF($A1355&gt;--RIGHT($A$2,LEN($A$2)-8),"",SUMIF(Table1[SHIFT NOMENCLATURE], $B1355, Table1[EKIA]))</f>
        <v/>
      </c>
      <c r="H1355" s="1" t="str">
        <f>IF($A1355&gt;--RIGHT($A$2,LEN($A$2)-8),"",SUMIF(Table1[SHIFT NOMENCLATURE], $B1355, Table1[EWIA]))</f>
        <v/>
      </c>
      <c r="I1355" s="1" t="str">
        <f>IF($A1355&gt;--RIGHT($A$2,LEN($A$2)-8),"",SUMIF(Table1[SHIFT NOMENCLATURE], $B1355, Table1[EPW]))</f>
        <v/>
      </c>
      <c r="J1355" s="1" t="str">
        <f>IF($A1355&gt;--RIGHT($A$2,LEN($A$2)-8),"",SUMIF(Table1[SHIFT NOMENCLATURE], $B1355, Table1[FVIC KILL]))</f>
        <v/>
      </c>
      <c r="K1355" s="1" t="str">
        <f>IF($A1355&gt;--RIGHT($A$2,LEN($A$2)-8),"",SUMIF(Table1[SHIFT NOMENCLATURE], $B1355, Table1[FVIC MOB]))</f>
        <v/>
      </c>
      <c r="L1355" s="1" t="str">
        <f>IF($A1355&gt;--RIGHT($A$2,LEN($A$2)-8),"",SUMIF(Table1[SHIFT NOMENCLATURE], $B1355, Table1[FVIC FIRE]))</f>
        <v/>
      </c>
      <c r="M1355" s="1" t="str">
        <f>IF($A1355&gt;--RIGHT($A$2,LEN($A$2)-8),"",SUMIF(Table1[SHIFT NOMENCLATURE], $B1355, Table1[FKIA]))</f>
        <v/>
      </c>
      <c r="N1355" s="1" t="str">
        <f>IF($A1355&gt;--RIGHT($A$2,LEN($A$2)-8),"",SUMIF(Table1[SHIFT NOMENCLATURE], $B1355, Table1[FWIA]))</f>
        <v/>
      </c>
      <c r="O1355" s="1" t="str">
        <f>IF($A1355&gt;--RIGHT($A$2,LEN($A$2)-8),"",SUMIF(Table1[SHIFT NOMENCLATURE], $B1355, Table1[DUSTWUN]))</f>
        <v/>
      </c>
    </row>
    <row r="1356" spans="1:15" x14ac:dyDescent="0.25">
      <c r="A1356" s="1" t="str">
        <f t="shared" si="42"/>
        <v/>
      </c>
      <c r="B1356" t="str">
        <f t="shared" si="43"/>
        <v/>
      </c>
      <c r="C1356" s="1" t="str">
        <f>IF($A1356&gt;--RIGHT($A$2,LEN($A$2)-8),"",COUNTIF(Table1[SHIFT NOMENCLATURE],$B1356))</f>
        <v/>
      </c>
      <c r="D1356" s="1" t="str">
        <f>IF($A1356&gt;--RIGHT($A$2,LEN($A$2)-8),"",SUMIF(Table1[SHIFT NOMENCLATURE], $B1356, Table1[EVIC KILL]))</f>
        <v/>
      </c>
      <c r="E1356" s="1" t="str">
        <f>IF($A1356&gt;--RIGHT($A$2,LEN($A$2)-8),"",SUMIF(Table1[SHIFT NOMENCLATURE], $B1356, Table1[EVIC MOB]))</f>
        <v/>
      </c>
      <c r="F1356" s="1" t="str">
        <f>IF($A1356&gt;--RIGHT($A$2,LEN($A$2)-8),"",SUMIF(Table1[SHIFT NOMENCLATURE], $B1356, Table1[EVIC FIRE]))</f>
        <v/>
      </c>
      <c r="G1356" s="1" t="str">
        <f>IF($A1356&gt;--RIGHT($A$2,LEN($A$2)-8),"",SUMIF(Table1[SHIFT NOMENCLATURE], $B1356, Table1[EKIA]))</f>
        <v/>
      </c>
      <c r="H1356" s="1" t="str">
        <f>IF($A1356&gt;--RIGHT($A$2,LEN($A$2)-8),"",SUMIF(Table1[SHIFT NOMENCLATURE], $B1356, Table1[EWIA]))</f>
        <v/>
      </c>
      <c r="I1356" s="1" t="str">
        <f>IF($A1356&gt;--RIGHT($A$2,LEN($A$2)-8),"",SUMIF(Table1[SHIFT NOMENCLATURE], $B1356, Table1[EPW]))</f>
        <v/>
      </c>
      <c r="J1356" s="1" t="str">
        <f>IF($A1356&gt;--RIGHT($A$2,LEN($A$2)-8),"",SUMIF(Table1[SHIFT NOMENCLATURE], $B1356, Table1[FVIC KILL]))</f>
        <v/>
      </c>
      <c r="K1356" s="1" t="str">
        <f>IF($A1356&gt;--RIGHT($A$2,LEN($A$2)-8),"",SUMIF(Table1[SHIFT NOMENCLATURE], $B1356, Table1[FVIC MOB]))</f>
        <v/>
      </c>
      <c r="L1356" s="1" t="str">
        <f>IF($A1356&gt;--RIGHT($A$2,LEN($A$2)-8),"",SUMIF(Table1[SHIFT NOMENCLATURE], $B1356, Table1[FVIC FIRE]))</f>
        <v/>
      </c>
      <c r="M1356" s="1" t="str">
        <f>IF($A1356&gt;--RIGHT($A$2,LEN($A$2)-8),"",SUMIF(Table1[SHIFT NOMENCLATURE], $B1356, Table1[FKIA]))</f>
        <v/>
      </c>
      <c r="N1356" s="1" t="str">
        <f>IF($A1356&gt;--RIGHT($A$2,LEN($A$2)-8),"",SUMIF(Table1[SHIFT NOMENCLATURE], $B1356, Table1[FWIA]))</f>
        <v/>
      </c>
      <c r="O1356" s="1" t="str">
        <f>IF($A1356&gt;--RIGHT($A$2,LEN($A$2)-8),"",SUMIF(Table1[SHIFT NOMENCLATURE], $B1356, Table1[DUSTWUN]))</f>
        <v/>
      </c>
    </row>
    <row r="1357" spans="1:15" x14ac:dyDescent="0.25">
      <c r="A1357" s="1" t="str">
        <f t="shared" si="42"/>
        <v/>
      </c>
      <c r="B1357" t="str">
        <f t="shared" si="43"/>
        <v/>
      </c>
      <c r="C1357" s="1" t="str">
        <f>IF($A1357&gt;--RIGHT($A$2,LEN($A$2)-8),"",COUNTIF(Table1[SHIFT NOMENCLATURE],$B1357))</f>
        <v/>
      </c>
      <c r="D1357" s="1" t="str">
        <f>IF($A1357&gt;--RIGHT($A$2,LEN($A$2)-8),"",SUMIF(Table1[SHIFT NOMENCLATURE], $B1357, Table1[EVIC KILL]))</f>
        <v/>
      </c>
      <c r="E1357" s="1" t="str">
        <f>IF($A1357&gt;--RIGHT($A$2,LEN($A$2)-8),"",SUMIF(Table1[SHIFT NOMENCLATURE], $B1357, Table1[EVIC MOB]))</f>
        <v/>
      </c>
      <c r="F1357" s="1" t="str">
        <f>IF($A1357&gt;--RIGHT($A$2,LEN($A$2)-8),"",SUMIF(Table1[SHIFT NOMENCLATURE], $B1357, Table1[EVIC FIRE]))</f>
        <v/>
      </c>
      <c r="G1357" s="1" t="str">
        <f>IF($A1357&gt;--RIGHT($A$2,LEN($A$2)-8),"",SUMIF(Table1[SHIFT NOMENCLATURE], $B1357, Table1[EKIA]))</f>
        <v/>
      </c>
      <c r="H1357" s="1" t="str">
        <f>IF($A1357&gt;--RIGHT($A$2,LEN($A$2)-8),"",SUMIF(Table1[SHIFT NOMENCLATURE], $B1357, Table1[EWIA]))</f>
        <v/>
      </c>
      <c r="I1357" s="1" t="str">
        <f>IF($A1357&gt;--RIGHT($A$2,LEN($A$2)-8),"",SUMIF(Table1[SHIFT NOMENCLATURE], $B1357, Table1[EPW]))</f>
        <v/>
      </c>
      <c r="J1357" s="1" t="str">
        <f>IF($A1357&gt;--RIGHT($A$2,LEN($A$2)-8),"",SUMIF(Table1[SHIFT NOMENCLATURE], $B1357, Table1[FVIC KILL]))</f>
        <v/>
      </c>
      <c r="K1357" s="1" t="str">
        <f>IF($A1357&gt;--RIGHT($A$2,LEN($A$2)-8),"",SUMIF(Table1[SHIFT NOMENCLATURE], $B1357, Table1[FVIC MOB]))</f>
        <v/>
      </c>
      <c r="L1357" s="1" t="str">
        <f>IF($A1357&gt;--RIGHT($A$2,LEN($A$2)-8),"",SUMIF(Table1[SHIFT NOMENCLATURE], $B1357, Table1[FVIC FIRE]))</f>
        <v/>
      </c>
      <c r="M1357" s="1" t="str">
        <f>IF($A1357&gt;--RIGHT($A$2,LEN($A$2)-8),"",SUMIF(Table1[SHIFT NOMENCLATURE], $B1357, Table1[FKIA]))</f>
        <v/>
      </c>
      <c r="N1357" s="1" t="str">
        <f>IF($A1357&gt;--RIGHT($A$2,LEN($A$2)-8),"",SUMIF(Table1[SHIFT NOMENCLATURE], $B1357, Table1[FWIA]))</f>
        <v/>
      </c>
      <c r="O1357" s="1" t="str">
        <f>IF($A1357&gt;--RIGHT($A$2,LEN($A$2)-8),"",SUMIF(Table1[SHIFT NOMENCLATURE], $B1357, Table1[DUSTWUN]))</f>
        <v/>
      </c>
    </row>
    <row r="1358" spans="1:15" x14ac:dyDescent="0.25">
      <c r="A1358" s="1" t="str">
        <f t="shared" si="42"/>
        <v/>
      </c>
      <c r="B1358" t="str">
        <f t="shared" si="43"/>
        <v/>
      </c>
      <c r="C1358" s="1" t="str">
        <f>IF($A1358&gt;--RIGHT($A$2,LEN($A$2)-8),"",COUNTIF(Table1[SHIFT NOMENCLATURE],$B1358))</f>
        <v/>
      </c>
      <c r="D1358" s="1" t="str">
        <f>IF($A1358&gt;--RIGHT($A$2,LEN($A$2)-8),"",SUMIF(Table1[SHIFT NOMENCLATURE], $B1358, Table1[EVIC KILL]))</f>
        <v/>
      </c>
      <c r="E1358" s="1" t="str">
        <f>IF($A1358&gt;--RIGHT($A$2,LEN($A$2)-8),"",SUMIF(Table1[SHIFT NOMENCLATURE], $B1358, Table1[EVIC MOB]))</f>
        <v/>
      </c>
      <c r="F1358" s="1" t="str">
        <f>IF($A1358&gt;--RIGHT($A$2,LEN($A$2)-8),"",SUMIF(Table1[SHIFT NOMENCLATURE], $B1358, Table1[EVIC FIRE]))</f>
        <v/>
      </c>
      <c r="G1358" s="1" t="str">
        <f>IF($A1358&gt;--RIGHT($A$2,LEN($A$2)-8),"",SUMIF(Table1[SHIFT NOMENCLATURE], $B1358, Table1[EKIA]))</f>
        <v/>
      </c>
      <c r="H1358" s="1" t="str">
        <f>IF($A1358&gt;--RIGHT($A$2,LEN($A$2)-8),"",SUMIF(Table1[SHIFT NOMENCLATURE], $B1358, Table1[EWIA]))</f>
        <v/>
      </c>
      <c r="I1358" s="1" t="str">
        <f>IF($A1358&gt;--RIGHT($A$2,LEN($A$2)-8),"",SUMIF(Table1[SHIFT NOMENCLATURE], $B1358, Table1[EPW]))</f>
        <v/>
      </c>
      <c r="J1358" s="1" t="str">
        <f>IF($A1358&gt;--RIGHT($A$2,LEN($A$2)-8),"",SUMIF(Table1[SHIFT NOMENCLATURE], $B1358, Table1[FVIC KILL]))</f>
        <v/>
      </c>
      <c r="K1358" s="1" t="str">
        <f>IF($A1358&gt;--RIGHT($A$2,LEN($A$2)-8),"",SUMIF(Table1[SHIFT NOMENCLATURE], $B1358, Table1[FVIC MOB]))</f>
        <v/>
      </c>
      <c r="L1358" s="1" t="str">
        <f>IF($A1358&gt;--RIGHT($A$2,LEN($A$2)-8),"",SUMIF(Table1[SHIFT NOMENCLATURE], $B1358, Table1[FVIC FIRE]))</f>
        <v/>
      </c>
      <c r="M1358" s="1" t="str">
        <f>IF($A1358&gt;--RIGHT($A$2,LEN($A$2)-8),"",SUMIF(Table1[SHIFT NOMENCLATURE], $B1358, Table1[FKIA]))</f>
        <v/>
      </c>
      <c r="N1358" s="1" t="str">
        <f>IF($A1358&gt;--RIGHT($A$2,LEN($A$2)-8),"",SUMIF(Table1[SHIFT NOMENCLATURE], $B1358, Table1[FWIA]))</f>
        <v/>
      </c>
      <c r="O1358" s="1" t="str">
        <f>IF($A1358&gt;--RIGHT($A$2,LEN($A$2)-8),"",SUMIF(Table1[SHIFT NOMENCLATURE], $B1358, Table1[DUSTWUN]))</f>
        <v/>
      </c>
    </row>
    <row r="1359" spans="1:15" x14ac:dyDescent="0.25">
      <c r="A1359" s="1" t="str">
        <f t="shared" si="42"/>
        <v/>
      </c>
      <c r="B1359" t="str">
        <f t="shared" si="43"/>
        <v/>
      </c>
      <c r="C1359" s="1" t="str">
        <f>IF($A1359&gt;--RIGHT($A$2,LEN($A$2)-8),"",COUNTIF(Table1[SHIFT NOMENCLATURE],$B1359))</f>
        <v/>
      </c>
      <c r="D1359" s="1" t="str">
        <f>IF($A1359&gt;--RIGHT($A$2,LEN($A$2)-8),"",SUMIF(Table1[SHIFT NOMENCLATURE], $B1359, Table1[EVIC KILL]))</f>
        <v/>
      </c>
      <c r="E1359" s="1" t="str">
        <f>IF($A1359&gt;--RIGHT($A$2,LEN($A$2)-8),"",SUMIF(Table1[SHIFT NOMENCLATURE], $B1359, Table1[EVIC MOB]))</f>
        <v/>
      </c>
      <c r="F1359" s="1" t="str">
        <f>IF($A1359&gt;--RIGHT($A$2,LEN($A$2)-8),"",SUMIF(Table1[SHIFT NOMENCLATURE], $B1359, Table1[EVIC FIRE]))</f>
        <v/>
      </c>
      <c r="G1359" s="1" t="str">
        <f>IF($A1359&gt;--RIGHT($A$2,LEN($A$2)-8),"",SUMIF(Table1[SHIFT NOMENCLATURE], $B1359, Table1[EKIA]))</f>
        <v/>
      </c>
      <c r="H1359" s="1" t="str">
        <f>IF($A1359&gt;--RIGHT($A$2,LEN($A$2)-8),"",SUMIF(Table1[SHIFT NOMENCLATURE], $B1359, Table1[EWIA]))</f>
        <v/>
      </c>
      <c r="I1359" s="1" t="str">
        <f>IF($A1359&gt;--RIGHT($A$2,LEN($A$2)-8),"",SUMIF(Table1[SHIFT NOMENCLATURE], $B1359, Table1[EPW]))</f>
        <v/>
      </c>
      <c r="J1359" s="1" t="str">
        <f>IF($A1359&gt;--RIGHT($A$2,LEN($A$2)-8),"",SUMIF(Table1[SHIFT NOMENCLATURE], $B1359, Table1[FVIC KILL]))</f>
        <v/>
      </c>
      <c r="K1359" s="1" t="str">
        <f>IF($A1359&gt;--RIGHT($A$2,LEN($A$2)-8),"",SUMIF(Table1[SHIFT NOMENCLATURE], $B1359, Table1[FVIC MOB]))</f>
        <v/>
      </c>
      <c r="L1359" s="1" t="str">
        <f>IF($A1359&gt;--RIGHT($A$2,LEN($A$2)-8),"",SUMIF(Table1[SHIFT NOMENCLATURE], $B1359, Table1[FVIC FIRE]))</f>
        <v/>
      </c>
      <c r="M1359" s="1" t="str">
        <f>IF($A1359&gt;--RIGHT($A$2,LEN($A$2)-8),"",SUMIF(Table1[SHIFT NOMENCLATURE], $B1359, Table1[FKIA]))</f>
        <v/>
      </c>
      <c r="N1359" s="1" t="str">
        <f>IF($A1359&gt;--RIGHT($A$2,LEN($A$2)-8),"",SUMIF(Table1[SHIFT NOMENCLATURE], $B1359, Table1[FWIA]))</f>
        <v/>
      </c>
      <c r="O1359" s="1" t="str">
        <f>IF($A1359&gt;--RIGHT($A$2,LEN($A$2)-8),"",SUMIF(Table1[SHIFT NOMENCLATURE], $B1359, Table1[DUSTWUN]))</f>
        <v/>
      </c>
    </row>
    <row r="1360" spans="1:15" x14ac:dyDescent="0.25">
      <c r="A1360" s="1" t="str">
        <f t="shared" si="42"/>
        <v/>
      </c>
      <c r="B1360" t="str">
        <f t="shared" si="43"/>
        <v/>
      </c>
      <c r="C1360" s="1" t="str">
        <f>IF($A1360&gt;--RIGHT($A$2,LEN($A$2)-8),"",COUNTIF(Table1[SHIFT NOMENCLATURE],$B1360))</f>
        <v/>
      </c>
      <c r="D1360" s="1" t="str">
        <f>IF($A1360&gt;--RIGHT($A$2,LEN($A$2)-8),"",SUMIF(Table1[SHIFT NOMENCLATURE], $B1360, Table1[EVIC KILL]))</f>
        <v/>
      </c>
      <c r="E1360" s="1" t="str">
        <f>IF($A1360&gt;--RIGHT($A$2,LEN($A$2)-8),"",SUMIF(Table1[SHIFT NOMENCLATURE], $B1360, Table1[EVIC MOB]))</f>
        <v/>
      </c>
      <c r="F1360" s="1" t="str">
        <f>IF($A1360&gt;--RIGHT($A$2,LEN($A$2)-8),"",SUMIF(Table1[SHIFT NOMENCLATURE], $B1360, Table1[EVIC FIRE]))</f>
        <v/>
      </c>
      <c r="G1360" s="1" t="str">
        <f>IF($A1360&gt;--RIGHT($A$2,LEN($A$2)-8),"",SUMIF(Table1[SHIFT NOMENCLATURE], $B1360, Table1[EKIA]))</f>
        <v/>
      </c>
      <c r="H1360" s="1" t="str">
        <f>IF($A1360&gt;--RIGHT($A$2,LEN($A$2)-8),"",SUMIF(Table1[SHIFT NOMENCLATURE], $B1360, Table1[EWIA]))</f>
        <v/>
      </c>
      <c r="I1360" s="1" t="str">
        <f>IF($A1360&gt;--RIGHT($A$2,LEN($A$2)-8),"",SUMIF(Table1[SHIFT NOMENCLATURE], $B1360, Table1[EPW]))</f>
        <v/>
      </c>
      <c r="J1360" s="1" t="str">
        <f>IF($A1360&gt;--RIGHT($A$2,LEN($A$2)-8),"",SUMIF(Table1[SHIFT NOMENCLATURE], $B1360, Table1[FVIC KILL]))</f>
        <v/>
      </c>
      <c r="K1360" s="1" t="str">
        <f>IF($A1360&gt;--RIGHT($A$2,LEN($A$2)-8),"",SUMIF(Table1[SHIFT NOMENCLATURE], $B1360, Table1[FVIC MOB]))</f>
        <v/>
      </c>
      <c r="L1360" s="1" t="str">
        <f>IF($A1360&gt;--RIGHT($A$2,LEN($A$2)-8),"",SUMIF(Table1[SHIFT NOMENCLATURE], $B1360, Table1[FVIC FIRE]))</f>
        <v/>
      </c>
      <c r="M1360" s="1" t="str">
        <f>IF($A1360&gt;--RIGHT($A$2,LEN($A$2)-8),"",SUMIF(Table1[SHIFT NOMENCLATURE], $B1360, Table1[FKIA]))</f>
        <v/>
      </c>
      <c r="N1360" s="1" t="str">
        <f>IF($A1360&gt;--RIGHT($A$2,LEN($A$2)-8),"",SUMIF(Table1[SHIFT NOMENCLATURE], $B1360, Table1[FWIA]))</f>
        <v/>
      </c>
      <c r="O1360" s="1" t="str">
        <f>IF($A1360&gt;--RIGHT($A$2,LEN($A$2)-8),"",SUMIF(Table1[SHIFT NOMENCLATURE], $B1360, Table1[DUSTWUN]))</f>
        <v/>
      </c>
    </row>
    <row r="1361" spans="1:15" x14ac:dyDescent="0.25">
      <c r="A1361" s="1" t="str">
        <f t="shared" si="42"/>
        <v/>
      </c>
      <c r="B1361" t="str">
        <f t="shared" si="43"/>
        <v/>
      </c>
      <c r="C1361" s="1" t="str">
        <f>IF($A1361&gt;--RIGHT($A$2,LEN($A$2)-8),"",COUNTIF(Table1[SHIFT NOMENCLATURE],$B1361))</f>
        <v/>
      </c>
      <c r="D1361" s="1" t="str">
        <f>IF($A1361&gt;--RIGHT($A$2,LEN($A$2)-8),"",SUMIF(Table1[SHIFT NOMENCLATURE], $B1361, Table1[EVIC KILL]))</f>
        <v/>
      </c>
      <c r="E1361" s="1" t="str">
        <f>IF($A1361&gt;--RIGHT($A$2,LEN($A$2)-8),"",SUMIF(Table1[SHIFT NOMENCLATURE], $B1361, Table1[EVIC MOB]))</f>
        <v/>
      </c>
      <c r="F1361" s="1" t="str">
        <f>IF($A1361&gt;--RIGHT($A$2,LEN($A$2)-8),"",SUMIF(Table1[SHIFT NOMENCLATURE], $B1361, Table1[EVIC FIRE]))</f>
        <v/>
      </c>
      <c r="G1361" s="1" t="str">
        <f>IF($A1361&gt;--RIGHT($A$2,LEN($A$2)-8),"",SUMIF(Table1[SHIFT NOMENCLATURE], $B1361, Table1[EKIA]))</f>
        <v/>
      </c>
      <c r="H1361" s="1" t="str">
        <f>IF($A1361&gt;--RIGHT($A$2,LEN($A$2)-8),"",SUMIF(Table1[SHIFT NOMENCLATURE], $B1361, Table1[EWIA]))</f>
        <v/>
      </c>
      <c r="I1361" s="1" t="str">
        <f>IF($A1361&gt;--RIGHT($A$2,LEN($A$2)-8),"",SUMIF(Table1[SHIFT NOMENCLATURE], $B1361, Table1[EPW]))</f>
        <v/>
      </c>
      <c r="J1361" s="1" t="str">
        <f>IF($A1361&gt;--RIGHT($A$2,LEN($A$2)-8),"",SUMIF(Table1[SHIFT NOMENCLATURE], $B1361, Table1[FVIC KILL]))</f>
        <v/>
      </c>
      <c r="K1361" s="1" t="str">
        <f>IF($A1361&gt;--RIGHT($A$2,LEN($A$2)-8),"",SUMIF(Table1[SHIFT NOMENCLATURE], $B1361, Table1[FVIC MOB]))</f>
        <v/>
      </c>
      <c r="L1361" s="1" t="str">
        <f>IF($A1361&gt;--RIGHT($A$2,LEN($A$2)-8),"",SUMIF(Table1[SHIFT NOMENCLATURE], $B1361, Table1[FVIC FIRE]))</f>
        <v/>
      </c>
      <c r="M1361" s="1" t="str">
        <f>IF($A1361&gt;--RIGHT($A$2,LEN($A$2)-8),"",SUMIF(Table1[SHIFT NOMENCLATURE], $B1361, Table1[FKIA]))</f>
        <v/>
      </c>
      <c r="N1361" s="1" t="str">
        <f>IF($A1361&gt;--RIGHT($A$2,LEN($A$2)-8),"",SUMIF(Table1[SHIFT NOMENCLATURE], $B1361, Table1[FWIA]))</f>
        <v/>
      </c>
      <c r="O1361" s="1" t="str">
        <f>IF($A1361&gt;--RIGHT($A$2,LEN($A$2)-8),"",SUMIF(Table1[SHIFT NOMENCLATURE], $B1361, Table1[DUSTWUN]))</f>
        <v/>
      </c>
    </row>
    <row r="1362" spans="1:15" x14ac:dyDescent="0.25">
      <c r="A1362" s="1" t="str">
        <f t="shared" si="42"/>
        <v/>
      </c>
      <c r="B1362" t="str">
        <f t="shared" si="43"/>
        <v/>
      </c>
      <c r="C1362" s="1" t="str">
        <f>IF($A1362&gt;--RIGHT($A$2,LEN($A$2)-8),"",COUNTIF(Table1[SHIFT NOMENCLATURE],$B1362))</f>
        <v/>
      </c>
      <c r="D1362" s="1" t="str">
        <f>IF($A1362&gt;--RIGHT($A$2,LEN($A$2)-8),"",SUMIF(Table1[SHIFT NOMENCLATURE], $B1362, Table1[EVIC KILL]))</f>
        <v/>
      </c>
      <c r="E1362" s="1" t="str">
        <f>IF($A1362&gt;--RIGHT($A$2,LEN($A$2)-8),"",SUMIF(Table1[SHIFT NOMENCLATURE], $B1362, Table1[EVIC MOB]))</f>
        <v/>
      </c>
      <c r="F1362" s="1" t="str">
        <f>IF($A1362&gt;--RIGHT($A$2,LEN($A$2)-8),"",SUMIF(Table1[SHIFT NOMENCLATURE], $B1362, Table1[EVIC FIRE]))</f>
        <v/>
      </c>
      <c r="G1362" s="1" t="str">
        <f>IF($A1362&gt;--RIGHT($A$2,LEN($A$2)-8),"",SUMIF(Table1[SHIFT NOMENCLATURE], $B1362, Table1[EKIA]))</f>
        <v/>
      </c>
      <c r="H1362" s="1" t="str">
        <f>IF($A1362&gt;--RIGHT($A$2,LEN($A$2)-8),"",SUMIF(Table1[SHIFT NOMENCLATURE], $B1362, Table1[EWIA]))</f>
        <v/>
      </c>
      <c r="I1362" s="1" t="str">
        <f>IF($A1362&gt;--RIGHT($A$2,LEN($A$2)-8),"",SUMIF(Table1[SHIFT NOMENCLATURE], $B1362, Table1[EPW]))</f>
        <v/>
      </c>
      <c r="J1362" s="1" t="str">
        <f>IF($A1362&gt;--RIGHT($A$2,LEN($A$2)-8),"",SUMIF(Table1[SHIFT NOMENCLATURE], $B1362, Table1[FVIC KILL]))</f>
        <v/>
      </c>
      <c r="K1362" s="1" t="str">
        <f>IF($A1362&gt;--RIGHT($A$2,LEN($A$2)-8),"",SUMIF(Table1[SHIFT NOMENCLATURE], $B1362, Table1[FVIC MOB]))</f>
        <v/>
      </c>
      <c r="L1362" s="1" t="str">
        <f>IF($A1362&gt;--RIGHT($A$2,LEN($A$2)-8),"",SUMIF(Table1[SHIFT NOMENCLATURE], $B1362, Table1[FVIC FIRE]))</f>
        <v/>
      </c>
      <c r="M1362" s="1" t="str">
        <f>IF($A1362&gt;--RIGHT($A$2,LEN($A$2)-8),"",SUMIF(Table1[SHIFT NOMENCLATURE], $B1362, Table1[FKIA]))</f>
        <v/>
      </c>
      <c r="N1362" s="1" t="str">
        <f>IF($A1362&gt;--RIGHT($A$2,LEN($A$2)-8),"",SUMIF(Table1[SHIFT NOMENCLATURE], $B1362, Table1[FWIA]))</f>
        <v/>
      </c>
      <c r="O1362" s="1" t="str">
        <f>IF($A1362&gt;--RIGHT($A$2,LEN($A$2)-8),"",SUMIF(Table1[SHIFT NOMENCLATURE], $B1362, Table1[DUSTWUN]))</f>
        <v/>
      </c>
    </row>
    <row r="1363" spans="1:15" x14ac:dyDescent="0.25">
      <c r="A1363" s="1" t="str">
        <f t="shared" si="42"/>
        <v/>
      </c>
      <c r="B1363" t="str">
        <f t="shared" si="43"/>
        <v/>
      </c>
      <c r="C1363" s="1" t="str">
        <f>IF($A1363&gt;--RIGHT($A$2,LEN($A$2)-8),"",COUNTIF(Table1[SHIFT NOMENCLATURE],$B1363))</f>
        <v/>
      </c>
      <c r="D1363" s="1" t="str">
        <f>IF($A1363&gt;--RIGHT($A$2,LEN($A$2)-8),"",SUMIF(Table1[SHIFT NOMENCLATURE], $B1363, Table1[EVIC KILL]))</f>
        <v/>
      </c>
      <c r="E1363" s="1" t="str">
        <f>IF($A1363&gt;--RIGHT($A$2,LEN($A$2)-8),"",SUMIF(Table1[SHIFT NOMENCLATURE], $B1363, Table1[EVIC MOB]))</f>
        <v/>
      </c>
      <c r="F1363" s="1" t="str">
        <f>IF($A1363&gt;--RIGHT($A$2,LEN($A$2)-8),"",SUMIF(Table1[SHIFT NOMENCLATURE], $B1363, Table1[EVIC FIRE]))</f>
        <v/>
      </c>
      <c r="G1363" s="1" t="str">
        <f>IF($A1363&gt;--RIGHT($A$2,LEN($A$2)-8),"",SUMIF(Table1[SHIFT NOMENCLATURE], $B1363, Table1[EKIA]))</f>
        <v/>
      </c>
      <c r="H1363" s="1" t="str">
        <f>IF($A1363&gt;--RIGHT($A$2,LEN($A$2)-8),"",SUMIF(Table1[SHIFT NOMENCLATURE], $B1363, Table1[EWIA]))</f>
        <v/>
      </c>
      <c r="I1363" s="1" t="str">
        <f>IF($A1363&gt;--RIGHT($A$2,LEN($A$2)-8),"",SUMIF(Table1[SHIFT NOMENCLATURE], $B1363, Table1[EPW]))</f>
        <v/>
      </c>
      <c r="J1363" s="1" t="str">
        <f>IF($A1363&gt;--RIGHT($A$2,LEN($A$2)-8),"",SUMIF(Table1[SHIFT NOMENCLATURE], $B1363, Table1[FVIC KILL]))</f>
        <v/>
      </c>
      <c r="K1363" s="1" t="str">
        <f>IF($A1363&gt;--RIGHT($A$2,LEN($A$2)-8),"",SUMIF(Table1[SHIFT NOMENCLATURE], $B1363, Table1[FVIC MOB]))</f>
        <v/>
      </c>
      <c r="L1363" s="1" t="str">
        <f>IF($A1363&gt;--RIGHT($A$2,LEN($A$2)-8),"",SUMIF(Table1[SHIFT NOMENCLATURE], $B1363, Table1[FVIC FIRE]))</f>
        <v/>
      </c>
      <c r="M1363" s="1" t="str">
        <f>IF($A1363&gt;--RIGHT($A$2,LEN($A$2)-8),"",SUMIF(Table1[SHIFT NOMENCLATURE], $B1363, Table1[FKIA]))</f>
        <v/>
      </c>
      <c r="N1363" s="1" t="str">
        <f>IF($A1363&gt;--RIGHT($A$2,LEN($A$2)-8),"",SUMIF(Table1[SHIFT NOMENCLATURE], $B1363, Table1[FWIA]))</f>
        <v/>
      </c>
      <c r="O1363" s="1" t="str">
        <f>IF($A1363&gt;--RIGHT($A$2,LEN($A$2)-8),"",SUMIF(Table1[SHIFT NOMENCLATURE], $B1363, Table1[DUSTWUN]))</f>
        <v/>
      </c>
    </row>
    <row r="1364" spans="1:15" x14ac:dyDescent="0.25">
      <c r="A1364" s="1" t="str">
        <f t="shared" si="42"/>
        <v/>
      </c>
      <c r="B1364" t="str">
        <f t="shared" si="43"/>
        <v/>
      </c>
      <c r="C1364" s="1" t="str">
        <f>IF($A1364&gt;--RIGHT($A$2,LEN($A$2)-8),"",COUNTIF(Table1[SHIFT NOMENCLATURE],$B1364))</f>
        <v/>
      </c>
      <c r="D1364" s="1" t="str">
        <f>IF($A1364&gt;--RIGHT($A$2,LEN($A$2)-8),"",SUMIF(Table1[SHIFT NOMENCLATURE], $B1364, Table1[EVIC KILL]))</f>
        <v/>
      </c>
      <c r="E1364" s="1" t="str">
        <f>IF($A1364&gt;--RIGHT($A$2,LEN($A$2)-8),"",SUMIF(Table1[SHIFT NOMENCLATURE], $B1364, Table1[EVIC MOB]))</f>
        <v/>
      </c>
      <c r="F1364" s="1" t="str">
        <f>IF($A1364&gt;--RIGHT($A$2,LEN($A$2)-8),"",SUMIF(Table1[SHIFT NOMENCLATURE], $B1364, Table1[EVIC FIRE]))</f>
        <v/>
      </c>
      <c r="G1364" s="1" t="str">
        <f>IF($A1364&gt;--RIGHT($A$2,LEN($A$2)-8),"",SUMIF(Table1[SHIFT NOMENCLATURE], $B1364, Table1[EKIA]))</f>
        <v/>
      </c>
      <c r="H1364" s="1" t="str">
        <f>IF($A1364&gt;--RIGHT($A$2,LEN($A$2)-8),"",SUMIF(Table1[SHIFT NOMENCLATURE], $B1364, Table1[EWIA]))</f>
        <v/>
      </c>
      <c r="I1364" s="1" t="str">
        <f>IF($A1364&gt;--RIGHT($A$2,LEN($A$2)-8),"",SUMIF(Table1[SHIFT NOMENCLATURE], $B1364, Table1[EPW]))</f>
        <v/>
      </c>
      <c r="J1364" s="1" t="str">
        <f>IF($A1364&gt;--RIGHT($A$2,LEN($A$2)-8),"",SUMIF(Table1[SHIFT NOMENCLATURE], $B1364, Table1[FVIC KILL]))</f>
        <v/>
      </c>
      <c r="K1364" s="1" t="str">
        <f>IF($A1364&gt;--RIGHT($A$2,LEN($A$2)-8),"",SUMIF(Table1[SHIFT NOMENCLATURE], $B1364, Table1[FVIC MOB]))</f>
        <v/>
      </c>
      <c r="L1364" s="1" t="str">
        <f>IF($A1364&gt;--RIGHT($A$2,LEN($A$2)-8),"",SUMIF(Table1[SHIFT NOMENCLATURE], $B1364, Table1[FVIC FIRE]))</f>
        <v/>
      </c>
      <c r="M1364" s="1" t="str">
        <f>IF($A1364&gt;--RIGHT($A$2,LEN($A$2)-8),"",SUMIF(Table1[SHIFT NOMENCLATURE], $B1364, Table1[FKIA]))</f>
        <v/>
      </c>
      <c r="N1364" s="1" t="str">
        <f>IF($A1364&gt;--RIGHT($A$2,LEN($A$2)-8),"",SUMIF(Table1[SHIFT NOMENCLATURE], $B1364, Table1[FWIA]))</f>
        <v/>
      </c>
      <c r="O1364" s="1" t="str">
        <f>IF($A1364&gt;--RIGHT($A$2,LEN($A$2)-8),"",SUMIF(Table1[SHIFT NOMENCLATURE], $B1364, Table1[DUSTWUN]))</f>
        <v/>
      </c>
    </row>
    <row r="1365" spans="1:15" x14ac:dyDescent="0.25">
      <c r="A1365" s="1" t="str">
        <f t="shared" si="42"/>
        <v/>
      </c>
      <c r="B1365" t="str">
        <f t="shared" si="43"/>
        <v/>
      </c>
      <c r="C1365" s="1" t="str">
        <f>IF($A1365&gt;--RIGHT($A$2,LEN($A$2)-8),"",COUNTIF(Table1[SHIFT NOMENCLATURE],$B1365))</f>
        <v/>
      </c>
      <c r="D1365" s="1" t="str">
        <f>IF($A1365&gt;--RIGHT($A$2,LEN($A$2)-8),"",SUMIF(Table1[SHIFT NOMENCLATURE], $B1365, Table1[EVIC KILL]))</f>
        <v/>
      </c>
      <c r="E1365" s="1" t="str">
        <f>IF($A1365&gt;--RIGHT($A$2,LEN($A$2)-8),"",SUMIF(Table1[SHIFT NOMENCLATURE], $B1365, Table1[EVIC MOB]))</f>
        <v/>
      </c>
      <c r="F1365" s="1" t="str">
        <f>IF($A1365&gt;--RIGHT($A$2,LEN($A$2)-8),"",SUMIF(Table1[SHIFT NOMENCLATURE], $B1365, Table1[EVIC FIRE]))</f>
        <v/>
      </c>
      <c r="G1365" s="1" t="str">
        <f>IF($A1365&gt;--RIGHT($A$2,LEN($A$2)-8),"",SUMIF(Table1[SHIFT NOMENCLATURE], $B1365, Table1[EKIA]))</f>
        <v/>
      </c>
      <c r="H1365" s="1" t="str">
        <f>IF($A1365&gt;--RIGHT($A$2,LEN($A$2)-8),"",SUMIF(Table1[SHIFT NOMENCLATURE], $B1365, Table1[EWIA]))</f>
        <v/>
      </c>
      <c r="I1365" s="1" t="str">
        <f>IF($A1365&gt;--RIGHT($A$2,LEN($A$2)-8),"",SUMIF(Table1[SHIFT NOMENCLATURE], $B1365, Table1[EPW]))</f>
        <v/>
      </c>
      <c r="J1365" s="1" t="str">
        <f>IF($A1365&gt;--RIGHT($A$2,LEN($A$2)-8),"",SUMIF(Table1[SHIFT NOMENCLATURE], $B1365, Table1[FVIC KILL]))</f>
        <v/>
      </c>
      <c r="K1365" s="1" t="str">
        <f>IF($A1365&gt;--RIGHT($A$2,LEN($A$2)-8),"",SUMIF(Table1[SHIFT NOMENCLATURE], $B1365, Table1[FVIC MOB]))</f>
        <v/>
      </c>
      <c r="L1365" s="1" t="str">
        <f>IF($A1365&gt;--RIGHT($A$2,LEN($A$2)-8),"",SUMIF(Table1[SHIFT NOMENCLATURE], $B1365, Table1[FVIC FIRE]))</f>
        <v/>
      </c>
      <c r="M1365" s="1" t="str">
        <f>IF($A1365&gt;--RIGHT($A$2,LEN($A$2)-8),"",SUMIF(Table1[SHIFT NOMENCLATURE], $B1365, Table1[FKIA]))</f>
        <v/>
      </c>
      <c r="N1365" s="1" t="str">
        <f>IF($A1365&gt;--RIGHT($A$2,LEN($A$2)-8),"",SUMIF(Table1[SHIFT NOMENCLATURE], $B1365, Table1[FWIA]))</f>
        <v/>
      </c>
      <c r="O1365" s="1" t="str">
        <f>IF($A1365&gt;--RIGHT($A$2,LEN($A$2)-8),"",SUMIF(Table1[SHIFT NOMENCLATURE], $B1365, Table1[DUSTWUN]))</f>
        <v/>
      </c>
    </row>
    <row r="1366" spans="1:15" x14ac:dyDescent="0.25">
      <c r="A1366" s="1" t="str">
        <f t="shared" si="42"/>
        <v/>
      </c>
      <c r="B1366" t="str">
        <f t="shared" si="43"/>
        <v/>
      </c>
      <c r="C1366" s="1" t="str">
        <f>IF($A1366&gt;--RIGHT($A$2,LEN($A$2)-8),"",COUNTIF(Table1[SHIFT NOMENCLATURE],$B1366))</f>
        <v/>
      </c>
      <c r="D1366" s="1" t="str">
        <f>IF($A1366&gt;--RIGHT($A$2,LEN($A$2)-8),"",SUMIF(Table1[SHIFT NOMENCLATURE], $B1366, Table1[EVIC KILL]))</f>
        <v/>
      </c>
      <c r="E1366" s="1" t="str">
        <f>IF($A1366&gt;--RIGHT($A$2,LEN($A$2)-8),"",SUMIF(Table1[SHIFT NOMENCLATURE], $B1366, Table1[EVIC MOB]))</f>
        <v/>
      </c>
      <c r="F1366" s="1" t="str">
        <f>IF($A1366&gt;--RIGHT($A$2,LEN($A$2)-8),"",SUMIF(Table1[SHIFT NOMENCLATURE], $B1366, Table1[EVIC FIRE]))</f>
        <v/>
      </c>
      <c r="G1366" s="1" t="str">
        <f>IF($A1366&gt;--RIGHT($A$2,LEN($A$2)-8),"",SUMIF(Table1[SHIFT NOMENCLATURE], $B1366, Table1[EKIA]))</f>
        <v/>
      </c>
      <c r="H1366" s="1" t="str">
        <f>IF($A1366&gt;--RIGHT($A$2,LEN($A$2)-8),"",SUMIF(Table1[SHIFT NOMENCLATURE], $B1366, Table1[EWIA]))</f>
        <v/>
      </c>
      <c r="I1366" s="1" t="str">
        <f>IF($A1366&gt;--RIGHT($A$2,LEN($A$2)-8),"",SUMIF(Table1[SHIFT NOMENCLATURE], $B1366, Table1[EPW]))</f>
        <v/>
      </c>
      <c r="J1366" s="1" t="str">
        <f>IF($A1366&gt;--RIGHT($A$2,LEN($A$2)-8),"",SUMIF(Table1[SHIFT NOMENCLATURE], $B1366, Table1[FVIC KILL]))</f>
        <v/>
      </c>
      <c r="K1366" s="1" t="str">
        <f>IF($A1366&gt;--RIGHT($A$2,LEN($A$2)-8),"",SUMIF(Table1[SHIFT NOMENCLATURE], $B1366, Table1[FVIC MOB]))</f>
        <v/>
      </c>
      <c r="L1366" s="1" t="str">
        <f>IF($A1366&gt;--RIGHT($A$2,LEN($A$2)-8),"",SUMIF(Table1[SHIFT NOMENCLATURE], $B1366, Table1[FVIC FIRE]))</f>
        <v/>
      </c>
      <c r="M1366" s="1" t="str">
        <f>IF($A1366&gt;--RIGHT($A$2,LEN($A$2)-8),"",SUMIF(Table1[SHIFT NOMENCLATURE], $B1366, Table1[FKIA]))</f>
        <v/>
      </c>
      <c r="N1366" s="1" t="str">
        <f>IF($A1366&gt;--RIGHT($A$2,LEN($A$2)-8),"",SUMIF(Table1[SHIFT NOMENCLATURE], $B1366, Table1[FWIA]))</f>
        <v/>
      </c>
      <c r="O1366" s="1" t="str">
        <f>IF($A1366&gt;--RIGHT($A$2,LEN($A$2)-8),"",SUMIF(Table1[SHIFT NOMENCLATURE], $B1366, Table1[DUSTWUN]))</f>
        <v/>
      </c>
    </row>
    <row r="1367" spans="1:15" x14ac:dyDescent="0.25">
      <c r="A1367" s="1" t="str">
        <f t="shared" si="42"/>
        <v/>
      </c>
      <c r="B1367" t="str">
        <f t="shared" si="43"/>
        <v/>
      </c>
      <c r="C1367" s="1" t="str">
        <f>IF($A1367&gt;--RIGHT($A$2,LEN($A$2)-8),"",COUNTIF(Table1[SHIFT NOMENCLATURE],$B1367))</f>
        <v/>
      </c>
      <c r="D1367" s="1" t="str">
        <f>IF($A1367&gt;--RIGHT($A$2,LEN($A$2)-8),"",SUMIF(Table1[SHIFT NOMENCLATURE], $B1367, Table1[EVIC KILL]))</f>
        <v/>
      </c>
      <c r="E1367" s="1" t="str">
        <f>IF($A1367&gt;--RIGHT($A$2,LEN($A$2)-8),"",SUMIF(Table1[SHIFT NOMENCLATURE], $B1367, Table1[EVIC MOB]))</f>
        <v/>
      </c>
      <c r="F1367" s="1" t="str">
        <f>IF($A1367&gt;--RIGHT($A$2,LEN($A$2)-8),"",SUMIF(Table1[SHIFT NOMENCLATURE], $B1367, Table1[EVIC FIRE]))</f>
        <v/>
      </c>
      <c r="G1367" s="1" t="str">
        <f>IF($A1367&gt;--RIGHT($A$2,LEN($A$2)-8),"",SUMIF(Table1[SHIFT NOMENCLATURE], $B1367, Table1[EKIA]))</f>
        <v/>
      </c>
      <c r="H1367" s="1" t="str">
        <f>IF($A1367&gt;--RIGHT($A$2,LEN($A$2)-8),"",SUMIF(Table1[SHIFT NOMENCLATURE], $B1367, Table1[EWIA]))</f>
        <v/>
      </c>
      <c r="I1367" s="1" t="str">
        <f>IF($A1367&gt;--RIGHT($A$2,LEN($A$2)-8),"",SUMIF(Table1[SHIFT NOMENCLATURE], $B1367, Table1[EPW]))</f>
        <v/>
      </c>
      <c r="J1367" s="1" t="str">
        <f>IF($A1367&gt;--RIGHT($A$2,LEN($A$2)-8),"",SUMIF(Table1[SHIFT NOMENCLATURE], $B1367, Table1[FVIC KILL]))</f>
        <v/>
      </c>
      <c r="K1367" s="1" t="str">
        <f>IF($A1367&gt;--RIGHT($A$2,LEN($A$2)-8),"",SUMIF(Table1[SHIFT NOMENCLATURE], $B1367, Table1[FVIC MOB]))</f>
        <v/>
      </c>
      <c r="L1367" s="1" t="str">
        <f>IF($A1367&gt;--RIGHT($A$2,LEN($A$2)-8),"",SUMIF(Table1[SHIFT NOMENCLATURE], $B1367, Table1[FVIC FIRE]))</f>
        <v/>
      </c>
      <c r="M1367" s="1" t="str">
        <f>IF($A1367&gt;--RIGHT($A$2,LEN($A$2)-8),"",SUMIF(Table1[SHIFT NOMENCLATURE], $B1367, Table1[FKIA]))</f>
        <v/>
      </c>
      <c r="N1367" s="1" t="str">
        <f>IF($A1367&gt;--RIGHT($A$2,LEN($A$2)-8),"",SUMIF(Table1[SHIFT NOMENCLATURE], $B1367, Table1[FWIA]))</f>
        <v/>
      </c>
      <c r="O1367" s="1" t="str">
        <f>IF($A1367&gt;--RIGHT($A$2,LEN($A$2)-8),"",SUMIF(Table1[SHIFT NOMENCLATURE], $B1367, Table1[DUSTWUN]))</f>
        <v/>
      </c>
    </row>
    <row r="1368" spans="1:15" x14ac:dyDescent="0.25">
      <c r="A1368" s="1" t="str">
        <f t="shared" si="42"/>
        <v/>
      </c>
      <c r="B1368" t="str">
        <f t="shared" si="43"/>
        <v/>
      </c>
      <c r="C1368" s="1" t="str">
        <f>IF($A1368&gt;--RIGHT($A$2,LEN($A$2)-8),"",COUNTIF(Table1[SHIFT NOMENCLATURE],$B1368))</f>
        <v/>
      </c>
      <c r="D1368" s="1" t="str">
        <f>IF($A1368&gt;--RIGHT($A$2,LEN($A$2)-8),"",SUMIF(Table1[SHIFT NOMENCLATURE], $B1368, Table1[EVIC KILL]))</f>
        <v/>
      </c>
      <c r="E1368" s="1" t="str">
        <f>IF($A1368&gt;--RIGHT($A$2,LEN($A$2)-8),"",SUMIF(Table1[SHIFT NOMENCLATURE], $B1368, Table1[EVIC MOB]))</f>
        <v/>
      </c>
      <c r="F1368" s="1" t="str">
        <f>IF($A1368&gt;--RIGHT($A$2,LEN($A$2)-8),"",SUMIF(Table1[SHIFT NOMENCLATURE], $B1368, Table1[EVIC FIRE]))</f>
        <v/>
      </c>
      <c r="G1368" s="1" t="str">
        <f>IF($A1368&gt;--RIGHT($A$2,LEN($A$2)-8),"",SUMIF(Table1[SHIFT NOMENCLATURE], $B1368, Table1[EKIA]))</f>
        <v/>
      </c>
      <c r="H1368" s="1" t="str">
        <f>IF($A1368&gt;--RIGHT($A$2,LEN($A$2)-8),"",SUMIF(Table1[SHIFT NOMENCLATURE], $B1368, Table1[EWIA]))</f>
        <v/>
      </c>
      <c r="I1368" s="1" t="str">
        <f>IF($A1368&gt;--RIGHT($A$2,LEN($A$2)-8),"",SUMIF(Table1[SHIFT NOMENCLATURE], $B1368, Table1[EPW]))</f>
        <v/>
      </c>
      <c r="J1368" s="1" t="str">
        <f>IF($A1368&gt;--RIGHT($A$2,LEN($A$2)-8),"",SUMIF(Table1[SHIFT NOMENCLATURE], $B1368, Table1[FVIC KILL]))</f>
        <v/>
      </c>
      <c r="K1368" s="1" t="str">
        <f>IF($A1368&gt;--RIGHT($A$2,LEN($A$2)-8),"",SUMIF(Table1[SHIFT NOMENCLATURE], $B1368, Table1[FVIC MOB]))</f>
        <v/>
      </c>
      <c r="L1368" s="1" t="str">
        <f>IF($A1368&gt;--RIGHT($A$2,LEN($A$2)-8),"",SUMIF(Table1[SHIFT NOMENCLATURE], $B1368, Table1[FVIC FIRE]))</f>
        <v/>
      </c>
      <c r="M1368" s="1" t="str">
        <f>IF($A1368&gt;--RIGHT($A$2,LEN($A$2)-8),"",SUMIF(Table1[SHIFT NOMENCLATURE], $B1368, Table1[FKIA]))</f>
        <v/>
      </c>
      <c r="N1368" s="1" t="str">
        <f>IF($A1368&gt;--RIGHT($A$2,LEN($A$2)-8),"",SUMIF(Table1[SHIFT NOMENCLATURE], $B1368, Table1[FWIA]))</f>
        <v/>
      </c>
      <c r="O1368" s="1" t="str">
        <f>IF($A1368&gt;--RIGHT($A$2,LEN($A$2)-8),"",SUMIF(Table1[SHIFT NOMENCLATURE], $B1368, Table1[DUSTWUN]))</f>
        <v/>
      </c>
    </row>
    <row r="1369" spans="1:15" x14ac:dyDescent="0.25">
      <c r="A1369" s="1" t="str">
        <f t="shared" si="42"/>
        <v/>
      </c>
      <c r="B1369" t="str">
        <f t="shared" si="43"/>
        <v/>
      </c>
      <c r="C1369" s="1" t="str">
        <f>IF($A1369&gt;--RIGHT($A$2,LEN($A$2)-8),"",COUNTIF(Table1[SHIFT NOMENCLATURE],$B1369))</f>
        <v/>
      </c>
      <c r="D1369" s="1" t="str">
        <f>IF($A1369&gt;--RIGHT($A$2,LEN($A$2)-8),"",SUMIF(Table1[SHIFT NOMENCLATURE], $B1369, Table1[EVIC KILL]))</f>
        <v/>
      </c>
      <c r="E1369" s="1" t="str">
        <f>IF($A1369&gt;--RIGHT($A$2,LEN($A$2)-8),"",SUMIF(Table1[SHIFT NOMENCLATURE], $B1369, Table1[EVIC MOB]))</f>
        <v/>
      </c>
      <c r="F1369" s="1" t="str">
        <f>IF($A1369&gt;--RIGHT($A$2,LEN($A$2)-8),"",SUMIF(Table1[SHIFT NOMENCLATURE], $B1369, Table1[EVIC FIRE]))</f>
        <v/>
      </c>
      <c r="G1369" s="1" t="str">
        <f>IF($A1369&gt;--RIGHT($A$2,LEN($A$2)-8),"",SUMIF(Table1[SHIFT NOMENCLATURE], $B1369, Table1[EKIA]))</f>
        <v/>
      </c>
      <c r="H1369" s="1" t="str">
        <f>IF($A1369&gt;--RIGHT($A$2,LEN($A$2)-8),"",SUMIF(Table1[SHIFT NOMENCLATURE], $B1369, Table1[EWIA]))</f>
        <v/>
      </c>
      <c r="I1369" s="1" t="str">
        <f>IF($A1369&gt;--RIGHT($A$2,LEN($A$2)-8),"",SUMIF(Table1[SHIFT NOMENCLATURE], $B1369, Table1[EPW]))</f>
        <v/>
      </c>
      <c r="J1369" s="1" t="str">
        <f>IF($A1369&gt;--RIGHT($A$2,LEN($A$2)-8),"",SUMIF(Table1[SHIFT NOMENCLATURE], $B1369, Table1[FVIC KILL]))</f>
        <v/>
      </c>
      <c r="K1369" s="1" t="str">
        <f>IF($A1369&gt;--RIGHT($A$2,LEN($A$2)-8),"",SUMIF(Table1[SHIFT NOMENCLATURE], $B1369, Table1[FVIC MOB]))</f>
        <v/>
      </c>
      <c r="L1369" s="1" t="str">
        <f>IF($A1369&gt;--RIGHT($A$2,LEN($A$2)-8),"",SUMIF(Table1[SHIFT NOMENCLATURE], $B1369, Table1[FVIC FIRE]))</f>
        <v/>
      </c>
      <c r="M1369" s="1" t="str">
        <f>IF($A1369&gt;--RIGHT($A$2,LEN($A$2)-8),"",SUMIF(Table1[SHIFT NOMENCLATURE], $B1369, Table1[FKIA]))</f>
        <v/>
      </c>
      <c r="N1369" s="1" t="str">
        <f>IF($A1369&gt;--RIGHT($A$2,LEN($A$2)-8),"",SUMIF(Table1[SHIFT NOMENCLATURE], $B1369, Table1[FWIA]))</f>
        <v/>
      </c>
      <c r="O1369" s="1" t="str">
        <f>IF($A1369&gt;--RIGHT($A$2,LEN($A$2)-8),"",SUMIF(Table1[SHIFT NOMENCLATURE], $B1369, Table1[DUSTWUN]))</f>
        <v/>
      </c>
    </row>
    <row r="1370" spans="1:15" x14ac:dyDescent="0.25">
      <c r="A1370" s="1" t="str">
        <f t="shared" si="42"/>
        <v/>
      </c>
      <c r="B1370" t="str">
        <f t="shared" si="43"/>
        <v/>
      </c>
      <c r="C1370" s="1" t="str">
        <f>IF($A1370&gt;--RIGHT($A$2,LEN($A$2)-8),"",COUNTIF(Table1[SHIFT NOMENCLATURE],$B1370))</f>
        <v/>
      </c>
      <c r="D1370" s="1" t="str">
        <f>IF($A1370&gt;--RIGHT($A$2,LEN($A$2)-8),"",SUMIF(Table1[SHIFT NOMENCLATURE], $B1370, Table1[EVIC KILL]))</f>
        <v/>
      </c>
      <c r="E1370" s="1" t="str">
        <f>IF($A1370&gt;--RIGHT($A$2,LEN($A$2)-8),"",SUMIF(Table1[SHIFT NOMENCLATURE], $B1370, Table1[EVIC MOB]))</f>
        <v/>
      </c>
      <c r="F1370" s="1" t="str">
        <f>IF($A1370&gt;--RIGHT($A$2,LEN($A$2)-8),"",SUMIF(Table1[SHIFT NOMENCLATURE], $B1370, Table1[EVIC FIRE]))</f>
        <v/>
      </c>
      <c r="G1370" s="1" t="str">
        <f>IF($A1370&gt;--RIGHT($A$2,LEN($A$2)-8),"",SUMIF(Table1[SHIFT NOMENCLATURE], $B1370, Table1[EKIA]))</f>
        <v/>
      </c>
      <c r="H1370" s="1" t="str">
        <f>IF($A1370&gt;--RIGHT($A$2,LEN($A$2)-8),"",SUMIF(Table1[SHIFT NOMENCLATURE], $B1370, Table1[EWIA]))</f>
        <v/>
      </c>
      <c r="I1370" s="1" t="str">
        <f>IF($A1370&gt;--RIGHT($A$2,LEN($A$2)-8),"",SUMIF(Table1[SHIFT NOMENCLATURE], $B1370, Table1[EPW]))</f>
        <v/>
      </c>
      <c r="J1370" s="1" t="str">
        <f>IF($A1370&gt;--RIGHT($A$2,LEN($A$2)-8),"",SUMIF(Table1[SHIFT NOMENCLATURE], $B1370, Table1[FVIC KILL]))</f>
        <v/>
      </c>
      <c r="K1370" s="1" t="str">
        <f>IF($A1370&gt;--RIGHT($A$2,LEN($A$2)-8),"",SUMIF(Table1[SHIFT NOMENCLATURE], $B1370, Table1[FVIC MOB]))</f>
        <v/>
      </c>
      <c r="L1370" s="1" t="str">
        <f>IF($A1370&gt;--RIGHT($A$2,LEN($A$2)-8),"",SUMIF(Table1[SHIFT NOMENCLATURE], $B1370, Table1[FVIC FIRE]))</f>
        <v/>
      </c>
      <c r="M1370" s="1" t="str">
        <f>IF($A1370&gt;--RIGHT($A$2,LEN($A$2)-8),"",SUMIF(Table1[SHIFT NOMENCLATURE], $B1370, Table1[FKIA]))</f>
        <v/>
      </c>
      <c r="N1370" s="1" t="str">
        <f>IF($A1370&gt;--RIGHT($A$2,LEN($A$2)-8),"",SUMIF(Table1[SHIFT NOMENCLATURE], $B1370, Table1[FWIA]))</f>
        <v/>
      </c>
      <c r="O1370" s="1" t="str">
        <f>IF($A1370&gt;--RIGHT($A$2,LEN($A$2)-8),"",SUMIF(Table1[SHIFT NOMENCLATURE], $B1370, Table1[DUSTWUN]))</f>
        <v/>
      </c>
    </row>
    <row r="1371" spans="1:15" x14ac:dyDescent="0.25">
      <c r="A1371" s="1" t="str">
        <f t="shared" si="42"/>
        <v/>
      </c>
      <c r="B1371" t="str">
        <f t="shared" si="43"/>
        <v/>
      </c>
      <c r="C1371" s="1" t="str">
        <f>IF($A1371&gt;--RIGHT($A$2,LEN($A$2)-8),"",COUNTIF(Table1[SHIFT NOMENCLATURE],$B1371))</f>
        <v/>
      </c>
      <c r="D1371" s="1" t="str">
        <f>IF($A1371&gt;--RIGHT($A$2,LEN($A$2)-8),"",SUMIF(Table1[SHIFT NOMENCLATURE], $B1371, Table1[EVIC KILL]))</f>
        <v/>
      </c>
      <c r="E1371" s="1" t="str">
        <f>IF($A1371&gt;--RIGHT($A$2,LEN($A$2)-8),"",SUMIF(Table1[SHIFT NOMENCLATURE], $B1371, Table1[EVIC MOB]))</f>
        <v/>
      </c>
      <c r="F1371" s="1" t="str">
        <f>IF($A1371&gt;--RIGHT($A$2,LEN($A$2)-8),"",SUMIF(Table1[SHIFT NOMENCLATURE], $B1371, Table1[EVIC FIRE]))</f>
        <v/>
      </c>
      <c r="G1371" s="1" t="str">
        <f>IF($A1371&gt;--RIGHT($A$2,LEN($A$2)-8),"",SUMIF(Table1[SHIFT NOMENCLATURE], $B1371, Table1[EKIA]))</f>
        <v/>
      </c>
      <c r="H1371" s="1" t="str">
        <f>IF($A1371&gt;--RIGHT($A$2,LEN($A$2)-8),"",SUMIF(Table1[SHIFT NOMENCLATURE], $B1371, Table1[EWIA]))</f>
        <v/>
      </c>
      <c r="I1371" s="1" t="str">
        <f>IF($A1371&gt;--RIGHT($A$2,LEN($A$2)-8),"",SUMIF(Table1[SHIFT NOMENCLATURE], $B1371, Table1[EPW]))</f>
        <v/>
      </c>
      <c r="J1371" s="1" t="str">
        <f>IF($A1371&gt;--RIGHT($A$2,LEN($A$2)-8),"",SUMIF(Table1[SHIFT NOMENCLATURE], $B1371, Table1[FVIC KILL]))</f>
        <v/>
      </c>
      <c r="K1371" s="1" t="str">
        <f>IF($A1371&gt;--RIGHT($A$2,LEN($A$2)-8),"",SUMIF(Table1[SHIFT NOMENCLATURE], $B1371, Table1[FVIC MOB]))</f>
        <v/>
      </c>
      <c r="L1371" s="1" t="str">
        <f>IF($A1371&gt;--RIGHT($A$2,LEN($A$2)-8),"",SUMIF(Table1[SHIFT NOMENCLATURE], $B1371, Table1[FVIC FIRE]))</f>
        <v/>
      </c>
      <c r="M1371" s="1" t="str">
        <f>IF($A1371&gt;--RIGHT($A$2,LEN($A$2)-8),"",SUMIF(Table1[SHIFT NOMENCLATURE], $B1371, Table1[FKIA]))</f>
        <v/>
      </c>
      <c r="N1371" s="1" t="str">
        <f>IF($A1371&gt;--RIGHT($A$2,LEN($A$2)-8),"",SUMIF(Table1[SHIFT NOMENCLATURE], $B1371, Table1[FWIA]))</f>
        <v/>
      </c>
      <c r="O1371" s="1" t="str">
        <f>IF($A1371&gt;--RIGHT($A$2,LEN($A$2)-8),"",SUMIF(Table1[SHIFT NOMENCLATURE], $B1371, Table1[DUSTWUN]))</f>
        <v/>
      </c>
    </row>
    <row r="1372" spans="1:15" x14ac:dyDescent="0.25">
      <c r="A1372" s="1" t="str">
        <f t="shared" si="42"/>
        <v/>
      </c>
      <c r="B1372" t="str">
        <f t="shared" si="43"/>
        <v/>
      </c>
      <c r="C1372" s="1" t="str">
        <f>IF($A1372&gt;--RIGHT($A$2,LEN($A$2)-8),"",COUNTIF(Table1[SHIFT NOMENCLATURE],$B1372))</f>
        <v/>
      </c>
      <c r="D1372" s="1" t="str">
        <f>IF($A1372&gt;--RIGHT($A$2,LEN($A$2)-8),"",SUMIF(Table1[SHIFT NOMENCLATURE], $B1372, Table1[EVIC KILL]))</f>
        <v/>
      </c>
      <c r="E1372" s="1" t="str">
        <f>IF($A1372&gt;--RIGHT($A$2,LEN($A$2)-8),"",SUMIF(Table1[SHIFT NOMENCLATURE], $B1372, Table1[EVIC MOB]))</f>
        <v/>
      </c>
      <c r="F1372" s="1" t="str">
        <f>IF($A1372&gt;--RIGHT($A$2,LEN($A$2)-8),"",SUMIF(Table1[SHIFT NOMENCLATURE], $B1372, Table1[EVIC FIRE]))</f>
        <v/>
      </c>
      <c r="G1372" s="1" t="str">
        <f>IF($A1372&gt;--RIGHT($A$2,LEN($A$2)-8),"",SUMIF(Table1[SHIFT NOMENCLATURE], $B1372, Table1[EKIA]))</f>
        <v/>
      </c>
      <c r="H1372" s="1" t="str">
        <f>IF($A1372&gt;--RIGHT($A$2,LEN($A$2)-8),"",SUMIF(Table1[SHIFT NOMENCLATURE], $B1372, Table1[EWIA]))</f>
        <v/>
      </c>
      <c r="I1372" s="1" t="str">
        <f>IF($A1372&gt;--RIGHT($A$2,LEN($A$2)-8),"",SUMIF(Table1[SHIFT NOMENCLATURE], $B1372, Table1[EPW]))</f>
        <v/>
      </c>
      <c r="J1372" s="1" t="str">
        <f>IF($A1372&gt;--RIGHT($A$2,LEN($A$2)-8),"",SUMIF(Table1[SHIFT NOMENCLATURE], $B1372, Table1[FVIC KILL]))</f>
        <v/>
      </c>
      <c r="K1372" s="1" t="str">
        <f>IF($A1372&gt;--RIGHT($A$2,LEN($A$2)-8),"",SUMIF(Table1[SHIFT NOMENCLATURE], $B1372, Table1[FVIC MOB]))</f>
        <v/>
      </c>
      <c r="L1372" s="1" t="str">
        <f>IF($A1372&gt;--RIGHT($A$2,LEN($A$2)-8),"",SUMIF(Table1[SHIFT NOMENCLATURE], $B1372, Table1[FVIC FIRE]))</f>
        <v/>
      </c>
      <c r="M1372" s="1" t="str">
        <f>IF($A1372&gt;--RIGHT($A$2,LEN($A$2)-8),"",SUMIF(Table1[SHIFT NOMENCLATURE], $B1372, Table1[FKIA]))</f>
        <v/>
      </c>
      <c r="N1372" s="1" t="str">
        <f>IF($A1372&gt;--RIGHT($A$2,LEN($A$2)-8),"",SUMIF(Table1[SHIFT NOMENCLATURE], $B1372, Table1[FWIA]))</f>
        <v/>
      </c>
      <c r="O1372" s="1" t="str">
        <f>IF($A1372&gt;--RIGHT($A$2,LEN($A$2)-8),"",SUMIF(Table1[SHIFT NOMENCLATURE], $B1372, Table1[DUSTWUN]))</f>
        <v/>
      </c>
    </row>
    <row r="1373" spans="1:15" x14ac:dyDescent="0.25">
      <c r="A1373" s="1" t="str">
        <f t="shared" si="42"/>
        <v/>
      </c>
      <c r="B1373" t="str">
        <f t="shared" si="43"/>
        <v/>
      </c>
      <c r="C1373" s="1" t="str">
        <f>IF($A1373&gt;--RIGHT($A$2,LEN($A$2)-8),"",COUNTIF(Table1[SHIFT NOMENCLATURE],$B1373))</f>
        <v/>
      </c>
      <c r="D1373" s="1" t="str">
        <f>IF($A1373&gt;--RIGHT($A$2,LEN($A$2)-8),"",SUMIF(Table1[SHIFT NOMENCLATURE], $B1373, Table1[EVIC KILL]))</f>
        <v/>
      </c>
      <c r="E1373" s="1" t="str">
        <f>IF($A1373&gt;--RIGHT($A$2,LEN($A$2)-8),"",SUMIF(Table1[SHIFT NOMENCLATURE], $B1373, Table1[EVIC MOB]))</f>
        <v/>
      </c>
      <c r="F1373" s="1" t="str">
        <f>IF($A1373&gt;--RIGHT($A$2,LEN($A$2)-8),"",SUMIF(Table1[SHIFT NOMENCLATURE], $B1373, Table1[EVIC FIRE]))</f>
        <v/>
      </c>
      <c r="G1373" s="1" t="str">
        <f>IF($A1373&gt;--RIGHT($A$2,LEN($A$2)-8),"",SUMIF(Table1[SHIFT NOMENCLATURE], $B1373, Table1[EKIA]))</f>
        <v/>
      </c>
      <c r="H1373" s="1" t="str">
        <f>IF($A1373&gt;--RIGHT($A$2,LEN($A$2)-8),"",SUMIF(Table1[SHIFT NOMENCLATURE], $B1373, Table1[EWIA]))</f>
        <v/>
      </c>
      <c r="I1373" s="1" t="str">
        <f>IF($A1373&gt;--RIGHT($A$2,LEN($A$2)-8),"",SUMIF(Table1[SHIFT NOMENCLATURE], $B1373, Table1[EPW]))</f>
        <v/>
      </c>
      <c r="J1373" s="1" t="str">
        <f>IF($A1373&gt;--RIGHT($A$2,LEN($A$2)-8),"",SUMIF(Table1[SHIFT NOMENCLATURE], $B1373, Table1[FVIC KILL]))</f>
        <v/>
      </c>
      <c r="K1373" s="1" t="str">
        <f>IF($A1373&gt;--RIGHT($A$2,LEN($A$2)-8),"",SUMIF(Table1[SHIFT NOMENCLATURE], $B1373, Table1[FVIC MOB]))</f>
        <v/>
      </c>
      <c r="L1373" s="1" t="str">
        <f>IF($A1373&gt;--RIGHT($A$2,LEN($A$2)-8),"",SUMIF(Table1[SHIFT NOMENCLATURE], $B1373, Table1[FVIC FIRE]))</f>
        <v/>
      </c>
      <c r="M1373" s="1" t="str">
        <f>IF($A1373&gt;--RIGHT($A$2,LEN($A$2)-8),"",SUMIF(Table1[SHIFT NOMENCLATURE], $B1373, Table1[FKIA]))</f>
        <v/>
      </c>
      <c r="N1373" s="1" t="str">
        <f>IF($A1373&gt;--RIGHT($A$2,LEN($A$2)-8),"",SUMIF(Table1[SHIFT NOMENCLATURE], $B1373, Table1[FWIA]))</f>
        <v/>
      </c>
      <c r="O1373" s="1" t="str">
        <f>IF($A1373&gt;--RIGHT($A$2,LEN($A$2)-8),"",SUMIF(Table1[SHIFT NOMENCLATURE], $B1373, Table1[DUSTWUN]))</f>
        <v/>
      </c>
    </row>
    <row r="1374" spans="1:15" x14ac:dyDescent="0.25">
      <c r="A1374" s="1" t="str">
        <f t="shared" si="42"/>
        <v/>
      </c>
      <c r="B1374" t="str">
        <f t="shared" si="43"/>
        <v/>
      </c>
      <c r="C1374" s="1" t="str">
        <f>IF($A1374&gt;--RIGHT($A$2,LEN($A$2)-8),"",COUNTIF(Table1[SHIFT NOMENCLATURE],$B1374))</f>
        <v/>
      </c>
      <c r="D1374" s="1" t="str">
        <f>IF($A1374&gt;--RIGHT($A$2,LEN($A$2)-8),"",SUMIF(Table1[SHIFT NOMENCLATURE], $B1374, Table1[EVIC KILL]))</f>
        <v/>
      </c>
      <c r="E1374" s="1" t="str">
        <f>IF($A1374&gt;--RIGHT($A$2,LEN($A$2)-8),"",SUMIF(Table1[SHIFT NOMENCLATURE], $B1374, Table1[EVIC MOB]))</f>
        <v/>
      </c>
      <c r="F1374" s="1" t="str">
        <f>IF($A1374&gt;--RIGHT($A$2,LEN($A$2)-8),"",SUMIF(Table1[SHIFT NOMENCLATURE], $B1374, Table1[EVIC FIRE]))</f>
        <v/>
      </c>
      <c r="G1374" s="1" t="str">
        <f>IF($A1374&gt;--RIGHT($A$2,LEN($A$2)-8),"",SUMIF(Table1[SHIFT NOMENCLATURE], $B1374, Table1[EKIA]))</f>
        <v/>
      </c>
      <c r="H1374" s="1" t="str">
        <f>IF($A1374&gt;--RIGHT($A$2,LEN($A$2)-8),"",SUMIF(Table1[SHIFT NOMENCLATURE], $B1374, Table1[EWIA]))</f>
        <v/>
      </c>
      <c r="I1374" s="1" t="str">
        <f>IF($A1374&gt;--RIGHT($A$2,LEN($A$2)-8),"",SUMIF(Table1[SHIFT NOMENCLATURE], $B1374, Table1[EPW]))</f>
        <v/>
      </c>
      <c r="J1374" s="1" t="str">
        <f>IF($A1374&gt;--RIGHT($A$2,LEN($A$2)-8),"",SUMIF(Table1[SHIFT NOMENCLATURE], $B1374, Table1[FVIC KILL]))</f>
        <v/>
      </c>
      <c r="K1374" s="1" t="str">
        <f>IF($A1374&gt;--RIGHT($A$2,LEN($A$2)-8),"",SUMIF(Table1[SHIFT NOMENCLATURE], $B1374, Table1[FVIC MOB]))</f>
        <v/>
      </c>
      <c r="L1374" s="1" t="str">
        <f>IF($A1374&gt;--RIGHT($A$2,LEN($A$2)-8),"",SUMIF(Table1[SHIFT NOMENCLATURE], $B1374, Table1[FVIC FIRE]))</f>
        <v/>
      </c>
      <c r="M1374" s="1" t="str">
        <f>IF($A1374&gt;--RIGHT($A$2,LEN($A$2)-8),"",SUMIF(Table1[SHIFT NOMENCLATURE], $B1374, Table1[FKIA]))</f>
        <v/>
      </c>
      <c r="N1374" s="1" t="str">
        <f>IF($A1374&gt;--RIGHT($A$2,LEN($A$2)-8),"",SUMIF(Table1[SHIFT NOMENCLATURE], $B1374, Table1[FWIA]))</f>
        <v/>
      </c>
      <c r="O1374" s="1" t="str">
        <f>IF($A1374&gt;--RIGHT($A$2,LEN($A$2)-8),"",SUMIF(Table1[SHIFT NOMENCLATURE], $B1374, Table1[DUSTWUN]))</f>
        <v/>
      </c>
    </row>
    <row r="1375" spans="1:15" x14ac:dyDescent="0.25">
      <c r="A1375" s="1" t="str">
        <f t="shared" si="42"/>
        <v/>
      </c>
      <c r="B1375" t="str">
        <f t="shared" si="43"/>
        <v/>
      </c>
      <c r="C1375" s="1" t="str">
        <f>IF($A1375&gt;--RIGHT($A$2,LEN($A$2)-8),"",COUNTIF(Table1[SHIFT NOMENCLATURE],$B1375))</f>
        <v/>
      </c>
      <c r="D1375" s="1" t="str">
        <f>IF($A1375&gt;--RIGHT($A$2,LEN($A$2)-8),"",SUMIF(Table1[SHIFT NOMENCLATURE], $B1375, Table1[EVIC KILL]))</f>
        <v/>
      </c>
      <c r="E1375" s="1" t="str">
        <f>IF($A1375&gt;--RIGHT($A$2,LEN($A$2)-8),"",SUMIF(Table1[SHIFT NOMENCLATURE], $B1375, Table1[EVIC MOB]))</f>
        <v/>
      </c>
      <c r="F1375" s="1" t="str">
        <f>IF($A1375&gt;--RIGHT($A$2,LEN($A$2)-8),"",SUMIF(Table1[SHIFT NOMENCLATURE], $B1375, Table1[EVIC FIRE]))</f>
        <v/>
      </c>
      <c r="G1375" s="1" t="str">
        <f>IF($A1375&gt;--RIGHT($A$2,LEN($A$2)-8),"",SUMIF(Table1[SHIFT NOMENCLATURE], $B1375, Table1[EKIA]))</f>
        <v/>
      </c>
      <c r="H1375" s="1" t="str">
        <f>IF($A1375&gt;--RIGHT($A$2,LEN($A$2)-8),"",SUMIF(Table1[SHIFT NOMENCLATURE], $B1375, Table1[EWIA]))</f>
        <v/>
      </c>
      <c r="I1375" s="1" t="str">
        <f>IF($A1375&gt;--RIGHT($A$2,LEN($A$2)-8),"",SUMIF(Table1[SHIFT NOMENCLATURE], $B1375, Table1[EPW]))</f>
        <v/>
      </c>
      <c r="J1375" s="1" t="str">
        <f>IF($A1375&gt;--RIGHT($A$2,LEN($A$2)-8),"",SUMIF(Table1[SHIFT NOMENCLATURE], $B1375, Table1[FVIC KILL]))</f>
        <v/>
      </c>
      <c r="K1375" s="1" t="str">
        <f>IF($A1375&gt;--RIGHT($A$2,LEN($A$2)-8),"",SUMIF(Table1[SHIFT NOMENCLATURE], $B1375, Table1[FVIC MOB]))</f>
        <v/>
      </c>
      <c r="L1375" s="1" t="str">
        <f>IF($A1375&gt;--RIGHT($A$2,LEN($A$2)-8),"",SUMIF(Table1[SHIFT NOMENCLATURE], $B1375, Table1[FVIC FIRE]))</f>
        <v/>
      </c>
      <c r="M1375" s="1" t="str">
        <f>IF($A1375&gt;--RIGHT($A$2,LEN($A$2)-8),"",SUMIF(Table1[SHIFT NOMENCLATURE], $B1375, Table1[FKIA]))</f>
        <v/>
      </c>
      <c r="N1375" s="1" t="str">
        <f>IF($A1375&gt;--RIGHT($A$2,LEN($A$2)-8),"",SUMIF(Table1[SHIFT NOMENCLATURE], $B1375, Table1[FWIA]))</f>
        <v/>
      </c>
      <c r="O1375" s="1" t="str">
        <f>IF($A1375&gt;--RIGHT($A$2,LEN($A$2)-8),"",SUMIF(Table1[SHIFT NOMENCLATURE], $B1375, Table1[DUSTWUN]))</f>
        <v/>
      </c>
    </row>
    <row r="1376" spans="1:15" x14ac:dyDescent="0.25">
      <c r="A1376" s="1" t="str">
        <f t="shared" si="42"/>
        <v/>
      </c>
      <c r="B1376" t="str">
        <f t="shared" si="43"/>
        <v/>
      </c>
      <c r="C1376" s="1" t="str">
        <f>IF($A1376&gt;--RIGHT($A$2,LEN($A$2)-8),"",COUNTIF(Table1[SHIFT NOMENCLATURE],$B1376))</f>
        <v/>
      </c>
      <c r="D1376" s="1" t="str">
        <f>IF($A1376&gt;--RIGHT($A$2,LEN($A$2)-8),"",SUMIF(Table1[SHIFT NOMENCLATURE], $B1376, Table1[EVIC KILL]))</f>
        <v/>
      </c>
      <c r="E1376" s="1" t="str">
        <f>IF($A1376&gt;--RIGHT($A$2,LEN($A$2)-8),"",SUMIF(Table1[SHIFT NOMENCLATURE], $B1376, Table1[EVIC MOB]))</f>
        <v/>
      </c>
      <c r="F1376" s="1" t="str">
        <f>IF($A1376&gt;--RIGHT($A$2,LEN($A$2)-8),"",SUMIF(Table1[SHIFT NOMENCLATURE], $B1376, Table1[EVIC FIRE]))</f>
        <v/>
      </c>
      <c r="G1376" s="1" t="str">
        <f>IF($A1376&gt;--RIGHT($A$2,LEN($A$2)-8),"",SUMIF(Table1[SHIFT NOMENCLATURE], $B1376, Table1[EKIA]))</f>
        <v/>
      </c>
      <c r="H1376" s="1" t="str">
        <f>IF($A1376&gt;--RIGHT($A$2,LEN($A$2)-8),"",SUMIF(Table1[SHIFT NOMENCLATURE], $B1376, Table1[EWIA]))</f>
        <v/>
      </c>
      <c r="I1376" s="1" t="str">
        <f>IF($A1376&gt;--RIGHT($A$2,LEN($A$2)-8),"",SUMIF(Table1[SHIFT NOMENCLATURE], $B1376, Table1[EPW]))</f>
        <v/>
      </c>
      <c r="J1376" s="1" t="str">
        <f>IF($A1376&gt;--RIGHT($A$2,LEN($A$2)-8),"",SUMIF(Table1[SHIFT NOMENCLATURE], $B1376, Table1[FVIC KILL]))</f>
        <v/>
      </c>
      <c r="K1376" s="1" t="str">
        <f>IF($A1376&gt;--RIGHT($A$2,LEN($A$2)-8),"",SUMIF(Table1[SHIFT NOMENCLATURE], $B1376, Table1[FVIC MOB]))</f>
        <v/>
      </c>
      <c r="L1376" s="1" t="str">
        <f>IF($A1376&gt;--RIGHT($A$2,LEN($A$2)-8),"",SUMIF(Table1[SHIFT NOMENCLATURE], $B1376, Table1[FVIC FIRE]))</f>
        <v/>
      </c>
      <c r="M1376" s="1" t="str">
        <f>IF($A1376&gt;--RIGHT($A$2,LEN($A$2)-8),"",SUMIF(Table1[SHIFT NOMENCLATURE], $B1376, Table1[FKIA]))</f>
        <v/>
      </c>
      <c r="N1376" s="1" t="str">
        <f>IF($A1376&gt;--RIGHT($A$2,LEN($A$2)-8),"",SUMIF(Table1[SHIFT NOMENCLATURE], $B1376, Table1[FWIA]))</f>
        <v/>
      </c>
      <c r="O1376" s="1" t="str">
        <f>IF($A1376&gt;--RIGHT($A$2,LEN($A$2)-8),"",SUMIF(Table1[SHIFT NOMENCLATURE], $B1376, Table1[DUSTWUN]))</f>
        <v/>
      </c>
    </row>
    <row r="1377" spans="1:15" x14ac:dyDescent="0.25">
      <c r="A1377" s="1" t="str">
        <f t="shared" si="42"/>
        <v/>
      </c>
      <c r="B1377" t="str">
        <f t="shared" si="43"/>
        <v/>
      </c>
      <c r="C1377" s="1" t="str">
        <f>IF($A1377&gt;--RIGHT($A$2,LEN($A$2)-8),"",COUNTIF(Table1[SHIFT NOMENCLATURE],$B1377))</f>
        <v/>
      </c>
      <c r="D1377" s="1" t="str">
        <f>IF($A1377&gt;--RIGHT($A$2,LEN($A$2)-8),"",SUMIF(Table1[SHIFT NOMENCLATURE], $B1377, Table1[EVIC KILL]))</f>
        <v/>
      </c>
      <c r="E1377" s="1" t="str">
        <f>IF($A1377&gt;--RIGHT($A$2,LEN($A$2)-8),"",SUMIF(Table1[SHIFT NOMENCLATURE], $B1377, Table1[EVIC MOB]))</f>
        <v/>
      </c>
      <c r="F1377" s="1" t="str">
        <f>IF($A1377&gt;--RIGHT($A$2,LEN($A$2)-8),"",SUMIF(Table1[SHIFT NOMENCLATURE], $B1377, Table1[EVIC FIRE]))</f>
        <v/>
      </c>
      <c r="G1377" s="1" t="str">
        <f>IF($A1377&gt;--RIGHT($A$2,LEN($A$2)-8),"",SUMIF(Table1[SHIFT NOMENCLATURE], $B1377, Table1[EKIA]))</f>
        <v/>
      </c>
      <c r="H1377" s="1" t="str">
        <f>IF($A1377&gt;--RIGHT($A$2,LEN($A$2)-8),"",SUMIF(Table1[SHIFT NOMENCLATURE], $B1377, Table1[EWIA]))</f>
        <v/>
      </c>
      <c r="I1377" s="1" t="str">
        <f>IF($A1377&gt;--RIGHT($A$2,LEN($A$2)-8),"",SUMIF(Table1[SHIFT NOMENCLATURE], $B1377, Table1[EPW]))</f>
        <v/>
      </c>
      <c r="J1377" s="1" t="str">
        <f>IF($A1377&gt;--RIGHT($A$2,LEN($A$2)-8),"",SUMIF(Table1[SHIFT NOMENCLATURE], $B1377, Table1[FVIC KILL]))</f>
        <v/>
      </c>
      <c r="K1377" s="1" t="str">
        <f>IF($A1377&gt;--RIGHT($A$2,LEN($A$2)-8),"",SUMIF(Table1[SHIFT NOMENCLATURE], $B1377, Table1[FVIC MOB]))</f>
        <v/>
      </c>
      <c r="L1377" s="1" t="str">
        <f>IF($A1377&gt;--RIGHT($A$2,LEN($A$2)-8),"",SUMIF(Table1[SHIFT NOMENCLATURE], $B1377, Table1[FVIC FIRE]))</f>
        <v/>
      </c>
      <c r="M1377" s="1" t="str">
        <f>IF($A1377&gt;--RIGHT($A$2,LEN($A$2)-8),"",SUMIF(Table1[SHIFT NOMENCLATURE], $B1377, Table1[FKIA]))</f>
        <v/>
      </c>
      <c r="N1377" s="1" t="str">
        <f>IF($A1377&gt;--RIGHT($A$2,LEN($A$2)-8),"",SUMIF(Table1[SHIFT NOMENCLATURE], $B1377, Table1[FWIA]))</f>
        <v/>
      </c>
      <c r="O1377" s="1" t="str">
        <f>IF($A1377&gt;--RIGHT($A$2,LEN($A$2)-8),"",SUMIF(Table1[SHIFT NOMENCLATURE], $B1377, Table1[DUSTWUN]))</f>
        <v/>
      </c>
    </row>
    <row r="1378" spans="1:15" x14ac:dyDescent="0.25">
      <c r="A1378" s="1" t="str">
        <f t="shared" si="42"/>
        <v/>
      </c>
      <c r="B1378" t="str">
        <f t="shared" si="43"/>
        <v/>
      </c>
      <c r="C1378" s="1" t="str">
        <f>IF($A1378&gt;--RIGHT($A$2,LEN($A$2)-8),"",COUNTIF(Table1[SHIFT NOMENCLATURE],$B1378))</f>
        <v/>
      </c>
      <c r="D1378" s="1" t="str">
        <f>IF($A1378&gt;--RIGHT($A$2,LEN($A$2)-8),"",SUMIF(Table1[SHIFT NOMENCLATURE], $B1378, Table1[EVIC KILL]))</f>
        <v/>
      </c>
      <c r="E1378" s="1" t="str">
        <f>IF($A1378&gt;--RIGHT($A$2,LEN($A$2)-8),"",SUMIF(Table1[SHIFT NOMENCLATURE], $B1378, Table1[EVIC MOB]))</f>
        <v/>
      </c>
      <c r="F1378" s="1" t="str">
        <f>IF($A1378&gt;--RIGHT($A$2,LEN($A$2)-8),"",SUMIF(Table1[SHIFT NOMENCLATURE], $B1378, Table1[EVIC FIRE]))</f>
        <v/>
      </c>
      <c r="G1378" s="1" t="str">
        <f>IF($A1378&gt;--RIGHT($A$2,LEN($A$2)-8),"",SUMIF(Table1[SHIFT NOMENCLATURE], $B1378, Table1[EKIA]))</f>
        <v/>
      </c>
      <c r="H1378" s="1" t="str">
        <f>IF($A1378&gt;--RIGHT($A$2,LEN($A$2)-8),"",SUMIF(Table1[SHIFT NOMENCLATURE], $B1378, Table1[EWIA]))</f>
        <v/>
      </c>
      <c r="I1378" s="1" t="str">
        <f>IF($A1378&gt;--RIGHT($A$2,LEN($A$2)-8),"",SUMIF(Table1[SHIFT NOMENCLATURE], $B1378, Table1[EPW]))</f>
        <v/>
      </c>
      <c r="J1378" s="1" t="str">
        <f>IF($A1378&gt;--RIGHT($A$2,LEN($A$2)-8),"",SUMIF(Table1[SHIFT NOMENCLATURE], $B1378, Table1[FVIC KILL]))</f>
        <v/>
      </c>
      <c r="K1378" s="1" t="str">
        <f>IF($A1378&gt;--RIGHT($A$2,LEN($A$2)-8),"",SUMIF(Table1[SHIFT NOMENCLATURE], $B1378, Table1[FVIC MOB]))</f>
        <v/>
      </c>
      <c r="L1378" s="1" t="str">
        <f>IF($A1378&gt;--RIGHT($A$2,LEN($A$2)-8),"",SUMIF(Table1[SHIFT NOMENCLATURE], $B1378, Table1[FVIC FIRE]))</f>
        <v/>
      </c>
      <c r="M1378" s="1" t="str">
        <f>IF($A1378&gt;--RIGHT($A$2,LEN($A$2)-8),"",SUMIF(Table1[SHIFT NOMENCLATURE], $B1378, Table1[FKIA]))</f>
        <v/>
      </c>
      <c r="N1378" s="1" t="str">
        <f>IF($A1378&gt;--RIGHT($A$2,LEN($A$2)-8),"",SUMIF(Table1[SHIFT NOMENCLATURE], $B1378, Table1[FWIA]))</f>
        <v/>
      </c>
      <c r="O1378" s="1" t="str">
        <f>IF($A1378&gt;--RIGHT($A$2,LEN($A$2)-8),"",SUMIF(Table1[SHIFT NOMENCLATURE], $B1378, Table1[DUSTWUN]))</f>
        <v/>
      </c>
    </row>
    <row r="1379" spans="1:15" x14ac:dyDescent="0.25">
      <c r="A1379" s="1" t="str">
        <f t="shared" si="42"/>
        <v/>
      </c>
      <c r="B1379" t="str">
        <f t="shared" si="43"/>
        <v/>
      </c>
      <c r="C1379" s="1" t="str">
        <f>IF($A1379&gt;--RIGHT($A$2,LEN($A$2)-8),"",COUNTIF(Table1[SHIFT NOMENCLATURE],$B1379))</f>
        <v/>
      </c>
      <c r="D1379" s="1" t="str">
        <f>IF($A1379&gt;--RIGHT($A$2,LEN($A$2)-8),"",SUMIF(Table1[SHIFT NOMENCLATURE], $B1379, Table1[EVIC KILL]))</f>
        <v/>
      </c>
      <c r="E1379" s="1" t="str">
        <f>IF($A1379&gt;--RIGHT($A$2,LEN($A$2)-8),"",SUMIF(Table1[SHIFT NOMENCLATURE], $B1379, Table1[EVIC MOB]))</f>
        <v/>
      </c>
      <c r="F1379" s="1" t="str">
        <f>IF($A1379&gt;--RIGHT($A$2,LEN($A$2)-8),"",SUMIF(Table1[SHIFT NOMENCLATURE], $B1379, Table1[EVIC FIRE]))</f>
        <v/>
      </c>
      <c r="G1379" s="1" t="str">
        <f>IF($A1379&gt;--RIGHT($A$2,LEN($A$2)-8),"",SUMIF(Table1[SHIFT NOMENCLATURE], $B1379, Table1[EKIA]))</f>
        <v/>
      </c>
      <c r="H1379" s="1" t="str">
        <f>IF($A1379&gt;--RIGHT($A$2,LEN($A$2)-8),"",SUMIF(Table1[SHIFT NOMENCLATURE], $B1379, Table1[EWIA]))</f>
        <v/>
      </c>
      <c r="I1379" s="1" t="str">
        <f>IF($A1379&gt;--RIGHT($A$2,LEN($A$2)-8),"",SUMIF(Table1[SHIFT NOMENCLATURE], $B1379, Table1[EPW]))</f>
        <v/>
      </c>
      <c r="J1379" s="1" t="str">
        <f>IF($A1379&gt;--RIGHT($A$2,LEN($A$2)-8),"",SUMIF(Table1[SHIFT NOMENCLATURE], $B1379, Table1[FVIC KILL]))</f>
        <v/>
      </c>
      <c r="K1379" s="1" t="str">
        <f>IF($A1379&gt;--RIGHT($A$2,LEN($A$2)-8),"",SUMIF(Table1[SHIFT NOMENCLATURE], $B1379, Table1[FVIC MOB]))</f>
        <v/>
      </c>
      <c r="L1379" s="1" t="str">
        <f>IF($A1379&gt;--RIGHT($A$2,LEN($A$2)-8),"",SUMIF(Table1[SHIFT NOMENCLATURE], $B1379, Table1[FVIC FIRE]))</f>
        <v/>
      </c>
      <c r="M1379" s="1" t="str">
        <f>IF($A1379&gt;--RIGHT($A$2,LEN($A$2)-8),"",SUMIF(Table1[SHIFT NOMENCLATURE], $B1379, Table1[FKIA]))</f>
        <v/>
      </c>
      <c r="N1379" s="1" t="str">
        <f>IF($A1379&gt;--RIGHT($A$2,LEN($A$2)-8),"",SUMIF(Table1[SHIFT NOMENCLATURE], $B1379, Table1[FWIA]))</f>
        <v/>
      </c>
      <c r="O1379" s="1" t="str">
        <f>IF($A1379&gt;--RIGHT($A$2,LEN($A$2)-8),"",SUMIF(Table1[SHIFT NOMENCLATURE], $B1379, Table1[DUSTWUN]))</f>
        <v/>
      </c>
    </row>
    <row r="1380" spans="1:15" x14ac:dyDescent="0.25">
      <c r="A1380" s="1" t="str">
        <f t="shared" si="42"/>
        <v/>
      </c>
      <c r="B1380" t="str">
        <f t="shared" si="43"/>
        <v/>
      </c>
      <c r="C1380" s="1" t="str">
        <f>IF($A1380&gt;--RIGHT($A$2,LEN($A$2)-8),"",COUNTIF(Table1[SHIFT NOMENCLATURE],$B1380))</f>
        <v/>
      </c>
      <c r="D1380" s="1" t="str">
        <f>IF($A1380&gt;--RIGHT($A$2,LEN($A$2)-8),"",SUMIF(Table1[SHIFT NOMENCLATURE], $B1380, Table1[EVIC KILL]))</f>
        <v/>
      </c>
      <c r="E1380" s="1" t="str">
        <f>IF($A1380&gt;--RIGHT($A$2,LEN($A$2)-8),"",SUMIF(Table1[SHIFT NOMENCLATURE], $B1380, Table1[EVIC MOB]))</f>
        <v/>
      </c>
      <c r="F1380" s="1" t="str">
        <f>IF($A1380&gt;--RIGHT($A$2,LEN($A$2)-8),"",SUMIF(Table1[SHIFT NOMENCLATURE], $B1380, Table1[EVIC FIRE]))</f>
        <v/>
      </c>
      <c r="G1380" s="1" t="str">
        <f>IF($A1380&gt;--RIGHT($A$2,LEN($A$2)-8),"",SUMIF(Table1[SHIFT NOMENCLATURE], $B1380, Table1[EKIA]))</f>
        <v/>
      </c>
      <c r="H1380" s="1" t="str">
        <f>IF($A1380&gt;--RIGHT($A$2,LEN($A$2)-8),"",SUMIF(Table1[SHIFT NOMENCLATURE], $B1380, Table1[EWIA]))</f>
        <v/>
      </c>
      <c r="I1380" s="1" t="str">
        <f>IF($A1380&gt;--RIGHT($A$2,LEN($A$2)-8),"",SUMIF(Table1[SHIFT NOMENCLATURE], $B1380, Table1[EPW]))</f>
        <v/>
      </c>
      <c r="J1380" s="1" t="str">
        <f>IF($A1380&gt;--RIGHT($A$2,LEN($A$2)-8),"",SUMIF(Table1[SHIFT NOMENCLATURE], $B1380, Table1[FVIC KILL]))</f>
        <v/>
      </c>
      <c r="K1380" s="1" t="str">
        <f>IF($A1380&gt;--RIGHT($A$2,LEN($A$2)-8),"",SUMIF(Table1[SHIFT NOMENCLATURE], $B1380, Table1[FVIC MOB]))</f>
        <v/>
      </c>
      <c r="L1380" s="1" t="str">
        <f>IF($A1380&gt;--RIGHT($A$2,LEN($A$2)-8),"",SUMIF(Table1[SHIFT NOMENCLATURE], $B1380, Table1[FVIC FIRE]))</f>
        <v/>
      </c>
      <c r="M1380" s="1" t="str">
        <f>IF($A1380&gt;--RIGHT($A$2,LEN($A$2)-8),"",SUMIF(Table1[SHIFT NOMENCLATURE], $B1380, Table1[FKIA]))</f>
        <v/>
      </c>
      <c r="N1380" s="1" t="str">
        <f>IF($A1380&gt;--RIGHT($A$2,LEN($A$2)-8),"",SUMIF(Table1[SHIFT NOMENCLATURE], $B1380, Table1[FWIA]))</f>
        <v/>
      </c>
      <c r="O1380" s="1" t="str">
        <f>IF($A1380&gt;--RIGHT($A$2,LEN($A$2)-8),"",SUMIF(Table1[SHIFT NOMENCLATURE], $B1380, Table1[DUSTWUN]))</f>
        <v/>
      </c>
    </row>
    <row r="1381" spans="1:15" x14ac:dyDescent="0.25">
      <c r="A1381" s="1" t="str">
        <f t="shared" si="42"/>
        <v/>
      </c>
      <c r="B1381" t="str">
        <f t="shared" si="43"/>
        <v/>
      </c>
      <c r="C1381" s="1" t="str">
        <f>IF($A1381&gt;--RIGHT($A$2,LEN($A$2)-8),"",COUNTIF(Table1[SHIFT NOMENCLATURE],$B1381))</f>
        <v/>
      </c>
      <c r="D1381" s="1" t="str">
        <f>IF($A1381&gt;--RIGHT($A$2,LEN($A$2)-8),"",SUMIF(Table1[SHIFT NOMENCLATURE], $B1381, Table1[EVIC KILL]))</f>
        <v/>
      </c>
      <c r="E1381" s="1" t="str">
        <f>IF($A1381&gt;--RIGHT($A$2,LEN($A$2)-8),"",SUMIF(Table1[SHIFT NOMENCLATURE], $B1381, Table1[EVIC MOB]))</f>
        <v/>
      </c>
      <c r="F1381" s="1" t="str">
        <f>IF($A1381&gt;--RIGHT($A$2,LEN($A$2)-8),"",SUMIF(Table1[SHIFT NOMENCLATURE], $B1381, Table1[EVIC FIRE]))</f>
        <v/>
      </c>
      <c r="G1381" s="1" t="str">
        <f>IF($A1381&gt;--RIGHT($A$2,LEN($A$2)-8),"",SUMIF(Table1[SHIFT NOMENCLATURE], $B1381, Table1[EKIA]))</f>
        <v/>
      </c>
      <c r="H1381" s="1" t="str">
        <f>IF($A1381&gt;--RIGHT($A$2,LEN($A$2)-8),"",SUMIF(Table1[SHIFT NOMENCLATURE], $B1381, Table1[EWIA]))</f>
        <v/>
      </c>
      <c r="I1381" s="1" t="str">
        <f>IF($A1381&gt;--RIGHT($A$2,LEN($A$2)-8),"",SUMIF(Table1[SHIFT NOMENCLATURE], $B1381, Table1[EPW]))</f>
        <v/>
      </c>
      <c r="J1381" s="1" t="str">
        <f>IF($A1381&gt;--RIGHT($A$2,LEN($A$2)-8),"",SUMIF(Table1[SHIFT NOMENCLATURE], $B1381, Table1[FVIC KILL]))</f>
        <v/>
      </c>
      <c r="K1381" s="1" t="str">
        <f>IF($A1381&gt;--RIGHT($A$2,LEN($A$2)-8),"",SUMIF(Table1[SHIFT NOMENCLATURE], $B1381, Table1[FVIC MOB]))</f>
        <v/>
      </c>
      <c r="L1381" s="1" t="str">
        <f>IF($A1381&gt;--RIGHT($A$2,LEN($A$2)-8),"",SUMIF(Table1[SHIFT NOMENCLATURE], $B1381, Table1[FVIC FIRE]))</f>
        <v/>
      </c>
      <c r="M1381" s="1" t="str">
        <f>IF($A1381&gt;--RIGHT($A$2,LEN($A$2)-8),"",SUMIF(Table1[SHIFT NOMENCLATURE], $B1381, Table1[FKIA]))</f>
        <v/>
      </c>
      <c r="N1381" s="1" t="str">
        <f>IF($A1381&gt;--RIGHT($A$2,LEN($A$2)-8),"",SUMIF(Table1[SHIFT NOMENCLATURE], $B1381, Table1[FWIA]))</f>
        <v/>
      </c>
      <c r="O1381" s="1" t="str">
        <f>IF($A1381&gt;--RIGHT($A$2,LEN($A$2)-8),"",SUMIF(Table1[SHIFT NOMENCLATURE], $B1381, Table1[DUSTWUN]))</f>
        <v/>
      </c>
    </row>
    <row r="1382" spans="1:15" x14ac:dyDescent="0.25">
      <c r="A1382" s="1" t="str">
        <f t="shared" si="42"/>
        <v/>
      </c>
      <c r="B1382" t="str">
        <f t="shared" si="43"/>
        <v/>
      </c>
      <c r="C1382" s="1" t="str">
        <f>IF($A1382&gt;--RIGHT($A$2,LEN($A$2)-8),"",COUNTIF(Table1[SHIFT NOMENCLATURE],$B1382))</f>
        <v/>
      </c>
      <c r="D1382" s="1" t="str">
        <f>IF($A1382&gt;--RIGHT($A$2,LEN($A$2)-8),"",SUMIF(Table1[SHIFT NOMENCLATURE], $B1382, Table1[EVIC KILL]))</f>
        <v/>
      </c>
      <c r="E1382" s="1" t="str">
        <f>IF($A1382&gt;--RIGHT($A$2,LEN($A$2)-8),"",SUMIF(Table1[SHIFT NOMENCLATURE], $B1382, Table1[EVIC MOB]))</f>
        <v/>
      </c>
      <c r="F1382" s="1" t="str">
        <f>IF($A1382&gt;--RIGHT($A$2,LEN($A$2)-8),"",SUMIF(Table1[SHIFT NOMENCLATURE], $B1382, Table1[EVIC FIRE]))</f>
        <v/>
      </c>
      <c r="G1382" s="1" t="str">
        <f>IF($A1382&gt;--RIGHT($A$2,LEN($A$2)-8),"",SUMIF(Table1[SHIFT NOMENCLATURE], $B1382, Table1[EKIA]))</f>
        <v/>
      </c>
      <c r="H1382" s="1" t="str">
        <f>IF($A1382&gt;--RIGHT($A$2,LEN($A$2)-8),"",SUMIF(Table1[SHIFT NOMENCLATURE], $B1382, Table1[EWIA]))</f>
        <v/>
      </c>
      <c r="I1382" s="1" t="str">
        <f>IF($A1382&gt;--RIGHT($A$2,LEN($A$2)-8),"",SUMIF(Table1[SHIFT NOMENCLATURE], $B1382, Table1[EPW]))</f>
        <v/>
      </c>
      <c r="J1382" s="1" t="str">
        <f>IF($A1382&gt;--RIGHT($A$2,LEN($A$2)-8),"",SUMIF(Table1[SHIFT NOMENCLATURE], $B1382, Table1[FVIC KILL]))</f>
        <v/>
      </c>
      <c r="K1382" s="1" t="str">
        <f>IF($A1382&gt;--RIGHT($A$2,LEN($A$2)-8),"",SUMIF(Table1[SHIFT NOMENCLATURE], $B1382, Table1[FVIC MOB]))</f>
        <v/>
      </c>
      <c r="L1382" s="1" t="str">
        <f>IF($A1382&gt;--RIGHT($A$2,LEN($A$2)-8),"",SUMIF(Table1[SHIFT NOMENCLATURE], $B1382, Table1[FVIC FIRE]))</f>
        <v/>
      </c>
      <c r="M1382" s="1" t="str">
        <f>IF($A1382&gt;--RIGHT($A$2,LEN($A$2)-8),"",SUMIF(Table1[SHIFT NOMENCLATURE], $B1382, Table1[FKIA]))</f>
        <v/>
      </c>
      <c r="N1382" s="1" t="str">
        <f>IF($A1382&gt;--RIGHT($A$2,LEN($A$2)-8),"",SUMIF(Table1[SHIFT NOMENCLATURE], $B1382, Table1[FWIA]))</f>
        <v/>
      </c>
      <c r="O1382" s="1" t="str">
        <f>IF($A1382&gt;--RIGHT($A$2,LEN($A$2)-8),"",SUMIF(Table1[SHIFT NOMENCLATURE], $B1382, Table1[DUSTWUN]))</f>
        <v/>
      </c>
    </row>
    <row r="1383" spans="1:15" x14ac:dyDescent="0.25">
      <c r="A1383" s="1" t="str">
        <f t="shared" si="42"/>
        <v/>
      </c>
      <c r="B1383" t="str">
        <f t="shared" si="43"/>
        <v/>
      </c>
      <c r="C1383" s="1" t="str">
        <f>IF($A1383&gt;--RIGHT($A$2,LEN($A$2)-8),"",COUNTIF(Table1[SHIFT NOMENCLATURE],$B1383))</f>
        <v/>
      </c>
      <c r="D1383" s="1" t="str">
        <f>IF($A1383&gt;--RIGHT($A$2,LEN($A$2)-8),"",SUMIF(Table1[SHIFT NOMENCLATURE], $B1383, Table1[EVIC KILL]))</f>
        <v/>
      </c>
      <c r="E1383" s="1" t="str">
        <f>IF($A1383&gt;--RIGHT($A$2,LEN($A$2)-8),"",SUMIF(Table1[SHIFT NOMENCLATURE], $B1383, Table1[EVIC MOB]))</f>
        <v/>
      </c>
      <c r="F1383" s="1" t="str">
        <f>IF($A1383&gt;--RIGHT($A$2,LEN($A$2)-8),"",SUMIF(Table1[SHIFT NOMENCLATURE], $B1383, Table1[EVIC FIRE]))</f>
        <v/>
      </c>
      <c r="G1383" s="1" t="str">
        <f>IF($A1383&gt;--RIGHT($A$2,LEN($A$2)-8),"",SUMIF(Table1[SHIFT NOMENCLATURE], $B1383, Table1[EKIA]))</f>
        <v/>
      </c>
      <c r="H1383" s="1" t="str">
        <f>IF($A1383&gt;--RIGHT($A$2,LEN($A$2)-8),"",SUMIF(Table1[SHIFT NOMENCLATURE], $B1383, Table1[EWIA]))</f>
        <v/>
      </c>
      <c r="I1383" s="1" t="str">
        <f>IF($A1383&gt;--RIGHT($A$2,LEN($A$2)-8),"",SUMIF(Table1[SHIFT NOMENCLATURE], $B1383, Table1[EPW]))</f>
        <v/>
      </c>
      <c r="J1383" s="1" t="str">
        <f>IF($A1383&gt;--RIGHT($A$2,LEN($A$2)-8),"",SUMIF(Table1[SHIFT NOMENCLATURE], $B1383, Table1[FVIC KILL]))</f>
        <v/>
      </c>
      <c r="K1383" s="1" t="str">
        <f>IF($A1383&gt;--RIGHT($A$2,LEN($A$2)-8),"",SUMIF(Table1[SHIFT NOMENCLATURE], $B1383, Table1[FVIC MOB]))</f>
        <v/>
      </c>
      <c r="L1383" s="1" t="str">
        <f>IF($A1383&gt;--RIGHT($A$2,LEN($A$2)-8),"",SUMIF(Table1[SHIFT NOMENCLATURE], $B1383, Table1[FVIC FIRE]))</f>
        <v/>
      </c>
      <c r="M1383" s="1" t="str">
        <f>IF($A1383&gt;--RIGHT($A$2,LEN($A$2)-8),"",SUMIF(Table1[SHIFT NOMENCLATURE], $B1383, Table1[FKIA]))</f>
        <v/>
      </c>
      <c r="N1383" s="1" t="str">
        <f>IF($A1383&gt;--RIGHT($A$2,LEN($A$2)-8),"",SUMIF(Table1[SHIFT NOMENCLATURE], $B1383, Table1[FWIA]))</f>
        <v/>
      </c>
      <c r="O1383" s="1" t="str">
        <f>IF($A1383&gt;--RIGHT($A$2,LEN($A$2)-8),"",SUMIF(Table1[SHIFT NOMENCLATURE], $B1383, Table1[DUSTWUN]))</f>
        <v/>
      </c>
    </row>
    <row r="1384" spans="1:15" x14ac:dyDescent="0.25">
      <c r="A1384" s="1" t="str">
        <f t="shared" si="42"/>
        <v/>
      </c>
      <c r="B1384" t="str">
        <f t="shared" si="43"/>
        <v/>
      </c>
      <c r="C1384" s="1" t="str">
        <f>IF($A1384&gt;--RIGHT($A$2,LEN($A$2)-8),"",COUNTIF(Table1[SHIFT NOMENCLATURE],$B1384))</f>
        <v/>
      </c>
      <c r="D1384" s="1" t="str">
        <f>IF($A1384&gt;--RIGHT($A$2,LEN($A$2)-8),"",SUMIF(Table1[SHIFT NOMENCLATURE], $B1384, Table1[EVIC KILL]))</f>
        <v/>
      </c>
      <c r="E1384" s="1" t="str">
        <f>IF($A1384&gt;--RIGHT($A$2,LEN($A$2)-8),"",SUMIF(Table1[SHIFT NOMENCLATURE], $B1384, Table1[EVIC MOB]))</f>
        <v/>
      </c>
      <c r="F1384" s="1" t="str">
        <f>IF($A1384&gt;--RIGHT($A$2,LEN($A$2)-8),"",SUMIF(Table1[SHIFT NOMENCLATURE], $B1384, Table1[EVIC FIRE]))</f>
        <v/>
      </c>
      <c r="G1384" s="1" t="str">
        <f>IF($A1384&gt;--RIGHT($A$2,LEN($A$2)-8),"",SUMIF(Table1[SHIFT NOMENCLATURE], $B1384, Table1[EKIA]))</f>
        <v/>
      </c>
      <c r="H1384" s="1" t="str">
        <f>IF($A1384&gt;--RIGHT($A$2,LEN($A$2)-8),"",SUMIF(Table1[SHIFT NOMENCLATURE], $B1384, Table1[EWIA]))</f>
        <v/>
      </c>
      <c r="I1384" s="1" t="str">
        <f>IF($A1384&gt;--RIGHT($A$2,LEN($A$2)-8),"",SUMIF(Table1[SHIFT NOMENCLATURE], $B1384, Table1[EPW]))</f>
        <v/>
      </c>
      <c r="J1384" s="1" t="str">
        <f>IF($A1384&gt;--RIGHT($A$2,LEN($A$2)-8),"",SUMIF(Table1[SHIFT NOMENCLATURE], $B1384, Table1[FVIC KILL]))</f>
        <v/>
      </c>
      <c r="K1384" s="1" t="str">
        <f>IF($A1384&gt;--RIGHT($A$2,LEN($A$2)-8),"",SUMIF(Table1[SHIFT NOMENCLATURE], $B1384, Table1[FVIC MOB]))</f>
        <v/>
      </c>
      <c r="L1384" s="1" t="str">
        <f>IF($A1384&gt;--RIGHT($A$2,LEN($A$2)-8),"",SUMIF(Table1[SHIFT NOMENCLATURE], $B1384, Table1[FVIC FIRE]))</f>
        <v/>
      </c>
      <c r="M1384" s="1" t="str">
        <f>IF($A1384&gt;--RIGHT($A$2,LEN($A$2)-8),"",SUMIF(Table1[SHIFT NOMENCLATURE], $B1384, Table1[FKIA]))</f>
        <v/>
      </c>
      <c r="N1384" s="1" t="str">
        <f>IF($A1384&gt;--RIGHT($A$2,LEN($A$2)-8),"",SUMIF(Table1[SHIFT NOMENCLATURE], $B1384, Table1[FWIA]))</f>
        <v/>
      </c>
      <c r="O1384" s="1" t="str">
        <f>IF($A1384&gt;--RIGHT($A$2,LEN($A$2)-8),"",SUMIF(Table1[SHIFT NOMENCLATURE], $B1384, Table1[DUSTWUN]))</f>
        <v/>
      </c>
    </row>
    <row r="1385" spans="1:15" x14ac:dyDescent="0.25">
      <c r="A1385" s="1" t="str">
        <f t="shared" si="42"/>
        <v/>
      </c>
      <c r="B1385" t="str">
        <f t="shared" si="43"/>
        <v/>
      </c>
      <c r="C1385" s="1" t="str">
        <f>IF($A1385&gt;--RIGHT($A$2,LEN($A$2)-8),"",COUNTIF(Table1[SHIFT NOMENCLATURE],$B1385))</f>
        <v/>
      </c>
      <c r="D1385" s="1" t="str">
        <f>IF($A1385&gt;--RIGHT($A$2,LEN($A$2)-8),"",SUMIF(Table1[SHIFT NOMENCLATURE], $B1385, Table1[EVIC KILL]))</f>
        <v/>
      </c>
      <c r="E1385" s="1" t="str">
        <f>IF($A1385&gt;--RIGHT($A$2,LEN($A$2)-8),"",SUMIF(Table1[SHIFT NOMENCLATURE], $B1385, Table1[EVIC MOB]))</f>
        <v/>
      </c>
      <c r="F1385" s="1" t="str">
        <f>IF($A1385&gt;--RIGHT($A$2,LEN($A$2)-8),"",SUMIF(Table1[SHIFT NOMENCLATURE], $B1385, Table1[EVIC FIRE]))</f>
        <v/>
      </c>
      <c r="G1385" s="1" t="str">
        <f>IF($A1385&gt;--RIGHT($A$2,LEN($A$2)-8),"",SUMIF(Table1[SHIFT NOMENCLATURE], $B1385, Table1[EKIA]))</f>
        <v/>
      </c>
      <c r="H1385" s="1" t="str">
        <f>IF($A1385&gt;--RIGHT($A$2,LEN($A$2)-8),"",SUMIF(Table1[SHIFT NOMENCLATURE], $B1385, Table1[EWIA]))</f>
        <v/>
      </c>
      <c r="I1385" s="1" t="str">
        <f>IF($A1385&gt;--RIGHT($A$2,LEN($A$2)-8),"",SUMIF(Table1[SHIFT NOMENCLATURE], $B1385, Table1[EPW]))</f>
        <v/>
      </c>
      <c r="J1385" s="1" t="str">
        <f>IF($A1385&gt;--RIGHT($A$2,LEN($A$2)-8),"",SUMIF(Table1[SHIFT NOMENCLATURE], $B1385, Table1[FVIC KILL]))</f>
        <v/>
      </c>
      <c r="K1385" s="1" t="str">
        <f>IF($A1385&gt;--RIGHT($A$2,LEN($A$2)-8),"",SUMIF(Table1[SHIFT NOMENCLATURE], $B1385, Table1[FVIC MOB]))</f>
        <v/>
      </c>
      <c r="L1385" s="1" t="str">
        <f>IF($A1385&gt;--RIGHT($A$2,LEN($A$2)-8),"",SUMIF(Table1[SHIFT NOMENCLATURE], $B1385, Table1[FVIC FIRE]))</f>
        <v/>
      </c>
      <c r="M1385" s="1" t="str">
        <f>IF($A1385&gt;--RIGHT($A$2,LEN($A$2)-8),"",SUMIF(Table1[SHIFT NOMENCLATURE], $B1385, Table1[FKIA]))</f>
        <v/>
      </c>
      <c r="N1385" s="1" t="str">
        <f>IF($A1385&gt;--RIGHT($A$2,LEN($A$2)-8),"",SUMIF(Table1[SHIFT NOMENCLATURE], $B1385, Table1[FWIA]))</f>
        <v/>
      </c>
      <c r="O1385" s="1" t="str">
        <f>IF($A1385&gt;--RIGHT($A$2,LEN($A$2)-8),"",SUMIF(Table1[SHIFT NOMENCLATURE], $B1385, Table1[DUSTWUN]))</f>
        <v/>
      </c>
    </row>
    <row r="1386" spans="1:15" x14ac:dyDescent="0.25">
      <c r="A1386" s="1" t="str">
        <f t="shared" si="42"/>
        <v/>
      </c>
      <c r="B1386" t="str">
        <f t="shared" si="43"/>
        <v/>
      </c>
      <c r="C1386" s="1" t="str">
        <f>IF($A1386&gt;--RIGHT($A$2,LEN($A$2)-8),"",COUNTIF(Table1[SHIFT NOMENCLATURE],$B1386))</f>
        <v/>
      </c>
      <c r="D1386" s="1" t="str">
        <f>IF($A1386&gt;--RIGHT($A$2,LEN($A$2)-8),"",SUMIF(Table1[SHIFT NOMENCLATURE], $B1386, Table1[EVIC KILL]))</f>
        <v/>
      </c>
      <c r="E1386" s="1" t="str">
        <f>IF($A1386&gt;--RIGHT($A$2,LEN($A$2)-8),"",SUMIF(Table1[SHIFT NOMENCLATURE], $B1386, Table1[EVIC MOB]))</f>
        <v/>
      </c>
      <c r="F1386" s="1" t="str">
        <f>IF($A1386&gt;--RIGHT($A$2,LEN($A$2)-8),"",SUMIF(Table1[SHIFT NOMENCLATURE], $B1386, Table1[EVIC FIRE]))</f>
        <v/>
      </c>
      <c r="G1386" s="1" t="str">
        <f>IF($A1386&gt;--RIGHT($A$2,LEN($A$2)-8),"",SUMIF(Table1[SHIFT NOMENCLATURE], $B1386, Table1[EKIA]))</f>
        <v/>
      </c>
      <c r="H1386" s="1" t="str">
        <f>IF($A1386&gt;--RIGHT($A$2,LEN($A$2)-8),"",SUMIF(Table1[SHIFT NOMENCLATURE], $B1386, Table1[EWIA]))</f>
        <v/>
      </c>
      <c r="I1386" s="1" t="str">
        <f>IF($A1386&gt;--RIGHT($A$2,LEN($A$2)-8),"",SUMIF(Table1[SHIFT NOMENCLATURE], $B1386, Table1[EPW]))</f>
        <v/>
      </c>
      <c r="J1386" s="1" t="str">
        <f>IF($A1386&gt;--RIGHT($A$2,LEN($A$2)-8),"",SUMIF(Table1[SHIFT NOMENCLATURE], $B1386, Table1[FVIC KILL]))</f>
        <v/>
      </c>
      <c r="K1386" s="1" t="str">
        <f>IF($A1386&gt;--RIGHT($A$2,LEN($A$2)-8),"",SUMIF(Table1[SHIFT NOMENCLATURE], $B1386, Table1[FVIC MOB]))</f>
        <v/>
      </c>
      <c r="L1386" s="1" t="str">
        <f>IF($A1386&gt;--RIGHT($A$2,LEN($A$2)-8),"",SUMIF(Table1[SHIFT NOMENCLATURE], $B1386, Table1[FVIC FIRE]))</f>
        <v/>
      </c>
      <c r="M1386" s="1" t="str">
        <f>IF($A1386&gt;--RIGHT($A$2,LEN($A$2)-8),"",SUMIF(Table1[SHIFT NOMENCLATURE], $B1386, Table1[FKIA]))</f>
        <v/>
      </c>
      <c r="N1386" s="1" t="str">
        <f>IF($A1386&gt;--RIGHT($A$2,LEN($A$2)-8),"",SUMIF(Table1[SHIFT NOMENCLATURE], $B1386, Table1[FWIA]))</f>
        <v/>
      </c>
      <c r="O1386" s="1" t="str">
        <f>IF($A1386&gt;--RIGHT($A$2,LEN($A$2)-8),"",SUMIF(Table1[SHIFT NOMENCLATURE], $B1386, Table1[DUSTWUN]))</f>
        <v/>
      </c>
    </row>
    <row r="1387" spans="1:15" x14ac:dyDescent="0.25">
      <c r="A1387" s="1" t="str">
        <f t="shared" si="42"/>
        <v/>
      </c>
      <c r="B1387" t="str">
        <f t="shared" si="43"/>
        <v/>
      </c>
      <c r="C1387" s="1" t="str">
        <f>IF($A1387&gt;--RIGHT($A$2,LEN($A$2)-8),"",COUNTIF(Table1[SHIFT NOMENCLATURE],$B1387))</f>
        <v/>
      </c>
      <c r="D1387" s="1" t="str">
        <f>IF($A1387&gt;--RIGHT($A$2,LEN($A$2)-8),"",SUMIF(Table1[SHIFT NOMENCLATURE], $B1387, Table1[EVIC KILL]))</f>
        <v/>
      </c>
      <c r="E1387" s="1" t="str">
        <f>IF($A1387&gt;--RIGHT($A$2,LEN($A$2)-8),"",SUMIF(Table1[SHIFT NOMENCLATURE], $B1387, Table1[EVIC MOB]))</f>
        <v/>
      </c>
      <c r="F1387" s="1" t="str">
        <f>IF($A1387&gt;--RIGHT($A$2,LEN($A$2)-8),"",SUMIF(Table1[SHIFT NOMENCLATURE], $B1387, Table1[EVIC FIRE]))</f>
        <v/>
      </c>
      <c r="G1387" s="1" t="str">
        <f>IF($A1387&gt;--RIGHT($A$2,LEN($A$2)-8),"",SUMIF(Table1[SHIFT NOMENCLATURE], $B1387, Table1[EKIA]))</f>
        <v/>
      </c>
      <c r="H1387" s="1" t="str">
        <f>IF($A1387&gt;--RIGHT($A$2,LEN($A$2)-8),"",SUMIF(Table1[SHIFT NOMENCLATURE], $B1387, Table1[EWIA]))</f>
        <v/>
      </c>
      <c r="I1387" s="1" t="str">
        <f>IF($A1387&gt;--RIGHT($A$2,LEN($A$2)-8),"",SUMIF(Table1[SHIFT NOMENCLATURE], $B1387, Table1[EPW]))</f>
        <v/>
      </c>
      <c r="J1387" s="1" t="str">
        <f>IF($A1387&gt;--RIGHT($A$2,LEN($A$2)-8),"",SUMIF(Table1[SHIFT NOMENCLATURE], $B1387, Table1[FVIC KILL]))</f>
        <v/>
      </c>
      <c r="K1387" s="1" t="str">
        <f>IF($A1387&gt;--RIGHT($A$2,LEN($A$2)-8),"",SUMIF(Table1[SHIFT NOMENCLATURE], $B1387, Table1[FVIC MOB]))</f>
        <v/>
      </c>
      <c r="L1387" s="1" t="str">
        <f>IF($A1387&gt;--RIGHT($A$2,LEN($A$2)-8),"",SUMIF(Table1[SHIFT NOMENCLATURE], $B1387, Table1[FVIC FIRE]))</f>
        <v/>
      </c>
      <c r="M1387" s="1" t="str">
        <f>IF($A1387&gt;--RIGHT($A$2,LEN($A$2)-8),"",SUMIF(Table1[SHIFT NOMENCLATURE], $B1387, Table1[FKIA]))</f>
        <v/>
      </c>
      <c r="N1387" s="1" t="str">
        <f>IF($A1387&gt;--RIGHT($A$2,LEN($A$2)-8),"",SUMIF(Table1[SHIFT NOMENCLATURE], $B1387, Table1[FWIA]))</f>
        <v/>
      </c>
      <c r="O1387" s="1" t="str">
        <f>IF($A1387&gt;--RIGHT($A$2,LEN($A$2)-8),"",SUMIF(Table1[SHIFT NOMENCLATURE], $B1387, Table1[DUSTWUN]))</f>
        <v/>
      </c>
    </row>
    <row r="1388" spans="1:15" x14ac:dyDescent="0.25">
      <c r="A1388" s="1" t="str">
        <f t="shared" si="42"/>
        <v/>
      </c>
      <c r="B1388" t="str">
        <f t="shared" si="43"/>
        <v/>
      </c>
      <c r="C1388" s="1" t="str">
        <f>IF($A1388&gt;--RIGHT($A$2,LEN($A$2)-8),"",COUNTIF(Table1[SHIFT NOMENCLATURE],$B1388))</f>
        <v/>
      </c>
      <c r="D1388" s="1" t="str">
        <f>IF($A1388&gt;--RIGHT($A$2,LEN($A$2)-8),"",SUMIF(Table1[SHIFT NOMENCLATURE], $B1388, Table1[EVIC KILL]))</f>
        <v/>
      </c>
      <c r="E1388" s="1" t="str">
        <f>IF($A1388&gt;--RIGHT($A$2,LEN($A$2)-8),"",SUMIF(Table1[SHIFT NOMENCLATURE], $B1388, Table1[EVIC MOB]))</f>
        <v/>
      </c>
      <c r="F1388" s="1" t="str">
        <f>IF($A1388&gt;--RIGHT($A$2,LEN($A$2)-8),"",SUMIF(Table1[SHIFT NOMENCLATURE], $B1388, Table1[EVIC FIRE]))</f>
        <v/>
      </c>
      <c r="G1388" s="1" t="str">
        <f>IF($A1388&gt;--RIGHT($A$2,LEN($A$2)-8),"",SUMIF(Table1[SHIFT NOMENCLATURE], $B1388, Table1[EKIA]))</f>
        <v/>
      </c>
      <c r="H1388" s="1" t="str">
        <f>IF($A1388&gt;--RIGHT($A$2,LEN($A$2)-8),"",SUMIF(Table1[SHIFT NOMENCLATURE], $B1388, Table1[EWIA]))</f>
        <v/>
      </c>
      <c r="I1388" s="1" t="str">
        <f>IF($A1388&gt;--RIGHT($A$2,LEN($A$2)-8),"",SUMIF(Table1[SHIFT NOMENCLATURE], $B1388, Table1[EPW]))</f>
        <v/>
      </c>
      <c r="J1388" s="1" t="str">
        <f>IF($A1388&gt;--RIGHT($A$2,LEN($A$2)-8),"",SUMIF(Table1[SHIFT NOMENCLATURE], $B1388, Table1[FVIC KILL]))</f>
        <v/>
      </c>
      <c r="K1388" s="1" t="str">
        <f>IF($A1388&gt;--RIGHT($A$2,LEN($A$2)-8),"",SUMIF(Table1[SHIFT NOMENCLATURE], $B1388, Table1[FVIC MOB]))</f>
        <v/>
      </c>
      <c r="L1388" s="1" t="str">
        <f>IF($A1388&gt;--RIGHT($A$2,LEN($A$2)-8),"",SUMIF(Table1[SHIFT NOMENCLATURE], $B1388, Table1[FVIC FIRE]))</f>
        <v/>
      </c>
      <c r="M1388" s="1" t="str">
        <f>IF($A1388&gt;--RIGHT($A$2,LEN($A$2)-8),"",SUMIF(Table1[SHIFT NOMENCLATURE], $B1388, Table1[FKIA]))</f>
        <v/>
      </c>
      <c r="N1388" s="1" t="str">
        <f>IF($A1388&gt;--RIGHT($A$2,LEN($A$2)-8),"",SUMIF(Table1[SHIFT NOMENCLATURE], $B1388, Table1[FWIA]))</f>
        <v/>
      </c>
      <c r="O1388" s="1" t="str">
        <f>IF($A1388&gt;--RIGHT($A$2,LEN($A$2)-8),"",SUMIF(Table1[SHIFT NOMENCLATURE], $B1388, Table1[DUSTWUN]))</f>
        <v/>
      </c>
    </row>
    <row r="1389" spans="1:15" x14ac:dyDescent="0.25">
      <c r="A1389" s="1" t="str">
        <f t="shared" si="42"/>
        <v/>
      </c>
      <c r="B1389" t="str">
        <f t="shared" si="43"/>
        <v/>
      </c>
      <c r="C1389" s="1" t="str">
        <f>IF($A1389&gt;--RIGHT($A$2,LEN($A$2)-8),"",COUNTIF(Table1[SHIFT NOMENCLATURE],$B1389))</f>
        <v/>
      </c>
      <c r="D1389" s="1" t="str">
        <f>IF($A1389&gt;--RIGHT($A$2,LEN($A$2)-8),"",SUMIF(Table1[SHIFT NOMENCLATURE], $B1389, Table1[EVIC KILL]))</f>
        <v/>
      </c>
      <c r="E1389" s="1" t="str">
        <f>IF($A1389&gt;--RIGHT($A$2,LEN($A$2)-8),"",SUMIF(Table1[SHIFT NOMENCLATURE], $B1389, Table1[EVIC MOB]))</f>
        <v/>
      </c>
      <c r="F1389" s="1" t="str">
        <f>IF($A1389&gt;--RIGHT($A$2,LEN($A$2)-8),"",SUMIF(Table1[SHIFT NOMENCLATURE], $B1389, Table1[EVIC FIRE]))</f>
        <v/>
      </c>
      <c r="G1389" s="1" t="str">
        <f>IF($A1389&gt;--RIGHT($A$2,LEN($A$2)-8),"",SUMIF(Table1[SHIFT NOMENCLATURE], $B1389, Table1[EKIA]))</f>
        <v/>
      </c>
      <c r="H1389" s="1" t="str">
        <f>IF($A1389&gt;--RIGHT($A$2,LEN($A$2)-8),"",SUMIF(Table1[SHIFT NOMENCLATURE], $B1389, Table1[EWIA]))</f>
        <v/>
      </c>
      <c r="I1389" s="1" t="str">
        <f>IF($A1389&gt;--RIGHT($A$2,LEN($A$2)-8),"",SUMIF(Table1[SHIFT NOMENCLATURE], $B1389, Table1[EPW]))</f>
        <v/>
      </c>
      <c r="J1389" s="1" t="str">
        <f>IF($A1389&gt;--RIGHT($A$2,LEN($A$2)-8),"",SUMIF(Table1[SHIFT NOMENCLATURE], $B1389, Table1[FVIC KILL]))</f>
        <v/>
      </c>
      <c r="K1389" s="1" t="str">
        <f>IF($A1389&gt;--RIGHT($A$2,LEN($A$2)-8),"",SUMIF(Table1[SHIFT NOMENCLATURE], $B1389, Table1[FVIC MOB]))</f>
        <v/>
      </c>
      <c r="L1389" s="1" t="str">
        <f>IF($A1389&gt;--RIGHT($A$2,LEN($A$2)-8),"",SUMIF(Table1[SHIFT NOMENCLATURE], $B1389, Table1[FVIC FIRE]))</f>
        <v/>
      </c>
      <c r="M1389" s="1" t="str">
        <f>IF($A1389&gt;--RIGHT($A$2,LEN($A$2)-8),"",SUMIF(Table1[SHIFT NOMENCLATURE], $B1389, Table1[FKIA]))</f>
        <v/>
      </c>
      <c r="N1389" s="1" t="str">
        <f>IF($A1389&gt;--RIGHT($A$2,LEN($A$2)-8),"",SUMIF(Table1[SHIFT NOMENCLATURE], $B1389, Table1[FWIA]))</f>
        <v/>
      </c>
      <c r="O1389" s="1" t="str">
        <f>IF($A1389&gt;--RIGHT($A$2,LEN($A$2)-8),"",SUMIF(Table1[SHIFT NOMENCLATURE], $B1389, Table1[DUSTWUN]))</f>
        <v/>
      </c>
    </row>
    <row r="1390" spans="1:15" x14ac:dyDescent="0.25">
      <c r="A1390" s="1" t="str">
        <f t="shared" si="42"/>
        <v/>
      </c>
      <c r="B1390" t="str">
        <f t="shared" si="43"/>
        <v/>
      </c>
      <c r="C1390" s="1" t="str">
        <f>IF($A1390&gt;--RIGHT($A$2,LEN($A$2)-8),"",COUNTIF(Table1[SHIFT NOMENCLATURE],$B1390))</f>
        <v/>
      </c>
      <c r="D1390" s="1" t="str">
        <f>IF($A1390&gt;--RIGHT($A$2,LEN($A$2)-8),"",SUMIF(Table1[SHIFT NOMENCLATURE], $B1390, Table1[EVIC KILL]))</f>
        <v/>
      </c>
      <c r="E1390" s="1" t="str">
        <f>IF($A1390&gt;--RIGHT($A$2,LEN($A$2)-8),"",SUMIF(Table1[SHIFT NOMENCLATURE], $B1390, Table1[EVIC MOB]))</f>
        <v/>
      </c>
      <c r="F1390" s="1" t="str">
        <f>IF($A1390&gt;--RIGHT($A$2,LEN($A$2)-8),"",SUMIF(Table1[SHIFT NOMENCLATURE], $B1390, Table1[EVIC FIRE]))</f>
        <v/>
      </c>
      <c r="G1390" s="1" t="str">
        <f>IF($A1390&gt;--RIGHT($A$2,LEN($A$2)-8),"",SUMIF(Table1[SHIFT NOMENCLATURE], $B1390, Table1[EKIA]))</f>
        <v/>
      </c>
      <c r="H1390" s="1" t="str">
        <f>IF($A1390&gt;--RIGHT($A$2,LEN($A$2)-8),"",SUMIF(Table1[SHIFT NOMENCLATURE], $B1390, Table1[EWIA]))</f>
        <v/>
      </c>
      <c r="I1390" s="1" t="str">
        <f>IF($A1390&gt;--RIGHT($A$2,LEN($A$2)-8),"",SUMIF(Table1[SHIFT NOMENCLATURE], $B1390, Table1[EPW]))</f>
        <v/>
      </c>
      <c r="J1390" s="1" t="str">
        <f>IF($A1390&gt;--RIGHT($A$2,LEN($A$2)-8),"",SUMIF(Table1[SHIFT NOMENCLATURE], $B1390, Table1[FVIC KILL]))</f>
        <v/>
      </c>
      <c r="K1390" s="1" t="str">
        <f>IF($A1390&gt;--RIGHT($A$2,LEN($A$2)-8),"",SUMIF(Table1[SHIFT NOMENCLATURE], $B1390, Table1[FVIC MOB]))</f>
        <v/>
      </c>
      <c r="L1390" s="1" t="str">
        <f>IF($A1390&gt;--RIGHT($A$2,LEN($A$2)-8),"",SUMIF(Table1[SHIFT NOMENCLATURE], $B1390, Table1[FVIC FIRE]))</f>
        <v/>
      </c>
      <c r="M1390" s="1" t="str">
        <f>IF($A1390&gt;--RIGHT($A$2,LEN($A$2)-8),"",SUMIF(Table1[SHIFT NOMENCLATURE], $B1390, Table1[FKIA]))</f>
        <v/>
      </c>
      <c r="N1390" s="1" t="str">
        <f>IF($A1390&gt;--RIGHT($A$2,LEN($A$2)-8),"",SUMIF(Table1[SHIFT NOMENCLATURE], $B1390, Table1[FWIA]))</f>
        <v/>
      </c>
      <c r="O1390" s="1" t="str">
        <f>IF($A1390&gt;--RIGHT($A$2,LEN($A$2)-8),"",SUMIF(Table1[SHIFT NOMENCLATURE], $B1390, Table1[DUSTWUN]))</f>
        <v/>
      </c>
    </row>
    <row r="1391" spans="1:15" x14ac:dyDescent="0.25">
      <c r="A1391" s="1" t="str">
        <f t="shared" si="42"/>
        <v/>
      </c>
      <c r="B1391" t="str">
        <f t="shared" si="43"/>
        <v/>
      </c>
      <c r="C1391" s="1" t="str">
        <f>IF($A1391&gt;--RIGHT($A$2,LEN($A$2)-8),"",COUNTIF(Table1[SHIFT NOMENCLATURE],$B1391))</f>
        <v/>
      </c>
      <c r="D1391" s="1" t="str">
        <f>IF($A1391&gt;--RIGHT($A$2,LEN($A$2)-8),"",SUMIF(Table1[SHIFT NOMENCLATURE], $B1391, Table1[EVIC KILL]))</f>
        <v/>
      </c>
      <c r="E1391" s="1" t="str">
        <f>IF($A1391&gt;--RIGHT($A$2,LEN($A$2)-8),"",SUMIF(Table1[SHIFT NOMENCLATURE], $B1391, Table1[EVIC MOB]))</f>
        <v/>
      </c>
      <c r="F1391" s="1" t="str">
        <f>IF($A1391&gt;--RIGHT($A$2,LEN($A$2)-8),"",SUMIF(Table1[SHIFT NOMENCLATURE], $B1391, Table1[EVIC FIRE]))</f>
        <v/>
      </c>
      <c r="G1391" s="1" t="str">
        <f>IF($A1391&gt;--RIGHT($A$2,LEN($A$2)-8),"",SUMIF(Table1[SHIFT NOMENCLATURE], $B1391, Table1[EKIA]))</f>
        <v/>
      </c>
      <c r="H1391" s="1" t="str">
        <f>IF($A1391&gt;--RIGHT($A$2,LEN($A$2)-8),"",SUMIF(Table1[SHIFT NOMENCLATURE], $B1391, Table1[EWIA]))</f>
        <v/>
      </c>
      <c r="I1391" s="1" t="str">
        <f>IF($A1391&gt;--RIGHT($A$2,LEN($A$2)-8),"",SUMIF(Table1[SHIFT NOMENCLATURE], $B1391, Table1[EPW]))</f>
        <v/>
      </c>
      <c r="J1391" s="1" t="str">
        <f>IF($A1391&gt;--RIGHT($A$2,LEN($A$2)-8),"",SUMIF(Table1[SHIFT NOMENCLATURE], $B1391, Table1[FVIC KILL]))</f>
        <v/>
      </c>
      <c r="K1391" s="1" t="str">
        <f>IF($A1391&gt;--RIGHT($A$2,LEN($A$2)-8),"",SUMIF(Table1[SHIFT NOMENCLATURE], $B1391, Table1[FVIC MOB]))</f>
        <v/>
      </c>
      <c r="L1391" s="1" t="str">
        <f>IF($A1391&gt;--RIGHT($A$2,LEN($A$2)-8),"",SUMIF(Table1[SHIFT NOMENCLATURE], $B1391, Table1[FVIC FIRE]))</f>
        <v/>
      </c>
      <c r="M1391" s="1" t="str">
        <f>IF($A1391&gt;--RIGHT($A$2,LEN($A$2)-8),"",SUMIF(Table1[SHIFT NOMENCLATURE], $B1391, Table1[FKIA]))</f>
        <v/>
      </c>
      <c r="N1391" s="1" t="str">
        <f>IF($A1391&gt;--RIGHT($A$2,LEN($A$2)-8),"",SUMIF(Table1[SHIFT NOMENCLATURE], $B1391, Table1[FWIA]))</f>
        <v/>
      </c>
      <c r="O1391" s="1" t="str">
        <f>IF($A1391&gt;--RIGHT($A$2,LEN($A$2)-8),"",SUMIF(Table1[SHIFT NOMENCLATURE], $B1391, Table1[DUSTWUN]))</f>
        <v/>
      </c>
    </row>
    <row r="1392" spans="1:15" x14ac:dyDescent="0.25">
      <c r="A1392" s="1" t="str">
        <f t="shared" si="42"/>
        <v/>
      </c>
      <c r="B1392" t="str">
        <f t="shared" si="43"/>
        <v/>
      </c>
      <c r="C1392" s="1" t="str">
        <f>IF($A1392&gt;--RIGHT($A$2,LEN($A$2)-8),"",COUNTIF(Table1[SHIFT NOMENCLATURE],$B1392))</f>
        <v/>
      </c>
      <c r="D1392" s="1" t="str">
        <f>IF($A1392&gt;--RIGHT($A$2,LEN($A$2)-8),"",SUMIF(Table1[SHIFT NOMENCLATURE], $B1392, Table1[EVIC KILL]))</f>
        <v/>
      </c>
      <c r="E1392" s="1" t="str">
        <f>IF($A1392&gt;--RIGHT($A$2,LEN($A$2)-8),"",SUMIF(Table1[SHIFT NOMENCLATURE], $B1392, Table1[EVIC MOB]))</f>
        <v/>
      </c>
      <c r="F1392" s="1" t="str">
        <f>IF($A1392&gt;--RIGHT($A$2,LEN($A$2)-8),"",SUMIF(Table1[SHIFT NOMENCLATURE], $B1392, Table1[EVIC FIRE]))</f>
        <v/>
      </c>
      <c r="G1392" s="1" t="str">
        <f>IF($A1392&gt;--RIGHT($A$2,LEN($A$2)-8),"",SUMIF(Table1[SHIFT NOMENCLATURE], $B1392, Table1[EKIA]))</f>
        <v/>
      </c>
      <c r="H1392" s="1" t="str">
        <f>IF($A1392&gt;--RIGHT($A$2,LEN($A$2)-8),"",SUMIF(Table1[SHIFT NOMENCLATURE], $B1392, Table1[EWIA]))</f>
        <v/>
      </c>
      <c r="I1392" s="1" t="str">
        <f>IF($A1392&gt;--RIGHT($A$2,LEN($A$2)-8),"",SUMIF(Table1[SHIFT NOMENCLATURE], $B1392, Table1[EPW]))</f>
        <v/>
      </c>
      <c r="J1392" s="1" t="str">
        <f>IF($A1392&gt;--RIGHT($A$2,LEN($A$2)-8),"",SUMIF(Table1[SHIFT NOMENCLATURE], $B1392, Table1[FVIC KILL]))</f>
        <v/>
      </c>
      <c r="K1392" s="1" t="str">
        <f>IF($A1392&gt;--RIGHT($A$2,LEN($A$2)-8),"",SUMIF(Table1[SHIFT NOMENCLATURE], $B1392, Table1[FVIC MOB]))</f>
        <v/>
      </c>
      <c r="L1392" s="1" t="str">
        <f>IF($A1392&gt;--RIGHT($A$2,LEN($A$2)-8),"",SUMIF(Table1[SHIFT NOMENCLATURE], $B1392, Table1[FVIC FIRE]))</f>
        <v/>
      </c>
      <c r="M1392" s="1" t="str">
        <f>IF($A1392&gt;--RIGHT($A$2,LEN($A$2)-8),"",SUMIF(Table1[SHIFT NOMENCLATURE], $B1392, Table1[FKIA]))</f>
        <v/>
      </c>
      <c r="N1392" s="1" t="str">
        <f>IF($A1392&gt;--RIGHT($A$2,LEN($A$2)-8),"",SUMIF(Table1[SHIFT NOMENCLATURE], $B1392, Table1[FWIA]))</f>
        <v/>
      </c>
      <c r="O1392" s="1" t="str">
        <f>IF($A1392&gt;--RIGHT($A$2,LEN($A$2)-8),"",SUMIF(Table1[SHIFT NOMENCLATURE], $B1392, Table1[DUSTWUN]))</f>
        <v/>
      </c>
    </row>
    <row r="1393" spans="1:15" x14ac:dyDescent="0.25">
      <c r="A1393" s="1" t="str">
        <f t="shared" si="42"/>
        <v/>
      </c>
      <c r="B1393" t="str">
        <f t="shared" si="43"/>
        <v/>
      </c>
      <c r="C1393" s="1" t="str">
        <f>IF($A1393&gt;--RIGHT($A$2,LEN($A$2)-8),"",COUNTIF(Table1[SHIFT NOMENCLATURE],$B1393))</f>
        <v/>
      </c>
      <c r="D1393" s="1" t="str">
        <f>IF($A1393&gt;--RIGHT($A$2,LEN($A$2)-8),"",SUMIF(Table1[SHIFT NOMENCLATURE], $B1393, Table1[EVIC KILL]))</f>
        <v/>
      </c>
      <c r="E1393" s="1" t="str">
        <f>IF($A1393&gt;--RIGHT($A$2,LEN($A$2)-8),"",SUMIF(Table1[SHIFT NOMENCLATURE], $B1393, Table1[EVIC MOB]))</f>
        <v/>
      </c>
      <c r="F1393" s="1" t="str">
        <f>IF($A1393&gt;--RIGHT($A$2,LEN($A$2)-8),"",SUMIF(Table1[SHIFT NOMENCLATURE], $B1393, Table1[EVIC FIRE]))</f>
        <v/>
      </c>
      <c r="G1393" s="1" t="str">
        <f>IF($A1393&gt;--RIGHT($A$2,LEN($A$2)-8),"",SUMIF(Table1[SHIFT NOMENCLATURE], $B1393, Table1[EKIA]))</f>
        <v/>
      </c>
      <c r="H1393" s="1" t="str">
        <f>IF($A1393&gt;--RIGHT($A$2,LEN($A$2)-8),"",SUMIF(Table1[SHIFT NOMENCLATURE], $B1393, Table1[EWIA]))</f>
        <v/>
      </c>
      <c r="I1393" s="1" t="str">
        <f>IF($A1393&gt;--RIGHT($A$2,LEN($A$2)-8),"",SUMIF(Table1[SHIFT NOMENCLATURE], $B1393, Table1[EPW]))</f>
        <v/>
      </c>
      <c r="J1393" s="1" t="str">
        <f>IF($A1393&gt;--RIGHT($A$2,LEN($A$2)-8),"",SUMIF(Table1[SHIFT NOMENCLATURE], $B1393, Table1[FVIC KILL]))</f>
        <v/>
      </c>
      <c r="K1393" s="1" t="str">
        <f>IF($A1393&gt;--RIGHT($A$2,LEN($A$2)-8),"",SUMIF(Table1[SHIFT NOMENCLATURE], $B1393, Table1[FVIC MOB]))</f>
        <v/>
      </c>
      <c r="L1393" s="1" t="str">
        <f>IF($A1393&gt;--RIGHT($A$2,LEN($A$2)-8),"",SUMIF(Table1[SHIFT NOMENCLATURE], $B1393, Table1[FVIC FIRE]))</f>
        <v/>
      </c>
      <c r="M1393" s="1" t="str">
        <f>IF($A1393&gt;--RIGHT($A$2,LEN($A$2)-8),"",SUMIF(Table1[SHIFT NOMENCLATURE], $B1393, Table1[FKIA]))</f>
        <v/>
      </c>
      <c r="N1393" s="1" t="str">
        <f>IF($A1393&gt;--RIGHT($A$2,LEN($A$2)-8),"",SUMIF(Table1[SHIFT NOMENCLATURE], $B1393, Table1[FWIA]))</f>
        <v/>
      </c>
      <c r="O1393" s="1" t="str">
        <f>IF($A1393&gt;--RIGHT($A$2,LEN($A$2)-8),"",SUMIF(Table1[SHIFT NOMENCLATURE], $B1393, Table1[DUSTWUN]))</f>
        <v/>
      </c>
    </row>
    <row r="1394" spans="1:15" x14ac:dyDescent="0.25">
      <c r="A1394" s="1" t="str">
        <f t="shared" si="42"/>
        <v/>
      </c>
      <c r="B1394" t="str">
        <f t="shared" si="43"/>
        <v/>
      </c>
      <c r="C1394" s="1" t="str">
        <f>IF($A1394&gt;--RIGHT($A$2,LEN($A$2)-8),"",COUNTIF(Table1[SHIFT NOMENCLATURE],$B1394))</f>
        <v/>
      </c>
      <c r="D1394" s="1" t="str">
        <f>IF($A1394&gt;--RIGHT($A$2,LEN($A$2)-8),"",SUMIF(Table1[SHIFT NOMENCLATURE], $B1394, Table1[EVIC KILL]))</f>
        <v/>
      </c>
      <c r="E1394" s="1" t="str">
        <f>IF($A1394&gt;--RIGHT($A$2,LEN($A$2)-8),"",SUMIF(Table1[SHIFT NOMENCLATURE], $B1394, Table1[EVIC MOB]))</f>
        <v/>
      </c>
      <c r="F1394" s="1" t="str">
        <f>IF($A1394&gt;--RIGHT($A$2,LEN($A$2)-8),"",SUMIF(Table1[SHIFT NOMENCLATURE], $B1394, Table1[EVIC FIRE]))</f>
        <v/>
      </c>
      <c r="G1394" s="1" t="str">
        <f>IF($A1394&gt;--RIGHT($A$2,LEN($A$2)-8),"",SUMIF(Table1[SHIFT NOMENCLATURE], $B1394, Table1[EKIA]))</f>
        <v/>
      </c>
      <c r="H1394" s="1" t="str">
        <f>IF($A1394&gt;--RIGHT($A$2,LEN($A$2)-8),"",SUMIF(Table1[SHIFT NOMENCLATURE], $B1394, Table1[EWIA]))</f>
        <v/>
      </c>
      <c r="I1394" s="1" t="str">
        <f>IF($A1394&gt;--RIGHT($A$2,LEN($A$2)-8),"",SUMIF(Table1[SHIFT NOMENCLATURE], $B1394, Table1[EPW]))</f>
        <v/>
      </c>
      <c r="J1394" s="1" t="str">
        <f>IF($A1394&gt;--RIGHT($A$2,LEN($A$2)-8),"",SUMIF(Table1[SHIFT NOMENCLATURE], $B1394, Table1[FVIC KILL]))</f>
        <v/>
      </c>
      <c r="K1394" s="1" t="str">
        <f>IF($A1394&gt;--RIGHT($A$2,LEN($A$2)-8),"",SUMIF(Table1[SHIFT NOMENCLATURE], $B1394, Table1[FVIC MOB]))</f>
        <v/>
      </c>
      <c r="L1394" s="1" t="str">
        <f>IF($A1394&gt;--RIGHT($A$2,LEN($A$2)-8),"",SUMIF(Table1[SHIFT NOMENCLATURE], $B1394, Table1[FVIC FIRE]))</f>
        <v/>
      </c>
      <c r="M1394" s="1" t="str">
        <f>IF($A1394&gt;--RIGHT($A$2,LEN($A$2)-8),"",SUMIF(Table1[SHIFT NOMENCLATURE], $B1394, Table1[FKIA]))</f>
        <v/>
      </c>
      <c r="N1394" s="1" t="str">
        <f>IF($A1394&gt;--RIGHT($A$2,LEN($A$2)-8),"",SUMIF(Table1[SHIFT NOMENCLATURE], $B1394, Table1[FWIA]))</f>
        <v/>
      </c>
      <c r="O1394" s="1" t="str">
        <f>IF($A1394&gt;--RIGHT($A$2,LEN($A$2)-8),"",SUMIF(Table1[SHIFT NOMENCLATURE], $B1394, Table1[DUSTWUN]))</f>
        <v/>
      </c>
    </row>
    <row r="1395" spans="1:15" x14ac:dyDescent="0.25">
      <c r="A1395" s="1" t="str">
        <f t="shared" si="42"/>
        <v/>
      </c>
      <c r="B1395" t="str">
        <f t="shared" si="43"/>
        <v/>
      </c>
      <c r="C1395" s="1" t="str">
        <f>IF($A1395&gt;--RIGHT($A$2,LEN($A$2)-8),"",COUNTIF(Table1[SHIFT NOMENCLATURE],$B1395))</f>
        <v/>
      </c>
      <c r="D1395" s="1" t="str">
        <f>IF($A1395&gt;--RIGHT($A$2,LEN($A$2)-8),"",SUMIF(Table1[SHIFT NOMENCLATURE], $B1395, Table1[EVIC KILL]))</f>
        <v/>
      </c>
      <c r="E1395" s="1" t="str">
        <f>IF($A1395&gt;--RIGHT($A$2,LEN($A$2)-8),"",SUMIF(Table1[SHIFT NOMENCLATURE], $B1395, Table1[EVIC MOB]))</f>
        <v/>
      </c>
      <c r="F1395" s="1" t="str">
        <f>IF($A1395&gt;--RIGHT($A$2,LEN($A$2)-8),"",SUMIF(Table1[SHIFT NOMENCLATURE], $B1395, Table1[EVIC FIRE]))</f>
        <v/>
      </c>
      <c r="G1395" s="1" t="str">
        <f>IF($A1395&gt;--RIGHT($A$2,LEN($A$2)-8),"",SUMIF(Table1[SHIFT NOMENCLATURE], $B1395, Table1[EKIA]))</f>
        <v/>
      </c>
      <c r="H1395" s="1" t="str">
        <f>IF($A1395&gt;--RIGHT($A$2,LEN($A$2)-8),"",SUMIF(Table1[SHIFT NOMENCLATURE], $B1395, Table1[EWIA]))</f>
        <v/>
      </c>
      <c r="I1395" s="1" t="str">
        <f>IF($A1395&gt;--RIGHT($A$2,LEN($A$2)-8),"",SUMIF(Table1[SHIFT NOMENCLATURE], $B1395, Table1[EPW]))</f>
        <v/>
      </c>
      <c r="J1395" s="1" t="str">
        <f>IF($A1395&gt;--RIGHT($A$2,LEN($A$2)-8),"",SUMIF(Table1[SHIFT NOMENCLATURE], $B1395, Table1[FVIC KILL]))</f>
        <v/>
      </c>
      <c r="K1395" s="1" t="str">
        <f>IF($A1395&gt;--RIGHT($A$2,LEN($A$2)-8),"",SUMIF(Table1[SHIFT NOMENCLATURE], $B1395, Table1[FVIC MOB]))</f>
        <v/>
      </c>
      <c r="L1395" s="1" t="str">
        <f>IF($A1395&gt;--RIGHT($A$2,LEN($A$2)-8),"",SUMIF(Table1[SHIFT NOMENCLATURE], $B1395, Table1[FVIC FIRE]))</f>
        <v/>
      </c>
      <c r="M1395" s="1" t="str">
        <f>IF($A1395&gt;--RIGHT($A$2,LEN($A$2)-8),"",SUMIF(Table1[SHIFT NOMENCLATURE], $B1395, Table1[FKIA]))</f>
        <v/>
      </c>
      <c r="N1395" s="1" t="str">
        <f>IF($A1395&gt;--RIGHT($A$2,LEN($A$2)-8),"",SUMIF(Table1[SHIFT NOMENCLATURE], $B1395, Table1[FWIA]))</f>
        <v/>
      </c>
      <c r="O1395" s="1" t="str">
        <f>IF($A1395&gt;--RIGHT($A$2,LEN($A$2)-8),"",SUMIF(Table1[SHIFT NOMENCLATURE], $B1395, Table1[DUSTWUN]))</f>
        <v/>
      </c>
    </row>
    <row r="1396" spans="1:15" x14ac:dyDescent="0.25">
      <c r="A1396" s="1" t="str">
        <f t="shared" si="42"/>
        <v/>
      </c>
      <c r="B1396" t="str">
        <f t="shared" si="43"/>
        <v/>
      </c>
      <c r="C1396" s="1" t="str">
        <f>IF($A1396&gt;--RIGHT($A$2,LEN($A$2)-8),"",COUNTIF(Table1[SHIFT NOMENCLATURE],$B1396))</f>
        <v/>
      </c>
      <c r="D1396" s="1" t="str">
        <f>IF($A1396&gt;--RIGHT($A$2,LEN($A$2)-8),"",SUMIF(Table1[SHIFT NOMENCLATURE], $B1396, Table1[EVIC KILL]))</f>
        <v/>
      </c>
      <c r="E1396" s="1" t="str">
        <f>IF($A1396&gt;--RIGHT($A$2,LEN($A$2)-8),"",SUMIF(Table1[SHIFT NOMENCLATURE], $B1396, Table1[EVIC MOB]))</f>
        <v/>
      </c>
      <c r="F1396" s="1" t="str">
        <f>IF($A1396&gt;--RIGHT($A$2,LEN($A$2)-8),"",SUMIF(Table1[SHIFT NOMENCLATURE], $B1396, Table1[EVIC FIRE]))</f>
        <v/>
      </c>
      <c r="G1396" s="1" t="str">
        <f>IF($A1396&gt;--RIGHT($A$2,LEN($A$2)-8),"",SUMIF(Table1[SHIFT NOMENCLATURE], $B1396, Table1[EKIA]))</f>
        <v/>
      </c>
      <c r="H1396" s="1" t="str">
        <f>IF($A1396&gt;--RIGHT($A$2,LEN($A$2)-8),"",SUMIF(Table1[SHIFT NOMENCLATURE], $B1396, Table1[EWIA]))</f>
        <v/>
      </c>
      <c r="I1396" s="1" t="str">
        <f>IF($A1396&gt;--RIGHT($A$2,LEN($A$2)-8),"",SUMIF(Table1[SHIFT NOMENCLATURE], $B1396, Table1[EPW]))</f>
        <v/>
      </c>
      <c r="J1396" s="1" t="str">
        <f>IF($A1396&gt;--RIGHT($A$2,LEN($A$2)-8),"",SUMIF(Table1[SHIFT NOMENCLATURE], $B1396, Table1[FVIC KILL]))</f>
        <v/>
      </c>
      <c r="K1396" s="1" t="str">
        <f>IF($A1396&gt;--RIGHT($A$2,LEN($A$2)-8),"",SUMIF(Table1[SHIFT NOMENCLATURE], $B1396, Table1[FVIC MOB]))</f>
        <v/>
      </c>
      <c r="L1396" s="1" t="str">
        <f>IF($A1396&gt;--RIGHT($A$2,LEN($A$2)-8),"",SUMIF(Table1[SHIFT NOMENCLATURE], $B1396, Table1[FVIC FIRE]))</f>
        <v/>
      </c>
      <c r="M1396" s="1" t="str">
        <f>IF($A1396&gt;--RIGHT($A$2,LEN($A$2)-8),"",SUMIF(Table1[SHIFT NOMENCLATURE], $B1396, Table1[FKIA]))</f>
        <v/>
      </c>
      <c r="N1396" s="1" t="str">
        <f>IF($A1396&gt;--RIGHT($A$2,LEN($A$2)-8),"",SUMIF(Table1[SHIFT NOMENCLATURE], $B1396, Table1[FWIA]))</f>
        <v/>
      </c>
      <c r="O1396" s="1" t="str">
        <f>IF($A1396&gt;--RIGHT($A$2,LEN($A$2)-8),"",SUMIF(Table1[SHIFT NOMENCLATURE], $B1396, Table1[DUSTWUN]))</f>
        <v/>
      </c>
    </row>
    <row r="1397" spans="1:15" x14ac:dyDescent="0.25">
      <c r="A1397" s="1" t="str">
        <f t="shared" si="42"/>
        <v/>
      </c>
      <c r="B1397" t="str">
        <f t="shared" si="43"/>
        <v/>
      </c>
      <c r="C1397" s="1" t="str">
        <f>IF($A1397&gt;--RIGHT($A$2,LEN($A$2)-8),"",COUNTIF(Table1[SHIFT NOMENCLATURE],$B1397))</f>
        <v/>
      </c>
      <c r="D1397" s="1" t="str">
        <f>IF($A1397&gt;--RIGHT($A$2,LEN($A$2)-8),"",SUMIF(Table1[SHIFT NOMENCLATURE], $B1397, Table1[EVIC KILL]))</f>
        <v/>
      </c>
      <c r="E1397" s="1" t="str">
        <f>IF($A1397&gt;--RIGHT($A$2,LEN($A$2)-8),"",SUMIF(Table1[SHIFT NOMENCLATURE], $B1397, Table1[EVIC MOB]))</f>
        <v/>
      </c>
      <c r="F1397" s="1" t="str">
        <f>IF($A1397&gt;--RIGHT($A$2,LEN($A$2)-8),"",SUMIF(Table1[SHIFT NOMENCLATURE], $B1397, Table1[EVIC FIRE]))</f>
        <v/>
      </c>
      <c r="G1397" s="1" t="str">
        <f>IF($A1397&gt;--RIGHT($A$2,LEN($A$2)-8),"",SUMIF(Table1[SHIFT NOMENCLATURE], $B1397, Table1[EKIA]))</f>
        <v/>
      </c>
      <c r="H1397" s="1" t="str">
        <f>IF($A1397&gt;--RIGHT($A$2,LEN($A$2)-8),"",SUMIF(Table1[SHIFT NOMENCLATURE], $B1397, Table1[EWIA]))</f>
        <v/>
      </c>
      <c r="I1397" s="1" t="str">
        <f>IF($A1397&gt;--RIGHT($A$2,LEN($A$2)-8),"",SUMIF(Table1[SHIFT NOMENCLATURE], $B1397, Table1[EPW]))</f>
        <v/>
      </c>
      <c r="J1397" s="1" t="str">
        <f>IF($A1397&gt;--RIGHT($A$2,LEN($A$2)-8),"",SUMIF(Table1[SHIFT NOMENCLATURE], $B1397, Table1[FVIC KILL]))</f>
        <v/>
      </c>
      <c r="K1397" s="1" t="str">
        <f>IF($A1397&gt;--RIGHT($A$2,LEN($A$2)-8),"",SUMIF(Table1[SHIFT NOMENCLATURE], $B1397, Table1[FVIC MOB]))</f>
        <v/>
      </c>
      <c r="L1397" s="1" t="str">
        <f>IF($A1397&gt;--RIGHT($A$2,LEN($A$2)-8),"",SUMIF(Table1[SHIFT NOMENCLATURE], $B1397, Table1[FVIC FIRE]))</f>
        <v/>
      </c>
      <c r="M1397" s="1" t="str">
        <f>IF($A1397&gt;--RIGHT($A$2,LEN($A$2)-8),"",SUMIF(Table1[SHIFT NOMENCLATURE], $B1397, Table1[FKIA]))</f>
        <v/>
      </c>
      <c r="N1397" s="1" t="str">
        <f>IF($A1397&gt;--RIGHT($A$2,LEN($A$2)-8),"",SUMIF(Table1[SHIFT NOMENCLATURE], $B1397, Table1[FWIA]))</f>
        <v/>
      </c>
      <c r="O1397" s="1" t="str">
        <f>IF($A1397&gt;--RIGHT($A$2,LEN($A$2)-8),"",SUMIF(Table1[SHIFT NOMENCLATURE], $B1397, Table1[DUSTWUN]))</f>
        <v/>
      </c>
    </row>
    <row r="1398" spans="1:15" x14ac:dyDescent="0.25">
      <c r="A1398" s="1" t="str">
        <f t="shared" si="42"/>
        <v/>
      </c>
      <c r="B1398" t="str">
        <f t="shared" si="43"/>
        <v/>
      </c>
      <c r="C1398" s="1" t="str">
        <f>IF($A1398&gt;--RIGHT($A$2,LEN($A$2)-8),"",COUNTIF(Table1[SHIFT NOMENCLATURE],$B1398))</f>
        <v/>
      </c>
      <c r="D1398" s="1" t="str">
        <f>IF($A1398&gt;--RIGHT($A$2,LEN($A$2)-8),"",SUMIF(Table1[SHIFT NOMENCLATURE], $B1398, Table1[EVIC KILL]))</f>
        <v/>
      </c>
      <c r="E1398" s="1" t="str">
        <f>IF($A1398&gt;--RIGHT($A$2,LEN($A$2)-8),"",SUMIF(Table1[SHIFT NOMENCLATURE], $B1398, Table1[EVIC MOB]))</f>
        <v/>
      </c>
      <c r="F1398" s="1" t="str">
        <f>IF($A1398&gt;--RIGHT($A$2,LEN($A$2)-8),"",SUMIF(Table1[SHIFT NOMENCLATURE], $B1398, Table1[EVIC FIRE]))</f>
        <v/>
      </c>
      <c r="G1398" s="1" t="str">
        <f>IF($A1398&gt;--RIGHT($A$2,LEN($A$2)-8),"",SUMIF(Table1[SHIFT NOMENCLATURE], $B1398, Table1[EKIA]))</f>
        <v/>
      </c>
      <c r="H1398" s="1" t="str">
        <f>IF($A1398&gt;--RIGHT($A$2,LEN($A$2)-8),"",SUMIF(Table1[SHIFT NOMENCLATURE], $B1398, Table1[EWIA]))</f>
        <v/>
      </c>
      <c r="I1398" s="1" t="str">
        <f>IF($A1398&gt;--RIGHT($A$2,LEN($A$2)-8),"",SUMIF(Table1[SHIFT NOMENCLATURE], $B1398, Table1[EPW]))</f>
        <v/>
      </c>
      <c r="J1398" s="1" t="str">
        <f>IF($A1398&gt;--RIGHT($A$2,LEN($A$2)-8),"",SUMIF(Table1[SHIFT NOMENCLATURE], $B1398, Table1[FVIC KILL]))</f>
        <v/>
      </c>
      <c r="K1398" s="1" t="str">
        <f>IF($A1398&gt;--RIGHT($A$2,LEN($A$2)-8),"",SUMIF(Table1[SHIFT NOMENCLATURE], $B1398, Table1[FVIC MOB]))</f>
        <v/>
      </c>
      <c r="L1398" s="1" t="str">
        <f>IF($A1398&gt;--RIGHT($A$2,LEN($A$2)-8),"",SUMIF(Table1[SHIFT NOMENCLATURE], $B1398, Table1[FVIC FIRE]))</f>
        <v/>
      </c>
      <c r="M1398" s="1" t="str">
        <f>IF($A1398&gt;--RIGHT($A$2,LEN($A$2)-8),"",SUMIF(Table1[SHIFT NOMENCLATURE], $B1398, Table1[FKIA]))</f>
        <v/>
      </c>
      <c r="N1398" s="1" t="str">
        <f>IF($A1398&gt;--RIGHT($A$2,LEN($A$2)-8),"",SUMIF(Table1[SHIFT NOMENCLATURE], $B1398, Table1[FWIA]))</f>
        <v/>
      </c>
      <c r="O1398" s="1" t="str">
        <f>IF($A1398&gt;--RIGHT($A$2,LEN($A$2)-8),"",SUMIF(Table1[SHIFT NOMENCLATURE], $B1398, Table1[DUSTWUN]))</f>
        <v/>
      </c>
    </row>
    <row r="1399" spans="1:15" x14ac:dyDescent="0.25">
      <c r="A1399" s="1" t="str">
        <f t="shared" si="42"/>
        <v/>
      </c>
      <c r="B1399" t="str">
        <f t="shared" si="43"/>
        <v/>
      </c>
      <c r="C1399" s="1" t="str">
        <f>IF($A1399&gt;--RIGHT($A$2,LEN($A$2)-8),"",COUNTIF(Table1[SHIFT NOMENCLATURE],$B1399))</f>
        <v/>
      </c>
      <c r="D1399" s="1" t="str">
        <f>IF($A1399&gt;--RIGHT($A$2,LEN($A$2)-8),"",SUMIF(Table1[SHIFT NOMENCLATURE], $B1399, Table1[EVIC KILL]))</f>
        <v/>
      </c>
      <c r="E1399" s="1" t="str">
        <f>IF($A1399&gt;--RIGHT($A$2,LEN($A$2)-8),"",SUMIF(Table1[SHIFT NOMENCLATURE], $B1399, Table1[EVIC MOB]))</f>
        <v/>
      </c>
      <c r="F1399" s="1" t="str">
        <f>IF($A1399&gt;--RIGHT($A$2,LEN($A$2)-8),"",SUMIF(Table1[SHIFT NOMENCLATURE], $B1399, Table1[EVIC FIRE]))</f>
        <v/>
      </c>
      <c r="G1399" s="1" t="str">
        <f>IF($A1399&gt;--RIGHT($A$2,LEN($A$2)-8),"",SUMIF(Table1[SHIFT NOMENCLATURE], $B1399, Table1[EKIA]))</f>
        <v/>
      </c>
      <c r="H1399" s="1" t="str">
        <f>IF($A1399&gt;--RIGHT($A$2,LEN($A$2)-8),"",SUMIF(Table1[SHIFT NOMENCLATURE], $B1399, Table1[EWIA]))</f>
        <v/>
      </c>
      <c r="I1399" s="1" t="str">
        <f>IF($A1399&gt;--RIGHT($A$2,LEN($A$2)-8),"",SUMIF(Table1[SHIFT NOMENCLATURE], $B1399, Table1[EPW]))</f>
        <v/>
      </c>
      <c r="J1399" s="1" t="str">
        <f>IF($A1399&gt;--RIGHT($A$2,LEN($A$2)-8),"",SUMIF(Table1[SHIFT NOMENCLATURE], $B1399, Table1[FVIC KILL]))</f>
        <v/>
      </c>
      <c r="K1399" s="1" t="str">
        <f>IF($A1399&gt;--RIGHT($A$2,LEN($A$2)-8),"",SUMIF(Table1[SHIFT NOMENCLATURE], $B1399, Table1[FVIC MOB]))</f>
        <v/>
      </c>
      <c r="L1399" s="1" t="str">
        <f>IF($A1399&gt;--RIGHT($A$2,LEN($A$2)-8),"",SUMIF(Table1[SHIFT NOMENCLATURE], $B1399, Table1[FVIC FIRE]))</f>
        <v/>
      </c>
      <c r="M1399" s="1" t="str">
        <f>IF($A1399&gt;--RIGHT($A$2,LEN($A$2)-8),"",SUMIF(Table1[SHIFT NOMENCLATURE], $B1399, Table1[FKIA]))</f>
        <v/>
      </c>
      <c r="N1399" s="1" t="str">
        <f>IF($A1399&gt;--RIGHT($A$2,LEN($A$2)-8),"",SUMIF(Table1[SHIFT NOMENCLATURE], $B1399, Table1[FWIA]))</f>
        <v/>
      </c>
      <c r="O1399" s="1" t="str">
        <f>IF($A1399&gt;--RIGHT($A$2,LEN($A$2)-8),"",SUMIF(Table1[SHIFT NOMENCLATURE], $B1399, Table1[DUSTWUN]))</f>
        <v/>
      </c>
    </row>
    <row r="1400" spans="1:15" x14ac:dyDescent="0.25">
      <c r="A1400" s="1" t="str">
        <f t="shared" si="42"/>
        <v/>
      </c>
      <c r="B1400" t="str">
        <f t="shared" si="43"/>
        <v/>
      </c>
      <c r="C1400" s="1" t="str">
        <f>IF($A1400&gt;--RIGHT($A$2,LEN($A$2)-8),"",COUNTIF(Table1[SHIFT NOMENCLATURE],$B1400))</f>
        <v/>
      </c>
      <c r="D1400" s="1" t="str">
        <f>IF($A1400&gt;--RIGHT($A$2,LEN($A$2)-8),"",SUMIF(Table1[SHIFT NOMENCLATURE], $B1400, Table1[EVIC KILL]))</f>
        <v/>
      </c>
      <c r="E1400" s="1" t="str">
        <f>IF($A1400&gt;--RIGHT($A$2,LEN($A$2)-8),"",SUMIF(Table1[SHIFT NOMENCLATURE], $B1400, Table1[EVIC MOB]))</f>
        <v/>
      </c>
      <c r="F1400" s="1" t="str">
        <f>IF($A1400&gt;--RIGHT($A$2,LEN($A$2)-8),"",SUMIF(Table1[SHIFT NOMENCLATURE], $B1400, Table1[EVIC FIRE]))</f>
        <v/>
      </c>
      <c r="G1400" s="1" t="str">
        <f>IF($A1400&gt;--RIGHT($A$2,LEN($A$2)-8),"",SUMIF(Table1[SHIFT NOMENCLATURE], $B1400, Table1[EKIA]))</f>
        <v/>
      </c>
      <c r="H1400" s="1" t="str">
        <f>IF($A1400&gt;--RIGHT($A$2,LEN($A$2)-8),"",SUMIF(Table1[SHIFT NOMENCLATURE], $B1400, Table1[EWIA]))</f>
        <v/>
      </c>
      <c r="I1400" s="1" t="str">
        <f>IF($A1400&gt;--RIGHT($A$2,LEN($A$2)-8),"",SUMIF(Table1[SHIFT NOMENCLATURE], $B1400, Table1[EPW]))</f>
        <v/>
      </c>
      <c r="J1400" s="1" t="str">
        <f>IF($A1400&gt;--RIGHT($A$2,LEN($A$2)-8),"",SUMIF(Table1[SHIFT NOMENCLATURE], $B1400, Table1[FVIC KILL]))</f>
        <v/>
      </c>
      <c r="K1400" s="1" t="str">
        <f>IF($A1400&gt;--RIGHT($A$2,LEN($A$2)-8),"",SUMIF(Table1[SHIFT NOMENCLATURE], $B1400, Table1[FVIC MOB]))</f>
        <v/>
      </c>
      <c r="L1400" s="1" t="str">
        <f>IF($A1400&gt;--RIGHT($A$2,LEN($A$2)-8),"",SUMIF(Table1[SHIFT NOMENCLATURE], $B1400, Table1[FVIC FIRE]))</f>
        <v/>
      </c>
      <c r="M1400" s="1" t="str">
        <f>IF($A1400&gt;--RIGHT($A$2,LEN($A$2)-8),"",SUMIF(Table1[SHIFT NOMENCLATURE], $B1400, Table1[FKIA]))</f>
        <v/>
      </c>
      <c r="N1400" s="1" t="str">
        <f>IF($A1400&gt;--RIGHT($A$2,LEN($A$2)-8),"",SUMIF(Table1[SHIFT NOMENCLATURE], $B1400, Table1[FWIA]))</f>
        <v/>
      </c>
      <c r="O1400" s="1" t="str">
        <f>IF($A1400&gt;--RIGHT($A$2,LEN($A$2)-8),"",SUMIF(Table1[SHIFT NOMENCLATURE], $B1400, Table1[DUSTWUN]))</f>
        <v/>
      </c>
    </row>
    <row r="1401" spans="1:15" x14ac:dyDescent="0.25">
      <c r="A1401" s="1" t="str">
        <f t="shared" si="42"/>
        <v/>
      </c>
      <c r="B1401" t="str">
        <f t="shared" si="43"/>
        <v/>
      </c>
      <c r="C1401" s="1" t="str">
        <f>IF($A1401&gt;--RIGHT($A$2,LEN($A$2)-8),"",COUNTIF(Table1[SHIFT NOMENCLATURE],$B1401))</f>
        <v/>
      </c>
      <c r="D1401" s="1" t="str">
        <f>IF($A1401&gt;--RIGHT($A$2,LEN($A$2)-8),"",SUMIF(Table1[SHIFT NOMENCLATURE], $B1401, Table1[EVIC KILL]))</f>
        <v/>
      </c>
      <c r="E1401" s="1" t="str">
        <f>IF($A1401&gt;--RIGHT($A$2,LEN($A$2)-8),"",SUMIF(Table1[SHIFT NOMENCLATURE], $B1401, Table1[EVIC MOB]))</f>
        <v/>
      </c>
      <c r="F1401" s="1" t="str">
        <f>IF($A1401&gt;--RIGHT($A$2,LEN($A$2)-8),"",SUMIF(Table1[SHIFT NOMENCLATURE], $B1401, Table1[EVIC FIRE]))</f>
        <v/>
      </c>
      <c r="G1401" s="1" t="str">
        <f>IF($A1401&gt;--RIGHT($A$2,LEN($A$2)-8),"",SUMIF(Table1[SHIFT NOMENCLATURE], $B1401, Table1[EKIA]))</f>
        <v/>
      </c>
      <c r="H1401" s="1" t="str">
        <f>IF($A1401&gt;--RIGHT($A$2,LEN($A$2)-8),"",SUMIF(Table1[SHIFT NOMENCLATURE], $B1401, Table1[EWIA]))</f>
        <v/>
      </c>
      <c r="I1401" s="1" t="str">
        <f>IF($A1401&gt;--RIGHT($A$2,LEN($A$2)-8),"",SUMIF(Table1[SHIFT NOMENCLATURE], $B1401, Table1[EPW]))</f>
        <v/>
      </c>
      <c r="J1401" s="1" t="str">
        <f>IF($A1401&gt;--RIGHT($A$2,LEN($A$2)-8),"",SUMIF(Table1[SHIFT NOMENCLATURE], $B1401, Table1[FVIC KILL]))</f>
        <v/>
      </c>
      <c r="K1401" s="1" t="str">
        <f>IF($A1401&gt;--RIGHT($A$2,LEN($A$2)-8),"",SUMIF(Table1[SHIFT NOMENCLATURE], $B1401, Table1[FVIC MOB]))</f>
        <v/>
      </c>
      <c r="L1401" s="1" t="str">
        <f>IF($A1401&gt;--RIGHT($A$2,LEN($A$2)-8),"",SUMIF(Table1[SHIFT NOMENCLATURE], $B1401, Table1[FVIC FIRE]))</f>
        <v/>
      </c>
      <c r="M1401" s="1" t="str">
        <f>IF($A1401&gt;--RIGHT($A$2,LEN($A$2)-8),"",SUMIF(Table1[SHIFT NOMENCLATURE], $B1401, Table1[FKIA]))</f>
        <v/>
      </c>
      <c r="N1401" s="1" t="str">
        <f>IF($A1401&gt;--RIGHT($A$2,LEN($A$2)-8),"",SUMIF(Table1[SHIFT NOMENCLATURE], $B1401, Table1[FWIA]))</f>
        <v/>
      </c>
      <c r="O1401" s="1" t="str">
        <f>IF($A1401&gt;--RIGHT($A$2,LEN($A$2)-8),"",SUMIF(Table1[SHIFT NOMENCLATURE], $B1401, Table1[DUSTWUN]))</f>
        <v/>
      </c>
    </row>
    <row r="1402" spans="1:15" x14ac:dyDescent="0.25">
      <c r="A1402" s="1" t="str">
        <f t="shared" si="42"/>
        <v/>
      </c>
      <c r="B1402" t="str">
        <f t="shared" si="43"/>
        <v/>
      </c>
      <c r="C1402" s="1" t="str">
        <f>IF($A1402&gt;--RIGHT($A$2,LEN($A$2)-8),"",COUNTIF(Table1[SHIFT NOMENCLATURE],$B1402))</f>
        <v/>
      </c>
      <c r="D1402" s="1" t="str">
        <f>IF($A1402&gt;--RIGHT($A$2,LEN($A$2)-8),"",SUMIF(Table1[SHIFT NOMENCLATURE], $B1402, Table1[EVIC KILL]))</f>
        <v/>
      </c>
      <c r="E1402" s="1" t="str">
        <f>IF($A1402&gt;--RIGHT($A$2,LEN($A$2)-8),"",SUMIF(Table1[SHIFT NOMENCLATURE], $B1402, Table1[EVIC MOB]))</f>
        <v/>
      </c>
      <c r="F1402" s="1" t="str">
        <f>IF($A1402&gt;--RIGHT($A$2,LEN($A$2)-8),"",SUMIF(Table1[SHIFT NOMENCLATURE], $B1402, Table1[EVIC FIRE]))</f>
        <v/>
      </c>
      <c r="G1402" s="1" t="str">
        <f>IF($A1402&gt;--RIGHT($A$2,LEN($A$2)-8),"",SUMIF(Table1[SHIFT NOMENCLATURE], $B1402, Table1[EKIA]))</f>
        <v/>
      </c>
      <c r="H1402" s="1" t="str">
        <f>IF($A1402&gt;--RIGHT($A$2,LEN($A$2)-8),"",SUMIF(Table1[SHIFT NOMENCLATURE], $B1402, Table1[EWIA]))</f>
        <v/>
      </c>
      <c r="I1402" s="1" t="str">
        <f>IF($A1402&gt;--RIGHT($A$2,LEN($A$2)-8),"",SUMIF(Table1[SHIFT NOMENCLATURE], $B1402, Table1[EPW]))</f>
        <v/>
      </c>
      <c r="J1402" s="1" t="str">
        <f>IF($A1402&gt;--RIGHT($A$2,LEN($A$2)-8),"",SUMIF(Table1[SHIFT NOMENCLATURE], $B1402, Table1[FVIC KILL]))</f>
        <v/>
      </c>
      <c r="K1402" s="1" t="str">
        <f>IF($A1402&gt;--RIGHT($A$2,LEN($A$2)-8),"",SUMIF(Table1[SHIFT NOMENCLATURE], $B1402, Table1[FVIC MOB]))</f>
        <v/>
      </c>
      <c r="L1402" s="1" t="str">
        <f>IF($A1402&gt;--RIGHT($A$2,LEN($A$2)-8),"",SUMIF(Table1[SHIFT NOMENCLATURE], $B1402, Table1[FVIC FIRE]))</f>
        <v/>
      </c>
      <c r="M1402" s="1" t="str">
        <f>IF($A1402&gt;--RIGHT($A$2,LEN($A$2)-8),"",SUMIF(Table1[SHIFT NOMENCLATURE], $B1402, Table1[FKIA]))</f>
        <v/>
      </c>
      <c r="N1402" s="1" t="str">
        <f>IF($A1402&gt;--RIGHT($A$2,LEN($A$2)-8),"",SUMIF(Table1[SHIFT NOMENCLATURE], $B1402, Table1[FWIA]))</f>
        <v/>
      </c>
      <c r="O1402" s="1" t="str">
        <f>IF($A1402&gt;--RIGHT($A$2,LEN($A$2)-8),"",SUMIF(Table1[SHIFT NOMENCLATURE], $B1402, Table1[DUSTWUN]))</f>
        <v/>
      </c>
    </row>
    <row r="1403" spans="1:15" x14ac:dyDescent="0.25">
      <c r="A1403" s="1" t="str">
        <f t="shared" si="42"/>
        <v/>
      </c>
      <c r="B1403" t="str">
        <f t="shared" si="43"/>
        <v/>
      </c>
      <c r="C1403" s="1" t="str">
        <f>IF($A1403&gt;--RIGHT($A$2,LEN($A$2)-8),"",COUNTIF(Table1[SHIFT NOMENCLATURE],$B1403))</f>
        <v/>
      </c>
      <c r="D1403" s="1" t="str">
        <f>IF($A1403&gt;--RIGHT($A$2,LEN($A$2)-8),"",SUMIF(Table1[SHIFT NOMENCLATURE], $B1403, Table1[EVIC KILL]))</f>
        <v/>
      </c>
      <c r="E1403" s="1" t="str">
        <f>IF($A1403&gt;--RIGHT($A$2,LEN($A$2)-8),"",SUMIF(Table1[SHIFT NOMENCLATURE], $B1403, Table1[EVIC MOB]))</f>
        <v/>
      </c>
      <c r="F1403" s="1" t="str">
        <f>IF($A1403&gt;--RIGHT($A$2,LEN($A$2)-8),"",SUMIF(Table1[SHIFT NOMENCLATURE], $B1403, Table1[EVIC FIRE]))</f>
        <v/>
      </c>
      <c r="G1403" s="1" t="str">
        <f>IF($A1403&gt;--RIGHT($A$2,LEN($A$2)-8),"",SUMIF(Table1[SHIFT NOMENCLATURE], $B1403, Table1[EKIA]))</f>
        <v/>
      </c>
      <c r="H1403" s="1" t="str">
        <f>IF($A1403&gt;--RIGHT($A$2,LEN($A$2)-8),"",SUMIF(Table1[SHIFT NOMENCLATURE], $B1403, Table1[EWIA]))</f>
        <v/>
      </c>
      <c r="I1403" s="1" t="str">
        <f>IF($A1403&gt;--RIGHT($A$2,LEN($A$2)-8),"",SUMIF(Table1[SHIFT NOMENCLATURE], $B1403, Table1[EPW]))</f>
        <v/>
      </c>
      <c r="J1403" s="1" t="str">
        <f>IF($A1403&gt;--RIGHT($A$2,LEN($A$2)-8),"",SUMIF(Table1[SHIFT NOMENCLATURE], $B1403, Table1[FVIC KILL]))</f>
        <v/>
      </c>
      <c r="K1403" s="1" t="str">
        <f>IF($A1403&gt;--RIGHT($A$2,LEN($A$2)-8),"",SUMIF(Table1[SHIFT NOMENCLATURE], $B1403, Table1[FVIC MOB]))</f>
        <v/>
      </c>
      <c r="L1403" s="1" t="str">
        <f>IF($A1403&gt;--RIGHT($A$2,LEN($A$2)-8),"",SUMIF(Table1[SHIFT NOMENCLATURE], $B1403, Table1[FVIC FIRE]))</f>
        <v/>
      </c>
      <c r="M1403" s="1" t="str">
        <f>IF($A1403&gt;--RIGHT($A$2,LEN($A$2)-8),"",SUMIF(Table1[SHIFT NOMENCLATURE], $B1403, Table1[FKIA]))</f>
        <v/>
      </c>
      <c r="N1403" s="1" t="str">
        <f>IF($A1403&gt;--RIGHT($A$2,LEN($A$2)-8),"",SUMIF(Table1[SHIFT NOMENCLATURE], $B1403, Table1[FWIA]))</f>
        <v/>
      </c>
      <c r="O1403" s="1" t="str">
        <f>IF($A1403&gt;--RIGHT($A$2,LEN($A$2)-8),"",SUMIF(Table1[SHIFT NOMENCLATURE], $B1403, Table1[DUSTWUN]))</f>
        <v/>
      </c>
    </row>
    <row r="1404" spans="1:15" x14ac:dyDescent="0.25">
      <c r="A1404" s="1" t="str">
        <f t="shared" si="42"/>
        <v/>
      </c>
      <c r="B1404" t="str">
        <f t="shared" si="43"/>
        <v/>
      </c>
      <c r="C1404" s="1" t="str">
        <f>IF($A1404&gt;--RIGHT($A$2,LEN($A$2)-8),"",COUNTIF(Table1[SHIFT NOMENCLATURE],$B1404))</f>
        <v/>
      </c>
      <c r="D1404" s="1" t="str">
        <f>IF($A1404&gt;--RIGHT($A$2,LEN($A$2)-8),"",SUMIF(Table1[SHIFT NOMENCLATURE], $B1404, Table1[EVIC KILL]))</f>
        <v/>
      </c>
      <c r="E1404" s="1" t="str">
        <f>IF($A1404&gt;--RIGHT($A$2,LEN($A$2)-8),"",SUMIF(Table1[SHIFT NOMENCLATURE], $B1404, Table1[EVIC MOB]))</f>
        <v/>
      </c>
      <c r="F1404" s="1" t="str">
        <f>IF($A1404&gt;--RIGHT($A$2,LEN($A$2)-8),"",SUMIF(Table1[SHIFT NOMENCLATURE], $B1404, Table1[EVIC FIRE]))</f>
        <v/>
      </c>
      <c r="G1404" s="1" t="str">
        <f>IF($A1404&gt;--RIGHT($A$2,LEN($A$2)-8),"",SUMIF(Table1[SHIFT NOMENCLATURE], $B1404, Table1[EKIA]))</f>
        <v/>
      </c>
      <c r="H1404" s="1" t="str">
        <f>IF($A1404&gt;--RIGHT($A$2,LEN($A$2)-8),"",SUMIF(Table1[SHIFT NOMENCLATURE], $B1404, Table1[EWIA]))</f>
        <v/>
      </c>
      <c r="I1404" s="1" t="str">
        <f>IF($A1404&gt;--RIGHT($A$2,LEN($A$2)-8),"",SUMIF(Table1[SHIFT NOMENCLATURE], $B1404, Table1[EPW]))</f>
        <v/>
      </c>
      <c r="J1404" s="1" t="str">
        <f>IF($A1404&gt;--RIGHT($A$2,LEN($A$2)-8),"",SUMIF(Table1[SHIFT NOMENCLATURE], $B1404, Table1[FVIC KILL]))</f>
        <v/>
      </c>
      <c r="K1404" s="1" t="str">
        <f>IF($A1404&gt;--RIGHT($A$2,LEN($A$2)-8),"",SUMIF(Table1[SHIFT NOMENCLATURE], $B1404, Table1[FVIC MOB]))</f>
        <v/>
      </c>
      <c r="L1404" s="1" t="str">
        <f>IF($A1404&gt;--RIGHT($A$2,LEN($A$2)-8),"",SUMIF(Table1[SHIFT NOMENCLATURE], $B1404, Table1[FVIC FIRE]))</f>
        <v/>
      </c>
      <c r="M1404" s="1" t="str">
        <f>IF($A1404&gt;--RIGHT($A$2,LEN($A$2)-8),"",SUMIF(Table1[SHIFT NOMENCLATURE], $B1404, Table1[FKIA]))</f>
        <v/>
      </c>
      <c r="N1404" s="1" t="str">
        <f>IF($A1404&gt;--RIGHT($A$2,LEN($A$2)-8),"",SUMIF(Table1[SHIFT NOMENCLATURE], $B1404, Table1[FWIA]))</f>
        <v/>
      </c>
      <c r="O1404" s="1" t="str">
        <f>IF($A1404&gt;--RIGHT($A$2,LEN($A$2)-8),"",SUMIF(Table1[SHIFT NOMENCLATURE], $B1404, Table1[DUSTWUN]))</f>
        <v/>
      </c>
    </row>
    <row r="1405" spans="1:15" x14ac:dyDescent="0.25">
      <c r="A1405" s="1" t="str">
        <f t="shared" si="42"/>
        <v/>
      </c>
      <c r="B1405" t="str">
        <f t="shared" si="43"/>
        <v/>
      </c>
      <c r="C1405" s="1" t="str">
        <f>IF($A1405&gt;--RIGHT($A$2,LEN($A$2)-8),"",COUNTIF(Table1[SHIFT NOMENCLATURE],$B1405))</f>
        <v/>
      </c>
      <c r="D1405" s="1" t="str">
        <f>IF($A1405&gt;--RIGHT($A$2,LEN($A$2)-8),"",SUMIF(Table1[SHIFT NOMENCLATURE], $B1405, Table1[EVIC KILL]))</f>
        <v/>
      </c>
      <c r="E1405" s="1" t="str">
        <f>IF($A1405&gt;--RIGHT($A$2,LEN($A$2)-8),"",SUMIF(Table1[SHIFT NOMENCLATURE], $B1405, Table1[EVIC MOB]))</f>
        <v/>
      </c>
      <c r="F1405" s="1" t="str">
        <f>IF($A1405&gt;--RIGHT($A$2,LEN($A$2)-8),"",SUMIF(Table1[SHIFT NOMENCLATURE], $B1405, Table1[EVIC FIRE]))</f>
        <v/>
      </c>
      <c r="G1405" s="1" t="str">
        <f>IF($A1405&gt;--RIGHT($A$2,LEN($A$2)-8),"",SUMIF(Table1[SHIFT NOMENCLATURE], $B1405, Table1[EKIA]))</f>
        <v/>
      </c>
      <c r="H1405" s="1" t="str">
        <f>IF($A1405&gt;--RIGHT($A$2,LEN($A$2)-8),"",SUMIF(Table1[SHIFT NOMENCLATURE], $B1405, Table1[EWIA]))</f>
        <v/>
      </c>
      <c r="I1405" s="1" t="str">
        <f>IF($A1405&gt;--RIGHT($A$2,LEN($A$2)-8),"",SUMIF(Table1[SHIFT NOMENCLATURE], $B1405, Table1[EPW]))</f>
        <v/>
      </c>
      <c r="J1405" s="1" t="str">
        <f>IF($A1405&gt;--RIGHT($A$2,LEN($A$2)-8),"",SUMIF(Table1[SHIFT NOMENCLATURE], $B1405, Table1[FVIC KILL]))</f>
        <v/>
      </c>
      <c r="K1405" s="1" t="str">
        <f>IF($A1405&gt;--RIGHT($A$2,LEN($A$2)-8),"",SUMIF(Table1[SHIFT NOMENCLATURE], $B1405, Table1[FVIC MOB]))</f>
        <v/>
      </c>
      <c r="L1405" s="1" t="str">
        <f>IF($A1405&gt;--RIGHT($A$2,LEN($A$2)-8),"",SUMIF(Table1[SHIFT NOMENCLATURE], $B1405, Table1[FVIC FIRE]))</f>
        <v/>
      </c>
      <c r="M1405" s="1" t="str">
        <f>IF($A1405&gt;--RIGHT($A$2,LEN($A$2)-8),"",SUMIF(Table1[SHIFT NOMENCLATURE], $B1405, Table1[FKIA]))</f>
        <v/>
      </c>
      <c r="N1405" s="1" t="str">
        <f>IF($A1405&gt;--RIGHT($A$2,LEN($A$2)-8),"",SUMIF(Table1[SHIFT NOMENCLATURE], $B1405, Table1[FWIA]))</f>
        <v/>
      </c>
      <c r="O1405" s="1" t="str">
        <f>IF($A1405&gt;--RIGHT($A$2,LEN($A$2)-8),"",SUMIF(Table1[SHIFT NOMENCLATURE], $B1405, Table1[DUSTWUN]))</f>
        <v/>
      </c>
    </row>
    <row r="1406" spans="1:15" x14ac:dyDescent="0.25">
      <c r="A1406" s="1" t="str">
        <f t="shared" si="42"/>
        <v/>
      </c>
      <c r="B1406" t="str">
        <f t="shared" si="43"/>
        <v/>
      </c>
      <c r="C1406" s="1" t="str">
        <f>IF($A1406&gt;--RIGHT($A$2,LEN($A$2)-8),"",COUNTIF(Table1[SHIFT NOMENCLATURE],$B1406))</f>
        <v/>
      </c>
      <c r="D1406" s="1" t="str">
        <f>IF($A1406&gt;--RIGHT($A$2,LEN($A$2)-8),"",SUMIF(Table1[SHIFT NOMENCLATURE], $B1406, Table1[EVIC KILL]))</f>
        <v/>
      </c>
      <c r="E1406" s="1" t="str">
        <f>IF($A1406&gt;--RIGHT($A$2,LEN($A$2)-8),"",SUMIF(Table1[SHIFT NOMENCLATURE], $B1406, Table1[EVIC MOB]))</f>
        <v/>
      </c>
      <c r="F1406" s="1" t="str">
        <f>IF($A1406&gt;--RIGHT($A$2,LEN($A$2)-8),"",SUMIF(Table1[SHIFT NOMENCLATURE], $B1406, Table1[EVIC FIRE]))</f>
        <v/>
      </c>
      <c r="G1406" s="1" t="str">
        <f>IF($A1406&gt;--RIGHT($A$2,LEN($A$2)-8),"",SUMIF(Table1[SHIFT NOMENCLATURE], $B1406, Table1[EKIA]))</f>
        <v/>
      </c>
      <c r="H1406" s="1" t="str">
        <f>IF($A1406&gt;--RIGHT($A$2,LEN($A$2)-8),"",SUMIF(Table1[SHIFT NOMENCLATURE], $B1406, Table1[EWIA]))</f>
        <v/>
      </c>
      <c r="I1406" s="1" t="str">
        <f>IF($A1406&gt;--RIGHT($A$2,LEN($A$2)-8),"",SUMIF(Table1[SHIFT NOMENCLATURE], $B1406, Table1[EPW]))</f>
        <v/>
      </c>
      <c r="J1406" s="1" t="str">
        <f>IF($A1406&gt;--RIGHT($A$2,LEN($A$2)-8),"",SUMIF(Table1[SHIFT NOMENCLATURE], $B1406, Table1[FVIC KILL]))</f>
        <v/>
      </c>
      <c r="K1406" s="1" t="str">
        <f>IF($A1406&gt;--RIGHT($A$2,LEN($A$2)-8),"",SUMIF(Table1[SHIFT NOMENCLATURE], $B1406, Table1[FVIC MOB]))</f>
        <v/>
      </c>
      <c r="L1406" s="1" t="str">
        <f>IF($A1406&gt;--RIGHT($A$2,LEN($A$2)-8),"",SUMIF(Table1[SHIFT NOMENCLATURE], $B1406, Table1[FVIC FIRE]))</f>
        <v/>
      </c>
      <c r="M1406" s="1" t="str">
        <f>IF($A1406&gt;--RIGHT($A$2,LEN($A$2)-8),"",SUMIF(Table1[SHIFT NOMENCLATURE], $B1406, Table1[FKIA]))</f>
        <v/>
      </c>
      <c r="N1406" s="1" t="str">
        <f>IF($A1406&gt;--RIGHT($A$2,LEN($A$2)-8),"",SUMIF(Table1[SHIFT NOMENCLATURE], $B1406, Table1[FWIA]))</f>
        <v/>
      </c>
      <c r="O1406" s="1" t="str">
        <f>IF($A1406&gt;--RIGHT($A$2,LEN($A$2)-8),"",SUMIF(Table1[SHIFT NOMENCLATURE], $B1406, Table1[DUSTWUN]))</f>
        <v/>
      </c>
    </row>
    <row r="1407" spans="1:15" x14ac:dyDescent="0.25">
      <c r="A1407" s="1" t="str">
        <f t="shared" si="42"/>
        <v/>
      </c>
      <c r="B1407" t="str">
        <f t="shared" si="43"/>
        <v/>
      </c>
      <c r="C1407" s="1" t="str">
        <f>IF($A1407&gt;--RIGHT($A$2,LEN($A$2)-8),"",COUNTIF(Table1[SHIFT NOMENCLATURE],$B1407))</f>
        <v/>
      </c>
      <c r="D1407" s="1" t="str">
        <f>IF($A1407&gt;--RIGHT($A$2,LEN($A$2)-8),"",SUMIF(Table1[SHIFT NOMENCLATURE], $B1407, Table1[EVIC KILL]))</f>
        <v/>
      </c>
      <c r="E1407" s="1" t="str">
        <f>IF($A1407&gt;--RIGHT($A$2,LEN($A$2)-8),"",SUMIF(Table1[SHIFT NOMENCLATURE], $B1407, Table1[EVIC MOB]))</f>
        <v/>
      </c>
      <c r="F1407" s="1" t="str">
        <f>IF($A1407&gt;--RIGHT($A$2,LEN($A$2)-8),"",SUMIF(Table1[SHIFT NOMENCLATURE], $B1407, Table1[EVIC FIRE]))</f>
        <v/>
      </c>
      <c r="G1407" s="1" t="str">
        <f>IF($A1407&gt;--RIGHT($A$2,LEN($A$2)-8),"",SUMIF(Table1[SHIFT NOMENCLATURE], $B1407, Table1[EKIA]))</f>
        <v/>
      </c>
      <c r="H1407" s="1" t="str">
        <f>IF($A1407&gt;--RIGHT($A$2,LEN($A$2)-8),"",SUMIF(Table1[SHIFT NOMENCLATURE], $B1407, Table1[EWIA]))</f>
        <v/>
      </c>
      <c r="I1407" s="1" t="str">
        <f>IF($A1407&gt;--RIGHT($A$2,LEN($A$2)-8),"",SUMIF(Table1[SHIFT NOMENCLATURE], $B1407, Table1[EPW]))</f>
        <v/>
      </c>
      <c r="J1407" s="1" t="str">
        <f>IF($A1407&gt;--RIGHT($A$2,LEN($A$2)-8),"",SUMIF(Table1[SHIFT NOMENCLATURE], $B1407, Table1[FVIC KILL]))</f>
        <v/>
      </c>
      <c r="K1407" s="1" t="str">
        <f>IF($A1407&gt;--RIGHT($A$2,LEN($A$2)-8),"",SUMIF(Table1[SHIFT NOMENCLATURE], $B1407, Table1[FVIC MOB]))</f>
        <v/>
      </c>
      <c r="L1407" s="1" t="str">
        <f>IF($A1407&gt;--RIGHT($A$2,LEN($A$2)-8),"",SUMIF(Table1[SHIFT NOMENCLATURE], $B1407, Table1[FVIC FIRE]))</f>
        <v/>
      </c>
      <c r="M1407" s="1" t="str">
        <f>IF($A1407&gt;--RIGHT($A$2,LEN($A$2)-8),"",SUMIF(Table1[SHIFT NOMENCLATURE], $B1407, Table1[FKIA]))</f>
        <v/>
      </c>
      <c r="N1407" s="1" t="str">
        <f>IF($A1407&gt;--RIGHT($A$2,LEN($A$2)-8),"",SUMIF(Table1[SHIFT NOMENCLATURE], $B1407, Table1[FWIA]))</f>
        <v/>
      </c>
      <c r="O1407" s="1" t="str">
        <f>IF($A1407&gt;--RIGHT($A$2,LEN($A$2)-8),"",SUMIF(Table1[SHIFT NOMENCLATURE], $B1407, Table1[DUSTWUN]))</f>
        <v/>
      </c>
    </row>
    <row r="1408" spans="1:15" x14ac:dyDescent="0.25">
      <c r="A1408" s="1" t="str">
        <f t="shared" si="42"/>
        <v/>
      </c>
      <c r="B1408" t="str">
        <f t="shared" si="43"/>
        <v/>
      </c>
      <c r="C1408" s="1" t="str">
        <f>IF($A1408&gt;--RIGHT($A$2,LEN($A$2)-8),"",COUNTIF(Table1[SHIFT NOMENCLATURE],$B1408))</f>
        <v/>
      </c>
      <c r="D1408" s="1" t="str">
        <f>IF($A1408&gt;--RIGHT($A$2,LEN($A$2)-8),"",SUMIF(Table1[SHIFT NOMENCLATURE], $B1408, Table1[EVIC KILL]))</f>
        <v/>
      </c>
      <c r="E1408" s="1" t="str">
        <f>IF($A1408&gt;--RIGHT($A$2,LEN($A$2)-8),"",SUMIF(Table1[SHIFT NOMENCLATURE], $B1408, Table1[EVIC MOB]))</f>
        <v/>
      </c>
      <c r="F1408" s="1" t="str">
        <f>IF($A1408&gt;--RIGHT($A$2,LEN($A$2)-8),"",SUMIF(Table1[SHIFT NOMENCLATURE], $B1408, Table1[EVIC FIRE]))</f>
        <v/>
      </c>
      <c r="G1408" s="1" t="str">
        <f>IF($A1408&gt;--RIGHT($A$2,LEN($A$2)-8),"",SUMIF(Table1[SHIFT NOMENCLATURE], $B1408, Table1[EKIA]))</f>
        <v/>
      </c>
      <c r="H1408" s="1" t="str">
        <f>IF($A1408&gt;--RIGHT($A$2,LEN($A$2)-8),"",SUMIF(Table1[SHIFT NOMENCLATURE], $B1408, Table1[EWIA]))</f>
        <v/>
      </c>
      <c r="I1408" s="1" t="str">
        <f>IF($A1408&gt;--RIGHT($A$2,LEN($A$2)-8),"",SUMIF(Table1[SHIFT NOMENCLATURE], $B1408, Table1[EPW]))</f>
        <v/>
      </c>
      <c r="J1408" s="1" t="str">
        <f>IF($A1408&gt;--RIGHT($A$2,LEN($A$2)-8),"",SUMIF(Table1[SHIFT NOMENCLATURE], $B1408, Table1[FVIC KILL]))</f>
        <v/>
      </c>
      <c r="K1408" s="1" t="str">
        <f>IF($A1408&gt;--RIGHT($A$2,LEN($A$2)-8),"",SUMIF(Table1[SHIFT NOMENCLATURE], $B1408, Table1[FVIC MOB]))</f>
        <v/>
      </c>
      <c r="L1408" s="1" t="str">
        <f>IF($A1408&gt;--RIGHT($A$2,LEN($A$2)-8),"",SUMIF(Table1[SHIFT NOMENCLATURE], $B1408, Table1[FVIC FIRE]))</f>
        <v/>
      </c>
      <c r="M1408" s="1" t="str">
        <f>IF($A1408&gt;--RIGHT($A$2,LEN($A$2)-8),"",SUMIF(Table1[SHIFT NOMENCLATURE], $B1408, Table1[FKIA]))</f>
        <v/>
      </c>
      <c r="N1408" s="1" t="str">
        <f>IF($A1408&gt;--RIGHT($A$2,LEN($A$2)-8),"",SUMIF(Table1[SHIFT NOMENCLATURE], $B1408, Table1[FWIA]))</f>
        <v/>
      </c>
      <c r="O1408" s="1" t="str">
        <f>IF($A1408&gt;--RIGHT($A$2,LEN($A$2)-8),"",SUMIF(Table1[SHIFT NOMENCLATURE], $B1408, Table1[DUSTWUN]))</f>
        <v/>
      </c>
    </row>
    <row r="1409" spans="1:15" x14ac:dyDescent="0.25">
      <c r="A1409" s="1" t="str">
        <f t="shared" si="42"/>
        <v/>
      </c>
      <c r="B1409" t="str">
        <f t="shared" si="43"/>
        <v/>
      </c>
      <c r="C1409" s="1" t="str">
        <f>IF($A1409&gt;--RIGHT($A$2,LEN($A$2)-8),"",COUNTIF(Table1[SHIFT NOMENCLATURE],$B1409))</f>
        <v/>
      </c>
      <c r="D1409" s="1" t="str">
        <f>IF($A1409&gt;--RIGHT($A$2,LEN($A$2)-8),"",SUMIF(Table1[SHIFT NOMENCLATURE], $B1409, Table1[EVIC KILL]))</f>
        <v/>
      </c>
      <c r="E1409" s="1" t="str">
        <f>IF($A1409&gt;--RIGHT($A$2,LEN($A$2)-8),"",SUMIF(Table1[SHIFT NOMENCLATURE], $B1409, Table1[EVIC MOB]))</f>
        <v/>
      </c>
      <c r="F1409" s="1" t="str">
        <f>IF($A1409&gt;--RIGHT($A$2,LEN($A$2)-8),"",SUMIF(Table1[SHIFT NOMENCLATURE], $B1409, Table1[EVIC FIRE]))</f>
        <v/>
      </c>
      <c r="G1409" s="1" t="str">
        <f>IF($A1409&gt;--RIGHT($A$2,LEN($A$2)-8),"",SUMIF(Table1[SHIFT NOMENCLATURE], $B1409, Table1[EKIA]))</f>
        <v/>
      </c>
      <c r="H1409" s="1" t="str">
        <f>IF($A1409&gt;--RIGHT($A$2,LEN($A$2)-8),"",SUMIF(Table1[SHIFT NOMENCLATURE], $B1409, Table1[EWIA]))</f>
        <v/>
      </c>
      <c r="I1409" s="1" t="str">
        <f>IF($A1409&gt;--RIGHT($A$2,LEN($A$2)-8),"",SUMIF(Table1[SHIFT NOMENCLATURE], $B1409, Table1[EPW]))</f>
        <v/>
      </c>
      <c r="J1409" s="1" t="str">
        <f>IF($A1409&gt;--RIGHT($A$2,LEN($A$2)-8),"",SUMIF(Table1[SHIFT NOMENCLATURE], $B1409, Table1[FVIC KILL]))</f>
        <v/>
      </c>
      <c r="K1409" s="1" t="str">
        <f>IF($A1409&gt;--RIGHT($A$2,LEN($A$2)-8),"",SUMIF(Table1[SHIFT NOMENCLATURE], $B1409, Table1[FVIC MOB]))</f>
        <v/>
      </c>
      <c r="L1409" s="1" t="str">
        <f>IF($A1409&gt;--RIGHT($A$2,LEN($A$2)-8),"",SUMIF(Table1[SHIFT NOMENCLATURE], $B1409, Table1[FVIC FIRE]))</f>
        <v/>
      </c>
      <c r="M1409" s="1" t="str">
        <f>IF($A1409&gt;--RIGHT($A$2,LEN($A$2)-8),"",SUMIF(Table1[SHIFT NOMENCLATURE], $B1409, Table1[FKIA]))</f>
        <v/>
      </c>
      <c r="N1409" s="1" t="str">
        <f>IF($A1409&gt;--RIGHT($A$2,LEN($A$2)-8),"",SUMIF(Table1[SHIFT NOMENCLATURE], $B1409, Table1[FWIA]))</f>
        <v/>
      </c>
      <c r="O1409" s="1" t="str">
        <f>IF($A1409&gt;--RIGHT($A$2,LEN($A$2)-8),"",SUMIF(Table1[SHIFT NOMENCLATURE], $B1409, Table1[DUSTWUN]))</f>
        <v/>
      </c>
    </row>
    <row r="1410" spans="1:15" x14ac:dyDescent="0.25">
      <c r="A1410" s="1" t="str">
        <f t="shared" si="42"/>
        <v/>
      </c>
      <c r="B1410" t="str">
        <f t="shared" si="43"/>
        <v/>
      </c>
      <c r="C1410" s="1" t="str">
        <f>IF($A1410&gt;--RIGHT($A$2,LEN($A$2)-8),"",COUNTIF(Table1[SHIFT NOMENCLATURE],$B1410))</f>
        <v/>
      </c>
      <c r="D1410" s="1" t="str">
        <f>IF($A1410&gt;--RIGHT($A$2,LEN($A$2)-8),"",SUMIF(Table1[SHIFT NOMENCLATURE], $B1410, Table1[EVIC KILL]))</f>
        <v/>
      </c>
      <c r="E1410" s="1" t="str">
        <f>IF($A1410&gt;--RIGHT($A$2,LEN($A$2)-8),"",SUMIF(Table1[SHIFT NOMENCLATURE], $B1410, Table1[EVIC MOB]))</f>
        <v/>
      </c>
      <c r="F1410" s="1" t="str">
        <f>IF($A1410&gt;--RIGHT($A$2,LEN($A$2)-8),"",SUMIF(Table1[SHIFT NOMENCLATURE], $B1410, Table1[EVIC FIRE]))</f>
        <v/>
      </c>
      <c r="G1410" s="1" t="str">
        <f>IF($A1410&gt;--RIGHT($A$2,LEN($A$2)-8),"",SUMIF(Table1[SHIFT NOMENCLATURE], $B1410, Table1[EKIA]))</f>
        <v/>
      </c>
      <c r="H1410" s="1" t="str">
        <f>IF($A1410&gt;--RIGHT($A$2,LEN($A$2)-8),"",SUMIF(Table1[SHIFT NOMENCLATURE], $B1410, Table1[EWIA]))</f>
        <v/>
      </c>
      <c r="I1410" s="1" t="str">
        <f>IF($A1410&gt;--RIGHT($A$2,LEN($A$2)-8),"",SUMIF(Table1[SHIFT NOMENCLATURE], $B1410, Table1[EPW]))</f>
        <v/>
      </c>
      <c r="J1410" s="1" t="str">
        <f>IF($A1410&gt;--RIGHT($A$2,LEN($A$2)-8),"",SUMIF(Table1[SHIFT NOMENCLATURE], $B1410, Table1[FVIC KILL]))</f>
        <v/>
      </c>
      <c r="K1410" s="1" t="str">
        <f>IF($A1410&gt;--RIGHT($A$2,LEN($A$2)-8),"",SUMIF(Table1[SHIFT NOMENCLATURE], $B1410, Table1[FVIC MOB]))</f>
        <v/>
      </c>
      <c r="L1410" s="1" t="str">
        <f>IF($A1410&gt;--RIGHT($A$2,LEN($A$2)-8),"",SUMIF(Table1[SHIFT NOMENCLATURE], $B1410, Table1[FVIC FIRE]))</f>
        <v/>
      </c>
      <c r="M1410" s="1" t="str">
        <f>IF($A1410&gt;--RIGHT($A$2,LEN($A$2)-8),"",SUMIF(Table1[SHIFT NOMENCLATURE], $B1410, Table1[FKIA]))</f>
        <v/>
      </c>
      <c r="N1410" s="1" t="str">
        <f>IF($A1410&gt;--RIGHT($A$2,LEN($A$2)-8),"",SUMIF(Table1[SHIFT NOMENCLATURE], $B1410, Table1[FWIA]))</f>
        <v/>
      </c>
      <c r="O1410" s="1" t="str">
        <f>IF($A1410&gt;--RIGHT($A$2,LEN($A$2)-8),"",SUMIF(Table1[SHIFT NOMENCLATURE], $B1410, Table1[DUSTWUN]))</f>
        <v/>
      </c>
    </row>
    <row r="1411" spans="1:15" x14ac:dyDescent="0.25">
      <c r="A1411" s="1" t="str">
        <f t="shared" si="42"/>
        <v/>
      </c>
      <c r="B1411" t="str">
        <f t="shared" si="43"/>
        <v/>
      </c>
      <c r="C1411" s="1" t="str">
        <f>IF($A1411&gt;--RIGHT($A$2,LEN($A$2)-8),"",COUNTIF(Table1[SHIFT NOMENCLATURE],$B1411))</f>
        <v/>
      </c>
      <c r="D1411" s="1" t="str">
        <f>IF($A1411&gt;--RIGHT($A$2,LEN($A$2)-8),"",SUMIF(Table1[SHIFT NOMENCLATURE], $B1411, Table1[EVIC KILL]))</f>
        <v/>
      </c>
      <c r="E1411" s="1" t="str">
        <f>IF($A1411&gt;--RIGHT($A$2,LEN($A$2)-8),"",SUMIF(Table1[SHIFT NOMENCLATURE], $B1411, Table1[EVIC MOB]))</f>
        <v/>
      </c>
      <c r="F1411" s="1" t="str">
        <f>IF($A1411&gt;--RIGHT($A$2,LEN($A$2)-8),"",SUMIF(Table1[SHIFT NOMENCLATURE], $B1411, Table1[EVIC FIRE]))</f>
        <v/>
      </c>
      <c r="G1411" s="1" t="str">
        <f>IF($A1411&gt;--RIGHT($A$2,LEN($A$2)-8),"",SUMIF(Table1[SHIFT NOMENCLATURE], $B1411, Table1[EKIA]))</f>
        <v/>
      </c>
      <c r="H1411" s="1" t="str">
        <f>IF($A1411&gt;--RIGHT($A$2,LEN($A$2)-8),"",SUMIF(Table1[SHIFT NOMENCLATURE], $B1411, Table1[EWIA]))</f>
        <v/>
      </c>
      <c r="I1411" s="1" t="str">
        <f>IF($A1411&gt;--RIGHT($A$2,LEN($A$2)-8),"",SUMIF(Table1[SHIFT NOMENCLATURE], $B1411, Table1[EPW]))</f>
        <v/>
      </c>
      <c r="J1411" s="1" t="str">
        <f>IF($A1411&gt;--RIGHT($A$2,LEN($A$2)-8),"",SUMIF(Table1[SHIFT NOMENCLATURE], $B1411, Table1[FVIC KILL]))</f>
        <v/>
      </c>
      <c r="K1411" s="1" t="str">
        <f>IF($A1411&gt;--RIGHT($A$2,LEN($A$2)-8),"",SUMIF(Table1[SHIFT NOMENCLATURE], $B1411, Table1[FVIC MOB]))</f>
        <v/>
      </c>
      <c r="L1411" s="1" t="str">
        <f>IF($A1411&gt;--RIGHT($A$2,LEN($A$2)-8),"",SUMIF(Table1[SHIFT NOMENCLATURE], $B1411, Table1[FVIC FIRE]))</f>
        <v/>
      </c>
      <c r="M1411" s="1" t="str">
        <f>IF($A1411&gt;--RIGHT($A$2,LEN($A$2)-8),"",SUMIF(Table1[SHIFT NOMENCLATURE], $B1411, Table1[FKIA]))</f>
        <v/>
      </c>
      <c r="N1411" s="1" t="str">
        <f>IF($A1411&gt;--RIGHT($A$2,LEN($A$2)-8),"",SUMIF(Table1[SHIFT NOMENCLATURE], $B1411, Table1[FWIA]))</f>
        <v/>
      </c>
      <c r="O1411" s="1" t="str">
        <f>IF($A1411&gt;--RIGHT($A$2,LEN($A$2)-8),"",SUMIF(Table1[SHIFT NOMENCLATURE], $B1411, Table1[DUSTWUN]))</f>
        <v/>
      </c>
    </row>
    <row r="1412" spans="1:15" x14ac:dyDescent="0.25">
      <c r="A1412" s="1" t="str">
        <f t="shared" si="42"/>
        <v/>
      </c>
      <c r="B1412" t="str">
        <f t="shared" si="43"/>
        <v/>
      </c>
      <c r="C1412" s="1" t="str">
        <f>IF($A1412&gt;--RIGHT($A$2,LEN($A$2)-8),"",COUNTIF(Table1[SHIFT NOMENCLATURE],$B1412))</f>
        <v/>
      </c>
      <c r="D1412" s="1" t="str">
        <f>IF($A1412&gt;--RIGHT($A$2,LEN($A$2)-8),"",SUMIF(Table1[SHIFT NOMENCLATURE], $B1412, Table1[EVIC KILL]))</f>
        <v/>
      </c>
      <c r="E1412" s="1" t="str">
        <f>IF($A1412&gt;--RIGHT($A$2,LEN($A$2)-8),"",SUMIF(Table1[SHIFT NOMENCLATURE], $B1412, Table1[EVIC MOB]))</f>
        <v/>
      </c>
      <c r="F1412" s="1" t="str">
        <f>IF($A1412&gt;--RIGHT($A$2,LEN($A$2)-8),"",SUMIF(Table1[SHIFT NOMENCLATURE], $B1412, Table1[EVIC FIRE]))</f>
        <v/>
      </c>
      <c r="G1412" s="1" t="str">
        <f>IF($A1412&gt;--RIGHT($A$2,LEN($A$2)-8),"",SUMIF(Table1[SHIFT NOMENCLATURE], $B1412, Table1[EKIA]))</f>
        <v/>
      </c>
      <c r="H1412" s="1" t="str">
        <f>IF($A1412&gt;--RIGHT($A$2,LEN($A$2)-8),"",SUMIF(Table1[SHIFT NOMENCLATURE], $B1412, Table1[EWIA]))</f>
        <v/>
      </c>
      <c r="I1412" s="1" t="str">
        <f>IF($A1412&gt;--RIGHT($A$2,LEN($A$2)-8),"",SUMIF(Table1[SHIFT NOMENCLATURE], $B1412, Table1[EPW]))</f>
        <v/>
      </c>
      <c r="J1412" s="1" t="str">
        <f>IF($A1412&gt;--RIGHT($A$2,LEN($A$2)-8),"",SUMIF(Table1[SHIFT NOMENCLATURE], $B1412, Table1[FVIC KILL]))</f>
        <v/>
      </c>
      <c r="K1412" s="1" t="str">
        <f>IF($A1412&gt;--RIGHT($A$2,LEN($A$2)-8),"",SUMIF(Table1[SHIFT NOMENCLATURE], $B1412, Table1[FVIC MOB]))</f>
        <v/>
      </c>
      <c r="L1412" s="1" t="str">
        <f>IF($A1412&gt;--RIGHT($A$2,LEN($A$2)-8),"",SUMIF(Table1[SHIFT NOMENCLATURE], $B1412, Table1[FVIC FIRE]))</f>
        <v/>
      </c>
      <c r="M1412" s="1" t="str">
        <f>IF($A1412&gt;--RIGHT($A$2,LEN($A$2)-8),"",SUMIF(Table1[SHIFT NOMENCLATURE], $B1412, Table1[FKIA]))</f>
        <v/>
      </c>
      <c r="N1412" s="1" t="str">
        <f>IF($A1412&gt;--RIGHT($A$2,LEN($A$2)-8),"",SUMIF(Table1[SHIFT NOMENCLATURE], $B1412, Table1[FWIA]))</f>
        <v/>
      </c>
      <c r="O1412" s="1" t="str">
        <f>IF($A1412&gt;--RIGHT($A$2,LEN($A$2)-8),"",SUMIF(Table1[SHIFT NOMENCLATURE], $B1412, Table1[DUSTWUN]))</f>
        <v/>
      </c>
    </row>
    <row r="1413" spans="1:15" x14ac:dyDescent="0.25">
      <c r="A1413" s="1" t="str">
        <f t="shared" ref="A1413:A1476" si="44">IF($A1412&gt;--RIGHT($A$2,LEN($A$2)-8)-1,"",ROW()-2)</f>
        <v/>
      </c>
      <c r="B1413" t="str">
        <f t="shared" ref="B1413:B1476" si="45">IF($A1412&gt;--RIGHT($A$2,LEN($A$2)-8)-1,"",IF(MID($B1412,3,4)="1900",CONCATENATE(TEXT(DATEVALUE(MID($B1412,15,2)&amp;MID($B1412,21,3)&amp;RIGHT($B1412,4)),"dd"), "0700-1900", UPPER(TEXT(DATEVALUE(MID($B1412,15,2)&amp;MID($B1412,21,3)&amp;RIGHT($B1412,4)),"mmm")), RIGHT($B1412,4)), CONCATENATE(LEFT($B1412,2), "1900", MID($B1412,12,3), RIGHT($B1412,4), "-", TEXT(DATEVALUE(LEFT($B1412,2)&amp;MID($B1412,12,3)&amp;RIGHT($B1412,4))+1,"dd"),"0700", UPPER(TEXT(DATEVALUE(LEFT($B1412,2)&amp;MID($B1412,12,3)&amp;RIGHT($B1412,4))+1,"mmm")), TEXT(DATEVALUE(LEFT($B1412,2)&amp;MID($B1412,12,3)&amp;RIGHT($B1412,4))+1,"yyyy"))))</f>
        <v/>
      </c>
      <c r="C1413" s="1" t="str">
        <f>IF($A1413&gt;--RIGHT($A$2,LEN($A$2)-8),"",COUNTIF(Table1[SHIFT NOMENCLATURE],$B1413))</f>
        <v/>
      </c>
      <c r="D1413" s="1" t="str">
        <f>IF($A1413&gt;--RIGHT($A$2,LEN($A$2)-8),"",SUMIF(Table1[SHIFT NOMENCLATURE], $B1413, Table1[EVIC KILL]))</f>
        <v/>
      </c>
      <c r="E1413" s="1" t="str">
        <f>IF($A1413&gt;--RIGHT($A$2,LEN($A$2)-8),"",SUMIF(Table1[SHIFT NOMENCLATURE], $B1413, Table1[EVIC MOB]))</f>
        <v/>
      </c>
      <c r="F1413" s="1" t="str">
        <f>IF($A1413&gt;--RIGHT($A$2,LEN($A$2)-8),"",SUMIF(Table1[SHIFT NOMENCLATURE], $B1413, Table1[EVIC FIRE]))</f>
        <v/>
      </c>
      <c r="G1413" s="1" t="str">
        <f>IF($A1413&gt;--RIGHT($A$2,LEN($A$2)-8),"",SUMIF(Table1[SHIFT NOMENCLATURE], $B1413, Table1[EKIA]))</f>
        <v/>
      </c>
      <c r="H1413" s="1" t="str">
        <f>IF($A1413&gt;--RIGHT($A$2,LEN($A$2)-8),"",SUMIF(Table1[SHIFT NOMENCLATURE], $B1413, Table1[EWIA]))</f>
        <v/>
      </c>
      <c r="I1413" s="1" t="str">
        <f>IF($A1413&gt;--RIGHT($A$2,LEN($A$2)-8),"",SUMIF(Table1[SHIFT NOMENCLATURE], $B1413, Table1[EPW]))</f>
        <v/>
      </c>
      <c r="J1413" s="1" t="str">
        <f>IF($A1413&gt;--RIGHT($A$2,LEN($A$2)-8),"",SUMIF(Table1[SHIFT NOMENCLATURE], $B1413, Table1[FVIC KILL]))</f>
        <v/>
      </c>
      <c r="K1413" s="1" t="str">
        <f>IF($A1413&gt;--RIGHT($A$2,LEN($A$2)-8),"",SUMIF(Table1[SHIFT NOMENCLATURE], $B1413, Table1[FVIC MOB]))</f>
        <v/>
      </c>
      <c r="L1413" s="1" t="str">
        <f>IF($A1413&gt;--RIGHT($A$2,LEN($A$2)-8),"",SUMIF(Table1[SHIFT NOMENCLATURE], $B1413, Table1[FVIC FIRE]))</f>
        <v/>
      </c>
      <c r="M1413" s="1" t="str">
        <f>IF($A1413&gt;--RIGHT($A$2,LEN($A$2)-8),"",SUMIF(Table1[SHIFT NOMENCLATURE], $B1413, Table1[FKIA]))</f>
        <v/>
      </c>
      <c r="N1413" s="1" t="str">
        <f>IF($A1413&gt;--RIGHT($A$2,LEN($A$2)-8),"",SUMIF(Table1[SHIFT NOMENCLATURE], $B1413, Table1[FWIA]))</f>
        <v/>
      </c>
      <c r="O1413" s="1" t="str">
        <f>IF($A1413&gt;--RIGHT($A$2,LEN($A$2)-8),"",SUMIF(Table1[SHIFT NOMENCLATURE], $B1413, Table1[DUSTWUN]))</f>
        <v/>
      </c>
    </row>
    <row r="1414" spans="1:15" x14ac:dyDescent="0.25">
      <c r="A1414" s="1" t="str">
        <f t="shared" si="44"/>
        <v/>
      </c>
      <c r="B1414" t="str">
        <f t="shared" si="45"/>
        <v/>
      </c>
      <c r="C1414" s="1" t="str">
        <f>IF($A1414&gt;--RIGHT($A$2,LEN($A$2)-8),"",COUNTIF(Table1[SHIFT NOMENCLATURE],$B1414))</f>
        <v/>
      </c>
      <c r="D1414" s="1" t="str">
        <f>IF($A1414&gt;--RIGHT($A$2,LEN($A$2)-8),"",SUMIF(Table1[SHIFT NOMENCLATURE], $B1414, Table1[EVIC KILL]))</f>
        <v/>
      </c>
      <c r="E1414" s="1" t="str">
        <f>IF($A1414&gt;--RIGHT($A$2,LEN($A$2)-8),"",SUMIF(Table1[SHIFT NOMENCLATURE], $B1414, Table1[EVIC MOB]))</f>
        <v/>
      </c>
      <c r="F1414" s="1" t="str">
        <f>IF($A1414&gt;--RIGHT($A$2,LEN($A$2)-8),"",SUMIF(Table1[SHIFT NOMENCLATURE], $B1414, Table1[EVIC FIRE]))</f>
        <v/>
      </c>
      <c r="G1414" s="1" t="str">
        <f>IF($A1414&gt;--RIGHT($A$2,LEN($A$2)-8),"",SUMIF(Table1[SHIFT NOMENCLATURE], $B1414, Table1[EKIA]))</f>
        <v/>
      </c>
      <c r="H1414" s="1" t="str">
        <f>IF($A1414&gt;--RIGHT($A$2,LEN($A$2)-8),"",SUMIF(Table1[SHIFT NOMENCLATURE], $B1414, Table1[EWIA]))</f>
        <v/>
      </c>
      <c r="I1414" s="1" t="str">
        <f>IF($A1414&gt;--RIGHT($A$2,LEN($A$2)-8),"",SUMIF(Table1[SHIFT NOMENCLATURE], $B1414, Table1[EPW]))</f>
        <v/>
      </c>
      <c r="J1414" s="1" t="str">
        <f>IF($A1414&gt;--RIGHT($A$2,LEN($A$2)-8),"",SUMIF(Table1[SHIFT NOMENCLATURE], $B1414, Table1[FVIC KILL]))</f>
        <v/>
      </c>
      <c r="K1414" s="1" t="str">
        <f>IF($A1414&gt;--RIGHT($A$2,LEN($A$2)-8),"",SUMIF(Table1[SHIFT NOMENCLATURE], $B1414, Table1[FVIC MOB]))</f>
        <v/>
      </c>
      <c r="L1414" s="1" t="str">
        <f>IF($A1414&gt;--RIGHT($A$2,LEN($A$2)-8),"",SUMIF(Table1[SHIFT NOMENCLATURE], $B1414, Table1[FVIC FIRE]))</f>
        <v/>
      </c>
      <c r="M1414" s="1" t="str">
        <f>IF($A1414&gt;--RIGHT($A$2,LEN($A$2)-8),"",SUMIF(Table1[SHIFT NOMENCLATURE], $B1414, Table1[FKIA]))</f>
        <v/>
      </c>
      <c r="N1414" s="1" t="str">
        <f>IF($A1414&gt;--RIGHT($A$2,LEN($A$2)-8),"",SUMIF(Table1[SHIFT NOMENCLATURE], $B1414, Table1[FWIA]))</f>
        <v/>
      </c>
      <c r="O1414" s="1" t="str">
        <f>IF($A1414&gt;--RIGHT($A$2,LEN($A$2)-8),"",SUMIF(Table1[SHIFT NOMENCLATURE], $B1414, Table1[DUSTWUN]))</f>
        <v/>
      </c>
    </row>
    <row r="1415" spans="1:15" x14ac:dyDescent="0.25">
      <c r="A1415" s="1" t="str">
        <f t="shared" si="44"/>
        <v/>
      </c>
      <c r="B1415" t="str">
        <f t="shared" si="45"/>
        <v/>
      </c>
      <c r="C1415" s="1" t="str">
        <f>IF($A1415&gt;--RIGHT($A$2,LEN($A$2)-8),"",COUNTIF(Table1[SHIFT NOMENCLATURE],$B1415))</f>
        <v/>
      </c>
      <c r="D1415" s="1" t="str">
        <f>IF($A1415&gt;--RIGHT($A$2,LEN($A$2)-8),"",SUMIF(Table1[SHIFT NOMENCLATURE], $B1415, Table1[EVIC KILL]))</f>
        <v/>
      </c>
      <c r="E1415" s="1" t="str">
        <f>IF($A1415&gt;--RIGHT($A$2,LEN($A$2)-8),"",SUMIF(Table1[SHIFT NOMENCLATURE], $B1415, Table1[EVIC MOB]))</f>
        <v/>
      </c>
      <c r="F1415" s="1" t="str">
        <f>IF($A1415&gt;--RIGHT($A$2,LEN($A$2)-8),"",SUMIF(Table1[SHIFT NOMENCLATURE], $B1415, Table1[EVIC FIRE]))</f>
        <v/>
      </c>
      <c r="G1415" s="1" t="str">
        <f>IF($A1415&gt;--RIGHT($A$2,LEN($A$2)-8),"",SUMIF(Table1[SHIFT NOMENCLATURE], $B1415, Table1[EKIA]))</f>
        <v/>
      </c>
      <c r="H1415" s="1" t="str">
        <f>IF($A1415&gt;--RIGHT($A$2,LEN($A$2)-8),"",SUMIF(Table1[SHIFT NOMENCLATURE], $B1415, Table1[EWIA]))</f>
        <v/>
      </c>
      <c r="I1415" s="1" t="str">
        <f>IF($A1415&gt;--RIGHT($A$2,LEN($A$2)-8),"",SUMIF(Table1[SHIFT NOMENCLATURE], $B1415, Table1[EPW]))</f>
        <v/>
      </c>
      <c r="J1415" s="1" t="str">
        <f>IF($A1415&gt;--RIGHT($A$2,LEN($A$2)-8),"",SUMIF(Table1[SHIFT NOMENCLATURE], $B1415, Table1[FVIC KILL]))</f>
        <v/>
      </c>
      <c r="K1415" s="1" t="str">
        <f>IF($A1415&gt;--RIGHT($A$2,LEN($A$2)-8),"",SUMIF(Table1[SHIFT NOMENCLATURE], $B1415, Table1[FVIC MOB]))</f>
        <v/>
      </c>
      <c r="L1415" s="1" t="str">
        <f>IF($A1415&gt;--RIGHT($A$2,LEN($A$2)-8),"",SUMIF(Table1[SHIFT NOMENCLATURE], $B1415, Table1[FVIC FIRE]))</f>
        <v/>
      </c>
      <c r="M1415" s="1" t="str">
        <f>IF($A1415&gt;--RIGHT($A$2,LEN($A$2)-8),"",SUMIF(Table1[SHIFT NOMENCLATURE], $B1415, Table1[FKIA]))</f>
        <v/>
      </c>
      <c r="N1415" s="1" t="str">
        <f>IF($A1415&gt;--RIGHT($A$2,LEN($A$2)-8),"",SUMIF(Table1[SHIFT NOMENCLATURE], $B1415, Table1[FWIA]))</f>
        <v/>
      </c>
      <c r="O1415" s="1" t="str">
        <f>IF($A1415&gt;--RIGHT($A$2,LEN($A$2)-8),"",SUMIF(Table1[SHIFT NOMENCLATURE], $B1415, Table1[DUSTWUN]))</f>
        <v/>
      </c>
    </row>
    <row r="1416" spans="1:15" x14ac:dyDescent="0.25">
      <c r="A1416" s="1" t="str">
        <f t="shared" si="44"/>
        <v/>
      </c>
      <c r="B1416" t="str">
        <f t="shared" si="45"/>
        <v/>
      </c>
      <c r="C1416" s="1" t="str">
        <f>IF($A1416&gt;--RIGHT($A$2,LEN($A$2)-8),"",COUNTIF(Table1[SHIFT NOMENCLATURE],$B1416))</f>
        <v/>
      </c>
      <c r="D1416" s="1" t="str">
        <f>IF($A1416&gt;--RIGHT($A$2,LEN($A$2)-8),"",SUMIF(Table1[SHIFT NOMENCLATURE], $B1416, Table1[EVIC KILL]))</f>
        <v/>
      </c>
      <c r="E1416" s="1" t="str">
        <f>IF($A1416&gt;--RIGHT($A$2,LEN($A$2)-8),"",SUMIF(Table1[SHIFT NOMENCLATURE], $B1416, Table1[EVIC MOB]))</f>
        <v/>
      </c>
      <c r="F1416" s="1" t="str">
        <f>IF($A1416&gt;--RIGHT($A$2,LEN($A$2)-8),"",SUMIF(Table1[SHIFT NOMENCLATURE], $B1416, Table1[EVIC FIRE]))</f>
        <v/>
      </c>
      <c r="G1416" s="1" t="str">
        <f>IF($A1416&gt;--RIGHT($A$2,LEN($A$2)-8),"",SUMIF(Table1[SHIFT NOMENCLATURE], $B1416, Table1[EKIA]))</f>
        <v/>
      </c>
      <c r="H1416" s="1" t="str">
        <f>IF($A1416&gt;--RIGHT($A$2,LEN($A$2)-8),"",SUMIF(Table1[SHIFT NOMENCLATURE], $B1416, Table1[EWIA]))</f>
        <v/>
      </c>
      <c r="I1416" s="1" t="str">
        <f>IF($A1416&gt;--RIGHT($A$2,LEN($A$2)-8),"",SUMIF(Table1[SHIFT NOMENCLATURE], $B1416, Table1[EPW]))</f>
        <v/>
      </c>
      <c r="J1416" s="1" t="str">
        <f>IF($A1416&gt;--RIGHT($A$2,LEN($A$2)-8),"",SUMIF(Table1[SHIFT NOMENCLATURE], $B1416, Table1[FVIC KILL]))</f>
        <v/>
      </c>
      <c r="K1416" s="1" t="str">
        <f>IF($A1416&gt;--RIGHT($A$2,LEN($A$2)-8),"",SUMIF(Table1[SHIFT NOMENCLATURE], $B1416, Table1[FVIC MOB]))</f>
        <v/>
      </c>
      <c r="L1416" s="1" t="str">
        <f>IF($A1416&gt;--RIGHT($A$2,LEN($A$2)-8),"",SUMIF(Table1[SHIFT NOMENCLATURE], $B1416, Table1[FVIC FIRE]))</f>
        <v/>
      </c>
      <c r="M1416" s="1" t="str">
        <f>IF($A1416&gt;--RIGHT($A$2,LEN($A$2)-8),"",SUMIF(Table1[SHIFT NOMENCLATURE], $B1416, Table1[FKIA]))</f>
        <v/>
      </c>
      <c r="N1416" s="1" t="str">
        <f>IF($A1416&gt;--RIGHT($A$2,LEN($A$2)-8),"",SUMIF(Table1[SHIFT NOMENCLATURE], $B1416, Table1[FWIA]))</f>
        <v/>
      </c>
      <c r="O1416" s="1" t="str">
        <f>IF($A1416&gt;--RIGHT($A$2,LEN($A$2)-8),"",SUMIF(Table1[SHIFT NOMENCLATURE], $B1416, Table1[DUSTWUN]))</f>
        <v/>
      </c>
    </row>
    <row r="1417" spans="1:15" x14ac:dyDescent="0.25">
      <c r="A1417" s="1" t="str">
        <f t="shared" si="44"/>
        <v/>
      </c>
      <c r="B1417" t="str">
        <f t="shared" si="45"/>
        <v/>
      </c>
      <c r="C1417" s="1" t="str">
        <f>IF($A1417&gt;--RIGHT($A$2,LEN($A$2)-8),"",COUNTIF(Table1[SHIFT NOMENCLATURE],$B1417))</f>
        <v/>
      </c>
      <c r="D1417" s="1" t="str">
        <f>IF($A1417&gt;--RIGHT($A$2,LEN($A$2)-8),"",SUMIF(Table1[SHIFT NOMENCLATURE], $B1417, Table1[EVIC KILL]))</f>
        <v/>
      </c>
      <c r="E1417" s="1" t="str">
        <f>IF($A1417&gt;--RIGHT($A$2,LEN($A$2)-8),"",SUMIF(Table1[SHIFT NOMENCLATURE], $B1417, Table1[EVIC MOB]))</f>
        <v/>
      </c>
      <c r="F1417" s="1" t="str">
        <f>IF($A1417&gt;--RIGHT($A$2,LEN($A$2)-8),"",SUMIF(Table1[SHIFT NOMENCLATURE], $B1417, Table1[EVIC FIRE]))</f>
        <v/>
      </c>
      <c r="G1417" s="1" t="str">
        <f>IF($A1417&gt;--RIGHT($A$2,LEN($A$2)-8),"",SUMIF(Table1[SHIFT NOMENCLATURE], $B1417, Table1[EKIA]))</f>
        <v/>
      </c>
      <c r="H1417" s="1" t="str">
        <f>IF($A1417&gt;--RIGHT($A$2,LEN($A$2)-8),"",SUMIF(Table1[SHIFT NOMENCLATURE], $B1417, Table1[EWIA]))</f>
        <v/>
      </c>
      <c r="I1417" s="1" t="str">
        <f>IF($A1417&gt;--RIGHT($A$2,LEN($A$2)-8),"",SUMIF(Table1[SHIFT NOMENCLATURE], $B1417, Table1[EPW]))</f>
        <v/>
      </c>
      <c r="J1417" s="1" t="str">
        <f>IF($A1417&gt;--RIGHT($A$2,LEN($A$2)-8),"",SUMIF(Table1[SHIFT NOMENCLATURE], $B1417, Table1[FVIC KILL]))</f>
        <v/>
      </c>
      <c r="K1417" s="1" t="str">
        <f>IF($A1417&gt;--RIGHT($A$2,LEN($A$2)-8),"",SUMIF(Table1[SHIFT NOMENCLATURE], $B1417, Table1[FVIC MOB]))</f>
        <v/>
      </c>
      <c r="L1417" s="1" t="str">
        <f>IF($A1417&gt;--RIGHT($A$2,LEN($A$2)-8),"",SUMIF(Table1[SHIFT NOMENCLATURE], $B1417, Table1[FVIC FIRE]))</f>
        <v/>
      </c>
      <c r="M1417" s="1" t="str">
        <f>IF($A1417&gt;--RIGHT($A$2,LEN($A$2)-8),"",SUMIF(Table1[SHIFT NOMENCLATURE], $B1417, Table1[FKIA]))</f>
        <v/>
      </c>
      <c r="N1417" s="1" t="str">
        <f>IF($A1417&gt;--RIGHT($A$2,LEN($A$2)-8),"",SUMIF(Table1[SHIFT NOMENCLATURE], $B1417, Table1[FWIA]))</f>
        <v/>
      </c>
      <c r="O1417" s="1" t="str">
        <f>IF($A1417&gt;--RIGHT($A$2,LEN($A$2)-8),"",SUMIF(Table1[SHIFT NOMENCLATURE], $B1417, Table1[DUSTWUN]))</f>
        <v/>
      </c>
    </row>
    <row r="1418" spans="1:15" x14ac:dyDescent="0.25">
      <c r="A1418" s="1" t="str">
        <f t="shared" si="44"/>
        <v/>
      </c>
      <c r="B1418" t="str">
        <f t="shared" si="45"/>
        <v/>
      </c>
      <c r="C1418" s="1" t="str">
        <f>IF($A1418&gt;--RIGHT($A$2,LEN($A$2)-8),"",COUNTIF(Table1[SHIFT NOMENCLATURE],$B1418))</f>
        <v/>
      </c>
      <c r="D1418" s="1" t="str">
        <f>IF($A1418&gt;--RIGHT($A$2,LEN($A$2)-8),"",SUMIF(Table1[SHIFT NOMENCLATURE], $B1418, Table1[EVIC KILL]))</f>
        <v/>
      </c>
      <c r="E1418" s="1" t="str">
        <f>IF($A1418&gt;--RIGHT($A$2,LEN($A$2)-8),"",SUMIF(Table1[SHIFT NOMENCLATURE], $B1418, Table1[EVIC MOB]))</f>
        <v/>
      </c>
      <c r="F1418" s="1" t="str">
        <f>IF($A1418&gt;--RIGHT($A$2,LEN($A$2)-8),"",SUMIF(Table1[SHIFT NOMENCLATURE], $B1418, Table1[EVIC FIRE]))</f>
        <v/>
      </c>
      <c r="G1418" s="1" t="str">
        <f>IF($A1418&gt;--RIGHT($A$2,LEN($A$2)-8),"",SUMIF(Table1[SHIFT NOMENCLATURE], $B1418, Table1[EKIA]))</f>
        <v/>
      </c>
      <c r="H1418" s="1" t="str">
        <f>IF($A1418&gt;--RIGHT($A$2,LEN($A$2)-8),"",SUMIF(Table1[SHIFT NOMENCLATURE], $B1418, Table1[EWIA]))</f>
        <v/>
      </c>
      <c r="I1418" s="1" t="str">
        <f>IF($A1418&gt;--RIGHT($A$2,LEN($A$2)-8),"",SUMIF(Table1[SHIFT NOMENCLATURE], $B1418, Table1[EPW]))</f>
        <v/>
      </c>
      <c r="J1418" s="1" t="str">
        <f>IF($A1418&gt;--RIGHT($A$2,LEN($A$2)-8),"",SUMIF(Table1[SHIFT NOMENCLATURE], $B1418, Table1[FVIC KILL]))</f>
        <v/>
      </c>
      <c r="K1418" s="1" t="str">
        <f>IF($A1418&gt;--RIGHT($A$2,LEN($A$2)-8),"",SUMIF(Table1[SHIFT NOMENCLATURE], $B1418, Table1[FVIC MOB]))</f>
        <v/>
      </c>
      <c r="L1418" s="1" t="str">
        <f>IF($A1418&gt;--RIGHT($A$2,LEN($A$2)-8),"",SUMIF(Table1[SHIFT NOMENCLATURE], $B1418, Table1[FVIC FIRE]))</f>
        <v/>
      </c>
      <c r="M1418" s="1" t="str">
        <f>IF($A1418&gt;--RIGHT($A$2,LEN($A$2)-8),"",SUMIF(Table1[SHIFT NOMENCLATURE], $B1418, Table1[FKIA]))</f>
        <v/>
      </c>
      <c r="N1418" s="1" t="str">
        <f>IF($A1418&gt;--RIGHT($A$2,LEN($A$2)-8),"",SUMIF(Table1[SHIFT NOMENCLATURE], $B1418, Table1[FWIA]))</f>
        <v/>
      </c>
      <c r="O1418" s="1" t="str">
        <f>IF($A1418&gt;--RIGHT($A$2,LEN($A$2)-8),"",SUMIF(Table1[SHIFT NOMENCLATURE], $B1418, Table1[DUSTWUN]))</f>
        <v/>
      </c>
    </row>
    <row r="1419" spans="1:15" x14ac:dyDescent="0.25">
      <c r="A1419" s="1" t="str">
        <f t="shared" si="44"/>
        <v/>
      </c>
      <c r="B1419" t="str">
        <f t="shared" si="45"/>
        <v/>
      </c>
      <c r="C1419" s="1" t="str">
        <f>IF($A1419&gt;--RIGHT($A$2,LEN($A$2)-8),"",COUNTIF(Table1[SHIFT NOMENCLATURE],$B1419))</f>
        <v/>
      </c>
      <c r="D1419" s="1" t="str">
        <f>IF($A1419&gt;--RIGHT($A$2,LEN($A$2)-8),"",SUMIF(Table1[SHIFT NOMENCLATURE], $B1419, Table1[EVIC KILL]))</f>
        <v/>
      </c>
      <c r="E1419" s="1" t="str">
        <f>IF($A1419&gt;--RIGHT($A$2,LEN($A$2)-8),"",SUMIF(Table1[SHIFT NOMENCLATURE], $B1419, Table1[EVIC MOB]))</f>
        <v/>
      </c>
      <c r="F1419" s="1" t="str">
        <f>IF($A1419&gt;--RIGHT($A$2,LEN($A$2)-8),"",SUMIF(Table1[SHIFT NOMENCLATURE], $B1419, Table1[EVIC FIRE]))</f>
        <v/>
      </c>
      <c r="G1419" s="1" t="str">
        <f>IF($A1419&gt;--RIGHT($A$2,LEN($A$2)-8),"",SUMIF(Table1[SHIFT NOMENCLATURE], $B1419, Table1[EKIA]))</f>
        <v/>
      </c>
      <c r="H1419" s="1" t="str">
        <f>IF($A1419&gt;--RIGHT($A$2,LEN($A$2)-8),"",SUMIF(Table1[SHIFT NOMENCLATURE], $B1419, Table1[EWIA]))</f>
        <v/>
      </c>
      <c r="I1419" s="1" t="str">
        <f>IF($A1419&gt;--RIGHT($A$2,LEN($A$2)-8),"",SUMIF(Table1[SHIFT NOMENCLATURE], $B1419, Table1[EPW]))</f>
        <v/>
      </c>
      <c r="J1419" s="1" t="str">
        <f>IF($A1419&gt;--RIGHT($A$2,LEN($A$2)-8),"",SUMIF(Table1[SHIFT NOMENCLATURE], $B1419, Table1[FVIC KILL]))</f>
        <v/>
      </c>
      <c r="K1419" s="1" t="str">
        <f>IF($A1419&gt;--RIGHT($A$2,LEN($A$2)-8),"",SUMIF(Table1[SHIFT NOMENCLATURE], $B1419, Table1[FVIC MOB]))</f>
        <v/>
      </c>
      <c r="L1419" s="1" t="str">
        <f>IF($A1419&gt;--RIGHT($A$2,LEN($A$2)-8),"",SUMIF(Table1[SHIFT NOMENCLATURE], $B1419, Table1[FVIC FIRE]))</f>
        <v/>
      </c>
      <c r="M1419" s="1" t="str">
        <f>IF($A1419&gt;--RIGHT($A$2,LEN($A$2)-8),"",SUMIF(Table1[SHIFT NOMENCLATURE], $B1419, Table1[FKIA]))</f>
        <v/>
      </c>
      <c r="N1419" s="1" t="str">
        <f>IF($A1419&gt;--RIGHT($A$2,LEN($A$2)-8),"",SUMIF(Table1[SHIFT NOMENCLATURE], $B1419, Table1[FWIA]))</f>
        <v/>
      </c>
      <c r="O1419" s="1" t="str">
        <f>IF($A1419&gt;--RIGHT($A$2,LEN($A$2)-8),"",SUMIF(Table1[SHIFT NOMENCLATURE], $B1419, Table1[DUSTWUN]))</f>
        <v/>
      </c>
    </row>
    <row r="1420" spans="1:15" x14ac:dyDescent="0.25">
      <c r="A1420" s="1" t="str">
        <f t="shared" si="44"/>
        <v/>
      </c>
      <c r="B1420" t="str">
        <f t="shared" si="45"/>
        <v/>
      </c>
      <c r="C1420" s="1" t="str">
        <f>IF($A1420&gt;--RIGHT($A$2,LEN($A$2)-8),"",COUNTIF(Table1[SHIFT NOMENCLATURE],$B1420))</f>
        <v/>
      </c>
      <c r="D1420" s="1" t="str">
        <f>IF($A1420&gt;--RIGHT($A$2,LEN($A$2)-8),"",SUMIF(Table1[SHIFT NOMENCLATURE], $B1420, Table1[EVIC KILL]))</f>
        <v/>
      </c>
      <c r="E1420" s="1" t="str">
        <f>IF($A1420&gt;--RIGHT($A$2,LEN($A$2)-8),"",SUMIF(Table1[SHIFT NOMENCLATURE], $B1420, Table1[EVIC MOB]))</f>
        <v/>
      </c>
      <c r="F1420" s="1" t="str">
        <f>IF($A1420&gt;--RIGHT($A$2,LEN($A$2)-8),"",SUMIF(Table1[SHIFT NOMENCLATURE], $B1420, Table1[EVIC FIRE]))</f>
        <v/>
      </c>
      <c r="G1420" s="1" t="str">
        <f>IF($A1420&gt;--RIGHT($A$2,LEN($A$2)-8),"",SUMIF(Table1[SHIFT NOMENCLATURE], $B1420, Table1[EKIA]))</f>
        <v/>
      </c>
      <c r="H1420" s="1" t="str">
        <f>IF($A1420&gt;--RIGHT($A$2,LEN($A$2)-8),"",SUMIF(Table1[SHIFT NOMENCLATURE], $B1420, Table1[EWIA]))</f>
        <v/>
      </c>
      <c r="I1420" s="1" t="str">
        <f>IF($A1420&gt;--RIGHT($A$2,LEN($A$2)-8),"",SUMIF(Table1[SHIFT NOMENCLATURE], $B1420, Table1[EPW]))</f>
        <v/>
      </c>
      <c r="J1420" s="1" t="str">
        <f>IF($A1420&gt;--RIGHT($A$2,LEN($A$2)-8),"",SUMIF(Table1[SHIFT NOMENCLATURE], $B1420, Table1[FVIC KILL]))</f>
        <v/>
      </c>
      <c r="K1420" s="1" t="str">
        <f>IF($A1420&gt;--RIGHT($A$2,LEN($A$2)-8),"",SUMIF(Table1[SHIFT NOMENCLATURE], $B1420, Table1[FVIC MOB]))</f>
        <v/>
      </c>
      <c r="L1420" s="1" t="str">
        <f>IF($A1420&gt;--RIGHT($A$2,LEN($A$2)-8),"",SUMIF(Table1[SHIFT NOMENCLATURE], $B1420, Table1[FVIC FIRE]))</f>
        <v/>
      </c>
      <c r="M1420" s="1" t="str">
        <f>IF($A1420&gt;--RIGHT($A$2,LEN($A$2)-8),"",SUMIF(Table1[SHIFT NOMENCLATURE], $B1420, Table1[FKIA]))</f>
        <v/>
      </c>
      <c r="N1420" s="1" t="str">
        <f>IF($A1420&gt;--RIGHT($A$2,LEN($A$2)-8),"",SUMIF(Table1[SHIFT NOMENCLATURE], $B1420, Table1[FWIA]))</f>
        <v/>
      </c>
      <c r="O1420" s="1" t="str">
        <f>IF($A1420&gt;--RIGHT($A$2,LEN($A$2)-8),"",SUMIF(Table1[SHIFT NOMENCLATURE], $B1420, Table1[DUSTWUN]))</f>
        <v/>
      </c>
    </row>
    <row r="1421" spans="1:15" x14ac:dyDescent="0.25">
      <c r="A1421" s="1" t="str">
        <f t="shared" si="44"/>
        <v/>
      </c>
      <c r="B1421" t="str">
        <f t="shared" si="45"/>
        <v/>
      </c>
      <c r="C1421" s="1" t="str">
        <f>IF($A1421&gt;--RIGHT($A$2,LEN($A$2)-8),"",COUNTIF(Table1[SHIFT NOMENCLATURE],$B1421))</f>
        <v/>
      </c>
      <c r="D1421" s="1" t="str">
        <f>IF($A1421&gt;--RIGHT($A$2,LEN($A$2)-8),"",SUMIF(Table1[SHIFT NOMENCLATURE], $B1421, Table1[EVIC KILL]))</f>
        <v/>
      </c>
      <c r="E1421" s="1" t="str">
        <f>IF($A1421&gt;--RIGHT($A$2,LEN($A$2)-8),"",SUMIF(Table1[SHIFT NOMENCLATURE], $B1421, Table1[EVIC MOB]))</f>
        <v/>
      </c>
      <c r="F1421" s="1" t="str">
        <f>IF($A1421&gt;--RIGHT($A$2,LEN($A$2)-8),"",SUMIF(Table1[SHIFT NOMENCLATURE], $B1421, Table1[EVIC FIRE]))</f>
        <v/>
      </c>
      <c r="G1421" s="1" t="str">
        <f>IF($A1421&gt;--RIGHT($A$2,LEN($A$2)-8),"",SUMIF(Table1[SHIFT NOMENCLATURE], $B1421, Table1[EKIA]))</f>
        <v/>
      </c>
      <c r="H1421" s="1" t="str">
        <f>IF($A1421&gt;--RIGHT($A$2,LEN($A$2)-8),"",SUMIF(Table1[SHIFT NOMENCLATURE], $B1421, Table1[EWIA]))</f>
        <v/>
      </c>
      <c r="I1421" s="1" t="str">
        <f>IF($A1421&gt;--RIGHT($A$2,LEN($A$2)-8),"",SUMIF(Table1[SHIFT NOMENCLATURE], $B1421, Table1[EPW]))</f>
        <v/>
      </c>
      <c r="J1421" s="1" t="str">
        <f>IF($A1421&gt;--RIGHT($A$2,LEN($A$2)-8),"",SUMIF(Table1[SHIFT NOMENCLATURE], $B1421, Table1[FVIC KILL]))</f>
        <v/>
      </c>
      <c r="K1421" s="1" t="str">
        <f>IF($A1421&gt;--RIGHT($A$2,LEN($A$2)-8),"",SUMIF(Table1[SHIFT NOMENCLATURE], $B1421, Table1[FVIC MOB]))</f>
        <v/>
      </c>
      <c r="L1421" s="1" t="str">
        <f>IF($A1421&gt;--RIGHT($A$2,LEN($A$2)-8),"",SUMIF(Table1[SHIFT NOMENCLATURE], $B1421, Table1[FVIC FIRE]))</f>
        <v/>
      </c>
      <c r="M1421" s="1" t="str">
        <f>IF($A1421&gt;--RIGHT($A$2,LEN($A$2)-8),"",SUMIF(Table1[SHIFT NOMENCLATURE], $B1421, Table1[FKIA]))</f>
        <v/>
      </c>
      <c r="N1421" s="1" t="str">
        <f>IF($A1421&gt;--RIGHT($A$2,LEN($A$2)-8),"",SUMIF(Table1[SHIFT NOMENCLATURE], $B1421, Table1[FWIA]))</f>
        <v/>
      </c>
      <c r="O1421" s="1" t="str">
        <f>IF($A1421&gt;--RIGHT($A$2,LEN($A$2)-8),"",SUMIF(Table1[SHIFT NOMENCLATURE], $B1421, Table1[DUSTWUN]))</f>
        <v/>
      </c>
    </row>
    <row r="1422" spans="1:15" x14ac:dyDescent="0.25">
      <c r="A1422" s="1" t="str">
        <f t="shared" si="44"/>
        <v/>
      </c>
      <c r="B1422" t="str">
        <f t="shared" si="45"/>
        <v/>
      </c>
      <c r="C1422" s="1" t="str">
        <f>IF($A1422&gt;--RIGHT($A$2,LEN($A$2)-8),"",COUNTIF(Table1[SHIFT NOMENCLATURE],$B1422))</f>
        <v/>
      </c>
      <c r="D1422" s="1" t="str">
        <f>IF($A1422&gt;--RIGHT($A$2,LEN($A$2)-8),"",SUMIF(Table1[SHIFT NOMENCLATURE], $B1422, Table1[EVIC KILL]))</f>
        <v/>
      </c>
      <c r="E1422" s="1" t="str">
        <f>IF($A1422&gt;--RIGHT($A$2,LEN($A$2)-8),"",SUMIF(Table1[SHIFT NOMENCLATURE], $B1422, Table1[EVIC MOB]))</f>
        <v/>
      </c>
      <c r="F1422" s="1" t="str">
        <f>IF($A1422&gt;--RIGHT($A$2,LEN($A$2)-8),"",SUMIF(Table1[SHIFT NOMENCLATURE], $B1422, Table1[EVIC FIRE]))</f>
        <v/>
      </c>
      <c r="G1422" s="1" t="str">
        <f>IF($A1422&gt;--RIGHT($A$2,LEN($A$2)-8),"",SUMIF(Table1[SHIFT NOMENCLATURE], $B1422, Table1[EKIA]))</f>
        <v/>
      </c>
      <c r="H1422" s="1" t="str">
        <f>IF($A1422&gt;--RIGHT($A$2,LEN($A$2)-8),"",SUMIF(Table1[SHIFT NOMENCLATURE], $B1422, Table1[EWIA]))</f>
        <v/>
      </c>
      <c r="I1422" s="1" t="str">
        <f>IF($A1422&gt;--RIGHT($A$2,LEN($A$2)-8),"",SUMIF(Table1[SHIFT NOMENCLATURE], $B1422, Table1[EPW]))</f>
        <v/>
      </c>
      <c r="J1422" s="1" t="str">
        <f>IF($A1422&gt;--RIGHT($A$2,LEN($A$2)-8),"",SUMIF(Table1[SHIFT NOMENCLATURE], $B1422, Table1[FVIC KILL]))</f>
        <v/>
      </c>
      <c r="K1422" s="1" t="str">
        <f>IF($A1422&gt;--RIGHT($A$2,LEN($A$2)-8),"",SUMIF(Table1[SHIFT NOMENCLATURE], $B1422, Table1[FVIC MOB]))</f>
        <v/>
      </c>
      <c r="L1422" s="1" t="str">
        <f>IF($A1422&gt;--RIGHT($A$2,LEN($A$2)-8),"",SUMIF(Table1[SHIFT NOMENCLATURE], $B1422, Table1[FVIC FIRE]))</f>
        <v/>
      </c>
      <c r="M1422" s="1" t="str">
        <f>IF($A1422&gt;--RIGHT($A$2,LEN($A$2)-8),"",SUMIF(Table1[SHIFT NOMENCLATURE], $B1422, Table1[FKIA]))</f>
        <v/>
      </c>
      <c r="N1422" s="1" t="str">
        <f>IF($A1422&gt;--RIGHT($A$2,LEN($A$2)-8),"",SUMIF(Table1[SHIFT NOMENCLATURE], $B1422, Table1[FWIA]))</f>
        <v/>
      </c>
      <c r="O1422" s="1" t="str">
        <f>IF($A1422&gt;--RIGHT($A$2,LEN($A$2)-8),"",SUMIF(Table1[SHIFT NOMENCLATURE], $B1422, Table1[DUSTWUN]))</f>
        <v/>
      </c>
    </row>
    <row r="1423" spans="1:15" x14ac:dyDescent="0.25">
      <c r="A1423" s="1" t="str">
        <f t="shared" si="44"/>
        <v/>
      </c>
      <c r="B1423" t="str">
        <f t="shared" si="45"/>
        <v/>
      </c>
      <c r="C1423" s="1" t="str">
        <f>IF($A1423&gt;--RIGHT($A$2,LEN($A$2)-8),"",COUNTIF(Table1[SHIFT NOMENCLATURE],$B1423))</f>
        <v/>
      </c>
      <c r="D1423" s="1" t="str">
        <f>IF($A1423&gt;--RIGHT($A$2,LEN($A$2)-8),"",SUMIF(Table1[SHIFT NOMENCLATURE], $B1423, Table1[EVIC KILL]))</f>
        <v/>
      </c>
      <c r="E1423" s="1" t="str">
        <f>IF($A1423&gt;--RIGHT($A$2,LEN($A$2)-8),"",SUMIF(Table1[SHIFT NOMENCLATURE], $B1423, Table1[EVIC MOB]))</f>
        <v/>
      </c>
      <c r="F1423" s="1" t="str">
        <f>IF($A1423&gt;--RIGHT($A$2,LEN($A$2)-8),"",SUMIF(Table1[SHIFT NOMENCLATURE], $B1423, Table1[EVIC FIRE]))</f>
        <v/>
      </c>
      <c r="G1423" s="1" t="str">
        <f>IF($A1423&gt;--RIGHT($A$2,LEN($A$2)-8),"",SUMIF(Table1[SHIFT NOMENCLATURE], $B1423, Table1[EKIA]))</f>
        <v/>
      </c>
      <c r="H1423" s="1" t="str">
        <f>IF($A1423&gt;--RIGHT($A$2,LEN($A$2)-8),"",SUMIF(Table1[SHIFT NOMENCLATURE], $B1423, Table1[EWIA]))</f>
        <v/>
      </c>
      <c r="I1423" s="1" t="str">
        <f>IF($A1423&gt;--RIGHT($A$2,LEN($A$2)-8),"",SUMIF(Table1[SHIFT NOMENCLATURE], $B1423, Table1[EPW]))</f>
        <v/>
      </c>
      <c r="J1423" s="1" t="str">
        <f>IF($A1423&gt;--RIGHT($A$2,LEN($A$2)-8),"",SUMIF(Table1[SHIFT NOMENCLATURE], $B1423, Table1[FVIC KILL]))</f>
        <v/>
      </c>
      <c r="K1423" s="1" t="str">
        <f>IF($A1423&gt;--RIGHT($A$2,LEN($A$2)-8),"",SUMIF(Table1[SHIFT NOMENCLATURE], $B1423, Table1[FVIC MOB]))</f>
        <v/>
      </c>
      <c r="L1423" s="1" t="str">
        <f>IF($A1423&gt;--RIGHT($A$2,LEN($A$2)-8),"",SUMIF(Table1[SHIFT NOMENCLATURE], $B1423, Table1[FVIC FIRE]))</f>
        <v/>
      </c>
      <c r="M1423" s="1" t="str">
        <f>IF($A1423&gt;--RIGHT($A$2,LEN($A$2)-8),"",SUMIF(Table1[SHIFT NOMENCLATURE], $B1423, Table1[FKIA]))</f>
        <v/>
      </c>
      <c r="N1423" s="1" t="str">
        <f>IF($A1423&gt;--RIGHT($A$2,LEN($A$2)-8),"",SUMIF(Table1[SHIFT NOMENCLATURE], $B1423, Table1[FWIA]))</f>
        <v/>
      </c>
      <c r="O1423" s="1" t="str">
        <f>IF($A1423&gt;--RIGHT($A$2,LEN($A$2)-8),"",SUMIF(Table1[SHIFT NOMENCLATURE], $B1423, Table1[DUSTWUN]))</f>
        <v/>
      </c>
    </row>
    <row r="1424" spans="1:15" x14ac:dyDescent="0.25">
      <c r="A1424" s="1" t="str">
        <f t="shared" si="44"/>
        <v/>
      </c>
      <c r="B1424" t="str">
        <f t="shared" si="45"/>
        <v/>
      </c>
      <c r="C1424" s="1" t="str">
        <f>IF($A1424&gt;--RIGHT($A$2,LEN($A$2)-8),"",COUNTIF(Table1[SHIFT NOMENCLATURE],$B1424))</f>
        <v/>
      </c>
      <c r="D1424" s="1" t="str">
        <f>IF($A1424&gt;--RIGHT($A$2,LEN($A$2)-8),"",SUMIF(Table1[SHIFT NOMENCLATURE], $B1424, Table1[EVIC KILL]))</f>
        <v/>
      </c>
      <c r="E1424" s="1" t="str">
        <f>IF($A1424&gt;--RIGHT($A$2,LEN($A$2)-8),"",SUMIF(Table1[SHIFT NOMENCLATURE], $B1424, Table1[EVIC MOB]))</f>
        <v/>
      </c>
      <c r="F1424" s="1" t="str">
        <f>IF($A1424&gt;--RIGHT($A$2,LEN($A$2)-8),"",SUMIF(Table1[SHIFT NOMENCLATURE], $B1424, Table1[EVIC FIRE]))</f>
        <v/>
      </c>
      <c r="G1424" s="1" t="str">
        <f>IF($A1424&gt;--RIGHT($A$2,LEN($A$2)-8),"",SUMIF(Table1[SHIFT NOMENCLATURE], $B1424, Table1[EKIA]))</f>
        <v/>
      </c>
      <c r="H1424" s="1" t="str">
        <f>IF($A1424&gt;--RIGHT($A$2,LEN($A$2)-8),"",SUMIF(Table1[SHIFT NOMENCLATURE], $B1424, Table1[EWIA]))</f>
        <v/>
      </c>
      <c r="I1424" s="1" t="str">
        <f>IF($A1424&gt;--RIGHT($A$2,LEN($A$2)-8),"",SUMIF(Table1[SHIFT NOMENCLATURE], $B1424, Table1[EPW]))</f>
        <v/>
      </c>
      <c r="J1424" s="1" t="str">
        <f>IF($A1424&gt;--RIGHT($A$2,LEN($A$2)-8),"",SUMIF(Table1[SHIFT NOMENCLATURE], $B1424, Table1[FVIC KILL]))</f>
        <v/>
      </c>
      <c r="K1424" s="1" t="str">
        <f>IF($A1424&gt;--RIGHT($A$2,LEN($A$2)-8),"",SUMIF(Table1[SHIFT NOMENCLATURE], $B1424, Table1[FVIC MOB]))</f>
        <v/>
      </c>
      <c r="L1424" s="1" t="str">
        <f>IF($A1424&gt;--RIGHT($A$2,LEN($A$2)-8),"",SUMIF(Table1[SHIFT NOMENCLATURE], $B1424, Table1[FVIC FIRE]))</f>
        <v/>
      </c>
      <c r="M1424" s="1" t="str">
        <f>IF($A1424&gt;--RIGHT($A$2,LEN($A$2)-8),"",SUMIF(Table1[SHIFT NOMENCLATURE], $B1424, Table1[FKIA]))</f>
        <v/>
      </c>
      <c r="N1424" s="1" t="str">
        <f>IF($A1424&gt;--RIGHT($A$2,LEN($A$2)-8),"",SUMIF(Table1[SHIFT NOMENCLATURE], $B1424, Table1[FWIA]))</f>
        <v/>
      </c>
      <c r="O1424" s="1" t="str">
        <f>IF($A1424&gt;--RIGHT($A$2,LEN($A$2)-8),"",SUMIF(Table1[SHIFT NOMENCLATURE], $B1424, Table1[DUSTWUN]))</f>
        <v/>
      </c>
    </row>
    <row r="1425" spans="1:15" x14ac:dyDescent="0.25">
      <c r="A1425" s="1" t="str">
        <f t="shared" si="44"/>
        <v/>
      </c>
      <c r="B1425" t="str">
        <f t="shared" si="45"/>
        <v/>
      </c>
      <c r="C1425" s="1" t="str">
        <f>IF($A1425&gt;--RIGHT($A$2,LEN($A$2)-8),"",COUNTIF(Table1[SHIFT NOMENCLATURE],$B1425))</f>
        <v/>
      </c>
      <c r="D1425" s="1" t="str">
        <f>IF($A1425&gt;--RIGHT($A$2,LEN($A$2)-8),"",SUMIF(Table1[SHIFT NOMENCLATURE], $B1425, Table1[EVIC KILL]))</f>
        <v/>
      </c>
      <c r="E1425" s="1" t="str">
        <f>IF($A1425&gt;--RIGHT($A$2,LEN($A$2)-8),"",SUMIF(Table1[SHIFT NOMENCLATURE], $B1425, Table1[EVIC MOB]))</f>
        <v/>
      </c>
      <c r="F1425" s="1" t="str">
        <f>IF($A1425&gt;--RIGHT($A$2,LEN($A$2)-8),"",SUMIF(Table1[SHIFT NOMENCLATURE], $B1425, Table1[EVIC FIRE]))</f>
        <v/>
      </c>
      <c r="G1425" s="1" t="str">
        <f>IF($A1425&gt;--RIGHT($A$2,LEN($A$2)-8),"",SUMIF(Table1[SHIFT NOMENCLATURE], $B1425, Table1[EKIA]))</f>
        <v/>
      </c>
      <c r="H1425" s="1" t="str">
        <f>IF($A1425&gt;--RIGHT($A$2,LEN($A$2)-8),"",SUMIF(Table1[SHIFT NOMENCLATURE], $B1425, Table1[EWIA]))</f>
        <v/>
      </c>
      <c r="I1425" s="1" t="str">
        <f>IF($A1425&gt;--RIGHT($A$2,LEN($A$2)-8),"",SUMIF(Table1[SHIFT NOMENCLATURE], $B1425, Table1[EPW]))</f>
        <v/>
      </c>
      <c r="J1425" s="1" t="str">
        <f>IF($A1425&gt;--RIGHT($A$2,LEN($A$2)-8),"",SUMIF(Table1[SHIFT NOMENCLATURE], $B1425, Table1[FVIC KILL]))</f>
        <v/>
      </c>
      <c r="K1425" s="1" t="str">
        <f>IF($A1425&gt;--RIGHT($A$2,LEN($A$2)-8),"",SUMIF(Table1[SHIFT NOMENCLATURE], $B1425, Table1[FVIC MOB]))</f>
        <v/>
      </c>
      <c r="L1425" s="1" t="str">
        <f>IF($A1425&gt;--RIGHT($A$2,LEN($A$2)-8),"",SUMIF(Table1[SHIFT NOMENCLATURE], $B1425, Table1[FVIC FIRE]))</f>
        <v/>
      </c>
      <c r="M1425" s="1" t="str">
        <f>IF($A1425&gt;--RIGHT($A$2,LEN($A$2)-8),"",SUMIF(Table1[SHIFT NOMENCLATURE], $B1425, Table1[FKIA]))</f>
        <v/>
      </c>
      <c r="N1425" s="1" t="str">
        <f>IF($A1425&gt;--RIGHT($A$2,LEN($A$2)-8),"",SUMIF(Table1[SHIFT NOMENCLATURE], $B1425, Table1[FWIA]))</f>
        <v/>
      </c>
      <c r="O1425" s="1" t="str">
        <f>IF($A1425&gt;--RIGHT($A$2,LEN($A$2)-8),"",SUMIF(Table1[SHIFT NOMENCLATURE], $B1425, Table1[DUSTWUN]))</f>
        <v/>
      </c>
    </row>
    <row r="1426" spans="1:15" x14ac:dyDescent="0.25">
      <c r="A1426" s="1" t="str">
        <f t="shared" si="44"/>
        <v/>
      </c>
      <c r="B1426" t="str">
        <f t="shared" si="45"/>
        <v/>
      </c>
      <c r="C1426" s="1" t="str">
        <f>IF($A1426&gt;--RIGHT($A$2,LEN($A$2)-8),"",COUNTIF(Table1[SHIFT NOMENCLATURE],$B1426))</f>
        <v/>
      </c>
      <c r="D1426" s="1" t="str">
        <f>IF($A1426&gt;--RIGHT($A$2,LEN($A$2)-8),"",SUMIF(Table1[SHIFT NOMENCLATURE], $B1426, Table1[EVIC KILL]))</f>
        <v/>
      </c>
      <c r="E1426" s="1" t="str">
        <f>IF($A1426&gt;--RIGHT($A$2,LEN($A$2)-8),"",SUMIF(Table1[SHIFT NOMENCLATURE], $B1426, Table1[EVIC MOB]))</f>
        <v/>
      </c>
      <c r="F1426" s="1" t="str">
        <f>IF($A1426&gt;--RIGHT($A$2,LEN($A$2)-8),"",SUMIF(Table1[SHIFT NOMENCLATURE], $B1426, Table1[EVIC FIRE]))</f>
        <v/>
      </c>
      <c r="G1426" s="1" t="str">
        <f>IF($A1426&gt;--RIGHT($A$2,LEN($A$2)-8),"",SUMIF(Table1[SHIFT NOMENCLATURE], $B1426, Table1[EKIA]))</f>
        <v/>
      </c>
      <c r="H1426" s="1" t="str">
        <f>IF($A1426&gt;--RIGHT($A$2,LEN($A$2)-8),"",SUMIF(Table1[SHIFT NOMENCLATURE], $B1426, Table1[EWIA]))</f>
        <v/>
      </c>
      <c r="I1426" s="1" t="str">
        <f>IF($A1426&gt;--RIGHT($A$2,LEN($A$2)-8),"",SUMIF(Table1[SHIFT NOMENCLATURE], $B1426, Table1[EPW]))</f>
        <v/>
      </c>
      <c r="J1426" s="1" t="str">
        <f>IF($A1426&gt;--RIGHT($A$2,LEN($A$2)-8),"",SUMIF(Table1[SHIFT NOMENCLATURE], $B1426, Table1[FVIC KILL]))</f>
        <v/>
      </c>
      <c r="K1426" s="1" t="str">
        <f>IF($A1426&gt;--RIGHT($A$2,LEN($A$2)-8),"",SUMIF(Table1[SHIFT NOMENCLATURE], $B1426, Table1[FVIC MOB]))</f>
        <v/>
      </c>
      <c r="L1426" s="1" t="str">
        <f>IF($A1426&gt;--RIGHT($A$2,LEN($A$2)-8),"",SUMIF(Table1[SHIFT NOMENCLATURE], $B1426, Table1[FVIC FIRE]))</f>
        <v/>
      </c>
      <c r="M1426" s="1" t="str">
        <f>IF($A1426&gt;--RIGHT($A$2,LEN($A$2)-8),"",SUMIF(Table1[SHIFT NOMENCLATURE], $B1426, Table1[FKIA]))</f>
        <v/>
      </c>
      <c r="N1426" s="1" t="str">
        <f>IF($A1426&gt;--RIGHT($A$2,LEN($A$2)-8),"",SUMIF(Table1[SHIFT NOMENCLATURE], $B1426, Table1[FWIA]))</f>
        <v/>
      </c>
      <c r="O1426" s="1" t="str">
        <f>IF($A1426&gt;--RIGHT($A$2,LEN($A$2)-8),"",SUMIF(Table1[SHIFT NOMENCLATURE], $B1426, Table1[DUSTWUN]))</f>
        <v/>
      </c>
    </row>
    <row r="1427" spans="1:15" x14ac:dyDescent="0.25">
      <c r="A1427" s="1" t="str">
        <f t="shared" si="44"/>
        <v/>
      </c>
      <c r="B1427" t="str">
        <f t="shared" si="45"/>
        <v/>
      </c>
      <c r="C1427" s="1" t="str">
        <f>IF($A1427&gt;--RIGHT($A$2,LEN($A$2)-8),"",COUNTIF(Table1[SHIFT NOMENCLATURE],$B1427))</f>
        <v/>
      </c>
      <c r="D1427" s="1" t="str">
        <f>IF($A1427&gt;--RIGHT($A$2,LEN($A$2)-8),"",SUMIF(Table1[SHIFT NOMENCLATURE], $B1427, Table1[EVIC KILL]))</f>
        <v/>
      </c>
      <c r="E1427" s="1" t="str">
        <f>IF($A1427&gt;--RIGHT($A$2,LEN($A$2)-8),"",SUMIF(Table1[SHIFT NOMENCLATURE], $B1427, Table1[EVIC MOB]))</f>
        <v/>
      </c>
      <c r="F1427" s="1" t="str">
        <f>IF($A1427&gt;--RIGHT($A$2,LEN($A$2)-8),"",SUMIF(Table1[SHIFT NOMENCLATURE], $B1427, Table1[EVIC FIRE]))</f>
        <v/>
      </c>
      <c r="G1427" s="1" t="str">
        <f>IF($A1427&gt;--RIGHT($A$2,LEN($A$2)-8),"",SUMIF(Table1[SHIFT NOMENCLATURE], $B1427, Table1[EKIA]))</f>
        <v/>
      </c>
      <c r="H1427" s="1" t="str">
        <f>IF($A1427&gt;--RIGHT($A$2,LEN($A$2)-8),"",SUMIF(Table1[SHIFT NOMENCLATURE], $B1427, Table1[EWIA]))</f>
        <v/>
      </c>
      <c r="I1427" s="1" t="str">
        <f>IF($A1427&gt;--RIGHT($A$2,LEN($A$2)-8),"",SUMIF(Table1[SHIFT NOMENCLATURE], $B1427, Table1[EPW]))</f>
        <v/>
      </c>
      <c r="J1427" s="1" t="str">
        <f>IF($A1427&gt;--RIGHT($A$2,LEN($A$2)-8),"",SUMIF(Table1[SHIFT NOMENCLATURE], $B1427, Table1[FVIC KILL]))</f>
        <v/>
      </c>
      <c r="K1427" s="1" t="str">
        <f>IF($A1427&gt;--RIGHT($A$2,LEN($A$2)-8),"",SUMIF(Table1[SHIFT NOMENCLATURE], $B1427, Table1[FVIC MOB]))</f>
        <v/>
      </c>
      <c r="L1427" s="1" t="str">
        <f>IF($A1427&gt;--RIGHT($A$2,LEN($A$2)-8),"",SUMIF(Table1[SHIFT NOMENCLATURE], $B1427, Table1[FVIC FIRE]))</f>
        <v/>
      </c>
      <c r="M1427" s="1" t="str">
        <f>IF($A1427&gt;--RIGHT($A$2,LEN($A$2)-8),"",SUMIF(Table1[SHIFT NOMENCLATURE], $B1427, Table1[FKIA]))</f>
        <v/>
      </c>
      <c r="N1427" s="1" t="str">
        <f>IF($A1427&gt;--RIGHT($A$2,LEN($A$2)-8),"",SUMIF(Table1[SHIFT NOMENCLATURE], $B1427, Table1[FWIA]))</f>
        <v/>
      </c>
      <c r="O1427" s="1" t="str">
        <f>IF($A1427&gt;--RIGHT($A$2,LEN($A$2)-8),"",SUMIF(Table1[SHIFT NOMENCLATURE], $B1427, Table1[DUSTWUN]))</f>
        <v/>
      </c>
    </row>
    <row r="1428" spans="1:15" x14ac:dyDescent="0.25">
      <c r="A1428" s="1" t="str">
        <f t="shared" si="44"/>
        <v/>
      </c>
      <c r="B1428" t="str">
        <f t="shared" si="45"/>
        <v/>
      </c>
      <c r="C1428" s="1" t="str">
        <f>IF($A1428&gt;--RIGHT($A$2,LEN($A$2)-8),"",COUNTIF(Table1[SHIFT NOMENCLATURE],$B1428))</f>
        <v/>
      </c>
      <c r="D1428" s="1" t="str">
        <f>IF($A1428&gt;--RIGHT($A$2,LEN($A$2)-8),"",SUMIF(Table1[SHIFT NOMENCLATURE], $B1428, Table1[EVIC KILL]))</f>
        <v/>
      </c>
      <c r="E1428" s="1" t="str">
        <f>IF($A1428&gt;--RIGHT($A$2,LEN($A$2)-8),"",SUMIF(Table1[SHIFT NOMENCLATURE], $B1428, Table1[EVIC MOB]))</f>
        <v/>
      </c>
      <c r="F1428" s="1" t="str">
        <f>IF($A1428&gt;--RIGHT($A$2,LEN($A$2)-8),"",SUMIF(Table1[SHIFT NOMENCLATURE], $B1428, Table1[EVIC FIRE]))</f>
        <v/>
      </c>
      <c r="G1428" s="1" t="str">
        <f>IF($A1428&gt;--RIGHT($A$2,LEN($A$2)-8),"",SUMIF(Table1[SHIFT NOMENCLATURE], $B1428, Table1[EKIA]))</f>
        <v/>
      </c>
      <c r="H1428" s="1" t="str">
        <f>IF($A1428&gt;--RIGHT($A$2,LEN($A$2)-8),"",SUMIF(Table1[SHIFT NOMENCLATURE], $B1428, Table1[EWIA]))</f>
        <v/>
      </c>
      <c r="I1428" s="1" t="str">
        <f>IF($A1428&gt;--RIGHT($A$2,LEN($A$2)-8),"",SUMIF(Table1[SHIFT NOMENCLATURE], $B1428, Table1[EPW]))</f>
        <v/>
      </c>
      <c r="J1428" s="1" t="str">
        <f>IF($A1428&gt;--RIGHT($A$2,LEN($A$2)-8),"",SUMIF(Table1[SHIFT NOMENCLATURE], $B1428, Table1[FVIC KILL]))</f>
        <v/>
      </c>
      <c r="K1428" s="1" t="str">
        <f>IF($A1428&gt;--RIGHT($A$2,LEN($A$2)-8),"",SUMIF(Table1[SHIFT NOMENCLATURE], $B1428, Table1[FVIC MOB]))</f>
        <v/>
      </c>
      <c r="L1428" s="1" t="str">
        <f>IF($A1428&gt;--RIGHT($A$2,LEN($A$2)-8),"",SUMIF(Table1[SHIFT NOMENCLATURE], $B1428, Table1[FVIC FIRE]))</f>
        <v/>
      </c>
      <c r="M1428" s="1" t="str">
        <f>IF($A1428&gt;--RIGHT($A$2,LEN($A$2)-8),"",SUMIF(Table1[SHIFT NOMENCLATURE], $B1428, Table1[FKIA]))</f>
        <v/>
      </c>
      <c r="N1428" s="1" t="str">
        <f>IF($A1428&gt;--RIGHT($A$2,LEN($A$2)-8),"",SUMIF(Table1[SHIFT NOMENCLATURE], $B1428, Table1[FWIA]))</f>
        <v/>
      </c>
      <c r="O1428" s="1" t="str">
        <f>IF($A1428&gt;--RIGHT($A$2,LEN($A$2)-8),"",SUMIF(Table1[SHIFT NOMENCLATURE], $B1428, Table1[DUSTWUN]))</f>
        <v/>
      </c>
    </row>
    <row r="1429" spans="1:15" x14ac:dyDescent="0.25">
      <c r="A1429" s="1" t="str">
        <f t="shared" si="44"/>
        <v/>
      </c>
      <c r="B1429" t="str">
        <f t="shared" si="45"/>
        <v/>
      </c>
      <c r="C1429" s="1" t="str">
        <f>IF($A1429&gt;--RIGHT($A$2,LEN($A$2)-8),"",COUNTIF(Table1[SHIFT NOMENCLATURE],$B1429))</f>
        <v/>
      </c>
      <c r="D1429" s="1" t="str">
        <f>IF($A1429&gt;--RIGHT($A$2,LEN($A$2)-8),"",SUMIF(Table1[SHIFT NOMENCLATURE], $B1429, Table1[EVIC KILL]))</f>
        <v/>
      </c>
      <c r="E1429" s="1" t="str">
        <f>IF($A1429&gt;--RIGHT($A$2,LEN($A$2)-8),"",SUMIF(Table1[SHIFT NOMENCLATURE], $B1429, Table1[EVIC MOB]))</f>
        <v/>
      </c>
      <c r="F1429" s="1" t="str">
        <f>IF($A1429&gt;--RIGHT($A$2,LEN($A$2)-8),"",SUMIF(Table1[SHIFT NOMENCLATURE], $B1429, Table1[EVIC FIRE]))</f>
        <v/>
      </c>
      <c r="G1429" s="1" t="str">
        <f>IF($A1429&gt;--RIGHT($A$2,LEN($A$2)-8),"",SUMIF(Table1[SHIFT NOMENCLATURE], $B1429, Table1[EKIA]))</f>
        <v/>
      </c>
      <c r="H1429" s="1" t="str">
        <f>IF($A1429&gt;--RIGHT($A$2,LEN($A$2)-8),"",SUMIF(Table1[SHIFT NOMENCLATURE], $B1429, Table1[EWIA]))</f>
        <v/>
      </c>
      <c r="I1429" s="1" t="str">
        <f>IF($A1429&gt;--RIGHT($A$2,LEN($A$2)-8),"",SUMIF(Table1[SHIFT NOMENCLATURE], $B1429, Table1[EPW]))</f>
        <v/>
      </c>
      <c r="J1429" s="1" t="str">
        <f>IF($A1429&gt;--RIGHT($A$2,LEN($A$2)-8),"",SUMIF(Table1[SHIFT NOMENCLATURE], $B1429, Table1[FVIC KILL]))</f>
        <v/>
      </c>
      <c r="K1429" s="1" t="str">
        <f>IF($A1429&gt;--RIGHT($A$2,LEN($A$2)-8),"",SUMIF(Table1[SHIFT NOMENCLATURE], $B1429, Table1[FVIC MOB]))</f>
        <v/>
      </c>
      <c r="L1429" s="1" t="str">
        <f>IF($A1429&gt;--RIGHT($A$2,LEN($A$2)-8),"",SUMIF(Table1[SHIFT NOMENCLATURE], $B1429, Table1[FVIC FIRE]))</f>
        <v/>
      </c>
      <c r="M1429" s="1" t="str">
        <f>IF($A1429&gt;--RIGHT($A$2,LEN($A$2)-8),"",SUMIF(Table1[SHIFT NOMENCLATURE], $B1429, Table1[FKIA]))</f>
        <v/>
      </c>
      <c r="N1429" s="1" t="str">
        <f>IF($A1429&gt;--RIGHT($A$2,LEN($A$2)-8),"",SUMIF(Table1[SHIFT NOMENCLATURE], $B1429, Table1[FWIA]))</f>
        <v/>
      </c>
      <c r="O1429" s="1" t="str">
        <f>IF($A1429&gt;--RIGHT($A$2,LEN($A$2)-8),"",SUMIF(Table1[SHIFT NOMENCLATURE], $B1429, Table1[DUSTWUN]))</f>
        <v/>
      </c>
    </row>
    <row r="1430" spans="1:15" x14ac:dyDescent="0.25">
      <c r="A1430" s="1" t="str">
        <f t="shared" si="44"/>
        <v/>
      </c>
      <c r="B1430" t="str">
        <f t="shared" si="45"/>
        <v/>
      </c>
      <c r="C1430" s="1" t="str">
        <f>IF($A1430&gt;--RIGHT($A$2,LEN($A$2)-8),"",COUNTIF(Table1[SHIFT NOMENCLATURE],$B1430))</f>
        <v/>
      </c>
      <c r="D1430" s="1" t="str">
        <f>IF($A1430&gt;--RIGHT($A$2,LEN($A$2)-8),"",SUMIF(Table1[SHIFT NOMENCLATURE], $B1430, Table1[EVIC KILL]))</f>
        <v/>
      </c>
      <c r="E1430" s="1" t="str">
        <f>IF($A1430&gt;--RIGHT($A$2,LEN($A$2)-8),"",SUMIF(Table1[SHIFT NOMENCLATURE], $B1430, Table1[EVIC MOB]))</f>
        <v/>
      </c>
      <c r="F1430" s="1" t="str">
        <f>IF($A1430&gt;--RIGHT($A$2,LEN($A$2)-8),"",SUMIF(Table1[SHIFT NOMENCLATURE], $B1430, Table1[EVIC FIRE]))</f>
        <v/>
      </c>
      <c r="G1430" s="1" t="str">
        <f>IF($A1430&gt;--RIGHT($A$2,LEN($A$2)-8),"",SUMIF(Table1[SHIFT NOMENCLATURE], $B1430, Table1[EKIA]))</f>
        <v/>
      </c>
      <c r="H1430" s="1" t="str">
        <f>IF($A1430&gt;--RIGHT($A$2,LEN($A$2)-8),"",SUMIF(Table1[SHIFT NOMENCLATURE], $B1430, Table1[EWIA]))</f>
        <v/>
      </c>
      <c r="I1430" s="1" t="str">
        <f>IF($A1430&gt;--RIGHT($A$2,LEN($A$2)-8),"",SUMIF(Table1[SHIFT NOMENCLATURE], $B1430, Table1[EPW]))</f>
        <v/>
      </c>
      <c r="J1430" s="1" t="str">
        <f>IF($A1430&gt;--RIGHT($A$2,LEN($A$2)-8),"",SUMIF(Table1[SHIFT NOMENCLATURE], $B1430, Table1[FVIC KILL]))</f>
        <v/>
      </c>
      <c r="K1430" s="1" t="str">
        <f>IF($A1430&gt;--RIGHT($A$2,LEN($A$2)-8),"",SUMIF(Table1[SHIFT NOMENCLATURE], $B1430, Table1[FVIC MOB]))</f>
        <v/>
      </c>
      <c r="L1430" s="1" t="str">
        <f>IF($A1430&gt;--RIGHT($A$2,LEN($A$2)-8),"",SUMIF(Table1[SHIFT NOMENCLATURE], $B1430, Table1[FVIC FIRE]))</f>
        <v/>
      </c>
      <c r="M1430" s="1" t="str">
        <f>IF($A1430&gt;--RIGHT($A$2,LEN($A$2)-8),"",SUMIF(Table1[SHIFT NOMENCLATURE], $B1430, Table1[FKIA]))</f>
        <v/>
      </c>
      <c r="N1430" s="1" t="str">
        <f>IF($A1430&gt;--RIGHT($A$2,LEN($A$2)-8),"",SUMIF(Table1[SHIFT NOMENCLATURE], $B1430, Table1[FWIA]))</f>
        <v/>
      </c>
      <c r="O1430" s="1" t="str">
        <f>IF($A1430&gt;--RIGHT($A$2,LEN($A$2)-8),"",SUMIF(Table1[SHIFT NOMENCLATURE], $B1430, Table1[DUSTWUN]))</f>
        <v/>
      </c>
    </row>
    <row r="1431" spans="1:15" x14ac:dyDescent="0.25">
      <c r="A1431" s="1" t="str">
        <f t="shared" si="44"/>
        <v/>
      </c>
      <c r="B1431" t="str">
        <f t="shared" si="45"/>
        <v/>
      </c>
      <c r="C1431" s="1" t="str">
        <f>IF($A1431&gt;--RIGHT($A$2,LEN($A$2)-8),"",COUNTIF(Table1[SHIFT NOMENCLATURE],$B1431))</f>
        <v/>
      </c>
      <c r="D1431" s="1" t="str">
        <f>IF($A1431&gt;--RIGHT($A$2,LEN($A$2)-8),"",SUMIF(Table1[SHIFT NOMENCLATURE], $B1431, Table1[EVIC KILL]))</f>
        <v/>
      </c>
      <c r="E1431" s="1" t="str">
        <f>IF($A1431&gt;--RIGHT($A$2,LEN($A$2)-8),"",SUMIF(Table1[SHIFT NOMENCLATURE], $B1431, Table1[EVIC MOB]))</f>
        <v/>
      </c>
      <c r="F1431" s="1" t="str">
        <f>IF($A1431&gt;--RIGHT($A$2,LEN($A$2)-8),"",SUMIF(Table1[SHIFT NOMENCLATURE], $B1431, Table1[EVIC FIRE]))</f>
        <v/>
      </c>
      <c r="G1431" s="1" t="str">
        <f>IF($A1431&gt;--RIGHT($A$2,LEN($A$2)-8),"",SUMIF(Table1[SHIFT NOMENCLATURE], $B1431, Table1[EKIA]))</f>
        <v/>
      </c>
      <c r="H1431" s="1" t="str">
        <f>IF($A1431&gt;--RIGHT($A$2,LEN($A$2)-8),"",SUMIF(Table1[SHIFT NOMENCLATURE], $B1431, Table1[EWIA]))</f>
        <v/>
      </c>
      <c r="I1431" s="1" t="str">
        <f>IF($A1431&gt;--RIGHT($A$2,LEN($A$2)-8),"",SUMIF(Table1[SHIFT NOMENCLATURE], $B1431, Table1[EPW]))</f>
        <v/>
      </c>
      <c r="J1431" s="1" t="str">
        <f>IF($A1431&gt;--RIGHT($A$2,LEN($A$2)-8),"",SUMIF(Table1[SHIFT NOMENCLATURE], $B1431, Table1[FVIC KILL]))</f>
        <v/>
      </c>
      <c r="K1431" s="1" t="str">
        <f>IF($A1431&gt;--RIGHT($A$2,LEN($A$2)-8),"",SUMIF(Table1[SHIFT NOMENCLATURE], $B1431, Table1[FVIC MOB]))</f>
        <v/>
      </c>
      <c r="L1431" s="1" t="str">
        <f>IF($A1431&gt;--RIGHT($A$2,LEN($A$2)-8),"",SUMIF(Table1[SHIFT NOMENCLATURE], $B1431, Table1[FVIC FIRE]))</f>
        <v/>
      </c>
      <c r="M1431" s="1" t="str">
        <f>IF($A1431&gt;--RIGHT($A$2,LEN($A$2)-8),"",SUMIF(Table1[SHIFT NOMENCLATURE], $B1431, Table1[FKIA]))</f>
        <v/>
      </c>
      <c r="N1431" s="1" t="str">
        <f>IF($A1431&gt;--RIGHT($A$2,LEN($A$2)-8),"",SUMIF(Table1[SHIFT NOMENCLATURE], $B1431, Table1[FWIA]))</f>
        <v/>
      </c>
      <c r="O1431" s="1" t="str">
        <f>IF($A1431&gt;--RIGHT($A$2,LEN($A$2)-8),"",SUMIF(Table1[SHIFT NOMENCLATURE], $B1431, Table1[DUSTWUN]))</f>
        <v/>
      </c>
    </row>
    <row r="1432" spans="1:15" x14ac:dyDescent="0.25">
      <c r="A1432" s="1" t="str">
        <f t="shared" si="44"/>
        <v/>
      </c>
      <c r="B1432" t="str">
        <f t="shared" si="45"/>
        <v/>
      </c>
      <c r="C1432" s="1" t="str">
        <f>IF($A1432&gt;--RIGHT($A$2,LEN($A$2)-8),"",COUNTIF(Table1[SHIFT NOMENCLATURE],$B1432))</f>
        <v/>
      </c>
      <c r="D1432" s="1" t="str">
        <f>IF($A1432&gt;--RIGHT($A$2,LEN($A$2)-8),"",SUMIF(Table1[SHIFT NOMENCLATURE], $B1432, Table1[EVIC KILL]))</f>
        <v/>
      </c>
      <c r="E1432" s="1" t="str">
        <f>IF($A1432&gt;--RIGHT($A$2,LEN($A$2)-8),"",SUMIF(Table1[SHIFT NOMENCLATURE], $B1432, Table1[EVIC MOB]))</f>
        <v/>
      </c>
      <c r="F1432" s="1" t="str">
        <f>IF($A1432&gt;--RIGHT($A$2,LEN($A$2)-8),"",SUMIF(Table1[SHIFT NOMENCLATURE], $B1432, Table1[EVIC FIRE]))</f>
        <v/>
      </c>
      <c r="G1432" s="1" t="str">
        <f>IF($A1432&gt;--RIGHT($A$2,LEN($A$2)-8),"",SUMIF(Table1[SHIFT NOMENCLATURE], $B1432, Table1[EKIA]))</f>
        <v/>
      </c>
      <c r="H1432" s="1" t="str">
        <f>IF($A1432&gt;--RIGHT($A$2,LEN($A$2)-8),"",SUMIF(Table1[SHIFT NOMENCLATURE], $B1432, Table1[EWIA]))</f>
        <v/>
      </c>
      <c r="I1432" s="1" t="str">
        <f>IF($A1432&gt;--RIGHT($A$2,LEN($A$2)-8),"",SUMIF(Table1[SHIFT NOMENCLATURE], $B1432, Table1[EPW]))</f>
        <v/>
      </c>
      <c r="J1432" s="1" t="str">
        <f>IF($A1432&gt;--RIGHT($A$2,LEN($A$2)-8),"",SUMIF(Table1[SHIFT NOMENCLATURE], $B1432, Table1[FVIC KILL]))</f>
        <v/>
      </c>
      <c r="K1432" s="1" t="str">
        <f>IF($A1432&gt;--RIGHT($A$2,LEN($A$2)-8),"",SUMIF(Table1[SHIFT NOMENCLATURE], $B1432, Table1[FVIC MOB]))</f>
        <v/>
      </c>
      <c r="L1432" s="1" t="str">
        <f>IF($A1432&gt;--RIGHT($A$2,LEN($A$2)-8),"",SUMIF(Table1[SHIFT NOMENCLATURE], $B1432, Table1[FVIC FIRE]))</f>
        <v/>
      </c>
      <c r="M1432" s="1" t="str">
        <f>IF($A1432&gt;--RIGHT($A$2,LEN($A$2)-8),"",SUMIF(Table1[SHIFT NOMENCLATURE], $B1432, Table1[FKIA]))</f>
        <v/>
      </c>
      <c r="N1432" s="1" t="str">
        <f>IF($A1432&gt;--RIGHT($A$2,LEN($A$2)-8),"",SUMIF(Table1[SHIFT NOMENCLATURE], $B1432, Table1[FWIA]))</f>
        <v/>
      </c>
      <c r="O1432" s="1" t="str">
        <f>IF($A1432&gt;--RIGHT($A$2,LEN($A$2)-8),"",SUMIF(Table1[SHIFT NOMENCLATURE], $B1432, Table1[DUSTWUN]))</f>
        <v/>
      </c>
    </row>
    <row r="1433" spans="1:15" x14ac:dyDescent="0.25">
      <c r="A1433" s="1" t="str">
        <f t="shared" si="44"/>
        <v/>
      </c>
      <c r="B1433" t="str">
        <f t="shared" si="45"/>
        <v/>
      </c>
      <c r="C1433" s="1" t="str">
        <f>IF($A1433&gt;--RIGHT($A$2,LEN($A$2)-8),"",COUNTIF(Table1[SHIFT NOMENCLATURE],$B1433))</f>
        <v/>
      </c>
      <c r="D1433" s="1" t="str">
        <f>IF($A1433&gt;--RIGHT($A$2,LEN($A$2)-8),"",SUMIF(Table1[SHIFT NOMENCLATURE], $B1433, Table1[EVIC KILL]))</f>
        <v/>
      </c>
      <c r="E1433" s="1" t="str">
        <f>IF($A1433&gt;--RIGHT($A$2,LEN($A$2)-8),"",SUMIF(Table1[SHIFT NOMENCLATURE], $B1433, Table1[EVIC MOB]))</f>
        <v/>
      </c>
      <c r="F1433" s="1" t="str">
        <f>IF($A1433&gt;--RIGHT($A$2,LEN($A$2)-8),"",SUMIF(Table1[SHIFT NOMENCLATURE], $B1433, Table1[EVIC FIRE]))</f>
        <v/>
      </c>
      <c r="G1433" s="1" t="str">
        <f>IF($A1433&gt;--RIGHT($A$2,LEN($A$2)-8),"",SUMIF(Table1[SHIFT NOMENCLATURE], $B1433, Table1[EKIA]))</f>
        <v/>
      </c>
      <c r="H1433" s="1" t="str">
        <f>IF($A1433&gt;--RIGHT($A$2,LEN($A$2)-8),"",SUMIF(Table1[SHIFT NOMENCLATURE], $B1433, Table1[EWIA]))</f>
        <v/>
      </c>
      <c r="I1433" s="1" t="str">
        <f>IF($A1433&gt;--RIGHT($A$2,LEN($A$2)-8),"",SUMIF(Table1[SHIFT NOMENCLATURE], $B1433, Table1[EPW]))</f>
        <v/>
      </c>
      <c r="J1433" s="1" t="str">
        <f>IF($A1433&gt;--RIGHT($A$2,LEN($A$2)-8),"",SUMIF(Table1[SHIFT NOMENCLATURE], $B1433, Table1[FVIC KILL]))</f>
        <v/>
      </c>
      <c r="K1433" s="1" t="str">
        <f>IF($A1433&gt;--RIGHT($A$2,LEN($A$2)-8),"",SUMIF(Table1[SHIFT NOMENCLATURE], $B1433, Table1[FVIC MOB]))</f>
        <v/>
      </c>
      <c r="L1433" s="1" t="str">
        <f>IF($A1433&gt;--RIGHT($A$2,LEN($A$2)-8),"",SUMIF(Table1[SHIFT NOMENCLATURE], $B1433, Table1[FVIC FIRE]))</f>
        <v/>
      </c>
      <c r="M1433" s="1" t="str">
        <f>IF($A1433&gt;--RIGHT($A$2,LEN($A$2)-8),"",SUMIF(Table1[SHIFT NOMENCLATURE], $B1433, Table1[FKIA]))</f>
        <v/>
      </c>
      <c r="N1433" s="1" t="str">
        <f>IF($A1433&gt;--RIGHT($A$2,LEN($A$2)-8),"",SUMIF(Table1[SHIFT NOMENCLATURE], $B1433, Table1[FWIA]))</f>
        <v/>
      </c>
      <c r="O1433" s="1" t="str">
        <f>IF($A1433&gt;--RIGHT($A$2,LEN($A$2)-8),"",SUMIF(Table1[SHIFT NOMENCLATURE], $B1433, Table1[DUSTWUN]))</f>
        <v/>
      </c>
    </row>
    <row r="1434" spans="1:15" x14ac:dyDescent="0.25">
      <c r="A1434" s="1" t="str">
        <f t="shared" si="44"/>
        <v/>
      </c>
      <c r="B1434" t="str">
        <f t="shared" si="45"/>
        <v/>
      </c>
      <c r="C1434" s="1" t="str">
        <f>IF($A1434&gt;--RIGHT($A$2,LEN($A$2)-8),"",COUNTIF(Table1[SHIFT NOMENCLATURE],$B1434))</f>
        <v/>
      </c>
      <c r="D1434" s="1" t="str">
        <f>IF($A1434&gt;--RIGHT($A$2,LEN($A$2)-8),"",SUMIF(Table1[SHIFT NOMENCLATURE], $B1434, Table1[EVIC KILL]))</f>
        <v/>
      </c>
      <c r="E1434" s="1" t="str">
        <f>IF($A1434&gt;--RIGHT($A$2,LEN($A$2)-8),"",SUMIF(Table1[SHIFT NOMENCLATURE], $B1434, Table1[EVIC MOB]))</f>
        <v/>
      </c>
      <c r="F1434" s="1" t="str">
        <f>IF($A1434&gt;--RIGHT($A$2,LEN($A$2)-8),"",SUMIF(Table1[SHIFT NOMENCLATURE], $B1434, Table1[EVIC FIRE]))</f>
        <v/>
      </c>
      <c r="G1434" s="1" t="str">
        <f>IF($A1434&gt;--RIGHT($A$2,LEN($A$2)-8),"",SUMIF(Table1[SHIFT NOMENCLATURE], $B1434, Table1[EKIA]))</f>
        <v/>
      </c>
      <c r="H1434" s="1" t="str">
        <f>IF($A1434&gt;--RIGHT($A$2,LEN($A$2)-8),"",SUMIF(Table1[SHIFT NOMENCLATURE], $B1434, Table1[EWIA]))</f>
        <v/>
      </c>
      <c r="I1434" s="1" t="str">
        <f>IF($A1434&gt;--RIGHT($A$2,LEN($A$2)-8),"",SUMIF(Table1[SHIFT NOMENCLATURE], $B1434, Table1[EPW]))</f>
        <v/>
      </c>
      <c r="J1434" s="1" t="str">
        <f>IF($A1434&gt;--RIGHT($A$2,LEN($A$2)-8),"",SUMIF(Table1[SHIFT NOMENCLATURE], $B1434, Table1[FVIC KILL]))</f>
        <v/>
      </c>
      <c r="K1434" s="1" t="str">
        <f>IF($A1434&gt;--RIGHT($A$2,LEN($A$2)-8),"",SUMIF(Table1[SHIFT NOMENCLATURE], $B1434, Table1[FVIC MOB]))</f>
        <v/>
      </c>
      <c r="L1434" s="1" t="str">
        <f>IF($A1434&gt;--RIGHT($A$2,LEN($A$2)-8),"",SUMIF(Table1[SHIFT NOMENCLATURE], $B1434, Table1[FVIC FIRE]))</f>
        <v/>
      </c>
      <c r="M1434" s="1" t="str">
        <f>IF($A1434&gt;--RIGHT($A$2,LEN($A$2)-8),"",SUMIF(Table1[SHIFT NOMENCLATURE], $B1434, Table1[FKIA]))</f>
        <v/>
      </c>
      <c r="N1434" s="1" t="str">
        <f>IF($A1434&gt;--RIGHT($A$2,LEN($A$2)-8),"",SUMIF(Table1[SHIFT NOMENCLATURE], $B1434, Table1[FWIA]))</f>
        <v/>
      </c>
      <c r="O1434" s="1" t="str">
        <f>IF($A1434&gt;--RIGHT($A$2,LEN($A$2)-8),"",SUMIF(Table1[SHIFT NOMENCLATURE], $B1434, Table1[DUSTWUN]))</f>
        <v/>
      </c>
    </row>
    <row r="1435" spans="1:15" x14ac:dyDescent="0.25">
      <c r="A1435" s="1" t="str">
        <f t="shared" si="44"/>
        <v/>
      </c>
      <c r="B1435" t="str">
        <f t="shared" si="45"/>
        <v/>
      </c>
      <c r="C1435" s="1" t="str">
        <f>IF($A1435&gt;--RIGHT($A$2,LEN($A$2)-8),"",COUNTIF(Table1[SHIFT NOMENCLATURE],$B1435))</f>
        <v/>
      </c>
      <c r="D1435" s="1" t="str">
        <f>IF($A1435&gt;--RIGHT($A$2,LEN($A$2)-8),"",SUMIF(Table1[SHIFT NOMENCLATURE], $B1435, Table1[EVIC KILL]))</f>
        <v/>
      </c>
      <c r="E1435" s="1" t="str">
        <f>IF($A1435&gt;--RIGHT($A$2,LEN($A$2)-8),"",SUMIF(Table1[SHIFT NOMENCLATURE], $B1435, Table1[EVIC MOB]))</f>
        <v/>
      </c>
      <c r="F1435" s="1" t="str">
        <f>IF($A1435&gt;--RIGHT($A$2,LEN($A$2)-8),"",SUMIF(Table1[SHIFT NOMENCLATURE], $B1435, Table1[EVIC FIRE]))</f>
        <v/>
      </c>
      <c r="G1435" s="1" t="str">
        <f>IF($A1435&gt;--RIGHT($A$2,LEN($A$2)-8),"",SUMIF(Table1[SHIFT NOMENCLATURE], $B1435, Table1[EKIA]))</f>
        <v/>
      </c>
      <c r="H1435" s="1" t="str">
        <f>IF($A1435&gt;--RIGHT($A$2,LEN($A$2)-8),"",SUMIF(Table1[SHIFT NOMENCLATURE], $B1435, Table1[EWIA]))</f>
        <v/>
      </c>
      <c r="I1435" s="1" t="str">
        <f>IF($A1435&gt;--RIGHT($A$2,LEN($A$2)-8),"",SUMIF(Table1[SHIFT NOMENCLATURE], $B1435, Table1[EPW]))</f>
        <v/>
      </c>
      <c r="J1435" s="1" t="str">
        <f>IF($A1435&gt;--RIGHT($A$2,LEN($A$2)-8),"",SUMIF(Table1[SHIFT NOMENCLATURE], $B1435, Table1[FVIC KILL]))</f>
        <v/>
      </c>
      <c r="K1435" s="1" t="str">
        <f>IF($A1435&gt;--RIGHT($A$2,LEN($A$2)-8),"",SUMIF(Table1[SHIFT NOMENCLATURE], $B1435, Table1[FVIC MOB]))</f>
        <v/>
      </c>
      <c r="L1435" s="1" t="str">
        <f>IF($A1435&gt;--RIGHT($A$2,LEN($A$2)-8),"",SUMIF(Table1[SHIFT NOMENCLATURE], $B1435, Table1[FVIC FIRE]))</f>
        <v/>
      </c>
      <c r="M1435" s="1" t="str">
        <f>IF($A1435&gt;--RIGHT($A$2,LEN($A$2)-8),"",SUMIF(Table1[SHIFT NOMENCLATURE], $B1435, Table1[FKIA]))</f>
        <v/>
      </c>
      <c r="N1435" s="1" t="str">
        <f>IF($A1435&gt;--RIGHT($A$2,LEN($A$2)-8),"",SUMIF(Table1[SHIFT NOMENCLATURE], $B1435, Table1[FWIA]))</f>
        <v/>
      </c>
      <c r="O1435" s="1" t="str">
        <f>IF($A1435&gt;--RIGHT($A$2,LEN($A$2)-8),"",SUMIF(Table1[SHIFT NOMENCLATURE], $B1435, Table1[DUSTWUN]))</f>
        <v/>
      </c>
    </row>
    <row r="1436" spans="1:15" x14ac:dyDescent="0.25">
      <c r="A1436" s="1" t="str">
        <f t="shared" si="44"/>
        <v/>
      </c>
      <c r="B1436" t="str">
        <f t="shared" si="45"/>
        <v/>
      </c>
      <c r="C1436" s="1" t="str">
        <f>IF($A1436&gt;--RIGHT($A$2,LEN($A$2)-8),"",COUNTIF(Table1[SHIFT NOMENCLATURE],$B1436))</f>
        <v/>
      </c>
      <c r="D1436" s="1" t="str">
        <f>IF($A1436&gt;--RIGHT($A$2,LEN($A$2)-8),"",SUMIF(Table1[SHIFT NOMENCLATURE], $B1436, Table1[EVIC KILL]))</f>
        <v/>
      </c>
      <c r="E1436" s="1" t="str">
        <f>IF($A1436&gt;--RIGHT($A$2,LEN($A$2)-8),"",SUMIF(Table1[SHIFT NOMENCLATURE], $B1436, Table1[EVIC MOB]))</f>
        <v/>
      </c>
      <c r="F1436" s="1" t="str">
        <f>IF($A1436&gt;--RIGHT($A$2,LEN($A$2)-8),"",SUMIF(Table1[SHIFT NOMENCLATURE], $B1436, Table1[EVIC FIRE]))</f>
        <v/>
      </c>
      <c r="G1436" s="1" t="str">
        <f>IF($A1436&gt;--RIGHT($A$2,LEN($A$2)-8),"",SUMIF(Table1[SHIFT NOMENCLATURE], $B1436, Table1[EKIA]))</f>
        <v/>
      </c>
      <c r="H1436" s="1" t="str">
        <f>IF($A1436&gt;--RIGHT($A$2,LEN($A$2)-8),"",SUMIF(Table1[SHIFT NOMENCLATURE], $B1436, Table1[EWIA]))</f>
        <v/>
      </c>
      <c r="I1436" s="1" t="str">
        <f>IF($A1436&gt;--RIGHT($A$2,LEN($A$2)-8),"",SUMIF(Table1[SHIFT NOMENCLATURE], $B1436, Table1[EPW]))</f>
        <v/>
      </c>
      <c r="J1436" s="1" t="str">
        <f>IF($A1436&gt;--RIGHT($A$2,LEN($A$2)-8),"",SUMIF(Table1[SHIFT NOMENCLATURE], $B1436, Table1[FVIC KILL]))</f>
        <v/>
      </c>
      <c r="K1436" s="1" t="str">
        <f>IF($A1436&gt;--RIGHT($A$2,LEN($A$2)-8),"",SUMIF(Table1[SHIFT NOMENCLATURE], $B1436, Table1[FVIC MOB]))</f>
        <v/>
      </c>
      <c r="L1436" s="1" t="str">
        <f>IF($A1436&gt;--RIGHT($A$2,LEN($A$2)-8),"",SUMIF(Table1[SHIFT NOMENCLATURE], $B1436, Table1[FVIC FIRE]))</f>
        <v/>
      </c>
      <c r="M1436" s="1" t="str">
        <f>IF($A1436&gt;--RIGHT($A$2,LEN($A$2)-8),"",SUMIF(Table1[SHIFT NOMENCLATURE], $B1436, Table1[FKIA]))</f>
        <v/>
      </c>
      <c r="N1436" s="1" t="str">
        <f>IF($A1436&gt;--RIGHT($A$2,LEN($A$2)-8),"",SUMIF(Table1[SHIFT NOMENCLATURE], $B1436, Table1[FWIA]))</f>
        <v/>
      </c>
      <c r="O1436" s="1" t="str">
        <f>IF($A1436&gt;--RIGHT($A$2,LEN($A$2)-8),"",SUMIF(Table1[SHIFT NOMENCLATURE], $B1436, Table1[DUSTWUN]))</f>
        <v/>
      </c>
    </row>
    <row r="1437" spans="1:15" x14ac:dyDescent="0.25">
      <c r="A1437" s="1" t="str">
        <f t="shared" si="44"/>
        <v/>
      </c>
      <c r="B1437" t="str">
        <f t="shared" si="45"/>
        <v/>
      </c>
      <c r="C1437" s="1" t="str">
        <f>IF($A1437&gt;--RIGHT($A$2,LEN($A$2)-8),"",COUNTIF(Table1[SHIFT NOMENCLATURE],$B1437))</f>
        <v/>
      </c>
      <c r="D1437" s="1" t="str">
        <f>IF($A1437&gt;--RIGHT($A$2,LEN($A$2)-8),"",SUMIF(Table1[SHIFT NOMENCLATURE], $B1437, Table1[EVIC KILL]))</f>
        <v/>
      </c>
      <c r="E1437" s="1" t="str">
        <f>IF($A1437&gt;--RIGHT($A$2,LEN($A$2)-8),"",SUMIF(Table1[SHIFT NOMENCLATURE], $B1437, Table1[EVIC MOB]))</f>
        <v/>
      </c>
      <c r="F1437" s="1" t="str">
        <f>IF($A1437&gt;--RIGHT($A$2,LEN($A$2)-8),"",SUMIF(Table1[SHIFT NOMENCLATURE], $B1437, Table1[EVIC FIRE]))</f>
        <v/>
      </c>
      <c r="G1437" s="1" t="str">
        <f>IF($A1437&gt;--RIGHT($A$2,LEN($A$2)-8),"",SUMIF(Table1[SHIFT NOMENCLATURE], $B1437, Table1[EKIA]))</f>
        <v/>
      </c>
      <c r="H1437" s="1" t="str">
        <f>IF($A1437&gt;--RIGHT($A$2,LEN($A$2)-8),"",SUMIF(Table1[SHIFT NOMENCLATURE], $B1437, Table1[EWIA]))</f>
        <v/>
      </c>
      <c r="I1437" s="1" t="str">
        <f>IF($A1437&gt;--RIGHT($A$2,LEN($A$2)-8),"",SUMIF(Table1[SHIFT NOMENCLATURE], $B1437, Table1[EPW]))</f>
        <v/>
      </c>
      <c r="J1437" s="1" t="str">
        <f>IF($A1437&gt;--RIGHT($A$2,LEN($A$2)-8),"",SUMIF(Table1[SHIFT NOMENCLATURE], $B1437, Table1[FVIC KILL]))</f>
        <v/>
      </c>
      <c r="K1437" s="1" t="str">
        <f>IF($A1437&gt;--RIGHT($A$2,LEN($A$2)-8),"",SUMIF(Table1[SHIFT NOMENCLATURE], $B1437, Table1[FVIC MOB]))</f>
        <v/>
      </c>
      <c r="L1437" s="1" t="str">
        <f>IF($A1437&gt;--RIGHT($A$2,LEN($A$2)-8),"",SUMIF(Table1[SHIFT NOMENCLATURE], $B1437, Table1[FVIC FIRE]))</f>
        <v/>
      </c>
      <c r="M1437" s="1" t="str">
        <f>IF($A1437&gt;--RIGHT($A$2,LEN($A$2)-8),"",SUMIF(Table1[SHIFT NOMENCLATURE], $B1437, Table1[FKIA]))</f>
        <v/>
      </c>
      <c r="N1437" s="1" t="str">
        <f>IF($A1437&gt;--RIGHT($A$2,LEN($A$2)-8),"",SUMIF(Table1[SHIFT NOMENCLATURE], $B1437, Table1[FWIA]))</f>
        <v/>
      </c>
      <c r="O1437" s="1" t="str">
        <f>IF($A1437&gt;--RIGHT($A$2,LEN($A$2)-8),"",SUMIF(Table1[SHIFT NOMENCLATURE], $B1437, Table1[DUSTWUN]))</f>
        <v/>
      </c>
    </row>
    <row r="1438" spans="1:15" x14ac:dyDescent="0.25">
      <c r="A1438" s="1" t="str">
        <f t="shared" si="44"/>
        <v/>
      </c>
      <c r="B1438" t="str">
        <f t="shared" si="45"/>
        <v/>
      </c>
      <c r="C1438" s="1" t="str">
        <f>IF($A1438&gt;--RIGHT($A$2,LEN($A$2)-8),"",COUNTIF(Table1[SHIFT NOMENCLATURE],$B1438))</f>
        <v/>
      </c>
      <c r="D1438" s="1" t="str">
        <f>IF($A1438&gt;--RIGHT($A$2,LEN($A$2)-8),"",SUMIF(Table1[SHIFT NOMENCLATURE], $B1438, Table1[EVIC KILL]))</f>
        <v/>
      </c>
      <c r="E1438" s="1" t="str">
        <f>IF($A1438&gt;--RIGHT($A$2,LEN($A$2)-8),"",SUMIF(Table1[SHIFT NOMENCLATURE], $B1438, Table1[EVIC MOB]))</f>
        <v/>
      </c>
      <c r="F1438" s="1" t="str">
        <f>IF($A1438&gt;--RIGHT($A$2,LEN($A$2)-8),"",SUMIF(Table1[SHIFT NOMENCLATURE], $B1438, Table1[EVIC FIRE]))</f>
        <v/>
      </c>
      <c r="G1438" s="1" t="str">
        <f>IF($A1438&gt;--RIGHT($A$2,LEN($A$2)-8),"",SUMIF(Table1[SHIFT NOMENCLATURE], $B1438, Table1[EKIA]))</f>
        <v/>
      </c>
      <c r="H1438" s="1" t="str">
        <f>IF($A1438&gt;--RIGHT($A$2,LEN($A$2)-8),"",SUMIF(Table1[SHIFT NOMENCLATURE], $B1438, Table1[EWIA]))</f>
        <v/>
      </c>
      <c r="I1438" s="1" t="str">
        <f>IF($A1438&gt;--RIGHT($A$2,LEN($A$2)-8),"",SUMIF(Table1[SHIFT NOMENCLATURE], $B1438, Table1[EPW]))</f>
        <v/>
      </c>
      <c r="J1438" s="1" t="str">
        <f>IF($A1438&gt;--RIGHT($A$2,LEN($A$2)-8),"",SUMIF(Table1[SHIFT NOMENCLATURE], $B1438, Table1[FVIC KILL]))</f>
        <v/>
      </c>
      <c r="K1438" s="1" t="str">
        <f>IF($A1438&gt;--RIGHT($A$2,LEN($A$2)-8),"",SUMIF(Table1[SHIFT NOMENCLATURE], $B1438, Table1[FVIC MOB]))</f>
        <v/>
      </c>
      <c r="L1438" s="1" t="str">
        <f>IF($A1438&gt;--RIGHT($A$2,LEN($A$2)-8),"",SUMIF(Table1[SHIFT NOMENCLATURE], $B1438, Table1[FVIC FIRE]))</f>
        <v/>
      </c>
      <c r="M1438" s="1" t="str">
        <f>IF($A1438&gt;--RIGHT($A$2,LEN($A$2)-8),"",SUMIF(Table1[SHIFT NOMENCLATURE], $B1438, Table1[FKIA]))</f>
        <v/>
      </c>
      <c r="N1438" s="1" t="str">
        <f>IF($A1438&gt;--RIGHT($A$2,LEN($A$2)-8),"",SUMIF(Table1[SHIFT NOMENCLATURE], $B1438, Table1[FWIA]))</f>
        <v/>
      </c>
      <c r="O1438" s="1" t="str">
        <f>IF($A1438&gt;--RIGHT($A$2,LEN($A$2)-8),"",SUMIF(Table1[SHIFT NOMENCLATURE], $B1438, Table1[DUSTWUN]))</f>
        <v/>
      </c>
    </row>
    <row r="1439" spans="1:15" x14ac:dyDescent="0.25">
      <c r="A1439" s="1" t="str">
        <f t="shared" si="44"/>
        <v/>
      </c>
      <c r="B1439" t="str">
        <f t="shared" si="45"/>
        <v/>
      </c>
      <c r="C1439" s="1" t="str">
        <f>IF($A1439&gt;--RIGHT($A$2,LEN($A$2)-8),"",COUNTIF(Table1[SHIFT NOMENCLATURE],$B1439))</f>
        <v/>
      </c>
      <c r="D1439" s="1" t="str">
        <f>IF($A1439&gt;--RIGHT($A$2,LEN($A$2)-8),"",SUMIF(Table1[SHIFT NOMENCLATURE], $B1439, Table1[EVIC KILL]))</f>
        <v/>
      </c>
      <c r="E1439" s="1" t="str">
        <f>IF($A1439&gt;--RIGHT($A$2,LEN($A$2)-8),"",SUMIF(Table1[SHIFT NOMENCLATURE], $B1439, Table1[EVIC MOB]))</f>
        <v/>
      </c>
      <c r="F1439" s="1" t="str">
        <f>IF($A1439&gt;--RIGHT($A$2,LEN($A$2)-8),"",SUMIF(Table1[SHIFT NOMENCLATURE], $B1439, Table1[EVIC FIRE]))</f>
        <v/>
      </c>
      <c r="G1439" s="1" t="str">
        <f>IF($A1439&gt;--RIGHT($A$2,LEN($A$2)-8),"",SUMIF(Table1[SHIFT NOMENCLATURE], $B1439, Table1[EKIA]))</f>
        <v/>
      </c>
      <c r="H1439" s="1" t="str">
        <f>IF($A1439&gt;--RIGHT($A$2,LEN($A$2)-8),"",SUMIF(Table1[SHIFT NOMENCLATURE], $B1439, Table1[EWIA]))</f>
        <v/>
      </c>
      <c r="I1439" s="1" t="str">
        <f>IF($A1439&gt;--RIGHT($A$2,LEN($A$2)-8),"",SUMIF(Table1[SHIFT NOMENCLATURE], $B1439, Table1[EPW]))</f>
        <v/>
      </c>
      <c r="J1439" s="1" t="str">
        <f>IF($A1439&gt;--RIGHT($A$2,LEN($A$2)-8),"",SUMIF(Table1[SHIFT NOMENCLATURE], $B1439, Table1[FVIC KILL]))</f>
        <v/>
      </c>
      <c r="K1439" s="1" t="str">
        <f>IF($A1439&gt;--RIGHT($A$2,LEN($A$2)-8),"",SUMIF(Table1[SHIFT NOMENCLATURE], $B1439, Table1[FVIC MOB]))</f>
        <v/>
      </c>
      <c r="L1439" s="1" t="str">
        <f>IF($A1439&gt;--RIGHT($A$2,LEN($A$2)-8),"",SUMIF(Table1[SHIFT NOMENCLATURE], $B1439, Table1[FVIC FIRE]))</f>
        <v/>
      </c>
      <c r="M1439" s="1" t="str">
        <f>IF($A1439&gt;--RIGHT($A$2,LEN($A$2)-8),"",SUMIF(Table1[SHIFT NOMENCLATURE], $B1439, Table1[FKIA]))</f>
        <v/>
      </c>
      <c r="N1439" s="1" t="str">
        <f>IF($A1439&gt;--RIGHT($A$2,LEN($A$2)-8),"",SUMIF(Table1[SHIFT NOMENCLATURE], $B1439, Table1[FWIA]))</f>
        <v/>
      </c>
      <c r="O1439" s="1" t="str">
        <f>IF($A1439&gt;--RIGHT($A$2,LEN($A$2)-8),"",SUMIF(Table1[SHIFT NOMENCLATURE], $B1439, Table1[DUSTWUN]))</f>
        <v/>
      </c>
    </row>
    <row r="1440" spans="1:15" x14ac:dyDescent="0.25">
      <c r="A1440" s="1" t="str">
        <f t="shared" si="44"/>
        <v/>
      </c>
      <c r="B1440" t="str">
        <f t="shared" si="45"/>
        <v/>
      </c>
      <c r="C1440" s="1" t="str">
        <f>IF($A1440&gt;--RIGHT($A$2,LEN($A$2)-8),"",COUNTIF(Table1[SHIFT NOMENCLATURE],$B1440))</f>
        <v/>
      </c>
      <c r="D1440" s="1" t="str">
        <f>IF($A1440&gt;--RIGHT($A$2,LEN($A$2)-8),"",SUMIF(Table1[SHIFT NOMENCLATURE], $B1440, Table1[EVIC KILL]))</f>
        <v/>
      </c>
      <c r="E1440" s="1" t="str">
        <f>IF($A1440&gt;--RIGHT($A$2,LEN($A$2)-8),"",SUMIF(Table1[SHIFT NOMENCLATURE], $B1440, Table1[EVIC MOB]))</f>
        <v/>
      </c>
      <c r="F1440" s="1" t="str">
        <f>IF($A1440&gt;--RIGHT($A$2,LEN($A$2)-8),"",SUMIF(Table1[SHIFT NOMENCLATURE], $B1440, Table1[EVIC FIRE]))</f>
        <v/>
      </c>
      <c r="G1440" s="1" t="str">
        <f>IF($A1440&gt;--RIGHT($A$2,LEN($A$2)-8),"",SUMIF(Table1[SHIFT NOMENCLATURE], $B1440, Table1[EKIA]))</f>
        <v/>
      </c>
      <c r="H1440" s="1" t="str">
        <f>IF($A1440&gt;--RIGHT($A$2,LEN($A$2)-8),"",SUMIF(Table1[SHIFT NOMENCLATURE], $B1440, Table1[EWIA]))</f>
        <v/>
      </c>
      <c r="I1440" s="1" t="str">
        <f>IF($A1440&gt;--RIGHT($A$2,LEN($A$2)-8),"",SUMIF(Table1[SHIFT NOMENCLATURE], $B1440, Table1[EPW]))</f>
        <v/>
      </c>
      <c r="J1440" s="1" t="str">
        <f>IF($A1440&gt;--RIGHT($A$2,LEN($A$2)-8),"",SUMIF(Table1[SHIFT NOMENCLATURE], $B1440, Table1[FVIC KILL]))</f>
        <v/>
      </c>
      <c r="K1440" s="1" t="str">
        <f>IF($A1440&gt;--RIGHT($A$2,LEN($A$2)-8),"",SUMIF(Table1[SHIFT NOMENCLATURE], $B1440, Table1[FVIC MOB]))</f>
        <v/>
      </c>
      <c r="L1440" s="1" t="str">
        <f>IF($A1440&gt;--RIGHT($A$2,LEN($A$2)-8),"",SUMIF(Table1[SHIFT NOMENCLATURE], $B1440, Table1[FVIC FIRE]))</f>
        <v/>
      </c>
      <c r="M1440" s="1" t="str">
        <f>IF($A1440&gt;--RIGHT($A$2,LEN($A$2)-8),"",SUMIF(Table1[SHIFT NOMENCLATURE], $B1440, Table1[FKIA]))</f>
        <v/>
      </c>
      <c r="N1440" s="1" t="str">
        <f>IF($A1440&gt;--RIGHT($A$2,LEN($A$2)-8),"",SUMIF(Table1[SHIFT NOMENCLATURE], $B1440, Table1[FWIA]))</f>
        <v/>
      </c>
      <c r="O1440" s="1" t="str">
        <f>IF($A1440&gt;--RIGHT($A$2,LEN($A$2)-8),"",SUMIF(Table1[SHIFT NOMENCLATURE], $B1440, Table1[DUSTWUN]))</f>
        <v/>
      </c>
    </row>
    <row r="1441" spans="1:15" x14ac:dyDescent="0.25">
      <c r="A1441" s="1" t="str">
        <f t="shared" si="44"/>
        <v/>
      </c>
      <c r="B1441" t="str">
        <f t="shared" si="45"/>
        <v/>
      </c>
      <c r="C1441" s="1" t="str">
        <f>IF($A1441&gt;--RIGHT($A$2,LEN($A$2)-8),"",COUNTIF(Table1[SHIFT NOMENCLATURE],$B1441))</f>
        <v/>
      </c>
      <c r="D1441" s="1" t="str">
        <f>IF($A1441&gt;--RIGHT($A$2,LEN($A$2)-8),"",SUMIF(Table1[SHIFT NOMENCLATURE], $B1441, Table1[EVIC KILL]))</f>
        <v/>
      </c>
      <c r="E1441" s="1" t="str">
        <f>IF($A1441&gt;--RIGHT($A$2,LEN($A$2)-8),"",SUMIF(Table1[SHIFT NOMENCLATURE], $B1441, Table1[EVIC MOB]))</f>
        <v/>
      </c>
      <c r="F1441" s="1" t="str">
        <f>IF($A1441&gt;--RIGHT($A$2,LEN($A$2)-8),"",SUMIF(Table1[SHIFT NOMENCLATURE], $B1441, Table1[EVIC FIRE]))</f>
        <v/>
      </c>
      <c r="G1441" s="1" t="str">
        <f>IF($A1441&gt;--RIGHT($A$2,LEN($A$2)-8),"",SUMIF(Table1[SHIFT NOMENCLATURE], $B1441, Table1[EKIA]))</f>
        <v/>
      </c>
      <c r="H1441" s="1" t="str">
        <f>IF($A1441&gt;--RIGHT($A$2,LEN($A$2)-8),"",SUMIF(Table1[SHIFT NOMENCLATURE], $B1441, Table1[EWIA]))</f>
        <v/>
      </c>
      <c r="I1441" s="1" t="str">
        <f>IF($A1441&gt;--RIGHT($A$2,LEN($A$2)-8),"",SUMIF(Table1[SHIFT NOMENCLATURE], $B1441, Table1[EPW]))</f>
        <v/>
      </c>
      <c r="J1441" s="1" t="str">
        <f>IF($A1441&gt;--RIGHT($A$2,LEN($A$2)-8),"",SUMIF(Table1[SHIFT NOMENCLATURE], $B1441, Table1[FVIC KILL]))</f>
        <v/>
      </c>
      <c r="K1441" s="1" t="str">
        <f>IF($A1441&gt;--RIGHT($A$2,LEN($A$2)-8),"",SUMIF(Table1[SHIFT NOMENCLATURE], $B1441, Table1[FVIC MOB]))</f>
        <v/>
      </c>
      <c r="L1441" s="1" t="str">
        <f>IF($A1441&gt;--RIGHT($A$2,LEN($A$2)-8),"",SUMIF(Table1[SHIFT NOMENCLATURE], $B1441, Table1[FVIC FIRE]))</f>
        <v/>
      </c>
      <c r="M1441" s="1" t="str">
        <f>IF($A1441&gt;--RIGHT($A$2,LEN($A$2)-8),"",SUMIF(Table1[SHIFT NOMENCLATURE], $B1441, Table1[FKIA]))</f>
        <v/>
      </c>
      <c r="N1441" s="1" t="str">
        <f>IF($A1441&gt;--RIGHT($A$2,LEN($A$2)-8),"",SUMIF(Table1[SHIFT NOMENCLATURE], $B1441, Table1[FWIA]))</f>
        <v/>
      </c>
      <c r="O1441" s="1" t="str">
        <f>IF($A1441&gt;--RIGHT($A$2,LEN($A$2)-8),"",SUMIF(Table1[SHIFT NOMENCLATURE], $B1441, Table1[DUSTWUN]))</f>
        <v/>
      </c>
    </row>
    <row r="1442" spans="1:15" x14ac:dyDescent="0.25">
      <c r="A1442" s="1" t="str">
        <f t="shared" si="44"/>
        <v/>
      </c>
      <c r="B1442" t="str">
        <f t="shared" si="45"/>
        <v/>
      </c>
      <c r="C1442" s="1" t="str">
        <f>IF($A1442&gt;--RIGHT($A$2,LEN($A$2)-8),"",COUNTIF(Table1[SHIFT NOMENCLATURE],$B1442))</f>
        <v/>
      </c>
      <c r="D1442" s="1" t="str">
        <f>IF($A1442&gt;--RIGHT($A$2,LEN($A$2)-8),"",SUMIF(Table1[SHIFT NOMENCLATURE], $B1442, Table1[EVIC KILL]))</f>
        <v/>
      </c>
      <c r="E1442" s="1" t="str">
        <f>IF($A1442&gt;--RIGHT($A$2,LEN($A$2)-8),"",SUMIF(Table1[SHIFT NOMENCLATURE], $B1442, Table1[EVIC MOB]))</f>
        <v/>
      </c>
      <c r="F1442" s="1" t="str">
        <f>IF($A1442&gt;--RIGHT($A$2,LEN($A$2)-8),"",SUMIF(Table1[SHIFT NOMENCLATURE], $B1442, Table1[EVIC FIRE]))</f>
        <v/>
      </c>
      <c r="G1442" s="1" t="str">
        <f>IF($A1442&gt;--RIGHT($A$2,LEN($A$2)-8),"",SUMIF(Table1[SHIFT NOMENCLATURE], $B1442, Table1[EKIA]))</f>
        <v/>
      </c>
      <c r="H1442" s="1" t="str">
        <f>IF($A1442&gt;--RIGHT($A$2,LEN($A$2)-8),"",SUMIF(Table1[SHIFT NOMENCLATURE], $B1442, Table1[EWIA]))</f>
        <v/>
      </c>
      <c r="I1442" s="1" t="str">
        <f>IF($A1442&gt;--RIGHT($A$2,LEN($A$2)-8),"",SUMIF(Table1[SHIFT NOMENCLATURE], $B1442, Table1[EPW]))</f>
        <v/>
      </c>
      <c r="J1442" s="1" t="str">
        <f>IF($A1442&gt;--RIGHT($A$2,LEN($A$2)-8),"",SUMIF(Table1[SHIFT NOMENCLATURE], $B1442, Table1[FVIC KILL]))</f>
        <v/>
      </c>
      <c r="K1442" s="1" t="str">
        <f>IF($A1442&gt;--RIGHT($A$2,LEN($A$2)-8),"",SUMIF(Table1[SHIFT NOMENCLATURE], $B1442, Table1[FVIC MOB]))</f>
        <v/>
      </c>
      <c r="L1442" s="1" t="str">
        <f>IF($A1442&gt;--RIGHT($A$2,LEN($A$2)-8),"",SUMIF(Table1[SHIFT NOMENCLATURE], $B1442, Table1[FVIC FIRE]))</f>
        <v/>
      </c>
      <c r="M1442" s="1" t="str">
        <f>IF($A1442&gt;--RIGHT($A$2,LEN($A$2)-8),"",SUMIF(Table1[SHIFT NOMENCLATURE], $B1442, Table1[FKIA]))</f>
        <v/>
      </c>
      <c r="N1442" s="1" t="str">
        <f>IF($A1442&gt;--RIGHT($A$2,LEN($A$2)-8),"",SUMIF(Table1[SHIFT NOMENCLATURE], $B1442, Table1[FWIA]))</f>
        <v/>
      </c>
      <c r="O1442" s="1" t="str">
        <f>IF($A1442&gt;--RIGHT($A$2,LEN($A$2)-8),"",SUMIF(Table1[SHIFT NOMENCLATURE], $B1442, Table1[DUSTWUN]))</f>
        <v/>
      </c>
    </row>
    <row r="1443" spans="1:15" x14ac:dyDescent="0.25">
      <c r="A1443" s="1" t="str">
        <f t="shared" si="44"/>
        <v/>
      </c>
      <c r="B1443" t="str">
        <f t="shared" si="45"/>
        <v/>
      </c>
      <c r="C1443" s="1" t="str">
        <f>IF($A1443&gt;--RIGHT($A$2,LEN($A$2)-8),"",COUNTIF(Table1[SHIFT NOMENCLATURE],$B1443))</f>
        <v/>
      </c>
      <c r="D1443" s="1" t="str">
        <f>IF($A1443&gt;--RIGHT($A$2,LEN($A$2)-8),"",SUMIF(Table1[SHIFT NOMENCLATURE], $B1443, Table1[EVIC KILL]))</f>
        <v/>
      </c>
      <c r="E1443" s="1" t="str">
        <f>IF($A1443&gt;--RIGHT($A$2,LEN($A$2)-8),"",SUMIF(Table1[SHIFT NOMENCLATURE], $B1443, Table1[EVIC MOB]))</f>
        <v/>
      </c>
      <c r="F1443" s="1" t="str">
        <f>IF($A1443&gt;--RIGHT($A$2,LEN($A$2)-8),"",SUMIF(Table1[SHIFT NOMENCLATURE], $B1443, Table1[EVIC FIRE]))</f>
        <v/>
      </c>
      <c r="G1443" s="1" t="str">
        <f>IF($A1443&gt;--RIGHT($A$2,LEN($A$2)-8),"",SUMIF(Table1[SHIFT NOMENCLATURE], $B1443, Table1[EKIA]))</f>
        <v/>
      </c>
      <c r="H1443" s="1" t="str">
        <f>IF($A1443&gt;--RIGHT($A$2,LEN($A$2)-8),"",SUMIF(Table1[SHIFT NOMENCLATURE], $B1443, Table1[EWIA]))</f>
        <v/>
      </c>
      <c r="I1443" s="1" t="str">
        <f>IF($A1443&gt;--RIGHT($A$2,LEN($A$2)-8),"",SUMIF(Table1[SHIFT NOMENCLATURE], $B1443, Table1[EPW]))</f>
        <v/>
      </c>
      <c r="J1443" s="1" t="str">
        <f>IF($A1443&gt;--RIGHT($A$2,LEN($A$2)-8),"",SUMIF(Table1[SHIFT NOMENCLATURE], $B1443, Table1[FVIC KILL]))</f>
        <v/>
      </c>
      <c r="K1443" s="1" t="str">
        <f>IF($A1443&gt;--RIGHT($A$2,LEN($A$2)-8),"",SUMIF(Table1[SHIFT NOMENCLATURE], $B1443, Table1[FVIC MOB]))</f>
        <v/>
      </c>
      <c r="L1443" s="1" t="str">
        <f>IF($A1443&gt;--RIGHT($A$2,LEN($A$2)-8),"",SUMIF(Table1[SHIFT NOMENCLATURE], $B1443, Table1[FVIC FIRE]))</f>
        <v/>
      </c>
      <c r="M1443" s="1" t="str">
        <f>IF($A1443&gt;--RIGHT($A$2,LEN($A$2)-8),"",SUMIF(Table1[SHIFT NOMENCLATURE], $B1443, Table1[FKIA]))</f>
        <v/>
      </c>
      <c r="N1443" s="1" t="str">
        <f>IF($A1443&gt;--RIGHT($A$2,LEN($A$2)-8),"",SUMIF(Table1[SHIFT NOMENCLATURE], $B1443, Table1[FWIA]))</f>
        <v/>
      </c>
      <c r="O1443" s="1" t="str">
        <f>IF($A1443&gt;--RIGHT($A$2,LEN($A$2)-8),"",SUMIF(Table1[SHIFT NOMENCLATURE], $B1443, Table1[DUSTWUN]))</f>
        <v/>
      </c>
    </row>
    <row r="1444" spans="1:15" x14ac:dyDescent="0.25">
      <c r="A1444" s="1" t="str">
        <f t="shared" si="44"/>
        <v/>
      </c>
      <c r="B1444" t="str">
        <f t="shared" si="45"/>
        <v/>
      </c>
      <c r="C1444" s="1" t="str">
        <f>IF($A1444&gt;--RIGHT($A$2,LEN($A$2)-8),"",COUNTIF(Table1[SHIFT NOMENCLATURE],$B1444))</f>
        <v/>
      </c>
      <c r="D1444" s="1" t="str">
        <f>IF($A1444&gt;--RIGHT($A$2,LEN($A$2)-8),"",SUMIF(Table1[SHIFT NOMENCLATURE], $B1444, Table1[EVIC KILL]))</f>
        <v/>
      </c>
      <c r="E1444" s="1" t="str">
        <f>IF($A1444&gt;--RIGHT($A$2,LEN($A$2)-8),"",SUMIF(Table1[SHIFT NOMENCLATURE], $B1444, Table1[EVIC MOB]))</f>
        <v/>
      </c>
      <c r="F1444" s="1" t="str">
        <f>IF($A1444&gt;--RIGHT($A$2,LEN($A$2)-8),"",SUMIF(Table1[SHIFT NOMENCLATURE], $B1444, Table1[EVIC FIRE]))</f>
        <v/>
      </c>
      <c r="G1444" s="1" t="str">
        <f>IF($A1444&gt;--RIGHT($A$2,LEN($A$2)-8),"",SUMIF(Table1[SHIFT NOMENCLATURE], $B1444, Table1[EKIA]))</f>
        <v/>
      </c>
      <c r="H1444" s="1" t="str">
        <f>IF($A1444&gt;--RIGHT($A$2,LEN($A$2)-8),"",SUMIF(Table1[SHIFT NOMENCLATURE], $B1444, Table1[EWIA]))</f>
        <v/>
      </c>
      <c r="I1444" s="1" t="str">
        <f>IF($A1444&gt;--RIGHT($A$2,LEN($A$2)-8),"",SUMIF(Table1[SHIFT NOMENCLATURE], $B1444, Table1[EPW]))</f>
        <v/>
      </c>
      <c r="J1444" s="1" t="str">
        <f>IF($A1444&gt;--RIGHT($A$2,LEN($A$2)-8),"",SUMIF(Table1[SHIFT NOMENCLATURE], $B1444, Table1[FVIC KILL]))</f>
        <v/>
      </c>
      <c r="K1444" s="1" t="str">
        <f>IF($A1444&gt;--RIGHT($A$2,LEN($A$2)-8),"",SUMIF(Table1[SHIFT NOMENCLATURE], $B1444, Table1[FVIC MOB]))</f>
        <v/>
      </c>
      <c r="L1444" s="1" t="str">
        <f>IF($A1444&gt;--RIGHT($A$2,LEN($A$2)-8),"",SUMIF(Table1[SHIFT NOMENCLATURE], $B1444, Table1[FVIC FIRE]))</f>
        <v/>
      </c>
      <c r="M1444" s="1" t="str">
        <f>IF($A1444&gt;--RIGHT($A$2,LEN($A$2)-8),"",SUMIF(Table1[SHIFT NOMENCLATURE], $B1444, Table1[FKIA]))</f>
        <v/>
      </c>
      <c r="N1444" s="1" t="str">
        <f>IF($A1444&gt;--RIGHT($A$2,LEN($A$2)-8),"",SUMIF(Table1[SHIFT NOMENCLATURE], $B1444, Table1[FWIA]))</f>
        <v/>
      </c>
      <c r="O1444" s="1" t="str">
        <f>IF($A1444&gt;--RIGHT($A$2,LEN($A$2)-8),"",SUMIF(Table1[SHIFT NOMENCLATURE], $B1444, Table1[DUSTWUN]))</f>
        <v/>
      </c>
    </row>
    <row r="1445" spans="1:15" x14ac:dyDescent="0.25">
      <c r="A1445" s="1" t="str">
        <f t="shared" si="44"/>
        <v/>
      </c>
      <c r="B1445" t="str">
        <f t="shared" si="45"/>
        <v/>
      </c>
      <c r="C1445" s="1" t="str">
        <f>IF($A1445&gt;--RIGHT($A$2,LEN($A$2)-8),"",COUNTIF(Table1[SHIFT NOMENCLATURE],$B1445))</f>
        <v/>
      </c>
      <c r="D1445" s="1" t="str">
        <f>IF($A1445&gt;--RIGHT($A$2,LEN($A$2)-8),"",SUMIF(Table1[SHIFT NOMENCLATURE], $B1445, Table1[EVIC KILL]))</f>
        <v/>
      </c>
      <c r="E1445" s="1" t="str">
        <f>IF($A1445&gt;--RIGHT($A$2,LEN($A$2)-8),"",SUMIF(Table1[SHIFT NOMENCLATURE], $B1445, Table1[EVIC MOB]))</f>
        <v/>
      </c>
      <c r="F1445" s="1" t="str">
        <f>IF($A1445&gt;--RIGHT($A$2,LEN($A$2)-8),"",SUMIF(Table1[SHIFT NOMENCLATURE], $B1445, Table1[EVIC FIRE]))</f>
        <v/>
      </c>
      <c r="G1445" s="1" t="str">
        <f>IF($A1445&gt;--RIGHT($A$2,LEN($A$2)-8),"",SUMIF(Table1[SHIFT NOMENCLATURE], $B1445, Table1[EKIA]))</f>
        <v/>
      </c>
      <c r="H1445" s="1" t="str">
        <f>IF($A1445&gt;--RIGHT($A$2,LEN($A$2)-8),"",SUMIF(Table1[SHIFT NOMENCLATURE], $B1445, Table1[EWIA]))</f>
        <v/>
      </c>
      <c r="I1445" s="1" t="str">
        <f>IF($A1445&gt;--RIGHT($A$2,LEN($A$2)-8),"",SUMIF(Table1[SHIFT NOMENCLATURE], $B1445, Table1[EPW]))</f>
        <v/>
      </c>
      <c r="J1445" s="1" t="str">
        <f>IF($A1445&gt;--RIGHT($A$2,LEN($A$2)-8),"",SUMIF(Table1[SHIFT NOMENCLATURE], $B1445, Table1[FVIC KILL]))</f>
        <v/>
      </c>
      <c r="K1445" s="1" t="str">
        <f>IF($A1445&gt;--RIGHT($A$2,LEN($A$2)-8),"",SUMIF(Table1[SHIFT NOMENCLATURE], $B1445, Table1[FVIC MOB]))</f>
        <v/>
      </c>
      <c r="L1445" s="1" t="str">
        <f>IF($A1445&gt;--RIGHT($A$2,LEN($A$2)-8),"",SUMIF(Table1[SHIFT NOMENCLATURE], $B1445, Table1[FVIC FIRE]))</f>
        <v/>
      </c>
      <c r="M1445" s="1" t="str">
        <f>IF($A1445&gt;--RIGHT($A$2,LEN($A$2)-8),"",SUMIF(Table1[SHIFT NOMENCLATURE], $B1445, Table1[FKIA]))</f>
        <v/>
      </c>
      <c r="N1445" s="1" t="str">
        <f>IF($A1445&gt;--RIGHT($A$2,LEN($A$2)-8),"",SUMIF(Table1[SHIFT NOMENCLATURE], $B1445, Table1[FWIA]))</f>
        <v/>
      </c>
      <c r="O1445" s="1" t="str">
        <f>IF($A1445&gt;--RIGHT($A$2,LEN($A$2)-8),"",SUMIF(Table1[SHIFT NOMENCLATURE], $B1445, Table1[DUSTWUN]))</f>
        <v/>
      </c>
    </row>
    <row r="1446" spans="1:15" x14ac:dyDescent="0.25">
      <c r="A1446" s="1" t="str">
        <f t="shared" si="44"/>
        <v/>
      </c>
      <c r="B1446" t="str">
        <f t="shared" si="45"/>
        <v/>
      </c>
      <c r="C1446" s="1" t="str">
        <f>IF($A1446&gt;--RIGHT($A$2,LEN($A$2)-8),"",COUNTIF(Table1[SHIFT NOMENCLATURE],$B1446))</f>
        <v/>
      </c>
      <c r="D1446" s="1" t="str">
        <f>IF($A1446&gt;--RIGHT($A$2,LEN($A$2)-8),"",SUMIF(Table1[SHIFT NOMENCLATURE], $B1446, Table1[EVIC KILL]))</f>
        <v/>
      </c>
      <c r="E1446" s="1" t="str">
        <f>IF($A1446&gt;--RIGHT($A$2,LEN($A$2)-8),"",SUMIF(Table1[SHIFT NOMENCLATURE], $B1446, Table1[EVIC MOB]))</f>
        <v/>
      </c>
      <c r="F1446" s="1" t="str">
        <f>IF($A1446&gt;--RIGHT($A$2,LEN($A$2)-8),"",SUMIF(Table1[SHIFT NOMENCLATURE], $B1446, Table1[EVIC FIRE]))</f>
        <v/>
      </c>
      <c r="G1446" s="1" t="str">
        <f>IF($A1446&gt;--RIGHT($A$2,LEN($A$2)-8),"",SUMIF(Table1[SHIFT NOMENCLATURE], $B1446, Table1[EKIA]))</f>
        <v/>
      </c>
      <c r="H1446" s="1" t="str">
        <f>IF($A1446&gt;--RIGHT($A$2,LEN($A$2)-8),"",SUMIF(Table1[SHIFT NOMENCLATURE], $B1446, Table1[EWIA]))</f>
        <v/>
      </c>
      <c r="I1446" s="1" t="str">
        <f>IF($A1446&gt;--RIGHT($A$2,LEN($A$2)-8),"",SUMIF(Table1[SHIFT NOMENCLATURE], $B1446, Table1[EPW]))</f>
        <v/>
      </c>
      <c r="J1446" s="1" t="str">
        <f>IF($A1446&gt;--RIGHT($A$2,LEN($A$2)-8),"",SUMIF(Table1[SHIFT NOMENCLATURE], $B1446, Table1[FVIC KILL]))</f>
        <v/>
      </c>
      <c r="K1446" s="1" t="str">
        <f>IF($A1446&gt;--RIGHT($A$2,LEN($A$2)-8),"",SUMIF(Table1[SHIFT NOMENCLATURE], $B1446, Table1[FVIC MOB]))</f>
        <v/>
      </c>
      <c r="L1446" s="1" t="str">
        <f>IF($A1446&gt;--RIGHT($A$2,LEN($A$2)-8),"",SUMIF(Table1[SHIFT NOMENCLATURE], $B1446, Table1[FVIC FIRE]))</f>
        <v/>
      </c>
      <c r="M1446" s="1" t="str">
        <f>IF($A1446&gt;--RIGHT($A$2,LEN($A$2)-8),"",SUMIF(Table1[SHIFT NOMENCLATURE], $B1446, Table1[FKIA]))</f>
        <v/>
      </c>
      <c r="N1446" s="1" t="str">
        <f>IF($A1446&gt;--RIGHT($A$2,LEN($A$2)-8),"",SUMIF(Table1[SHIFT NOMENCLATURE], $B1446, Table1[FWIA]))</f>
        <v/>
      </c>
      <c r="O1446" s="1" t="str">
        <f>IF($A1446&gt;--RIGHT($A$2,LEN($A$2)-8),"",SUMIF(Table1[SHIFT NOMENCLATURE], $B1446, Table1[DUSTWUN]))</f>
        <v/>
      </c>
    </row>
    <row r="1447" spans="1:15" x14ac:dyDescent="0.25">
      <c r="A1447" s="1" t="str">
        <f t="shared" si="44"/>
        <v/>
      </c>
      <c r="B1447" t="str">
        <f t="shared" si="45"/>
        <v/>
      </c>
      <c r="C1447" s="1" t="str">
        <f>IF($A1447&gt;--RIGHT($A$2,LEN($A$2)-8),"",COUNTIF(Table1[SHIFT NOMENCLATURE],$B1447))</f>
        <v/>
      </c>
      <c r="D1447" s="1" t="str">
        <f>IF($A1447&gt;--RIGHT($A$2,LEN($A$2)-8),"",SUMIF(Table1[SHIFT NOMENCLATURE], $B1447, Table1[EVIC KILL]))</f>
        <v/>
      </c>
      <c r="E1447" s="1" t="str">
        <f>IF($A1447&gt;--RIGHT($A$2,LEN($A$2)-8),"",SUMIF(Table1[SHIFT NOMENCLATURE], $B1447, Table1[EVIC MOB]))</f>
        <v/>
      </c>
      <c r="F1447" s="1" t="str">
        <f>IF($A1447&gt;--RIGHT($A$2,LEN($A$2)-8),"",SUMIF(Table1[SHIFT NOMENCLATURE], $B1447, Table1[EVIC FIRE]))</f>
        <v/>
      </c>
      <c r="G1447" s="1" t="str">
        <f>IF($A1447&gt;--RIGHT($A$2,LEN($A$2)-8),"",SUMIF(Table1[SHIFT NOMENCLATURE], $B1447, Table1[EKIA]))</f>
        <v/>
      </c>
      <c r="H1447" s="1" t="str">
        <f>IF($A1447&gt;--RIGHT($A$2,LEN($A$2)-8),"",SUMIF(Table1[SHIFT NOMENCLATURE], $B1447, Table1[EWIA]))</f>
        <v/>
      </c>
      <c r="I1447" s="1" t="str">
        <f>IF($A1447&gt;--RIGHT($A$2,LEN($A$2)-8),"",SUMIF(Table1[SHIFT NOMENCLATURE], $B1447, Table1[EPW]))</f>
        <v/>
      </c>
      <c r="J1447" s="1" t="str">
        <f>IF($A1447&gt;--RIGHT($A$2,LEN($A$2)-8),"",SUMIF(Table1[SHIFT NOMENCLATURE], $B1447, Table1[FVIC KILL]))</f>
        <v/>
      </c>
      <c r="K1447" s="1" t="str">
        <f>IF($A1447&gt;--RIGHT($A$2,LEN($A$2)-8),"",SUMIF(Table1[SHIFT NOMENCLATURE], $B1447, Table1[FVIC MOB]))</f>
        <v/>
      </c>
      <c r="L1447" s="1" t="str">
        <f>IF($A1447&gt;--RIGHT($A$2,LEN($A$2)-8),"",SUMIF(Table1[SHIFT NOMENCLATURE], $B1447, Table1[FVIC FIRE]))</f>
        <v/>
      </c>
      <c r="M1447" s="1" t="str">
        <f>IF($A1447&gt;--RIGHT($A$2,LEN($A$2)-8),"",SUMIF(Table1[SHIFT NOMENCLATURE], $B1447, Table1[FKIA]))</f>
        <v/>
      </c>
      <c r="N1447" s="1" t="str">
        <f>IF($A1447&gt;--RIGHT($A$2,LEN($A$2)-8),"",SUMIF(Table1[SHIFT NOMENCLATURE], $B1447, Table1[FWIA]))</f>
        <v/>
      </c>
      <c r="O1447" s="1" t="str">
        <f>IF($A1447&gt;--RIGHT($A$2,LEN($A$2)-8),"",SUMIF(Table1[SHIFT NOMENCLATURE], $B1447, Table1[DUSTWUN]))</f>
        <v/>
      </c>
    </row>
    <row r="1448" spans="1:15" x14ac:dyDescent="0.25">
      <c r="A1448" s="1" t="str">
        <f t="shared" si="44"/>
        <v/>
      </c>
      <c r="B1448" t="str">
        <f t="shared" si="45"/>
        <v/>
      </c>
      <c r="C1448" s="1" t="str">
        <f>IF($A1448&gt;--RIGHT($A$2,LEN($A$2)-8),"",COUNTIF(Table1[SHIFT NOMENCLATURE],$B1448))</f>
        <v/>
      </c>
      <c r="D1448" s="1" t="str">
        <f>IF($A1448&gt;--RIGHT($A$2,LEN($A$2)-8),"",SUMIF(Table1[SHIFT NOMENCLATURE], $B1448, Table1[EVIC KILL]))</f>
        <v/>
      </c>
      <c r="E1448" s="1" t="str">
        <f>IF($A1448&gt;--RIGHT($A$2,LEN($A$2)-8),"",SUMIF(Table1[SHIFT NOMENCLATURE], $B1448, Table1[EVIC MOB]))</f>
        <v/>
      </c>
      <c r="F1448" s="1" t="str">
        <f>IF($A1448&gt;--RIGHT($A$2,LEN($A$2)-8),"",SUMIF(Table1[SHIFT NOMENCLATURE], $B1448, Table1[EVIC FIRE]))</f>
        <v/>
      </c>
      <c r="G1448" s="1" t="str">
        <f>IF($A1448&gt;--RIGHT($A$2,LEN($A$2)-8),"",SUMIF(Table1[SHIFT NOMENCLATURE], $B1448, Table1[EKIA]))</f>
        <v/>
      </c>
      <c r="H1448" s="1" t="str">
        <f>IF($A1448&gt;--RIGHT($A$2,LEN($A$2)-8),"",SUMIF(Table1[SHIFT NOMENCLATURE], $B1448, Table1[EWIA]))</f>
        <v/>
      </c>
      <c r="I1448" s="1" t="str">
        <f>IF($A1448&gt;--RIGHT($A$2,LEN($A$2)-8),"",SUMIF(Table1[SHIFT NOMENCLATURE], $B1448, Table1[EPW]))</f>
        <v/>
      </c>
      <c r="J1448" s="1" t="str">
        <f>IF($A1448&gt;--RIGHT($A$2,LEN($A$2)-8),"",SUMIF(Table1[SHIFT NOMENCLATURE], $B1448, Table1[FVIC KILL]))</f>
        <v/>
      </c>
      <c r="K1448" s="1" t="str">
        <f>IF($A1448&gt;--RIGHT($A$2,LEN($A$2)-8),"",SUMIF(Table1[SHIFT NOMENCLATURE], $B1448, Table1[FVIC MOB]))</f>
        <v/>
      </c>
      <c r="L1448" s="1" t="str">
        <f>IF($A1448&gt;--RIGHT($A$2,LEN($A$2)-8),"",SUMIF(Table1[SHIFT NOMENCLATURE], $B1448, Table1[FVIC FIRE]))</f>
        <v/>
      </c>
      <c r="M1448" s="1" t="str">
        <f>IF($A1448&gt;--RIGHT($A$2,LEN($A$2)-8),"",SUMIF(Table1[SHIFT NOMENCLATURE], $B1448, Table1[FKIA]))</f>
        <v/>
      </c>
      <c r="N1448" s="1" t="str">
        <f>IF($A1448&gt;--RIGHT($A$2,LEN($A$2)-8),"",SUMIF(Table1[SHIFT NOMENCLATURE], $B1448, Table1[FWIA]))</f>
        <v/>
      </c>
      <c r="O1448" s="1" t="str">
        <f>IF($A1448&gt;--RIGHT($A$2,LEN($A$2)-8),"",SUMIF(Table1[SHIFT NOMENCLATURE], $B1448, Table1[DUSTWUN]))</f>
        <v/>
      </c>
    </row>
    <row r="1449" spans="1:15" x14ac:dyDescent="0.25">
      <c r="A1449" s="1" t="str">
        <f t="shared" si="44"/>
        <v/>
      </c>
      <c r="B1449" t="str">
        <f t="shared" si="45"/>
        <v/>
      </c>
      <c r="C1449" s="1" t="str">
        <f>IF($A1449&gt;--RIGHT($A$2,LEN($A$2)-8),"",COUNTIF(Table1[SHIFT NOMENCLATURE],$B1449))</f>
        <v/>
      </c>
      <c r="D1449" s="1" t="str">
        <f>IF($A1449&gt;--RIGHT($A$2,LEN($A$2)-8),"",SUMIF(Table1[SHIFT NOMENCLATURE], $B1449, Table1[EVIC KILL]))</f>
        <v/>
      </c>
      <c r="E1449" s="1" t="str">
        <f>IF($A1449&gt;--RIGHT($A$2,LEN($A$2)-8),"",SUMIF(Table1[SHIFT NOMENCLATURE], $B1449, Table1[EVIC MOB]))</f>
        <v/>
      </c>
      <c r="F1449" s="1" t="str">
        <f>IF($A1449&gt;--RIGHT($A$2,LEN($A$2)-8),"",SUMIF(Table1[SHIFT NOMENCLATURE], $B1449, Table1[EVIC FIRE]))</f>
        <v/>
      </c>
      <c r="G1449" s="1" t="str">
        <f>IF($A1449&gt;--RIGHT($A$2,LEN($A$2)-8),"",SUMIF(Table1[SHIFT NOMENCLATURE], $B1449, Table1[EKIA]))</f>
        <v/>
      </c>
      <c r="H1449" s="1" t="str">
        <f>IF($A1449&gt;--RIGHT($A$2,LEN($A$2)-8),"",SUMIF(Table1[SHIFT NOMENCLATURE], $B1449, Table1[EWIA]))</f>
        <v/>
      </c>
      <c r="I1449" s="1" t="str">
        <f>IF($A1449&gt;--RIGHT($A$2,LEN($A$2)-8),"",SUMIF(Table1[SHIFT NOMENCLATURE], $B1449, Table1[EPW]))</f>
        <v/>
      </c>
      <c r="J1449" s="1" t="str">
        <f>IF($A1449&gt;--RIGHT($A$2,LEN($A$2)-8),"",SUMIF(Table1[SHIFT NOMENCLATURE], $B1449, Table1[FVIC KILL]))</f>
        <v/>
      </c>
      <c r="K1449" s="1" t="str">
        <f>IF($A1449&gt;--RIGHT($A$2,LEN($A$2)-8),"",SUMIF(Table1[SHIFT NOMENCLATURE], $B1449, Table1[FVIC MOB]))</f>
        <v/>
      </c>
      <c r="L1449" s="1" t="str">
        <f>IF($A1449&gt;--RIGHT($A$2,LEN($A$2)-8),"",SUMIF(Table1[SHIFT NOMENCLATURE], $B1449, Table1[FVIC FIRE]))</f>
        <v/>
      </c>
      <c r="M1449" s="1" t="str">
        <f>IF($A1449&gt;--RIGHT($A$2,LEN($A$2)-8),"",SUMIF(Table1[SHIFT NOMENCLATURE], $B1449, Table1[FKIA]))</f>
        <v/>
      </c>
      <c r="N1449" s="1" t="str">
        <f>IF($A1449&gt;--RIGHT($A$2,LEN($A$2)-8),"",SUMIF(Table1[SHIFT NOMENCLATURE], $B1449, Table1[FWIA]))</f>
        <v/>
      </c>
      <c r="O1449" s="1" t="str">
        <f>IF($A1449&gt;--RIGHT($A$2,LEN($A$2)-8),"",SUMIF(Table1[SHIFT NOMENCLATURE], $B1449, Table1[DUSTWUN]))</f>
        <v/>
      </c>
    </row>
    <row r="1450" spans="1:15" x14ac:dyDescent="0.25">
      <c r="A1450" s="1" t="str">
        <f t="shared" si="44"/>
        <v/>
      </c>
      <c r="B1450" t="str">
        <f t="shared" si="45"/>
        <v/>
      </c>
      <c r="C1450" s="1" t="str">
        <f>IF($A1450&gt;--RIGHT($A$2,LEN($A$2)-8),"",COUNTIF(Table1[SHIFT NOMENCLATURE],$B1450))</f>
        <v/>
      </c>
      <c r="D1450" s="1" t="str">
        <f>IF($A1450&gt;--RIGHT($A$2,LEN($A$2)-8),"",SUMIF(Table1[SHIFT NOMENCLATURE], $B1450, Table1[EVIC KILL]))</f>
        <v/>
      </c>
      <c r="E1450" s="1" t="str">
        <f>IF($A1450&gt;--RIGHT($A$2,LEN($A$2)-8),"",SUMIF(Table1[SHIFT NOMENCLATURE], $B1450, Table1[EVIC MOB]))</f>
        <v/>
      </c>
      <c r="F1450" s="1" t="str">
        <f>IF($A1450&gt;--RIGHT($A$2,LEN($A$2)-8),"",SUMIF(Table1[SHIFT NOMENCLATURE], $B1450, Table1[EVIC FIRE]))</f>
        <v/>
      </c>
      <c r="G1450" s="1" t="str">
        <f>IF($A1450&gt;--RIGHT($A$2,LEN($A$2)-8),"",SUMIF(Table1[SHIFT NOMENCLATURE], $B1450, Table1[EKIA]))</f>
        <v/>
      </c>
      <c r="H1450" s="1" t="str">
        <f>IF($A1450&gt;--RIGHT($A$2,LEN($A$2)-8),"",SUMIF(Table1[SHIFT NOMENCLATURE], $B1450, Table1[EWIA]))</f>
        <v/>
      </c>
      <c r="I1450" s="1" t="str">
        <f>IF($A1450&gt;--RIGHT($A$2,LEN($A$2)-8),"",SUMIF(Table1[SHIFT NOMENCLATURE], $B1450, Table1[EPW]))</f>
        <v/>
      </c>
      <c r="J1450" s="1" t="str">
        <f>IF($A1450&gt;--RIGHT($A$2,LEN($A$2)-8),"",SUMIF(Table1[SHIFT NOMENCLATURE], $B1450, Table1[FVIC KILL]))</f>
        <v/>
      </c>
      <c r="K1450" s="1" t="str">
        <f>IF($A1450&gt;--RIGHT($A$2,LEN($A$2)-8),"",SUMIF(Table1[SHIFT NOMENCLATURE], $B1450, Table1[FVIC MOB]))</f>
        <v/>
      </c>
      <c r="L1450" s="1" t="str">
        <f>IF($A1450&gt;--RIGHT($A$2,LEN($A$2)-8),"",SUMIF(Table1[SHIFT NOMENCLATURE], $B1450, Table1[FVIC FIRE]))</f>
        <v/>
      </c>
      <c r="M1450" s="1" t="str">
        <f>IF($A1450&gt;--RIGHT($A$2,LEN($A$2)-8),"",SUMIF(Table1[SHIFT NOMENCLATURE], $B1450, Table1[FKIA]))</f>
        <v/>
      </c>
      <c r="N1450" s="1" t="str">
        <f>IF($A1450&gt;--RIGHT($A$2,LEN($A$2)-8),"",SUMIF(Table1[SHIFT NOMENCLATURE], $B1450, Table1[FWIA]))</f>
        <v/>
      </c>
      <c r="O1450" s="1" t="str">
        <f>IF($A1450&gt;--RIGHT($A$2,LEN($A$2)-8),"",SUMIF(Table1[SHIFT NOMENCLATURE], $B1450, Table1[DUSTWUN]))</f>
        <v/>
      </c>
    </row>
    <row r="1451" spans="1:15" x14ac:dyDescent="0.25">
      <c r="A1451" s="1" t="str">
        <f t="shared" si="44"/>
        <v/>
      </c>
      <c r="B1451" t="str">
        <f t="shared" si="45"/>
        <v/>
      </c>
      <c r="C1451" s="1" t="str">
        <f>IF($A1451&gt;--RIGHT($A$2,LEN($A$2)-8),"",COUNTIF(Table1[SHIFT NOMENCLATURE],$B1451))</f>
        <v/>
      </c>
      <c r="D1451" s="1" t="str">
        <f>IF($A1451&gt;--RIGHT($A$2,LEN($A$2)-8),"",SUMIF(Table1[SHIFT NOMENCLATURE], $B1451, Table1[EVIC KILL]))</f>
        <v/>
      </c>
      <c r="E1451" s="1" t="str">
        <f>IF($A1451&gt;--RIGHT($A$2,LEN($A$2)-8),"",SUMIF(Table1[SHIFT NOMENCLATURE], $B1451, Table1[EVIC MOB]))</f>
        <v/>
      </c>
      <c r="F1451" s="1" t="str">
        <f>IF($A1451&gt;--RIGHT($A$2,LEN($A$2)-8),"",SUMIF(Table1[SHIFT NOMENCLATURE], $B1451, Table1[EVIC FIRE]))</f>
        <v/>
      </c>
      <c r="G1451" s="1" t="str">
        <f>IF($A1451&gt;--RIGHT($A$2,LEN($A$2)-8),"",SUMIF(Table1[SHIFT NOMENCLATURE], $B1451, Table1[EKIA]))</f>
        <v/>
      </c>
      <c r="H1451" s="1" t="str">
        <f>IF($A1451&gt;--RIGHT($A$2,LEN($A$2)-8),"",SUMIF(Table1[SHIFT NOMENCLATURE], $B1451, Table1[EWIA]))</f>
        <v/>
      </c>
      <c r="I1451" s="1" t="str">
        <f>IF($A1451&gt;--RIGHT($A$2,LEN($A$2)-8),"",SUMIF(Table1[SHIFT NOMENCLATURE], $B1451, Table1[EPW]))</f>
        <v/>
      </c>
      <c r="J1451" s="1" t="str">
        <f>IF($A1451&gt;--RIGHT($A$2,LEN($A$2)-8),"",SUMIF(Table1[SHIFT NOMENCLATURE], $B1451, Table1[FVIC KILL]))</f>
        <v/>
      </c>
      <c r="K1451" s="1" t="str">
        <f>IF($A1451&gt;--RIGHT($A$2,LEN($A$2)-8),"",SUMIF(Table1[SHIFT NOMENCLATURE], $B1451, Table1[FVIC MOB]))</f>
        <v/>
      </c>
      <c r="L1451" s="1" t="str">
        <f>IF($A1451&gt;--RIGHT($A$2,LEN($A$2)-8),"",SUMIF(Table1[SHIFT NOMENCLATURE], $B1451, Table1[FVIC FIRE]))</f>
        <v/>
      </c>
      <c r="M1451" s="1" t="str">
        <f>IF($A1451&gt;--RIGHT($A$2,LEN($A$2)-8),"",SUMIF(Table1[SHIFT NOMENCLATURE], $B1451, Table1[FKIA]))</f>
        <v/>
      </c>
      <c r="N1451" s="1" t="str">
        <f>IF($A1451&gt;--RIGHT($A$2,LEN($A$2)-8),"",SUMIF(Table1[SHIFT NOMENCLATURE], $B1451, Table1[FWIA]))</f>
        <v/>
      </c>
      <c r="O1451" s="1" t="str">
        <f>IF($A1451&gt;--RIGHT($A$2,LEN($A$2)-8),"",SUMIF(Table1[SHIFT NOMENCLATURE], $B1451, Table1[DUSTWUN]))</f>
        <v/>
      </c>
    </row>
    <row r="1452" spans="1:15" x14ac:dyDescent="0.25">
      <c r="A1452" s="1" t="str">
        <f t="shared" si="44"/>
        <v/>
      </c>
      <c r="B1452" t="str">
        <f t="shared" si="45"/>
        <v/>
      </c>
      <c r="C1452" s="1" t="str">
        <f>IF($A1452&gt;--RIGHT($A$2,LEN($A$2)-8),"",COUNTIF(Table1[SHIFT NOMENCLATURE],$B1452))</f>
        <v/>
      </c>
      <c r="D1452" s="1" t="str">
        <f>IF($A1452&gt;--RIGHT($A$2,LEN($A$2)-8),"",SUMIF(Table1[SHIFT NOMENCLATURE], $B1452, Table1[EVIC KILL]))</f>
        <v/>
      </c>
      <c r="E1452" s="1" t="str">
        <f>IF($A1452&gt;--RIGHT($A$2,LEN($A$2)-8),"",SUMIF(Table1[SHIFT NOMENCLATURE], $B1452, Table1[EVIC MOB]))</f>
        <v/>
      </c>
      <c r="F1452" s="1" t="str">
        <f>IF($A1452&gt;--RIGHT($A$2,LEN($A$2)-8),"",SUMIF(Table1[SHIFT NOMENCLATURE], $B1452, Table1[EVIC FIRE]))</f>
        <v/>
      </c>
      <c r="G1452" s="1" t="str">
        <f>IF($A1452&gt;--RIGHT($A$2,LEN($A$2)-8),"",SUMIF(Table1[SHIFT NOMENCLATURE], $B1452, Table1[EKIA]))</f>
        <v/>
      </c>
      <c r="H1452" s="1" t="str">
        <f>IF($A1452&gt;--RIGHT($A$2,LEN($A$2)-8),"",SUMIF(Table1[SHIFT NOMENCLATURE], $B1452, Table1[EWIA]))</f>
        <v/>
      </c>
      <c r="I1452" s="1" t="str">
        <f>IF($A1452&gt;--RIGHT($A$2,LEN($A$2)-8),"",SUMIF(Table1[SHIFT NOMENCLATURE], $B1452, Table1[EPW]))</f>
        <v/>
      </c>
      <c r="J1452" s="1" t="str">
        <f>IF($A1452&gt;--RIGHT($A$2,LEN($A$2)-8),"",SUMIF(Table1[SHIFT NOMENCLATURE], $B1452, Table1[FVIC KILL]))</f>
        <v/>
      </c>
      <c r="K1452" s="1" t="str">
        <f>IF($A1452&gt;--RIGHT($A$2,LEN($A$2)-8),"",SUMIF(Table1[SHIFT NOMENCLATURE], $B1452, Table1[FVIC MOB]))</f>
        <v/>
      </c>
      <c r="L1452" s="1" t="str">
        <f>IF($A1452&gt;--RIGHT($A$2,LEN($A$2)-8),"",SUMIF(Table1[SHIFT NOMENCLATURE], $B1452, Table1[FVIC FIRE]))</f>
        <v/>
      </c>
      <c r="M1452" s="1" t="str">
        <f>IF($A1452&gt;--RIGHT($A$2,LEN($A$2)-8),"",SUMIF(Table1[SHIFT NOMENCLATURE], $B1452, Table1[FKIA]))</f>
        <v/>
      </c>
      <c r="N1452" s="1" t="str">
        <f>IF($A1452&gt;--RIGHT($A$2,LEN($A$2)-8),"",SUMIF(Table1[SHIFT NOMENCLATURE], $B1452, Table1[FWIA]))</f>
        <v/>
      </c>
      <c r="O1452" s="1" t="str">
        <f>IF($A1452&gt;--RIGHT($A$2,LEN($A$2)-8),"",SUMIF(Table1[SHIFT NOMENCLATURE], $B1452, Table1[DUSTWUN]))</f>
        <v/>
      </c>
    </row>
    <row r="1453" spans="1:15" x14ac:dyDescent="0.25">
      <c r="A1453" s="1" t="str">
        <f t="shared" si="44"/>
        <v/>
      </c>
      <c r="B1453" t="str">
        <f t="shared" si="45"/>
        <v/>
      </c>
      <c r="C1453" s="1" t="str">
        <f>IF($A1453&gt;--RIGHT($A$2,LEN($A$2)-8),"",COUNTIF(Table1[SHIFT NOMENCLATURE],$B1453))</f>
        <v/>
      </c>
      <c r="D1453" s="1" t="str">
        <f>IF($A1453&gt;--RIGHT($A$2,LEN($A$2)-8),"",SUMIF(Table1[SHIFT NOMENCLATURE], $B1453, Table1[EVIC KILL]))</f>
        <v/>
      </c>
      <c r="E1453" s="1" t="str">
        <f>IF($A1453&gt;--RIGHT($A$2,LEN($A$2)-8),"",SUMIF(Table1[SHIFT NOMENCLATURE], $B1453, Table1[EVIC MOB]))</f>
        <v/>
      </c>
      <c r="F1453" s="1" t="str">
        <f>IF($A1453&gt;--RIGHT($A$2,LEN($A$2)-8),"",SUMIF(Table1[SHIFT NOMENCLATURE], $B1453, Table1[EVIC FIRE]))</f>
        <v/>
      </c>
      <c r="G1453" s="1" t="str">
        <f>IF($A1453&gt;--RIGHT($A$2,LEN($A$2)-8),"",SUMIF(Table1[SHIFT NOMENCLATURE], $B1453, Table1[EKIA]))</f>
        <v/>
      </c>
      <c r="H1453" s="1" t="str">
        <f>IF($A1453&gt;--RIGHT($A$2,LEN($A$2)-8),"",SUMIF(Table1[SHIFT NOMENCLATURE], $B1453, Table1[EWIA]))</f>
        <v/>
      </c>
      <c r="I1453" s="1" t="str">
        <f>IF($A1453&gt;--RIGHT($A$2,LEN($A$2)-8),"",SUMIF(Table1[SHIFT NOMENCLATURE], $B1453, Table1[EPW]))</f>
        <v/>
      </c>
      <c r="J1453" s="1" t="str">
        <f>IF($A1453&gt;--RIGHT($A$2,LEN($A$2)-8),"",SUMIF(Table1[SHIFT NOMENCLATURE], $B1453, Table1[FVIC KILL]))</f>
        <v/>
      </c>
      <c r="K1453" s="1" t="str">
        <f>IF($A1453&gt;--RIGHT($A$2,LEN($A$2)-8),"",SUMIF(Table1[SHIFT NOMENCLATURE], $B1453, Table1[FVIC MOB]))</f>
        <v/>
      </c>
      <c r="L1453" s="1" t="str">
        <f>IF($A1453&gt;--RIGHT($A$2,LEN($A$2)-8),"",SUMIF(Table1[SHIFT NOMENCLATURE], $B1453, Table1[FVIC FIRE]))</f>
        <v/>
      </c>
      <c r="M1453" s="1" t="str">
        <f>IF($A1453&gt;--RIGHT($A$2,LEN($A$2)-8),"",SUMIF(Table1[SHIFT NOMENCLATURE], $B1453, Table1[FKIA]))</f>
        <v/>
      </c>
      <c r="N1453" s="1" t="str">
        <f>IF($A1453&gt;--RIGHT($A$2,LEN($A$2)-8),"",SUMIF(Table1[SHIFT NOMENCLATURE], $B1453, Table1[FWIA]))</f>
        <v/>
      </c>
      <c r="O1453" s="1" t="str">
        <f>IF($A1453&gt;--RIGHT($A$2,LEN($A$2)-8),"",SUMIF(Table1[SHIFT NOMENCLATURE], $B1453, Table1[DUSTWUN]))</f>
        <v/>
      </c>
    </row>
    <row r="1454" spans="1:15" x14ac:dyDescent="0.25">
      <c r="A1454" s="1" t="str">
        <f t="shared" si="44"/>
        <v/>
      </c>
      <c r="B1454" t="str">
        <f t="shared" si="45"/>
        <v/>
      </c>
      <c r="C1454" s="1" t="str">
        <f>IF($A1454&gt;--RIGHT($A$2,LEN($A$2)-8),"",COUNTIF(Table1[SHIFT NOMENCLATURE],$B1454))</f>
        <v/>
      </c>
      <c r="D1454" s="1" t="str">
        <f>IF($A1454&gt;--RIGHT($A$2,LEN($A$2)-8),"",SUMIF(Table1[SHIFT NOMENCLATURE], $B1454, Table1[EVIC KILL]))</f>
        <v/>
      </c>
      <c r="E1454" s="1" t="str">
        <f>IF($A1454&gt;--RIGHT($A$2,LEN($A$2)-8),"",SUMIF(Table1[SHIFT NOMENCLATURE], $B1454, Table1[EVIC MOB]))</f>
        <v/>
      </c>
      <c r="F1454" s="1" t="str">
        <f>IF($A1454&gt;--RIGHT($A$2,LEN($A$2)-8),"",SUMIF(Table1[SHIFT NOMENCLATURE], $B1454, Table1[EVIC FIRE]))</f>
        <v/>
      </c>
      <c r="G1454" s="1" t="str">
        <f>IF($A1454&gt;--RIGHT($A$2,LEN($A$2)-8),"",SUMIF(Table1[SHIFT NOMENCLATURE], $B1454, Table1[EKIA]))</f>
        <v/>
      </c>
      <c r="H1454" s="1" t="str">
        <f>IF($A1454&gt;--RIGHT($A$2,LEN($A$2)-8),"",SUMIF(Table1[SHIFT NOMENCLATURE], $B1454, Table1[EWIA]))</f>
        <v/>
      </c>
      <c r="I1454" s="1" t="str">
        <f>IF($A1454&gt;--RIGHT($A$2,LEN($A$2)-8),"",SUMIF(Table1[SHIFT NOMENCLATURE], $B1454, Table1[EPW]))</f>
        <v/>
      </c>
      <c r="J1454" s="1" t="str">
        <f>IF($A1454&gt;--RIGHT($A$2,LEN($A$2)-8),"",SUMIF(Table1[SHIFT NOMENCLATURE], $B1454, Table1[FVIC KILL]))</f>
        <v/>
      </c>
      <c r="K1454" s="1" t="str">
        <f>IF($A1454&gt;--RIGHT($A$2,LEN($A$2)-8),"",SUMIF(Table1[SHIFT NOMENCLATURE], $B1454, Table1[FVIC MOB]))</f>
        <v/>
      </c>
      <c r="L1454" s="1" t="str">
        <f>IF($A1454&gt;--RIGHT($A$2,LEN($A$2)-8),"",SUMIF(Table1[SHIFT NOMENCLATURE], $B1454, Table1[FVIC FIRE]))</f>
        <v/>
      </c>
      <c r="M1454" s="1" t="str">
        <f>IF($A1454&gt;--RIGHT($A$2,LEN($A$2)-8),"",SUMIF(Table1[SHIFT NOMENCLATURE], $B1454, Table1[FKIA]))</f>
        <v/>
      </c>
      <c r="N1454" s="1" t="str">
        <f>IF($A1454&gt;--RIGHT($A$2,LEN($A$2)-8),"",SUMIF(Table1[SHIFT NOMENCLATURE], $B1454, Table1[FWIA]))</f>
        <v/>
      </c>
      <c r="O1454" s="1" t="str">
        <f>IF($A1454&gt;--RIGHT($A$2,LEN($A$2)-8),"",SUMIF(Table1[SHIFT NOMENCLATURE], $B1454, Table1[DUSTWUN]))</f>
        <v/>
      </c>
    </row>
    <row r="1455" spans="1:15" x14ac:dyDescent="0.25">
      <c r="A1455" s="1" t="str">
        <f t="shared" si="44"/>
        <v/>
      </c>
      <c r="B1455" t="str">
        <f t="shared" si="45"/>
        <v/>
      </c>
      <c r="C1455" s="1" t="str">
        <f>IF($A1455&gt;--RIGHT($A$2,LEN($A$2)-8),"",COUNTIF(Table1[SHIFT NOMENCLATURE],$B1455))</f>
        <v/>
      </c>
      <c r="D1455" s="1" t="str">
        <f>IF($A1455&gt;--RIGHT($A$2,LEN($A$2)-8),"",SUMIF(Table1[SHIFT NOMENCLATURE], $B1455, Table1[EVIC KILL]))</f>
        <v/>
      </c>
      <c r="E1455" s="1" t="str">
        <f>IF($A1455&gt;--RIGHT($A$2,LEN($A$2)-8),"",SUMIF(Table1[SHIFT NOMENCLATURE], $B1455, Table1[EVIC MOB]))</f>
        <v/>
      </c>
      <c r="F1455" s="1" t="str">
        <f>IF($A1455&gt;--RIGHT($A$2,LEN($A$2)-8),"",SUMIF(Table1[SHIFT NOMENCLATURE], $B1455, Table1[EVIC FIRE]))</f>
        <v/>
      </c>
      <c r="G1455" s="1" t="str">
        <f>IF($A1455&gt;--RIGHT($A$2,LEN($A$2)-8),"",SUMIF(Table1[SHIFT NOMENCLATURE], $B1455, Table1[EKIA]))</f>
        <v/>
      </c>
      <c r="H1455" s="1" t="str">
        <f>IF($A1455&gt;--RIGHT($A$2,LEN($A$2)-8),"",SUMIF(Table1[SHIFT NOMENCLATURE], $B1455, Table1[EWIA]))</f>
        <v/>
      </c>
      <c r="I1455" s="1" t="str">
        <f>IF($A1455&gt;--RIGHT($A$2,LEN($A$2)-8),"",SUMIF(Table1[SHIFT NOMENCLATURE], $B1455, Table1[EPW]))</f>
        <v/>
      </c>
      <c r="J1455" s="1" t="str">
        <f>IF($A1455&gt;--RIGHT($A$2,LEN($A$2)-8),"",SUMIF(Table1[SHIFT NOMENCLATURE], $B1455, Table1[FVIC KILL]))</f>
        <v/>
      </c>
      <c r="K1455" s="1" t="str">
        <f>IF($A1455&gt;--RIGHT($A$2,LEN($A$2)-8),"",SUMIF(Table1[SHIFT NOMENCLATURE], $B1455, Table1[FVIC MOB]))</f>
        <v/>
      </c>
      <c r="L1455" s="1" t="str">
        <f>IF($A1455&gt;--RIGHT($A$2,LEN($A$2)-8),"",SUMIF(Table1[SHIFT NOMENCLATURE], $B1455, Table1[FVIC FIRE]))</f>
        <v/>
      </c>
      <c r="M1455" s="1" t="str">
        <f>IF($A1455&gt;--RIGHT($A$2,LEN($A$2)-8),"",SUMIF(Table1[SHIFT NOMENCLATURE], $B1455, Table1[FKIA]))</f>
        <v/>
      </c>
      <c r="N1455" s="1" t="str">
        <f>IF($A1455&gt;--RIGHT($A$2,LEN($A$2)-8),"",SUMIF(Table1[SHIFT NOMENCLATURE], $B1455, Table1[FWIA]))</f>
        <v/>
      </c>
      <c r="O1455" s="1" t="str">
        <f>IF($A1455&gt;--RIGHT($A$2,LEN($A$2)-8),"",SUMIF(Table1[SHIFT NOMENCLATURE], $B1455, Table1[DUSTWUN]))</f>
        <v/>
      </c>
    </row>
    <row r="1456" spans="1:15" x14ac:dyDescent="0.25">
      <c r="A1456" s="1" t="str">
        <f t="shared" si="44"/>
        <v/>
      </c>
      <c r="B1456" t="str">
        <f t="shared" si="45"/>
        <v/>
      </c>
      <c r="C1456" s="1" t="str">
        <f>IF($A1456&gt;--RIGHT($A$2,LEN($A$2)-8),"",COUNTIF(Table1[SHIFT NOMENCLATURE],$B1456))</f>
        <v/>
      </c>
      <c r="D1456" s="1" t="str">
        <f>IF($A1456&gt;--RIGHT($A$2,LEN($A$2)-8),"",SUMIF(Table1[SHIFT NOMENCLATURE], $B1456, Table1[EVIC KILL]))</f>
        <v/>
      </c>
      <c r="E1456" s="1" t="str">
        <f>IF($A1456&gt;--RIGHT($A$2,LEN($A$2)-8),"",SUMIF(Table1[SHIFT NOMENCLATURE], $B1456, Table1[EVIC MOB]))</f>
        <v/>
      </c>
      <c r="F1456" s="1" t="str">
        <f>IF($A1456&gt;--RIGHT($A$2,LEN($A$2)-8),"",SUMIF(Table1[SHIFT NOMENCLATURE], $B1456, Table1[EVIC FIRE]))</f>
        <v/>
      </c>
      <c r="G1456" s="1" t="str">
        <f>IF($A1456&gt;--RIGHT($A$2,LEN($A$2)-8),"",SUMIF(Table1[SHIFT NOMENCLATURE], $B1456, Table1[EKIA]))</f>
        <v/>
      </c>
      <c r="H1456" s="1" t="str">
        <f>IF($A1456&gt;--RIGHT($A$2,LEN($A$2)-8),"",SUMIF(Table1[SHIFT NOMENCLATURE], $B1456, Table1[EWIA]))</f>
        <v/>
      </c>
      <c r="I1456" s="1" t="str">
        <f>IF($A1456&gt;--RIGHT($A$2,LEN($A$2)-8),"",SUMIF(Table1[SHIFT NOMENCLATURE], $B1456, Table1[EPW]))</f>
        <v/>
      </c>
      <c r="J1456" s="1" t="str">
        <f>IF($A1456&gt;--RIGHT($A$2,LEN($A$2)-8),"",SUMIF(Table1[SHIFT NOMENCLATURE], $B1456, Table1[FVIC KILL]))</f>
        <v/>
      </c>
      <c r="K1456" s="1" t="str">
        <f>IF($A1456&gt;--RIGHT($A$2,LEN($A$2)-8),"",SUMIF(Table1[SHIFT NOMENCLATURE], $B1456, Table1[FVIC MOB]))</f>
        <v/>
      </c>
      <c r="L1456" s="1" t="str">
        <f>IF($A1456&gt;--RIGHT($A$2,LEN($A$2)-8),"",SUMIF(Table1[SHIFT NOMENCLATURE], $B1456, Table1[FVIC FIRE]))</f>
        <v/>
      </c>
      <c r="M1456" s="1" t="str">
        <f>IF($A1456&gt;--RIGHT($A$2,LEN($A$2)-8),"",SUMIF(Table1[SHIFT NOMENCLATURE], $B1456, Table1[FKIA]))</f>
        <v/>
      </c>
      <c r="N1456" s="1" t="str">
        <f>IF($A1456&gt;--RIGHT($A$2,LEN($A$2)-8),"",SUMIF(Table1[SHIFT NOMENCLATURE], $B1456, Table1[FWIA]))</f>
        <v/>
      </c>
      <c r="O1456" s="1" t="str">
        <f>IF($A1456&gt;--RIGHT($A$2,LEN($A$2)-8),"",SUMIF(Table1[SHIFT NOMENCLATURE], $B1456, Table1[DUSTWUN]))</f>
        <v/>
      </c>
    </row>
    <row r="1457" spans="1:15" x14ac:dyDescent="0.25">
      <c r="A1457" s="1" t="str">
        <f t="shared" si="44"/>
        <v/>
      </c>
      <c r="B1457" t="str">
        <f t="shared" si="45"/>
        <v/>
      </c>
      <c r="C1457" s="1" t="str">
        <f>IF($A1457&gt;--RIGHT($A$2,LEN($A$2)-8),"",COUNTIF(Table1[SHIFT NOMENCLATURE],$B1457))</f>
        <v/>
      </c>
      <c r="D1457" s="1" t="str">
        <f>IF($A1457&gt;--RIGHT($A$2,LEN($A$2)-8),"",SUMIF(Table1[SHIFT NOMENCLATURE], $B1457, Table1[EVIC KILL]))</f>
        <v/>
      </c>
      <c r="E1457" s="1" t="str">
        <f>IF($A1457&gt;--RIGHT($A$2,LEN($A$2)-8),"",SUMIF(Table1[SHIFT NOMENCLATURE], $B1457, Table1[EVIC MOB]))</f>
        <v/>
      </c>
      <c r="F1457" s="1" t="str">
        <f>IF($A1457&gt;--RIGHT($A$2,LEN($A$2)-8),"",SUMIF(Table1[SHIFT NOMENCLATURE], $B1457, Table1[EVIC FIRE]))</f>
        <v/>
      </c>
      <c r="G1457" s="1" t="str">
        <f>IF($A1457&gt;--RIGHT($A$2,LEN($A$2)-8),"",SUMIF(Table1[SHIFT NOMENCLATURE], $B1457, Table1[EKIA]))</f>
        <v/>
      </c>
      <c r="H1457" s="1" t="str">
        <f>IF($A1457&gt;--RIGHT($A$2,LEN($A$2)-8),"",SUMIF(Table1[SHIFT NOMENCLATURE], $B1457, Table1[EWIA]))</f>
        <v/>
      </c>
      <c r="I1457" s="1" t="str">
        <f>IF($A1457&gt;--RIGHT($A$2,LEN($A$2)-8),"",SUMIF(Table1[SHIFT NOMENCLATURE], $B1457, Table1[EPW]))</f>
        <v/>
      </c>
      <c r="J1457" s="1" t="str">
        <f>IF($A1457&gt;--RIGHT($A$2,LEN($A$2)-8),"",SUMIF(Table1[SHIFT NOMENCLATURE], $B1457, Table1[FVIC KILL]))</f>
        <v/>
      </c>
      <c r="K1457" s="1" t="str">
        <f>IF($A1457&gt;--RIGHT($A$2,LEN($A$2)-8),"",SUMIF(Table1[SHIFT NOMENCLATURE], $B1457, Table1[FVIC MOB]))</f>
        <v/>
      </c>
      <c r="L1457" s="1" t="str">
        <f>IF($A1457&gt;--RIGHT($A$2,LEN($A$2)-8),"",SUMIF(Table1[SHIFT NOMENCLATURE], $B1457, Table1[FVIC FIRE]))</f>
        <v/>
      </c>
      <c r="M1457" s="1" t="str">
        <f>IF($A1457&gt;--RIGHT($A$2,LEN($A$2)-8),"",SUMIF(Table1[SHIFT NOMENCLATURE], $B1457, Table1[FKIA]))</f>
        <v/>
      </c>
      <c r="N1457" s="1" t="str">
        <f>IF($A1457&gt;--RIGHT($A$2,LEN($A$2)-8),"",SUMIF(Table1[SHIFT NOMENCLATURE], $B1457, Table1[FWIA]))</f>
        <v/>
      </c>
      <c r="O1457" s="1" t="str">
        <f>IF($A1457&gt;--RIGHT($A$2,LEN($A$2)-8),"",SUMIF(Table1[SHIFT NOMENCLATURE], $B1457, Table1[DUSTWUN]))</f>
        <v/>
      </c>
    </row>
    <row r="1458" spans="1:15" x14ac:dyDescent="0.25">
      <c r="A1458" s="1" t="str">
        <f t="shared" si="44"/>
        <v/>
      </c>
      <c r="B1458" t="str">
        <f t="shared" si="45"/>
        <v/>
      </c>
      <c r="C1458" s="1" t="str">
        <f>IF($A1458&gt;--RIGHT($A$2,LEN($A$2)-8),"",COUNTIF(Table1[SHIFT NOMENCLATURE],$B1458))</f>
        <v/>
      </c>
      <c r="D1458" s="1" t="str">
        <f>IF($A1458&gt;--RIGHT($A$2,LEN($A$2)-8),"",SUMIF(Table1[SHIFT NOMENCLATURE], $B1458, Table1[EVIC KILL]))</f>
        <v/>
      </c>
      <c r="E1458" s="1" t="str">
        <f>IF($A1458&gt;--RIGHT($A$2,LEN($A$2)-8),"",SUMIF(Table1[SHIFT NOMENCLATURE], $B1458, Table1[EVIC MOB]))</f>
        <v/>
      </c>
      <c r="F1458" s="1" t="str">
        <f>IF($A1458&gt;--RIGHT($A$2,LEN($A$2)-8),"",SUMIF(Table1[SHIFT NOMENCLATURE], $B1458, Table1[EVIC FIRE]))</f>
        <v/>
      </c>
      <c r="G1458" s="1" t="str">
        <f>IF($A1458&gt;--RIGHT($A$2,LEN($A$2)-8),"",SUMIF(Table1[SHIFT NOMENCLATURE], $B1458, Table1[EKIA]))</f>
        <v/>
      </c>
      <c r="H1458" s="1" t="str">
        <f>IF($A1458&gt;--RIGHT($A$2,LEN($A$2)-8),"",SUMIF(Table1[SHIFT NOMENCLATURE], $B1458, Table1[EWIA]))</f>
        <v/>
      </c>
      <c r="I1458" s="1" t="str">
        <f>IF($A1458&gt;--RIGHT($A$2,LEN($A$2)-8),"",SUMIF(Table1[SHIFT NOMENCLATURE], $B1458, Table1[EPW]))</f>
        <v/>
      </c>
      <c r="J1458" s="1" t="str">
        <f>IF($A1458&gt;--RIGHT($A$2,LEN($A$2)-8),"",SUMIF(Table1[SHIFT NOMENCLATURE], $B1458, Table1[FVIC KILL]))</f>
        <v/>
      </c>
      <c r="K1458" s="1" t="str">
        <f>IF($A1458&gt;--RIGHT($A$2,LEN($A$2)-8),"",SUMIF(Table1[SHIFT NOMENCLATURE], $B1458, Table1[FVIC MOB]))</f>
        <v/>
      </c>
      <c r="L1458" s="1" t="str">
        <f>IF($A1458&gt;--RIGHT($A$2,LEN($A$2)-8),"",SUMIF(Table1[SHIFT NOMENCLATURE], $B1458, Table1[FVIC FIRE]))</f>
        <v/>
      </c>
      <c r="M1458" s="1" t="str">
        <f>IF($A1458&gt;--RIGHT($A$2,LEN($A$2)-8),"",SUMIF(Table1[SHIFT NOMENCLATURE], $B1458, Table1[FKIA]))</f>
        <v/>
      </c>
      <c r="N1458" s="1" t="str">
        <f>IF($A1458&gt;--RIGHT($A$2,LEN($A$2)-8),"",SUMIF(Table1[SHIFT NOMENCLATURE], $B1458, Table1[FWIA]))</f>
        <v/>
      </c>
      <c r="O1458" s="1" t="str">
        <f>IF($A1458&gt;--RIGHT($A$2,LEN($A$2)-8),"",SUMIF(Table1[SHIFT NOMENCLATURE], $B1458, Table1[DUSTWUN]))</f>
        <v/>
      </c>
    </row>
    <row r="1459" spans="1:15" x14ac:dyDescent="0.25">
      <c r="A1459" s="1" t="str">
        <f t="shared" si="44"/>
        <v/>
      </c>
      <c r="B1459" t="str">
        <f t="shared" si="45"/>
        <v/>
      </c>
      <c r="C1459" s="1" t="str">
        <f>IF($A1459&gt;--RIGHT($A$2,LEN($A$2)-8),"",COUNTIF(Table1[SHIFT NOMENCLATURE],$B1459))</f>
        <v/>
      </c>
      <c r="D1459" s="1" t="str">
        <f>IF($A1459&gt;--RIGHT($A$2,LEN($A$2)-8),"",SUMIF(Table1[SHIFT NOMENCLATURE], $B1459, Table1[EVIC KILL]))</f>
        <v/>
      </c>
      <c r="E1459" s="1" t="str">
        <f>IF($A1459&gt;--RIGHT($A$2,LEN($A$2)-8),"",SUMIF(Table1[SHIFT NOMENCLATURE], $B1459, Table1[EVIC MOB]))</f>
        <v/>
      </c>
      <c r="F1459" s="1" t="str">
        <f>IF($A1459&gt;--RIGHT($A$2,LEN($A$2)-8),"",SUMIF(Table1[SHIFT NOMENCLATURE], $B1459, Table1[EVIC FIRE]))</f>
        <v/>
      </c>
      <c r="G1459" s="1" t="str">
        <f>IF($A1459&gt;--RIGHT($A$2,LEN($A$2)-8),"",SUMIF(Table1[SHIFT NOMENCLATURE], $B1459, Table1[EKIA]))</f>
        <v/>
      </c>
      <c r="H1459" s="1" t="str">
        <f>IF($A1459&gt;--RIGHT($A$2,LEN($A$2)-8),"",SUMIF(Table1[SHIFT NOMENCLATURE], $B1459, Table1[EWIA]))</f>
        <v/>
      </c>
      <c r="I1459" s="1" t="str">
        <f>IF($A1459&gt;--RIGHT($A$2,LEN($A$2)-8),"",SUMIF(Table1[SHIFT NOMENCLATURE], $B1459, Table1[EPW]))</f>
        <v/>
      </c>
      <c r="J1459" s="1" t="str">
        <f>IF($A1459&gt;--RIGHT($A$2,LEN($A$2)-8),"",SUMIF(Table1[SHIFT NOMENCLATURE], $B1459, Table1[FVIC KILL]))</f>
        <v/>
      </c>
      <c r="K1459" s="1" t="str">
        <f>IF($A1459&gt;--RIGHT($A$2,LEN($A$2)-8),"",SUMIF(Table1[SHIFT NOMENCLATURE], $B1459, Table1[FVIC MOB]))</f>
        <v/>
      </c>
      <c r="L1459" s="1" t="str">
        <f>IF($A1459&gt;--RIGHT($A$2,LEN($A$2)-8),"",SUMIF(Table1[SHIFT NOMENCLATURE], $B1459, Table1[FVIC FIRE]))</f>
        <v/>
      </c>
      <c r="M1459" s="1" t="str">
        <f>IF($A1459&gt;--RIGHT($A$2,LEN($A$2)-8),"",SUMIF(Table1[SHIFT NOMENCLATURE], $B1459, Table1[FKIA]))</f>
        <v/>
      </c>
      <c r="N1459" s="1" t="str">
        <f>IF($A1459&gt;--RIGHT($A$2,LEN($A$2)-8),"",SUMIF(Table1[SHIFT NOMENCLATURE], $B1459, Table1[FWIA]))</f>
        <v/>
      </c>
      <c r="O1459" s="1" t="str">
        <f>IF($A1459&gt;--RIGHT($A$2,LEN($A$2)-8),"",SUMIF(Table1[SHIFT NOMENCLATURE], $B1459, Table1[DUSTWUN]))</f>
        <v/>
      </c>
    </row>
    <row r="1460" spans="1:15" x14ac:dyDescent="0.25">
      <c r="A1460" s="1" t="str">
        <f t="shared" si="44"/>
        <v/>
      </c>
      <c r="B1460" t="str">
        <f t="shared" si="45"/>
        <v/>
      </c>
      <c r="C1460" s="1" t="str">
        <f>IF($A1460&gt;--RIGHT($A$2,LEN($A$2)-8),"",COUNTIF(Table1[SHIFT NOMENCLATURE],$B1460))</f>
        <v/>
      </c>
      <c r="D1460" s="1" t="str">
        <f>IF($A1460&gt;--RIGHT($A$2,LEN($A$2)-8),"",SUMIF(Table1[SHIFT NOMENCLATURE], $B1460, Table1[EVIC KILL]))</f>
        <v/>
      </c>
      <c r="E1460" s="1" t="str">
        <f>IF($A1460&gt;--RIGHT($A$2,LEN($A$2)-8),"",SUMIF(Table1[SHIFT NOMENCLATURE], $B1460, Table1[EVIC MOB]))</f>
        <v/>
      </c>
      <c r="F1460" s="1" t="str">
        <f>IF($A1460&gt;--RIGHT($A$2,LEN($A$2)-8),"",SUMIF(Table1[SHIFT NOMENCLATURE], $B1460, Table1[EVIC FIRE]))</f>
        <v/>
      </c>
      <c r="G1460" s="1" t="str">
        <f>IF($A1460&gt;--RIGHT($A$2,LEN($A$2)-8),"",SUMIF(Table1[SHIFT NOMENCLATURE], $B1460, Table1[EKIA]))</f>
        <v/>
      </c>
      <c r="H1460" s="1" t="str">
        <f>IF($A1460&gt;--RIGHT($A$2,LEN($A$2)-8),"",SUMIF(Table1[SHIFT NOMENCLATURE], $B1460, Table1[EWIA]))</f>
        <v/>
      </c>
      <c r="I1460" s="1" t="str">
        <f>IF($A1460&gt;--RIGHT($A$2,LEN($A$2)-8),"",SUMIF(Table1[SHIFT NOMENCLATURE], $B1460, Table1[EPW]))</f>
        <v/>
      </c>
      <c r="J1460" s="1" t="str">
        <f>IF($A1460&gt;--RIGHT($A$2,LEN($A$2)-8),"",SUMIF(Table1[SHIFT NOMENCLATURE], $B1460, Table1[FVIC KILL]))</f>
        <v/>
      </c>
      <c r="K1460" s="1" t="str">
        <f>IF($A1460&gt;--RIGHT($A$2,LEN($A$2)-8),"",SUMIF(Table1[SHIFT NOMENCLATURE], $B1460, Table1[FVIC MOB]))</f>
        <v/>
      </c>
      <c r="L1460" s="1" t="str">
        <f>IF($A1460&gt;--RIGHT($A$2,LEN($A$2)-8),"",SUMIF(Table1[SHIFT NOMENCLATURE], $B1460, Table1[FVIC FIRE]))</f>
        <v/>
      </c>
      <c r="M1460" s="1" t="str">
        <f>IF($A1460&gt;--RIGHT($A$2,LEN($A$2)-8),"",SUMIF(Table1[SHIFT NOMENCLATURE], $B1460, Table1[FKIA]))</f>
        <v/>
      </c>
      <c r="N1460" s="1" t="str">
        <f>IF($A1460&gt;--RIGHT($A$2,LEN($A$2)-8),"",SUMIF(Table1[SHIFT NOMENCLATURE], $B1460, Table1[FWIA]))</f>
        <v/>
      </c>
      <c r="O1460" s="1" t="str">
        <f>IF($A1460&gt;--RIGHT($A$2,LEN($A$2)-8),"",SUMIF(Table1[SHIFT NOMENCLATURE], $B1460, Table1[DUSTWUN]))</f>
        <v/>
      </c>
    </row>
    <row r="1461" spans="1:15" x14ac:dyDescent="0.25">
      <c r="A1461" s="1" t="str">
        <f t="shared" si="44"/>
        <v/>
      </c>
      <c r="B1461" t="str">
        <f t="shared" si="45"/>
        <v/>
      </c>
      <c r="C1461" s="1" t="str">
        <f>IF($A1461&gt;--RIGHT($A$2,LEN($A$2)-8),"",COUNTIF(Table1[SHIFT NOMENCLATURE],$B1461))</f>
        <v/>
      </c>
      <c r="D1461" s="1" t="str">
        <f>IF($A1461&gt;--RIGHT($A$2,LEN($A$2)-8),"",SUMIF(Table1[SHIFT NOMENCLATURE], $B1461, Table1[EVIC KILL]))</f>
        <v/>
      </c>
      <c r="E1461" s="1" t="str">
        <f>IF($A1461&gt;--RIGHT($A$2,LEN($A$2)-8),"",SUMIF(Table1[SHIFT NOMENCLATURE], $B1461, Table1[EVIC MOB]))</f>
        <v/>
      </c>
      <c r="F1461" s="1" t="str">
        <f>IF($A1461&gt;--RIGHT($A$2,LEN($A$2)-8),"",SUMIF(Table1[SHIFT NOMENCLATURE], $B1461, Table1[EVIC FIRE]))</f>
        <v/>
      </c>
      <c r="G1461" s="1" t="str">
        <f>IF($A1461&gt;--RIGHT($A$2,LEN($A$2)-8),"",SUMIF(Table1[SHIFT NOMENCLATURE], $B1461, Table1[EKIA]))</f>
        <v/>
      </c>
      <c r="H1461" s="1" t="str">
        <f>IF($A1461&gt;--RIGHT($A$2,LEN($A$2)-8),"",SUMIF(Table1[SHIFT NOMENCLATURE], $B1461, Table1[EWIA]))</f>
        <v/>
      </c>
      <c r="I1461" s="1" t="str">
        <f>IF($A1461&gt;--RIGHT($A$2,LEN($A$2)-8),"",SUMIF(Table1[SHIFT NOMENCLATURE], $B1461, Table1[EPW]))</f>
        <v/>
      </c>
      <c r="J1461" s="1" t="str">
        <f>IF($A1461&gt;--RIGHT($A$2,LEN($A$2)-8),"",SUMIF(Table1[SHIFT NOMENCLATURE], $B1461, Table1[FVIC KILL]))</f>
        <v/>
      </c>
      <c r="K1461" s="1" t="str">
        <f>IF($A1461&gt;--RIGHT($A$2,LEN($A$2)-8),"",SUMIF(Table1[SHIFT NOMENCLATURE], $B1461, Table1[FVIC MOB]))</f>
        <v/>
      </c>
      <c r="L1461" s="1" t="str">
        <f>IF($A1461&gt;--RIGHT($A$2,LEN($A$2)-8),"",SUMIF(Table1[SHIFT NOMENCLATURE], $B1461, Table1[FVIC FIRE]))</f>
        <v/>
      </c>
      <c r="M1461" s="1" t="str">
        <f>IF($A1461&gt;--RIGHT($A$2,LEN($A$2)-8),"",SUMIF(Table1[SHIFT NOMENCLATURE], $B1461, Table1[FKIA]))</f>
        <v/>
      </c>
      <c r="N1461" s="1" t="str">
        <f>IF($A1461&gt;--RIGHT($A$2,LEN($A$2)-8),"",SUMIF(Table1[SHIFT NOMENCLATURE], $B1461, Table1[FWIA]))</f>
        <v/>
      </c>
      <c r="O1461" s="1" t="str">
        <f>IF($A1461&gt;--RIGHT($A$2,LEN($A$2)-8),"",SUMIF(Table1[SHIFT NOMENCLATURE], $B1461, Table1[DUSTWUN]))</f>
        <v/>
      </c>
    </row>
    <row r="1462" spans="1:15" x14ac:dyDescent="0.25">
      <c r="A1462" s="1" t="str">
        <f t="shared" si="44"/>
        <v/>
      </c>
      <c r="B1462" t="str">
        <f t="shared" si="45"/>
        <v/>
      </c>
      <c r="C1462" s="1" t="str">
        <f>IF($A1462&gt;--RIGHT($A$2,LEN($A$2)-8),"",COUNTIF(Table1[SHIFT NOMENCLATURE],$B1462))</f>
        <v/>
      </c>
      <c r="D1462" s="1" t="str">
        <f>IF($A1462&gt;--RIGHT($A$2,LEN($A$2)-8),"",SUMIF(Table1[SHIFT NOMENCLATURE], $B1462, Table1[EVIC KILL]))</f>
        <v/>
      </c>
      <c r="E1462" s="1" t="str">
        <f>IF($A1462&gt;--RIGHT($A$2,LEN($A$2)-8),"",SUMIF(Table1[SHIFT NOMENCLATURE], $B1462, Table1[EVIC MOB]))</f>
        <v/>
      </c>
      <c r="F1462" s="1" t="str">
        <f>IF($A1462&gt;--RIGHT($A$2,LEN($A$2)-8),"",SUMIF(Table1[SHIFT NOMENCLATURE], $B1462, Table1[EVIC FIRE]))</f>
        <v/>
      </c>
      <c r="G1462" s="1" t="str">
        <f>IF($A1462&gt;--RIGHT($A$2,LEN($A$2)-8),"",SUMIF(Table1[SHIFT NOMENCLATURE], $B1462, Table1[EKIA]))</f>
        <v/>
      </c>
      <c r="H1462" s="1" t="str">
        <f>IF($A1462&gt;--RIGHT($A$2,LEN($A$2)-8),"",SUMIF(Table1[SHIFT NOMENCLATURE], $B1462, Table1[EWIA]))</f>
        <v/>
      </c>
      <c r="I1462" s="1" t="str">
        <f>IF($A1462&gt;--RIGHT($A$2,LEN($A$2)-8),"",SUMIF(Table1[SHIFT NOMENCLATURE], $B1462, Table1[EPW]))</f>
        <v/>
      </c>
      <c r="J1462" s="1" t="str">
        <f>IF($A1462&gt;--RIGHT($A$2,LEN($A$2)-8),"",SUMIF(Table1[SHIFT NOMENCLATURE], $B1462, Table1[FVIC KILL]))</f>
        <v/>
      </c>
      <c r="K1462" s="1" t="str">
        <f>IF($A1462&gt;--RIGHT($A$2,LEN($A$2)-8),"",SUMIF(Table1[SHIFT NOMENCLATURE], $B1462, Table1[FVIC MOB]))</f>
        <v/>
      </c>
      <c r="L1462" s="1" t="str">
        <f>IF($A1462&gt;--RIGHT($A$2,LEN($A$2)-8),"",SUMIF(Table1[SHIFT NOMENCLATURE], $B1462, Table1[FVIC FIRE]))</f>
        <v/>
      </c>
      <c r="M1462" s="1" t="str">
        <f>IF($A1462&gt;--RIGHT($A$2,LEN($A$2)-8),"",SUMIF(Table1[SHIFT NOMENCLATURE], $B1462, Table1[FKIA]))</f>
        <v/>
      </c>
      <c r="N1462" s="1" t="str">
        <f>IF($A1462&gt;--RIGHT($A$2,LEN($A$2)-8),"",SUMIF(Table1[SHIFT NOMENCLATURE], $B1462, Table1[FWIA]))</f>
        <v/>
      </c>
      <c r="O1462" s="1" t="str">
        <f>IF($A1462&gt;--RIGHT($A$2,LEN($A$2)-8),"",SUMIF(Table1[SHIFT NOMENCLATURE], $B1462, Table1[DUSTWUN]))</f>
        <v/>
      </c>
    </row>
    <row r="1463" spans="1:15" x14ac:dyDescent="0.25">
      <c r="A1463" s="1" t="str">
        <f t="shared" si="44"/>
        <v/>
      </c>
      <c r="B1463" t="str">
        <f t="shared" si="45"/>
        <v/>
      </c>
      <c r="C1463" s="1" t="str">
        <f>IF($A1463&gt;--RIGHT($A$2,LEN($A$2)-8),"",COUNTIF(Table1[SHIFT NOMENCLATURE],$B1463))</f>
        <v/>
      </c>
      <c r="D1463" s="1" t="str">
        <f>IF($A1463&gt;--RIGHT($A$2,LEN($A$2)-8),"",SUMIF(Table1[SHIFT NOMENCLATURE], $B1463, Table1[EVIC KILL]))</f>
        <v/>
      </c>
      <c r="E1463" s="1" t="str">
        <f>IF($A1463&gt;--RIGHT($A$2,LEN($A$2)-8),"",SUMIF(Table1[SHIFT NOMENCLATURE], $B1463, Table1[EVIC MOB]))</f>
        <v/>
      </c>
      <c r="F1463" s="1" t="str">
        <f>IF($A1463&gt;--RIGHT($A$2,LEN($A$2)-8),"",SUMIF(Table1[SHIFT NOMENCLATURE], $B1463, Table1[EVIC FIRE]))</f>
        <v/>
      </c>
      <c r="G1463" s="1" t="str">
        <f>IF($A1463&gt;--RIGHT($A$2,LEN($A$2)-8),"",SUMIF(Table1[SHIFT NOMENCLATURE], $B1463, Table1[EKIA]))</f>
        <v/>
      </c>
      <c r="H1463" s="1" t="str">
        <f>IF($A1463&gt;--RIGHT($A$2,LEN($A$2)-8),"",SUMIF(Table1[SHIFT NOMENCLATURE], $B1463, Table1[EWIA]))</f>
        <v/>
      </c>
      <c r="I1463" s="1" t="str">
        <f>IF($A1463&gt;--RIGHT($A$2,LEN($A$2)-8),"",SUMIF(Table1[SHIFT NOMENCLATURE], $B1463, Table1[EPW]))</f>
        <v/>
      </c>
      <c r="J1463" s="1" t="str">
        <f>IF($A1463&gt;--RIGHT($A$2,LEN($A$2)-8),"",SUMIF(Table1[SHIFT NOMENCLATURE], $B1463, Table1[FVIC KILL]))</f>
        <v/>
      </c>
      <c r="K1463" s="1" t="str">
        <f>IF($A1463&gt;--RIGHT($A$2,LEN($A$2)-8),"",SUMIF(Table1[SHIFT NOMENCLATURE], $B1463, Table1[FVIC MOB]))</f>
        <v/>
      </c>
      <c r="L1463" s="1" t="str">
        <f>IF($A1463&gt;--RIGHT($A$2,LEN($A$2)-8),"",SUMIF(Table1[SHIFT NOMENCLATURE], $B1463, Table1[FVIC FIRE]))</f>
        <v/>
      </c>
      <c r="M1463" s="1" t="str">
        <f>IF($A1463&gt;--RIGHT($A$2,LEN($A$2)-8),"",SUMIF(Table1[SHIFT NOMENCLATURE], $B1463, Table1[FKIA]))</f>
        <v/>
      </c>
      <c r="N1463" s="1" t="str">
        <f>IF($A1463&gt;--RIGHT($A$2,LEN($A$2)-8),"",SUMIF(Table1[SHIFT NOMENCLATURE], $B1463, Table1[FWIA]))</f>
        <v/>
      </c>
      <c r="O1463" s="1" t="str">
        <f>IF($A1463&gt;--RIGHT($A$2,LEN($A$2)-8),"",SUMIF(Table1[SHIFT NOMENCLATURE], $B1463, Table1[DUSTWUN]))</f>
        <v/>
      </c>
    </row>
    <row r="1464" spans="1:15" x14ac:dyDescent="0.25">
      <c r="A1464" s="1" t="str">
        <f t="shared" si="44"/>
        <v/>
      </c>
      <c r="B1464" t="str">
        <f t="shared" si="45"/>
        <v/>
      </c>
      <c r="C1464" s="1" t="str">
        <f>IF($A1464&gt;--RIGHT($A$2,LEN($A$2)-8),"",COUNTIF(Table1[SHIFT NOMENCLATURE],$B1464))</f>
        <v/>
      </c>
      <c r="D1464" s="1" t="str">
        <f>IF($A1464&gt;--RIGHT($A$2,LEN($A$2)-8),"",SUMIF(Table1[SHIFT NOMENCLATURE], $B1464, Table1[EVIC KILL]))</f>
        <v/>
      </c>
      <c r="E1464" s="1" t="str">
        <f>IF($A1464&gt;--RIGHT($A$2,LEN($A$2)-8),"",SUMIF(Table1[SHIFT NOMENCLATURE], $B1464, Table1[EVIC MOB]))</f>
        <v/>
      </c>
      <c r="F1464" s="1" t="str">
        <f>IF($A1464&gt;--RIGHT($A$2,LEN($A$2)-8),"",SUMIF(Table1[SHIFT NOMENCLATURE], $B1464, Table1[EVIC FIRE]))</f>
        <v/>
      </c>
      <c r="G1464" s="1" t="str">
        <f>IF($A1464&gt;--RIGHT($A$2,LEN($A$2)-8),"",SUMIF(Table1[SHIFT NOMENCLATURE], $B1464, Table1[EKIA]))</f>
        <v/>
      </c>
      <c r="H1464" s="1" t="str">
        <f>IF($A1464&gt;--RIGHT($A$2,LEN($A$2)-8),"",SUMIF(Table1[SHIFT NOMENCLATURE], $B1464, Table1[EWIA]))</f>
        <v/>
      </c>
      <c r="I1464" s="1" t="str">
        <f>IF($A1464&gt;--RIGHT($A$2,LEN($A$2)-8),"",SUMIF(Table1[SHIFT NOMENCLATURE], $B1464, Table1[EPW]))</f>
        <v/>
      </c>
      <c r="J1464" s="1" t="str">
        <f>IF($A1464&gt;--RIGHT($A$2,LEN($A$2)-8),"",SUMIF(Table1[SHIFT NOMENCLATURE], $B1464, Table1[FVIC KILL]))</f>
        <v/>
      </c>
      <c r="K1464" s="1" t="str">
        <f>IF($A1464&gt;--RIGHT($A$2,LEN($A$2)-8),"",SUMIF(Table1[SHIFT NOMENCLATURE], $B1464, Table1[FVIC MOB]))</f>
        <v/>
      </c>
      <c r="L1464" s="1" t="str">
        <f>IF($A1464&gt;--RIGHT($A$2,LEN($A$2)-8),"",SUMIF(Table1[SHIFT NOMENCLATURE], $B1464, Table1[FVIC FIRE]))</f>
        <v/>
      </c>
      <c r="M1464" s="1" t="str">
        <f>IF($A1464&gt;--RIGHT($A$2,LEN($A$2)-8),"",SUMIF(Table1[SHIFT NOMENCLATURE], $B1464, Table1[FKIA]))</f>
        <v/>
      </c>
      <c r="N1464" s="1" t="str">
        <f>IF($A1464&gt;--RIGHT($A$2,LEN($A$2)-8),"",SUMIF(Table1[SHIFT NOMENCLATURE], $B1464, Table1[FWIA]))</f>
        <v/>
      </c>
      <c r="O1464" s="1" t="str">
        <f>IF($A1464&gt;--RIGHT($A$2,LEN($A$2)-8),"",SUMIF(Table1[SHIFT NOMENCLATURE], $B1464, Table1[DUSTWUN]))</f>
        <v/>
      </c>
    </row>
    <row r="1465" spans="1:15" x14ac:dyDescent="0.25">
      <c r="A1465" s="1" t="str">
        <f t="shared" si="44"/>
        <v/>
      </c>
      <c r="B1465" t="str">
        <f t="shared" si="45"/>
        <v/>
      </c>
      <c r="C1465" s="1" t="str">
        <f>IF($A1465&gt;--RIGHT($A$2,LEN($A$2)-8),"",COUNTIF(Table1[SHIFT NOMENCLATURE],$B1465))</f>
        <v/>
      </c>
      <c r="D1465" s="1" t="str">
        <f>IF($A1465&gt;--RIGHT($A$2,LEN($A$2)-8),"",SUMIF(Table1[SHIFT NOMENCLATURE], $B1465, Table1[EVIC KILL]))</f>
        <v/>
      </c>
      <c r="E1465" s="1" t="str">
        <f>IF($A1465&gt;--RIGHT($A$2,LEN($A$2)-8),"",SUMIF(Table1[SHIFT NOMENCLATURE], $B1465, Table1[EVIC MOB]))</f>
        <v/>
      </c>
      <c r="F1465" s="1" t="str">
        <f>IF($A1465&gt;--RIGHT($A$2,LEN($A$2)-8),"",SUMIF(Table1[SHIFT NOMENCLATURE], $B1465, Table1[EVIC FIRE]))</f>
        <v/>
      </c>
      <c r="G1465" s="1" t="str">
        <f>IF($A1465&gt;--RIGHT($A$2,LEN($A$2)-8),"",SUMIF(Table1[SHIFT NOMENCLATURE], $B1465, Table1[EKIA]))</f>
        <v/>
      </c>
      <c r="H1465" s="1" t="str">
        <f>IF($A1465&gt;--RIGHT($A$2,LEN($A$2)-8),"",SUMIF(Table1[SHIFT NOMENCLATURE], $B1465, Table1[EWIA]))</f>
        <v/>
      </c>
      <c r="I1465" s="1" t="str">
        <f>IF($A1465&gt;--RIGHT($A$2,LEN($A$2)-8),"",SUMIF(Table1[SHIFT NOMENCLATURE], $B1465, Table1[EPW]))</f>
        <v/>
      </c>
      <c r="J1465" s="1" t="str">
        <f>IF($A1465&gt;--RIGHT($A$2,LEN($A$2)-8),"",SUMIF(Table1[SHIFT NOMENCLATURE], $B1465, Table1[FVIC KILL]))</f>
        <v/>
      </c>
      <c r="K1465" s="1" t="str">
        <f>IF($A1465&gt;--RIGHT($A$2,LEN($A$2)-8),"",SUMIF(Table1[SHIFT NOMENCLATURE], $B1465, Table1[FVIC MOB]))</f>
        <v/>
      </c>
      <c r="L1465" s="1" t="str">
        <f>IF($A1465&gt;--RIGHT($A$2,LEN($A$2)-8),"",SUMIF(Table1[SHIFT NOMENCLATURE], $B1465, Table1[FVIC FIRE]))</f>
        <v/>
      </c>
      <c r="M1465" s="1" t="str">
        <f>IF($A1465&gt;--RIGHT($A$2,LEN($A$2)-8),"",SUMIF(Table1[SHIFT NOMENCLATURE], $B1465, Table1[FKIA]))</f>
        <v/>
      </c>
      <c r="N1465" s="1" t="str">
        <f>IF($A1465&gt;--RIGHT($A$2,LEN($A$2)-8),"",SUMIF(Table1[SHIFT NOMENCLATURE], $B1465, Table1[FWIA]))</f>
        <v/>
      </c>
      <c r="O1465" s="1" t="str">
        <f>IF($A1465&gt;--RIGHT($A$2,LEN($A$2)-8),"",SUMIF(Table1[SHIFT NOMENCLATURE], $B1465, Table1[DUSTWUN]))</f>
        <v/>
      </c>
    </row>
    <row r="1466" spans="1:15" x14ac:dyDescent="0.25">
      <c r="A1466" s="1" t="str">
        <f t="shared" si="44"/>
        <v/>
      </c>
      <c r="B1466" t="str">
        <f t="shared" si="45"/>
        <v/>
      </c>
      <c r="C1466" s="1" t="str">
        <f>IF($A1466&gt;--RIGHT($A$2,LEN($A$2)-8),"",COUNTIF(Table1[SHIFT NOMENCLATURE],$B1466))</f>
        <v/>
      </c>
      <c r="D1466" s="1" t="str">
        <f>IF($A1466&gt;--RIGHT($A$2,LEN($A$2)-8),"",SUMIF(Table1[SHIFT NOMENCLATURE], $B1466, Table1[EVIC KILL]))</f>
        <v/>
      </c>
      <c r="E1466" s="1" t="str">
        <f>IF($A1466&gt;--RIGHT($A$2,LEN($A$2)-8),"",SUMIF(Table1[SHIFT NOMENCLATURE], $B1466, Table1[EVIC MOB]))</f>
        <v/>
      </c>
      <c r="F1466" s="1" t="str">
        <f>IF($A1466&gt;--RIGHT($A$2,LEN($A$2)-8),"",SUMIF(Table1[SHIFT NOMENCLATURE], $B1466, Table1[EVIC FIRE]))</f>
        <v/>
      </c>
      <c r="G1466" s="1" t="str">
        <f>IF($A1466&gt;--RIGHT($A$2,LEN($A$2)-8),"",SUMIF(Table1[SHIFT NOMENCLATURE], $B1466, Table1[EKIA]))</f>
        <v/>
      </c>
      <c r="H1466" s="1" t="str">
        <f>IF($A1466&gt;--RIGHT($A$2,LEN($A$2)-8),"",SUMIF(Table1[SHIFT NOMENCLATURE], $B1466, Table1[EWIA]))</f>
        <v/>
      </c>
      <c r="I1466" s="1" t="str">
        <f>IF($A1466&gt;--RIGHT($A$2,LEN($A$2)-8),"",SUMIF(Table1[SHIFT NOMENCLATURE], $B1466, Table1[EPW]))</f>
        <v/>
      </c>
      <c r="J1466" s="1" t="str">
        <f>IF($A1466&gt;--RIGHT($A$2,LEN($A$2)-8),"",SUMIF(Table1[SHIFT NOMENCLATURE], $B1466, Table1[FVIC KILL]))</f>
        <v/>
      </c>
      <c r="K1466" s="1" t="str">
        <f>IF($A1466&gt;--RIGHT($A$2,LEN($A$2)-8),"",SUMIF(Table1[SHIFT NOMENCLATURE], $B1466, Table1[FVIC MOB]))</f>
        <v/>
      </c>
      <c r="L1466" s="1" t="str">
        <f>IF($A1466&gt;--RIGHT($A$2,LEN($A$2)-8),"",SUMIF(Table1[SHIFT NOMENCLATURE], $B1466, Table1[FVIC FIRE]))</f>
        <v/>
      </c>
      <c r="M1466" s="1" t="str">
        <f>IF($A1466&gt;--RIGHT($A$2,LEN($A$2)-8),"",SUMIF(Table1[SHIFT NOMENCLATURE], $B1466, Table1[FKIA]))</f>
        <v/>
      </c>
      <c r="N1466" s="1" t="str">
        <f>IF($A1466&gt;--RIGHT($A$2,LEN($A$2)-8),"",SUMIF(Table1[SHIFT NOMENCLATURE], $B1466, Table1[FWIA]))</f>
        <v/>
      </c>
      <c r="O1466" s="1" t="str">
        <f>IF($A1466&gt;--RIGHT($A$2,LEN($A$2)-8),"",SUMIF(Table1[SHIFT NOMENCLATURE], $B1466, Table1[DUSTWUN]))</f>
        <v/>
      </c>
    </row>
    <row r="1467" spans="1:15" x14ac:dyDescent="0.25">
      <c r="A1467" s="1" t="str">
        <f t="shared" si="44"/>
        <v/>
      </c>
      <c r="B1467" t="str">
        <f t="shared" si="45"/>
        <v/>
      </c>
      <c r="C1467" s="1" t="str">
        <f>IF($A1467&gt;--RIGHT($A$2,LEN($A$2)-8),"",COUNTIF(Table1[SHIFT NOMENCLATURE],$B1467))</f>
        <v/>
      </c>
      <c r="D1467" s="1" t="str">
        <f>IF($A1467&gt;--RIGHT($A$2,LEN($A$2)-8),"",SUMIF(Table1[SHIFT NOMENCLATURE], $B1467, Table1[EVIC KILL]))</f>
        <v/>
      </c>
      <c r="E1467" s="1" t="str">
        <f>IF($A1467&gt;--RIGHT($A$2,LEN($A$2)-8),"",SUMIF(Table1[SHIFT NOMENCLATURE], $B1467, Table1[EVIC MOB]))</f>
        <v/>
      </c>
      <c r="F1467" s="1" t="str">
        <f>IF($A1467&gt;--RIGHT($A$2,LEN($A$2)-8),"",SUMIF(Table1[SHIFT NOMENCLATURE], $B1467, Table1[EVIC FIRE]))</f>
        <v/>
      </c>
      <c r="G1467" s="1" t="str">
        <f>IF($A1467&gt;--RIGHT($A$2,LEN($A$2)-8),"",SUMIF(Table1[SHIFT NOMENCLATURE], $B1467, Table1[EKIA]))</f>
        <v/>
      </c>
      <c r="H1467" s="1" t="str">
        <f>IF($A1467&gt;--RIGHT($A$2,LEN($A$2)-8),"",SUMIF(Table1[SHIFT NOMENCLATURE], $B1467, Table1[EWIA]))</f>
        <v/>
      </c>
      <c r="I1467" s="1" t="str">
        <f>IF($A1467&gt;--RIGHT($A$2,LEN($A$2)-8),"",SUMIF(Table1[SHIFT NOMENCLATURE], $B1467, Table1[EPW]))</f>
        <v/>
      </c>
      <c r="J1467" s="1" t="str">
        <f>IF($A1467&gt;--RIGHT($A$2,LEN($A$2)-8),"",SUMIF(Table1[SHIFT NOMENCLATURE], $B1467, Table1[FVIC KILL]))</f>
        <v/>
      </c>
      <c r="K1467" s="1" t="str">
        <f>IF($A1467&gt;--RIGHT($A$2,LEN($A$2)-8),"",SUMIF(Table1[SHIFT NOMENCLATURE], $B1467, Table1[FVIC MOB]))</f>
        <v/>
      </c>
      <c r="L1467" s="1" t="str">
        <f>IF($A1467&gt;--RIGHT($A$2,LEN($A$2)-8),"",SUMIF(Table1[SHIFT NOMENCLATURE], $B1467, Table1[FVIC FIRE]))</f>
        <v/>
      </c>
      <c r="M1467" s="1" t="str">
        <f>IF($A1467&gt;--RIGHT($A$2,LEN($A$2)-8),"",SUMIF(Table1[SHIFT NOMENCLATURE], $B1467, Table1[FKIA]))</f>
        <v/>
      </c>
      <c r="N1467" s="1" t="str">
        <f>IF($A1467&gt;--RIGHT($A$2,LEN($A$2)-8),"",SUMIF(Table1[SHIFT NOMENCLATURE], $B1467, Table1[FWIA]))</f>
        <v/>
      </c>
      <c r="O1467" s="1" t="str">
        <f>IF($A1467&gt;--RIGHT($A$2,LEN($A$2)-8),"",SUMIF(Table1[SHIFT NOMENCLATURE], $B1467, Table1[DUSTWUN]))</f>
        <v/>
      </c>
    </row>
    <row r="1468" spans="1:15" x14ac:dyDescent="0.25">
      <c r="A1468" s="1" t="str">
        <f t="shared" si="44"/>
        <v/>
      </c>
      <c r="B1468" t="str">
        <f t="shared" si="45"/>
        <v/>
      </c>
      <c r="C1468" s="1" t="str">
        <f>IF($A1468&gt;--RIGHT($A$2,LEN($A$2)-8),"",COUNTIF(Table1[SHIFT NOMENCLATURE],$B1468))</f>
        <v/>
      </c>
      <c r="D1468" s="1" t="str">
        <f>IF($A1468&gt;--RIGHT($A$2,LEN($A$2)-8),"",SUMIF(Table1[SHIFT NOMENCLATURE], $B1468, Table1[EVIC KILL]))</f>
        <v/>
      </c>
      <c r="E1468" s="1" t="str">
        <f>IF($A1468&gt;--RIGHT($A$2,LEN($A$2)-8),"",SUMIF(Table1[SHIFT NOMENCLATURE], $B1468, Table1[EVIC MOB]))</f>
        <v/>
      </c>
      <c r="F1468" s="1" t="str">
        <f>IF($A1468&gt;--RIGHT($A$2,LEN($A$2)-8),"",SUMIF(Table1[SHIFT NOMENCLATURE], $B1468, Table1[EVIC FIRE]))</f>
        <v/>
      </c>
      <c r="G1468" s="1" t="str">
        <f>IF($A1468&gt;--RIGHT($A$2,LEN($A$2)-8),"",SUMIF(Table1[SHIFT NOMENCLATURE], $B1468, Table1[EKIA]))</f>
        <v/>
      </c>
      <c r="H1468" s="1" t="str">
        <f>IF($A1468&gt;--RIGHT($A$2,LEN($A$2)-8),"",SUMIF(Table1[SHIFT NOMENCLATURE], $B1468, Table1[EWIA]))</f>
        <v/>
      </c>
      <c r="I1468" s="1" t="str">
        <f>IF($A1468&gt;--RIGHT($A$2,LEN($A$2)-8),"",SUMIF(Table1[SHIFT NOMENCLATURE], $B1468, Table1[EPW]))</f>
        <v/>
      </c>
      <c r="J1468" s="1" t="str">
        <f>IF($A1468&gt;--RIGHT($A$2,LEN($A$2)-8),"",SUMIF(Table1[SHIFT NOMENCLATURE], $B1468, Table1[FVIC KILL]))</f>
        <v/>
      </c>
      <c r="K1468" s="1" t="str">
        <f>IF($A1468&gt;--RIGHT($A$2,LEN($A$2)-8),"",SUMIF(Table1[SHIFT NOMENCLATURE], $B1468, Table1[FVIC MOB]))</f>
        <v/>
      </c>
      <c r="L1468" s="1" t="str">
        <f>IF($A1468&gt;--RIGHT($A$2,LEN($A$2)-8),"",SUMIF(Table1[SHIFT NOMENCLATURE], $B1468, Table1[FVIC FIRE]))</f>
        <v/>
      </c>
      <c r="M1468" s="1" t="str">
        <f>IF($A1468&gt;--RIGHT($A$2,LEN($A$2)-8),"",SUMIF(Table1[SHIFT NOMENCLATURE], $B1468, Table1[FKIA]))</f>
        <v/>
      </c>
      <c r="N1468" s="1" t="str">
        <f>IF($A1468&gt;--RIGHT($A$2,LEN($A$2)-8),"",SUMIF(Table1[SHIFT NOMENCLATURE], $B1468, Table1[FWIA]))</f>
        <v/>
      </c>
      <c r="O1468" s="1" t="str">
        <f>IF($A1468&gt;--RIGHT($A$2,LEN($A$2)-8),"",SUMIF(Table1[SHIFT NOMENCLATURE], $B1468, Table1[DUSTWUN]))</f>
        <v/>
      </c>
    </row>
    <row r="1469" spans="1:15" x14ac:dyDescent="0.25">
      <c r="A1469" s="1" t="str">
        <f t="shared" si="44"/>
        <v/>
      </c>
      <c r="B1469" t="str">
        <f t="shared" si="45"/>
        <v/>
      </c>
      <c r="C1469" s="1" t="str">
        <f>IF($A1469&gt;--RIGHT($A$2,LEN($A$2)-8),"",COUNTIF(Table1[SHIFT NOMENCLATURE],$B1469))</f>
        <v/>
      </c>
      <c r="D1469" s="1" t="str">
        <f>IF($A1469&gt;--RIGHT($A$2,LEN($A$2)-8),"",SUMIF(Table1[SHIFT NOMENCLATURE], $B1469, Table1[EVIC KILL]))</f>
        <v/>
      </c>
      <c r="E1469" s="1" t="str">
        <f>IF($A1469&gt;--RIGHT($A$2,LEN($A$2)-8),"",SUMIF(Table1[SHIFT NOMENCLATURE], $B1469, Table1[EVIC MOB]))</f>
        <v/>
      </c>
      <c r="F1469" s="1" t="str">
        <f>IF($A1469&gt;--RIGHT($A$2,LEN($A$2)-8),"",SUMIF(Table1[SHIFT NOMENCLATURE], $B1469, Table1[EVIC FIRE]))</f>
        <v/>
      </c>
      <c r="G1469" s="1" t="str">
        <f>IF($A1469&gt;--RIGHT($A$2,LEN($A$2)-8),"",SUMIF(Table1[SHIFT NOMENCLATURE], $B1469, Table1[EKIA]))</f>
        <v/>
      </c>
      <c r="H1469" s="1" t="str">
        <f>IF($A1469&gt;--RIGHT($A$2,LEN($A$2)-8),"",SUMIF(Table1[SHIFT NOMENCLATURE], $B1469, Table1[EWIA]))</f>
        <v/>
      </c>
      <c r="I1469" s="1" t="str">
        <f>IF($A1469&gt;--RIGHT($A$2,LEN($A$2)-8),"",SUMIF(Table1[SHIFT NOMENCLATURE], $B1469, Table1[EPW]))</f>
        <v/>
      </c>
      <c r="J1469" s="1" t="str">
        <f>IF($A1469&gt;--RIGHT($A$2,LEN($A$2)-8),"",SUMIF(Table1[SHIFT NOMENCLATURE], $B1469, Table1[FVIC KILL]))</f>
        <v/>
      </c>
      <c r="K1469" s="1" t="str">
        <f>IF($A1469&gt;--RIGHT($A$2,LEN($A$2)-8),"",SUMIF(Table1[SHIFT NOMENCLATURE], $B1469, Table1[FVIC MOB]))</f>
        <v/>
      </c>
      <c r="L1469" s="1" t="str">
        <f>IF($A1469&gt;--RIGHT($A$2,LEN($A$2)-8),"",SUMIF(Table1[SHIFT NOMENCLATURE], $B1469, Table1[FVIC FIRE]))</f>
        <v/>
      </c>
      <c r="M1469" s="1" t="str">
        <f>IF($A1469&gt;--RIGHT($A$2,LEN($A$2)-8),"",SUMIF(Table1[SHIFT NOMENCLATURE], $B1469, Table1[FKIA]))</f>
        <v/>
      </c>
      <c r="N1469" s="1" t="str">
        <f>IF($A1469&gt;--RIGHT($A$2,LEN($A$2)-8),"",SUMIF(Table1[SHIFT NOMENCLATURE], $B1469, Table1[FWIA]))</f>
        <v/>
      </c>
      <c r="O1469" s="1" t="str">
        <f>IF($A1469&gt;--RIGHT($A$2,LEN($A$2)-8),"",SUMIF(Table1[SHIFT NOMENCLATURE], $B1469, Table1[DUSTWUN]))</f>
        <v/>
      </c>
    </row>
    <row r="1470" spans="1:15" x14ac:dyDescent="0.25">
      <c r="A1470" s="1" t="str">
        <f t="shared" si="44"/>
        <v/>
      </c>
      <c r="B1470" t="str">
        <f t="shared" si="45"/>
        <v/>
      </c>
      <c r="C1470" s="1" t="str">
        <f>IF($A1470&gt;--RIGHT($A$2,LEN($A$2)-8),"",COUNTIF(Table1[SHIFT NOMENCLATURE],$B1470))</f>
        <v/>
      </c>
      <c r="D1470" s="1" t="str">
        <f>IF($A1470&gt;--RIGHT($A$2,LEN($A$2)-8),"",SUMIF(Table1[SHIFT NOMENCLATURE], $B1470, Table1[EVIC KILL]))</f>
        <v/>
      </c>
      <c r="E1470" s="1" t="str">
        <f>IF($A1470&gt;--RIGHT($A$2,LEN($A$2)-8),"",SUMIF(Table1[SHIFT NOMENCLATURE], $B1470, Table1[EVIC MOB]))</f>
        <v/>
      </c>
      <c r="F1470" s="1" t="str">
        <f>IF($A1470&gt;--RIGHT($A$2,LEN($A$2)-8),"",SUMIF(Table1[SHIFT NOMENCLATURE], $B1470, Table1[EVIC FIRE]))</f>
        <v/>
      </c>
      <c r="G1470" s="1" t="str">
        <f>IF($A1470&gt;--RIGHT($A$2,LEN($A$2)-8),"",SUMIF(Table1[SHIFT NOMENCLATURE], $B1470, Table1[EKIA]))</f>
        <v/>
      </c>
      <c r="H1470" s="1" t="str">
        <f>IF($A1470&gt;--RIGHT($A$2,LEN($A$2)-8),"",SUMIF(Table1[SHIFT NOMENCLATURE], $B1470, Table1[EWIA]))</f>
        <v/>
      </c>
      <c r="I1470" s="1" t="str">
        <f>IF($A1470&gt;--RIGHT($A$2,LEN($A$2)-8),"",SUMIF(Table1[SHIFT NOMENCLATURE], $B1470, Table1[EPW]))</f>
        <v/>
      </c>
      <c r="J1470" s="1" t="str">
        <f>IF($A1470&gt;--RIGHT($A$2,LEN($A$2)-8),"",SUMIF(Table1[SHIFT NOMENCLATURE], $B1470, Table1[FVIC KILL]))</f>
        <v/>
      </c>
      <c r="K1470" s="1" t="str">
        <f>IF($A1470&gt;--RIGHT($A$2,LEN($A$2)-8),"",SUMIF(Table1[SHIFT NOMENCLATURE], $B1470, Table1[FVIC MOB]))</f>
        <v/>
      </c>
      <c r="L1470" s="1" t="str">
        <f>IF($A1470&gt;--RIGHT($A$2,LEN($A$2)-8),"",SUMIF(Table1[SHIFT NOMENCLATURE], $B1470, Table1[FVIC FIRE]))</f>
        <v/>
      </c>
      <c r="M1470" s="1" t="str">
        <f>IF($A1470&gt;--RIGHT($A$2,LEN($A$2)-8),"",SUMIF(Table1[SHIFT NOMENCLATURE], $B1470, Table1[FKIA]))</f>
        <v/>
      </c>
      <c r="N1470" s="1" t="str">
        <f>IF($A1470&gt;--RIGHT($A$2,LEN($A$2)-8),"",SUMIF(Table1[SHIFT NOMENCLATURE], $B1470, Table1[FWIA]))</f>
        <v/>
      </c>
      <c r="O1470" s="1" t="str">
        <f>IF($A1470&gt;--RIGHT($A$2,LEN($A$2)-8),"",SUMIF(Table1[SHIFT NOMENCLATURE], $B1470, Table1[DUSTWUN]))</f>
        <v/>
      </c>
    </row>
    <row r="1471" spans="1:15" x14ac:dyDescent="0.25">
      <c r="A1471" s="1" t="str">
        <f t="shared" si="44"/>
        <v/>
      </c>
      <c r="B1471" t="str">
        <f t="shared" si="45"/>
        <v/>
      </c>
      <c r="C1471" s="1" t="str">
        <f>IF($A1471&gt;--RIGHT($A$2,LEN($A$2)-8),"",COUNTIF(Table1[SHIFT NOMENCLATURE],$B1471))</f>
        <v/>
      </c>
      <c r="D1471" s="1" t="str">
        <f>IF($A1471&gt;--RIGHT($A$2,LEN($A$2)-8),"",SUMIF(Table1[SHIFT NOMENCLATURE], $B1471, Table1[EVIC KILL]))</f>
        <v/>
      </c>
      <c r="E1471" s="1" t="str">
        <f>IF($A1471&gt;--RIGHT($A$2,LEN($A$2)-8),"",SUMIF(Table1[SHIFT NOMENCLATURE], $B1471, Table1[EVIC MOB]))</f>
        <v/>
      </c>
      <c r="F1471" s="1" t="str">
        <f>IF($A1471&gt;--RIGHT($A$2,LEN($A$2)-8),"",SUMIF(Table1[SHIFT NOMENCLATURE], $B1471, Table1[EVIC FIRE]))</f>
        <v/>
      </c>
      <c r="G1471" s="1" t="str">
        <f>IF($A1471&gt;--RIGHT($A$2,LEN($A$2)-8),"",SUMIF(Table1[SHIFT NOMENCLATURE], $B1471, Table1[EKIA]))</f>
        <v/>
      </c>
      <c r="H1471" s="1" t="str">
        <f>IF($A1471&gt;--RIGHT($A$2,LEN($A$2)-8),"",SUMIF(Table1[SHIFT NOMENCLATURE], $B1471, Table1[EWIA]))</f>
        <v/>
      </c>
      <c r="I1471" s="1" t="str">
        <f>IF($A1471&gt;--RIGHT($A$2,LEN($A$2)-8),"",SUMIF(Table1[SHIFT NOMENCLATURE], $B1471, Table1[EPW]))</f>
        <v/>
      </c>
      <c r="J1471" s="1" t="str">
        <f>IF($A1471&gt;--RIGHT($A$2,LEN($A$2)-8),"",SUMIF(Table1[SHIFT NOMENCLATURE], $B1471, Table1[FVIC KILL]))</f>
        <v/>
      </c>
      <c r="K1471" s="1" t="str">
        <f>IF($A1471&gt;--RIGHT($A$2,LEN($A$2)-8),"",SUMIF(Table1[SHIFT NOMENCLATURE], $B1471, Table1[FVIC MOB]))</f>
        <v/>
      </c>
      <c r="L1471" s="1" t="str">
        <f>IF($A1471&gt;--RIGHT($A$2,LEN($A$2)-8),"",SUMIF(Table1[SHIFT NOMENCLATURE], $B1471, Table1[FVIC FIRE]))</f>
        <v/>
      </c>
      <c r="M1471" s="1" t="str">
        <f>IF($A1471&gt;--RIGHT($A$2,LEN($A$2)-8),"",SUMIF(Table1[SHIFT NOMENCLATURE], $B1471, Table1[FKIA]))</f>
        <v/>
      </c>
      <c r="N1471" s="1" t="str">
        <f>IF($A1471&gt;--RIGHT($A$2,LEN($A$2)-8),"",SUMIF(Table1[SHIFT NOMENCLATURE], $B1471, Table1[FWIA]))</f>
        <v/>
      </c>
      <c r="O1471" s="1" t="str">
        <f>IF($A1471&gt;--RIGHT($A$2,LEN($A$2)-8),"",SUMIF(Table1[SHIFT NOMENCLATURE], $B1471, Table1[DUSTWUN]))</f>
        <v/>
      </c>
    </row>
    <row r="1472" spans="1:15" x14ac:dyDescent="0.25">
      <c r="A1472" s="1" t="str">
        <f t="shared" si="44"/>
        <v/>
      </c>
      <c r="B1472" t="str">
        <f t="shared" si="45"/>
        <v/>
      </c>
      <c r="C1472" s="1" t="str">
        <f>IF($A1472&gt;--RIGHT($A$2,LEN($A$2)-8),"",COUNTIF(Table1[SHIFT NOMENCLATURE],$B1472))</f>
        <v/>
      </c>
      <c r="D1472" s="1" t="str">
        <f>IF($A1472&gt;--RIGHT($A$2,LEN($A$2)-8),"",SUMIF(Table1[SHIFT NOMENCLATURE], $B1472, Table1[EVIC KILL]))</f>
        <v/>
      </c>
      <c r="E1472" s="1" t="str">
        <f>IF($A1472&gt;--RIGHT($A$2,LEN($A$2)-8),"",SUMIF(Table1[SHIFT NOMENCLATURE], $B1472, Table1[EVIC MOB]))</f>
        <v/>
      </c>
      <c r="F1472" s="1" t="str">
        <f>IF($A1472&gt;--RIGHT($A$2,LEN($A$2)-8),"",SUMIF(Table1[SHIFT NOMENCLATURE], $B1472, Table1[EVIC FIRE]))</f>
        <v/>
      </c>
      <c r="G1472" s="1" t="str">
        <f>IF($A1472&gt;--RIGHT($A$2,LEN($A$2)-8),"",SUMIF(Table1[SHIFT NOMENCLATURE], $B1472, Table1[EKIA]))</f>
        <v/>
      </c>
      <c r="H1472" s="1" t="str">
        <f>IF($A1472&gt;--RIGHT($A$2,LEN($A$2)-8),"",SUMIF(Table1[SHIFT NOMENCLATURE], $B1472, Table1[EWIA]))</f>
        <v/>
      </c>
      <c r="I1472" s="1" t="str">
        <f>IF($A1472&gt;--RIGHT($A$2,LEN($A$2)-8),"",SUMIF(Table1[SHIFT NOMENCLATURE], $B1472, Table1[EPW]))</f>
        <v/>
      </c>
      <c r="J1472" s="1" t="str">
        <f>IF($A1472&gt;--RIGHT($A$2,LEN($A$2)-8),"",SUMIF(Table1[SHIFT NOMENCLATURE], $B1472, Table1[FVIC KILL]))</f>
        <v/>
      </c>
      <c r="K1472" s="1" t="str">
        <f>IF($A1472&gt;--RIGHT($A$2,LEN($A$2)-8),"",SUMIF(Table1[SHIFT NOMENCLATURE], $B1472, Table1[FVIC MOB]))</f>
        <v/>
      </c>
      <c r="L1472" s="1" t="str">
        <f>IF($A1472&gt;--RIGHT($A$2,LEN($A$2)-8),"",SUMIF(Table1[SHIFT NOMENCLATURE], $B1472, Table1[FVIC FIRE]))</f>
        <v/>
      </c>
      <c r="M1472" s="1" t="str">
        <f>IF($A1472&gt;--RIGHT($A$2,LEN($A$2)-8),"",SUMIF(Table1[SHIFT NOMENCLATURE], $B1472, Table1[FKIA]))</f>
        <v/>
      </c>
      <c r="N1472" s="1" t="str">
        <f>IF($A1472&gt;--RIGHT($A$2,LEN($A$2)-8),"",SUMIF(Table1[SHIFT NOMENCLATURE], $B1472, Table1[FWIA]))</f>
        <v/>
      </c>
      <c r="O1472" s="1" t="str">
        <f>IF($A1472&gt;--RIGHT($A$2,LEN($A$2)-8),"",SUMIF(Table1[SHIFT NOMENCLATURE], $B1472, Table1[DUSTWUN]))</f>
        <v/>
      </c>
    </row>
    <row r="1473" spans="1:15" x14ac:dyDescent="0.25">
      <c r="A1473" s="1" t="str">
        <f t="shared" si="44"/>
        <v/>
      </c>
      <c r="B1473" t="str">
        <f t="shared" si="45"/>
        <v/>
      </c>
      <c r="C1473" s="1" t="str">
        <f>IF($A1473&gt;--RIGHT($A$2,LEN($A$2)-8),"",COUNTIF(Table1[SHIFT NOMENCLATURE],$B1473))</f>
        <v/>
      </c>
      <c r="D1473" s="1" t="str">
        <f>IF($A1473&gt;--RIGHT($A$2,LEN($A$2)-8),"",SUMIF(Table1[SHIFT NOMENCLATURE], $B1473, Table1[EVIC KILL]))</f>
        <v/>
      </c>
      <c r="E1473" s="1" t="str">
        <f>IF($A1473&gt;--RIGHT($A$2,LEN($A$2)-8),"",SUMIF(Table1[SHIFT NOMENCLATURE], $B1473, Table1[EVIC MOB]))</f>
        <v/>
      </c>
      <c r="F1473" s="1" t="str">
        <f>IF($A1473&gt;--RIGHT($A$2,LEN($A$2)-8),"",SUMIF(Table1[SHIFT NOMENCLATURE], $B1473, Table1[EVIC FIRE]))</f>
        <v/>
      </c>
      <c r="G1473" s="1" t="str">
        <f>IF($A1473&gt;--RIGHT($A$2,LEN($A$2)-8),"",SUMIF(Table1[SHIFT NOMENCLATURE], $B1473, Table1[EKIA]))</f>
        <v/>
      </c>
      <c r="H1473" s="1" t="str">
        <f>IF($A1473&gt;--RIGHT($A$2,LEN($A$2)-8),"",SUMIF(Table1[SHIFT NOMENCLATURE], $B1473, Table1[EWIA]))</f>
        <v/>
      </c>
      <c r="I1473" s="1" t="str">
        <f>IF($A1473&gt;--RIGHT($A$2,LEN($A$2)-8),"",SUMIF(Table1[SHIFT NOMENCLATURE], $B1473, Table1[EPW]))</f>
        <v/>
      </c>
      <c r="J1473" s="1" t="str">
        <f>IF($A1473&gt;--RIGHT($A$2,LEN($A$2)-8),"",SUMIF(Table1[SHIFT NOMENCLATURE], $B1473, Table1[FVIC KILL]))</f>
        <v/>
      </c>
      <c r="K1473" s="1" t="str">
        <f>IF($A1473&gt;--RIGHT($A$2,LEN($A$2)-8),"",SUMIF(Table1[SHIFT NOMENCLATURE], $B1473, Table1[FVIC MOB]))</f>
        <v/>
      </c>
      <c r="L1473" s="1" t="str">
        <f>IF($A1473&gt;--RIGHT($A$2,LEN($A$2)-8),"",SUMIF(Table1[SHIFT NOMENCLATURE], $B1473, Table1[FVIC FIRE]))</f>
        <v/>
      </c>
      <c r="M1473" s="1" t="str">
        <f>IF($A1473&gt;--RIGHT($A$2,LEN($A$2)-8),"",SUMIF(Table1[SHIFT NOMENCLATURE], $B1473, Table1[FKIA]))</f>
        <v/>
      </c>
      <c r="N1473" s="1" t="str">
        <f>IF($A1473&gt;--RIGHT($A$2,LEN($A$2)-8),"",SUMIF(Table1[SHIFT NOMENCLATURE], $B1473, Table1[FWIA]))</f>
        <v/>
      </c>
      <c r="O1473" s="1" t="str">
        <f>IF($A1473&gt;--RIGHT($A$2,LEN($A$2)-8),"",SUMIF(Table1[SHIFT NOMENCLATURE], $B1473, Table1[DUSTWUN]))</f>
        <v/>
      </c>
    </row>
    <row r="1474" spans="1:15" x14ac:dyDescent="0.25">
      <c r="A1474" s="1" t="str">
        <f t="shared" si="44"/>
        <v/>
      </c>
      <c r="B1474" t="str">
        <f t="shared" si="45"/>
        <v/>
      </c>
      <c r="C1474" s="1" t="str">
        <f>IF($A1474&gt;--RIGHT($A$2,LEN($A$2)-8),"",COUNTIF(Table1[SHIFT NOMENCLATURE],$B1474))</f>
        <v/>
      </c>
      <c r="D1474" s="1" t="str">
        <f>IF($A1474&gt;--RIGHT($A$2,LEN($A$2)-8),"",SUMIF(Table1[SHIFT NOMENCLATURE], $B1474, Table1[EVIC KILL]))</f>
        <v/>
      </c>
      <c r="E1474" s="1" t="str">
        <f>IF($A1474&gt;--RIGHT($A$2,LEN($A$2)-8),"",SUMIF(Table1[SHIFT NOMENCLATURE], $B1474, Table1[EVIC MOB]))</f>
        <v/>
      </c>
      <c r="F1474" s="1" t="str">
        <f>IF($A1474&gt;--RIGHT($A$2,LEN($A$2)-8),"",SUMIF(Table1[SHIFT NOMENCLATURE], $B1474, Table1[EVIC FIRE]))</f>
        <v/>
      </c>
      <c r="G1474" s="1" t="str">
        <f>IF($A1474&gt;--RIGHT($A$2,LEN($A$2)-8),"",SUMIF(Table1[SHIFT NOMENCLATURE], $B1474, Table1[EKIA]))</f>
        <v/>
      </c>
      <c r="H1474" s="1" t="str">
        <f>IF($A1474&gt;--RIGHT($A$2,LEN($A$2)-8),"",SUMIF(Table1[SHIFT NOMENCLATURE], $B1474, Table1[EWIA]))</f>
        <v/>
      </c>
      <c r="I1474" s="1" t="str">
        <f>IF($A1474&gt;--RIGHT($A$2,LEN($A$2)-8),"",SUMIF(Table1[SHIFT NOMENCLATURE], $B1474, Table1[EPW]))</f>
        <v/>
      </c>
      <c r="J1474" s="1" t="str">
        <f>IF($A1474&gt;--RIGHT($A$2,LEN($A$2)-8),"",SUMIF(Table1[SHIFT NOMENCLATURE], $B1474, Table1[FVIC KILL]))</f>
        <v/>
      </c>
      <c r="K1474" s="1" t="str">
        <f>IF($A1474&gt;--RIGHT($A$2,LEN($A$2)-8),"",SUMIF(Table1[SHIFT NOMENCLATURE], $B1474, Table1[FVIC MOB]))</f>
        <v/>
      </c>
      <c r="L1474" s="1" t="str">
        <f>IF($A1474&gt;--RIGHT($A$2,LEN($A$2)-8),"",SUMIF(Table1[SHIFT NOMENCLATURE], $B1474, Table1[FVIC FIRE]))</f>
        <v/>
      </c>
      <c r="M1474" s="1" t="str">
        <f>IF($A1474&gt;--RIGHT($A$2,LEN($A$2)-8),"",SUMIF(Table1[SHIFT NOMENCLATURE], $B1474, Table1[FKIA]))</f>
        <v/>
      </c>
      <c r="N1474" s="1" t="str">
        <f>IF($A1474&gt;--RIGHT($A$2,LEN($A$2)-8),"",SUMIF(Table1[SHIFT NOMENCLATURE], $B1474, Table1[FWIA]))</f>
        <v/>
      </c>
      <c r="O1474" s="1" t="str">
        <f>IF($A1474&gt;--RIGHT($A$2,LEN($A$2)-8),"",SUMIF(Table1[SHIFT NOMENCLATURE], $B1474, Table1[DUSTWUN]))</f>
        <v/>
      </c>
    </row>
    <row r="1475" spans="1:15" x14ac:dyDescent="0.25">
      <c r="A1475" s="1" t="str">
        <f t="shared" si="44"/>
        <v/>
      </c>
      <c r="B1475" t="str">
        <f t="shared" si="45"/>
        <v/>
      </c>
      <c r="C1475" s="1" t="str">
        <f>IF($A1475&gt;--RIGHT($A$2,LEN($A$2)-8),"",COUNTIF(Table1[SHIFT NOMENCLATURE],$B1475))</f>
        <v/>
      </c>
      <c r="D1475" s="1" t="str">
        <f>IF($A1475&gt;--RIGHT($A$2,LEN($A$2)-8),"",SUMIF(Table1[SHIFT NOMENCLATURE], $B1475, Table1[EVIC KILL]))</f>
        <v/>
      </c>
      <c r="E1475" s="1" t="str">
        <f>IF($A1475&gt;--RIGHT($A$2,LEN($A$2)-8),"",SUMIF(Table1[SHIFT NOMENCLATURE], $B1475, Table1[EVIC MOB]))</f>
        <v/>
      </c>
      <c r="F1475" s="1" t="str">
        <f>IF($A1475&gt;--RIGHT($A$2,LEN($A$2)-8),"",SUMIF(Table1[SHIFT NOMENCLATURE], $B1475, Table1[EVIC FIRE]))</f>
        <v/>
      </c>
      <c r="G1475" s="1" t="str">
        <f>IF($A1475&gt;--RIGHT($A$2,LEN($A$2)-8),"",SUMIF(Table1[SHIFT NOMENCLATURE], $B1475, Table1[EKIA]))</f>
        <v/>
      </c>
      <c r="H1475" s="1" t="str">
        <f>IF($A1475&gt;--RIGHT($A$2,LEN($A$2)-8),"",SUMIF(Table1[SHIFT NOMENCLATURE], $B1475, Table1[EWIA]))</f>
        <v/>
      </c>
      <c r="I1475" s="1" t="str">
        <f>IF($A1475&gt;--RIGHT($A$2,LEN($A$2)-8),"",SUMIF(Table1[SHIFT NOMENCLATURE], $B1475, Table1[EPW]))</f>
        <v/>
      </c>
      <c r="J1475" s="1" t="str">
        <f>IF($A1475&gt;--RIGHT($A$2,LEN($A$2)-8),"",SUMIF(Table1[SHIFT NOMENCLATURE], $B1475, Table1[FVIC KILL]))</f>
        <v/>
      </c>
      <c r="K1475" s="1" t="str">
        <f>IF($A1475&gt;--RIGHT($A$2,LEN($A$2)-8),"",SUMIF(Table1[SHIFT NOMENCLATURE], $B1475, Table1[FVIC MOB]))</f>
        <v/>
      </c>
      <c r="L1475" s="1" t="str">
        <f>IF($A1475&gt;--RIGHT($A$2,LEN($A$2)-8),"",SUMIF(Table1[SHIFT NOMENCLATURE], $B1475, Table1[FVIC FIRE]))</f>
        <v/>
      </c>
      <c r="M1475" s="1" t="str">
        <f>IF($A1475&gt;--RIGHT($A$2,LEN($A$2)-8),"",SUMIF(Table1[SHIFT NOMENCLATURE], $B1475, Table1[FKIA]))</f>
        <v/>
      </c>
      <c r="N1475" s="1" t="str">
        <f>IF($A1475&gt;--RIGHT($A$2,LEN($A$2)-8),"",SUMIF(Table1[SHIFT NOMENCLATURE], $B1475, Table1[FWIA]))</f>
        <v/>
      </c>
      <c r="O1475" s="1" t="str">
        <f>IF($A1475&gt;--RIGHT($A$2,LEN($A$2)-8),"",SUMIF(Table1[SHIFT NOMENCLATURE], $B1475, Table1[DUSTWUN]))</f>
        <v/>
      </c>
    </row>
    <row r="1476" spans="1:15" x14ac:dyDescent="0.25">
      <c r="A1476" s="1" t="str">
        <f t="shared" si="44"/>
        <v/>
      </c>
      <c r="B1476" t="str">
        <f t="shared" si="45"/>
        <v/>
      </c>
      <c r="C1476" s="1" t="str">
        <f>IF($A1476&gt;--RIGHT($A$2,LEN($A$2)-8),"",COUNTIF(Table1[SHIFT NOMENCLATURE],$B1476))</f>
        <v/>
      </c>
      <c r="D1476" s="1" t="str">
        <f>IF($A1476&gt;--RIGHT($A$2,LEN($A$2)-8),"",SUMIF(Table1[SHIFT NOMENCLATURE], $B1476, Table1[EVIC KILL]))</f>
        <v/>
      </c>
      <c r="E1476" s="1" t="str">
        <f>IF($A1476&gt;--RIGHT($A$2,LEN($A$2)-8),"",SUMIF(Table1[SHIFT NOMENCLATURE], $B1476, Table1[EVIC MOB]))</f>
        <v/>
      </c>
      <c r="F1476" s="1" t="str">
        <f>IF($A1476&gt;--RIGHT($A$2,LEN($A$2)-8),"",SUMIF(Table1[SHIFT NOMENCLATURE], $B1476, Table1[EVIC FIRE]))</f>
        <v/>
      </c>
      <c r="G1476" s="1" t="str">
        <f>IF($A1476&gt;--RIGHT($A$2,LEN($A$2)-8),"",SUMIF(Table1[SHIFT NOMENCLATURE], $B1476, Table1[EKIA]))</f>
        <v/>
      </c>
      <c r="H1476" s="1" t="str">
        <f>IF($A1476&gt;--RIGHT($A$2,LEN($A$2)-8),"",SUMIF(Table1[SHIFT NOMENCLATURE], $B1476, Table1[EWIA]))</f>
        <v/>
      </c>
      <c r="I1476" s="1" t="str">
        <f>IF($A1476&gt;--RIGHT($A$2,LEN($A$2)-8),"",SUMIF(Table1[SHIFT NOMENCLATURE], $B1476, Table1[EPW]))</f>
        <v/>
      </c>
      <c r="J1476" s="1" t="str">
        <f>IF($A1476&gt;--RIGHT($A$2,LEN($A$2)-8),"",SUMIF(Table1[SHIFT NOMENCLATURE], $B1476, Table1[FVIC KILL]))</f>
        <v/>
      </c>
      <c r="K1476" s="1" t="str">
        <f>IF($A1476&gt;--RIGHT($A$2,LEN($A$2)-8),"",SUMIF(Table1[SHIFT NOMENCLATURE], $B1476, Table1[FVIC MOB]))</f>
        <v/>
      </c>
      <c r="L1476" s="1" t="str">
        <f>IF($A1476&gt;--RIGHT($A$2,LEN($A$2)-8),"",SUMIF(Table1[SHIFT NOMENCLATURE], $B1476, Table1[FVIC FIRE]))</f>
        <v/>
      </c>
      <c r="M1476" s="1" t="str">
        <f>IF($A1476&gt;--RIGHT($A$2,LEN($A$2)-8),"",SUMIF(Table1[SHIFT NOMENCLATURE], $B1476, Table1[FKIA]))</f>
        <v/>
      </c>
      <c r="N1476" s="1" t="str">
        <f>IF($A1476&gt;--RIGHT($A$2,LEN($A$2)-8),"",SUMIF(Table1[SHIFT NOMENCLATURE], $B1476, Table1[FWIA]))</f>
        <v/>
      </c>
      <c r="O1476" s="1" t="str">
        <f>IF($A1476&gt;--RIGHT($A$2,LEN($A$2)-8),"",SUMIF(Table1[SHIFT NOMENCLATURE], $B1476, Table1[DUSTWUN]))</f>
        <v/>
      </c>
    </row>
    <row r="1477" spans="1:15" x14ac:dyDescent="0.25">
      <c r="A1477" s="1" t="str">
        <f t="shared" ref="A1477:A1540" si="46">IF($A1476&gt;--RIGHT($A$2,LEN($A$2)-8)-1,"",ROW()-2)</f>
        <v/>
      </c>
      <c r="B1477" t="str">
        <f t="shared" ref="B1477:B1540" si="47">IF($A1476&gt;--RIGHT($A$2,LEN($A$2)-8)-1,"",IF(MID($B1476,3,4)="1900",CONCATENATE(TEXT(DATEVALUE(MID($B1476,15,2)&amp;MID($B1476,21,3)&amp;RIGHT($B1476,4)),"dd"), "0700-1900", UPPER(TEXT(DATEVALUE(MID($B1476,15,2)&amp;MID($B1476,21,3)&amp;RIGHT($B1476,4)),"mmm")), RIGHT($B1476,4)), CONCATENATE(LEFT($B1476,2), "1900", MID($B1476,12,3), RIGHT($B1476,4), "-", TEXT(DATEVALUE(LEFT($B1476,2)&amp;MID($B1476,12,3)&amp;RIGHT($B1476,4))+1,"dd"),"0700", UPPER(TEXT(DATEVALUE(LEFT($B1476,2)&amp;MID($B1476,12,3)&amp;RIGHT($B1476,4))+1,"mmm")), TEXT(DATEVALUE(LEFT($B1476,2)&amp;MID($B1476,12,3)&amp;RIGHT($B1476,4))+1,"yyyy"))))</f>
        <v/>
      </c>
      <c r="C1477" s="1" t="str">
        <f>IF($A1477&gt;--RIGHT($A$2,LEN($A$2)-8),"",COUNTIF(Table1[SHIFT NOMENCLATURE],$B1477))</f>
        <v/>
      </c>
      <c r="D1477" s="1" t="str">
        <f>IF($A1477&gt;--RIGHT($A$2,LEN($A$2)-8),"",SUMIF(Table1[SHIFT NOMENCLATURE], $B1477, Table1[EVIC KILL]))</f>
        <v/>
      </c>
      <c r="E1477" s="1" t="str">
        <f>IF($A1477&gt;--RIGHT($A$2,LEN($A$2)-8),"",SUMIF(Table1[SHIFT NOMENCLATURE], $B1477, Table1[EVIC MOB]))</f>
        <v/>
      </c>
      <c r="F1477" s="1" t="str">
        <f>IF($A1477&gt;--RIGHT($A$2,LEN($A$2)-8),"",SUMIF(Table1[SHIFT NOMENCLATURE], $B1477, Table1[EVIC FIRE]))</f>
        <v/>
      </c>
      <c r="G1477" s="1" t="str">
        <f>IF($A1477&gt;--RIGHT($A$2,LEN($A$2)-8),"",SUMIF(Table1[SHIFT NOMENCLATURE], $B1477, Table1[EKIA]))</f>
        <v/>
      </c>
      <c r="H1477" s="1" t="str">
        <f>IF($A1477&gt;--RIGHT($A$2,LEN($A$2)-8),"",SUMIF(Table1[SHIFT NOMENCLATURE], $B1477, Table1[EWIA]))</f>
        <v/>
      </c>
      <c r="I1477" s="1" t="str">
        <f>IF($A1477&gt;--RIGHT($A$2,LEN($A$2)-8),"",SUMIF(Table1[SHIFT NOMENCLATURE], $B1477, Table1[EPW]))</f>
        <v/>
      </c>
      <c r="J1477" s="1" t="str">
        <f>IF($A1477&gt;--RIGHT($A$2,LEN($A$2)-8),"",SUMIF(Table1[SHIFT NOMENCLATURE], $B1477, Table1[FVIC KILL]))</f>
        <v/>
      </c>
      <c r="K1477" s="1" t="str">
        <f>IF($A1477&gt;--RIGHT($A$2,LEN($A$2)-8),"",SUMIF(Table1[SHIFT NOMENCLATURE], $B1477, Table1[FVIC MOB]))</f>
        <v/>
      </c>
      <c r="L1477" s="1" t="str">
        <f>IF($A1477&gt;--RIGHT($A$2,LEN($A$2)-8),"",SUMIF(Table1[SHIFT NOMENCLATURE], $B1477, Table1[FVIC FIRE]))</f>
        <v/>
      </c>
      <c r="M1477" s="1" t="str">
        <f>IF($A1477&gt;--RIGHT($A$2,LEN($A$2)-8),"",SUMIF(Table1[SHIFT NOMENCLATURE], $B1477, Table1[FKIA]))</f>
        <v/>
      </c>
      <c r="N1477" s="1" t="str">
        <f>IF($A1477&gt;--RIGHT($A$2,LEN($A$2)-8),"",SUMIF(Table1[SHIFT NOMENCLATURE], $B1477, Table1[FWIA]))</f>
        <v/>
      </c>
      <c r="O1477" s="1" t="str">
        <f>IF($A1477&gt;--RIGHT($A$2,LEN($A$2)-8),"",SUMIF(Table1[SHIFT NOMENCLATURE], $B1477, Table1[DUSTWUN]))</f>
        <v/>
      </c>
    </row>
    <row r="1478" spans="1:15" x14ac:dyDescent="0.25">
      <c r="A1478" s="1" t="str">
        <f t="shared" si="46"/>
        <v/>
      </c>
      <c r="B1478" t="str">
        <f t="shared" si="47"/>
        <v/>
      </c>
      <c r="C1478" s="1" t="str">
        <f>IF($A1478&gt;--RIGHT($A$2,LEN($A$2)-8),"",COUNTIF(Table1[SHIFT NOMENCLATURE],$B1478))</f>
        <v/>
      </c>
      <c r="D1478" s="1" t="str">
        <f>IF($A1478&gt;--RIGHT($A$2,LEN($A$2)-8),"",SUMIF(Table1[SHIFT NOMENCLATURE], $B1478, Table1[EVIC KILL]))</f>
        <v/>
      </c>
      <c r="E1478" s="1" t="str">
        <f>IF($A1478&gt;--RIGHT($A$2,LEN($A$2)-8),"",SUMIF(Table1[SHIFT NOMENCLATURE], $B1478, Table1[EVIC MOB]))</f>
        <v/>
      </c>
      <c r="F1478" s="1" t="str">
        <f>IF($A1478&gt;--RIGHT($A$2,LEN($A$2)-8),"",SUMIF(Table1[SHIFT NOMENCLATURE], $B1478, Table1[EVIC FIRE]))</f>
        <v/>
      </c>
      <c r="G1478" s="1" t="str">
        <f>IF($A1478&gt;--RIGHT($A$2,LEN($A$2)-8),"",SUMIF(Table1[SHIFT NOMENCLATURE], $B1478, Table1[EKIA]))</f>
        <v/>
      </c>
      <c r="H1478" s="1" t="str">
        <f>IF($A1478&gt;--RIGHT($A$2,LEN($A$2)-8),"",SUMIF(Table1[SHIFT NOMENCLATURE], $B1478, Table1[EWIA]))</f>
        <v/>
      </c>
      <c r="I1478" s="1" t="str">
        <f>IF($A1478&gt;--RIGHT($A$2,LEN($A$2)-8),"",SUMIF(Table1[SHIFT NOMENCLATURE], $B1478, Table1[EPW]))</f>
        <v/>
      </c>
      <c r="J1478" s="1" t="str">
        <f>IF($A1478&gt;--RIGHT($A$2,LEN($A$2)-8),"",SUMIF(Table1[SHIFT NOMENCLATURE], $B1478, Table1[FVIC KILL]))</f>
        <v/>
      </c>
      <c r="K1478" s="1" t="str">
        <f>IF($A1478&gt;--RIGHT($A$2,LEN($A$2)-8),"",SUMIF(Table1[SHIFT NOMENCLATURE], $B1478, Table1[FVIC MOB]))</f>
        <v/>
      </c>
      <c r="L1478" s="1" t="str">
        <f>IF($A1478&gt;--RIGHT($A$2,LEN($A$2)-8),"",SUMIF(Table1[SHIFT NOMENCLATURE], $B1478, Table1[FVIC FIRE]))</f>
        <v/>
      </c>
      <c r="M1478" s="1" t="str">
        <f>IF($A1478&gt;--RIGHT($A$2,LEN($A$2)-8),"",SUMIF(Table1[SHIFT NOMENCLATURE], $B1478, Table1[FKIA]))</f>
        <v/>
      </c>
      <c r="N1478" s="1" t="str">
        <f>IF($A1478&gt;--RIGHT($A$2,LEN($A$2)-8),"",SUMIF(Table1[SHIFT NOMENCLATURE], $B1478, Table1[FWIA]))</f>
        <v/>
      </c>
      <c r="O1478" s="1" t="str">
        <f>IF($A1478&gt;--RIGHT($A$2,LEN($A$2)-8),"",SUMIF(Table1[SHIFT NOMENCLATURE], $B1478, Table1[DUSTWUN]))</f>
        <v/>
      </c>
    </row>
    <row r="1479" spans="1:15" x14ac:dyDescent="0.25">
      <c r="A1479" s="1" t="str">
        <f t="shared" si="46"/>
        <v/>
      </c>
      <c r="B1479" t="str">
        <f t="shared" si="47"/>
        <v/>
      </c>
      <c r="C1479" s="1" t="str">
        <f>IF($A1479&gt;--RIGHT($A$2,LEN($A$2)-8),"",COUNTIF(Table1[SHIFT NOMENCLATURE],$B1479))</f>
        <v/>
      </c>
      <c r="D1479" s="1" t="str">
        <f>IF($A1479&gt;--RIGHT($A$2,LEN($A$2)-8),"",SUMIF(Table1[SHIFT NOMENCLATURE], $B1479, Table1[EVIC KILL]))</f>
        <v/>
      </c>
      <c r="E1479" s="1" t="str">
        <f>IF($A1479&gt;--RIGHT($A$2,LEN($A$2)-8),"",SUMIF(Table1[SHIFT NOMENCLATURE], $B1479, Table1[EVIC MOB]))</f>
        <v/>
      </c>
      <c r="F1479" s="1" t="str">
        <f>IF($A1479&gt;--RIGHT($A$2,LEN($A$2)-8),"",SUMIF(Table1[SHIFT NOMENCLATURE], $B1479, Table1[EVIC FIRE]))</f>
        <v/>
      </c>
      <c r="G1479" s="1" t="str">
        <f>IF($A1479&gt;--RIGHT($A$2,LEN($A$2)-8),"",SUMIF(Table1[SHIFT NOMENCLATURE], $B1479, Table1[EKIA]))</f>
        <v/>
      </c>
      <c r="H1479" s="1" t="str">
        <f>IF($A1479&gt;--RIGHT($A$2,LEN($A$2)-8),"",SUMIF(Table1[SHIFT NOMENCLATURE], $B1479, Table1[EWIA]))</f>
        <v/>
      </c>
      <c r="I1479" s="1" t="str">
        <f>IF($A1479&gt;--RIGHT($A$2,LEN($A$2)-8),"",SUMIF(Table1[SHIFT NOMENCLATURE], $B1479, Table1[EPW]))</f>
        <v/>
      </c>
      <c r="J1479" s="1" t="str">
        <f>IF($A1479&gt;--RIGHT($A$2,LEN($A$2)-8),"",SUMIF(Table1[SHIFT NOMENCLATURE], $B1479, Table1[FVIC KILL]))</f>
        <v/>
      </c>
      <c r="K1479" s="1" t="str">
        <f>IF($A1479&gt;--RIGHT($A$2,LEN($A$2)-8),"",SUMIF(Table1[SHIFT NOMENCLATURE], $B1479, Table1[FVIC MOB]))</f>
        <v/>
      </c>
      <c r="L1479" s="1" t="str">
        <f>IF($A1479&gt;--RIGHT($A$2,LEN($A$2)-8),"",SUMIF(Table1[SHIFT NOMENCLATURE], $B1479, Table1[FVIC FIRE]))</f>
        <v/>
      </c>
      <c r="M1479" s="1" t="str">
        <f>IF($A1479&gt;--RIGHT($A$2,LEN($A$2)-8),"",SUMIF(Table1[SHIFT NOMENCLATURE], $B1479, Table1[FKIA]))</f>
        <v/>
      </c>
      <c r="N1479" s="1" t="str">
        <f>IF($A1479&gt;--RIGHT($A$2,LEN($A$2)-8),"",SUMIF(Table1[SHIFT NOMENCLATURE], $B1479, Table1[FWIA]))</f>
        <v/>
      </c>
      <c r="O1479" s="1" t="str">
        <f>IF($A1479&gt;--RIGHT($A$2,LEN($A$2)-8),"",SUMIF(Table1[SHIFT NOMENCLATURE], $B1479, Table1[DUSTWUN]))</f>
        <v/>
      </c>
    </row>
    <row r="1480" spans="1:15" x14ac:dyDescent="0.25">
      <c r="A1480" s="1" t="str">
        <f t="shared" si="46"/>
        <v/>
      </c>
      <c r="B1480" t="str">
        <f t="shared" si="47"/>
        <v/>
      </c>
      <c r="C1480" s="1" t="str">
        <f>IF($A1480&gt;--RIGHT($A$2,LEN($A$2)-8),"",COUNTIF(Table1[SHIFT NOMENCLATURE],$B1480))</f>
        <v/>
      </c>
      <c r="D1480" s="1" t="str">
        <f>IF($A1480&gt;--RIGHT($A$2,LEN($A$2)-8),"",SUMIF(Table1[SHIFT NOMENCLATURE], $B1480, Table1[EVIC KILL]))</f>
        <v/>
      </c>
      <c r="E1480" s="1" t="str">
        <f>IF($A1480&gt;--RIGHT($A$2,LEN($A$2)-8),"",SUMIF(Table1[SHIFT NOMENCLATURE], $B1480, Table1[EVIC MOB]))</f>
        <v/>
      </c>
      <c r="F1480" s="1" t="str">
        <f>IF($A1480&gt;--RIGHT($A$2,LEN($A$2)-8),"",SUMIF(Table1[SHIFT NOMENCLATURE], $B1480, Table1[EVIC FIRE]))</f>
        <v/>
      </c>
      <c r="G1480" s="1" t="str">
        <f>IF($A1480&gt;--RIGHT($A$2,LEN($A$2)-8),"",SUMIF(Table1[SHIFT NOMENCLATURE], $B1480, Table1[EKIA]))</f>
        <v/>
      </c>
      <c r="H1480" s="1" t="str">
        <f>IF($A1480&gt;--RIGHT($A$2,LEN($A$2)-8),"",SUMIF(Table1[SHIFT NOMENCLATURE], $B1480, Table1[EWIA]))</f>
        <v/>
      </c>
      <c r="I1480" s="1" t="str">
        <f>IF($A1480&gt;--RIGHT($A$2,LEN($A$2)-8),"",SUMIF(Table1[SHIFT NOMENCLATURE], $B1480, Table1[EPW]))</f>
        <v/>
      </c>
      <c r="J1480" s="1" t="str">
        <f>IF($A1480&gt;--RIGHT($A$2,LEN($A$2)-8),"",SUMIF(Table1[SHIFT NOMENCLATURE], $B1480, Table1[FVIC KILL]))</f>
        <v/>
      </c>
      <c r="K1480" s="1" t="str">
        <f>IF($A1480&gt;--RIGHT($A$2,LEN($A$2)-8),"",SUMIF(Table1[SHIFT NOMENCLATURE], $B1480, Table1[FVIC MOB]))</f>
        <v/>
      </c>
      <c r="L1480" s="1" t="str">
        <f>IF($A1480&gt;--RIGHT($A$2,LEN($A$2)-8),"",SUMIF(Table1[SHIFT NOMENCLATURE], $B1480, Table1[FVIC FIRE]))</f>
        <v/>
      </c>
      <c r="M1480" s="1" t="str">
        <f>IF($A1480&gt;--RIGHT($A$2,LEN($A$2)-8),"",SUMIF(Table1[SHIFT NOMENCLATURE], $B1480, Table1[FKIA]))</f>
        <v/>
      </c>
      <c r="N1480" s="1" t="str">
        <f>IF($A1480&gt;--RIGHT($A$2,LEN($A$2)-8),"",SUMIF(Table1[SHIFT NOMENCLATURE], $B1480, Table1[FWIA]))</f>
        <v/>
      </c>
      <c r="O1480" s="1" t="str">
        <f>IF($A1480&gt;--RIGHT($A$2,LEN($A$2)-8),"",SUMIF(Table1[SHIFT NOMENCLATURE], $B1480, Table1[DUSTWUN]))</f>
        <v/>
      </c>
    </row>
    <row r="1481" spans="1:15" x14ac:dyDescent="0.25">
      <c r="A1481" s="1" t="str">
        <f t="shared" si="46"/>
        <v/>
      </c>
      <c r="B1481" t="str">
        <f t="shared" si="47"/>
        <v/>
      </c>
      <c r="C1481" s="1" t="str">
        <f>IF($A1481&gt;--RIGHT($A$2,LEN($A$2)-8),"",COUNTIF(Table1[SHIFT NOMENCLATURE],$B1481))</f>
        <v/>
      </c>
      <c r="D1481" s="1" t="str">
        <f>IF($A1481&gt;--RIGHT($A$2,LEN($A$2)-8),"",SUMIF(Table1[SHIFT NOMENCLATURE], $B1481, Table1[EVIC KILL]))</f>
        <v/>
      </c>
      <c r="E1481" s="1" t="str">
        <f>IF($A1481&gt;--RIGHT($A$2,LEN($A$2)-8),"",SUMIF(Table1[SHIFT NOMENCLATURE], $B1481, Table1[EVIC MOB]))</f>
        <v/>
      </c>
      <c r="F1481" s="1" t="str">
        <f>IF($A1481&gt;--RIGHT($A$2,LEN($A$2)-8),"",SUMIF(Table1[SHIFT NOMENCLATURE], $B1481, Table1[EVIC FIRE]))</f>
        <v/>
      </c>
      <c r="G1481" s="1" t="str">
        <f>IF($A1481&gt;--RIGHT($A$2,LEN($A$2)-8),"",SUMIF(Table1[SHIFT NOMENCLATURE], $B1481, Table1[EKIA]))</f>
        <v/>
      </c>
      <c r="H1481" s="1" t="str">
        <f>IF($A1481&gt;--RIGHT($A$2,LEN($A$2)-8),"",SUMIF(Table1[SHIFT NOMENCLATURE], $B1481, Table1[EWIA]))</f>
        <v/>
      </c>
      <c r="I1481" s="1" t="str">
        <f>IF($A1481&gt;--RIGHT($A$2,LEN($A$2)-8),"",SUMIF(Table1[SHIFT NOMENCLATURE], $B1481, Table1[EPW]))</f>
        <v/>
      </c>
      <c r="J1481" s="1" t="str">
        <f>IF($A1481&gt;--RIGHT($A$2,LEN($A$2)-8),"",SUMIF(Table1[SHIFT NOMENCLATURE], $B1481, Table1[FVIC KILL]))</f>
        <v/>
      </c>
      <c r="K1481" s="1" t="str">
        <f>IF($A1481&gt;--RIGHT($A$2,LEN($A$2)-8),"",SUMIF(Table1[SHIFT NOMENCLATURE], $B1481, Table1[FVIC MOB]))</f>
        <v/>
      </c>
      <c r="L1481" s="1" t="str">
        <f>IF($A1481&gt;--RIGHT($A$2,LEN($A$2)-8),"",SUMIF(Table1[SHIFT NOMENCLATURE], $B1481, Table1[FVIC FIRE]))</f>
        <v/>
      </c>
      <c r="M1481" s="1" t="str">
        <f>IF($A1481&gt;--RIGHT($A$2,LEN($A$2)-8),"",SUMIF(Table1[SHIFT NOMENCLATURE], $B1481, Table1[FKIA]))</f>
        <v/>
      </c>
      <c r="N1481" s="1" t="str">
        <f>IF($A1481&gt;--RIGHT($A$2,LEN($A$2)-8),"",SUMIF(Table1[SHIFT NOMENCLATURE], $B1481, Table1[FWIA]))</f>
        <v/>
      </c>
      <c r="O1481" s="1" t="str">
        <f>IF($A1481&gt;--RIGHT($A$2,LEN($A$2)-8),"",SUMIF(Table1[SHIFT NOMENCLATURE], $B1481, Table1[DUSTWUN]))</f>
        <v/>
      </c>
    </row>
    <row r="1482" spans="1:15" x14ac:dyDescent="0.25">
      <c r="A1482" s="1" t="str">
        <f t="shared" si="46"/>
        <v/>
      </c>
      <c r="B1482" t="str">
        <f t="shared" si="47"/>
        <v/>
      </c>
      <c r="C1482" s="1" t="str">
        <f>IF($A1482&gt;--RIGHT($A$2,LEN($A$2)-8),"",COUNTIF(Table1[SHIFT NOMENCLATURE],$B1482))</f>
        <v/>
      </c>
      <c r="D1482" s="1" t="str">
        <f>IF($A1482&gt;--RIGHT($A$2,LEN($A$2)-8),"",SUMIF(Table1[SHIFT NOMENCLATURE], $B1482, Table1[EVIC KILL]))</f>
        <v/>
      </c>
      <c r="E1482" s="1" t="str">
        <f>IF($A1482&gt;--RIGHT($A$2,LEN($A$2)-8),"",SUMIF(Table1[SHIFT NOMENCLATURE], $B1482, Table1[EVIC MOB]))</f>
        <v/>
      </c>
      <c r="F1482" s="1" t="str">
        <f>IF($A1482&gt;--RIGHT($A$2,LEN($A$2)-8),"",SUMIF(Table1[SHIFT NOMENCLATURE], $B1482, Table1[EVIC FIRE]))</f>
        <v/>
      </c>
      <c r="G1482" s="1" t="str">
        <f>IF($A1482&gt;--RIGHT($A$2,LEN($A$2)-8),"",SUMIF(Table1[SHIFT NOMENCLATURE], $B1482, Table1[EKIA]))</f>
        <v/>
      </c>
      <c r="H1482" s="1" t="str">
        <f>IF($A1482&gt;--RIGHT($A$2,LEN($A$2)-8),"",SUMIF(Table1[SHIFT NOMENCLATURE], $B1482, Table1[EWIA]))</f>
        <v/>
      </c>
      <c r="I1482" s="1" t="str">
        <f>IF($A1482&gt;--RIGHT($A$2,LEN($A$2)-8),"",SUMIF(Table1[SHIFT NOMENCLATURE], $B1482, Table1[EPW]))</f>
        <v/>
      </c>
      <c r="J1482" s="1" t="str">
        <f>IF($A1482&gt;--RIGHT($A$2,LEN($A$2)-8),"",SUMIF(Table1[SHIFT NOMENCLATURE], $B1482, Table1[FVIC KILL]))</f>
        <v/>
      </c>
      <c r="K1482" s="1" t="str">
        <f>IF($A1482&gt;--RIGHT($A$2,LEN($A$2)-8),"",SUMIF(Table1[SHIFT NOMENCLATURE], $B1482, Table1[FVIC MOB]))</f>
        <v/>
      </c>
      <c r="L1482" s="1" t="str">
        <f>IF($A1482&gt;--RIGHT($A$2,LEN($A$2)-8),"",SUMIF(Table1[SHIFT NOMENCLATURE], $B1482, Table1[FVIC FIRE]))</f>
        <v/>
      </c>
      <c r="M1482" s="1" t="str">
        <f>IF($A1482&gt;--RIGHT($A$2,LEN($A$2)-8),"",SUMIF(Table1[SHIFT NOMENCLATURE], $B1482, Table1[FKIA]))</f>
        <v/>
      </c>
      <c r="N1482" s="1" t="str">
        <f>IF($A1482&gt;--RIGHT($A$2,LEN($A$2)-8),"",SUMIF(Table1[SHIFT NOMENCLATURE], $B1482, Table1[FWIA]))</f>
        <v/>
      </c>
      <c r="O1482" s="1" t="str">
        <f>IF($A1482&gt;--RIGHT($A$2,LEN($A$2)-8),"",SUMIF(Table1[SHIFT NOMENCLATURE], $B1482, Table1[DUSTWUN]))</f>
        <v/>
      </c>
    </row>
    <row r="1483" spans="1:15" x14ac:dyDescent="0.25">
      <c r="A1483" s="1" t="str">
        <f t="shared" si="46"/>
        <v/>
      </c>
      <c r="B1483" t="str">
        <f t="shared" si="47"/>
        <v/>
      </c>
      <c r="C1483" s="1" t="str">
        <f>IF($A1483&gt;--RIGHT($A$2,LEN($A$2)-8),"",COUNTIF(Table1[SHIFT NOMENCLATURE],$B1483))</f>
        <v/>
      </c>
      <c r="D1483" s="1" t="str">
        <f>IF($A1483&gt;--RIGHT($A$2,LEN($A$2)-8),"",SUMIF(Table1[SHIFT NOMENCLATURE], $B1483, Table1[EVIC KILL]))</f>
        <v/>
      </c>
      <c r="E1483" s="1" t="str">
        <f>IF($A1483&gt;--RIGHT($A$2,LEN($A$2)-8),"",SUMIF(Table1[SHIFT NOMENCLATURE], $B1483, Table1[EVIC MOB]))</f>
        <v/>
      </c>
      <c r="F1483" s="1" t="str">
        <f>IF($A1483&gt;--RIGHT($A$2,LEN($A$2)-8),"",SUMIF(Table1[SHIFT NOMENCLATURE], $B1483, Table1[EVIC FIRE]))</f>
        <v/>
      </c>
      <c r="G1483" s="1" t="str">
        <f>IF($A1483&gt;--RIGHT($A$2,LEN($A$2)-8),"",SUMIF(Table1[SHIFT NOMENCLATURE], $B1483, Table1[EKIA]))</f>
        <v/>
      </c>
      <c r="H1483" s="1" t="str">
        <f>IF($A1483&gt;--RIGHT($A$2,LEN($A$2)-8),"",SUMIF(Table1[SHIFT NOMENCLATURE], $B1483, Table1[EWIA]))</f>
        <v/>
      </c>
      <c r="I1483" s="1" t="str">
        <f>IF($A1483&gt;--RIGHT($A$2,LEN($A$2)-8),"",SUMIF(Table1[SHIFT NOMENCLATURE], $B1483, Table1[EPW]))</f>
        <v/>
      </c>
      <c r="J1483" s="1" t="str">
        <f>IF($A1483&gt;--RIGHT($A$2,LEN($A$2)-8),"",SUMIF(Table1[SHIFT NOMENCLATURE], $B1483, Table1[FVIC KILL]))</f>
        <v/>
      </c>
      <c r="K1483" s="1" t="str">
        <f>IF($A1483&gt;--RIGHT($A$2,LEN($A$2)-8),"",SUMIF(Table1[SHIFT NOMENCLATURE], $B1483, Table1[FVIC MOB]))</f>
        <v/>
      </c>
      <c r="L1483" s="1" t="str">
        <f>IF($A1483&gt;--RIGHT($A$2,LEN($A$2)-8),"",SUMIF(Table1[SHIFT NOMENCLATURE], $B1483, Table1[FVIC FIRE]))</f>
        <v/>
      </c>
      <c r="M1483" s="1" t="str">
        <f>IF($A1483&gt;--RIGHT($A$2,LEN($A$2)-8),"",SUMIF(Table1[SHIFT NOMENCLATURE], $B1483, Table1[FKIA]))</f>
        <v/>
      </c>
      <c r="N1483" s="1" t="str">
        <f>IF($A1483&gt;--RIGHT($A$2,LEN($A$2)-8),"",SUMIF(Table1[SHIFT NOMENCLATURE], $B1483, Table1[FWIA]))</f>
        <v/>
      </c>
      <c r="O1483" s="1" t="str">
        <f>IF($A1483&gt;--RIGHT($A$2,LEN($A$2)-8),"",SUMIF(Table1[SHIFT NOMENCLATURE], $B1483, Table1[DUSTWUN]))</f>
        <v/>
      </c>
    </row>
    <row r="1484" spans="1:15" x14ac:dyDescent="0.25">
      <c r="A1484" s="1" t="str">
        <f t="shared" si="46"/>
        <v/>
      </c>
      <c r="B1484" t="str">
        <f t="shared" si="47"/>
        <v/>
      </c>
      <c r="C1484" s="1" t="str">
        <f>IF($A1484&gt;--RIGHT($A$2,LEN($A$2)-8),"",COUNTIF(Table1[SHIFT NOMENCLATURE],$B1484))</f>
        <v/>
      </c>
      <c r="D1484" s="1" t="str">
        <f>IF($A1484&gt;--RIGHT($A$2,LEN($A$2)-8),"",SUMIF(Table1[SHIFT NOMENCLATURE], $B1484, Table1[EVIC KILL]))</f>
        <v/>
      </c>
      <c r="E1484" s="1" t="str">
        <f>IF($A1484&gt;--RIGHT($A$2,LEN($A$2)-8),"",SUMIF(Table1[SHIFT NOMENCLATURE], $B1484, Table1[EVIC MOB]))</f>
        <v/>
      </c>
      <c r="F1484" s="1" t="str">
        <f>IF($A1484&gt;--RIGHT($A$2,LEN($A$2)-8),"",SUMIF(Table1[SHIFT NOMENCLATURE], $B1484, Table1[EVIC FIRE]))</f>
        <v/>
      </c>
      <c r="G1484" s="1" t="str">
        <f>IF($A1484&gt;--RIGHT($A$2,LEN($A$2)-8),"",SUMIF(Table1[SHIFT NOMENCLATURE], $B1484, Table1[EKIA]))</f>
        <v/>
      </c>
      <c r="H1484" s="1" t="str">
        <f>IF($A1484&gt;--RIGHT($A$2,LEN($A$2)-8),"",SUMIF(Table1[SHIFT NOMENCLATURE], $B1484, Table1[EWIA]))</f>
        <v/>
      </c>
      <c r="I1484" s="1" t="str">
        <f>IF($A1484&gt;--RIGHT($A$2,LEN($A$2)-8),"",SUMIF(Table1[SHIFT NOMENCLATURE], $B1484, Table1[EPW]))</f>
        <v/>
      </c>
      <c r="J1484" s="1" t="str">
        <f>IF($A1484&gt;--RIGHT($A$2,LEN($A$2)-8),"",SUMIF(Table1[SHIFT NOMENCLATURE], $B1484, Table1[FVIC KILL]))</f>
        <v/>
      </c>
      <c r="K1484" s="1" t="str">
        <f>IF($A1484&gt;--RIGHT($A$2,LEN($A$2)-8),"",SUMIF(Table1[SHIFT NOMENCLATURE], $B1484, Table1[FVIC MOB]))</f>
        <v/>
      </c>
      <c r="L1484" s="1" t="str">
        <f>IF($A1484&gt;--RIGHT($A$2,LEN($A$2)-8),"",SUMIF(Table1[SHIFT NOMENCLATURE], $B1484, Table1[FVIC FIRE]))</f>
        <v/>
      </c>
      <c r="M1484" s="1" t="str">
        <f>IF($A1484&gt;--RIGHT($A$2,LEN($A$2)-8),"",SUMIF(Table1[SHIFT NOMENCLATURE], $B1484, Table1[FKIA]))</f>
        <v/>
      </c>
      <c r="N1484" s="1" t="str">
        <f>IF($A1484&gt;--RIGHT($A$2,LEN($A$2)-8),"",SUMIF(Table1[SHIFT NOMENCLATURE], $B1484, Table1[FWIA]))</f>
        <v/>
      </c>
      <c r="O1484" s="1" t="str">
        <f>IF($A1484&gt;--RIGHT($A$2,LEN($A$2)-8),"",SUMIF(Table1[SHIFT NOMENCLATURE], $B1484, Table1[DUSTWUN]))</f>
        <v/>
      </c>
    </row>
    <row r="1485" spans="1:15" x14ac:dyDescent="0.25">
      <c r="A1485" s="1" t="str">
        <f t="shared" si="46"/>
        <v/>
      </c>
      <c r="B1485" t="str">
        <f t="shared" si="47"/>
        <v/>
      </c>
      <c r="C1485" s="1" t="str">
        <f>IF($A1485&gt;--RIGHT($A$2,LEN($A$2)-8),"",COUNTIF(Table1[SHIFT NOMENCLATURE],$B1485))</f>
        <v/>
      </c>
      <c r="D1485" s="1" t="str">
        <f>IF($A1485&gt;--RIGHT($A$2,LEN($A$2)-8),"",SUMIF(Table1[SHIFT NOMENCLATURE], $B1485, Table1[EVIC KILL]))</f>
        <v/>
      </c>
      <c r="E1485" s="1" t="str">
        <f>IF($A1485&gt;--RIGHT($A$2,LEN($A$2)-8),"",SUMIF(Table1[SHIFT NOMENCLATURE], $B1485, Table1[EVIC MOB]))</f>
        <v/>
      </c>
      <c r="F1485" s="1" t="str">
        <f>IF($A1485&gt;--RIGHT($A$2,LEN($A$2)-8),"",SUMIF(Table1[SHIFT NOMENCLATURE], $B1485, Table1[EVIC FIRE]))</f>
        <v/>
      </c>
      <c r="G1485" s="1" t="str">
        <f>IF($A1485&gt;--RIGHT($A$2,LEN($A$2)-8),"",SUMIF(Table1[SHIFT NOMENCLATURE], $B1485, Table1[EKIA]))</f>
        <v/>
      </c>
      <c r="H1485" s="1" t="str">
        <f>IF($A1485&gt;--RIGHT($A$2,LEN($A$2)-8),"",SUMIF(Table1[SHIFT NOMENCLATURE], $B1485, Table1[EWIA]))</f>
        <v/>
      </c>
      <c r="I1485" s="1" t="str">
        <f>IF($A1485&gt;--RIGHT($A$2,LEN($A$2)-8),"",SUMIF(Table1[SHIFT NOMENCLATURE], $B1485, Table1[EPW]))</f>
        <v/>
      </c>
      <c r="J1485" s="1" t="str">
        <f>IF($A1485&gt;--RIGHT($A$2,LEN($A$2)-8),"",SUMIF(Table1[SHIFT NOMENCLATURE], $B1485, Table1[FVIC KILL]))</f>
        <v/>
      </c>
      <c r="K1485" s="1" t="str">
        <f>IF($A1485&gt;--RIGHT($A$2,LEN($A$2)-8),"",SUMIF(Table1[SHIFT NOMENCLATURE], $B1485, Table1[FVIC MOB]))</f>
        <v/>
      </c>
      <c r="L1485" s="1" t="str">
        <f>IF($A1485&gt;--RIGHT($A$2,LEN($A$2)-8),"",SUMIF(Table1[SHIFT NOMENCLATURE], $B1485, Table1[FVIC FIRE]))</f>
        <v/>
      </c>
      <c r="M1485" s="1" t="str">
        <f>IF($A1485&gt;--RIGHT($A$2,LEN($A$2)-8),"",SUMIF(Table1[SHIFT NOMENCLATURE], $B1485, Table1[FKIA]))</f>
        <v/>
      </c>
      <c r="N1485" s="1" t="str">
        <f>IF($A1485&gt;--RIGHT($A$2,LEN($A$2)-8),"",SUMIF(Table1[SHIFT NOMENCLATURE], $B1485, Table1[FWIA]))</f>
        <v/>
      </c>
      <c r="O1485" s="1" t="str">
        <f>IF($A1485&gt;--RIGHT($A$2,LEN($A$2)-8),"",SUMIF(Table1[SHIFT NOMENCLATURE], $B1485, Table1[DUSTWUN]))</f>
        <v/>
      </c>
    </row>
    <row r="1486" spans="1:15" x14ac:dyDescent="0.25">
      <c r="A1486" s="1" t="str">
        <f t="shared" si="46"/>
        <v/>
      </c>
      <c r="B1486" t="str">
        <f t="shared" si="47"/>
        <v/>
      </c>
      <c r="C1486" s="1" t="str">
        <f>IF($A1486&gt;--RIGHT($A$2,LEN($A$2)-8),"",COUNTIF(Table1[SHIFT NOMENCLATURE],$B1486))</f>
        <v/>
      </c>
      <c r="D1486" s="1" t="str">
        <f>IF($A1486&gt;--RIGHT($A$2,LEN($A$2)-8),"",SUMIF(Table1[SHIFT NOMENCLATURE], $B1486, Table1[EVIC KILL]))</f>
        <v/>
      </c>
      <c r="E1486" s="1" t="str">
        <f>IF($A1486&gt;--RIGHT($A$2,LEN($A$2)-8),"",SUMIF(Table1[SHIFT NOMENCLATURE], $B1486, Table1[EVIC MOB]))</f>
        <v/>
      </c>
      <c r="F1486" s="1" t="str">
        <f>IF($A1486&gt;--RIGHT($A$2,LEN($A$2)-8),"",SUMIF(Table1[SHIFT NOMENCLATURE], $B1486, Table1[EVIC FIRE]))</f>
        <v/>
      </c>
      <c r="G1486" s="1" t="str">
        <f>IF($A1486&gt;--RIGHT($A$2,LEN($A$2)-8),"",SUMIF(Table1[SHIFT NOMENCLATURE], $B1486, Table1[EKIA]))</f>
        <v/>
      </c>
      <c r="H1486" s="1" t="str">
        <f>IF($A1486&gt;--RIGHT($A$2,LEN($A$2)-8),"",SUMIF(Table1[SHIFT NOMENCLATURE], $B1486, Table1[EWIA]))</f>
        <v/>
      </c>
      <c r="I1486" s="1" t="str">
        <f>IF($A1486&gt;--RIGHT($A$2,LEN($A$2)-8),"",SUMIF(Table1[SHIFT NOMENCLATURE], $B1486, Table1[EPW]))</f>
        <v/>
      </c>
      <c r="J1486" s="1" t="str">
        <f>IF($A1486&gt;--RIGHT($A$2,LEN($A$2)-8),"",SUMIF(Table1[SHIFT NOMENCLATURE], $B1486, Table1[FVIC KILL]))</f>
        <v/>
      </c>
      <c r="K1486" s="1" t="str">
        <f>IF($A1486&gt;--RIGHT($A$2,LEN($A$2)-8),"",SUMIF(Table1[SHIFT NOMENCLATURE], $B1486, Table1[FVIC MOB]))</f>
        <v/>
      </c>
      <c r="L1486" s="1" t="str">
        <f>IF($A1486&gt;--RIGHT($A$2,LEN($A$2)-8),"",SUMIF(Table1[SHIFT NOMENCLATURE], $B1486, Table1[FVIC FIRE]))</f>
        <v/>
      </c>
      <c r="M1486" s="1" t="str">
        <f>IF($A1486&gt;--RIGHT($A$2,LEN($A$2)-8),"",SUMIF(Table1[SHIFT NOMENCLATURE], $B1486, Table1[FKIA]))</f>
        <v/>
      </c>
      <c r="N1486" s="1" t="str">
        <f>IF($A1486&gt;--RIGHT($A$2,LEN($A$2)-8),"",SUMIF(Table1[SHIFT NOMENCLATURE], $B1486, Table1[FWIA]))</f>
        <v/>
      </c>
      <c r="O1486" s="1" t="str">
        <f>IF($A1486&gt;--RIGHT($A$2,LEN($A$2)-8),"",SUMIF(Table1[SHIFT NOMENCLATURE], $B1486, Table1[DUSTWUN]))</f>
        <v/>
      </c>
    </row>
    <row r="1487" spans="1:15" x14ac:dyDescent="0.25">
      <c r="A1487" s="1" t="str">
        <f t="shared" si="46"/>
        <v/>
      </c>
      <c r="B1487" t="str">
        <f t="shared" si="47"/>
        <v/>
      </c>
      <c r="C1487" s="1" t="str">
        <f>IF($A1487&gt;--RIGHT($A$2,LEN($A$2)-8),"",COUNTIF(Table1[SHIFT NOMENCLATURE],$B1487))</f>
        <v/>
      </c>
      <c r="D1487" s="1" t="str">
        <f>IF($A1487&gt;--RIGHT($A$2,LEN($A$2)-8),"",SUMIF(Table1[SHIFT NOMENCLATURE], $B1487, Table1[EVIC KILL]))</f>
        <v/>
      </c>
      <c r="E1487" s="1" t="str">
        <f>IF($A1487&gt;--RIGHT($A$2,LEN($A$2)-8),"",SUMIF(Table1[SHIFT NOMENCLATURE], $B1487, Table1[EVIC MOB]))</f>
        <v/>
      </c>
      <c r="F1487" s="1" t="str">
        <f>IF($A1487&gt;--RIGHT($A$2,LEN($A$2)-8),"",SUMIF(Table1[SHIFT NOMENCLATURE], $B1487, Table1[EVIC FIRE]))</f>
        <v/>
      </c>
      <c r="G1487" s="1" t="str">
        <f>IF($A1487&gt;--RIGHT($A$2,LEN($A$2)-8),"",SUMIF(Table1[SHIFT NOMENCLATURE], $B1487, Table1[EKIA]))</f>
        <v/>
      </c>
      <c r="H1487" s="1" t="str">
        <f>IF($A1487&gt;--RIGHT($A$2,LEN($A$2)-8),"",SUMIF(Table1[SHIFT NOMENCLATURE], $B1487, Table1[EWIA]))</f>
        <v/>
      </c>
      <c r="I1487" s="1" t="str">
        <f>IF($A1487&gt;--RIGHT($A$2,LEN($A$2)-8),"",SUMIF(Table1[SHIFT NOMENCLATURE], $B1487, Table1[EPW]))</f>
        <v/>
      </c>
      <c r="J1487" s="1" t="str">
        <f>IF($A1487&gt;--RIGHT($A$2,LEN($A$2)-8),"",SUMIF(Table1[SHIFT NOMENCLATURE], $B1487, Table1[FVIC KILL]))</f>
        <v/>
      </c>
      <c r="K1487" s="1" t="str">
        <f>IF($A1487&gt;--RIGHT($A$2,LEN($A$2)-8),"",SUMIF(Table1[SHIFT NOMENCLATURE], $B1487, Table1[FVIC MOB]))</f>
        <v/>
      </c>
      <c r="L1487" s="1" t="str">
        <f>IF($A1487&gt;--RIGHT($A$2,LEN($A$2)-8),"",SUMIF(Table1[SHIFT NOMENCLATURE], $B1487, Table1[FVIC FIRE]))</f>
        <v/>
      </c>
      <c r="M1487" s="1" t="str">
        <f>IF($A1487&gt;--RIGHT($A$2,LEN($A$2)-8),"",SUMIF(Table1[SHIFT NOMENCLATURE], $B1487, Table1[FKIA]))</f>
        <v/>
      </c>
      <c r="N1487" s="1" t="str">
        <f>IF($A1487&gt;--RIGHT($A$2,LEN($A$2)-8),"",SUMIF(Table1[SHIFT NOMENCLATURE], $B1487, Table1[FWIA]))</f>
        <v/>
      </c>
      <c r="O1487" s="1" t="str">
        <f>IF($A1487&gt;--RIGHT($A$2,LEN($A$2)-8),"",SUMIF(Table1[SHIFT NOMENCLATURE], $B1487, Table1[DUSTWUN]))</f>
        <v/>
      </c>
    </row>
    <row r="1488" spans="1:15" x14ac:dyDescent="0.25">
      <c r="A1488" s="1" t="str">
        <f t="shared" si="46"/>
        <v/>
      </c>
      <c r="B1488" t="str">
        <f t="shared" si="47"/>
        <v/>
      </c>
      <c r="C1488" s="1" t="str">
        <f>IF($A1488&gt;--RIGHT($A$2,LEN($A$2)-8),"",COUNTIF(Table1[SHIFT NOMENCLATURE],$B1488))</f>
        <v/>
      </c>
      <c r="D1488" s="1" t="str">
        <f>IF($A1488&gt;--RIGHT($A$2,LEN($A$2)-8),"",SUMIF(Table1[SHIFT NOMENCLATURE], $B1488, Table1[EVIC KILL]))</f>
        <v/>
      </c>
      <c r="E1488" s="1" t="str">
        <f>IF($A1488&gt;--RIGHT($A$2,LEN($A$2)-8),"",SUMIF(Table1[SHIFT NOMENCLATURE], $B1488, Table1[EVIC MOB]))</f>
        <v/>
      </c>
      <c r="F1488" s="1" t="str">
        <f>IF($A1488&gt;--RIGHT($A$2,LEN($A$2)-8),"",SUMIF(Table1[SHIFT NOMENCLATURE], $B1488, Table1[EVIC FIRE]))</f>
        <v/>
      </c>
      <c r="G1488" s="1" t="str">
        <f>IF($A1488&gt;--RIGHT($A$2,LEN($A$2)-8),"",SUMIF(Table1[SHIFT NOMENCLATURE], $B1488, Table1[EKIA]))</f>
        <v/>
      </c>
      <c r="H1488" s="1" t="str">
        <f>IF($A1488&gt;--RIGHT($A$2,LEN($A$2)-8),"",SUMIF(Table1[SHIFT NOMENCLATURE], $B1488, Table1[EWIA]))</f>
        <v/>
      </c>
      <c r="I1488" s="1" t="str">
        <f>IF($A1488&gt;--RIGHT($A$2,LEN($A$2)-8),"",SUMIF(Table1[SHIFT NOMENCLATURE], $B1488, Table1[EPW]))</f>
        <v/>
      </c>
      <c r="J1488" s="1" t="str">
        <f>IF($A1488&gt;--RIGHT($A$2,LEN($A$2)-8),"",SUMIF(Table1[SHIFT NOMENCLATURE], $B1488, Table1[FVIC KILL]))</f>
        <v/>
      </c>
      <c r="K1488" s="1" t="str">
        <f>IF($A1488&gt;--RIGHT($A$2,LEN($A$2)-8),"",SUMIF(Table1[SHIFT NOMENCLATURE], $B1488, Table1[FVIC MOB]))</f>
        <v/>
      </c>
      <c r="L1488" s="1" t="str">
        <f>IF($A1488&gt;--RIGHT($A$2,LEN($A$2)-8),"",SUMIF(Table1[SHIFT NOMENCLATURE], $B1488, Table1[FVIC FIRE]))</f>
        <v/>
      </c>
      <c r="M1488" s="1" t="str">
        <f>IF($A1488&gt;--RIGHT($A$2,LEN($A$2)-8),"",SUMIF(Table1[SHIFT NOMENCLATURE], $B1488, Table1[FKIA]))</f>
        <v/>
      </c>
      <c r="N1488" s="1" t="str">
        <f>IF($A1488&gt;--RIGHT($A$2,LEN($A$2)-8),"",SUMIF(Table1[SHIFT NOMENCLATURE], $B1488, Table1[FWIA]))</f>
        <v/>
      </c>
      <c r="O1488" s="1" t="str">
        <f>IF($A1488&gt;--RIGHT($A$2,LEN($A$2)-8),"",SUMIF(Table1[SHIFT NOMENCLATURE], $B1488, Table1[DUSTWUN]))</f>
        <v/>
      </c>
    </row>
    <row r="1489" spans="1:15" x14ac:dyDescent="0.25">
      <c r="A1489" s="1" t="str">
        <f t="shared" si="46"/>
        <v/>
      </c>
      <c r="B1489" t="str">
        <f t="shared" si="47"/>
        <v/>
      </c>
      <c r="C1489" s="1" t="str">
        <f>IF($A1489&gt;--RIGHT($A$2,LEN($A$2)-8),"",COUNTIF(Table1[SHIFT NOMENCLATURE],$B1489))</f>
        <v/>
      </c>
      <c r="D1489" s="1" t="str">
        <f>IF($A1489&gt;--RIGHT($A$2,LEN($A$2)-8),"",SUMIF(Table1[SHIFT NOMENCLATURE], $B1489, Table1[EVIC KILL]))</f>
        <v/>
      </c>
      <c r="E1489" s="1" t="str">
        <f>IF($A1489&gt;--RIGHT($A$2,LEN($A$2)-8),"",SUMIF(Table1[SHIFT NOMENCLATURE], $B1489, Table1[EVIC MOB]))</f>
        <v/>
      </c>
      <c r="F1489" s="1" t="str">
        <f>IF($A1489&gt;--RIGHT($A$2,LEN($A$2)-8),"",SUMIF(Table1[SHIFT NOMENCLATURE], $B1489, Table1[EVIC FIRE]))</f>
        <v/>
      </c>
      <c r="G1489" s="1" t="str">
        <f>IF($A1489&gt;--RIGHT($A$2,LEN($A$2)-8),"",SUMIF(Table1[SHIFT NOMENCLATURE], $B1489, Table1[EKIA]))</f>
        <v/>
      </c>
      <c r="H1489" s="1" t="str">
        <f>IF($A1489&gt;--RIGHT($A$2,LEN($A$2)-8),"",SUMIF(Table1[SHIFT NOMENCLATURE], $B1489, Table1[EWIA]))</f>
        <v/>
      </c>
      <c r="I1489" s="1" t="str">
        <f>IF($A1489&gt;--RIGHT($A$2,LEN($A$2)-8),"",SUMIF(Table1[SHIFT NOMENCLATURE], $B1489, Table1[EPW]))</f>
        <v/>
      </c>
      <c r="J1489" s="1" t="str">
        <f>IF($A1489&gt;--RIGHT($A$2,LEN($A$2)-8),"",SUMIF(Table1[SHIFT NOMENCLATURE], $B1489, Table1[FVIC KILL]))</f>
        <v/>
      </c>
      <c r="K1489" s="1" t="str">
        <f>IF($A1489&gt;--RIGHT($A$2,LEN($A$2)-8),"",SUMIF(Table1[SHIFT NOMENCLATURE], $B1489, Table1[FVIC MOB]))</f>
        <v/>
      </c>
      <c r="L1489" s="1" t="str">
        <f>IF($A1489&gt;--RIGHT($A$2,LEN($A$2)-8),"",SUMIF(Table1[SHIFT NOMENCLATURE], $B1489, Table1[FVIC FIRE]))</f>
        <v/>
      </c>
      <c r="M1489" s="1" t="str">
        <f>IF($A1489&gt;--RIGHT($A$2,LEN($A$2)-8),"",SUMIF(Table1[SHIFT NOMENCLATURE], $B1489, Table1[FKIA]))</f>
        <v/>
      </c>
      <c r="N1489" s="1" t="str">
        <f>IF($A1489&gt;--RIGHT($A$2,LEN($A$2)-8),"",SUMIF(Table1[SHIFT NOMENCLATURE], $B1489, Table1[FWIA]))</f>
        <v/>
      </c>
      <c r="O1489" s="1" t="str">
        <f>IF($A1489&gt;--RIGHT($A$2,LEN($A$2)-8),"",SUMIF(Table1[SHIFT NOMENCLATURE], $B1489, Table1[DUSTWUN]))</f>
        <v/>
      </c>
    </row>
    <row r="1490" spans="1:15" x14ac:dyDescent="0.25">
      <c r="A1490" s="1" t="str">
        <f t="shared" si="46"/>
        <v/>
      </c>
      <c r="B1490" t="str">
        <f t="shared" si="47"/>
        <v/>
      </c>
      <c r="C1490" s="1" t="str">
        <f>IF($A1490&gt;--RIGHT($A$2,LEN($A$2)-8),"",COUNTIF(Table1[SHIFT NOMENCLATURE],$B1490))</f>
        <v/>
      </c>
      <c r="D1490" s="1" t="str">
        <f>IF($A1490&gt;--RIGHT($A$2,LEN($A$2)-8),"",SUMIF(Table1[SHIFT NOMENCLATURE], $B1490, Table1[EVIC KILL]))</f>
        <v/>
      </c>
      <c r="E1490" s="1" t="str">
        <f>IF($A1490&gt;--RIGHT($A$2,LEN($A$2)-8),"",SUMIF(Table1[SHIFT NOMENCLATURE], $B1490, Table1[EVIC MOB]))</f>
        <v/>
      </c>
      <c r="F1490" s="1" t="str">
        <f>IF($A1490&gt;--RIGHT($A$2,LEN($A$2)-8),"",SUMIF(Table1[SHIFT NOMENCLATURE], $B1490, Table1[EVIC FIRE]))</f>
        <v/>
      </c>
      <c r="G1490" s="1" t="str">
        <f>IF($A1490&gt;--RIGHT($A$2,LEN($A$2)-8),"",SUMIF(Table1[SHIFT NOMENCLATURE], $B1490, Table1[EKIA]))</f>
        <v/>
      </c>
      <c r="H1490" s="1" t="str">
        <f>IF($A1490&gt;--RIGHT($A$2,LEN($A$2)-8),"",SUMIF(Table1[SHIFT NOMENCLATURE], $B1490, Table1[EWIA]))</f>
        <v/>
      </c>
      <c r="I1490" s="1" t="str">
        <f>IF($A1490&gt;--RIGHT($A$2,LEN($A$2)-8),"",SUMIF(Table1[SHIFT NOMENCLATURE], $B1490, Table1[EPW]))</f>
        <v/>
      </c>
      <c r="J1490" s="1" t="str">
        <f>IF($A1490&gt;--RIGHT($A$2,LEN($A$2)-8),"",SUMIF(Table1[SHIFT NOMENCLATURE], $B1490, Table1[FVIC KILL]))</f>
        <v/>
      </c>
      <c r="K1490" s="1" t="str">
        <f>IF($A1490&gt;--RIGHT($A$2,LEN($A$2)-8),"",SUMIF(Table1[SHIFT NOMENCLATURE], $B1490, Table1[FVIC MOB]))</f>
        <v/>
      </c>
      <c r="L1490" s="1" t="str">
        <f>IF($A1490&gt;--RIGHT($A$2,LEN($A$2)-8),"",SUMIF(Table1[SHIFT NOMENCLATURE], $B1490, Table1[FVIC FIRE]))</f>
        <v/>
      </c>
      <c r="M1490" s="1" t="str">
        <f>IF($A1490&gt;--RIGHT($A$2,LEN($A$2)-8),"",SUMIF(Table1[SHIFT NOMENCLATURE], $B1490, Table1[FKIA]))</f>
        <v/>
      </c>
      <c r="N1490" s="1" t="str">
        <f>IF($A1490&gt;--RIGHT($A$2,LEN($A$2)-8),"",SUMIF(Table1[SHIFT NOMENCLATURE], $B1490, Table1[FWIA]))</f>
        <v/>
      </c>
      <c r="O1490" s="1" t="str">
        <f>IF($A1490&gt;--RIGHT($A$2,LEN($A$2)-8),"",SUMIF(Table1[SHIFT NOMENCLATURE], $B1490, Table1[DUSTWUN]))</f>
        <v/>
      </c>
    </row>
    <row r="1491" spans="1:15" x14ac:dyDescent="0.25">
      <c r="A1491" s="1" t="str">
        <f t="shared" si="46"/>
        <v/>
      </c>
      <c r="B1491" t="str">
        <f t="shared" si="47"/>
        <v/>
      </c>
      <c r="C1491" s="1" t="str">
        <f>IF($A1491&gt;--RIGHT($A$2,LEN($A$2)-8),"",COUNTIF(Table1[SHIFT NOMENCLATURE],$B1491))</f>
        <v/>
      </c>
      <c r="D1491" s="1" t="str">
        <f>IF($A1491&gt;--RIGHT($A$2,LEN($A$2)-8),"",SUMIF(Table1[SHIFT NOMENCLATURE], $B1491, Table1[EVIC KILL]))</f>
        <v/>
      </c>
      <c r="E1491" s="1" t="str">
        <f>IF($A1491&gt;--RIGHT($A$2,LEN($A$2)-8),"",SUMIF(Table1[SHIFT NOMENCLATURE], $B1491, Table1[EVIC MOB]))</f>
        <v/>
      </c>
      <c r="F1491" s="1" t="str">
        <f>IF($A1491&gt;--RIGHT($A$2,LEN($A$2)-8),"",SUMIF(Table1[SHIFT NOMENCLATURE], $B1491, Table1[EVIC FIRE]))</f>
        <v/>
      </c>
      <c r="G1491" s="1" t="str">
        <f>IF($A1491&gt;--RIGHT($A$2,LEN($A$2)-8),"",SUMIF(Table1[SHIFT NOMENCLATURE], $B1491, Table1[EKIA]))</f>
        <v/>
      </c>
      <c r="H1491" s="1" t="str">
        <f>IF($A1491&gt;--RIGHT($A$2,LEN($A$2)-8),"",SUMIF(Table1[SHIFT NOMENCLATURE], $B1491, Table1[EWIA]))</f>
        <v/>
      </c>
      <c r="I1491" s="1" t="str">
        <f>IF($A1491&gt;--RIGHT($A$2,LEN($A$2)-8),"",SUMIF(Table1[SHIFT NOMENCLATURE], $B1491, Table1[EPW]))</f>
        <v/>
      </c>
      <c r="J1491" s="1" t="str">
        <f>IF($A1491&gt;--RIGHT($A$2,LEN($A$2)-8),"",SUMIF(Table1[SHIFT NOMENCLATURE], $B1491, Table1[FVIC KILL]))</f>
        <v/>
      </c>
      <c r="K1491" s="1" t="str">
        <f>IF($A1491&gt;--RIGHT($A$2,LEN($A$2)-8),"",SUMIF(Table1[SHIFT NOMENCLATURE], $B1491, Table1[FVIC MOB]))</f>
        <v/>
      </c>
      <c r="L1491" s="1" t="str">
        <f>IF($A1491&gt;--RIGHT($A$2,LEN($A$2)-8),"",SUMIF(Table1[SHIFT NOMENCLATURE], $B1491, Table1[FVIC FIRE]))</f>
        <v/>
      </c>
      <c r="M1491" s="1" t="str">
        <f>IF($A1491&gt;--RIGHT($A$2,LEN($A$2)-8),"",SUMIF(Table1[SHIFT NOMENCLATURE], $B1491, Table1[FKIA]))</f>
        <v/>
      </c>
      <c r="N1491" s="1" t="str">
        <f>IF($A1491&gt;--RIGHT($A$2,LEN($A$2)-8),"",SUMIF(Table1[SHIFT NOMENCLATURE], $B1491, Table1[FWIA]))</f>
        <v/>
      </c>
      <c r="O1491" s="1" t="str">
        <f>IF($A1491&gt;--RIGHT($A$2,LEN($A$2)-8),"",SUMIF(Table1[SHIFT NOMENCLATURE], $B1491, Table1[DUSTWUN]))</f>
        <v/>
      </c>
    </row>
    <row r="1492" spans="1:15" x14ac:dyDescent="0.25">
      <c r="A1492" s="1" t="str">
        <f t="shared" si="46"/>
        <v/>
      </c>
      <c r="B1492" t="str">
        <f t="shared" si="47"/>
        <v/>
      </c>
      <c r="C1492" s="1" t="str">
        <f>IF($A1492&gt;--RIGHT($A$2,LEN($A$2)-8),"",COUNTIF(Table1[SHIFT NOMENCLATURE],$B1492))</f>
        <v/>
      </c>
      <c r="D1492" s="1" t="str">
        <f>IF($A1492&gt;--RIGHT($A$2,LEN($A$2)-8),"",SUMIF(Table1[SHIFT NOMENCLATURE], $B1492, Table1[EVIC KILL]))</f>
        <v/>
      </c>
      <c r="E1492" s="1" t="str">
        <f>IF($A1492&gt;--RIGHT($A$2,LEN($A$2)-8),"",SUMIF(Table1[SHIFT NOMENCLATURE], $B1492, Table1[EVIC MOB]))</f>
        <v/>
      </c>
      <c r="F1492" s="1" t="str">
        <f>IF($A1492&gt;--RIGHT($A$2,LEN($A$2)-8),"",SUMIF(Table1[SHIFT NOMENCLATURE], $B1492, Table1[EVIC FIRE]))</f>
        <v/>
      </c>
      <c r="G1492" s="1" t="str">
        <f>IF($A1492&gt;--RIGHT($A$2,LEN($A$2)-8),"",SUMIF(Table1[SHIFT NOMENCLATURE], $B1492, Table1[EKIA]))</f>
        <v/>
      </c>
      <c r="H1492" s="1" t="str">
        <f>IF($A1492&gt;--RIGHT($A$2,LEN($A$2)-8),"",SUMIF(Table1[SHIFT NOMENCLATURE], $B1492, Table1[EWIA]))</f>
        <v/>
      </c>
      <c r="I1492" s="1" t="str">
        <f>IF($A1492&gt;--RIGHT($A$2,LEN($A$2)-8),"",SUMIF(Table1[SHIFT NOMENCLATURE], $B1492, Table1[EPW]))</f>
        <v/>
      </c>
      <c r="J1492" s="1" t="str">
        <f>IF($A1492&gt;--RIGHT($A$2,LEN($A$2)-8),"",SUMIF(Table1[SHIFT NOMENCLATURE], $B1492, Table1[FVIC KILL]))</f>
        <v/>
      </c>
      <c r="K1492" s="1" t="str">
        <f>IF($A1492&gt;--RIGHT($A$2,LEN($A$2)-8),"",SUMIF(Table1[SHIFT NOMENCLATURE], $B1492, Table1[FVIC MOB]))</f>
        <v/>
      </c>
      <c r="L1492" s="1" t="str">
        <f>IF($A1492&gt;--RIGHT($A$2,LEN($A$2)-8),"",SUMIF(Table1[SHIFT NOMENCLATURE], $B1492, Table1[FVIC FIRE]))</f>
        <v/>
      </c>
      <c r="M1492" s="1" t="str">
        <f>IF($A1492&gt;--RIGHT($A$2,LEN($A$2)-8),"",SUMIF(Table1[SHIFT NOMENCLATURE], $B1492, Table1[FKIA]))</f>
        <v/>
      </c>
      <c r="N1492" s="1" t="str">
        <f>IF($A1492&gt;--RIGHT($A$2,LEN($A$2)-8),"",SUMIF(Table1[SHIFT NOMENCLATURE], $B1492, Table1[FWIA]))</f>
        <v/>
      </c>
      <c r="O1492" s="1" t="str">
        <f>IF($A1492&gt;--RIGHT($A$2,LEN($A$2)-8),"",SUMIF(Table1[SHIFT NOMENCLATURE], $B1492, Table1[DUSTWUN]))</f>
        <v/>
      </c>
    </row>
    <row r="1493" spans="1:15" x14ac:dyDescent="0.25">
      <c r="A1493" s="1" t="str">
        <f t="shared" si="46"/>
        <v/>
      </c>
      <c r="B1493" t="str">
        <f t="shared" si="47"/>
        <v/>
      </c>
      <c r="C1493" s="1" t="str">
        <f>IF($A1493&gt;--RIGHT($A$2,LEN($A$2)-8),"",COUNTIF(Table1[SHIFT NOMENCLATURE],$B1493))</f>
        <v/>
      </c>
      <c r="D1493" s="1" t="str">
        <f>IF($A1493&gt;--RIGHT($A$2,LEN($A$2)-8),"",SUMIF(Table1[SHIFT NOMENCLATURE], $B1493, Table1[EVIC KILL]))</f>
        <v/>
      </c>
      <c r="E1493" s="1" t="str">
        <f>IF($A1493&gt;--RIGHT($A$2,LEN($A$2)-8),"",SUMIF(Table1[SHIFT NOMENCLATURE], $B1493, Table1[EVIC MOB]))</f>
        <v/>
      </c>
      <c r="F1493" s="1" t="str">
        <f>IF($A1493&gt;--RIGHT($A$2,LEN($A$2)-8),"",SUMIF(Table1[SHIFT NOMENCLATURE], $B1493, Table1[EVIC FIRE]))</f>
        <v/>
      </c>
      <c r="G1493" s="1" t="str">
        <f>IF($A1493&gt;--RIGHT($A$2,LEN($A$2)-8),"",SUMIF(Table1[SHIFT NOMENCLATURE], $B1493, Table1[EKIA]))</f>
        <v/>
      </c>
      <c r="H1493" s="1" t="str">
        <f>IF($A1493&gt;--RIGHT($A$2,LEN($A$2)-8),"",SUMIF(Table1[SHIFT NOMENCLATURE], $B1493, Table1[EWIA]))</f>
        <v/>
      </c>
      <c r="I1493" s="1" t="str">
        <f>IF($A1493&gt;--RIGHT($A$2,LEN($A$2)-8),"",SUMIF(Table1[SHIFT NOMENCLATURE], $B1493, Table1[EPW]))</f>
        <v/>
      </c>
      <c r="J1493" s="1" t="str">
        <f>IF($A1493&gt;--RIGHT($A$2,LEN($A$2)-8),"",SUMIF(Table1[SHIFT NOMENCLATURE], $B1493, Table1[FVIC KILL]))</f>
        <v/>
      </c>
      <c r="K1493" s="1" t="str">
        <f>IF($A1493&gt;--RIGHT($A$2,LEN($A$2)-8),"",SUMIF(Table1[SHIFT NOMENCLATURE], $B1493, Table1[FVIC MOB]))</f>
        <v/>
      </c>
      <c r="L1493" s="1" t="str">
        <f>IF($A1493&gt;--RIGHT($A$2,LEN($A$2)-8),"",SUMIF(Table1[SHIFT NOMENCLATURE], $B1493, Table1[FVIC FIRE]))</f>
        <v/>
      </c>
      <c r="M1493" s="1" t="str">
        <f>IF($A1493&gt;--RIGHT($A$2,LEN($A$2)-8),"",SUMIF(Table1[SHIFT NOMENCLATURE], $B1493, Table1[FKIA]))</f>
        <v/>
      </c>
      <c r="N1493" s="1" t="str">
        <f>IF($A1493&gt;--RIGHT($A$2,LEN($A$2)-8),"",SUMIF(Table1[SHIFT NOMENCLATURE], $B1493, Table1[FWIA]))</f>
        <v/>
      </c>
      <c r="O1493" s="1" t="str">
        <f>IF($A1493&gt;--RIGHT($A$2,LEN($A$2)-8),"",SUMIF(Table1[SHIFT NOMENCLATURE], $B1493, Table1[DUSTWUN]))</f>
        <v/>
      </c>
    </row>
    <row r="1494" spans="1:15" x14ac:dyDescent="0.25">
      <c r="A1494" s="1" t="str">
        <f t="shared" si="46"/>
        <v/>
      </c>
      <c r="B1494" t="str">
        <f t="shared" si="47"/>
        <v/>
      </c>
      <c r="C1494" s="1" t="str">
        <f>IF($A1494&gt;--RIGHT($A$2,LEN($A$2)-8),"",COUNTIF(Table1[SHIFT NOMENCLATURE],$B1494))</f>
        <v/>
      </c>
      <c r="D1494" s="1" t="str">
        <f>IF($A1494&gt;--RIGHT($A$2,LEN($A$2)-8),"",SUMIF(Table1[SHIFT NOMENCLATURE], $B1494, Table1[EVIC KILL]))</f>
        <v/>
      </c>
      <c r="E1494" s="1" t="str">
        <f>IF($A1494&gt;--RIGHT($A$2,LEN($A$2)-8),"",SUMIF(Table1[SHIFT NOMENCLATURE], $B1494, Table1[EVIC MOB]))</f>
        <v/>
      </c>
      <c r="F1494" s="1" t="str">
        <f>IF($A1494&gt;--RIGHT($A$2,LEN($A$2)-8),"",SUMIF(Table1[SHIFT NOMENCLATURE], $B1494, Table1[EVIC FIRE]))</f>
        <v/>
      </c>
      <c r="G1494" s="1" t="str">
        <f>IF($A1494&gt;--RIGHT($A$2,LEN($A$2)-8),"",SUMIF(Table1[SHIFT NOMENCLATURE], $B1494, Table1[EKIA]))</f>
        <v/>
      </c>
      <c r="H1494" s="1" t="str">
        <f>IF($A1494&gt;--RIGHT($A$2,LEN($A$2)-8),"",SUMIF(Table1[SHIFT NOMENCLATURE], $B1494, Table1[EWIA]))</f>
        <v/>
      </c>
      <c r="I1494" s="1" t="str">
        <f>IF($A1494&gt;--RIGHT($A$2,LEN($A$2)-8),"",SUMIF(Table1[SHIFT NOMENCLATURE], $B1494, Table1[EPW]))</f>
        <v/>
      </c>
      <c r="J1494" s="1" t="str">
        <f>IF($A1494&gt;--RIGHT($A$2,LEN($A$2)-8),"",SUMIF(Table1[SHIFT NOMENCLATURE], $B1494, Table1[FVIC KILL]))</f>
        <v/>
      </c>
      <c r="K1494" s="1" t="str">
        <f>IF($A1494&gt;--RIGHT($A$2,LEN($A$2)-8),"",SUMIF(Table1[SHIFT NOMENCLATURE], $B1494, Table1[FVIC MOB]))</f>
        <v/>
      </c>
      <c r="L1494" s="1" t="str">
        <f>IF($A1494&gt;--RIGHT($A$2,LEN($A$2)-8),"",SUMIF(Table1[SHIFT NOMENCLATURE], $B1494, Table1[FVIC FIRE]))</f>
        <v/>
      </c>
      <c r="M1494" s="1" t="str">
        <f>IF($A1494&gt;--RIGHT($A$2,LEN($A$2)-8),"",SUMIF(Table1[SHIFT NOMENCLATURE], $B1494, Table1[FKIA]))</f>
        <v/>
      </c>
      <c r="N1494" s="1" t="str">
        <f>IF($A1494&gt;--RIGHT($A$2,LEN($A$2)-8),"",SUMIF(Table1[SHIFT NOMENCLATURE], $B1494, Table1[FWIA]))</f>
        <v/>
      </c>
      <c r="O1494" s="1" t="str">
        <f>IF($A1494&gt;--RIGHT($A$2,LEN($A$2)-8),"",SUMIF(Table1[SHIFT NOMENCLATURE], $B1494, Table1[DUSTWUN]))</f>
        <v/>
      </c>
    </row>
    <row r="1495" spans="1:15" x14ac:dyDescent="0.25">
      <c r="A1495" s="1" t="str">
        <f t="shared" si="46"/>
        <v/>
      </c>
      <c r="B1495" t="str">
        <f t="shared" si="47"/>
        <v/>
      </c>
      <c r="C1495" s="1" t="str">
        <f>IF($A1495&gt;--RIGHT($A$2,LEN($A$2)-8),"",COUNTIF(Table1[SHIFT NOMENCLATURE],$B1495))</f>
        <v/>
      </c>
      <c r="D1495" s="1" t="str">
        <f>IF($A1495&gt;--RIGHT($A$2,LEN($A$2)-8),"",SUMIF(Table1[SHIFT NOMENCLATURE], $B1495, Table1[EVIC KILL]))</f>
        <v/>
      </c>
      <c r="E1495" s="1" t="str">
        <f>IF($A1495&gt;--RIGHT($A$2,LEN($A$2)-8),"",SUMIF(Table1[SHIFT NOMENCLATURE], $B1495, Table1[EVIC MOB]))</f>
        <v/>
      </c>
      <c r="F1495" s="1" t="str">
        <f>IF($A1495&gt;--RIGHT($A$2,LEN($A$2)-8),"",SUMIF(Table1[SHIFT NOMENCLATURE], $B1495, Table1[EVIC FIRE]))</f>
        <v/>
      </c>
      <c r="G1495" s="1" t="str">
        <f>IF($A1495&gt;--RIGHT($A$2,LEN($A$2)-8),"",SUMIF(Table1[SHIFT NOMENCLATURE], $B1495, Table1[EKIA]))</f>
        <v/>
      </c>
      <c r="H1495" s="1" t="str">
        <f>IF($A1495&gt;--RIGHT($A$2,LEN($A$2)-8),"",SUMIF(Table1[SHIFT NOMENCLATURE], $B1495, Table1[EWIA]))</f>
        <v/>
      </c>
      <c r="I1495" s="1" t="str">
        <f>IF($A1495&gt;--RIGHT($A$2,LEN($A$2)-8),"",SUMIF(Table1[SHIFT NOMENCLATURE], $B1495, Table1[EPW]))</f>
        <v/>
      </c>
      <c r="J1495" s="1" t="str">
        <f>IF($A1495&gt;--RIGHT($A$2,LEN($A$2)-8),"",SUMIF(Table1[SHIFT NOMENCLATURE], $B1495, Table1[FVIC KILL]))</f>
        <v/>
      </c>
      <c r="K1495" s="1" t="str">
        <f>IF($A1495&gt;--RIGHT($A$2,LEN($A$2)-8),"",SUMIF(Table1[SHIFT NOMENCLATURE], $B1495, Table1[FVIC MOB]))</f>
        <v/>
      </c>
      <c r="L1495" s="1" t="str">
        <f>IF($A1495&gt;--RIGHT($A$2,LEN($A$2)-8),"",SUMIF(Table1[SHIFT NOMENCLATURE], $B1495, Table1[FVIC FIRE]))</f>
        <v/>
      </c>
      <c r="M1495" s="1" t="str">
        <f>IF($A1495&gt;--RIGHT($A$2,LEN($A$2)-8),"",SUMIF(Table1[SHIFT NOMENCLATURE], $B1495, Table1[FKIA]))</f>
        <v/>
      </c>
      <c r="N1495" s="1" t="str">
        <f>IF($A1495&gt;--RIGHT($A$2,LEN($A$2)-8),"",SUMIF(Table1[SHIFT NOMENCLATURE], $B1495, Table1[FWIA]))</f>
        <v/>
      </c>
      <c r="O1495" s="1" t="str">
        <f>IF($A1495&gt;--RIGHT($A$2,LEN($A$2)-8),"",SUMIF(Table1[SHIFT NOMENCLATURE], $B1495, Table1[DUSTWUN]))</f>
        <v/>
      </c>
    </row>
    <row r="1496" spans="1:15" x14ac:dyDescent="0.25">
      <c r="A1496" s="1" t="str">
        <f t="shared" si="46"/>
        <v/>
      </c>
      <c r="B1496" t="str">
        <f t="shared" si="47"/>
        <v/>
      </c>
      <c r="C1496" s="1" t="str">
        <f>IF($A1496&gt;--RIGHT($A$2,LEN($A$2)-8),"",COUNTIF(Table1[SHIFT NOMENCLATURE],$B1496))</f>
        <v/>
      </c>
      <c r="D1496" s="1" t="str">
        <f>IF($A1496&gt;--RIGHT($A$2,LEN($A$2)-8),"",SUMIF(Table1[SHIFT NOMENCLATURE], $B1496, Table1[EVIC KILL]))</f>
        <v/>
      </c>
      <c r="E1496" s="1" t="str">
        <f>IF($A1496&gt;--RIGHT($A$2,LEN($A$2)-8),"",SUMIF(Table1[SHIFT NOMENCLATURE], $B1496, Table1[EVIC MOB]))</f>
        <v/>
      </c>
      <c r="F1496" s="1" t="str">
        <f>IF($A1496&gt;--RIGHT($A$2,LEN($A$2)-8),"",SUMIF(Table1[SHIFT NOMENCLATURE], $B1496, Table1[EVIC FIRE]))</f>
        <v/>
      </c>
      <c r="G1496" s="1" t="str">
        <f>IF($A1496&gt;--RIGHT($A$2,LEN($A$2)-8),"",SUMIF(Table1[SHIFT NOMENCLATURE], $B1496, Table1[EKIA]))</f>
        <v/>
      </c>
      <c r="H1496" s="1" t="str">
        <f>IF($A1496&gt;--RIGHT($A$2,LEN($A$2)-8),"",SUMIF(Table1[SHIFT NOMENCLATURE], $B1496, Table1[EWIA]))</f>
        <v/>
      </c>
      <c r="I1496" s="1" t="str">
        <f>IF($A1496&gt;--RIGHT($A$2,LEN($A$2)-8),"",SUMIF(Table1[SHIFT NOMENCLATURE], $B1496, Table1[EPW]))</f>
        <v/>
      </c>
      <c r="J1496" s="1" t="str">
        <f>IF($A1496&gt;--RIGHT($A$2,LEN($A$2)-8),"",SUMIF(Table1[SHIFT NOMENCLATURE], $B1496, Table1[FVIC KILL]))</f>
        <v/>
      </c>
      <c r="K1496" s="1" t="str">
        <f>IF($A1496&gt;--RIGHT($A$2,LEN($A$2)-8),"",SUMIF(Table1[SHIFT NOMENCLATURE], $B1496, Table1[FVIC MOB]))</f>
        <v/>
      </c>
      <c r="L1496" s="1" t="str">
        <f>IF($A1496&gt;--RIGHT($A$2,LEN($A$2)-8),"",SUMIF(Table1[SHIFT NOMENCLATURE], $B1496, Table1[FVIC FIRE]))</f>
        <v/>
      </c>
      <c r="M1496" s="1" t="str">
        <f>IF($A1496&gt;--RIGHT($A$2,LEN($A$2)-8),"",SUMIF(Table1[SHIFT NOMENCLATURE], $B1496, Table1[FKIA]))</f>
        <v/>
      </c>
      <c r="N1496" s="1" t="str">
        <f>IF($A1496&gt;--RIGHT($A$2,LEN($A$2)-8),"",SUMIF(Table1[SHIFT NOMENCLATURE], $B1496, Table1[FWIA]))</f>
        <v/>
      </c>
      <c r="O1496" s="1" t="str">
        <f>IF($A1496&gt;--RIGHT($A$2,LEN($A$2)-8),"",SUMIF(Table1[SHIFT NOMENCLATURE], $B1496, Table1[DUSTWUN]))</f>
        <v/>
      </c>
    </row>
    <row r="1497" spans="1:15" x14ac:dyDescent="0.25">
      <c r="A1497" s="1" t="str">
        <f t="shared" si="46"/>
        <v/>
      </c>
      <c r="B1497" t="str">
        <f t="shared" si="47"/>
        <v/>
      </c>
      <c r="C1497" s="1" t="str">
        <f>IF($A1497&gt;--RIGHT($A$2,LEN($A$2)-8),"",COUNTIF(Table1[SHIFT NOMENCLATURE],$B1497))</f>
        <v/>
      </c>
      <c r="D1497" s="1" t="str">
        <f>IF($A1497&gt;--RIGHT($A$2,LEN($A$2)-8),"",SUMIF(Table1[SHIFT NOMENCLATURE], $B1497, Table1[EVIC KILL]))</f>
        <v/>
      </c>
      <c r="E1497" s="1" t="str">
        <f>IF($A1497&gt;--RIGHT($A$2,LEN($A$2)-8),"",SUMIF(Table1[SHIFT NOMENCLATURE], $B1497, Table1[EVIC MOB]))</f>
        <v/>
      </c>
      <c r="F1497" s="1" t="str">
        <f>IF($A1497&gt;--RIGHT($A$2,LEN($A$2)-8),"",SUMIF(Table1[SHIFT NOMENCLATURE], $B1497, Table1[EVIC FIRE]))</f>
        <v/>
      </c>
      <c r="G1497" s="1" t="str">
        <f>IF($A1497&gt;--RIGHT($A$2,LEN($A$2)-8),"",SUMIF(Table1[SHIFT NOMENCLATURE], $B1497, Table1[EKIA]))</f>
        <v/>
      </c>
      <c r="H1497" s="1" t="str">
        <f>IF($A1497&gt;--RIGHT($A$2,LEN($A$2)-8),"",SUMIF(Table1[SHIFT NOMENCLATURE], $B1497, Table1[EWIA]))</f>
        <v/>
      </c>
      <c r="I1497" s="1" t="str">
        <f>IF($A1497&gt;--RIGHT($A$2,LEN($A$2)-8),"",SUMIF(Table1[SHIFT NOMENCLATURE], $B1497, Table1[EPW]))</f>
        <v/>
      </c>
      <c r="J1497" s="1" t="str">
        <f>IF($A1497&gt;--RIGHT($A$2,LEN($A$2)-8),"",SUMIF(Table1[SHIFT NOMENCLATURE], $B1497, Table1[FVIC KILL]))</f>
        <v/>
      </c>
      <c r="K1497" s="1" t="str">
        <f>IF($A1497&gt;--RIGHT($A$2,LEN($A$2)-8),"",SUMIF(Table1[SHIFT NOMENCLATURE], $B1497, Table1[FVIC MOB]))</f>
        <v/>
      </c>
      <c r="L1497" s="1" t="str">
        <f>IF($A1497&gt;--RIGHT($A$2,LEN($A$2)-8),"",SUMIF(Table1[SHIFT NOMENCLATURE], $B1497, Table1[FVIC FIRE]))</f>
        <v/>
      </c>
      <c r="M1497" s="1" t="str">
        <f>IF($A1497&gt;--RIGHT($A$2,LEN($A$2)-8),"",SUMIF(Table1[SHIFT NOMENCLATURE], $B1497, Table1[FKIA]))</f>
        <v/>
      </c>
      <c r="N1497" s="1" t="str">
        <f>IF($A1497&gt;--RIGHT($A$2,LEN($A$2)-8),"",SUMIF(Table1[SHIFT NOMENCLATURE], $B1497, Table1[FWIA]))</f>
        <v/>
      </c>
      <c r="O1497" s="1" t="str">
        <f>IF($A1497&gt;--RIGHT($A$2,LEN($A$2)-8),"",SUMIF(Table1[SHIFT NOMENCLATURE], $B1497, Table1[DUSTWUN]))</f>
        <v/>
      </c>
    </row>
    <row r="1498" spans="1:15" x14ac:dyDescent="0.25">
      <c r="A1498" s="1" t="str">
        <f t="shared" si="46"/>
        <v/>
      </c>
      <c r="B1498" t="str">
        <f t="shared" si="47"/>
        <v/>
      </c>
      <c r="C1498" s="1" t="str">
        <f>IF($A1498&gt;--RIGHT($A$2,LEN($A$2)-8),"",COUNTIF(Table1[SHIFT NOMENCLATURE],$B1498))</f>
        <v/>
      </c>
      <c r="D1498" s="1" t="str">
        <f>IF($A1498&gt;--RIGHT($A$2,LEN($A$2)-8),"",SUMIF(Table1[SHIFT NOMENCLATURE], $B1498, Table1[EVIC KILL]))</f>
        <v/>
      </c>
      <c r="E1498" s="1" t="str">
        <f>IF($A1498&gt;--RIGHT($A$2,LEN($A$2)-8),"",SUMIF(Table1[SHIFT NOMENCLATURE], $B1498, Table1[EVIC MOB]))</f>
        <v/>
      </c>
      <c r="F1498" s="1" t="str">
        <f>IF($A1498&gt;--RIGHT($A$2,LEN($A$2)-8),"",SUMIF(Table1[SHIFT NOMENCLATURE], $B1498, Table1[EVIC FIRE]))</f>
        <v/>
      </c>
      <c r="G1498" s="1" t="str">
        <f>IF($A1498&gt;--RIGHT($A$2,LEN($A$2)-8),"",SUMIF(Table1[SHIFT NOMENCLATURE], $B1498, Table1[EKIA]))</f>
        <v/>
      </c>
      <c r="H1498" s="1" t="str">
        <f>IF($A1498&gt;--RIGHT($A$2,LEN($A$2)-8),"",SUMIF(Table1[SHIFT NOMENCLATURE], $B1498, Table1[EWIA]))</f>
        <v/>
      </c>
      <c r="I1498" s="1" t="str">
        <f>IF($A1498&gt;--RIGHT($A$2,LEN($A$2)-8),"",SUMIF(Table1[SHIFT NOMENCLATURE], $B1498, Table1[EPW]))</f>
        <v/>
      </c>
      <c r="J1498" s="1" t="str">
        <f>IF($A1498&gt;--RIGHT($A$2,LEN($A$2)-8),"",SUMIF(Table1[SHIFT NOMENCLATURE], $B1498, Table1[FVIC KILL]))</f>
        <v/>
      </c>
      <c r="K1498" s="1" t="str">
        <f>IF($A1498&gt;--RIGHT($A$2,LEN($A$2)-8),"",SUMIF(Table1[SHIFT NOMENCLATURE], $B1498, Table1[FVIC MOB]))</f>
        <v/>
      </c>
      <c r="L1498" s="1" t="str">
        <f>IF($A1498&gt;--RIGHT($A$2,LEN($A$2)-8),"",SUMIF(Table1[SHIFT NOMENCLATURE], $B1498, Table1[FVIC FIRE]))</f>
        <v/>
      </c>
      <c r="M1498" s="1" t="str">
        <f>IF($A1498&gt;--RIGHT($A$2,LEN($A$2)-8),"",SUMIF(Table1[SHIFT NOMENCLATURE], $B1498, Table1[FKIA]))</f>
        <v/>
      </c>
      <c r="N1498" s="1" t="str">
        <f>IF($A1498&gt;--RIGHT($A$2,LEN($A$2)-8),"",SUMIF(Table1[SHIFT NOMENCLATURE], $B1498, Table1[FWIA]))</f>
        <v/>
      </c>
      <c r="O1498" s="1" t="str">
        <f>IF($A1498&gt;--RIGHT($A$2,LEN($A$2)-8),"",SUMIF(Table1[SHIFT NOMENCLATURE], $B1498, Table1[DUSTWUN]))</f>
        <v/>
      </c>
    </row>
    <row r="1499" spans="1:15" x14ac:dyDescent="0.25">
      <c r="A1499" s="1" t="str">
        <f t="shared" si="46"/>
        <v/>
      </c>
      <c r="B1499" t="str">
        <f t="shared" si="47"/>
        <v/>
      </c>
      <c r="C1499" s="1" t="str">
        <f>IF($A1499&gt;--RIGHT($A$2,LEN($A$2)-8),"",COUNTIF(Table1[SHIFT NOMENCLATURE],$B1499))</f>
        <v/>
      </c>
      <c r="D1499" s="1" t="str">
        <f>IF($A1499&gt;--RIGHT($A$2,LEN($A$2)-8),"",SUMIF(Table1[SHIFT NOMENCLATURE], $B1499, Table1[EVIC KILL]))</f>
        <v/>
      </c>
      <c r="E1499" s="1" t="str">
        <f>IF($A1499&gt;--RIGHT($A$2,LEN($A$2)-8),"",SUMIF(Table1[SHIFT NOMENCLATURE], $B1499, Table1[EVIC MOB]))</f>
        <v/>
      </c>
      <c r="F1499" s="1" t="str">
        <f>IF($A1499&gt;--RIGHT($A$2,LEN($A$2)-8),"",SUMIF(Table1[SHIFT NOMENCLATURE], $B1499, Table1[EVIC FIRE]))</f>
        <v/>
      </c>
      <c r="G1499" s="1" t="str">
        <f>IF($A1499&gt;--RIGHT($A$2,LEN($A$2)-8),"",SUMIF(Table1[SHIFT NOMENCLATURE], $B1499, Table1[EKIA]))</f>
        <v/>
      </c>
      <c r="H1499" s="1" t="str">
        <f>IF($A1499&gt;--RIGHT($A$2,LEN($A$2)-8),"",SUMIF(Table1[SHIFT NOMENCLATURE], $B1499, Table1[EWIA]))</f>
        <v/>
      </c>
      <c r="I1499" s="1" t="str">
        <f>IF($A1499&gt;--RIGHT($A$2,LEN($A$2)-8),"",SUMIF(Table1[SHIFT NOMENCLATURE], $B1499, Table1[EPW]))</f>
        <v/>
      </c>
      <c r="J1499" s="1" t="str">
        <f>IF($A1499&gt;--RIGHT($A$2,LEN($A$2)-8),"",SUMIF(Table1[SHIFT NOMENCLATURE], $B1499, Table1[FVIC KILL]))</f>
        <v/>
      </c>
      <c r="K1499" s="1" t="str">
        <f>IF($A1499&gt;--RIGHT($A$2,LEN($A$2)-8),"",SUMIF(Table1[SHIFT NOMENCLATURE], $B1499, Table1[FVIC MOB]))</f>
        <v/>
      </c>
      <c r="L1499" s="1" t="str">
        <f>IF($A1499&gt;--RIGHT($A$2,LEN($A$2)-8),"",SUMIF(Table1[SHIFT NOMENCLATURE], $B1499, Table1[FVIC FIRE]))</f>
        <v/>
      </c>
      <c r="M1499" s="1" t="str">
        <f>IF($A1499&gt;--RIGHT($A$2,LEN($A$2)-8),"",SUMIF(Table1[SHIFT NOMENCLATURE], $B1499, Table1[FKIA]))</f>
        <v/>
      </c>
      <c r="N1499" s="1" t="str">
        <f>IF($A1499&gt;--RIGHT($A$2,LEN($A$2)-8),"",SUMIF(Table1[SHIFT NOMENCLATURE], $B1499, Table1[FWIA]))</f>
        <v/>
      </c>
      <c r="O1499" s="1" t="str">
        <f>IF($A1499&gt;--RIGHT($A$2,LEN($A$2)-8),"",SUMIF(Table1[SHIFT NOMENCLATURE], $B1499, Table1[DUSTWUN]))</f>
        <v/>
      </c>
    </row>
    <row r="1500" spans="1:15" x14ac:dyDescent="0.25">
      <c r="A1500" s="1" t="str">
        <f t="shared" si="46"/>
        <v/>
      </c>
      <c r="B1500" t="str">
        <f t="shared" si="47"/>
        <v/>
      </c>
      <c r="C1500" s="1" t="str">
        <f>IF($A1500&gt;--RIGHT($A$2,LEN($A$2)-8),"",COUNTIF(Table1[SHIFT NOMENCLATURE],$B1500))</f>
        <v/>
      </c>
      <c r="D1500" s="1" t="str">
        <f>IF($A1500&gt;--RIGHT($A$2,LEN($A$2)-8),"",SUMIF(Table1[SHIFT NOMENCLATURE], $B1500, Table1[EVIC KILL]))</f>
        <v/>
      </c>
      <c r="E1500" s="1" t="str">
        <f>IF($A1500&gt;--RIGHT($A$2,LEN($A$2)-8),"",SUMIF(Table1[SHIFT NOMENCLATURE], $B1500, Table1[EVIC MOB]))</f>
        <v/>
      </c>
      <c r="F1500" s="1" t="str">
        <f>IF($A1500&gt;--RIGHT($A$2,LEN($A$2)-8),"",SUMIF(Table1[SHIFT NOMENCLATURE], $B1500, Table1[EVIC FIRE]))</f>
        <v/>
      </c>
      <c r="G1500" s="1" t="str">
        <f>IF($A1500&gt;--RIGHT($A$2,LEN($A$2)-8),"",SUMIF(Table1[SHIFT NOMENCLATURE], $B1500, Table1[EKIA]))</f>
        <v/>
      </c>
      <c r="H1500" s="1" t="str">
        <f>IF($A1500&gt;--RIGHT($A$2,LEN($A$2)-8),"",SUMIF(Table1[SHIFT NOMENCLATURE], $B1500, Table1[EWIA]))</f>
        <v/>
      </c>
      <c r="I1500" s="1" t="str">
        <f>IF($A1500&gt;--RIGHT($A$2,LEN($A$2)-8),"",SUMIF(Table1[SHIFT NOMENCLATURE], $B1500, Table1[EPW]))</f>
        <v/>
      </c>
      <c r="J1500" s="1" t="str">
        <f>IF($A1500&gt;--RIGHT($A$2,LEN($A$2)-8),"",SUMIF(Table1[SHIFT NOMENCLATURE], $B1500, Table1[FVIC KILL]))</f>
        <v/>
      </c>
      <c r="K1500" s="1" t="str">
        <f>IF($A1500&gt;--RIGHT($A$2,LEN($A$2)-8),"",SUMIF(Table1[SHIFT NOMENCLATURE], $B1500, Table1[FVIC MOB]))</f>
        <v/>
      </c>
      <c r="L1500" s="1" t="str">
        <f>IF($A1500&gt;--RIGHT($A$2,LEN($A$2)-8),"",SUMIF(Table1[SHIFT NOMENCLATURE], $B1500, Table1[FVIC FIRE]))</f>
        <v/>
      </c>
      <c r="M1500" s="1" t="str">
        <f>IF($A1500&gt;--RIGHT($A$2,LEN($A$2)-8),"",SUMIF(Table1[SHIFT NOMENCLATURE], $B1500, Table1[FKIA]))</f>
        <v/>
      </c>
      <c r="N1500" s="1" t="str">
        <f>IF($A1500&gt;--RIGHT($A$2,LEN($A$2)-8),"",SUMIF(Table1[SHIFT NOMENCLATURE], $B1500, Table1[FWIA]))</f>
        <v/>
      </c>
      <c r="O1500" s="1" t="str">
        <f>IF($A1500&gt;--RIGHT($A$2,LEN($A$2)-8),"",SUMIF(Table1[SHIFT NOMENCLATURE], $B1500, Table1[DUSTWUN]))</f>
        <v/>
      </c>
    </row>
    <row r="1501" spans="1:15" x14ac:dyDescent="0.25">
      <c r="A1501" s="1" t="str">
        <f t="shared" si="46"/>
        <v/>
      </c>
      <c r="B1501" t="str">
        <f t="shared" si="47"/>
        <v/>
      </c>
      <c r="C1501" s="1" t="str">
        <f>IF($A1501&gt;--RIGHT($A$2,LEN($A$2)-8),"",COUNTIF(Table1[SHIFT NOMENCLATURE],$B1501))</f>
        <v/>
      </c>
      <c r="D1501" s="1" t="str">
        <f>IF($A1501&gt;--RIGHT($A$2,LEN($A$2)-8),"",SUMIF(Table1[SHIFT NOMENCLATURE], $B1501, Table1[EVIC KILL]))</f>
        <v/>
      </c>
      <c r="E1501" s="1" t="str">
        <f>IF($A1501&gt;--RIGHT($A$2,LEN($A$2)-8),"",SUMIF(Table1[SHIFT NOMENCLATURE], $B1501, Table1[EVIC MOB]))</f>
        <v/>
      </c>
      <c r="F1501" s="1" t="str">
        <f>IF($A1501&gt;--RIGHT($A$2,LEN($A$2)-8),"",SUMIF(Table1[SHIFT NOMENCLATURE], $B1501, Table1[EVIC FIRE]))</f>
        <v/>
      </c>
      <c r="G1501" s="1" t="str">
        <f>IF($A1501&gt;--RIGHT($A$2,LEN($A$2)-8),"",SUMIF(Table1[SHIFT NOMENCLATURE], $B1501, Table1[EKIA]))</f>
        <v/>
      </c>
      <c r="H1501" s="1" t="str">
        <f>IF($A1501&gt;--RIGHT($A$2,LEN($A$2)-8),"",SUMIF(Table1[SHIFT NOMENCLATURE], $B1501, Table1[EWIA]))</f>
        <v/>
      </c>
      <c r="I1501" s="1" t="str">
        <f>IF($A1501&gt;--RIGHT($A$2,LEN($A$2)-8),"",SUMIF(Table1[SHIFT NOMENCLATURE], $B1501, Table1[EPW]))</f>
        <v/>
      </c>
      <c r="J1501" s="1" t="str">
        <f>IF($A1501&gt;--RIGHT($A$2,LEN($A$2)-8),"",SUMIF(Table1[SHIFT NOMENCLATURE], $B1501, Table1[FVIC KILL]))</f>
        <v/>
      </c>
      <c r="K1501" s="1" t="str">
        <f>IF($A1501&gt;--RIGHT($A$2,LEN($A$2)-8),"",SUMIF(Table1[SHIFT NOMENCLATURE], $B1501, Table1[FVIC MOB]))</f>
        <v/>
      </c>
      <c r="L1501" s="1" t="str">
        <f>IF($A1501&gt;--RIGHT($A$2,LEN($A$2)-8),"",SUMIF(Table1[SHIFT NOMENCLATURE], $B1501, Table1[FVIC FIRE]))</f>
        <v/>
      </c>
      <c r="M1501" s="1" t="str">
        <f>IF($A1501&gt;--RIGHT($A$2,LEN($A$2)-8),"",SUMIF(Table1[SHIFT NOMENCLATURE], $B1501, Table1[FKIA]))</f>
        <v/>
      </c>
      <c r="N1501" s="1" t="str">
        <f>IF($A1501&gt;--RIGHT($A$2,LEN($A$2)-8),"",SUMIF(Table1[SHIFT NOMENCLATURE], $B1501, Table1[FWIA]))</f>
        <v/>
      </c>
      <c r="O1501" s="1" t="str">
        <f>IF($A1501&gt;--RIGHT($A$2,LEN($A$2)-8),"",SUMIF(Table1[SHIFT NOMENCLATURE], $B1501, Table1[DUSTWUN]))</f>
        <v/>
      </c>
    </row>
    <row r="1502" spans="1:15" x14ac:dyDescent="0.25">
      <c r="A1502" s="1" t="str">
        <f t="shared" si="46"/>
        <v/>
      </c>
      <c r="B1502" t="str">
        <f t="shared" si="47"/>
        <v/>
      </c>
      <c r="C1502" s="1" t="str">
        <f>IF($A1502&gt;--RIGHT($A$2,LEN($A$2)-8),"",COUNTIF(Table1[SHIFT NOMENCLATURE],$B1502))</f>
        <v/>
      </c>
      <c r="D1502" s="1" t="str">
        <f>IF($A1502&gt;--RIGHT($A$2,LEN($A$2)-8),"",SUMIF(Table1[SHIFT NOMENCLATURE], $B1502, Table1[EVIC KILL]))</f>
        <v/>
      </c>
      <c r="E1502" s="1" t="str">
        <f>IF($A1502&gt;--RIGHT($A$2,LEN($A$2)-8),"",SUMIF(Table1[SHIFT NOMENCLATURE], $B1502, Table1[EVIC MOB]))</f>
        <v/>
      </c>
      <c r="F1502" s="1" t="str">
        <f>IF($A1502&gt;--RIGHT($A$2,LEN($A$2)-8),"",SUMIF(Table1[SHIFT NOMENCLATURE], $B1502, Table1[EVIC FIRE]))</f>
        <v/>
      </c>
      <c r="G1502" s="1" t="str">
        <f>IF($A1502&gt;--RIGHT($A$2,LEN($A$2)-8),"",SUMIF(Table1[SHIFT NOMENCLATURE], $B1502, Table1[EKIA]))</f>
        <v/>
      </c>
      <c r="H1502" s="1" t="str">
        <f>IF($A1502&gt;--RIGHT($A$2,LEN($A$2)-8),"",SUMIF(Table1[SHIFT NOMENCLATURE], $B1502, Table1[EWIA]))</f>
        <v/>
      </c>
      <c r="I1502" s="1" t="str">
        <f>IF($A1502&gt;--RIGHT($A$2,LEN($A$2)-8),"",SUMIF(Table1[SHIFT NOMENCLATURE], $B1502, Table1[EPW]))</f>
        <v/>
      </c>
      <c r="J1502" s="1" t="str">
        <f>IF($A1502&gt;--RIGHT($A$2,LEN($A$2)-8),"",SUMIF(Table1[SHIFT NOMENCLATURE], $B1502, Table1[FVIC KILL]))</f>
        <v/>
      </c>
      <c r="K1502" s="1" t="str">
        <f>IF($A1502&gt;--RIGHT($A$2,LEN($A$2)-8),"",SUMIF(Table1[SHIFT NOMENCLATURE], $B1502, Table1[FVIC MOB]))</f>
        <v/>
      </c>
      <c r="L1502" s="1" t="str">
        <f>IF($A1502&gt;--RIGHT($A$2,LEN($A$2)-8),"",SUMIF(Table1[SHIFT NOMENCLATURE], $B1502, Table1[FVIC FIRE]))</f>
        <v/>
      </c>
      <c r="M1502" s="1" t="str">
        <f>IF($A1502&gt;--RIGHT($A$2,LEN($A$2)-8),"",SUMIF(Table1[SHIFT NOMENCLATURE], $B1502, Table1[FKIA]))</f>
        <v/>
      </c>
      <c r="N1502" s="1" t="str">
        <f>IF($A1502&gt;--RIGHT($A$2,LEN($A$2)-8),"",SUMIF(Table1[SHIFT NOMENCLATURE], $B1502, Table1[FWIA]))</f>
        <v/>
      </c>
      <c r="O1502" s="1" t="str">
        <f>IF($A1502&gt;--RIGHT($A$2,LEN($A$2)-8),"",SUMIF(Table1[SHIFT NOMENCLATURE], $B1502, Table1[DUSTWUN]))</f>
        <v/>
      </c>
    </row>
    <row r="1503" spans="1:15" x14ac:dyDescent="0.25">
      <c r="A1503" s="1" t="str">
        <f t="shared" si="46"/>
        <v/>
      </c>
      <c r="B1503" t="str">
        <f t="shared" si="47"/>
        <v/>
      </c>
      <c r="C1503" s="1" t="str">
        <f>IF($A1503&gt;--RIGHT($A$2,LEN($A$2)-8),"",COUNTIF(Table1[SHIFT NOMENCLATURE],$B1503))</f>
        <v/>
      </c>
      <c r="D1503" s="1" t="str">
        <f>IF($A1503&gt;--RIGHT($A$2,LEN($A$2)-8),"",SUMIF(Table1[SHIFT NOMENCLATURE], $B1503, Table1[EVIC KILL]))</f>
        <v/>
      </c>
      <c r="E1503" s="1" t="str">
        <f>IF($A1503&gt;--RIGHT($A$2,LEN($A$2)-8),"",SUMIF(Table1[SHIFT NOMENCLATURE], $B1503, Table1[EVIC MOB]))</f>
        <v/>
      </c>
      <c r="F1503" s="1" t="str">
        <f>IF($A1503&gt;--RIGHT($A$2,LEN($A$2)-8),"",SUMIF(Table1[SHIFT NOMENCLATURE], $B1503, Table1[EVIC FIRE]))</f>
        <v/>
      </c>
      <c r="G1503" s="1" t="str">
        <f>IF($A1503&gt;--RIGHT($A$2,LEN($A$2)-8),"",SUMIF(Table1[SHIFT NOMENCLATURE], $B1503, Table1[EKIA]))</f>
        <v/>
      </c>
      <c r="H1503" s="1" t="str">
        <f>IF($A1503&gt;--RIGHT($A$2,LEN($A$2)-8),"",SUMIF(Table1[SHIFT NOMENCLATURE], $B1503, Table1[EWIA]))</f>
        <v/>
      </c>
      <c r="I1503" s="1" t="str">
        <f>IF($A1503&gt;--RIGHT($A$2,LEN($A$2)-8),"",SUMIF(Table1[SHIFT NOMENCLATURE], $B1503, Table1[EPW]))</f>
        <v/>
      </c>
      <c r="J1503" s="1" t="str">
        <f>IF($A1503&gt;--RIGHT($A$2,LEN($A$2)-8),"",SUMIF(Table1[SHIFT NOMENCLATURE], $B1503, Table1[FVIC KILL]))</f>
        <v/>
      </c>
      <c r="K1503" s="1" t="str">
        <f>IF($A1503&gt;--RIGHT($A$2,LEN($A$2)-8),"",SUMIF(Table1[SHIFT NOMENCLATURE], $B1503, Table1[FVIC MOB]))</f>
        <v/>
      </c>
      <c r="L1503" s="1" t="str">
        <f>IF($A1503&gt;--RIGHT($A$2,LEN($A$2)-8),"",SUMIF(Table1[SHIFT NOMENCLATURE], $B1503, Table1[FVIC FIRE]))</f>
        <v/>
      </c>
      <c r="M1503" s="1" t="str">
        <f>IF($A1503&gt;--RIGHT($A$2,LEN($A$2)-8),"",SUMIF(Table1[SHIFT NOMENCLATURE], $B1503, Table1[FKIA]))</f>
        <v/>
      </c>
      <c r="N1503" s="1" t="str">
        <f>IF($A1503&gt;--RIGHT($A$2,LEN($A$2)-8),"",SUMIF(Table1[SHIFT NOMENCLATURE], $B1503, Table1[FWIA]))</f>
        <v/>
      </c>
      <c r="O1503" s="1" t="str">
        <f>IF($A1503&gt;--RIGHT($A$2,LEN($A$2)-8),"",SUMIF(Table1[SHIFT NOMENCLATURE], $B1503, Table1[DUSTWUN]))</f>
        <v/>
      </c>
    </row>
    <row r="1504" spans="1:15" x14ac:dyDescent="0.25">
      <c r="A1504" s="1" t="str">
        <f t="shared" si="46"/>
        <v/>
      </c>
      <c r="B1504" t="str">
        <f t="shared" si="47"/>
        <v/>
      </c>
      <c r="C1504" s="1" t="str">
        <f>IF($A1504&gt;--RIGHT($A$2,LEN($A$2)-8),"",COUNTIF(Table1[SHIFT NOMENCLATURE],$B1504))</f>
        <v/>
      </c>
      <c r="D1504" s="1" t="str">
        <f>IF($A1504&gt;--RIGHT($A$2,LEN($A$2)-8),"",SUMIF(Table1[SHIFT NOMENCLATURE], $B1504, Table1[EVIC KILL]))</f>
        <v/>
      </c>
      <c r="E1504" s="1" t="str">
        <f>IF($A1504&gt;--RIGHT($A$2,LEN($A$2)-8),"",SUMIF(Table1[SHIFT NOMENCLATURE], $B1504, Table1[EVIC MOB]))</f>
        <v/>
      </c>
      <c r="F1504" s="1" t="str">
        <f>IF($A1504&gt;--RIGHT($A$2,LEN($A$2)-8),"",SUMIF(Table1[SHIFT NOMENCLATURE], $B1504, Table1[EVIC FIRE]))</f>
        <v/>
      </c>
      <c r="G1504" s="1" t="str">
        <f>IF($A1504&gt;--RIGHT($A$2,LEN($A$2)-8),"",SUMIF(Table1[SHIFT NOMENCLATURE], $B1504, Table1[EKIA]))</f>
        <v/>
      </c>
      <c r="H1504" s="1" t="str">
        <f>IF($A1504&gt;--RIGHT($A$2,LEN($A$2)-8),"",SUMIF(Table1[SHIFT NOMENCLATURE], $B1504, Table1[EWIA]))</f>
        <v/>
      </c>
      <c r="I1504" s="1" t="str">
        <f>IF($A1504&gt;--RIGHT($A$2,LEN($A$2)-8),"",SUMIF(Table1[SHIFT NOMENCLATURE], $B1504, Table1[EPW]))</f>
        <v/>
      </c>
      <c r="J1504" s="1" t="str">
        <f>IF($A1504&gt;--RIGHT($A$2,LEN($A$2)-8),"",SUMIF(Table1[SHIFT NOMENCLATURE], $B1504, Table1[FVIC KILL]))</f>
        <v/>
      </c>
      <c r="K1504" s="1" t="str">
        <f>IF($A1504&gt;--RIGHT($A$2,LEN($A$2)-8),"",SUMIF(Table1[SHIFT NOMENCLATURE], $B1504, Table1[FVIC MOB]))</f>
        <v/>
      </c>
      <c r="L1504" s="1" t="str">
        <f>IF($A1504&gt;--RIGHT($A$2,LEN($A$2)-8),"",SUMIF(Table1[SHIFT NOMENCLATURE], $B1504, Table1[FVIC FIRE]))</f>
        <v/>
      </c>
      <c r="M1504" s="1" t="str">
        <f>IF($A1504&gt;--RIGHT($A$2,LEN($A$2)-8),"",SUMIF(Table1[SHIFT NOMENCLATURE], $B1504, Table1[FKIA]))</f>
        <v/>
      </c>
      <c r="N1504" s="1" t="str">
        <f>IF($A1504&gt;--RIGHT($A$2,LEN($A$2)-8),"",SUMIF(Table1[SHIFT NOMENCLATURE], $B1504, Table1[FWIA]))</f>
        <v/>
      </c>
      <c r="O1504" s="1" t="str">
        <f>IF($A1504&gt;--RIGHT($A$2,LEN($A$2)-8),"",SUMIF(Table1[SHIFT NOMENCLATURE], $B1504, Table1[DUSTWUN]))</f>
        <v/>
      </c>
    </row>
    <row r="1505" spans="1:15" x14ac:dyDescent="0.25">
      <c r="A1505" s="1" t="str">
        <f t="shared" si="46"/>
        <v/>
      </c>
      <c r="B1505" t="str">
        <f t="shared" si="47"/>
        <v/>
      </c>
      <c r="C1505" s="1" t="str">
        <f>IF($A1505&gt;--RIGHT($A$2,LEN($A$2)-8),"",COUNTIF(Table1[SHIFT NOMENCLATURE],$B1505))</f>
        <v/>
      </c>
      <c r="D1505" s="1" t="str">
        <f>IF($A1505&gt;--RIGHT($A$2,LEN($A$2)-8),"",SUMIF(Table1[SHIFT NOMENCLATURE], $B1505, Table1[EVIC KILL]))</f>
        <v/>
      </c>
      <c r="E1505" s="1" t="str">
        <f>IF($A1505&gt;--RIGHT($A$2,LEN($A$2)-8),"",SUMIF(Table1[SHIFT NOMENCLATURE], $B1505, Table1[EVIC MOB]))</f>
        <v/>
      </c>
      <c r="F1505" s="1" t="str">
        <f>IF($A1505&gt;--RIGHT($A$2,LEN($A$2)-8),"",SUMIF(Table1[SHIFT NOMENCLATURE], $B1505, Table1[EVIC FIRE]))</f>
        <v/>
      </c>
      <c r="G1505" s="1" t="str">
        <f>IF($A1505&gt;--RIGHT($A$2,LEN($A$2)-8),"",SUMIF(Table1[SHIFT NOMENCLATURE], $B1505, Table1[EKIA]))</f>
        <v/>
      </c>
      <c r="H1505" s="1" t="str">
        <f>IF($A1505&gt;--RIGHT($A$2,LEN($A$2)-8),"",SUMIF(Table1[SHIFT NOMENCLATURE], $B1505, Table1[EWIA]))</f>
        <v/>
      </c>
      <c r="I1505" s="1" t="str">
        <f>IF($A1505&gt;--RIGHT($A$2,LEN($A$2)-8),"",SUMIF(Table1[SHIFT NOMENCLATURE], $B1505, Table1[EPW]))</f>
        <v/>
      </c>
      <c r="J1505" s="1" t="str">
        <f>IF($A1505&gt;--RIGHT($A$2,LEN($A$2)-8),"",SUMIF(Table1[SHIFT NOMENCLATURE], $B1505, Table1[FVIC KILL]))</f>
        <v/>
      </c>
      <c r="K1505" s="1" t="str">
        <f>IF($A1505&gt;--RIGHT($A$2,LEN($A$2)-8),"",SUMIF(Table1[SHIFT NOMENCLATURE], $B1505, Table1[FVIC MOB]))</f>
        <v/>
      </c>
      <c r="L1505" s="1" t="str">
        <f>IF($A1505&gt;--RIGHT($A$2,LEN($A$2)-8),"",SUMIF(Table1[SHIFT NOMENCLATURE], $B1505, Table1[FVIC FIRE]))</f>
        <v/>
      </c>
      <c r="M1505" s="1" t="str">
        <f>IF($A1505&gt;--RIGHT($A$2,LEN($A$2)-8),"",SUMIF(Table1[SHIFT NOMENCLATURE], $B1505, Table1[FKIA]))</f>
        <v/>
      </c>
      <c r="N1505" s="1" t="str">
        <f>IF($A1505&gt;--RIGHT($A$2,LEN($A$2)-8),"",SUMIF(Table1[SHIFT NOMENCLATURE], $B1505, Table1[FWIA]))</f>
        <v/>
      </c>
      <c r="O1505" s="1" t="str">
        <f>IF($A1505&gt;--RIGHT($A$2,LEN($A$2)-8),"",SUMIF(Table1[SHIFT NOMENCLATURE], $B1505, Table1[DUSTWUN]))</f>
        <v/>
      </c>
    </row>
    <row r="1506" spans="1:15" x14ac:dyDescent="0.25">
      <c r="A1506" s="1" t="str">
        <f t="shared" si="46"/>
        <v/>
      </c>
      <c r="B1506" t="str">
        <f t="shared" si="47"/>
        <v/>
      </c>
      <c r="C1506" s="1" t="str">
        <f>IF($A1506&gt;--RIGHT($A$2,LEN($A$2)-8),"",COUNTIF(Table1[SHIFT NOMENCLATURE],$B1506))</f>
        <v/>
      </c>
      <c r="D1506" s="1" t="str">
        <f>IF($A1506&gt;--RIGHT($A$2,LEN($A$2)-8),"",SUMIF(Table1[SHIFT NOMENCLATURE], $B1506, Table1[EVIC KILL]))</f>
        <v/>
      </c>
      <c r="E1506" s="1" t="str">
        <f>IF($A1506&gt;--RIGHT($A$2,LEN($A$2)-8),"",SUMIF(Table1[SHIFT NOMENCLATURE], $B1506, Table1[EVIC MOB]))</f>
        <v/>
      </c>
      <c r="F1506" s="1" t="str">
        <f>IF($A1506&gt;--RIGHT($A$2,LEN($A$2)-8),"",SUMIF(Table1[SHIFT NOMENCLATURE], $B1506, Table1[EVIC FIRE]))</f>
        <v/>
      </c>
      <c r="G1506" s="1" t="str">
        <f>IF($A1506&gt;--RIGHT($A$2,LEN($A$2)-8),"",SUMIF(Table1[SHIFT NOMENCLATURE], $B1506, Table1[EKIA]))</f>
        <v/>
      </c>
      <c r="H1506" s="1" t="str">
        <f>IF($A1506&gt;--RIGHT($A$2,LEN($A$2)-8),"",SUMIF(Table1[SHIFT NOMENCLATURE], $B1506, Table1[EWIA]))</f>
        <v/>
      </c>
      <c r="I1506" s="1" t="str">
        <f>IF($A1506&gt;--RIGHT($A$2,LEN($A$2)-8),"",SUMIF(Table1[SHIFT NOMENCLATURE], $B1506, Table1[EPW]))</f>
        <v/>
      </c>
      <c r="J1506" s="1" t="str">
        <f>IF($A1506&gt;--RIGHT($A$2,LEN($A$2)-8),"",SUMIF(Table1[SHIFT NOMENCLATURE], $B1506, Table1[FVIC KILL]))</f>
        <v/>
      </c>
      <c r="K1506" s="1" t="str">
        <f>IF($A1506&gt;--RIGHT($A$2,LEN($A$2)-8),"",SUMIF(Table1[SHIFT NOMENCLATURE], $B1506, Table1[FVIC MOB]))</f>
        <v/>
      </c>
      <c r="L1506" s="1" t="str">
        <f>IF($A1506&gt;--RIGHT($A$2,LEN($A$2)-8),"",SUMIF(Table1[SHIFT NOMENCLATURE], $B1506, Table1[FVIC FIRE]))</f>
        <v/>
      </c>
      <c r="M1506" s="1" t="str">
        <f>IF($A1506&gt;--RIGHT($A$2,LEN($A$2)-8),"",SUMIF(Table1[SHIFT NOMENCLATURE], $B1506, Table1[FKIA]))</f>
        <v/>
      </c>
      <c r="N1506" s="1" t="str">
        <f>IF($A1506&gt;--RIGHT($A$2,LEN($A$2)-8),"",SUMIF(Table1[SHIFT NOMENCLATURE], $B1506, Table1[FWIA]))</f>
        <v/>
      </c>
      <c r="O1506" s="1" t="str">
        <f>IF($A1506&gt;--RIGHT($A$2,LEN($A$2)-8),"",SUMIF(Table1[SHIFT NOMENCLATURE], $B1506, Table1[DUSTWUN]))</f>
        <v/>
      </c>
    </row>
    <row r="1507" spans="1:15" x14ac:dyDescent="0.25">
      <c r="A1507" s="1" t="str">
        <f t="shared" si="46"/>
        <v/>
      </c>
      <c r="B1507" t="str">
        <f t="shared" si="47"/>
        <v/>
      </c>
      <c r="C1507" s="1" t="str">
        <f>IF($A1507&gt;--RIGHT($A$2,LEN($A$2)-8),"",COUNTIF(Table1[SHIFT NOMENCLATURE],$B1507))</f>
        <v/>
      </c>
      <c r="D1507" s="1" t="str">
        <f>IF($A1507&gt;--RIGHT($A$2,LEN($A$2)-8),"",SUMIF(Table1[SHIFT NOMENCLATURE], $B1507, Table1[EVIC KILL]))</f>
        <v/>
      </c>
      <c r="E1507" s="1" t="str">
        <f>IF($A1507&gt;--RIGHT($A$2,LEN($A$2)-8),"",SUMIF(Table1[SHIFT NOMENCLATURE], $B1507, Table1[EVIC MOB]))</f>
        <v/>
      </c>
      <c r="F1507" s="1" t="str">
        <f>IF($A1507&gt;--RIGHT($A$2,LEN($A$2)-8),"",SUMIF(Table1[SHIFT NOMENCLATURE], $B1507, Table1[EVIC FIRE]))</f>
        <v/>
      </c>
      <c r="G1507" s="1" t="str">
        <f>IF($A1507&gt;--RIGHT($A$2,LEN($A$2)-8),"",SUMIF(Table1[SHIFT NOMENCLATURE], $B1507, Table1[EKIA]))</f>
        <v/>
      </c>
      <c r="H1507" s="1" t="str">
        <f>IF($A1507&gt;--RIGHT($A$2,LEN($A$2)-8),"",SUMIF(Table1[SHIFT NOMENCLATURE], $B1507, Table1[EWIA]))</f>
        <v/>
      </c>
      <c r="I1507" s="1" t="str">
        <f>IF($A1507&gt;--RIGHT($A$2,LEN($A$2)-8),"",SUMIF(Table1[SHIFT NOMENCLATURE], $B1507, Table1[EPW]))</f>
        <v/>
      </c>
      <c r="J1507" s="1" t="str">
        <f>IF($A1507&gt;--RIGHT($A$2,LEN($A$2)-8),"",SUMIF(Table1[SHIFT NOMENCLATURE], $B1507, Table1[FVIC KILL]))</f>
        <v/>
      </c>
      <c r="K1507" s="1" t="str">
        <f>IF($A1507&gt;--RIGHT($A$2,LEN($A$2)-8),"",SUMIF(Table1[SHIFT NOMENCLATURE], $B1507, Table1[FVIC MOB]))</f>
        <v/>
      </c>
      <c r="L1507" s="1" t="str">
        <f>IF($A1507&gt;--RIGHT($A$2,LEN($A$2)-8),"",SUMIF(Table1[SHIFT NOMENCLATURE], $B1507, Table1[FVIC FIRE]))</f>
        <v/>
      </c>
      <c r="M1507" s="1" t="str">
        <f>IF($A1507&gt;--RIGHT($A$2,LEN($A$2)-8),"",SUMIF(Table1[SHIFT NOMENCLATURE], $B1507, Table1[FKIA]))</f>
        <v/>
      </c>
      <c r="N1507" s="1" t="str">
        <f>IF($A1507&gt;--RIGHT($A$2,LEN($A$2)-8),"",SUMIF(Table1[SHIFT NOMENCLATURE], $B1507, Table1[FWIA]))</f>
        <v/>
      </c>
      <c r="O1507" s="1" t="str">
        <f>IF($A1507&gt;--RIGHT($A$2,LEN($A$2)-8),"",SUMIF(Table1[SHIFT NOMENCLATURE], $B1507, Table1[DUSTWUN]))</f>
        <v/>
      </c>
    </row>
    <row r="1508" spans="1:15" x14ac:dyDescent="0.25">
      <c r="A1508" s="1" t="str">
        <f t="shared" si="46"/>
        <v/>
      </c>
      <c r="B1508" t="str">
        <f t="shared" si="47"/>
        <v/>
      </c>
      <c r="C1508" s="1" t="str">
        <f>IF($A1508&gt;--RIGHT($A$2,LEN($A$2)-8),"",COUNTIF(Table1[SHIFT NOMENCLATURE],$B1508))</f>
        <v/>
      </c>
      <c r="D1508" s="1" t="str">
        <f>IF($A1508&gt;--RIGHT($A$2,LEN($A$2)-8),"",SUMIF(Table1[SHIFT NOMENCLATURE], $B1508, Table1[EVIC KILL]))</f>
        <v/>
      </c>
      <c r="E1508" s="1" t="str">
        <f>IF($A1508&gt;--RIGHT($A$2,LEN($A$2)-8),"",SUMIF(Table1[SHIFT NOMENCLATURE], $B1508, Table1[EVIC MOB]))</f>
        <v/>
      </c>
      <c r="F1508" s="1" t="str">
        <f>IF($A1508&gt;--RIGHT($A$2,LEN($A$2)-8),"",SUMIF(Table1[SHIFT NOMENCLATURE], $B1508, Table1[EVIC FIRE]))</f>
        <v/>
      </c>
      <c r="G1508" s="1" t="str">
        <f>IF($A1508&gt;--RIGHT($A$2,LEN($A$2)-8),"",SUMIF(Table1[SHIFT NOMENCLATURE], $B1508, Table1[EKIA]))</f>
        <v/>
      </c>
      <c r="H1508" s="1" t="str">
        <f>IF($A1508&gt;--RIGHT($A$2,LEN($A$2)-8),"",SUMIF(Table1[SHIFT NOMENCLATURE], $B1508, Table1[EWIA]))</f>
        <v/>
      </c>
      <c r="I1508" s="1" t="str">
        <f>IF($A1508&gt;--RIGHT($A$2,LEN($A$2)-8),"",SUMIF(Table1[SHIFT NOMENCLATURE], $B1508, Table1[EPW]))</f>
        <v/>
      </c>
      <c r="J1508" s="1" t="str">
        <f>IF($A1508&gt;--RIGHT($A$2,LEN($A$2)-8),"",SUMIF(Table1[SHIFT NOMENCLATURE], $B1508, Table1[FVIC KILL]))</f>
        <v/>
      </c>
      <c r="K1508" s="1" t="str">
        <f>IF($A1508&gt;--RIGHT($A$2,LEN($A$2)-8),"",SUMIF(Table1[SHIFT NOMENCLATURE], $B1508, Table1[FVIC MOB]))</f>
        <v/>
      </c>
      <c r="L1508" s="1" t="str">
        <f>IF($A1508&gt;--RIGHT($A$2,LEN($A$2)-8),"",SUMIF(Table1[SHIFT NOMENCLATURE], $B1508, Table1[FVIC FIRE]))</f>
        <v/>
      </c>
      <c r="M1508" s="1" t="str">
        <f>IF($A1508&gt;--RIGHT($A$2,LEN($A$2)-8),"",SUMIF(Table1[SHIFT NOMENCLATURE], $B1508, Table1[FKIA]))</f>
        <v/>
      </c>
      <c r="N1508" s="1" t="str">
        <f>IF($A1508&gt;--RIGHT($A$2,LEN($A$2)-8),"",SUMIF(Table1[SHIFT NOMENCLATURE], $B1508, Table1[FWIA]))</f>
        <v/>
      </c>
      <c r="O1508" s="1" t="str">
        <f>IF($A1508&gt;--RIGHT($A$2,LEN($A$2)-8),"",SUMIF(Table1[SHIFT NOMENCLATURE], $B1508, Table1[DUSTWUN]))</f>
        <v/>
      </c>
    </row>
    <row r="1509" spans="1:15" x14ac:dyDescent="0.25">
      <c r="A1509" s="1" t="str">
        <f t="shared" si="46"/>
        <v/>
      </c>
      <c r="B1509" t="str">
        <f t="shared" si="47"/>
        <v/>
      </c>
      <c r="C1509" s="1" t="str">
        <f>IF($A1509&gt;--RIGHT($A$2,LEN($A$2)-8),"",COUNTIF(Table1[SHIFT NOMENCLATURE],$B1509))</f>
        <v/>
      </c>
      <c r="D1509" s="1" t="str">
        <f>IF($A1509&gt;--RIGHT($A$2,LEN($A$2)-8),"",SUMIF(Table1[SHIFT NOMENCLATURE], $B1509, Table1[EVIC KILL]))</f>
        <v/>
      </c>
      <c r="E1509" s="1" t="str">
        <f>IF($A1509&gt;--RIGHT($A$2,LEN($A$2)-8),"",SUMIF(Table1[SHIFT NOMENCLATURE], $B1509, Table1[EVIC MOB]))</f>
        <v/>
      </c>
      <c r="F1509" s="1" t="str">
        <f>IF($A1509&gt;--RIGHT($A$2,LEN($A$2)-8),"",SUMIF(Table1[SHIFT NOMENCLATURE], $B1509, Table1[EVIC FIRE]))</f>
        <v/>
      </c>
      <c r="G1509" s="1" t="str">
        <f>IF($A1509&gt;--RIGHT($A$2,LEN($A$2)-8),"",SUMIF(Table1[SHIFT NOMENCLATURE], $B1509, Table1[EKIA]))</f>
        <v/>
      </c>
      <c r="H1509" s="1" t="str">
        <f>IF($A1509&gt;--RIGHT($A$2,LEN($A$2)-8),"",SUMIF(Table1[SHIFT NOMENCLATURE], $B1509, Table1[EWIA]))</f>
        <v/>
      </c>
      <c r="I1509" s="1" t="str">
        <f>IF($A1509&gt;--RIGHT($A$2,LEN($A$2)-8),"",SUMIF(Table1[SHIFT NOMENCLATURE], $B1509, Table1[EPW]))</f>
        <v/>
      </c>
      <c r="J1509" s="1" t="str">
        <f>IF($A1509&gt;--RIGHT($A$2,LEN($A$2)-8),"",SUMIF(Table1[SHIFT NOMENCLATURE], $B1509, Table1[FVIC KILL]))</f>
        <v/>
      </c>
      <c r="K1509" s="1" t="str">
        <f>IF($A1509&gt;--RIGHT($A$2,LEN($A$2)-8),"",SUMIF(Table1[SHIFT NOMENCLATURE], $B1509, Table1[FVIC MOB]))</f>
        <v/>
      </c>
      <c r="L1509" s="1" t="str">
        <f>IF($A1509&gt;--RIGHT($A$2,LEN($A$2)-8),"",SUMIF(Table1[SHIFT NOMENCLATURE], $B1509, Table1[FVIC FIRE]))</f>
        <v/>
      </c>
      <c r="M1509" s="1" t="str">
        <f>IF($A1509&gt;--RIGHT($A$2,LEN($A$2)-8),"",SUMIF(Table1[SHIFT NOMENCLATURE], $B1509, Table1[FKIA]))</f>
        <v/>
      </c>
      <c r="N1509" s="1" t="str">
        <f>IF($A1509&gt;--RIGHT($A$2,LEN($A$2)-8),"",SUMIF(Table1[SHIFT NOMENCLATURE], $B1509, Table1[FWIA]))</f>
        <v/>
      </c>
      <c r="O1509" s="1" t="str">
        <f>IF($A1509&gt;--RIGHT($A$2,LEN($A$2)-8),"",SUMIF(Table1[SHIFT NOMENCLATURE], $B1509, Table1[DUSTWUN]))</f>
        <v/>
      </c>
    </row>
    <row r="1510" spans="1:15" x14ac:dyDescent="0.25">
      <c r="A1510" s="1" t="str">
        <f t="shared" si="46"/>
        <v/>
      </c>
      <c r="B1510" t="str">
        <f t="shared" si="47"/>
        <v/>
      </c>
      <c r="C1510" s="1" t="str">
        <f>IF($A1510&gt;--RIGHT($A$2,LEN($A$2)-8),"",COUNTIF(Table1[SHIFT NOMENCLATURE],$B1510))</f>
        <v/>
      </c>
      <c r="D1510" s="1" t="str">
        <f>IF($A1510&gt;--RIGHT($A$2,LEN($A$2)-8),"",SUMIF(Table1[SHIFT NOMENCLATURE], $B1510, Table1[EVIC KILL]))</f>
        <v/>
      </c>
      <c r="E1510" s="1" t="str">
        <f>IF($A1510&gt;--RIGHT($A$2,LEN($A$2)-8),"",SUMIF(Table1[SHIFT NOMENCLATURE], $B1510, Table1[EVIC MOB]))</f>
        <v/>
      </c>
      <c r="F1510" s="1" t="str">
        <f>IF($A1510&gt;--RIGHT($A$2,LEN($A$2)-8),"",SUMIF(Table1[SHIFT NOMENCLATURE], $B1510, Table1[EVIC FIRE]))</f>
        <v/>
      </c>
      <c r="G1510" s="1" t="str">
        <f>IF($A1510&gt;--RIGHT($A$2,LEN($A$2)-8),"",SUMIF(Table1[SHIFT NOMENCLATURE], $B1510, Table1[EKIA]))</f>
        <v/>
      </c>
      <c r="H1510" s="1" t="str">
        <f>IF($A1510&gt;--RIGHT($A$2,LEN($A$2)-8),"",SUMIF(Table1[SHIFT NOMENCLATURE], $B1510, Table1[EWIA]))</f>
        <v/>
      </c>
      <c r="I1510" s="1" t="str">
        <f>IF($A1510&gt;--RIGHT($A$2,LEN($A$2)-8),"",SUMIF(Table1[SHIFT NOMENCLATURE], $B1510, Table1[EPW]))</f>
        <v/>
      </c>
      <c r="J1510" s="1" t="str">
        <f>IF($A1510&gt;--RIGHT($A$2,LEN($A$2)-8),"",SUMIF(Table1[SHIFT NOMENCLATURE], $B1510, Table1[FVIC KILL]))</f>
        <v/>
      </c>
      <c r="K1510" s="1" t="str">
        <f>IF($A1510&gt;--RIGHT($A$2,LEN($A$2)-8),"",SUMIF(Table1[SHIFT NOMENCLATURE], $B1510, Table1[FVIC MOB]))</f>
        <v/>
      </c>
      <c r="L1510" s="1" t="str">
        <f>IF($A1510&gt;--RIGHT($A$2,LEN($A$2)-8),"",SUMIF(Table1[SHIFT NOMENCLATURE], $B1510, Table1[FVIC FIRE]))</f>
        <v/>
      </c>
      <c r="M1510" s="1" t="str">
        <f>IF($A1510&gt;--RIGHT($A$2,LEN($A$2)-8),"",SUMIF(Table1[SHIFT NOMENCLATURE], $B1510, Table1[FKIA]))</f>
        <v/>
      </c>
      <c r="N1510" s="1" t="str">
        <f>IF($A1510&gt;--RIGHT($A$2,LEN($A$2)-8),"",SUMIF(Table1[SHIFT NOMENCLATURE], $B1510, Table1[FWIA]))</f>
        <v/>
      </c>
      <c r="O1510" s="1" t="str">
        <f>IF($A1510&gt;--RIGHT($A$2,LEN($A$2)-8),"",SUMIF(Table1[SHIFT NOMENCLATURE], $B1510, Table1[DUSTWUN]))</f>
        <v/>
      </c>
    </row>
    <row r="1511" spans="1:15" x14ac:dyDescent="0.25">
      <c r="A1511" s="1" t="str">
        <f t="shared" si="46"/>
        <v/>
      </c>
      <c r="B1511" t="str">
        <f t="shared" si="47"/>
        <v/>
      </c>
      <c r="C1511" s="1" t="str">
        <f>IF($A1511&gt;--RIGHT($A$2,LEN($A$2)-8),"",COUNTIF(Table1[SHIFT NOMENCLATURE],$B1511))</f>
        <v/>
      </c>
      <c r="D1511" s="1" t="str">
        <f>IF($A1511&gt;--RIGHT($A$2,LEN($A$2)-8),"",SUMIF(Table1[SHIFT NOMENCLATURE], $B1511, Table1[EVIC KILL]))</f>
        <v/>
      </c>
      <c r="E1511" s="1" t="str">
        <f>IF($A1511&gt;--RIGHT($A$2,LEN($A$2)-8),"",SUMIF(Table1[SHIFT NOMENCLATURE], $B1511, Table1[EVIC MOB]))</f>
        <v/>
      </c>
      <c r="F1511" s="1" t="str">
        <f>IF($A1511&gt;--RIGHT($A$2,LEN($A$2)-8),"",SUMIF(Table1[SHIFT NOMENCLATURE], $B1511, Table1[EVIC FIRE]))</f>
        <v/>
      </c>
      <c r="G1511" s="1" t="str">
        <f>IF($A1511&gt;--RIGHT($A$2,LEN($A$2)-8),"",SUMIF(Table1[SHIFT NOMENCLATURE], $B1511, Table1[EKIA]))</f>
        <v/>
      </c>
      <c r="H1511" s="1" t="str">
        <f>IF($A1511&gt;--RIGHT($A$2,LEN($A$2)-8),"",SUMIF(Table1[SHIFT NOMENCLATURE], $B1511, Table1[EWIA]))</f>
        <v/>
      </c>
      <c r="I1511" s="1" t="str">
        <f>IF($A1511&gt;--RIGHT($A$2,LEN($A$2)-8),"",SUMIF(Table1[SHIFT NOMENCLATURE], $B1511, Table1[EPW]))</f>
        <v/>
      </c>
      <c r="J1511" s="1" t="str">
        <f>IF($A1511&gt;--RIGHT($A$2,LEN($A$2)-8),"",SUMIF(Table1[SHIFT NOMENCLATURE], $B1511, Table1[FVIC KILL]))</f>
        <v/>
      </c>
      <c r="K1511" s="1" t="str">
        <f>IF($A1511&gt;--RIGHT($A$2,LEN($A$2)-8),"",SUMIF(Table1[SHIFT NOMENCLATURE], $B1511, Table1[FVIC MOB]))</f>
        <v/>
      </c>
      <c r="L1511" s="1" t="str">
        <f>IF($A1511&gt;--RIGHT($A$2,LEN($A$2)-8),"",SUMIF(Table1[SHIFT NOMENCLATURE], $B1511, Table1[FVIC FIRE]))</f>
        <v/>
      </c>
      <c r="M1511" s="1" t="str">
        <f>IF($A1511&gt;--RIGHT($A$2,LEN($A$2)-8),"",SUMIF(Table1[SHIFT NOMENCLATURE], $B1511, Table1[FKIA]))</f>
        <v/>
      </c>
      <c r="N1511" s="1" t="str">
        <f>IF($A1511&gt;--RIGHT($A$2,LEN($A$2)-8),"",SUMIF(Table1[SHIFT NOMENCLATURE], $B1511, Table1[FWIA]))</f>
        <v/>
      </c>
      <c r="O1511" s="1" t="str">
        <f>IF($A1511&gt;--RIGHT($A$2,LEN($A$2)-8),"",SUMIF(Table1[SHIFT NOMENCLATURE], $B1511, Table1[DUSTWUN]))</f>
        <v/>
      </c>
    </row>
    <row r="1512" spans="1:15" x14ac:dyDescent="0.25">
      <c r="A1512" s="1" t="str">
        <f t="shared" si="46"/>
        <v/>
      </c>
      <c r="B1512" t="str">
        <f t="shared" si="47"/>
        <v/>
      </c>
      <c r="C1512" s="1" t="str">
        <f>IF($A1512&gt;--RIGHT($A$2,LEN($A$2)-8),"",COUNTIF(Table1[SHIFT NOMENCLATURE],$B1512))</f>
        <v/>
      </c>
      <c r="D1512" s="1" t="str">
        <f>IF($A1512&gt;--RIGHT($A$2,LEN($A$2)-8),"",SUMIF(Table1[SHIFT NOMENCLATURE], $B1512, Table1[EVIC KILL]))</f>
        <v/>
      </c>
      <c r="E1512" s="1" t="str">
        <f>IF($A1512&gt;--RIGHT($A$2,LEN($A$2)-8),"",SUMIF(Table1[SHIFT NOMENCLATURE], $B1512, Table1[EVIC MOB]))</f>
        <v/>
      </c>
      <c r="F1512" s="1" t="str">
        <f>IF($A1512&gt;--RIGHT($A$2,LEN($A$2)-8),"",SUMIF(Table1[SHIFT NOMENCLATURE], $B1512, Table1[EVIC FIRE]))</f>
        <v/>
      </c>
      <c r="G1512" s="1" t="str">
        <f>IF($A1512&gt;--RIGHT($A$2,LEN($A$2)-8),"",SUMIF(Table1[SHIFT NOMENCLATURE], $B1512, Table1[EKIA]))</f>
        <v/>
      </c>
      <c r="H1512" s="1" t="str">
        <f>IF($A1512&gt;--RIGHT($A$2,LEN($A$2)-8),"",SUMIF(Table1[SHIFT NOMENCLATURE], $B1512, Table1[EWIA]))</f>
        <v/>
      </c>
      <c r="I1512" s="1" t="str">
        <f>IF($A1512&gt;--RIGHT($A$2,LEN($A$2)-8),"",SUMIF(Table1[SHIFT NOMENCLATURE], $B1512, Table1[EPW]))</f>
        <v/>
      </c>
      <c r="J1512" s="1" t="str">
        <f>IF($A1512&gt;--RIGHT($A$2,LEN($A$2)-8),"",SUMIF(Table1[SHIFT NOMENCLATURE], $B1512, Table1[FVIC KILL]))</f>
        <v/>
      </c>
      <c r="K1512" s="1" t="str">
        <f>IF($A1512&gt;--RIGHT($A$2,LEN($A$2)-8),"",SUMIF(Table1[SHIFT NOMENCLATURE], $B1512, Table1[FVIC MOB]))</f>
        <v/>
      </c>
      <c r="L1512" s="1" t="str">
        <f>IF($A1512&gt;--RIGHT($A$2,LEN($A$2)-8),"",SUMIF(Table1[SHIFT NOMENCLATURE], $B1512, Table1[FVIC FIRE]))</f>
        <v/>
      </c>
      <c r="M1512" s="1" t="str">
        <f>IF($A1512&gt;--RIGHT($A$2,LEN($A$2)-8),"",SUMIF(Table1[SHIFT NOMENCLATURE], $B1512, Table1[FKIA]))</f>
        <v/>
      </c>
      <c r="N1512" s="1" t="str">
        <f>IF($A1512&gt;--RIGHT($A$2,LEN($A$2)-8),"",SUMIF(Table1[SHIFT NOMENCLATURE], $B1512, Table1[FWIA]))</f>
        <v/>
      </c>
      <c r="O1512" s="1" t="str">
        <f>IF($A1512&gt;--RIGHT($A$2,LEN($A$2)-8),"",SUMIF(Table1[SHIFT NOMENCLATURE], $B1512, Table1[DUSTWUN]))</f>
        <v/>
      </c>
    </row>
    <row r="1513" spans="1:15" x14ac:dyDescent="0.25">
      <c r="A1513" s="1" t="str">
        <f t="shared" si="46"/>
        <v/>
      </c>
      <c r="B1513" t="str">
        <f t="shared" si="47"/>
        <v/>
      </c>
      <c r="C1513" s="1" t="str">
        <f>IF($A1513&gt;--RIGHT($A$2,LEN($A$2)-8),"",COUNTIF(Table1[SHIFT NOMENCLATURE],$B1513))</f>
        <v/>
      </c>
      <c r="D1513" s="1" t="str">
        <f>IF($A1513&gt;--RIGHT($A$2,LEN($A$2)-8),"",SUMIF(Table1[SHIFT NOMENCLATURE], $B1513, Table1[EVIC KILL]))</f>
        <v/>
      </c>
      <c r="E1513" s="1" t="str">
        <f>IF($A1513&gt;--RIGHT($A$2,LEN($A$2)-8),"",SUMIF(Table1[SHIFT NOMENCLATURE], $B1513, Table1[EVIC MOB]))</f>
        <v/>
      </c>
      <c r="F1513" s="1" t="str">
        <f>IF($A1513&gt;--RIGHT($A$2,LEN($A$2)-8),"",SUMIF(Table1[SHIFT NOMENCLATURE], $B1513, Table1[EVIC FIRE]))</f>
        <v/>
      </c>
      <c r="G1513" s="1" t="str">
        <f>IF($A1513&gt;--RIGHT($A$2,LEN($A$2)-8),"",SUMIF(Table1[SHIFT NOMENCLATURE], $B1513, Table1[EKIA]))</f>
        <v/>
      </c>
      <c r="H1513" s="1" t="str">
        <f>IF($A1513&gt;--RIGHT($A$2,LEN($A$2)-8),"",SUMIF(Table1[SHIFT NOMENCLATURE], $B1513, Table1[EWIA]))</f>
        <v/>
      </c>
      <c r="I1513" s="1" t="str">
        <f>IF($A1513&gt;--RIGHT($A$2,LEN($A$2)-8),"",SUMIF(Table1[SHIFT NOMENCLATURE], $B1513, Table1[EPW]))</f>
        <v/>
      </c>
      <c r="J1513" s="1" t="str">
        <f>IF($A1513&gt;--RIGHT($A$2,LEN($A$2)-8),"",SUMIF(Table1[SHIFT NOMENCLATURE], $B1513, Table1[FVIC KILL]))</f>
        <v/>
      </c>
      <c r="K1513" s="1" t="str">
        <f>IF($A1513&gt;--RIGHT($A$2,LEN($A$2)-8),"",SUMIF(Table1[SHIFT NOMENCLATURE], $B1513, Table1[FVIC MOB]))</f>
        <v/>
      </c>
      <c r="L1513" s="1" t="str">
        <f>IF($A1513&gt;--RIGHT($A$2,LEN($A$2)-8),"",SUMIF(Table1[SHIFT NOMENCLATURE], $B1513, Table1[FVIC FIRE]))</f>
        <v/>
      </c>
      <c r="M1513" s="1" t="str">
        <f>IF($A1513&gt;--RIGHT($A$2,LEN($A$2)-8),"",SUMIF(Table1[SHIFT NOMENCLATURE], $B1513, Table1[FKIA]))</f>
        <v/>
      </c>
      <c r="N1513" s="1" t="str">
        <f>IF($A1513&gt;--RIGHT($A$2,LEN($A$2)-8),"",SUMIF(Table1[SHIFT NOMENCLATURE], $B1513, Table1[FWIA]))</f>
        <v/>
      </c>
      <c r="O1513" s="1" t="str">
        <f>IF($A1513&gt;--RIGHT($A$2,LEN($A$2)-8),"",SUMIF(Table1[SHIFT NOMENCLATURE], $B1513, Table1[DUSTWUN]))</f>
        <v/>
      </c>
    </row>
    <row r="1514" spans="1:15" x14ac:dyDescent="0.25">
      <c r="A1514" s="1" t="str">
        <f t="shared" si="46"/>
        <v/>
      </c>
      <c r="B1514" t="str">
        <f t="shared" si="47"/>
        <v/>
      </c>
      <c r="C1514" s="1" t="str">
        <f>IF($A1514&gt;--RIGHT($A$2,LEN($A$2)-8),"",COUNTIF(Table1[SHIFT NOMENCLATURE],$B1514))</f>
        <v/>
      </c>
      <c r="D1514" s="1" t="str">
        <f>IF($A1514&gt;--RIGHT($A$2,LEN($A$2)-8),"",SUMIF(Table1[SHIFT NOMENCLATURE], $B1514, Table1[EVIC KILL]))</f>
        <v/>
      </c>
      <c r="E1514" s="1" t="str">
        <f>IF($A1514&gt;--RIGHT($A$2,LEN($A$2)-8),"",SUMIF(Table1[SHIFT NOMENCLATURE], $B1514, Table1[EVIC MOB]))</f>
        <v/>
      </c>
      <c r="F1514" s="1" t="str">
        <f>IF($A1514&gt;--RIGHT($A$2,LEN($A$2)-8),"",SUMIF(Table1[SHIFT NOMENCLATURE], $B1514, Table1[EVIC FIRE]))</f>
        <v/>
      </c>
      <c r="G1514" s="1" t="str">
        <f>IF($A1514&gt;--RIGHT($A$2,LEN($A$2)-8),"",SUMIF(Table1[SHIFT NOMENCLATURE], $B1514, Table1[EKIA]))</f>
        <v/>
      </c>
      <c r="H1514" s="1" t="str">
        <f>IF($A1514&gt;--RIGHT($A$2,LEN($A$2)-8),"",SUMIF(Table1[SHIFT NOMENCLATURE], $B1514, Table1[EWIA]))</f>
        <v/>
      </c>
      <c r="I1514" s="1" t="str">
        <f>IF($A1514&gt;--RIGHT($A$2,LEN($A$2)-8),"",SUMIF(Table1[SHIFT NOMENCLATURE], $B1514, Table1[EPW]))</f>
        <v/>
      </c>
      <c r="J1514" s="1" t="str">
        <f>IF($A1514&gt;--RIGHT($A$2,LEN($A$2)-8),"",SUMIF(Table1[SHIFT NOMENCLATURE], $B1514, Table1[FVIC KILL]))</f>
        <v/>
      </c>
      <c r="K1514" s="1" t="str">
        <f>IF($A1514&gt;--RIGHT($A$2,LEN($A$2)-8),"",SUMIF(Table1[SHIFT NOMENCLATURE], $B1514, Table1[FVIC MOB]))</f>
        <v/>
      </c>
      <c r="L1514" s="1" t="str">
        <f>IF($A1514&gt;--RIGHT($A$2,LEN($A$2)-8),"",SUMIF(Table1[SHIFT NOMENCLATURE], $B1514, Table1[FVIC FIRE]))</f>
        <v/>
      </c>
      <c r="M1514" s="1" t="str">
        <f>IF($A1514&gt;--RIGHT($A$2,LEN($A$2)-8),"",SUMIF(Table1[SHIFT NOMENCLATURE], $B1514, Table1[FKIA]))</f>
        <v/>
      </c>
      <c r="N1514" s="1" t="str">
        <f>IF($A1514&gt;--RIGHT($A$2,LEN($A$2)-8),"",SUMIF(Table1[SHIFT NOMENCLATURE], $B1514, Table1[FWIA]))</f>
        <v/>
      </c>
      <c r="O1514" s="1" t="str">
        <f>IF($A1514&gt;--RIGHT($A$2,LEN($A$2)-8),"",SUMIF(Table1[SHIFT NOMENCLATURE], $B1514, Table1[DUSTWUN]))</f>
        <v/>
      </c>
    </row>
    <row r="1515" spans="1:15" x14ac:dyDescent="0.25">
      <c r="A1515" s="1" t="str">
        <f t="shared" si="46"/>
        <v/>
      </c>
      <c r="B1515" t="str">
        <f t="shared" si="47"/>
        <v/>
      </c>
      <c r="C1515" s="1" t="str">
        <f>IF($A1515&gt;--RIGHT($A$2,LEN($A$2)-8),"",COUNTIF(Table1[SHIFT NOMENCLATURE],$B1515))</f>
        <v/>
      </c>
      <c r="D1515" s="1" t="str">
        <f>IF($A1515&gt;--RIGHT($A$2,LEN($A$2)-8),"",SUMIF(Table1[SHIFT NOMENCLATURE], $B1515, Table1[EVIC KILL]))</f>
        <v/>
      </c>
      <c r="E1515" s="1" t="str">
        <f>IF($A1515&gt;--RIGHT($A$2,LEN($A$2)-8),"",SUMIF(Table1[SHIFT NOMENCLATURE], $B1515, Table1[EVIC MOB]))</f>
        <v/>
      </c>
      <c r="F1515" s="1" t="str">
        <f>IF($A1515&gt;--RIGHT($A$2,LEN($A$2)-8),"",SUMIF(Table1[SHIFT NOMENCLATURE], $B1515, Table1[EVIC FIRE]))</f>
        <v/>
      </c>
      <c r="G1515" s="1" t="str">
        <f>IF($A1515&gt;--RIGHT($A$2,LEN($A$2)-8),"",SUMIF(Table1[SHIFT NOMENCLATURE], $B1515, Table1[EKIA]))</f>
        <v/>
      </c>
      <c r="H1515" s="1" t="str">
        <f>IF($A1515&gt;--RIGHT($A$2,LEN($A$2)-8),"",SUMIF(Table1[SHIFT NOMENCLATURE], $B1515, Table1[EWIA]))</f>
        <v/>
      </c>
      <c r="I1515" s="1" t="str">
        <f>IF($A1515&gt;--RIGHT($A$2,LEN($A$2)-8),"",SUMIF(Table1[SHIFT NOMENCLATURE], $B1515, Table1[EPW]))</f>
        <v/>
      </c>
      <c r="J1515" s="1" t="str">
        <f>IF($A1515&gt;--RIGHT($A$2,LEN($A$2)-8),"",SUMIF(Table1[SHIFT NOMENCLATURE], $B1515, Table1[FVIC KILL]))</f>
        <v/>
      </c>
      <c r="K1515" s="1" t="str">
        <f>IF($A1515&gt;--RIGHT($A$2,LEN($A$2)-8),"",SUMIF(Table1[SHIFT NOMENCLATURE], $B1515, Table1[FVIC MOB]))</f>
        <v/>
      </c>
      <c r="L1515" s="1" t="str">
        <f>IF($A1515&gt;--RIGHT($A$2,LEN($A$2)-8),"",SUMIF(Table1[SHIFT NOMENCLATURE], $B1515, Table1[FVIC FIRE]))</f>
        <v/>
      </c>
      <c r="M1515" s="1" t="str">
        <f>IF($A1515&gt;--RIGHT($A$2,LEN($A$2)-8),"",SUMIF(Table1[SHIFT NOMENCLATURE], $B1515, Table1[FKIA]))</f>
        <v/>
      </c>
      <c r="N1515" s="1" t="str">
        <f>IF($A1515&gt;--RIGHT($A$2,LEN($A$2)-8),"",SUMIF(Table1[SHIFT NOMENCLATURE], $B1515, Table1[FWIA]))</f>
        <v/>
      </c>
      <c r="O1515" s="1" t="str">
        <f>IF($A1515&gt;--RIGHT($A$2,LEN($A$2)-8),"",SUMIF(Table1[SHIFT NOMENCLATURE], $B1515, Table1[DUSTWUN]))</f>
        <v/>
      </c>
    </row>
    <row r="1516" spans="1:15" x14ac:dyDescent="0.25">
      <c r="A1516" s="1" t="str">
        <f t="shared" si="46"/>
        <v/>
      </c>
      <c r="B1516" t="str">
        <f t="shared" si="47"/>
        <v/>
      </c>
      <c r="C1516" s="1" t="str">
        <f>IF($A1516&gt;--RIGHT($A$2,LEN($A$2)-8),"",COUNTIF(Table1[SHIFT NOMENCLATURE],$B1516))</f>
        <v/>
      </c>
      <c r="D1516" s="1" t="str">
        <f>IF($A1516&gt;--RIGHT($A$2,LEN($A$2)-8),"",SUMIF(Table1[SHIFT NOMENCLATURE], $B1516, Table1[EVIC KILL]))</f>
        <v/>
      </c>
      <c r="E1516" s="1" t="str">
        <f>IF($A1516&gt;--RIGHT($A$2,LEN($A$2)-8),"",SUMIF(Table1[SHIFT NOMENCLATURE], $B1516, Table1[EVIC MOB]))</f>
        <v/>
      </c>
      <c r="F1516" s="1" t="str">
        <f>IF($A1516&gt;--RIGHT($A$2,LEN($A$2)-8),"",SUMIF(Table1[SHIFT NOMENCLATURE], $B1516, Table1[EVIC FIRE]))</f>
        <v/>
      </c>
      <c r="G1516" s="1" t="str">
        <f>IF($A1516&gt;--RIGHT($A$2,LEN($A$2)-8),"",SUMIF(Table1[SHIFT NOMENCLATURE], $B1516, Table1[EKIA]))</f>
        <v/>
      </c>
      <c r="H1516" s="1" t="str">
        <f>IF($A1516&gt;--RIGHT($A$2,LEN($A$2)-8),"",SUMIF(Table1[SHIFT NOMENCLATURE], $B1516, Table1[EWIA]))</f>
        <v/>
      </c>
      <c r="I1516" s="1" t="str">
        <f>IF($A1516&gt;--RIGHT($A$2,LEN($A$2)-8),"",SUMIF(Table1[SHIFT NOMENCLATURE], $B1516, Table1[EPW]))</f>
        <v/>
      </c>
      <c r="J1516" s="1" t="str">
        <f>IF($A1516&gt;--RIGHT($A$2,LEN($A$2)-8),"",SUMIF(Table1[SHIFT NOMENCLATURE], $B1516, Table1[FVIC KILL]))</f>
        <v/>
      </c>
      <c r="K1516" s="1" t="str">
        <f>IF($A1516&gt;--RIGHT($A$2,LEN($A$2)-8),"",SUMIF(Table1[SHIFT NOMENCLATURE], $B1516, Table1[FVIC MOB]))</f>
        <v/>
      </c>
      <c r="L1516" s="1" t="str">
        <f>IF($A1516&gt;--RIGHT($A$2,LEN($A$2)-8),"",SUMIF(Table1[SHIFT NOMENCLATURE], $B1516, Table1[FVIC FIRE]))</f>
        <v/>
      </c>
      <c r="M1516" s="1" t="str">
        <f>IF($A1516&gt;--RIGHT($A$2,LEN($A$2)-8),"",SUMIF(Table1[SHIFT NOMENCLATURE], $B1516, Table1[FKIA]))</f>
        <v/>
      </c>
      <c r="N1516" s="1" t="str">
        <f>IF($A1516&gt;--RIGHT($A$2,LEN($A$2)-8),"",SUMIF(Table1[SHIFT NOMENCLATURE], $B1516, Table1[FWIA]))</f>
        <v/>
      </c>
      <c r="O1516" s="1" t="str">
        <f>IF($A1516&gt;--RIGHT($A$2,LEN($A$2)-8),"",SUMIF(Table1[SHIFT NOMENCLATURE], $B1516, Table1[DUSTWUN]))</f>
        <v/>
      </c>
    </row>
    <row r="1517" spans="1:15" x14ac:dyDescent="0.25">
      <c r="A1517" s="1" t="str">
        <f t="shared" si="46"/>
        <v/>
      </c>
      <c r="B1517" t="str">
        <f t="shared" si="47"/>
        <v/>
      </c>
      <c r="C1517" s="1" t="str">
        <f>IF($A1517&gt;--RIGHT($A$2,LEN($A$2)-8),"",COUNTIF(Table1[SHIFT NOMENCLATURE],$B1517))</f>
        <v/>
      </c>
      <c r="D1517" s="1" t="str">
        <f>IF($A1517&gt;--RIGHT($A$2,LEN($A$2)-8),"",SUMIF(Table1[SHIFT NOMENCLATURE], $B1517, Table1[EVIC KILL]))</f>
        <v/>
      </c>
      <c r="E1517" s="1" t="str">
        <f>IF($A1517&gt;--RIGHT($A$2,LEN($A$2)-8),"",SUMIF(Table1[SHIFT NOMENCLATURE], $B1517, Table1[EVIC MOB]))</f>
        <v/>
      </c>
      <c r="F1517" s="1" t="str">
        <f>IF($A1517&gt;--RIGHT($A$2,LEN($A$2)-8),"",SUMIF(Table1[SHIFT NOMENCLATURE], $B1517, Table1[EVIC FIRE]))</f>
        <v/>
      </c>
      <c r="G1517" s="1" t="str">
        <f>IF($A1517&gt;--RIGHT($A$2,LEN($A$2)-8),"",SUMIF(Table1[SHIFT NOMENCLATURE], $B1517, Table1[EKIA]))</f>
        <v/>
      </c>
      <c r="H1517" s="1" t="str">
        <f>IF($A1517&gt;--RIGHT($A$2,LEN($A$2)-8),"",SUMIF(Table1[SHIFT NOMENCLATURE], $B1517, Table1[EWIA]))</f>
        <v/>
      </c>
      <c r="I1517" s="1" t="str">
        <f>IF($A1517&gt;--RIGHT($A$2,LEN($A$2)-8),"",SUMIF(Table1[SHIFT NOMENCLATURE], $B1517, Table1[EPW]))</f>
        <v/>
      </c>
      <c r="J1517" s="1" t="str">
        <f>IF($A1517&gt;--RIGHT($A$2,LEN($A$2)-8),"",SUMIF(Table1[SHIFT NOMENCLATURE], $B1517, Table1[FVIC KILL]))</f>
        <v/>
      </c>
      <c r="K1517" s="1" t="str">
        <f>IF($A1517&gt;--RIGHT($A$2,LEN($A$2)-8),"",SUMIF(Table1[SHIFT NOMENCLATURE], $B1517, Table1[FVIC MOB]))</f>
        <v/>
      </c>
      <c r="L1517" s="1" t="str">
        <f>IF($A1517&gt;--RIGHT($A$2,LEN($A$2)-8),"",SUMIF(Table1[SHIFT NOMENCLATURE], $B1517, Table1[FVIC FIRE]))</f>
        <v/>
      </c>
      <c r="M1517" s="1" t="str">
        <f>IF($A1517&gt;--RIGHT($A$2,LEN($A$2)-8),"",SUMIF(Table1[SHIFT NOMENCLATURE], $B1517, Table1[FKIA]))</f>
        <v/>
      </c>
      <c r="N1517" s="1" t="str">
        <f>IF($A1517&gt;--RIGHT($A$2,LEN($A$2)-8),"",SUMIF(Table1[SHIFT NOMENCLATURE], $B1517, Table1[FWIA]))</f>
        <v/>
      </c>
      <c r="O1517" s="1" t="str">
        <f>IF($A1517&gt;--RIGHT($A$2,LEN($A$2)-8),"",SUMIF(Table1[SHIFT NOMENCLATURE], $B1517, Table1[DUSTWUN]))</f>
        <v/>
      </c>
    </row>
    <row r="1518" spans="1:15" x14ac:dyDescent="0.25">
      <c r="A1518" s="1" t="str">
        <f t="shared" si="46"/>
        <v/>
      </c>
      <c r="B1518" t="str">
        <f t="shared" si="47"/>
        <v/>
      </c>
      <c r="C1518" s="1" t="str">
        <f>IF($A1518&gt;--RIGHT($A$2,LEN($A$2)-8),"",COUNTIF(Table1[SHIFT NOMENCLATURE],$B1518))</f>
        <v/>
      </c>
      <c r="D1518" s="1" t="str">
        <f>IF($A1518&gt;--RIGHT($A$2,LEN($A$2)-8),"",SUMIF(Table1[SHIFT NOMENCLATURE], $B1518, Table1[EVIC KILL]))</f>
        <v/>
      </c>
      <c r="E1518" s="1" t="str">
        <f>IF($A1518&gt;--RIGHT($A$2,LEN($A$2)-8),"",SUMIF(Table1[SHIFT NOMENCLATURE], $B1518, Table1[EVIC MOB]))</f>
        <v/>
      </c>
      <c r="F1518" s="1" t="str">
        <f>IF($A1518&gt;--RIGHT($A$2,LEN($A$2)-8),"",SUMIF(Table1[SHIFT NOMENCLATURE], $B1518, Table1[EVIC FIRE]))</f>
        <v/>
      </c>
      <c r="G1518" s="1" t="str">
        <f>IF($A1518&gt;--RIGHT($A$2,LEN($A$2)-8),"",SUMIF(Table1[SHIFT NOMENCLATURE], $B1518, Table1[EKIA]))</f>
        <v/>
      </c>
      <c r="H1518" s="1" t="str">
        <f>IF($A1518&gt;--RIGHT($A$2,LEN($A$2)-8),"",SUMIF(Table1[SHIFT NOMENCLATURE], $B1518, Table1[EWIA]))</f>
        <v/>
      </c>
      <c r="I1518" s="1" t="str">
        <f>IF($A1518&gt;--RIGHT($A$2,LEN($A$2)-8),"",SUMIF(Table1[SHIFT NOMENCLATURE], $B1518, Table1[EPW]))</f>
        <v/>
      </c>
      <c r="J1518" s="1" t="str">
        <f>IF($A1518&gt;--RIGHT($A$2,LEN($A$2)-8),"",SUMIF(Table1[SHIFT NOMENCLATURE], $B1518, Table1[FVIC KILL]))</f>
        <v/>
      </c>
      <c r="K1518" s="1" t="str">
        <f>IF($A1518&gt;--RIGHT($A$2,LEN($A$2)-8),"",SUMIF(Table1[SHIFT NOMENCLATURE], $B1518, Table1[FVIC MOB]))</f>
        <v/>
      </c>
      <c r="L1518" s="1" t="str">
        <f>IF($A1518&gt;--RIGHT($A$2,LEN($A$2)-8),"",SUMIF(Table1[SHIFT NOMENCLATURE], $B1518, Table1[FVIC FIRE]))</f>
        <v/>
      </c>
      <c r="M1518" s="1" t="str">
        <f>IF($A1518&gt;--RIGHT($A$2,LEN($A$2)-8),"",SUMIF(Table1[SHIFT NOMENCLATURE], $B1518, Table1[FKIA]))</f>
        <v/>
      </c>
      <c r="N1518" s="1" t="str">
        <f>IF($A1518&gt;--RIGHT($A$2,LEN($A$2)-8),"",SUMIF(Table1[SHIFT NOMENCLATURE], $B1518, Table1[FWIA]))</f>
        <v/>
      </c>
      <c r="O1518" s="1" t="str">
        <f>IF($A1518&gt;--RIGHT($A$2,LEN($A$2)-8),"",SUMIF(Table1[SHIFT NOMENCLATURE], $B1518, Table1[DUSTWUN]))</f>
        <v/>
      </c>
    </row>
    <row r="1519" spans="1:15" x14ac:dyDescent="0.25">
      <c r="A1519" s="1" t="str">
        <f t="shared" si="46"/>
        <v/>
      </c>
      <c r="B1519" t="str">
        <f t="shared" si="47"/>
        <v/>
      </c>
      <c r="C1519" s="1" t="str">
        <f>IF($A1519&gt;--RIGHT($A$2,LEN($A$2)-8),"",COUNTIF(Table1[SHIFT NOMENCLATURE],$B1519))</f>
        <v/>
      </c>
      <c r="D1519" s="1" t="str">
        <f>IF($A1519&gt;--RIGHT($A$2,LEN($A$2)-8),"",SUMIF(Table1[SHIFT NOMENCLATURE], $B1519, Table1[EVIC KILL]))</f>
        <v/>
      </c>
      <c r="E1519" s="1" t="str">
        <f>IF($A1519&gt;--RIGHT($A$2,LEN($A$2)-8),"",SUMIF(Table1[SHIFT NOMENCLATURE], $B1519, Table1[EVIC MOB]))</f>
        <v/>
      </c>
      <c r="F1519" s="1" t="str">
        <f>IF($A1519&gt;--RIGHT($A$2,LEN($A$2)-8),"",SUMIF(Table1[SHIFT NOMENCLATURE], $B1519, Table1[EVIC FIRE]))</f>
        <v/>
      </c>
      <c r="G1519" s="1" t="str">
        <f>IF($A1519&gt;--RIGHT($A$2,LEN($A$2)-8),"",SUMIF(Table1[SHIFT NOMENCLATURE], $B1519, Table1[EKIA]))</f>
        <v/>
      </c>
      <c r="H1519" s="1" t="str">
        <f>IF($A1519&gt;--RIGHT($A$2,LEN($A$2)-8),"",SUMIF(Table1[SHIFT NOMENCLATURE], $B1519, Table1[EWIA]))</f>
        <v/>
      </c>
      <c r="I1519" s="1" t="str">
        <f>IF($A1519&gt;--RIGHT($A$2,LEN($A$2)-8),"",SUMIF(Table1[SHIFT NOMENCLATURE], $B1519, Table1[EPW]))</f>
        <v/>
      </c>
      <c r="J1519" s="1" t="str">
        <f>IF($A1519&gt;--RIGHT($A$2,LEN($A$2)-8),"",SUMIF(Table1[SHIFT NOMENCLATURE], $B1519, Table1[FVIC KILL]))</f>
        <v/>
      </c>
      <c r="K1519" s="1" t="str">
        <f>IF($A1519&gt;--RIGHT($A$2,LEN($A$2)-8),"",SUMIF(Table1[SHIFT NOMENCLATURE], $B1519, Table1[FVIC MOB]))</f>
        <v/>
      </c>
      <c r="L1519" s="1" t="str">
        <f>IF($A1519&gt;--RIGHT($A$2,LEN($A$2)-8),"",SUMIF(Table1[SHIFT NOMENCLATURE], $B1519, Table1[FVIC FIRE]))</f>
        <v/>
      </c>
      <c r="M1519" s="1" t="str">
        <f>IF($A1519&gt;--RIGHT($A$2,LEN($A$2)-8),"",SUMIF(Table1[SHIFT NOMENCLATURE], $B1519, Table1[FKIA]))</f>
        <v/>
      </c>
      <c r="N1519" s="1" t="str">
        <f>IF($A1519&gt;--RIGHT($A$2,LEN($A$2)-8),"",SUMIF(Table1[SHIFT NOMENCLATURE], $B1519, Table1[FWIA]))</f>
        <v/>
      </c>
      <c r="O1519" s="1" t="str">
        <f>IF($A1519&gt;--RIGHT($A$2,LEN($A$2)-8),"",SUMIF(Table1[SHIFT NOMENCLATURE], $B1519, Table1[DUSTWUN]))</f>
        <v/>
      </c>
    </row>
    <row r="1520" spans="1:15" x14ac:dyDescent="0.25">
      <c r="A1520" s="1" t="str">
        <f t="shared" si="46"/>
        <v/>
      </c>
      <c r="B1520" t="str">
        <f t="shared" si="47"/>
        <v/>
      </c>
      <c r="C1520" s="1" t="str">
        <f>IF($A1520&gt;--RIGHT($A$2,LEN($A$2)-8),"",COUNTIF(Table1[SHIFT NOMENCLATURE],$B1520))</f>
        <v/>
      </c>
      <c r="D1520" s="1" t="str">
        <f>IF($A1520&gt;--RIGHT($A$2,LEN($A$2)-8),"",SUMIF(Table1[SHIFT NOMENCLATURE], $B1520, Table1[EVIC KILL]))</f>
        <v/>
      </c>
      <c r="E1520" s="1" t="str">
        <f>IF($A1520&gt;--RIGHT($A$2,LEN($A$2)-8),"",SUMIF(Table1[SHIFT NOMENCLATURE], $B1520, Table1[EVIC MOB]))</f>
        <v/>
      </c>
      <c r="F1520" s="1" t="str">
        <f>IF($A1520&gt;--RIGHT($A$2,LEN($A$2)-8),"",SUMIF(Table1[SHIFT NOMENCLATURE], $B1520, Table1[EVIC FIRE]))</f>
        <v/>
      </c>
      <c r="G1520" s="1" t="str">
        <f>IF($A1520&gt;--RIGHT($A$2,LEN($A$2)-8),"",SUMIF(Table1[SHIFT NOMENCLATURE], $B1520, Table1[EKIA]))</f>
        <v/>
      </c>
      <c r="H1520" s="1" t="str">
        <f>IF($A1520&gt;--RIGHT($A$2,LEN($A$2)-8),"",SUMIF(Table1[SHIFT NOMENCLATURE], $B1520, Table1[EWIA]))</f>
        <v/>
      </c>
      <c r="I1520" s="1" t="str">
        <f>IF($A1520&gt;--RIGHT($A$2,LEN($A$2)-8),"",SUMIF(Table1[SHIFT NOMENCLATURE], $B1520, Table1[EPW]))</f>
        <v/>
      </c>
      <c r="J1520" s="1" t="str">
        <f>IF($A1520&gt;--RIGHT($A$2,LEN($A$2)-8),"",SUMIF(Table1[SHIFT NOMENCLATURE], $B1520, Table1[FVIC KILL]))</f>
        <v/>
      </c>
      <c r="K1520" s="1" t="str">
        <f>IF($A1520&gt;--RIGHT($A$2,LEN($A$2)-8),"",SUMIF(Table1[SHIFT NOMENCLATURE], $B1520, Table1[FVIC MOB]))</f>
        <v/>
      </c>
      <c r="L1520" s="1" t="str">
        <f>IF($A1520&gt;--RIGHT($A$2,LEN($A$2)-8),"",SUMIF(Table1[SHIFT NOMENCLATURE], $B1520, Table1[FVIC FIRE]))</f>
        <v/>
      </c>
      <c r="M1520" s="1" t="str">
        <f>IF($A1520&gt;--RIGHT($A$2,LEN($A$2)-8),"",SUMIF(Table1[SHIFT NOMENCLATURE], $B1520, Table1[FKIA]))</f>
        <v/>
      </c>
      <c r="N1520" s="1" t="str">
        <f>IF($A1520&gt;--RIGHT($A$2,LEN($A$2)-8),"",SUMIF(Table1[SHIFT NOMENCLATURE], $B1520, Table1[FWIA]))</f>
        <v/>
      </c>
      <c r="O1520" s="1" t="str">
        <f>IF($A1520&gt;--RIGHT($A$2,LEN($A$2)-8),"",SUMIF(Table1[SHIFT NOMENCLATURE], $B1520, Table1[DUSTWUN]))</f>
        <v/>
      </c>
    </row>
    <row r="1521" spans="1:15" x14ac:dyDescent="0.25">
      <c r="A1521" s="1" t="str">
        <f t="shared" si="46"/>
        <v/>
      </c>
      <c r="B1521" t="str">
        <f t="shared" si="47"/>
        <v/>
      </c>
      <c r="C1521" s="1" t="str">
        <f>IF($A1521&gt;--RIGHT($A$2,LEN($A$2)-8),"",COUNTIF(Table1[SHIFT NOMENCLATURE],$B1521))</f>
        <v/>
      </c>
      <c r="D1521" s="1" t="str">
        <f>IF($A1521&gt;--RIGHT($A$2,LEN($A$2)-8),"",SUMIF(Table1[SHIFT NOMENCLATURE], $B1521, Table1[EVIC KILL]))</f>
        <v/>
      </c>
      <c r="E1521" s="1" t="str">
        <f>IF($A1521&gt;--RIGHT($A$2,LEN($A$2)-8),"",SUMIF(Table1[SHIFT NOMENCLATURE], $B1521, Table1[EVIC MOB]))</f>
        <v/>
      </c>
      <c r="F1521" s="1" t="str">
        <f>IF($A1521&gt;--RIGHT($A$2,LEN($A$2)-8),"",SUMIF(Table1[SHIFT NOMENCLATURE], $B1521, Table1[EVIC FIRE]))</f>
        <v/>
      </c>
      <c r="G1521" s="1" t="str">
        <f>IF($A1521&gt;--RIGHT($A$2,LEN($A$2)-8),"",SUMIF(Table1[SHIFT NOMENCLATURE], $B1521, Table1[EKIA]))</f>
        <v/>
      </c>
      <c r="H1521" s="1" t="str">
        <f>IF($A1521&gt;--RIGHT($A$2,LEN($A$2)-8),"",SUMIF(Table1[SHIFT NOMENCLATURE], $B1521, Table1[EWIA]))</f>
        <v/>
      </c>
      <c r="I1521" s="1" t="str">
        <f>IF($A1521&gt;--RIGHT($A$2,LEN($A$2)-8),"",SUMIF(Table1[SHIFT NOMENCLATURE], $B1521, Table1[EPW]))</f>
        <v/>
      </c>
      <c r="J1521" s="1" t="str">
        <f>IF($A1521&gt;--RIGHT($A$2,LEN($A$2)-8),"",SUMIF(Table1[SHIFT NOMENCLATURE], $B1521, Table1[FVIC KILL]))</f>
        <v/>
      </c>
      <c r="K1521" s="1" t="str">
        <f>IF($A1521&gt;--RIGHT($A$2,LEN($A$2)-8),"",SUMIF(Table1[SHIFT NOMENCLATURE], $B1521, Table1[FVIC MOB]))</f>
        <v/>
      </c>
      <c r="L1521" s="1" t="str">
        <f>IF($A1521&gt;--RIGHT($A$2,LEN($A$2)-8),"",SUMIF(Table1[SHIFT NOMENCLATURE], $B1521, Table1[FVIC FIRE]))</f>
        <v/>
      </c>
      <c r="M1521" s="1" t="str">
        <f>IF($A1521&gt;--RIGHT($A$2,LEN($A$2)-8),"",SUMIF(Table1[SHIFT NOMENCLATURE], $B1521, Table1[FKIA]))</f>
        <v/>
      </c>
      <c r="N1521" s="1" t="str">
        <f>IF($A1521&gt;--RIGHT($A$2,LEN($A$2)-8),"",SUMIF(Table1[SHIFT NOMENCLATURE], $B1521, Table1[FWIA]))</f>
        <v/>
      </c>
      <c r="O1521" s="1" t="str">
        <f>IF($A1521&gt;--RIGHT($A$2,LEN($A$2)-8),"",SUMIF(Table1[SHIFT NOMENCLATURE], $B1521, Table1[DUSTWUN]))</f>
        <v/>
      </c>
    </row>
    <row r="1522" spans="1:15" x14ac:dyDescent="0.25">
      <c r="A1522" s="1" t="str">
        <f t="shared" si="46"/>
        <v/>
      </c>
      <c r="B1522" t="str">
        <f t="shared" si="47"/>
        <v/>
      </c>
      <c r="C1522" s="1" t="str">
        <f>IF($A1522&gt;--RIGHT($A$2,LEN($A$2)-8),"",COUNTIF(Table1[SHIFT NOMENCLATURE],$B1522))</f>
        <v/>
      </c>
      <c r="D1522" s="1" t="str">
        <f>IF($A1522&gt;--RIGHT($A$2,LEN($A$2)-8),"",SUMIF(Table1[SHIFT NOMENCLATURE], $B1522, Table1[EVIC KILL]))</f>
        <v/>
      </c>
      <c r="E1522" s="1" t="str">
        <f>IF($A1522&gt;--RIGHT($A$2,LEN($A$2)-8),"",SUMIF(Table1[SHIFT NOMENCLATURE], $B1522, Table1[EVIC MOB]))</f>
        <v/>
      </c>
      <c r="F1522" s="1" t="str">
        <f>IF($A1522&gt;--RIGHT($A$2,LEN($A$2)-8),"",SUMIF(Table1[SHIFT NOMENCLATURE], $B1522, Table1[EVIC FIRE]))</f>
        <v/>
      </c>
      <c r="G1522" s="1" t="str">
        <f>IF($A1522&gt;--RIGHT($A$2,LEN($A$2)-8),"",SUMIF(Table1[SHIFT NOMENCLATURE], $B1522, Table1[EKIA]))</f>
        <v/>
      </c>
      <c r="H1522" s="1" t="str">
        <f>IF($A1522&gt;--RIGHT($A$2,LEN($A$2)-8),"",SUMIF(Table1[SHIFT NOMENCLATURE], $B1522, Table1[EWIA]))</f>
        <v/>
      </c>
      <c r="I1522" s="1" t="str">
        <f>IF($A1522&gt;--RIGHT($A$2,LEN($A$2)-8),"",SUMIF(Table1[SHIFT NOMENCLATURE], $B1522, Table1[EPW]))</f>
        <v/>
      </c>
      <c r="J1522" s="1" t="str">
        <f>IF($A1522&gt;--RIGHT($A$2,LEN($A$2)-8),"",SUMIF(Table1[SHIFT NOMENCLATURE], $B1522, Table1[FVIC KILL]))</f>
        <v/>
      </c>
      <c r="K1522" s="1" t="str">
        <f>IF($A1522&gt;--RIGHT($A$2,LEN($A$2)-8),"",SUMIF(Table1[SHIFT NOMENCLATURE], $B1522, Table1[FVIC MOB]))</f>
        <v/>
      </c>
      <c r="L1522" s="1" t="str">
        <f>IF($A1522&gt;--RIGHT($A$2,LEN($A$2)-8),"",SUMIF(Table1[SHIFT NOMENCLATURE], $B1522, Table1[FVIC FIRE]))</f>
        <v/>
      </c>
      <c r="M1522" s="1" t="str">
        <f>IF($A1522&gt;--RIGHT($A$2,LEN($A$2)-8),"",SUMIF(Table1[SHIFT NOMENCLATURE], $B1522, Table1[FKIA]))</f>
        <v/>
      </c>
      <c r="N1522" s="1" t="str">
        <f>IF($A1522&gt;--RIGHT($A$2,LEN($A$2)-8),"",SUMIF(Table1[SHIFT NOMENCLATURE], $B1522, Table1[FWIA]))</f>
        <v/>
      </c>
      <c r="O1522" s="1" t="str">
        <f>IF($A1522&gt;--RIGHT($A$2,LEN($A$2)-8),"",SUMIF(Table1[SHIFT NOMENCLATURE], $B1522, Table1[DUSTWUN]))</f>
        <v/>
      </c>
    </row>
    <row r="1523" spans="1:15" x14ac:dyDescent="0.25">
      <c r="A1523" s="1" t="str">
        <f t="shared" si="46"/>
        <v/>
      </c>
      <c r="B1523" t="str">
        <f t="shared" si="47"/>
        <v/>
      </c>
      <c r="C1523" s="1" t="str">
        <f>IF($A1523&gt;--RIGHT($A$2,LEN($A$2)-8),"",COUNTIF(Table1[SHIFT NOMENCLATURE],$B1523))</f>
        <v/>
      </c>
      <c r="D1523" s="1" t="str">
        <f>IF($A1523&gt;--RIGHT($A$2,LEN($A$2)-8),"",SUMIF(Table1[SHIFT NOMENCLATURE], $B1523, Table1[EVIC KILL]))</f>
        <v/>
      </c>
      <c r="E1523" s="1" t="str">
        <f>IF($A1523&gt;--RIGHT($A$2,LEN($A$2)-8),"",SUMIF(Table1[SHIFT NOMENCLATURE], $B1523, Table1[EVIC MOB]))</f>
        <v/>
      </c>
      <c r="F1523" s="1" t="str">
        <f>IF($A1523&gt;--RIGHT($A$2,LEN($A$2)-8),"",SUMIF(Table1[SHIFT NOMENCLATURE], $B1523, Table1[EVIC FIRE]))</f>
        <v/>
      </c>
      <c r="G1523" s="1" t="str">
        <f>IF($A1523&gt;--RIGHT($A$2,LEN($A$2)-8),"",SUMIF(Table1[SHIFT NOMENCLATURE], $B1523, Table1[EKIA]))</f>
        <v/>
      </c>
      <c r="H1523" s="1" t="str">
        <f>IF($A1523&gt;--RIGHT($A$2,LEN($A$2)-8),"",SUMIF(Table1[SHIFT NOMENCLATURE], $B1523, Table1[EWIA]))</f>
        <v/>
      </c>
      <c r="I1523" s="1" t="str">
        <f>IF($A1523&gt;--RIGHT($A$2,LEN($A$2)-8),"",SUMIF(Table1[SHIFT NOMENCLATURE], $B1523, Table1[EPW]))</f>
        <v/>
      </c>
      <c r="J1523" s="1" t="str">
        <f>IF($A1523&gt;--RIGHT($A$2,LEN($A$2)-8),"",SUMIF(Table1[SHIFT NOMENCLATURE], $B1523, Table1[FVIC KILL]))</f>
        <v/>
      </c>
      <c r="K1523" s="1" t="str">
        <f>IF($A1523&gt;--RIGHT($A$2,LEN($A$2)-8),"",SUMIF(Table1[SHIFT NOMENCLATURE], $B1523, Table1[FVIC MOB]))</f>
        <v/>
      </c>
      <c r="L1523" s="1" t="str">
        <f>IF($A1523&gt;--RIGHT($A$2,LEN($A$2)-8),"",SUMIF(Table1[SHIFT NOMENCLATURE], $B1523, Table1[FVIC FIRE]))</f>
        <v/>
      </c>
      <c r="M1523" s="1" t="str">
        <f>IF($A1523&gt;--RIGHT($A$2,LEN($A$2)-8),"",SUMIF(Table1[SHIFT NOMENCLATURE], $B1523, Table1[FKIA]))</f>
        <v/>
      </c>
      <c r="N1523" s="1" t="str">
        <f>IF($A1523&gt;--RIGHT($A$2,LEN($A$2)-8),"",SUMIF(Table1[SHIFT NOMENCLATURE], $B1523, Table1[FWIA]))</f>
        <v/>
      </c>
      <c r="O1523" s="1" t="str">
        <f>IF($A1523&gt;--RIGHT($A$2,LEN($A$2)-8),"",SUMIF(Table1[SHIFT NOMENCLATURE], $B1523, Table1[DUSTWUN]))</f>
        <v/>
      </c>
    </row>
    <row r="1524" spans="1:15" x14ac:dyDescent="0.25">
      <c r="A1524" s="1" t="str">
        <f t="shared" si="46"/>
        <v/>
      </c>
      <c r="B1524" t="str">
        <f t="shared" si="47"/>
        <v/>
      </c>
      <c r="C1524" s="1" t="str">
        <f>IF($A1524&gt;--RIGHT($A$2,LEN($A$2)-8),"",COUNTIF(Table1[SHIFT NOMENCLATURE],$B1524))</f>
        <v/>
      </c>
      <c r="D1524" s="1" t="str">
        <f>IF($A1524&gt;--RIGHT($A$2,LEN($A$2)-8),"",SUMIF(Table1[SHIFT NOMENCLATURE], $B1524, Table1[EVIC KILL]))</f>
        <v/>
      </c>
      <c r="E1524" s="1" t="str">
        <f>IF($A1524&gt;--RIGHT($A$2,LEN($A$2)-8),"",SUMIF(Table1[SHIFT NOMENCLATURE], $B1524, Table1[EVIC MOB]))</f>
        <v/>
      </c>
      <c r="F1524" s="1" t="str">
        <f>IF($A1524&gt;--RIGHT($A$2,LEN($A$2)-8),"",SUMIF(Table1[SHIFT NOMENCLATURE], $B1524, Table1[EVIC FIRE]))</f>
        <v/>
      </c>
      <c r="G1524" s="1" t="str">
        <f>IF($A1524&gt;--RIGHT($A$2,LEN($A$2)-8),"",SUMIF(Table1[SHIFT NOMENCLATURE], $B1524, Table1[EKIA]))</f>
        <v/>
      </c>
      <c r="H1524" s="1" t="str">
        <f>IF($A1524&gt;--RIGHT($A$2,LEN($A$2)-8),"",SUMIF(Table1[SHIFT NOMENCLATURE], $B1524, Table1[EWIA]))</f>
        <v/>
      </c>
      <c r="I1524" s="1" t="str">
        <f>IF($A1524&gt;--RIGHT($A$2,LEN($A$2)-8),"",SUMIF(Table1[SHIFT NOMENCLATURE], $B1524, Table1[EPW]))</f>
        <v/>
      </c>
      <c r="J1524" s="1" t="str">
        <f>IF($A1524&gt;--RIGHT($A$2,LEN($A$2)-8),"",SUMIF(Table1[SHIFT NOMENCLATURE], $B1524, Table1[FVIC KILL]))</f>
        <v/>
      </c>
      <c r="K1524" s="1" t="str">
        <f>IF($A1524&gt;--RIGHT($A$2,LEN($A$2)-8),"",SUMIF(Table1[SHIFT NOMENCLATURE], $B1524, Table1[FVIC MOB]))</f>
        <v/>
      </c>
      <c r="L1524" s="1" t="str">
        <f>IF($A1524&gt;--RIGHT($A$2,LEN($A$2)-8),"",SUMIF(Table1[SHIFT NOMENCLATURE], $B1524, Table1[FVIC FIRE]))</f>
        <v/>
      </c>
      <c r="M1524" s="1" t="str">
        <f>IF($A1524&gt;--RIGHT($A$2,LEN($A$2)-8),"",SUMIF(Table1[SHIFT NOMENCLATURE], $B1524, Table1[FKIA]))</f>
        <v/>
      </c>
      <c r="N1524" s="1" t="str">
        <f>IF($A1524&gt;--RIGHT($A$2,LEN($A$2)-8),"",SUMIF(Table1[SHIFT NOMENCLATURE], $B1524, Table1[FWIA]))</f>
        <v/>
      </c>
      <c r="O1524" s="1" t="str">
        <f>IF($A1524&gt;--RIGHT($A$2,LEN($A$2)-8),"",SUMIF(Table1[SHIFT NOMENCLATURE], $B1524, Table1[DUSTWUN]))</f>
        <v/>
      </c>
    </row>
    <row r="1525" spans="1:15" x14ac:dyDescent="0.25">
      <c r="A1525" s="1" t="str">
        <f t="shared" si="46"/>
        <v/>
      </c>
      <c r="B1525" t="str">
        <f t="shared" si="47"/>
        <v/>
      </c>
      <c r="C1525" s="1" t="str">
        <f>IF($A1525&gt;--RIGHT($A$2,LEN($A$2)-8),"",COUNTIF(Table1[SHIFT NOMENCLATURE],$B1525))</f>
        <v/>
      </c>
      <c r="D1525" s="1" t="str">
        <f>IF($A1525&gt;--RIGHT($A$2,LEN($A$2)-8),"",SUMIF(Table1[SHIFT NOMENCLATURE], $B1525, Table1[EVIC KILL]))</f>
        <v/>
      </c>
      <c r="E1525" s="1" t="str">
        <f>IF($A1525&gt;--RIGHT($A$2,LEN($A$2)-8),"",SUMIF(Table1[SHIFT NOMENCLATURE], $B1525, Table1[EVIC MOB]))</f>
        <v/>
      </c>
      <c r="F1525" s="1" t="str">
        <f>IF($A1525&gt;--RIGHT($A$2,LEN($A$2)-8),"",SUMIF(Table1[SHIFT NOMENCLATURE], $B1525, Table1[EVIC FIRE]))</f>
        <v/>
      </c>
      <c r="G1525" s="1" t="str">
        <f>IF($A1525&gt;--RIGHT($A$2,LEN($A$2)-8),"",SUMIF(Table1[SHIFT NOMENCLATURE], $B1525, Table1[EKIA]))</f>
        <v/>
      </c>
      <c r="H1525" s="1" t="str">
        <f>IF($A1525&gt;--RIGHT($A$2,LEN($A$2)-8),"",SUMIF(Table1[SHIFT NOMENCLATURE], $B1525, Table1[EWIA]))</f>
        <v/>
      </c>
      <c r="I1525" s="1" t="str">
        <f>IF($A1525&gt;--RIGHT($A$2,LEN($A$2)-8),"",SUMIF(Table1[SHIFT NOMENCLATURE], $B1525, Table1[EPW]))</f>
        <v/>
      </c>
      <c r="J1525" s="1" t="str">
        <f>IF($A1525&gt;--RIGHT($A$2,LEN($A$2)-8),"",SUMIF(Table1[SHIFT NOMENCLATURE], $B1525, Table1[FVIC KILL]))</f>
        <v/>
      </c>
      <c r="K1525" s="1" t="str">
        <f>IF($A1525&gt;--RIGHT($A$2,LEN($A$2)-8),"",SUMIF(Table1[SHIFT NOMENCLATURE], $B1525, Table1[FVIC MOB]))</f>
        <v/>
      </c>
      <c r="L1525" s="1" t="str">
        <f>IF($A1525&gt;--RIGHT($A$2,LEN($A$2)-8),"",SUMIF(Table1[SHIFT NOMENCLATURE], $B1525, Table1[FVIC FIRE]))</f>
        <v/>
      </c>
      <c r="M1525" s="1" t="str">
        <f>IF($A1525&gt;--RIGHT($A$2,LEN($A$2)-8),"",SUMIF(Table1[SHIFT NOMENCLATURE], $B1525, Table1[FKIA]))</f>
        <v/>
      </c>
      <c r="N1525" s="1" t="str">
        <f>IF($A1525&gt;--RIGHT($A$2,LEN($A$2)-8),"",SUMIF(Table1[SHIFT NOMENCLATURE], $B1525, Table1[FWIA]))</f>
        <v/>
      </c>
      <c r="O1525" s="1" t="str">
        <f>IF($A1525&gt;--RIGHT($A$2,LEN($A$2)-8),"",SUMIF(Table1[SHIFT NOMENCLATURE], $B1525, Table1[DUSTWUN]))</f>
        <v/>
      </c>
    </row>
    <row r="1526" spans="1:15" x14ac:dyDescent="0.25">
      <c r="A1526" s="1" t="str">
        <f t="shared" si="46"/>
        <v/>
      </c>
      <c r="B1526" t="str">
        <f t="shared" si="47"/>
        <v/>
      </c>
      <c r="C1526" s="1" t="str">
        <f>IF($A1526&gt;--RIGHT($A$2,LEN($A$2)-8),"",COUNTIF(Table1[SHIFT NOMENCLATURE],$B1526))</f>
        <v/>
      </c>
      <c r="D1526" s="1" t="str">
        <f>IF($A1526&gt;--RIGHT($A$2,LEN($A$2)-8),"",SUMIF(Table1[SHIFT NOMENCLATURE], $B1526, Table1[EVIC KILL]))</f>
        <v/>
      </c>
      <c r="E1526" s="1" t="str">
        <f>IF($A1526&gt;--RIGHT($A$2,LEN($A$2)-8),"",SUMIF(Table1[SHIFT NOMENCLATURE], $B1526, Table1[EVIC MOB]))</f>
        <v/>
      </c>
      <c r="F1526" s="1" t="str">
        <f>IF($A1526&gt;--RIGHT($A$2,LEN($A$2)-8),"",SUMIF(Table1[SHIFT NOMENCLATURE], $B1526, Table1[EVIC FIRE]))</f>
        <v/>
      </c>
      <c r="G1526" s="1" t="str">
        <f>IF($A1526&gt;--RIGHT($A$2,LEN($A$2)-8),"",SUMIF(Table1[SHIFT NOMENCLATURE], $B1526, Table1[EKIA]))</f>
        <v/>
      </c>
      <c r="H1526" s="1" t="str">
        <f>IF($A1526&gt;--RIGHT($A$2,LEN($A$2)-8),"",SUMIF(Table1[SHIFT NOMENCLATURE], $B1526, Table1[EWIA]))</f>
        <v/>
      </c>
      <c r="I1526" s="1" t="str">
        <f>IF($A1526&gt;--RIGHT($A$2,LEN($A$2)-8),"",SUMIF(Table1[SHIFT NOMENCLATURE], $B1526, Table1[EPW]))</f>
        <v/>
      </c>
      <c r="J1526" s="1" t="str">
        <f>IF($A1526&gt;--RIGHT($A$2,LEN($A$2)-8),"",SUMIF(Table1[SHIFT NOMENCLATURE], $B1526, Table1[FVIC KILL]))</f>
        <v/>
      </c>
      <c r="K1526" s="1" t="str">
        <f>IF($A1526&gt;--RIGHT($A$2,LEN($A$2)-8),"",SUMIF(Table1[SHIFT NOMENCLATURE], $B1526, Table1[FVIC MOB]))</f>
        <v/>
      </c>
      <c r="L1526" s="1" t="str">
        <f>IF($A1526&gt;--RIGHT($A$2,LEN($A$2)-8),"",SUMIF(Table1[SHIFT NOMENCLATURE], $B1526, Table1[FVIC FIRE]))</f>
        <v/>
      </c>
      <c r="M1526" s="1" t="str">
        <f>IF($A1526&gt;--RIGHT($A$2,LEN($A$2)-8),"",SUMIF(Table1[SHIFT NOMENCLATURE], $B1526, Table1[FKIA]))</f>
        <v/>
      </c>
      <c r="N1526" s="1" t="str">
        <f>IF($A1526&gt;--RIGHT($A$2,LEN($A$2)-8),"",SUMIF(Table1[SHIFT NOMENCLATURE], $B1526, Table1[FWIA]))</f>
        <v/>
      </c>
      <c r="O1526" s="1" t="str">
        <f>IF($A1526&gt;--RIGHT($A$2,LEN($A$2)-8),"",SUMIF(Table1[SHIFT NOMENCLATURE], $B1526, Table1[DUSTWUN]))</f>
        <v/>
      </c>
    </row>
    <row r="1527" spans="1:15" x14ac:dyDescent="0.25">
      <c r="A1527" s="1" t="str">
        <f t="shared" si="46"/>
        <v/>
      </c>
      <c r="B1527" t="str">
        <f t="shared" si="47"/>
        <v/>
      </c>
      <c r="C1527" s="1" t="str">
        <f>IF($A1527&gt;--RIGHT($A$2,LEN($A$2)-8),"",COUNTIF(Table1[SHIFT NOMENCLATURE],$B1527))</f>
        <v/>
      </c>
      <c r="D1527" s="1" t="str">
        <f>IF($A1527&gt;--RIGHT($A$2,LEN($A$2)-8),"",SUMIF(Table1[SHIFT NOMENCLATURE], $B1527, Table1[EVIC KILL]))</f>
        <v/>
      </c>
      <c r="E1527" s="1" t="str">
        <f>IF($A1527&gt;--RIGHT($A$2,LEN($A$2)-8),"",SUMIF(Table1[SHIFT NOMENCLATURE], $B1527, Table1[EVIC MOB]))</f>
        <v/>
      </c>
      <c r="F1527" s="1" t="str">
        <f>IF($A1527&gt;--RIGHT($A$2,LEN($A$2)-8),"",SUMIF(Table1[SHIFT NOMENCLATURE], $B1527, Table1[EVIC FIRE]))</f>
        <v/>
      </c>
      <c r="G1527" s="1" t="str">
        <f>IF($A1527&gt;--RIGHT($A$2,LEN($A$2)-8),"",SUMIF(Table1[SHIFT NOMENCLATURE], $B1527, Table1[EKIA]))</f>
        <v/>
      </c>
      <c r="H1527" s="1" t="str">
        <f>IF($A1527&gt;--RIGHT($A$2,LEN($A$2)-8),"",SUMIF(Table1[SHIFT NOMENCLATURE], $B1527, Table1[EWIA]))</f>
        <v/>
      </c>
      <c r="I1527" s="1" t="str">
        <f>IF($A1527&gt;--RIGHT($A$2,LEN($A$2)-8),"",SUMIF(Table1[SHIFT NOMENCLATURE], $B1527, Table1[EPW]))</f>
        <v/>
      </c>
      <c r="J1527" s="1" t="str">
        <f>IF($A1527&gt;--RIGHT($A$2,LEN($A$2)-8),"",SUMIF(Table1[SHIFT NOMENCLATURE], $B1527, Table1[FVIC KILL]))</f>
        <v/>
      </c>
      <c r="K1527" s="1" t="str">
        <f>IF($A1527&gt;--RIGHT($A$2,LEN($A$2)-8),"",SUMIF(Table1[SHIFT NOMENCLATURE], $B1527, Table1[FVIC MOB]))</f>
        <v/>
      </c>
      <c r="L1527" s="1" t="str">
        <f>IF($A1527&gt;--RIGHT($A$2,LEN($A$2)-8),"",SUMIF(Table1[SHIFT NOMENCLATURE], $B1527, Table1[FVIC FIRE]))</f>
        <v/>
      </c>
      <c r="M1527" s="1" t="str">
        <f>IF($A1527&gt;--RIGHT($A$2,LEN($A$2)-8),"",SUMIF(Table1[SHIFT NOMENCLATURE], $B1527, Table1[FKIA]))</f>
        <v/>
      </c>
      <c r="N1527" s="1" t="str">
        <f>IF($A1527&gt;--RIGHT($A$2,LEN($A$2)-8),"",SUMIF(Table1[SHIFT NOMENCLATURE], $B1527, Table1[FWIA]))</f>
        <v/>
      </c>
      <c r="O1527" s="1" t="str">
        <f>IF($A1527&gt;--RIGHT($A$2,LEN($A$2)-8),"",SUMIF(Table1[SHIFT NOMENCLATURE], $B1527, Table1[DUSTWUN]))</f>
        <v/>
      </c>
    </row>
    <row r="1528" spans="1:15" x14ac:dyDescent="0.25">
      <c r="A1528" s="1" t="str">
        <f t="shared" si="46"/>
        <v/>
      </c>
      <c r="B1528" t="str">
        <f t="shared" si="47"/>
        <v/>
      </c>
      <c r="C1528" s="1" t="str">
        <f>IF($A1528&gt;--RIGHT($A$2,LEN($A$2)-8),"",COUNTIF(Table1[SHIFT NOMENCLATURE],$B1528))</f>
        <v/>
      </c>
      <c r="D1528" s="1" t="str">
        <f>IF($A1528&gt;--RIGHT($A$2,LEN($A$2)-8),"",SUMIF(Table1[SHIFT NOMENCLATURE], $B1528, Table1[EVIC KILL]))</f>
        <v/>
      </c>
      <c r="E1528" s="1" t="str">
        <f>IF($A1528&gt;--RIGHT($A$2,LEN($A$2)-8),"",SUMIF(Table1[SHIFT NOMENCLATURE], $B1528, Table1[EVIC MOB]))</f>
        <v/>
      </c>
      <c r="F1528" s="1" t="str">
        <f>IF($A1528&gt;--RIGHT($A$2,LEN($A$2)-8),"",SUMIF(Table1[SHIFT NOMENCLATURE], $B1528, Table1[EVIC FIRE]))</f>
        <v/>
      </c>
      <c r="G1528" s="1" t="str">
        <f>IF($A1528&gt;--RIGHT($A$2,LEN($A$2)-8),"",SUMIF(Table1[SHIFT NOMENCLATURE], $B1528, Table1[EKIA]))</f>
        <v/>
      </c>
      <c r="H1528" s="1" t="str">
        <f>IF($A1528&gt;--RIGHT($A$2,LEN($A$2)-8),"",SUMIF(Table1[SHIFT NOMENCLATURE], $B1528, Table1[EWIA]))</f>
        <v/>
      </c>
      <c r="I1528" s="1" t="str">
        <f>IF($A1528&gt;--RIGHT($A$2,LEN($A$2)-8),"",SUMIF(Table1[SHIFT NOMENCLATURE], $B1528, Table1[EPW]))</f>
        <v/>
      </c>
      <c r="J1528" s="1" t="str">
        <f>IF($A1528&gt;--RIGHT($A$2,LEN($A$2)-8),"",SUMIF(Table1[SHIFT NOMENCLATURE], $B1528, Table1[FVIC KILL]))</f>
        <v/>
      </c>
      <c r="K1528" s="1" t="str">
        <f>IF($A1528&gt;--RIGHT($A$2,LEN($A$2)-8),"",SUMIF(Table1[SHIFT NOMENCLATURE], $B1528, Table1[FVIC MOB]))</f>
        <v/>
      </c>
      <c r="L1528" s="1" t="str">
        <f>IF($A1528&gt;--RIGHT($A$2,LEN($A$2)-8),"",SUMIF(Table1[SHIFT NOMENCLATURE], $B1528, Table1[FVIC FIRE]))</f>
        <v/>
      </c>
      <c r="M1528" s="1" t="str">
        <f>IF($A1528&gt;--RIGHT($A$2,LEN($A$2)-8),"",SUMIF(Table1[SHIFT NOMENCLATURE], $B1528, Table1[FKIA]))</f>
        <v/>
      </c>
      <c r="N1528" s="1" t="str">
        <f>IF($A1528&gt;--RIGHT($A$2,LEN($A$2)-8),"",SUMIF(Table1[SHIFT NOMENCLATURE], $B1528, Table1[FWIA]))</f>
        <v/>
      </c>
      <c r="O1528" s="1" t="str">
        <f>IF($A1528&gt;--RIGHT($A$2,LEN($A$2)-8),"",SUMIF(Table1[SHIFT NOMENCLATURE], $B1528, Table1[DUSTWUN]))</f>
        <v/>
      </c>
    </row>
    <row r="1529" spans="1:15" x14ac:dyDescent="0.25">
      <c r="A1529" s="1" t="str">
        <f t="shared" si="46"/>
        <v/>
      </c>
      <c r="B1529" t="str">
        <f t="shared" si="47"/>
        <v/>
      </c>
      <c r="C1529" s="1" t="str">
        <f>IF($A1529&gt;--RIGHT($A$2,LEN($A$2)-8),"",COUNTIF(Table1[SHIFT NOMENCLATURE],$B1529))</f>
        <v/>
      </c>
      <c r="D1529" s="1" t="str">
        <f>IF($A1529&gt;--RIGHT($A$2,LEN($A$2)-8),"",SUMIF(Table1[SHIFT NOMENCLATURE], $B1529, Table1[EVIC KILL]))</f>
        <v/>
      </c>
      <c r="E1529" s="1" t="str">
        <f>IF($A1529&gt;--RIGHT($A$2,LEN($A$2)-8),"",SUMIF(Table1[SHIFT NOMENCLATURE], $B1529, Table1[EVIC MOB]))</f>
        <v/>
      </c>
      <c r="F1529" s="1" t="str">
        <f>IF($A1529&gt;--RIGHT($A$2,LEN($A$2)-8),"",SUMIF(Table1[SHIFT NOMENCLATURE], $B1529, Table1[EVIC FIRE]))</f>
        <v/>
      </c>
      <c r="G1529" s="1" t="str">
        <f>IF($A1529&gt;--RIGHT($A$2,LEN($A$2)-8),"",SUMIF(Table1[SHIFT NOMENCLATURE], $B1529, Table1[EKIA]))</f>
        <v/>
      </c>
      <c r="H1529" s="1" t="str">
        <f>IF($A1529&gt;--RIGHT($A$2,LEN($A$2)-8),"",SUMIF(Table1[SHIFT NOMENCLATURE], $B1529, Table1[EWIA]))</f>
        <v/>
      </c>
      <c r="I1529" s="1" t="str">
        <f>IF($A1529&gt;--RIGHT($A$2,LEN($A$2)-8),"",SUMIF(Table1[SHIFT NOMENCLATURE], $B1529, Table1[EPW]))</f>
        <v/>
      </c>
      <c r="J1529" s="1" t="str">
        <f>IF($A1529&gt;--RIGHT($A$2,LEN($A$2)-8),"",SUMIF(Table1[SHIFT NOMENCLATURE], $B1529, Table1[FVIC KILL]))</f>
        <v/>
      </c>
      <c r="K1529" s="1" t="str">
        <f>IF($A1529&gt;--RIGHT($A$2,LEN($A$2)-8),"",SUMIF(Table1[SHIFT NOMENCLATURE], $B1529, Table1[FVIC MOB]))</f>
        <v/>
      </c>
      <c r="L1529" s="1" t="str">
        <f>IF($A1529&gt;--RIGHT($A$2,LEN($A$2)-8),"",SUMIF(Table1[SHIFT NOMENCLATURE], $B1529, Table1[FVIC FIRE]))</f>
        <v/>
      </c>
      <c r="M1529" s="1" t="str">
        <f>IF($A1529&gt;--RIGHT($A$2,LEN($A$2)-8),"",SUMIF(Table1[SHIFT NOMENCLATURE], $B1529, Table1[FKIA]))</f>
        <v/>
      </c>
      <c r="N1529" s="1" t="str">
        <f>IF($A1529&gt;--RIGHT($A$2,LEN($A$2)-8),"",SUMIF(Table1[SHIFT NOMENCLATURE], $B1529, Table1[FWIA]))</f>
        <v/>
      </c>
      <c r="O1529" s="1" t="str">
        <f>IF($A1529&gt;--RIGHT($A$2,LEN($A$2)-8),"",SUMIF(Table1[SHIFT NOMENCLATURE], $B1529, Table1[DUSTWUN]))</f>
        <v/>
      </c>
    </row>
    <row r="1530" spans="1:15" x14ac:dyDescent="0.25">
      <c r="A1530" s="1" t="str">
        <f t="shared" si="46"/>
        <v/>
      </c>
      <c r="B1530" t="str">
        <f t="shared" si="47"/>
        <v/>
      </c>
      <c r="C1530" s="1" t="str">
        <f>IF($A1530&gt;--RIGHT($A$2,LEN($A$2)-8),"",COUNTIF(Table1[SHIFT NOMENCLATURE],$B1530))</f>
        <v/>
      </c>
      <c r="D1530" s="1" t="str">
        <f>IF($A1530&gt;--RIGHT($A$2,LEN($A$2)-8),"",SUMIF(Table1[SHIFT NOMENCLATURE], $B1530, Table1[EVIC KILL]))</f>
        <v/>
      </c>
      <c r="E1530" s="1" t="str">
        <f>IF($A1530&gt;--RIGHT($A$2,LEN($A$2)-8),"",SUMIF(Table1[SHIFT NOMENCLATURE], $B1530, Table1[EVIC MOB]))</f>
        <v/>
      </c>
      <c r="F1530" s="1" t="str">
        <f>IF($A1530&gt;--RIGHT($A$2,LEN($A$2)-8),"",SUMIF(Table1[SHIFT NOMENCLATURE], $B1530, Table1[EVIC FIRE]))</f>
        <v/>
      </c>
      <c r="G1530" s="1" t="str">
        <f>IF($A1530&gt;--RIGHT($A$2,LEN($A$2)-8),"",SUMIF(Table1[SHIFT NOMENCLATURE], $B1530, Table1[EKIA]))</f>
        <v/>
      </c>
      <c r="H1530" s="1" t="str">
        <f>IF($A1530&gt;--RIGHT($A$2,LEN($A$2)-8),"",SUMIF(Table1[SHIFT NOMENCLATURE], $B1530, Table1[EWIA]))</f>
        <v/>
      </c>
      <c r="I1530" s="1" t="str">
        <f>IF($A1530&gt;--RIGHT($A$2,LEN($A$2)-8),"",SUMIF(Table1[SHIFT NOMENCLATURE], $B1530, Table1[EPW]))</f>
        <v/>
      </c>
      <c r="J1530" s="1" t="str">
        <f>IF($A1530&gt;--RIGHT($A$2,LEN($A$2)-8),"",SUMIF(Table1[SHIFT NOMENCLATURE], $B1530, Table1[FVIC KILL]))</f>
        <v/>
      </c>
      <c r="K1530" s="1" t="str">
        <f>IF($A1530&gt;--RIGHT($A$2,LEN($A$2)-8),"",SUMIF(Table1[SHIFT NOMENCLATURE], $B1530, Table1[FVIC MOB]))</f>
        <v/>
      </c>
      <c r="L1530" s="1" t="str">
        <f>IF($A1530&gt;--RIGHT($A$2,LEN($A$2)-8),"",SUMIF(Table1[SHIFT NOMENCLATURE], $B1530, Table1[FVIC FIRE]))</f>
        <v/>
      </c>
      <c r="M1530" s="1" t="str">
        <f>IF($A1530&gt;--RIGHT($A$2,LEN($A$2)-8),"",SUMIF(Table1[SHIFT NOMENCLATURE], $B1530, Table1[FKIA]))</f>
        <v/>
      </c>
      <c r="N1530" s="1" t="str">
        <f>IF($A1530&gt;--RIGHT($A$2,LEN($A$2)-8),"",SUMIF(Table1[SHIFT NOMENCLATURE], $B1530, Table1[FWIA]))</f>
        <v/>
      </c>
      <c r="O1530" s="1" t="str">
        <f>IF($A1530&gt;--RIGHT($A$2,LEN($A$2)-8),"",SUMIF(Table1[SHIFT NOMENCLATURE], $B1530, Table1[DUSTWUN]))</f>
        <v/>
      </c>
    </row>
    <row r="1531" spans="1:15" x14ac:dyDescent="0.25">
      <c r="A1531" s="1" t="str">
        <f t="shared" si="46"/>
        <v/>
      </c>
      <c r="B1531" t="str">
        <f t="shared" si="47"/>
        <v/>
      </c>
      <c r="C1531" s="1" t="str">
        <f>IF($A1531&gt;--RIGHT($A$2,LEN($A$2)-8),"",COUNTIF(Table1[SHIFT NOMENCLATURE],$B1531))</f>
        <v/>
      </c>
      <c r="D1531" s="1" t="str">
        <f>IF($A1531&gt;--RIGHT($A$2,LEN($A$2)-8),"",SUMIF(Table1[SHIFT NOMENCLATURE], $B1531, Table1[EVIC KILL]))</f>
        <v/>
      </c>
      <c r="E1531" s="1" t="str">
        <f>IF($A1531&gt;--RIGHT($A$2,LEN($A$2)-8),"",SUMIF(Table1[SHIFT NOMENCLATURE], $B1531, Table1[EVIC MOB]))</f>
        <v/>
      </c>
      <c r="F1531" s="1" t="str">
        <f>IF($A1531&gt;--RIGHT($A$2,LEN($A$2)-8),"",SUMIF(Table1[SHIFT NOMENCLATURE], $B1531, Table1[EVIC FIRE]))</f>
        <v/>
      </c>
      <c r="G1531" s="1" t="str">
        <f>IF($A1531&gt;--RIGHT($A$2,LEN($A$2)-8),"",SUMIF(Table1[SHIFT NOMENCLATURE], $B1531, Table1[EKIA]))</f>
        <v/>
      </c>
      <c r="H1531" s="1" t="str">
        <f>IF($A1531&gt;--RIGHT($A$2,LEN($A$2)-8),"",SUMIF(Table1[SHIFT NOMENCLATURE], $B1531, Table1[EWIA]))</f>
        <v/>
      </c>
      <c r="I1531" s="1" t="str">
        <f>IF($A1531&gt;--RIGHT($A$2,LEN($A$2)-8),"",SUMIF(Table1[SHIFT NOMENCLATURE], $B1531, Table1[EPW]))</f>
        <v/>
      </c>
      <c r="J1531" s="1" t="str">
        <f>IF($A1531&gt;--RIGHT($A$2,LEN($A$2)-8),"",SUMIF(Table1[SHIFT NOMENCLATURE], $B1531, Table1[FVIC KILL]))</f>
        <v/>
      </c>
      <c r="K1531" s="1" t="str">
        <f>IF($A1531&gt;--RIGHT($A$2,LEN($A$2)-8),"",SUMIF(Table1[SHIFT NOMENCLATURE], $B1531, Table1[FVIC MOB]))</f>
        <v/>
      </c>
      <c r="L1531" s="1" t="str">
        <f>IF($A1531&gt;--RIGHT($A$2,LEN($A$2)-8),"",SUMIF(Table1[SHIFT NOMENCLATURE], $B1531, Table1[FVIC FIRE]))</f>
        <v/>
      </c>
      <c r="M1531" s="1" t="str">
        <f>IF($A1531&gt;--RIGHT($A$2,LEN($A$2)-8),"",SUMIF(Table1[SHIFT NOMENCLATURE], $B1531, Table1[FKIA]))</f>
        <v/>
      </c>
      <c r="N1531" s="1" t="str">
        <f>IF($A1531&gt;--RIGHT($A$2,LEN($A$2)-8),"",SUMIF(Table1[SHIFT NOMENCLATURE], $B1531, Table1[FWIA]))</f>
        <v/>
      </c>
      <c r="O1531" s="1" t="str">
        <f>IF($A1531&gt;--RIGHT($A$2,LEN($A$2)-8),"",SUMIF(Table1[SHIFT NOMENCLATURE], $B1531, Table1[DUSTWUN]))</f>
        <v/>
      </c>
    </row>
    <row r="1532" spans="1:15" x14ac:dyDescent="0.25">
      <c r="A1532" s="1" t="str">
        <f t="shared" si="46"/>
        <v/>
      </c>
      <c r="B1532" t="str">
        <f t="shared" si="47"/>
        <v/>
      </c>
      <c r="C1532" s="1" t="str">
        <f>IF($A1532&gt;--RIGHT($A$2,LEN($A$2)-8),"",COUNTIF(Table1[SHIFT NOMENCLATURE],$B1532))</f>
        <v/>
      </c>
      <c r="D1532" s="1" t="str">
        <f>IF($A1532&gt;--RIGHT($A$2,LEN($A$2)-8),"",SUMIF(Table1[SHIFT NOMENCLATURE], $B1532, Table1[EVIC KILL]))</f>
        <v/>
      </c>
      <c r="E1532" s="1" t="str">
        <f>IF($A1532&gt;--RIGHT($A$2,LEN($A$2)-8),"",SUMIF(Table1[SHIFT NOMENCLATURE], $B1532, Table1[EVIC MOB]))</f>
        <v/>
      </c>
      <c r="F1532" s="1" t="str">
        <f>IF($A1532&gt;--RIGHT($A$2,LEN($A$2)-8),"",SUMIF(Table1[SHIFT NOMENCLATURE], $B1532, Table1[EVIC FIRE]))</f>
        <v/>
      </c>
      <c r="G1532" s="1" t="str">
        <f>IF($A1532&gt;--RIGHT($A$2,LEN($A$2)-8),"",SUMIF(Table1[SHIFT NOMENCLATURE], $B1532, Table1[EKIA]))</f>
        <v/>
      </c>
      <c r="H1532" s="1" t="str">
        <f>IF($A1532&gt;--RIGHT($A$2,LEN($A$2)-8),"",SUMIF(Table1[SHIFT NOMENCLATURE], $B1532, Table1[EWIA]))</f>
        <v/>
      </c>
      <c r="I1532" s="1" t="str">
        <f>IF($A1532&gt;--RIGHT($A$2,LEN($A$2)-8),"",SUMIF(Table1[SHIFT NOMENCLATURE], $B1532, Table1[EPW]))</f>
        <v/>
      </c>
      <c r="J1532" s="1" t="str">
        <f>IF($A1532&gt;--RIGHT($A$2,LEN($A$2)-8),"",SUMIF(Table1[SHIFT NOMENCLATURE], $B1532, Table1[FVIC KILL]))</f>
        <v/>
      </c>
      <c r="K1532" s="1" t="str">
        <f>IF($A1532&gt;--RIGHT($A$2,LEN($A$2)-8),"",SUMIF(Table1[SHIFT NOMENCLATURE], $B1532, Table1[FVIC MOB]))</f>
        <v/>
      </c>
      <c r="L1532" s="1" t="str">
        <f>IF($A1532&gt;--RIGHT($A$2,LEN($A$2)-8),"",SUMIF(Table1[SHIFT NOMENCLATURE], $B1532, Table1[FVIC FIRE]))</f>
        <v/>
      </c>
      <c r="M1532" s="1" t="str">
        <f>IF($A1532&gt;--RIGHT($A$2,LEN($A$2)-8),"",SUMIF(Table1[SHIFT NOMENCLATURE], $B1532, Table1[FKIA]))</f>
        <v/>
      </c>
      <c r="N1532" s="1" t="str">
        <f>IF($A1532&gt;--RIGHT($A$2,LEN($A$2)-8),"",SUMIF(Table1[SHIFT NOMENCLATURE], $B1532, Table1[FWIA]))</f>
        <v/>
      </c>
      <c r="O1532" s="1" t="str">
        <f>IF($A1532&gt;--RIGHT($A$2,LEN($A$2)-8),"",SUMIF(Table1[SHIFT NOMENCLATURE], $B1532, Table1[DUSTWUN]))</f>
        <v/>
      </c>
    </row>
    <row r="1533" spans="1:15" x14ac:dyDescent="0.25">
      <c r="A1533" s="1" t="str">
        <f t="shared" si="46"/>
        <v/>
      </c>
      <c r="B1533" t="str">
        <f t="shared" si="47"/>
        <v/>
      </c>
      <c r="C1533" s="1" t="str">
        <f>IF($A1533&gt;--RIGHT($A$2,LEN($A$2)-8),"",COUNTIF(Table1[SHIFT NOMENCLATURE],$B1533))</f>
        <v/>
      </c>
      <c r="D1533" s="1" t="str">
        <f>IF($A1533&gt;--RIGHT($A$2,LEN($A$2)-8),"",SUMIF(Table1[SHIFT NOMENCLATURE], $B1533, Table1[EVIC KILL]))</f>
        <v/>
      </c>
      <c r="E1533" s="1" t="str">
        <f>IF($A1533&gt;--RIGHT($A$2,LEN($A$2)-8),"",SUMIF(Table1[SHIFT NOMENCLATURE], $B1533, Table1[EVIC MOB]))</f>
        <v/>
      </c>
      <c r="F1533" s="1" t="str">
        <f>IF($A1533&gt;--RIGHT($A$2,LEN($A$2)-8),"",SUMIF(Table1[SHIFT NOMENCLATURE], $B1533, Table1[EVIC FIRE]))</f>
        <v/>
      </c>
      <c r="G1533" s="1" t="str">
        <f>IF($A1533&gt;--RIGHT($A$2,LEN($A$2)-8),"",SUMIF(Table1[SHIFT NOMENCLATURE], $B1533, Table1[EKIA]))</f>
        <v/>
      </c>
      <c r="H1533" s="1" t="str">
        <f>IF($A1533&gt;--RIGHT($A$2,LEN($A$2)-8),"",SUMIF(Table1[SHIFT NOMENCLATURE], $B1533, Table1[EWIA]))</f>
        <v/>
      </c>
      <c r="I1533" s="1" t="str">
        <f>IF($A1533&gt;--RIGHT($A$2,LEN($A$2)-8),"",SUMIF(Table1[SHIFT NOMENCLATURE], $B1533, Table1[EPW]))</f>
        <v/>
      </c>
      <c r="J1533" s="1" t="str">
        <f>IF($A1533&gt;--RIGHT($A$2,LEN($A$2)-8),"",SUMIF(Table1[SHIFT NOMENCLATURE], $B1533, Table1[FVIC KILL]))</f>
        <v/>
      </c>
      <c r="K1533" s="1" t="str">
        <f>IF($A1533&gt;--RIGHT($A$2,LEN($A$2)-8),"",SUMIF(Table1[SHIFT NOMENCLATURE], $B1533, Table1[FVIC MOB]))</f>
        <v/>
      </c>
      <c r="L1533" s="1" t="str">
        <f>IF($A1533&gt;--RIGHT($A$2,LEN($A$2)-8),"",SUMIF(Table1[SHIFT NOMENCLATURE], $B1533, Table1[FVIC FIRE]))</f>
        <v/>
      </c>
      <c r="M1533" s="1" t="str">
        <f>IF($A1533&gt;--RIGHT($A$2,LEN($A$2)-8),"",SUMIF(Table1[SHIFT NOMENCLATURE], $B1533, Table1[FKIA]))</f>
        <v/>
      </c>
      <c r="N1533" s="1" t="str">
        <f>IF($A1533&gt;--RIGHT($A$2,LEN($A$2)-8),"",SUMIF(Table1[SHIFT NOMENCLATURE], $B1533, Table1[FWIA]))</f>
        <v/>
      </c>
      <c r="O1533" s="1" t="str">
        <f>IF($A1533&gt;--RIGHT($A$2,LEN($A$2)-8),"",SUMIF(Table1[SHIFT NOMENCLATURE], $B1533, Table1[DUSTWUN]))</f>
        <v/>
      </c>
    </row>
    <row r="1534" spans="1:15" x14ac:dyDescent="0.25">
      <c r="A1534" s="1" t="str">
        <f t="shared" si="46"/>
        <v/>
      </c>
      <c r="B1534" t="str">
        <f t="shared" si="47"/>
        <v/>
      </c>
      <c r="C1534" s="1" t="str">
        <f>IF($A1534&gt;--RIGHT($A$2,LEN($A$2)-8),"",COUNTIF(Table1[SHIFT NOMENCLATURE],$B1534))</f>
        <v/>
      </c>
      <c r="D1534" s="1" t="str">
        <f>IF($A1534&gt;--RIGHT($A$2,LEN($A$2)-8),"",SUMIF(Table1[SHIFT NOMENCLATURE], $B1534, Table1[EVIC KILL]))</f>
        <v/>
      </c>
      <c r="E1534" s="1" t="str">
        <f>IF($A1534&gt;--RIGHT($A$2,LEN($A$2)-8),"",SUMIF(Table1[SHIFT NOMENCLATURE], $B1534, Table1[EVIC MOB]))</f>
        <v/>
      </c>
      <c r="F1534" s="1" t="str">
        <f>IF($A1534&gt;--RIGHT($A$2,LEN($A$2)-8),"",SUMIF(Table1[SHIFT NOMENCLATURE], $B1534, Table1[EVIC FIRE]))</f>
        <v/>
      </c>
      <c r="G1534" s="1" t="str">
        <f>IF($A1534&gt;--RIGHT($A$2,LEN($A$2)-8),"",SUMIF(Table1[SHIFT NOMENCLATURE], $B1534, Table1[EKIA]))</f>
        <v/>
      </c>
      <c r="H1534" s="1" t="str">
        <f>IF($A1534&gt;--RIGHT($A$2,LEN($A$2)-8),"",SUMIF(Table1[SHIFT NOMENCLATURE], $B1534, Table1[EWIA]))</f>
        <v/>
      </c>
      <c r="I1534" s="1" t="str">
        <f>IF($A1534&gt;--RIGHT($A$2,LEN($A$2)-8),"",SUMIF(Table1[SHIFT NOMENCLATURE], $B1534, Table1[EPW]))</f>
        <v/>
      </c>
      <c r="J1534" s="1" t="str">
        <f>IF($A1534&gt;--RIGHT($A$2,LEN($A$2)-8),"",SUMIF(Table1[SHIFT NOMENCLATURE], $B1534, Table1[FVIC KILL]))</f>
        <v/>
      </c>
      <c r="K1534" s="1" t="str">
        <f>IF($A1534&gt;--RIGHT($A$2,LEN($A$2)-8),"",SUMIF(Table1[SHIFT NOMENCLATURE], $B1534, Table1[FVIC MOB]))</f>
        <v/>
      </c>
      <c r="L1534" s="1" t="str">
        <f>IF($A1534&gt;--RIGHT($A$2,LEN($A$2)-8),"",SUMIF(Table1[SHIFT NOMENCLATURE], $B1534, Table1[FVIC FIRE]))</f>
        <v/>
      </c>
      <c r="M1534" s="1" t="str">
        <f>IF($A1534&gt;--RIGHT($A$2,LEN($A$2)-8),"",SUMIF(Table1[SHIFT NOMENCLATURE], $B1534, Table1[FKIA]))</f>
        <v/>
      </c>
      <c r="N1534" s="1" t="str">
        <f>IF($A1534&gt;--RIGHT($A$2,LEN($A$2)-8),"",SUMIF(Table1[SHIFT NOMENCLATURE], $B1534, Table1[FWIA]))</f>
        <v/>
      </c>
      <c r="O1534" s="1" t="str">
        <f>IF($A1534&gt;--RIGHT($A$2,LEN($A$2)-8),"",SUMIF(Table1[SHIFT NOMENCLATURE], $B1534, Table1[DUSTWUN]))</f>
        <v/>
      </c>
    </row>
    <row r="1535" spans="1:15" x14ac:dyDescent="0.25">
      <c r="A1535" s="1" t="str">
        <f t="shared" si="46"/>
        <v/>
      </c>
      <c r="B1535" t="str">
        <f t="shared" si="47"/>
        <v/>
      </c>
      <c r="C1535" s="1" t="str">
        <f>IF($A1535&gt;--RIGHT($A$2,LEN($A$2)-8),"",COUNTIF(Table1[SHIFT NOMENCLATURE],$B1535))</f>
        <v/>
      </c>
      <c r="D1535" s="1" t="str">
        <f>IF($A1535&gt;--RIGHT($A$2,LEN($A$2)-8),"",SUMIF(Table1[SHIFT NOMENCLATURE], $B1535, Table1[EVIC KILL]))</f>
        <v/>
      </c>
      <c r="E1535" s="1" t="str">
        <f>IF($A1535&gt;--RIGHT($A$2,LEN($A$2)-8),"",SUMIF(Table1[SHIFT NOMENCLATURE], $B1535, Table1[EVIC MOB]))</f>
        <v/>
      </c>
      <c r="F1535" s="1" t="str">
        <f>IF($A1535&gt;--RIGHT($A$2,LEN($A$2)-8),"",SUMIF(Table1[SHIFT NOMENCLATURE], $B1535, Table1[EVIC FIRE]))</f>
        <v/>
      </c>
      <c r="G1535" s="1" t="str">
        <f>IF($A1535&gt;--RIGHT($A$2,LEN($A$2)-8),"",SUMIF(Table1[SHIFT NOMENCLATURE], $B1535, Table1[EKIA]))</f>
        <v/>
      </c>
      <c r="H1535" s="1" t="str">
        <f>IF($A1535&gt;--RIGHT($A$2,LEN($A$2)-8),"",SUMIF(Table1[SHIFT NOMENCLATURE], $B1535, Table1[EWIA]))</f>
        <v/>
      </c>
      <c r="I1535" s="1" t="str">
        <f>IF($A1535&gt;--RIGHT($A$2,LEN($A$2)-8),"",SUMIF(Table1[SHIFT NOMENCLATURE], $B1535, Table1[EPW]))</f>
        <v/>
      </c>
      <c r="J1535" s="1" t="str">
        <f>IF($A1535&gt;--RIGHT($A$2,LEN($A$2)-8),"",SUMIF(Table1[SHIFT NOMENCLATURE], $B1535, Table1[FVIC KILL]))</f>
        <v/>
      </c>
      <c r="K1535" s="1" t="str">
        <f>IF($A1535&gt;--RIGHT($A$2,LEN($A$2)-8),"",SUMIF(Table1[SHIFT NOMENCLATURE], $B1535, Table1[FVIC MOB]))</f>
        <v/>
      </c>
      <c r="L1535" s="1" t="str">
        <f>IF($A1535&gt;--RIGHT($A$2,LEN($A$2)-8),"",SUMIF(Table1[SHIFT NOMENCLATURE], $B1535, Table1[FVIC FIRE]))</f>
        <v/>
      </c>
      <c r="M1535" s="1" t="str">
        <f>IF($A1535&gt;--RIGHT($A$2,LEN($A$2)-8),"",SUMIF(Table1[SHIFT NOMENCLATURE], $B1535, Table1[FKIA]))</f>
        <v/>
      </c>
      <c r="N1535" s="1" t="str">
        <f>IF($A1535&gt;--RIGHT($A$2,LEN($A$2)-8),"",SUMIF(Table1[SHIFT NOMENCLATURE], $B1535, Table1[FWIA]))</f>
        <v/>
      </c>
      <c r="O1535" s="1" t="str">
        <f>IF($A1535&gt;--RIGHT($A$2,LEN($A$2)-8),"",SUMIF(Table1[SHIFT NOMENCLATURE], $B1535, Table1[DUSTWUN]))</f>
        <v/>
      </c>
    </row>
    <row r="1536" spans="1:15" x14ac:dyDescent="0.25">
      <c r="A1536" s="1" t="str">
        <f t="shared" si="46"/>
        <v/>
      </c>
      <c r="B1536" t="str">
        <f t="shared" si="47"/>
        <v/>
      </c>
      <c r="C1536" s="1" t="str">
        <f>IF($A1536&gt;--RIGHT($A$2,LEN($A$2)-8),"",COUNTIF(Table1[SHIFT NOMENCLATURE],$B1536))</f>
        <v/>
      </c>
      <c r="D1536" s="1" t="str">
        <f>IF($A1536&gt;--RIGHT($A$2,LEN($A$2)-8),"",SUMIF(Table1[SHIFT NOMENCLATURE], $B1536, Table1[EVIC KILL]))</f>
        <v/>
      </c>
      <c r="E1536" s="1" t="str">
        <f>IF($A1536&gt;--RIGHT($A$2,LEN($A$2)-8),"",SUMIF(Table1[SHIFT NOMENCLATURE], $B1536, Table1[EVIC MOB]))</f>
        <v/>
      </c>
      <c r="F1536" s="1" t="str">
        <f>IF($A1536&gt;--RIGHT($A$2,LEN($A$2)-8),"",SUMIF(Table1[SHIFT NOMENCLATURE], $B1536, Table1[EVIC FIRE]))</f>
        <v/>
      </c>
      <c r="G1536" s="1" t="str">
        <f>IF($A1536&gt;--RIGHT($A$2,LEN($A$2)-8),"",SUMIF(Table1[SHIFT NOMENCLATURE], $B1536, Table1[EKIA]))</f>
        <v/>
      </c>
      <c r="H1536" s="1" t="str">
        <f>IF($A1536&gt;--RIGHT($A$2,LEN($A$2)-8),"",SUMIF(Table1[SHIFT NOMENCLATURE], $B1536, Table1[EWIA]))</f>
        <v/>
      </c>
      <c r="I1536" s="1" t="str">
        <f>IF($A1536&gt;--RIGHT($A$2,LEN($A$2)-8),"",SUMIF(Table1[SHIFT NOMENCLATURE], $B1536, Table1[EPW]))</f>
        <v/>
      </c>
      <c r="J1536" s="1" t="str">
        <f>IF($A1536&gt;--RIGHT($A$2,LEN($A$2)-8),"",SUMIF(Table1[SHIFT NOMENCLATURE], $B1536, Table1[FVIC KILL]))</f>
        <v/>
      </c>
      <c r="K1536" s="1" t="str">
        <f>IF($A1536&gt;--RIGHT($A$2,LEN($A$2)-8),"",SUMIF(Table1[SHIFT NOMENCLATURE], $B1536, Table1[FVIC MOB]))</f>
        <v/>
      </c>
      <c r="L1536" s="1" t="str">
        <f>IF($A1536&gt;--RIGHT($A$2,LEN($A$2)-8),"",SUMIF(Table1[SHIFT NOMENCLATURE], $B1536, Table1[FVIC FIRE]))</f>
        <v/>
      </c>
      <c r="M1536" s="1" t="str">
        <f>IF($A1536&gt;--RIGHT($A$2,LEN($A$2)-8),"",SUMIF(Table1[SHIFT NOMENCLATURE], $B1536, Table1[FKIA]))</f>
        <v/>
      </c>
      <c r="N1536" s="1" t="str">
        <f>IF($A1536&gt;--RIGHT($A$2,LEN($A$2)-8),"",SUMIF(Table1[SHIFT NOMENCLATURE], $B1536, Table1[FWIA]))</f>
        <v/>
      </c>
      <c r="O1536" s="1" t="str">
        <f>IF($A1536&gt;--RIGHT($A$2,LEN($A$2)-8),"",SUMIF(Table1[SHIFT NOMENCLATURE], $B1536, Table1[DUSTWUN]))</f>
        <v/>
      </c>
    </row>
    <row r="1537" spans="1:15" x14ac:dyDescent="0.25">
      <c r="A1537" s="1" t="str">
        <f t="shared" si="46"/>
        <v/>
      </c>
      <c r="B1537" t="str">
        <f t="shared" si="47"/>
        <v/>
      </c>
      <c r="C1537" s="1" t="str">
        <f>IF($A1537&gt;--RIGHT($A$2,LEN($A$2)-8),"",COUNTIF(Table1[SHIFT NOMENCLATURE],$B1537))</f>
        <v/>
      </c>
      <c r="D1537" s="1" t="str">
        <f>IF($A1537&gt;--RIGHT($A$2,LEN($A$2)-8),"",SUMIF(Table1[SHIFT NOMENCLATURE], $B1537, Table1[EVIC KILL]))</f>
        <v/>
      </c>
      <c r="E1537" s="1" t="str">
        <f>IF($A1537&gt;--RIGHT($A$2,LEN($A$2)-8),"",SUMIF(Table1[SHIFT NOMENCLATURE], $B1537, Table1[EVIC MOB]))</f>
        <v/>
      </c>
      <c r="F1537" s="1" t="str">
        <f>IF($A1537&gt;--RIGHT($A$2,LEN($A$2)-8),"",SUMIF(Table1[SHIFT NOMENCLATURE], $B1537, Table1[EVIC FIRE]))</f>
        <v/>
      </c>
      <c r="G1537" s="1" t="str">
        <f>IF($A1537&gt;--RIGHT($A$2,LEN($A$2)-8),"",SUMIF(Table1[SHIFT NOMENCLATURE], $B1537, Table1[EKIA]))</f>
        <v/>
      </c>
      <c r="H1537" s="1" t="str">
        <f>IF($A1537&gt;--RIGHT($A$2,LEN($A$2)-8),"",SUMIF(Table1[SHIFT NOMENCLATURE], $B1537, Table1[EWIA]))</f>
        <v/>
      </c>
      <c r="I1537" s="1" t="str">
        <f>IF($A1537&gt;--RIGHT($A$2,LEN($A$2)-8),"",SUMIF(Table1[SHIFT NOMENCLATURE], $B1537, Table1[EPW]))</f>
        <v/>
      </c>
      <c r="J1537" s="1" t="str">
        <f>IF($A1537&gt;--RIGHT($A$2,LEN($A$2)-8),"",SUMIF(Table1[SHIFT NOMENCLATURE], $B1537, Table1[FVIC KILL]))</f>
        <v/>
      </c>
      <c r="K1537" s="1" t="str">
        <f>IF($A1537&gt;--RIGHT($A$2,LEN($A$2)-8),"",SUMIF(Table1[SHIFT NOMENCLATURE], $B1537, Table1[FVIC MOB]))</f>
        <v/>
      </c>
      <c r="L1537" s="1" t="str">
        <f>IF($A1537&gt;--RIGHT($A$2,LEN($A$2)-8),"",SUMIF(Table1[SHIFT NOMENCLATURE], $B1537, Table1[FVIC FIRE]))</f>
        <v/>
      </c>
      <c r="M1537" s="1" t="str">
        <f>IF($A1537&gt;--RIGHT($A$2,LEN($A$2)-8),"",SUMIF(Table1[SHIFT NOMENCLATURE], $B1537, Table1[FKIA]))</f>
        <v/>
      </c>
      <c r="N1537" s="1" t="str">
        <f>IF($A1537&gt;--RIGHT($A$2,LEN($A$2)-8),"",SUMIF(Table1[SHIFT NOMENCLATURE], $B1537, Table1[FWIA]))</f>
        <v/>
      </c>
      <c r="O1537" s="1" t="str">
        <f>IF($A1537&gt;--RIGHT($A$2,LEN($A$2)-8),"",SUMIF(Table1[SHIFT NOMENCLATURE], $B1537, Table1[DUSTWUN]))</f>
        <v/>
      </c>
    </row>
    <row r="1538" spans="1:15" x14ac:dyDescent="0.25">
      <c r="A1538" s="1" t="str">
        <f t="shared" si="46"/>
        <v/>
      </c>
      <c r="B1538" t="str">
        <f t="shared" si="47"/>
        <v/>
      </c>
      <c r="C1538" s="1" t="str">
        <f>IF($A1538&gt;--RIGHT($A$2,LEN($A$2)-8),"",COUNTIF(Table1[SHIFT NOMENCLATURE],$B1538))</f>
        <v/>
      </c>
      <c r="D1538" s="1" t="str">
        <f>IF($A1538&gt;--RIGHT($A$2,LEN($A$2)-8),"",SUMIF(Table1[SHIFT NOMENCLATURE], $B1538, Table1[EVIC KILL]))</f>
        <v/>
      </c>
      <c r="E1538" s="1" t="str">
        <f>IF($A1538&gt;--RIGHT($A$2,LEN($A$2)-8),"",SUMIF(Table1[SHIFT NOMENCLATURE], $B1538, Table1[EVIC MOB]))</f>
        <v/>
      </c>
      <c r="F1538" s="1" t="str">
        <f>IF($A1538&gt;--RIGHT($A$2,LEN($A$2)-8),"",SUMIF(Table1[SHIFT NOMENCLATURE], $B1538, Table1[EVIC FIRE]))</f>
        <v/>
      </c>
      <c r="G1538" s="1" t="str">
        <f>IF($A1538&gt;--RIGHT($A$2,LEN($A$2)-8),"",SUMIF(Table1[SHIFT NOMENCLATURE], $B1538, Table1[EKIA]))</f>
        <v/>
      </c>
      <c r="H1538" s="1" t="str">
        <f>IF($A1538&gt;--RIGHT($A$2,LEN($A$2)-8),"",SUMIF(Table1[SHIFT NOMENCLATURE], $B1538, Table1[EWIA]))</f>
        <v/>
      </c>
      <c r="I1538" s="1" t="str">
        <f>IF($A1538&gt;--RIGHT($A$2,LEN($A$2)-8),"",SUMIF(Table1[SHIFT NOMENCLATURE], $B1538, Table1[EPW]))</f>
        <v/>
      </c>
      <c r="J1538" s="1" t="str">
        <f>IF($A1538&gt;--RIGHT($A$2,LEN($A$2)-8),"",SUMIF(Table1[SHIFT NOMENCLATURE], $B1538, Table1[FVIC KILL]))</f>
        <v/>
      </c>
      <c r="K1538" s="1" t="str">
        <f>IF($A1538&gt;--RIGHT($A$2,LEN($A$2)-8),"",SUMIF(Table1[SHIFT NOMENCLATURE], $B1538, Table1[FVIC MOB]))</f>
        <v/>
      </c>
      <c r="L1538" s="1" t="str">
        <f>IF($A1538&gt;--RIGHT($A$2,LEN($A$2)-8),"",SUMIF(Table1[SHIFT NOMENCLATURE], $B1538, Table1[FVIC FIRE]))</f>
        <v/>
      </c>
      <c r="M1538" s="1" t="str">
        <f>IF($A1538&gt;--RIGHT($A$2,LEN($A$2)-8),"",SUMIF(Table1[SHIFT NOMENCLATURE], $B1538, Table1[FKIA]))</f>
        <v/>
      </c>
      <c r="N1538" s="1" t="str">
        <f>IF($A1538&gt;--RIGHT($A$2,LEN($A$2)-8),"",SUMIF(Table1[SHIFT NOMENCLATURE], $B1538, Table1[FWIA]))</f>
        <v/>
      </c>
      <c r="O1538" s="1" t="str">
        <f>IF($A1538&gt;--RIGHT($A$2,LEN($A$2)-8),"",SUMIF(Table1[SHIFT NOMENCLATURE], $B1538, Table1[DUSTWUN]))</f>
        <v/>
      </c>
    </row>
    <row r="1539" spans="1:15" x14ac:dyDescent="0.25">
      <c r="A1539" s="1" t="str">
        <f t="shared" si="46"/>
        <v/>
      </c>
      <c r="B1539" t="str">
        <f t="shared" si="47"/>
        <v/>
      </c>
      <c r="C1539" s="1" t="str">
        <f>IF($A1539&gt;--RIGHT($A$2,LEN($A$2)-8),"",COUNTIF(Table1[SHIFT NOMENCLATURE],$B1539))</f>
        <v/>
      </c>
      <c r="D1539" s="1" t="str">
        <f>IF($A1539&gt;--RIGHT($A$2,LEN($A$2)-8),"",SUMIF(Table1[SHIFT NOMENCLATURE], $B1539, Table1[EVIC KILL]))</f>
        <v/>
      </c>
      <c r="E1539" s="1" t="str">
        <f>IF($A1539&gt;--RIGHT($A$2,LEN($A$2)-8),"",SUMIF(Table1[SHIFT NOMENCLATURE], $B1539, Table1[EVIC MOB]))</f>
        <v/>
      </c>
      <c r="F1539" s="1" t="str">
        <f>IF($A1539&gt;--RIGHT($A$2,LEN($A$2)-8),"",SUMIF(Table1[SHIFT NOMENCLATURE], $B1539, Table1[EVIC FIRE]))</f>
        <v/>
      </c>
      <c r="G1539" s="1" t="str">
        <f>IF($A1539&gt;--RIGHT($A$2,LEN($A$2)-8),"",SUMIF(Table1[SHIFT NOMENCLATURE], $B1539, Table1[EKIA]))</f>
        <v/>
      </c>
      <c r="H1539" s="1" t="str">
        <f>IF($A1539&gt;--RIGHT($A$2,LEN($A$2)-8),"",SUMIF(Table1[SHIFT NOMENCLATURE], $B1539, Table1[EWIA]))</f>
        <v/>
      </c>
      <c r="I1539" s="1" t="str">
        <f>IF($A1539&gt;--RIGHT($A$2,LEN($A$2)-8),"",SUMIF(Table1[SHIFT NOMENCLATURE], $B1539, Table1[EPW]))</f>
        <v/>
      </c>
      <c r="J1539" s="1" t="str">
        <f>IF($A1539&gt;--RIGHT($A$2,LEN($A$2)-8),"",SUMIF(Table1[SHIFT NOMENCLATURE], $B1539, Table1[FVIC KILL]))</f>
        <v/>
      </c>
      <c r="K1539" s="1" t="str">
        <f>IF($A1539&gt;--RIGHT($A$2,LEN($A$2)-8),"",SUMIF(Table1[SHIFT NOMENCLATURE], $B1539, Table1[FVIC MOB]))</f>
        <v/>
      </c>
      <c r="L1539" s="1" t="str">
        <f>IF($A1539&gt;--RIGHT($A$2,LEN($A$2)-8),"",SUMIF(Table1[SHIFT NOMENCLATURE], $B1539, Table1[FVIC FIRE]))</f>
        <v/>
      </c>
      <c r="M1539" s="1" t="str">
        <f>IF($A1539&gt;--RIGHT($A$2,LEN($A$2)-8),"",SUMIF(Table1[SHIFT NOMENCLATURE], $B1539, Table1[FKIA]))</f>
        <v/>
      </c>
      <c r="N1539" s="1" t="str">
        <f>IF($A1539&gt;--RIGHT($A$2,LEN($A$2)-8),"",SUMIF(Table1[SHIFT NOMENCLATURE], $B1539, Table1[FWIA]))</f>
        <v/>
      </c>
      <c r="O1539" s="1" t="str">
        <f>IF($A1539&gt;--RIGHT($A$2,LEN($A$2)-8),"",SUMIF(Table1[SHIFT NOMENCLATURE], $B1539, Table1[DUSTWUN]))</f>
        <v/>
      </c>
    </row>
    <row r="1540" spans="1:15" x14ac:dyDescent="0.25">
      <c r="A1540" s="1" t="str">
        <f t="shared" si="46"/>
        <v/>
      </c>
      <c r="B1540" t="str">
        <f t="shared" si="47"/>
        <v/>
      </c>
      <c r="C1540" s="1" t="str">
        <f>IF($A1540&gt;--RIGHT($A$2,LEN($A$2)-8),"",COUNTIF(Table1[SHIFT NOMENCLATURE],$B1540))</f>
        <v/>
      </c>
      <c r="D1540" s="1" t="str">
        <f>IF($A1540&gt;--RIGHT($A$2,LEN($A$2)-8),"",SUMIF(Table1[SHIFT NOMENCLATURE], $B1540, Table1[EVIC KILL]))</f>
        <v/>
      </c>
      <c r="E1540" s="1" t="str">
        <f>IF($A1540&gt;--RIGHT($A$2,LEN($A$2)-8),"",SUMIF(Table1[SHIFT NOMENCLATURE], $B1540, Table1[EVIC MOB]))</f>
        <v/>
      </c>
      <c r="F1540" s="1" t="str">
        <f>IF($A1540&gt;--RIGHT($A$2,LEN($A$2)-8),"",SUMIF(Table1[SHIFT NOMENCLATURE], $B1540, Table1[EVIC FIRE]))</f>
        <v/>
      </c>
      <c r="G1540" s="1" t="str">
        <f>IF($A1540&gt;--RIGHT($A$2,LEN($A$2)-8),"",SUMIF(Table1[SHIFT NOMENCLATURE], $B1540, Table1[EKIA]))</f>
        <v/>
      </c>
      <c r="H1540" s="1" t="str">
        <f>IF($A1540&gt;--RIGHT($A$2,LEN($A$2)-8),"",SUMIF(Table1[SHIFT NOMENCLATURE], $B1540, Table1[EWIA]))</f>
        <v/>
      </c>
      <c r="I1540" s="1" t="str">
        <f>IF($A1540&gt;--RIGHT($A$2,LEN($A$2)-8),"",SUMIF(Table1[SHIFT NOMENCLATURE], $B1540, Table1[EPW]))</f>
        <v/>
      </c>
      <c r="J1540" s="1" t="str">
        <f>IF($A1540&gt;--RIGHT($A$2,LEN($A$2)-8),"",SUMIF(Table1[SHIFT NOMENCLATURE], $B1540, Table1[FVIC KILL]))</f>
        <v/>
      </c>
      <c r="K1540" s="1" t="str">
        <f>IF($A1540&gt;--RIGHT($A$2,LEN($A$2)-8),"",SUMIF(Table1[SHIFT NOMENCLATURE], $B1540, Table1[FVIC MOB]))</f>
        <v/>
      </c>
      <c r="L1540" s="1" t="str">
        <f>IF($A1540&gt;--RIGHT($A$2,LEN($A$2)-8),"",SUMIF(Table1[SHIFT NOMENCLATURE], $B1540, Table1[FVIC FIRE]))</f>
        <v/>
      </c>
      <c r="M1540" s="1" t="str">
        <f>IF($A1540&gt;--RIGHT($A$2,LEN($A$2)-8),"",SUMIF(Table1[SHIFT NOMENCLATURE], $B1540, Table1[FKIA]))</f>
        <v/>
      </c>
      <c r="N1540" s="1" t="str">
        <f>IF($A1540&gt;--RIGHT($A$2,LEN($A$2)-8),"",SUMIF(Table1[SHIFT NOMENCLATURE], $B1540, Table1[FWIA]))</f>
        <v/>
      </c>
      <c r="O1540" s="1" t="str">
        <f>IF($A1540&gt;--RIGHT($A$2,LEN($A$2)-8),"",SUMIF(Table1[SHIFT NOMENCLATURE], $B1540, Table1[DUSTWUN]))</f>
        <v/>
      </c>
    </row>
    <row r="1541" spans="1:15" x14ac:dyDescent="0.25">
      <c r="A1541" s="1" t="str">
        <f t="shared" ref="A1541:A1604" si="48">IF($A1540&gt;--RIGHT($A$2,LEN($A$2)-8)-1,"",ROW()-2)</f>
        <v/>
      </c>
      <c r="B1541" t="str">
        <f t="shared" ref="B1541:B1604" si="49">IF($A1540&gt;--RIGHT($A$2,LEN($A$2)-8)-1,"",IF(MID($B1540,3,4)="1900",CONCATENATE(TEXT(DATEVALUE(MID($B1540,15,2)&amp;MID($B1540,21,3)&amp;RIGHT($B1540,4)),"dd"), "0700-1900", UPPER(TEXT(DATEVALUE(MID($B1540,15,2)&amp;MID($B1540,21,3)&amp;RIGHT($B1540,4)),"mmm")), RIGHT($B1540,4)), CONCATENATE(LEFT($B1540,2), "1900", MID($B1540,12,3), RIGHT($B1540,4), "-", TEXT(DATEVALUE(LEFT($B1540,2)&amp;MID($B1540,12,3)&amp;RIGHT($B1540,4))+1,"dd"),"0700", UPPER(TEXT(DATEVALUE(LEFT($B1540,2)&amp;MID($B1540,12,3)&amp;RIGHT($B1540,4))+1,"mmm")), TEXT(DATEVALUE(LEFT($B1540,2)&amp;MID($B1540,12,3)&amp;RIGHT($B1540,4))+1,"yyyy"))))</f>
        <v/>
      </c>
      <c r="C1541" s="1" t="str">
        <f>IF($A1541&gt;--RIGHT($A$2,LEN($A$2)-8),"",COUNTIF(Table1[SHIFT NOMENCLATURE],$B1541))</f>
        <v/>
      </c>
      <c r="D1541" s="1" t="str">
        <f>IF($A1541&gt;--RIGHT($A$2,LEN($A$2)-8),"",SUMIF(Table1[SHIFT NOMENCLATURE], $B1541, Table1[EVIC KILL]))</f>
        <v/>
      </c>
      <c r="E1541" s="1" t="str">
        <f>IF($A1541&gt;--RIGHT($A$2,LEN($A$2)-8),"",SUMIF(Table1[SHIFT NOMENCLATURE], $B1541, Table1[EVIC MOB]))</f>
        <v/>
      </c>
      <c r="F1541" s="1" t="str">
        <f>IF($A1541&gt;--RIGHT($A$2,LEN($A$2)-8),"",SUMIF(Table1[SHIFT NOMENCLATURE], $B1541, Table1[EVIC FIRE]))</f>
        <v/>
      </c>
      <c r="G1541" s="1" t="str">
        <f>IF($A1541&gt;--RIGHT($A$2,LEN($A$2)-8),"",SUMIF(Table1[SHIFT NOMENCLATURE], $B1541, Table1[EKIA]))</f>
        <v/>
      </c>
      <c r="H1541" s="1" t="str">
        <f>IF($A1541&gt;--RIGHT($A$2,LEN($A$2)-8),"",SUMIF(Table1[SHIFT NOMENCLATURE], $B1541, Table1[EWIA]))</f>
        <v/>
      </c>
      <c r="I1541" s="1" t="str">
        <f>IF($A1541&gt;--RIGHT($A$2,LEN($A$2)-8),"",SUMIF(Table1[SHIFT NOMENCLATURE], $B1541, Table1[EPW]))</f>
        <v/>
      </c>
      <c r="J1541" s="1" t="str">
        <f>IF($A1541&gt;--RIGHT($A$2,LEN($A$2)-8),"",SUMIF(Table1[SHIFT NOMENCLATURE], $B1541, Table1[FVIC KILL]))</f>
        <v/>
      </c>
      <c r="K1541" s="1" t="str">
        <f>IF($A1541&gt;--RIGHT($A$2,LEN($A$2)-8),"",SUMIF(Table1[SHIFT NOMENCLATURE], $B1541, Table1[FVIC MOB]))</f>
        <v/>
      </c>
      <c r="L1541" s="1" t="str">
        <f>IF($A1541&gt;--RIGHT($A$2,LEN($A$2)-8),"",SUMIF(Table1[SHIFT NOMENCLATURE], $B1541, Table1[FVIC FIRE]))</f>
        <v/>
      </c>
      <c r="M1541" s="1" t="str">
        <f>IF($A1541&gt;--RIGHT($A$2,LEN($A$2)-8),"",SUMIF(Table1[SHIFT NOMENCLATURE], $B1541, Table1[FKIA]))</f>
        <v/>
      </c>
      <c r="N1541" s="1" t="str">
        <f>IF($A1541&gt;--RIGHT($A$2,LEN($A$2)-8),"",SUMIF(Table1[SHIFT NOMENCLATURE], $B1541, Table1[FWIA]))</f>
        <v/>
      </c>
      <c r="O1541" s="1" t="str">
        <f>IF($A1541&gt;--RIGHT($A$2,LEN($A$2)-8),"",SUMIF(Table1[SHIFT NOMENCLATURE], $B1541, Table1[DUSTWUN]))</f>
        <v/>
      </c>
    </row>
    <row r="1542" spans="1:15" x14ac:dyDescent="0.25">
      <c r="A1542" s="1" t="str">
        <f t="shared" si="48"/>
        <v/>
      </c>
      <c r="B1542" t="str">
        <f t="shared" si="49"/>
        <v/>
      </c>
      <c r="C1542" s="1" t="str">
        <f>IF($A1542&gt;--RIGHT($A$2,LEN($A$2)-8),"",COUNTIF(Table1[SHIFT NOMENCLATURE],$B1542))</f>
        <v/>
      </c>
      <c r="D1542" s="1" t="str">
        <f>IF($A1542&gt;--RIGHT($A$2,LEN($A$2)-8),"",SUMIF(Table1[SHIFT NOMENCLATURE], $B1542, Table1[EVIC KILL]))</f>
        <v/>
      </c>
      <c r="E1542" s="1" t="str">
        <f>IF($A1542&gt;--RIGHT($A$2,LEN($A$2)-8),"",SUMIF(Table1[SHIFT NOMENCLATURE], $B1542, Table1[EVIC MOB]))</f>
        <v/>
      </c>
      <c r="F1542" s="1" t="str">
        <f>IF($A1542&gt;--RIGHT($A$2,LEN($A$2)-8),"",SUMIF(Table1[SHIFT NOMENCLATURE], $B1542, Table1[EVIC FIRE]))</f>
        <v/>
      </c>
      <c r="G1542" s="1" t="str">
        <f>IF($A1542&gt;--RIGHT($A$2,LEN($A$2)-8),"",SUMIF(Table1[SHIFT NOMENCLATURE], $B1542, Table1[EKIA]))</f>
        <v/>
      </c>
      <c r="H1542" s="1" t="str">
        <f>IF($A1542&gt;--RIGHT($A$2,LEN($A$2)-8),"",SUMIF(Table1[SHIFT NOMENCLATURE], $B1542, Table1[EWIA]))</f>
        <v/>
      </c>
      <c r="I1542" s="1" t="str">
        <f>IF($A1542&gt;--RIGHT($A$2,LEN($A$2)-8),"",SUMIF(Table1[SHIFT NOMENCLATURE], $B1542, Table1[EPW]))</f>
        <v/>
      </c>
      <c r="J1542" s="1" t="str">
        <f>IF($A1542&gt;--RIGHT($A$2,LEN($A$2)-8),"",SUMIF(Table1[SHIFT NOMENCLATURE], $B1542, Table1[FVIC KILL]))</f>
        <v/>
      </c>
      <c r="K1542" s="1" t="str">
        <f>IF($A1542&gt;--RIGHT($A$2,LEN($A$2)-8),"",SUMIF(Table1[SHIFT NOMENCLATURE], $B1542, Table1[FVIC MOB]))</f>
        <v/>
      </c>
      <c r="L1542" s="1" t="str">
        <f>IF($A1542&gt;--RIGHT($A$2,LEN($A$2)-8),"",SUMIF(Table1[SHIFT NOMENCLATURE], $B1542, Table1[FVIC FIRE]))</f>
        <v/>
      </c>
      <c r="M1542" s="1" t="str">
        <f>IF($A1542&gt;--RIGHT($A$2,LEN($A$2)-8),"",SUMIF(Table1[SHIFT NOMENCLATURE], $B1542, Table1[FKIA]))</f>
        <v/>
      </c>
      <c r="N1542" s="1" t="str">
        <f>IF($A1542&gt;--RIGHT($A$2,LEN($A$2)-8),"",SUMIF(Table1[SHIFT NOMENCLATURE], $B1542, Table1[FWIA]))</f>
        <v/>
      </c>
      <c r="O1542" s="1" t="str">
        <f>IF($A1542&gt;--RIGHT($A$2,LEN($A$2)-8),"",SUMIF(Table1[SHIFT NOMENCLATURE], $B1542, Table1[DUSTWUN]))</f>
        <v/>
      </c>
    </row>
    <row r="1543" spans="1:15" x14ac:dyDescent="0.25">
      <c r="A1543" s="1" t="str">
        <f t="shared" si="48"/>
        <v/>
      </c>
      <c r="B1543" t="str">
        <f t="shared" si="49"/>
        <v/>
      </c>
      <c r="C1543" s="1" t="str">
        <f>IF($A1543&gt;--RIGHT($A$2,LEN($A$2)-8),"",COUNTIF(Table1[SHIFT NOMENCLATURE],$B1543))</f>
        <v/>
      </c>
      <c r="D1543" s="1" t="str">
        <f>IF($A1543&gt;--RIGHT($A$2,LEN($A$2)-8),"",SUMIF(Table1[SHIFT NOMENCLATURE], $B1543, Table1[EVIC KILL]))</f>
        <v/>
      </c>
      <c r="E1543" s="1" t="str">
        <f>IF($A1543&gt;--RIGHT($A$2,LEN($A$2)-8),"",SUMIF(Table1[SHIFT NOMENCLATURE], $B1543, Table1[EVIC MOB]))</f>
        <v/>
      </c>
      <c r="F1543" s="1" t="str">
        <f>IF($A1543&gt;--RIGHT($A$2,LEN($A$2)-8),"",SUMIF(Table1[SHIFT NOMENCLATURE], $B1543, Table1[EVIC FIRE]))</f>
        <v/>
      </c>
      <c r="G1543" s="1" t="str">
        <f>IF($A1543&gt;--RIGHT($A$2,LEN($A$2)-8),"",SUMIF(Table1[SHIFT NOMENCLATURE], $B1543, Table1[EKIA]))</f>
        <v/>
      </c>
      <c r="H1543" s="1" t="str">
        <f>IF($A1543&gt;--RIGHT($A$2,LEN($A$2)-8),"",SUMIF(Table1[SHIFT NOMENCLATURE], $B1543, Table1[EWIA]))</f>
        <v/>
      </c>
      <c r="I1543" s="1" t="str">
        <f>IF($A1543&gt;--RIGHT($A$2,LEN($A$2)-8),"",SUMIF(Table1[SHIFT NOMENCLATURE], $B1543, Table1[EPW]))</f>
        <v/>
      </c>
      <c r="J1543" s="1" t="str">
        <f>IF($A1543&gt;--RIGHT($A$2,LEN($A$2)-8),"",SUMIF(Table1[SHIFT NOMENCLATURE], $B1543, Table1[FVIC KILL]))</f>
        <v/>
      </c>
      <c r="K1543" s="1" t="str">
        <f>IF($A1543&gt;--RIGHT($A$2,LEN($A$2)-8),"",SUMIF(Table1[SHIFT NOMENCLATURE], $B1543, Table1[FVIC MOB]))</f>
        <v/>
      </c>
      <c r="L1543" s="1" t="str">
        <f>IF($A1543&gt;--RIGHT($A$2,LEN($A$2)-8),"",SUMIF(Table1[SHIFT NOMENCLATURE], $B1543, Table1[FVIC FIRE]))</f>
        <v/>
      </c>
      <c r="M1543" s="1" t="str">
        <f>IF($A1543&gt;--RIGHT($A$2,LEN($A$2)-8),"",SUMIF(Table1[SHIFT NOMENCLATURE], $B1543, Table1[FKIA]))</f>
        <v/>
      </c>
      <c r="N1543" s="1" t="str">
        <f>IF($A1543&gt;--RIGHT($A$2,LEN($A$2)-8),"",SUMIF(Table1[SHIFT NOMENCLATURE], $B1543, Table1[FWIA]))</f>
        <v/>
      </c>
      <c r="O1543" s="1" t="str">
        <f>IF($A1543&gt;--RIGHT($A$2,LEN($A$2)-8),"",SUMIF(Table1[SHIFT NOMENCLATURE], $B1543, Table1[DUSTWUN]))</f>
        <v/>
      </c>
    </row>
    <row r="1544" spans="1:15" x14ac:dyDescent="0.25">
      <c r="A1544" s="1" t="str">
        <f t="shared" si="48"/>
        <v/>
      </c>
      <c r="B1544" t="str">
        <f t="shared" si="49"/>
        <v/>
      </c>
      <c r="C1544" s="1" t="str">
        <f>IF($A1544&gt;--RIGHT($A$2,LEN($A$2)-8),"",COUNTIF(Table1[SHIFT NOMENCLATURE],$B1544))</f>
        <v/>
      </c>
      <c r="D1544" s="1" t="str">
        <f>IF($A1544&gt;--RIGHT($A$2,LEN($A$2)-8),"",SUMIF(Table1[SHIFT NOMENCLATURE], $B1544, Table1[EVIC KILL]))</f>
        <v/>
      </c>
      <c r="E1544" s="1" t="str">
        <f>IF($A1544&gt;--RIGHT($A$2,LEN($A$2)-8),"",SUMIF(Table1[SHIFT NOMENCLATURE], $B1544, Table1[EVIC MOB]))</f>
        <v/>
      </c>
      <c r="F1544" s="1" t="str">
        <f>IF($A1544&gt;--RIGHT($A$2,LEN($A$2)-8),"",SUMIF(Table1[SHIFT NOMENCLATURE], $B1544, Table1[EVIC FIRE]))</f>
        <v/>
      </c>
      <c r="G1544" s="1" t="str">
        <f>IF($A1544&gt;--RIGHT($A$2,LEN($A$2)-8),"",SUMIF(Table1[SHIFT NOMENCLATURE], $B1544, Table1[EKIA]))</f>
        <v/>
      </c>
      <c r="H1544" s="1" t="str">
        <f>IF($A1544&gt;--RIGHT($A$2,LEN($A$2)-8),"",SUMIF(Table1[SHIFT NOMENCLATURE], $B1544, Table1[EWIA]))</f>
        <v/>
      </c>
      <c r="I1544" s="1" t="str">
        <f>IF($A1544&gt;--RIGHT($A$2,LEN($A$2)-8),"",SUMIF(Table1[SHIFT NOMENCLATURE], $B1544, Table1[EPW]))</f>
        <v/>
      </c>
      <c r="J1544" s="1" t="str">
        <f>IF($A1544&gt;--RIGHT($A$2,LEN($A$2)-8),"",SUMIF(Table1[SHIFT NOMENCLATURE], $B1544, Table1[FVIC KILL]))</f>
        <v/>
      </c>
      <c r="K1544" s="1" t="str">
        <f>IF($A1544&gt;--RIGHT($A$2,LEN($A$2)-8),"",SUMIF(Table1[SHIFT NOMENCLATURE], $B1544, Table1[FVIC MOB]))</f>
        <v/>
      </c>
      <c r="L1544" s="1" t="str">
        <f>IF($A1544&gt;--RIGHT($A$2,LEN($A$2)-8),"",SUMIF(Table1[SHIFT NOMENCLATURE], $B1544, Table1[FVIC FIRE]))</f>
        <v/>
      </c>
      <c r="M1544" s="1" t="str">
        <f>IF($A1544&gt;--RIGHT($A$2,LEN($A$2)-8),"",SUMIF(Table1[SHIFT NOMENCLATURE], $B1544, Table1[FKIA]))</f>
        <v/>
      </c>
      <c r="N1544" s="1" t="str">
        <f>IF($A1544&gt;--RIGHT($A$2,LEN($A$2)-8),"",SUMIF(Table1[SHIFT NOMENCLATURE], $B1544, Table1[FWIA]))</f>
        <v/>
      </c>
      <c r="O1544" s="1" t="str">
        <f>IF($A1544&gt;--RIGHT($A$2,LEN($A$2)-8),"",SUMIF(Table1[SHIFT NOMENCLATURE], $B1544, Table1[DUSTWUN]))</f>
        <v/>
      </c>
    </row>
    <row r="1545" spans="1:15" x14ac:dyDescent="0.25">
      <c r="A1545" s="1" t="str">
        <f t="shared" si="48"/>
        <v/>
      </c>
      <c r="B1545" t="str">
        <f t="shared" si="49"/>
        <v/>
      </c>
      <c r="C1545" s="1" t="str">
        <f>IF($A1545&gt;--RIGHT($A$2,LEN($A$2)-8),"",COUNTIF(Table1[SHIFT NOMENCLATURE],$B1545))</f>
        <v/>
      </c>
      <c r="D1545" s="1" t="str">
        <f>IF($A1545&gt;--RIGHT($A$2,LEN($A$2)-8),"",SUMIF(Table1[SHIFT NOMENCLATURE], $B1545, Table1[EVIC KILL]))</f>
        <v/>
      </c>
      <c r="E1545" s="1" t="str">
        <f>IF($A1545&gt;--RIGHT($A$2,LEN($A$2)-8),"",SUMIF(Table1[SHIFT NOMENCLATURE], $B1545, Table1[EVIC MOB]))</f>
        <v/>
      </c>
      <c r="F1545" s="1" t="str">
        <f>IF($A1545&gt;--RIGHT($A$2,LEN($A$2)-8),"",SUMIF(Table1[SHIFT NOMENCLATURE], $B1545, Table1[EVIC FIRE]))</f>
        <v/>
      </c>
      <c r="G1545" s="1" t="str">
        <f>IF($A1545&gt;--RIGHT($A$2,LEN($A$2)-8),"",SUMIF(Table1[SHIFT NOMENCLATURE], $B1545, Table1[EKIA]))</f>
        <v/>
      </c>
      <c r="H1545" s="1" t="str">
        <f>IF($A1545&gt;--RIGHT($A$2,LEN($A$2)-8),"",SUMIF(Table1[SHIFT NOMENCLATURE], $B1545, Table1[EWIA]))</f>
        <v/>
      </c>
      <c r="I1545" s="1" t="str">
        <f>IF($A1545&gt;--RIGHT($A$2,LEN($A$2)-8),"",SUMIF(Table1[SHIFT NOMENCLATURE], $B1545, Table1[EPW]))</f>
        <v/>
      </c>
      <c r="J1545" s="1" t="str">
        <f>IF($A1545&gt;--RIGHT($A$2,LEN($A$2)-8),"",SUMIF(Table1[SHIFT NOMENCLATURE], $B1545, Table1[FVIC KILL]))</f>
        <v/>
      </c>
      <c r="K1545" s="1" t="str">
        <f>IF($A1545&gt;--RIGHT($A$2,LEN($A$2)-8),"",SUMIF(Table1[SHIFT NOMENCLATURE], $B1545, Table1[FVIC MOB]))</f>
        <v/>
      </c>
      <c r="L1545" s="1" t="str">
        <f>IF($A1545&gt;--RIGHT($A$2,LEN($A$2)-8),"",SUMIF(Table1[SHIFT NOMENCLATURE], $B1545, Table1[FVIC FIRE]))</f>
        <v/>
      </c>
      <c r="M1545" s="1" t="str">
        <f>IF($A1545&gt;--RIGHT($A$2,LEN($A$2)-8),"",SUMIF(Table1[SHIFT NOMENCLATURE], $B1545, Table1[FKIA]))</f>
        <v/>
      </c>
      <c r="N1545" s="1" t="str">
        <f>IF($A1545&gt;--RIGHT($A$2,LEN($A$2)-8),"",SUMIF(Table1[SHIFT NOMENCLATURE], $B1545, Table1[FWIA]))</f>
        <v/>
      </c>
      <c r="O1545" s="1" t="str">
        <f>IF($A1545&gt;--RIGHT($A$2,LEN($A$2)-8),"",SUMIF(Table1[SHIFT NOMENCLATURE], $B1545, Table1[DUSTWUN]))</f>
        <v/>
      </c>
    </row>
    <row r="1546" spans="1:15" x14ac:dyDescent="0.25">
      <c r="A1546" s="1" t="str">
        <f t="shared" si="48"/>
        <v/>
      </c>
      <c r="B1546" t="str">
        <f t="shared" si="49"/>
        <v/>
      </c>
      <c r="C1546" s="1" t="str">
        <f>IF($A1546&gt;--RIGHT($A$2,LEN($A$2)-8),"",COUNTIF(Table1[SHIFT NOMENCLATURE],$B1546))</f>
        <v/>
      </c>
      <c r="D1546" s="1" t="str">
        <f>IF($A1546&gt;--RIGHT($A$2,LEN($A$2)-8),"",SUMIF(Table1[SHIFT NOMENCLATURE], $B1546, Table1[EVIC KILL]))</f>
        <v/>
      </c>
      <c r="E1546" s="1" t="str">
        <f>IF($A1546&gt;--RIGHT($A$2,LEN($A$2)-8),"",SUMIF(Table1[SHIFT NOMENCLATURE], $B1546, Table1[EVIC MOB]))</f>
        <v/>
      </c>
      <c r="F1546" s="1" t="str">
        <f>IF($A1546&gt;--RIGHT($A$2,LEN($A$2)-8),"",SUMIF(Table1[SHIFT NOMENCLATURE], $B1546, Table1[EVIC FIRE]))</f>
        <v/>
      </c>
      <c r="G1546" s="1" t="str">
        <f>IF($A1546&gt;--RIGHT($A$2,LEN($A$2)-8),"",SUMIF(Table1[SHIFT NOMENCLATURE], $B1546, Table1[EKIA]))</f>
        <v/>
      </c>
      <c r="H1546" s="1" t="str">
        <f>IF($A1546&gt;--RIGHT($A$2,LEN($A$2)-8),"",SUMIF(Table1[SHIFT NOMENCLATURE], $B1546, Table1[EWIA]))</f>
        <v/>
      </c>
      <c r="I1546" s="1" t="str">
        <f>IF($A1546&gt;--RIGHT($A$2,LEN($A$2)-8),"",SUMIF(Table1[SHIFT NOMENCLATURE], $B1546, Table1[EPW]))</f>
        <v/>
      </c>
      <c r="J1546" s="1" t="str">
        <f>IF($A1546&gt;--RIGHT($A$2,LEN($A$2)-8),"",SUMIF(Table1[SHIFT NOMENCLATURE], $B1546, Table1[FVIC KILL]))</f>
        <v/>
      </c>
      <c r="K1546" s="1" t="str">
        <f>IF($A1546&gt;--RIGHT($A$2,LEN($A$2)-8),"",SUMIF(Table1[SHIFT NOMENCLATURE], $B1546, Table1[FVIC MOB]))</f>
        <v/>
      </c>
      <c r="L1546" s="1" t="str">
        <f>IF($A1546&gt;--RIGHT($A$2,LEN($A$2)-8),"",SUMIF(Table1[SHIFT NOMENCLATURE], $B1546, Table1[FVIC FIRE]))</f>
        <v/>
      </c>
      <c r="M1546" s="1" t="str">
        <f>IF($A1546&gt;--RIGHT($A$2,LEN($A$2)-8),"",SUMIF(Table1[SHIFT NOMENCLATURE], $B1546, Table1[FKIA]))</f>
        <v/>
      </c>
      <c r="N1546" s="1" t="str">
        <f>IF($A1546&gt;--RIGHT($A$2,LEN($A$2)-8),"",SUMIF(Table1[SHIFT NOMENCLATURE], $B1546, Table1[FWIA]))</f>
        <v/>
      </c>
      <c r="O1546" s="1" t="str">
        <f>IF($A1546&gt;--RIGHT($A$2,LEN($A$2)-8),"",SUMIF(Table1[SHIFT NOMENCLATURE], $B1546, Table1[DUSTWUN]))</f>
        <v/>
      </c>
    </row>
    <row r="1547" spans="1:15" x14ac:dyDescent="0.25">
      <c r="A1547" s="1" t="str">
        <f t="shared" si="48"/>
        <v/>
      </c>
      <c r="B1547" t="str">
        <f t="shared" si="49"/>
        <v/>
      </c>
      <c r="C1547" s="1" t="str">
        <f>IF($A1547&gt;--RIGHT($A$2,LEN($A$2)-8),"",COUNTIF(Table1[SHIFT NOMENCLATURE],$B1547))</f>
        <v/>
      </c>
      <c r="D1547" s="1" t="str">
        <f>IF($A1547&gt;--RIGHT($A$2,LEN($A$2)-8),"",SUMIF(Table1[SHIFT NOMENCLATURE], $B1547, Table1[EVIC KILL]))</f>
        <v/>
      </c>
      <c r="E1547" s="1" t="str">
        <f>IF($A1547&gt;--RIGHT($A$2,LEN($A$2)-8),"",SUMIF(Table1[SHIFT NOMENCLATURE], $B1547, Table1[EVIC MOB]))</f>
        <v/>
      </c>
      <c r="F1547" s="1" t="str">
        <f>IF($A1547&gt;--RIGHT($A$2,LEN($A$2)-8),"",SUMIF(Table1[SHIFT NOMENCLATURE], $B1547, Table1[EVIC FIRE]))</f>
        <v/>
      </c>
      <c r="G1547" s="1" t="str">
        <f>IF($A1547&gt;--RIGHT($A$2,LEN($A$2)-8),"",SUMIF(Table1[SHIFT NOMENCLATURE], $B1547, Table1[EKIA]))</f>
        <v/>
      </c>
      <c r="H1547" s="1" t="str">
        <f>IF($A1547&gt;--RIGHT($A$2,LEN($A$2)-8),"",SUMIF(Table1[SHIFT NOMENCLATURE], $B1547, Table1[EWIA]))</f>
        <v/>
      </c>
      <c r="I1547" s="1" t="str">
        <f>IF($A1547&gt;--RIGHT($A$2,LEN($A$2)-8),"",SUMIF(Table1[SHIFT NOMENCLATURE], $B1547, Table1[EPW]))</f>
        <v/>
      </c>
      <c r="J1547" s="1" t="str">
        <f>IF($A1547&gt;--RIGHT($A$2,LEN($A$2)-8),"",SUMIF(Table1[SHIFT NOMENCLATURE], $B1547, Table1[FVIC KILL]))</f>
        <v/>
      </c>
      <c r="K1547" s="1" t="str">
        <f>IF($A1547&gt;--RIGHT($A$2,LEN($A$2)-8),"",SUMIF(Table1[SHIFT NOMENCLATURE], $B1547, Table1[FVIC MOB]))</f>
        <v/>
      </c>
      <c r="L1547" s="1" t="str">
        <f>IF($A1547&gt;--RIGHT($A$2,LEN($A$2)-8),"",SUMIF(Table1[SHIFT NOMENCLATURE], $B1547, Table1[FVIC FIRE]))</f>
        <v/>
      </c>
      <c r="M1547" s="1" t="str">
        <f>IF($A1547&gt;--RIGHT($A$2,LEN($A$2)-8),"",SUMIF(Table1[SHIFT NOMENCLATURE], $B1547, Table1[FKIA]))</f>
        <v/>
      </c>
      <c r="N1547" s="1" t="str">
        <f>IF($A1547&gt;--RIGHT($A$2,LEN($A$2)-8),"",SUMIF(Table1[SHIFT NOMENCLATURE], $B1547, Table1[FWIA]))</f>
        <v/>
      </c>
      <c r="O1547" s="1" t="str">
        <f>IF($A1547&gt;--RIGHT($A$2,LEN($A$2)-8),"",SUMIF(Table1[SHIFT NOMENCLATURE], $B1547, Table1[DUSTWUN]))</f>
        <v/>
      </c>
    </row>
    <row r="1548" spans="1:15" x14ac:dyDescent="0.25">
      <c r="A1548" s="1" t="str">
        <f t="shared" si="48"/>
        <v/>
      </c>
      <c r="B1548" t="str">
        <f t="shared" si="49"/>
        <v/>
      </c>
      <c r="C1548" s="1" t="str">
        <f>IF($A1548&gt;--RIGHT($A$2,LEN($A$2)-8),"",COUNTIF(Table1[SHIFT NOMENCLATURE],$B1548))</f>
        <v/>
      </c>
      <c r="D1548" s="1" t="str">
        <f>IF($A1548&gt;--RIGHT($A$2,LEN($A$2)-8),"",SUMIF(Table1[SHIFT NOMENCLATURE], $B1548, Table1[EVIC KILL]))</f>
        <v/>
      </c>
      <c r="E1548" s="1" t="str">
        <f>IF($A1548&gt;--RIGHT($A$2,LEN($A$2)-8),"",SUMIF(Table1[SHIFT NOMENCLATURE], $B1548, Table1[EVIC MOB]))</f>
        <v/>
      </c>
      <c r="F1548" s="1" t="str">
        <f>IF($A1548&gt;--RIGHT($A$2,LEN($A$2)-8),"",SUMIF(Table1[SHIFT NOMENCLATURE], $B1548, Table1[EVIC FIRE]))</f>
        <v/>
      </c>
      <c r="G1548" s="1" t="str">
        <f>IF($A1548&gt;--RIGHT($A$2,LEN($A$2)-8),"",SUMIF(Table1[SHIFT NOMENCLATURE], $B1548, Table1[EKIA]))</f>
        <v/>
      </c>
      <c r="H1548" s="1" t="str">
        <f>IF($A1548&gt;--RIGHT($A$2,LEN($A$2)-8),"",SUMIF(Table1[SHIFT NOMENCLATURE], $B1548, Table1[EWIA]))</f>
        <v/>
      </c>
      <c r="I1548" s="1" t="str">
        <f>IF($A1548&gt;--RIGHT($A$2,LEN($A$2)-8),"",SUMIF(Table1[SHIFT NOMENCLATURE], $B1548, Table1[EPW]))</f>
        <v/>
      </c>
      <c r="J1548" s="1" t="str">
        <f>IF($A1548&gt;--RIGHT($A$2,LEN($A$2)-8),"",SUMIF(Table1[SHIFT NOMENCLATURE], $B1548, Table1[FVIC KILL]))</f>
        <v/>
      </c>
      <c r="K1548" s="1" t="str">
        <f>IF($A1548&gt;--RIGHT($A$2,LEN($A$2)-8),"",SUMIF(Table1[SHIFT NOMENCLATURE], $B1548, Table1[FVIC MOB]))</f>
        <v/>
      </c>
      <c r="L1548" s="1" t="str">
        <f>IF($A1548&gt;--RIGHT($A$2,LEN($A$2)-8),"",SUMIF(Table1[SHIFT NOMENCLATURE], $B1548, Table1[FVIC FIRE]))</f>
        <v/>
      </c>
      <c r="M1548" s="1" t="str">
        <f>IF($A1548&gt;--RIGHT($A$2,LEN($A$2)-8),"",SUMIF(Table1[SHIFT NOMENCLATURE], $B1548, Table1[FKIA]))</f>
        <v/>
      </c>
      <c r="N1548" s="1" t="str">
        <f>IF($A1548&gt;--RIGHT($A$2,LEN($A$2)-8),"",SUMIF(Table1[SHIFT NOMENCLATURE], $B1548, Table1[FWIA]))</f>
        <v/>
      </c>
      <c r="O1548" s="1" t="str">
        <f>IF($A1548&gt;--RIGHT($A$2,LEN($A$2)-8),"",SUMIF(Table1[SHIFT NOMENCLATURE], $B1548, Table1[DUSTWUN]))</f>
        <v/>
      </c>
    </row>
    <row r="1549" spans="1:15" x14ac:dyDescent="0.25">
      <c r="A1549" s="1" t="str">
        <f t="shared" si="48"/>
        <v/>
      </c>
      <c r="B1549" t="str">
        <f t="shared" si="49"/>
        <v/>
      </c>
      <c r="C1549" s="1" t="str">
        <f>IF($A1549&gt;--RIGHT($A$2,LEN($A$2)-8),"",COUNTIF(Table1[SHIFT NOMENCLATURE],$B1549))</f>
        <v/>
      </c>
      <c r="D1549" s="1" t="str">
        <f>IF($A1549&gt;--RIGHT($A$2,LEN($A$2)-8),"",SUMIF(Table1[SHIFT NOMENCLATURE], $B1549, Table1[EVIC KILL]))</f>
        <v/>
      </c>
      <c r="E1549" s="1" t="str">
        <f>IF($A1549&gt;--RIGHT($A$2,LEN($A$2)-8),"",SUMIF(Table1[SHIFT NOMENCLATURE], $B1549, Table1[EVIC MOB]))</f>
        <v/>
      </c>
      <c r="F1549" s="1" t="str">
        <f>IF($A1549&gt;--RIGHT($A$2,LEN($A$2)-8),"",SUMIF(Table1[SHIFT NOMENCLATURE], $B1549, Table1[EVIC FIRE]))</f>
        <v/>
      </c>
      <c r="G1549" s="1" t="str">
        <f>IF($A1549&gt;--RIGHT($A$2,LEN($A$2)-8),"",SUMIF(Table1[SHIFT NOMENCLATURE], $B1549, Table1[EKIA]))</f>
        <v/>
      </c>
      <c r="H1549" s="1" t="str">
        <f>IF($A1549&gt;--RIGHT($A$2,LEN($A$2)-8),"",SUMIF(Table1[SHIFT NOMENCLATURE], $B1549, Table1[EWIA]))</f>
        <v/>
      </c>
      <c r="I1549" s="1" t="str">
        <f>IF($A1549&gt;--RIGHT($A$2,LEN($A$2)-8),"",SUMIF(Table1[SHIFT NOMENCLATURE], $B1549, Table1[EPW]))</f>
        <v/>
      </c>
      <c r="J1549" s="1" t="str">
        <f>IF($A1549&gt;--RIGHT($A$2,LEN($A$2)-8),"",SUMIF(Table1[SHIFT NOMENCLATURE], $B1549, Table1[FVIC KILL]))</f>
        <v/>
      </c>
      <c r="K1549" s="1" t="str">
        <f>IF($A1549&gt;--RIGHT($A$2,LEN($A$2)-8),"",SUMIF(Table1[SHIFT NOMENCLATURE], $B1549, Table1[FVIC MOB]))</f>
        <v/>
      </c>
      <c r="L1549" s="1" t="str">
        <f>IF($A1549&gt;--RIGHT($A$2,LEN($A$2)-8),"",SUMIF(Table1[SHIFT NOMENCLATURE], $B1549, Table1[FVIC FIRE]))</f>
        <v/>
      </c>
      <c r="M1549" s="1" t="str">
        <f>IF($A1549&gt;--RIGHT($A$2,LEN($A$2)-8),"",SUMIF(Table1[SHIFT NOMENCLATURE], $B1549, Table1[FKIA]))</f>
        <v/>
      </c>
      <c r="N1549" s="1" t="str">
        <f>IF($A1549&gt;--RIGHT($A$2,LEN($A$2)-8),"",SUMIF(Table1[SHIFT NOMENCLATURE], $B1549, Table1[FWIA]))</f>
        <v/>
      </c>
      <c r="O1549" s="1" t="str">
        <f>IF($A1549&gt;--RIGHT($A$2,LEN($A$2)-8),"",SUMIF(Table1[SHIFT NOMENCLATURE], $B1549, Table1[DUSTWUN]))</f>
        <v/>
      </c>
    </row>
    <row r="1550" spans="1:15" x14ac:dyDescent="0.25">
      <c r="A1550" s="1" t="str">
        <f t="shared" si="48"/>
        <v/>
      </c>
      <c r="B1550" t="str">
        <f t="shared" si="49"/>
        <v/>
      </c>
      <c r="C1550" s="1" t="str">
        <f>IF($A1550&gt;--RIGHT($A$2,LEN($A$2)-8),"",COUNTIF(Table1[SHIFT NOMENCLATURE],$B1550))</f>
        <v/>
      </c>
      <c r="D1550" s="1" t="str">
        <f>IF($A1550&gt;--RIGHT($A$2,LEN($A$2)-8),"",SUMIF(Table1[SHIFT NOMENCLATURE], $B1550, Table1[EVIC KILL]))</f>
        <v/>
      </c>
      <c r="E1550" s="1" t="str">
        <f>IF($A1550&gt;--RIGHT($A$2,LEN($A$2)-8),"",SUMIF(Table1[SHIFT NOMENCLATURE], $B1550, Table1[EVIC MOB]))</f>
        <v/>
      </c>
      <c r="F1550" s="1" t="str">
        <f>IF($A1550&gt;--RIGHT($A$2,LEN($A$2)-8),"",SUMIF(Table1[SHIFT NOMENCLATURE], $B1550, Table1[EVIC FIRE]))</f>
        <v/>
      </c>
      <c r="G1550" s="1" t="str">
        <f>IF($A1550&gt;--RIGHT($A$2,LEN($A$2)-8),"",SUMIF(Table1[SHIFT NOMENCLATURE], $B1550, Table1[EKIA]))</f>
        <v/>
      </c>
      <c r="H1550" s="1" t="str">
        <f>IF($A1550&gt;--RIGHT($A$2,LEN($A$2)-8),"",SUMIF(Table1[SHIFT NOMENCLATURE], $B1550, Table1[EWIA]))</f>
        <v/>
      </c>
      <c r="I1550" s="1" t="str">
        <f>IF($A1550&gt;--RIGHT($A$2,LEN($A$2)-8),"",SUMIF(Table1[SHIFT NOMENCLATURE], $B1550, Table1[EPW]))</f>
        <v/>
      </c>
      <c r="J1550" s="1" t="str">
        <f>IF($A1550&gt;--RIGHT($A$2,LEN($A$2)-8),"",SUMIF(Table1[SHIFT NOMENCLATURE], $B1550, Table1[FVIC KILL]))</f>
        <v/>
      </c>
      <c r="K1550" s="1" t="str">
        <f>IF($A1550&gt;--RIGHT($A$2,LEN($A$2)-8),"",SUMIF(Table1[SHIFT NOMENCLATURE], $B1550, Table1[FVIC MOB]))</f>
        <v/>
      </c>
      <c r="L1550" s="1" t="str">
        <f>IF($A1550&gt;--RIGHT($A$2,LEN($A$2)-8),"",SUMIF(Table1[SHIFT NOMENCLATURE], $B1550, Table1[FVIC FIRE]))</f>
        <v/>
      </c>
      <c r="M1550" s="1" t="str">
        <f>IF($A1550&gt;--RIGHT($A$2,LEN($A$2)-8),"",SUMIF(Table1[SHIFT NOMENCLATURE], $B1550, Table1[FKIA]))</f>
        <v/>
      </c>
      <c r="N1550" s="1" t="str">
        <f>IF($A1550&gt;--RIGHT($A$2,LEN($A$2)-8),"",SUMIF(Table1[SHIFT NOMENCLATURE], $B1550, Table1[FWIA]))</f>
        <v/>
      </c>
      <c r="O1550" s="1" t="str">
        <f>IF($A1550&gt;--RIGHT($A$2,LEN($A$2)-8),"",SUMIF(Table1[SHIFT NOMENCLATURE], $B1550, Table1[DUSTWUN]))</f>
        <v/>
      </c>
    </row>
    <row r="1551" spans="1:15" x14ac:dyDescent="0.25">
      <c r="A1551" s="1" t="str">
        <f t="shared" si="48"/>
        <v/>
      </c>
      <c r="B1551" t="str">
        <f t="shared" si="49"/>
        <v/>
      </c>
      <c r="C1551" s="1" t="str">
        <f>IF($A1551&gt;--RIGHT($A$2,LEN($A$2)-8),"",COUNTIF(Table1[SHIFT NOMENCLATURE],$B1551))</f>
        <v/>
      </c>
      <c r="D1551" s="1" t="str">
        <f>IF($A1551&gt;--RIGHT($A$2,LEN($A$2)-8),"",SUMIF(Table1[SHIFT NOMENCLATURE], $B1551, Table1[EVIC KILL]))</f>
        <v/>
      </c>
      <c r="E1551" s="1" t="str">
        <f>IF($A1551&gt;--RIGHT($A$2,LEN($A$2)-8),"",SUMIF(Table1[SHIFT NOMENCLATURE], $B1551, Table1[EVIC MOB]))</f>
        <v/>
      </c>
      <c r="F1551" s="1" t="str">
        <f>IF($A1551&gt;--RIGHT($A$2,LEN($A$2)-8),"",SUMIF(Table1[SHIFT NOMENCLATURE], $B1551, Table1[EVIC FIRE]))</f>
        <v/>
      </c>
      <c r="G1551" s="1" t="str">
        <f>IF($A1551&gt;--RIGHT($A$2,LEN($A$2)-8),"",SUMIF(Table1[SHIFT NOMENCLATURE], $B1551, Table1[EKIA]))</f>
        <v/>
      </c>
      <c r="H1551" s="1" t="str">
        <f>IF($A1551&gt;--RIGHT($A$2,LEN($A$2)-8),"",SUMIF(Table1[SHIFT NOMENCLATURE], $B1551, Table1[EWIA]))</f>
        <v/>
      </c>
      <c r="I1551" s="1" t="str">
        <f>IF($A1551&gt;--RIGHT($A$2,LEN($A$2)-8),"",SUMIF(Table1[SHIFT NOMENCLATURE], $B1551, Table1[EPW]))</f>
        <v/>
      </c>
      <c r="J1551" s="1" t="str">
        <f>IF($A1551&gt;--RIGHT($A$2,LEN($A$2)-8),"",SUMIF(Table1[SHIFT NOMENCLATURE], $B1551, Table1[FVIC KILL]))</f>
        <v/>
      </c>
      <c r="K1551" s="1" t="str">
        <f>IF($A1551&gt;--RIGHT($A$2,LEN($A$2)-8),"",SUMIF(Table1[SHIFT NOMENCLATURE], $B1551, Table1[FVIC MOB]))</f>
        <v/>
      </c>
      <c r="L1551" s="1" t="str">
        <f>IF($A1551&gt;--RIGHT($A$2,LEN($A$2)-8),"",SUMIF(Table1[SHIFT NOMENCLATURE], $B1551, Table1[FVIC FIRE]))</f>
        <v/>
      </c>
      <c r="M1551" s="1" t="str">
        <f>IF($A1551&gt;--RIGHT($A$2,LEN($A$2)-8),"",SUMIF(Table1[SHIFT NOMENCLATURE], $B1551, Table1[FKIA]))</f>
        <v/>
      </c>
      <c r="N1551" s="1" t="str">
        <f>IF($A1551&gt;--RIGHT($A$2,LEN($A$2)-8),"",SUMIF(Table1[SHIFT NOMENCLATURE], $B1551, Table1[FWIA]))</f>
        <v/>
      </c>
      <c r="O1551" s="1" t="str">
        <f>IF($A1551&gt;--RIGHT($A$2,LEN($A$2)-8),"",SUMIF(Table1[SHIFT NOMENCLATURE], $B1551, Table1[DUSTWUN]))</f>
        <v/>
      </c>
    </row>
    <row r="1552" spans="1:15" x14ac:dyDescent="0.25">
      <c r="A1552" s="1" t="str">
        <f t="shared" si="48"/>
        <v/>
      </c>
      <c r="B1552" t="str">
        <f t="shared" si="49"/>
        <v/>
      </c>
      <c r="C1552" s="1" t="str">
        <f>IF($A1552&gt;--RIGHT($A$2,LEN($A$2)-8),"",COUNTIF(Table1[SHIFT NOMENCLATURE],$B1552))</f>
        <v/>
      </c>
      <c r="D1552" s="1" t="str">
        <f>IF($A1552&gt;--RIGHT($A$2,LEN($A$2)-8),"",SUMIF(Table1[SHIFT NOMENCLATURE], $B1552, Table1[EVIC KILL]))</f>
        <v/>
      </c>
      <c r="E1552" s="1" t="str">
        <f>IF($A1552&gt;--RIGHT($A$2,LEN($A$2)-8),"",SUMIF(Table1[SHIFT NOMENCLATURE], $B1552, Table1[EVIC MOB]))</f>
        <v/>
      </c>
      <c r="F1552" s="1" t="str">
        <f>IF($A1552&gt;--RIGHT($A$2,LEN($A$2)-8),"",SUMIF(Table1[SHIFT NOMENCLATURE], $B1552, Table1[EVIC FIRE]))</f>
        <v/>
      </c>
      <c r="G1552" s="1" t="str">
        <f>IF($A1552&gt;--RIGHT($A$2,LEN($A$2)-8),"",SUMIF(Table1[SHIFT NOMENCLATURE], $B1552, Table1[EKIA]))</f>
        <v/>
      </c>
      <c r="H1552" s="1" t="str">
        <f>IF($A1552&gt;--RIGHT($A$2,LEN($A$2)-8),"",SUMIF(Table1[SHIFT NOMENCLATURE], $B1552, Table1[EWIA]))</f>
        <v/>
      </c>
      <c r="I1552" s="1" t="str">
        <f>IF($A1552&gt;--RIGHT($A$2,LEN($A$2)-8),"",SUMIF(Table1[SHIFT NOMENCLATURE], $B1552, Table1[EPW]))</f>
        <v/>
      </c>
      <c r="J1552" s="1" t="str">
        <f>IF($A1552&gt;--RIGHT($A$2,LEN($A$2)-8),"",SUMIF(Table1[SHIFT NOMENCLATURE], $B1552, Table1[FVIC KILL]))</f>
        <v/>
      </c>
      <c r="K1552" s="1" t="str">
        <f>IF($A1552&gt;--RIGHT($A$2,LEN($A$2)-8),"",SUMIF(Table1[SHIFT NOMENCLATURE], $B1552, Table1[FVIC MOB]))</f>
        <v/>
      </c>
      <c r="L1552" s="1" t="str">
        <f>IF($A1552&gt;--RIGHT($A$2,LEN($A$2)-8),"",SUMIF(Table1[SHIFT NOMENCLATURE], $B1552, Table1[FVIC FIRE]))</f>
        <v/>
      </c>
      <c r="M1552" s="1" t="str">
        <f>IF($A1552&gt;--RIGHT($A$2,LEN($A$2)-8),"",SUMIF(Table1[SHIFT NOMENCLATURE], $B1552, Table1[FKIA]))</f>
        <v/>
      </c>
      <c r="N1552" s="1" t="str">
        <f>IF($A1552&gt;--RIGHT($A$2,LEN($A$2)-8),"",SUMIF(Table1[SHIFT NOMENCLATURE], $B1552, Table1[FWIA]))</f>
        <v/>
      </c>
      <c r="O1552" s="1" t="str">
        <f>IF($A1552&gt;--RIGHT($A$2,LEN($A$2)-8),"",SUMIF(Table1[SHIFT NOMENCLATURE], $B1552, Table1[DUSTWUN]))</f>
        <v/>
      </c>
    </row>
    <row r="1553" spans="1:15" x14ac:dyDescent="0.25">
      <c r="A1553" s="1" t="str">
        <f t="shared" si="48"/>
        <v/>
      </c>
      <c r="B1553" t="str">
        <f t="shared" si="49"/>
        <v/>
      </c>
      <c r="C1553" s="1" t="str">
        <f>IF($A1553&gt;--RIGHT($A$2,LEN($A$2)-8),"",COUNTIF(Table1[SHIFT NOMENCLATURE],$B1553))</f>
        <v/>
      </c>
      <c r="D1553" s="1" t="str">
        <f>IF($A1553&gt;--RIGHT($A$2,LEN($A$2)-8),"",SUMIF(Table1[SHIFT NOMENCLATURE], $B1553, Table1[EVIC KILL]))</f>
        <v/>
      </c>
      <c r="E1553" s="1" t="str">
        <f>IF($A1553&gt;--RIGHT($A$2,LEN($A$2)-8),"",SUMIF(Table1[SHIFT NOMENCLATURE], $B1553, Table1[EVIC MOB]))</f>
        <v/>
      </c>
      <c r="F1553" s="1" t="str">
        <f>IF($A1553&gt;--RIGHT($A$2,LEN($A$2)-8),"",SUMIF(Table1[SHIFT NOMENCLATURE], $B1553, Table1[EVIC FIRE]))</f>
        <v/>
      </c>
      <c r="G1553" s="1" t="str">
        <f>IF($A1553&gt;--RIGHT($A$2,LEN($A$2)-8),"",SUMIF(Table1[SHIFT NOMENCLATURE], $B1553, Table1[EKIA]))</f>
        <v/>
      </c>
      <c r="H1553" s="1" t="str">
        <f>IF($A1553&gt;--RIGHT($A$2,LEN($A$2)-8),"",SUMIF(Table1[SHIFT NOMENCLATURE], $B1553, Table1[EWIA]))</f>
        <v/>
      </c>
      <c r="I1553" s="1" t="str">
        <f>IF($A1553&gt;--RIGHT($A$2,LEN($A$2)-8),"",SUMIF(Table1[SHIFT NOMENCLATURE], $B1553, Table1[EPW]))</f>
        <v/>
      </c>
      <c r="J1553" s="1" t="str">
        <f>IF($A1553&gt;--RIGHT($A$2,LEN($A$2)-8),"",SUMIF(Table1[SHIFT NOMENCLATURE], $B1553, Table1[FVIC KILL]))</f>
        <v/>
      </c>
      <c r="K1553" s="1" t="str">
        <f>IF($A1553&gt;--RIGHT($A$2,LEN($A$2)-8),"",SUMIF(Table1[SHIFT NOMENCLATURE], $B1553, Table1[FVIC MOB]))</f>
        <v/>
      </c>
      <c r="L1553" s="1" t="str">
        <f>IF($A1553&gt;--RIGHT($A$2,LEN($A$2)-8),"",SUMIF(Table1[SHIFT NOMENCLATURE], $B1553, Table1[FVIC FIRE]))</f>
        <v/>
      </c>
      <c r="M1553" s="1" t="str">
        <f>IF($A1553&gt;--RIGHT($A$2,LEN($A$2)-8),"",SUMIF(Table1[SHIFT NOMENCLATURE], $B1553, Table1[FKIA]))</f>
        <v/>
      </c>
      <c r="N1553" s="1" t="str">
        <f>IF($A1553&gt;--RIGHT($A$2,LEN($A$2)-8),"",SUMIF(Table1[SHIFT NOMENCLATURE], $B1553, Table1[FWIA]))</f>
        <v/>
      </c>
      <c r="O1553" s="1" t="str">
        <f>IF($A1553&gt;--RIGHT($A$2,LEN($A$2)-8),"",SUMIF(Table1[SHIFT NOMENCLATURE], $B1553, Table1[DUSTWUN]))</f>
        <v/>
      </c>
    </row>
    <row r="1554" spans="1:15" x14ac:dyDescent="0.25">
      <c r="A1554" s="1" t="str">
        <f t="shared" si="48"/>
        <v/>
      </c>
      <c r="B1554" t="str">
        <f t="shared" si="49"/>
        <v/>
      </c>
      <c r="C1554" s="1" t="str">
        <f>IF($A1554&gt;--RIGHT($A$2,LEN($A$2)-8),"",COUNTIF(Table1[SHIFT NOMENCLATURE],$B1554))</f>
        <v/>
      </c>
      <c r="D1554" s="1" t="str">
        <f>IF($A1554&gt;--RIGHT($A$2,LEN($A$2)-8),"",SUMIF(Table1[SHIFT NOMENCLATURE], $B1554, Table1[EVIC KILL]))</f>
        <v/>
      </c>
      <c r="E1554" s="1" t="str">
        <f>IF($A1554&gt;--RIGHT($A$2,LEN($A$2)-8),"",SUMIF(Table1[SHIFT NOMENCLATURE], $B1554, Table1[EVIC MOB]))</f>
        <v/>
      </c>
      <c r="F1554" s="1" t="str">
        <f>IF($A1554&gt;--RIGHT($A$2,LEN($A$2)-8),"",SUMIF(Table1[SHIFT NOMENCLATURE], $B1554, Table1[EVIC FIRE]))</f>
        <v/>
      </c>
      <c r="G1554" s="1" t="str">
        <f>IF($A1554&gt;--RIGHT($A$2,LEN($A$2)-8),"",SUMIF(Table1[SHIFT NOMENCLATURE], $B1554, Table1[EKIA]))</f>
        <v/>
      </c>
      <c r="H1554" s="1" t="str">
        <f>IF($A1554&gt;--RIGHT($A$2,LEN($A$2)-8),"",SUMIF(Table1[SHIFT NOMENCLATURE], $B1554, Table1[EWIA]))</f>
        <v/>
      </c>
      <c r="I1554" s="1" t="str">
        <f>IF($A1554&gt;--RIGHT($A$2,LEN($A$2)-8),"",SUMIF(Table1[SHIFT NOMENCLATURE], $B1554, Table1[EPW]))</f>
        <v/>
      </c>
      <c r="J1554" s="1" t="str">
        <f>IF($A1554&gt;--RIGHT($A$2,LEN($A$2)-8),"",SUMIF(Table1[SHIFT NOMENCLATURE], $B1554, Table1[FVIC KILL]))</f>
        <v/>
      </c>
      <c r="K1554" s="1" t="str">
        <f>IF($A1554&gt;--RIGHT($A$2,LEN($A$2)-8),"",SUMIF(Table1[SHIFT NOMENCLATURE], $B1554, Table1[FVIC MOB]))</f>
        <v/>
      </c>
      <c r="L1554" s="1" t="str">
        <f>IF($A1554&gt;--RIGHT($A$2,LEN($A$2)-8),"",SUMIF(Table1[SHIFT NOMENCLATURE], $B1554, Table1[FVIC FIRE]))</f>
        <v/>
      </c>
      <c r="M1554" s="1" t="str">
        <f>IF($A1554&gt;--RIGHT($A$2,LEN($A$2)-8),"",SUMIF(Table1[SHIFT NOMENCLATURE], $B1554, Table1[FKIA]))</f>
        <v/>
      </c>
      <c r="N1554" s="1" t="str">
        <f>IF($A1554&gt;--RIGHT($A$2,LEN($A$2)-8),"",SUMIF(Table1[SHIFT NOMENCLATURE], $B1554, Table1[FWIA]))</f>
        <v/>
      </c>
      <c r="O1554" s="1" t="str">
        <f>IF($A1554&gt;--RIGHT($A$2,LEN($A$2)-8),"",SUMIF(Table1[SHIFT NOMENCLATURE], $B1554, Table1[DUSTWUN]))</f>
        <v/>
      </c>
    </row>
    <row r="1555" spans="1:15" x14ac:dyDescent="0.25">
      <c r="A1555" s="1" t="str">
        <f t="shared" si="48"/>
        <v/>
      </c>
      <c r="B1555" t="str">
        <f t="shared" si="49"/>
        <v/>
      </c>
      <c r="C1555" s="1" t="str">
        <f>IF($A1555&gt;--RIGHT($A$2,LEN($A$2)-8),"",COUNTIF(Table1[SHIFT NOMENCLATURE],$B1555))</f>
        <v/>
      </c>
      <c r="D1555" s="1" t="str">
        <f>IF($A1555&gt;--RIGHT($A$2,LEN($A$2)-8),"",SUMIF(Table1[SHIFT NOMENCLATURE], $B1555, Table1[EVIC KILL]))</f>
        <v/>
      </c>
      <c r="E1555" s="1" t="str">
        <f>IF($A1555&gt;--RIGHT($A$2,LEN($A$2)-8),"",SUMIF(Table1[SHIFT NOMENCLATURE], $B1555, Table1[EVIC MOB]))</f>
        <v/>
      </c>
      <c r="F1555" s="1" t="str">
        <f>IF($A1555&gt;--RIGHT($A$2,LEN($A$2)-8),"",SUMIF(Table1[SHIFT NOMENCLATURE], $B1555, Table1[EVIC FIRE]))</f>
        <v/>
      </c>
      <c r="G1555" s="1" t="str">
        <f>IF($A1555&gt;--RIGHT($A$2,LEN($A$2)-8),"",SUMIF(Table1[SHIFT NOMENCLATURE], $B1555, Table1[EKIA]))</f>
        <v/>
      </c>
      <c r="H1555" s="1" t="str">
        <f>IF($A1555&gt;--RIGHT($A$2,LEN($A$2)-8),"",SUMIF(Table1[SHIFT NOMENCLATURE], $B1555, Table1[EWIA]))</f>
        <v/>
      </c>
      <c r="I1555" s="1" t="str">
        <f>IF($A1555&gt;--RIGHT($A$2,LEN($A$2)-8),"",SUMIF(Table1[SHIFT NOMENCLATURE], $B1555, Table1[EPW]))</f>
        <v/>
      </c>
      <c r="J1555" s="1" t="str">
        <f>IF($A1555&gt;--RIGHT($A$2,LEN($A$2)-8),"",SUMIF(Table1[SHIFT NOMENCLATURE], $B1555, Table1[FVIC KILL]))</f>
        <v/>
      </c>
      <c r="K1555" s="1" t="str">
        <f>IF($A1555&gt;--RIGHT($A$2,LEN($A$2)-8),"",SUMIF(Table1[SHIFT NOMENCLATURE], $B1555, Table1[FVIC MOB]))</f>
        <v/>
      </c>
      <c r="L1555" s="1" t="str">
        <f>IF($A1555&gt;--RIGHT($A$2,LEN($A$2)-8),"",SUMIF(Table1[SHIFT NOMENCLATURE], $B1555, Table1[FVIC FIRE]))</f>
        <v/>
      </c>
      <c r="M1555" s="1" t="str">
        <f>IF($A1555&gt;--RIGHT($A$2,LEN($A$2)-8),"",SUMIF(Table1[SHIFT NOMENCLATURE], $B1555, Table1[FKIA]))</f>
        <v/>
      </c>
      <c r="N1555" s="1" t="str">
        <f>IF($A1555&gt;--RIGHT($A$2,LEN($A$2)-8),"",SUMIF(Table1[SHIFT NOMENCLATURE], $B1555, Table1[FWIA]))</f>
        <v/>
      </c>
      <c r="O1555" s="1" t="str">
        <f>IF($A1555&gt;--RIGHT($A$2,LEN($A$2)-8),"",SUMIF(Table1[SHIFT NOMENCLATURE], $B1555, Table1[DUSTWUN]))</f>
        <v/>
      </c>
    </row>
    <row r="1556" spans="1:15" x14ac:dyDescent="0.25">
      <c r="A1556" s="1" t="str">
        <f t="shared" si="48"/>
        <v/>
      </c>
      <c r="B1556" t="str">
        <f t="shared" si="49"/>
        <v/>
      </c>
      <c r="C1556" s="1" t="str">
        <f>IF($A1556&gt;--RIGHT($A$2,LEN($A$2)-8),"",COUNTIF(Table1[SHIFT NOMENCLATURE],$B1556))</f>
        <v/>
      </c>
      <c r="D1556" s="1" t="str">
        <f>IF($A1556&gt;--RIGHT($A$2,LEN($A$2)-8),"",SUMIF(Table1[SHIFT NOMENCLATURE], $B1556, Table1[EVIC KILL]))</f>
        <v/>
      </c>
      <c r="E1556" s="1" t="str">
        <f>IF($A1556&gt;--RIGHT($A$2,LEN($A$2)-8),"",SUMIF(Table1[SHIFT NOMENCLATURE], $B1556, Table1[EVIC MOB]))</f>
        <v/>
      </c>
      <c r="F1556" s="1" t="str">
        <f>IF($A1556&gt;--RIGHT($A$2,LEN($A$2)-8),"",SUMIF(Table1[SHIFT NOMENCLATURE], $B1556, Table1[EVIC FIRE]))</f>
        <v/>
      </c>
      <c r="G1556" s="1" t="str">
        <f>IF($A1556&gt;--RIGHT($A$2,LEN($A$2)-8),"",SUMIF(Table1[SHIFT NOMENCLATURE], $B1556, Table1[EKIA]))</f>
        <v/>
      </c>
      <c r="H1556" s="1" t="str">
        <f>IF($A1556&gt;--RIGHT($A$2,LEN($A$2)-8),"",SUMIF(Table1[SHIFT NOMENCLATURE], $B1556, Table1[EWIA]))</f>
        <v/>
      </c>
      <c r="I1556" s="1" t="str">
        <f>IF($A1556&gt;--RIGHT($A$2,LEN($A$2)-8),"",SUMIF(Table1[SHIFT NOMENCLATURE], $B1556, Table1[EPW]))</f>
        <v/>
      </c>
      <c r="J1556" s="1" t="str">
        <f>IF($A1556&gt;--RIGHT($A$2,LEN($A$2)-8),"",SUMIF(Table1[SHIFT NOMENCLATURE], $B1556, Table1[FVIC KILL]))</f>
        <v/>
      </c>
      <c r="K1556" s="1" t="str">
        <f>IF($A1556&gt;--RIGHT($A$2,LEN($A$2)-8),"",SUMIF(Table1[SHIFT NOMENCLATURE], $B1556, Table1[FVIC MOB]))</f>
        <v/>
      </c>
      <c r="L1556" s="1" t="str">
        <f>IF($A1556&gt;--RIGHT($A$2,LEN($A$2)-8),"",SUMIF(Table1[SHIFT NOMENCLATURE], $B1556, Table1[FVIC FIRE]))</f>
        <v/>
      </c>
      <c r="M1556" s="1" t="str">
        <f>IF($A1556&gt;--RIGHT($A$2,LEN($A$2)-8),"",SUMIF(Table1[SHIFT NOMENCLATURE], $B1556, Table1[FKIA]))</f>
        <v/>
      </c>
      <c r="N1556" s="1" t="str">
        <f>IF($A1556&gt;--RIGHT($A$2,LEN($A$2)-8),"",SUMIF(Table1[SHIFT NOMENCLATURE], $B1556, Table1[FWIA]))</f>
        <v/>
      </c>
      <c r="O1556" s="1" t="str">
        <f>IF($A1556&gt;--RIGHT($A$2,LEN($A$2)-8),"",SUMIF(Table1[SHIFT NOMENCLATURE], $B1556, Table1[DUSTWUN]))</f>
        <v/>
      </c>
    </row>
    <row r="1557" spans="1:15" x14ac:dyDescent="0.25">
      <c r="A1557" s="1" t="str">
        <f t="shared" si="48"/>
        <v/>
      </c>
      <c r="B1557" t="str">
        <f t="shared" si="49"/>
        <v/>
      </c>
      <c r="C1557" s="1" t="str">
        <f>IF($A1557&gt;--RIGHT($A$2,LEN($A$2)-8),"",COUNTIF(Table1[SHIFT NOMENCLATURE],$B1557))</f>
        <v/>
      </c>
      <c r="D1557" s="1" t="str">
        <f>IF($A1557&gt;--RIGHT($A$2,LEN($A$2)-8),"",SUMIF(Table1[SHIFT NOMENCLATURE], $B1557, Table1[EVIC KILL]))</f>
        <v/>
      </c>
      <c r="E1557" s="1" t="str">
        <f>IF($A1557&gt;--RIGHT($A$2,LEN($A$2)-8),"",SUMIF(Table1[SHIFT NOMENCLATURE], $B1557, Table1[EVIC MOB]))</f>
        <v/>
      </c>
      <c r="F1557" s="1" t="str">
        <f>IF($A1557&gt;--RIGHT($A$2,LEN($A$2)-8),"",SUMIF(Table1[SHIFT NOMENCLATURE], $B1557, Table1[EVIC FIRE]))</f>
        <v/>
      </c>
      <c r="G1557" s="1" t="str">
        <f>IF($A1557&gt;--RIGHT($A$2,LEN($A$2)-8),"",SUMIF(Table1[SHIFT NOMENCLATURE], $B1557, Table1[EKIA]))</f>
        <v/>
      </c>
      <c r="H1557" s="1" t="str">
        <f>IF($A1557&gt;--RIGHT($A$2,LEN($A$2)-8),"",SUMIF(Table1[SHIFT NOMENCLATURE], $B1557, Table1[EWIA]))</f>
        <v/>
      </c>
      <c r="I1557" s="1" t="str">
        <f>IF($A1557&gt;--RIGHT($A$2,LEN($A$2)-8),"",SUMIF(Table1[SHIFT NOMENCLATURE], $B1557, Table1[EPW]))</f>
        <v/>
      </c>
      <c r="J1557" s="1" t="str">
        <f>IF($A1557&gt;--RIGHT($A$2,LEN($A$2)-8),"",SUMIF(Table1[SHIFT NOMENCLATURE], $B1557, Table1[FVIC KILL]))</f>
        <v/>
      </c>
      <c r="K1557" s="1" t="str">
        <f>IF($A1557&gt;--RIGHT($A$2,LEN($A$2)-8),"",SUMIF(Table1[SHIFT NOMENCLATURE], $B1557, Table1[FVIC MOB]))</f>
        <v/>
      </c>
      <c r="L1557" s="1" t="str">
        <f>IF($A1557&gt;--RIGHT($A$2,LEN($A$2)-8),"",SUMIF(Table1[SHIFT NOMENCLATURE], $B1557, Table1[FVIC FIRE]))</f>
        <v/>
      </c>
      <c r="M1557" s="1" t="str">
        <f>IF($A1557&gt;--RIGHT($A$2,LEN($A$2)-8),"",SUMIF(Table1[SHIFT NOMENCLATURE], $B1557, Table1[FKIA]))</f>
        <v/>
      </c>
      <c r="N1557" s="1" t="str">
        <f>IF($A1557&gt;--RIGHT($A$2,LEN($A$2)-8),"",SUMIF(Table1[SHIFT NOMENCLATURE], $B1557, Table1[FWIA]))</f>
        <v/>
      </c>
      <c r="O1557" s="1" t="str">
        <f>IF($A1557&gt;--RIGHT($A$2,LEN($A$2)-8),"",SUMIF(Table1[SHIFT NOMENCLATURE], $B1557, Table1[DUSTWUN]))</f>
        <v/>
      </c>
    </row>
    <row r="1558" spans="1:15" x14ac:dyDescent="0.25">
      <c r="A1558" s="1" t="str">
        <f t="shared" si="48"/>
        <v/>
      </c>
      <c r="B1558" t="str">
        <f t="shared" si="49"/>
        <v/>
      </c>
      <c r="C1558" s="1" t="str">
        <f>IF($A1558&gt;--RIGHT($A$2,LEN($A$2)-8),"",COUNTIF(Table1[SHIFT NOMENCLATURE],$B1558))</f>
        <v/>
      </c>
      <c r="D1558" s="1" t="str">
        <f>IF($A1558&gt;--RIGHT($A$2,LEN($A$2)-8),"",SUMIF(Table1[SHIFT NOMENCLATURE], $B1558, Table1[EVIC KILL]))</f>
        <v/>
      </c>
      <c r="E1558" s="1" t="str">
        <f>IF($A1558&gt;--RIGHT($A$2,LEN($A$2)-8),"",SUMIF(Table1[SHIFT NOMENCLATURE], $B1558, Table1[EVIC MOB]))</f>
        <v/>
      </c>
      <c r="F1558" s="1" t="str">
        <f>IF($A1558&gt;--RIGHT($A$2,LEN($A$2)-8),"",SUMIF(Table1[SHIFT NOMENCLATURE], $B1558, Table1[EVIC FIRE]))</f>
        <v/>
      </c>
      <c r="G1558" s="1" t="str">
        <f>IF($A1558&gt;--RIGHT($A$2,LEN($A$2)-8),"",SUMIF(Table1[SHIFT NOMENCLATURE], $B1558, Table1[EKIA]))</f>
        <v/>
      </c>
      <c r="H1558" s="1" t="str">
        <f>IF($A1558&gt;--RIGHT($A$2,LEN($A$2)-8),"",SUMIF(Table1[SHIFT NOMENCLATURE], $B1558, Table1[EWIA]))</f>
        <v/>
      </c>
      <c r="I1558" s="1" t="str">
        <f>IF($A1558&gt;--RIGHT($A$2,LEN($A$2)-8),"",SUMIF(Table1[SHIFT NOMENCLATURE], $B1558, Table1[EPW]))</f>
        <v/>
      </c>
      <c r="J1558" s="1" t="str">
        <f>IF($A1558&gt;--RIGHT($A$2,LEN($A$2)-8),"",SUMIF(Table1[SHIFT NOMENCLATURE], $B1558, Table1[FVIC KILL]))</f>
        <v/>
      </c>
      <c r="K1558" s="1" t="str">
        <f>IF($A1558&gt;--RIGHT($A$2,LEN($A$2)-8),"",SUMIF(Table1[SHIFT NOMENCLATURE], $B1558, Table1[FVIC MOB]))</f>
        <v/>
      </c>
      <c r="L1558" s="1" t="str">
        <f>IF($A1558&gt;--RIGHT($A$2,LEN($A$2)-8),"",SUMIF(Table1[SHIFT NOMENCLATURE], $B1558, Table1[FVIC FIRE]))</f>
        <v/>
      </c>
      <c r="M1558" s="1" t="str">
        <f>IF($A1558&gt;--RIGHT($A$2,LEN($A$2)-8),"",SUMIF(Table1[SHIFT NOMENCLATURE], $B1558, Table1[FKIA]))</f>
        <v/>
      </c>
      <c r="N1558" s="1" t="str">
        <f>IF($A1558&gt;--RIGHT($A$2,LEN($A$2)-8),"",SUMIF(Table1[SHIFT NOMENCLATURE], $B1558, Table1[FWIA]))</f>
        <v/>
      </c>
      <c r="O1558" s="1" t="str">
        <f>IF($A1558&gt;--RIGHT($A$2,LEN($A$2)-8),"",SUMIF(Table1[SHIFT NOMENCLATURE], $B1558, Table1[DUSTWUN]))</f>
        <v/>
      </c>
    </row>
    <row r="1559" spans="1:15" x14ac:dyDescent="0.25">
      <c r="A1559" s="1" t="str">
        <f t="shared" si="48"/>
        <v/>
      </c>
      <c r="B1559" t="str">
        <f t="shared" si="49"/>
        <v/>
      </c>
      <c r="C1559" s="1" t="str">
        <f>IF($A1559&gt;--RIGHT($A$2,LEN($A$2)-8),"",COUNTIF(Table1[SHIFT NOMENCLATURE],$B1559))</f>
        <v/>
      </c>
      <c r="D1559" s="1" t="str">
        <f>IF($A1559&gt;--RIGHT($A$2,LEN($A$2)-8),"",SUMIF(Table1[SHIFT NOMENCLATURE], $B1559, Table1[EVIC KILL]))</f>
        <v/>
      </c>
      <c r="E1559" s="1" t="str">
        <f>IF($A1559&gt;--RIGHT($A$2,LEN($A$2)-8),"",SUMIF(Table1[SHIFT NOMENCLATURE], $B1559, Table1[EVIC MOB]))</f>
        <v/>
      </c>
      <c r="F1559" s="1" t="str">
        <f>IF($A1559&gt;--RIGHT($A$2,LEN($A$2)-8),"",SUMIF(Table1[SHIFT NOMENCLATURE], $B1559, Table1[EVIC FIRE]))</f>
        <v/>
      </c>
      <c r="G1559" s="1" t="str">
        <f>IF($A1559&gt;--RIGHT($A$2,LEN($A$2)-8),"",SUMIF(Table1[SHIFT NOMENCLATURE], $B1559, Table1[EKIA]))</f>
        <v/>
      </c>
      <c r="H1559" s="1" t="str">
        <f>IF($A1559&gt;--RIGHT($A$2,LEN($A$2)-8),"",SUMIF(Table1[SHIFT NOMENCLATURE], $B1559, Table1[EWIA]))</f>
        <v/>
      </c>
      <c r="I1559" s="1" t="str">
        <f>IF($A1559&gt;--RIGHT($A$2,LEN($A$2)-8),"",SUMIF(Table1[SHIFT NOMENCLATURE], $B1559, Table1[EPW]))</f>
        <v/>
      </c>
      <c r="J1559" s="1" t="str">
        <f>IF($A1559&gt;--RIGHT($A$2,LEN($A$2)-8),"",SUMIF(Table1[SHIFT NOMENCLATURE], $B1559, Table1[FVIC KILL]))</f>
        <v/>
      </c>
      <c r="K1559" s="1" t="str">
        <f>IF($A1559&gt;--RIGHT($A$2,LEN($A$2)-8),"",SUMIF(Table1[SHIFT NOMENCLATURE], $B1559, Table1[FVIC MOB]))</f>
        <v/>
      </c>
      <c r="L1559" s="1" t="str">
        <f>IF($A1559&gt;--RIGHT($A$2,LEN($A$2)-8),"",SUMIF(Table1[SHIFT NOMENCLATURE], $B1559, Table1[FVIC FIRE]))</f>
        <v/>
      </c>
      <c r="M1559" s="1" t="str">
        <f>IF($A1559&gt;--RIGHT($A$2,LEN($A$2)-8),"",SUMIF(Table1[SHIFT NOMENCLATURE], $B1559, Table1[FKIA]))</f>
        <v/>
      </c>
      <c r="N1559" s="1" t="str">
        <f>IF($A1559&gt;--RIGHT($A$2,LEN($A$2)-8),"",SUMIF(Table1[SHIFT NOMENCLATURE], $B1559, Table1[FWIA]))</f>
        <v/>
      </c>
      <c r="O1559" s="1" t="str">
        <f>IF($A1559&gt;--RIGHT($A$2,LEN($A$2)-8),"",SUMIF(Table1[SHIFT NOMENCLATURE], $B1559, Table1[DUSTWUN]))</f>
        <v/>
      </c>
    </row>
    <row r="1560" spans="1:15" x14ac:dyDescent="0.25">
      <c r="A1560" s="1" t="str">
        <f t="shared" si="48"/>
        <v/>
      </c>
      <c r="B1560" t="str">
        <f t="shared" si="49"/>
        <v/>
      </c>
      <c r="C1560" s="1" t="str">
        <f>IF($A1560&gt;--RIGHT($A$2,LEN($A$2)-8),"",COUNTIF(Table1[SHIFT NOMENCLATURE],$B1560))</f>
        <v/>
      </c>
      <c r="D1560" s="1" t="str">
        <f>IF($A1560&gt;--RIGHT($A$2,LEN($A$2)-8),"",SUMIF(Table1[SHIFT NOMENCLATURE], $B1560, Table1[EVIC KILL]))</f>
        <v/>
      </c>
      <c r="E1560" s="1" t="str">
        <f>IF($A1560&gt;--RIGHT($A$2,LEN($A$2)-8),"",SUMIF(Table1[SHIFT NOMENCLATURE], $B1560, Table1[EVIC MOB]))</f>
        <v/>
      </c>
      <c r="F1560" s="1" t="str">
        <f>IF($A1560&gt;--RIGHT($A$2,LEN($A$2)-8),"",SUMIF(Table1[SHIFT NOMENCLATURE], $B1560, Table1[EVIC FIRE]))</f>
        <v/>
      </c>
      <c r="G1560" s="1" t="str">
        <f>IF($A1560&gt;--RIGHT($A$2,LEN($A$2)-8),"",SUMIF(Table1[SHIFT NOMENCLATURE], $B1560, Table1[EKIA]))</f>
        <v/>
      </c>
      <c r="H1560" s="1" t="str">
        <f>IF($A1560&gt;--RIGHT($A$2,LEN($A$2)-8),"",SUMIF(Table1[SHIFT NOMENCLATURE], $B1560, Table1[EWIA]))</f>
        <v/>
      </c>
      <c r="I1560" s="1" t="str">
        <f>IF($A1560&gt;--RIGHT($A$2,LEN($A$2)-8),"",SUMIF(Table1[SHIFT NOMENCLATURE], $B1560, Table1[EPW]))</f>
        <v/>
      </c>
      <c r="J1560" s="1" t="str">
        <f>IF($A1560&gt;--RIGHT($A$2,LEN($A$2)-8),"",SUMIF(Table1[SHIFT NOMENCLATURE], $B1560, Table1[FVIC KILL]))</f>
        <v/>
      </c>
      <c r="K1560" s="1" t="str">
        <f>IF($A1560&gt;--RIGHT($A$2,LEN($A$2)-8),"",SUMIF(Table1[SHIFT NOMENCLATURE], $B1560, Table1[FVIC MOB]))</f>
        <v/>
      </c>
      <c r="L1560" s="1" t="str">
        <f>IF($A1560&gt;--RIGHT($A$2,LEN($A$2)-8),"",SUMIF(Table1[SHIFT NOMENCLATURE], $B1560, Table1[FVIC FIRE]))</f>
        <v/>
      </c>
      <c r="M1560" s="1" t="str">
        <f>IF($A1560&gt;--RIGHT($A$2,LEN($A$2)-8),"",SUMIF(Table1[SHIFT NOMENCLATURE], $B1560, Table1[FKIA]))</f>
        <v/>
      </c>
      <c r="N1560" s="1" t="str">
        <f>IF($A1560&gt;--RIGHT($A$2,LEN($A$2)-8),"",SUMIF(Table1[SHIFT NOMENCLATURE], $B1560, Table1[FWIA]))</f>
        <v/>
      </c>
      <c r="O1560" s="1" t="str">
        <f>IF($A1560&gt;--RIGHT($A$2,LEN($A$2)-8),"",SUMIF(Table1[SHIFT NOMENCLATURE], $B1560, Table1[DUSTWUN]))</f>
        <v/>
      </c>
    </row>
    <row r="1561" spans="1:15" x14ac:dyDescent="0.25">
      <c r="A1561" s="1" t="str">
        <f t="shared" si="48"/>
        <v/>
      </c>
      <c r="B1561" t="str">
        <f t="shared" si="49"/>
        <v/>
      </c>
      <c r="C1561" s="1" t="str">
        <f>IF($A1561&gt;--RIGHT($A$2,LEN($A$2)-8),"",COUNTIF(Table1[SHIFT NOMENCLATURE],$B1561))</f>
        <v/>
      </c>
      <c r="D1561" s="1" t="str">
        <f>IF($A1561&gt;--RIGHT($A$2,LEN($A$2)-8),"",SUMIF(Table1[SHIFT NOMENCLATURE], $B1561, Table1[EVIC KILL]))</f>
        <v/>
      </c>
      <c r="E1561" s="1" t="str">
        <f>IF($A1561&gt;--RIGHT($A$2,LEN($A$2)-8),"",SUMIF(Table1[SHIFT NOMENCLATURE], $B1561, Table1[EVIC MOB]))</f>
        <v/>
      </c>
      <c r="F1561" s="1" t="str">
        <f>IF($A1561&gt;--RIGHT($A$2,LEN($A$2)-8),"",SUMIF(Table1[SHIFT NOMENCLATURE], $B1561, Table1[EVIC FIRE]))</f>
        <v/>
      </c>
      <c r="G1561" s="1" t="str">
        <f>IF($A1561&gt;--RIGHT($A$2,LEN($A$2)-8),"",SUMIF(Table1[SHIFT NOMENCLATURE], $B1561, Table1[EKIA]))</f>
        <v/>
      </c>
      <c r="H1561" s="1" t="str">
        <f>IF($A1561&gt;--RIGHT($A$2,LEN($A$2)-8),"",SUMIF(Table1[SHIFT NOMENCLATURE], $B1561, Table1[EWIA]))</f>
        <v/>
      </c>
      <c r="I1561" s="1" t="str">
        <f>IF($A1561&gt;--RIGHT($A$2,LEN($A$2)-8),"",SUMIF(Table1[SHIFT NOMENCLATURE], $B1561, Table1[EPW]))</f>
        <v/>
      </c>
      <c r="J1561" s="1" t="str">
        <f>IF($A1561&gt;--RIGHT($A$2,LEN($A$2)-8),"",SUMIF(Table1[SHIFT NOMENCLATURE], $B1561, Table1[FVIC KILL]))</f>
        <v/>
      </c>
      <c r="K1561" s="1" t="str">
        <f>IF($A1561&gt;--RIGHT($A$2,LEN($A$2)-8),"",SUMIF(Table1[SHIFT NOMENCLATURE], $B1561, Table1[FVIC MOB]))</f>
        <v/>
      </c>
      <c r="L1561" s="1" t="str">
        <f>IF($A1561&gt;--RIGHT($A$2,LEN($A$2)-8),"",SUMIF(Table1[SHIFT NOMENCLATURE], $B1561, Table1[FVIC FIRE]))</f>
        <v/>
      </c>
      <c r="M1561" s="1" t="str">
        <f>IF($A1561&gt;--RIGHT($A$2,LEN($A$2)-8),"",SUMIF(Table1[SHIFT NOMENCLATURE], $B1561, Table1[FKIA]))</f>
        <v/>
      </c>
      <c r="N1561" s="1" t="str">
        <f>IF($A1561&gt;--RIGHT($A$2,LEN($A$2)-8),"",SUMIF(Table1[SHIFT NOMENCLATURE], $B1561, Table1[FWIA]))</f>
        <v/>
      </c>
      <c r="O1561" s="1" t="str">
        <f>IF($A1561&gt;--RIGHT($A$2,LEN($A$2)-8),"",SUMIF(Table1[SHIFT NOMENCLATURE], $B1561, Table1[DUSTWUN]))</f>
        <v/>
      </c>
    </row>
    <row r="1562" spans="1:15" x14ac:dyDescent="0.25">
      <c r="A1562" s="1" t="str">
        <f t="shared" si="48"/>
        <v/>
      </c>
      <c r="B1562" t="str">
        <f t="shared" si="49"/>
        <v/>
      </c>
      <c r="C1562" s="1" t="str">
        <f>IF($A1562&gt;--RIGHT($A$2,LEN($A$2)-8),"",COUNTIF(Table1[SHIFT NOMENCLATURE],$B1562))</f>
        <v/>
      </c>
      <c r="D1562" s="1" t="str">
        <f>IF($A1562&gt;--RIGHT($A$2,LEN($A$2)-8),"",SUMIF(Table1[SHIFT NOMENCLATURE], $B1562, Table1[EVIC KILL]))</f>
        <v/>
      </c>
      <c r="E1562" s="1" t="str">
        <f>IF($A1562&gt;--RIGHT($A$2,LEN($A$2)-8),"",SUMIF(Table1[SHIFT NOMENCLATURE], $B1562, Table1[EVIC MOB]))</f>
        <v/>
      </c>
      <c r="F1562" s="1" t="str">
        <f>IF($A1562&gt;--RIGHT($A$2,LEN($A$2)-8),"",SUMIF(Table1[SHIFT NOMENCLATURE], $B1562, Table1[EVIC FIRE]))</f>
        <v/>
      </c>
      <c r="G1562" s="1" t="str">
        <f>IF($A1562&gt;--RIGHT($A$2,LEN($A$2)-8),"",SUMIF(Table1[SHIFT NOMENCLATURE], $B1562, Table1[EKIA]))</f>
        <v/>
      </c>
      <c r="H1562" s="1" t="str">
        <f>IF($A1562&gt;--RIGHT($A$2,LEN($A$2)-8),"",SUMIF(Table1[SHIFT NOMENCLATURE], $B1562, Table1[EWIA]))</f>
        <v/>
      </c>
      <c r="I1562" s="1" t="str">
        <f>IF($A1562&gt;--RIGHT($A$2,LEN($A$2)-8),"",SUMIF(Table1[SHIFT NOMENCLATURE], $B1562, Table1[EPW]))</f>
        <v/>
      </c>
      <c r="J1562" s="1" t="str">
        <f>IF($A1562&gt;--RIGHT($A$2,LEN($A$2)-8),"",SUMIF(Table1[SHIFT NOMENCLATURE], $B1562, Table1[FVIC KILL]))</f>
        <v/>
      </c>
      <c r="K1562" s="1" t="str">
        <f>IF($A1562&gt;--RIGHT($A$2,LEN($A$2)-8),"",SUMIF(Table1[SHIFT NOMENCLATURE], $B1562, Table1[FVIC MOB]))</f>
        <v/>
      </c>
      <c r="L1562" s="1" t="str">
        <f>IF($A1562&gt;--RIGHT($A$2,LEN($A$2)-8),"",SUMIF(Table1[SHIFT NOMENCLATURE], $B1562, Table1[FVIC FIRE]))</f>
        <v/>
      </c>
      <c r="M1562" s="1" t="str">
        <f>IF($A1562&gt;--RIGHT($A$2,LEN($A$2)-8),"",SUMIF(Table1[SHIFT NOMENCLATURE], $B1562, Table1[FKIA]))</f>
        <v/>
      </c>
      <c r="N1562" s="1" t="str">
        <f>IF($A1562&gt;--RIGHT($A$2,LEN($A$2)-8),"",SUMIF(Table1[SHIFT NOMENCLATURE], $B1562, Table1[FWIA]))</f>
        <v/>
      </c>
      <c r="O1562" s="1" t="str">
        <f>IF($A1562&gt;--RIGHT($A$2,LEN($A$2)-8),"",SUMIF(Table1[SHIFT NOMENCLATURE], $B1562, Table1[DUSTWUN]))</f>
        <v/>
      </c>
    </row>
    <row r="1563" spans="1:15" x14ac:dyDescent="0.25">
      <c r="A1563" s="1" t="str">
        <f t="shared" si="48"/>
        <v/>
      </c>
      <c r="B1563" t="str">
        <f t="shared" si="49"/>
        <v/>
      </c>
      <c r="C1563" s="1" t="str">
        <f>IF($A1563&gt;--RIGHT($A$2,LEN($A$2)-8),"",COUNTIF(Table1[SHIFT NOMENCLATURE],$B1563))</f>
        <v/>
      </c>
      <c r="D1563" s="1" t="str">
        <f>IF($A1563&gt;--RIGHT($A$2,LEN($A$2)-8),"",SUMIF(Table1[SHIFT NOMENCLATURE], $B1563, Table1[EVIC KILL]))</f>
        <v/>
      </c>
      <c r="E1563" s="1" t="str">
        <f>IF($A1563&gt;--RIGHT($A$2,LEN($A$2)-8),"",SUMIF(Table1[SHIFT NOMENCLATURE], $B1563, Table1[EVIC MOB]))</f>
        <v/>
      </c>
      <c r="F1563" s="1" t="str">
        <f>IF($A1563&gt;--RIGHT($A$2,LEN($A$2)-8),"",SUMIF(Table1[SHIFT NOMENCLATURE], $B1563, Table1[EVIC FIRE]))</f>
        <v/>
      </c>
      <c r="G1563" s="1" t="str">
        <f>IF($A1563&gt;--RIGHT($A$2,LEN($A$2)-8),"",SUMIF(Table1[SHIFT NOMENCLATURE], $B1563, Table1[EKIA]))</f>
        <v/>
      </c>
      <c r="H1563" s="1" t="str">
        <f>IF($A1563&gt;--RIGHT($A$2,LEN($A$2)-8),"",SUMIF(Table1[SHIFT NOMENCLATURE], $B1563, Table1[EWIA]))</f>
        <v/>
      </c>
      <c r="I1563" s="1" t="str">
        <f>IF($A1563&gt;--RIGHT($A$2,LEN($A$2)-8),"",SUMIF(Table1[SHIFT NOMENCLATURE], $B1563, Table1[EPW]))</f>
        <v/>
      </c>
      <c r="J1563" s="1" t="str">
        <f>IF($A1563&gt;--RIGHT($A$2,LEN($A$2)-8),"",SUMIF(Table1[SHIFT NOMENCLATURE], $B1563, Table1[FVIC KILL]))</f>
        <v/>
      </c>
      <c r="K1563" s="1" t="str">
        <f>IF($A1563&gt;--RIGHT($A$2,LEN($A$2)-8),"",SUMIF(Table1[SHIFT NOMENCLATURE], $B1563, Table1[FVIC MOB]))</f>
        <v/>
      </c>
      <c r="L1563" s="1" t="str">
        <f>IF($A1563&gt;--RIGHT($A$2,LEN($A$2)-8),"",SUMIF(Table1[SHIFT NOMENCLATURE], $B1563, Table1[FVIC FIRE]))</f>
        <v/>
      </c>
      <c r="M1563" s="1" t="str">
        <f>IF($A1563&gt;--RIGHT($A$2,LEN($A$2)-8),"",SUMIF(Table1[SHIFT NOMENCLATURE], $B1563, Table1[FKIA]))</f>
        <v/>
      </c>
      <c r="N1563" s="1" t="str">
        <f>IF($A1563&gt;--RIGHT($A$2,LEN($A$2)-8),"",SUMIF(Table1[SHIFT NOMENCLATURE], $B1563, Table1[FWIA]))</f>
        <v/>
      </c>
      <c r="O1563" s="1" t="str">
        <f>IF($A1563&gt;--RIGHT($A$2,LEN($A$2)-8),"",SUMIF(Table1[SHIFT NOMENCLATURE], $B1563, Table1[DUSTWUN]))</f>
        <v/>
      </c>
    </row>
    <row r="1564" spans="1:15" x14ac:dyDescent="0.25">
      <c r="A1564" s="1" t="str">
        <f t="shared" si="48"/>
        <v/>
      </c>
      <c r="B1564" t="str">
        <f t="shared" si="49"/>
        <v/>
      </c>
      <c r="C1564" s="1" t="str">
        <f>IF($A1564&gt;--RIGHT($A$2,LEN($A$2)-8),"",COUNTIF(Table1[SHIFT NOMENCLATURE],$B1564))</f>
        <v/>
      </c>
      <c r="D1564" s="1" t="str">
        <f>IF($A1564&gt;--RIGHT($A$2,LEN($A$2)-8),"",SUMIF(Table1[SHIFT NOMENCLATURE], $B1564, Table1[EVIC KILL]))</f>
        <v/>
      </c>
      <c r="E1564" s="1" t="str">
        <f>IF($A1564&gt;--RIGHT($A$2,LEN($A$2)-8),"",SUMIF(Table1[SHIFT NOMENCLATURE], $B1564, Table1[EVIC MOB]))</f>
        <v/>
      </c>
      <c r="F1564" s="1" t="str">
        <f>IF($A1564&gt;--RIGHT($A$2,LEN($A$2)-8),"",SUMIF(Table1[SHIFT NOMENCLATURE], $B1564, Table1[EVIC FIRE]))</f>
        <v/>
      </c>
      <c r="G1564" s="1" t="str">
        <f>IF($A1564&gt;--RIGHT($A$2,LEN($A$2)-8),"",SUMIF(Table1[SHIFT NOMENCLATURE], $B1564, Table1[EKIA]))</f>
        <v/>
      </c>
      <c r="H1564" s="1" t="str">
        <f>IF($A1564&gt;--RIGHT($A$2,LEN($A$2)-8),"",SUMIF(Table1[SHIFT NOMENCLATURE], $B1564, Table1[EWIA]))</f>
        <v/>
      </c>
      <c r="I1564" s="1" t="str">
        <f>IF($A1564&gt;--RIGHT($A$2,LEN($A$2)-8),"",SUMIF(Table1[SHIFT NOMENCLATURE], $B1564, Table1[EPW]))</f>
        <v/>
      </c>
      <c r="J1564" s="1" t="str">
        <f>IF($A1564&gt;--RIGHT($A$2,LEN($A$2)-8),"",SUMIF(Table1[SHIFT NOMENCLATURE], $B1564, Table1[FVIC KILL]))</f>
        <v/>
      </c>
      <c r="K1564" s="1" t="str">
        <f>IF($A1564&gt;--RIGHT($A$2,LEN($A$2)-8),"",SUMIF(Table1[SHIFT NOMENCLATURE], $B1564, Table1[FVIC MOB]))</f>
        <v/>
      </c>
      <c r="L1564" s="1" t="str">
        <f>IF($A1564&gt;--RIGHT($A$2,LEN($A$2)-8),"",SUMIF(Table1[SHIFT NOMENCLATURE], $B1564, Table1[FVIC FIRE]))</f>
        <v/>
      </c>
      <c r="M1564" s="1" t="str">
        <f>IF($A1564&gt;--RIGHT($A$2,LEN($A$2)-8),"",SUMIF(Table1[SHIFT NOMENCLATURE], $B1564, Table1[FKIA]))</f>
        <v/>
      </c>
      <c r="N1564" s="1" t="str">
        <f>IF($A1564&gt;--RIGHT($A$2,LEN($A$2)-8),"",SUMIF(Table1[SHIFT NOMENCLATURE], $B1564, Table1[FWIA]))</f>
        <v/>
      </c>
      <c r="O1564" s="1" t="str">
        <f>IF($A1564&gt;--RIGHT($A$2,LEN($A$2)-8),"",SUMIF(Table1[SHIFT NOMENCLATURE], $B1564, Table1[DUSTWUN]))</f>
        <v/>
      </c>
    </row>
    <row r="1565" spans="1:15" x14ac:dyDescent="0.25">
      <c r="A1565" s="1" t="str">
        <f t="shared" si="48"/>
        <v/>
      </c>
      <c r="B1565" t="str">
        <f t="shared" si="49"/>
        <v/>
      </c>
      <c r="C1565" s="1" t="str">
        <f>IF($A1565&gt;--RIGHT($A$2,LEN($A$2)-8),"",COUNTIF(Table1[SHIFT NOMENCLATURE],$B1565))</f>
        <v/>
      </c>
      <c r="D1565" s="1" t="str">
        <f>IF($A1565&gt;--RIGHT($A$2,LEN($A$2)-8),"",SUMIF(Table1[SHIFT NOMENCLATURE], $B1565, Table1[EVIC KILL]))</f>
        <v/>
      </c>
      <c r="E1565" s="1" t="str">
        <f>IF($A1565&gt;--RIGHT($A$2,LEN($A$2)-8),"",SUMIF(Table1[SHIFT NOMENCLATURE], $B1565, Table1[EVIC MOB]))</f>
        <v/>
      </c>
      <c r="F1565" s="1" t="str">
        <f>IF($A1565&gt;--RIGHT($A$2,LEN($A$2)-8),"",SUMIF(Table1[SHIFT NOMENCLATURE], $B1565, Table1[EVIC FIRE]))</f>
        <v/>
      </c>
      <c r="G1565" s="1" t="str">
        <f>IF($A1565&gt;--RIGHT($A$2,LEN($A$2)-8),"",SUMIF(Table1[SHIFT NOMENCLATURE], $B1565, Table1[EKIA]))</f>
        <v/>
      </c>
      <c r="H1565" s="1" t="str">
        <f>IF($A1565&gt;--RIGHT($A$2,LEN($A$2)-8),"",SUMIF(Table1[SHIFT NOMENCLATURE], $B1565, Table1[EWIA]))</f>
        <v/>
      </c>
      <c r="I1565" s="1" t="str">
        <f>IF($A1565&gt;--RIGHT($A$2,LEN($A$2)-8),"",SUMIF(Table1[SHIFT NOMENCLATURE], $B1565, Table1[EPW]))</f>
        <v/>
      </c>
      <c r="J1565" s="1" t="str">
        <f>IF($A1565&gt;--RIGHT($A$2,LEN($A$2)-8),"",SUMIF(Table1[SHIFT NOMENCLATURE], $B1565, Table1[FVIC KILL]))</f>
        <v/>
      </c>
      <c r="K1565" s="1" t="str">
        <f>IF($A1565&gt;--RIGHT($A$2,LEN($A$2)-8),"",SUMIF(Table1[SHIFT NOMENCLATURE], $B1565, Table1[FVIC MOB]))</f>
        <v/>
      </c>
      <c r="L1565" s="1" t="str">
        <f>IF($A1565&gt;--RIGHT($A$2,LEN($A$2)-8),"",SUMIF(Table1[SHIFT NOMENCLATURE], $B1565, Table1[FVIC FIRE]))</f>
        <v/>
      </c>
      <c r="M1565" s="1" t="str">
        <f>IF($A1565&gt;--RIGHT($A$2,LEN($A$2)-8),"",SUMIF(Table1[SHIFT NOMENCLATURE], $B1565, Table1[FKIA]))</f>
        <v/>
      </c>
      <c r="N1565" s="1" t="str">
        <f>IF($A1565&gt;--RIGHT($A$2,LEN($A$2)-8),"",SUMIF(Table1[SHIFT NOMENCLATURE], $B1565, Table1[FWIA]))</f>
        <v/>
      </c>
      <c r="O1565" s="1" t="str">
        <f>IF($A1565&gt;--RIGHT($A$2,LEN($A$2)-8),"",SUMIF(Table1[SHIFT NOMENCLATURE], $B1565, Table1[DUSTWUN]))</f>
        <v/>
      </c>
    </row>
    <row r="1566" spans="1:15" x14ac:dyDescent="0.25">
      <c r="A1566" s="1" t="str">
        <f t="shared" si="48"/>
        <v/>
      </c>
      <c r="B1566" t="str">
        <f t="shared" si="49"/>
        <v/>
      </c>
      <c r="C1566" s="1" t="str">
        <f>IF($A1566&gt;--RIGHT($A$2,LEN($A$2)-8),"",COUNTIF(Table1[SHIFT NOMENCLATURE],$B1566))</f>
        <v/>
      </c>
      <c r="D1566" s="1" t="str">
        <f>IF($A1566&gt;--RIGHT($A$2,LEN($A$2)-8),"",SUMIF(Table1[SHIFT NOMENCLATURE], $B1566, Table1[EVIC KILL]))</f>
        <v/>
      </c>
      <c r="E1566" s="1" t="str">
        <f>IF($A1566&gt;--RIGHT($A$2,LEN($A$2)-8),"",SUMIF(Table1[SHIFT NOMENCLATURE], $B1566, Table1[EVIC MOB]))</f>
        <v/>
      </c>
      <c r="F1566" s="1" t="str">
        <f>IF($A1566&gt;--RIGHT($A$2,LEN($A$2)-8),"",SUMIF(Table1[SHIFT NOMENCLATURE], $B1566, Table1[EVIC FIRE]))</f>
        <v/>
      </c>
      <c r="G1566" s="1" t="str">
        <f>IF($A1566&gt;--RIGHT($A$2,LEN($A$2)-8),"",SUMIF(Table1[SHIFT NOMENCLATURE], $B1566, Table1[EKIA]))</f>
        <v/>
      </c>
      <c r="H1566" s="1" t="str">
        <f>IF($A1566&gt;--RIGHT($A$2,LEN($A$2)-8),"",SUMIF(Table1[SHIFT NOMENCLATURE], $B1566, Table1[EWIA]))</f>
        <v/>
      </c>
      <c r="I1566" s="1" t="str">
        <f>IF($A1566&gt;--RIGHT($A$2,LEN($A$2)-8),"",SUMIF(Table1[SHIFT NOMENCLATURE], $B1566, Table1[EPW]))</f>
        <v/>
      </c>
      <c r="J1566" s="1" t="str">
        <f>IF($A1566&gt;--RIGHT($A$2,LEN($A$2)-8),"",SUMIF(Table1[SHIFT NOMENCLATURE], $B1566, Table1[FVIC KILL]))</f>
        <v/>
      </c>
      <c r="K1566" s="1" t="str">
        <f>IF($A1566&gt;--RIGHT($A$2,LEN($A$2)-8),"",SUMIF(Table1[SHIFT NOMENCLATURE], $B1566, Table1[FVIC MOB]))</f>
        <v/>
      </c>
      <c r="L1566" s="1" t="str">
        <f>IF($A1566&gt;--RIGHT($A$2,LEN($A$2)-8),"",SUMIF(Table1[SHIFT NOMENCLATURE], $B1566, Table1[FVIC FIRE]))</f>
        <v/>
      </c>
      <c r="M1566" s="1" t="str">
        <f>IF($A1566&gt;--RIGHT($A$2,LEN($A$2)-8),"",SUMIF(Table1[SHIFT NOMENCLATURE], $B1566, Table1[FKIA]))</f>
        <v/>
      </c>
      <c r="N1566" s="1" t="str">
        <f>IF($A1566&gt;--RIGHT($A$2,LEN($A$2)-8),"",SUMIF(Table1[SHIFT NOMENCLATURE], $B1566, Table1[FWIA]))</f>
        <v/>
      </c>
      <c r="O1566" s="1" t="str">
        <f>IF($A1566&gt;--RIGHT($A$2,LEN($A$2)-8),"",SUMIF(Table1[SHIFT NOMENCLATURE], $B1566, Table1[DUSTWUN]))</f>
        <v/>
      </c>
    </row>
    <row r="1567" spans="1:15" x14ac:dyDescent="0.25">
      <c r="A1567" s="1" t="str">
        <f t="shared" si="48"/>
        <v/>
      </c>
      <c r="B1567" t="str">
        <f t="shared" si="49"/>
        <v/>
      </c>
      <c r="C1567" s="1" t="str">
        <f>IF($A1567&gt;--RIGHT($A$2,LEN($A$2)-8),"",COUNTIF(Table1[SHIFT NOMENCLATURE],$B1567))</f>
        <v/>
      </c>
      <c r="D1567" s="1" t="str">
        <f>IF($A1567&gt;--RIGHT($A$2,LEN($A$2)-8),"",SUMIF(Table1[SHIFT NOMENCLATURE], $B1567, Table1[EVIC KILL]))</f>
        <v/>
      </c>
      <c r="E1567" s="1" t="str">
        <f>IF($A1567&gt;--RIGHT($A$2,LEN($A$2)-8),"",SUMIF(Table1[SHIFT NOMENCLATURE], $B1567, Table1[EVIC MOB]))</f>
        <v/>
      </c>
      <c r="F1567" s="1" t="str">
        <f>IF($A1567&gt;--RIGHT($A$2,LEN($A$2)-8),"",SUMIF(Table1[SHIFT NOMENCLATURE], $B1567, Table1[EVIC FIRE]))</f>
        <v/>
      </c>
      <c r="G1567" s="1" t="str">
        <f>IF($A1567&gt;--RIGHT($A$2,LEN($A$2)-8),"",SUMIF(Table1[SHIFT NOMENCLATURE], $B1567, Table1[EKIA]))</f>
        <v/>
      </c>
      <c r="H1567" s="1" t="str">
        <f>IF($A1567&gt;--RIGHT($A$2,LEN($A$2)-8),"",SUMIF(Table1[SHIFT NOMENCLATURE], $B1567, Table1[EWIA]))</f>
        <v/>
      </c>
      <c r="I1567" s="1" t="str">
        <f>IF($A1567&gt;--RIGHT($A$2,LEN($A$2)-8),"",SUMIF(Table1[SHIFT NOMENCLATURE], $B1567, Table1[EPW]))</f>
        <v/>
      </c>
      <c r="J1567" s="1" t="str">
        <f>IF($A1567&gt;--RIGHT($A$2,LEN($A$2)-8),"",SUMIF(Table1[SHIFT NOMENCLATURE], $B1567, Table1[FVIC KILL]))</f>
        <v/>
      </c>
      <c r="K1567" s="1" t="str">
        <f>IF($A1567&gt;--RIGHT($A$2,LEN($A$2)-8),"",SUMIF(Table1[SHIFT NOMENCLATURE], $B1567, Table1[FVIC MOB]))</f>
        <v/>
      </c>
      <c r="L1567" s="1" t="str">
        <f>IF($A1567&gt;--RIGHT($A$2,LEN($A$2)-8),"",SUMIF(Table1[SHIFT NOMENCLATURE], $B1567, Table1[FVIC FIRE]))</f>
        <v/>
      </c>
      <c r="M1567" s="1" t="str">
        <f>IF($A1567&gt;--RIGHT($A$2,LEN($A$2)-8),"",SUMIF(Table1[SHIFT NOMENCLATURE], $B1567, Table1[FKIA]))</f>
        <v/>
      </c>
      <c r="N1567" s="1" t="str">
        <f>IF($A1567&gt;--RIGHT($A$2,LEN($A$2)-8),"",SUMIF(Table1[SHIFT NOMENCLATURE], $B1567, Table1[FWIA]))</f>
        <v/>
      </c>
      <c r="O1567" s="1" t="str">
        <f>IF($A1567&gt;--RIGHT($A$2,LEN($A$2)-8),"",SUMIF(Table1[SHIFT NOMENCLATURE], $B1567, Table1[DUSTWUN]))</f>
        <v/>
      </c>
    </row>
    <row r="1568" spans="1:15" x14ac:dyDescent="0.25">
      <c r="A1568" s="1" t="str">
        <f t="shared" si="48"/>
        <v/>
      </c>
      <c r="B1568" t="str">
        <f t="shared" si="49"/>
        <v/>
      </c>
      <c r="C1568" s="1" t="str">
        <f>IF($A1568&gt;--RIGHT($A$2,LEN($A$2)-8),"",COUNTIF(Table1[SHIFT NOMENCLATURE],$B1568))</f>
        <v/>
      </c>
      <c r="D1568" s="1" t="str">
        <f>IF($A1568&gt;--RIGHT($A$2,LEN($A$2)-8),"",SUMIF(Table1[SHIFT NOMENCLATURE], $B1568, Table1[EVIC KILL]))</f>
        <v/>
      </c>
      <c r="E1568" s="1" t="str">
        <f>IF($A1568&gt;--RIGHT($A$2,LEN($A$2)-8),"",SUMIF(Table1[SHIFT NOMENCLATURE], $B1568, Table1[EVIC MOB]))</f>
        <v/>
      </c>
      <c r="F1568" s="1" t="str">
        <f>IF($A1568&gt;--RIGHT($A$2,LEN($A$2)-8),"",SUMIF(Table1[SHIFT NOMENCLATURE], $B1568, Table1[EVIC FIRE]))</f>
        <v/>
      </c>
      <c r="G1568" s="1" t="str">
        <f>IF($A1568&gt;--RIGHT($A$2,LEN($A$2)-8),"",SUMIF(Table1[SHIFT NOMENCLATURE], $B1568, Table1[EKIA]))</f>
        <v/>
      </c>
      <c r="H1568" s="1" t="str">
        <f>IF($A1568&gt;--RIGHT($A$2,LEN($A$2)-8),"",SUMIF(Table1[SHIFT NOMENCLATURE], $B1568, Table1[EWIA]))</f>
        <v/>
      </c>
      <c r="I1568" s="1" t="str">
        <f>IF($A1568&gt;--RIGHT($A$2,LEN($A$2)-8),"",SUMIF(Table1[SHIFT NOMENCLATURE], $B1568, Table1[EPW]))</f>
        <v/>
      </c>
      <c r="J1568" s="1" t="str">
        <f>IF($A1568&gt;--RIGHT($A$2,LEN($A$2)-8),"",SUMIF(Table1[SHIFT NOMENCLATURE], $B1568, Table1[FVIC KILL]))</f>
        <v/>
      </c>
      <c r="K1568" s="1" t="str">
        <f>IF($A1568&gt;--RIGHT($A$2,LEN($A$2)-8),"",SUMIF(Table1[SHIFT NOMENCLATURE], $B1568, Table1[FVIC MOB]))</f>
        <v/>
      </c>
      <c r="L1568" s="1" t="str">
        <f>IF($A1568&gt;--RIGHT($A$2,LEN($A$2)-8),"",SUMIF(Table1[SHIFT NOMENCLATURE], $B1568, Table1[FVIC FIRE]))</f>
        <v/>
      </c>
      <c r="M1568" s="1" t="str">
        <f>IF($A1568&gt;--RIGHT($A$2,LEN($A$2)-8),"",SUMIF(Table1[SHIFT NOMENCLATURE], $B1568, Table1[FKIA]))</f>
        <v/>
      </c>
      <c r="N1568" s="1" t="str">
        <f>IF($A1568&gt;--RIGHT($A$2,LEN($A$2)-8),"",SUMIF(Table1[SHIFT NOMENCLATURE], $B1568, Table1[FWIA]))</f>
        <v/>
      </c>
      <c r="O1568" s="1" t="str">
        <f>IF($A1568&gt;--RIGHT($A$2,LEN($A$2)-8),"",SUMIF(Table1[SHIFT NOMENCLATURE], $B1568, Table1[DUSTWUN]))</f>
        <v/>
      </c>
    </row>
    <row r="1569" spans="1:15" x14ac:dyDescent="0.25">
      <c r="A1569" s="1" t="str">
        <f t="shared" si="48"/>
        <v/>
      </c>
      <c r="B1569" t="str">
        <f t="shared" si="49"/>
        <v/>
      </c>
      <c r="C1569" s="1" t="str">
        <f>IF($A1569&gt;--RIGHT($A$2,LEN($A$2)-8),"",COUNTIF(Table1[SHIFT NOMENCLATURE],$B1569))</f>
        <v/>
      </c>
      <c r="D1569" s="1" t="str">
        <f>IF($A1569&gt;--RIGHT($A$2,LEN($A$2)-8),"",SUMIF(Table1[SHIFT NOMENCLATURE], $B1569, Table1[EVIC KILL]))</f>
        <v/>
      </c>
      <c r="E1569" s="1" t="str">
        <f>IF($A1569&gt;--RIGHT($A$2,LEN($A$2)-8),"",SUMIF(Table1[SHIFT NOMENCLATURE], $B1569, Table1[EVIC MOB]))</f>
        <v/>
      </c>
      <c r="F1569" s="1" t="str">
        <f>IF($A1569&gt;--RIGHT($A$2,LEN($A$2)-8),"",SUMIF(Table1[SHIFT NOMENCLATURE], $B1569, Table1[EVIC FIRE]))</f>
        <v/>
      </c>
      <c r="G1569" s="1" t="str">
        <f>IF($A1569&gt;--RIGHT($A$2,LEN($A$2)-8),"",SUMIF(Table1[SHIFT NOMENCLATURE], $B1569, Table1[EKIA]))</f>
        <v/>
      </c>
      <c r="H1569" s="1" t="str">
        <f>IF($A1569&gt;--RIGHT($A$2,LEN($A$2)-8),"",SUMIF(Table1[SHIFT NOMENCLATURE], $B1569, Table1[EWIA]))</f>
        <v/>
      </c>
      <c r="I1569" s="1" t="str">
        <f>IF($A1569&gt;--RIGHT($A$2,LEN($A$2)-8),"",SUMIF(Table1[SHIFT NOMENCLATURE], $B1569, Table1[EPW]))</f>
        <v/>
      </c>
      <c r="J1569" s="1" t="str">
        <f>IF($A1569&gt;--RIGHT($A$2,LEN($A$2)-8),"",SUMIF(Table1[SHIFT NOMENCLATURE], $B1569, Table1[FVIC KILL]))</f>
        <v/>
      </c>
      <c r="K1569" s="1" t="str">
        <f>IF($A1569&gt;--RIGHT($A$2,LEN($A$2)-8),"",SUMIF(Table1[SHIFT NOMENCLATURE], $B1569, Table1[FVIC MOB]))</f>
        <v/>
      </c>
      <c r="L1569" s="1" t="str">
        <f>IF($A1569&gt;--RIGHT($A$2,LEN($A$2)-8),"",SUMIF(Table1[SHIFT NOMENCLATURE], $B1569, Table1[FVIC FIRE]))</f>
        <v/>
      </c>
      <c r="M1569" s="1" t="str">
        <f>IF($A1569&gt;--RIGHT($A$2,LEN($A$2)-8),"",SUMIF(Table1[SHIFT NOMENCLATURE], $B1569, Table1[FKIA]))</f>
        <v/>
      </c>
      <c r="N1569" s="1" t="str">
        <f>IF($A1569&gt;--RIGHT($A$2,LEN($A$2)-8),"",SUMIF(Table1[SHIFT NOMENCLATURE], $B1569, Table1[FWIA]))</f>
        <v/>
      </c>
      <c r="O1569" s="1" t="str">
        <f>IF($A1569&gt;--RIGHT($A$2,LEN($A$2)-8),"",SUMIF(Table1[SHIFT NOMENCLATURE], $B1569, Table1[DUSTWUN]))</f>
        <v/>
      </c>
    </row>
    <row r="1570" spans="1:15" x14ac:dyDescent="0.25">
      <c r="A1570" s="1" t="str">
        <f t="shared" si="48"/>
        <v/>
      </c>
      <c r="B1570" t="str">
        <f t="shared" si="49"/>
        <v/>
      </c>
      <c r="C1570" s="1" t="str">
        <f>IF($A1570&gt;--RIGHT($A$2,LEN($A$2)-8),"",COUNTIF(Table1[SHIFT NOMENCLATURE],$B1570))</f>
        <v/>
      </c>
      <c r="D1570" s="1" t="str">
        <f>IF($A1570&gt;--RIGHT($A$2,LEN($A$2)-8),"",SUMIF(Table1[SHIFT NOMENCLATURE], $B1570, Table1[EVIC KILL]))</f>
        <v/>
      </c>
      <c r="E1570" s="1" t="str">
        <f>IF($A1570&gt;--RIGHT($A$2,LEN($A$2)-8),"",SUMIF(Table1[SHIFT NOMENCLATURE], $B1570, Table1[EVIC MOB]))</f>
        <v/>
      </c>
      <c r="F1570" s="1" t="str">
        <f>IF($A1570&gt;--RIGHT($A$2,LEN($A$2)-8),"",SUMIF(Table1[SHIFT NOMENCLATURE], $B1570, Table1[EVIC FIRE]))</f>
        <v/>
      </c>
      <c r="G1570" s="1" t="str">
        <f>IF($A1570&gt;--RIGHT($A$2,LEN($A$2)-8),"",SUMIF(Table1[SHIFT NOMENCLATURE], $B1570, Table1[EKIA]))</f>
        <v/>
      </c>
      <c r="H1570" s="1" t="str">
        <f>IF($A1570&gt;--RIGHT($A$2,LEN($A$2)-8),"",SUMIF(Table1[SHIFT NOMENCLATURE], $B1570, Table1[EWIA]))</f>
        <v/>
      </c>
      <c r="I1570" s="1" t="str">
        <f>IF($A1570&gt;--RIGHT($A$2,LEN($A$2)-8),"",SUMIF(Table1[SHIFT NOMENCLATURE], $B1570, Table1[EPW]))</f>
        <v/>
      </c>
      <c r="J1570" s="1" t="str">
        <f>IF($A1570&gt;--RIGHT($A$2,LEN($A$2)-8),"",SUMIF(Table1[SHIFT NOMENCLATURE], $B1570, Table1[FVIC KILL]))</f>
        <v/>
      </c>
      <c r="K1570" s="1" t="str">
        <f>IF($A1570&gt;--RIGHT($A$2,LEN($A$2)-8),"",SUMIF(Table1[SHIFT NOMENCLATURE], $B1570, Table1[FVIC MOB]))</f>
        <v/>
      </c>
      <c r="L1570" s="1" t="str">
        <f>IF($A1570&gt;--RIGHT($A$2,LEN($A$2)-8),"",SUMIF(Table1[SHIFT NOMENCLATURE], $B1570, Table1[FVIC FIRE]))</f>
        <v/>
      </c>
      <c r="M1570" s="1" t="str">
        <f>IF($A1570&gt;--RIGHT($A$2,LEN($A$2)-8),"",SUMIF(Table1[SHIFT NOMENCLATURE], $B1570, Table1[FKIA]))</f>
        <v/>
      </c>
      <c r="N1570" s="1" t="str">
        <f>IF($A1570&gt;--RIGHT($A$2,LEN($A$2)-8),"",SUMIF(Table1[SHIFT NOMENCLATURE], $B1570, Table1[FWIA]))</f>
        <v/>
      </c>
      <c r="O1570" s="1" t="str">
        <f>IF($A1570&gt;--RIGHT($A$2,LEN($A$2)-8),"",SUMIF(Table1[SHIFT NOMENCLATURE], $B1570, Table1[DUSTWUN]))</f>
        <v/>
      </c>
    </row>
    <row r="1571" spans="1:15" x14ac:dyDescent="0.25">
      <c r="A1571" s="1" t="str">
        <f t="shared" si="48"/>
        <v/>
      </c>
      <c r="B1571" t="str">
        <f t="shared" si="49"/>
        <v/>
      </c>
      <c r="C1571" s="1" t="str">
        <f>IF($A1571&gt;--RIGHT($A$2,LEN($A$2)-8),"",COUNTIF(Table1[SHIFT NOMENCLATURE],$B1571))</f>
        <v/>
      </c>
      <c r="D1571" s="1" t="str">
        <f>IF($A1571&gt;--RIGHT($A$2,LEN($A$2)-8),"",SUMIF(Table1[SHIFT NOMENCLATURE], $B1571, Table1[EVIC KILL]))</f>
        <v/>
      </c>
      <c r="E1571" s="1" t="str">
        <f>IF($A1571&gt;--RIGHT($A$2,LEN($A$2)-8),"",SUMIF(Table1[SHIFT NOMENCLATURE], $B1571, Table1[EVIC MOB]))</f>
        <v/>
      </c>
      <c r="F1571" s="1" t="str">
        <f>IF($A1571&gt;--RIGHT($A$2,LEN($A$2)-8),"",SUMIF(Table1[SHIFT NOMENCLATURE], $B1571, Table1[EVIC FIRE]))</f>
        <v/>
      </c>
      <c r="G1571" s="1" t="str">
        <f>IF($A1571&gt;--RIGHT($A$2,LEN($A$2)-8),"",SUMIF(Table1[SHIFT NOMENCLATURE], $B1571, Table1[EKIA]))</f>
        <v/>
      </c>
      <c r="H1571" s="1" t="str">
        <f>IF($A1571&gt;--RIGHT($A$2,LEN($A$2)-8),"",SUMIF(Table1[SHIFT NOMENCLATURE], $B1571, Table1[EWIA]))</f>
        <v/>
      </c>
      <c r="I1571" s="1" t="str">
        <f>IF($A1571&gt;--RIGHT($A$2,LEN($A$2)-8),"",SUMIF(Table1[SHIFT NOMENCLATURE], $B1571, Table1[EPW]))</f>
        <v/>
      </c>
      <c r="J1571" s="1" t="str">
        <f>IF($A1571&gt;--RIGHT($A$2,LEN($A$2)-8),"",SUMIF(Table1[SHIFT NOMENCLATURE], $B1571, Table1[FVIC KILL]))</f>
        <v/>
      </c>
      <c r="K1571" s="1" t="str">
        <f>IF($A1571&gt;--RIGHT($A$2,LEN($A$2)-8),"",SUMIF(Table1[SHIFT NOMENCLATURE], $B1571, Table1[FVIC MOB]))</f>
        <v/>
      </c>
      <c r="L1571" s="1" t="str">
        <f>IF($A1571&gt;--RIGHT($A$2,LEN($A$2)-8),"",SUMIF(Table1[SHIFT NOMENCLATURE], $B1571, Table1[FVIC FIRE]))</f>
        <v/>
      </c>
      <c r="M1571" s="1" t="str">
        <f>IF($A1571&gt;--RIGHT($A$2,LEN($A$2)-8),"",SUMIF(Table1[SHIFT NOMENCLATURE], $B1571, Table1[FKIA]))</f>
        <v/>
      </c>
      <c r="N1571" s="1" t="str">
        <f>IF($A1571&gt;--RIGHT($A$2,LEN($A$2)-8),"",SUMIF(Table1[SHIFT NOMENCLATURE], $B1571, Table1[FWIA]))</f>
        <v/>
      </c>
      <c r="O1571" s="1" t="str">
        <f>IF($A1571&gt;--RIGHT($A$2,LEN($A$2)-8),"",SUMIF(Table1[SHIFT NOMENCLATURE], $B1571, Table1[DUSTWUN]))</f>
        <v/>
      </c>
    </row>
    <row r="1572" spans="1:15" x14ac:dyDescent="0.25">
      <c r="A1572" s="1" t="str">
        <f t="shared" si="48"/>
        <v/>
      </c>
      <c r="B1572" t="str">
        <f t="shared" si="49"/>
        <v/>
      </c>
      <c r="C1572" s="1" t="str">
        <f>IF($A1572&gt;--RIGHT($A$2,LEN($A$2)-8),"",COUNTIF(Table1[SHIFT NOMENCLATURE],$B1572))</f>
        <v/>
      </c>
      <c r="D1572" s="1" t="str">
        <f>IF($A1572&gt;--RIGHT($A$2,LEN($A$2)-8),"",SUMIF(Table1[SHIFT NOMENCLATURE], $B1572, Table1[EVIC KILL]))</f>
        <v/>
      </c>
      <c r="E1572" s="1" t="str">
        <f>IF($A1572&gt;--RIGHT($A$2,LEN($A$2)-8),"",SUMIF(Table1[SHIFT NOMENCLATURE], $B1572, Table1[EVIC MOB]))</f>
        <v/>
      </c>
      <c r="F1572" s="1" t="str">
        <f>IF($A1572&gt;--RIGHT($A$2,LEN($A$2)-8),"",SUMIF(Table1[SHIFT NOMENCLATURE], $B1572, Table1[EVIC FIRE]))</f>
        <v/>
      </c>
      <c r="G1572" s="1" t="str">
        <f>IF($A1572&gt;--RIGHT($A$2,LEN($A$2)-8),"",SUMIF(Table1[SHIFT NOMENCLATURE], $B1572, Table1[EKIA]))</f>
        <v/>
      </c>
      <c r="H1572" s="1" t="str">
        <f>IF($A1572&gt;--RIGHT($A$2,LEN($A$2)-8),"",SUMIF(Table1[SHIFT NOMENCLATURE], $B1572, Table1[EWIA]))</f>
        <v/>
      </c>
      <c r="I1572" s="1" t="str">
        <f>IF($A1572&gt;--RIGHT($A$2,LEN($A$2)-8),"",SUMIF(Table1[SHIFT NOMENCLATURE], $B1572, Table1[EPW]))</f>
        <v/>
      </c>
      <c r="J1572" s="1" t="str">
        <f>IF($A1572&gt;--RIGHT($A$2,LEN($A$2)-8),"",SUMIF(Table1[SHIFT NOMENCLATURE], $B1572, Table1[FVIC KILL]))</f>
        <v/>
      </c>
      <c r="K1572" s="1" t="str">
        <f>IF($A1572&gt;--RIGHT($A$2,LEN($A$2)-8),"",SUMIF(Table1[SHIFT NOMENCLATURE], $B1572, Table1[FVIC MOB]))</f>
        <v/>
      </c>
      <c r="L1572" s="1" t="str">
        <f>IF($A1572&gt;--RIGHT($A$2,LEN($A$2)-8),"",SUMIF(Table1[SHIFT NOMENCLATURE], $B1572, Table1[FVIC FIRE]))</f>
        <v/>
      </c>
      <c r="M1572" s="1" t="str">
        <f>IF($A1572&gt;--RIGHT($A$2,LEN($A$2)-8),"",SUMIF(Table1[SHIFT NOMENCLATURE], $B1572, Table1[FKIA]))</f>
        <v/>
      </c>
      <c r="N1572" s="1" t="str">
        <f>IF($A1572&gt;--RIGHT($A$2,LEN($A$2)-8),"",SUMIF(Table1[SHIFT NOMENCLATURE], $B1572, Table1[FWIA]))</f>
        <v/>
      </c>
      <c r="O1572" s="1" t="str">
        <f>IF($A1572&gt;--RIGHT($A$2,LEN($A$2)-8),"",SUMIF(Table1[SHIFT NOMENCLATURE], $B1572, Table1[DUSTWUN]))</f>
        <v/>
      </c>
    </row>
    <row r="1573" spans="1:15" x14ac:dyDescent="0.25">
      <c r="A1573" s="1" t="str">
        <f t="shared" si="48"/>
        <v/>
      </c>
      <c r="B1573" t="str">
        <f t="shared" si="49"/>
        <v/>
      </c>
      <c r="C1573" s="1" t="str">
        <f>IF($A1573&gt;--RIGHT($A$2,LEN($A$2)-8),"",COUNTIF(Table1[SHIFT NOMENCLATURE],$B1573))</f>
        <v/>
      </c>
      <c r="D1573" s="1" t="str">
        <f>IF($A1573&gt;--RIGHT($A$2,LEN($A$2)-8),"",SUMIF(Table1[SHIFT NOMENCLATURE], $B1573, Table1[EVIC KILL]))</f>
        <v/>
      </c>
      <c r="E1573" s="1" t="str">
        <f>IF($A1573&gt;--RIGHT($A$2,LEN($A$2)-8),"",SUMIF(Table1[SHIFT NOMENCLATURE], $B1573, Table1[EVIC MOB]))</f>
        <v/>
      </c>
      <c r="F1573" s="1" t="str">
        <f>IF($A1573&gt;--RIGHT($A$2,LEN($A$2)-8),"",SUMIF(Table1[SHIFT NOMENCLATURE], $B1573, Table1[EVIC FIRE]))</f>
        <v/>
      </c>
      <c r="G1573" s="1" t="str">
        <f>IF($A1573&gt;--RIGHT($A$2,LEN($A$2)-8),"",SUMIF(Table1[SHIFT NOMENCLATURE], $B1573, Table1[EKIA]))</f>
        <v/>
      </c>
      <c r="H1573" s="1" t="str">
        <f>IF($A1573&gt;--RIGHT($A$2,LEN($A$2)-8),"",SUMIF(Table1[SHIFT NOMENCLATURE], $B1573, Table1[EWIA]))</f>
        <v/>
      </c>
      <c r="I1573" s="1" t="str">
        <f>IF($A1573&gt;--RIGHT($A$2,LEN($A$2)-8),"",SUMIF(Table1[SHIFT NOMENCLATURE], $B1573, Table1[EPW]))</f>
        <v/>
      </c>
      <c r="J1573" s="1" t="str">
        <f>IF($A1573&gt;--RIGHT($A$2,LEN($A$2)-8),"",SUMIF(Table1[SHIFT NOMENCLATURE], $B1573, Table1[FVIC KILL]))</f>
        <v/>
      </c>
      <c r="K1573" s="1" t="str">
        <f>IF($A1573&gt;--RIGHT($A$2,LEN($A$2)-8),"",SUMIF(Table1[SHIFT NOMENCLATURE], $B1573, Table1[FVIC MOB]))</f>
        <v/>
      </c>
      <c r="L1573" s="1" t="str">
        <f>IF($A1573&gt;--RIGHT($A$2,LEN($A$2)-8),"",SUMIF(Table1[SHIFT NOMENCLATURE], $B1573, Table1[FVIC FIRE]))</f>
        <v/>
      </c>
      <c r="M1573" s="1" t="str">
        <f>IF($A1573&gt;--RIGHT($A$2,LEN($A$2)-8),"",SUMIF(Table1[SHIFT NOMENCLATURE], $B1573, Table1[FKIA]))</f>
        <v/>
      </c>
      <c r="N1573" s="1" t="str">
        <f>IF($A1573&gt;--RIGHT($A$2,LEN($A$2)-8),"",SUMIF(Table1[SHIFT NOMENCLATURE], $B1573, Table1[FWIA]))</f>
        <v/>
      </c>
      <c r="O1573" s="1" t="str">
        <f>IF($A1573&gt;--RIGHT($A$2,LEN($A$2)-8),"",SUMIF(Table1[SHIFT NOMENCLATURE], $B1573, Table1[DUSTWUN]))</f>
        <v/>
      </c>
    </row>
    <row r="1574" spans="1:15" x14ac:dyDescent="0.25">
      <c r="A1574" s="1" t="str">
        <f t="shared" si="48"/>
        <v/>
      </c>
      <c r="B1574" t="str">
        <f t="shared" si="49"/>
        <v/>
      </c>
      <c r="C1574" s="1" t="str">
        <f>IF($A1574&gt;--RIGHT($A$2,LEN($A$2)-8),"",COUNTIF(Table1[SHIFT NOMENCLATURE],$B1574))</f>
        <v/>
      </c>
      <c r="D1574" s="1" t="str">
        <f>IF($A1574&gt;--RIGHT($A$2,LEN($A$2)-8),"",SUMIF(Table1[SHIFT NOMENCLATURE], $B1574, Table1[EVIC KILL]))</f>
        <v/>
      </c>
      <c r="E1574" s="1" t="str">
        <f>IF($A1574&gt;--RIGHT($A$2,LEN($A$2)-8),"",SUMIF(Table1[SHIFT NOMENCLATURE], $B1574, Table1[EVIC MOB]))</f>
        <v/>
      </c>
      <c r="F1574" s="1" t="str">
        <f>IF($A1574&gt;--RIGHT($A$2,LEN($A$2)-8),"",SUMIF(Table1[SHIFT NOMENCLATURE], $B1574, Table1[EVIC FIRE]))</f>
        <v/>
      </c>
      <c r="G1574" s="1" t="str">
        <f>IF($A1574&gt;--RIGHT($A$2,LEN($A$2)-8),"",SUMIF(Table1[SHIFT NOMENCLATURE], $B1574, Table1[EKIA]))</f>
        <v/>
      </c>
      <c r="H1574" s="1" t="str">
        <f>IF($A1574&gt;--RIGHT($A$2,LEN($A$2)-8),"",SUMIF(Table1[SHIFT NOMENCLATURE], $B1574, Table1[EWIA]))</f>
        <v/>
      </c>
      <c r="I1574" s="1" t="str">
        <f>IF($A1574&gt;--RIGHT($A$2,LEN($A$2)-8),"",SUMIF(Table1[SHIFT NOMENCLATURE], $B1574, Table1[EPW]))</f>
        <v/>
      </c>
      <c r="J1574" s="1" t="str">
        <f>IF($A1574&gt;--RIGHT($A$2,LEN($A$2)-8),"",SUMIF(Table1[SHIFT NOMENCLATURE], $B1574, Table1[FVIC KILL]))</f>
        <v/>
      </c>
      <c r="K1574" s="1" t="str">
        <f>IF($A1574&gt;--RIGHT($A$2,LEN($A$2)-8),"",SUMIF(Table1[SHIFT NOMENCLATURE], $B1574, Table1[FVIC MOB]))</f>
        <v/>
      </c>
      <c r="L1574" s="1" t="str">
        <f>IF($A1574&gt;--RIGHT($A$2,LEN($A$2)-8),"",SUMIF(Table1[SHIFT NOMENCLATURE], $B1574, Table1[FVIC FIRE]))</f>
        <v/>
      </c>
      <c r="M1574" s="1" t="str">
        <f>IF($A1574&gt;--RIGHT($A$2,LEN($A$2)-8),"",SUMIF(Table1[SHIFT NOMENCLATURE], $B1574, Table1[FKIA]))</f>
        <v/>
      </c>
      <c r="N1574" s="1" t="str">
        <f>IF($A1574&gt;--RIGHT($A$2,LEN($A$2)-8),"",SUMIF(Table1[SHIFT NOMENCLATURE], $B1574, Table1[FWIA]))</f>
        <v/>
      </c>
      <c r="O1574" s="1" t="str">
        <f>IF($A1574&gt;--RIGHT($A$2,LEN($A$2)-8),"",SUMIF(Table1[SHIFT NOMENCLATURE], $B1574, Table1[DUSTWUN]))</f>
        <v/>
      </c>
    </row>
    <row r="1575" spans="1:15" x14ac:dyDescent="0.25">
      <c r="A1575" s="1" t="str">
        <f t="shared" si="48"/>
        <v/>
      </c>
      <c r="B1575" t="str">
        <f t="shared" si="49"/>
        <v/>
      </c>
      <c r="C1575" s="1" t="str">
        <f>IF($A1575&gt;--RIGHT($A$2,LEN($A$2)-8),"",COUNTIF(Table1[SHIFT NOMENCLATURE],$B1575))</f>
        <v/>
      </c>
      <c r="D1575" s="1" t="str">
        <f>IF($A1575&gt;--RIGHT($A$2,LEN($A$2)-8),"",SUMIF(Table1[SHIFT NOMENCLATURE], $B1575, Table1[EVIC KILL]))</f>
        <v/>
      </c>
      <c r="E1575" s="1" t="str">
        <f>IF($A1575&gt;--RIGHT($A$2,LEN($A$2)-8),"",SUMIF(Table1[SHIFT NOMENCLATURE], $B1575, Table1[EVIC MOB]))</f>
        <v/>
      </c>
      <c r="F1575" s="1" t="str">
        <f>IF($A1575&gt;--RIGHT($A$2,LEN($A$2)-8),"",SUMIF(Table1[SHIFT NOMENCLATURE], $B1575, Table1[EVIC FIRE]))</f>
        <v/>
      </c>
      <c r="G1575" s="1" t="str">
        <f>IF($A1575&gt;--RIGHT($A$2,LEN($A$2)-8),"",SUMIF(Table1[SHIFT NOMENCLATURE], $B1575, Table1[EKIA]))</f>
        <v/>
      </c>
      <c r="H1575" s="1" t="str">
        <f>IF($A1575&gt;--RIGHT($A$2,LEN($A$2)-8),"",SUMIF(Table1[SHIFT NOMENCLATURE], $B1575, Table1[EWIA]))</f>
        <v/>
      </c>
      <c r="I1575" s="1" t="str">
        <f>IF($A1575&gt;--RIGHT($A$2,LEN($A$2)-8),"",SUMIF(Table1[SHIFT NOMENCLATURE], $B1575, Table1[EPW]))</f>
        <v/>
      </c>
      <c r="J1575" s="1" t="str">
        <f>IF($A1575&gt;--RIGHT($A$2,LEN($A$2)-8),"",SUMIF(Table1[SHIFT NOMENCLATURE], $B1575, Table1[FVIC KILL]))</f>
        <v/>
      </c>
      <c r="K1575" s="1" t="str">
        <f>IF($A1575&gt;--RIGHT($A$2,LEN($A$2)-8),"",SUMIF(Table1[SHIFT NOMENCLATURE], $B1575, Table1[FVIC MOB]))</f>
        <v/>
      </c>
      <c r="L1575" s="1" t="str">
        <f>IF($A1575&gt;--RIGHT($A$2,LEN($A$2)-8),"",SUMIF(Table1[SHIFT NOMENCLATURE], $B1575, Table1[FVIC FIRE]))</f>
        <v/>
      </c>
      <c r="M1575" s="1" t="str">
        <f>IF($A1575&gt;--RIGHT($A$2,LEN($A$2)-8),"",SUMIF(Table1[SHIFT NOMENCLATURE], $B1575, Table1[FKIA]))</f>
        <v/>
      </c>
      <c r="N1575" s="1" t="str">
        <f>IF($A1575&gt;--RIGHT($A$2,LEN($A$2)-8),"",SUMIF(Table1[SHIFT NOMENCLATURE], $B1575, Table1[FWIA]))</f>
        <v/>
      </c>
      <c r="O1575" s="1" t="str">
        <f>IF($A1575&gt;--RIGHT($A$2,LEN($A$2)-8),"",SUMIF(Table1[SHIFT NOMENCLATURE], $B1575, Table1[DUSTWUN]))</f>
        <v/>
      </c>
    </row>
    <row r="1576" spans="1:15" x14ac:dyDescent="0.25">
      <c r="A1576" s="1" t="str">
        <f t="shared" si="48"/>
        <v/>
      </c>
      <c r="B1576" t="str">
        <f t="shared" si="49"/>
        <v/>
      </c>
      <c r="C1576" s="1" t="str">
        <f>IF($A1576&gt;--RIGHT($A$2,LEN($A$2)-8),"",COUNTIF(Table1[SHIFT NOMENCLATURE],$B1576))</f>
        <v/>
      </c>
      <c r="D1576" s="1" t="str">
        <f>IF($A1576&gt;--RIGHT($A$2,LEN($A$2)-8),"",SUMIF(Table1[SHIFT NOMENCLATURE], $B1576, Table1[EVIC KILL]))</f>
        <v/>
      </c>
      <c r="E1576" s="1" t="str">
        <f>IF($A1576&gt;--RIGHT($A$2,LEN($A$2)-8),"",SUMIF(Table1[SHIFT NOMENCLATURE], $B1576, Table1[EVIC MOB]))</f>
        <v/>
      </c>
      <c r="F1576" s="1" t="str">
        <f>IF($A1576&gt;--RIGHT($A$2,LEN($A$2)-8),"",SUMIF(Table1[SHIFT NOMENCLATURE], $B1576, Table1[EVIC FIRE]))</f>
        <v/>
      </c>
      <c r="G1576" s="1" t="str">
        <f>IF($A1576&gt;--RIGHT($A$2,LEN($A$2)-8),"",SUMIF(Table1[SHIFT NOMENCLATURE], $B1576, Table1[EKIA]))</f>
        <v/>
      </c>
      <c r="H1576" s="1" t="str">
        <f>IF($A1576&gt;--RIGHT($A$2,LEN($A$2)-8),"",SUMIF(Table1[SHIFT NOMENCLATURE], $B1576, Table1[EWIA]))</f>
        <v/>
      </c>
      <c r="I1576" s="1" t="str">
        <f>IF($A1576&gt;--RIGHT($A$2,LEN($A$2)-8),"",SUMIF(Table1[SHIFT NOMENCLATURE], $B1576, Table1[EPW]))</f>
        <v/>
      </c>
      <c r="J1576" s="1" t="str">
        <f>IF($A1576&gt;--RIGHT($A$2,LEN($A$2)-8),"",SUMIF(Table1[SHIFT NOMENCLATURE], $B1576, Table1[FVIC KILL]))</f>
        <v/>
      </c>
      <c r="K1576" s="1" t="str">
        <f>IF($A1576&gt;--RIGHT($A$2,LEN($A$2)-8),"",SUMIF(Table1[SHIFT NOMENCLATURE], $B1576, Table1[FVIC MOB]))</f>
        <v/>
      </c>
      <c r="L1576" s="1" t="str">
        <f>IF($A1576&gt;--RIGHT($A$2,LEN($A$2)-8),"",SUMIF(Table1[SHIFT NOMENCLATURE], $B1576, Table1[FVIC FIRE]))</f>
        <v/>
      </c>
      <c r="M1576" s="1" t="str">
        <f>IF($A1576&gt;--RIGHT($A$2,LEN($A$2)-8),"",SUMIF(Table1[SHIFT NOMENCLATURE], $B1576, Table1[FKIA]))</f>
        <v/>
      </c>
      <c r="N1576" s="1" t="str">
        <f>IF($A1576&gt;--RIGHT($A$2,LEN($A$2)-8),"",SUMIF(Table1[SHIFT NOMENCLATURE], $B1576, Table1[FWIA]))</f>
        <v/>
      </c>
      <c r="O1576" s="1" t="str">
        <f>IF($A1576&gt;--RIGHT($A$2,LEN($A$2)-8),"",SUMIF(Table1[SHIFT NOMENCLATURE], $B1576, Table1[DUSTWUN]))</f>
        <v/>
      </c>
    </row>
    <row r="1577" spans="1:15" x14ac:dyDescent="0.25">
      <c r="A1577" s="1" t="str">
        <f t="shared" si="48"/>
        <v/>
      </c>
      <c r="B1577" t="str">
        <f t="shared" si="49"/>
        <v/>
      </c>
      <c r="C1577" s="1" t="str">
        <f>IF($A1577&gt;--RIGHT($A$2,LEN($A$2)-8),"",COUNTIF(Table1[SHIFT NOMENCLATURE],$B1577))</f>
        <v/>
      </c>
      <c r="D1577" s="1" t="str">
        <f>IF($A1577&gt;--RIGHT($A$2,LEN($A$2)-8),"",SUMIF(Table1[SHIFT NOMENCLATURE], $B1577, Table1[EVIC KILL]))</f>
        <v/>
      </c>
      <c r="E1577" s="1" t="str">
        <f>IF($A1577&gt;--RIGHT($A$2,LEN($A$2)-8),"",SUMIF(Table1[SHIFT NOMENCLATURE], $B1577, Table1[EVIC MOB]))</f>
        <v/>
      </c>
      <c r="F1577" s="1" t="str">
        <f>IF($A1577&gt;--RIGHT($A$2,LEN($A$2)-8),"",SUMIF(Table1[SHIFT NOMENCLATURE], $B1577, Table1[EVIC FIRE]))</f>
        <v/>
      </c>
      <c r="G1577" s="1" t="str">
        <f>IF($A1577&gt;--RIGHT($A$2,LEN($A$2)-8),"",SUMIF(Table1[SHIFT NOMENCLATURE], $B1577, Table1[EKIA]))</f>
        <v/>
      </c>
      <c r="H1577" s="1" t="str">
        <f>IF($A1577&gt;--RIGHT($A$2,LEN($A$2)-8),"",SUMIF(Table1[SHIFT NOMENCLATURE], $B1577, Table1[EWIA]))</f>
        <v/>
      </c>
      <c r="I1577" s="1" t="str">
        <f>IF($A1577&gt;--RIGHT($A$2,LEN($A$2)-8),"",SUMIF(Table1[SHIFT NOMENCLATURE], $B1577, Table1[EPW]))</f>
        <v/>
      </c>
      <c r="J1577" s="1" t="str">
        <f>IF($A1577&gt;--RIGHT($A$2,LEN($A$2)-8),"",SUMIF(Table1[SHIFT NOMENCLATURE], $B1577, Table1[FVIC KILL]))</f>
        <v/>
      </c>
      <c r="K1577" s="1" t="str">
        <f>IF($A1577&gt;--RIGHT($A$2,LEN($A$2)-8),"",SUMIF(Table1[SHIFT NOMENCLATURE], $B1577, Table1[FVIC MOB]))</f>
        <v/>
      </c>
      <c r="L1577" s="1" t="str">
        <f>IF($A1577&gt;--RIGHT($A$2,LEN($A$2)-8),"",SUMIF(Table1[SHIFT NOMENCLATURE], $B1577, Table1[FVIC FIRE]))</f>
        <v/>
      </c>
      <c r="M1577" s="1" t="str">
        <f>IF($A1577&gt;--RIGHT($A$2,LEN($A$2)-8),"",SUMIF(Table1[SHIFT NOMENCLATURE], $B1577, Table1[FKIA]))</f>
        <v/>
      </c>
      <c r="N1577" s="1" t="str">
        <f>IF($A1577&gt;--RIGHT($A$2,LEN($A$2)-8),"",SUMIF(Table1[SHIFT NOMENCLATURE], $B1577, Table1[FWIA]))</f>
        <v/>
      </c>
      <c r="O1577" s="1" t="str">
        <f>IF($A1577&gt;--RIGHT($A$2,LEN($A$2)-8),"",SUMIF(Table1[SHIFT NOMENCLATURE], $B1577, Table1[DUSTWUN]))</f>
        <v/>
      </c>
    </row>
    <row r="1578" spans="1:15" x14ac:dyDescent="0.25">
      <c r="A1578" s="1" t="str">
        <f t="shared" si="48"/>
        <v/>
      </c>
      <c r="B1578" t="str">
        <f t="shared" si="49"/>
        <v/>
      </c>
      <c r="C1578" s="1" t="str">
        <f>IF($A1578&gt;--RIGHT($A$2,LEN($A$2)-8),"",COUNTIF(Table1[SHIFT NOMENCLATURE],$B1578))</f>
        <v/>
      </c>
      <c r="D1578" s="1" t="str">
        <f>IF($A1578&gt;--RIGHT($A$2,LEN($A$2)-8),"",SUMIF(Table1[SHIFT NOMENCLATURE], $B1578, Table1[EVIC KILL]))</f>
        <v/>
      </c>
      <c r="E1578" s="1" t="str">
        <f>IF($A1578&gt;--RIGHT($A$2,LEN($A$2)-8),"",SUMIF(Table1[SHIFT NOMENCLATURE], $B1578, Table1[EVIC MOB]))</f>
        <v/>
      </c>
      <c r="F1578" s="1" t="str">
        <f>IF($A1578&gt;--RIGHT($A$2,LEN($A$2)-8),"",SUMIF(Table1[SHIFT NOMENCLATURE], $B1578, Table1[EVIC FIRE]))</f>
        <v/>
      </c>
      <c r="G1578" s="1" t="str">
        <f>IF($A1578&gt;--RIGHT($A$2,LEN($A$2)-8),"",SUMIF(Table1[SHIFT NOMENCLATURE], $B1578, Table1[EKIA]))</f>
        <v/>
      </c>
      <c r="H1578" s="1" t="str">
        <f>IF($A1578&gt;--RIGHT($A$2,LEN($A$2)-8),"",SUMIF(Table1[SHIFT NOMENCLATURE], $B1578, Table1[EWIA]))</f>
        <v/>
      </c>
      <c r="I1578" s="1" t="str">
        <f>IF($A1578&gt;--RIGHT($A$2,LEN($A$2)-8),"",SUMIF(Table1[SHIFT NOMENCLATURE], $B1578, Table1[EPW]))</f>
        <v/>
      </c>
      <c r="J1578" s="1" t="str">
        <f>IF($A1578&gt;--RIGHT($A$2,LEN($A$2)-8),"",SUMIF(Table1[SHIFT NOMENCLATURE], $B1578, Table1[FVIC KILL]))</f>
        <v/>
      </c>
      <c r="K1578" s="1" t="str">
        <f>IF($A1578&gt;--RIGHT($A$2,LEN($A$2)-8),"",SUMIF(Table1[SHIFT NOMENCLATURE], $B1578, Table1[FVIC MOB]))</f>
        <v/>
      </c>
      <c r="L1578" s="1" t="str">
        <f>IF($A1578&gt;--RIGHT($A$2,LEN($A$2)-8),"",SUMIF(Table1[SHIFT NOMENCLATURE], $B1578, Table1[FVIC FIRE]))</f>
        <v/>
      </c>
      <c r="M1578" s="1" t="str">
        <f>IF($A1578&gt;--RIGHT($A$2,LEN($A$2)-8),"",SUMIF(Table1[SHIFT NOMENCLATURE], $B1578, Table1[FKIA]))</f>
        <v/>
      </c>
      <c r="N1578" s="1" t="str">
        <f>IF($A1578&gt;--RIGHT($A$2,LEN($A$2)-8),"",SUMIF(Table1[SHIFT NOMENCLATURE], $B1578, Table1[FWIA]))</f>
        <v/>
      </c>
      <c r="O1578" s="1" t="str">
        <f>IF($A1578&gt;--RIGHT($A$2,LEN($A$2)-8),"",SUMIF(Table1[SHIFT NOMENCLATURE], $B1578, Table1[DUSTWUN]))</f>
        <v/>
      </c>
    </row>
    <row r="1579" spans="1:15" x14ac:dyDescent="0.25">
      <c r="A1579" s="1" t="str">
        <f t="shared" si="48"/>
        <v/>
      </c>
      <c r="B1579" t="str">
        <f t="shared" si="49"/>
        <v/>
      </c>
      <c r="C1579" s="1" t="str">
        <f>IF($A1579&gt;--RIGHT($A$2,LEN($A$2)-8),"",COUNTIF(Table1[SHIFT NOMENCLATURE],$B1579))</f>
        <v/>
      </c>
      <c r="D1579" s="1" t="str">
        <f>IF($A1579&gt;--RIGHT($A$2,LEN($A$2)-8),"",SUMIF(Table1[SHIFT NOMENCLATURE], $B1579, Table1[EVIC KILL]))</f>
        <v/>
      </c>
      <c r="E1579" s="1" t="str">
        <f>IF($A1579&gt;--RIGHT($A$2,LEN($A$2)-8),"",SUMIF(Table1[SHIFT NOMENCLATURE], $B1579, Table1[EVIC MOB]))</f>
        <v/>
      </c>
      <c r="F1579" s="1" t="str">
        <f>IF($A1579&gt;--RIGHT($A$2,LEN($A$2)-8),"",SUMIF(Table1[SHIFT NOMENCLATURE], $B1579, Table1[EVIC FIRE]))</f>
        <v/>
      </c>
      <c r="G1579" s="1" t="str">
        <f>IF($A1579&gt;--RIGHT($A$2,LEN($A$2)-8),"",SUMIF(Table1[SHIFT NOMENCLATURE], $B1579, Table1[EKIA]))</f>
        <v/>
      </c>
      <c r="H1579" s="1" t="str">
        <f>IF($A1579&gt;--RIGHT($A$2,LEN($A$2)-8),"",SUMIF(Table1[SHIFT NOMENCLATURE], $B1579, Table1[EWIA]))</f>
        <v/>
      </c>
      <c r="I1579" s="1" t="str">
        <f>IF($A1579&gt;--RIGHT($A$2,LEN($A$2)-8),"",SUMIF(Table1[SHIFT NOMENCLATURE], $B1579, Table1[EPW]))</f>
        <v/>
      </c>
      <c r="J1579" s="1" t="str">
        <f>IF($A1579&gt;--RIGHT($A$2,LEN($A$2)-8),"",SUMIF(Table1[SHIFT NOMENCLATURE], $B1579, Table1[FVIC KILL]))</f>
        <v/>
      </c>
      <c r="K1579" s="1" t="str">
        <f>IF($A1579&gt;--RIGHT($A$2,LEN($A$2)-8),"",SUMIF(Table1[SHIFT NOMENCLATURE], $B1579, Table1[FVIC MOB]))</f>
        <v/>
      </c>
      <c r="L1579" s="1" t="str">
        <f>IF($A1579&gt;--RIGHT($A$2,LEN($A$2)-8),"",SUMIF(Table1[SHIFT NOMENCLATURE], $B1579, Table1[FVIC FIRE]))</f>
        <v/>
      </c>
      <c r="M1579" s="1" t="str">
        <f>IF($A1579&gt;--RIGHT($A$2,LEN($A$2)-8),"",SUMIF(Table1[SHIFT NOMENCLATURE], $B1579, Table1[FKIA]))</f>
        <v/>
      </c>
      <c r="N1579" s="1" t="str">
        <f>IF($A1579&gt;--RIGHT($A$2,LEN($A$2)-8),"",SUMIF(Table1[SHIFT NOMENCLATURE], $B1579, Table1[FWIA]))</f>
        <v/>
      </c>
      <c r="O1579" s="1" t="str">
        <f>IF($A1579&gt;--RIGHT($A$2,LEN($A$2)-8),"",SUMIF(Table1[SHIFT NOMENCLATURE], $B1579, Table1[DUSTWUN]))</f>
        <v/>
      </c>
    </row>
    <row r="1580" spans="1:15" x14ac:dyDescent="0.25">
      <c r="A1580" s="1" t="str">
        <f t="shared" si="48"/>
        <v/>
      </c>
      <c r="B1580" t="str">
        <f t="shared" si="49"/>
        <v/>
      </c>
      <c r="C1580" s="1" t="str">
        <f>IF($A1580&gt;--RIGHT($A$2,LEN($A$2)-8),"",COUNTIF(Table1[SHIFT NOMENCLATURE],$B1580))</f>
        <v/>
      </c>
      <c r="D1580" s="1" t="str">
        <f>IF($A1580&gt;--RIGHT($A$2,LEN($A$2)-8),"",SUMIF(Table1[SHIFT NOMENCLATURE], $B1580, Table1[EVIC KILL]))</f>
        <v/>
      </c>
      <c r="E1580" s="1" t="str">
        <f>IF($A1580&gt;--RIGHT($A$2,LEN($A$2)-8),"",SUMIF(Table1[SHIFT NOMENCLATURE], $B1580, Table1[EVIC MOB]))</f>
        <v/>
      </c>
      <c r="F1580" s="1" t="str">
        <f>IF($A1580&gt;--RIGHT($A$2,LEN($A$2)-8),"",SUMIF(Table1[SHIFT NOMENCLATURE], $B1580, Table1[EVIC FIRE]))</f>
        <v/>
      </c>
      <c r="G1580" s="1" t="str">
        <f>IF($A1580&gt;--RIGHT($A$2,LEN($A$2)-8),"",SUMIF(Table1[SHIFT NOMENCLATURE], $B1580, Table1[EKIA]))</f>
        <v/>
      </c>
      <c r="H1580" s="1" t="str">
        <f>IF($A1580&gt;--RIGHT($A$2,LEN($A$2)-8),"",SUMIF(Table1[SHIFT NOMENCLATURE], $B1580, Table1[EWIA]))</f>
        <v/>
      </c>
      <c r="I1580" s="1" t="str">
        <f>IF($A1580&gt;--RIGHT($A$2,LEN($A$2)-8),"",SUMIF(Table1[SHIFT NOMENCLATURE], $B1580, Table1[EPW]))</f>
        <v/>
      </c>
      <c r="J1580" s="1" t="str">
        <f>IF($A1580&gt;--RIGHT($A$2,LEN($A$2)-8),"",SUMIF(Table1[SHIFT NOMENCLATURE], $B1580, Table1[FVIC KILL]))</f>
        <v/>
      </c>
      <c r="K1580" s="1" t="str">
        <f>IF($A1580&gt;--RIGHT($A$2,LEN($A$2)-8),"",SUMIF(Table1[SHIFT NOMENCLATURE], $B1580, Table1[FVIC MOB]))</f>
        <v/>
      </c>
      <c r="L1580" s="1" t="str">
        <f>IF($A1580&gt;--RIGHT($A$2,LEN($A$2)-8),"",SUMIF(Table1[SHIFT NOMENCLATURE], $B1580, Table1[FVIC FIRE]))</f>
        <v/>
      </c>
      <c r="M1580" s="1" t="str">
        <f>IF($A1580&gt;--RIGHT($A$2,LEN($A$2)-8),"",SUMIF(Table1[SHIFT NOMENCLATURE], $B1580, Table1[FKIA]))</f>
        <v/>
      </c>
      <c r="N1580" s="1" t="str">
        <f>IF($A1580&gt;--RIGHT($A$2,LEN($A$2)-8),"",SUMIF(Table1[SHIFT NOMENCLATURE], $B1580, Table1[FWIA]))</f>
        <v/>
      </c>
      <c r="O1580" s="1" t="str">
        <f>IF($A1580&gt;--RIGHT($A$2,LEN($A$2)-8),"",SUMIF(Table1[SHIFT NOMENCLATURE], $B1580, Table1[DUSTWUN]))</f>
        <v/>
      </c>
    </row>
    <row r="1581" spans="1:15" x14ac:dyDescent="0.25">
      <c r="A1581" s="1" t="str">
        <f t="shared" si="48"/>
        <v/>
      </c>
      <c r="B1581" t="str">
        <f t="shared" si="49"/>
        <v/>
      </c>
      <c r="C1581" s="1" t="str">
        <f>IF($A1581&gt;--RIGHT($A$2,LEN($A$2)-8),"",COUNTIF(Table1[SHIFT NOMENCLATURE],$B1581))</f>
        <v/>
      </c>
      <c r="D1581" s="1" t="str">
        <f>IF($A1581&gt;--RIGHT($A$2,LEN($A$2)-8),"",SUMIF(Table1[SHIFT NOMENCLATURE], $B1581, Table1[EVIC KILL]))</f>
        <v/>
      </c>
      <c r="E1581" s="1" t="str">
        <f>IF($A1581&gt;--RIGHT($A$2,LEN($A$2)-8),"",SUMIF(Table1[SHIFT NOMENCLATURE], $B1581, Table1[EVIC MOB]))</f>
        <v/>
      </c>
      <c r="F1581" s="1" t="str">
        <f>IF($A1581&gt;--RIGHT($A$2,LEN($A$2)-8),"",SUMIF(Table1[SHIFT NOMENCLATURE], $B1581, Table1[EVIC FIRE]))</f>
        <v/>
      </c>
      <c r="G1581" s="1" t="str">
        <f>IF($A1581&gt;--RIGHT($A$2,LEN($A$2)-8),"",SUMIF(Table1[SHIFT NOMENCLATURE], $B1581, Table1[EKIA]))</f>
        <v/>
      </c>
      <c r="H1581" s="1" t="str">
        <f>IF($A1581&gt;--RIGHT($A$2,LEN($A$2)-8),"",SUMIF(Table1[SHIFT NOMENCLATURE], $B1581, Table1[EWIA]))</f>
        <v/>
      </c>
      <c r="I1581" s="1" t="str">
        <f>IF($A1581&gt;--RIGHT($A$2,LEN($A$2)-8),"",SUMIF(Table1[SHIFT NOMENCLATURE], $B1581, Table1[EPW]))</f>
        <v/>
      </c>
      <c r="J1581" s="1" t="str">
        <f>IF($A1581&gt;--RIGHT($A$2,LEN($A$2)-8),"",SUMIF(Table1[SHIFT NOMENCLATURE], $B1581, Table1[FVIC KILL]))</f>
        <v/>
      </c>
      <c r="K1581" s="1" t="str">
        <f>IF($A1581&gt;--RIGHT($A$2,LEN($A$2)-8),"",SUMIF(Table1[SHIFT NOMENCLATURE], $B1581, Table1[FVIC MOB]))</f>
        <v/>
      </c>
      <c r="L1581" s="1" t="str">
        <f>IF($A1581&gt;--RIGHT($A$2,LEN($A$2)-8),"",SUMIF(Table1[SHIFT NOMENCLATURE], $B1581, Table1[FVIC FIRE]))</f>
        <v/>
      </c>
      <c r="M1581" s="1" t="str">
        <f>IF($A1581&gt;--RIGHT($A$2,LEN($A$2)-8),"",SUMIF(Table1[SHIFT NOMENCLATURE], $B1581, Table1[FKIA]))</f>
        <v/>
      </c>
      <c r="N1581" s="1" t="str">
        <f>IF($A1581&gt;--RIGHT($A$2,LEN($A$2)-8),"",SUMIF(Table1[SHIFT NOMENCLATURE], $B1581, Table1[FWIA]))</f>
        <v/>
      </c>
      <c r="O1581" s="1" t="str">
        <f>IF($A1581&gt;--RIGHT($A$2,LEN($A$2)-8),"",SUMIF(Table1[SHIFT NOMENCLATURE], $B1581, Table1[DUSTWUN]))</f>
        <v/>
      </c>
    </row>
    <row r="1582" spans="1:15" x14ac:dyDescent="0.25">
      <c r="A1582" s="1" t="str">
        <f t="shared" si="48"/>
        <v/>
      </c>
      <c r="B1582" t="str">
        <f t="shared" si="49"/>
        <v/>
      </c>
      <c r="C1582" s="1" t="str">
        <f>IF($A1582&gt;--RIGHT($A$2,LEN($A$2)-8),"",COUNTIF(Table1[SHIFT NOMENCLATURE],$B1582))</f>
        <v/>
      </c>
      <c r="D1582" s="1" t="str">
        <f>IF($A1582&gt;--RIGHT($A$2,LEN($A$2)-8),"",SUMIF(Table1[SHIFT NOMENCLATURE], $B1582, Table1[EVIC KILL]))</f>
        <v/>
      </c>
      <c r="E1582" s="1" t="str">
        <f>IF($A1582&gt;--RIGHT($A$2,LEN($A$2)-8),"",SUMIF(Table1[SHIFT NOMENCLATURE], $B1582, Table1[EVIC MOB]))</f>
        <v/>
      </c>
      <c r="F1582" s="1" t="str">
        <f>IF($A1582&gt;--RIGHT($A$2,LEN($A$2)-8),"",SUMIF(Table1[SHIFT NOMENCLATURE], $B1582, Table1[EVIC FIRE]))</f>
        <v/>
      </c>
      <c r="G1582" s="1" t="str">
        <f>IF($A1582&gt;--RIGHT($A$2,LEN($A$2)-8),"",SUMIF(Table1[SHIFT NOMENCLATURE], $B1582, Table1[EKIA]))</f>
        <v/>
      </c>
      <c r="H1582" s="1" t="str">
        <f>IF($A1582&gt;--RIGHT($A$2,LEN($A$2)-8),"",SUMIF(Table1[SHIFT NOMENCLATURE], $B1582, Table1[EWIA]))</f>
        <v/>
      </c>
      <c r="I1582" s="1" t="str">
        <f>IF($A1582&gt;--RIGHT($A$2,LEN($A$2)-8),"",SUMIF(Table1[SHIFT NOMENCLATURE], $B1582, Table1[EPW]))</f>
        <v/>
      </c>
      <c r="J1582" s="1" t="str">
        <f>IF($A1582&gt;--RIGHT($A$2,LEN($A$2)-8),"",SUMIF(Table1[SHIFT NOMENCLATURE], $B1582, Table1[FVIC KILL]))</f>
        <v/>
      </c>
      <c r="K1582" s="1" t="str">
        <f>IF($A1582&gt;--RIGHT($A$2,LEN($A$2)-8),"",SUMIF(Table1[SHIFT NOMENCLATURE], $B1582, Table1[FVIC MOB]))</f>
        <v/>
      </c>
      <c r="L1582" s="1" t="str">
        <f>IF($A1582&gt;--RIGHT($A$2,LEN($A$2)-8),"",SUMIF(Table1[SHIFT NOMENCLATURE], $B1582, Table1[FVIC FIRE]))</f>
        <v/>
      </c>
      <c r="M1582" s="1" t="str">
        <f>IF($A1582&gt;--RIGHT($A$2,LEN($A$2)-8),"",SUMIF(Table1[SHIFT NOMENCLATURE], $B1582, Table1[FKIA]))</f>
        <v/>
      </c>
      <c r="N1582" s="1" t="str">
        <f>IF($A1582&gt;--RIGHT($A$2,LEN($A$2)-8),"",SUMIF(Table1[SHIFT NOMENCLATURE], $B1582, Table1[FWIA]))</f>
        <v/>
      </c>
      <c r="O1582" s="1" t="str">
        <f>IF($A1582&gt;--RIGHT($A$2,LEN($A$2)-8),"",SUMIF(Table1[SHIFT NOMENCLATURE], $B1582, Table1[DUSTWUN]))</f>
        <v/>
      </c>
    </row>
    <row r="1583" spans="1:15" x14ac:dyDescent="0.25">
      <c r="A1583" s="1" t="str">
        <f t="shared" si="48"/>
        <v/>
      </c>
      <c r="B1583" t="str">
        <f t="shared" si="49"/>
        <v/>
      </c>
      <c r="C1583" s="1" t="str">
        <f>IF($A1583&gt;--RIGHT($A$2,LEN($A$2)-8),"",COUNTIF(Table1[SHIFT NOMENCLATURE],$B1583))</f>
        <v/>
      </c>
      <c r="D1583" s="1" t="str">
        <f>IF($A1583&gt;--RIGHT($A$2,LEN($A$2)-8),"",SUMIF(Table1[SHIFT NOMENCLATURE], $B1583, Table1[EVIC KILL]))</f>
        <v/>
      </c>
      <c r="E1583" s="1" t="str">
        <f>IF($A1583&gt;--RIGHT($A$2,LEN($A$2)-8),"",SUMIF(Table1[SHIFT NOMENCLATURE], $B1583, Table1[EVIC MOB]))</f>
        <v/>
      </c>
      <c r="F1583" s="1" t="str">
        <f>IF($A1583&gt;--RIGHT($A$2,LEN($A$2)-8),"",SUMIF(Table1[SHIFT NOMENCLATURE], $B1583, Table1[EVIC FIRE]))</f>
        <v/>
      </c>
      <c r="G1583" s="1" t="str">
        <f>IF($A1583&gt;--RIGHT($A$2,LEN($A$2)-8),"",SUMIF(Table1[SHIFT NOMENCLATURE], $B1583, Table1[EKIA]))</f>
        <v/>
      </c>
      <c r="H1583" s="1" t="str">
        <f>IF($A1583&gt;--RIGHT($A$2,LEN($A$2)-8),"",SUMIF(Table1[SHIFT NOMENCLATURE], $B1583, Table1[EWIA]))</f>
        <v/>
      </c>
      <c r="I1583" s="1" t="str">
        <f>IF($A1583&gt;--RIGHT($A$2,LEN($A$2)-8),"",SUMIF(Table1[SHIFT NOMENCLATURE], $B1583, Table1[EPW]))</f>
        <v/>
      </c>
      <c r="J1583" s="1" t="str">
        <f>IF($A1583&gt;--RIGHT($A$2,LEN($A$2)-8),"",SUMIF(Table1[SHIFT NOMENCLATURE], $B1583, Table1[FVIC KILL]))</f>
        <v/>
      </c>
      <c r="K1583" s="1" t="str">
        <f>IF($A1583&gt;--RIGHT($A$2,LEN($A$2)-8),"",SUMIF(Table1[SHIFT NOMENCLATURE], $B1583, Table1[FVIC MOB]))</f>
        <v/>
      </c>
      <c r="L1583" s="1" t="str">
        <f>IF($A1583&gt;--RIGHT($A$2,LEN($A$2)-8),"",SUMIF(Table1[SHIFT NOMENCLATURE], $B1583, Table1[FVIC FIRE]))</f>
        <v/>
      </c>
      <c r="M1583" s="1" t="str">
        <f>IF($A1583&gt;--RIGHT($A$2,LEN($A$2)-8),"",SUMIF(Table1[SHIFT NOMENCLATURE], $B1583, Table1[FKIA]))</f>
        <v/>
      </c>
      <c r="N1583" s="1" t="str">
        <f>IF($A1583&gt;--RIGHT($A$2,LEN($A$2)-8),"",SUMIF(Table1[SHIFT NOMENCLATURE], $B1583, Table1[FWIA]))</f>
        <v/>
      </c>
      <c r="O1583" s="1" t="str">
        <f>IF($A1583&gt;--RIGHT($A$2,LEN($A$2)-8),"",SUMIF(Table1[SHIFT NOMENCLATURE], $B1583, Table1[DUSTWUN]))</f>
        <v/>
      </c>
    </row>
    <row r="1584" spans="1:15" x14ac:dyDescent="0.25">
      <c r="A1584" s="1" t="str">
        <f t="shared" si="48"/>
        <v/>
      </c>
      <c r="B1584" t="str">
        <f t="shared" si="49"/>
        <v/>
      </c>
      <c r="C1584" s="1" t="str">
        <f>IF($A1584&gt;--RIGHT($A$2,LEN($A$2)-8),"",COUNTIF(Table1[SHIFT NOMENCLATURE],$B1584))</f>
        <v/>
      </c>
      <c r="D1584" s="1" t="str">
        <f>IF($A1584&gt;--RIGHT($A$2,LEN($A$2)-8),"",SUMIF(Table1[SHIFT NOMENCLATURE], $B1584, Table1[EVIC KILL]))</f>
        <v/>
      </c>
      <c r="E1584" s="1" t="str">
        <f>IF($A1584&gt;--RIGHT($A$2,LEN($A$2)-8),"",SUMIF(Table1[SHIFT NOMENCLATURE], $B1584, Table1[EVIC MOB]))</f>
        <v/>
      </c>
      <c r="F1584" s="1" t="str">
        <f>IF($A1584&gt;--RIGHT($A$2,LEN($A$2)-8),"",SUMIF(Table1[SHIFT NOMENCLATURE], $B1584, Table1[EVIC FIRE]))</f>
        <v/>
      </c>
      <c r="G1584" s="1" t="str">
        <f>IF($A1584&gt;--RIGHT($A$2,LEN($A$2)-8),"",SUMIF(Table1[SHIFT NOMENCLATURE], $B1584, Table1[EKIA]))</f>
        <v/>
      </c>
      <c r="H1584" s="1" t="str">
        <f>IF($A1584&gt;--RIGHT($A$2,LEN($A$2)-8),"",SUMIF(Table1[SHIFT NOMENCLATURE], $B1584, Table1[EWIA]))</f>
        <v/>
      </c>
      <c r="I1584" s="1" t="str">
        <f>IF($A1584&gt;--RIGHT($A$2,LEN($A$2)-8),"",SUMIF(Table1[SHIFT NOMENCLATURE], $B1584, Table1[EPW]))</f>
        <v/>
      </c>
      <c r="J1584" s="1" t="str">
        <f>IF($A1584&gt;--RIGHT($A$2,LEN($A$2)-8),"",SUMIF(Table1[SHIFT NOMENCLATURE], $B1584, Table1[FVIC KILL]))</f>
        <v/>
      </c>
      <c r="K1584" s="1" t="str">
        <f>IF($A1584&gt;--RIGHT($A$2,LEN($A$2)-8),"",SUMIF(Table1[SHIFT NOMENCLATURE], $B1584, Table1[FVIC MOB]))</f>
        <v/>
      </c>
      <c r="L1584" s="1" t="str">
        <f>IF($A1584&gt;--RIGHT($A$2,LEN($A$2)-8),"",SUMIF(Table1[SHIFT NOMENCLATURE], $B1584, Table1[FVIC FIRE]))</f>
        <v/>
      </c>
      <c r="M1584" s="1" t="str">
        <f>IF($A1584&gt;--RIGHT($A$2,LEN($A$2)-8),"",SUMIF(Table1[SHIFT NOMENCLATURE], $B1584, Table1[FKIA]))</f>
        <v/>
      </c>
      <c r="N1584" s="1" t="str">
        <f>IF($A1584&gt;--RIGHT($A$2,LEN($A$2)-8),"",SUMIF(Table1[SHIFT NOMENCLATURE], $B1584, Table1[FWIA]))</f>
        <v/>
      </c>
      <c r="O1584" s="1" t="str">
        <f>IF($A1584&gt;--RIGHT($A$2,LEN($A$2)-8),"",SUMIF(Table1[SHIFT NOMENCLATURE], $B1584, Table1[DUSTWUN]))</f>
        <v/>
      </c>
    </row>
    <row r="1585" spans="1:15" x14ac:dyDescent="0.25">
      <c r="A1585" s="1" t="str">
        <f t="shared" si="48"/>
        <v/>
      </c>
      <c r="B1585" t="str">
        <f t="shared" si="49"/>
        <v/>
      </c>
      <c r="C1585" s="1" t="str">
        <f>IF($A1585&gt;--RIGHT($A$2,LEN($A$2)-8),"",COUNTIF(Table1[SHIFT NOMENCLATURE],$B1585))</f>
        <v/>
      </c>
      <c r="D1585" s="1" t="str">
        <f>IF($A1585&gt;--RIGHT($A$2,LEN($A$2)-8),"",SUMIF(Table1[SHIFT NOMENCLATURE], $B1585, Table1[EVIC KILL]))</f>
        <v/>
      </c>
      <c r="E1585" s="1" t="str">
        <f>IF($A1585&gt;--RIGHT($A$2,LEN($A$2)-8),"",SUMIF(Table1[SHIFT NOMENCLATURE], $B1585, Table1[EVIC MOB]))</f>
        <v/>
      </c>
      <c r="F1585" s="1" t="str">
        <f>IF($A1585&gt;--RIGHT($A$2,LEN($A$2)-8),"",SUMIF(Table1[SHIFT NOMENCLATURE], $B1585, Table1[EVIC FIRE]))</f>
        <v/>
      </c>
      <c r="G1585" s="1" t="str">
        <f>IF($A1585&gt;--RIGHT($A$2,LEN($A$2)-8),"",SUMIF(Table1[SHIFT NOMENCLATURE], $B1585, Table1[EKIA]))</f>
        <v/>
      </c>
      <c r="H1585" s="1" t="str">
        <f>IF($A1585&gt;--RIGHT($A$2,LEN($A$2)-8),"",SUMIF(Table1[SHIFT NOMENCLATURE], $B1585, Table1[EWIA]))</f>
        <v/>
      </c>
      <c r="I1585" s="1" t="str">
        <f>IF($A1585&gt;--RIGHT($A$2,LEN($A$2)-8),"",SUMIF(Table1[SHIFT NOMENCLATURE], $B1585, Table1[EPW]))</f>
        <v/>
      </c>
      <c r="J1585" s="1" t="str">
        <f>IF($A1585&gt;--RIGHT($A$2,LEN($A$2)-8),"",SUMIF(Table1[SHIFT NOMENCLATURE], $B1585, Table1[FVIC KILL]))</f>
        <v/>
      </c>
      <c r="K1585" s="1" t="str">
        <f>IF($A1585&gt;--RIGHT($A$2,LEN($A$2)-8),"",SUMIF(Table1[SHIFT NOMENCLATURE], $B1585, Table1[FVIC MOB]))</f>
        <v/>
      </c>
      <c r="L1585" s="1" t="str">
        <f>IF($A1585&gt;--RIGHT($A$2,LEN($A$2)-8),"",SUMIF(Table1[SHIFT NOMENCLATURE], $B1585, Table1[FVIC FIRE]))</f>
        <v/>
      </c>
      <c r="M1585" s="1" t="str">
        <f>IF($A1585&gt;--RIGHT($A$2,LEN($A$2)-8),"",SUMIF(Table1[SHIFT NOMENCLATURE], $B1585, Table1[FKIA]))</f>
        <v/>
      </c>
      <c r="N1585" s="1" t="str">
        <f>IF($A1585&gt;--RIGHT($A$2,LEN($A$2)-8),"",SUMIF(Table1[SHIFT NOMENCLATURE], $B1585, Table1[FWIA]))</f>
        <v/>
      </c>
      <c r="O1585" s="1" t="str">
        <f>IF($A1585&gt;--RIGHT($A$2,LEN($A$2)-8),"",SUMIF(Table1[SHIFT NOMENCLATURE], $B1585, Table1[DUSTWUN]))</f>
        <v/>
      </c>
    </row>
    <row r="1586" spans="1:15" x14ac:dyDescent="0.25">
      <c r="A1586" s="1" t="str">
        <f t="shared" si="48"/>
        <v/>
      </c>
      <c r="B1586" t="str">
        <f t="shared" si="49"/>
        <v/>
      </c>
      <c r="C1586" s="1" t="str">
        <f>IF($A1586&gt;--RIGHT($A$2,LEN($A$2)-8),"",COUNTIF(Table1[SHIFT NOMENCLATURE],$B1586))</f>
        <v/>
      </c>
      <c r="D1586" s="1" t="str">
        <f>IF($A1586&gt;--RIGHT($A$2,LEN($A$2)-8),"",SUMIF(Table1[SHIFT NOMENCLATURE], $B1586, Table1[EVIC KILL]))</f>
        <v/>
      </c>
      <c r="E1586" s="1" t="str">
        <f>IF($A1586&gt;--RIGHT($A$2,LEN($A$2)-8),"",SUMIF(Table1[SHIFT NOMENCLATURE], $B1586, Table1[EVIC MOB]))</f>
        <v/>
      </c>
      <c r="F1586" s="1" t="str">
        <f>IF($A1586&gt;--RIGHT($A$2,LEN($A$2)-8),"",SUMIF(Table1[SHIFT NOMENCLATURE], $B1586, Table1[EVIC FIRE]))</f>
        <v/>
      </c>
      <c r="G1586" s="1" t="str">
        <f>IF($A1586&gt;--RIGHT($A$2,LEN($A$2)-8),"",SUMIF(Table1[SHIFT NOMENCLATURE], $B1586, Table1[EKIA]))</f>
        <v/>
      </c>
      <c r="H1586" s="1" t="str">
        <f>IF($A1586&gt;--RIGHT($A$2,LEN($A$2)-8),"",SUMIF(Table1[SHIFT NOMENCLATURE], $B1586, Table1[EWIA]))</f>
        <v/>
      </c>
      <c r="I1586" s="1" t="str">
        <f>IF($A1586&gt;--RIGHT($A$2,LEN($A$2)-8),"",SUMIF(Table1[SHIFT NOMENCLATURE], $B1586, Table1[EPW]))</f>
        <v/>
      </c>
      <c r="J1586" s="1" t="str">
        <f>IF($A1586&gt;--RIGHT($A$2,LEN($A$2)-8),"",SUMIF(Table1[SHIFT NOMENCLATURE], $B1586, Table1[FVIC KILL]))</f>
        <v/>
      </c>
      <c r="K1586" s="1" t="str">
        <f>IF($A1586&gt;--RIGHT($A$2,LEN($A$2)-8),"",SUMIF(Table1[SHIFT NOMENCLATURE], $B1586, Table1[FVIC MOB]))</f>
        <v/>
      </c>
      <c r="L1586" s="1" t="str">
        <f>IF($A1586&gt;--RIGHT($A$2,LEN($A$2)-8),"",SUMIF(Table1[SHIFT NOMENCLATURE], $B1586, Table1[FVIC FIRE]))</f>
        <v/>
      </c>
      <c r="M1586" s="1" t="str">
        <f>IF($A1586&gt;--RIGHT($A$2,LEN($A$2)-8),"",SUMIF(Table1[SHIFT NOMENCLATURE], $B1586, Table1[FKIA]))</f>
        <v/>
      </c>
      <c r="N1586" s="1" t="str">
        <f>IF($A1586&gt;--RIGHT($A$2,LEN($A$2)-8),"",SUMIF(Table1[SHIFT NOMENCLATURE], $B1586, Table1[FWIA]))</f>
        <v/>
      </c>
      <c r="O1586" s="1" t="str">
        <f>IF($A1586&gt;--RIGHT($A$2,LEN($A$2)-8),"",SUMIF(Table1[SHIFT NOMENCLATURE], $B1586, Table1[DUSTWUN]))</f>
        <v/>
      </c>
    </row>
    <row r="1587" spans="1:15" x14ac:dyDescent="0.25">
      <c r="A1587" s="1" t="str">
        <f t="shared" si="48"/>
        <v/>
      </c>
      <c r="B1587" t="str">
        <f t="shared" si="49"/>
        <v/>
      </c>
      <c r="C1587" s="1" t="str">
        <f>IF($A1587&gt;--RIGHT($A$2,LEN($A$2)-8),"",COUNTIF(Table1[SHIFT NOMENCLATURE],$B1587))</f>
        <v/>
      </c>
      <c r="D1587" s="1" t="str">
        <f>IF($A1587&gt;--RIGHT($A$2,LEN($A$2)-8),"",SUMIF(Table1[SHIFT NOMENCLATURE], $B1587, Table1[EVIC KILL]))</f>
        <v/>
      </c>
      <c r="E1587" s="1" t="str">
        <f>IF($A1587&gt;--RIGHT($A$2,LEN($A$2)-8),"",SUMIF(Table1[SHIFT NOMENCLATURE], $B1587, Table1[EVIC MOB]))</f>
        <v/>
      </c>
      <c r="F1587" s="1" t="str">
        <f>IF($A1587&gt;--RIGHT($A$2,LEN($A$2)-8),"",SUMIF(Table1[SHIFT NOMENCLATURE], $B1587, Table1[EVIC FIRE]))</f>
        <v/>
      </c>
      <c r="G1587" s="1" t="str">
        <f>IF($A1587&gt;--RIGHT($A$2,LEN($A$2)-8),"",SUMIF(Table1[SHIFT NOMENCLATURE], $B1587, Table1[EKIA]))</f>
        <v/>
      </c>
      <c r="H1587" s="1" t="str">
        <f>IF($A1587&gt;--RIGHT($A$2,LEN($A$2)-8),"",SUMIF(Table1[SHIFT NOMENCLATURE], $B1587, Table1[EWIA]))</f>
        <v/>
      </c>
      <c r="I1587" s="1" t="str">
        <f>IF($A1587&gt;--RIGHT($A$2,LEN($A$2)-8),"",SUMIF(Table1[SHIFT NOMENCLATURE], $B1587, Table1[EPW]))</f>
        <v/>
      </c>
      <c r="J1587" s="1" t="str">
        <f>IF($A1587&gt;--RIGHT($A$2,LEN($A$2)-8),"",SUMIF(Table1[SHIFT NOMENCLATURE], $B1587, Table1[FVIC KILL]))</f>
        <v/>
      </c>
      <c r="K1587" s="1" t="str">
        <f>IF($A1587&gt;--RIGHT($A$2,LEN($A$2)-8),"",SUMIF(Table1[SHIFT NOMENCLATURE], $B1587, Table1[FVIC MOB]))</f>
        <v/>
      </c>
      <c r="L1587" s="1" t="str">
        <f>IF($A1587&gt;--RIGHT($A$2,LEN($A$2)-8),"",SUMIF(Table1[SHIFT NOMENCLATURE], $B1587, Table1[FVIC FIRE]))</f>
        <v/>
      </c>
      <c r="M1587" s="1" t="str">
        <f>IF($A1587&gt;--RIGHT($A$2,LEN($A$2)-8),"",SUMIF(Table1[SHIFT NOMENCLATURE], $B1587, Table1[FKIA]))</f>
        <v/>
      </c>
      <c r="N1587" s="1" t="str">
        <f>IF($A1587&gt;--RIGHT($A$2,LEN($A$2)-8),"",SUMIF(Table1[SHIFT NOMENCLATURE], $B1587, Table1[FWIA]))</f>
        <v/>
      </c>
      <c r="O1587" s="1" t="str">
        <f>IF($A1587&gt;--RIGHT($A$2,LEN($A$2)-8),"",SUMIF(Table1[SHIFT NOMENCLATURE], $B1587, Table1[DUSTWUN]))</f>
        <v/>
      </c>
    </row>
    <row r="1588" spans="1:15" x14ac:dyDescent="0.25">
      <c r="A1588" s="1" t="str">
        <f t="shared" si="48"/>
        <v/>
      </c>
      <c r="B1588" t="str">
        <f t="shared" si="49"/>
        <v/>
      </c>
      <c r="C1588" s="1" t="str">
        <f>IF($A1588&gt;--RIGHT($A$2,LEN($A$2)-8),"",COUNTIF(Table1[SHIFT NOMENCLATURE],$B1588))</f>
        <v/>
      </c>
      <c r="D1588" s="1" t="str">
        <f>IF($A1588&gt;--RIGHT($A$2,LEN($A$2)-8),"",SUMIF(Table1[SHIFT NOMENCLATURE], $B1588, Table1[EVIC KILL]))</f>
        <v/>
      </c>
      <c r="E1588" s="1" t="str">
        <f>IF($A1588&gt;--RIGHT($A$2,LEN($A$2)-8),"",SUMIF(Table1[SHIFT NOMENCLATURE], $B1588, Table1[EVIC MOB]))</f>
        <v/>
      </c>
      <c r="F1588" s="1" t="str">
        <f>IF($A1588&gt;--RIGHT($A$2,LEN($A$2)-8),"",SUMIF(Table1[SHIFT NOMENCLATURE], $B1588, Table1[EVIC FIRE]))</f>
        <v/>
      </c>
      <c r="G1588" s="1" t="str">
        <f>IF($A1588&gt;--RIGHT($A$2,LEN($A$2)-8),"",SUMIF(Table1[SHIFT NOMENCLATURE], $B1588, Table1[EKIA]))</f>
        <v/>
      </c>
      <c r="H1588" s="1" t="str">
        <f>IF($A1588&gt;--RIGHT($A$2,LEN($A$2)-8),"",SUMIF(Table1[SHIFT NOMENCLATURE], $B1588, Table1[EWIA]))</f>
        <v/>
      </c>
      <c r="I1588" s="1" t="str">
        <f>IF($A1588&gt;--RIGHT($A$2,LEN($A$2)-8),"",SUMIF(Table1[SHIFT NOMENCLATURE], $B1588, Table1[EPW]))</f>
        <v/>
      </c>
      <c r="J1588" s="1" t="str">
        <f>IF($A1588&gt;--RIGHT($A$2,LEN($A$2)-8),"",SUMIF(Table1[SHIFT NOMENCLATURE], $B1588, Table1[FVIC KILL]))</f>
        <v/>
      </c>
      <c r="K1588" s="1" t="str">
        <f>IF($A1588&gt;--RIGHT($A$2,LEN($A$2)-8),"",SUMIF(Table1[SHIFT NOMENCLATURE], $B1588, Table1[FVIC MOB]))</f>
        <v/>
      </c>
      <c r="L1588" s="1" t="str">
        <f>IF($A1588&gt;--RIGHT($A$2,LEN($A$2)-8),"",SUMIF(Table1[SHIFT NOMENCLATURE], $B1588, Table1[FVIC FIRE]))</f>
        <v/>
      </c>
      <c r="M1588" s="1" t="str">
        <f>IF($A1588&gt;--RIGHT($A$2,LEN($A$2)-8),"",SUMIF(Table1[SHIFT NOMENCLATURE], $B1588, Table1[FKIA]))</f>
        <v/>
      </c>
      <c r="N1588" s="1" t="str">
        <f>IF($A1588&gt;--RIGHT($A$2,LEN($A$2)-8),"",SUMIF(Table1[SHIFT NOMENCLATURE], $B1588, Table1[FWIA]))</f>
        <v/>
      </c>
      <c r="O1588" s="1" t="str">
        <f>IF($A1588&gt;--RIGHT($A$2,LEN($A$2)-8),"",SUMIF(Table1[SHIFT NOMENCLATURE], $B1588, Table1[DUSTWUN]))</f>
        <v/>
      </c>
    </row>
    <row r="1589" spans="1:15" x14ac:dyDescent="0.25">
      <c r="A1589" s="1" t="str">
        <f t="shared" si="48"/>
        <v/>
      </c>
      <c r="B1589" t="str">
        <f t="shared" si="49"/>
        <v/>
      </c>
      <c r="C1589" s="1" t="str">
        <f>IF($A1589&gt;--RIGHT($A$2,LEN($A$2)-8),"",COUNTIF(Table1[SHIFT NOMENCLATURE],$B1589))</f>
        <v/>
      </c>
      <c r="D1589" s="1" t="str">
        <f>IF($A1589&gt;--RIGHT($A$2,LEN($A$2)-8),"",SUMIF(Table1[SHIFT NOMENCLATURE], $B1589, Table1[EVIC KILL]))</f>
        <v/>
      </c>
      <c r="E1589" s="1" t="str">
        <f>IF($A1589&gt;--RIGHT($A$2,LEN($A$2)-8),"",SUMIF(Table1[SHIFT NOMENCLATURE], $B1589, Table1[EVIC MOB]))</f>
        <v/>
      </c>
      <c r="F1589" s="1" t="str">
        <f>IF($A1589&gt;--RIGHT($A$2,LEN($A$2)-8),"",SUMIF(Table1[SHIFT NOMENCLATURE], $B1589, Table1[EVIC FIRE]))</f>
        <v/>
      </c>
      <c r="G1589" s="1" t="str">
        <f>IF($A1589&gt;--RIGHT($A$2,LEN($A$2)-8),"",SUMIF(Table1[SHIFT NOMENCLATURE], $B1589, Table1[EKIA]))</f>
        <v/>
      </c>
      <c r="H1589" s="1" t="str">
        <f>IF($A1589&gt;--RIGHT($A$2,LEN($A$2)-8),"",SUMIF(Table1[SHIFT NOMENCLATURE], $B1589, Table1[EWIA]))</f>
        <v/>
      </c>
      <c r="I1589" s="1" t="str">
        <f>IF($A1589&gt;--RIGHT($A$2,LEN($A$2)-8),"",SUMIF(Table1[SHIFT NOMENCLATURE], $B1589, Table1[EPW]))</f>
        <v/>
      </c>
      <c r="J1589" s="1" t="str">
        <f>IF($A1589&gt;--RIGHT($A$2,LEN($A$2)-8),"",SUMIF(Table1[SHIFT NOMENCLATURE], $B1589, Table1[FVIC KILL]))</f>
        <v/>
      </c>
      <c r="K1589" s="1" t="str">
        <f>IF($A1589&gt;--RIGHT($A$2,LEN($A$2)-8),"",SUMIF(Table1[SHIFT NOMENCLATURE], $B1589, Table1[FVIC MOB]))</f>
        <v/>
      </c>
      <c r="L1589" s="1" t="str">
        <f>IF($A1589&gt;--RIGHT($A$2,LEN($A$2)-8),"",SUMIF(Table1[SHIFT NOMENCLATURE], $B1589, Table1[FVIC FIRE]))</f>
        <v/>
      </c>
      <c r="M1589" s="1" t="str">
        <f>IF($A1589&gt;--RIGHT($A$2,LEN($A$2)-8),"",SUMIF(Table1[SHIFT NOMENCLATURE], $B1589, Table1[FKIA]))</f>
        <v/>
      </c>
      <c r="N1589" s="1" t="str">
        <f>IF($A1589&gt;--RIGHT($A$2,LEN($A$2)-8),"",SUMIF(Table1[SHIFT NOMENCLATURE], $B1589, Table1[FWIA]))</f>
        <v/>
      </c>
      <c r="O1589" s="1" t="str">
        <f>IF($A1589&gt;--RIGHT($A$2,LEN($A$2)-8),"",SUMIF(Table1[SHIFT NOMENCLATURE], $B1589, Table1[DUSTWUN]))</f>
        <v/>
      </c>
    </row>
    <row r="1590" spans="1:15" x14ac:dyDescent="0.25">
      <c r="A1590" s="1" t="str">
        <f t="shared" si="48"/>
        <v/>
      </c>
      <c r="B1590" t="str">
        <f t="shared" si="49"/>
        <v/>
      </c>
      <c r="C1590" s="1" t="str">
        <f>IF($A1590&gt;--RIGHT($A$2,LEN($A$2)-8),"",COUNTIF(Table1[SHIFT NOMENCLATURE],$B1590))</f>
        <v/>
      </c>
      <c r="D1590" s="1" t="str">
        <f>IF($A1590&gt;--RIGHT($A$2,LEN($A$2)-8),"",SUMIF(Table1[SHIFT NOMENCLATURE], $B1590, Table1[EVIC KILL]))</f>
        <v/>
      </c>
      <c r="E1590" s="1" t="str">
        <f>IF($A1590&gt;--RIGHT($A$2,LEN($A$2)-8),"",SUMIF(Table1[SHIFT NOMENCLATURE], $B1590, Table1[EVIC MOB]))</f>
        <v/>
      </c>
      <c r="F1590" s="1" t="str">
        <f>IF($A1590&gt;--RIGHT($A$2,LEN($A$2)-8),"",SUMIF(Table1[SHIFT NOMENCLATURE], $B1590, Table1[EVIC FIRE]))</f>
        <v/>
      </c>
      <c r="G1590" s="1" t="str">
        <f>IF($A1590&gt;--RIGHT($A$2,LEN($A$2)-8),"",SUMIF(Table1[SHIFT NOMENCLATURE], $B1590, Table1[EKIA]))</f>
        <v/>
      </c>
      <c r="H1590" s="1" t="str">
        <f>IF($A1590&gt;--RIGHT($A$2,LEN($A$2)-8),"",SUMIF(Table1[SHIFT NOMENCLATURE], $B1590, Table1[EWIA]))</f>
        <v/>
      </c>
      <c r="I1590" s="1" t="str">
        <f>IF($A1590&gt;--RIGHT($A$2,LEN($A$2)-8),"",SUMIF(Table1[SHIFT NOMENCLATURE], $B1590, Table1[EPW]))</f>
        <v/>
      </c>
      <c r="J1590" s="1" t="str">
        <f>IF($A1590&gt;--RIGHT($A$2,LEN($A$2)-8),"",SUMIF(Table1[SHIFT NOMENCLATURE], $B1590, Table1[FVIC KILL]))</f>
        <v/>
      </c>
      <c r="K1590" s="1" t="str">
        <f>IF($A1590&gt;--RIGHT($A$2,LEN($A$2)-8),"",SUMIF(Table1[SHIFT NOMENCLATURE], $B1590, Table1[FVIC MOB]))</f>
        <v/>
      </c>
      <c r="L1590" s="1" t="str">
        <f>IF($A1590&gt;--RIGHT($A$2,LEN($A$2)-8),"",SUMIF(Table1[SHIFT NOMENCLATURE], $B1590, Table1[FVIC FIRE]))</f>
        <v/>
      </c>
      <c r="M1590" s="1" t="str">
        <f>IF($A1590&gt;--RIGHT($A$2,LEN($A$2)-8),"",SUMIF(Table1[SHIFT NOMENCLATURE], $B1590, Table1[FKIA]))</f>
        <v/>
      </c>
      <c r="N1590" s="1" t="str">
        <f>IF($A1590&gt;--RIGHT($A$2,LEN($A$2)-8),"",SUMIF(Table1[SHIFT NOMENCLATURE], $B1590, Table1[FWIA]))</f>
        <v/>
      </c>
      <c r="O1590" s="1" t="str">
        <f>IF($A1590&gt;--RIGHT($A$2,LEN($A$2)-8),"",SUMIF(Table1[SHIFT NOMENCLATURE], $B1590, Table1[DUSTWUN]))</f>
        <v/>
      </c>
    </row>
    <row r="1591" spans="1:15" x14ac:dyDescent="0.25">
      <c r="A1591" s="1" t="str">
        <f t="shared" si="48"/>
        <v/>
      </c>
      <c r="B1591" t="str">
        <f t="shared" si="49"/>
        <v/>
      </c>
      <c r="C1591" s="1" t="str">
        <f>IF($A1591&gt;--RIGHT($A$2,LEN($A$2)-8),"",COUNTIF(Table1[SHIFT NOMENCLATURE],$B1591))</f>
        <v/>
      </c>
      <c r="D1591" s="1" t="str">
        <f>IF($A1591&gt;--RIGHT($A$2,LEN($A$2)-8),"",SUMIF(Table1[SHIFT NOMENCLATURE], $B1591, Table1[EVIC KILL]))</f>
        <v/>
      </c>
      <c r="E1591" s="1" t="str">
        <f>IF($A1591&gt;--RIGHT($A$2,LEN($A$2)-8),"",SUMIF(Table1[SHIFT NOMENCLATURE], $B1591, Table1[EVIC MOB]))</f>
        <v/>
      </c>
      <c r="F1591" s="1" t="str">
        <f>IF($A1591&gt;--RIGHT($A$2,LEN($A$2)-8),"",SUMIF(Table1[SHIFT NOMENCLATURE], $B1591, Table1[EVIC FIRE]))</f>
        <v/>
      </c>
      <c r="G1591" s="1" t="str">
        <f>IF($A1591&gt;--RIGHT($A$2,LEN($A$2)-8),"",SUMIF(Table1[SHIFT NOMENCLATURE], $B1591, Table1[EKIA]))</f>
        <v/>
      </c>
      <c r="H1591" s="1" t="str">
        <f>IF($A1591&gt;--RIGHT($A$2,LEN($A$2)-8),"",SUMIF(Table1[SHIFT NOMENCLATURE], $B1591, Table1[EWIA]))</f>
        <v/>
      </c>
      <c r="I1591" s="1" t="str">
        <f>IF($A1591&gt;--RIGHT($A$2,LEN($A$2)-8),"",SUMIF(Table1[SHIFT NOMENCLATURE], $B1591, Table1[EPW]))</f>
        <v/>
      </c>
      <c r="J1591" s="1" t="str">
        <f>IF($A1591&gt;--RIGHT($A$2,LEN($A$2)-8),"",SUMIF(Table1[SHIFT NOMENCLATURE], $B1591, Table1[FVIC KILL]))</f>
        <v/>
      </c>
      <c r="K1591" s="1" t="str">
        <f>IF($A1591&gt;--RIGHT($A$2,LEN($A$2)-8),"",SUMIF(Table1[SHIFT NOMENCLATURE], $B1591, Table1[FVIC MOB]))</f>
        <v/>
      </c>
      <c r="L1591" s="1" t="str">
        <f>IF($A1591&gt;--RIGHT($A$2,LEN($A$2)-8),"",SUMIF(Table1[SHIFT NOMENCLATURE], $B1591, Table1[FVIC FIRE]))</f>
        <v/>
      </c>
      <c r="M1591" s="1" t="str">
        <f>IF($A1591&gt;--RIGHT($A$2,LEN($A$2)-8),"",SUMIF(Table1[SHIFT NOMENCLATURE], $B1591, Table1[FKIA]))</f>
        <v/>
      </c>
      <c r="N1591" s="1" t="str">
        <f>IF($A1591&gt;--RIGHT($A$2,LEN($A$2)-8),"",SUMIF(Table1[SHIFT NOMENCLATURE], $B1591, Table1[FWIA]))</f>
        <v/>
      </c>
      <c r="O1591" s="1" t="str">
        <f>IF($A1591&gt;--RIGHT($A$2,LEN($A$2)-8),"",SUMIF(Table1[SHIFT NOMENCLATURE], $B1591, Table1[DUSTWUN]))</f>
        <v/>
      </c>
    </row>
    <row r="1592" spans="1:15" x14ac:dyDescent="0.25">
      <c r="A1592" s="1" t="str">
        <f t="shared" si="48"/>
        <v/>
      </c>
      <c r="B1592" t="str">
        <f t="shared" si="49"/>
        <v/>
      </c>
      <c r="C1592" s="1" t="str">
        <f>IF($A1592&gt;--RIGHT($A$2,LEN($A$2)-8),"",COUNTIF(Table1[SHIFT NOMENCLATURE],$B1592))</f>
        <v/>
      </c>
      <c r="D1592" s="1" t="str">
        <f>IF($A1592&gt;--RIGHT($A$2,LEN($A$2)-8),"",SUMIF(Table1[SHIFT NOMENCLATURE], $B1592, Table1[EVIC KILL]))</f>
        <v/>
      </c>
      <c r="E1592" s="1" t="str">
        <f>IF($A1592&gt;--RIGHT($A$2,LEN($A$2)-8),"",SUMIF(Table1[SHIFT NOMENCLATURE], $B1592, Table1[EVIC MOB]))</f>
        <v/>
      </c>
      <c r="F1592" s="1" t="str">
        <f>IF($A1592&gt;--RIGHT($A$2,LEN($A$2)-8),"",SUMIF(Table1[SHIFT NOMENCLATURE], $B1592, Table1[EVIC FIRE]))</f>
        <v/>
      </c>
      <c r="G1592" s="1" t="str">
        <f>IF($A1592&gt;--RIGHT($A$2,LEN($A$2)-8),"",SUMIF(Table1[SHIFT NOMENCLATURE], $B1592, Table1[EKIA]))</f>
        <v/>
      </c>
      <c r="H1592" s="1" t="str">
        <f>IF($A1592&gt;--RIGHT($A$2,LEN($A$2)-8),"",SUMIF(Table1[SHIFT NOMENCLATURE], $B1592, Table1[EWIA]))</f>
        <v/>
      </c>
      <c r="I1592" s="1" t="str">
        <f>IF($A1592&gt;--RIGHT($A$2,LEN($A$2)-8),"",SUMIF(Table1[SHIFT NOMENCLATURE], $B1592, Table1[EPW]))</f>
        <v/>
      </c>
      <c r="J1592" s="1" t="str">
        <f>IF($A1592&gt;--RIGHT($A$2,LEN($A$2)-8),"",SUMIF(Table1[SHIFT NOMENCLATURE], $B1592, Table1[FVIC KILL]))</f>
        <v/>
      </c>
      <c r="K1592" s="1" t="str">
        <f>IF($A1592&gt;--RIGHT($A$2,LEN($A$2)-8),"",SUMIF(Table1[SHIFT NOMENCLATURE], $B1592, Table1[FVIC MOB]))</f>
        <v/>
      </c>
      <c r="L1592" s="1" t="str">
        <f>IF($A1592&gt;--RIGHT($A$2,LEN($A$2)-8),"",SUMIF(Table1[SHIFT NOMENCLATURE], $B1592, Table1[FVIC FIRE]))</f>
        <v/>
      </c>
      <c r="M1592" s="1" t="str">
        <f>IF($A1592&gt;--RIGHT($A$2,LEN($A$2)-8),"",SUMIF(Table1[SHIFT NOMENCLATURE], $B1592, Table1[FKIA]))</f>
        <v/>
      </c>
      <c r="N1592" s="1" t="str">
        <f>IF($A1592&gt;--RIGHT($A$2,LEN($A$2)-8),"",SUMIF(Table1[SHIFT NOMENCLATURE], $B1592, Table1[FWIA]))</f>
        <v/>
      </c>
      <c r="O1592" s="1" t="str">
        <f>IF($A1592&gt;--RIGHT($A$2,LEN($A$2)-8),"",SUMIF(Table1[SHIFT NOMENCLATURE], $B1592, Table1[DUSTWUN]))</f>
        <v/>
      </c>
    </row>
    <row r="1593" spans="1:15" x14ac:dyDescent="0.25">
      <c r="A1593" s="1" t="str">
        <f t="shared" si="48"/>
        <v/>
      </c>
      <c r="B1593" t="str">
        <f t="shared" si="49"/>
        <v/>
      </c>
      <c r="C1593" s="1" t="str">
        <f>IF($A1593&gt;--RIGHT($A$2,LEN($A$2)-8),"",COUNTIF(Table1[SHIFT NOMENCLATURE],$B1593))</f>
        <v/>
      </c>
      <c r="D1593" s="1" t="str">
        <f>IF($A1593&gt;--RIGHT($A$2,LEN($A$2)-8),"",SUMIF(Table1[SHIFT NOMENCLATURE], $B1593, Table1[EVIC KILL]))</f>
        <v/>
      </c>
      <c r="E1593" s="1" t="str">
        <f>IF($A1593&gt;--RIGHT($A$2,LEN($A$2)-8),"",SUMIF(Table1[SHIFT NOMENCLATURE], $B1593, Table1[EVIC MOB]))</f>
        <v/>
      </c>
      <c r="F1593" s="1" t="str">
        <f>IF($A1593&gt;--RIGHT($A$2,LEN($A$2)-8),"",SUMIF(Table1[SHIFT NOMENCLATURE], $B1593, Table1[EVIC FIRE]))</f>
        <v/>
      </c>
      <c r="G1593" s="1" t="str">
        <f>IF($A1593&gt;--RIGHT($A$2,LEN($A$2)-8),"",SUMIF(Table1[SHIFT NOMENCLATURE], $B1593, Table1[EKIA]))</f>
        <v/>
      </c>
      <c r="H1593" s="1" t="str">
        <f>IF($A1593&gt;--RIGHT($A$2,LEN($A$2)-8),"",SUMIF(Table1[SHIFT NOMENCLATURE], $B1593, Table1[EWIA]))</f>
        <v/>
      </c>
      <c r="I1593" s="1" t="str">
        <f>IF($A1593&gt;--RIGHT($A$2,LEN($A$2)-8),"",SUMIF(Table1[SHIFT NOMENCLATURE], $B1593, Table1[EPW]))</f>
        <v/>
      </c>
      <c r="J1593" s="1" t="str">
        <f>IF($A1593&gt;--RIGHT($A$2,LEN($A$2)-8),"",SUMIF(Table1[SHIFT NOMENCLATURE], $B1593, Table1[FVIC KILL]))</f>
        <v/>
      </c>
      <c r="K1593" s="1" t="str">
        <f>IF($A1593&gt;--RIGHT($A$2,LEN($A$2)-8),"",SUMIF(Table1[SHIFT NOMENCLATURE], $B1593, Table1[FVIC MOB]))</f>
        <v/>
      </c>
      <c r="L1593" s="1" t="str">
        <f>IF($A1593&gt;--RIGHT($A$2,LEN($A$2)-8),"",SUMIF(Table1[SHIFT NOMENCLATURE], $B1593, Table1[FVIC FIRE]))</f>
        <v/>
      </c>
      <c r="M1593" s="1" t="str">
        <f>IF($A1593&gt;--RIGHT($A$2,LEN($A$2)-8),"",SUMIF(Table1[SHIFT NOMENCLATURE], $B1593, Table1[FKIA]))</f>
        <v/>
      </c>
      <c r="N1593" s="1" t="str">
        <f>IF($A1593&gt;--RIGHT($A$2,LEN($A$2)-8),"",SUMIF(Table1[SHIFT NOMENCLATURE], $B1593, Table1[FWIA]))</f>
        <v/>
      </c>
      <c r="O1593" s="1" t="str">
        <f>IF($A1593&gt;--RIGHT($A$2,LEN($A$2)-8),"",SUMIF(Table1[SHIFT NOMENCLATURE], $B1593, Table1[DUSTWUN]))</f>
        <v/>
      </c>
    </row>
    <row r="1594" spans="1:15" x14ac:dyDescent="0.25">
      <c r="A1594" s="1" t="str">
        <f t="shared" si="48"/>
        <v/>
      </c>
      <c r="B1594" t="str">
        <f t="shared" si="49"/>
        <v/>
      </c>
      <c r="C1594" s="1" t="str">
        <f>IF($A1594&gt;--RIGHT($A$2,LEN($A$2)-8),"",COUNTIF(Table1[SHIFT NOMENCLATURE],$B1594))</f>
        <v/>
      </c>
      <c r="D1594" s="1" t="str">
        <f>IF($A1594&gt;--RIGHT($A$2,LEN($A$2)-8),"",SUMIF(Table1[SHIFT NOMENCLATURE], $B1594, Table1[EVIC KILL]))</f>
        <v/>
      </c>
      <c r="E1594" s="1" t="str">
        <f>IF($A1594&gt;--RIGHT($A$2,LEN($A$2)-8),"",SUMIF(Table1[SHIFT NOMENCLATURE], $B1594, Table1[EVIC MOB]))</f>
        <v/>
      </c>
      <c r="F1594" s="1" t="str">
        <f>IF($A1594&gt;--RIGHT($A$2,LEN($A$2)-8),"",SUMIF(Table1[SHIFT NOMENCLATURE], $B1594, Table1[EVIC FIRE]))</f>
        <v/>
      </c>
      <c r="G1594" s="1" t="str">
        <f>IF($A1594&gt;--RIGHT($A$2,LEN($A$2)-8),"",SUMIF(Table1[SHIFT NOMENCLATURE], $B1594, Table1[EKIA]))</f>
        <v/>
      </c>
      <c r="H1594" s="1" t="str">
        <f>IF($A1594&gt;--RIGHT($A$2,LEN($A$2)-8),"",SUMIF(Table1[SHIFT NOMENCLATURE], $B1594, Table1[EWIA]))</f>
        <v/>
      </c>
      <c r="I1594" s="1" t="str">
        <f>IF($A1594&gt;--RIGHT($A$2,LEN($A$2)-8),"",SUMIF(Table1[SHIFT NOMENCLATURE], $B1594, Table1[EPW]))</f>
        <v/>
      </c>
      <c r="J1594" s="1" t="str">
        <f>IF($A1594&gt;--RIGHT($A$2,LEN($A$2)-8),"",SUMIF(Table1[SHIFT NOMENCLATURE], $B1594, Table1[FVIC KILL]))</f>
        <v/>
      </c>
      <c r="K1594" s="1" t="str">
        <f>IF($A1594&gt;--RIGHT($A$2,LEN($A$2)-8),"",SUMIF(Table1[SHIFT NOMENCLATURE], $B1594, Table1[FVIC MOB]))</f>
        <v/>
      </c>
      <c r="L1594" s="1" t="str">
        <f>IF($A1594&gt;--RIGHT($A$2,LEN($A$2)-8),"",SUMIF(Table1[SHIFT NOMENCLATURE], $B1594, Table1[FVIC FIRE]))</f>
        <v/>
      </c>
      <c r="M1594" s="1" t="str">
        <f>IF($A1594&gt;--RIGHT($A$2,LEN($A$2)-8),"",SUMIF(Table1[SHIFT NOMENCLATURE], $B1594, Table1[FKIA]))</f>
        <v/>
      </c>
      <c r="N1594" s="1" t="str">
        <f>IF($A1594&gt;--RIGHT($A$2,LEN($A$2)-8),"",SUMIF(Table1[SHIFT NOMENCLATURE], $B1594, Table1[FWIA]))</f>
        <v/>
      </c>
      <c r="O1594" s="1" t="str">
        <f>IF($A1594&gt;--RIGHT($A$2,LEN($A$2)-8),"",SUMIF(Table1[SHIFT NOMENCLATURE], $B1594, Table1[DUSTWUN]))</f>
        <v/>
      </c>
    </row>
    <row r="1595" spans="1:15" x14ac:dyDescent="0.25">
      <c r="A1595" s="1" t="str">
        <f t="shared" si="48"/>
        <v/>
      </c>
      <c r="B1595" t="str">
        <f t="shared" si="49"/>
        <v/>
      </c>
      <c r="C1595" s="1" t="str">
        <f>IF($A1595&gt;--RIGHT($A$2,LEN($A$2)-8),"",COUNTIF(Table1[SHIFT NOMENCLATURE],$B1595))</f>
        <v/>
      </c>
      <c r="D1595" s="1" t="str">
        <f>IF($A1595&gt;--RIGHT($A$2,LEN($A$2)-8),"",SUMIF(Table1[SHIFT NOMENCLATURE], $B1595, Table1[EVIC KILL]))</f>
        <v/>
      </c>
      <c r="E1595" s="1" t="str">
        <f>IF($A1595&gt;--RIGHT($A$2,LEN($A$2)-8),"",SUMIF(Table1[SHIFT NOMENCLATURE], $B1595, Table1[EVIC MOB]))</f>
        <v/>
      </c>
      <c r="F1595" s="1" t="str">
        <f>IF($A1595&gt;--RIGHT($A$2,LEN($A$2)-8),"",SUMIF(Table1[SHIFT NOMENCLATURE], $B1595, Table1[EVIC FIRE]))</f>
        <v/>
      </c>
      <c r="G1595" s="1" t="str">
        <f>IF($A1595&gt;--RIGHT($A$2,LEN($A$2)-8),"",SUMIF(Table1[SHIFT NOMENCLATURE], $B1595, Table1[EKIA]))</f>
        <v/>
      </c>
      <c r="H1595" s="1" t="str">
        <f>IF($A1595&gt;--RIGHT($A$2,LEN($A$2)-8),"",SUMIF(Table1[SHIFT NOMENCLATURE], $B1595, Table1[EWIA]))</f>
        <v/>
      </c>
      <c r="I1595" s="1" t="str">
        <f>IF($A1595&gt;--RIGHT($A$2,LEN($A$2)-8),"",SUMIF(Table1[SHIFT NOMENCLATURE], $B1595, Table1[EPW]))</f>
        <v/>
      </c>
      <c r="J1595" s="1" t="str">
        <f>IF($A1595&gt;--RIGHT($A$2,LEN($A$2)-8),"",SUMIF(Table1[SHIFT NOMENCLATURE], $B1595, Table1[FVIC KILL]))</f>
        <v/>
      </c>
      <c r="K1595" s="1" t="str">
        <f>IF($A1595&gt;--RIGHT($A$2,LEN($A$2)-8),"",SUMIF(Table1[SHIFT NOMENCLATURE], $B1595, Table1[FVIC MOB]))</f>
        <v/>
      </c>
      <c r="L1595" s="1" t="str">
        <f>IF($A1595&gt;--RIGHT($A$2,LEN($A$2)-8),"",SUMIF(Table1[SHIFT NOMENCLATURE], $B1595, Table1[FVIC FIRE]))</f>
        <v/>
      </c>
      <c r="M1595" s="1" t="str">
        <f>IF($A1595&gt;--RIGHT($A$2,LEN($A$2)-8),"",SUMIF(Table1[SHIFT NOMENCLATURE], $B1595, Table1[FKIA]))</f>
        <v/>
      </c>
      <c r="N1595" s="1" t="str">
        <f>IF($A1595&gt;--RIGHT($A$2,LEN($A$2)-8),"",SUMIF(Table1[SHIFT NOMENCLATURE], $B1595, Table1[FWIA]))</f>
        <v/>
      </c>
      <c r="O1595" s="1" t="str">
        <f>IF($A1595&gt;--RIGHT($A$2,LEN($A$2)-8),"",SUMIF(Table1[SHIFT NOMENCLATURE], $B1595, Table1[DUSTWUN]))</f>
        <v/>
      </c>
    </row>
    <row r="1596" spans="1:15" x14ac:dyDescent="0.25">
      <c r="A1596" s="1" t="str">
        <f t="shared" si="48"/>
        <v/>
      </c>
      <c r="B1596" t="str">
        <f t="shared" si="49"/>
        <v/>
      </c>
      <c r="C1596" s="1" t="str">
        <f>IF($A1596&gt;--RIGHT($A$2,LEN($A$2)-8),"",COUNTIF(Table1[SHIFT NOMENCLATURE],$B1596))</f>
        <v/>
      </c>
      <c r="D1596" s="1" t="str">
        <f>IF($A1596&gt;--RIGHT($A$2,LEN($A$2)-8),"",SUMIF(Table1[SHIFT NOMENCLATURE], $B1596, Table1[EVIC KILL]))</f>
        <v/>
      </c>
      <c r="E1596" s="1" t="str">
        <f>IF($A1596&gt;--RIGHT($A$2,LEN($A$2)-8),"",SUMIF(Table1[SHIFT NOMENCLATURE], $B1596, Table1[EVIC MOB]))</f>
        <v/>
      </c>
      <c r="F1596" s="1" t="str">
        <f>IF($A1596&gt;--RIGHT($A$2,LEN($A$2)-8),"",SUMIF(Table1[SHIFT NOMENCLATURE], $B1596, Table1[EVIC FIRE]))</f>
        <v/>
      </c>
      <c r="G1596" s="1" t="str">
        <f>IF($A1596&gt;--RIGHT($A$2,LEN($A$2)-8),"",SUMIF(Table1[SHIFT NOMENCLATURE], $B1596, Table1[EKIA]))</f>
        <v/>
      </c>
      <c r="H1596" s="1" t="str">
        <f>IF($A1596&gt;--RIGHT($A$2,LEN($A$2)-8),"",SUMIF(Table1[SHIFT NOMENCLATURE], $B1596, Table1[EWIA]))</f>
        <v/>
      </c>
      <c r="I1596" s="1" t="str">
        <f>IF($A1596&gt;--RIGHT($A$2,LEN($A$2)-8),"",SUMIF(Table1[SHIFT NOMENCLATURE], $B1596, Table1[EPW]))</f>
        <v/>
      </c>
      <c r="J1596" s="1" t="str">
        <f>IF($A1596&gt;--RIGHT($A$2,LEN($A$2)-8),"",SUMIF(Table1[SHIFT NOMENCLATURE], $B1596, Table1[FVIC KILL]))</f>
        <v/>
      </c>
      <c r="K1596" s="1" t="str">
        <f>IF($A1596&gt;--RIGHT($A$2,LEN($A$2)-8),"",SUMIF(Table1[SHIFT NOMENCLATURE], $B1596, Table1[FVIC MOB]))</f>
        <v/>
      </c>
      <c r="L1596" s="1" t="str">
        <f>IF($A1596&gt;--RIGHT($A$2,LEN($A$2)-8),"",SUMIF(Table1[SHIFT NOMENCLATURE], $B1596, Table1[FVIC FIRE]))</f>
        <v/>
      </c>
      <c r="M1596" s="1" t="str">
        <f>IF($A1596&gt;--RIGHT($A$2,LEN($A$2)-8),"",SUMIF(Table1[SHIFT NOMENCLATURE], $B1596, Table1[FKIA]))</f>
        <v/>
      </c>
      <c r="N1596" s="1" t="str">
        <f>IF($A1596&gt;--RIGHT($A$2,LEN($A$2)-8),"",SUMIF(Table1[SHIFT NOMENCLATURE], $B1596, Table1[FWIA]))</f>
        <v/>
      </c>
      <c r="O1596" s="1" t="str">
        <f>IF($A1596&gt;--RIGHT($A$2,LEN($A$2)-8),"",SUMIF(Table1[SHIFT NOMENCLATURE], $B1596, Table1[DUSTWUN]))</f>
        <v/>
      </c>
    </row>
    <row r="1597" spans="1:15" x14ac:dyDescent="0.25">
      <c r="A1597" s="1" t="str">
        <f t="shared" si="48"/>
        <v/>
      </c>
      <c r="B1597" t="str">
        <f t="shared" si="49"/>
        <v/>
      </c>
      <c r="C1597" s="1" t="str">
        <f>IF($A1597&gt;--RIGHT($A$2,LEN($A$2)-8),"",COUNTIF(Table1[SHIFT NOMENCLATURE],$B1597))</f>
        <v/>
      </c>
      <c r="D1597" s="1" t="str">
        <f>IF($A1597&gt;--RIGHT($A$2,LEN($A$2)-8),"",SUMIF(Table1[SHIFT NOMENCLATURE], $B1597, Table1[EVIC KILL]))</f>
        <v/>
      </c>
      <c r="E1597" s="1" t="str">
        <f>IF($A1597&gt;--RIGHT($A$2,LEN($A$2)-8),"",SUMIF(Table1[SHIFT NOMENCLATURE], $B1597, Table1[EVIC MOB]))</f>
        <v/>
      </c>
      <c r="F1597" s="1" t="str">
        <f>IF($A1597&gt;--RIGHT($A$2,LEN($A$2)-8),"",SUMIF(Table1[SHIFT NOMENCLATURE], $B1597, Table1[EVIC FIRE]))</f>
        <v/>
      </c>
      <c r="G1597" s="1" t="str">
        <f>IF($A1597&gt;--RIGHT($A$2,LEN($A$2)-8),"",SUMIF(Table1[SHIFT NOMENCLATURE], $B1597, Table1[EKIA]))</f>
        <v/>
      </c>
      <c r="H1597" s="1" t="str">
        <f>IF($A1597&gt;--RIGHT($A$2,LEN($A$2)-8),"",SUMIF(Table1[SHIFT NOMENCLATURE], $B1597, Table1[EWIA]))</f>
        <v/>
      </c>
      <c r="I1597" s="1" t="str">
        <f>IF($A1597&gt;--RIGHT($A$2,LEN($A$2)-8),"",SUMIF(Table1[SHIFT NOMENCLATURE], $B1597, Table1[EPW]))</f>
        <v/>
      </c>
      <c r="J1597" s="1" t="str">
        <f>IF($A1597&gt;--RIGHT($A$2,LEN($A$2)-8),"",SUMIF(Table1[SHIFT NOMENCLATURE], $B1597, Table1[FVIC KILL]))</f>
        <v/>
      </c>
      <c r="K1597" s="1" t="str">
        <f>IF($A1597&gt;--RIGHT($A$2,LEN($A$2)-8),"",SUMIF(Table1[SHIFT NOMENCLATURE], $B1597, Table1[FVIC MOB]))</f>
        <v/>
      </c>
      <c r="L1597" s="1" t="str">
        <f>IF($A1597&gt;--RIGHT($A$2,LEN($A$2)-8),"",SUMIF(Table1[SHIFT NOMENCLATURE], $B1597, Table1[FVIC FIRE]))</f>
        <v/>
      </c>
      <c r="M1597" s="1" t="str">
        <f>IF($A1597&gt;--RIGHT($A$2,LEN($A$2)-8),"",SUMIF(Table1[SHIFT NOMENCLATURE], $B1597, Table1[FKIA]))</f>
        <v/>
      </c>
      <c r="N1597" s="1" t="str">
        <f>IF($A1597&gt;--RIGHT($A$2,LEN($A$2)-8),"",SUMIF(Table1[SHIFT NOMENCLATURE], $B1597, Table1[FWIA]))</f>
        <v/>
      </c>
      <c r="O1597" s="1" t="str">
        <f>IF($A1597&gt;--RIGHT($A$2,LEN($A$2)-8),"",SUMIF(Table1[SHIFT NOMENCLATURE], $B1597, Table1[DUSTWUN]))</f>
        <v/>
      </c>
    </row>
    <row r="1598" spans="1:15" x14ac:dyDescent="0.25">
      <c r="A1598" s="1" t="str">
        <f t="shared" si="48"/>
        <v/>
      </c>
      <c r="B1598" t="str">
        <f t="shared" si="49"/>
        <v/>
      </c>
      <c r="C1598" s="1" t="str">
        <f>IF($A1598&gt;--RIGHT($A$2,LEN($A$2)-8),"",COUNTIF(Table1[SHIFT NOMENCLATURE],$B1598))</f>
        <v/>
      </c>
      <c r="D1598" s="1" t="str">
        <f>IF($A1598&gt;--RIGHT($A$2,LEN($A$2)-8),"",SUMIF(Table1[SHIFT NOMENCLATURE], $B1598, Table1[EVIC KILL]))</f>
        <v/>
      </c>
      <c r="E1598" s="1" t="str">
        <f>IF($A1598&gt;--RIGHT($A$2,LEN($A$2)-8),"",SUMIF(Table1[SHIFT NOMENCLATURE], $B1598, Table1[EVIC MOB]))</f>
        <v/>
      </c>
      <c r="F1598" s="1" t="str">
        <f>IF($A1598&gt;--RIGHT($A$2,LEN($A$2)-8),"",SUMIF(Table1[SHIFT NOMENCLATURE], $B1598, Table1[EVIC FIRE]))</f>
        <v/>
      </c>
      <c r="G1598" s="1" t="str">
        <f>IF($A1598&gt;--RIGHT($A$2,LEN($A$2)-8),"",SUMIF(Table1[SHIFT NOMENCLATURE], $B1598, Table1[EKIA]))</f>
        <v/>
      </c>
      <c r="H1598" s="1" t="str">
        <f>IF($A1598&gt;--RIGHT($A$2,LEN($A$2)-8),"",SUMIF(Table1[SHIFT NOMENCLATURE], $B1598, Table1[EWIA]))</f>
        <v/>
      </c>
      <c r="I1598" s="1" t="str">
        <f>IF($A1598&gt;--RIGHT($A$2,LEN($A$2)-8),"",SUMIF(Table1[SHIFT NOMENCLATURE], $B1598, Table1[EPW]))</f>
        <v/>
      </c>
      <c r="J1598" s="1" t="str">
        <f>IF($A1598&gt;--RIGHT($A$2,LEN($A$2)-8),"",SUMIF(Table1[SHIFT NOMENCLATURE], $B1598, Table1[FVIC KILL]))</f>
        <v/>
      </c>
      <c r="K1598" s="1" t="str">
        <f>IF($A1598&gt;--RIGHT($A$2,LEN($A$2)-8),"",SUMIF(Table1[SHIFT NOMENCLATURE], $B1598, Table1[FVIC MOB]))</f>
        <v/>
      </c>
      <c r="L1598" s="1" t="str">
        <f>IF($A1598&gt;--RIGHT($A$2,LEN($A$2)-8),"",SUMIF(Table1[SHIFT NOMENCLATURE], $B1598, Table1[FVIC FIRE]))</f>
        <v/>
      </c>
      <c r="M1598" s="1" t="str">
        <f>IF($A1598&gt;--RIGHT($A$2,LEN($A$2)-8),"",SUMIF(Table1[SHIFT NOMENCLATURE], $B1598, Table1[FKIA]))</f>
        <v/>
      </c>
      <c r="N1598" s="1" t="str">
        <f>IF($A1598&gt;--RIGHT($A$2,LEN($A$2)-8),"",SUMIF(Table1[SHIFT NOMENCLATURE], $B1598, Table1[FWIA]))</f>
        <v/>
      </c>
      <c r="O1598" s="1" t="str">
        <f>IF($A1598&gt;--RIGHT($A$2,LEN($A$2)-8),"",SUMIF(Table1[SHIFT NOMENCLATURE], $B1598, Table1[DUSTWUN]))</f>
        <v/>
      </c>
    </row>
    <row r="1599" spans="1:15" x14ac:dyDescent="0.25">
      <c r="A1599" s="1" t="str">
        <f t="shared" si="48"/>
        <v/>
      </c>
      <c r="B1599" t="str">
        <f t="shared" si="49"/>
        <v/>
      </c>
      <c r="C1599" s="1" t="str">
        <f>IF($A1599&gt;--RIGHT($A$2,LEN($A$2)-8),"",COUNTIF(Table1[SHIFT NOMENCLATURE],$B1599))</f>
        <v/>
      </c>
      <c r="D1599" s="1" t="str">
        <f>IF($A1599&gt;--RIGHT($A$2,LEN($A$2)-8),"",SUMIF(Table1[SHIFT NOMENCLATURE], $B1599, Table1[EVIC KILL]))</f>
        <v/>
      </c>
      <c r="E1599" s="1" t="str">
        <f>IF($A1599&gt;--RIGHT($A$2,LEN($A$2)-8),"",SUMIF(Table1[SHIFT NOMENCLATURE], $B1599, Table1[EVIC MOB]))</f>
        <v/>
      </c>
      <c r="F1599" s="1" t="str">
        <f>IF($A1599&gt;--RIGHT($A$2,LEN($A$2)-8),"",SUMIF(Table1[SHIFT NOMENCLATURE], $B1599, Table1[EVIC FIRE]))</f>
        <v/>
      </c>
      <c r="G1599" s="1" t="str">
        <f>IF($A1599&gt;--RIGHT($A$2,LEN($A$2)-8),"",SUMIF(Table1[SHIFT NOMENCLATURE], $B1599, Table1[EKIA]))</f>
        <v/>
      </c>
      <c r="H1599" s="1" t="str">
        <f>IF($A1599&gt;--RIGHT($A$2,LEN($A$2)-8),"",SUMIF(Table1[SHIFT NOMENCLATURE], $B1599, Table1[EWIA]))</f>
        <v/>
      </c>
      <c r="I1599" s="1" t="str">
        <f>IF($A1599&gt;--RIGHT($A$2,LEN($A$2)-8),"",SUMIF(Table1[SHIFT NOMENCLATURE], $B1599, Table1[EPW]))</f>
        <v/>
      </c>
      <c r="J1599" s="1" t="str">
        <f>IF($A1599&gt;--RIGHT($A$2,LEN($A$2)-8),"",SUMIF(Table1[SHIFT NOMENCLATURE], $B1599, Table1[FVIC KILL]))</f>
        <v/>
      </c>
      <c r="K1599" s="1" t="str">
        <f>IF($A1599&gt;--RIGHT($A$2,LEN($A$2)-8),"",SUMIF(Table1[SHIFT NOMENCLATURE], $B1599, Table1[FVIC MOB]))</f>
        <v/>
      </c>
      <c r="L1599" s="1" t="str">
        <f>IF($A1599&gt;--RIGHT($A$2,LEN($A$2)-8),"",SUMIF(Table1[SHIFT NOMENCLATURE], $B1599, Table1[FVIC FIRE]))</f>
        <v/>
      </c>
      <c r="M1599" s="1" t="str">
        <f>IF($A1599&gt;--RIGHT($A$2,LEN($A$2)-8),"",SUMIF(Table1[SHIFT NOMENCLATURE], $B1599, Table1[FKIA]))</f>
        <v/>
      </c>
      <c r="N1599" s="1" t="str">
        <f>IF($A1599&gt;--RIGHT($A$2,LEN($A$2)-8),"",SUMIF(Table1[SHIFT NOMENCLATURE], $B1599, Table1[FWIA]))</f>
        <v/>
      </c>
      <c r="O1599" s="1" t="str">
        <f>IF($A1599&gt;--RIGHT($A$2,LEN($A$2)-8),"",SUMIF(Table1[SHIFT NOMENCLATURE], $B1599, Table1[DUSTWUN]))</f>
        <v/>
      </c>
    </row>
    <row r="1600" spans="1:15" x14ac:dyDescent="0.25">
      <c r="A1600" s="1" t="str">
        <f t="shared" si="48"/>
        <v/>
      </c>
      <c r="B1600" t="str">
        <f t="shared" si="49"/>
        <v/>
      </c>
      <c r="C1600" s="1" t="str">
        <f>IF($A1600&gt;--RIGHT($A$2,LEN($A$2)-8),"",COUNTIF(Table1[SHIFT NOMENCLATURE],$B1600))</f>
        <v/>
      </c>
      <c r="D1600" s="1" t="str">
        <f>IF($A1600&gt;--RIGHT($A$2,LEN($A$2)-8),"",SUMIF(Table1[SHIFT NOMENCLATURE], $B1600, Table1[EVIC KILL]))</f>
        <v/>
      </c>
      <c r="E1600" s="1" t="str">
        <f>IF($A1600&gt;--RIGHT($A$2,LEN($A$2)-8),"",SUMIF(Table1[SHIFT NOMENCLATURE], $B1600, Table1[EVIC MOB]))</f>
        <v/>
      </c>
      <c r="F1600" s="1" t="str">
        <f>IF($A1600&gt;--RIGHT($A$2,LEN($A$2)-8),"",SUMIF(Table1[SHIFT NOMENCLATURE], $B1600, Table1[EVIC FIRE]))</f>
        <v/>
      </c>
      <c r="G1600" s="1" t="str">
        <f>IF($A1600&gt;--RIGHT($A$2,LEN($A$2)-8),"",SUMIF(Table1[SHIFT NOMENCLATURE], $B1600, Table1[EKIA]))</f>
        <v/>
      </c>
      <c r="H1600" s="1" t="str">
        <f>IF($A1600&gt;--RIGHT($A$2,LEN($A$2)-8),"",SUMIF(Table1[SHIFT NOMENCLATURE], $B1600, Table1[EWIA]))</f>
        <v/>
      </c>
      <c r="I1600" s="1" t="str">
        <f>IF($A1600&gt;--RIGHT($A$2,LEN($A$2)-8),"",SUMIF(Table1[SHIFT NOMENCLATURE], $B1600, Table1[EPW]))</f>
        <v/>
      </c>
      <c r="J1600" s="1" t="str">
        <f>IF($A1600&gt;--RIGHT($A$2,LEN($A$2)-8),"",SUMIF(Table1[SHIFT NOMENCLATURE], $B1600, Table1[FVIC KILL]))</f>
        <v/>
      </c>
      <c r="K1600" s="1" t="str">
        <f>IF($A1600&gt;--RIGHT($A$2,LEN($A$2)-8),"",SUMIF(Table1[SHIFT NOMENCLATURE], $B1600, Table1[FVIC MOB]))</f>
        <v/>
      </c>
      <c r="L1600" s="1" t="str">
        <f>IF($A1600&gt;--RIGHT($A$2,LEN($A$2)-8),"",SUMIF(Table1[SHIFT NOMENCLATURE], $B1600, Table1[FVIC FIRE]))</f>
        <v/>
      </c>
      <c r="M1600" s="1" t="str">
        <f>IF($A1600&gt;--RIGHT($A$2,LEN($A$2)-8),"",SUMIF(Table1[SHIFT NOMENCLATURE], $B1600, Table1[FKIA]))</f>
        <v/>
      </c>
      <c r="N1600" s="1" t="str">
        <f>IF($A1600&gt;--RIGHT($A$2,LEN($A$2)-8),"",SUMIF(Table1[SHIFT NOMENCLATURE], $B1600, Table1[FWIA]))</f>
        <v/>
      </c>
      <c r="O1600" s="1" t="str">
        <f>IF($A1600&gt;--RIGHT($A$2,LEN($A$2)-8),"",SUMIF(Table1[SHIFT NOMENCLATURE], $B1600, Table1[DUSTWUN]))</f>
        <v/>
      </c>
    </row>
    <row r="1601" spans="1:15" x14ac:dyDescent="0.25">
      <c r="A1601" s="1" t="str">
        <f t="shared" si="48"/>
        <v/>
      </c>
      <c r="B1601" t="str">
        <f t="shared" si="49"/>
        <v/>
      </c>
      <c r="C1601" s="1" t="str">
        <f>IF($A1601&gt;--RIGHT($A$2,LEN($A$2)-8),"",COUNTIF(Table1[SHIFT NOMENCLATURE],$B1601))</f>
        <v/>
      </c>
      <c r="D1601" s="1" t="str">
        <f>IF($A1601&gt;--RIGHT($A$2,LEN($A$2)-8),"",SUMIF(Table1[SHIFT NOMENCLATURE], $B1601, Table1[EVIC KILL]))</f>
        <v/>
      </c>
      <c r="E1601" s="1" t="str">
        <f>IF($A1601&gt;--RIGHT($A$2,LEN($A$2)-8),"",SUMIF(Table1[SHIFT NOMENCLATURE], $B1601, Table1[EVIC MOB]))</f>
        <v/>
      </c>
      <c r="F1601" s="1" t="str">
        <f>IF($A1601&gt;--RIGHT($A$2,LEN($A$2)-8),"",SUMIF(Table1[SHIFT NOMENCLATURE], $B1601, Table1[EVIC FIRE]))</f>
        <v/>
      </c>
      <c r="G1601" s="1" t="str">
        <f>IF($A1601&gt;--RIGHT($A$2,LEN($A$2)-8),"",SUMIF(Table1[SHIFT NOMENCLATURE], $B1601, Table1[EKIA]))</f>
        <v/>
      </c>
      <c r="H1601" s="1" t="str">
        <f>IF($A1601&gt;--RIGHT($A$2,LEN($A$2)-8),"",SUMIF(Table1[SHIFT NOMENCLATURE], $B1601, Table1[EWIA]))</f>
        <v/>
      </c>
      <c r="I1601" s="1" t="str">
        <f>IF($A1601&gt;--RIGHT($A$2,LEN($A$2)-8),"",SUMIF(Table1[SHIFT NOMENCLATURE], $B1601, Table1[EPW]))</f>
        <v/>
      </c>
      <c r="J1601" s="1" t="str">
        <f>IF($A1601&gt;--RIGHT($A$2,LEN($A$2)-8),"",SUMIF(Table1[SHIFT NOMENCLATURE], $B1601, Table1[FVIC KILL]))</f>
        <v/>
      </c>
      <c r="K1601" s="1" t="str">
        <f>IF($A1601&gt;--RIGHT($A$2,LEN($A$2)-8),"",SUMIF(Table1[SHIFT NOMENCLATURE], $B1601, Table1[FVIC MOB]))</f>
        <v/>
      </c>
      <c r="L1601" s="1" t="str">
        <f>IF($A1601&gt;--RIGHT($A$2,LEN($A$2)-8),"",SUMIF(Table1[SHIFT NOMENCLATURE], $B1601, Table1[FVIC FIRE]))</f>
        <v/>
      </c>
      <c r="M1601" s="1" t="str">
        <f>IF($A1601&gt;--RIGHT($A$2,LEN($A$2)-8),"",SUMIF(Table1[SHIFT NOMENCLATURE], $B1601, Table1[FKIA]))</f>
        <v/>
      </c>
      <c r="N1601" s="1" t="str">
        <f>IF($A1601&gt;--RIGHT($A$2,LEN($A$2)-8),"",SUMIF(Table1[SHIFT NOMENCLATURE], $B1601, Table1[FWIA]))</f>
        <v/>
      </c>
      <c r="O1601" s="1" t="str">
        <f>IF($A1601&gt;--RIGHT($A$2,LEN($A$2)-8),"",SUMIF(Table1[SHIFT NOMENCLATURE], $B1601, Table1[DUSTWUN]))</f>
        <v/>
      </c>
    </row>
    <row r="1602" spans="1:15" x14ac:dyDescent="0.25">
      <c r="A1602" s="1" t="str">
        <f t="shared" si="48"/>
        <v/>
      </c>
      <c r="B1602" t="str">
        <f t="shared" si="49"/>
        <v/>
      </c>
      <c r="C1602" s="1" t="str">
        <f>IF($A1602&gt;--RIGHT($A$2,LEN($A$2)-8),"",COUNTIF(Table1[SHIFT NOMENCLATURE],$B1602))</f>
        <v/>
      </c>
      <c r="D1602" s="1" t="str">
        <f>IF($A1602&gt;--RIGHT($A$2,LEN($A$2)-8),"",SUMIF(Table1[SHIFT NOMENCLATURE], $B1602, Table1[EVIC KILL]))</f>
        <v/>
      </c>
      <c r="E1602" s="1" t="str">
        <f>IF($A1602&gt;--RIGHT($A$2,LEN($A$2)-8),"",SUMIF(Table1[SHIFT NOMENCLATURE], $B1602, Table1[EVIC MOB]))</f>
        <v/>
      </c>
      <c r="F1602" s="1" t="str">
        <f>IF($A1602&gt;--RIGHT($A$2,LEN($A$2)-8),"",SUMIF(Table1[SHIFT NOMENCLATURE], $B1602, Table1[EVIC FIRE]))</f>
        <v/>
      </c>
      <c r="G1602" s="1" t="str">
        <f>IF($A1602&gt;--RIGHT($A$2,LEN($A$2)-8),"",SUMIF(Table1[SHIFT NOMENCLATURE], $B1602, Table1[EKIA]))</f>
        <v/>
      </c>
      <c r="H1602" s="1" t="str">
        <f>IF($A1602&gt;--RIGHT($A$2,LEN($A$2)-8),"",SUMIF(Table1[SHIFT NOMENCLATURE], $B1602, Table1[EWIA]))</f>
        <v/>
      </c>
      <c r="I1602" s="1" t="str">
        <f>IF($A1602&gt;--RIGHT($A$2,LEN($A$2)-8),"",SUMIF(Table1[SHIFT NOMENCLATURE], $B1602, Table1[EPW]))</f>
        <v/>
      </c>
      <c r="J1602" s="1" t="str">
        <f>IF($A1602&gt;--RIGHT($A$2,LEN($A$2)-8),"",SUMIF(Table1[SHIFT NOMENCLATURE], $B1602, Table1[FVIC KILL]))</f>
        <v/>
      </c>
      <c r="K1602" s="1" t="str">
        <f>IF($A1602&gt;--RIGHT($A$2,LEN($A$2)-8),"",SUMIF(Table1[SHIFT NOMENCLATURE], $B1602, Table1[FVIC MOB]))</f>
        <v/>
      </c>
      <c r="L1602" s="1" t="str">
        <f>IF($A1602&gt;--RIGHT($A$2,LEN($A$2)-8),"",SUMIF(Table1[SHIFT NOMENCLATURE], $B1602, Table1[FVIC FIRE]))</f>
        <v/>
      </c>
      <c r="M1602" s="1" t="str">
        <f>IF($A1602&gt;--RIGHT($A$2,LEN($A$2)-8),"",SUMIF(Table1[SHIFT NOMENCLATURE], $B1602, Table1[FKIA]))</f>
        <v/>
      </c>
      <c r="N1602" s="1" t="str">
        <f>IF($A1602&gt;--RIGHT($A$2,LEN($A$2)-8),"",SUMIF(Table1[SHIFT NOMENCLATURE], $B1602, Table1[FWIA]))</f>
        <v/>
      </c>
      <c r="O1602" s="1" t="str">
        <f>IF($A1602&gt;--RIGHT($A$2,LEN($A$2)-8),"",SUMIF(Table1[SHIFT NOMENCLATURE], $B1602, Table1[DUSTWUN]))</f>
        <v/>
      </c>
    </row>
    <row r="1603" spans="1:15" x14ac:dyDescent="0.25">
      <c r="A1603" s="1" t="str">
        <f t="shared" si="48"/>
        <v/>
      </c>
      <c r="B1603" t="str">
        <f t="shared" si="49"/>
        <v/>
      </c>
      <c r="C1603" s="1" t="str">
        <f>IF($A1603&gt;--RIGHT($A$2,LEN($A$2)-8),"",COUNTIF(Table1[SHIFT NOMENCLATURE],$B1603))</f>
        <v/>
      </c>
      <c r="D1603" s="1" t="str">
        <f>IF($A1603&gt;--RIGHT($A$2,LEN($A$2)-8),"",SUMIF(Table1[SHIFT NOMENCLATURE], $B1603, Table1[EVIC KILL]))</f>
        <v/>
      </c>
      <c r="E1603" s="1" t="str">
        <f>IF($A1603&gt;--RIGHT($A$2,LEN($A$2)-8),"",SUMIF(Table1[SHIFT NOMENCLATURE], $B1603, Table1[EVIC MOB]))</f>
        <v/>
      </c>
      <c r="F1603" s="1" t="str">
        <f>IF($A1603&gt;--RIGHT($A$2,LEN($A$2)-8),"",SUMIF(Table1[SHIFT NOMENCLATURE], $B1603, Table1[EVIC FIRE]))</f>
        <v/>
      </c>
      <c r="G1603" s="1" t="str">
        <f>IF($A1603&gt;--RIGHT($A$2,LEN($A$2)-8),"",SUMIF(Table1[SHIFT NOMENCLATURE], $B1603, Table1[EKIA]))</f>
        <v/>
      </c>
      <c r="H1603" s="1" t="str">
        <f>IF($A1603&gt;--RIGHT($A$2,LEN($A$2)-8),"",SUMIF(Table1[SHIFT NOMENCLATURE], $B1603, Table1[EWIA]))</f>
        <v/>
      </c>
      <c r="I1603" s="1" t="str">
        <f>IF($A1603&gt;--RIGHT($A$2,LEN($A$2)-8),"",SUMIF(Table1[SHIFT NOMENCLATURE], $B1603, Table1[EPW]))</f>
        <v/>
      </c>
      <c r="J1603" s="1" t="str">
        <f>IF($A1603&gt;--RIGHT($A$2,LEN($A$2)-8),"",SUMIF(Table1[SHIFT NOMENCLATURE], $B1603, Table1[FVIC KILL]))</f>
        <v/>
      </c>
      <c r="K1603" s="1" t="str">
        <f>IF($A1603&gt;--RIGHT($A$2,LEN($A$2)-8),"",SUMIF(Table1[SHIFT NOMENCLATURE], $B1603, Table1[FVIC MOB]))</f>
        <v/>
      </c>
      <c r="L1603" s="1" t="str">
        <f>IF($A1603&gt;--RIGHT($A$2,LEN($A$2)-8),"",SUMIF(Table1[SHIFT NOMENCLATURE], $B1603, Table1[FVIC FIRE]))</f>
        <v/>
      </c>
      <c r="M1603" s="1" t="str">
        <f>IF($A1603&gt;--RIGHT($A$2,LEN($A$2)-8),"",SUMIF(Table1[SHIFT NOMENCLATURE], $B1603, Table1[FKIA]))</f>
        <v/>
      </c>
      <c r="N1603" s="1" t="str">
        <f>IF($A1603&gt;--RIGHT($A$2,LEN($A$2)-8),"",SUMIF(Table1[SHIFT NOMENCLATURE], $B1603, Table1[FWIA]))</f>
        <v/>
      </c>
      <c r="O1603" s="1" t="str">
        <f>IF($A1603&gt;--RIGHT($A$2,LEN($A$2)-8),"",SUMIF(Table1[SHIFT NOMENCLATURE], $B1603, Table1[DUSTWUN]))</f>
        <v/>
      </c>
    </row>
    <row r="1604" spans="1:15" x14ac:dyDescent="0.25">
      <c r="A1604" s="1" t="str">
        <f t="shared" si="48"/>
        <v/>
      </c>
      <c r="B1604" t="str">
        <f t="shared" si="49"/>
        <v/>
      </c>
      <c r="C1604" s="1" t="str">
        <f>IF($A1604&gt;--RIGHT($A$2,LEN($A$2)-8),"",COUNTIF(Table1[SHIFT NOMENCLATURE],$B1604))</f>
        <v/>
      </c>
      <c r="D1604" s="1" t="str">
        <f>IF($A1604&gt;--RIGHT($A$2,LEN($A$2)-8),"",SUMIF(Table1[SHIFT NOMENCLATURE], $B1604, Table1[EVIC KILL]))</f>
        <v/>
      </c>
      <c r="E1604" s="1" t="str">
        <f>IF($A1604&gt;--RIGHT($A$2,LEN($A$2)-8),"",SUMIF(Table1[SHIFT NOMENCLATURE], $B1604, Table1[EVIC MOB]))</f>
        <v/>
      </c>
      <c r="F1604" s="1" t="str">
        <f>IF($A1604&gt;--RIGHT($A$2,LEN($A$2)-8),"",SUMIF(Table1[SHIFT NOMENCLATURE], $B1604, Table1[EVIC FIRE]))</f>
        <v/>
      </c>
      <c r="G1604" s="1" t="str">
        <f>IF($A1604&gt;--RIGHT($A$2,LEN($A$2)-8),"",SUMIF(Table1[SHIFT NOMENCLATURE], $B1604, Table1[EKIA]))</f>
        <v/>
      </c>
      <c r="H1604" s="1" t="str">
        <f>IF($A1604&gt;--RIGHT($A$2,LEN($A$2)-8),"",SUMIF(Table1[SHIFT NOMENCLATURE], $B1604, Table1[EWIA]))</f>
        <v/>
      </c>
      <c r="I1604" s="1" t="str">
        <f>IF($A1604&gt;--RIGHT($A$2,LEN($A$2)-8),"",SUMIF(Table1[SHIFT NOMENCLATURE], $B1604, Table1[EPW]))</f>
        <v/>
      </c>
      <c r="J1604" s="1" t="str">
        <f>IF($A1604&gt;--RIGHT($A$2,LEN($A$2)-8),"",SUMIF(Table1[SHIFT NOMENCLATURE], $B1604, Table1[FVIC KILL]))</f>
        <v/>
      </c>
      <c r="K1604" s="1" t="str">
        <f>IF($A1604&gt;--RIGHT($A$2,LEN($A$2)-8),"",SUMIF(Table1[SHIFT NOMENCLATURE], $B1604, Table1[FVIC MOB]))</f>
        <v/>
      </c>
      <c r="L1604" s="1" t="str">
        <f>IF($A1604&gt;--RIGHT($A$2,LEN($A$2)-8),"",SUMIF(Table1[SHIFT NOMENCLATURE], $B1604, Table1[FVIC FIRE]))</f>
        <v/>
      </c>
      <c r="M1604" s="1" t="str">
        <f>IF($A1604&gt;--RIGHT($A$2,LEN($A$2)-8),"",SUMIF(Table1[SHIFT NOMENCLATURE], $B1604, Table1[FKIA]))</f>
        <v/>
      </c>
      <c r="N1604" s="1" t="str">
        <f>IF($A1604&gt;--RIGHT($A$2,LEN($A$2)-8),"",SUMIF(Table1[SHIFT NOMENCLATURE], $B1604, Table1[FWIA]))</f>
        <v/>
      </c>
      <c r="O1604" s="1" t="str">
        <f>IF($A1604&gt;--RIGHT($A$2,LEN($A$2)-8),"",SUMIF(Table1[SHIFT NOMENCLATURE], $B1604, Table1[DUSTWUN]))</f>
        <v/>
      </c>
    </row>
    <row r="1605" spans="1:15" x14ac:dyDescent="0.25">
      <c r="A1605" s="1" t="str">
        <f t="shared" ref="A1605:A1668" si="50">IF($A1604&gt;--RIGHT($A$2,LEN($A$2)-8)-1,"",ROW()-2)</f>
        <v/>
      </c>
      <c r="B1605" t="str">
        <f t="shared" ref="B1605:B1668" si="51">IF($A1604&gt;--RIGHT($A$2,LEN($A$2)-8)-1,"",IF(MID($B1604,3,4)="1900",CONCATENATE(TEXT(DATEVALUE(MID($B1604,15,2)&amp;MID($B1604,21,3)&amp;RIGHT($B1604,4)),"dd"), "0700-1900", UPPER(TEXT(DATEVALUE(MID($B1604,15,2)&amp;MID($B1604,21,3)&amp;RIGHT($B1604,4)),"mmm")), RIGHT($B1604,4)), CONCATENATE(LEFT($B1604,2), "1900", MID($B1604,12,3), RIGHT($B1604,4), "-", TEXT(DATEVALUE(LEFT($B1604,2)&amp;MID($B1604,12,3)&amp;RIGHT($B1604,4))+1,"dd"),"0700", UPPER(TEXT(DATEVALUE(LEFT($B1604,2)&amp;MID($B1604,12,3)&amp;RIGHT($B1604,4))+1,"mmm")), TEXT(DATEVALUE(LEFT($B1604,2)&amp;MID($B1604,12,3)&amp;RIGHT($B1604,4))+1,"yyyy"))))</f>
        <v/>
      </c>
      <c r="C1605" s="1" t="str">
        <f>IF($A1605&gt;--RIGHT($A$2,LEN($A$2)-8),"",COUNTIF(Table1[SHIFT NOMENCLATURE],$B1605))</f>
        <v/>
      </c>
      <c r="D1605" s="1" t="str">
        <f>IF($A1605&gt;--RIGHT($A$2,LEN($A$2)-8),"",SUMIF(Table1[SHIFT NOMENCLATURE], $B1605, Table1[EVIC KILL]))</f>
        <v/>
      </c>
      <c r="E1605" s="1" t="str">
        <f>IF($A1605&gt;--RIGHT($A$2,LEN($A$2)-8),"",SUMIF(Table1[SHIFT NOMENCLATURE], $B1605, Table1[EVIC MOB]))</f>
        <v/>
      </c>
      <c r="F1605" s="1" t="str">
        <f>IF($A1605&gt;--RIGHT($A$2,LEN($A$2)-8),"",SUMIF(Table1[SHIFT NOMENCLATURE], $B1605, Table1[EVIC FIRE]))</f>
        <v/>
      </c>
      <c r="G1605" s="1" t="str">
        <f>IF($A1605&gt;--RIGHT($A$2,LEN($A$2)-8),"",SUMIF(Table1[SHIFT NOMENCLATURE], $B1605, Table1[EKIA]))</f>
        <v/>
      </c>
      <c r="H1605" s="1" t="str">
        <f>IF($A1605&gt;--RIGHT($A$2,LEN($A$2)-8),"",SUMIF(Table1[SHIFT NOMENCLATURE], $B1605, Table1[EWIA]))</f>
        <v/>
      </c>
      <c r="I1605" s="1" t="str">
        <f>IF($A1605&gt;--RIGHT($A$2,LEN($A$2)-8),"",SUMIF(Table1[SHIFT NOMENCLATURE], $B1605, Table1[EPW]))</f>
        <v/>
      </c>
      <c r="J1605" s="1" t="str">
        <f>IF($A1605&gt;--RIGHT($A$2,LEN($A$2)-8),"",SUMIF(Table1[SHIFT NOMENCLATURE], $B1605, Table1[FVIC KILL]))</f>
        <v/>
      </c>
      <c r="K1605" s="1" t="str">
        <f>IF($A1605&gt;--RIGHT($A$2,LEN($A$2)-8),"",SUMIF(Table1[SHIFT NOMENCLATURE], $B1605, Table1[FVIC MOB]))</f>
        <v/>
      </c>
      <c r="L1605" s="1" t="str">
        <f>IF($A1605&gt;--RIGHT($A$2,LEN($A$2)-8),"",SUMIF(Table1[SHIFT NOMENCLATURE], $B1605, Table1[FVIC FIRE]))</f>
        <v/>
      </c>
      <c r="M1605" s="1" t="str">
        <f>IF($A1605&gt;--RIGHT($A$2,LEN($A$2)-8),"",SUMIF(Table1[SHIFT NOMENCLATURE], $B1605, Table1[FKIA]))</f>
        <v/>
      </c>
      <c r="N1605" s="1" t="str">
        <f>IF($A1605&gt;--RIGHT($A$2,LEN($A$2)-8),"",SUMIF(Table1[SHIFT NOMENCLATURE], $B1605, Table1[FWIA]))</f>
        <v/>
      </c>
      <c r="O1605" s="1" t="str">
        <f>IF($A1605&gt;--RIGHT($A$2,LEN($A$2)-8),"",SUMIF(Table1[SHIFT NOMENCLATURE], $B1605, Table1[DUSTWUN]))</f>
        <v/>
      </c>
    </row>
    <row r="1606" spans="1:15" x14ac:dyDescent="0.25">
      <c r="A1606" s="1" t="str">
        <f t="shared" si="50"/>
        <v/>
      </c>
      <c r="B1606" t="str">
        <f t="shared" si="51"/>
        <v/>
      </c>
      <c r="C1606" s="1" t="str">
        <f>IF($A1606&gt;--RIGHT($A$2,LEN($A$2)-8),"",COUNTIF(Table1[SHIFT NOMENCLATURE],$B1606))</f>
        <v/>
      </c>
      <c r="D1606" s="1" t="str">
        <f>IF($A1606&gt;--RIGHT($A$2,LEN($A$2)-8),"",SUMIF(Table1[SHIFT NOMENCLATURE], $B1606, Table1[EVIC KILL]))</f>
        <v/>
      </c>
      <c r="E1606" s="1" t="str">
        <f>IF($A1606&gt;--RIGHT($A$2,LEN($A$2)-8),"",SUMIF(Table1[SHIFT NOMENCLATURE], $B1606, Table1[EVIC MOB]))</f>
        <v/>
      </c>
      <c r="F1606" s="1" t="str">
        <f>IF($A1606&gt;--RIGHT($A$2,LEN($A$2)-8),"",SUMIF(Table1[SHIFT NOMENCLATURE], $B1606, Table1[EVIC FIRE]))</f>
        <v/>
      </c>
      <c r="G1606" s="1" t="str">
        <f>IF($A1606&gt;--RIGHT($A$2,LEN($A$2)-8),"",SUMIF(Table1[SHIFT NOMENCLATURE], $B1606, Table1[EKIA]))</f>
        <v/>
      </c>
      <c r="H1606" s="1" t="str">
        <f>IF($A1606&gt;--RIGHT($A$2,LEN($A$2)-8),"",SUMIF(Table1[SHIFT NOMENCLATURE], $B1606, Table1[EWIA]))</f>
        <v/>
      </c>
      <c r="I1606" s="1" t="str">
        <f>IF($A1606&gt;--RIGHT($A$2,LEN($A$2)-8),"",SUMIF(Table1[SHIFT NOMENCLATURE], $B1606, Table1[EPW]))</f>
        <v/>
      </c>
      <c r="J1606" s="1" t="str">
        <f>IF($A1606&gt;--RIGHT($A$2,LEN($A$2)-8),"",SUMIF(Table1[SHIFT NOMENCLATURE], $B1606, Table1[FVIC KILL]))</f>
        <v/>
      </c>
      <c r="K1606" s="1" t="str">
        <f>IF($A1606&gt;--RIGHT($A$2,LEN($A$2)-8),"",SUMIF(Table1[SHIFT NOMENCLATURE], $B1606, Table1[FVIC MOB]))</f>
        <v/>
      </c>
      <c r="L1606" s="1" t="str">
        <f>IF($A1606&gt;--RIGHT($A$2,LEN($A$2)-8),"",SUMIF(Table1[SHIFT NOMENCLATURE], $B1606, Table1[FVIC FIRE]))</f>
        <v/>
      </c>
      <c r="M1606" s="1" t="str">
        <f>IF($A1606&gt;--RIGHT($A$2,LEN($A$2)-8),"",SUMIF(Table1[SHIFT NOMENCLATURE], $B1606, Table1[FKIA]))</f>
        <v/>
      </c>
      <c r="N1606" s="1" t="str">
        <f>IF($A1606&gt;--RIGHT($A$2,LEN($A$2)-8),"",SUMIF(Table1[SHIFT NOMENCLATURE], $B1606, Table1[FWIA]))</f>
        <v/>
      </c>
      <c r="O1606" s="1" t="str">
        <f>IF($A1606&gt;--RIGHT($A$2,LEN($A$2)-8),"",SUMIF(Table1[SHIFT NOMENCLATURE], $B1606, Table1[DUSTWUN]))</f>
        <v/>
      </c>
    </row>
    <row r="1607" spans="1:15" x14ac:dyDescent="0.25">
      <c r="A1607" s="1" t="str">
        <f t="shared" si="50"/>
        <v/>
      </c>
      <c r="B1607" t="str">
        <f t="shared" si="51"/>
        <v/>
      </c>
      <c r="C1607" s="1" t="str">
        <f>IF($A1607&gt;--RIGHT($A$2,LEN($A$2)-8),"",COUNTIF(Table1[SHIFT NOMENCLATURE],$B1607))</f>
        <v/>
      </c>
      <c r="D1607" s="1" t="str">
        <f>IF($A1607&gt;--RIGHT($A$2,LEN($A$2)-8),"",SUMIF(Table1[SHIFT NOMENCLATURE], $B1607, Table1[EVIC KILL]))</f>
        <v/>
      </c>
      <c r="E1607" s="1" t="str">
        <f>IF($A1607&gt;--RIGHT($A$2,LEN($A$2)-8),"",SUMIF(Table1[SHIFT NOMENCLATURE], $B1607, Table1[EVIC MOB]))</f>
        <v/>
      </c>
      <c r="F1607" s="1" t="str">
        <f>IF($A1607&gt;--RIGHT($A$2,LEN($A$2)-8),"",SUMIF(Table1[SHIFT NOMENCLATURE], $B1607, Table1[EVIC FIRE]))</f>
        <v/>
      </c>
      <c r="G1607" s="1" t="str">
        <f>IF($A1607&gt;--RIGHT($A$2,LEN($A$2)-8),"",SUMIF(Table1[SHIFT NOMENCLATURE], $B1607, Table1[EKIA]))</f>
        <v/>
      </c>
      <c r="H1607" s="1" t="str">
        <f>IF($A1607&gt;--RIGHT($A$2,LEN($A$2)-8),"",SUMIF(Table1[SHIFT NOMENCLATURE], $B1607, Table1[EWIA]))</f>
        <v/>
      </c>
      <c r="I1607" s="1" t="str">
        <f>IF($A1607&gt;--RIGHT($A$2,LEN($A$2)-8),"",SUMIF(Table1[SHIFT NOMENCLATURE], $B1607, Table1[EPW]))</f>
        <v/>
      </c>
      <c r="J1607" s="1" t="str">
        <f>IF($A1607&gt;--RIGHT($A$2,LEN($A$2)-8),"",SUMIF(Table1[SHIFT NOMENCLATURE], $B1607, Table1[FVIC KILL]))</f>
        <v/>
      </c>
      <c r="K1607" s="1" t="str">
        <f>IF($A1607&gt;--RIGHT($A$2,LEN($A$2)-8),"",SUMIF(Table1[SHIFT NOMENCLATURE], $B1607, Table1[FVIC MOB]))</f>
        <v/>
      </c>
      <c r="L1607" s="1" t="str">
        <f>IF($A1607&gt;--RIGHT($A$2,LEN($A$2)-8),"",SUMIF(Table1[SHIFT NOMENCLATURE], $B1607, Table1[FVIC FIRE]))</f>
        <v/>
      </c>
      <c r="M1607" s="1" t="str">
        <f>IF($A1607&gt;--RIGHT($A$2,LEN($A$2)-8),"",SUMIF(Table1[SHIFT NOMENCLATURE], $B1607, Table1[FKIA]))</f>
        <v/>
      </c>
      <c r="N1607" s="1" t="str">
        <f>IF($A1607&gt;--RIGHT($A$2,LEN($A$2)-8),"",SUMIF(Table1[SHIFT NOMENCLATURE], $B1607, Table1[FWIA]))</f>
        <v/>
      </c>
      <c r="O1607" s="1" t="str">
        <f>IF($A1607&gt;--RIGHT($A$2,LEN($A$2)-8),"",SUMIF(Table1[SHIFT NOMENCLATURE], $B1607, Table1[DUSTWUN]))</f>
        <v/>
      </c>
    </row>
    <row r="1608" spans="1:15" x14ac:dyDescent="0.25">
      <c r="A1608" s="1" t="str">
        <f t="shared" si="50"/>
        <v/>
      </c>
      <c r="B1608" t="str">
        <f t="shared" si="51"/>
        <v/>
      </c>
      <c r="C1608" s="1" t="str">
        <f>IF($A1608&gt;--RIGHT($A$2,LEN($A$2)-8),"",COUNTIF(Table1[SHIFT NOMENCLATURE],$B1608))</f>
        <v/>
      </c>
      <c r="D1608" s="1" t="str">
        <f>IF($A1608&gt;--RIGHT($A$2,LEN($A$2)-8),"",SUMIF(Table1[SHIFT NOMENCLATURE], $B1608, Table1[EVIC KILL]))</f>
        <v/>
      </c>
      <c r="E1608" s="1" t="str">
        <f>IF($A1608&gt;--RIGHT($A$2,LEN($A$2)-8),"",SUMIF(Table1[SHIFT NOMENCLATURE], $B1608, Table1[EVIC MOB]))</f>
        <v/>
      </c>
      <c r="F1608" s="1" t="str">
        <f>IF($A1608&gt;--RIGHT($A$2,LEN($A$2)-8),"",SUMIF(Table1[SHIFT NOMENCLATURE], $B1608, Table1[EVIC FIRE]))</f>
        <v/>
      </c>
      <c r="G1608" s="1" t="str">
        <f>IF($A1608&gt;--RIGHT($A$2,LEN($A$2)-8),"",SUMIF(Table1[SHIFT NOMENCLATURE], $B1608, Table1[EKIA]))</f>
        <v/>
      </c>
      <c r="H1608" s="1" t="str">
        <f>IF($A1608&gt;--RIGHT($A$2,LEN($A$2)-8),"",SUMIF(Table1[SHIFT NOMENCLATURE], $B1608, Table1[EWIA]))</f>
        <v/>
      </c>
      <c r="I1608" s="1" t="str">
        <f>IF($A1608&gt;--RIGHT($A$2,LEN($A$2)-8),"",SUMIF(Table1[SHIFT NOMENCLATURE], $B1608, Table1[EPW]))</f>
        <v/>
      </c>
      <c r="J1608" s="1" t="str">
        <f>IF($A1608&gt;--RIGHT($A$2,LEN($A$2)-8),"",SUMIF(Table1[SHIFT NOMENCLATURE], $B1608, Table1[FVIC KILL]))</f>
        <v/>
      </c>
      <c r="K1608" s="1" t="str">
        <f>IF($A1608&gt;--RIGHT($A$2,LEN($A$2)-8),"",SUMIF(Table1[SHIFT NOMENCLATURE], $B1608, Table1[FVIC MOB]))</f>
        <v/>
      </c>
      <c r="L1608" s="1" t="str">
        <f>IF($A1608&gt;--RIGHT($A$2,LEN($A$2)-8),"",SUMIF(Table1[SHIFT NOMENCLATURE], $B1608, Table1[FVIC FIRE]))</f>
        <v/>
      </c>
      <c r="M1608" s="1" t="str">
        <f>IF($A1608&gt;--RIGHT($A$2,LEN($A$2)-8),"",SUMIF(Table1[SHIFT NOMENCLATURE], $B1608, Table1[FKIA]))</f>
        <v/>
      </c>
      <c r="N1608" s="1" t="str">
        <f>IF($A1608&gt;--RIGHT($A$2,LEN($A$2)-8),"",SUMIF(Table1[SHIFT NOMENCLATURE], $B1608, Table1[FWIA]))</f>
        <v/>
      </c>
      <c r="O1608" s="1" t="str">
        <f>IF($A1608&gt;--RIGHT($A$2,LEN($A$2)-8),"",SUMIF(Table1[SHIFT NOMENCLATURE], $B1608, Table1[DUSTWUN]))</f>
        <v/>
      </c>
    </row>
    <row r="1609" spans="1:15" x14ac:dyDescent="0.25">
      <c r="A1609" s="1" t="str">
        <f t="shared" si="50"/>
        <v/>
      </c>
      <c r="B1609" t="str">
        <f t="shared" si="51"/>
        <v/>
      </c>
      <c r="C1609" s="1" t="str">
        <f>IF($A1609&gt;--RIGHT($A$2,LEN($A$2)-8),"",COUNTIF(Table1[SHIFT NOMENCLATURE],$B1609))</f>
        <v/>
      </c>
      <c r="D1609" s="1" t="str">
        <f>IF($A1609&gt;--RIGHT($A$2,LEN($A$2)-8),"",SUMIF(Table1[SHIFT NOMENCLATURE], $B1609, Table1[EVIC KILL]))</f>
        <v/>
      </c>
      <c r="E1609" s="1" t="str">
        <f>IF($A1609&gt;--RIGHT($A$2,LEN($A$2)-8),"",SUMIF(Table1[SHIFT NOMENCLATURE], $B1609, Table1[EVIC MOB]))</f>
        <v/>
      </c>
      <c r="F1609" s="1" t="str">
        <f>IF($A1609&gt;--RIGHT($A$2,LEN($A$2)-8),"",SUMIF(Table1[SHIFT NOMENCLATURE], $B1609, Table1[EVIC FIRE]))</f>
        <v/>
      </c>
      <c r="G1609" s="1" t="str">
        <f>IF($A1609&gt;--RIGHT($A$2,LEN($A$2)-8),"",SUMIF(Table1[SHIFT NOMENCLATURE], $B1609, Table1[EKIA]))</f>
        <v/>
      </c>
      <c r="H1609" s="1" t="str">
        <f>IF($A1609&gt;--RIGHT($A$2,LEN($A$2)-8),"",SUMIF(Table1[SHIFT NOMENCLATURE], $B1609, Table1[EWIA]))</f>
        <v/>
      </c>
      <c r="I1609" s="1" t="str">
        <f>IF($A1609&gt;--RIGHT($A$2,LEN($A$2)-8),"",SUMIF(Table1[SHIFT NOMENCLATURE], $B1609, Table1[EPW]))</f>
        <v/>
      </c>
      <c r="J1609" s="1" t="str">
        <f>IF($A1609&gt;--RIGHT($A$2,LEN($A$2)-8),"",SUMIF(Table1[SHIFT NOMENCLATURE], $B1609, Table1[FVIC KILL]))</f>
        <v/>
      </c>
      <c r="K1609" s="1" t="str">
        <f>IF($A1609&gt;--RIGHT($A$2,LEN($A$2)-8),"",SUMIF(Table1[SHIFT NOMENCLATURE], $B1609, Table1[FVIC MOB]))</f>
        <v/>
      </c>
      <c r="L1609" s="1" t="str">
        <f>IF($A1609&gt;--RIGHT($A$2,LEN($A$2)-8),"",SUMIF(Table1[SHIFT NOMENCLATURE], $B1609, Table1[FVIC FIRE]))</f>
        <v/>
      </c>
      <c r="M1609" s="1" t="str">
        <f>IF($A1609&gt;--RIGHT($A$2,LEN($A$2)-8),"",SUMIF(Table1[SHIFT NOMENCLATURE], $B1609, Table1[FKIA]))</f>
        <v/>
      </c>
      <c r="N1609" s="1" t="str">
        <f>IF($A1609&gt;--RIGHT($A$2,LEN($A$2)-8),"",SUMIF(Table1[SHIFT NOMENCLATURE], $B1609, Table1[FWIA]))</f>
        <v/>
      </c>
      <c r="O1609" s="1" t="str">
        <f>IF($A1609&gt;--RIGHT($A$2,LEN($A$2)-8),"",SUMIF(Table1[SHIFT NOMENCLATURE], $B1609, Table1[DUSTWUN]))</f>
        <v/>
      </c>
    </row>
    <row r="1610" spans="1:15" x14ac:dyDescent="0.25">
      <c r="A1610" s="1" t="str">
        <f t="shared" si="50"/>
        <v/>
      </c>
      <c r="B1610" t="str">
        <f t="shared" si="51"/>
        <v/>
      </c>
      <c r="C1610" s="1" t="str">
        <f>IF($A1610&gt;--RIGHT($A$2,LEN($A$2)-8),"",COUNTIF(Table1[SHIFT NOMENCLATURE],$B1610))</f>
        <v/>
      </c>
      <c r="D1610" s="1" t="str">
        <f>IF($A1610&gt;--RIGHT($A$2,LEN($A$2)-8),"",SUMIF(Table1[SHIFT NOMENCLATURE], $B1610, Table1[EVIC KILL]))</f>
        <v/>
      </c>
      <c r="E1610" s="1" t="str">
        <f>IF($A1610&gt;--RIGHT($A$2,LEN($A$2)-8),"",SUMIF(Table1[SHIFT NOMENCLATURE], $B1610, Table1[EVIC MOB]))</f>
        <v/>
      </c>
      <c r="F1610" s="1" t="str">
        <f>IF($A1610&gt;--RIGHT($A$2,LEN($A$2)-8),"",SUMIF(Table1[SHIFT NOMENCLATURE], $B1610, Table1[EVIC FIRE]))</f>
        <v/>
      </c>
      <c r="G1610" s="1" t="str">
        <f>IF($A1610&gt;--RIGHT($A$2,LEN($A$2)-8),"",SUMIF(Table1[SHIFT NOMENCLATURE], $B1610, Table1[EKIA]))</f>
        <v/>
      </c>
      <c r="H1610" s="1" t="str">
        <f>IF($A1610&gt;--RIGHT($A$2,LEN($A$2)-8),"",SUMIF(Table1[SHIFT NOMENCLATURE], $B1610, Table1[EWIA]))</f>
        <v/>
      </c>
      <c r="I1610" s="1" t="str">
        <f>IF($A1610&gt;--RIGHT($A$2,LEN($A$2)-8),"",SUMIF(Table1[SHIFT NOMENCLATURE], $B1610, Table1[EPW]))</f>
        <v/>
      </c>
      <c r="J1610" s="1" t="str">
        <f>IF($A1610&gt;--RIGHT($A$2,LEN($A$2)-8),"",SUMIF(Table1[SHIFT NOMENCLATURE], $B1610, Table1[FVIC KILL]))</f>
        <v/>
      </c>
      <c r="K1610" s="1" t="str">
        <f>IF($A1610&gt;--RIGHT($A$2,LEN($A$2)-8),"",SUMIF(Table1[SHIFT NOMENCLATURE], $B1610, Table1[FVIC MOB]))</f>
        <v/>
      </c>
      <c r="L1610" s="1" t="str">
        <f>IF($A1610&gt;--RIGHT($A$2,LEN($A$2)-8),"",SUMIF(Table1[SHIFT NOMENCLATURE], $B1610, Table1[FVIC FIRE]))</f>
        <v/>
      </c>
      <c r="M1610" s="1" t="str">
        <f>IF($A1610&gt;--RIGHT($A$2,LEN($A$2)-8),"",SUMIF(Table1[SHIFT NOMENCLATURE], $B1610, Table1[FKIA]))</f>
        <v/>
      </c>
      <c r="N1610" s="1" t="str">
        <f>IF($A1610&gt;--RIGHT($A$2,LEN($A$2)-8),"",SUMIF(Table1[SHIFT NOMENCLATURE], $B1610, Table1[FWIA]))</f>
        <v/>
      </c>
      <c r="O1610" s="1" t="str">
        <f>IF($A1610&gt;--RIGHT($A$2,LEN($A$2)-8),"",SUMIF(Table1[SHIFT NOMENCLATURE], $B1610, Table1[DUSTWUN]))</f>
        <v/>
      </c>
    </row>
    <row r="1611" spans="1:15" x14ac:dyDescent="0.25">
      <c r="A1611" s="1" t="str">
        <f t="shared" si="50"/>
        <v/>
      </c>
      <c r="B1611" t="str">
        <f t="shared" si="51"/>
        <v/>
      </c>
      <c r="C1611" s="1" t="str">
        <f>IF($A1611&gt;--RIGHT($A$2,LEN($A$2)-8),"",COUNTIF(Table1[SHIFT NOMENCLATURE],$B1611))</f>
        <v/>
      </c>
      <c r="D1611" s="1" t="str">
        <f>IF($A1611&gt;--RIGHT($A$2,LEN($A$2)-8),"",SUMIF(Table1[SHIFT NOMENCLATURE], $B1611, Table1[EVIC KILL]))</f>
        <v/>
      </c>
      <c r="E1611" s="1" t="str">
        <f>IF($A1611&gt;--RIGHT($A$2,LEN($A$2)-8),"",SUMIF(Table1[SHIFT NOMENCLATURE], $B1611, Table1[EVIC MOB]))</f>
        <v/>
      </c>
      <c r="F1611" s="1" t="str">
        <f>IF($A1611&gt;--RIGHT($A$2,LEN($A$2)-8),"",SUMIF(Table1[SHIFT NOMENCLATURE], $B1611, Table1[EVIC FIRE]))</f>
        <v/>
      </c>
      <c r="G1611" s="1" t="str">
        <f>IF($A1611&gt;--RIGHT($A$2,LEN($A$2)-8),"",SUMIF(Table1[SHIFT NOMENCLATURE], $B1611, Table1[EKIA]))</f>
        <v/>
      </c>
      <c r="H1611" s="1" t="str">
        <f>IF($A1611&gt;--RIGHT($A$2,LEN($A$2)-8),"",SUMIF(Table1[SHIFT NOMENCLATURE], $B1611, Table1[EWIA]))</f>
        <v/>
      </c>
      <c r="I1611" s="1" t="str">
        <f>IF($A1611&gt;--RIGHT($A$2,LEN($A$2)-8),"",SUMIF(Table1[SHIFT NOMENCLATURE], $B1611, Table1[EPW]))</f>
        <v/>
      </c>
      <c r="J1611" s="1" t="str">
        <f>IF($A1611&gt;--RIGHT($A$2,LEN($A$2)-8),"",SUMIF(Table1[SHIFT NOMENCLATURE], $B1611, Table1[FVIC KILL]))</f>
        <v/>
      </c>
      <c r="K1611" s="1" t="str">
        <f>IF($A1611&gt;--RIGHT($A$2,LEN($A$2)-8),"",SUMIF(Table1[SHIFT NOMENCLATURE], $B1611, Table1[FVIC MOB]))</f>
        <v/>
      </c>
      <c r="L1611" s="1" t="str">
        <f>IF($A1611&gt;--RIGHT($A$2,LEN($A$2)-8),"",SUMIF(Table1[SHIFT NOMENCLATURE], $B1611, Table1[FVIC FIRE]))</f>
        <v/>
      </c>
      <c r="M1611" s="1" t="str">
        <f>IF($A1611&gt;--RIGHT($A$2,LEN($A$2)-8),"",SUMIF(Table1[SHIFT NOMENCLATURE], $B1611, Table1[FKIA]))</f>
        <v/>
      </c>
      <c r="N1611" s="1" t="str">
        <f>IF($A1611&gt;--RIGHT($A$2,LEN($A$2)-8),"",SUMIF(Table1[SHIFT NOMENCLATURE], $B1611, Table1[FWIA]))</f>
        <v/>
      </c>
      <c r="O1611" s="1" t="str">
        <f>IF($A1611&gt;--RIGHT($A$2,LEN($A$2)-8),"",SUMIF(Table1[SHIFT NOMENCLATURE], $B1611, Table1[DUSTWUN]))</f>
        <v/>
      </c>
    </row>
    <row r="1612" spans="1:15" x14ac:dyDescent="0.25">
      <c r="A1612" s="1" t="str">
        <f t="shared" si="50"/>
        <v/>
      </c>
      <c r="B1612" t="str">
        <f t="shared" si="51"/>
        <v/>
      </c>
      <c r="C1612" s="1" t="str">
        <f>IF($A1612&gt;--RIGHT($A$2,LEN($A$2)-8),"",COUNTIF(Table1[SHIFT NOMENCLATURE],$B1612))</f>
        <v/>
      </c>
      <c r="D1612" s="1" t="str">
        <f>IF($A1612&gt;--RIGHT($A$2,LEN($A$2)-8),"",SUMIF(Table1[SHIFT NOMENCLATURE], $B1612, Table1[EVIC KILL]))</f>
        <v/>
      </c>
      <c r="E1612" s="1" t="str">
        <f>IF($A1612&gt;--RIGHT($A$2,LEN($A$2)-8),"",SUMIF(Table1[SHIFT NOMENCLATURE], $B1612, Table1[EVIC MOB]))</f>
        <v/>
      </c>
      <c r="F1612" s="1" t="str">
        <f>IF($A1612&gt;--RIGHT($A$2,LEN($A$2)-8),"",SUMIF(Table1[SHIFT NOMENCLATURE], $B1612, Table1[EVIC FIRE]))</f>
        <v/>
      </c>
      <c r="G1612" s="1" t="str">
        <f>IF($A1612&gt;--RIGHT($A$2,LEN($A$2)-8),"",SUMIF(Table1[SHIFT NOMENCLATURE], $B1612, Table1[EKIA]))</f>
        <v/>
      </c>
      <c r="H1612" s="1" t="str">
        <f>IF($A1612&gt;--RIGHT($A$2,LEN($A$2)-8),"",SUMIF(Table1[SHIFT NOMENCLATURE], $B1612, Table1[EWIA]))</f>
        <v/>
      </c>
      <c r="I1612" s="1" t="str">
        <f>IF($A1612&gt;--RIGHT($A$2,LEN($A$2)-8),"",SUMIF(Table1[SHIFT NOMENCLATURE], $B1612, Table1[EPW]))</f>
        <v/>
      </c>
      <c r="J1612" s="1" t="str">
        <f>IF($A1612&gt;--RIGHT($A$2,LEN($A$2)-8),"",SUMIF(Table1[SHIFT NOMENCLATURE], $B1612, Table1[FVIC KILL]))</f>
        <v/>
      </c>
      <c r="K1612" s="1" t="str">
        <f>IF($A1612&gt;--RIGHT($A$2,LEN($A$2)-8),"",SUMIF(Table1[SHIFT NOMENCLATURE], $B1612, Table1[FVIC MOB]))</f>
        <v/>
      </c>
      <c r="L1612" s="1" t="str">
        <f>IF($A1612&gt;--RIGHT($A$2,LEN($A$2)-8),"",SUMIF(Table1[SHIFT NOMENCLATURE], $B1612, Table1[FVIC FIRE]))</f>
        <v/>
      </c>
      <c r="M1612" s="1" t="str">
        <f>IF($A1612&gt;--RIGHT($A$2,LEN($A$2)-8),"",SUMIF(Table1[SHIFT NOMENCLATURE], $B1612, Table1[FKIA]))</f>
        <v/>
      </c>
      <c r="N1612" s="1" t="str">
        <f>IF($A1612&gt;--RIGHT($A$2,LEN($A$2)-8),"",SUMIF(Table1[SHIFT NOMENCLATURE], $B1612, Table1[FWIA]))</f>
        <v/>
      </c>
      <c r="O1612" s="1" t="str">
        <f>IF($A1612&gt;--RIGHT($A$2,LEN($A$2)-8),"",SUMIF(Table1[SHIFT NOMENCLATURE], $B1612, Table1[DUSTWUN]))</f>
        <v/>
      </c>
    </row>
    <row r="1613" spans="1:15" x14ac:dyDescent="0.25">
      <c r="A1613" s="1" t="str">
        <f t="shared" si="50"/>
        <v/>
      </c>
      <c r="B1613" t="str">
        <f t="shared" si="51"/>
        <v/>
      </c>
      <c r="C1613" s="1" t="str">
        <f>IF($A1613&gt;--RIGHT($A$2,LEN($A$2)-8),"",COUNTIF(Table1[SHIFT NOMENCLATURE],$B1613))</f>
        <v/>
      </c>
      <c r="D1613" s="1" t="str">
        <f>IF($A1613&gt;--RIGHT($A$2,LEN($A$2)-8),"",SUMIF(Table1[SHIFT NOMENCLATURE], $B1613, Table1[EVIC KILL]))</f>
        <v/>
      </c>
      <c r="E1613" s="1" t="str">
        <f>IF($A1613&gt;--RIGHT($A$2,LEN($A$2)-8),"",SUMIF(Table1[SHIFT NOMENCLATURE], $B1613, Table1[EVIC MOB]))</f>
        <v/>
      </c>
      <c r="F1613" s="1" t="str">
        <f>IF($A1613&gt;--RIGHT($A$2,LEN($A$2)-8),"",SUMIF(Table1[SHIFT NOMENCLATURE], $B1613, Table1[EVIC FIRE]))</f>
        <v/>
      </c>
      <c r="G1613" s="1" t="str">
        <f>IF($A1613&gt;--RIGHT($A$2,LEN($A$2)-8),"",SUMIF(Table1[SHIFT NOMENCLATURE], $B1613, Table1[EKIA]))</f>
        <v/>
      </c>
      <c r="H1613" s="1" t="str">
        <f>IF($A1613&gt;--RIGHT($A$2,LEN($A$2)-8),"",SUMIF(Table1[SHIFT NOMENCLATURE], $B1613, Table1[EWIA]))</f>
        <v/>
      </c>
      <c r="I1613" s="1" t="str">
        <f>IF($A1613&gt;--RIGHT($A$2,LEN($A$2)-8),"",SUMIF(Table1[SHIFT NOMENCLATURE], $B1613, Table1[EPW]))</f>
        <v/>
      </c>
      <c r="J1613" s="1" t="str">
        <f>IF($A1613&gt;--RIGHT($A$2,LEN($A$2)-8),"",SUMIF(Table1[SHIFT NOMENCLATURE], $B1613, Table1[FVIC KILL]))</f>
        <v/>
      </c>
      <c r="K1613" s="1" t="str">
        <f>IF($A1613&gt;--RIGHT($A$2,LEN($A$2)-8),"",SUMIF(Table1[SHIFT NOMENCLATURE], $B1613, Table1[FVIC MOB]))</f>
        <v/>
      </c>
      <c r="L1613" s="1" t="str">
        <f>IF($A1613&gt;--RIGHT($A$2,LEN($A$2)-8),"",SUMIF(Table1[SHIFT NOMENCLATURE], $B1613, Table1[FVIC FIRE]))</f>
        <v/>
      </c>
      <c r="M1613" s="1" t="str">
        <f>IF($A1613&gt;--RIGHT($A$2,LEN($A$2)-8),"",SUMIF(Table1[SHIFT NOMENCLATURE], $B1613, Table1[FKIA]))</f>
        <v/>
      </c>
      <c r="N1613" s="1" t="str">
        <f>IF($A1613&gt;--RIGHT($A$2,LEN($A$2)-8),"",SUMIF(Table1[SHIFT NOMENCLATURE], $B1613, Table1[FWIA]))</f>
        <v/>
      </c>
      <c r="O1613" s="1" t="str">
        <f>IF($A1613&gt;--RIGHT($A$2,LEN($A$2)-8),"",SUMIF(Table1[SHIFT NOMENCLATURE], $B1613, Table1[DUSTWUN]))</f>
        <v/>
      </c>
    </row>
    <row r="1614" spans="1:15" x14ac:dyDescent="0.25">
      <c r="A1614" s="1" t="str">
        <f t="shared" si="50"/>
        <v/>
      </c>
      <c r="B1614" t="str">
        <f t="shared" si="51"/>
        <v/>
      </c>
      <c r="C1614" s="1" t="str">
        <f>IF($A1614&gt;--RIGHT($A$2,LEN($A$2)-8),"",COUNTIF(Table1[SHIFT NOMENCLATURE],$B1614))</f>
        <v/>
      </c>
      <c r="D1614" s="1" t="str">
        <f>IF($A1614&gt;--RIGHT($A$2,LEN($A$2)-8),"",SUMIF(Table1[SHIFT NOMENCLATURE], $B1614, Table1[EVIC KILL]))</f>
        <v/>
      </c>
      <c r="E1614" s="1" t="str">
        <f>IF($A1614&gt;--RIGHT($A$2,LEN($A$2)-8),"",SUMIF(Table1[SHIFT NOMENCLATURE], $B1614, Table1[EVIC MOB]))</f>
        <v/>
      </c>
      <c r="F1614" s="1" t="str">
        <f>IF($A1614&gt;--RIGHT($A$2,LEN($A$2)-8),"",SUMIF(Table1[SHIFT NOMENCLATURE], $B1614, Table1[EVIC FIRE]))</f>
        <v/>
      </c>
      <c r="G1614" s="1" t="str">
        <f>IF($A1614&gt;--RIGHT($A$2,LEN($A$2)-8),"",SUMIF(Table1[SHIFT NOMENCLATURE], $B1614, Table1[EKIA]))</f>
        <v/>
      </c>
      <c r="H1614" s="1" t="str">
        <f>IF($A1614&gt;--RIGHT($A$2,LEN($A$2)-8),"",SUMIF(Table1[SHIFT NOMENCLATURE], $B1614, Table1[EWIA]))</f>
        <v/>
      </c>
      <c r="I1614" s="1" t="str">
        <f>IF($A1614&gt;--RIGHT($A$2,LEN($A$2)-8),"",SUMIF(Table1[SHIFT NOMENCLATURE], $B1614, Table1[EPW]))</f>
        <v/>
      </c>
      <c r="J1614" s="1" t="str">
        <f>IF($A1614&gt;--RIGHT($A$2,LEN($A$2)-8),"",SUMIF(Table1[SHIFT NOMENCLATURE], $B1614, Table1[FVIC KILL]))</f>
        <v/>
      </c>
      <c r="K1614" s="1" t="str">
        <f>IF($A1614&gt;--RIGHT($A$2,LEN($A$2)-8),"",SUMIF(Table1[SHIFT NOMENCLATURE], $B1614, Table1[FVIC MOB]))</f>
        <v/>
      </c>
      <c r="L1614" s="1" t="str">
        <f>IF($A1614&gt;--RIGHT($A$2,LEN($A$2)-8),"",SUMIF(Table1[SHIFT NOMENCLATURE], $B1614, Table1[FVIC FIRE]))</f>
        <v/>
      </c>
      <c r="M1614" s="1" t="str">
        <f>IF($A1614&gt;--RIGHT($A$2,LEN($A$2)-8),"",SUMIF(Table1[SHIFT NOMENCLATURE], $B1614, Table1[FKIA]))</f>
        <v/>
      </c>
      <c r="N1614" s="1" t="str">
        <f>IF($A1614&gt;--RIGHT($A$2,LEN($A$2)-8),"",SUMIF(Table1[SHIFT NOMENCLATURE], $B1614, Table1[FWIA]))</f>
        <v/>
      </c>
      <c r="O1614" s="1" t="str">
        <f>IF($A1614&gt;--RIGHT($A$2,LEN($A$2)-8),"",SUMIF(Table1[SHIFT NOMENCLATURE], $B1614, Table1[DUSTWUN]))</f>
        <v/>
      </c>
    </row>
    <row r="1615" spans="1:15" x14ac:dyDescent="0.25">
      <c r="A1615" s="1" t="str">
        <f t="shared" si="50"/>
        <v/>
      </c>
      <c r="B1615" t="str">
        <f t="shared" si="51"/>
        <v/>
      </c>
      <c r="C1615" s="1" t="str">
        <f>IF($A1615&gt;--RIGHT($A$2,LEN($A$2)-8),"",COUNTIF(Table1[SHIFT NOMENCLATURE],$B1615))</f>
        <v/>
      </c>
      <c r="D1615" s="1" t="str">
        <f>IF($A1615&gt;--RIGHT($A$2,LEN($A$2)-8),"",SUMIF(Table1[SHIFT NOMENCLATURE], $B1615, Table1[EVIC KILL]))</f>
        <v/>
      </c>
      <c r="E1615" s="1" t="str">
        <f>IF($A1615&gt;--RIGHT($A$2,LEN($A$2)-8),"",SUMIF(Table1[SHIFT NOMENCLATURE], $B1615, Table1[EVIC MOB]))</f>
        <v/>
      </c>
      <c r="F1615" s="1" t="str">
        <f>IF($A1615&gt;--RIGHT($A$2,LEN($A$2)-8),"",SUMIF(Table1[SHIFT NOMENCLATURE], $B1615, Table1[EVIC FIRE]))</f>
        <v/>
      </c>
      <c r="G1615" s="1" t="str">
        <f>IF($A1615&gt;--RIGHT($A$2,LEN($A$2)-8),"",SUMIF(Table1[SHIFT NOMENCLATURE], $B1615, Table1[EKIA]))</f>
        <v/>
      </c>
      <c r="H1615" s="1" t="str">
        <f>IF($A1615&gt;--RIGHT($A$2,LEN($A$2)-8),"",SUMIF(Table1[SHIFT NOMENCLATURE], $B1615, Table1[EWIA]))</f>
        <v/>
      </c>
      <c r="I1615" s="1" t="str">
        <f>IF($A1615&gt;--RIGHT($A$2,LEN($A$2)-8),"",SUMIF(Table1[SHIFT NOMENCLATURE], $B1615, Table1[EPW]))</f>
        <v/>
      </c>
      <c r="J1615" s="1" t="str">
        <f>IF($A1615&gt;--RIGHT($A$2,LEN($A$2)-8),"",SUMIF(Table1[SHIFT NOMENCLATURE], $B1615, Table1[FVIC KILL]))</f>
        <v/>
      </c>
      <c r="K1615" s="1" t="str">
        <f>IF($A1615&gt;--RIGHT($A$2,LEN($A$2)-8),"",SUMIF(Table1[SHIFT NOMENCLATURE], $B1615, Table1[FVIC MOB]))</f>
        <v/>
      </c>
      <c r="L1615" s="1" t="str">
        <f>IF($A1615&gt;--RIGHT($A$2,LEN($A$2)-8),"",SUMIF(Table1[SHIFT NOMENCLATURE], $B1615, Table1[FVIC FIRE]))</f>
        <v/>
      </c>
      <c r="M1615" s="1" t="str">
        <f>IF($A1615&gt;--RIGHT($A$2,LEN($A$2)-8),"",SUMIF(Table1[SHIFT NOMENCLATURE], $B1615, Table1[FKIA]))</f>
        <v/>
      </c>
      <c r="N1615" s="1" t="str">
        <f>IF($A1615&gt;--RIGHT($A$2,LEN($A$2)-8),"",SUMIF(Table1[SHIFT NOMENCLATURE], $B1615, Table1[FWIA]))</f>
        <v/>
      </c>
      <c r="O1615" s="1" t="str">
        <f>IF($A1615&gt;--RIGHT($A$2,LEN($A$2)-8),"",SUMIF(Table1[SHIFT NOMENCLATURE], $B1615, Table1[DUSTWUN]))</f>
        <v/>
      </c>
    </row>
    <row r="1616" spans="1:15" x14ac:dyDescent="0.25">
      <c r="A1616" s="1" t="str">
        <f t="shared" si="50"/>
        <v/>
      </c>
      <c r="B1616" t="str">
        <f t="shared" si="51"/>
        <v/>
      </c>
      <c r="C1616" s="1" t="str">
        <f>IF($A1616&gt;--RIGHT($A$2,LEN($A$2)-8),"",COUNTIF(Table1[SHIFT NOMENCLATURE],$B1616))</f>
        <v/>
      </c>
      <c r="D1616" s="1" t="str">
        <f>IF($A1616&gt;--RIGHT($A$2,LEN($A$2)-8),"",SUMIF(Table1[SHIFT NOMENCLATURE], $B1616, Table1[EVIC KILL]))</f>
        <v/>
      </c>
      <c r="E1616" s="1" t="str">
        <f>IF($A1616&gt;--RIGHT($A$2,LEN($A$2)-8),"",SUMIF(Table1[SHIFT NOMENCLATURE], $B1616, Table1[EVIC MOB]))</f>
        <v/>
      </c>
      <c r="F1616" s="1" t="str">
        <f>IF($A1616&gt;--RIGHT($A$2,LEN($A$2)-8),"",SUMIF(Table1[SHIFT NOMENCLATURE], $B1616, Table1[EVIC FIRE]))</f>
        <v/>
      </c>
      <c r="G1616" s="1" t="str">
        <f>IF($A1616&gt;--RIGHT($A$2,LEN($A$2)-8),"",SUMIF(Table1[SHIFT NOMENCLATURE], $B1616, Table1[EKIA]))</f>
        <v/>
      </c>
      <c r="H1616" s="1" t="str">
        <f>IF($A1616&gt;--RIGHT($A$2,LEN($A$2)-8),"",SUMIF(Table1[SHIFT NOMENCLATURE], $B1616, Table1[EWIA]))</f>
        <v/>
      </c>
      <c r="I1616" s="1" t="str">
        <f>IF($A1616&gt;--RIGHT($A$2,LEN($A$2)-8),"",SUMIF(Table1[SHIFT NOMENCLATURE], $B1616, Table1[EPW]))</f>
        <v/>
      </c>
      <c r="J1616" s="1" t="str">
        <f>IF($A1616&gt;--RIGHT($A$2,LEN($A$2)-8),"",SUMIF(Table1[SHIFT NOMENCLATURE], $B1616, Table1[FVIC KILL]))</f>
        <v/>
      </c>
      <c r="K1616" s="1" t="str">
        <f>IF($A1616&gt;--RIGHT($A$2,LEN($A$2)-8),"",SUMIF(Table1[SHIFT NOMENCLATURE], $B1616, Table1[FVIC MOB]))</f>
        <v/>
      </c>
      <c r="L1616" s="1" t="str">
        <f>IF($A1616&gt;--RIGHT($A$2,LEN($A$2)-8),"",SUMIF(Table1[SHIFT NOMENCLATURE], $B1616, Table1[FVIC FIRE]))</f>
        <v/>
      </c>
      <c r="M1616" s="1" t="str">
        <f>IF($A1616&gt;--RIGHT($A$2,LEN($A$2)-8),"",SUMIF(Table1[SHIFT NOMENCLATURE], $B1616, Table1[FKIA]))</f>
        <v/>
      </c>
      <c r="N1616" s="1" t="str">
        <f>IF($A1616&gt;--RIGHT($A$2,LEN($A$2)-8),"",SUMIF(Table1[SHIFT NOMENCLATURE], $B1616, Table1[FWIA]))</f>
        <v/>
      </c>
      <c r="O1616" s="1" t="str">
        <f>IF($A1616&gt;--RIGHT($A$2,LEN($A$2)-8),"",SUMIF(Table1[SHIFT NOMENCLATURE], $B1616, Table1[DUSTWUN]))</f>
        <v/>
      </c>
    </row>
    <row r="1617" spans="1:15" x14ac:dyDescent="0.25">
      <c r="A1617" s="1" t="str">
        <f t="shared" si="50"/>
        <v/>
      </c>
      <c r="B1617" t="str">
        <f t="shared" si="51"/>
        <v/>
      </c>
      <c r="C1617" s="1" t="str">
        <f>IF($A1617&gt;--RIGHT($A$2,LEN($A$2)-8),"",COUNTIF(Table1[SHIFT NOMENCLATURE],$B1617))</f>
        <v/>
      </c>
      <c r="D1617" s="1" t="str">
        <f>IF($A1617&gt;--RIGHT($A$2,LEN($A$2)-8),"",SUMIF(Table1[SHIFT NOMENCLATURE], $B1617, Table1[EVIC KILL]))</f>
        <v/>
      </c>
      <c r="E1617" s="1" t="str">
        <f>IF($A1617&gt;--RIGHT($A$2,LEN($A$2)-8),"",SUMIF(Table1[SHIFT NOMENCLATURE], $B1617, Table1[EVIC MOB]))</f>
        <v/>
      </c>
      <c r="F1617" s="1" t="str">
        <f>IF($A1617&gt;--RIGHT($A$2,LEN($A$2)-8),"",SUMIF(Table1[SHIFT NOMENCLATURE], $B1617, Table1[EVIC FIRE]))</f>
        <v/>
      </c>
      <c r="G1617" s="1" t="str">
        <f>IF($A1617&gt;--RIGHT($A$2,LEN($A$2)-8),"",SUMIF(Table1[SHIFT NOMENCLATURE], $B1617, Table1[EKIA]))</f>
        <v/>
      </c>
      <c r="H1617" s="1" t="str">
        <f>IF($A1617&gt;--RIGHT($A$2,LEN($A$2)-8),"",SUMIF(Table1[SHIFT NOMENCLATURE], $B1617, Table1[EWIA]))</f>
        <v/>
      </c>
      <c r="I1617" s="1" t="str">
        <f>IF($A1617&gt;--RIGHT($A$2,LEN($A$2)-8),"",SUMIF(Table1[SHIFT NOMENCLATURE], $B1617, Table1[EPW]))</f>
        <v/>
      </c>
      <c r="J1617" s="1" t="str">
        <f>IF($A1617&gt;--RIGHT($A$2,LEN($A$2)-8),"",SUMIF(Table1[SHIFT NOMENCLATURE], $B1617, Table1[FVIC KILL]))</f>
        <v/>
      </c>
      <c r="K1617" s="1" t="str">
        <f>IF($A1617&gt;--RIGHT($A$2,LEN($A$2)-8),"",SUMIF(Table1[SHIFT NOMENCLATURE], $B1617, Table1[FVIC MOB]))</f>
        <v/>
      </c>
      <c r="L1617" s="1" t="str">
        <f>IF($A1617&gt;--RIGHT($A$2,LEN($A$2)-8),"",SUMIF(Table1[SHIFT NOMENCLATURE], $B1617, Table1[FVIC FIRE]))</f>
        <v/>
      </c>
      <c r="M1617" s="1" t="str">
        <f>IF($A1617&gt;--RIGHT($A$2,LEN($A$2)-8),"",SUMIF(Table1[SHIFT NOMENCLATURE], $B1617, Table1[FKIA]))</f>
        <v/>
      </c>
      <c r="N1617" s="1" t="str">
        <f>IF($A1617&gt;--RIGHT($A$2,LEN($A$2)-8),"",SUMIF(Table1[SHIFT NOMENCLATURE], $B1617, Table1[FWIA]))</f>
        <v/>
      </c>
      <c r="O1617" s="1" t="str">
        <f>IF($A1617&gt;--RIGHT($A$2,LEN($A$2)-8),"",SUMIF(Table1[SHIFT NOMENCLATURE], $B1617, Table1[DUSTWUN]))</f>
        <v/>
      </c>
    </row>
    <row r="1618" spans="1:15" x14ac:dyDescent="0.25">
      <c r="A1618" s="1" t="str">
        <f t="shared" si="50"/>
        <v/>
      </c>
      <c r="B1618" t="str">
        <f t="shared" si="51"/>
        <v/>
      </c>
      <c r="C1618" s="1" t="str">
        <f>IF($A1618&gt;--RIGHT($A$2,LEN($A$2)-8),"",COUNTIF(Table1[SHIFT NOMENCLATURE],$B1618))</f>
        <v/>
      </c>
      <c r="D1618" s="1" t="str">
        <f>IF($A1618&gt;--RIGHT($A$2,LEN($A$2)-8),"",SUMIF(Table1[SHIFT NOMENCLATURE], $B1618, Table1[EVIC KILL]))</f>
        <v/>
      </c>
      <c r="E1618" s="1" t="str">
        <f>IF($A1618&gt;--RIGHT($A$2,LEN($A$2)-8),"",SUMIF(Table1[SHIFT NOMENCLATURE], $B1618, Table1[EVIC MOB]))</f>
        <v/>
      </c>
      <c r="F1618" s="1" t="str">
        <f>IF($A1618&gt;--RIGHT($A$2,LEN($A$2)-8),"",SUMIF(Table1[SHIFT NOMENCLATURE], $B1618, Table1[EVIC FIRE]))</f>
        <v/>
      </c>
      <c r="G1618" s="1" t="str">
        <f>IF($A1618&gt;--RIGHT($A$2,LEN($A$2)-8),"",SUMIF(Table1[SHIFT NOMENCLATURE], $B1618, Table1[EKIA]))</f>
        <v/>
      </c>
      <c r="H1618" s="1" t="str">
        <f>IF($A1618&gt;--RIGHT($A$2,LEN($A$2)-8),"",SUMIF(Table1[SHIFT NOMENCLATURE], $B1618, Table1[EWIA]))</f>
        <v/>
      </c>
      <c r="I1618" s="1" t="str">
        <f>IF($A1618&gt;--RIGHT($A$2,LEN($A$2)-8),"",SUMIF(Table1[SHIFT NOMENCLATURE], $B1618, Table1[EPW]))</f>
        <v/>
      </c>
      <c r="J1618" s="1" t="str">
        <f>IF($A1618&gt;--RIGHT($A$2,LEN($A$2)-8),"",SUMIF(Table1[SHIFT NOMENCLATURE], $B1618, Table1[FVIC KILL]))</f>
        <v/>
      </c>
      <c r="K1618" s="1" t="str">
        <f>IF($A1618&gt;--RIGHT($A$2,LEN($A$2)-8),"",SUMIF(Table1[SHIFT NOMENCLATURE], $B1618, Table1[FVIC MOB]))</f>
        <v/>
      </c>
      <c r="L1618" s="1" t="str">
        <f>IF($A1618&gt;--RIGHT($A$2,LEN($A$2)-8),"",SUMIF(Table1[SHIFT NOMENCLATURE], $B1618, Table1[FVIC FIRE]))</f>
        <v/>
      </c>
      <c r="M1618" s="1" t="str">
        <f>IF($A1618&gt;--RIGHT($A$2,LEN($A$2)-8),"",SUMIF(Table1[SHIFT NOMENCLATURE], $B1618, Table1[FKIA]))</f>
        <v/>
      </c>
      <c r="N1618" s="1" t="str">
        <f>IF($A1618&gt;--RIGHT($A$2,LEN($A$2)-8),"",SUMIF(Table1[SHIFT NOMENCLATURE], $B1618, Table1[FWIA]))</f>
        <v/>
      </c>
      <c r="O1618" s="1" t="str">
        <f>IF($A1618&gt;--RIGHT($A$2,LEN($A$2)-8),"",SUMIF(Table1[SHIFT NOMENCLATURE], $B1618, Table1[DUSTWUN]))</f>
        <v/>
      </c>
    </row>
    <row r="1619" spans="1:15" x14ac:dyDescent="0.25">
      <c r="A1619" s="1" t="str">
        <f t="shared" si="50"/>
        <v/>
      </c>
      <c r="B1619" t="str">
        <f t="shared" si="51"/>
        <v/>
      </c>
      <c r="C1619" s="1" t="str">
        <f>IF($A1619&gt;--RIGHT($A$2,LEN($A$2)-8),"",COUNTIF(Table1[SHIFT NOMENCLATURE],$B1619))</f>
        <v/>
      </c>
      <c r="D1619" s="1" t="str">
        <f>IF($A1619&gt;--RIGHT($A$2,LEN($A$2)-8),"",SUMIF(Table1[SHIFT NOMENCLATURE], $B1619, Table1[EVIC KILL]))</f>
        <v/>
      </c>
      <c r="E1619" s="1" t="str">
        <f>IF($A1619&gt;--RIGHT($A$2,LEN($A$2)-8),"",SUMIF(Table1[SHIFT NOMENCLATURE], $B1619, Table1[EVIC MOB]))</f>
        <v/>
      </c>
      <c r="F1619" s="1" t="str">
        <f>IF($A1619&gt;--RIGHT($A$2,LEN($A$2)-8),"",SUMIF(Table1[SHIFT NOMENCLATURE], $B1619, Table1[EVIC FIRE]))</f>
        <v/>
      </c>
      <c r="G1619" s="1" t="str">
        <f>IF($A1619&gt;--RIGHT($A$2,LEN($A$2)-8),"",SUMIF(Table1[SHIFT NOMENCLATURE], $B1619, Table1[EKIA]))</f>
        <v/>
      </c>
      <c r="H1619" s="1" t="str">
        <f>IF($A1619&gt;--RIGHT($A$2,LEN($A$2)-8),"",SUMIF(Table1[SHIFT NOMENCLATURE], $B1619, Table1[EWIA]))</f>
        <v/>
      </c>
      <c r="I1619" s="1" t="str">
        <f>IF($A1619&gt;--RIGHT($A$2,LEN($A$2)-8),"",SUMIF(Table1[SHIFT NOMENCLATURE], $B1619, Table1[EPW]))</f>
        <v/>
      </c>
      <c r="J1619" s="1" t="str">
        <f>IF($A1619&gt;--RIGHT($A$2,LEN($A$2)-8),"",SUMIF(Table1[SHIFT NOMENCLATURE], $B1619, Table1[FVIC KILL]))</f>
        <v/>
      </c>
      <c r="K1619" s="1" t="str">
        <f>IF($A1619&gt;--RIGHT($A$2,LEN($A$2)-8),"",SUMIF(Table1[SHIFT NOMENCLATURE], $B1619, Table1[FVIC MOB]))</f>
        <v/>
      </c>
      <c r="L1619" s="1" t="str">
        <f>IF($A1619&gt;--RIGHT($A$2,LEN($A$2)-8),"",SUMIF(Table1[SHIFT NOMENCLATURE], $B1619, Table1[FVIC FIRE]))</f>
        <v/>
      </c>
      <c r="M1619" s="1" t="str">
        <f>IF($A1619&gt;--RIGHT($A$2,LEN($A$2)-8),"",SUMIF(Table1[SHIFT NOMENCLATURE], $B1619, Table1[FKIA]))</f>
        <v/>
      </c>
      <c r="N1619" s="1" t="str">
        <f>IF($A1619&gt;--RIGHT($A$2,LEN($A$2)-8),"",SUMIF(Table1[SHIFT NOMENCLATURE], $B1619, Table1[FWIA]))</f>
        <v/>
      </c>
      <c r="O1619" s="1" t="str">
        <f>IF($A1619&gt;--RIGHT($A$2,LEN($A$2)-8),"",SUMIF(Table1[SHIFT NOMENCLATURE], $B1619, Table1[DUSTWUN]))</f>
        <v/>
      </c>
    </row>
    <row r="1620" spans="1:15" x14ac:dyDescent="0.25">
      <c r="A1620" s="1" t="str">
        <f t="shared" si="50"/>
        <v/>
      </c>
      <c r="B1620" t="str">
        <f t="shared" si="51"/>
        <v/>
      </c>
      <c r="C1620" s="1" t="str">
        <f>IF($A1620&gt;--RIGHT($A$2,LEN($A$2)-8),"",COUNTIF(Table1[SHIFT NOMENCLATURE],$B1620))</f>
        <v/>
      </c>
      <c r="D1620" s="1" t="str">
        <f>IF($A1620&gt;--RIGHT($A$2,LEN($A$2)-8),"",SUMIF(Table1[SHIFT NOMENCLATURE], $B1620, Table1[EVIC KILL]))</f>
        <v/>
      </c>
      <c r="E1620" s="1" t="str">
        <f>IF($A1620&gt;--RIGHT($A$2,LEN($A$2)-8),"",SUMIF(Table1[SHIFT NOMENCLATURE], $B1620, Table1[EVIC MOB]))</f>
        <v/>
      </c>
      <c r="F1620" s="1" t="str">
        <f>IF($A1620&gt;--RIGHT($A$2,LEN($A$2)-8),"",SUMIF(Table1[SHIFT NOMENCLATURE], $B1620, Table1[EVIC FIRE]))</f>
        <v/>
      </c>
      <c r="G1620" s="1" t="str">
        <f>IF($A1620&gt;--RIGHT($A$2,LEN($A$2)-8),"",SUMIF(Table1[SHIFT NOMENCLATURE], $B1620, Table1[EKIA]))</f>
        <v/>
      </c>
      <c r="H1620" s="1" t="str">
        <f>IF($A1620&gt;--RIGHT($A$2,LEN($A$2)-8),"",SUMIF(Table1[SHIFT NOMENCLATURE], $B1620, Table1[EWIA]))</f>
        <v/>
      </c>
      <c r="I1620" s="1" t="str">
        <f>IF($A1620&gt;--RIGHT($A$2,LEN($A$2)-8),"",SUMIF(Table1[SHIFT NOMENCLATURE], $B1620, Table1[EPW]))</f>
        <v/>
      </c>
      <c r="J1620" s="1" t="str">
        <f>IF($A1620&gt;--RIGHT($A$2,LEN($A$2)-8),"",SUMIF(Table1[SHIFT NOMENCLATURE], $B1620, Table1[FVIC KILL]))</f>
        <v/>
      </c>
      <c r="K1620" s="1" t="str">
        <f>IF($A1620&gt;--RIGHT($A$2,LEN($A$2)-8),"",SUMIF(Table1[SHIFT NOMENCLATURE], $B1620, Table1[FVIC MOB]))</f>
        <v/>
      </c>
      <c r="L1620" s="1" t="str">
        <f>IF($A1620&gt;--RIGHT($A$2,LEN($A$2)-8),"",SUMIF(Table1[SHIFT NOMENCLATURE], $B1620, Table1[FVIC FIRE]))</f>
        <v/>
      </c>
      <c r="M1620" s="1" t="str">
        <f>IF($A1620&gt;--RIGHT($A$2,LEN($A$2)-8),"",SUMIF(Table1[SHIFT NOMENCLATURE], $B1620, Table1[FKIA]))</f>
        <v/>
      </c>
      <c r="N1620" s="1" t="str">
        <f>IF($A1620&gt;--RIGHT($A$2,LEN($A$2)-8),"",SUMIF(Table1[SHIFT NOMENCLATURE], $B1620, Table1[FWIA]))</f>
        <v/>
      </c>
      <c r="O1620" s="1" t="str">
        <f>IF($A1620&gt;--RIGHT($A$2,LEN($A$2)-8),"",SUMIF(Table1[SHIFT NOMENCLATURE], $B1620, Table1[DUSTWUN]))</f>
        <v/>
      </c>
    </row>
    <row r="1621" spans="1:15" x14ac:dyDescent="0.25">
      <c r="A1621" s="1" t="str">
        <f t="shared" si="50"/>
        <v/>
      </c>
      <c r="B1621" t="str">
        <f t="shared" si="51"/>
        <v/>
      </c>
      <c r="C1621" s="1" t="str">
        <f>IF($A1621&gt;--RIGHT($A$2,LEN($A$2)-8),"",COUNTIF(Table1[SHIFT NOMENCLATURE],$B1621))</f>
        <v/>
      </c>
      <c r="D1621" s="1" t="str">
        <f>IF($A1621&gt;--RIGHT($A$2,LEN($A$2)-8),"",SUMIF(Table1[SHIFT NOMENCLATURE], $B1621, Table1[EVIC KILL]))</f>
        <v/>
      </c>
      <c r="E1621" s="1" t="str">
        <f>IF($A1621&gt;--RIGHT($A$2,LEN($A$2)-8),"",SUMIF(Table1[SHIFT NOMENCLATURE], $B1621, Table1[EVIC MOB]))</f>
        <v/>
      </c>
      <c r="F1621" s="1" t="str">
        <f>IF($A1621&gt;--RIGHT($A$2,LEN($A$2)-8),"",SUMIF(Table1[SHIFT NOMENCLATURE], $B1621, Table1[EVIC FIRE]))</f>
        <v/>
      </c>
      <c r="G1621" s="1" t="str">
        <f>IF($A1621&gt;--RIGHT($A$2,LEN($A$2)-8),"",SUMIF(Table1[SHIFT NOMENCLATURE], $B1621, Table1[EKIA]))</f>
        <v/>
      </c>
      <c r="H1621" s="1" t="str">
        <f>IF($A1621&gt;--RIGHT($A$2,LEN($A$2)-8),"",SUMIF(Table1[SHIFT NOMENCLATURE], $B1621, Table1[EWIA]))</f>
        <v/>
      </c>
      <c r="I1621" s="1" t="str">
        <f>IF($A1621&gt;--RIGHT($A$2,LEN($A$2)-8),"",SUMIF(Table1[SHIFT NOMENCLATURE], $B1621, Table1[EPW]))</f>
        <v/>
      </c>
      <c r="J1621" s="1" t="str">
        <f>IF($A1621&gt;--RIGHT($A$2,LEN($A$2)-8),"",SUMIF(Table1[SHIFT NOMENCLATURE], $B1621, Table1[FVIC KILL]))</f>
        <v/>
      </c>
      <c r="K1621" s="1" t="str">
        <f>IF($A1621&gt;--RIGHT($A$2,LEN($A$2)-8),"",SUMIF(Table1[SHIFT NOMENCLATURE], $B1621, Table1[FVIC MOB]))</f>
        <v/>
      </c>
      <c r="L1621" s="1" t="str">
        <f>IF($A1621&gt;--RIGHT($A$2,LEN($A$2)-8),"",SUMIF(Table1[SHIFT NOMENCLATURE], $B1621, Table1[FVIC FIRE]))</f>
        <v/>
      </c>
      <c r="M1621" s="1" t="str">
        <f>IF($A1621&gt;--RIGHT($A$2,LEN($A$2)-8),"",SUMIF(Table1[SHIFT NOMENCLATURE], $B1621, Table1[FKIA]))</f>
        <v/>
      </c>
      <c r="N1621" s="1" t="str">
        <f>IF($A1621&gt;--RIGHT($A$2,LEN($A$2)-8),"",SUMIF(Table1[SHIFT NOMENCLATURE], $B1621, Table1[FWIA]))</f>
        <v/>
      </c>
      <c r="O1621" s="1" t="str">
        <f>IF($A1621&gt;--RIGHT($A$2,LEN($A$2)-8),"",SUMIF(Table1[SHIFT NOMENCLATURE], $B1621, Table1[DUSTWUN]))</f>
        <v/>
      </c>
    </row>
    <row r="1622" spans="1:15" x14ac:dyDescent="0.25">
      <c r="A1622" s="1" t="str">
        <f t="shared" si="50"/>
        <v/>
      </c>
      <c r="B1622" t="str">
        <f t="shared" si="51"/>
        <v/>
      </c>
      <c r="C1622" s="1" t="str">
        <f>IF($A1622&gt;--RIGHT($A$2,LEN($A$2)-8),"",COUNTIF(Table1[SHIFT NOMENCLATURE],$B1622))</f>
        <v/>
      </c>
      <c r="D1622" s="1" t="str">
        <f>IF($A1622&gt;--RIGHT($A$2,LEN($A$2)-8),"",SUMIF(Table1[SHIFT NOMENCLATURE], $B1622, Table1[EVIC KILL]))</f>
        <v/>
      </c>
      <c r="E1622" s="1" t="str">
        <f>IF($A1622&gt;--RIGHT($A$2,LEN($A$2)-8),"",SUMIF(Table1[SHIFT NOMENCLATURE], $B1622, Table1[EVIC MOB]))</f>
        <v/>
      </c>
      <c r="F1622" s="1" t="str">
        <f>IF($A1622&gt;--RIGHT($A$2,LEN($A$2)-8),"",SUMIF(Table1[SHIFT NOMENCLATURE], $B1622, Table1[EVIC FIRE]))</f>
        <v/>
      </c>
      <c r="G1622" s="1" t="str">
        <f>IF($A1622&gt;--RIGHT($A$2,LEN($A$2)-8),"",SUMIF(Table1[SHIFT NOMENCLATURE], $B1622, Table1[EKIA]))</f>
        <v/>
      </c>
      <c r="H1622" s="1" t="str">
        <f>IF($A1622&gt;--RIGHT($A$2,LEN($A$2)-8),"",SUMIF(Table1[SHIFT NOMENCLATURE], $B1622, Table1[EWIA]))</f>
        <v/>
      </c>
      <c r="I1622" s="1" t="str">
        <f>IF($A1622&gt;--RIGHT($A$2,LEN($A$2)-8),"",SUMIF(Table1[SHIFT NOMENCLATURE], $B1622, Table1[EPW]))</f>
        <v/>
      </c>
      <c r="J1622" s="1" t="str">
        <f>IF($A1622&gt;--RIGHT($A$2,LEN($A$2)-8),"",SUMIF(Table1[SHIFT NOMENCLATURE], $B1622, Table1[FVIC KILL]))</f>
        <v/>
      </c>
      <c r="K1622" s="1" t="str">
        <f>IF($A1622&gt;--RIGHT($A$2,LEN($A$2)-8),"",SUMIF(Table1[SHIFT NOMENCLATURE], $B1622, Table1[FVIC MOB]))</f>
        <v/>
      </c>
      <c r="L1622" s="1" t="str">
        <f>IF($A1622&gt;--RIGHT($A$2,LEN($A$2)-8),"",SUMIF(Table1[SHIFT NOMENCLATURE], $B1622, Table1[FVIC FIRE]))</f>
        <v/>
      </c>
      <c r="M1622" s="1" t="str">
        <f>IF($A1622&gt;--RIGHT($A$2,LEN($A$2)-8),"",SUMIF(Table1[SHIFT NOMENCLATURE], $B1622, Table1[FKIA]))</f>
        <v/>
      </c>
      <c r="N1622" s="1" t="str">
        <f>IF($A1622&gt;--RIGHT($A$2,LEN($A$2)-8),"",SUMIF(Table1[SHIFT NOMENCLATURE], $B1622, Table1[FWIA]))</f>
        <v/>
      </c>
      <c r="O1622" s="1" t="str">
        <f>IF($A1622&gt;--RIGHT($A$2,LEN($A$2)-8),"",SUMIF(Table1[SHIFT NOMENCLATURE], $B1622, Table1[DUSTWUN]))</f>
        <v/>
      </c>
    </row>
    <row r="1623" spans="1:15" x14ac:dyDescent="0.25">
      <c r="A1623" s="1" t="str">
        <f t="shared" si="50"/>
        <v/>
      </c>
      <c r="B1623" t="str">
        <f t="shared" si="51"/>
        <v/>
      </c>
      <c r="C1623" s="1" t="str">
        <f>IF($A1623&gt;--RIGHT($A$2,LEN($A$2)-8),"",COUNTIF(Table1[SHIFT NOMENCLATURE],$B1623))</f>
        <v/>
      </c>
      <c r="D1623" s="1" t="str">
        <f>IF($A1623&gt;--RIGHT($A$2,LEN($A$2)-8),"",SUMIF(Table1[SHIFT NOMENCLATURE], $B1623, Table1[EVIC KILL]))</f>
        <v/>
      </c>
      <c r="E1623" s="1" t="str">
        <f>IF($A1623&gt;--RIGHT($A$2,LEN($A$2)-8),"",SUMIF(Table1[SHIFT NOMENCLATURE], $B1623, Table1[EVIC MOB]))</f>
        <v/>
      </c>
      <c r="F1623" s="1" t="str">
        <f>IF($A1623&gt;--RIGHT($A$2,LEN($A$2)-8),"",SUMIF(Table1[SHIFT NOMENCLATURE], $B1623, Table1[EVIC FIRE]))</f>
        <v/>
      </c>
      <c r="G1623" s="1" t="str">
        <f>IF($A1623&gt;--RIGHT($A$2,LEN($A$2)-8),"",SUMIF(Table1[SHIFT NOMENCLATURE], $B1623, Table1[EKIA]))</f>
        <v/>
      </c>
      <c r="H1623" s="1" t="str">
        <f>IF($A1623&gt;--RIGHT($A$2,LEN($A$2)-8),"",SUMIF(Table1[SHIFT NOMENCLATURE], $B1623, Table1[EWIA]))</f>
        <v/>
      </c>
      <c r="I1623" s="1" t="str">
        <f>IF($A1623&gt;--RIGHT($A$2,LEN($A$2)-8),"",SUMIF(Table1[SHIFT NOMENCLATURE], $B1623, Table1[EPW]))</f>
        <v/>
      </c>
      <c r="J1623" s="1" t="str">
        <f>IF($A1623&gt;--RIGHT($A$2,LEN($A$2)-8),"",SUMIF(Table1[SHIFT NOMENCLATURE], $B1623, Table1[FVIC KILL]))</f>
        <v/>
      </c>
      <c r="K1623" s="1" t="str">
        <f>IF($A1623&gt;--RIGHT($A$2,LEN($A$2)-8),"",SUMIF(Table1[SHIFT NOMENCLATURE], $B1623, Table1[FVIC MOB]))</f>
        <v/>
      </c>
      <c r="L1623" s="1" t="str">
        <f>IF($A1623&gt;--RIGHT($A$2,LEN($A$2)-8),"",SUMIF(Table1[SHIFT NOMENCLATURE], $B1623, Table1[FVIC FIRE]))</f>
        <v/>
      </c>
      <c r="M1623" s="1" t="str">
        <f>IF($A1623&gt;--RIGHT($A$2,LEN($A$2)-8),"",SUMIF(Table1[SHIFT NOMENCLATURE], $B1623, Table1[FKIA]))</f>
        <v/>
      </c>
      <c r="N1623" s="1" t="str">
        <f>IF($A1623&gt;--RIGHT($A$2,LEN($A$2)-8),"",SUMIF(Table1[SHIFT NOMENCLATURE], $B1623, Table1[FWIA]))</f>
        <v/>
      </c>
      <c r="O1623" s="1" t="str">
        <f>IF($A1623&gt;--RIGHT($A$2,LEN($A$2)-8),"",SUMIF(Table1[SHIFT NOMENCLATURE], $B1623, Table1[DUSTWUN]))</f>
        <v/>
      </c>
    </row>
    <row r="1624" spans="1:15" x14ac:dyDescent="0.25">
      <c r="A1624" s="1" t="str">
        <f t="shared" si="50"/>
        <v/>
      </c>
      <c r="B1624" t="str">
        <f t="shared" si="51"/>
        <v/>
      </c>
      <c r="C1624" s="1" t="str">
        <f>IF($A1624&gt;--RIGHT($A$2,LEN($A$2)-8),"",COUNTIF(Table1[SHIFT NOMENCLATURE],$B1624))</f>
        <v/>
      </c>
      <c r="D1624" s="1" t="str">
        <f>IF($A1624&gt;--RIGHT($A$2,LEN($A$2)-8),"",SUMIF(Table1[SHIFT NOMENCLATURE], $B1624, Table1[EVIC KILL]))</f>
        <v/>
      </c>
      <c r="E1624" s="1" t="str">
        <f>IF($A1624&gt;--RIGHT($A$2,LEN($A$2)-8),"",SUMIF(Table1[SHIFT NOMENCLATURE], $B1624, Table1[EVIC MOB]))</f>
        <v/>
      </c>
      <c r="F1624" s="1" t="str">
        <f>IF($A1624&gt;--RIGHT($A$2,LEN($A$2)-8),"",SUMIF(Table1[SHIFT NOMENCLATURE], $B1624, Table1[EVIC FIRE]))</f>
        <v/>
      </c>
      <c r="G1624" s="1" t="str">
        <f>IF($A1624&gt;--RIGHT($A$2,LEN($A$2)-8),"",SUMIF(Table1[SHIFT NOMENCLATURE], $B1624, Table1[EKIA]))</f>
        <v/>
      </c>
      <c r="H1624" s="1" t="str">
        <f>IF($A1624&gt;--RIGHT($A$2,LEN($A$2)-8),"",SUMIF(Table1[SHIFT NOMENCLATURE], $B1624, Table1[EWIA]))</f>
        <v/>
      </c>
      <c r="I1624" s="1" t="str">
        <f>IF($A1624&gt;--RIGHT($A$2,LEN($A$2)-8),"",SUMIF(Table1[SHIFT NOMENCLATURE], $B1624, Table1[EPW]))</f>
        <v/>
      </c>
      <c r="J1624" s="1" t="str">
        <f>IF($A1624&gt;--RIGHT($A$2,LEN($A$2)-8),"",SUMIF(Table1[SHIFT NOMENCLATURE], $B1624, Table1[FVIC KILL]))</f>
        <v/>
      </c>
      <c r="K1624" s="1" t="str">
        <f>IF($A1624&gt;--RIGHT($A$2,LEN($A$2)-8),"",SUMIF(Table1[SHIFT NOMENCLATURE], $B1624, Table1[FVIC MOB]))</f>
        <v/>
      </c>
      <c r="L1624" s="1" t="str">
        <f>IF($A1624&gt;--RIGHT($A$2,LEN($A$2)-8),"",SUMIF(Table1[SHIFT NOMENCLATURE], $B1624, Table1[FVIC FIRE]))</f>
        <v/>
      </c>
      <c r="M1624" s="1" t="str">
        <f>IF($A1624&gt;--RIGHT($A$2,LEN($A$2)-8),"",SUMIF(Table1[SHIFT NOMENCLATURE], $B1624, Table1[FKIA]))</f>
        <v/>
      </c>
      <c r="N1624" s="1" t="str">
        <f>IF($A1624&gt;--RIGHT($A$2,LEN($A$2)-8),"",SUMIF(Table1[SHIFT NOMENCLATURE], $B1624, Table1[FWIA]))</f>
        <v/>
      </c>
      <c r="O1624" s="1" t="str">
        <f>IF($A1624&gt;--RIGHT($A$2,LEN($A$2)-8),"",SUMIF(Table1[SHIFT NOMENCLATURE], $B1624, Table1[DUSTWUN]))</f>
        <v/>
      </c>
    </row>
    <row r="1625" spans="1:15" x14ac:dyDescent="0.25">
      <c r="A1625" s="1" t="str">
        <f t="shared" si="50"/>
        <v/>
      </c>
      <c r="B1625" t="str">
        <f t="shared" si="51"/>
        <v/>
      </c>
      <c r="C1625" s="1" t="str">
        <f>IF($A1625&gt;--RIGHT($A$2,LEN($A$2)-8),"",COUNTIF(Table1[SHIFT NOMENCLATURE],$B1625))</f>
        <v/>
      </c>
      <c r="D1625" s="1" t="str">
        <f>IF($A1625&gt;--RIGHT($A$2,LEN($A$2)-8),"",SUMIF(Table1[SHIFT NOMENCLATURE], $B1625, Table1[EVIC KILL]))</f>
        <v/>
      </c>
      <c r="E1625" s="1" t="str">
        <f>IF($A1625&gt;--RIGHT($A$2,LEN($A$2)-8),"",SUMIF(Table1[SHIFT NOMENCLATURE], $B1625, Table1[EVIC MOB]))</f>
        <v/>
      </c>
      <c r="F1625" s="1" t="str">
        <f>IF($A1625&gt;--RIGHT($A$2,LEN($A$2)-8),"",SUMIF(Table1[SHIFT NOMENCLATURE], $B1625, Table1[EVIC FIRE]))</f>
        <v/>
      </c>
      <c r="G1625" s="1" t="str">
        <f>IF($A1625&gt;--RIGHT($A$2,LEN($A$2)-8),"",SUMIF(Table1[SHIFT NOMENCLATURE], $B1625, Table1[EKIA]))</f>
        <v/>
      </c>
      <c r="H1625" s="1" t="str">
        <f>IF($A1625&gt;--RIGHT($A$2,LEN($A$2)-8),"",SUMIF(Table1[SHIFT NOMENCLATURE], $B1625, Table1[EWIA]))</f>
        <v/>
      </c>
      <c r="I1625" s="1" t="str">
        <f>IF($A1625&gt;--RIGHT($A$2,LEN($A$2)-8),"",SUMIF(Table1[SHIFT NOMENCLATURE], $B1625, Table1[EPW]))</f>
        <v/>
      </c>
      <c r="J1625" s="1" t="str">
        <f>IF($A1625&gt;--RIGHT($A$2,LEN($A$2)-8),"",SUMIF(Table1[SHIFT NOMENCLATURE], $B1625, Table1[FVIC KILL]))</f>
        <v/>
      </c>
      <c r="K1625" s="1" t="str">
        <f>IF($A1625&gt;--RIGHT($A$2,LEN($A$2)-8),"",SUMIF(Table1[SHIFT NOMENCLATURE], $B1625, Table1[FVIC MOB]))</f>
        <v/>
      </c>
      <c r="L1625" s="1" t="str">
        <f>IF($A1625&gt;--RIGHT($A$2,LEN($A$2)-8),"",SUMIF(Table1[SHIFT NOMENCLATURE], $B1625, Table1[FVIC FIRE]))</f>
        <v/>
      </c>
      <c r="M1625" s="1" t="str">
        <f>IF($A1625&gt;--RIGHT($A$2,LEN($A$2)-8),"",SUMIF(Table1[SHIFT NOMENCLATURE], $B1625, Table1[FKIA]))</f>
        <v/>
      </c>
      <c r="N1625" s="1" t="str">
        <f>IF($A1625&gt;--RIGHT($A$2,LEN($A$2)-8),"",SUMIF(Table1[SHIFT NOMENCLATURE], $B1625, Table1[FWIA]))</f>
        <v/>
      </c>
      <c r="O1625" s="1" t="str">
        <f>IF($A1625&gt;--RIGHT($A$2,LEN($A$2)-8),"",SUMIF(Table1[SHIFT NOMENCLATURE], $B1625, Table1[DUSTWUN]))</f>
        <v/>
      </c>
    </row>
    <row r="1626" spans="1:15" x14ac:dyDescent="0.25">
      <c r="A1626" s="1" t="str">
        <f t="shared" si="50"/>
        <v/>
      </c>
      <c r="B1626" t="str">
        <f t="shared" si="51"/>
        <v/>
      </c>
      <c r="C1626" s="1" t="str">
        <f>IF($A1626&gt;--RIGHT($A$2,LEN($A$2)-8),"",COUNTIF(Table1[SHIFT NOMENCLATURE],$B1626))</f>
        <v/>
      </c>
      <c r="D1626" s="1" t="str">
        <f>IF($A1626&gt;--RIGHT($A$2,LEN($A$2)-8),"",SUMIF(Table1[SHIFT NOMENCLATURE], $B1626, Table1[EVIC KILL]))</f>
        <v/>
      </c>
      <c r="E1626" s="1" t="str">
        <f>IF($A1626&gt;--RIGHT($A$2,LEN($A$2)-8),"",SUMIF(Table1[SHIFT NOMENCLATURE], $B1626, Table1[EVIC MOB]))</f>
        <v/>
      </c>
      <c r="F1626" s="1" t="str">
        <f>IF($A1626&gt;--RIGHT($A$2,LEN($A$2)-8),"",SUMIF(Table1[SHIFT NOMENCLATURE], $B1626, Table1[EVIC FIRE]))</f>
        <v/>
      </c>
      <c r="G1626" s="1" t="str">
        <f>IF($A1626&gt;--RIGHT($A$2,LEN($A$2)-8),"",SUMIF(Table1[SHIFT NOMENCLATURE], $B1626, Table1[EKIA]))</f>
        <v/>
      </c>
      <c r="H1626" s="1" t="str">
        <f>IF($A1626&gt;--RIGHT($A$2,LEN($A$2)-8),"",SUMIF(Table1[SHIFT NOMENCLATURE], $B1626, Table1[EWIA]))</f>
        <v/>
      </c>
      <c r="I1626" s="1" t="str">
        <f>IF($A1626&gt;--RIGHT($A$2,LEN($A$2)-8),"",SUMIF(Table1[SHIFT NOMENCLATURE], $B1626, Table1[EPW]))</f>
        <v/>
      </c>
      <c r="J1626" s="1" t="str">
        <f>IF($A1626&gt;--RIGHT($A$2,LEN($A$2)-8),"",SUMIF(Table1[SHIFT NOMENCLATURE], $B1626, Table1[FVIC KILL]))</f>
        <v/>
      </c>
      <c r="K1626" s="1" t="str">
        <f>IF($A1626&gt;--RIGHT($A$2,LEN($A$2)-8),"",SUMIF(Table1[SHIFT NOMENCLATURE], $B1626, Table1[FVIC MOB]))</f>
        <v/>
      </c>
      <c r="L1626" s="1" t="str">
        <f>IF($A1626&gt;--RIGHT($A$2,LEN($A$2)-8),"",SUMIF(Table1[SHIFT NOMENCLATURE], $B1626, Table1[FVIC FIRE]))</f>
        <v/>
      </c>
      <c r="M1626" s="1" t="str">
        <f>IF($A1626&gt;--RIGHT($A$2,LEN($A$2)-8),"",SUMIF(Table1[SHIFT NOMENCLATURE], $B1626, Table1[FKIA]))</f>
        <v/>
      </c>
      <c r="N1626" s="1" t="str">
        <f>IF($A1626&gt;--RIGHT($A$2,LEN($A$2)-8),"",SUMIF(Table1[SHIFT NOMENCLATURE], $B1626, Table1[FWIA]))</f>
        <v/>
      </c>
      <c r="O1626" s="1" t="str">
        <f>IF($A1626&gt;--RIGHT($A$2,LEN($A$2)-8),"",SUMIF(Table1[SHIFT NOMENCLATURE], $B1626, Table1[DUSTWUN]))</f>
        <v/>
      </c>
    </row>
    <row r="1627" spans="1:15" x14ac:dyDescent="0.25">
      <c r="A1627" s="1" t="str">
        <f t="shared" si="50"/>
        <v/>
      </c>
      <c r="B1627" t="str">
        <f t="shared" si="51"/>
        <v/>
      </c>
      <c r="C1627" s="1" t="str">
        <f>IF($A1627&gt;--RIGHT($A$2,LEN($A$2)-8),"",COUNTIF(Table1[SHIFT NOMENCLATURE],$B1627))</f>
        <v/>
      </c>
      <c r="D1627" s="1" t="str">
        <f>IF($A1627&gt;--RIGHT($A$2,LEN($A$2)-8),"",SUMIF(Table1[SHIFT NOMENCLATURE], $B1627, Table1[EVIC KILL]))</f>
        <v/>
      </c>
      <c r="E1627" s="1" t="str">
        <f>IF($A1627&gt;--RIGHT($A$2,LEN($A$2)-8),"",SUMIF(Table1[SHIFT NOMENCLATURE], $B1627, Table1[EVIC MOB]))</f>
        <v/>
      </c>
      <c r="F1627" s="1" t="str">
        <f>IF($A1627&gt;--RIGHT($A$2,LEN($A$2)-8),"",SUMIF(Table1[SHIFT NOMENCLATURE], $B1627, Table1[EVIC FIRE]))</f>
        <v/>
      </c>
      <c r="G1627" s="1" t="str">
        <f>IF($A1627&gt;--RIGHT($A$2,LEN($A$2)-8),"",SUMIF(Table1[SHIFT NOMENCLATURE], $B1627, Table1[EKIA]))</f>
        <v/>
      </c>
      <c r="H1627" s="1" t="str">
        <f>IF($A1627&gt;--RIGHT($A$2,LEN($A$2)-8),"",SUMIF(Table1[SHIFT NOMENCLATURE], $B1627, Table1[EWIA]))</f>
        <v/>
      </c>
      <c r="I1627" s="1" t="str">
        <f>IF($A1627&gt;--RIGHT($A$2,LEN($A$2)-8),"",SUMIF(Table1[SHIFT NOMENCLATURE], $B1627, Table1[EPW]))</f>
        <v/>
      </c>
      <c r="J1627" s="1" t="str">
        <f>IF($A1627&gt;--RIGHT($A$2,LEN($A$2)-8),"",SUMIF(Table1[SHIFT NOMENCLATURE], $B1627, Table1[FVIC KILL]))</f>
        <v/>
      </c>
      <c r="K1627" s="1" t="str">
        <f>IF($A1627&gt;--RIGHT($A$2,LEN($A$2)-8),"",SUMIF(Table1[SHIFT NOMENCLATURE], $B1627, Table1[FVIC MOB]))</f>
        <v/>
      </c>
      <c r="L1627" s="1" t="str">
        <f>IF($A1627&gt;--RIGHT($A$2,LEN($A$2)-8),"",SUMIF(Table1[SHIFT NOMENCLATURE], $B1627, Table1[FVIC FIRE]))</f>
        <v/>
      </c>
      <c r="M1627" s="1" t="str">
        <f>IF($A1627&gt;--RIGHT($A$2,LEN($A$2)-8),"",SUMIF(Table1[SHIFT NOMENCLATURE], $B1627, Table1[FKIA]))</f>
        <v/>
      </c>
      <c r="N1627" s="1" t="str">
        <f>IF($A1627&gt;--RIGHT($A$2,LEN($A$2)-8),"",SUMIF(Table1[SHIFT NOMENCLATURE], $B1627, Table1[FWIA]))</f>
        <v/>
      </c>
      <c r="O1627" s="1" t="str">
        <f>IF($A1627&gt;--RIGHT($A$2,LEN($A$2)-8),"",SUMIF(Table1[SHIFT NOMENCLATURE], $B1627, Table1[DUSTWUN]))</f>
        <v/>
      </c>
    </row>
    <row r="1628" spans="1:15" x14ac:dyDescent="0.25">
      <c r="A1628" s="1" t="str">
        <f t="shared" si="50"/>
        <v/>
      </c>
      <c r="B1628" t="str">
        <f t="shared" si="51"/>
        <v/>
      </c>
      <c r="C1628" s="1" t="str">
        <f>IF($A1628&gt;--RIGHT($A$2,LEN($A$2)-8),"",COUNTIF(Table1[SHIFT NOMENCLATURE],$B1628))</f>
        <v/>
      </c>
      <c r="D1628" s="1" t="str">
        <f>IF($A1628&gt;--RIGHT($A$2,LEN($A$2)-8),"",SUMIF(Table1[SHIFT NOMENCLATURE], $B1628, Table1[EVIC KILL]))</f>
        <v/>
      </c>
      <c r="E1628" s="1" t="str">
        <f>IF($A1628&gt;--RIGHT($A$2,LEN($A$2)-8),"",SUMIF(Table1[SHIFT NOMENCLATURE], $B1628, Table1[EVIC MOB]))</f>
        <v/>
      </c>
      <c r="F1628" s="1" t="str">
        <f>IF($A1628&gt;--RIGHT($A$2,LEN($A$2)-8),"",SUMIF(Table1[SHIFT NOMENCLATURE], $B1628, Table1[EVIC FIRE]))</f>
        <v/>
      </c>
      <c r="G1628" s="1" t="str">
        <f>IF($A1628&gt;--RIGHT($A$2,LEN($A$2)-8),"",SUMIF(Table1[SHIFT NOMENCLATURE], $B1628, Table1[EKIA]))</f>
        <v/>
      </c>
      <c r="H1628" s="1" t="str">
        <f>IF($A1628&gt;--RIGHT($A$2,LEN($A$2)-8),"",SUMIF(Table1[SHIFT NOMENCLATURE], $B1628, Table1[EWIA]))</f>
        <v/>
      </c>
      <c r="I1628" s="1" t="str">
        <f>IF($A1628&gt;--RIGHT($A$2,LEN($A$2)-8),"",SUMIF(Table1[SHIFT NOMENCLATURE], $B1628, Table1[EPW]))</f>
        <v/>
      </c>
      <c r="J1628" s="1" t="str">
        <f>IF($A1628&gt;--RIGHT($A$2,LEN($A$2)-8),"",SUMIF(Table1[SHIFT NOMENCLATURE], $B1628, Table1[FVIC KILL]))</f>
        <v/>
      </c>
      <c r="K1628" s="1" t="str">
        <f>IF($A1628&gt;--RIGHT($A$2,LEN($A$2)-8),"",SUMIF(Table1[SHIFT NOMENCLATURE], $B1628, Table1[FVIC MOB]))</f>
        <v/>
      </c>
      <c r="L1628" s="1" t="str">
        <f>IF($A1628&gt;--RIGHT($A$2,LEN($A$2)-8),"",SUMIF(Table1[SHIFT NOMENCLATURE], $B1628, Table1[FVIC FIRE]))</f>
        <v/>
      </c>
      <c r="M1628" s="1" t="str">
        <f>IF($A1628&gt;--RIGHT($A$2,LEN($A$2)-8),"",SUMIF(Table1[SHIFT NOMENCLATURE], $B1628, Table1[FKIA]))</f>
        <v/>
      </c>
      <c r="N1628" s="1" t="str">
        <f>IF($A1628&gt;--RIGHT($A$2,LEN($A$2)-8),"",SUMIF(Table1[SHIFT NOMENCLATURE], $B1628, Table1[FWIA]))</f>
        <v/>
      </c>
      <c r="O1628" s="1" t="str">
        <f>IF($A1628&gt;--RIGHT($A$2,LEN($A$2)-8),"",SUMIF(Table1[SHIFT NOMENCLATURE], $B1628, Table1[DUSTWUN]))</f>
        <v/>
      </c>
    </row>
    <row r="1629" spans="1:15" x14ac:dyDescent="0.25">
      <c r="A1629" s="1" t="str">
        <f t="shared" si="50"/>
        <v/>
      </c>
      <c r="B1629" t="str">
        <f t="shared" si="51"/>
        <v/>
      </c>
      <c r="C1629" s="1" t="str">
        <f>IF($A1629&gt;--RIGHT($A$2,LEN($A$2)-8),"",COUNTIF(Table1[SHIFT NOMENCLATURE],$B1629))</f>
        <v/>
      </c>
      <c r="D1629" s="1" t="str">
        <f>IF($A1629&gt;--RIGHT($A$2,LEN($A$2)-8),"",SUMIF(Table1[SHIFT NOMENCLATURE], $B1629, Table1[EVIC KILL]))</f>
        <v/>
      </c>
      <c r="E1629" s="1" t="str">
        <f>IF($A1629&gt;--RIGHT($A$2,LEN($A$2)-8),"",SUMIF(Table1[SHIFT NOMENCLATURE], $B1629, Table1[EVIC MOB]))</f>
        <v/>
      </c>
      <c r="F1629" s="1" t="str">
        <f>IF($A1629&gt;--RIGHT($A$2,LEN($A$2)-8),"",SUMIF(Table1[SHIFT NOMENCLATURE], $B1629, Table1[EVIC FIRE]))</f>
        <v/>
      </c>
      <c r="G1629" s="1" t="str">
        <f>IF($A1629&gt;--RIGHT($A$2,LEN($A$2)-8),"",SUMIF(Table1[SHIFT NOMENCLATURE], $B1629, Table1[EKIA]))</f>
        <v/>
      </c>
      <c r="H1629" s="1" t="str">
        <f>IF($A1629&gt;--RIGHT($A$2,LEN($A$2)-8),"",SUMIF(Table1[SHIFT NOMENCLATURE], $B1629, Table1[EWIA]))</f>
        <v/>
      </c>
      <c r="I1629" s="1" t="str">
        <f>IF($A1629&gt;--RIGHT($A$2,LEN($A$2)-8),"",SUMIF(Table1[SHIFT NOMENCLATURE], $B1629, Table1[EPW]))</f>
        <v/>
      </c>
      <c r="J1629" s="1" t="str">
        <f>IF($A1629&gt;--RIGHT($A$2,LEN($A$2)-8),"",SUMIF(Table1[SHIFT NOMENCLATURE], $B1629, Table1[FVIC KILL]))</f>
        <v/>
      </c>
      <c r="K1629" s="1" t="str">
        <f>IF($A1629&gt;--RIGHT($A$2,LEN($A$2)-8),"",SUMIF(Table1[SHIFT NOMENCLATURE], $B1629, Table1[FVIC MOB]))</f>
        <v/>
      </c>
      <c r="L1629" s="1" t="str">
        <f>IF($A1629&gt;--RIGHT($A$2,LEN($A$2)-8),"",SUMIF(Table1[SHIFT NOMENCLATURE], $B1629, Table1[FVIC FIRE]))</f>
        <v/>
      </c>
      <c r="M1629" s="1" t="str">
        <f>IF($A1629&gt;--RIGHT($A$2,LEN($A$2)-8),"",SUMIF(Table1[SHIFT NOMENCLATURE], $B1629, Table1[FKIA]))</f>
        <v/>
      </c>
      <c r="N1629" s="1" t="str">
        <f>IF($A1629&gt;--RIGHT($A$2,LEN($A$2)-8),"",SUMIF(Table1[SHIFT NOMENCLATURE], $B1629, Table1[FWIA]))</f>
        <v/>
      </c>
      <c r="O1629" s="1" t="str">
        <f>IF($A1629&gt;--RIGHT($A$2,LEN($A$2)-8),"",SUMIF(Table1[SHIFT NOMENCLATURE], $B1629, Table1[DUSTWUN]))</f>
        <v/>
      </c>
    </row>
    <row r="1630" spans="1:15" x14ac:dyDescent="0.25">
      <c r="A1630" s="1" t="str">
        <f t="shared" si="50"/>
        <v/>
      </c>
      <c r="B1630" t="str">
        <f t="shared" si="51"/>
        <v/>
      </c>
      <c r="C1630" s="1" t="str">
        <f>IF($A1630&gt;--RIGHT($A$2,LEN($A$2)-8),"",COUNTIF(Table1[SHIFT NOMENCLATURE],$B1630))</f>
        <v/>
      </c>
      <c r="D1630" s="1" t="str">
        <f>IF($A1630&gt;--RIGHT($A$2,LEN($A$2)-8),"",SUMIF(Table1[SHIFT NOMENCLATURE], $B1630, Table1[EVIC KILL]))</f>
        <v/>
      </c>
      <c r="E1630" s="1" t="str">
        <f>IF($A1630&gt;--RIGHT($A$2,LEN($A$2)-8),"",SUMIF(Table1[SHIFT NOMENCLATURE], $B1630, Table1[EVIC MOB]))</f>
        <v/>
      </c>
      <c r="F1630" s="1" t="str">
        <f>IF($A1630&gt;--RIGHT($A$2,LEN($A$2)-8),"",SUMIF(Table1[SHIFT NOMENCLATURE], $B1630, Table1[EVIC FIRE]))</f>
        <v/>
      </c>
      <c r="G1630" s="1" t="str">
        <f>IF($A1630&gt;--RIGHT($A$2,LEN($A$2)-8),"",SUMIF(Table1[SHIFT NOMENCLATURE], $B1630, Table1[EKIA]))</f>
        <v/>
      </c>
      <c r="H1630" s="1" t="str">
        <f>IF($A1630&gt;--RIGHT($A$2,LEN($A$2)-8),"",SUMIF(Table1[SHIFT NOMENCLATURE], $B1630, Table1[EWIA]))</f>
        <v/>
      </c>
      <c r="I1630" s="1" t="str">
        <f>IF($A1630&gt;--RIGHT($A$2,LEN($A$2)-8),"",SUMIF(Table1[SHIFT NOMENCLATURE], $B1630, Table1[EPW]))</f>
        <v/>
      </c>
      <c r="J1630" s="1" t="str">
        <f>IF($A1630&gt;--RIGHT($A$2,LEN($A$2)-8),"",SUMIF(Table1[SHIFT NOMENCLATURE], $B1630, Table1[FVIC KILL]))</f>
        <v/>
      </c>
      <c r="K1630" s="1" t="str">
        <f>IF($A1630&gt;--RIGHT($A$2,LEN($A$2)-8),"",SUMIF(Table1[SHIFT NOMENCLATURE], $B1630, Table1[FVIC MOB]))</f>
        <v/>
      </c>
      <c r="L1630" s="1" t="str">
        <f>IF($A1630&gt;--RIGHT($A$2,LEN($A$2)-8),"",SUMIF(Table1[SHIFT NOMENCLATURE], $B1630, Table1[FVIC FIRE]))</f>
        <v/>
      </c>
      <c r="M1630" s="1" t="str">
        <f>IF($A1630&gt;--RIGHT($A$2,LEN($A$2)-8),"",SUMIF(Table1[SHIFT NOMENCLATURE], $B1630, Table1[FKIA]))</f>
        <v/>
      </c>
      <c r="N1630" s="1" t="str">
        <f>IF($A1630&gt;--RIGHT($A$2,LEN($A$2)-8),"",SUMIF(Table1[SHIFT NOMENCLATURE], $B1630, Table1[FWIA]))</f>
        <v/>
      </c>
      <c r="O1630" s="1" t="str">
        <f>IF($A1630&gt;--RIGHT($A$2,LEN($A$2)-8),"",SUMIF(Table1[SHIFT NOMENCLATURE], $B1630, Table1[DUSTWUN]))</f>
        <v/>
      </c>
    </row>
    <row r="1631" spans="1:15" x14ac:dyDescent="0.25">
      <c r="A1631" s="1" t="str">
        <f t="shared" si="50"/>
        <v/>
      </c>
      <c r="B1631" t="str">
        <f t="shared" si="51"/>
        <v/>
      </c>
      <c r="C1631" s="1" t="str">
        <f>IF($A1631&gt;--RIGHT($A$2,LEN($A$2)-8),"",COUNTIF(Table1[SHIFT NOMENCLATURE],$B1631))</f>
        <v/>
      </c>
      <c r="D1631" s="1" t="str">
        <f>IF($A1631&gt;--RIGHT($A$2,LEN($A$2)-8),"",SUMIF(Table1[SHIFT NOMENCLATURE], $B1631, Table1[EVIC KILL]))</f>
        <v/>
      </c>
      <c r="E1631" s="1" t="str">
        <f>IF($A1631&gt;--RIGHT($A$2,LEN($A$2)-8),"",SUMIF(Table1[SHIFT NOMENCLATURE], $B1631, Table1[EVIC MOB]))</f>
        <v/>
      </c>
      <c r="F1631" s="1" t="str">
        <f>IF($A1631&gt;--RIGHT($A$2,LEN($A$2)-8),"",SUMIF(Table1[SHIFT NOMENCLATURE], $B1631, Table1[EVIC FIRE]))</f>
        <v/>
      </c>
      <c r="G1631" s="1" t="str">
        <f>IF($A1631&gt;--RIGHT($A$2,LEN($A$2)-8),"",SUMIF(Table1[SHIFT NOMENCLATURE], $B1631, Table1[EKIA]))</f>
        <v/>
      </c>
      <c r="H1631" s="1" t="str">
        <f>IF($A1631&gt;--RIGHT($A$2,LEN($A$2)-8),"",SUMIF(Table1[SHIFT NOMENCLATURE], $B1631, Table1[EWIA]))</f>
        <v/>
      </c>
      <c r="I1631" s="1" t="str">
        <f>IF($A1631&gt;--RIGHT($A$2,LEN($A$2)-8),"",SUMIF(Table1[SHIFT NOMENCLATURE], $B1631, Table1[EPW]))</f>
        <v/>
      </c>
      <c r="J1631" s="1" t="str">
        <f>IF($A1631&gt;--RIGHT($A$2,LEN($A$2)-8),"",SUMIF(Table1[SHIFT NOMENCLATURE], $B1631, Table1[FVIC KILL]))</f>
        <v/>
      </c>
      <c r="K1631" s="1" t="str">
        <f>IF($A1631&gt;--RIGHT($A$2,LEN($A$2)-8),"",SUMIF(Table1[SHIFT NOMENCLATURE], $B1631, Table1[FVIC MOB]))</f>
        <v/>
      </c>
      <c r="L1631" s="1" t="str">
        <f>IF($A1631&gt;--RIGHT($A$2,LEN($A$2)-8),"",SUMIF(Table1[SHIFT NOMENCLATURE], $B1631, Table1[FVIC FIRE]))</f>
        <v/>
      </c>
      <c r="M1631" s="1" t="str">
        <f>IF($A1631&gt;--RIGHT($A$2,LEN($A$2)-8),"",SUMIF(Table1[SHIFT NOMENCLATURE], $B1631, Table1[FKIA]))</f>
        <v/>
      </c>
      <c r="N1631" s="1" t="str">
        <f>IF($A1631&gt;--RIGHT($A$2,LEN($A$2)-8),"",SUMIF(Table1[SHIFT NOMENCLATURE], $B1631, Table1[FWIA]))</f>
        <v/>
      </c>
      <c r="O1631" s="1" t="str">
        <f>IF($A1631&gt;--RIGHT($A$2,LEN($A$2)-8),"",SUMIF(Table1[SHIFT NOMENCLATURE], $B1631, Table1[DUSTWUN]))</f>
        <v/>
      </c>
    </row>
    <row r="1632" spans="1:15" x14ac:dyDescent="0.25">
      <c r="A1632" s="1" t="str">
        <f t="shared" si="50"/>
        <v/>
      </c>
      <c r="B1632" t="str">
        <f t="shared" si="51"/>
        <v/>
      </c>
      <c r="C1632" s="1" t="str">
        <f>IF($A1632&gt;--RIGHT($A$2,LEN($A$2)-8),"",COUNTIF(Table1[SHIFT NOMENCLATURE],$B1632))</f>
        <v/>
      </c>
      <c r="D1632" s="1" t="str">
        <f>IF($A1632&gt;--RIGHT($A$2,LEN($A$2)-8),"",SUMIF(Table1[SHIFT NOMENCLATURE], $B1632, Table1[EVIC KILL]))</f>
        <v/>
      </c>
      <c r="E1632" s="1" t="str">
        <f>IF($A1632&gt;--RIGHT($A$2,LEN($A$2)-8),"",SUMIF(Table1[SHIFT NOMENCLATURE], $B1632, Table1[EVIC MOB]))</f>
        <v/>
      </c>
      <c r="F1632" s="1" t="str">
        <f>IF($A1632&gt;--RIGHT($A$2,LEN($A$2)-8),"",SUMIF(Table1[SHIFT NOMENCLATURE], $B1632, Table1[EVIC FIRE]))</f>
        <v/>
      </c>
      <c r="G1632" s="1" t="str">
        <f>IF($A1632&gt;--RIGHT($A$2,LEN($A$2)-8),"",SUMIF(Table1[SHIFT NOMENCLATURE], $B1632, Table1[EKIA]))</f>
        <v/>
      </c>
      <c r="H1632" s="1" t="str">
        <f>IF($A1632&gt;--RIGHT($A$2,LEN($A$2)-8),"",SUMIF(Table1[SHIFT NOMENCLATURE], $B1632, Table1[EWIA]))</f>
        <v/>
      </c>
      <c r="I1632" s="1" t="str">
        <f>IF($A1632&gt;--RIGHT($A$2,LEN($A$2)-8),"",SUMIF(Table1[SHIFT NOMENCLATURE], $B1632, Table1[EPW]))</f>
        <v/>
      </c>
      <c r="J1632" s="1" t="str">
        <f>IF($A1632&gt;--RIGHT($A$2,LEN($A$2)-8),"",SUMIF(Table1[SHIFT NOMENCLATURE], $B1632, Table1[FVIC KILL]))</f>
        <v/>
      </c>
      <c r="K1632" s="1" t="str">
        <f>IF($A1632&gt;--RIGHT($A$2,LEN($A$2)-8),"",SUMIF(Table1[SHIFT NOMENCLATURE], $B1632, Table1[FVIC MOB]))</f>
        <v/>
      </c>
      <c r="L1632" s="1" t="str">
        <f>IF($A1632&gt;--RIGHT($A$2,LEN($A$2)-8),"",SUMIF(Table1[SHIFT NOMENCLATURE], $B1632, Table1[FVIC FIRE]))</f>
        <v/>
      </c>
      <c r="M1632" s="1" t="str">
        <f>IF($A1632&gt;--RIGHT($A$2,LEN($A$2)-8),"",SUMIF(Table1[SHIFT NOMENCLATURE], $B1632, Table1[FKIA]))</f>
        <v/>
      </c>
      <c r="N1632" s="1" t="str">
        <f>IF($A1632&gt;--RIGHT($A$2,LEN($A$2)-8),"",SUMIF(Table1[SHIFT NOMENCLATURE], $B1632, Table1[FWIA]))</f>
        <v/>
      </c>
      <c r="O1632" s="1" t="str">
        <f>IF($A1632&gt;--RIGHT($A$2,LEN($A$2)-8),"",SUMIF(Table1[SHIFT NOMENCLATURE], $B1632, Table1[DUSTWUN]))</f>
        <v/>
      </c>
    </row>
    <row r="1633" spans="1:15" x14ac:dyDescent="0.25">
      <c r="A1633" s="1" t="str">
        <f t="shared" si="50"/>
        <v/>
      </c>
      <c r="B1633" t="str">
        <f t="shared" si="51"/>
        <v/>
      </c>
      <c r="C1633" s="1" t="str">
        <f>IF($A1633&gt;--RIGHT($A$2,LEN($A$2)-8),"",COUNTIF(Table1[SHIFT NOMENCLATURE],$B1633))</f>
        <v/>
      </c>
      <c r="D1633" s="1" t="str">
        <f>IF($A1633&gt;--RIGHT($A$2,LEN($A$2)-8),"",SUMIF(Table1[SHIFT NOMENCLATURE], $B1633, Table1[EVIC KILL]))</f>
        <v/>
      </c>
      <c r="E1633" s="1" t="str">
        <f>IF($A1633&gt;--RIGHT($A$2,LEN($A$2)-8),"",SUMIF(Table1[SHIFT NOMENCLATURE], $B1633, Table1[EVIC MOB]))</f>
        <v/>
      </c>
      <c r="F1633" s="1" t="str">
        <f>IF($A1633&gt;--RIGHT($A$2,LEN($A$2)-8),"",SUMIF(Table1[SHIFT NOMENCLATURE], $B1633, Table1[EVIC FIRE]))</f>
        <v/>
      </c>
      <c r="G1633" s="1" t="str">
        <f>IF($A1633&gt;--RIGHT($A$2,LEN($A$2)-8),"",SUMIF(Table1[SHIFT NOMENCLATURE], $B1633, Table1[EKIA]))</f>
        <v/>
      </c>
      <c r="H1633" s="1" t="str">
        <f>IF($A1633&gt;--RIGHT($A$2,LEN($A$2)-8),"",SUMIF(Table1[SHIFT NOMENCLATURE], $B1633, Table1[EWIA]))</f>
        <v/>
      </c>
      <c r="I1633" s="1" t="str">
        <f>IF($A1633&gt;--RIGHT($A$2,LEN($A$2)-8),"",SUMIF(Table1[SHIFT NOMENCLATURE], $B1633, Table1[EPW]))</f>
        <v/>
      </c>
      <c r="J1633" s="1" t="str">
        <f>IF($A1633&gt;--RIGHT($A$2,LEN($A$2)-8),"",SUMIF(Table1[SHIFT NOMENCLATURE], $B1633, Table1[FVIC KILL]))</f>
        <v/>
      </c>
      <c r="K1633" s="1" t="str">
        <f>IF($A1633&gt;--RIGHT($A$2,LEN($A$2)-8),"",SUMIF(Table1[SHIFT NOMENCLATURE], $B1633, Table1[FVIC MOB]))</f>
        <v/>
      </c>
      <c r="L1633" s="1" t="str">
        <f>IF($A1633&gt;--RIGHT($A$2,LEN($A$2)-8),"",SUMIF(Table1[SHIFT NOMENCLATURE], $B1633, Table1[FVIC FIRE]))</f>
        <v/>
      </c>
      <c r="M1633" s="1" t="str">
        <f>IF($A1633&gt;--RIGHT($A$2,LEN($A$2)-8),"",SUMIF(Table1[SHIFT NOMENCLATURE], $B1633, Table1[FKIA]))</f>
        <v/>
      </c>
      <c r="N1633" s="1" t="str">
        <f>IF($A1633&gt;--RIGHT($A$2,LEN($A$2)-8),"",SUMIF(Table1[SHIFT NOMENCLATURE], $B1633, Table1[FWIA]))</f>
        <v/>
      </c>
      <c r="O1633" s="1" t="str">
        <f>IF($A1633&gt;--RIGHT($A$2,LEN($A$2)-8),"",SUMIF(Table1[SHIFT NOMENCLATURE], $B1633, Table1[DUSTWUN]))</f>
        <v/>
      </c>
    </row>
    <row r="1634" spans="1:15" x14ac:dyDescent="0.25">
      <c r="A1634" s="1" t="str">
        <f t="shared" si="50"/>
        <v/>
      </c>
      <c r="B1634" t="str">
        <f t="shared" si="51"/>
        <v/>
      </c>
      <c r="C1634" s="1" t="str">
        <f>IF($A1634&gt;--RIGHT($A$2,LEN($A$2)-8),"",COUNTIF(Table1[SHIFT NOMENCLATURE],$B1634))</f>
        <v/>
      </c>
      <c r="D1634" s="1" t="str">
        <f>IF($A1634&gt;--RIGHT($A$2,LEN($A$2)-8),"",SUMIF(Table1[SHIFT NOMENCLATURE], $B1634, Table1[EVIC KILL]))</f>
        <v/>
      </c>
      <c r="E1634" s="1" t="str">
        <f>IF($A1634&gt;--RIGHT($A$2,LEN($A$2)-8),"",SUMIF(Table1[SHIFT NOMENCLATURE], $B1634, Table1[EVIC MOB]))</f>
        <v/>
      </c>
      <c r="F1634" s="1" t="str">
        <f>IF($A1634&gt;--RIGHT($A$2,LEN($A$2)-8),"",SUMIF(Table1[SHIFT NOMENCLATURE], $B1634, Table1[EVIC FIRE]))</f>
        <v/>
      </c>
      <c r="G1634" s="1" t="str">
        <f>IF($A1634&gt;--RIGHT($A$2,LEN($A$2)-8),"",SUMIF(Table1[SHIFT NOMENCLATURE], $B1634, Table1[EKIA]))</f>
        <v/>
      </c>
      <c r="H1634" s="1" t="str">
        <f>IF($A1634&gt;--RIGHT($A$2,LEN($A$2)-8),"",SUMIF(Table1[SHIFT NOMENCLATURE], $B1634, Table1[EWIA]))</f>
        <v/>
      </c>
      <c r="I1634" s="1" t="str">
        <f>IF($A1634&gt;--RIGHT($A$2,LEN($A$2)-8),"",SUMIF(Table1[SHIFT NOMENCLATURE], $B1634, Table1[EPW]))</f>
        <v/>
      </c>
      <c r="J1634" s="1" t="str">
        <f>IF($A1634&gt;--RIGHT($A$2,LEN($A$2)-8),"",SUMIF(Table1[SHIFT NOMENCLATURE], $B1634, Table1[FVIC KILL]))</f>
        <v/>
      </c>
      <c r="K1634" s="1" t="str">
        <f>IF($A1634&gt;--RIGHT($A$2,LEN($A$2)-8),"",SUMIF(Table1[SHIFT NOMENCLATURE], $B1634, Table1[FVIC MOB]))</f>
        <v/>
      </c>
      <c r="L1634" s="1" t="str">
        <f>IF($A1634&gt;--RIGHT($A$2,LEN($A$2)-8),"",SUMIF(Table1[SHIFT NOMENCLATURE], $B1634, Table1[FVIC FIRE]))</f>
        <v/>
      </c>
      <c r="M1634" s="1" t="str">
        <f>IF($A1634&gt;--RIGHT($A$2,LEN($A$2)-8),"",SUMIF(Table1[SHIFT NOMENCLATURE], $B1634, Table1[FKIA]))</f>
        <v/>
      </c>
      <c r="N1634" s="1" t="str">
        <f>IF($A1634&gt;--RIGHT($A$2,LEN($A$2)-8),"",SUMIF(Table1[SHIFT NOMENCLATURE], $B1634, Table1[FWIA]))</f>
        <v/>
      </c>
      <c r="O1634" s="1" t="str">
        <f>IF($A1634&gt;--RIGHT($A$2,LEN($A$2)-8),"",SUMIF(Table1[SHIFT NOMENCLATURE], $B1634, Table1[DUSTWUN]))</f>
        <v/>
      </c>
    </row>
    <row r="1635" spans="1:15" x14ac:dyDescent="0.25">
      <c r="A1635" s="1" t="str">
        <f t="shared" si="50"/>
        <v/>
      </c>
      <c r="B1635" t="str">
        <f t="shared" si="51"/>
        <v/>
      </c>
      <c r="C1635" s="1" t="str">
        <f>IF($A1635&gt;--RIGHT($A$2,LEN($A$2)-8),"",COUNTIF(Table1[SHIFT NOMENCLATURE],$B1635))</f>
        <v/>
      </c>
      <c r="D1635" s="1" t="str">
        <f>IF($A1635&gt;--RIGHT($A$2,LEN($A$2)-8),"",SUMIF(Table1[SHIFT NOMENCLATURE], $B1635, Table1[EVIC KILL]))</f>
        <v/>
      </c>
      <c r="E1635" s="1" t="str">
        <f>IF($A1635&gt;--RIGHT($A$2,LEN($A$2)-8),"",SUMIF(Table1[SHIFT NOMENCLATURE], $B1635, Table1[EVIC MOB]))</f>
        <v/>
      </c>
      <c r="F1635" s="1" t="str">
        <f>IF($A1635&gt;--RIGHT($A$2,LEN($A$2)-8),"",SUMIF(Table1[SHIFT NOMENCLATURE], $B1635, Table1[EVIC FIRE]))</f>
        <v/>
      </c>
      <c r="G1635" s="1" t="str">
        <f>IF($A1635&gt;--RIGHT($A$2,LEN($A$2)-8),"",SUMIF(Table1[SHIFT NOMENCLATURE], $B1635, Table1[EKIA]))</f>
        <v/>
      </c>
      <c r="H1635" s="1" t="str">
        <f>IF($A1635&gt;--RIGHT($A$2,LEN($A$2)-8),"",SUMIF(Table1[SHIFT NOMENCLATURE], $B1635, Table1[EWIA]))</f>
        <v/>
      </c>
      <c r="I1635" s="1" t="str">
        <f>IF($A1635&gt;--RIGHT($A$2,LEN($A$2)-8),"",SUMIF(Table1[SHIFT NOMENCLATURE], $B1635, Table1[EPW]))</f>
        <v/>
      </c>
      <c r="J1635" s="1" t="str">
        <f>IF($A1635&gt;--RIGHT($A$2,LEN($A$2)-8),"",SUMIF(Table1[SHIFT NOMENCLATURE], $B1635, Table1[FVIC KILL]))</f>
        <v/>
      </c>
      <c r="K1635" s="1" t="str">
        <f>IF($A1635&gt;--RIGHT($A$2,LEN($A$2)-8),"",SUMIF(Table1[SHIFT NOMENCLATURE], $B1635, Table1[FVIC MOB]))</f>
        <v/>
      </c>
      <c r="L1635" s="1" t="str">
        <f>IF($A1635&gt;--RIGHT($A$2,LEN($A$2)-8),"",SUMIF(Table1[SHIFT NOMENCLATURE], $B1635, Table1[FVIC FIRE]))</f>
        <v/>
      </c>
      <c r="M1635" s="1" t="str">
        <f>IF($A1635&gt;--RIGHT($A$2,LEN($A$2)-8),"",SUMIF(Table1[SHIFT NOMENCLATURE], $B1635, Table1[FKIA]))</f>
        <v/>
      </c>
      <c r="N1635" s="1" t="str">
        <f>IF($A1635&gt;--RIGHT($A$2,LEN($A$2)-8),"",SUMIF(Table1[SHIFT NOMENCLATURE], $B1635, Table1[FWIA]))</f>
        <v/>
      </c>
      <c r="O1635" s="1" t="str">
        <f>IF($A1635&gt;--RIGHT($A$2,LEN($A$2)-8),"",SUMIF(Table1[SHIFT NOMENCLATURE], $B1635, Table1[DUSTWUN]))</f>
        <v/>
      </c>
    </row>
    <row r="1636" spans="1:15" x14ac:dyDescent="0.25">
      <c r="A1636" s="1" t="str">
        <f t="shared" si="50"/>
        <v/>
      </c>
      <c r="B1636" t="str">
        <f t="shared" si="51"/>
        <v/>
      </c>
      <c r="C1636" s="1" t="str">
        <f>IF($A1636&gt;--RIGHT($A$2,LEN($A$2)-8),"",COUNTIF(Table1[SHIFT NOMENCLATURE],$B1636))</f>
        <v/>
      </c>
      <c r="D1636" s="1" t="str">
        <f>IF($A1636&gt;--RIGHT($A$2,LEN($A$2)-8),"",SUMIF(Table1[SHIFT NOMENCLATURE], $B1636, Table1[EVIC KILL]))</f>
        <v/>
      </c>
      <c r="E1636" s="1" t="str">
        <f>IF($A1636&gt;--RIGHT($A$2,LEN($A$2)-8),"",SUMIF(Table1[SHIFT NOMENCLATURE], $B1636, Table1[EVIC MOB]))</f>
        <v/>
      </c>
      <c r="F1636" s="1" t="str">
        <f>IF($A1636&gt;--RIGHT($A$2,LEN($A$2)-8),"",SUMIF(Table1[SHIFT NOMENCLATURE], $B1636, Table1[EVIC FIRE]))</f>
        <v/>
      </c>
      <c r="G1636" s="1" t="str">
        <f>IF($A1636&gt;--RIGHT($A$2,LEN($A$2)-8),"",SUMIF(Table1[SHIFT NOMENCLATURE], $B1636, Table1[EKIA]))</f>
        <v/>
      </c>
      <c r="H1636" s="1" t="str">
        <f>IF($A1636&gt;--RIGHT($A$2,LEN($A$2)-8),"",SUMIF(Table1[SHIFT NOMENCLATURE], $B1636, Table1[EWIA]))</f>
        <v/>
      </c>
      <c r="I1636" s="1" t="str">
        <f>IF($A1636&gt;--RIGHT($A$2,LEN($A$2)-8),"",SUMIF(Table1[SHIFT NOMENCLATURE], $B1636, Table1[EPW]))</f>
        <v/>
      </c>
      <c r="J1636" s="1" t="str">
        <f>IF($A1636&gt;--RIGHT($A$2,LEN($A$2)-8),"",SUMIF(Table1[SHIFT NOMENCLATURE], $B1636, Table1[FVIC KILL]))</f>
        <v/>
      </c>
      <c r="K1636" s="1" t="str">
        <f>IF($A1636&gt;--RIGHT($A$2,LEN($A$2)-8),"",SUMIF(Table1[SHIFT NOMENCLATURE], $B1636, Table1[FVIC MOB]))</f>
        <v/>
      </c>
      <c r="L1636" s="1" t="str">
        <f>IF($A1636&gt;--RIGHT($A$2,LEN($A$2)-8),"",SUMIF(Table1[SHIFT NOMENCLATURE], $B1636, Table1[FVIC FIRE]))</f>
        <v/>
      </c>
      <c r="M1636" s="1" t="str">
        <f>IF($A1636&gt;--RIGHT($A$2,LEN($A$2)-8),"",SUMIF(Table1[SHIFT NOMENCLATURE], $B1636, Table1[FKIA]))</f>
        <v/>
      </c>
      <c r="N1636" s="1" t="str">
        <f>IF($A1636&gt;--RIGHT($A$2,LEN($A$2)-8),"",SUMIF(Table1[SHIFT NOMENCLATURE], $B1636, Table1[FWIA]))</f>
        <v/>
      </c>
      <c r="O1636" s="1" t="str">
        <f>IF($A1636&gt;--RIGHT($A$2,LEN($A$2)-8),"",SUMIF(Table1[SHIFT NOMENCLATURE], $B1636, Table1[DUSTWUN]))</f>
        <v/>
      </c>
    </row>
    <row r="1637" spans="1:15" x14ac:dyDescent="0.25">
      <c r="A1637" s="1" t="str">
        <f t="shared" si="50"/>
        <v/>
      </c>
      <c r="B1637" t="str">
        <f t="shared" si="51"/>
        <v/>
      </c>
      <c r="C1637" s="1" t="str">
        <f>IF($A1637&gt;--RIGHT($A$2,LEN($A$2)-8),"",COUNTIF(Table1[SHIFT NOMENCLATURE],$B1637))</f>
        <v/>
      </c>
      <c r="D1637" s="1" t="str">
        <f>IF($A1637&gt;--RIGHT($A$2,LEN($A$2)-8),"",SUMIF(Table1[SHIFT NOMENCLATURE], $B1637, Table1[EVIC KILL]))</f>
        <v/>
      </c>
      <c r="E1637" s="1" t="str">
        <f>IF($A1637&gt;--RIGHT($A$2,LEN($A$2)-8),"",SUMIF(Table1[SHIFT NOMENCLATURE], $B1637, Table1[EVIC MOB]))</f>
        <v/>
      </c>
      <c r="F1637" s="1" t="str">
        <f>IF($A1637&gt;--RIGHT($A$2,LEN($A$2)-8),"",SUMIF(Table1[SHIFT NOMENCLATURE], $B1637, Table1[EVIC FIRE]))</f>
        <v/>
      </c>
      <c r="G1637" s="1" t="str">
        <f>IF($A1637&gt;--RIGHT($A$2,LEN($A$2)-8),"",SUMIF(Table1[SHIFT NOMENCLATURE], $B1637, Table1[EKIA]))</f>
        <v/>
      </c>
      <c r="H1637" s="1" t="str">
        <f>IF($A1637&gt;--RIGHT($A$2,LEN($A$2)-8),"",SUMIF(Table1[SHIFT NOMENCLATURE], $B1637, Table1[EWIA]))</f>
        <v/>
      </c>
      <c r="I1637" s="1" t="str">
        <f>IF($A1637&gt;--RIGHT($A$2,LEN($A$2)-8),"",SUMIF(Table1[SHIFT NOMENCLATURE], $B1637, Table1[EPW]))</f>
        <v/>
      </c>
      <c r="J1637" s="1" t="str">
        <f>IF($A1637&gt;--RIGHT($A$2,LEN($A$2)-8),"",SUMIF(Table1[SHIFT NOMENCLATURE], $B1637, Table1[FVIC KILL]))</f>
        <v/>
      </c>
      <c r="K1637" s="1" t="str">
        <f>IF($A1637&gt;--RIGHT($A$2,LEN($A$2)-8),"",SUMIF(Table1[SHIFT NOMENCLATURE], $B1637, Table1[FVIC MOB]))</f>
        <v/>
      </c>
      <c r="L1637" s="1" t="str">
        <f>IF($A1637&gt;--RIGHT($A$2,LEN($A$2)-8),"",SUMIF(Table1[SHIFT NOMENCLATURE], $B1637, Table1[FVIC FIRE]))</f>
        <v/>
      </c>
      <c r="M1637" s="1" t="str">
        <f>IF($A1637&gt;--RIGHT($A$2,LEN($A$2)-8),"",SUMIF(Table1[SHIFT NOMENCLATURE], $B1637, Table1[FKIA]))</f>
        <v/>
      </c>
      <c r="N1637" s="1" t="str">
        <f>IF($A1637&gt;--RIGHT($A$2,LEN($A$2)-8),"",SUMIF(Table1[SHIFT NOMENCLATURE], $B1637, Table1[FWIA]))</f>
        <v/>
      </c>
      <c r="O1637" s="1" t="str">
        <f>IF($A1637&gt;--RIGHT($A$2,LEN($A$2)-8),"",SUMIF(Table1[SHIFT NOMENCLATURE], $B1637, Table1[DUSTWUN]))</f>
        <v/>
      </c>
    </row>
    <row r="1638" spans="1:15" x14ac:dyDescent="0.25">
      <c r="A1638" s="1" t="str">
        <f t="shared" si="50"/>
        <v/>
      </c>
      <c r="B1638" t="str">
        <f t="shared" si="51"/>
        <v/>
      </c>
      <c r="C1638" s="1" t="str">
        <f>IF($A1638&gt;--RIGHT($A$2,LEN($A$2)-8),"",COUNTIF(Table1[SHIFT NOMENCLATURE],$B1638))</f>
        <v/>
      </c>
      <c r="D1638" s="1" t="str">
        <f>IF($A1638&gt;--RIGHT($A$2,LEN($A$2)-8),"",SUMIF(Table1[SHIFT NOMENCLATURE], $B1638, Table1[EVIC KILL]))</f>
        <v/>
      </c>
      <c r="E1638" s="1" t="str">
        <f>IF($A1638&gt;--RIGHT($A$2,LEN($A$2)-8),"",SUMIF(Table1[SHIFT NOMENCLATURE], $B1638, Table1[EVIC MOB]))</f>
        <v/>
      </c>
      <c r="F1638" s="1" t="str">
        <f>IF($A1638&gt;--RIGHT($A$2,LEN($A$2)-8),"",SUMIF(Table1[SHIFT NOMENCLATURE], $B1638, Table1[EVIC FIRE]))</f>
        <v/>
      </c>
      <c r="G1638" s="1" t="str">
        <f>IF($A1638&gt;--RIGHT($A$2,LEN($A$2)-8),"",SUMIF(Table1[SHIFT NOMENCLATURE], $B1638, Table1[EKIA]))</f>
        <v/>
      </c>
      <c r="H1638" s="1" t="str">
        <f>IF($A1638&gt;--RIGHT($A$2,LEN($A$2)-8),"",SUMIF(Table1[SHIFT NOMENCLATURE], $B1638, Table1[EWIA]))</f>
        <v/>
      </c>
      <c r="I1638" s="1" t="str">
        <f>IF($A1638&gt;--RIGHT($A$2,LEN($A$2)-8),"",SUMIF(Table1[SHIFT NOMENCLATURE], $B1638, Table1[EPW]))</f>
        <v/>
      </c>
      <c r="J1638" s="1" t="str">
        <f>IF($A1638&gt;--RIGHT($A$2,LEN($A$2)-8),"",SUMIF(Table1[SHIFT NOMENCLATURE], $B1638, Table1[FVIC KILL]))</f>
        <v/>
      </c>
      <c r="K1638" s="1" t="str">
        <f>IF($A1638&gt;--RIGHT($A$2,LEN($A$2)-8),"",SUMIF(Table1[SHIFT NOMENCLATURE], $B1638, Table1[FVIC MOB]))</f>
        <v/>
      </c>
      <c r="L1638" s="1" t="str">
        <f>IF($A1638&gt;--RIGHT($A$2,LEN($A$2)-8),"",SUMIF(Table1[SHIFT NOMENCLATURE], $B1638, Table1[FVIC FIRE]))</f>
        <v/>
      </c>
      <c r="M1638" s="1" t="str">
        <f>IF($A1638&gt;--RIGHT($A$2,LEN($A$2)-8),"",SUMIF(Table1[SHIFT NOMENCLATURE], $B1638, Table1[FKIA]))</f>
        <v/>
      </c>
      <c r="N1638" s="1" t="str">
        <f>IF($A1638&gt;--RIGHT($A$2,LEN($A$2)-8),"",SUMIF(Table1[SHIFT NOMENCLATURE], $B1638, Table1[FWIA]))</f>
        <v/>
      </c>
      <c r="O1638" s="1" t="str">
        <f>IF($A1638&gt;--RIGHT($A$2,LEN($A$2)-8),"",SUMIF(Table1[SHIFT NOMENCLATURE], $B1638, Table1[DUSTWUN]))</f>
        <v/>
      </c>
    </row>
    <row r="1639" spans="1:15" x14ac:dyDescent="0.25">
      <c r="A1639" s="1" t="str">
        <f t="shared" si="50"/>
        <v/>
      </c>
      <c r="B1639" t="str">
        <f t="shared" si="51"/>
        <v/>
      </c>
      <c r="C1639" s="1" t="str">
        <f>IF($A1639&gt;--RIGHT($A$2,LEN($A$2)-8),"",COUNTIF(Table1[SHIFT NOMENCLATURE],$B1639))</f>
        <v/>
      </c>
      <c r="D1639" s="1" t="str">
        <f>IF($A1639&gt;--RIGHT($A$2,LEN($A$2)-8),"",SUMIF(Table1[SHIFT NOMENCLATURE], $B1639, Table1[EVIC KILL]))</f>
        <v/>
      </c>
      <c r="E1639" s="1" t="str">
        <f>IF($A1639&gt;--RIGHT($A$2,LEN($A$2)-8),"",SUMIF(Table1[SHIFT NOMENCLATURE], $B1639, Table1[EVIC MOB]))</f>
        <v/>
      </c>
      <c r="F1639" s="1" t="str">
        <f>IF($A1639&gt;--RIGHT($A$2,LEN($A$2)-8),"",SUMIF(Table1[SHIFT NOMENCLATURE], $B1639, Table1[EVIC FIRE]))</f>
        <v/>
      </c>
      <c r="G1639" s="1" t="str">
        <f>IF($A1639&gt;--RIGHT($A$2,LEN($A$2)-8),"",SUMIF(Table1[SHIFT NOMENCLATURE], $B1639, Table1[EKIA]))</f>
        <v/>
      </c>
      <c r="H1639" s="1" t="str">
        <f>IF($A1639&gt;--RIGHT($A$2,LEN($A$2)-8),"",SUMIF(Table1[SHIFT NOMENCLATURE], $B1639, Table1[EWIA]))</f>
        <v/>
      </c>
      <c r="I1639" s="1" t="str">
        <f>IF($A1639&gt;--RIGHT($A$2,LEN($A$2)-8),"",SUMIF(Table1[SHIFT NOMENCLATURE], $B1639, Table1[EPW]))</f>
        <v/>
      </c>
      <c r="J1639" s="1" t="str">
        <f>IF($A1639&gt;--RIGHT($A$2,LEN($A$2)-8),"",SUMIF(Table1[SHIFT NOMENCLATURE], $B1639, Table1[FVIC KILL]))</f>
        <v/>
      </c>
      <c r="K1639" s="1" t="str">
        <f>IF($A1639&gt;--RIGHT($A$2,LEN($A$2)-8),"",SUMIF(Table1[SHIFT NOMENCLATURE], $B1639, Table1[FVIC MOB]))</f>
        <v/>
      </c>
      <c r="L1639" s="1" t="str">
        <f>IF($A1639&gt;--RIGHT($A$2,LEN($A$2)-8),"",SUMIF(Table1[SHIFT NOMENCLATURE], $B1639, Table1[FVIC FIRE]))</f>
        <v/>
      </c>
      <c r="M1639" s="1" t="str">
        <f>IF($A1639&gt;--RIGHT($A$2,LEN($A$2)-8),"",SUMIF(Table1[SHIFT NOMENCLATURE], $B1639, Table1[FKIA]))</f>
        <v/>
      </c>
      <c r="N1639" s="1" t="str">
        <f>IF($A1639&gt;--RIGHT($A$2,LEN($A$2)-8),"",SUMIF(Table1[SHIFT NOMENCLATURE], $B1639, Table1[FWIA]))</f>
        <v/>
      </c>
      <c r="O1639" s="1" t="str">
        <f>IF($A1639&gt;--RIGHT($A$2,LEN($A$2)-8),"",SUMIF(Table1[SHIFT NOMENCLATURE], $B1639, Table1[DUSTWUN]))</f>
        <v/>
      </c>
    </row>
    <row r="1640" spans="1:15" x14ac:dyDescent="0.25">
      <c r="A1640" s="1" t="str">
        <f t="shared" si="50"/>
        <v/>
      </c>
      <c r="B1640" t="str">
        <f t="shared" si="51"/>
        <v/>
      </c>
      <c r="C1640" s="1" t="str">
        <f>IF($A1640&gt;--RIGHT($A$2,LEN($A$2)-8),"",COUNTIF(Table1[SHIFT NOMENCLATURE],$B1640))</f>
        <v/>
      </c>
      <c r="D1640" s="1" t="str">
        <f>IF($A1640&gt;--RIGHT($A$2,LEN($A$2)-8),"",SUMIF(Table1[SHIFT NOMENCLATURE], $B1640, Table1[EVIC KILL]))</f>
        <v/>
      </c>
      <c r="E1640" s="1" t="str">
        <f>IF($A1640&gt;--RIGHT($A$2,LEN($A$2)-8),"",SUMIF(Table1[SHIFT NOMENCLATURE], $B1640, Table1[EVIC MOB]))</f>
        <v/>
      </c>
      <c r="F1640" s="1" t="str">
        <f>IF($A1640&gt;--RIGHT($A$2,LEN($A$2)-8),"",SUMIF(Table1[SHIFT NOMENCLATURE], $B1640, Table1[EVIC FIRE]))</f>
        <v/>
      </c>
      <c r="G1640" s="1" t="str">
        <f>IF($A1640&gt;--RIGHT($A$2,LEN($A$2)-8),"",SUMIF(Table1[SHIFT NOMENCLATURE], $B1640, Table1[EKIA]))</f>
        <v/>
      </c>
      <c r="H1640" s="1" t="str">
        <f>IF($A1640&gt;--RIGHT($A$2,LEN($A$2)-8),"",SUMIF(Table1[SHIFT NOMENCLATURE], $B1640, Table1[EWIA]))</f>
        <v/>
      </c>
      <c r="I1640" s="1" t="str">
        <f>IF($A1640&gt;--RIGHT($A$2,LEN($A$2)-8),"",SUMIF(Table1[SHIFT NOMENCLATURE], $B1640, Table1[EPW]))</f>
        <v/>
      </c>
      <c r="J1640" s="1" t="str">
        <f>IF($A1640&gt;--RIGHT($A$2,LEN($A$2)-8),"",SUMIF(Table1[SHIFT NOMENCLATURE], $B1640, Table1[FVIC KILL]))</f>
        <v/>
      </c>
      <c r="K1640" s="1" t="str">
        <f>IF($A1640&gt;--RIGHT($A$2,LEN($A$2)-8),"",SUMIF(Table1[SHIFT NOMENCLATURE], $B1640, Table1[FVIC MOB]))</f>
        <v/>
      </c>
      <c r="L1640" s="1" t="str">
        <f>IF($A1640&gt;--RIGHT($A$2,LEN($A$2)-8),"",SUMIF(Table1[SHIFT NOMENCLATURE], $B1640, Table1[FVIC FIRE]))</f>
        <v/>
      </c>
      <c r="M1640" s="1" t="str">
        <f>IF($A1640&gt;--RIGHT($A$2,LEN($A$2)-8),"",SUMIF(Table1[SHIFT NOMENCLATURE], $B1640, Table1[FKIA]))</f>
        <v/>
      </c>
      <c r="N1640" s="1" t="str">
        <f>IF($A1640&gt;--RIGHT($A$2,LEN($A$2)-8),"",SUMIF(Table1[SHIFT NOMENCLATURE], $B1640, Table1[FWIA]))</f>
        <v/>
      </c>
      <c r="O1640" s="1" t="str">
        <f>IF($A1640&gt;--RIGHT($A$2,LEN($A$2)-8),"",SUMIF(Table1[SHIFT NOMENCLATURE], $B1640, Table1[DUSTWUN]))</f>
        <v/>
      </c>
    </row>
    <row r="1641" spans="1:15" x14ac:dyDescent="0.25">
      <c r="A1641" s="1" t="str">
        <f t="shared" si="50"/>
        <v/>
      </c>
      <c r="B1641" t="str">
        <f t="shared" si="51"/>
        <v/>
      </c>
      <c r="C1641" s="1" t="str">
        <f>IF($A1641&gt;--RIGHT($A$2,LEN($A$2)-8),"",COUNTIF(Table1[SHIFT NOMENCLATURE],$B1641))</f>
        <v/>
      </c>
      <c r="D1641" s="1" t="str">
        <f>IF($A1641&gt;--RIGHT($A$2,LEN($A$2)-8),"",SUMIF(Table1[SHIFT NOMENCLATURE], $B1641, Table1[EVIC KILL]))</f>
        <v/>
      </c>
      <c r="E1641" s="1" t="str">
        <f>IF($A1641&gt;--RIGHT($A$2,LEN($A$2)-8),"",SUMIF(Table1[SHIFT NOMENCLATURE], $B1641, Table1[EVIC MOB]))</f>
        <v/>
      </c>
      <c r="F1641" s="1" t="str">
        <f>IF($A1641&gt;--RIGHT($A$2,LEN($A$2)-8),"",SUMIF(Table1[SHIFT NOMENCLATURE], $B1641, Table1[EVIC FIRE]))</f>
        <v/>
      </c>
      <c r="G1641" s="1" t="str">
        <f>IF($A1641&gt;--RIGHT($A$2,LEN($A$2)-8),"",SUMIF(Table1[SHIFT NOMENCLATURE], $B1641, Table1[EKIA]))</f>
        <v/>
      </c>
      <c r="H1641" s="1" t="str">
        <f>IF($A1641&gt;--RIGHT($A$2,LEN($A$2)-8),"",SUMIF(Table1[SHIFT NOMENCLATURE], $B1641, Table1[EWIA]))</f>
        <v/>
      </c>
      <c r="I1641" s="1" t="str">
        <f>IF($A1641&gt;--RIGHT($A$2,LEN($A$2)-8),"",SUMIF(Table1[SHIFT NOMENCLATURE], $B1641, Table1[EPW]))</f>
        <v/>
      </c>
      <c r="J1641" s="1" t="str">
        <f>IF($A1641&gt;--RIGHT($A$2,LEN($A$2)-8),"",SUMIF(Table1[SHIFT NOMENCLATURE], $B1641, Table1[FVIC KILL]))</f>
        <v/>
      </c>
      <c r="K1641" s="1" t="str">
        <f>IF($A1641&gt;--RIGHT($A$2,LEN($A$2)-8),"",SUMIF(Table1[SHIFT NOMENCLATURE], $B1641, Table1[FVIC MOB]))</f>
        <v/>
      </c>
      <c r="L1641" s="1" t="str">
        <f>IF($A1641&gt;--RIGHT($A$2,LEN($A$2)-8),"",SUMIF(Table1[SHIFT NOMENCLATURE], $B1641, Table1[FVIC FIRE]))</f>
        <v/>
      </c>
      <c r="M1641" s="1" t="str">
        <f>IF($A1641&gt;--RIGHT($A$2,LEN($A$2)-8),"",SUMIF(Table1[SHIFT NOMENCLATURE], $B1641, Table1[FKIA]))</f>
        <v/>
      </c>
      <c r="N1641" s="1" t="str">
        <f>IF($A1641&gt;--RIGHT($A$2,LEN($A$2)-8),"",SUMIF(Table1[SHIFT NOMENCLATURE], $B1641, Table1[FWIA]))</f>
        <v/>
      </c>
      <c r="O1641" s="1" t="str">
        <f>IF($A1641&gt;--RIGHT($A$2,LEN($A$2)-8),"",SUMIF(Table1[SHIFT NOMENCLATURE], $B1641, Table1[DUSTWUN]))</f>
        <v/>
      </c>
    </row>
    <row r="1642" spans="1:15" x14ac:dyDescent="0.25">
      <c r="A1642" s="1" t="str">
        <f t="shared" si="50"/>
        <v/>
      </c>
      <c r="B1642" t="str">
        <f t="shared" si="51"/>
        <v/>
      </c>
      <c r="C1642" s="1" t="str">
        <f>IF($A1642&gt;--RIGHT($A$2,LEN($A$2)-8),"",COUNTIF(Table1[SHIFT NOMENCLATURE],$B1642))</f>
        <v/>
      </c>
      <c r="D1642" s="1" t="str">
        <f>IF($A1642&gt;--RIGHT($A$2,LEN($A$2)-8),"",SUMIF(Table1[SHIFT NOMENCLATURE], $B1642, Table1[EVIC KILL]))</f>
        <v/>
      </c>
      <c r="E1642" s="1" t="str">
        <f>IF($A1642&gt;--RIGHT($A$2,LEN($A$2)-8),"",SUMIF(Table1[SHIFT NOMENCLATURE], $B1642, Table1[EVIC MOB]))</f>
        <v/>
      </c>
      <c r="F1642" s="1" t="str">
        <f>IF($A1642&gt;--RIGHT($A$2,LEN($A$2)-8),"",SUMIF(Table1[SHIFT NOMENCLATURE], $B1642, Table1[EVIC FIRE]))</f>
        <v/>
      </c>
      <c r="G1642" s="1" t="str">
        <f>IF($A1642&gt;--RIGHT($A$2,LEN($A$2)-8),"",SUMIF(Table1[SHIFT NOMENCLATURE], $B1642, Table1[EKIA]))</f>
        <v/>
      </c>
      <c r="H1642" s="1" t="str">
        <f>IF($A1642&gt;--RIGHT($A$2,LEN($A$2)-8),"",SUMIF(Table1[SHIFT NOMENCLATURE], $B1642, Table1[EWIA]))</f>
        <v/>
      </c>
      <c r="I1642" s="1" t="str">
        <f>IF($A1642&gt;--RIGHT($A$2,LEN($A$2)-8),"",SUMIF(Table1[SHIFT NOMENCLATURE], $B1642, Table1[EPW]))</f>
        <v/>
      </c>
      <c r="J1642" s="1" t="str">
        <f>IF($A1642&gt;--RIGHT($A$2,LEN($A$2)-8),"",SUMIF(Table1[SHIFT NOMENCLATURE], $B1642, Table1[FVIC KILL]))</f>
        <v/>
      </c>
      <c r="K1642" s="1" t="str">
        <f>IF($A1642&gt;--RIGHT($A$2,LEN($A$2)-8),"",SUMIF(Table1[SHIFT NOMENCLATURE], $B1642, Table1[FVIC MOB]))</f>
        <v/>
      </c>
      <c r="L1642" s="1" t="str">
        <f>IF($A1642&gt;--RIGHT($A$2,LEN($A$2)-8),"",SUMIF(Table1[SHIFT NOMENCLATURE], $B1642, Table1[FVIC FIRE]))</f>
        <v/>
      </c>
      <c r="M1642" s="1" t="str">
        <f>IF($A1642&gt;--RIGHT($A$2,LEN($A$2)-8),"",SUMIF(Table1[SHIFT NOMENCLATURE], $B1642, Table1[FKIA]))</f>
        <v/>
      </c>
      <c r="N1642" s="1" t="str">
        <f>IF($A1642&gt;--RIGHT($A$2,LEN($A$2)-8),"",SUMIF(Table1[SHIFT NOMENCLATURE], $B1642, Table1[FWIA]))</f>
        <v/>
      </c>
      <c r="O1642" s="1" t="str">
        <f>IF($A1642&gt;--RIGHT($A$2,LEN($A$2)-8),"",SUMIF(Table1[SHIFT NOMENCLATURE], $B1642, Table1[DUSTWUN]))</f>
        <v/>
      </c>
    </row>
    <row r="1643" spans="1:15" x14ac:dyDescent="0.25">
      <c r="A1643" s="1" t="str">
        <f t="shared" si="50"/>
        <v/>
      </c>
      <c r="B1643" t="str">
        <f t="shared" si="51"/>
        <v/>
      </c>
      <c r="C1643" s="1" t="str">
        <f>IF($A1643&gt;--RIGHT($A$2,LEN($A$2)-8),"",COUNTIF(Table1[SHIFT NOMENCLATURE],$B1643))</f>
        <v/>
      </c>
      <c r="D1643" s="1" t="str">
        <f>IF($A1643&gt;--RIGHT($A$2,LEN($A$2)-8),"",SUMIF(Table1[SHIFT NOMENCLATURE], $B1643, Table1[EVIC KILL]))</f>
        <v/>
      </c>
      <c r="E1643" s="1" t="str">
        <f>IF($A1643&gt;--RIGHT($A$2,LEN($A$2)-8),"",SUMIF(Table1[SHIFT NOMENCLATURE], $B1643, Table1[EVIC MOB]))</f>
        <v/>
      </c>
      <c r="F1643" s="1" t="str">
        <f>IF($A1643&gt;--RIGHT($A$2,LEN($A$2)-8),"",SUMIF(Table1[SHIFT NOMENCLATURE], $B1643, Table1[EVIC FIRE]))</f>
        <v/>
      </c>
      <c r="G1643" s="1" t="str">
        <f>IF($A1643&gt;--RIGHT($A$2,LEN($A$2)-8),"",SUMIF(Table1[SHIFT NOMENCLATURE], $B1643, Table1[EKIA]))</f>
        <v/>
      </c>
      <c r="H1643" s="1" t="str">
        <f>IF($A1643&gt;--RIGHT($A$2,LEN($A$2)-8),"",SUMIF(Table1[SHIFT NOMENCLATURE], $B1643, Table1[EWIA]))</f>
        <v/>
      </c>
      <c r="I1643" s="1" t="str">
        <f>IF($A1643&gt;--RIGHT($A$2,LEN($A$2)-8),"",SUMIF(Table1[SHIFT NOMENCLATURE], $B1643, Table1[EPW]))</f>
        <v/>
      </c>
      <c r="J1643" s="1" t="str">
        <f>IF($A1643&gt;--RIGHT($A$2,LEN($A$2)-8),"",SUMIF(Table1[SHIFT NOMENCLATURE], $B1643, Table1[FVIC KILL]))</f>
        <v/>
      </c>
      <c r="K1643" s="1" t="str">
        <f>IF($A1643&gt;--RIGHT($A$2,LEN($A$2)-8),"",SUMIF(Table1[SHIFT NOMENCLATURE], $B1643, Table1[FVIC MOB]))</f>
        <v/>
      </c>
      <c r="L1643" s="1" t="str">
        <f>IF($A1643&gt;--RIGHT($A$2,LEN($A$2)-8),"",SUMIF(Table1[SHIFT NOMENCLATURE], $B1643, Table1[FVIC FIRE]))</f>
        <v/>
      </c>
      <c r="M1643" s="1" t="str">
        <f>IF($A1643&gt;--RIGHT($A$2,LEN($A$2)-8),"",SUMIF(Table1[SHIFT NOMENCLATURE], $B1643, Table1[FKIA]))</f>
        <v/>
      </c>
      <c r="N1643" s="1" t="str">
        <f>IF($A1643&gt;--RIGHT($A$2,LEN($A$2)-8),"",SUMIF(Table1[SHIFT NOMENCLATURE], $B1643, Table1[FWIA]))</f>
        <v/>
      </c>
      <c r="O1643" s="1" t="str">
        <f>IF($A1643&gt;--RIGHT($A$2,LEN($A$2)-8),"",SUMIF(Table1[SHIFT NOMENCLATURE], $B1643, Table1[DUSTWUN]))</f>
        <v/>
      </c>
    </row>
    <row r="1644" spans="1:15" x14ac:dyDescent="0.25">
      <c r="A1644" s="1" t="str">
        <f t="shared" si="50"/>
        <v/>
      </c>
      <c r="B1644" t="str">
        <f t="shared" si="51"/>
        <v/>
      </c>
      <c r="C1644" s="1" t="str">
        <f>IF($A1644&gt;--RIGHT($A$2,LEN($A$2)-8),"",COUNTIF(Table1[SHIFT NOMENCLATURE],$B1644))</f>
        <v/>
      </c>
      <c r="D1644" s="1" t="str">
        <f>IF($A1644&gt;--RIGHT($A$2,LEN($A$2)-8),"",SUMIF(Table1[SHIFT NOMENCLATURE], $B1644, Table1[EVIC KILL]))</f>
        <v/>
      </c>
      <c r="E1644" s="1" t="str">
        <f>IF($A1644&gt;--RIGHT($A$2,LEN($A$2)-8),"",SUMIF(Table1[SHIFT NOMENCLATURE], $B1644, Table1[EVIC MOB]))</f>
        <v/>
      </c>
      <c r="F1644" s="1" t="str">
        <f>IF($A1644&gt;--RIGHT($A$2,LEN($A$2)-8),"",SUMIF(Table1[SHIFT NOMENCLATURE], $B1644, Table1[EVIC FIRE]))</f>
        <v/>
      </c>
      <c r="G1644" s="1" t="str">
        <f>IF($A1644&gt;--RIGHT($A$2,LEN($A$2)-8),"",SUMIF(Table1[SHIFT NOMENCLATURE], $B1644, Table1[EKIA]))</f>
        <v/>
      </c>
      <c r="H1644" s="1" t="str">
        <f>IF($A1644&gt;--RIGHT($A$2,LEN($A$2)-8),"",SUMIF(Table1[SHIFT NOMENCLATURE], $B1644, Table1[EWIA]))</f>
        <v/>
      </c>
      <c r="I1644" s="1" t="str">
        <f>IF($A1644&gt;--RIGHT($A$2,LEN($A$2)-8),"",SUMIF(Table1[SHIFT NOMENCLATURE], $B1644, Table1[EPW]))</f>
        <v/>
      </c>
      <c r="J1644" s="1" t="str">
        <f>IF($A1644&gt;--RIGHT($A$2,LEN($A$2)-8),"",SUMIF(Table1[SHIFT NOMENCLATURE], $B1644, Table1[FVIC KILL]))</f>
        <v/>
      </c>
      <c r="K1644" s="1" t="str">
        <f>IF($A1644&gt;--RIGHT($A$2,LEN($A$2)-8),"",SUMIF(Table1[SHIFT NOMENCLATURE], $B1644, Table1[FVIC MOB]))</f>
        <v/>
      </c>
      <c r="L1644" s="1" t="str">
        <f>IF($A1644&gt;--RIGHT($A$2,LEN($A$2)-8),"",SUMIF(Table1[SHIFT NOMENCLATURE], $B1644, Table1[FVIC FIRE]))</f>
        <v/>
      </c>
      <c r="M1644" s="1" t="str">
        <f>IF($A1644&gt;--RIGHT($A$2,LEN($A$2)-8),"",SUMIF(Table1[SHIFT NOMENCLATURE], $B1644, Table1[FKIA]))</f>
        <v/>
      </c>
      <c r="N1644" s="1" t="str">
        <f>IF($A1644&gt;--RIGHT($A$2,LEN($A$2)-8),"",SUMIF(Table1[SHIFT NOMENCLATURE], $B1644, Table1[FWIA]))</f>
        <v/>
      </c>
      <c r="O1644" s="1" t="str">
        <f>IF($A1644&gt;--RIGHT($A$2,LEN($A$2)-8),"",SUMIF(Table1[SHIFT NOMENCLATURE], $B1644, Table1[DUSTWUN]))</f>
        <v/>
      </c>
    </row>
    <row r="1645" spans="1:15" x14ac:dyDescent="0.25">
      <c r="A1645" s="1" t="str">
        <f t="shared" si="50"/>
        <v/>
      </c>
      <c r="B1645" t="str">
        <f t="shared" si="51"/>
        <v/>
      </c>
      <c r="C1645" s="1" t="str">
        <f>IF($A1645&gt;--RIGHT($A$2,LEN($A$2)-8),"",COUNTIF(Table1[SHIFT NOMENCLATURE],$B1645))</f>
        <v/>
      </c>
      <c r="D1645" s="1" t="str">
        <f>IF($A1645&gt;--RIGHT($A$2,LEN($A$2)-8),"",SUMIF(Table1[SHIFT NOMENCLATURE], $B1645, Table1[EVIC KILL]))</f>
        <v/>
      </c>
      <c r="E1645" s="1" t="str">
        <f>IF($A1645&gt;--RIGHT($A$2,LEN($A$2)-8),"",SUMIF(Table1[SHIFT NOMENCLATURE], $B1645, Table1[EVIC MOB]))</f>
        <v/>
      </c>
      <c r="F1645" s="1" t="str">
        <f>IF($A1645&gt;--RIGHT($A$2,LEN($A$2)-8),"",SUMIF(Table1[SHIFT NOMENCLATURE], $B1645, Table1[EVIC FIRE]))</f>
        <v/>
      </c>
      <c r="G1645" s="1" t="str">
        <f>IF($A1645&gt;--RIGHT($A$2,LEN($A$2)-8),"",SUMIF(Table1[SHIFT NOMENCLATURE], $B1645, Table1[EKIA]))</f>
        <v/>
      </c>
      <c r="H1645" s="1" t="str">
        <f>IF($A1645&gt;--RIGHT($A$2,LEN($A$2)-8),"",SUMIF(Table1[SHIFT NOMENCLATURE], $B1645, Table1[EWIA]))</f>
        <v/>
      </c>
      <c r="I1645" s="1" t="str">
        <f>IF($A1645&gt;--RIGHT($A$2,LEN($A$2)-8),"",SUMIF(Table1[SHIFT NOMENCLATURE], $B1645, Table1[EPW]))</f>
        <v/>
      </c>
      <c r="J1645" s="1" t="str">
        <f>IF($A1645&gt;--RIGHT($A$2,LEN($A$2)-8),"",SUMIF(Table1[SHIFT NOMENCLATURE], $B1645, Table1[FVIC KILL]))</f>
        <v/>
      </c>
      <c r="K1645" s="1" t="str">
        <f>IF($A1645&gt;--RIGHT($A$2,LEN($A$2)-8),"",SUMIF(Table1[SHIFT NOMENCLATURE], $B1645, Table1[FVIC MOB]))</f>
        <v/>
      </c>
      <c r="L1645" s="1" t="str">
        <f>IF($A1645&gt;--RIGHT($A$2,LEN($A$2)-8),"",SUMIF(Table1[SHIFT NOMENCLATURE], $B1645, Table1[FVIC FIRE]))</f>
        <v/>
      </c>
      <c r="M1645" s="1" t="str">
        <f>IF($A1645&gt;--RIGHT($A$2,LEN($A$2)-8),"",SUMIF(Table1[SHIFT NOMENCLATURE], $B1645, Table1[FKIA]))</f>
        <v/>
      </c>
      <c r="N1645" s="1" t="str">
        <f>IF($A1645&gt;--RIGHT($A$2,LEN($A$2)-8),"",SUMIF(Table1[SHIFT NOMENCLATURE], $B1645, Table1[FWIA]))</f>
        <v/>
      </c>
      <c r="O1645" s="1" t="str">
        <f>IF($A1645&gt;--RIGHT($A$2,LEN($A$2)-8),"",SUMIF(Table1[SHIFT NOMENCLATURE], $B1645, Table1[DUSTWUN]))</f>
        <v/>
      </c>
    </row>
    <row r="1646" spans="1:15" x14ac:dyDescent="0.25">
      <c r="A1646" s="1" t="str">
        <f t="shared" si="50"/>
        <v/>
      </c>
      <c r="B1646" t="str">
        <f t="shared" si="51"/>
        <v/>
      </c>
      <c r="C1646" s="1" t="str">
        <f>IF($A1646&gt;--RIGHT($A$2,LEN($A$2)-8),"",COUNTIF(Table1[SHIFT NOMENCLATURE],$B1646))</f>
        <v/>
      </c>
      <c r="D1646" s="1" t="str">
        <f>IF($A1646&gt;--RIGHT($A$2,LEN($A$2)-8),"",SUMIF(Table1[SHIFT NOMENCLATURE], $B1646, Table1[EVIC KILL]))</f>
        <v/>
      </c>
      <c r="E1646" s="1" t="str">
        <f>IF($A1646&gt;--RIGHT($A$2,LEN($A$2)-8),"",SUMIF(Table1[SHIFT NOMENCLATURE], $B1646, Table1[EVIC MOB]))</f>
        <v/>
      </c>
      <c r="F1646" s="1" t="str">
        <f>IF($A1646&gt;--RIGHT($A$2,LEN($A$2)-8),"",SUMIF(Table1[SHIFT NOMENCLATURE], $B1646, Table1[EVIC FIRE]))</f>
        <v/>
      </c>
      <c r="G1646" s="1" t="str">
        <f>IF($A1646&gt;--RIGHT($A$2,LEN($A$2)-8),"",SUMIF(Table1[SHIFT NOMENCLATURE], $B1646, Table1[EKIA]))</f>
        <v/>
      </c>
      <c r="H1646" s="1" t="str">
        <f>IF($A1646&gt;--RIGHT($A$2,LEN($A$2)-8),"",SUMIF(Table1[SHIFT NOMENCLATURE], $B1646, Table1[EWIA]))</f>
        <v/>
      </c>
      <c r="I1646" s="1" t="str">
        <f>IF($A1646&gt;--RIGHT($A$2,LEN($A$2)-8),"",SUMIF(Table1[SHIFT NOMENCLATURE], $B1646, Table1[EPW]))</f>
        <v/>
      </c>
      <c r="J1646" s="1" t="str">
        <f>IF($A1646&gt;--RIGHT($A$2,LEN($A$2)-8),"",SUMIF(Table1[SHIFT NOMENCLATURE], $B1646, Table1[FVIC KILL]))</f>
        <v/>
      </c>
      <c r="K1646" s="1" t="str">
        <f>IF($A1646&gt;--RIGHT($A$2,LEN($A$2)-8),"",SUMIF(Table1[SHIFT NOMENCLATURE], $B1646, Table1[FVIC MOB]))</f>
        <v/>
      </c>
      <c r="L1646" s="1" t="str">
        <f>IF($A1646&gt;--RIGHT($A$2,LEN($A$2)-8),"",SUMIF(Table1[SHIFT NOMENCLATURE], $B1646, Table1[FVIC FIRE]))</f>
        <v/>
      </c>
      <c r="M1646" s="1" t="str">
        <f>IF($A1646&gt;--RIGHT($A$2,LEN($A$2)-8),"",SUMIF(Table1[SHIFT NOMENCLATURE], $B1646, Table1[FKIA]))</f>
        <v/>
      </c>
      <c r="N1646" s="1" t="str">
        <f>IF($A1646&gt;--RIGHT($A$2,LEN($A$2)-8),"",SUMIF(Table1[SHIFT NOMENCLATURE], $B1646, Table1[FWIA]))</f>
        <v/>
      </c>
      <c r="O1646" s="1" t="str">
        <f>IF($A1646&gt;--RIGHT($A$2,LEN($A$2)-8),"",SUMIF(Table1[SHIFT NOMENCLATURE], $B1646, Table1[DUSTWUN]))</f>
        <v/>
      </c>
    </row>
    <row r="1647" spans="1:15" x14ac:dyDescent="0.25">
      <c r="A1647" s="1" t="str">
        <f t="shared" si="50"/>
        <v/>
      </c>
      <c r="B1647" t="str">
        <f t="shared" si="51"/>
        <v/>
      </c>
      <c r="C1647" s="1" t="str">
        <f>IF($A1647&gt;--RIGHT($A$2,LEN($A$2)-8),"",COUNTIF(Table1[SHIFT NOMENCLATURE],$B1647))</f>
        <v/>
      </c>
      <c r="D1647" s="1" t="str">
        <f>IF($A1647&gt;--RIGHT($A$2,LEN($A$2)-8),"",SUMIF(Table1[SHIFT NOMENCLATURE], $B1647, Table1[EVIC KILL]))</f>
        <v/>
      </c>
      <c r="E1647" s="1" t="str">
        <f>IF($A1647&gt;--RIGHT($A$2,LEN($A$2)-8),"",SUMIF(Table1[SHIFT NOMENCLATURE], $B1647, Table1[EVIC MOB]))</f>
        <v/>
      </c>
      <c r="F1647" s="1" t="str">
        <f>IF($A1647&gt;--RIGHT($A$2,LEN($A$2)-8),"",SUMIF(Table1[SHIFT NOMENCLATURE], $B1647, Table1[EVIC FIRE]))</f>
        <v/>
      </c>
      <c r="G1647" s="1" t="str">
        <f>IF($A1647&gt;--RIGHT($A$2,LEN($A$2)-8),"",SUMIF(Table1[SHIFT NOMENCLATURE], $B1647, Table1[EKIA]))</f>
        <v/>
      </c>
      <c r="H1647" s="1" t="str">
        <f>IF($A1647&gt;--RIGHT($A$2,LEN($A$2)-8),"",SUMIF(Table1[SHIFT NOMENCLATURE], $B1647, Table1[EWIA]))</f>
        <v/>
      </c>
      <c r="I1647" s="1" t="str">
        <f>IF($A1647&gt;--RIGHT($A$2,LEN($A$2)-8),"",SUMIF(Table1[SHIFT NOMENCLATURE], $B1647, Table1[EPW]))</f>
        <v/>
      </c>
      <c r="J1647" s="1" t="str">
        <f>IF($A1647&gt;--RIGHT($A$2,LEN($A$2)-8),"",SUMIF(Table1[SHIFT NOMENCLATURE], $B1647, Table1[FVIC KILL]))</f>
        <v/>
      </c>
      <c r="K1647" s="1" t="str">
        <f>IF($A1647&gt;--RIGHT($A$2,LEN($A$2)-8),"",SUMIF(Table1[SHIFT NOMENCLATURE], $B1647, Table1[FVIC MOB]))</f>
        <v/>
      </c>
      <c r="L1647" s="1" t="str">
        <f>IF($A1647&gt;--RIGHT($A$2,LEN($A$2)-8),"",SUMIF(Table1[SHIFT NOMENCLATURE], $B1647, Table1[FVIC FIRE]))</f>
        <v/>
      </c>
      <c r="M1647" s="1" t="str">
        <f>IF($A1647&gt;--RIGHT($A$2,LEN($A$2)-8),"",SUMIF(Table1[SHIFT NOMENCLATURE], $B1647, Table1[FKIA]))</f>
        <v/>
      </c>
      <c r="N1647" s="1" t="str">
        <f>IF($A1647&gt;--RIGHT($A$2,LEN($A$2)-8),"",SUMIF(Table1[SHIFT NOMENCLATURE], $B1647, Table1[FWIA]))</f>
        <v/>
      </c>
      <c r="O1647" s="1" t="str">
        <f>IF($A1647&gt;--RIGHT($A$2,LEN($A$2)-8),"",SUMIF(Table1[SHIFT NOMENCLATURE], $B1647, Table1[DUSTWUN]))</f>
        <v/>
      </c>
    </row>
    <row r="1648" spans="1:15" x14ac:dyDescent="0.25">
      <c r="A1648" s="1" t="str">
        <f t="shared" si="50"/>
        <v/>
      </c>
      <c r="B1648" t="str">
        <f t="shared" si="51"/>
        <v/>
      </c>
      <c r="C1648" s="1" t="str">
        <f>IF($A1648&gt;--RIGHT($A$2,LEN($A$2)-8),"",COUNTIF(Table1[SHIFT NOMENCLATURE],$B1648))</f>
        <v/>
      </c>
      <c r="D1648" s="1" t="str">
        <f>IF($A1648&gt;--RIGHT($A$2,LEN($A$2)-8),"",SUMIF(Table1[SHIFT NOMENCLATURE], $B1648, Table1[EVIC KILL]))</f>
        <v/>
      </c>
      <c r="E1648" s="1" t="str">
        <f>IF($A1648&gt;--RIGHT($A$2,LEN($A$2)-8),"",SUMIF(Table1[SHIFT NOMENCLATURE], $B1648, Table1[EVIC MOB]))</f>
        <v/>
      </c>
      <c r="F1648" s="1" t="str">
        <f>IF($A1648&gt;--RIGHT($A$2,LEN($A$2)-8),"",SUMIF(Table1[SHIFT NOMENCLATURE], $B1648, Table1[EVIC FIRE]))</f>
        <v/>
      </c>
      <c r="G1648" s="1" t="str">
        <f>IF($A1648&gt;--RIGHT($A$2,LEN($A$2)-8),"",SUMIF(Table1[SHIFT NOMENCLATURE], $B1648, Table1[EKIA]))</f>
        <v/>
      </c>
      <c r="H1648" s="1" t="str">
        <f>IF($A1648&gt;--RIGHT($A$2,LEN($A$2)-8),"",SUMIF(Table1[SHIFT NOMENCLATURE], $B1648, Table1[EWIA]))</f>
        <v/>
      </c>
      <c r="I1648" s="1" t="str">
        <f>IF($A1648&gt;--RIGHT($A$2,LEN($A$2)-8),"",SUMIF(Table1[SHIFT NOMENCLATURE], $B1648, Table1[EPW]))</f>
        <v/>
      </c>
      <c r="J1648" s="1" t="str">
        <f>IF($A1648&gt;--RIGHT($A$2,LEN($A$2)-8),"",SUMIF(Table1[SHIFT NOMENCLATURE], $B1648, Table1[FVIC KILL]))</f>
        <v/>
      </c>
      <c r="K1648" s="1" t="str">
        <f>IF($A1648&gt;--RIGHT($A$2,LEN($A$2)-8),"",SUMIF(Table1[SHIFT NOMENCLATURE], $B1648, Table1[FVIC MOB]))</f>
        <v/>
      </c>
      <c r="L1648" s="1" t="str">
        <f>IF($A1648&gt;--RIGHT($A$2,LEN($A$2)-8),"",SUMIF(Table1[SHIFT NOMENCLATURE], $B1648, Table1[FVIC FIRE]))</f>
        <v/>
      </c>
      <c r="M1648" s="1" t="str">
        <f>IF($A1648&gt;--RIGHT($A$2,LEN($A$2)-8),"",SUMIF(Table1[SHIFT NOMENCLATURE], $B1648, Table1[FKIA]))</f>
        <v/>
      </c>
      <c r="N1648" s="1" t="str">
        <f>IF($A1648&gt;--RIGHT($A$2,LEN($A$2)-8),"",SUMIF(Table1[SHIFT NOMENCLATURE], $B1648, Table1[FWIA]))</f>
        <v/>
      </c>
      <c r="O1648" s="1" t="str">
        <f>IF($A1648&gt;--RIGHT($A$2,LEN($A$2)-8),"",SUMIF(Table1[SHIFT NOMENCLATURE], $B1648, Table1[DUSTWUN]))</f>
        <v/>
      </c>
    </row>
    <row r="1649" spans="1:15" x14ac:dyDescent="0.25">
      <c r="A1649" s="1" t="str">
        <f t="shared" si="50"/>
        <v/>
      </c>
      <c r="B1649" t="str">
        <f t="shared" si="51"/>
        <v/>
      </c>
      <c r="C1649" s="1" t="str">
        <f>IF($A1649&gt;--RIGHT($A$2,LEN($A$2)-8),"",COUNTIF(Table1[SHIFT NOMENCLATURE],$B1649))</f>
        <v/>
      </c>
      <c r="D1649" s="1" t="str">
        <f>IF($A1649&gt;--RIGHT($A$2,LEN($A$2)-8),"",SUMIF(Table1[SHIFT NOMENCLATURE], $B1649, Table1[EVIC KILL]))</f>
        <v/>
      </c>
      <c r="E1649" s="1" t="str">
        <f>IF($A1649&gt;--RIGHT($A$2,LEN($A$2)-8),"",SUMIF(Table1[SHIFT NOMENCLATURE], $B1649, Table1[EVIC MOB]))</f>
        <v/>
      </c>
      <c r="F1649" s="1" t="str">
        <f>IF($A1649&gt;--RIGHT($A$2,LEN($A$2)-8),"",SUMIF(Table1[SHIFT NOMENCLATURE], $B1649, Table1[EVIC FIRE]))</f>
        <v/>
      </c>
      <c r="G1649" s="1" t="str">
        <f>IF($A1649&gt;--RIGHT($A$2,LEN($A$2)-8),"",SUMIF(Table1[SHIFT NOMENCLATURE], $B1649, Table1[EKIA]))</f>
        <v/>
      </c>
      <c r="H1649" s="1" t="str">
        <f>IF($A1649&gt;--RIGHT($A$2,LEN($A$2)-8),"",SUMIF(Table1[SHIFT NOMENCLATURE], $B1649, Table1[EWIA]))</f>
        <v/>
      </c>
      <c r="I1649" s="1" t="str">
        <f>IF($A1649&gt;--RIGHT($A$2,LEN($A$2)-8),"",SUMIF(Table1[SHIFT NOMENCLATURE], $B1649, Table1[EPW]))</f>
        <v/>
      </c>
      <c r="J1649" s="1" t="str">
        <f>IF($A1649&gt;--RIGHT($A$2,LEN($A$2)-8),"",SUMIF(Table1[SHIFT NOMENCLATURE], $B1649, Table1[FVIC KILL]))</f>
        <v/>
      </c>
      <c r="K1649" s="1" t="str">
        <f>IF($A1649&gt;--RIGHT($A$2,LEN($A$2)-8),"",SUMIF(Table1[SHIFT NOMENCLATURE], $B1649, Table1[FVIC MOB]))</f>
        <v/>
      </c>
      <c r="L1649" s="1" t="str">
        <f>IF($A1649&gt;--RIGHT($A$2,LEN($A$2)-8),"",SUMIF(Table1[SHIFT NOMENCLATURE], $B1649, Table1[FVIC FIRE]))</f>
        <v/>
      </c>
      <c r="M1649" s="1" t="str">
        <f>IF($A1649&gt;--RIGHT($A$2,LEN($A$2)-8),"",SUMIF(Table1[SHIFT NOMENCLATURE], $B1649, Table1[FKIA]))</f>
        <v/>
      </c>
      <c r="N1649" s="1" t="str">
        <f>IF($A1649&gt;--RIGHT($A$2,LEN($A$2)-8),"",SUMIF(Table1[SHIFT NOMENCLATURE], $B1649, Table1[FWIA]))</f>
        <v/>
      </c>
      <c r="O1649" s="1" t="str">
        <f>IF($A1649&gt;--RIGHT($A$2,LEN($A$2)-8),"",SUMIF(Table1[SHIFT NOMENCLATURE], $B1649, Table1[DUSTWUN]))</f>
        <v/>
      </c>
    </row>
    <row r="1650" spans="1:15" x14ac:dyDescent="0.25">
      <c r="A1650" s="1" t="str">
        <f t="shared" si="50"/>
        <v/>
      </c>
      <c r="B1650" t="str">
        <f t="shared" si="51"/>
        <v/>
      </c>
      <c r="C1650" s="1" t="str">
        <f>IF($A1650&gt;--RIGHT($A$2,LEN($A$2)-8),"",COUNTIF(Table1[SHIFT NOMENCLATURE],$B1650))</f>
        <v/>
      </c>
      <c r="D1650" s="1" t="str">
        <f>IF($A1650&gt;--RIGHT($A$2,LEN($A$2)-8),"",SUMIF(Table1[SHIFT NOMENCLATURE], $B1650, Table1[EVIC KILL]))</f>
        <v/>
      </c>
      <c r="E1650" s="1" t="str">
        <f>IF($A1650&gt;--RIGHT($A$2,LEN($A$2)-8),"",SUMIF(Table1[SHIFT NOMENCLATURE], $B1650, Table1[EVIC MOB]))</f>
        <v/>
      </c>
      <c r="F1650" s="1" t="str">
        <f>IF($A1650&gt;--RIGHT($A$2,LEN($A$2)-8),"",SUMIF(Table1[SHIFT NOMENCLATURE], $B1650, Table1[EVIC FIRE]))</f>
        <v/>
      </c>
      <c r="G1650" s="1" t="str">
        <f>IF($A1650&gt;--RIGHT($A$2,LEN($A$2)-8),"",SUMIF(Table1[SHIFT NOMENCLATURE], $B1650, Table1[EKIA]))</f>
        <v/>
      </c>
      <c r="H1650" s="1" t="str">
        <f>IF($A1650&gt;--RIGHT($A$2,LEN($A$2)-8),"",SUMIF(Table1[SHIFT NOMENCLATURE], $B1650, Table1[EWIA]))</f>
        <v/>
      </c>
      <c r="I1650" s="1" t="str">
        <f>IF($A1650&gt;--RIGHT($A$2,LEN($A$2)-8),"",SUMIF(Table1[SHIFT NOMENCLATURE], $B1650, Table1[EPW]))</f>
        <v/>
      </c>
      <c r="J1650" s="1" t="str">
        <f>IF($A1650&gt;--RIGHT($A$2,LEN($A$2)-8),"",SUMIF(Table1[SHIFT NOMENCLATURE], $B1650, Table1[FVIC KILL]))</f>
        <v/>
      </c>
      <c r="K1650" s="1" t="str">
        <f>IF($A1650&gt;--RIGHT($A$2,LEN($A$2)-8),"",SUMIF(Table1[SHIFT NOMENCLATURE], $B1650, Table1[FVIC MOB]))</f>
        <v/>
      </c>
      <c r="L1650" s="1" t="str">
        <f>IF($A1650&gt;--RIGHT($A$2,LEN($A$2)-8),"",SUMIF(Table1[SHIFT NOMENCLATURE], $B1650, Table1[FVIC FIRE]))</f>
        <v/>
      </c>
      <c r="M1650" s="1" t="str">
        <f>IF($A1650&gt;--RIGHT($A$2,LEN($A$2)-8),"",SUMIF(Table1[SHIFT NOMENCLATURE], $B1650, Table1[FKIA]))</f>
        <v/>
      </c>
      <c r="N1650" s="1" t="str">
        <f>IF($A1650&gt;--RIGHT($A$2,LEN($A$2)-8),"",SUMIF(Table1[SHIFT NOMENCLATURE], $B1650, Table1[FWIA]))</f>
        <v/>
      </c>
      <c r="O1650" s="1" t="str">
        <f>IF($A1650&gt;--RIGHT($A$2,LEN($A$2)-8),"",SUMIF(Table1[SHIFT NOMENCLATURE], $B1650, Table1[DUSTWUN]))</f>
        <v/>
      </c>
    </row>
    <row r="1651" spans="1:15" x14ac:dyDescent="0.25">
      <c r="A1651" s="1" t="str">
        <f t="shared" si="50"/>
        <v/>
      </c>
      <c r="B1651" t="str">
        <f t="shared" si="51"/>
        <v/>
      </c>
      <c r="C1651" s="1" t="str">
        <f>IF($A1651&gt;--RIGHT($A$2,LEN($A$2)-8),"",COUNTIF(Table1[SHIFT NOMENCLATURE],$B1651))</f>
        <v/>
      </c>
      <c r="D1651" s="1" t="str">
        <f>IF($A1651&gt;--RIGHT($A$2,LEN($A$2)-8),"",SUMIF(Table1[SHIFT NOMENCLATURE], $B1651, Table1[EVIC KILL]))</f>
        <v/>
      </c>
      <c r="E1651" s="1" t="str">
        <f>IF($A1651&gt;--RIGHT($A$2,LEN($A$2)-8),"",SUMIF(Table1[SHIFT NOMENCLATURE], $B1651, Table1[EVIC MOB]))</f>
        <v/>
      </c>
      <c r="F1651" s="1" t="str">
        <f>IF($A1651&gt;--RIGHT($A$2,LEN($A$2)-8),"",SUMIF(Table1[SHIFT NOMENCLATURE], $B1651, Table1[EVIC FIRE]))</f>
        <v/>
      </c>
      <c r="G1651" s="1" t="str">
        <f>IF($A1651&gt;--RIGHT($A$2,LEN($A$2)-8),"",SUMIF(Table1[SHIFT NOMENCLATURE], $B1651, Table1[EKIA]))</f>
        <v/>
      </c>
      <c r="H1651" s="1" t="str">
        <f>IF($A1651&gt;--RIGHT($A$2,LEN($A$2)-8),"",SUMIF(Table1[SHIFT NOMENCLATURE], $B1651, Table1[EWIA]))</f>
        <v/>
      </c>
      <c r="I1651" s="1" t="str">
        <f>IF($A1651&gt;--RIGHT($A$2,LEN($A$2)-8),"",SUMIF(Table1[SHIFT NOMENCLATURE], $B1651, Table1[EPW]))</f>
        <v/>
      </c>
      <c r="J1651" s="1" t="str">
        <f>IF($A1651&gt;--RIGHT($A$2,LEN($A$2)-8),"",SUMIF(Table1[SHIFT NOMENCLATURE], $B1651, Table1[FVIC KILL]))</f>
        <v/>
      </c>
      <c r="K1651" s="1" t="str">
        <f>IF($A1651&gt;--RIGHT($A$2,LEN($A$2)-8),"",SUMIF(Table1[SHIFT NOMENCLATURE], $B1651, Table1[FVIC MOB]))</f>
        <v/>
      </c>
      <c r="L1651" s="1" t="str">
        <f>IF($A1651&gt;--RIGHT($A$2,LEN($A$2)-8),"",SUMIF(Table1[SHIFT NOMENCLATURE], $B1651, Table1[FVIC FIRE]))</f>
        <v/>
      </c>
      <c r="M1651" s="1" t="str">
        <f>IF($A1651&gt;--RIGHT($A$2,LEN($A$2)-8),"",SUMIF(Table1[SHIFT NOMENCLATURE], $B1651, Table1[FKIA]))</f>
        <v/>
      </c>
      <c r="N1651" s="1" t="str">
        <f>IF($A1651&gt;--RIGHT($A$2,LEN($A$2)-8),"",SUMIF(Table1[SHIFT NOMENCLATURE], $B1651, Table1[FWIA]))</f>
        <v/>
      </c>
      <c r="O1651" s="1" t="str">
        <f>IF($A1651&gt;--RIGHT($A$2,LEN($A$2)-8),"",SUMIF(Table1[SHIFT NOMENCLATURE], $B1651, Table1[DUSTWUN]))</f>
        <v/>
      </c>
    </row>
    <row r="1652" spans="1:15" x14ac:dyDescent="0.25">
      <c r="A1652" s="1" t="str">
        <f t="shared" si="50"/>
        <v/>
      </c>
      <c r="B1652" t="str">
        <f t="shared" si="51"/>
        <v/>
      </c>
      <c r="C1652" s="1" t="str">
        <f>IF($A1652&gt;--RIGHT($A$2,LEN($A$2)-8),"",COUNTIF(Table1[SHIFT NOMENCLATURE],$B1652))</f>
        <v/>
      </c>
      <c r="D1652" s="1" t="str">
        <f>IF($A1652&gt;--RIGHT($A$2,LEN($A$2)-8),"",SUMIF(Table1[SHIFT NOMENCLATURE], $B1652, Table1[EVIC KILL]))</f>
        <v/>
      </c>
      <c r="E1652" s="1" t="str">
        <f>IF($A1652&gt;--RIGHT($A$2,LEN($A$2)-8),"",SUMIF(Table1[SHIFT NOMENCLATURE], $B1652, Table1[EVIC MOB]))</f>
        <v/>
      </c>
      <c r="F1652" s="1" t="str">
        <f>IF($A1652&gt;--RIGHT($A$2,LEN($A$2)-8),"",SUMIF(Table1[SHIFT NOMENCLATURE], $B1652, Table1[EVIC FIRE]))</f>
        <v/>
      </c>
      <c r="G1652" s="1" t="str">
        <f>IF($A1652&gt;--RIGHT($A$2,LEN($A$2)-8),"",SUMIF(Table1[SHIFT NOMENCLATURE], $B1652, Table1[EKIA]))</f>
        <v/>
      </c>
      <c r="H1652" s="1" t="str">
        <f>IF($A1652&gt;--RIGHT($A$2,LEN($A$2)-8),"",SUMIF(Table1[SHIFT NOMENCLATURE], $B1652, Table1[EWIA]))</f>
        <v/>
      </c>
      <c r="I1652" s="1" t="str">
        <f>IF($A1652&gt;--RIGHT($A$2,LEN($A$2)-8),"",SUMIF(Table1[SHIFT NOMENCLATURE], $B1652, Table1[EPW]))</f>
        <v/>
      </c>
      <c r="J1652" s="1" t="str">
        <f>IF($A1652&gt;--RIGHT($A$2,LEN($A$2)-8),"",SUMIF(Table1[SHIFT NOMENCLATURE], $B1652, Table1[FVIC KILL]))</f>
        <v/>
      </c>
      <c r="K1652" s="1" t="str">
        <f>IF($A1652&gt;--RIGHT($A$2,LEN($A$2)-8),"",SUMIF(Table1[SHIFT NOMENCLATURE], $B1652, Table1[FVIC MOB]))</f>
        <v/>
      </c>
      <c r="L1652" s="1" t="str">
        <f>IF($A1652&gt;--RIGHT($A$2,LEN($A$2)-8),"",SUMIF(Table1[SHIFT NOMENCLATURE], $B1652, Table1[FVIC FIRE]))</f>
        <v/>
      </c>
      <c r="M1652" s="1" t="str">
        <f>IF($A1652&gt;--RIGHT($A$2,LEN($A$2)-8),"",SUMIF(Table1[SHIFT NOMENCLATURE], $B1652, Table1[FKIA]))</f>
        <v/>
      </c>
      <c r="N1652" s="1" t="str">
        <f>IF($A1652&gt;--RIGHT($A$2,LEN($A$2)-8),"",SUMIF(Table1[SHIFT NOMENCLATURE], $B1652, Table1[FWIA]))</f>
        <v/>
      </c>
      <c r="O1652" s="1" t="str">
        <f>IF($A1652&gt;--RIGHT($A$2,LEN($A$2)-8),"",SUMIF(Table1[SHIFT NOMENCLATURE], $B1652, Table1[DUSTWUN]))</f>
        <v/>
      </c>
    </row>
    <row r="1653" spans="1:15" x14ac:dyDescent="0.25">
      <c r="A1653" s="1" t="str">
        <f t="shared" si="50"/>
        <v/>
      </c>
      <c r="B1653" t="str">
        <f t="shared" si="51"/>
        <v/>
      </c>
      <c r="C1653" s="1" t="str">
        <f>IF($A1653&gt;--RIGHT($A$2,LEN($A$2)-8),"",COUNTIF(Table1[SHIFT NOMENCLATURE],$B1653))</f>
        <v/>
      </c>
      <c r="D1653" s="1" t="str">
        <f>IF($A1653&gt;--RIGHT($A$2,LEN($A$2)-8),"",SUMIF(Table1[SHIFT NOMENCLATURE], $B1653, Table1[EVIC KILL]))</f>
        <v/>
      </c>
      <c r="E1653" s="1" t="str">
        <f>IF($A1653&gt;--RIGHT($A$2,LEN($A$2)-8),"",SUMIF(Table1[SHIFT NOMENCLATURE], $B1653, Table1[EVIC MOB]))</f>
        <v/>
      </c>
      <c r="F1653" s="1" t="str">
        <f>IF($A1653&gt;--RIGHT($A$2,LEN($A$2)-8),"",SUMIF(Table1[SHIFT NOMENCLATURE], $B1653, Table1[EVIC FIRE]))</f>
        <v/>
      </c>
      <c r="G1653" s="1" t="str">
        <f>IF($A1653&gt;--RIGHT($A$2,LEN($A$2)-8),"",SUMIF(Table1[SHIFT NOMENCLATURE], $B1653, Table1[EKIA]))</f>
        <v/>
      </c>
      <c r="H1653" s="1" t="str">
        <f>IF($A1653&gt;--RIGHT($A$2,LEN($A$2)-8),"",SUMIF(Table1[SHIFT NOMENCLATURE], $B1653, Table1[EWIA]))</f>
        <v/>
      </c>
      <c r="I1653" s="1" t="str">
        <f>IF($A1653&gt;--RIGHT($A$2,LEN($A$2)-8),"",SUMIF(Table1[SHIFT NOMENCLATURE], $B1653, Table1[EPW]))</f>
        <v/>
      </c>
      <c r="J1653" s="1" t="str">
        <f>IF($A1653&gt;--RIGHT($A$2,LEN($A$2)-8),"",SUMIF(Table1[SHIFT NOMENCLATURE], $B1653, Table1[FVIC KILL]))</f>
        <v/>
      </c>
      <c r="K1653" s="1" t="str">
        <f>IF($A1653&gt;--RIGHT($A$2,LEN($A$2)-8),"",SUMIF(Table1[SHIFT NOMENCLATURE], $B1653, Table1[FVIC MOB]))</f>
        <v/>
      </c>
      <c r="L1653" s="1" t="str">
        <f>IF($A1653&gt;--RIGHT($A$2,LEN($A$2)-8),"",SUMIF(Table1[SHIFT NOMENCLATURE], $B1653, Table1[FVIC FIRE]))</f>
        <v/>
      </c>
      <c r="M1653" s="1" t="str">
        <f>IF($A1653&gt;--RIGHT($A$2,LEN($A$2)-8),"",SUMIF(Table1[SHIFT NOMENCLATURE], $B1653, Table1[FKIA]))</f>
        <v/>
      </c>
      <c r="N1653" s="1" t="str">
        <f>IF($A1653&gt;--RIGHT($A$2,LEN($A$2)-8),"",SUMIF(Table1[SHIFT NOMENCLATURE], $B1653, Table1[FWIA]))</f>
        <v/>
      </c>
      <c r="O1653" s="1" t="str">
        <f>IF($A1653&gt;--RIGHT($A$2,LEN($A$2)-8),"",SUMIF(Table1[SHIFT NOMENCLATURE], $B1653, Table1[DUSTWUN]))</f>
        <v/>
      </c>
    </row>
    <row r="1654" spans="1:15" x14ac:dyDescent="0.25">
      <c r="A1654" s="1" t="str">
        <f t="shared" si="50"/>
        <v/>
      </c>
      <c r="B1654" t="str">
        <f t="shared" si="51"/>
        <v/>
      </c>
      <c r="C1654" s="1" t="str">
        <f>IF($A1654&gt;--RIGHT($A$2,LEN($A$2)-8),"",COUNTIF(Table1[SHIFT NOMENCLATURE],$B1654))</f>
        <v/>
      </c>
      <c r="D1654" s="1" t="str">
        <f>IF($A1654&gt;--RIGHT($A$2,LEN($A$2)-8),"",SUMIF(Table1[SHIFT NOMENCLATURE], $B1654, Table1[EVIC KILL]))</f>
        <v/>
      </c>
      <c r="E1654" s="1" t="str">
        <f>IF($A1654&gt;--RIGHT($A$2,LEN($A$2)-8),"",SUMIF(Table1[SHIFT NOMENCLATURE], $B1654, Table1[EVIC MOB]))</f>
        <v/>
      </c>
      <c r="F1654" s="1" t="str">
        <f>IF($A1654&gt;--RIGHT($A$2,LEN($A$2)-8),"",SUMIF(Table1[SHIFT NOMENCLATURE], $B1654, Table1[EVIC FIRE]))</f>
        <v/>
      </c>
      <c r="G1654" s="1" t="str">
        <f>IF($A1654&gt;--RIGHT($A$2,LEN($A$2)-8),"",SUMIF(Table1[SHIFT NOMENCLATURE], $B1654, Table1[EKIA]))</f>
        <v/>
      </c>
      <c r="H1654" s="1" t="str">
        <f>IF($A1654&gt;--RIGHT($A$2,LEN($A$2)-8),"",SUMIF(Table1[SHIFT NOMENCLATURE], $B1654, Table1[EWIA]))</f>
        <v/>
      </c>
      <c r="I1654" s="1" t="str">
        <f>IF($A1654&gt;--RIGHT($A$2,LEN($A$2)-8),"",SUMIF(Table1[SHIFT NOMENCLATURE], $B1654, Table1[EPW]))</f>
        <v/>
      </c>
      <c r="J1654" s="1" t="str">
        <f>IF($A1654&gt;--RIGHT($A$2,LEN($A$2)-8),"",SUMIF(Table1[SHIFT NOMENCLATURE], $B1654, Table1[FVIC KILL]))</f>
        <v/>
      </c>
      <c r="K1654" s="1" t="str">
        <f>IF($A1654&gt;--RIGHT($A$2,LEN($A$2)-8),"",SUMIF(Table1[SHIFT NOMENCLATURE], $B1654, Table1[FVIC MOB]))</f>
        <v/>
      </c>
      <c r="L1654" s="1" t="str">
        <f>IF($A1654&gt;--RIGHT($A$2,LEN($A$2)-8),"",SUMIF(Table1[SHIFT NOMENCLATURE], $B1654, Table1[FVIC FIRE]))</f>
        <v/>
      </c>
      <c r="M1654" s="1" t="str">
        <f>IF($A1654&gt;--RIGHT($A$2,LEN($A$2)-8),"",SUMIF(Table1[SHIFT NOMENCLATURE], $B1654, Table1[FKIA]))</f>
        <v/>
      </c>
      <c r="N1654" s="1" t="str">
        <f>IF($A1654&gt;--RIGHT($A$2,LEN($A$2)-8),"",SUMIF(Table1[SHIFT NOMENCLATURE], $B1654, Table1[FWIA]))</f>
        <v/>
      </c>
      <c r="O1654" s="1" t="str">
        <f>IF($A1654&gt;--RIGHT($A$2,LEN($A$2)-8),"",SUMIF(Table1[SHIFT NOMENCLATURE], $B1654, Table1[DUSTWUN]))</f>
        <v/>
      </c>
    </row>
    <row r="1655" spans="1:15" x14ac:dyDescent="0.25">
      <c r="A1655" s="1" t="str">
        <f t="shared" si="50"/>
        <v/>
      </c>
      <c r="B1655" t="str">
        <f t="shared" si="51"/>
        <v/>
      </c>
      <c r="C1655" s="1" t="str">
        <f>IF($A1655&gt;--RIGHT($A$2,LEN($A$2)-8),"",COUNTIF(Table1[SHIFT NOMENCLATURE],$B1655))</f>
        <v/>
      </c>
      <c r="D1655" s="1" t="str">
        <f>IF($A1655&gt;--RIGHT($A$2,LEN($A$2)-8),"",SUMIF(Table1[SHIFT NOMENCLATURE], $B1655, Table1[EVIC KILL]))</f>
        <v/>
      </c>
      <c r="E1655" s="1" t="str">
        <f>IF($A1655&gt;--RIGHT($A$2,LEN($A$2)-8),"",SUMIF(Table1[SHIFT NOMENCLATURE], $B1655, Table1[EVIC MOB]))</f>
        <v/>
      </c>
      <c r="F1655" s="1" t="str">
        <f>IF($A1655&gt;--RIGHT($A$2,LEN($A$2)-8),"",SUMIF(Table1[SHIFT NOMENCLATURE], $B1655, Table1[EVIC FIRE]))</f>
        <v/>
      </c>
      <c r="G1655" s="1" t="str">
        <f>IF($A1655&gt;--RIGHT($A$2,LEN($A$2)-8),"",SUMIF(Table1[SHIFT NOMENCLATURE], $B1655, Table1[EKIA]))</f>
        <v/>
      </c>
      <c r="H1655" s="1" t="str">
        <f>IF($A1655&gt;--RIGHT($A$2,LEN($A$2)-8),"",SUMIF(Table1[SHIFT NOMENCLATURE], $B1655, Table1[EWIA]))</f>
        <v/>
      </c>
      <c r="I1655" s="1" t="str">
        <f>IF($A1655&gt;--RIGHT($A$2,LEN($A$2)-8),"",SUMIF(Table1[SHIFT NOMENCLATURE], $B1655, Table1[EPW]))</f>
        <v/>
      </c>
      <c r="J1655" s="1" t="str">
        <f>IF($A1655&gt;--RIGHT($A$2,LEN($A$2)-8),"",SUMIF(Table1[SHIFT NOMENCLATURE], $B1655, Table1[FVIC KILL]))</f>
        <v/>
      </c>
      <c r="K1655" s="1" t="str">
        <f>IF($A1655&gt;--RIGHT($A$2,LEN($A$2)-8),"",SUMIF(Table1[SHIFT NOMENCLATURE], $B1655, Table1[FVIC MOB]))</f>
        <v/>
      </c>
      <c r="L1655" s="1" t="str">
        <f>IF($A1655&gt;--RIGHT($A$2,LEN($A$2)-8),"",SUMIF(Table1[SHIFT NOMENCLATURE], $B1655, Table1[FVIC FIRE]))</f>
        <v/>
      </c>
      <c r="M1655" s="1" t="str">
        <f>IF($A1655&gt;--RIGHT($A$2,LEN($A$2)-8),"",SUMIF(Table1[SHIFT NOMENCLATURE], $B1655, Table1[FKIA]))</f>
        <v/>
      </c>
      <c r="N1655" s="1" t="str">
        <f>IF($A1655&gt;--RIGHT($A$2,LEN($A$2)-8),"",SUMIF(Table1[SHIFT NOMENCLATURE], $B1655, Table1[FWIA]))</f>
        <v/>
      </c>
      <c r="O1655" s="1" t="str">
        <f>IF($A1655&gt;--RIGHT($A$2,LEN($A$2)-8),"",SUMIF(Table1[SHIFT NOMENCLATURE], $B1655, Table1[DUSTWUN]))</f>
        <v/>
      </c>
    </row>
    <row r="1656" spans="1:15" x14ac:dyDescent="0.25">
      <c r="A1656" s="1" t="str">
        <f t="shared" si="50"/>
        <v/>
      </c>
      <c r="B1656" t="str">
        <f t="shared" si="51"/>
        <v/>
      </c>
      <c r="C1656" s="1" t="str">
        <f>IF($A1656&gt;--RIGHT($A$2,LEN($A$2)-8),"",COUNTIF(Table1[SHIFT NOMENCLATURE],$B1656))</f>
        <v/>
      </c>
      <c r="D1656" s="1" t="str">
        <f>IF($A1656&gt;--RIGHT($A$2,LEN($A$2)-8),"",SUMIF(Table1[SHIFT NOMENCLATURE], $B1656, Table1[EVIC KILL]))</f>
        <v/>
      </c>
      <c r="E1656" s="1" t="str">
        <f>IF($A1656&gt;--RIGHT($A$2,LEN($A$2)-8),"",SUMIF(Table1[SHIFT NOMENCLATURE], $B1656, Table1[EVIC MOB]))</f>
        <v/>
      </c>
      <c r="F1656" s="1" t="str">
        <f>IF($A1656&gt;--RIGHT($A$2,LEN($A$2)-8),"",SUMIF(Table1[SHIFT NOMENCLATURE], $B1656, Table1[EVIC FIRE]))</f>
        <v/>
      </c>
      <c r="G1656" s="1" t="str">
        <f>IF($A1656&gt;--RIGHT($A$2,LEN($A$2)-8),"",SUMIF(Table1[SHIFT NOMENCLATURE], $B1656, Table1[EKIA]))</f>
        <v/>
      </c>
      <c r="H1656" s="1" t="str">
        <f>IF($A1656&gt;--RIGHT($A$2,LEN($A$2)-8),"",SUMIF(Table1[SHIFT NOMENCLATURE], $B1656, Table1[EWIA]))</f>
        <v/>
      </c>
      <c r="I1656" s="1" t="str">
        <f>IF($A1656&gt;--RIGHT($A$2,LEN($A$2)-8),"",SUMIF(Table1[SHIFT NOMENCLATURE], $B1656, Table1[EPW]))</f>
        <v/>
      </c>
      <c r="J1656" s="1" t="str">
        <f>IF($A1656&gt;--RIGHT($A$2,LEN($A$2)-8),"",SUMIF(Table1[SHIFT NOMENCLATURE], $B1656, Table1[FVIC KILL]))</f>
        <v/>
      </c>
      <c r="K1656" s="1" t="str">
        <f>IF($A1656&gt;--RIGHT($A$2,LEN($A$2)-8),"",SUMIF(Table1[SHIFT NOMENCLATURE], $B1656, Table1[FVIC MOB]))</f>
        <v/>
      </c>
      <c r="L1656" s="1" t="str">
        <f>IF($A1656&gt;--RIGHT($A$2,LEN($A$2)-8),"",SUMIF(Table1[SHIFT NOMENCLATURE], $B1656, Table1[FVIC FIRE]))</f>
        <v/>
      </c>
      <c r="M1656" s="1" t="str">
        <f>IF($A1656&gt;--RIGHT($A$2,LEN($A$2)-8),"",SUMIF(Table1[SHIFT NOMENCLATURE], $B1656, Table1[FKIA]))</f>
        <v/>
      </c>
      <c r="N1656" s="1" t="str">
        <f>IF($A1656&gt;--RIGHT($A$2,LEN($A$2)-8),"",SUMIF(Table1[SHIFT NOMENCLATURE], $B1656, Table1[FWIA]))</f>
        <v/>
      </c>
      <c r="O1656" s="1" t="str">
        <f>IF($A1656&gt;--RIGHT($A$2,LEN($A$2)-8),"",SUMIF(Table1[SHIFT NOMENCLATURE], $B1656, Table1[DUSTWUN]))</f>
        <v/>
      </c>
    </row>
    <row r="1657" spans="1:15" x14ac:dyDescent="0.25">
      <c r="A1657" s="1" t="str">
        <f t="shared" si="50"/>
        <v/>
      </c>
      <c r="B1657" t="str">
        <f t="shared" si="51"/>
        <v/>
      </c>
      <c r="C1657" s="1" t="str">
        <f>IF($A1657&gt;--RIGHT($A$2,LEN($A$2)-8),"",COUNTIF(Table1[SHIFT NOMENCLATURE],$B1657))</f>
        <v/>
      </c>
      <c r="D1657" s="1" t="str">
        <f>IF($A1657&gt;--RIGHT($A$2,LEN($A$2)-8),"",SUMIF(Table1[SHIFT NOMENCLATURE], $B1657, Table1[EVIC KILL]))</f>
        <v/>
      </c>
      <c r="E1657" s="1" t="str">
        <f>IF($A1657&gt;--RIGHT($A$2,LEN($A$2)-8),"",SUMIF(Table1[SHIFT NOMENCLATURE], $B1657, Table1[EVIC MOB]))</f>
        <v/>
      </c>
      <c r="F1657" s="1" t="str">
        <f>IF($A1657&gt;--RIGHT($A$2,LEN($A$2)-8),"",SUMIF(Table1[SHIFT NOMENCLATURE], $B1657, Table1[EVIC FIRE]))</f>
        <v/>
      </c>
      <c r="G1657" s="1" t="str">
        <f>IF($A1657&gt;--RIGHT($A$2,LEN($A$2)-8),"",SUMIF(Table1[SHIFT NOMENCLATURE], $B1657, Table1[EKIA]))</f>
        <v/>
      </c>
      <c r="H1657" s="1" t="str">
        <f>IF($A1657&gt;--RIGHT($A$2,LEN($A$2)-8),"",SUMIF(Table1[SHIFT NOMENCLATURE], $B1657, Table1[EWIA]))</f>
        <v/>
      </c>
      <c r="I1657" s="1" t="str">
        <f>IF($A1657&gt;--RIGHT($A$2,LEN($A$2)-8),"",SUMIF(Table1[SHIFT NOMENCLATURE], $B1657, Table1[EPW]))</f>
        <v/>
      </c>
      <c r="J1657" s="1" t="str">
        <f>IF($A1657&gt;--RIGHT($A$2,LEN($A$2)-8),"",SUMIF(Table1[SHIFT NOMENCLATURE], $B1657, Table1[FVIC KILL]))</f>
        <v/>
      </c>
      <c r="K1657" s="1" t="str">
        <f>IF($A1657&gt;--RIGHT($A$2,LEN($A$2)-8),"",SUMIF(Table1[SHIFT NOMENCLATURE], $B1657, Table1[FVIC MOB]))</f>
        <v/>
      </c>
      <c r="L1657" s="1" t="str">
        <f>IF($A1657&gt;--RIGHT($A$2,LEN($A$2)-8),"",SUMIF(Table1[SHIFT NOMENCLATURE], $B1657, Table1[FVIC FIRE]))</f>
        <v/>
      </c>
      <c r="M1657" s="1" t="str">
        <f>IF($A1657&gt;--RIGHT($A$2,LEN($A$2)-8),"",SUMIF(Table1[SHIFT NOMENCLATURE], $B1657, Table1[FKIA]))</f>
        <v/>
      </c>
      <c r="N1657" s="1" t="str">
        <f>IF($A1657&gt;--RIGHT($A$2,LEN($A$2)-8),"",SUMIF(Table1[SHIFT NOMENCLATURE], $B1657, Table1[FWIA]))</f>
        <v/>
      </c>
      <c r="O1657" s="1" t="str">
        <f>IF($A1657&gt;--RIGHT($A$2,LEN($A$2)-8),"",SUMIF(Table1[SHIFT NOMENCLATURE], $B1657, Table1[DUSTWUN]))</f>
        <v/>
      </c>
    </row>
    <row r="1658" spans="1:15" x14ac:dyDescent="0.25">
      <c r="A1658" s="1" t="str">
        <f t="shared" si="50"/>
        <v/>
      </c>
      <c r="B1658" t="str">
        <f t="shared" si="51"/>
        <v/>
      </c>
      <c r="C1658" s="1" t="str">
        <f>IF($A1658&gt;--RIGHT($A$2,LEN($A$2)-8),"",COUNTIF(Table1[SHIFT NOMENCLATURE],$B1658))</f>
        <v/>
      </c>
      <c r="D1658" s="1" t="str">
        <f>IF($A1658&gt;--RIGHT($A$2,LEN($A$2)-8),"",SUMIF(Table1[SHIFT NOMENCLATURE], $B1658, Table1[EVIC KILL]))</f>
        <v/>
      </c>
      <c r="E1658" s="1" t="str">
        <f>IF($A1658&gt;--RIGHT($A$2,LEN($A$2)-8),"",SUMIF(Table1[SHIFT NOMENCLATURE], $B1658, Table1[EVIC MOB]))</f>
        <v/>
      </c>
      <c r="F1658" s="1" t="str">
        <f>IF($A1658&gt;--RIGHT($A$2,LEN($A$2)-8),"",SUMIF(Table1[SHIFT NOMENCLATURE], $B1658, Table1[EVIC FIRE]))</f>
        <v/>
      </c>
      <c r="G1658" s="1" t="str">
        <f>IF($A1658&gt;--RIGHT($A$2,LEN($A$2)-8),"",SUMIF(Table1[SHIFT NOMENCLATURE], $B1658, Table1[EKIA]))</f>
        <v/>
      </c>
      <c r="H1658" s="1" t="str">
        <f>IF($A1658&gt;--RIGHT($A$2,LEN($A$2)-8),"",SUMIF(Table1[SHIFT NOMENCLATURE], $B1658, Table1[EWIA]))</f>
        <v/>
      </c>
      <c r="I1658" s="1" t="str">
        <f>IF($A1658&gt;--RIGHT($A$2,LEN($A$2)-8),"",SUMIF(Table1[SHIFT NOMENCLATURE], $B1658, Table1[EPW]))</f>
        <v/>
      </c>
      <c r="J1658" s="1" t="str">
        <f>IF($A1658&gt;--RIGHT($A$2,LEN($A$2)-8),"",SUMIF(Table1[SHIFT NOMENCLATURE], $B1658, Table1[FVIC KILL]))</f>
        <v/>
      </c>
      <c r="K1658" s="1" t="str">
        <f>IF($A1658&gt;--RIGHT($A$2,LEN($A$2)-8),"",SUMIF(Table1[SHIFT NOMENCLATURE], $B1658, Table1[FVIC MOB]))</f>
        <v/>
      </c>
      <c r="L1658" s="1" t="str">
        <f>IF($A1658&gt;--RIGHT($A$2,LEN($A$2)-8),"",SUMIF(Table1[SHIFT NOMENCLATURE], $B1658, Table1[FVIC FIRE]))</f>
        <v/>
      </c>
      <c r="M1658" s="1" t="str">
        <f>IF($A1658&gt;--RIGHT($A$2,LEN($A$2)-8),"",SUMIF(Table1[SHIFT NOMENCLATURE], $B1658, Table1[FKIA]))</f>
        <v/>
      </c>
      <c r="N1658" s="1" t="str">
        <f>IF($A1658&gt;--RIGHT($A$2,LEN($A$2)-8),"",SUMIF(Table1[SHIFT NOMENCLATURE], $B1658, Table1[FWIA]))</f>
        <v/>
      </c>
      <c r="O1658" s="1" t="str">
        <f>IF($A1658&gt;--RIGHT($A$2,LEN($A$2)-8),"",SUMIF(Table1[SHIFT NOMENCLATURE], $B1658, Table1[DUSTWUN]))</f>
        <v/>
      </c>
    </row>
    <row r="1659" spans="1:15" x14ac:dyDescent="0.25">
      <c r="A1659" s="1" t="str">
        <f t="shared" si="50"/>
        <v/>
      </c>
      <c r="B1659" t="str">
        <f t="shared" si="51"/>
        <v/>
      </c>
      <c r="C1659" s="1" t="str">
        <f>IF($A1659&gt;--RIGHT($A$2,LEN($A$2)-8),"",COUNTIF(Table1[SHIFT NOMENCLATURE],$B1659))</f>
        <v/>
      </c>
      <c r="D1659" s="1" t="str">
        <f>IF($A1659&gt;--RIGHT($A$2,LEN($A$2)-8),"",SUMIF(Table1[SHIFT NOMENCLATURE], $B1659, Table1[EVIC KILL]))</f>
        <v/>
      </c>
      <c r="E1659" s="1" t="str">
        <f>IF($A1659&gt;--RIGHT($A$2,LEN($A$2)-8),"",SUMIF(Table1[SHIFT NOMENCLATURE], $B1659, Table1[EVIC MOB]))</f>
        <v/>
      </c>
      <c r="F1659" s="1" t="str">
        <f>IF($A1659&gt;--RIGHT($A$2,LEN($A$2)-8),"",SUMIF(Table1[SHIFT NOMENCLATURE], $B1659, Table1[EVIC FIRE]))</f>
        <v/>
      </c>
      <c r="G1659" s="1" t="str">
        <f>IF($A1659&gt;--RIGHT($A$2,LEN($A$2)-8),"",SUMIF(Table1[SHIFT NOMENCLATURE], $B1659, Table1[EKIA]))</f>
        <v/>
      </c>
      <c r="H1659" s="1" t="str">
        <f>IF($A1659&gt;--RIGHT($A$2,LEN($A$2)-8),"",SUMIF(Table1[SHIFT NOMENCLATURE], $B1659, Table1[EWIA]))</f>
        <v/>
      </c>
      <c r="I1659" s="1" t="str">
        <f>IF($A1659&gt;--RIGHT($A$2,LEN($A$2)-8),"",SUMIF(Table1[SHIFT NOMENCLATURE], $B1659, Table1[EPW]))</f>
        <v/>
      </c>
      <c r="J1659" s="1" t="str">
        <f>IF($A1659&gt;--RIGHT($A$2,LEN($A$2)-8),"",SUMIF(Table1[SHIFT NOMENCLATURE], $B1659, Table1[FVIC KILL]))</f>
        <v/>
      </c>
      <c r="K1659" s="1" t="str">
        <f>IF($A1659&gt;--RIGHT($A$2,LEN($A$2)-8),"",SUMIF(Table1[SHIFT NOMENCLATURE], $B1659, Table1[FVIC MOB]))</f>
        <v/>
      </c>
      <c r="L1659" s="1" t="str">
        <f>IF($A1659&gt;--RIGHT($A$2,LEN($A$2)-8),"",SUMIF(Table1[SHIFT NOMENCLATURE], $B1659, Table1[FVIC FIRE]))</f>
        <v/>
      </c>
      <c r="M1659" s="1" t="str">
        <f>IF($A1659&gt;--RIGHT($A$2,LEN($A$2)-8),"",SUMIF(Table1[SHIFT NOMENCLATURE], $B1659, Table1[FKIA]))</f>
        <v/>
      </c>
      <c r="N1659" s="1" t="str">
        <f>IF($A1659&gt;--RIGHT($A$2,LEN($A$2)-8),"",SUMIF(Table1[SHIFT NOMENCLATURE], $B1659, Table1[FWIA]))</f>
        <v/>
      </c>
      <c r="O1659" s="1" t="str">
        <f>IF($A1659&gt;--RIGHT($A$2,LEN($A$2)-8),"",SUMIF(Table1[SHIFT NOMENCLATURE], $B1659, Table1[DUSTWUN]))</f>
        <v/>
      </c>
    </row>
    <row r="1660" spans="1:15" x14ac:dyDescent="0.25">
      <c r="A1660" s="1" t="str">
        <f t="shared" si="50"/>
        <v/>
      </c>
      <c r="B1660" t="str">
        <f t="shared" si="51"/>
        <v/>
      </c>
      <c r="C1660" s="1" t="str">
        <f>IF($A1660&gt;--RIGHT($A$2,LEN($A$2)-8),"",COUNTIF(Table1[SHIFT NOMENCLATURE],$B1660))</f>
        <v/>
      </c>
      <c r="D1660" s="1" t="str">
        <f>IF($A1660&gt;--RIGHT($A$2,LEN($A$2)-8),"",SUMIF(Table1[SHIFT NOMENCLATURE], $B1660, Table1[EVIC KILL]))</f>
        <v/>
      </c>
      <c r="E1660" s="1" t="str">
        <f>IF($A1660&gt;--RIGHT($A$2,LEN($A$2)-8),"",SUMIF(Table1[SHIFT NOMENCLATURE], $B1660, Table1[EVIC MOB]))</f>
        <v/>
      </c>
      <c r="F1660" s="1" t="str">
        <f>IF($A1660&gt;--RIGHT($A$2,LEN($A$2)-8),"",SUMIF(Table1[SHIFT NOMENCLATURE], $B1660, Table1[EVIC FIRE]))</f>
        <v/>
      </c>
      <c r="G1660" s="1" t="str">
        <f>IF($A1660&gt;--RIGHT($A$2,LEN($A$2)-8),"",SUMIF(Table1[SHIFT NOMENCLATURE], $B1660, Table1[EKIA]))</f>
        <v/>
      </c>
      <c r="H1660" s="1" t="str">
        <f>IF($A1660&gt;--RIGHT($A$2,LEN($A$2)-8),"",SUMIF(Table1[SHIFT NOMENCLATURE], $B1660, Table1[EWIA]))</f>
        <v/>
      </c>
      <c r="I1660" s="1" t="str">
        <f>IF($A1660&gt;--RIGHT($A$2,LEN($A$2)-8),"",SUMIF(Table1[SHIFT NOMENCLATURE], $B1660, Table1[EPW]))</f>
        <v/>
      </c>
      <c r="J1660" s="1" t="str">
        <f>IF($A1660&gt;--RIGHT($A$2,LEN($A$2)-8),"",SUMIF(Table1[SHIFT NOMENCLATURE], $B1660, Table1[FVIC KILL]))</f>
        <v/>
      </c>
      <c r="K1660" s="1" t="str">
        <f>IF($A1660&gt;--RIGHT($A$2,LEN($A$2)-8),"",SUMIF(Table1[SHIFT NOMENCLATURE], $B1660, Table1[FVIC MOB]))</f>
        <v/>
      </c>
      <c r="L1660" s="1" t="str">
        <f>IF($A1660&gt;--RIGHT($A$2,LEN($A$2)-8),"",SUMIF(Table1[SHIFT NOMENCLATURE], $B1660, Table1[FVIC FIRE]))</f>
        <v/>
      </c>
      <c r="M1660" s="1" t="str">
        <f>IF($A1660&gt;--RIGHT($A$2,LEN($A$2)-8),"",SUMIF(Table1[SHIFT NOMENCLATURE], $B1660, Table1[FKIA]))</f>
        <v/>
      </c>
      <c r="N1660" s="1" t="str">
        <f>IF($A1660&gt;--RIGHT($A$2,LEN($A$2)-8),"",SUMIF(Table1[SHIFT NOMENCLATURE], $B1660, Table1[FWIA]))</f>
        <v/>
      </c>
      <c r="O1660" s="1" t="str">
        <f>IF($A1660&gt;--RIGHT($A$2,LEN($A$2)-8),"",SUMIF(Table1[SHIFT NOMENCLATURE], $B1660, Table1[DUSTWUN]))</f>
        <v/>
      </c>
    </row>
    <row r="1661" spans="1:15" x14ac:dyDescent="0.25">
      <c r="A1661" s="1" t="str">
        <f t="shared" si="50"/>
        <v/>
      </c>
      <c r="B1661" t="str">
        <f t="shared" si="51"/>
        <v/>
      </c>
      <c r="C1661" s="1" t="str">
        <f>IF($A1661&gt;--RIGHT($A$2,LEN($A$2)-8),"",COUNTIF(Table1[SHIFT NOMENCLATURE],$B1661))</f>
        <v/>
      </c>
      <c r="D1661" s="1" t="str">
        <f>IF($A1661&gt;--RIGHT($A$2,LEN($A$2)-8),"",SUMIF(Table1[SHIFT NOMENCLATURE], $B1661, Table1[EVIC KILL]))</f>
        <v/>
      </c>
      <c r="E1661" s="1" t="str">
        <f>IF($A1661&gt;--RIGHT($A$2,LEN($A$2)-8),"",SUMIF(Table1[SHIFT NOMENCLATURE], $B1661, Table1[EVIC MOB]))</f>
        <v/>
      </c>
      <c r="F1661" s="1" t="str">
        <f>IF($A1661&gt;--RIGHT($A$2,LEN($A$2)-8),"",SUMIF(Table1[SHIFT NOMENCLATURE], $B1661, Table1[EVIC FIRE]))</f>
        <v/>
      </c>
      <c r="G1661" s="1" t="str">
        <f>IF($A1661&gt;--RIGHT($A$2,LEN($A$2)-8),"",SUMIF(Table1[SHIFT NOMENCLATURE], $B1661, Table1[EKIA]))</f>
        <v/>
      </c>
      <c r="H1661" s="1" t="str">
        <f>IF($A1661&gt;--RIGHT($A$2,LEN($A$2)-8),"",SUMIF(Table1[SHIFT NOMENCLATURE], $B1661, Table1[EWIA]))</f>
        <v/>
      </c>
      <c r="I1661" s="1" t="str">
        <f>IF($A1661&gt;--RIGHT($A$2,LEN($A$2)-8),"",SUMIF(Table1[SHIFT NOMENCLATURE], $B1661, Table1[EPW]))</f>
        <v/>
      </c>
      <c r="J1661" s="1" t="str">
        <f>IF($A1661&gt;--RIGHT($A$2,LEN($A$2)-8),"",SUMIF(Table1[SHIFT NOMENCLATURE], $B1661, Table1[FVIC KILL]))</f>
        <v/>
      </c>
      <c r="K1661" s="1" t="str">
        <f>IF($A1661&gt;--RIGHT($A$2,LEN($A$2)-8),"",SUMIF(Table1[SHIFT NOMENCLATURE], $B1661, Table1[FVIC MOB]))</f>
        <v/>
      </c>
      <c r="L1661" s="1" t="str">
        <f>IF($A1661&gt;--RIGHT($A$2,LEN($A$2)-8),"",SUMIF(Table1[SHIFT NOMENCLATURE], $B1661, Table1[FVIC FIRE]))</f>
        <v/>
      </c>
      <c r="M1661" s="1" t="str">
        <f>IF($A1661&gt;--RIGHT($A$2,LEN($A$2)-8),"",SUMIF(Table1[SHIFT NOMENCLATURE], $B1661, Table1[FKIA]))</f>
        <v/>
      </c>
      <c r="N1661" s="1" t="str">
        <f>IF($A1661&gt;--RIGHT($A$2,LEN($A$2)-8),"",SUMIF(Table1[SHIFT NOMENCLATURE], $B1661, Table1[FWIA]))</f>
        <v/>
      </c>
      <c r="O1661" s="1" t="str">
        <f>IF($A1661&gt;--RIGHT($A$2,LEN($A$2)-8),"",SUMIF(Table1[SHIFT NOMENCLATURE], $B1661, Table1[DUSTWUN]))</f>
        <v/>
      </c>
    </row>
    <row r="1662" spans="1:15" x14ac:dyDescent="0.25">
      <c r="A1662" s="1" t="str">
        <f t="shared" si="50"/>
        <v/>
      </c>
      <c r="B1662" t="str">
        <f t="shared" si="51"/>
        <v/>
      </c>
      <c r="C1662" s="1" t="str">
        <f>IF($A1662&gt;--RIGHT($A$2,LEN($A$2)-8),"",COUNTIF(Table1[SHIFT NOMENCLATURE],$B1662))</f>
        <v/>
      </c>
      <c r="D1662" s="1" t="str">
        <f>IF($A1662&gt;--RIGHT($A$2,LEN($A$2)-8),"",SUMIF(Table1[SHIFT NOMENCLATURE], $B1662, Table1[EVIC KILL]))</f>
        <v/>
      </c>
      <c r="E1662" s="1" t="str">
        <f>IF($A1662&gt;--RIGHT($A$2,LEN($A$2)-8),"",SUMIF(Table1[SHIFT NOMENCLATURE], $B1662, Table1[EVIC MOB]))</f>
        <v/>
      </c>
      <c r="F1662" s="1" t="str">
        <f>IF($A1662&gt;--RIGHT($A$2,LEN($A$2)-8),"",SUMIF(Table1[SHIFT NOMENCLATURE], $B1662, Table1[EVIC FIRE]))</f>
        <v/>
      </c>
      <c r="G1662" s="1" t="str">
        <f>IF($A1662&gt;--RIGHT($A$2,LEN($A$2)-8),"",SUMIF(Table1[SHIFT NOMENCLATURE], $B1662, Table1[EKIA]))</f>
        <v/>
      </c>
      <c r="H1662" s="1" t="str">
        <f>IF($A1662&gt;--RIGHT($A$2,LEN($A$2)-8),"",SUMIF(Table1[SHIFT NOMENCLATURE], $B1662, Table1[EWIA]))</f>
        <v/>
      </c>
      <c r="I1662" s="1" t="str">
        <f>IF($A1662&gt;--RIGHT($A$2,LEN($A$2)-8),"",SUMIF(Table1[SHIFT NOMENCLATURE], $B1662, Table1[EPW]))</f>
        <v/>
      </c>
      <c r="J1662" s="1" t="str">
        <f>IF($A1662&gt;--RIGHT($A$2,LEN($A$2)-8),"",SUMIF(Table1[SHIFT NOMENCLATURE], $B1662, Table1[FVIC KILL]))</f>
        <v/>
      </c>
      <c r="K1662" s="1" t="str">
        <f>IF($A1662&gt;--RIGHT($A$2,LEN($A$2)-8),"",SUMIF(Table1[SHIFT NOMENCLATURE], $B1662, Table1[FVIC MOB]))</f>
        <v/>
      </c>
      <c r="L1662" s="1" t="str">
        <f>IF($A1662&gt;--RIGHT($A$2,LEN($A$2)-8),"",SUMIF(Table1[SHIFT NOMENCLATURE], $B1662, Table1[FVIC FIRE]))</f>
        <v/>
      </c>
      <c r="M1662" s="1" t="str">
        <f>IF($A1662&gt;--RIGHT($A$2,LEN($A$2)-8),"",SUMIF(Table1[SHIFT NOMENCLATURE], $B1662, Table1[FKIA]))</f>
        <v/>
      </c>
      <c r="N1662" s="1" t="str">
        <f>IF($A1662&gt;--RIGHT($A$2,LEN($A$2)-8),"",SUMIF(Table1[SHIFT NOMENCLATURE], $B1662, Table1[FWIA]))</f>
        <v/>
      </c>
      <c r="O1662" s="1" t="str">
        <f>IF($A1662&gt;--RIGHT($A$2,LEN($A$2)-8),"",SUMIF(Table1[SHIFT NOMENCLATURE], $B1662, Table1[DUSTWUN]))</f>
        <v/>
      </c>
    </row>
    <row r="1663" spans="1:15" x14ac:dyDescent="0.25">
      <c r="A1663" s="1" t="str">
        <f t="shared" si="50"/>
        <v/>
      </c>
      <c r="B1663" t="str">
        <f t="shared" si="51"/>
        <v/>
      </c>
      <c r="C1663" s="1" t="str">
        <f>IF($A1663&gt;--RIGHT($A$2,LEN($A$2)-8),"",COUNTIF(Table1[SHIFT NOMENCLATURE],$B1663))</f>
        <v/>
      </c>
      <c r="D1663" s="1" t="str">
        <f>IF($A1663&gt;--RIGHT($A$2,LEN($A$2)-8),"",SUMIF(Table1[SHIFT NOMENCLATURE], $B1663, Table1[EVIC KILL]))</f>
        <v/>
      </c>
      <c r="E1663" s="1" t="str">
        <f>IF($A1663&gt;--RIGHT($A$2,LEN($A$2)-8),"",SUMIF(Table1[SHIFT NOMENCLATURE], $B1663, Table1[EVIC MOB]))</f>
        <v/>
      </c>
      <c r="F1663" s="1" t="str">
        <f>IF($A1663&gt;--RIGHT($A$2,LEN($A$2)-8),"",SUMIF(Table1[SHIFT NOMENCLATURE], $B1663, Table1[EVIC FIRE]))</f>
        <v/>
      </c>
      <c r="G1663" s="1" t="str">
        <f>IF($A1663&gt;--RIGHT($A$2,LEN($A$2)-8),"",SUMIF(Table1[SHIFT NOMENCLATURE], $B1663, Table1[EKIA]))</f>
        <v/>
      </c>
      <c r="H1663" s="1" t="str">
        <f>IF($A1663&gt;--RIGHT($A$2,LEN($A$2)-8),"",SUMIF(Table1[SHIFT NOMENCLATURE], $B1663, Table1[EWIA]))</f>
        <v/>
      </c>
      <c r="I1663" s="1" t="str">
        <f>IF($A1663&gt;--RIGHT($A$2,LEN($A$2)-8),"",SUMIF(Table1[SHIFT NOMENCLATURE], $B1663, Table1[EPW]))</f>
        <v/>
      </c>
      <c r="J1663" s="1" t="str">
        <f>IF($A1663&gt;--RIGHT($A$2,LEN($A$2)-8),"",SUMIF(Table1[SHIFT NOMENCLATURE], $B1663, Table1[FVIC KILL]))</f>
        <v/>
      </c>
      <c r="K1663" s="1" t="str">
        <f>IF($A1663&gt;--RIGHT($A$2,LEN($A$2)-8),"",SUMIF(Table1[SHIFT NOMENCLATURE], $B1663, Table1[FVIC MOB]))</f>
        <v/>
      </c>
      <c r="L1663" s="1" t="str">
        <f>IF($A1663&gt;--RIGHT($A$2,LEN($A$2)-8),"",SUMIF(Table1[SHIFT NOMENCLATURE], $B1663, Table1[FVIC FIRE]))</f>
        <v/>
      </c>
      <c r="M1663" s="1" t="str">
        <f>IF($A1663&gt;--RIGHT($A$2,LEN($A$2)-8),"",SUMIF(Table1[SHIFT NOMENCLATURE], $B1663, Table1[FKIA]))</f>
        <v/>
      </c>
      <c r="N1663" s="1" t="str">
        <f>IF($A1663&gt;--RIGHT($A$2,LEN($A$2)-8),"",SUMIF(Table1[SHIFT NOMENCLATURE], $B1663, Table1[FWIA]))</f>
        <v/>
      </c>
      <c r="O1663" s="1" t="str">
        <f>IF($A1663&gt;--RIGHT($A$2,LEN($A$2)-8),"",SUMIF(Table1[SHIFT NOMENCLATURE], $B1663, Table1[DUSTWUN]))</f>
        <v/>
      </c>
    </row>
    <row r="1664" spans="1:15" x14ac:dyDescent="0.25">
      <c r="A1664" s="1" t="str">
        <f t="shared" si="50"/>
        <v/>
      </c>
      <c r="B1664" t="str">
        <f t="shared" si="51"/>
        <v/>
      </c>
      <c r="C1664" s="1" t="str">
        <f>IF($A1664&gt;--RIGHT($A$2,LEN($A$2)-8),"",COUNTIF(Table1[SHIFT NOMENCLATURE],$B1664))</f>
        <v/>
      </c>
      <c r="D1664" s="1" t="str">
        <f>IF($A1664&gt;--RIGHT($A$2,LEN($A$2)-8),"",SUMIF(Table1[SHIFT NOMENCLATURE], $B1664, Table1[EVIC KILL]))</f>
        <v/>
      </c>
      <c r="E1664" s="1" t="str">
        <f>IF($A1664&gt;--RIGHT($A$2,LEN($A$2)-8),"",SUMIF(Table1[SHIFT NOMENCLATURE], $B1664, Table1[EVIC MOB]))</f>
        <v/>
      </c>
      <c r="F1664" s="1" t="str">
        <f>IF($A1664&gt;--RIGHT($A$2,LEN($A$2)-8),"",SUMIF(Table1[SHIFT NOMENCLATURE], $B1664, Table1[EVIC FIRE]))</f>
        <v/>
      </c>
      <c r="G1664" s="1" t="str">
        <f>IF($A1664&gt;--RIGHT($A$2,LEN($A$2)-8),"",SUMIF(Table1[SHIFT NOMENCLATURE], $B1664, Table1[EKIA]))</f>
        <v/>
      </c>
      <c r="H1664" s="1" t="str">
        <f>IF($A1664&gt;--RIGHT($A$2,LEN($A$2)-8),"",SUMIF(Table1[SHIFT NOMENCLATURE], $B1664, Table1[EWIA]))</f>
        <v/>
      </c>
      <c r="I1664" s="1" t="str">
        <f>IF($A1664&gt;--RIGHT($A$2,LEN($A$2)-8),"",SUMIF(Table1[SHIFT NOMENCLATURE], $B1664, Table1[EPW]))</f>
        <v/>
      </c>
      <c r="J1664" s="1" t="str">
        <f>IF($A1664&gt;--RIGHT($A$2,LEN($A$2)-8),"",SUMIF(Table1[SHIFT NOMENCLATURE], $B1664, Table1[FVIC KILL]))</f>
        <v/>
      </c>
      <c r="K1664" s="1" t="str">
        <f>IF($A1664&gt;--RIGHT($A$2,LEN($A$2)-8),"",SUMIF(Table1[SHIFT NOMENCLATURE], $B1664, Table1[FVIC MOB]))</f>
        <v/>
      </c>
      <c r="L1664" s="1" t="str">
        <f>IF($A1664&gt;--RIGHT($A$2,LEN($A$2)-8),"",SUMIF(Table1[SHIFT NOMENCLATURE], $B1664, Table1[FVIC FIRE]))</f>
        <v/>
      </c>
      <c r="M1664" s="1" t="str">
        <f>IF($A1664&gt;--RIGHT($A$2,LEN($A$2)-8),"",SUMIF(Table1[SHIFT NOMENCLATURE], $B1664, Table1[FKIA]))</f>
        <v/>
      </c>
      <c r="N1664" s="1" t="str">
        <f>IF($A1664&gt;--RIGHT($A$2,LEN($A$2)-8),"",SUMIF(Table1[SHIFT NOMENCLATURE], $B1664, Table1[FWIA]))</f>
        <v/>
      </c>
      <c r="O1664" s="1" t="str">
        <f>IF($A1664&gt;--RIGHT($A$2,LEN($A$2)-8),"",SUMIF(Table1[SHIFT NOMENCLATURE], $B1664, Table1[DUSTWUN]))</f>
        <v/>
      </c>
    </row>
    <row r="1665" spans="1:15" x14ac:dyDescent="0.25">
      <c r="A1665" s="1" t="str">
        <f t="shared" si="50"/>
        <v/>
      </c>
      <c r="B1665" t="str">
        <f t="shared" si="51"/>
        <v/>
      </c>
      <c r="C1665" s="1" t="str">
        <f>IF($A1665&gt;--RIGHT($A$2,LEN($A$2)-8),"",COUNTIF(Table1[SHIFT NOMENCLATURE],$B1665))</f>
        <v/>
      </c>
      <c r="D1665" s="1" t="str">
        <f>IF($A1665&gt;--RIGHT($A$2,LEN($A$2)-8),"",SUMIF(Table1[SHIFT NOMENCLATURE], $B1665, Table1[EVIC KILL]))</f>
        <v/>
      </c>
      <c r="E1665" s="1" t="str">
        <f>IF($A1665&gt;--RIGHT($A$2,LEN($A$2)-8),"",SUMIF(Table1[SHIFT NOMENCLATURE], $B1665, Table1[EVIC MOB]))</f>
        <v/>
      </c>
      <c r="F1665" s="1" t="str">
        <f>IF($A1665&gt;--RIGHT($A$2,LEN($A$2)-8),"",SUMIF(Table1[SHIFT NOMENCLATURE], $B1665, Table1[EVIC FIRE]))</f>
        <v/>
      </c>
      <c r="G1665" s="1" t="str">
        <f>IF($A1665&gt;--RIGHT($A$2,LEN($A$2)-8),"",SUMIF(Table1[SHIFT NOMENCLATURE], $B1665, Table1[EKIA]))</f>
        <v/>
      </c>
      <c r="H1665" s="1" t="str">
        <f>IF($A1665&gt;--RIGHT($A$2,LEN($A$2)-8),"",SUMIF(Table1[SHIFT NOMENCLATURE], $B1665, Table1[EWIA]))</f>
        <v/>
      </c>
      <c r="I1665" s="1" t="str">
        <f>IF($A1665&gt;--RIGHT($A$2,LEN($A$2)-8),"",SUMIF(Table1[SHIFT NOMENCLATURE], $B1665, Table1[EPW]))</f>
        <v/>
      </c>
      <c r="J1665" s="1" t="str">
        <f>IF($A1665&gt;--RIGHT($A$2,LEN($A$2)-8),"",SUMIF(Table1[SHIFT NOMENCLATURE], $B1665, Table1[FVIC KILL]))</f>
        <v/>
      </c>
      <c r="K1665" s="1" t="str">
        <f>IF($A1665&gt;--RIGHT($A$2,LEN($A$2)-8),"",SUMIF(Table1[SHIFT NOMENCLATURE], $B1665, Table1[FVIC MOB]))</f>
        <v/>
      </c>
      <c r="L1665" s="1" t="str">
        <f>IF($A1665&gt;--RIGHT($A$2,LEN($A$2)-8),"",SUMIF(Table1[SHIFT NOMENCLATURE], $B1665, Table1[FVIC FIRE]))</f>
        <v/>
      </c>
      <c r="M1665" s="1" t="str">
        <f>IF($A1665&gt;--RIGHT($A$2,LEN($A$2)-8),"",SUMIF(Table1[SHIFT NOMENCLATURE], $B1665, Table1[FKIA]))</f>
        <v/>
      </c>
      <c r="N1665" s="1" t="str">
        <f>IF($A1665&gt;--RIGHT($A$2,LEN($A$2)-8),"",SUMIF(Table1[SHIFT NOMENCLATURE], $B1665, Table1[FWIA]))</f>
        <v/>
      </c>
      <c r="O1665" s="1" t="str">
        <f>IF($A1665&gt;--RIGHT($A$2,LEN($A$2)-8),"",SUMIF(Table1[SHIFT NOMENCLATURE], $B1665, Table1[DUSTWUN]))</f>
        <v/>
      </c>
    </row>
    <row r="1666" spans="1:15" x14ac:dyDescent="0.25">
      <c r="A1666" s="1" t="str">
        <f t="shared" si="50"/>
        <v/>
      </c>
      <c r="B1666" t="str">
        <f t="shared" si="51"/>
        <v/>
      </c>
      <c r="C1666" s="1" t="str">
        <f>IF($A1666&gt;--RIGHT($A$2,LEN($A$2)-8),"",COUNTIF(Table1[SHIFT NOMENCLATURE],$B1666))</f>
        <v/>
      </c>
      <c r="D1666" s="1" t="str">
        <f>IF($A1666&gt;--RIGHT($A$2,LEN($A$2)-8),"",SUMIF(Table1[SHIFT NOMENCLATURE], $B1666, Table1[EVIC KILL]))</f>
        <v/>
      </c>
      <c r="E1666" s="1" t="str">
        <f>IF($A1666&gt;--RIGHT($A$2,LEN($A$2)-8),"",SUMIF(Table1[SHIFT NOMENCLATURE], $B1666, Table1[EVIC MOB]))</f>
        <v/>
      </c>
      <c r="F1666" s="1" t="str">
        <f>IF($A1666&gt;--RIGHT($A$2,LEN($A$2)-8),"",SUMIF(Table1[SHIFT NOMENCLATURE], $B1666, Table1[EVIC FIRE]))</f>
        <v/>
      </c>
      <c r="G1666" s="1" t="str">
        <f>IF($A1666&gt;--RIGHT($A$2,LEN($A$2)-8),"",SUMIF(Table1[SHIFT NOMENCLATURE], $B1666, Table1[EKIA]))</f>
        <v/>
      </c>
      <c r="H1666" s="1" t="str">
        <f>IF($A1666&gt;--RIGHT($A$2,LEN($A$2)-8),"",SUMIF(Table1[SHIFT NOMENCLATURE], $B1666, Table1[EWIA]))</f>
        <v/>
      </c>
      <c r="I1666" s="1" t="str">
        <f>IF($A1666&gt;--RIGHT($A$2,LEN($A$2)-8),"",SUMIF(Table1[SHIFT NOMENCLATURE], $B1666, Table1[EPW]))</f>
        <v/>
      </c>
      <c r="J1666" s="1" t="str">
        <f>IF($A1666&gt;--RIGHT($A$2,LEN($A$2)-8),"",SUMIF(Table1[SHIFT NOMENCLATURE], $B1666, Table1[FVIC KILL]))</f>
        <v/>
      </c>
      <c r="K1666" s="1" t="str">
        <f>IF($A1666&gt;--RIGHT($A$2,LEN($A$2)-8),"",SUMIF(Table1[SHIFT NOMENCLATURE], $B1666, Table1[FVIC MOB]))</f>
        <v/>
      </c>
      <c r="L1666" s="1" t="str">
        <f>IF($A1666&gt;--RIGHT($A$2,LEN($A$2)-8),"",SUMIF(Table1[SHIFT NOMENCLATURE], $B1666, Table1[FVIC FIRE]))</f>
        <v/>
      </c>
      <c r="M1666" s="1" t="str">
        <f>IF($A1666&gt;--RIGHT($A$2,LEN($A$2)-8),"",SUMIF(Table1[SHIFT NOMENCLATURE], $B1666, Table1[FKIA]))</f>
        <v/>
      </c>
      <c r="N1666" s="1" t="str">
        <f>IF($A1666&gt;--RIGHT($A$2,LEN($A$2)-8),"",SUMIF(Table1[SHIFT NOMENCLATURE], $B1666, Table1[FWIA]))</f>
        <v/>
      </c>
      <c r="O1666" s="1" t="str">
        <f>IF($A1666&gt;--RIGHT($A$2,LEN($A$2)-8),"",SUMIF(Table1[SHIFT NOMENCLATURE], $B1666, Table1[DUSTWUN]))</f>
        <v/>
      </c>
    </row>
    <row r="1667" spans="1:15" x14ac:dyDescent="0.25">
      <c r="A1667" s="1" t="str">
        <f t="shared" si="50"/>
        <v/>
      </c>
      <c r="B1667" t="str">
        <f t="shared" si="51"/>
        <v/>
      </c>
      <c r="C1667" s="1" t="str">
        <f>IF($A1667&gt;--RIGHT($A$2,LEN($A$2)-8),"",COUNTIF(Table1[SHIFT NOMENCLATURE],$B1667))</f>
        <v/>
      </c>
      <c r="D1667" s="1" t="str">
        <f>IF($A1667&gt;--RIGHT($A$2,LEN($A$2)-8),"",SUMIF(Table1[SHIFT NOMENCLATURE], $B1667, Table1[EVIC KILL]))</f>
        <v/>
      </c>
      <c r="E1667" s="1" t="str">
        <f>IF($A1667&gt;--RIGHT($A$2,LEN($A$2)-8),"",SUMIF(Table1[SHIFT NOMENCLATURE], $B1667, Table1[EVIC MOB]))</f>
        <v/>
      </c>
      <c r="F1667" s="1" t="str">
        <f>IF($A1667&gt;--RIGHT($A$2,LEN($A$2)-8),"",SUMIF(Table1[SHIFT NOMENCLATURE], $B1667, Table1[EVIC FIRE]))</f>
        <v/>
      </c>
      <c r="G1667" s="1" t="str">
        <f>IF($A1667&gt;--RIGHT($A$2,LEN($A$2)-8),"",SUMIF(Table1[SHIFT NOMENCLATURE], $B1667, Table1[EKIA]))</f>
        <v/>
      </c>
      <c r="H1667" s="1" t="str">
        <f>IF($A1667&gt;--RIGHT($A$2,LEN($A$2)-8),"",SUMIF(Table1[SHIFT NOMENCLATURE], $B1667, Table1[EWIA]))</f>
        <v/>
      </c>
      <c r="I1667" s="1" t="str">
        <f>IF($A1667&gt;--RIGHT($A$2,LEN($A$2)-8),"",SUMIF(Table1[SHIFT NOMENCLATURE], $B1667, Table1[EPW]))</f>
        <v/>
      </c>
      <c r="J1667" s="1" t="str">
        <f>IF($A1667&gt;--RIGHT($A$2,LEN($A$2)-8),"",SUMIF(Table1[SHIFT NOMENCLATURE], $B1667, Table1[FVIC KILL]))</f>
        <v/>
      </c>
      <c r="K1667" s="1" t="str">
        <f>IF($A1667&gt;--RIGHT($A$2,LEN($A$2)-8),"",SUMIF(Table1[SHIFT NOMENCLATURE], $B1667, Table1[FVIC MOB]))</f>
        <v/>
      </c>
      <c r="L1667" s="1" t="str">
        <f>IF($A1667&gt;--RIGHT($A$2,LEN($A$2)-8),"",SUMIF(Table1[SHIFT NOMENCLATURE], $B1667, Table1[FVIC FIRE]))</f>
        <v/>
      </c>
      <c r="M1667" s="1" t="str">
        <f>IF($A1667&gt;--RIGHT($A$2,LEN($A$2)-8),"",SUMIF(Table1[SHIFT NOMENCLATURE], $B1667, Table1[FKIA]))</f>
        <v/>
      </c>
      <c r="N1667" s="1" t="str">
        <f>IF($A1667&gt;--RIGHT($A$2,LEN($A$2)-8),"",SUMIF(Table1[SHIFT NOMENCLATURE], $B1667, Table1[FWIA]))</f>
        <v/>
      </c>
      <c r="O1667" s="1" t="str">
        <f>IF($A1667&gt;--RIGHT($A$2,LEN($A$2)-8),"",SUMIF(Table1[SHIFT NOMENCLATURE], $B1667, Table1[DUSTWUN]))</f>
        <v/>
      </c>
    </row>
    <row r="1668" spans="1:15" x14ac:dyDescent="0.25">
      <c r="A1668" s="1" t="str">
        <f t="shared" si="50"/>
        <v/>
      </c>
      <c r="B1668" t="str">
        <f t="shared" si="51"/>
        <v/>
      </c>
      <c r="C1668" s="1" t="str">
        <f>IF($A1668&gt;--RIGHT($A$2,LEN($A$2)-8),"",COUNTIF(Table1[SHIFT NOMENCLATURE],$B1668))</f>
        <v/>
      </c>
      <c r="D1668" s="1" t="str">
        <f>IF($A1668&gt;--RIGHT($A$2,LEN($A$2)-8),"",SUMIF(Table1[SHIFT NOMENCLATURE], $B1668, Table1[EVIC KILL]))</f>
        <v/>
      </c>
      <c r="E1668" s="1" t="str">
        <f>IF($A1668&gt;--RIGHT($A$2,LEN($A$2)-8),"",SUMIF(Table1[SHIFT NOMENCLATURE], $B1668, Table1[EVIC MOB]))</f>
        <v/>
      </c>
      <c r="F1668" s="1" t="str">
        <f>IF($A1668&gt;--RIGHT($A$2,LEN($A$2)-8),"",SUMIF(Table1[SHIFT NOMENCLATURE], $B1668, Table1[EVIC FIRE]))</f>
        <v/>
      </c>
      <c r="G1668" s="1" t="str">
        <f>IF($A1668&gt;--RIGHT($A$2,LEN($A$2)-8),"",SUMIF(Table1[SHIFT NOMENCLATURE], $B1668, Table1[EKIA]))</f>
        <v/>
      </c>
      <c r="H1668" s="1" t="str">
        <f>IF($A1668&gt;--RIGHT($A$2,LEN($A$2)-8),"",SUMIF(Table1[SHIFT NOMENCLATURE], $B1668, Table1[EWIA]))</f>
        <v/>
      </c>
      <c r="I1668" s="1" t="str">
        <f>IF($A1668&gt;--RIGHT($A$2,LEN($A$2)-8),"",SUMIF(Table1[SHIFT NOMENCLATURE], $B1668, Table1[EPW]))</f>
        <v/>
      </c>
      <c r="J1668" s="1" t="str">
        <f>IF($A1668&gt;--RIGHT($A$2,LEN($A$2)-8),"",SUMIF(Table1[SHIFT NOMENCLATURE], $B1668, Table1[FVIC KILL]))</f>
        <v/>
      </c>
      <c r="K1668" s="1" t="str">
        <f>IF($A1668&gt;--RIGHT($A$2,LEN($A$2)-8),"",SUMIF(Table1[SHIFT NOMENCLATURE], $B1668, Table1[FVIC MOB]))</f>
        <v/>
      </c>
      <c r="L1668" s="1" t="str">
        <f>IF($A1668&gt;--RIGHT($A$2,LEN($A$2)-8),"",SUMIF(Table1[SHIFT NOMENCLATURE], $B1668, Table1[FVIC FIRE]))</f>
        <v/>
      </c>
      <c r="M1668" s="1" t="str">
        <f>IF($A1668&gt;--RIGHT($A$2,LEN($A$2)-8),"",SUMIF(Table1[SHIFT NOMENCLATURE], $B1668, Table1[FKIA]))</f>
        <v/>
      </c>
      <c r="N1668" s="1" t="str">
        <f>IF($A1668&gt;--RIGHT($A$2,LEN($A$2)-8),"",SUMIF(Table1[SHIFT NOMENCLATURE], $B1668, Table1[FWIA]))</f>
        <v/>
      </c>
      <c r="O1668" s="1" t="str">
        <f>IF($A1668&gt;--RIGHT($A$2,LEN($A$2)-8),"",SUMIF(Table1[SHIFT NOMENCLATURE], $B1668, Table1[DUSTWUN]))</f>
        <v/>
      </c>
    </row>
    <row r="1669" spans="1:15" x14ac:dyDescent="0.25">
      <c r="A1669" s="1" t="str">
        <f t="shared" ref="A1669:A1732" si="52">IF($A1668&gt;--RIGHT($A$2,LEN($A$2)-8)-1,"",ROW()-2)</f>
        <v/>
      </c>
      <c r="B1669" t="str">
        <f t="shared" ref="B1669:B1732" si="53">IF($A1668&gt;--RIGHT($A$2,LEN($A$2)-8)-1,"",IF(MID($B1668,3,4)="1900",CONCATENATE(TEXT(DATEVALUE(MID($B1668,15,2)&amp;MID($B1668,21,3)&amp;RIGHT($B1668,4)),"dd"), "0700-1900", UPPER(TEXT(DATEVALUE(MID($B1668,15,2)&amp;MID($B1668,21,3)&amp;RIGHT($B1668,4)),"mmm")), RIGHT($B1668,4)), CONCATENATE(LEFT($B1668,2), "1900", MID($B1668,12,3), RIGHT($B1668,4), "-", TEXT(DATEVALUE(LEFT($B1668,2)&amp;MID($B1668,12,3)&amp;RIGHT($B1668,4))+1,"dd"),"0700", UPPER(TEXT(DATEVALUE(LEFT($B1668,2)&amp;MID($B1668,12,3)&amp;RIGHT($B1668,4))+1,"mmm")), TEXT(DATEVALUE(LEFT($B1668,2)&amp;MID($B1668,12,3)&amp;RIGHT($B1668,4))+1,"yyyy"))))</f>
        <v/>
      </c>
      <c r="C1669" s="1" t="str">
        <f>IF($A1669&gt;--RIGHT($A$2,LEN($A$2)-8),"",COUNTIF(Table1[SHIFT NOMENCLATURE],$B1669))</f>
        <v/>
      </c>
      <c r="D1669" s="1" t="str">
        <f>IF($A1669&gt;--RIGHT($A$2,LEN($A$2)-8),"",SUMIF(Table1[SHIFT NOMENCLATURE], $B1669, Table1[EVIC KILL]))</f>
        <v/>
      </c>
      <c r="E1669" s="1" t="str">
        <f>IF($A1669&gt;--RIGHT($A$2,LEN($A$2)-8),"",SUMIF(Table1[SHIFT NOMENCLATURE], $B1669, Table1[EVIC MOB]))</f>
        <v/>
      </c>
      <c r="F1669" s="1" t="str">
        <f>IF($A1669&gt;--RIGHT($A$2,LEN($A$2)-8),"",SUMIF(Table1[SHIFT NOMENCLATURE], $B1669, Table1[EVIC FIRE]))</f>
        <v/>
      </c>
      <c r="G1669" s="1" t="str">
        <f>IF($A1669&gt;--RIGHT($A$2,LEN($A$2)-8),"",SUMIF(Table1[SHIFT NOMENCLATURE], $B1669, Table1[EKIA]))</f>
        <v/>
      </c>
      <c r="H1669" s="1" t="str">
        <f>IF($A1669&gt;--RIGHT($A$2,LEN($A$2)-8),"",SUMIF(Table1[SHIFT NOMENCLATURE], $B1669, Table1[EWIA]))</f>
        <v/>
      </c>
      <c r="I1669" s="1" t="str">
        <f>IF($A1669&gt;--RIGHT($A$2,LEN($A$2)-8),"",SUMIF(Table1[SHIFT NOMENCLATURE], $B1669, Table1[EPW]))</f>
        <v/>
      </c>
      <c r="J1669" s="1" t="str">
        <f>IF($A1669&gt;--RIGHT($A$2,LEN($A$2)-8),"",SUMIF(Table1[SHIFT NOMENCLATURE], $B1669, Table1[FVIC KILL]))</f>
        <v/>
      </c>
      <c r="K1669" s="1" t="str">
        <f>IF($A1669&gt;--RIGHT($A$2,LEN($A$2)-8),"",SUMIF(Table1[SHIFT NOMENCLATURE], $B1669, Table1[FVIC MOB]))</f>
        <v/>
      </c>
      <c r="L1669" s="1" t="str">
        <f>IF($A1669&gt;--RIGHT($A$2,LEN($A$2)-8),"",SUMIF(Table1[SHIFT NOMENCLATURE], $B1669, Table1[FVIC FIRE]))</f>
        <v/>
      </c>
      <c r="M1669" s="1" t="str">
        <f>IF($A1669&gt;--RIGHT($A$2,LEN($A$2)-8),"",SUMIF(Table1[SHIFT NOMENCLATURE], $B1669, Table1[FKIA]))</f>
        <v/>
      </c>
      <c r="N1669" s="1" t="str">
        <f>IF($A1669&gt;--RIGHT($A$2,LEN($A$2)-8),"",SUMIF(Table1[SHIFT NOMENCLATURE], $B1669, Table1[FWIA]))</f>
        <v/>
      </c>
      <c r="O1669" s="1" t="str">
        <f>IF($A1669&gt;--RIGHT($A$2,LEN($A$2)-8),"",SUMIF(Table1[SHIFT NOMENCLATURE], $B1669, Table1[DUSTWUN]))</f>
        <v/>
      </c>
    </row>
    <row r="1670" spans="1:15" x14ac:dyDescent="0.25">
      <c r="A1670" s="1" t="str">
        <f t="shared" si="52"/>
        <v/>
      </c>
      <c r="B1670" t="str">
        <f t="shared" si="53"/>
        <v/>
      </c>
      <c r="C1670" s="1" t="str">
        <f>IF($A1670&gt;--RIGHT($A$2,LEN($A$2)-8),"",COUNTIF(Table1[SHIFT NOMENCLATURE],$B1670))</f>
        <v/>
      </c>
      <c r="D1670" s="1" t="str">
        <f>IF($A1670&gt;--RIGHT($A$2,LEN($A$2)-8),"",SUMIF(Table1[SHIFT NOMENCLATURE], $B1670, Table1[EVIC KILL]))</f>
        <v/>
      </c>
      <c r="E1670" s="1" t="str">
        <f>IF($A1670&gt;--RIGHT($A$2,LEN($A$2)-8),"",SUMIF(Table1[SHIFT NOMENCLATURE], $B1670, Table1[EVIC MOB]))</f>
        <v/>
      </c>
      <c r="F1670" s="1" t="str">
        <f>IF($A1670&gt;--RIGHT($A$2,LEN($A$2)-8),"",SUMIF(Table1[SHIFT NOMENCLATURE], $B1670, Table1[EVIC FIRE]))</f>
        <v/>
      </c>
      <c r="G1670" s="1" t="str">
        <f>IF($A1670&gt;--RIGHT($A$2,LEN($A$2)-8),"",SUMIF(Table1[SHIFT NOMENCLATURE], $B1670, Table1[EKIA]))</f>
        <v/>
      </c>
      <c r="H1670" s="1" t="str">
        <f>IF($A1670&gt;--RIGHT($A$2,LEN($A$2)-8),"",SUMIF(Table1[SHIFT NOMENCLATURE], $B1670, Table1[EWIA]))</f>
        <v/>
      </c>
      <c r="I1670" s="1" t="str">
        <f>IF($A1670&gt;--RIGHT($A$2,LEN($A$2)-8),"",SUMIF(Table1[SHIFT NOMENCLATURE], $B1670, Table1[EPW]))</f>
        <v/>
      </c>
      <c r="J1670" s="1" t="str">
        <f>IF($A1670&gt;--RIGHT($A$2,LEN($A$2)-8),"",SUMIF(Table1[SHIFT NOMENCLATURE], $B1670, Table1[FVIC KILL]))</f>
        <v/>
      </c>
      <c r="K1670" s="1" t="str">
        <f>IF($A1670&gt;--RIGHT($A$2,LEN($A$2)-8),"",SUMIF(Table1[SHIFT NOMENCLATURE], $B1670, Table1[FVIC MOB]))</f>
        <v/>
      </c>
      <c r="L1670" s="1" t="str">
        <f>IF($A1670&gt;--RIGHT($A$2,LEN($A$2)-8),"",SUMIF(Table1[SHIFT NOMENCLATURE], $B1670, Table1[FVIC FIRE]))</f>
        <v/>
      </c>
      <c r="M1670" s="1" t="str">
        <f>IF($A1670&gt;--RIGHT($A$2,LEN($A$2)-8),"",SUMIF(Table1[SHIFT NOMENCLATURE], $B1670, Table1[FKIA]))</f>
        <v/>
      </c>
      <c r="N1670" s="1" t="str">
        <f>IF($A1670&gt;--RIGHT($A$2,LEN($A$2)-8),"",SUMIF(Table1[SHIFT NOMENCLATURE], $B1670, Table1[FWIA]))</f>
        <v/>
      </c>
      <c r="O1670" s="1" t="str">
        <f>IF($A1670&gt;--RIGHT($A$2,LEN($A$2)-8),"",SUMIF(Table1[SHIFT NOMENCLATURE], $B1670, Table1[DUSTWUN]))</f>
        <v/>
      </c>
    </row>
    <row r="1671" spans="1:15" x14ac:dyDescent="0.25">
      <c r="A1671" s="1" t="str">
        <f t="shared" si="52"/>
        <v/>
      </c>
      <c r="B1671" t="str">
        <f t="shared" si="53"/>
        <v/>
      </c>
      <c r="C1671" s="1" t="str">
        <f>IF($A1671&gt;--RIGHT($A$2,LEN($A$2)-8),"",COUNTIF(Table1[SHIFT NOMENCLATURE],$B1671))</f>
        <v/>
      </c>
      <c r="D1671" s="1" t="str">
        <f>IF($A1671&gt;--RIGHT($A$2,LEN($A$2)-8),"",SUMIF(Table1[SHIFT NOMENCLATURE], $B1671, Table1[EVIC KILL]))</f>
        <v/>
      </c>
      <c r="E1671" s="1" t="str">
        <f>IF($A1671&gt;--RIGHT($A$2,LEN($A$2)-8),"",SUMIF(Table1[SHIFT NOMENCLATURE], $B1671, Table1[EVIC MOB]))</f>
        <v/>
      </c>
      <c r="F1671" s="1" t="str">
        <f>IF($A1671&gt;--RIGHT($A$2,LEN($A$2)-8),"",SUMIF(Table1[SHIFT NOMENCLATURE], $B1671, Table1[EVIC FIRE]))</f>
        <v/>
      </c>
      <c r="G1671" s="1" t="str">
        <f>IF($A1671&gt;--RIGHT($A$2,LEN($A$2)-8),"",SUMIF(Table1[SHIFT NOMENCLATURE], $B1671, Table1[EKIA]))</f>
        <v/>
      </c>
      <c r="H1671" s="1" t="str">
        <f>IF($A1671&gt;--RIGHT($A$2,LEN($A$2)-8),"",SUMIF(Table1[SHIFT NOMENCLATURE], $B1671, Table1[EWIA]))</f>
        <v/>
      </c>
      <c r="I1671" s="1" t="str">
        <f>IF($A1671&gt;--RIGHT($A$2,LEN($A$2)-8),"",SUMIF(Table1[SHIFT NOMENCLATURE], $B1671, Table1[EPW]))</f>
        <v/>
      </c>
      <c r="J1671" s="1" t="str">
        <f>IF($A1671&gt;--RIGHT($A$2,LEN($A$2)-8),"",SUMIF(Table1[SHIFT NOMENCLATURE], $B1671, Table1[FVIC KILL]))</f>
        <v/>
      </c>
      <c r="K1671" s="1" t="str">
        <f>IF($A1671&gt;--RIGHT($A$2,LEN($A$2)-8),"",SUMIF(Table1[SHIFT NOMENCLATURE], $B1671, Table1[FVIC MOB]))</f>
        <v/>
      </c>
      <c r="L1671" s="1" t="str">
        <f>IF($A1671&gt;--RIGHT($A$2,LEN($A$2)-8),"",SUMIF(Table1[SHIFT NOMENCLATURE], $B1671, Table1[FVIC FIRE]))</f>
        <v/>
      </c>
      <c r="M1671" s="1" t="str">
        <f>IF($A1671&gt;--RIGHT($A$2,LEN($A$2)-8),"",SUMIF(Table1[SHIFT NOMENCLATURE], $B1671, Table1[FKIA]))</f>
        <v/>
      </c>
      <c r="N1671" s="1" t="str">
        <f>IF($A1671&gt;--RIGHT($A$2,LEN($A$2)-8),"",SUMIF(Table1[SHIFT NOMENCLATURE], $B1671, Table1[FWIA]))</f>
        <v/>
      </c>
      <c r="O1671" s="1" t="str">
        <f>IF($A1671&gt;--RIGHT($A$2,LEN($A$2)-8),"",SUMIF(Table1[SHIFT NOMENCLATURE], $B1671, Table1[DUSTWUN]))</f>
        <v/>
      </c>
    </row>
    <row r="1672" spans="1:15" x14ac:dyDescent="0.25">
      <c r="A1672" s="1" t="str">
        <f t="shared" si="52"/>
        <v/>
      </c>
      <c r="B1672" t="str">
        <f t="shared" si="53"/>
        <v/>
      </c>
      <c r="C1672" s="1" t="str">
        <f>IF($A1672&gt;--RIGHT($A$2,LEN($A$2)-8),"",COUNTIF(Table1[SHIFT NOMENCLATURE],$B1672))</f>
        <v/>
      </c>
      <c r="D1672" s="1" t="str">
        <f>IF($A1672&gt;--RIGHT($A$2,LEN($A$2)-8),"",SUMIF(Table1[SHIFT NOMENCLATURE], $B1672, Table1[EVIC KILL]))</f>
        <v/>
      </c>
      <c r="E1672" s="1" t="str">
        <f>IF($A1672&gt;--RIGHT($A$2,LEN($A$2)-8),"",SUMIF(Table1[SHIFT NOMENCLATURE], $B1672, Table1[EVIC MOB]))</f>
        <v/>
      </c>
      <c r="F1672" s="1" t="str">
        <f>IF($A1672&gt;--RIGHT($A$2,LEN($A$2)-8),"",SUMIF(Table1[SHIFT NOMENCLATURE], $B1672, Table1[EVIC FIRE]))</f>
        <v/>
      </c>
      <c r="G1672" s="1" t="str">
        <f>IF($A1672&gt;--RIGHT($A$2,LEN($A$2)-8),"",SUMIF(Table1[SHIFT NOMENCLATURE], $B1672, Table1[EKIA]))</f>
        <v/>
      </c>
      <c r="H1672" s="1" t="str">
        <f>IF($A1672&gt;--RIGHT($A$2,LEN($A$2)-8),"",SUMIF(Table1[SHIFT NOMENCLATURE], $B1672, Table1[EWIA]))</f>
        <v/>
      </c>
      <c r="I1672" s="1" t="str">
        <f>IF($A1672&gt;--RIGHT($A$2,LEN($A$2)-8),"",SUMIF(Table1[SHIFT NOMENCLATURE], $B1672, Table1[EPW]))</f>
        <v/>
      </c>
      <c r="J1672" s="1" t="str">
        <f>IF($A1672&gt;--RIGHT($A$2,LEN($A$2)-8),"",SUMIF(Table1[SHIFT NOMENCLATURE], $B1672, Table1[FVIC KILL]))</f>
        <v/>
      </c>
      <c r="K1672" s="1" t="str">
        <f>IF($A1672&gt;--RIGHT($A$2,LEN($A$2)-8),"",SUMIF(Table1[SHIFT NOMENCLATURE], $B1672, Table1[FVIC MOB]))</f>
        <v/>
      </c>
      <c r="L1672" s="1" t="str">
        <f>IF($A1672&gt;--RIGHT($A$2,LEN($A$2)-8),"",SUMIF(Table1[SHIFT NOMENCLATURE], $B1672, Table1[FVIC FIRE]))</f>
        <v/>
      </c>
      <c r="M1672" s="1" t="str">
        <f>IF($A1672&gt;--RIGHT($A$2,LEN($A$2)-8),"",SUMIF(Table1[SHIFT NOMENCLATURE], $B1672, Table1[FKIA]))</f>
        <v/>
      </c>
      <c r="N1672" s="1" t="str">
        <f>IF($A1672&gt;--RIGHT($A$2,LEN($A$2)-8),"",SUMIF(Table1[SHIFT NOMENCLATURE], $B1672, Table1[FWIA]))</f>
        <v/>
      </c>
      <c r="O1672" s="1" t="str">
        <f>IF($A1672&gt;--RIGHT($A$2,LEN($A$2)-8),"",SUMIF(Table1[SHIFT NOMENCLATURE], $B1672, Table1[DUSTWUN]))</f>
        <v/>
      </c>
    </row>
    <row r="1673" spans="1:15" x14ac:dyDescent="0.25">
      <c r="A1673" s="1" t="str">
        <f t="shared" si="52"/>
        <v/>
      </c>
      <c r="B1673" t="str">
        <f t="shared" si="53"/>
        <v/>
      </c>
      <c r="C1673" s="1" t="str">
        <f>IF($A1673&gt;--RIGHT($A$2,LEN($A$2)-8),"",COUNTIF(Table1[SHIFT NOMENCLATURE],$B1673))</f>
        <v/>
      </c>
      <c r="D1673" s="1" t="str">
        <f>IF($A1673&gt;--RIGHT($A$2,LEN($A$2)-8),"",SUMIF(Table1[SHIFT NOMENCLATURE], $B1673, Table1[EVIC KILL]))</f>
        <v/>
      </c>
      <c r="E1673" s="1" t="str">
        <f>IF($A1673&gt;--RIGHT($A$2,LEN($A$2)-8),"",SUMIF(Table1[SHIFT NOMENCLATURE], $B1673, Table1[EVIC MOB]))</f>
        <v/>
      </c>
      <c r="F1673" s="1" t="str">
        <f>IF($A1673&gt;--RIGHT($A$2,LEN($A$2)-8),"",SUMIF(Table1[SHIFT NOMENCLATURE], $B1673, Table1[EVIC FIRE]))</f>
        <v/>
      </c>
      <c r="G1673" s="1" t="str">
        <f>IF($A1673&gt;--RIGHT($A$2,LEN($A$2)-8),"",SUMIF(Table1[SHIFT NOMENCLATURE], $B1673, Table1[EKIA]))</f>
        <v/>
      </c>
      <c r="H1673" s="1" t="str">
        <f>IF($A1673&gt;--RIGHT($A$2,LEN($A$2)-8),"",SUMIF(Table1[SHIFT NOMENCLATURE], $B1673, Table1[EWIA]))</f>
        <v/>
      </c>
      <c r="I1673" s="1" t="str">
        <f>IF($A1673&gt;--RIGHT($A$2,LEN($A$2)-8),"",SUMIF(Table1[SHIFT NOMENCLATURE], $B1673, Table1[EPW]))</f>
        <v/>
      </c>
      <c r="J1673" s="1" t="str">
        <f>IF($A1673&gt;--RIGHT($A$2,LEN($A$2)-8),"",SUMIF(Table1[SHIFT NOMENCLATURE], $B1673, Table1[FVIC KILL]))</f>
        <v/>
      </c>
      <c r="K1673" s="1" t="str">
        <f>IF($A1673&gt;--RIGHT($A$2,LEN($A$2)-8),"",SUMIF(Table1[SHIFT NOMENCLATURE], $B1673, Table1[FVIC MOB]))</f>
        <v/>
      </c>
      <c r="L1673" s="1" t="str">
        <f>IF($A1673&gt;--RIGHT($A$2,LEN($A$2)-8),"",SUMIF(Table1[SHIFT NOMENCLATURE], $B1673, Table1[FVIC FIRE]))</f>
        <v/>
      </c>
      <c r="M1673" s="1" t="str">
        <f>IF($A1673&gt;--RIGHT($A$2,LEN($A$2)-8),"",SUMIF(Table1[SHIFT NOMENCLATURE], $B1673, Table1[FKIA]))</f>
        <v/>
      </c>
      <c r="N1673" s="1" t="str">
        <f>IF($A1673&gt;--RIGHT($A$2,LEN($A$2)-8),"",SUMIF(Table1[SHIFT NOMENCLATURE], $B1673, Table1[FWIA]))</f>
        <v/>
      </c>
      <c r="O1673" s="1" t="str">
        <f>IF($A1673&gt;--RIGHT($A$2,LEN($A$2)-8),"",SUMIF(Table1[SHIFT NOMENCLATURE], $B1673, Table1[DUSTWUN]))</f>
        <v/>
      </c>
    </row>
    <row r="1674" spans="1:15" x14ac:dyDescent="0.25">
      <c r="A1674" s="1" t="str">
        <f t="shared" si="52"/>
        <v/>
      </c>
      <c r="B1674" t="str">
        <f t="shared" si="53"/>
        <v/>
      </c>
      <c r="C1674" s="1" t="str">
        <f>IF($A1674&gt;--RIGHT($A$2,LEN($A$2)-8),"",COUNTIF(Table1[SHIFT NOMENCLATURE],$B1674))</f>
        <v/>
      </c>
      <c r="D1674" s="1" t="str">
        <f>IF($A1674&gt;--RIGHT($A$2,LEN($A$2)-8),"",SUMIF(Table1[SHIFT NOMENCLATURE], $B1674, Table1[EVIC KILL]))</f>
        <v/>
      </c>
      <c r="E1674" s="1" t="str">
        <f>IF($A1674&gt;--RIGHT($A$2,LEN($A$2)-8),"",SUMIF(Table1[SHIFT NOMENCLATURE], $B1674, Table1[EVIC MOB]))</f>
        <v/>
      </c>
      <c r="F1674" s="1" t="str">
        <f>IF($A1674&gt;--RIGHT($A$2,LEN($A$2)-8),"",SUMIF(Table1[SHIFT NOMENCLATURE], $B1674, Table1[EVIC FIRE]))</f>
        <v/>
      </c>
      <c r="G1674" s="1" t="str">
        <f>IF($A1674&gt;--RIGHT($A$2,LEN($A$2)-8),"",SUMIF(Table1[SHIFT NOMENCLATURE], $B1674, Table1[EKIA]))</f>
        <v/>
      </c>
      <c r="H1674" s="1" t="str">
        <f>IF($A1674&gt;--RIGHT($A$2,LEN($A$2)-8),"",SUMIF(Table1[SHIFT NOMENCLATURE], $B1674, Table1[EWIA]))</f>
        <v/>
      </c>
      <c r="I1674" s="1" t="str">
        <f>IF($A1674&gt;--RIGHT($A$2,LEN($A$2)-8),"",SUMIF(Table1[SHIFT NOMENCLATURE], $B1674, Table1[EPW]))</f>
        <v/>
      </c>
      <c r="J1674" s="1" t="str">
        <f>IF($A1674&gt;--RIGHT($A$2,LEN($A$2)-8),"",SUMIF(Table1[SHIFT NOMENCLATURE], $B1674, Table1[FVIC KILL]))</f>
        <v/>
      </c>
      <c r="K1674" s="1" t="str">
        <f>IF($A1674&gt;--RIGHT($A$2,LEN($A$2)-8),"",SUMIF(Table1[SHIFT NOMENCLATURE], $B1674, Table1[FVIC MOB]))</f>
        <v/>
      </c>
      <c r="L1674" s="1" t="str">
        <f>IF($A1674&gt;--RIGHT($A$2,LEN($A$2)-8),"",SUMIF(Table1[SHIFT NOMENCLATURE], $B1674, Table1[FVIC FIRE]))</f>
        <v/>
      </c>
      <c r="M1674" s="1" t="str">
        <f>IF($A1674&gt;--RIGHT($A$2,LEN($A$2)-8),"",SUMIF(Table1[SHIFT NOMENCLATURE], $B1674, Table1[FKIA]))</f>
        <v/>
      </c>
      <c r="N1674" s="1" t="str">
        <f>IF($A1674&gt;--RIGHT($A$2,LEN($A$2)-8),"",SUMIF(Table1[SHIFT NOMENCLATURE], $B1674, Table1[FWIA]))</f>
        <v/>
      </c>
      <c r="O1674" s="1" t="str">
        <f>IF($A1674&gt;--RIGHT($A$2,LEN($A$2)-8),"",SUMIF(Table1[SHIFT NOMENCLATURE], $B1674, Table1[DUSTWUN]))</f>
        <v/>
      </c>
    </row>
    <row r="1675" spans="1:15" x14ac:dyDescent="0.25">
      <c r="A1675" s="1" t="str">
        <f t="shared" si="52"/>
        <v/>
      </c>
      <c r="B1675" t="str">
        <f t="shared" si="53"/>
        <v/>
      </c>
      <c r="C1675" s="1" t="str">
        <f>IF($A1675&gt;--RIGHT($A$2,LEN($A$2)-8),"",COUNTIF(Table1[SHIFT NOMENCLATURE],$B1675))</f>
        <v/>
      </c>
      <c r="D1675" s="1" t="str">
        <f>IF($A1675&gt;--RIGHT($A$2,LEN($A$2)-8),"",SUMIF(Table1[SHIFT NOMENCLATURE], $B1675, Table1[EVIC KILL]))</f>
        <v/>
      </c>
      <c r="E1675" s="1" t="str">
        <f>IF($A1675&gt;--RIGHT($A$2,LEN($A$2)-8),"",SUMIF(Table1[SHIFT NOMENCLATURE], $B1675, Table1[EVIC MOB]))</f>
        <v/>
      </c>
      <c r="F1675" s="1" t="str">
        <f>IF($A1675&gt;--RIGHT($A$2,LEN($A$2)-8),"",SUMIF(Table1[SHIFT NOMENCLATURE], $B1675, Table1[EVIC FIRE]))</f>
        <v/>
      </c>
      <c r="G1675" s="1" t="str">
        <f>IF($A1675&gt;--RIGHT($A$2,LEN($A$2)-8),"",SUMIF(Table1[SHIFT NOMENCLATURE], $B1675, Table1[EKIA]))</f>
        <v/>
      </c>
      <c r="H1675" s="1" t="str">
        <f>IF($A1675&gt;--RIGHT($A$2,LEN($A$2)-8),"",SUMIF(Table1[SHIFT NOMENCLATURE], $B1675, Table1[EWIA]))</f>
        <v/>
      </c>
      <c r="I1675" s="1" t="str">
        <f>IF($A1675&gt;--RIGHT($A$2,LEN($A$2)-8),"",SUMIF(Table1[SHIFT NOMENCLATURE], $B1675, Table1[EPW]))</f>
        <v/>
      </c>
      <c r="J1675" s="1" t="str">
        <f>IF($A1675&gt;--RIGHT($A$2,LEN($A$2)-8),"",SUMIF(Table1[SHIFT NOMENCLATURE], $B1675, Table1[FVIC KILL]))</f>
        <v/>
      </c>
      <c r="K1675" s="1" t="str">
        <f>IF($A1675&gt;--RIGHT($A$2,LEN($A$2)-8),"",SUMIF(Table1[SHIFT NOMENCLATURE], $B1675, Table1[FVIC MOB]))</f>
        <v/>
      </c>
      <c r="L1675" s="1" t="str">
        <f>IF($A1675&gt;--RIGHT($A$2,LEN($A$2)-8),"",SUMIF(Table1[SHIFT NOMENCLATURE], $B1675, Table1[FVIC FIRE]))</f>
        <v/>
      </c>
      <c r="M1675" s="1" t="str">
        <f>IF($A1675&gt;--RIGHT($A$2,LEN($A$2)-8),"",SUMIF(Table1[SHIFT NOMENCLATURE], $B1675, Table1[FKIA]))</f>
        <v/>
      </c>
      <c r="N1675" s="1" t="str">
        <f>IF($A1675&gt;--RIGHT($A$2,LEN($A$2)-8),"",SUMIF(Table1[SHIFT NOMENCLATURE], $B1675, Table1[FWIA]))</f>
        <v/>
      </c>
      <c r="O1675" s="1" t="str">
        <f>IF($A1675&gt;--RIGHT($A$2,LEN($A$2)-8),"",SUMIF(Table1[SHIFT NOMENCLATURE], $B1675, Table1[DUSTWUN]))</f>
        <v/>
      </c>
    </row>
    <row r="1676" spans="1:15" x14ac:dyDescent="0.25">
      <c r="A1676" s="1" t="str">
        <f t="shared" si="52"/>
        <v/>
      </c>
      <c r="B1676" t="str">
        <f t="shared" si="53"/>
        <v/>
      </c>
      <c r="C1676" s="1" t="str">
        <f>IF($A1676&gt;--RIGHT($A$2,LEN($A$2)-8),"",COUNTIF(Table1[SHIFT NOMENCLATURE],$B1676))</f>
        <v/>
      </c>
      <c r="D1676" s="1" t="str">
        <f>IF($A1676&gt;--RIGHT($A$2,LEN($A$2)-8),"",SUMIF(Table1[SHIFT NOMENCLATURE], $B1676, Table1[EVIC KILL]))</f>
        <v/>
      </c>
      <c r="E1676" s="1" t="str">
        <f>IF($A1676&gt;--RIGHT($A$2,LEN($A$2)-8),"",SUMIF(Table1[SHIFT NOMENCLATURE], $B1676, Table1[EVIC MOB]))</f>
        <v/>
      </c>
      <c r="F1676" s="1" t="str">
        <f>IF($A1676&gt;--RIGHT($A$2,LEN($A$2)-8),"",SUMIF(Table1[SHIFT NOMENCLATURE], $B1676, Table1[EVIC FIRE]))</f>
        <v/>
      </c>
      <c r="G1676" s="1" t="str">
        <f>IF($A1676&gt;--RIGHT($A$2,LEN($A$2)-8),"",SUMIF(Table1[SHIFT NOMENCLATURE], $B1676, Table1[EKIA]))</f>
        <v/>
      </c>
      <c r="H1676" s="1" t="str">
        <f>IF($A1676&gt;--RIGHT($A$2,LEN($A$2)-8),"",SUMIF(Table1[SHIFT NOMENCLATURE], $B1676, Table1[EWIA]))</f>
        <v/>
      </c>
      <c r="I1676" s="1" t="str">
        <f>IF($A1676&gt;--RIGHT($A$2,LEN($A$2)-8),"",SUMIF(Table1[SHIFT NOMENCLATURE], $B1676, Table1[EPW]))</f>
        <v/>
      </c>
      <c r="J1676" s="1" t="str">
        <f>IF($A1676&gt;--RIGHT($A$2,LEN($A$2)-8),"",SUMIF(Table1[SHIFT NOMENCLATURE], $B1676, Table1[FVIC KILL]))</f>
        <v/>
      </c>
      <c r="K1676" s="1" t="str">
        <f>IF($A1676&gt;--RIGHT($A$2,LEN($A$2)-8),"",SUMIF(Table1[SHIFT NOMENCLATURE], $B1676, Table1[FVIC MOB]))</f>
        <v/>
      </c>
      <c r="L1676" s="1" t="str">
        <f>IF($A1676&gt;--RIGHT($A$2,LEN($A$2)-8),"",SUMIF(Table1[SHIFT NOMENCLATURE], $B1676, Table1[FVIC FIRE]))</f>
        <v/>
      </c>
      <c r="M1676" s="1" t="str">
        <f>IF($A1676&gt;--RIGHT($A$2,LEN($A$2)-8),"",SUMIF(Table1[SHIFT NOMENCLATURE], $B1676, Table1[FKIA]))</f>
        <v/>
      </c>
      <c r="N1676" s="1" t="str">
        <f>IF($A1676&gt;--RIGHT($A$2,LEN($A$2)-8),"",SUMIF(Table1[SHIFT NOMENCLATURE], $B1676, Table1[FWIA]))</f>
        <v/>
      </c>
      <c r="O1676" s="1" t="str">
        <f>IF($A1676&gt;--RIGHT($A$2,LEN($A$2)-8),"",SUMIF(Table1[SHIFT NOMENCLATURE], $B1676, Table1[DUSTWUN]))</f>
        <v/>
      </c>
    </row>
    <row r="1677" spans="1:15" x14ac:dyDescent="0.25">
      <c r="A1677" s="1" t="str">
        <f t="shared" si="52"/>
        <v/>
      </c>
      <c r="B1677" t="str">
        <f t="shared" si="53"/>
        <v/>
      </c>
      <c r="C1677" s="1" t="str">
        <f>IF($A1677&gt;--RIGHT($A$2,LEN($A$2)-8),"",COUNTIF(Table1[SHIFT NOMENCLATURE],$B1677))</f>
        <v/>
      </c>
      <c r="D1677" s="1" t="str">
        <f>IF($A1677&gt;--RIGHT($A$2,LEN($A$2)-8),"",SUMIF(Table1[SHIFT NOMENCLATURE], $B1677, Table1[EVIC KILL]))</f>
        <v/>
      </c>
      <c r="E1677" s="1" t="str">
        <f>IF($A1677&gt;--RIGHT($A$2,LEN($A$2)-8),"",SUMIF(Table1[SHIFT NOMENCLATURE], $B1677, Table1[EVIC MOB]))</f>
        <v/>
      </c>
      <c r="F1677" s="1" t="str">
        <f>IF($A1677&gt;--RIGHT($A$2,LEN($A$2)-8),"",SUMIF(Table1[SHIFT NOMENCLATURE], $B1677, Table1[EVIC FIRE]))</f>
        <v/>
      </c>
      <c r="G1677" s="1" t="str">
        <f>IF($A1677&gt;--RIGHT($A$2,LEN($A$2)-8),"",SUMIF(Table1[SHIFT NOMENCLATURE], $B1677, Table1[EKIA]))</f>
        <v/>
      </c>
      <c r="H1677" s="1" t="str">
        <f>IF($A1677&gt;--RIGHT($A$2,LEN($A$2)-8),"",SUMIF(Table1[SHIFT NOMENCLATURE], $B1677, Table1[EWIA]))</f>
        <v/>
      </c>
      <c r="I1677" s="1" t="str">
        <f>IF($A1677&gt;--RIGHT($A$2,LEN($A$2)-8),"",SUMIF(Table1[SHIFT NOMENCLATURE], $B1677, Table1[EPW]))</f>
        <v/>
      </c>
      <c r="J1677" s="1" t="str">
        <f>IF($A1677&gt;--RIGHT($A$2,LEN($A$2)-8),"",SUMIF(Table1[SHIFT NOMENCLATURE], $B1677, Table1[FVIC KILL]))</f>
        <v/>
      </c>
      <c r="K1677" s="1" t="str">
        <f>IF($A1677&gt;--RIGHT($A$2,LEN($A$2)-8),"",SUMIF(Table1[SHIFT NOMENCLATURE], $B1677, Table1[FVIC MOB]))</f>
        <v/>
      </c>
      <c r="L1677" s="1" t="str">
        <f>IF($A1677&gt;--RIGHT($A$2,LEN($A$2)-8),"",SUMIF(Table1[SHIFT NOMENCLATURE], $B1677, Table1[FVIC FIRE]))</f>
        <v/>
      </c>
      <c r="M1677" s="1" t="str">
        <f>IF($A1677&gt;--RIGHT($A$2,LEN($A$2)-8),"",SUMIF(Table1[SHIFT NOMENCLATURE], $B1677, Table1[FKIA]))</f>
        <v/>
      </c>
      <c r="N1677" s="1" t="str">
        <f>IF($A1677&gt;--RIGHT($A$2,LEN($A$2)-8),"",SUMIF(Table1[SHIFT NOMENCLATURE], $B1677, Table1[FWIA]))</f>
        <v/>
      </c>
      <c r="O1677" s="1" t="str">
        <f>IF($A1677&gt;--RIGHT($A$2,LEN($A$2)-8),"",SUMIF(Table1[SHIFT NOMENCLATURE], $B1677, Table1[DUSTWUN]))</f>
        <v/>
      </c>
    </row>
    <row r="1678" spans="1:15" x14ac:dyDescent="0.25">
      <c r="A1678" s="1" t="str">
        <f t="shared" si="52"/>
        <v/>
      </c>
      <c r="B1678" t="str">
        <f t="shared" si="53"/>
        <v/>
      </c>
      <c r="C1678" s="1" t="str">
        <f>IF($A1678&gt;--RIGHT($A$2,LEN($A$2)-8),"",COUNTIF(Table1[SHIFT NOMENCLATURE],$B1678))</f>
        <v/>
      </c>
      <c r="D1678" s="1" t="str">
        <f>IF($A1678&gt;--RIGHT($A$2,LEN($A$2)-8),"",SUMIF(Table1[SHIFT NOMENCLATURE], $B1678, Table1[EVIC KILL]))</f>
        <v/>
      </c>
      <c r="E1678" s="1" t="str">
        <f>IF($A1678&gt;--RIGHT($A$2,LEN($A$2)-8),"",SUMIF(Table1[SHIFT NOMENCLATURE], $B1678, Table1[EVIC MOB]))</f>
        <v/>
      </c>
      <c r="F1678" s="1" t="str">
        <f>IF($A1678&gt;--RIGHT($A$2,LEN($A$2)-8),"",SUMIF(Table1[SHIFT NOMENCLATURE], $B1678, Table1[EVIC FIRE]))</f>
        <v/>
      </c>
      <c r="G1678" s="1" t="str">
        <f>IF($A1678&gt;--RIGHT($A$2,LEN($A$2)-8),"",SUMIF(Table1[SHIFT NOMENCLATURE], $B1678, Table1[EKIA]))</f>
        <v/>
      </c>
      <c r="H1678" s="1" t="str">
        <f>IF($A1678&gt;--RIGHT($A$2,LEN($A$2)-8),"",SUMIF(Table1[SHIFT NOMENCLATURE], $B1678, Table1[EWIA]))</f>
        <v/>
      </c>
      <c r="I1678" s="1" t="str">
        <f>IF($A1678&gt;--RIGHT($A$2,LEN($A$2)-8),"",SUMIF(Table1[SHIFT NOMENCLATURE], $B1678, Table1[EPW]))</f>
        <v/>
      </c>
      <c r="J1678" s="1" t="str">
        <f>IF($A1678&gt;--RIGHT($A$2,LEN($A$2)-8),"",SUMIF(Table1[SHIFT NOMENCLATURE], $B1678, Table1[FVIC KILL]))</f>
        <v/>
      </c>
      <c r="K1678" s="1" t="str">
        <f>IF($A1678&gt;--RIGHT($A$2,LEN($A$2)-8),"",SUMIF(Table1[SHIFT NOMENCLATURE], $B1678, Table1[FVIC MOB]))</f>
        <v/>
      </c>
      <c r="L1678" s="1" t="str">
        <f>IF($A1678&gt;--RIGHT($A$2,LEN($A$2)-8),"",SUMIF(Table1[SHIFT NOMENCLATURE], $B1678, Table1[FVIC FIRE]))</f>
        <v/>
      </c>
      <c r="M1678" s="1" t="str">
        <f>IF($A1678&gt;--RIGHT($A$2,LEN($A$2)-8),"",SUMIF(Table1[SHIFT NOMENCLATURE], $B1678, Table1[FKIA]))</f>
        <v/>
      </c>
      <c r="N1678" s="1" t="str">
        <f>IF($A1678&gt;--RIGHT($A$2,LEN($A$2)-8),"",SUMIF(Table1[SHIFT NOMENCLATURE], $B1678, Table1[FWIA]))</f>
        <v/>
      </c>
      <c r="O1678" s="1" t="str">
        <f>IF($A1678&gt;--RIGHT($A$2,LEN($A$2)-8),"",SUMIF(Table1[SHIFT NOMENCLATURE], $B1678, Table1[DUSTWUN]))</f>
        <v/>
      </c>
    </row>
    <row r="1679" spans="1:15" x14ac:dyDescent="0.25">
      <c r="A1679" s="1" t="str">
        <f t="shared" si="52"/>
        <v/>
      </c>
      <c r="B1679" t="str">
        <f t="shared" si="53"/>
        <v/>
      </c>
      <c r="C1679" s="1" t="str">
        <f>IF($A1679&gt;--RIGHT($A$2,LEN($A$2)-8),"",COUNTIF(Table1[SHIFT NOMENCLATURE],$B1679))</f>
        <v/>
      </c>
      <c r="D1679" s="1" t="str">
        <f>IF($A1679&gt;--RIGHT($A$2,LEN($A$2)-8),"",SUMIF(Table1[SHIFT NOMENCLATURE], $B1679, Table1[EVIC KILL]))</f>
        <v/>
      </c>
      <c r="E1679" s="1" t="str">
        <f>IF($A1679&gt;--RIGHT($A$2,LEN($A$2)-8),"",SUMIF(Table1[SHIFT NOMENCLATURE], $B1679, Table1[EVIC MOB]))</f>
        <v/>
      </c>
      <c r="F1679" s="1" t="str">
        <f>IF($A1679&gt;--RIGHT($A$2,LEN($A$2)-8),"",SUMIF(Table1[SHIFT NOMENCLATURE], $B1679, Table1[EVIC FIRE]))</f>
        <v/>
      </c>
      <c r="G1679" s="1" t="str">
        <f>IF($A1679&gt;--RIGHT($A$2,LEN($A$2)-8),"",SUMIF(Table1[SHIFT NOMENCLATURE], $B1679, Table1[EKIA]))</f>
        <v/>
      </c>
      <c r="H1679" s="1" t="str">
        <f>IF($A1679&gt;--RIGHT($A$2,LEN($A$2)-8),"",SUMIF(Table1[SHIFT NOMENCLATURE], $B1679, Table1[EWIA]))</f>
        <v/>
      </c>
      <c r="I1679" s="1" t="str">
        <f>IF($A1679&gt;--RIGHT($A$2,LEN($A$2)-8),"",SUMIF(Table1[SHIFT NOMENCLATURE], $B1679, Table1[EPW]))</f>
        <v/>
      </c>
      <c r="J1679" s="1" t="str">
        <f>IF($A1679&gt;--RIGHT($A$2,LEN($A$2)-8),"",SUMIF(Table1[SHIFT NOMENCLATURE], $B1679, Table1[FVIC KILL]))</f>
        <v/>
      </c>
      <c r="K1679" s="1" t="str">
        <f>IF($A1679&gt;--RIGHT($A$2,LEN($A$2)-8),"",SUMIF(Table1[SHIFT NOMENCLATURE], $B1679, Table1[FVIC MOB]))</f>
        <v/>
      </c>
      <c r="L1679" s="1" t="str">
        <f>IF($A1679&gt;--RIGHT($A$2,LEN($A$2)-8),"",SUMIF(Table1[SHIFT NOMENCLATURE], $B1679, Table1[FVIC FIRE]))</f>
        <v/>
      </c>
      <c r="M1679" s="1" t="str">
        <f>IF($A1679&gt;--RIGHT($A$2,LEN($A$2)-8),"",SUMIF(Table1[SHIFT NOMENCLATURE], $B1679, Table1[FKIA]))</f>
        <v/>
      </c>
      <c r="N1679" s="1" t="str">
        <f>IF($A1679&gt;--RIGHT($A$2,LEN($A$2)-8),"",SUMIF(Table1[SHIFT NOMENCLATURE], $B1679, Table1[FWIA]))</f>
        <v/>
      </c>
      <c r="O1679" s="1" t="str">
        <f>IF($A1679&gt;--RIGHT($A$2,LEN($A$2)-8),"",SUMIF(Table1[SHIFT NOMENCLATURE], $B1679, Table1[DUSTWUN]))</f>
        <v/>
      </c>
    </row>
    <row r="1680" spans="1:15" x14ac:dyDescent="0.25">
      <c r="A1680" s="1" t="str">
        <f t="shared" si="52"/>
        <v/>
      </c>
      <c r="B1680" t="str">
        <f t="shared" si="53"/>
        <v/>
      </c>
      <c r="C1680" s="1" t="str">
        <f>IF($A1680&gt;--RIGHT($A$2,LEN($A$2)-8),"",COUNTIF(Table1[SHIFT NOMENCLATURE],$B1680))</f>
        <v/>
      </c>
      <c r="D1680" s="1" t="str">
        <f>IF($A1680&gt;--RIGHT($A$2,LEN($A$2)-8),"",SUMIF(Table1[SHIFT NOMENCLATURE], $B1680, Table1[EVIC KILL]))</f>
        <v/>
      </c>
      <c r="E1680" s="1" t="str">
        <f>IF($A1680&gt;--RIGHT($A$2,LEN($A$2)-8),"",SUMIF(Table1[SHIFT NOMENCLATURE], $B1680, Table1[EVIC MOB]))</f>
        <v/>
      </c>
      <c r="F1680" s="1" t="str">
        <f>IF($A1680&gt;--RIGHT($A$2,LEN($A$2)-8),"",SUMIF(Table1[SHIFT NOMENCLATURE], $B1680, Table1[EVIC FIRE]))</f>
        <v/>
      </c>
      <c r="G1680" s="1" t="str">
        <f>IF($A1680&gt;--RIGHT($A$2,LEN($A$2)-8),"",SUMIF(Table1[SHIFT NOMENCLATURE], $B1680, Table1[EKIA]))</f>
        <v/>
      </c>
      <c r="H1680" s="1" t="str">
        <f>IF($A1680&gt;--RIGHT($A$2,LEN($A$2)-8),"",SUMIF(Table1[SHIFT NOMENCLATURE], $B1680, Table1[EWIA]))</f>
        <v/>
      </c>
      <c r="I1680" s="1" t="str">
        <f>IF($A1680&gt;--RIGHT($A$2,LEN($A$2)-8),"",SUMIF(Table1[SHIFT NOMENCLATURE], $B1680, Table1[EPW]))</f>
        <v/>
      </c>
      <c r="J1680" s="1" t="str">
        <f>IF($A1680&gt;--RIGHT($A$2,LEN($A$2)-8),"",SUMIF(Table1[SHIFT NOMENCLATURE], $B1680, Table1[FVIC KILL]))</f>
        <v/>
      </c>
      <c r="K1680" s="1" t="str">
        <f>IF($A1680&gt;--RIGHT($A$2,LEN($A$2)-8),"",SUMIF(Table1[SHIFT NOMENCLATURE], $B1680, Table1[FVIC MOB]))</f>
        <v/>
      </c>
      <c r="L1680" s="1" t="str">
        <f>IF($A1680&gt;--RIGHT($A$2,LEN($A$2)-8),"",SUMIF(Table1[SHIFT NOMENCLATURE], $B1680, Table1[FVIC FIRE]))</f>
        <v/>
      </c>
      <c r="M1680" s="1" t="str">
        <f>IF($A1680&gt;--RIGHT($A$2,LEN($A$2)-8),"",SUMIF(Table1[SHIFT NOMENCLATURE], $B1680, Table1[FKIA]))</f>
        <v/>
      </c>
      <c r="N1680" s="1" t="str">
        <f>IF($A1680&gt;--RIGHT($A$2,LEN($A$2)-8),"",SUMIF(Table1[SHIFT NOMENCLATURE], $B1680, Table1[FWIA]))</f>
        <v/>
      </c>
      <c r="O1680" s="1" t="str">
        <f>IF($A1680&gt;--RIGHT($A$2,LEN($A$2)-8),"",SUMIF(Table1[SHIFT NOMENCLATURE], $B1680, Table1[DUSTWUN]))</f>
        <v/>
      </c>
    </row>
    <row r="1681" spans="1:15" x14ac:dyDescent="0.25">
      <c r="A1681" s="1" t="str">
        <f t="shared" si="52"/>
        <v/>
      </c>
      <c r="B1681" t="str">
        <f t="shared" si="53"/>
        <v/>
      </c>
      <c r="C1681" s="1" t="str">
        <f>IF($A1681&gt;--RIGHT($A$2,LEN($A$2)-8),"",COUNTIF(Table1[SHIFT NOMENCLATURE],$B1681))</f>
        <v/>
      </c>
      <c r="D1681" s="1" t="str">
        <f>IF($A1681&gt;--RIGHT($A$2,LEN($A$2)-8),"",SUMIF(Table1[SHIFT NOMENCLATURE], $B1681, Table1[EVIC KILL]))</f>
        <v/>
      </c>
      <c r="E1681" s="1" t="str">
        <f>IF($A1681&gt;--RIGHT($A$2,LEN($A$2)-8),"",SUMIF(Table1[SHIFT NOMENCLATURE], $B1681, Table1[EVIC MOB]))</f>
        <v/>
      </c>
      <c r="F1681" s="1" t="str">
        <f>IF($A1681&gt;--RIGHT($A$2,LEN($A$2)-8),"",SUMIF(Table1[SHIFT NOMENCLATURE], $B1681, Table1[EVIC FIRE]))</f>
        <v/>
      </c>
      <c r="G1681" s="1" t="str">
        <f>IF($A1681&gt;--RIGHT($A$2,LEN($A$2)-8),"",SUMIF(Table1[SHIFT NOMENCLATURE], $B1681, Table1[EKIA]))</f>
        <v/>
      </c>
      <c r="H1681" s="1" t="str">
        <f>IF($A1681&gt;--RIGHT($A$2,LEN($A$2)-8),"",SUMIF(Table1[SHIFT NOMENCLATURE], $B1681, Table1[EWIA]))</f>
        <v/>
      </c>
      <c r="I1681" s="1" t="str">
        <f>IF($A1681&gt;--RIGHT($A$2,LEN($A$2)-8),"",SUMIF(Table1[SHIFT NOMENCLATURE], $B1681, Table1[EPW]))</f>
        <v/>
      </c>
      <c r="J1681" s="1" t="str">
        <f>IF($A1681&gt;--RIGHT($A$2,LEN($A$2)-8),"",SUMIF(Table1[SHIFT NOMENCLATURE], $B1681, Table1[FVIC KILL]))</f>
        <v/>
      </c>
      <c r="K1681" s="1" t="str">
        <f>IF($A1681&gt;--RIGHT($A$2,LEN($A$2)-8),"",SUMIF(Table1[SHIFT NOMENCLATURE], $B1681, Table1[FVIC MOB]))</f>
        <v/>
      </c>
      <c r="L1681" s="1" t="str">
        <f>IF($A1681&gt;--RIGHT($A$2,LEN($A$2)-8),"",SUMIF(Table1[SHIFT NOMENCLATURE], $B1681, Table1[FVIC FIRE]))</f>
        <v/>
      </c>
      <c r="M1681" s="1" t="str">
        <f>IF($A1681&gt;--RIGHT($A$2,LEN($A$2)-8),"",SUMIF(Table1[SHIFT NOMENCLATURE], $B1681, Table1[FKIA]))</f>
        <v/>
      </c>
      <c r="N1681" s="1" t="str">
        <f>IF($A1681&gt;--RIGHT($A$2,LEN($A$2)-8),"",SUMIF(Table1[SHIFT NOMENCLATURE], $B1681, Table1[FWIA]))</f>
        <v/>
      </c>
      <c r="O1681" s="1" t="str">
        <f>IF($A1681&gt;--RIGHT($A$2,LEN($A$2)-8),"",SUMIF(Table1[SHIFT NOMENCLATURE], $B1681, Table1[DUSTWUN]))</f>
        <v/>
      </c>
    </row>
    <row r="1682" spans="1:15" x14ac:dyDescent="0.25">
      <c r="A1682" s="1" t="str">
        <f t="shared" si="52"/>
        <v/>
      </c>
      <c r="B1682" t="str">
        <f t="shared" si="53"/>
        <v/>
      </c>
      <c r="C1682" s="1" t="str">
        <f>IF($A1682&gt;--RIGHT($A$2,LEN($A$2)-8),"",COUNTIF(Table1[SHIFT NOMENCLATURE],$B1682))</f>
        <v/>
      </c>
      <c r="D1682" s="1" t="str">
        <f>IF($A1682&gt;--RIGHT($A$2,LEN($A$2)-8),"",SUMIF(Table1[SHIFT NOMENCLATURE], $B1682, Table1[EVIC KILL]))</f>
        <v/>
      </c>
      <c r="E1682" s="1" t="str">
        <f>IF($A1682&gt;--RIGHT($A$2,LEN($A$2)-8),"",SUMIF(Table1[SHIFT NOMENCLATURE], $B1682, Table1[EVIC MOB]))</f>
        <v/>
      </c>
      <c r="F1682" s="1" t="str">
        <f>IF($A1682&gt;--RIGHT($A$2,LEN($A$2)-8),"",SUMIF(Table1[SHIFT NOMENCLATURE], $B1682, Table1[EVIC FIRE]))</f>
        <v/>
      </c>
      <c r="G1682" s="1" t="str">
        <f>IF($A1682&gt;--RIGHT($A$2,LEN($A$2)-8),"",SUMIF(Table1[SHIFT NOMENCLATURE], $B1682, Table1[EKIA]))</f>
        <v/>
      </c>
      <c r="H1682" s="1" t="str">
        <f>IF($A1682&gt;--RIGHT($A$2,LEN($A$2)-8),"",SUMIF(Table1[SHIFT NOMENCLATURE], $B1682, Table1[EWIA]))</f>
        <v/>
      </c>
      <c r="I1682" s="1" t="str">
        <f>IF($A1682&gt;--RIGHT($A$2,LEN($A$2)-8),"",SUMIF(Table1[SHIFT NOMENCLATURE], $B1682, Table1[EPW]))</f>
        <v/>
      </c>
      <c r="J1682" s="1" t="str">
        <f>IF($A1682&gt;--RIGHT($A$2,LEN($A$2)-8),"",SUMIF(Table1[SHIFT NOMENCLATURE], $B1682, Table1[FVIC KILL]))</f>
        <v/>
      </c>
      <c r="K1682" s="1" t="str">
        <f>IF($A1682&gt;--RIGHT($A$2,LEN($A$2)-8),"",SUMIF(Table1[SHIFT NOMENCLATURE], $B1682, Table1[FVIC MOB]))</f>
        <v/>
      </c>
      <c r="L1682" s="1" t="str">
        <f>IF($A1682&gt;--RIGHT($A$2,LEN($A$2)-8),"",SUMIF(Table1[SHIFT NOMENCLATURE], $B1682, Table1[FVIC FIRE]))</f>
        <v/>
      </c>
      <c r="M1682" s="1" t="str">
        <f>IF($A1682&gt;--RIGHT($A$2,LEN($A$2)-8),"",SUMIF(Table1[SHIFT NOMENCLATURE], $B1682, Table1[FKIA]))</f>
        <v/>
      </c>
      <c r="N1682" s="1" t="str">
        <f>IF($A1682&gt;--RIGHT($A$2,LEN($A$2)-8),"",SUMIF(Table1[SHIFT NOMENCLATURE], $B1682, Table1[FWIA]))</f>
        <v/>
      </c>
      <c r="O1682" s="1" t="str">
        <f>IF($A1682&gt;--RIGHT($A$2,LEN($A$2)-8),"",SUMIF(Table1[SHIFT NOMENCLATURE], $B1682, Table1[DUSTWUN]))</f>
        <v/>
      </c>
    </row>
    <row r="1683" spans="1:15" x14ac:dyDescent="0.25">
      <c r="A1683" s="1" t="str">
        <f t="shared" si="52"/>
        <v/>
      </c>
      <c r="B1683" t="str">
        <f t="shared" si="53"/>
        <v/>
      </c>
      <c r="C1683" s="1" t="str">
        <f>IF($A1683&gt;--RIGHT($A$2,LEN($A$2)-8),"",COUNTIF(Table1[SHIFT NOMENCLATURE],$B1683))</f>
        <v/>
      </c>
      <c r="D1683" s="1" t="str">
        <f>IF($A1683&gt;--RIGHT($A$2,LEN($A$2)-8),"",SUMIF(Table1[SHIFT NOMENCLATURE], $B1683, Table1[EVIC KILL]))</f>
        <v/>
      </c>
      <c r="E1683" s="1" t="str">
        <f>IF($A1683&gt;--RIGHT($A$2,LEN($A$2)-8),"",SUMIF(Table1[SHIFT NOMENCLATURE], $B1683, Table1[EVIC MOB]))</f>
        <v/>
      </c>
      <c r="F1683" s="1" t="str">
        <f>IF($A1683&gt;--RIGHT($A$2,LEN($A$2)-8),"",SUMIF(Table1[SHIFT NOMENCLATURE], $B1683, Table1[EVIC FIRE]))</f>
        <v/>
      </c>
      <c r="G1683" s="1" t="str">
        <f>IF($A1683&gt;--RIGHT($A$2,LEN($A$2)-8),"",SUMIF(Table1[SHIFT NOMENCLATURE], $B1683, Table1[EKIA]))</f>
        <v/>
      </c>
      <c r="H1683" s="1" t="str">
        <f>IF($A1683&gt;--RIGHT($A$2,LEN($A$2)-8),"",SUMIF(Table1[SHIFT NOMENCLATURE], $B1683, Table1[EWIA]))</f>
        <v/>
      </c>
      <c r="I1683" s="1" t="str">
        <f>IF($A1683&gt;--RIGHT($A$2,LEN($A$2)-8),"",SUMIF(Table1[SHIFT NOMENCLATURE], $B1683, Table1[EPW]))</f>
        <v/>
      </c>
      <c r="J1683" s="1" t="str">
        <f>IF($A1683&gt;--RIGHT($A$2,LEN($A$2)-8),"",SUMIF(Table1[SHIFT NOMENCLATURE], $B1683, Table1[FVIC KILL]))</f>
        <v/>
      </c>
      <c r="K1683" s="1" t="str">
        <f>IF($A1683&gt;--RIGHT($A$2,LEN($A$2)-8),"",SUMIF(Table1[SHIFT NOMENCLATURE], $B1683, Table1[FVIC MOB]))</f>
        <v/>
      </c>
      <c r="L1683" s="1" t="str">
        <f>IF($A1683&gt;--RIGHT($A$2,LEN($A$2)-8),"",SUMIF(Table1[SHIFT NOMENCLATURE], $B1683, Table1[FVIC FIRE]))</f>
        <v/>
      </c>
      <c r="M1683" s="1" t="str">
        <f>IF($A1683&gt;--RIGHT($A$2,LEN($A$2)-8),"",SUMIF(Table1[SHIFT NOMENCLATURE], $B1683, Table1[FKIA]))</f>
        <v/>
      </c>
      <c r="N1683" s="1" t="str">
        <f>IF($A1683&gt;--RIGHT($A$2,LEN($A$2)-8),"",SUMIF(Table1[SHIFT NOMENCLATURE], $B1683, Table1[FWIA]))</f>
        <v/>
      </c>
      <c r="O1683" s="1" t="str">
        <f>IF($A1683&gt;--RIGHT($A$2,LEN($A$2)-8),"",SUMIF(Table1[SHIFT NOMENCLATURE], $B1683, Table1[DUSTWUN]))</f>
        <v/>
      </c>
    </row>
    <row r="1684" spans="1:15" x14ac:dyDescent="0.25">
      <c r="A1684" s="1" t="str">
        <f t="shared" si="52"/>
        <v/>
      </c>
      <c r="B1684" t="str">
        <f t="shared" si="53"/>
        <v/>
      </c>
      <c r="C1684" s="1" t="str">
        <f>IF($A1684&gt;--RIGHT($A$2,LEN($A$2)-8),"",COUNTIF(Table1[SHIFT NOMENCLATURE],$B1684))</f>
        <v/>
      </c>
      <c r="D1684" s="1" t="str">
        <f>IF($A1684&gt;--RIGHT($A$2,LEN($A$2)-8),"",SUMIF(Table1[SHIFT NOMENCLATURE], $B1684, Table1[EVIC KILL]))</f>
        <v/>
      </c>
      <c r="E1684" s="1" t="str">
        <f>IF($A1684&gt;--RIGHT($A$2,LEN($A$2)-8),"",SUMIF(Table1[SHIFT NOMENCLATURE], $B1684, Table1[EVIC MOB]))</f>
        <v/>
      </c>
      <c r="F1684" s="1" t="str">
        <f>IF($A1684&gt;--RIGHT($A$2,LEN($A$2)-8),"",SUMIF(Table1[SHIFT NOMENCLATURE], $B1684, Table1[EVIC FIRE]))</f>
        <v/>
      </c>
      <c r="G1684" s="1" t="str">
        <f>IF($A1684&gt;--RIGHT($A$2,LEN($A$2)-8),"",SUMIF(Table1[SHIFT NOMENCLATURE], $B1684, Table1[EKIA]))</f>
        <v/>
      </c>
      <c r="H1684" s="1" t="str">
        <f>IF($A1684&gt;--RIGHT($A$2,LEN($A$2)-8),"",SUMIF(Table1[SHIFT NOMENCLATURE], $B1684, Table1[EWIA]))</f>
        <v/>
      </c>
      <c r="I1684" s="1" t="str">
        <f>IF($A1684&gt;--RIGHT($A$2,LEN($A$2)-8),"",SUMIF(Table1[SHIFT NOMENCLATURE], $B1684, Table1[EPW]))</f>
        <v/>
      </c>
      <c r="J1684" s="1" t="str">
        <f>IF($A1684&gt;--RIGHT($A$2,LEN($A$2)-8),"",SUMIF(Table1[SHIFT NOMENCLATURE], $B1684, Table1[FVIC KILL]))</f>
        <v/>
      </c>
      <c r="K1684" s="1" t="str">
        <f>IF($A1684&gt;--RIGHT($A$2,LEN($A$2)-8),"",SUMIF(Table1[SHIFT NOMENCLATURE], $B1684, Table1[FVIC MOB]))</f>
        <v/>
      </c>
      <c r="L1684" s="1" t="str">
        <f>IF($A1684&gt;--RIGHT($A$2,LEN($A$2)-8),"",SUMIF(Table1[SHIFT NOMENCLATURE], $B1684, Table1[FVIC FIRE]))</f>
        <v/>
      </c>
      <c r="M1684" s="1" t="str">
        <f>IF($A1684&gt;--RIGHT($A$2,LEN($A$2)-8),"",SUMIF(Table1[SHIFT NOMENCLATURE], $B1684, Table1[FKIA]))</f>
        <v/>
      </c>
      <c r="N1684" s="1" t="str">
        <f>IF($A1684&gt;--RIGHT($A$2,LEN($A$2)-8),"",SUMIF(Table1[SHIFT NOMENCLATURE], $B1684, Table1[FWIA]))</f>
        <v/>
      </c>
      <c r="O1684" s="1" t="str">
        <f>IF($A1684&gt;--RIGHT($A$2,LEN($A$2)-8),"",SUMIF(Table1[SHIFT NOMENCLATURE], $B1684, Table1[DUSTWUN]))</f>
        <v/>
      </c>
    </row>
    <row r="1685" spans="1:15" x14ac:dyDescent="0.25">
      <c r="A1685" s="1" t="str">
        <f t="shared" si="52"/>
        <v/>
      </c>
      <c r="B1685" t="str">
        <f t="shared" si="53"/>
        <v/>
      </c>
      <c r="C1685" s="1" t="str">
        <f>IF($A1685&gt;--RIGHT($A$2,LEN($A$2)-8),"",COUNTIF(Table1[SHIFT NOMENCLATURE],$B1685))</f>
        <v/>
      </c>
      <c r="D1685" s="1" t="str">
        <f>IF($A1685&gt;--RIGHT($A$2,LEN($A$2)-8),"",SUMIF(Table1[SHIFT NOMENCLATURE], $B1685, Table1[EVIC KILL]))</f>
        <v/>
      </c>
      <c r="E1685" s="1" t="str">
        <f>IF($A1685&gt;--RIGHT($A$2,LEN($A$2)-8),"",SUMIF(Table1[SHIFT NOMENCLATURE], $B1685, Table1[EVIC MOB]))</f>
        <v/>
      </c>
      <c r="F1685" s="1" t="str">
        <f>IF($A1685&gt;--RIGHT($A$2,LEN($A$2)-8),"",SUMIF(Table1[SHIFT NOMENCLATURE], $B1685, Table1[EVIC FIRE]))</f>
        <v/>
      </c>
      <c r="G1685" s="1" t="str">
        <f>IF($A1685&gt;--RIGHT($A$2,LEN($A$2)-8),"",SUMIF(Table1[SHIFT NOMENCLATURE], $B1685, Table1[EKIA]))</f>
        <v/>
      </c>
      <c r="H1685" s="1" t="str">
        <f>IF($A1685&gt;--RIGHT($A$2,LEN($A$2)-8),"",SUMIF(Table1[SHIFT NOMENCLATURE], $B1685, Table1[EWIA]))</f>
        <v/>
      </c>
      <c r="I1685" s="1" t="str">
        <f>IF($A1685&gt;--RIGHT($A$2,LEN($A$2)-8),"",SUMIF(Table1[SHIFT NOMENCLATURE], $B1685, Table1[EPW]))</f>
        <v/>
      </c>
      <c r="J1685" s="1" t="str">
        <f>IF($A1685&gt;--RIGHT($A$2,LEN($A$2)-8),"",SUMIF(Table1[SHIFT NOMENCLATURE], $B1685, Table1[FVIC KILL]))</f>
        <v/>
      </c>
      <c r="K1685" s="1" t="str">
        <f>IF($A1685&gt;--RIGHT($A$2,LEN($A$2)-8),"",SUMIF(Table1[SHIFT NOMENCLATURE], $B1685, Table1[FVIC MOB]))</f>
        <v/>
      </c>
      <c r="L1685" s="1" t="str">
        <f>IF($A1685&gt;--RIGHT($A$2,LEN($A$2)-8),"",SUMIF(Table1[SHIFT NOMENCLATURE], $B1685, Table1[FVIC FIRE]))</f>
        <v/>
      </c>
      <c r="M1685" s="1" t="str">
        <f>IF($A1685&gt;--RIGHT($A$2,LEN($A$2)-8),"",SUMIF(Table1[SHIFT NOMENCLATURE], $B1685, Table1[FKIA]))</f>
        <v/>
      </c>
      <c r="N1685" s="1" t="str">
        <f>IF($A1685&gt;--RIGHT($A$2,LEN($A$2)-8),"",SUMIF(Table1[SHIFT NOMENCLATURE], $B1685, Table1[FWIA]))</f>
        <v/>
      </c>
      <c r="O1685" s="1" t="str">
        <f>IF($A1685&gt;--RIGHT($A$2,LEN($A$2)-8),"",SUMIF(Table1[SHIFT NOMENCLATURE], $B1685, Table1[DUSTWUN]))</f>
        <v/>
      </c>
    </row>
    <row r="1686" spans="1:15" x14ac:dyDescent="0.25">
      <c r="A1686" s="1" t="str">
        <f t="shared" si="52"/>
        <v/>
      </c>
      <c r="B1686" t="str">
        <f t="shared" si="53"/>
        <v/>
      </c>
      <c r="C1686" s="1" t="str">
        <f>IF($A1686&gt;--RIGHT($A$2,LEN($A$2)-8),"",COUNTIF(Table1[SHIFT NOMENCLATURE],$B1686))</f>
        <v/>
      </c>
      <c r="D1686" s="1" t="str">
        <f>IF($A1686&gt;--RIGHT($A$2,LEN($A$2)-8),"",SUMIF(Table1[SHIFT NOMENCLATURE], $B1686, Table1[EVIC KILL]))</f>
        <v/>
      </c>
      <c r="E1686" s="1" t="str">
        <f>IF($A1686&gt;--RIGHT($A$2,LEN($A$2)-8),"",SUMIF(Table1[SHIFT NOMENCLATURE], $B1686, Table1[EVIC MOB]))</f>
        <v/>
      </c>
      <c r="F1686" s="1" t="str">
        <f>IF($A1686&gt;--RIGHT($A$2,LEN($A$2)-8),"",SUMIF(Table1[SHIFT NOMENCLATURE], $B1686, Table1[EVIC FIRE]))</f>
        <v/>
      </c>
      <c r="G1686" s="1" t="str">
        <f>IF($A1686&gt;--RIGHT($A$2,LEN($A$2)-8),"",SUMIF(Table1[SHIFT NOMENCLATURE], $B1686, Table1[EKIA]))</f>
        <v/>
      </c>
      <c r="H1686" s="1" t="str">
        <f>IF($A1686&gt;--RIGHT($A$2,LEN($A$2)-8),"",SUMIF(Table1[SHIFT NOMENCLATURE], $B1686, Table1[EWIA]))</f>
        <v/>
      </c>
      <c r="I1686" s="1" t="str">
        <f>IF($A1686&gt;--RIGHT($A$2,LEN($A$2)-8),"",SUMIF(Table1[SHIFT NOMENCLATURE], $B1686, Table1[EPW]))</f>
        <v/>
      </c>
      <c r="J1686" s="1" t="str">
        <f>IF($A1686&gt;--RIGHT($A$2,LEN($A$2)-8),"",SUMIF(Table1[SHIFT NOMENCLATURE], $B1686, Table1[FVIC KILL]))</f>
        <v/>
      </c>
      <c r="K1686" s="1" t="str">
        <f>IF($A1686&gt;--RIGHT($A$2,LEN($A$2)-8),"",SUMIF(Table1[SHIFT NOMENCLATURE], $B1686, Table1[FVIC MOB]))</f>
        <v/>
      </c>
      <c r="L1686" s="1" t="str">
        <f>IF($A1686&gt;--RIGHT($A$2,LEN($A$2)-8),"",SUMIF(Table1[SHIFT NOMENCLATURE], $B1686, Table1[FVIC FIRE]))</f>
        <v/>
      </c>
      <c r="M1686" s="1" t="str">
        <f>IF($A1686&gt;--RIGHT($A$2,LEN($A$2)-8),"",SUMIF(Table1[SHIFT NOMENCLATURE], $B1686, Table1[FKIA]))</f>
        <v/>
      </c>
      <c r="N1686" s="1" t="str">
        <f>IF($A1686&gt;--RIGHT($A$2,LEN($A$2)-8),"",SUMIF(Table1[SHIFT NOMENCLATURE], $B1686, Table1[FWIA]))</f>
        <v/>
      </c>
      <c r="O1686" s="1" t="str">
        <f>IF($A1686&gt;--RIGHT($A$2,LEN($A$2)-8),"",SUMIF(Table1[SHIFT NOMENCLATURE], $B1686, Table1[DUSTWUN]))</f>
        <v/>
      </c>
    </row>
    <row r="1687" spans="1:15" x14ac:dyDescent="0.25">
      <c r="A1687" s="1" t="str">
        <f t="shared" si="52"/>
        <v/>
      </c>
      <c r="B1687" t="str">
        <f t="shared" si="53"/>
        <v/>
      </c>
      <c r="C1687" s="1" t="str">
        <f>IF($A1687&gt;--RIGHT($A$2,LEN($A$2)-8),"",COUNTIF(Table1[SHIFT NOMENCLATURE],$B1687))</f>
        <v/>
      </c>
      <c r="D1687" s="1" t="str">
        <f>IF($A1687&gt;--RIGHT($A$2,LEN($A$2)-8),"",SUMIF(Table1[SHIFT NOMENCLATURE], $B1687, Table1[EVIC KILL]))</f>
        <v/>
      </c>
      <c r="E1687" s="1" t="str">
        <f>IF($A1687&gt;--RIGHT($A$2,LEN($A$2)-8),"",SUMIF(Table1[SHIFT NOMENCLATURE], $B1687, Table1[EVIC MOB]))</f>
        <v/>
      </c>
      <c r="F1687" s="1" t="str">
        <f>IF($A1687&gt;--RIGHT($A$2,LEN($A$2)-8),"",SUMIF(Table1[SHIFT NOMENCLATURE], $B1687, Table1[EVIC FIRE]))</f>
        <v/>
      </c>
      <c r="G1687" s="1" t="str">
        <f>IF($A1687&gt;--RIGHT($A$2,LEN($A$2)-8),"",SUMIF(Table1[SHIFT NOMENCLATURE], $B1687, Table1[EKIA]))</f>
        <v/>
      </c>
      <c r="H1687" s="1" t="str">
        <f>IF($A1687&gt;--RIGHT($A$2,LEN($A$2)-8),"",SUMIF(Table1[SHIFT NOMENCLATURE], $B1687, Table1[EWIA]))</f>
        <v/>
      </c>
      <c r="I1687" s="1" t="str">
        <f>IF($A1687&gt;--RIGHT($A$2,LEN($A$2)-8),"",SUMIF(Table1[SHIFT NOMENCLATURE], $B1687, Table1[EPW]))</f>
        <v/>
      </c>
      <c r="J1687" s="1" t="str">
        <f>IF($A1687&gt;--RIGHT($A$2,LEN($A$2)-8),"",SUMIF(Table1[SHIFT NOMENCLATURE], $B1687, Table1[FVIC KILL]))</f>
        <v/>
      </c>
      <c r="K1687" s="1" t="str">
        <f>IF($A1687&gt;--RIGHT($A$2,LEN($A$2)-8),"",SUMIF(Table1[SHIFT NOMENCLATURE], $B1687, Table1[FVIC MOB]))</f>
        <v/>
      </c>
      <c r="L1687" s="1" t="str">
        <f>IF($A1687&gt;--RIGHT($A$2,LEN($A$2)-8),"",SUMIF(Table1[SHIFT NOMENCLATURE], $B1687, Table1[FVIC FIRE]))</f>
        <v/>
      </c>
      <c r="M1687" s="1" t="str">
        <f>IF($A1687&gt;--RIGHT($A$2,LEN($A$2)-8),"",SUMIF(Table1[SHIFT NOMENCLATURE], $B1687, Table1[FKIA]))</f>
        <v/>
      </c>
      <c r="N1687" s="1" t="str">
        <f>IF($A1687&gt;--RIGHT($A$2,LEN($A$2)-8),"",SUMIF(Table1[SHIFT NOMENCLATURE], $B1687, Table1[FWIA]))</f>
        <v/>
      </c>
      <c r="O1687" s="1" t="str">
        <f>IF($A1687&gt;--RIGHT($A$2,LEN($A$2)-8),"",SUMIF(Table1[SHIFT NOMENCLATURE], $B1687, Table1[DUSTWUN]))</f>
        <v/>
      </c>
    </row>
    <row r="1688" spans="1:15" x14ac:dyDescent="0.25">
      <c r="A1688" s="1" t="str">
        <f t="shared" si="52"/>
        <v/>
      </c>
      <c r="B1688" t="str">
        <f t="shared" si="53"/>
        <v/>
      </c>
      <c r="C1688" s="1" t="str">
        <f>IF($A1688&gt;--RIGHT($A$2,LEN($A$2)-8),"",COUNTIF(Table1[SHIFT NOMENCLATURE],$B1688))</f>
        <v/>
      </c>
      <c r="D1688" s="1" t="str">
        <f>IF($A1688&gt;--RIGHT($A$2,LEN($A$2)-8),"",SUMIF(Table1[SHIFT NOMENCLATURE], $B1688, Table1[EVIC KILL]))</f>
        <v/>
      </c>
      <c r="E1688" s="1" t="str">
        <f>IF($A1688&gt;--RIGHT($A$2,LEN($A$2)-8),"",SUMIF(Table1[SHIFT NOMENCLATURE], $B1688, Table1[EVIC MOB]))</f>
        <v/>
      </c>
      <c r="F1688" s="1" t="str">
        <f>IF($A1688&gt;--RIGHT($A$2,LEN($A$2)-8),"",SUMIF(Table1[SHIFT NOMENCLATURE], $B1688, Table1[EVIC FIRE]))</f>
        <v/>
      </c>
      <c r="G1688" s="1" t="str">
        <f>IF($A1688&gt;--RIGHT($A$2,LEN($A$2)-8),"",SUMIF(Table1[SHIFT NOMENCLATURE], $B1688, Table1[EKIA]))</f>
        <v/>
      </c>
      <c r="H1688" s="1" t="str">
        <f>IF($A1688&gt;--RIGHT($A$2,LEN($A$2)-8),"",SUMIF(Table1[SHIFT NOMENCLATURE], $B1688, Table1[EWIA]))</f>
        <v/>
      </c>
      <c r="I1688" s="1" t="str">
        <f>IF($A1688&gt;--RIGHT($A$2,LEN($A$2)-8),"",SUMIF(Table1[SHIFT NOMENCLATURE], $B1688, Table1[EPW]))</f>
        <v/>
      </c>
      <c r="J1688" s="1" t="str">
        <f>IF($A1688&gt;--RIGHT($A$2,LEN($A$2)-8),"",SUMIF(Table1[SHIFT NOMENCLATURE], $B1688, Table1[FVIC KILL]))</f>
        <v/>
      </c>
      <c r="K1688" s="1" t="str">
        <f>IF($A1688&gt;--RIGHT($A$2,LEN($A$2)-8),"",SUMIF(Table1[SHIFT NOMENCLATURE], $B1688, Table1[FVIC MOB]))</f>
        <v/>
      </c>
      <c r="L1688" s="1" t="str">
        <f>IF($A1688&gt;--RIGHT($A$2,LEN($A$2)-8),"",SUMIF(Table1[SHIFT NOMENCLATURE], $B1688, Table1[FVIC FIRE]))</f>
        <v/>
      </c>
      <c r="M1688" s="1" t="str">
        <f>IF($A1688&gt;--RIGHT($A$2,LEN($A$2)-8),"",SUMIF(Table1[SHIFT NOMENCLATURE], $B1688, Table1[FKIA]))</f>
        <v/>
      </c>
      <c r="N1688" s="1" t="str">
        <f>IF($A1688&gt;--RIGHT($A$2,LEN($A$2)-8),"",SUMIF(Table1[SHIFT NOMENCLATURE], $B1688, Table1[FWIA]))</f>
        <v/>
      </c>
      <c r="O1688" s="1" t="str">
        <f>IF($A1688&gt;--RIGHT($A$2,LEN($A$2)-8),"",SUMIF(Table1[SHIFT NOMENCLATURE], $B1688, Table1[DUSTWUN]))</f>
        <v/>
      </c>
    </row>
    <row r="1689" spans="1:15" x14ac:dyDescent="0.25">
      <c r="A1689" s="1" t="str">
        <f t="shared" si="52"/>
        <v/>
      </c>
      <c r="B1689" t="str">
        <f t="shared" si="53"/>
        <v/>
      </c>
      <c r="C1689" s="1" t="str">
        <f>IF($A1689&gt;--RIGHT($A$2,LEN($A$2)-8),"",COUNTIF(Table1[SHIFT NOMENCLATURE],$B1689))</f>
        <v/>
      </c>
      <c r="D1689" s="1" t="str">
        <f>IF($A1689&gt;--RIGHT($A$2,LEN($A$2)-8),"",SUMIF(Table1[SHIFT NOMENCLATURE], $B1689, Table1[EVIC KILL]))</f>
        <v/>
      </c>
      <c r="E1689" s="1" t="str">
        <f>IF($A1689&gt;--RIGHT($A$2,LEN($A$2)-8),"",SUMIF(Table1[SHIFT NOMENCLATURE], $B1689, Table1[EVIC MOB]))</f>
        <v/>
      </c>
      <c r="F1689" s="1" t="str">
        <f>IF($A1689&gt;--RIGHT($A$2,LEN($A$2)-8),"",SUMIF(Table1[SHIFT NOMENCLATURE], $B1689, Table1[EVIC FIRE]))</f>
        <v/>
      </c>
      <c r="G1689" s="1" t="str">
        <f>IF($A1689&gt;--RIGHT($A$2,LEN($A$2)-8),"",SUMIF(Table1[SHIFT NOMENCLATURE], $B1689, Table1[EKIA]))</f>
        <v/>
      </c>
      <c r="H1689" s="1" t="str">
        <f>IF($A1689&gt;--RIGHT($A$2,LEN($A$2)-8),"",SUMIF(Table1[SHIFT NOMENCLATURE], $B1689, Table1[EWIA]))</f>
        <v/>
      </c>
      <c r="I1689" s="1" t="str">
        <f>IF($A1689&gt;--RIGHT($A$2,LEN($A$2)-8),"",SUMIF(Table1[SHIFT NOMENCLATURE], $B1689, Table1[EPW]))</f>
        <v/>
      </c>
      <c r="J1689" s="1" t="str">
        <f>IF($A1689&gt;--RIGHT($A$2,LEN($A$2)-8),"",SUMIF(Table1[SHIFT NOMENCLATURE], $B1689, Table1[FVIC KILL]))</f>
        <v/>
      </c>
      <c r="K1689" s="1" t="str">
        <f>IF($A1689&gt;--RIGHT($A$2,LEN($A$2)-8),"",SUMIF(Table1[SHIFT NOMENCLATURE], $B1689, Table1[FVIC MOB]))</f>
        <v/>
      </c>
      <c r="L1689" s="1" t="str">
        <f>IF($A1689&gt;--RIGHT($A$2,LEN($A$2)-8),"",SUMIF(Table1[SHIFT NOMENCLATURE], $B1689, Table1[FVIC FIRE]))</f>
        <v/>
      </c>
      <c r="M1689" s="1" t="str">
        <f>IF($A1689&gt;--RIGHT($A$2,LEN($A$2)-8),"",SUMIF(Table1[SHIFT NOMENCLATURE], $B1689, Table1[FKIA]))</f>
        <v/>
      </c>
      <c r="N1689" s="1" t="str">
        <f>IF($A1689&gt;--RIGHT($A$2,LEN($A$2)-8),"",SUMIF(Table1[SHIFT NOMENCLATURE], $B1689, Table1[FWIA]))</f>
        <v/>
      </c>
      <c r="O1689" s="1" t="str">
        <f>IF($A1689&gt;--RIGHT($A$2,LEN($A$2)-8),"",SUMIF(Table1[SHIFT NOMENCLATURE], $B1689, Table1[DUSTWUN]))</f>
        <v/>
      </c>
    </row>
    <row r="1690" spans="1:15" x14ac:dyDescent="0.25">
      <c r="A1690" s="1" t="str">
        <f t="shared" si="52"/>
        <v/>
      </c>
      <c r="B1690" t="str">
        <f t="shared" si="53"/>
        <v/>
      </c>
      <c r="C1690" s="1" t="str">
        <f>IF($A1690&gt;--RIGHT($A$2,LEN($A$2)-8),"",COUNTIF(Table1[SHIFT NOMENCLATURE],$B1690))</f>
        <v/>
      </c>
      <c r="D1690" s="1" t="str">
        <f>IF($A1690&gt;--RIGHT($A$2,LEN($A$2)-8),"",SUMIF(Table1[SHIFT NOMENCLATURE], $B1690, Table1[EVIC KILL]))</f>
        <v/>
      </c>
      <c r="E1690" s="1" t="str">
        <f>IF($A1690&gt;--RIGHT($A$2,LEN($A$2)-8),"",SUMIF(Table1[SHIFT NOMENCLATURE], $B1690, Table1[EVIC MOB]))</f>
        <v/>
      </c>
      <c r="F1690" s="1" t="str">
        <f>IF($A1690&gt;--RIGHT($A$2,LEN($A$2)-8),"",SUMIF(Table1[SHIFT NOMENCLATURE], $B1690, Table1[EVIC FIRE]))</f>
        <v/>
      </c>
      <c r="G1690" s="1" t="str">
        <f>IF($A1690&gt;--RIGHT($A$2,LEN($A$2)-8),"",SUMIF(Table1[SHIFT NOMENCLATURE], $B1690, Table1[EKIA]))</f>
        <v/>
      </c>
      <c r="H1690" s="1" t="str">
        <f>IF($A1690&gt;--RIGHT($A$2,LEN($A$2)-8),"",SUMIF(Table1[SHIFT NOMENCLATURE], $B1690, Table1[EWIA]))</f>
        <v/>
      </c>
      <c r="I1690" s="1" t="str">
        <f>IF($A1690&gt;--RIGHT($A$2,LEN($A$2)-8),"",SUMIF(Table1[SHIFT NOMENCLATURE], $B1690, Table1[EPW]))</f>
        <v/>
      </c>
      <c r="J1690" s="1" t="str">
        <f>IF($A1690&gt;--RIGHT($A$2,LEN($A$2)-8),"",SUMIF(Table1[SHIFT NOMENCLATURE], $B1690, Table1[FVIC KILL]))</f>
        <v/>
      </c>
      <c r="K1690" s="1" t="str">
        <f>IF($A1690&gt;--RIGHT($A$2,LEN($A$2)-8),"",SUMIF(Table1[SHIFT NOMENCLATURE], $B1690, Table1[FVIC MOB]))</f>
        <v/>
      </c>
      <c r="L1690" s="1" t="str">
        <f>IF($A1690&gt;--RIGHT($A$2,LEN($A$2)-8),"",SUMIF(Table1[SHIFT NOMENCLATURE], $B1690, Table1[FVIC FIRE]))</f>
        <v/>
      </c>
      <c r="M1690" s="1" t="str">
        <f>IF($A1690&gt;--RIGHT($A$2,LEN($A$2)-8),"",SUMIF(Table1[SHIFT NOMENCLATURE], $B1690, Table1[FKIA]))</f>
        <v/>
      </c>
      <c r="N1690" s="1" t="str">
        <f>IF($A1690&gt;--RIGHT($A$2,LEN($A$2)-8),"",SUMIF(Table1[SHIFT NOMENCLATURE], $B1690, Table1[FWIA]))</f>
        <v/>
      </c>
      <c r="O1690" s="1" t="str">
        <f>IF($A1690&gt;--RIGHT($A$2,LEN($A$2)-8),"",SUMIF(Table1[SHIFT NOMENCLATURE], $B1690, Table1[DUSTWUN]))</f>
        <v/>
      </c>
    </row>
    <row r="1691" spans="1:15" x14ac:dyDescent="0.25">
      <c r="A1691" s="1" t="str">
        <f t="shared" si="52"/>
        <v/>
      </c>
      <c r="B1691" t="str">
        <f t="shared" si="53"/>
        <v/>
      </c>
      <c r="C1691" s="1" t="str">
        <f>IF($A1691&gt;--RIGHT($A$2,LEN($A$2)-8),"",COUNTIF(Table1[SHIFT NOMENCLATURE],$B1691))</f>
        <v/>
      </c>
      <c r="D1691" s="1" t="str">
        <f>IF($A1691&gt;--RIGHT($A$2,LEN($A$2)-8),"",SUMIF(Table1[SHIFT NOMENCLATURE], $B1691, Table1[EVIC KILL]))</f>
        <v/>
      </c>
      <c r="E1691" s="1" t="str">
        <f>IF($A1691&gt;--RIGHT($A$2,LEN($A$2)-8),"",SUMIF(Table1[SHIFT NOMENCLATURE], $B1691, Table1[EVIC MOB]))</f>
        <v/>
      </c>
      <c r="F1691" s="1" t="str">
        <f>IF($A1691&gt;--RIGHT($A$2,LEN($A$2)-8),"",SUMIF(Table1[SHIFT NOMENCLATURE], $B1691, Table1[EVIC FIRE]))</f>
        <v/>
      </c>
      <c r="G1691" s="1" t="str">
        <f>IF($A1691&gt;--RIGHT($A$2,LEN($A$2)-8),"",SUMIF(Table1[SHIFT NOMENCLATURE], $B1691, Table1[EKIA]))</f>
        <v/>
      </c>
      <c r="H1691" s="1" t="str">
        <f>IF($A1691&gt;--RIGHT($A$2,LEN($A$2)-8),"",SUMIF(Table1[SHIFT NOMENCLATURE], $B1691, Table1[EWIA]))</f>
        <v/>
      </c>
      <c r="I1691" s="1" t="str">
        <f>IF($A1691&gt;--RIGHT($A$2,LEN($A$2)-8),"",SUMIF(Table1[SHIFT NOMENCLATURE], $B1691, Table1[EPW]))</f>
        <v/>
      </c>
      <c r="J1691" s="1" t="str">
        <f>IF($A1691&gt;--RIGHT($A$2,LEN($A$2)-8),"",SUMIF(Table1[SHIFT NOMENCLATURE], $B1691, Table1[FVIC KILL]))</f>
        <v/>
      </c>
      <c r="K1691" s="1" t="str">
        <f>IF($A1691&gt;--RIGHT($A$2,LEN($A$2)-8),"",SUMIF(Table1[SHIFT NOMENCLATURE], $B1691, Table1[FVIC MOB]))</f>
        <v/>
      </c>
      <c r="L1691" s="1" t="str">
        <f>IF($A1691&gt;--RIGHT($A$2,LEN($A$2)-8),"",SUMIF(Table1[SHIFT NOMENCLATURE], $B1691, Table1[FVIC FIRE]))</f>
        <v/>
      </c>
      <c r="M1691" s="1" t="str">
        <f>IF($A1691&gt;--RIGHT($A$2,LEN($A$2)-8),"",SUMIF(Table1[SHIFT NOMENCLATURE], $B1691, Table1[FKIA]))</f>
        <v/>
      </c>
      <c r="N1691" s="1" t="str">
        <f>IF($A1691&gt;--RIGHT($A$2,LEN($A$2)-8),"",SUMIF(Table1[SHIFT NOMENCLATURE], $B1691, Table1[FWIA]))</f>
        <v/>
      </c>
      <c r="O1691" s="1" t="str">
        <f>IF($A1691&gt;--RIGHT($A$2,LEN($A$2)-8),"",SUMIF(Table1[SHIFT NOMENCLATURE], $B1691, Table1[DUSTWUN]))</f>
        <v/>
      </c>
    </row>
    <row r="1692" spans="1:15" x14ac:dyDescent="0.25">
      <c r="A1692" s="1" t="str">
        <f t="shared" si="52"/>
        <v/>
      </c>
      <c r="B1692" t="str">
        <f t="shared" si="53"/>
        <v/>
      </c>
      <c r="C1692" s="1" t="str">
        <f>IF($A1692&gt;--RIGHT($A$2,LEN($A$2)-8),"",COUNTIF(Table1[SHIFT NOMENCLATURE],$B1692))</f>
        <v/>
      </c>
      <c r="D1692" s="1" t="str">
        <f>IF($A1692&gt;--RIGHT($A$2,LEN($A$2)-8),"",SUMIF(Table1[SHIFT NOMENCLATURE], $B1692, Table1[EVIC KILL]))</f>
        <v/>
      </c>
      <c r="E1692" s="1" t="str">
        <f>IF($A1692&gt;--RIGHT($A$2,LEN($A$2)-8),"",SUMIF(Table1[SHIFT NOMENCLATURE], $B1692, Table1[EVIC MOB]))</f>
        <v/>
      </c>
      <c r="F1692" s="1" t="str">
        <f>IF($A1692&gt;--RIGHT($A$2,LEN($A$2)-8),"",SUMIF(Table1[SHIFT NOMENCLATURE], $B1692, Table1[EVIC FIRE]))</f>
        <v/>
      </c>
      <c r="G1692" s="1" t="str">
        <f>IF($A1692&gt;--RIGHT($A$2,LEN($A$2)-8),"",SUMIF(Table1[SHIFT NOMENCLATURE], $B1692, Table1[EKIA]))</f>
        <v/>
      </c>
      <c r="H1692" s="1" t="str">
        <f>IF($A1692&gt;--RIGHT($A$2,LEN($A$2)-8),"",SUMIF(Table1[SHIFT NOMENCLATURE], $B1692, Table1[EWIA]))</f>
        <v/>
      </c>
      <c r="I1692" s="1" t="str">
        <f>IF($A1692&gt;--RIGHT($A$2,LEN($A$2)-8),"",SUMIF(Table1[SHIFT NOMENCLATURE], $B1692, Table1[EPW]))</f>
        <v/>
      </c>
      <c r="J1692" s="1" t="str">
        <f>IF($A1692&gt;--RIGHT($A$2,LEN($A$2)-8),"",SUMIF(Table1[SHIFT NOMENCLATURE], $B1692, Table1[FVIC KILL]))</f>
        <v/>
      </c>
      <c r="K1692" s="1" t="str">
        <f>IF($A1692&gt;--RIGHT($A$2,LEN($A$2)-8),"",SUMIF(Table1[SHIFT NOMENCLATURE], $B1692, Table1[FVIC MOB]))</f>
        <v/>
      </c>
      <c r="L1692" s="1" t="str">
        <f>IF($A1692&gt;--RIGHT($A$2,LEN($A$2)-8),"",SUMIF(Table1[SHIFT NOMENCLATURE], $B1692, Table1[FVIC FIRE]))</f>
        <v/>
      </c>
      <c r="M1692" s="1" t="str">
        <f>IF($A1692&gt;--RIGHT($A$2,LEN($A$2)-8),"",SUMIF(Table1[SHIFT NOMENCLATURE], $B1692, Table1[FKIA]))</f>
        <v/>
      </c>
      <c r="N1692" s="1" t="str">
        <f>IF($A1692&gt;--RIGHT($A$2,LEN($A$2)-8),"",SUMIF(Table1[SHIFT NOMENCLATURE], $B1692, Table1[FWIA]))</f>
        <v/>
      </c>
      <c r="O1692" s="1" t="str">
        <f>IF($A1692&gt;--RIGHT($A$2,LEN($A$2)-8),"",SUMIF(Table1[SHIFT NOMENCLATURE], $B1692, Table1[DUSTWUN]))</f>
        <v/>
      </c>
    </row>
    <row r="1693" spans="1:15" x14ac:dyDescent="0.25">
      <c r="A1693" s="1" t="str">
        <f t="shared" si="52"/>
        <v/>
      </c>
      <c r="B1693" t="str">
        <f t="shared" si="53"/>
        <v/>
      </c>
      <c r="C1693" s="1" t="str">
        <f>IF($A1693&gt;--RIGHT($A$2,LEN($A$2)-8),"",COUNTIF(Table1[SHIFT NOMENCLATURE],$B1693))</f>
        <v/>
      </c>
      <c r="D1693" s="1" t="str">
        <f>IF($A1693&gt;--RIGHT($A$2,LEN($A$2)-8),"",SUMIF(Table1[SHIFT NOMENCLATURE], $B1693, Table1[EVIC KILL]))</f>
        <v/>
      </c>
      <c r="E1693" s="1" t="str">
        <f>IF($A1693&gt;--RIGHT($A$2,LEN($A$2)-8),"",SUMIF(Table1[SHIFT NOMENCLATURE], $B1693, Table1[EVIC MOB]))</f>
        <v/>
      </c>
      <c r="F1693" s="1" t="str">
        <f>IF($A1693&gt;--RIGHT($A$2,LEN($A$2)-8),"",SUMIF(Table1[SHIFT NOMENCLATURE], $B1693, Table1[EVIC FIRE]))</f>
        <v/>
      </c>
      <c r="G1693" s="1" t="str">
        <f>IF($A1693&gt;--RIGHT($A$2,LEN($A$2)-8),"",SUMIF(Table1[SHIFT NOMENCLATURE], $B1693, Table1[EKIA]))</f>
        <v/>
      </c>
      <c r="H1693" s="1" t="str">
        <f>IF($A1693&gt;--RIGHT($A$2,LEN($A$2)-8),"",SUMIF(Table1[SHIFT NOMENCLATURE], $B1693, Table1[EWIA]))</f>
        <v/>
      </c>
      <c r="I1693" s="1" t="str">
        <f>IF($A1693&gt;--RIGHT($A$2,LEN($A$2)-8),"",SUMIF(Table1[SHIFT NOMENCLATURE], $B1693, Table1[EPW]))</f>
        <v/>
      </c>
      <c r="J1693" s="1" t="str">
        <f>IF($A1693&gt;--RIGHT($A$2,LEN($A$2)-8),"",SUMIF(Table1[SHIFT NOMENCLATURE], $B1693, Table1[FVIC KILL]))</f>
        <v/>
      </c>
      <c r="K1693" s="1" t="str">
        <f>IF($A1693&gt;--RIGHT($A$2,LEN($A$2)-8),"",SUMIF(Table1[SHIFT NOMENCLATURE], $B1693, Table1[FVIC MOB]))</f>
        <v/>
      </c>
      <c r="L1693" s="1" t="str">
        <f>IF($A1693&gt;--RIGHT($A$2,LEN($A$2)-8),"",SUMIF(Table1[SHIFT NOMENCLATURE], $B1693, Table1[FVIC FIRE]))</f>
        <v/>
      </c>
      <c r="M1693" s="1" t="str">
        <f>IF($A1693&gt;--RIGHT($A$2,LEN($A$2)-8),"",SUMIF(Table1[SHIFT NOMENCLATURE], $B1693, Table1[FKIA]))</f>
        <v/>
      </c>
      <c r="N1693" s="1" t="str">
        <f>IF($A1693&gt;--RIGHT($A$2,LEN($A$2)-8),"",SUMIF(Table1[SHIFT NOMENCLATURE], $B1693, Table1[FWIA]))</f>
        <v/>
      </c>
      <c r="O1693" s="1" t="str">
        <f>IF($A1693&gt;--RIGHT($A$2,LEN($A$2)-8),"",SUMIF(Table1[SHIFT NOMENCLATURE], $B1693, Table1[DUSTWUN]))</f>
        <v/>
      </c>
    </row>
    <row r="1694" spans="1:15" x14ac:dyDescent="0.25">
      <c r="A1694" s="1" t="str">
        <f t="shared" si="52"/>
        <v/>
      </c>
      <c r="B1694" t="str">
        <f t="shared" si="53"/>
        <v/>
      </c>
      <c r="C1694" s="1" t="str">
        <f>IF($A1694&gt;--RIGHT($A$2,LEN($A$2)-8),"",COUNTIF(Table1[SHIFT NOMENCLATURE],$B1694))</f>
        <v/>
      </c>
      <c r="D1694" s="1" t="str">
        <f>IF($A1694&gt;--RIGHT($A$2,LEN($A$2)-8),"",SUMIF(Table1[SHIFT NOMENCLATURE], $B1694, Table1[EVIC KILL]))</f>
        <v/>
      </c>
      <c r="E1694" s="1" t="str">
        <f>IF($A1694&gt;--RIGHT($A$2,LEN($A$2)-8),"",SUMIF(Table1[SHIFT NOMENCLATURE], $B1694, Table1[EVIC MOB]))</f>
        <v/>
      </c>
      <c r="F1694" s="1" t="str">
        <f>IF($A1694&gt;--RIGHT($A$2,LEN($A$2)-8),"",SUMIF(Table1[SHIFT NOMENCLATURE], $B1694, Table1[EVIC FIRE]))</f>
        <v/>
      </c>
      <c r="G1694" s="1" t="str">
        <f>IF($A1694&gt;--RIGHT($A$2,LEN($A$2)-8),"",SUMIF(Table1[SHIFT NOMENCLATURE], $B1694, Table1[EKIA]))</f>
        <v/>
      </c>
      <c r="H1694" s="1" t="str">
        <f>IF($A1694&gt;--RIGHT($A$2,LEN($A$2)-8),"",SUMIF(Table1[SHIFT NOMENCLATURE], $B1694, Table1[EWIA]))</f>
        <v/>
      </c>
      <c r="I1694" s="1" t="str">
        <f>IF($A1694&gt;--RIGHT($A$2,LEN($A$2)-8),"",SUMIF(Table1[SHIFT NOMENCLATURE], $B1694, Table1[EPW]))</f>
        <v/>
      </c>
      <c r="J1694" s="1" t="str">
        <f>IF($A1694&gt;--RIGHT($A$2,LEN($A$2)-8),"",SUMIF(Table1[SHIFT NOMENCLATURE], $B1694, Table1[FVIC KILL]))</f>
        <v/>
      </c>
      <c r="K1694" s="1" t="str">
        <f>IF($A1694&gt;--RIGHT($A$2,LEN($A$2)-8),"",SUMIF(Table1[SHIFT NOMENCLATURE], $B1694, Table1[FVIC MOB]))</f>
        <v/>
      </c>
      <c r="L1694" s="1" t="str">
        <f>IF($A1694&gt;--RIGHT($A$2,LEN($A$2)-8),"",SUMIF(Table1[SHIFT NOMENCLATURE], $B1694, Table1[FVIC FIRE]))</f>
        <v/>
      </c>
      <c r="M1694" s="1" t="str">
        <f>IF($A1694&gt;--RIGHT($A$2,LEN($A$2)-8),"",SUMIF(Table1[SHIFT NOMENCLATURE], $B1694, Table1[FKIA]))</f>
        <v/>
      </c>
      <c r="N1694" s="1" t="str">
        <f>IF($A1694&gt;--RIGHT($A$2,LEN($A$2)-8),"",SUMIF(Table1[SHIFT NOMENCLATURE], $B1694, Table1[FWIA]))</f>
        <v/>
      </c>
      <c r="O1694" s="1" t="str">
        <f>IF($A1694&gt;--RIGHT($A$2,LEN($A$2)-8),"",SUMIF(Table1[SHIFT NOMENCLATURE], $B1694, Table1[DUSTWUN]))</f>
        <v/>
      </c>
    </row>
    <row r="1695" spans="1:15" x14ac:dyDescent="0.25">
      <c r="A1695" s="1" t="str">
        <f t="shared" si="52"/>
        <v/>
      </c>
      <c r="B1695" t="str">
        <f t="shared" si="53"/>
        <v/>
      </c>
      <c r="C1695" s="1" t="str">
        <f>IF($A1695&gt;--RIGHT($A$2,LEN($A$2)-8),"",COUNTIF(Table1[SHIFT NOMENCLATURE],$B1695))</f>
        <v/>
      </c>
      <c r="D1695" s="1" t="str">
        <f>IF($A1695&gt;--RIGHT($A$2,LEN($A$2)-8),"",SUMIF(Table1[SHIFT NOMENCLATURE], $B1695, Table1[EVIC KILL]))</f>
        <v/>
      </c>
      <c r="E1695" s="1" t="str">
        <f>IF($A1695&gt;--RIGHT($A$2,LEN($A$2)-8),"",SUMIF(Table1[SHIFT NOMENCLATURE], $B1695, Table1[EVIC MOB]))</f>
        <v/>
      </c>
      <c r="F1695" s="1" t="str">
        <f>IF($A1695&gt;--RIGHT($A$2,LEN($A$2)-8),"",SUMIF(Table1[SHIFT NOMENCLATURE], $B1695, Table1[EVIC FIRE]))</f>
        <v/>
      </c>
      <c r="G1695" s="1" t="str">
        <f>IF($A1695&gt;--RIGHT($A$2,LEN($A$2)-8),"",SUMIF(Table1[SHIFT NOMENCLATURE], $B1695, Table1[EKIA]))</f>
        <v/>
      </c>
      <c r="H1695" s="1" t="str">
        <f>IF($A1695&gt;--RIGHT($A$2,LEN($A$2)-8),"",SUMIF(Table1[SHIFT NOMENCLATURE], $B1695, Table1[EWIA]))</f>
        <v/>
      </c>
      <c r="I1695" s="1" t="str">
        <f>IF($A1695&gt;--RIGHT($A$2,LEN($A$2)-8),"",SUMIF(Table1[SHIFT NOMENCLATURE], $B1695, Table1[EPW]))</f>
        <v/>
      </c>
      <c r="J1695" s="1" t="str">
        <f>IF($A1695&gt;--RIGHT($A$2,LEN($A$2)-8),"",SUMIF(Table1[SHIFT NOMENCLATURE], $B1695, Table1[FVIC KILL]))</f>
        <v/>
      </c>
      <c r="K1695" s="1" t="str">
        <f>IF($A1695&gt;--RIGHT($A$2,LEN($A$2)-8),"",SUMIF(Table1[SHIFT NOMENCLATURE], $B1695, Table1[FVIC MOB]))</f>
        <v/>
      </c>
      <c r="L1695" s="1" t="str">
        <f>IF($A1695&gt;--RIGHT($A$2,LEN($A$2)-8),"",SUMIF(Table1[SHIFT NOMENCLATURE], $B1695, Table1[FVIC FIRE]))</f>
        <v/>
      </c>
      <c r="M1695" s="1" t="str">
        <f>IF($A1695&gt;--RIGHT($A$2,LEN($A$2)-8),"",SUMIF(Table1[SHIFT NOMENCLATURE], $B1695, Table1[FKIA]))</f>
        <v/>
      </c>
      <c r="N1695" s="1" t="str">
        <f>IF($A1695&gt;--RIGHT($A$2,LEN($A$2)-8),"",SUMIF(Table1[SHIFT NOMENCLATURE], $B1695, Table1[FWIA]))</f>
        <v/>
      </c>
      <c r="O1695" s="1" t="str">
        <f>IF($A1695&gt;--RIGHT($A$2,LEN($A$2)-8),"",SUMIF(Table1[SHIFT NOMENCLATURE], $B1695, Table1[DUSTWUN]))</f>
        <v/>
      </c>
    </row>
    <row r="1696" spans="1:15" x14ac:dyDescent="0.25">
      <c r="A1696" s="1" t="str">
        <f t="shared" si="52"/>
        <v/>
      </c>
      <c r="B1696" t="str">
        <f t="shared" si="53"/>
        <v/>
      </c>
      <c r="C1696" s="1" t="str">
        <f>IF($A1696&gt;--RIGHT($A$2,LEN($A$2)-8),"",COUNTIF(Table1[SHIFT NOMENCLATURE],$B1696))</f>
        <v/>
      </c>
      <c r="D1696" s="1" t="str">
        <f>IF($A1696&gt;--RIGHT($A$2,LEN($A$2)-8),"",SUMIF(Table1[SHIFT NOMENCLATURE], $B1696, Table1[EVIC KILL]))</f>
        <v/>
      </c>
      <c r="E1696" s="1" t="str">
        <f>IF($A1696&gt;--RIGHT($A$2,LEN($A$2)-8),"",SUMIF(Table1[SHIFT NOMENCLATURE], $B1696, Table1[EVIC MOB]))</f>
        <v/>
      </c>
      <c r="F1696" s="1" t="str">
        <f>IF($A1696&gt;--RIGHT($A$2,LEN($A$2)-8),"",SUMIF(Table1[SHIFT NOMENCLATURE], $B1696, Table1[EVIC FIRE]))</f>
        <v/>
      </c>
      <c r="G1696" s="1" t="str">
        <f>IF($A1696&gt;--RIGHT($A$2,LEN($A$2)-8),"",SUMIF(Table1[SHIFT NOMENCLATURE], $B1696, Table1[EKIA]))</f>
        <v/>
      </c>
      <c r="H1696" s="1" t="str">
        <f>IF($A1696&gt;--RIGHT($A$2,LEN($A$2)-8),"",SUMIF(Table1[SHIFT NOMENCLATURE], $B1696, Table1[EWIA]))</f>
        <v/>
      </c>
      <c r="I1696" s="1" t="str">
        <f>IF($A1696&gt;--RIGHT($A$2,LEN($A$2)-8),"",SUMIF(Table1[SHIFT NOMENCLATURE], $B1696, Table1[EPW]))</f>
        <v/>
      </c>
      <c r="J1696" s="1" t="str">
        <f>IF($A1696&gt;--RIGHT($A$2,LEN($A$2)-8),"",SUMIF(Table1[SHIFT NOMENCLATURE], $B1696, Table1[FVIC KILL]))</f>
        <v/>
      </c>
      <c r="K1696" s="1" t="str">
        <f>IF($A1696&gt;--RIGHT($A$2,LEN($A$2)-8),"",SUMIF(Table1[SHIFT NOMENCLATURE], $B1696, Table1[FVIC MOB]))</f>
        <v/>
      </c>
      <c r="L1696" s="1" t="str">
        <f>IF($A1696&gt;--RIGHT($A$2,LEN($A$2)-8),"",SUMIF(Table1[SHIFT NOMENCLATURE], $B1696, Table1[FVIC FIRE]))</f>
        <v/>
      </c>
      <c r="M1696" s="1" t="str">
        <f>IF($A1696&gt;--RIGHT($A$2,LEN($A$2)-8),"",SUMIF(Table1[SHIFT NOMENCLATURE], $B1696, Table1[FKIA]))</f>
        <v/>
      </c>
      <c r="N1696" s="1" t="str">
        <f>IF($A1696&gt;--RIGHT($A$2,LEN($A$2)-8),"",SUMIF(Table1[SHIFT NOMENCLATURE], $B1696, Table1[FWIA]))</f>
        <v/>
      </c>
      <c r="O1696" s="1" t="str">
        <f>IF($A1696&gt;--RIGHT($A$2,LEN($A$2)-8),"",SUMIF(Table1[SHIFT NOMENCLATURE], $B1696, Table1[DUSTWUN]))</f>
        <v/>
      </c>
    </row>
    <row r="1697" spans="1:15" x14ac:dyDescent="0.25">
      <c r="A1697" s="1" t="str">
        <f t="shared" si="52"/>
        <v/>
      </c>
      <c r="B1697" t="str">
        <f t="shared" si="53"/>
        <v/>
      </c>
      <c r="C1697" s="1" t="str">
        <f>IF($A1697&gt;--RIGHT($A$2,LEN($A$2)-8),"",COUNTIF(Table1[SHIFT NOMENCLATURE],$B1697))</f>
        <v/>
      </c>
      <c r="D1697" s="1" t="str">
        <f>IF($A1697&gt;--RIGHT($A$2,LEN($A$2)-8),"",SUMIF(Table1[SHIFT NOMENCLATURE], $B1697, Table1[EVIC KILL]))</f>
        <v/>
      </c>
      <c r="E1697" s="1" t="str">
        <f>IF($A1697&gt;--RIGHT($A$2,LEN($A$2)-8),"",SUMIF(Table1[SHIFT NOMENCLATURE], $B1697, Table1[EVIC MOB]))</f>
        <v/>
      </c>
      <c r="F1697" s="1" t="str">
        <f>IF($A1697&gt;--RIGHT($A$2,LEN($A$2)-8),"",SUMIF(Table1[SHIFT NOMENCLATURE], $B1697, Table1[EVIC FIRE]))</f>
        <v/>
      </c>
      <c r="G1697" s="1" t="str">
        <f>IF($A1697&gt;--RIGHT($A$2,LEN($A$2)-8),"",SUMIF(Table1[SHIFT NOMENCLATURE], $B1697, Table1[EKIA]))</f>
        <v/>
      </c>
      <c r="H1697" s="1" t="str">
        <f>IF($A1697&gt;--RIGHT($A$2,LEN($A$2)-8),"",SUMIF(Table1[SHIFT NOMENCLATURE], $B1697, Table1[EWIA]))</f>
        <v/>
      </c>
      <c r="I1697" s="1" t="str">
        <f>IF($A1697&gt;--RIGHT($A$2,LEN($A$2)-8),"",SUMIF(Table1[SHIFT NOMENCLATURE], $B1697, Table1[EPW]))</f>
        <v/>
      </c>
      <c r="J1697" s="1" t="str">
        <f>IF($A1697&gt;--RIGHT($A$2,LEN($A$2)-8),"",SUMIF(Table1[SHIFT NOMENCLATURE], $B1697, Table1[FVIC KILL]))</f>
        <v/>
      </c>
      <c r="K1697" s="1" t="str">
        <f>IF($A1697&gt;--RIGHT($A$2,LEN($A$2)-8),"",SUMIF(Table1[SHIFT NOMENCLATURE], $B1697, Table1[FVIC MOB]))</f>
        <v/>
      </c>
      <c r="L1697" s="1" t="str">
        <f>IF($A1697&gt;--RIGHT($A$2,LEN($A$2)-8),"",SUMIF(Table1[SHIFT NOMENCLATURE], $B1697, Table1[FVIC FIRE]))</f>
        <v/>
      </c>
      <c r="M1697" s="1" t="str">
        <f>IF($A1697&gt;--RIGHT($A$2,LEN($A$2)-8),"",SUMIF(Table1[SHIFT NOMENCLATURE], $B1697, Table1[FKIA]))</f>
        <v/>
      </c>
      <c r="N1697" s="1" t="str">
        <f>IF($A1697&gt;--RIGHT($A$2,LEN($A$2)-8),"",SUMIF(Table1[SHIFT NOMENCLATURE], $B1697, Table1[FWIA]))</f>
        <v/>
      </c>
      <c r="O1697" s="1" t="str">
        <f>IF($A1697&gt;--RIGHT($A$2,LEN($A$2)-8),"",SUMIF(Table1[SHIFT NOMENCLATURE], $B1697, Table1[DUSTWUN]))</f>
        <v/>
      </c>
    </row>
    <row r="1698" spans="1:15" x14ac:dyDescent="0.25">
      <c r="A1698" s="1" t="str">
        <f t="shared" si="52"/>
        <v/>
      </c>
      <c r="B1698" t="str">
        <f t="shared" si="53"/>
        <v/>
      </c>
      <c r="C1698" s="1" t="str">
        <f>IF($A1698&gt;--RIGHT($A$2,LEN($A$2)-8),"",COUNTIF(Table1[SHIFT NOMENCLATURE],$B1698))</f>
        <v/>
      </c>
      <c r="D1698" s="1" t="str">
        <f>IF($A1698&gt;--RIGHT($A$2,LEN($A$2)-8),"",SUMIF(Table1[SHIFT NOMENCLATURE], $B1698, Table1[EVIC KILL]))</f>
        <v/>
      </c>
      <c r="E1698" s="1" t="str">
        <f>IF($A1698&gt;--RIGHT($A$2,LEN($A$2)-8),"",SUMIF(Table1[SHIFT NOMENCLATURE], $B1698, Table1[EVIC MOB]))</f>
        <v/>
      </c>
      <c r="F1698" s="1" t="str">
        <f>IF($A1698&gt;--RIGHT($A$2,LEN($A$2)-8),"",SUMIF(Table1[SHIFT NOMENCLATURE], $B1698, Table1[EVIC FIRE]))</f>
        <v/>
      </c>
      <c r="G1698" s="1" t="str">
        <f>IF($A1698&gt;--RIGHT($A$2,LEN($A$2)-8),"",SUMIF(Table1[SHIFT NOMENCLATURE], $B1698, Table1[EKIA]))</f>
        <v/>
      </c>
      <c r="H1698" s="1" t="str">
        <f>IF($A1698&gt;--RIGHT($A$2,LEN($A$2)-8),"",SUMIF(Table1[SHIFT NOMENCLATURE], $B1698, Table1[EWIA]))</f>
        <v/>
      </c>
      <c r="I1698" s="1" t="str">
        <f>IF($A1698&gt;--RIGHT($A$2,LEN($A$2)-8),"",SUMIF(Table1[SHIFT NOMENCLATURE], $B1698, Table1[EPW]))</f>
        <v/>
      </c>
      <c r="J1698" s="1" t="str">
        <f>IF($A1698&gt;--RIGHT($A$2,LEN($A$2)-8),"",SUMIF(Table1[SHIFT NOMENCLATURE], $B1698, Table1[FVIC KILL]))</f>
        <v/>
      </c>
      <c r="K1698" s="1" t="str">
        <f>IF($A1698&gt;--RIGHT($A$2,LEN($A$2)-8),"",SUMIF(Table1[SHIFT NOMENCLATURE], $B1698, Table1[FVIC MOB]))</f>
        <v/>
      </c>
      <c r="L1698" s="1" t="str">
        <f>IF($A1698&gt;--RIGHT($A$2,LEN($A$2)-8),"",SUMIF(Table1[SHIFT NOMENCLATURE], $B1698, Table1[FVIC FIRE]))</f>
        <v/>
      </c>
      <c r="M1698" s="1" t="str">
        <f>IF($A1698&gt;--RIGHT($A$2,LEN($A$2)-8),"",SUMIF(Table1[SHIFT NOMENCLATURE], $B1698, Table1[FKIA]))</f>
        <v/>
      </c>
      <c r="N1698" s="1" t="str">
        <f>IF($A1698&gt;--RIGHT($A$2,LEN($A$2)-8),"",SUMIF(Table1[SHIFT NOMENCLATURE], $B1698, Table1[FWIA]))</f>
        <v/>
      </c>
      <c r="O1698" s="1" t="str">
        <f>IF($A1698&gt;--RIGHT($A$2,LEN($A$2)-8),"",SUMIF(Table1[SHIFT NOMENCLATURE], $B1698, Table1[DUSTWUN]))</f>
        <v/>
      </c>
    </row>
    <row r="1699" spans="1:15" x14ac:dyDescent="0.25">
      <c r="A1699" s="1" t="str">
        <f t="shared" si="52"/>
        <v/>
      </c>
      <c r="B1699" t="str">
        <f t="shared" si="53"/>
        <v/>
      </c>
      <c r="C1699" s="1" t="str">
        <f>IF($A1699&gt;--RIGHT($A$2,LEN($A$2)-8),"",COUNTIF(Table1[SHIFT NOMENCLATURE],$B1699))</f>
        <v/>
      </c>
      <c r="D1699" s="1" t="str">
        <f>IF($A1699&gt;--RIGHT($A$2,LEN($A$2)-8),"",SUMIF(Table1[SHIFT NOMENCLATURE], $B1699, Table1[EVIC KILL]))</f>
        <v/>
      </c>
      <c r="E1699" s="1" t="str">
        <f>IF($A1699&gt;--RIGHT($A$2,LEN($A$2)-8),"",SUMIF(Table1[SHIFT NOMENCLATURE], $B1699, Table1[EVIC MOB]))</f>
        <v/>
      </c>
      <c r="F1699" s="1" t="str">
        <f>IF($A1699&gt;--RIGHT($A$2,LEN($A$2)-8),"",SUMIF(Table1[SHIFT NOMENCLATURE], $B1699, Table1[EVIC FIRE]))</f>
        <v/>
      </c>
      <c r="G1699" s="1" t="str">
        <f>IF($A1699&gt;--RIGHT($A$2,LEN($A$2)-8),"",SUMIF(Table1[SHIFT NOMENCLATURE], $B1699, Table1[EKIA]))</f>
        <v/>
      </c>
      <c r="H1699" s="1" t="str">
        <f>IF($A1699&gt;--RIGHT($A$2,LEN($A$2)-8),"",SUMIF(Table1[SHIFT NOMENCLATURE], $B1699, Table1[EWIA]))</f>
        <v/>
      </c>
      <c r="I1699" s="1" t="str">
        <f>IF($A1699&gt;--RIGHT($A$2,LEN($A$2)-8),"",SUMIF(Table1[SHIFT NOMENCLATURE], $B1699, Table1[EPW]))</f>
        <v/>
      </c>
      <c r="J1699" s="1" t="str">
        <f>IF($A1699&gt;--RIGHT($A$2,LEN($A$2)-8),"",SUMIF(Table1[SHIFT NOMENCLATURE], $B1699, Table1[FVIC KILL]))</f>
        <v/>
      </c>
      <c r="K1699" s="1" t="str">
        <f>IF($A1699&gt;--RIGHT($A$2,LEN($A$2)-8),"",SUMIF(Table1[SHIFT NOMENCLATURE], $B1699, Table1[FVIC MOB]))</f>
        <v/>
      </c>
      <c r="L1699" s="1" t="str">
        <f>IF($A1699&gt;--RIGHT($A$2,LEN($A$2)-8),"",SUMIF(Table1[SHIFT NOMENCLATURE], $B1699, Table1[FVIC FIRE]))</f>
        <v/>
      </c>
      <c r="M1699" s="1" t="str">
        <f>IF($A1699&gt;--RIGHT($A$2,LEN($A$2)-8),"",SUMIF(Table1[SHIFT NOMENCLATURE], $B1699, Table1[FKIA]))</f>
        <v/>
      </c>
      <c r="N1699" s="1" t="str">
        <f>IF($A1699&gt;--RIGHT($A$2,LEN($A$2)-8),"",SUMIF(Table1[SHIFT NOMENCLATURE], $B1699, Table1[FWIA]))</f>
        <v/>
      </c>
      <c r="O1699" s="1" t="str">
        <f>IF($A1699&gt;--RIGHT($A$2,LEN($A$2)-8),"",SUMIF(Table1[SHIFT NOMENCLATURE], $B1699, Table1[DUSTWUN]))</f>
        <v/>
      </c>
    </row>
    <row r="1700" spans="1:15" x14ac:dyDescent="0.25">
      <c r="A1700" s="1" t="str">
        <f t="shared" si="52"/>
        <v/>
      </c>
      <c r="B1700" t="str">
        <f t="shared" si="53"/>
        <v/>
      </c>
      <c r="C1700" s="1" t="str">
        <f>IF($A1700&gt;--RIGHT($A$2,LEN($A$2)-8),"",COUNTIF(Table1[SHIFT NOMENCLATURE],$B1700))</f>
        <v/>
      </c>
      <c r="D1700" s="1" t="str">
        <f>IF($A1700&gt;--RIGHT($A$2,LEN($A$2)-8),"",SUMIF(Table1[SHIFT NOMENCLATURE], $B1700, Table1[EVIC KILL]))</f>
        <v/>
      </c>
      <c r="E1700" s="1" t="str">
        <f>IF($A1700&gt;--RIGHT($A$2,LEN($A$2)-8),"",SUMIF(Table1[SHIFT NOMENCLATURE], $B1700, Table1[EVIC MOB]))</f>
        <v/>
      </c>
      <c r="F1700" s="1" t="str">
        <f>IF($A1700&gt;--RIGHT($A$2,LEN($A$2)-8),"",SUMIF(Table1[SHIFT NOMENCLATURE], $B1700, Table1[EVIC FIRE]))</f>
        <v/>
      </c>
      <c r="G1700" s="1" t="str">
        <f>IF($A1700&gt;--RIGHT($A$2,LEN($A$2)-8),"",SUMIF(Table1[SHIFT NOMENCLATURE], $B1700, Table1[EKIA]))</f>
        <v/>
      </c>
      <c r="H1700" s="1" t="str">
        <f>IF($A1700&gt;--RIGHT($A$2,LEN($A$2)-8),"",SUMIF(Table1[SHIFT NOMENCLATURE], $B1700, Table1[EWIA]))</f>
        <v/>
      </c>
      <c r="I1700" s="1" t="str">
        <f>IF($A1700&gt;--RIGHT($A$2,LEN($A$2)-8),"",SUMIF(Table1[SHIFT NOMENCLATURE], $B1700, Table1[EPW]))</f>
        <v/>
      </c>
      <c r="J1700" s="1" t="str">
        <f>IF($A1700&gt;--RIGHT($A$2,LEN($A$2)-8),"",SUMIF(Table1[SHIFT NOMENCLATURE], $B1700, Table1[FVIC KILL]))</f>
        <v/>
      </c>
      <c r="K1700" s="1" t="str">
        <f>IF($A1700&gt;--RIGHT($A$2,LEN($A$2)-8),"",SUMIF(Table1[SHIFT NOMENCLATURE], $B1700, Table1[FVIC MOB]))</f>
        <v/>
      </c>
      <c r="L1700" s="1" t="str">
        <f>IF($A1700&gt;--RIGHT($A$2,LEN($A$2)-8),"",SUMIF(Table1[SHIFT NOMENCLATURE], $B1700, Table1[FVIC FIRE]))</f>
        <v/>
      </c>
      <c r="M1700" s="1" t="str">
        <f>IF($A1700&gt;--RIGHT($A$2,LEN($A$2)-8),"",SUMIF(Table1[SHIFT NOMENCLATURE], $B1700, Table1[FKIA]))</f>
        <v/>
      </c>
      <c r="N1700" s="1" t="str">
        <f>IF($A1700&gt;--RIGHT($A$2,LEN($A$2)-8),"",SUMIF(Table1[SHIFT NOMENCLATURE], $B1700, Table1[FWIA]))</f>
        <v/>
      </c>
      <c r="O1700" s="1" t="str">
        <f>IF($A1700&gt;--RIGHT($A$2,LEN($A$2)-8),"",SUMIF(Table1[SHIFT NOMENCLATURE], $B1700, Table1[DUSTWUN]))</f>
        <v/>
      </c>
    </row>
    <row r="1701" spans="1:15" x14ac:dyDescent="0.25">
      <c r="A1701" s="1" t="str">
        <f t="shared" si="52"/>
        <v/>
      </c>
      <c r="B1701" t="str">
        <f t="shared" si="53"/>
        <v/>
      </c>
      <c r="C1701" s="1" t="str">
        <f>IF($A1701&gt;--RIGHT($A$2,LEN($A$2)-8),"",COUNTIF(Table1[SHIFT NOMENCLATURE],$B1701))</f>
        <v/>
      </c>
      <c r="D1701" s="1" t="str">
        <f>IF($A1701&gt;--RIGHT($A$2,LEN($A$2)-8),"",SUMIF(Table1[SHIFT NOMENCLATURE], $B1701, Table1[EVIC KILL]))</f>
        <v/>
      </c>
      <c r="E1701" s="1" t="str">
        <f>IF($A1701&gt;--RIGHT($A$2,LEN($A$2)-8),"",SUMIF(Table1[SHIFT NOMENCLATURE], $B1701, Table1[EVIC MOB]))</f>
        <v/>
      </c>
      <c r="F1701" s="1" t="str">
        <f>IF($A1701&gt;--RIGHT($A$2,LEN($A$2)-8),"",SUMIF(Table1[SHIFT NOMENCLATURE], $B1701, Table1[EVIC FIRE]))</f>
        <v/>
      </c>
      <c r="G1701" s="1" t="str">
        <f>IF($A1701&gt;--RIGHT($A$2,LEN($A$2)-8),"",SUMIF(Table1[SHIFT NOMENCLATURE], $B1701, Table1[EKIA]))</f>
        <v/>
      </c>
      <c r="H1701" s="1" t="str">
        <f>IF($A1701&gt;--RIGHT($A$2,LEN($A$2)-8),"",SUMIF(Table1[SHIFT NOMENCLATURE], $B1701, Table1[EWIA]))</f>
        <v/>
      </c>
      <c r="I1701" s="1" t="str">
        <f>IF($A1701&gt;--RIGHT($A$2,LEN($A$2)-8),"",SUMIF(Table1[SHIFT NOMENCLATURE], $B1701, Table1[EPW]))</f>
        <v/>
      </c>
      <c r="J1701" s="1" t="str">
        <f>IF($A1701&gt;--RIGHT($A$2,LEN($A$2)-8),"",SUMIF(Table1[SHIFT NOMENCLATURE], $B1701, Table1[FVIC KILL]))</f>
        <v/>
      </c>
      <c r="K1701" s="1" t="str">
        <f>IF($A1701&gt;--RIGHT($A$2,LEN($A$2)-8),"",SUMIF(Table1[SHIFT NOMENCLATURE], $B1701, Table1[FVIC MOB]))</f>
        <v/>
      </c>
      <c r="L1701" s="1" t="str">
        <f>IF($A1701&gt;--RIGHT($A$2,LEN($A$2)-8),"",SUMIF(Table1[SHIFT NOMENCLATURE], $B1701, Table1[FVIC FIRE]))</f>
        <v/>
      </c>
      <c r="M1701" s="1" t="str">
        <f>IF($A1701&gt;--RIGHT($A$2,LEN($A$2)-8),"",SUMIF(Table1[SHIFT NOMENCLATURE], $B1701, Table1[FKIA]))</f>
        <v/>
      </c>
      <c r="N1701" s="1" t="str">
        <f>IF($A1701&gt;--RIGHT($A$2,LEN($A$2)-8),"",SUMIF(Table1[SHIFT NOMENCLATURE], $B1701, Table1[FWIA]))</f>
        <v/>
      </c>
      <c r="O1701" s="1" t="str">
        <f>IF($A1701&gt;--RIGHT($A$2,LEN($A$2)-8),"",SUMIF(Table1[SHIFT NOMENCLATURE], $B1701, Table1[DUSTWUN]))</f>
        <v/>
      </c>
    </row>
    <row r="1702" spans="1:15" x14ac:dyDescent="0.25">
      <c r="A1702" s="1" t="str">
        <f t="shared" si="52"/>
        <v/>
      </c>
      <c r="B1702" t="str">
        <f t="shared" si="53"/>
        <v/>
      </c>
      <c r="C1702" s="1" t="str">
        <f>IF($A1702&gt;--RIGHT($A$2,LEN($A$2)-8),"",COUNTIF(Table1[SHIFT NOMENCLATURE],$B1702))</f>
        <v/>
      </c>
      <c r="D1702" s="1" t="str">
        <f>IF($A1702&gt;--RIGHT($A$2,LEN($A$2)-8),"",SUMIF(Table1[SHIFT NOMENCLATURE], $B1702, Table1[EVIC KILL]))</f>
        <v/>
      </c>
      <c r="E1702" s="1" t="str">
        <f>IF($A1702&gt;--RIGHT($A$2,LEN($A$2)-8),"",SUMIF(Table1[SHIFT NOMENCLATURE], $B1702, Table1[EVIC MOB]))</f>
        <v/>
      </c>
      <c r="F1702" s="1" t="str">
        <f>IF($A1702&gt;--RIGHT($A$2,LEN($A$2)-8),"",SUMIF(Table1[SHIFT NOMENCLATURE], $B1702, Table1[EVIC FIRE]))</f>
        <v/>
      </c>
      <c r="G1702" s="1" t="str">
        <f>IF($A1702&gt;--RIGHT($A$2,LEN($A$2)-8),"",SUMIF(Table1[SHIFT NOMENCLATURE], $B1702, Table1[EKIA]))</f>
        <v/>
      </c>
      <c r="H1702" s="1" t="str">
        <f>IF($A1702&gt;--RIGHT($A$2,LEN($A$2)-8),"",SUMIF(Table1[SHIFT NOMENCLATURE], $B1702, Table1[EWIA]))</f>
        <v/>
      </c>
      <c r="I1702" s="1" t="str">
        <f>IF($A1702&gt;--RIGHT($A$2,LEN($A$2)-8),"",SUMIF(Table1[SHIFT NOMENCLATURE], $B1702, Table1[EPW]))</f>
        <v/>
      </c>
      <c r="J1702" s="1" t="str">
        <f>IF($A1702&gt;--RIGHT($A$2,LEN($A$2)-8),"",SUMIF(Table1[SHIFT NOMENCLATURE], $B1702, Table1[FVIC KILL]))</f>
        <v/>
      </c>
      <c r="K1702" s="1" t="str">
        <f>IF($A1702&gt;--RIGHT($A$2,LEN($A$2)-8),"",SUMIF(Table1[SHIFT NOMENCLATURE], $B1702, Table1[FVIC MOB]))</f>
        <v/>
      </c>
      <c r="L1702" s="1" t="str">
        <f>IF($A1702&gt;--RIGHT($A$2,LEN($A$2)-8),"",SUMIF(Table1[SHIFT NOMENCLATURE], $B1702, Table1[FVIC FIRE]))</f>
        <v/>
      </c>
      <c r="M1702" s="1" t="str">
        <f>IF($A1702&gt;--RIGHT($A$2,LEN($A$2)-8),"",SUMIF(Table1[SHIFT NOMENCLATURE], $B1702, Table1[FKIA]))</f>
        <v/>
      </c>
      <c r="N1702" s="1" t="str">
        <f>IF($A1702&gt;--RIGHT($A$2,LEN($A$2)-8),"",SUMIF(Table1[SHIFT NOMENCLATURE], $B1702, Table1[FWIA]))</f>
        <v/>
      </c>
      <c r="O1702" s="1" t="str">
        <f>IF($A1702&gt;--RIGHT($A$2,LEN($A$2)-8),"",SUMIF(Table1[SHIFT NOMENCLATURE], $B1702, Table1[DUSTWUN]))</f>
        <v/>
      </c>
    </row>
    <row r="1703" spans="1:15" x14ac:dyDescent="0.25">
      <c r="A1703" s="1" t="str">
        <f t="shared" si="52"/>
        <v/>
      </c>
      <c r="B1703" t="str">
        <f t="shared" si="53"/>
        <v/>
      </c>
      <c r="C1703" s="1" t="str">
        <f>IF($A1703&gt;--RIGHT($A$2,LEN($A$2)-8),"",COUNTIF(Table1[SHIFT NOMENCLATURE],$B1703))</f>
        <v/>
      </c>
      <c r="D1703" s="1" t="str">
        <f>IF($A1703&gt;--RIGHT($A$2,LEN($A$2)-8),"",SUMIF(Table1[SHIFT NOMENCLATURE], $B1703, Table1[EVIC KILL]))</f>
        <v/>
      </c>
      <c r="E1703" s="1" t="str">
        <f>IF($A1703&gt;--RIGHT($A$2,LEN($A$2)-8),"",SUMIF(Table1[SHIFT NOMENCLATURE], $B1703, Table1[EVIC MOB]))</f>
        <v/>
      </c>
      <c r="F1703" s="1" t="str">
        <f>IF($A1703&gt;--RIGHT($A$2,LEN($A$2)-8),"",SUMIF(Table1[SHIFT NOMENCLATURE], $B1703, Table1[EVIC FIRE]))</f>
        <v/>
      </c>
      <c r="G1703" s="1" t="str">
        <f>IF($A1703&gt;--RIGHT($A$2,LEN($A$2)-8),"",SUMIF(Table1[SHIFT NOMENCLATURE], $B1703, Table1[EKIA]))</f>
        <v/>
      </c>
      <c r="H1703" s="1" t="str">
        <f>IF($A1703&gt;--RIGHT($A$2,LEN($A$2)-8),"",SUMIF(Table1[SHIFT NOMENCLATURE], $B1703, Table1[EWIA]))</f>
        <v/>
      </c>
      <c r="I1703" s="1" t="str">
        <f>IF($A1703&gt;--RIGHT($A$2,LEN($A$2)-8),"",SUMIF(Table1[SHIFT NOMENCLATURE], $B1703, Table1[EPW]))</f>
        <v/>
      </c>
      <c r="J1703" s="1" t="str">
        <f>IF($A1703&gt;--RIGHT($A$2,LEN($A$2)-8),"",SUMIF(Table1[SHIFT NOMENCLATURE], $B1703, Table1[FVIC KILL]))</f>
        <v/>
      </c>
      <c r="K1703" s="1" t="str">
        <f>IF($A1703&gt;--RIGHT($A$2,LEN($A$2)-8),"",SUMIF(Table1[SHIFT NOMENCLATURE], $B1703, Table1[FVIC MOB]))</f>
        <v/>
      </c>
      <c r="L1703" s="1" t="str">
        <f>IF($A1703&gt;--RIGHT($A$2,LEN($A$2)-8),"",SUMIF(Table1[SHIFT NOMENCLATURE], $B1703, Table1[FVIC FIRE]))</f>
        <v/>
      </c>
      <c r="M1703" s="1" t="str">
        <f>IF($A1703&gt;--RIGHT($A$2,LEN($A$2)-8),"",SUMIF(Table1[SHIFT NOMENCLATURE], $B1703, Table1[FKIA]))</f>
        <v/>
      </c>
      <c r="N1703" s="1" t="str">
        <f>IF($A1703&gt;--RIGHT($A$2,LEN($A$2)-8),"",SUMIF(Table1[SHIFT NOMENCLATURE], $B1703, Table1[FWIA]))</f>
        <v/>
      </c>
      <c r="O1703" s="1" t="str">
        <f>IF($A1703&gt;--RIGHT($A$2,LEN($A$2)-8),"",SUMIF(Table1[SHIFT NOMENCLATURE], $B1703, Table1[DUSTWUN]))</f>
        <v/>
      </c>
    </row>
    <row r="1704" spans="1:15" x14ac:dyDescent="0.25">
      <c r="A1704" s="1" t="str">
        <f t="shared" si="52"/>
        <v/>
      </c>
      <c r="B1704" t="str">
        <f t="shared" si="53"/>
        <v/>
      </c>
      <c r="C1704" s="1" t="str">
        <f>IF($A1704&gt;--RIGHT($A$2,LEN($A$2)-8),"",COUNTIF(Table1[SHIFT NOMENCLATURE],$B1704))</f>
        <v/>
      </c>
      <c r="D1704" s="1" t="str">
        <f>IF($A1704&gt;--RIGHT($A$2,LEN($A$2)-8),"",SUMIF(Table1[SHIFT NOMENCLATURE], $B1704, Table1[EVIC KILL]))</f>
        <v/>
      </c>
      <c r="E1704" s="1" t="str">
        <f>IF($A1704&gt;--RIGHT($A$2,LEN($A$2)-8),"",SUMIF(Table1[SHIFT NOMENCLATURE], $B1704, Table1[EVIC MOB]))</f>
        <v/>
      </c>
      <c r="F1704" s="1" t="str">
        <f>IF($A1704&gt;--RIGHT($A$2,LEN($A$2)-8),"",SUMIF(Table1[SHIFT NOMENCLATURE], $B1704, Table1[EVIC FIRE]))</f>
        <v/>
      </c>
      <c r="G1704" s="1" t="str">
        <f>IF($A1704&gt;--RIGHT($A$2,LEN($A$2)-8),"",SUMIF(Table1[SHIFT NOMENCLATURE], $B1704, Table1[EKIA]))</f>
        <v/>
      </c>
      <c r="H1704" s="1" t="str">
        <f>IF($A1704&gt;--RIGHT($A$2,LEN($A$2)-8),"",SUMIF(Table1[SHIFT NOMENCLATURE], $B1704, Table1[EWIA]))</f>
        <v/>
      </c>
      <c r="I1704" s="1" t="str">
        <f>IF($A1704&gt;--RIGHT($A$2,LEN($A$2)-8),"",SUMIF(Table1[SHIFT NOMENCLATURE], $B1704, Table1[EPW]))</f>
        <v/>
      </c>
      <c r="J1704" s="1" t="str">
        <f>IF($A1704&gt;--RIGHT($A$2,LEN($A$2)-8),"",SUMIF(Table1[SHIFT NOMENCLATURE], $B1704, Table1[FVIC KILL]))</f>
        <v/>
      </c>
      <c r="K1704" s="1" t="str">
        <f>IF($A1704&gt;--RIGHT($A$2,LEN($A$2)-8),"",SUMIF(Table1[SHIFT NOMENCLATURE], $B1704, Table1[FVIC MOB]))</f>
        <v/>
      </c>
      <c r="L1704" s="1" t="str">
        <f>IF($A1704&gt;--RIGHT($A$2,LEN($A$2)-8),"",SUMIF(Table1[SHIFT NOMENCLATURE], $B1704, Table1[FVIC FIRE]))</f>
        <v/>
      </c>
      <c r="M1704" s="1" t="str">
        <f>IF($A1704&gt;--RIGHT($A$2,LEN($A$2)-8),"",SUMIF(Table1[SHIFT NOMENCLATURE], $B1704, Table1[FKIA]))</f>
        <v/>
      </c>
      <c r="N1704" s="1" t="str">
        <f>IF($A1704&gt;--RIGHT($A$2,LEN($A$2)-8),"",SUMIF(Table1[SHIFT NOMENCLATURE], $B1704, Table1[FWIA]))</f>
        <v/>
      </c>
      <c r="O1704" s="1" t="str">
        <f>IF($A1704&gt;--RIGHT($A$2,LEN($A$2)-8),"",SUMIF(Table1[SHIFT NOMENCLATURE], $B1704, Table1[DUSTWUN]))</f>
        <v/>
      </c>
    </row>
    <row r="1705" spans="1:15" x14ac:dyDescent="0.25">
      <c r="A1705" s="1" t="str">
        <f t="shared" si="52"/>
        <v/>
      </c>
      <c r="B1705" t="str">
        <f t="shared" si="53"/>
        <v/>
      </c>
      <c r="C1705" s="1" t="str">
        <f>IF($A1705&gt;--RIGHT($A$2,LEN($A$2)-8),"",COUNTIF(Table1[SHIFT NOMENCLATURE],$B1705))</f>
        <v/>
      </c>
      <c r="D1705" s="1" t="str">
        <f>IF($A1705&gt;--RIGHT($A$2,LEN($A$2)-8),"",SUMIF(Table1[SHIFT NOMENCLATURE], $B1705, Table1[EVIC KILL]))</f>
        <v/>
      </c>
      <c r="E1705" s="1" t="str">
        <f>IF($A1705&gt;--RIGHT($A$2,LEN($A$2)-8),"",SUMIF(Table1[SHIFT NOMENCLATURE], $B1705, Table1[EVIC MOB]))</f>
        <v/>
      </c>
      <c r="F1705" s="1" t="str">
        <f>IF($A1705&gt;--RIGHT($A$2,LEN($A$2)-8),"",SUMIF(Table1[SHIFT NOMENCLATURE], $B1705, Table1[EVIC FIRE]))</f>
        <v/>
      </c>
      <c r="G1705" s="1" t="str">
        <f>IF($A1705&gt;--RIGHT($A$2,LEN($A$2)-8),"",SUMIF(Table1[SHIFT NOMENCLATURE], $B1705, Table1[EKIA]))</f>
        <v/>
      </c>
      <c r="H1705" s="1" t="str">
        <f>IF($A1705&gt;--RIGHT($A$2,LEN($A$2)-8),"",SUMIF(Table1[SHIFT NOMENCLATURE], $B1705, Table1[EWIA]))</f>
        <v/>
      </c>
      <c r="I1705" s="1" t="str">
        <f>IF($A1705&gt;--RIGHT($A$2,LEN($A$2)-8),"",SUMIF(Table1[SHIFT NOMENCLATURE], $B1705, Table1[EPW]))</f>
        <v/>
      </c>
      <c r="J1705" s="1" t="str">
        <f>IF($A1705&gt;--RIGHT($A$2,LEN($A$2)-8),"",SUMIF(Table1[SHIFT NOMENCLATURE], $B1705, Table1[FVIC KILL]))</f>
        <v/>
      </c>
      <c r="K1705" s="1" t="str">
        <f>IF($A1705&gt;--RIGHT($A$2,LEN($A$2)-8),"",SUMIF(Table1[SHIFT NOMENCLATURE], $B1705, Table1[FVIC MOB]))</f>
        <v/>
      </c>
      <c r="L1705" s="1" t="str">
        <f>IF($A1705&gt;--RIGHT($A$2,LEN($A$2)-8),"",SUMIF(Table1[SHIFT NOMENCLATURE], $B1705, Table1[FVIC FIRE]))</f>
        <v/>
      </c>
      <c r="M1705" s="1" t="str">
        <f>IF($A1705&gt;--RIGHT($A$2,LEN($A$2)-8),"",SUMIF(Table1[SHIFT NOMENCLATURE], $B1705, Table1[FKIA]))</f>
        <v/>
      </c>
      <c r="N1705" s="1" t="str">
        <f>IF($A1705&gt;--RIGHT($A$2,LEN($A$2)-8),"",SUMIF(Table1[SHIFT NOMENCLATURE], $B1705, Table1[FWIA]))</f>
        <v/>
      </c>
      <c r="O1705" s="1" t="str">
        <f>IF($A1705&gt;--RIGHT($A$2,LEN($A$2)-8),"",SUMIF(Table1[SHIFT NOMENCLATURE], $B1705, Table1[DUSTWUN]))</f>
        <v/>
      </c>
    </row>
    <row r="1706" spans="1:15" x14ac:dyDescent="0.25">
      <c r="A1706" s="1" t="str">
        <f t="shared" si="52"/>
        <v/>
      </c>
      <c r="B1706" t="str">
        <f t="shared" si="53"/>
        <v/>
      </c>
      <c r="C1706" s="1" t="str">
        <f>IF($A1706&gt;--RIGHT($A$2,LEN($A$2)-8),"",COUNTIF(Table1[SHIFT NOMENCLATURE],$B1706))</f>
        <v/>
      </c>
      <c r="D1706" s="1" t="str">
        <f>IF($A1706&gt;--RIGHT($A$2,LEN($A$2)-8),"",SUMIF(Table1[SHIFT NOMENCLATURE], $B1706, Table1[EVIC KILL]))</f>
        <v/>
      </c>
      <c r="E1706" s="1" t="str">
        <f>IF($A1706&gt;--RIGHT($A$2,LEN($A$2)-8),"",SUMIF(Table1[SHIFT NOMENCLATURE], $B1706, Table1[EVIC MOB]))</f>
        <v/>
      </c>
      <c r="F1706" s="1" t="str">
        <f>IF($A1706&gt;--RIGHT($A$2,LEN($A$2)-8),"",SUMIF(Table1[SHIFT NOMENCLATURE], $B1706, Table1[EVIC FIRE]))</f>
        <v/>
      </c>
      <c r="G1706" s="1" t="str">
        <f>IF($A1706&gt;--RIGHT($A$2,LEN($A$2)-8),"",SUMIF(Table1[SHIFT NOMENCLATURE], $B1706, Table1[EKIA]))</f>
        <v/>
      </c>
      <c r="H1706" s="1" t="str">
        <f>IF($A1706&gt;--RIGHT($A$2,LEN($A$2)-8),"",SUMIF(Table1[SHIFT NOMENCLATURE], $B1706, Table1[EWIA]))</f>
        <v/>
      </c>
      <c r="I1706" s="1" t="str">
        <f>IF($A1706&gt;--RIGHT($A$2,LEN($A$2)-8),"",SUMIF(Table1[SHIFT NOMENCLATURE], $B1706, Table1[EPW]))</f>
        <v/>
      </c>
      <c r="J1706" s="1" t="str">
        <f>IF($A1706&gt;--RIGHT($A$2,LEN($A$2)-8),"",SUMIF(Table1[SHIFT NOMENCLATURE], $B1706, Table1[FVIC KILL]))</f>
        <v/>
      </c>
      <c r="K1706" s="1" t="str">
        <f>IF($A1706&gt;--RIGHT($A$2,LEN($A$2)-8),"",SUMIF(Table1[SHIFT NOMENCLATURE], $B1706, Table1[FVIC MOB]))</f>
        <v/>
      </c>
      <c r="L1706" s="1" t="str">
        <f>IF($A1706&gt;--RIGHT($A$2,LEN($A$2)-8),"",SUMIF(Table1[SHIFT NOMENCLATURE], $B1706, Table1[FVIC FIRE]))</f>
        <v/>
      </c>
      <c r="M1706" s="1" t="str">
        <f>IF($A1706&gt;--RIGHT($A$2,LEN($A$2)-8),"",SUMIF(Table1[SHIFT NOMENCLATURE], $B1706, Table1[FKIA]))</f>
        <v/>
      </c>
      <c r="N1706" s="1" t="str">
        <f>IF($A1706&gt;--RIGHT($A$2,LEN($A$2)-8),"",SUMIF(Table1[SHIFT NOMENCLATURE], $B1706, Table1[FWIA]))</f>
        <v/>
      </c>
      <c r="O1706" s="1" t="str">
        <f>IF($A1706&gt;--RIGHT($A$2,LEN($A$2)-8),"",SUMIF(Table1[SHIFT NOMENCLATURE], $B1706, Table1[DUSTWUN]))</f>
        <v/>
      </c>
    </row>
    <row r="1707" spans="1:15" x14ac:dyDescent="0.25">
      <c r="A1707" s="1" t="str">
        <f t="shared" si="52"/>
        <v/>
      </c>
      <c r="B1707" t="str">
        <f t="shared" si="53"/>
        <v/>
      </c>
      <c r="C1707" s="1" t="str">
        <f>IF($A1707&gt;--RIGHT($A$2,LEN($A$2)-8),"",COUNTIF(Table1[SHIFT NOMENCLATURE],$B1707))</f>
        <v/>
      </c>
      <c r="D1707" s="1" t="str">
        <f>IF($A1707&gt;--RIGHT($A$2,LEN($A$2)-8),"",SUMIF(Table1[SHIFT NOMENCLATURE], $B1707, Table1[EVIC KILL]))</f>
        <v/>
      </c>
      <c r="E1707" s="1" t="str">
        <f>IF($A1707&gt;--RIGHT($A$2,LEN($A$2)-8),"",SUMIF(Table1[SHIFT NOMENCLATURE], $B1707, Table1[EVIC MOB]))</f>
        <v/>
      </c>
      <c r="F1707" s="1" t="str">
        <f>IF($A1707&gt;--RIGHT($A$2,LEN($A$2)-8),"",SUMIF(Table1[SHIFT NOMENCLATURE], $B1707, Table1[EVIC FIRE]))</f>
        <v/>
      </c>
      <c r="G1707" s="1" t="str">
        <f>IF($A1707&gt;--RIGHT($A$2,LEN($A$2)-8),"",SUMIF(Table1[SHIFT NOMENCLATURE], $B1707, Table1[EKIA]))</f>
        <v/>
      </c>
      <c r="H1707" s="1" t="str">
        <f>IF($A1707&gt;--RIGHT($A$2,LEN($A$2)-8),"",SUMIF(Table1[SHIFT NOMENCLATURE], $B1707, Table1[EWIA]))</f>
        <v/>
      </c>
      <c r="I1707" s="1" t="str">
        <f>IF($A1707&gt;--RIGHT($A$2,LEN($A$2)-8),"",SUMIF(Table1[SHIFT NOMENCLATURE], $B1707, Table1[EPW]))</f>
        <v/>
      </c>
      <c r="J1707" s="1" t="str">
        <f>IF($A1707&gt;--RIGHT($A$2,LEN($A$2)-8),"",SUMIF(Table1[SHIFT NOMENCLATURE], $B1707, Table1[FVIC KILL]))</f>
        <v/>
      </c>
      <c r="K1707" s="1" t="str">
        <f>IF($A1707&gt;--RIGHT($A$2,LEN($A$2)-8),"",SUMIF(Table1[SHIFT NOMENCLATURE], $B1707, Table1[FVIC MOB]))</f>
        <v/>
      </c>
      <c r="L1707" s="1" t="str">
        <f>IF($A1707&gt;--RIGHT($A$2,LEN($A$2)-8),"",SUMIF(Table1[SHIFT NOMENCLATURE], $B1707, Table1[FVIC FIRE]))</f>
        <v/>
      </c>
      <c r="M1707" s="1" t="str">
        <f>IF($A1707&gt;--RIGHT($A$2,LEN($A$2)-8),"",SUMIF(Table1[SHIFT NOMENCLATURE], $B1707, Table1[FKIA]))</f>
        <v/>
      </c>
      <c r="N1707" s="1" t="str">
        <f>IF($A1707&gt;--RIGHT($A$2,LEN($A$2)-8),"",SUMIF(Table1[SHIFT NOMENCLATURE], $B1707, Table1[FWIA]))</f>
        <v/>
      </c>
      <c r="O1707" s="1" t="str">
        <f>IF($A1707&gt;--RIGHT($A$2,LEN($A$2)-8),"",SUMIF(Table1[SHIFT NOMENCLATURE], $B1707, Table1[DUSTWUN]))</f>
        <v/>
      </c>
    </row>
    <row r="1708" spans="1:15" x14ac:dyDescent="0.25">
      <c r="A1708" s="1" t="str">
        <f t="shared" si="52"/>
        <v/>
      </c>
      <c r="B1708" t="str">
        <f t="shared" si="53"/>
        <v/>
      </c>
      <c r="C1708" s="1" t="str">
        <f>IF($A1708&gt;--RIGHT($A$2,LEN($A$2)-8),"",COUNTIF(Table1[SHIFT NOMENCLATURE],$B1708))</f>
        <v/>
      </c>
      <c r="D1708" s="1" t="str">
        <f>IF($A1708&gt;--RIGHT($A$2,LEN($A$2)-8),"",SUMIF(Table1[SHIFT NOMENCLATURE], $B1708, Table1[EVIC KILL]))</f>
        <v/>
      </c>
      <c r="E1708" s="1" t="str">
        <f>IF($A1708&gt;--RIGHT($A$2,LEN($A$2)-8),"",SUMIF(Table1[SHIFT NOMENCLATURE], $B1708, Table1[EVIC MOB]))</f>
        <v/>
      </c>
      <c r="F1708" s="1" t="str">
        <f>IF($A1708&gt;--RIGHT($A$2,LEN($A$2)-8),"",SUMIF(Table1[SHIFT NOMENCLATURE], $B1708, Table1[EVIC FIRE]))</f>
        <v/>
      </c>
      <c r="G1708" s="1" t="str">
        <f>IF($A1708&gt;--RIGHT($A$2,LEN($A$2)-8),"",SUMIF(Table1[SHIFT NOMENCLATURE], $B1708, Table1[EKIA]))</f>
        <v/>
      </c>
      <c r="H1708" s="1" t="str">
        <f>IF($A1708&gt;--RIGHT($A$2,LEN($A$2)-8),"",SUMIF(Table1[SHIFT NOMENCLATURE], $B1708, Table1[EWIA]))</f>
        <v/>
      </c>
      <c r="I1708" s="1" t="str">
        <f>IF($A1708&gt;--RIGHT($A$2,LEN($A$2)-8),"",SUMIF(Table1[SHIFT NOMENCLATURE], $B1708, Table1[EPW]))</f>
        <v/>
      </c>
      <c r="J1708" s="1" t="str">
        <f>IF($A1708&gt;--RIGHT($A$2,LEN($A$2)-8),"",SUMIF(Table1[SHIFT NOMENCLATURE], $B1708, Table1[FVIC KILL]))</f>
        <v/>
      </c>
      <c r="K1708" s="1" t="str">
        <f>IF($A1708&gt;--RIGHT($A$2,LEN($A$2)-8),"",SUMIF(Table1[SHIFT NOMENCLATURE], $B1708, Table1[FVIC MOB]))</f>
        <v/>
      </c>
      <c r="L1708" s="1" t="str">
        <f>IF($A1708&gt;--RIGHT($A$2,LEN($A$2)-8),"",SUMIF(Table1[SHIFT NOMENCLATURE], $B1708, Table1[FVIC FIRE]))</f>
        <v/>
      </c>
      <c r="M1708" s="1" t="str">
        <f>IF($A1708&gt;--RIGHT($A$2,LEN($A$2)-8),"",SUMIF(Table1[SHIFT NOMENCLATURE], $B1708, Table1[FKIA]))</f>
        <v/>
      </c>
      <c r="N1708" s="1" t="str">
        <f>IF($A1708&gt;--RIGHT($A$2,LEN($A$2)-8),"",SUMIF(Table1[SHIFT NOMENCLATURE], $B1708, Table1[FWIA]))</f>
        <v/>
      </c>
      <c r="O1708" s="1" t="str">
        <f>IF($A1708&gt;--RIGHT($A$2,LEN($A$2)-8),"",SUMIF(Table1[SHIFT NOMENCLATURE], $B1708, Table1[DUSTWUN]))</f>
        <v/>
      </c>
    </row>
    <row r="1709" spans="1:15" x14ac:dyDescent="0.25">
      <c r="A1709" s="1" t="str">
        <f t="shared" si="52"/>
        <v/>
      </c>
      <c r="B1709" t="str">
        <f t="shared" si="53"/>
        <v/>
      </c>
      <c r="C1709" s="1" t="str">
        <f>IF($A1709&gt;--RIGHT($A$2,LEN($A$2)-8),"",COUNTIF(Table1[SHIFT NOMENCLATURE],$B1709))</f>
        <v/>
      </c>
      <c r="D1709" s="1" t="str">
        <f>IF($A1709&gt;--RIGHT($A$2,LEN($A$2)-8),"",SUMIF(Table1[SHIFT NOMENCLATURE], $B1709, Table1[EVIC KILL]))</f>
        <v/>
      </c>
      <c r="E1709" s="1" t="str">
        <f>IF($A1709&gt;--RIGHT($A$2,LEN($A$2)-8),"",SUMIF(Table1[SHIFT NOMENCLATURE], $B1709, Table1[EVIC MOB]))</f>
        <v/>
      </c>
      <c r="F1709" s="1" t="str">
        <f>IF($A1709&gt;--RIGHT($A$2,LEN($A$2)-8),"",SUMIF(Table1[SHIFT NOMENCLATURE], $B1709, Table1[EVIC FIRE]))</f>
        <v/>
      </c>
      <c r="G1709" s="1" t="str">
        <f>IF($A1709&gt;--RIGHT($A$2,LEN($A$2)-8),"",SUMIF(Table1[SHIFT NOMENCLATURE], $B1709, Table1[EKIA]))</f>
        <v/>
      </c>
      <c r="H1709" s="1" t="str">
        <f>IF($A1709&gt;--RIGHT($A$2,LEN($A$2)-8),"",SUMIF(Table1[SHIFT NOMENCLATURE], $B1709, Table1[EWIA]))</f>
        <v/>
      </c>
      <c r="I1709" s="1" t="str">
        <f>IF($A1709&gt;--RIGHT($A$2,LEN($A$2)-8),"",SUMIF(Table1[SHIFT NOMENCLATURE], $B1709, Table1[EPW]))</f>
        <v/>
      </c>
      <c r="J1709" s="1" t="str">
        <f>IF($A1709&gt;--RIGHT($A$2,LEN($A$2)-8),"",SUMIF(Table1[SHIFT NOMENCLATURE], $B1709, Table1[FVIC KILL]))</f>
        <v/>
      </c>
      <c r="K1709" s="1" t="str">
        <f>IF($A1709&gt;--RIGHT($A$2,LEN($A$2)-8),"",SUMIF(Table1[SHIFT NOMENCLATURE], $B1709, Table1[FVIC MOB]))</f>
        <v/>
      </c>
      <c r="L1709" s="1" t="str">
        <f>IF($A1709&gt;--RIGHT($A$2,LEN($A$2)-8),"",SUMIF(Table1[SHIFT NOMENCLATURE], $B1709, Table1[FVIC FIRE]))</f>
        <v/>
      </c>
      <c r="M1709" s="1" t="str">
        <f>IF($A1709&gt;--RIGHT($A$2,LEN($A$2)-8),"",SUMIF(Table1[SHIFT NOMENCLATURE], $B1709, Table1[FKIA]))</f>
        <v/>
      </c>
      <c r="N1709" s="1" t="str">
        <f>IF($A1709&gt;--RIGHT($A$2,LEN($A$2)-8),"",SUMIF(Table1[SHIFT NOMENCLATURE], $B1709, Table1[FWIA]))</f>
        <v/>
      </c>
      <c r="O1709" s="1" t="str">
        <f>IF($A1709&gt;--RIGHT($A$2,LEN($A$2)-8),"",SUMIF(Table1[SHIFT NOMENCLATURE], $B1709, Table1[DUSTWUN]))</f>
        <v/>
      </c>
    </row>
    <row r="1710" spans="1:15" x14ac:dyDescent="0.25">
      <c r="A1710" s="1" t="str">
        <f t="shared" si="52"/>
        <v/>
      </c>
      <c r="B1710" t="str">
        <f t="shared" si="53"/>
        <v/>
      </c>
      <c r="C1710" s="1" t="str">
        <f>IF($A1710&gt;--RIGHT($A$2,LEN($A$2)-8),"",COUNTIF(Table1[SHIFT NOMENCLATURE],$B1710))</f>
        <v/>
      </c>
      <c r="D1710" s="1" t="str">
        <f>IF($A1710&gt;--RIGHT($A$2,LEN($A$2)-8),"",SUMIF(Table1[SHIFT NOMENCLATURE], $B1710, Table1[EVIC KILL]))</f>
        <v/>
      </c>
      <c r="E1710" s="1" t="str">
        <f>IF($A1710&gt;--RIGHT($A$2,LEN($A$2)-8),"",SUMIF(Table1[SHIFT NOMENCLATURE], $B1710, Table1[EVIC MOB]))</f>
        <v/>
      </c>
      <c r="F1710" s="1" t="str">
        <f>IF($A1710&gt;--RIGHT($A$2,LEN($A$2)-8),"",SUMIF(Table1[SHIFT NOMENCLATURE], $B1710, Table1[EVIC FIRE]))</f>
        <v/>
      </c>
      <c r="G1710" s="1" t="str">
        <f>IF($A1710&gt;--RIGHT($A$2,LEN($A$2)-8),"",SUMIF(Table1[SHIFT NOMENCLATURE], $B1710, Table1[EKIA]))</f>
        <v/>
      </c>
      <c r="H1710" s="1" t="str">
        <f>IF($A1710&gt;--RIGHT($A$2,LEN($A$2)-8),"",SUMIF(Table1[SHIFT NOMENCLATURE], $B1710, Table1[EWIA]))</f>
        <v/>
      </c>
      <c r="I1710" s="1" t="str">
        <f>IF($A1710&gt;--RIGHT($A$2,LEN($A$2)-8),"",SUMIF(Table1[SHIFT NOMENCLATURE], $B1710, Table1[EPW]))</f>
        <v/>
      </c>
      <c r="J1710" s="1" t="str">
        <f>IF($A1710&gt;--RIGHT($A$2,LEN($A$2)-8),"",SUMIF(Table1[SHIFT NOMENCLATURE], $B1710, Table1[FVIC KILL]))</f>
        <v/>
      </c>
      <c r="K1710" s="1" t="str">
        <f>IF($A1710&gt;--RIGHT($A$2,LEN($A$2)-8),"",SUMIF(Table1[SHIFT NOMENCLATURE], $B1710, Table1[FVIC MOB]))</f>
        <v/>
      </c>
      <c r="L1710" s="1" t="str">
        <f>IF($A1710&gt;--RIGHT($A$2,LEN($A$2)-8),"",SUMIF(Table1[SHIFT NOMENCLATURE], $B1710, Table1[FVIC FIRE]))</f>
        <v/>
      </c>
      <c r="M1710" s="1" t="str">
        <f>IF($A1710&gt;--RIGHT($A$2,LEN($A$2)-8),"",SUMIF(Table1[SHIFT NOMENCLATURE], $B1710, Table1[FKIA]))</f>
        <v/>
      </c>
      <c r="N1710" s="1" t="str">
        <f>IF($A1710&gt;--RIGHT($A$2,LEN($A$2)-8),"",SUMIF(Table1[SHIFT NOMENCLATURE], $B1710, Table1[FWIA]))</f>
        <v/>
      </c>
      <c r="O1710" s="1" t="str">
        <f>IF($A1710&gt;--RIGHT($A$2,LEN($A$2)-8),"",SUMIF(Table1[SHIFT NOMENCLATURE], $B1710, Table1[DUSTWUN]))</f>
        <v/>
      </c>
    </row>
    <row r="1711" spans="1:15" x14ac:dyDescent="0.25">
      <c r="A1711" s="1" t="str">
        <f t="shared" si="52"/>
        <v/>
      </c>
      <c r="B1711" t="str">
        <f t="shared" si="53"/>
        <v/>
      </c>
      <c r="C1711" s="1" t="str">
        <f>IF($A1711&gt;--RIGHT($A$2,LEN($A$2)-8),"",COUNTIF(Table1[SHIFT NOMENCLATURE],$B1711))</f>
        <v/>
      </c>
      <c r="D1711" s="1" t="str">
        <f>IF($A1711&gt;--RIGHT($A$2,LEN($A$2)-8),"",SUMIF(Table1[SHIFT NOMENCLATURE], $B1711, Table1[EVIC KILL]))</f>
        <v/>
      </c>
      <c r="E1711" s="1" t="str">
        <f>IF($A1711&gt;--RIGHT($A$2,LEN($A$2)-8),"",SUMIF(Table1[SHIFT NOMENCLATURE], $B1711, Table1[EVIC MOB]))</f>
        <v/>
      </c>
      <c r="F1711" s="1" t="str">
        <f>IF($A1711&gt;--RIGHT($A$2,LEN($A$2)-8),"",SUMIF(Table1[SHIFT NOMENCLATURE], $B1711, Table1[EVIC FIRE]))</f>
        <v/>
      </c>
      <c r="G1711" s="1" t="str">
        <f>IF($A1711&gt;--RIGHT($A$2,LEN($A$2)-8),"",SUMIF(Table1[SHIFT NOMENCLATURE], $B1711, Table1[EKIA]))</f>
        <v/>
      </c>
      <c r="H1711" s="1" t="str">
        <f>IF($A1711&gt;--RIGHT($A$2,LEN($A$2)-8),"",SUMIF(Table1[SHIFT NOMENCLATURE], $B1711, Table1[EWIA]))</f>
        <v/>
      </c>
      <c r="I1711" s="1" t="str">
        <f>IF($A1711&gt;--RIGHT($A$2,LEN($A$2)-8),"",SUMIF(Table1[SHIFT NOMENCLATURE], $B1711, Table1[EPW]))</f>
        <v/>
      </c>
      <c r="J1711" s="1" t="str">
        <f>IF($A1711&gt;--RIGHT($A$2,LEN($A$2)-8),"",SUMIF(Table1[SHIFT NOMENCLATURE], $B1711, Table1[FVIC KILL]))</f>
        <v/>
      </c>
      <c r="K1711" s="1" t="str">
        <f>IF($A1711&gt;--RIGHT($A$2,LEN($A$2)-8),"",SUMIF(Table1[SHIFT NOMENCLATURE], $B1711, Table1[FVIC MOB]))</f>
        <v/>
      </c>
      <c r="L1711" s="1" t="str">
        <f>IF($A1711&gt;--RIGHT($A$2,LEN($A$2)-8),"",SUMIF(Table1[SHIFT NOMENCLATURE], $B1711, Table1[FVIC FIRE]))</f>
        <v/>
      </c>
      <c r="M1711" s="1" t="str">
        <f>IF($A1711&gt;--RIGHT($A$2,LEN($A$2)-8),"",SUMIF(Table1[SHIFT NOMENCLATURE], $B1711, Table1[FKIA]))</f>
        <v/>
      </c>
      <c r="N1711" s="1" t="str">
        <f>IF($A1711&gt;--RIGHT($A$2,LEN($A$2)-8),"",SUMIF(Table1[SHIFT NOMENCLATURE], $B1711, Table1[FWIA]))</f>
        <v/>
      </c>
      <c r="O1711" s="1" t="str">
        <f>IF($A1711&gt;--RIGHT($A$2,LEN($A$2)-8),"",SUMIF(Table1[SHIFT NOMENCLATURE], $B1711, Table1[DUSTWUN]))</f>
        <v/>
      </c>
    </row>
    <row r="1712" spans="1:15" x14ac:dyDescent="0.25">
      <c r="A1712" s="1" t="str">
        <f t="shared" si="52"/>
        <v/>
      </c>
      <c r="B1712" t="str">
        <f t="shared" si="53"/>
        <v/>
      </c>
      <c r="C1712" s="1" t="str">
        <f>IF($A1712&gt;--RIGHT($A$2,LEN($A$2)-8),"",COUNTIF(Table1[SHIFT NOMENCLATURE],$B1712))</f>
        <v/>
      </c>
      <c r="D1712" s="1" t="str">
        <f>IF($A1712&gt;--RIGHT($A$2,LEN($A$2)-8),"",SUMIF(Table1[SHIFT NOMENCLATURE], $B1712, Table1[EVIC KILL]))</f>
        <v/>
      </c>
      <c r="E1712" s="1" t="str">
        <f>IF($A1712&gt;--RIGHT($A$2,LEN($A$2)-8),"",SUMIF(Table1[SHIFT NOMENCLATURE], $B1712, Table1[EVIC MOB]))</f>
        <v/>
      </c>
      <c r="F1712" s="1" t="str">
        <f>IF($A1712&gt;--RIGHT($A$2,LEN($A$2)-8),"",SUMIF(Table1[SHIFT NOMENCLATURE], $B1712, Table1[EVIC FIRE]))</f>
        <v/>
      </c>
      <c r="G1712" s="1" t="str">
        <f>IF($A1712&gt;--RIGHT($A$2,LEN($A$2)-8),"",SUMIF(Table1[SHIFT NOMENCLATURE], $B1712, Table1[EKIA]))</f>
        <v/>
      </c>
      <c r="H1712" s="1" t="str">
        <f>IF($A1712&gt;--RIGHT($A$2,LEN($A$2)-8),"",SUMIF(Table1[SHIFT NOMENCLATURE], $B1712, Table1[EWIA]))</f>
        <v/>
      </c>
      <c r="I1712" s="1" t="str">
        <f>IF($A1712&gt;--RIGHT($A$2,LEN($A$2)-8),"",SUMIF(Table1[SHIFT NOMENCLATURE], $B1712, Table1[EPW]))</f>
        <v/>
      </c>
      <c r="J1712" s="1" t="str">
        <f>IF($A1712&gt;--RIGHT($A$2,LEN($A$2)-8),"",SUMIF(Table1[SHIFT NOMENCLATURE], $B1712, Table1[FVIC KILL]))</f>
        <v/>
      </c>
      <c r="K1712" s="1" t="str">
        <f>IF($A1712&gt;--RIGHT($A$2,LEN($A$2)-8),"",SUMIF(Table1[SHIFT NOMENCLATURE], $B1712, Table1[FVIC MOB]))</f>
        <v/>
      </c>
      <c r="L1712" s="1" t="str">
        <f>IF($A1712&gt;--RIGHT($A$2,LEN($A$2)-8),"",SUMIF(Table1[SHIFT NOMENCLATURE], $B1712, Table1[FVIC FIRE]))</f>
        <v/>
      </c>
      <c r="M1712" s="1" t="str">
        <f>IF($A1712&gt;--RIGHT($A$2,LEN($A$2)-8),"",SUMIF(Table1[SHIFT NOMENCLATURE], $B1712, Table1[FKIA]))</f>
        <v/>
      </c>
      <c r="N1712" s="1" t="str">
        <f>IF($A1712&gt;--RIGHT($A$2,LEN($A$2)-8),"",SUMIF(Table1[SHIFT NOMENCLATURE], $B1712, Table1[FWIA]))</f>
        <v/>
      </c>
      <c r="O1712" s="1" t="str">
        <f>IF($A1712&gt;--RIGHT($A$2,LEN($A$2)-8),"",SUMIF(Table1[SHIFT NOMENCLATURE], $B1712, Table1[DUSTWUN]))</f>
        <v/>
      </c>
    </row>
    <row r="1713" spans="1:15" x14ac:dyDescent="0.25">
      <c r="A1713" s="1" t="str">
        <f t="shared" si="52"/>
        <v/>
      </c>
      <c r="B1713" t="str">
        <f t="shared" si="53"/>
        <v/>
      </c>
      <c r="C1713" s="1" t="str">
        <f>IF($A1713&gt;--RIGHT($A$2,LEN($A$2)-8),"",COUNTIF(Table1[SHIFT NOMENCLATURE],$B1713))</f>
        <v/>
      </c>
      <c r="D1713" s="1" t="str">
        <f>IF($A1713&gt;--RIGHT($A$2,LEN($A$2)-8),"",SUMIF(Table1[SHIFT NOMENCLATURE], $B1713, Table1[EVIC KILL]))</f>
        <v/>
      </c>
      <c r="E1713" s="1" t="str">
        <f>IF($A1713&gt;--RIGHT($A$2,LEN($A$2)-8),"",SUMIF(Table1[SHIFT NOMENCLATURE], $B1713, Table1[EVIC MOB]))</f>
        <v/>
      </c>
      <c r="F1713" s="1" t="str">
        <f>IF($A1713&gt;--RIGHT($A$2,LEN($A$2)-8),"",SUMIF(Table1[SHIFT NOMENCLATURE], $B1713, Table1[EVIC FIRE]))</f>
        <v/>
      </c>
      <c r="G1713" s="1" t="str">
        <f>IF($A1713&gt;--RIGHT($A$2,LEN($A$2)-8),"",SUMIF(Table1[SHIFT NOMENCLATURE], $B1713, Table1[EKIA]))</f>
        <v/>
      </c>
      <c r="H1713" s="1" t="str">
        <f>IF($A1713&gt;--RIGHT($A$2,LEN($A$2)-8),"",SUMIF(Table1[SHIFT NOMENCLATURE], $B1713, Table1[EWIA]))</f>
        <v/>
      </c>
      <c r="I1713" s="1" t="str">
        <f>IF($A1713&gt;--RIGHT($A$2,LEN($A$2)-8),"",SUMIF(Table1[SHIFT NOMENCLATURE], $B1713, Table1[EPW]))</f>
        <v/>
      </c>
      <c r="J1713" s="1" t="str">
        <f>IF($A1713&gt;--RIGHT($A$2,LEN($A$2)-8),"",SUMIF(Table1[SHIFT NOMENCLATURE], $B1713, Table1[FVIC KILL]))</f>
        <v/>
      </c>
      <c r="K1713" s="1" t="str">
        <f>IF($A1713&gt;--RIGHT($A$2,LEN($A$2)-8),"",SUMIF(Table1[SHIFT NOMENCLATURE], $B1713, Table1[FVIC MOB]))</f>
        <v/>
      </c>
      <c r="L1713" s="1" t="str">
        <f>IF($A1713&gt;--RIGHT($A$2,LEN($A$2)-8),"",SUMIF(Table1[SHIFT NOMENCLATURE], $B1713, Table1[FVIC FIRE]))</f>
        <v/>
      </c>
      <c r="M1713" s="1" t="str">
        <f>IF($A1713&gt;--RIGHT($A$2,LEN($A$2)-8),"",SUMIF(Table1[SHIFT NOMENCLATURE], $B1713, Table1[FKIA]))</f>
        <v/>
      </c>
      <c r="N1713" s="1" t="str">
        <f>IF($A1713&gt;--RIGHT($A$2,LEN($A$2)-8),"",SUMIF(Table1[SHIFT NOMENCLATURE], $B1713, Table1[FWIA]))</f>
        <v/>
      </c>
      <c r="O1713" s="1" t="str">
        <f>IF($A1713&gt;--RIGHT($A$2,LEN($A$2)-8),"",SUMIF(Table1[SHIFT NOMENCLATURE], $B1713, Table1[DUSTWUN]))</f>
        <v/>
      </c>
    </row>
    <row r="1714" spans="1:15" x14ac:dyDescent="0.25">
      <c r="A1714" s="1" t="str">
        <f t="shared" si="52"/>
        <v/>
      </c>
      <c r="B1714" t="str">
        <f t="shared" si="53"/>
        <v/>
      </c>
      <c r="C1714" s="1" t="str">
        <f>IF($A1714&gt;--RIGHT($A$2,LEN($A$2)-8),"",COUNTIF(Table1[SHIFT NOMENCLATURE],$B1714))</f>
        <v/>
      </c>
      <c r="D1714" s="1" t="str">
        <f>IF($A1714&gt;--RIGHT($A$2,LEN($A$2)-8),"",SUMIF(Table1[SHIFT NOMENCLATURE], $B1714, Table1[EVIC KILL]))</f>
        <v/>
      </c>
      <c r="E1714" s="1" t="str">
        <f>IF($A1714&gt;--RIGHT($A$2,LEN($A$2)-8),"",SUMIF(Table1[SHIFT NOMENCLATURE], $B1714, Table1[EVIC MOB]))</f>
        <v/>
      </c>
      <c r="F1714" s="1" t="str">
        <f>IF($A1714&gt;--RIGHT($A$2,LEN($A$2)-8),"",SUMIF(Table1[SHIFT NOMENCLATURE], $B1714, Table1[EVIC FIRE]))</f>
        <v/>
      </c>
      <c r="G1714" s="1" t="str">
        <f>IF($A1714&gt;--RIGHT($A$2,LEN($A$2)-8),"",SUMIF(Table1[SHIFT NOMENCLATURE], $B1714, Table1[EKIA]))</f>
        <v/>
      </c>
      <c r="H1714" s="1" t="str">
        <f>IF($A1714&gt;--RIGHT($A$2,LEN($A$2)-8),"",SUMIF(Table1[SHIFT NOMENCLATURE], $B1714, Table1[EWIA]))</f>
        <v/>
      </c>
      <c r="I1714" s="1" t="str">
        <f>IF($A1714&gt;--RIGHT($A$2,LEN($A$2)-8),"",SUMIF(Table1[SHIFT NOMENCLATURE], $B1714, Table1[EPW]))</f>
        <v/>
      </c>
      <c r="J1714" s="1" t="str">
        <f>IF($A1714&gt;--RIGHT($A$2,LEN($A$2)-8),"",SUMIF(Table1[SHIFT NOMENCLATURE], $B1714, Table1[FVIC KILL]))</f>
        <v/>
      </c>
      <c r="K1714" s="1" t="str">
        <f>IF($A1714&gt;--RIGHT($A$2,LEN($A$2)-8),"",SUMIF(Table1[SHIFT NOMENCLATURE], $B1714, Table1[FVIC MOB]))</f>
        <v/>
      </c>
      <c r="L1714" s="1" t="str">
        <f>IF($A1714&gt;--RIGHT($A$2,LEN($A$2)-8),"",SUMIF(Table1[SHIFT NOMENCLATURE], $B1714, Table1[FVIC FIRE]))</f>
        <v/>
      </c>
      <c r="M1714" s="1" t="str">
        <f>IF($A1714&gt;--RIGHT($A$2,LEN($A$2)-8),"",SUMIF(Table1[SHIFT NOMENCLATURE], $B1714, Table1[FKIA]))</f>
        <v/>
      </c>
      <c r="N1714" s="1" t="str">
        <f>IF($A1714&gt;--RIGHT($A$2,LEN($A$2)-8),"",SUMIF(Table1[SHIFT NOMENCLATURE], $B1714, Table1[FWIA]))</f>
        <v/>
      </c>
      <c r="O1714" s="1" t="str">
        <f>IF($A1714&gt;--RIGHT($A$2,LEN($A$2)-8),"",SUMIF(Table1[SHIFT NOMENCLATURE], $B1714, Table1[DUSTWUN]))</f>
        <v/>
      </c>
    </row>
    <row r="1715" spans="1:15" x14ac:dyDescent="0.25">
      <c r="A1715" s="1" t="str">
        <f t="shared" si="52"/>
        <v/>
      </c>
      <c r="B1715" t="str">
        <f t="shared" si="53"/>
        <v/>
      </c>
      <c r="C1715" s="1" t="str">
        <f>IF($A1715&gt;--RIGHT($A$2,LEN($A$2)-8),"",COUNTIF(Table1[SHIFT NOMENCLATURE],$B1715))</f>
        <v/>
      </c>
      <c r="D1715" s="1" t="str">
        <f>IF($A1715&gt;--RIGHT($A$2,LEN($A$2)-8),"",SUMIF(Table1[SHIFT NOMENCLATURE], $B1715, Table1[EVIC KILL]))</f>
        <v/>
      </c>
      <c r="E1715" s="1" t="str">
        <f>IF($A1715&gt;--RIGHT($A$2,LEN($A$2)-8),"",SUMIF(Table1[SHIFT NOMENCLATURE], $B1715, Table1[EVIC MOB]))</f>
        <v/>
      </c>
      <c r="F1715" s="1" t="str">
        <f>IF($A1715&gt;--RIGHT($A$2,LEN($A$2)-8),"",SUMIF(Table1[SHIFT NOMENCLATURE], $B1715, Table1[EVIC FIRE]))</f>
        <v/>
      </c>
      <c r="G1715" s="1" t="str">
        <f>IF($A1715&gt;--RIGHT($A$2,LEN($A$2)-8),"",SUMIF(Table1[SHIFT NOMENCLATURE], $B1715, Table1[EKIA]))</f>
        <v/>
      </c>
      <c r="H1715" s="1" t="str">
        <f>IF($A1715&gt;--RIGHT($A$2,LEN($A$2)-8),"",SUMIF(Table1[SHIFT NOMENCLATURE], $B1715, Table1[EWIA]))</f>
        <v/>
      </c>
      <c r="I1715" s="1" t="str">
        <f>IF($A1715&gt;--RIGHT($A$2,LEN($A$2)-8),"",SUMIF(Table1[SHIFT NOMENCLATURE], $B1715, Table1[EPW]))</f>
        <v/>
      </c>
      <c r="J1715" s="1" t="str">
        <f>IF($A1715&gt;--RIGHT($A$2,LEN($A$2)-8),"",SUMIF(Table1[SHIFT NOMENCLATURE], $B1715, Table1[FVIC KILL]))</f>
        <v/>
      </c>
      <c r="K1715" s="1" t="str">
        <f>IF($A1715&gt;--RIGHT($A$2,LEN($A$2)-8),"",SUMIF(Table1[SHIFT NOMENCLATURE], $B1715, Table1[FVIC MOB]))</f>
        <v/>
      </c>
      <c r="L1715" s="1" t="str">
        <f>IF($A1715&gt;--RIGHT($A$2,LEN($A$2)-8),"",SUMIF(Table1[SHIFT NOMENCLATURE], $B1715, Table1[FVIC FIRE]))</f>
        <v/>
      </c>
      <c r="M1715" s="1" t="str">
        <f>IF($A1715&gt;--RIGHT($A$2,LEN($A$2)-8),"",SUMIF(Table1[SHIFT NOMENCLATURE], $B1715, Table1[FKIA]))</f>
        <v/>
      </c>
      <c r="N1715" s="1" t="str">
        <f>IF($A1715&gt;--RIGHT($A$2,LEN($A$2)-8),"",SUMIF(Table1[SHIFT NOMENCLATURE], $B1715, Table1[FWIA]))</f>
        <v/>
      </c>
      <c r="O1715" s="1" t="str">
        <f>IF($A1715&gt;--RIGHT($A$2,LEN($A$2)-8),"",SUMIF(Table1[SHIFT NOMENCLATURE], $B1715, Table1[DUSTWUN]))</f>
        <v/>
      </c>
    </row>
    <row r="1716" spans="1:15" x14ac:dyDescent="0.25">
      <c r="A1716" s="1" t="str">
        <f t="shared" si="52"/>
        <v/>
      </c>
      <c r="B1716" t="str">
        <f t="shared" si="53"/>
        <v/>
      </c>
      <c r="C1716" s="1" t="str">
        <f>IF($A1716&gt;--RIGHT($A$2,LEN($A$2)-8),"",COUNTIF(Table1[SHIFT NOMENCLATURE],$B1716))</f>
        <v/>
      </c>
      <c r="D1716" s="1" t="str">
        <f>IF($A1716&gt;--RIGHT($A$2,LEN($A$2)-8),"",SUMIF(Table1[SHIFT NOMENCLATURE], $B1716, Table1[EVIC KILL]))</f>
        <v/>
      </c>
      <c r="E1716" s="1" t="str">
        <f>IF($A1716&gt;--RIGHT($A$2,LEN($A$2)-8),"",SUMIF(Table1[SHIFT NOMENCLATURE], $B1716, Table1[EVIC MOB]))</f>
        <v/>
      </c>
      <c r="F1716" s="1" t="str">
        <f>IF($A1716&gt;--RIGHT($A$2,LEN($A$2)-8),"",SUMIF(Table1[SHIFT NOMENCLATURE], $B1716, Table1[EVIC FIRE]))</f>
        <v/>
      </c>
      <c r="G1716" s="1" t="str">
        <f>IF($A1716&gt;--RIGHT($A$2,LEN($A$2)-8),"",SUMIF(Table1[SHIFT NOMENCLATURE], $B1716, Table1[EKIA]))</f>
        <v/>
      </c>
      <c r="H1716" s="1" t="str">
        <f>IF($A1716&gt;--RIGHT($A$2,LEN($A$2)-8),"",SUMIF(Table1[SHIFT NOMENCLATURE], $B1716, Table1[EWIA]))</f>
        <v/>
      </c>
      <c r="I1716" s="1" t="str">
        <f>IF($A1716&gt;--RIGHT($A$2,LEN($A$2)-8),"",SUMIF(Table1[SHIFT NOMENCLATURE], $B1716, Table1[EPW]))</f>
        <v/>
      </c>
      <c r="J1716" s="1" t="str">
        <f>IF($A1716&gt;--RIGHT($A$2,LEN($A$2)-8),"",SUMIF(Table1[SHIFT NOMENCLATURE], $B1716, Table1[FVIC KILL]))</f>
        <v/>
      </c>
      <c r="K1716" s="1" t="str">
        <f>IF($A1716&gt;--RIGHT($A$2,LEN($A$2)-8),"",SUMIF(Table1[SHIFT NOMENCLATURE], $B1716, Table1[FVIC MOB]))</f>
        <v/>
      </c>
      <c r="L1716" s="1" t="str">
        <f>IF($A1716&gt;--RIGHT($A$2,LEN($A$2)-8),"",SUMIF(Table1[SHIFT NOMENCLATURE], $B1716, Table1[FVIC FIRE]))</f>
        <v/>
      </c>
      <c r="M1716" s="1" t="str">
        <f>IF($A1716&gt;--RIGHT($A$2,LEN($A$2)-8),"",SUMIF(Table1[SHIFT NOMENCLATURE], $B1716, Table1[FKIA]))</f>
        <v/>
      </c>
      <c r="N1716" s="1" t="str">
        <f>IF($A1716&gt;--RIGHT($A$2,LEN($A$2)-8),"",SUMIF(Table1[SHIFT NOMENCLATURE], $B1716, Table1[FWIA]))</f>
        <v/>
      </c>
      <c r="O1716" s="1" t="str">
        <f>IF($A1716&gt;--RIGHT($A$2,LEN($A$2)-8),"",SUMIF(Table1[SHIFT NOMENCLATURE], $B1716, Table1[DUSTWUN]))</f>
        <v/>
      </c>
    </row>
    <row r="1717" spans="1:15" x14ac:dyDescent="0.25">
      <c r="A1717" s="1" t="str">
        <f t="shared" si="52"/>
        <v/>
      </c>
      <c r="B1717" t="str">
        <f t="shared" si="53"/>
        <v/>
      </c>
      <c r="C1717" s="1" t="str">
        <f>IF($A1717&gt;--RIGHT($A$2,LEN($A$2)-8),"",COUNTIF(Table1[SHIFT NOMENCLATURE],$B1717))</f>
        <v/>
      </c>
      <c r="D1717" s="1" t="str">
        <f>IF($A1717&gt;--RIGHT($A$2,LEN($A$2)-8),"",SUMIF(Table1[SHIFT NOMENCLATURE], $B1717, Table1[EVIC KILL]))</f>
        <v/>
      </c>
      <c r="E1717" s="1" t="str">
        <f>IF($A1717&gt;--RIGHT($A$2,LEN($A$2)-8),"",SUMIF(Table1[SHIFT NOMENCLATURE], $B1717, Table1[EVIC MOB]))</f>
        <v/>
      </c>
      <c r="F1717" s="1" t="str">
        <f>IF($A1717&gt;--RIGHT($A$2,LEN($A$2)-8),"",SUMIF(Table1[SHIFT NOMENCLATURE], $B1717, Table1[EVIC FIRE]))</f>
        <v/>
      </c>
      <c r="G1717" s="1" t="str">
        <f>IF($A1717&gt;--RIGHT($A$2,LEN($A$2)-8),"",SUMIF(Table1[SHIFT NOMENCLATURE], $B1717, Table1[EKIA]))</f>
        <v/>
      </c>
      <c r="H1717" s="1" t="str">
        <f>IF($A1717&gt;--RIGHT($A$2,LEN($A$2)-8),"",SUMIF(Table1[SHIFT NOMENCLATURE], $B1717, Table1[EWIA]))</f>
        <v/>
      </c>
      <c r="I1717" s="1" t="str">
        <f>IF($A1717&gt;--RIGHT($A$2,LEN($A$2)-8),"",SUMIF(Table1[SHIFT NOMENCLATURE], $B1717, Table1[EPW]))</f>
        <v/>
      </c>
      <c r="J1717" s="1" t="str">
        <f>IF($A1717&gt;--RIGHT($A$2,LEN($A$2)-8),"",SUMIF(Table1[SHIFT NOMENCLATURE], $B1717, Table1[FVIC KILL]))</f>
        <v/>
      </c>
      <c r="K1717" s="1" t="str">
        <f>IF($A1717&gt;--RIGHT($A$2,LEN($A$2)-8),"",SUMIF(Table1[SHIFT NOMENCLATURE], $B1717, Table1[FVIC MOB]))</f>
        <v/>
      </c>
      <c r="L1717" s="1" t="str">
        <f>IF($A1717&gt;--RIGHT($A$2,LEN($A$2)-8),"",SUMIF(Table1[SHIFT NOMENCLATURE], $B1717, Table1[FVIC FIRE]))</f>
        <v/>
      </c>
      <c r="M1717" s="1" t="str">
        <f>IF($A1717&gt;--RIGHT($A$2,LEN($A$2)-8),"",SUMIF(Table1[SHIFT NOMENCLATURE], $B1717, Table1[FKIA]))</f>
        <v/>
      </c>
      <c r="N1717" s="1" t="str">
        <f>IF($A1717&gt;--RIGHT($A$2,LEN($A$2)-8),"",SUMIF(Table1[SHIFT NOMENCLATURE], $B1717, Table1[FWIA]))</f>
        <v/>
      </c>
      <c r="O1717" s="1" t="str">
        <f>IF($A1717&gt;--RIGHT($A$2,LEN($A$2)-8),"",SUMIF(Table1[SHIFT NOMENCLATURE], $B1717, Table1[DUSTWUN]))</f>
        <v/>
      </c>
    </row>
    <row r="1718" spans="1:15" x14ac:dyDescent="0.25">
      <c r="A1718" s="1" t="str">
        <f t="shared" si="52"/>
        <v/>
      </c>
      <c r="B1718" t="str">
        <f t="shared" si="53"/>
        <v/>
      </c>
      <c r="C1718" s="1" t="str">
        <f>IF($A1718&gt;--RIGHT($A$2,LEN($A$2)-8),"",COUNTIF(Table1[SHIFT NOMENCLATURE],$B1718))</f>
        <v/>
      </c>
      <c r="D1718" s="1" t="str">
        <f>IF($A1718&gt;--RIGHT($A$2,LEN($A$2)-8),"",SUMIF(Table1[SHIFT NOMENCLATURE], $B1718, Table1[EVIC KILL]))</f>
        <v/>
      </c>
      <c r="E1718" s="1" t="str">
        <f>IF($A1718&gt;--RIGHT($A$2,LEN($A$2)-8),"",SUMIF(Table1[SHIFT NOMENCLATURE], $B1718, Table1[EVIC MOB]))</f>
        <v/>
      </c>
      <c r="F1718" s="1" t="str">
        <f>IF($A1718&gt;--RIGHT($A$2,LEN($A$2)-8),"",SUMIF(Table1[SHIFT NOMENCLATURE], $B1718, Table1[EVIC FIRE]))</f>
        <v/>
      </c>
      <c r="G1718" s="1" t="str">
        <f>IF($A1718&gt;--RIGHT($A$2,LEN($A$2)-8),"",SUMIF(Table1[SHIFT NOMENCLATURE], $B1718, Table1[EKIA]))</f>
        <v/>
      </c>
      <c r="H1718" s="1" t="str">
        <f>IF($A1718&gt;--RIGHT($A$2,LEN($A$2)-8),"",SUMIF(Table1[SHIFT NOMENCLATURE], $B1718, Table1[EWIA]))</f>
        <v/>
      </c>
      <c r="I1718" s="1" t="str">
        <f>IF($A1718&gt;--RIGHT($A$2,LEN($A$2)-8),"",SUMIF(Table1[SHIFT NOMENCLATURE], $B1718, Table1[EPW]))</f>
        <v/>
      </c>
      <c r="J1718" s="1" t="str">
        <f>IF($A1718&gt;--RIGHT($A$2,LEN($A$2)-8),"",SUMIF(Table1[SHIFT NOMENCLATURE], $B1718, Table1[FVIC KILL]))</f>
        <v/>
      </c>
      <c r="K1718" s="1" t="str">
        <f>IF($A1718&gt;--RIGHT($A$2,LEN($A$2)-8),"",SUMIF(Table1[SHIFT NOMENCLATURE], $B1718, Table1[FVIC MOB]))</f>
        <v/>
      </c>
      <c r="L1718" s="1" t="str">
        <f>IF($A1718&gt;--RIGHT($A$2,LEN($A$2)-8),"",SUMIF(Table1[SHIFT NOMENCLATURE], $B1718, Table1[FVIC FIRE]))</f>
        <v/>
      </c>
      <c r="M1718" s="1" t="str">
        <f>IF($A1718&gt;--RIGHT($A$2,LEN($A$2)-8),"",SUMIF(Table1[SHIFT NOMENCLATURE], $B1718, Table1[FKIA]))</f>
        <v/>
      </c>
      <c r="N1718" s="1" t="str">
        <f>IF($A1718&gt;--RIGHT($A$2,LEN($A$2)-8),"",SUMIF(Table1[SHIFT NOMENCLATURE], $B1718, Table1[FWIA]))</f>
        <v/>
      </c>
      <c r="O1718" s="1" t="str">
        <f>IF($A1718&gt;--RIGHT($A$2,LEN($A$2)-8),"",SUMIF(Table1[SHIFT NOMENCLATURE], $B1718, Table1[DUSTWUN]))</f>
        <v/>
      </c>
    </row>
    <row r="1719" spans="1:15" x14ac:dyDescent="0.25">
      <c r="A1719" s="1" t="str">
        <f t="shared" si="52"/>
        <v/>
      </c>
      <c r="B1719" t="str">
        <f t="shared" si="53"/>
        <v/>
      </c>
      <c r="C1719" s="1" t="str">
        <f>IF($A1719&gt;--RIGHT($A$2,LEN($A$2)-8),"",COUNTIF(Table1[SHIFT NOMENCLATURE],$B1719))</f>
        <v/>
      </c>
      <c r="D1719" s="1" t="str">
        <f>IF($A1719&gt;--RIGHT($A$2,LEN($A$2)-8),"",SUMIF(Table1[SHIFT NOMENCLATURE], $B1719, Table1[EVIC KILL]))</f>
        <v/>
      </c>
      <c r="E1719" s="1" t="str">
        <f>IF($A1719&gt;--RIGHT($A$2,LEN($A$2)-8),"",SUMIF(Table1[SHIFT NOMENCLATURE], $B1719, Table1[EVIC MOB]))</f>
        <v/>
      </c>
      <c r="F1719" s="1" t="str">
        <f>IF($A1719&gt;--RIGHT($A$2,LEN($A$2)-8),"",SUMIF(Table1[SHIFT NOMENCLATURE], $B1719, Table1[EVIC FIRE]))</f>
        <v/>
      </c>
      <c r="G1719" s="1" t="str">
        <f>IF($A1719&gt;--RIGHT($A$2,LEN($A$2)-8),"",SUMIF(Table1[SHIFT NOMENCLATURE], $B1719, Table1[EKIA]))</f>
        <v/>
      </c>
      <c r="H1719" s="1" t="str">
        <f>IF($A1719&gt;--RIGHT($A$2,LEN($A$2)-8),"",SUMIF(Table1[SHIFT NOMENCLATURE], $B1719, Table1[EWIA]))</f>
        <v/>
      </c>
      <c r="I1719" s="1" t="str">
        <f>IF($A1719&gt;--RIGHT($A$2,LEN($A$2)-8),"",SUMIF(Table1[SHIFT NOMENCLATURE], $B1719, Table1[EPW]))</f>
        <v/>
      </c>
      <c r="J1719" s="1" t="str">
        <f>IF($A1719&gt;--RIGHT($A$2,LEN($A$2)-8),"",SUMIF(Table1[SHIFT NOMENCLATURE], $B1719, Table1[FVIC KILL]))</f>
        <v/>
      </c>
      <c r="K1719" s="1" t="str">
        <f>IF($A1719&gt;--RIGHT($A$2,LEN($A$2)-8),"",SUMIF(Table1[SHIFT NOMENCLATURE], $B1719, Table1[FVIC MOB]))</f>
        <v/>
      </c>
      <c r="L1719" s="1" t="str">
        <f>IF($A1719&gt;--RIGHT($A$2,LEN($A$2)-8),"",SUMIF(Table1[SHIFT NOMENCLATURE], $B1719, Table1[FVIC FIRE]))</f>
        <v/>
      </c>
      <c r="M1719" s="1" t="str">
        <f>IF($A1719&gt;--RIGHT($A$2,LEN($A$2)-8),"",SUMIF(Table1[SHIFT NOMENCLATURE], $B1719, Table1[FKIA]))</f>
        <v/>
      </c>
      <c r="N1719" s="1" t="str">
        <f>IF($A1719&gt;--RIGHT($A$2,LEN($A$2)-8),"",SUMIF(Table1[SHIFT NOMENCLATURE], $B1719, Table1[FWIA]))</f>
        <v/>
      </c>
      <c r="O1719" s="1" t="str">
        <f>IF($A1719&gt;--RIGHT($A$2,LEN($A$2)-8),"",SUMIF(Table1[SHIFT NOMENCLATURE], $B1719, Table1[DUSTWUN]))</f>
        <v/>
      </c>
    </row>
    <row r="1720" spans="1:15" x14ac:dyDescent="0.25">
      <c r="A1720" s="1" t="str">
        <f t="shared" si="52"/>
        <v/>
      </c>
      <c r="B1720" t="str">
        <f t="shared" si="53"/>
        <v/>
      </c>
      <c r="C1720" s="1" t="str">
        <f>IF($A1720&gt;--RIGHT($A$2,LEN($A$2)-8),"",COUNTIF(Table1[SHIFT NOMENCLATURE],$B1720))</f>
        <v/>
      </c>
      <c r="D1720" s="1" t="str">
        <f>IF($A1720&gt;--RIGHT($A$2,LEN($A$2)-8),"",SUMIF(Table1[SHIFT NOMENCLATURE], $B1720, Table1[EVIC KILL]))</f>
        <v/>
      </c>
      <c r="E1720" s="1" t="str">
        <f>IF($A1720&gt;--RIGHT($A$2,LEN($A$2)-8),"",SUMIF(Table1[SHIFT NOMENCLATURE], $B1720, Table1[EVIC MOB]))</f>
        <v/>
      </c>
      <c r="F1720" s="1" t="str">
        <f>IF($A1720&gt;--RIGHT($A$2,LEN($A$2)-8),"",SUMIF(Table1[SHIFT NOMENCLATURE], $B1720, Table1[EVIC FIRE]))</f>
        <v/>
      </c>
      <c r="G1720" s="1" t="str">
        <f>IF($A1720&gt;--RIGHT($A$2,LEN($A$2)-8),"",SUMIF(Table1[SHIFT NOMENCLATURE], $B1720, Table1[EKIA]))</f>
        <v/>
      </c>
      <c r="H1720" s="1" t="str">
        <f>IF($A1720&gt;--RIGHT($A$2,LEN($A$2)-8),"",SUMIF(Table1[SHIFT NOMENCLATURE], $B1720, Table1[EWIA]))</f>
        <v/>
      </c>
      <c r="I1720" s="1" t="str">
        <f>IF($A1720&gt;--RIGHT($A$2,LEN($A$2)-8),"",SUMIF(Table1[SHIFT NOMENCLATURE], $B1720, Table1[EPW]))</f>
        <v/>
      </c>
      <c r="J1720" s="1" t="str">
        <f>IF($A1720&gt;--RIGHT($A$2,LEN($A$2)-8),"",SUMIF(Table1[SHIFT NOMENCLATURE], $B1720, Table1[FVIC KILL]))</f>
        <v/>
      </c>
      <c r="K1720" s="1" t="str">
        <f>IF($A1720&gt;--RIGHT($A$2,LEN($A$2)-8),"",SUMIF(Table1[SHIFT NOMENCLATURE], $B1720, Table1[FVIC MOB]))</f>
        <v/>
      </c>
      <c r="L1720" s="1" t="str">
        <f>IF($A1720&gt;--RIGHT($A$2,LEN($A$2)-8),"",SUMIF(Table1[SHIFT NOMENCLATURE], $B1720, Table1[FVIC FIRE]))</f>
        <v/>
      </c>
      <c r="M1720" s="1" t="str">
        <f>IF($A1720&gt;--RIGHT($A$2,LEN($A$2)-8),"",SUMIF(Table1[SHIFT NOMENCLATURE], $B1720, Table1[FKIA]))</f>
        <v/>
      </c>
      <c r="N1720" s="1" t="str">
        <f>IF($A1720&gt;--RIGHT($A$2,LEN($A$2)-8),"",SUMIF(Table1[SHIFT NOMENCLATURE], $B1720, Table1[FWIA]))</f>
        <v/>
      </c>
      <c r="O1720" s="1" t="str">
        <f>IF($A1720&gt;--RIGHT($A$2,LEN($A$2)-8),"",SUMIF(Table1[SHIFT NOMENCLATURE], $B1720, Table1[DUSTWUN]))</f>
        <v/>
      </c>
    </row>
    <row r="1721" spans="1:15" x14ac:dyDescent="0.25">
      <c r="A1721" s="1" t="str">
        <f t="shared" si="52"/>
        <v/>
      </c>
      <c r="B1721" t="str">
        <f t="shared" si="53"/>
        <v/>
      </c>
      <c r="C1721" s="1" t="str">
        <f>IF($A1721&gt;--RIGHT($A$2,LEN($A$2)-8),"",COUNTIF(Table1[SHIFT NOMENCLATURE],$B1721))</f>
        <v/>
      </c>
      <c r="D1721" s="1" t="str">
        <f>IF($A1721&gt;--RIGHT($A$2,LEN($A$2)-8),"",SUMIF(Table1[SHIFT NOMENCLATURE], $B1721, Table1[EVIC KILL]))</f>
        <v/>
      </c>
      <c r="E1721" s="1" t="str">
        <f>IF($A1721&gt;--RIGHT($A$2,LEN($A$2)-8),"",SUMIF(Table1[SHIFT NOMENCLATURE], $B1721, Table1[EVIC MOB]))</f>
        <v/>
      </c>
      <c r="F1721" s="1" t="str">
        <f>IF($A1721&gt;--RIGHT($A$2,LEN($A$2)-8),"",SUMIF(Table1[SHIFT NOMENCLATURE], $B1721, Table1[EVIC FIRE]))</f>
        <v/>
      </c>
      <c r="G1721" s="1" t="str">
        <f>IF($A1721&gt;--RIGHT($A$2,LEN($A$2)-8),"",SUMIF(Table1[SHIFT NOMENCLATURE], $B1721, Table1[EKIA]))</f>
        <v/>
      </c>
      <c r="H1721" s="1" t="str">
        <f>IF($A1721&gt;--RIGHT($A$2,LEN($A$2)-8),"",SUMIF(Table1[SHIFT NOMENCLATURE], $B1721, Table1[EWIA]))</f>
        <v/>
      </c>
      <c r="I1721" s="1" t="str">
        <f>IF($A1721&gt;--RIGHT($A$2,LEN($A$2)-8),"",SUMIF(Table1[SHIFT NOMENCLATURE], $B1721, Table1[EPW]))</f>
        <v/>
      </c>
      <c r="J1721" s="1" t="str">
        <f>IF($A1721&gt;--RIGHT($A$2,LEN($A$2)-8),"",SUMIF(Table1[SHIFT NOMENCLATURE], $B1721, Table1[FVIC KILL]))</f>
        <v/>
      </c>
      <c r="K1721" s="1" t="str">
        <f>IF($A1721&gt;--RIGHT($A$2,LEN($A$2)-8),"",SUMIF(Table1[SHIFT NOMENCLATURE], $B1721, Table1[FVIC MOB]))</f>
        <v/>
      </c>
      <c r="L1721" s="1" t="str">
        <f>IF($A1721&gt;--RIGHT($A$2,LEN($A$2)-8),"",SUMIF(Table1[SHIFT NOMENCLATURE], $B1721, Table1[FVIC FIRE]))</f>
        <v/>
      </c>
      <c r="M1721" s="1" t="str">
        <f>IF($A1721&gt;--RIGHT($A$2,LEN($A$2)-8),"",SUMIF(Table1[SHIFT NOMENCLATURE], $B1721, Table1[FKIA]))</f>
        <v/>
      </c>
      <c r="N1721" s="1" t="str">
        <f>IF($A1721&gt;--RIGHT($A$2,LEN($A$2)-8),"",SUMIF(Table1[SHIFT NOMENCLATURE], $B1721, Table1[FWIA]))</f>
        <v/>
      </c>
      <c r="O1721" s="1" t="str">
        <f>IF($A1721&gt;--RIGHT($A$2,LEN($A$2)-8),"",SUMIF(Table1[SHIFT NOMENCLATURE], $B1721, Table1[DUSTWUN]))</f>
        <v/>
      </c>
    </row>
    <row r="1722" spans="1:15" x14ac:dyDescent="0.25">
      <c r="A1722" s="1" t="str">
        <f t="shared" si="52"/>
        <v/>
      </c>
      <c r="B1722" t="str">
        <f t="shared" si="53"/>
        <v/>
      </c>
      <c r="C1722" s="1" t="str">
        <f>IF($A1722&gt;--RIGHT($A$2,LEN($A$2)-8),"",COUNTIF(Table1[SHIFT NOMENCLATURE],$B1722))</f>
        <v/>
      </c>
      <c r="D1722" s="1" t="str">
        <f>IF($A1722&gt;--RIGHT($A$2,LEN($A$2)-8),"",SUMIF(Table1[SHIFT NOMENCLATURE], $B1722, Table1[EVIC KILL]))</f>
        <v/>
      </c>
      <c r="E1722" s="1" t="str">
        <f>IF($A1722&gt;--RIGHT($A$2,LEN($A$2)-8),"",SUMIF(Table1[SHIFT NOMENCLATURE], $B1722, Table1[EVIC MOB]))</f>
        <v/>
      </c>
      <c r="F1722" s="1" t="str">
        <f>IF($A1722&gt;--RIGHT($A$2,LEN($A$2)-8),"",SUMIF(Table1[SHIFT NOMENCLATURE], $B1722, Table1[EVIC FIRE]))</f>
        <v/>
      </c>
      <c r="G1722" s="1" t="str">
        <f>IF($A1722&gt;--RIGHT($A$2,LEN($A$2)-8),"",SUMIF(Table1[SHIFT NOMENCLATURE], $B1722, Table1[EKIA]))</f>
        <v/>
      </c>
      <c r="H1722" s="1" t="str">
        <f>IF($A1722&gt;--RIGHT($A$2,LEN($A$2)-8),"",SUMIF(Table1[SHIFT NOMENCLATURE], $B1722, Table1[EWIA]))</f>
        <v/>
      </c>
      <c r="I1722" s="1" t="str">
        <f>IF($A1722&gt;--RIGHT($A$2,LEN($A$2)-8),"",SUMIF(Table1[SHIFT NOMENCLATURE], $B1722, Table1[EPW]))</f>
        <v/>
      </c>
      <c r="J1722" s="1" t="str">
        <f>IF($A1722&gt;--RIGHT($A$2,LEN($A$2)-8),"",SUMIF(Table1[SHIFT NOMENCLATURE], $B1722, Table1[FVIC KILL]))</f>
        <v/>
      </c>
      <c r="K1722" s="1" t="str">
        <f>IF($A1722&gt;--RIGHT($A$2,LEN($A$2)-8),"",SUMIF(Table1[SHIFT NOMENCLATURE], $B1722, Table1[FVIC MOB]))</f>
        <v/>
      </c>
      <c r="L1722" s="1" t="str">
        <f>IF($A1722&gt;--RIGHT($A$2,LEN($A$2)-8),"",SUMIF(Table1[SHIFT NOMENCLATURE], $B1722, Table1[FVIC FIRE]))</f>
        <v/>
      </c>
      <c r="M1722" s="1" t="str">
        <f>IF($A1722&gt;--RIGHT($A$2,LEN($A$2)-8),"",SUMIF(Table1[SHIFT NOMENCLATURE], $B1722, Table1[FKIA]))</f>
        <v/>
      </c>
      <c r="N1722" s="1" t="str">
        <f>IF($A1722&gt;--RIGHT($A$2,LEN($A$2)-8),"",SUMIF(Table1[SHIFT NOMENCLATURE], $B1722, Table1[FWIA]))</f>
        <v/>
      </c>
      <c r="O1722" s="1" t="str">
        <f>IF($A1722&gt;--RIGHT($A$2,LEN($A$2)-8),"",SUMIF(Table1[SHIFT NOMENCLATURE], $B1722, Table1[DUSTWUN]))</f>
        <v/>
      </c>
    </row>
    <row r="1723" spans="1:15" x14ac:dyDescent="0.25">
      <c r="A1723" s="1" t="str">
        <f t="shared" si="52"/>
        <v/>
      </c>
      <c r="B1723" t="str">
        <f t="shared" si="53"/>
        <v/>
      </c>
      <c r="C1723" s="1" t="str">
        <f>IF($A1723&gt;--RIGHT($A$2,LEN($A$2)-8),"",COUNTIF(Table1[SHIFT NOMENCLATURE],$B1723))</f>
        <v/>
      </c>
      <c r="D1723" s="1" t="str">
        <f>IF($A1723&gt;--RIGHT($A$2,LEN($A$2)-8),"",SUMIF(Table1[SHIFT NOMENCLATURE], $B1723, Table1[EVIC KILL]))</f>
        <v/>
      </c>
      <c r="E1723" s="1" t="str">
        <f>IF($A1723&gt;--RIGHT($A$2,LEN($A$2)-8),"",SUMIF(Table1[SHIFT NOMENCLATURE], $B1723, Table1[EVIC MOB]))</f>
        <v/>
      </c>
      <c r="F1723" s="1" t="str">
        <f>IF($A1723&gt;--RIGHT($A$2,LEN($A$2)-8),"",SUMIF(Table1[SHIFT NOMENCLATURE], $B1723, Table1[EVIC FIRE]))</f>
        <v/>
      </c>
      <c r="G1723" s="1" t="str">
        <f>IF($A1723&gt;--RIGHT($A$2,LEN($A$2)-8),"",SUMIF(Table1[SHIFT NOMENCLATURE], $B1723, Table1[EKIA]))</f>
        <v/>
      </c>
      <c r="H1723" s="1" t="str">
        <f>IF($A1723&gt;--RIGHT($A$2,LEN($A$2)-8),"",SUMIF(Table1[SHIFT NOMENCLATURE], $B1723, Table1[EWIA]))</f>
        <v/>
      </c>
      <c r="I1723" s="1" t="str">
        <f>IF($A1723&gt;--RIGHT($A$2,LEN($A$2)-8),"",SUMIF(Table1[SHIFT NOMENCLATURE], $B1723, Table1[EPW]))</f>
        <v/>
      </c>
      <c r="J1723" s="1" t="str">
        <f>IF($A1723&gt;--RIGHT($A$2,LEN($A$2)-8),"",SUMIF(Table1[SHIFT NOMENCLATURE], $B1723, Table1[FVIC KILL]))</f>
        <v/>
      </c>
      <c r="K1723" s="1" t="str">
        <f>IF($A1723&gt;--RIGHT($A$2,LEN($A$2)-8),"",SUMIF(Table1[SHIFT NOMENCLATURE], $B1723, Table1[FVIC MOB]))</f>
        <v/>
      </c>
      <c r="L1723" s="1" t="str">
        <f>IF($A1723&gt;--RIGHT($A$2,LEN($A$2)-8),"",SUMIF(Table1[SHIFT NOMENCLATURE], $B1723, Table1[FVIC FIRE]))</f>
        <v/>
      </c>
      <c r="M1723" s="1" t="str">
        <f>IF($A1723&gt;--RIGHT($A$2,LEN($A$2)-8),"",SUMIF(Table1[SHIFT NOMENCLATURE], $B1723, Table1[FKIA]))</f>
        <v/>
      </c>
      <c r="N1723" s="1" t="str">
        <f>IF($A1723&gt;--RIGHT($A$2,LEN($A$2)-8),"",SUMIF(Table1[SHIFT NOMENCLATURE], $B1723, Table1[FWIA]))</f>
        <v/>
      </c>
      <c r="O1723" s="1" t="str">
        <f>IF($A1723&gt;--RIGHT($A$2,LEN($A$2)-8),"",SUMIF(Table1[SHIFT NOMENCLATURE], $B1723, Table1[DUSTWUN]))</f>
        <v/>
      </c>
    </row>
    <row r="1724" spans="1:15" x14ac:dyDescent="0.25">
      <c r="A1724" s="1" t="str">
        <f t="shared" si="52"/>
        <v/>
      </c>
      <c r="B1724" t="str">
        <f t="shared" si="53"/>
        <v/>
      </c>
      <c r="C1724" s="1" t="str">
        <f>IF($A1724&gt;--RIGHT($A$2,LEN($A$2)-8),"",COUNTIF(Table1[SHIFT NOMENCLATURE],$B1724))</f>
        <v/>
      </c>
      <c r="D1724" s="1" t="str">
        <f>IF($A1724&gt;--RIGHT($A$2,LEN($A$2)-8),"",SUMIF(Table1[SHIFT NOMENCLATURE], $B1724, Table1[EVIC KILL]))</f>
        <v/>
      </c>
      <c r="E1724" s="1" t="str">
        <f>IF($A1724&gt;--RIGHT($A$2,LEN($A$2)-8),"",SUMIF(Table1[SHIFT NOMENCLATURE], $B1724, Table1[EVIC MOB]))</f>
        <v/>
      </c>
      <c r="F1724" s="1" t="str">
        <f>IF($A1724&gt;--RIGHT($A$2,LEN($A$2)-8),"",SUMIF(Table1[SHIFT NOMENCLATURE], $B1724, Table1[EVIC FIRE]))</f>
        <v/>
      </c>
      <c r="G1724" s="1" t="str">
        <f>IF($A1724&gt;--RIGHT($A$2,LEN($A$2)-8),"",SUMIF(Table1[SHIFT NOMENCLATURE], $B1724, Table1[EKIA]))</f>
        <v/>
      </c>
      <c r="H1724" s="1" t="str">
        <f>IF($A1724&gt;--RIGHT($A$2,LEN($A$2)-8),"",SUMIF(Table1[SHIFT NOMENCLATURE], $B1724, Table1[EWIA]))</f>
        <v/>
      </c>
      <c r="I1724" s="1" t="str">
        <f>IF($A1724&gt;--RIGHT($A$2,LEN($A$2)-8),"",SUMIF(Table1[SHIFT NOMENCLATURE], $B1724, Table1[EPW]))</f>
        <v/>
      </c>
      <c r="J1724" s="1" t="str">
        <f>IF($A1724&gt;--RIGHT($A$2,LEN($A$2)-8),"",SUMIF(Table1[SHIFT NOMENCLATURE], $B1724, Table1[FVIC KILL]))</f>
        <v/>
      </c>
      <c r="K1724" s="1" t="str">
        <f>IF($A1724&gt;--RIGHT($A$2,LEN($A$2)-8),"",SUMIF(Table1[SHIFT NOMENCLATURE], $B1724, Table1[FVIC MOB]))</f>
        <v/>
      </c>
      <c r="L1724" s="1" t="str">
        <f>IF($A1724&gt;--RIGHT($A$2,LEN($A$2)-8),"",SUMIF(Table1[SHIFT NOMENCLATURE], $B1724, Table1[FVIC FIRE]))</f>
        <v/>
      </c>
      <c r="M1724" s="1" t="str">
        <f>IF($A1724&gt;--RIGHT($A$2,LEN($A$2)-8),"",SUMIF(Table1[SHIFT NOMENCLATURE], $B1724, Table1[FKIA]))</f>
        <v/>
      </c>
      <c r="N1724" s="1" t="str">
        <f>IF($A1724&gt;--RIGHT($A$2,LEN($A$2)-8),"",SUMIF(Table1[SHIFT NOMENCLATURE], $B1724, Table1[FWIA]))</f>
        <v/>
      </c>
      <c r="O1724" s="1" t="str">
        <f>IF($A1724&gt;--RIGHT($A$2,LEN($A$2)-8),"",SUMIF(Table1[SHIFT NOMENCLATURE], $B1724, Table1[DUSTWUN]))</f>
        <v/>
      </c>
    </row>
    <row r="1725" spans="1:15" x14ac:dyDescent="0.25">
      <c r="A1725" s="1" t="str">
        <f t="shared" si="52"/>
        <v/>
      </c>
      <c r="B1725" t="str">
        <f t="shared" si="53"/>
        <v/>
      </c>
      <c r="C1725" s="1" t="str">
        <f>IF($A1725&gt;--RIGHT($A$2,LEN($A$2)-8),"",COUNTIF(Table1[SHIFT NOMENCLATURE],$B1725))</f>
        <v/>
      </c>
      <c r="D1725" s="1" t="str">
        <f>IF($A1725&gt;--RIGHT($A$2,LEN($A$2)-8),"",SUMIF(Table1[SHIFT NOMENCLATURE], $B1725, Table1[EVIC KILL]))</f>
        <v/>
      </c>
      <c r="E1725" s="1" t="str">
        <f>IF($A1725&gt;--RIGHT($A$2,LEN($A$2)-8),"",SUMIF(Table1[SHIFT NOMENCLATURE], $B1725, Table1[EVIC MOB]))</f>
        <v/>
      </c>
      <c r="F1725" s="1" t="str">
        <f>IF($A1725&gt;--RIGHT($A$2,LEN($A$2)-8),"",SUMIF(Table1[SHIFT NOMENCLATURE], $B1725, Table1[EVIC FIRE]))</f>
        <v/>
      </c>
      <c r="G1725" s="1" t="str">
        <f>IF($A1725&gt;--RIGHT($A$2,LEN($A$2)-8),"",SUMIF(Table1[SHIFT NOMENCLATURE], $B1725, Table1[EKIA]))</f>
        <v/>
      </c>
      <c r="H1725" s="1" t="str">
        <f>IF($A1725&gt;--RIGHT($A$2,LEN($A$2)-8),"",SUMIF(Table1[SHIFT NOMENCLATURE], $B1725, Table1[EWIA]))</f>
        <v/>
      </c>
      <c r="I1725" s="1" t="str">
        <f>IF($A1725&gt;--RIGHT($A$2,LEN($A$2)-8),"",SUMIF(Table1[SHIFT NOMENCLATURE], $B1725, Table1[EPW]))</f>
        <v/>
      </c>
      <c r="J1725" s="1" t="str">
        <f>IF($A1725&gt;--RIGHT($A$2,LEN($A$2)-8),"",SUMIF(Table1[SHIFT NOMENCLATURE], $B1725, Table1[FVIC KILL]))</f>
        <v/>
      </c>
      <c r="K1725" s="1" t="str">
        <f>IF($A1725&gt;--RIGHT($A$2,LEN($A$2)-8),"",SUMIF(Table1[SHIFT NOMENCLATURE], $B1725, Table1[FVIC MOB]))</f>
        <v/>
      </c>
      <c r="L1725" s="1" t="str">
        <f>IF($A1725&gt;--RIGHT($A$2,LEN($A$2)-8),"",SUMIF(Table1[SHIFT NOMENCLATURE], $B1725, Table1[FVIC FIRE]))</f>
        <v/>
      </c>
      <c r="M1725" s="1" t="str">
        <f>IF($A1725&gt;--RIGHT($A$2,LEN($A$2)-8),"",SUMIF(Table1[SHIFT NOMENCLATURE], $B1725, Table1[FKIA]))</f>
        <v/>
      </c>
      <c r="N1725" s="1" t="str">
        <f>IF($A1725&gt;--RIGHT($A$2,LEN($A$2)-8),"",SUMIF(Table1[SHIFT NOMENCLATURE], $B1725, Table1[FWIA]))</f>
        <v/>
      </c>
      <c r="O1725" s="1" t="str">
        <f>IF($A1725&gt;--RIGHT($A$2,LEN($A$2)-8),"",SUMIF(Table1[SHIFT NOMENCLATURE], $B1725, Table1[DUSTWUN]))</f>
        <v/>
      </c>
    </row>
    <row r="1726" spans="1:15" x14ac:dyDescent="0.25">
      <c r="A1726" s="1" t="str">
        <f t="shared" si="52"/>
        <v/>
      </c>
      <c r="B1726" t="str">
        <f t="shared" si="53"/>
        <v/>
      </c>
      <c r="C1726" s="1" t="str">
        <f>IF($A1726&gt;--RIGHT($A$2,LEN($A$2)-8),"",COUNTIF(Table1[SHIFT NOMENCLATURE],$B1726))</f>
        <v/>
      </c>
      <c r="D1726" s="1" t="str">
        <f>IF($A1726&gt;--RIGHT($A$2,LEN($A$2)-8),"",SUMIF(Table1[SHIFT NOMENCLATURE], $B1726, Table1[EVIC KILL]))</f>
        <v/>
      </c>
      <c r="E1726" s="1" t="str">
        <f>IF($A1726&gt;--RIGHT($A$2,LEN($A$2)-8),"",SUMIF(Table1[SHIFT NOMENCLATURE], $B1726, Table1[EVIC MOB]))</f>
        <v/>
      </c>
      <c r="F1726" s="1" t="str">
        <f>IF($A1726&gt;--RIGHT($A$2,LEN($A$2)-8),"",SUMIF(Table1[SHIFT NOMENCLATURE], $B1726, Table1[EVIC FIRE]))</f>
        <v/>
      </c>
      <c r="G1726" s="1" t="str">
        <f>IF($A1726&gt;--RIGHT($A$2,LEN($A$2)-8),"",SUMIF(Table1[SHIFT NOMENCLATURE], $B1726, Table1[EKIA]))</f>
        <v/>
      </c>
      <c r="H1726" s="1" t="str">
        <f>IF($A1726&gt;--RIGHT($A$2,LEN($A$2)-8),"",SUMIF(Table1[SHIFT NOMENCLATURE], $B1726, Table1[EWIA]))</f>
        <v/>
      </c>
      <c r="I1726" s="1" t="str">
        <f>IF($A1726&gt;--RIGHT($A$2,LEN($A$2)-8),"",SUMIF(Table1[SHIFT NOMENCLATURE], $B1726, Table1[EPW]))</f>
        <v/>
      </c>
      <c r="J1726" s="1" t="str">
        <f>IF($A1726&gt;--RIGHT($A$2,LEN($A$2)-8),"",SUMIF(Table1[SHIFT NOMENCLATURE], $B1726, Table1[FVIC KILL]))</f>
        <v/>
      </c>
      <c r="K1726" s="1" t="str">
        <f>IF($A1726&gt;--RIGHT($A$2,LEN($A$2)-8),"",SUMIF(Table1[SHIFT NOMENCLATURE], $B1726, Table1[FVIC MOB]))</f>
        <v/>
      </c>
      <c r="L1726" s="1" t="str">
        <f>IF($A1726&gt;--RIGHT($A$2,LEN($A$2)-8),"",SUMIF(Table1[SHIFT NOMENCLATURE], $B1726, Table1[FVIC FIRE]))</f>
        <v/>
      </c>
      <c r="M1726" s="1" t="str">
        <f>IF($A1726&gt;--RIGHT($A$2,LEN($A$2)-8),"",SUMIF(Table1[SHIFT NOMENCLATURE], $B1726, Table1[FKIA]))</f>
        <v/>
      </c>
      <c r="N1726" s="1" t="str">
        <f>IF($A1726&gt;--RIGHT($A$2,LEN($A$2)-8),"",SUMIF(Table1[SHIFT NOMENCLATURE], $B1726, Table1[FWIA]))</f>
        <v/>
      </c>
      <c r="O1726" s="1" t="str">
        <f>IF($A1726&gt;--RIGHT($A$2,LEN($A$2)-8),"",SUMIF(Table1[SHIFT NOMENCLATURE], $B1726, Table1[DUSTWUN]))</f>
        <v/>
      </c>
    </row>
    <row r="1727" spans="1:15" x14ac:dyDescent="0.25">
      <c r="A1727" s="1" t="str">
        <f t="shared" si="52"/>
        <v/>
      </c>
      <c r="B1727" t="str">
        <f t="shared" si="53"/>
        <v/>
      </c>
      <c r="C1727" s="1" t="str">
        <f>IF($A1727&gt;--RIGHT($A$2,LEN($A$2)-8),"",COUNTIF(Table1[SHIFT NOMENCLATURE],$B1727))</f>
        <v/>
      </c>
      <c r="D1727" s="1" t="str">
        <f>IF($A1727&gt;--RIGHT($A$2,LEN($A$2)-8),"",SUMIF(Table1[SHIFT NOMENCLATURE], $B1727, Table1[EVIC KILL]))</f>
        <v/>
      </c>
      <c r="E1727" s="1" t="str">
        <f>IF($A1727&gt;--RIGHT($A$2,LEN($A$2)-8),"",SUMIF(Table1[SHIFT NOMENCLATURE], $B1727, Table1[EVIC MOB]))</f>
        <v/>
      </c>
      <c r="F1727" s="1" t="str">
        <f>IF($A1727&gt;--RIGHT($A$2,LEN($A$2)-8),"",SUMIF(Table1[SHIFT NOMENCLATURE], $B1727, Table1[EVIC FIRE]))</f>
        <v/>
      </c>
      <c r="G1727" s="1" t="str">
        <f>IF($A1727&gt;--RIGHT($A$2,LEN($A$2)-8),"",SUMIF(Table1[SHIFT NOMENCLATURE], $B1727, Table1[EKIA]))</f>
        <v/>
      </c>
      <c r="H1727" s="1" t="str">
        <f>IF($A1727&gt;--RIGHT($A$2,LEN($A$2)-8),"",SUMIF(Table1[SHIFT NOMENCLATURE], $B1727, Table1[EWIA]))</f>
        <v/>
      </c>
      <c r="I1727" s="1" t="str">
        <f>IF($A1727&gt;--RIGHT($A$2,LEN($A$2)-8),"",SUMIF(Table1[SHIFT NOMENCLATURE], $B1727, Table1[EPW]))</f>
        <v/>
      </c>
      <c r="J1727" s="1" t="str">
        <f>IF($A1727&gt;--RIGHT($A$2,LEN($A$2)-8),"",SUMIF(Table1[SHIFT NOMENCLATURE], $B1727, Table1[FVIC KILL]))</f>
        <v/>
      </c>
      <c r="K1727" s="1" t="str">
        <f>IF($A1727&gt;--RIGHT($A$2,LEN($A$2)-8),"",SUMIF(Table1[SHIFT NOMENCLATURE], $B1727, Table1[FVIC MOB]))</f>
        <v/>
      </c>
      <c r="L1727" s="1" t="str">
        <f>IF($A1727&gt;--RIGHT($A$2,LEN($A$2)-8),"",SUMIF(Table1[SHIFT NOMENCLATURE], $B1727, Table1[FVIC FIRE]))</f>
        <v/>
      </c>
      <c r="M1727" s="1" t="str">
        <f>IF($A1727&gt;--RIGHT($A$2,LEN($A$2)-8),"",SUMIF(Table1[SHIFT NOMENCLATURE], $B1727, Table1[FKIA]))</f>
        <v/>
      </c>
      <c r="N1727" s="1" t="str">
        <f>IF($A1727&gt;--RIGHT($A$2,LEN($A$2)-8),"",SUMIF(Table1[SHIFT NOMENCLATURE], $B1727, Table1[FWIA]))</f>
        <v/>
      </c>
      <c r="O1727" s="1" t="str">
        <f>IF($A1727&gt;--RIGHT($A$2,LEN($A$2)-8),"",SUMIF(Table1[SHIFT NOMENCLATURE], $B1727, Table1[DUSTWUN]))</f>
        <v/>
      </c>
    </row>
    <row r="1728" spans="1:15" x14ac:dyDescent="0.25">
      <c r="A1728" s="1" t="str">
        <f t="shared" si="52"/>
        <v/>
      </c>
      <c r="B1728" t="str">
        <f t="shared" si="53"/>
        <v/>
      </c>
      <c r="C1728" s="1" t="str">
        <f>IF($A1728&gt;--RIGHT($A$2,LEN($A$2)-8),"",COUNTIF(Table1[SHIFT NOMENCLATURE],$B1728))</f>
        <v/>
      </c>
      <c r="D1728" s="1" t="str">
        <f>IF($A1728&gt;--RIGHT($A$2,LEN($A$2)-8),"",SUMIF(Table1[SHIFT NOMENCLATURE], $B1728, Table1[EVIC KILL]))</f>
        <v/>
      </c>
      <c r="E1728" s="1" t="str">
        <f>IF($A1728&gt;--RIGHT($A$2,LEN($A$2)-8),"",SUMIF(Table1[SHIFT NOMENCLATURE], $B1728, Table1[EVIC MOB]))</f>
        <v/>
      </c>
      <c r="F1728" s="1" t="str">
        <f>IF($A1728&gt;--RIGHT($A$2,LEN($A$2)-8),"",SUMIF(Table1[SHIFT NOMENCLATURE], $B1728, Table1[EVIC FIRE]))</f>
        <v/>
      </c>
      <c r="G1728" s="1" t="str">
        <f>IF($A1728&gt;--RIGHT($A$2,LEN($A$2)-8),"",SUMIF(Table1[SHIFT NOMENCLATURE], $B1728, Table1[EKIA]))</f>
        <v/>
      </c>
      <c r="H1728" s="1" t="str">
        <f>IF($A1728&gt;--RIGHT($A$2,LEN($A$2)-8),"",SUMIF(Table1[SHIFT NOMENCLATURE], $B1728, Table1[EWIA]))</f>
        <v/>
      </c>
      <c r="I1728" s="1" t="str">
        <f>IF($A1728&gt;--RIGHT($A$2,LEN($A$2)-8),"",SUMIF(Table1[SHIFT NOMENCLATURE], $B1728, Table1[EPW]))</f>
        <v/>
      </c>
      <c r="J1728" s="1" t="str">
        <f>IF($A1728&gt;--RIGHT($A$2,LEN($A$2)-8),"",SUMIF(Table1[SHIFT NOMENCLATURE], $B1728, Table1[FVIC KILL]))</f>
        <v/>
      </c>
      <c r="K1728" s="1" t="str">
        <f>IF($A1728&gt;--RIGHT($A$2,LEN($A$2)-8),"",SUMIF(Table1[SHIFT NOMENCLATURE], $B1728, Table1[FVIC MOB]))</f>
        <v/>
      </c>
      <c r="L1728" s="1" t="str">
        <f>IF($A1728&gt;--RIGHT($A$2,LEN($A$2)-8),"",SUMIF(Table1[SHIFT NOMENCLATURE], $B1728, Table1[FVIC FIRE]))</f>
        <v/>
      </c>
      <c r="M1728" s="1" t="str">
        <f>IF($A1728&gt;--RIGHT($A$2,LEN($A$2)-8),"",SUMIF(Table1[SHIFT NOMENCLATURE], $B1728, Table1[FKIA]))</f>
        <v/>
      </c>
      <c r="N1728" s="1" t="str">
        <f>IF($A1728&gt;--RIGHT($A$2,LEN($A$2)-8),"",SUMIF(Table1[SHIFT NOMENCLATURE], $B1728, Table1[FWIA]))</f>
        <v/>
      </c>
      <c r="O1728" s="1" t="str">
        <f>IF($A1728&gt;--RIGHT($A$2,LEN($A$2)-8),"",SUMIF(Table1[SHIFT NOMENCLATURE], $B1728, Table1[DUSTWUN]))</f>
        <v/>
      </c>
    </row>
    <row r="1729" spans="1:15" x14ac:dyDescent="0.25">
      <c r="A1729" s="1" t="str">
        <f t="shared" si="52"/>
        <v/>
      </c>
      <c r="B1729" t="str">
        <f t="shared" si="53"/>
        <v/>
      </c>
      <c r="C1729" s="1" t="str">
        <f>IF($A1729&gt;--RIGHT($A$2,LEN($A$2)-8),"",COUNTIF(Table1[SHIFT NOMENCLATURE],$B1729))</f>
        <v/>
      </c>
      <c r="D1729" s="1" t="str">
        <f>IF($A1729&gt;--RIGHT($A$2,LEN($A$2)-8),"",SUMIF(Table1[SHIFT NOMENCLATURE], $B1729, Table1[EVIC KILL]))</f>
        <v/>
      </c>
      <c r="E1729" s="1" t="str">
        <f>IF($A1729&gt;--RIGHT($A$2,LEN($A$2)-8),"",SUMIF(Table1[SHIFT NOMENCLATURE], $B1729, Table1[EVIC MOB]))</f>
        <v/>
      </c>
      <c r="F1729" s="1" t="str">
        <f>IF($A1729&gt;--RIGHT($A$2,LEN($A$2)-8),"",SUMIF(Table1[SHIFT NOMENCLATURE], $B1729, Table1[EVIC FIRE]))</f>
        <v/>
      </c>
      <c r="G1729" s="1" t="str">
        <f>IF($A1729&gt;--RIGHT($A$2,LEN($A$2)-8),"",SUMIF(Table1[SHIFT NOMENCLATURE], $B1729, Table1[EKIA]))</f>
        <v/>
      </c>
      <c r="H1729" s="1" t="str">
        <f>IF($A1729&gt;--RIGHT($A$2,LEN($A$2)-8),"",SUMIF(Table1[SHIFT NOMENCLATURE], $B1729, Table1[EWIA]))</f>
        <v/>
      </c>
      <c r="I1729" s="1" t="str">
        <f>IF($A1729&gt;--RIGHT($A$2,LEN($A$2)-8),"",SUMIF(Table1[SHIFT NOMENCLATURE], $B1729, Table1[EPW]))</f>
        <v/>
      </c>
      <c r="J1729" s="1" t="str">
        <f>IF($A1729&gt;--RIGHT($A$2,LEN($A$2)-8),"",SUMIF(Table1[SHIFT NOMENCLATURE], $B1729, Table1[FVIC KILL]))</f>
        <v/>
      </c>
      <c r="K1729" s="1" t="str">
        <f>IF($A1729&gt;--RIGHT($A$2,LEN($A$2)-8),"",SUMIF(Table1[SHIFT NOMENCLATURE], $B1729, Table1[FVIC MOB]))</f>
        <v/>
      </c>
      <c r="L1729" s="1" t="str">
        <f>IF($A1729&gt;--RIGHT($A$2,LEN($A$2)-8),"",SUMIF(Table1[SHIFT NOMENCLATURE], $B1729, Table1[FVIC FIRE]))</f>
        <v/>
      </c>
      <c r="M1729" s="1" t="str">
        <f>IF($A1729&gt;--RIGHT($A$2,LEN($A$2)-8),"",SUMIF(Table1[SHIFT NOMENCLATURE], $B1729, Table1[FKIA]))</f>
        <v/>
      </c>
      <c r="N1729" s="1" t="str">
        <f>IF($A1729&gt;--RIGHT($A$2,LEN($A$2)-8),"",SUMIF(Table1[SHIFT NOMENCLATURE], $B1729, Table1[FWIA]))</f>
        <v/>
      </c>
      <c r="O1729" s="1" t="str">
        <f>IF($A1729&gt;--RIGHT($A$2,LEN($A$2)-8),"",SUMIF(Table1[SHIFT NOMENCLATURE], $B1729, Table1[DUSTWUN]))</f>
        <v/>
      </c>
    </row>
    <row r="1730" spans="1:15" x14ac:dyDescent="0.25">
      <c r="A1730" s="1" t="str">
        <f t="shared" si="52"/>
        <v/>
      </c>
      <c r="B1730" t="str">
        <f t="shared" si="53"/>
        <v/>
      </c>
      <c r="C1730" s="1" t="str">
        <f>IF($A1730&gt;--RIGHT($A$2,LEN($A$2)-8),"",COUNTIF(Table1[SHIFT NOMENCLATURE],$B1730))</f>
        <v/>
      </c>
      <c r="D1730" s="1" t="str">
        <f>IF($A1730&gt;--RIGHT($A$2,LEN($A$2)-8),"",SUMIF(Table1[SHIFT NOMENCLATURE], $B1730, Table1[EVIC KILL]))</f>
        <v/>
      </c>
      <c r="E1730" s="1" t="str">
        <f>IF($A1730&gt;--RIGHT($A$2,LEN($A$2)-8),"",SUMIF(Table1[SHIFT NOMENCLATURE], $B1730, Table1[EVIC MOB]))</f>
        <v/>
      </c>
      <c r="F1730" s="1" t="str">
        <f>IF($A1730&gt;--RIGHT($A$2,LEN($A$2)-8),"",SUMIF(Table1[SHIFT NOMENCLATURE], $B1730, Table1[EVIC FIRE]))</f>
        <v/>
      </c>
      <c r="G1730" s="1" t="str">
        <f>IF($A1730&gt;--RIGHT($A$2,LEN($A$2)-8),"",SUMIF(Table1[SHIFT NOMENCLATURE], $B1730, Table1[EKIA]))</f>
        <v/>
      </c>
      <c r="H1730" s="1" t="str">
        <f>IF($A1730&gt;--RIGHT($A$2,LEN($A$2)-8),"",SUMIF(Table1[SHIFT NOMENCLATURE], $B1730, Table1[EWIA]))</f>
        <v/>
      </c>
      <c r="I1730" s="1" t="str">
        <f>IF($A1730&gt;--RIGHT($A$2,LEN($A$2)-8),"",SUMIF(Table1[SHIFT NOMENCLATURE], $B1730, Table1[EPW]))</f>
        <v/>
      </c>
      <c r="J1730" s="1" t="str">
        <f>IF($A1730&gt;--RIGHT($A$2,LEN($A$2)-8),"",SUMIF(Table1[SHIFT NOMENCLATURE], $B1730, Table1[FVIC KILL]))</f>
        <v/>
      </c>
      <c r="K1730" s="1" t="str">
        <f>IF($A1730&gt;--RIGHT($A$2,LEN($A$2)-8),"",SUMIF(Table1[SHIFT NOMENCLATURE], $B1730, Table1[FVIC MOB]))</f>
        <v/>
      </c>
      <c r="L1730" s="1" t="str">
        <f>IF($A1730&gt;--RIGHT($A$2,LEN($A$2)-8),"",SUMIF(Table1[SHIFT NOMENCLATURE], $B1730, Table1[FVIC FIRE]))</f>
        <v/>
      </c>
      <c r="M1730" s="1" t="str">
        <f>IF($A1730&gt;--RIGHT($A$2,LEN($A$2)-8),"",SUMIF(Table1[SHIFT NOMENCLATURE], $B1730, Table1[FKIA]))</f>
        <v/>
      </c>
      <c r="N1730" s="1" t="str">
        <f>IF($A1730&gt;--RIGHT($A$2,LEN($A$2)-8),"",SUMIF(Table1[SHIFT NOMENCLATURE], $B1730, Table1[FWIA]))</f>
        <v/>
      </c>
      <c r="O1730" s="1" t="str">
        <f>IF($A1730&gt;--RIGHT($A$2,LEN($A$2)-8),"",SUMIF(Table1[SHIFT NOMENCLATURE], $B1730, Table1[DUSTWUN]))</f>
        <v/>
      </c>
    </row>
    <row r="1731" spans="1:15" x14ac:dyDescent="0.25">
      <c r="A1731" s="1" t="str">
        <f t="shared" si="52"/>
        <v/>
      </c>
      <c r="B1731" t="str">
        <f t="shared" si="53"/>
        <v/>
      </c>
      <c r="C1731" s="1" t="str">
        <f>IF($A1731&gt;--RIGHT($A$2,LEN($A$2)-8),"",COUNTIF(Table1[SHIFT NOMENCLATURE],$B1731))</f>
        <v/>
      </c>
      <c r="D1731" s="1" t="str">
        <f>IF($A1731&gt;--RIGHT($A$2,LEN($A$2)-8),"",SUMIF(Table1[SHIFT NOMENCLATURE], $B1731, Table1[EVIC KILL]))</f>
        <v/>
      </c>
      <c r="E1731" s="1" t="str">
        <f>IF($A1731&gt;--RIGHT($A$2,LEN($A$2)-8),"",SUMIF(Table1[SHIFT NOMENCLATURE], $B1731, Table1[EVIC MOB]))</f>
        <v/>
      </c>
      <c r="F1731" s="1" t="str">
        <f>IF($A1731&gt;--RIGHT($A$2,LEN($A$2)-8),"",SUMIF(Table1[SHIFT NOMENCLATURE], $B1731, Table1[EVIC FIRE]))</f>
        <v/>
      </c>
      <c r="G1731" s="1" t="str">
        <f>IF($A1731&gt;--RIGHT($A$2,LEN($A$2)-8),"",SUMIF(Table1[SHIFT NOMENCLATURE], $B1731, Table1[EKIA]))</f>
        <v/>
      </c>
      <c r="H1731" s="1" t="str">
        <f>IF($A1731&gt;--RIGHT($A$2,LEN($A$2)-8),"",SUMIF(Table1[SHIFT NOMENCLATURE], $B1731, Table1[EWIA]))</f>
        <v/>
      </c>
      <c r="I1731" s="1" t="str">
        <f>IF($A1731&gt;--RIGHT($A$2,LEN($A$2)-8),"",SUMIF(Table1[SHIFT NOMENCLATURE], $B1731, Table1[EPW]))</f>
        <v/>
      </c>
      <c r="J1731" s="1" t="str">
        <f>IF($A1731&gt;--RIGHT($A$2,LEN($A$2)-8),"",SUMIF(Table1[SHIFT NOMENCLATURE], $B1731, Table1[FVIC KILL]))</f>
        <v/>
      </c>
      <c r="K1731" s="1" t="str">
        <f>IF($A1731&gt;--RIGHT($A$2,LEN($A$2)-8),"",SUMIF(Table1[SHIFT NOMENCLATURE], $B1731, Table1[FVIC MOB]))</f>
        <v/>
      </c>
      <c r="L1731" s="1" t="str">
        <f>IF($A1731&gt;--RIGHT($A$2,LEN($A$2)-8),"",SUMIF(Table1[SHIFT NOMENCLATURE], $B1731, Table1[FVIC FIRE]))</f>
        <v/>
      </c>
      <c r="M1731" s="1" t="str">
        <f>IF($A1731&gt;--RIGHT($A$2,LEN($A$2)-8),"",SUMIF(Table1[SHIFT NOMENCLATURE], $B1731, Table1[FKIA]))</f>
        <v/>
      </c>
      <c r="N1731" s="1" t="str">
        <f>IF($A1731&gt;--RIGHT($A$2,LEN($A$2)-8),"",SUMIF(Table1[SHIFT NOMENCLATURE], $B1731, Table1[FWIA]))</f>
        <v/>
      </c>
      <c r="O1731" s="1" t="str">
        <f>IF($A1731&gt;--RIGHT($A$2,LEN($A$2)-8),"",SUMIF(Table1[SHIFT NOMENCLATURE], $B1731, Table1[DUSTWUN]))</f>
        <v/>
      </c>
    </row>
    <row r="1732" spans="1:15" x14ac:dyDescent="0.25">
      <c r="A1732" s="1" t="str">
        <f t="shared" si="52"/>
        <v/>
      </c>
      <c r="B1732" t="str">
        <f t="shared" si="53"/>
        <v/>
      </c>
      <c r="C1732" s="1" t="str">
        <f>IF($A1732&gt;--RIGHT($A$2,LEN($A$2)-8),"",COUNTIF(Table1[SHIFT NOMENCLATURE],$B1732))</f>
        <v/>
      </c>
      <c r="D1732" s="1" t="str">
        <f>IF($A1732&gt;--RIGHT($A$2,LEN($A$2)-8),"",SUMIF(Table1[SHIFT NOMENCLATURE], $B1732, Table1[EVIC KILL]))</f>
        <v/>
      </c>
      <c r="E1732" s="1" t="str">
        <f>IF($A1732&gt;--RIGHT($A$2,LEN($A$2)-8),"",SUMIF(Table1[SHIFT NOMENCLATURE], $B1732, Table1[EVIC MOB]))</f>
        <v/>
      </c>
      <c r="F1732" s="1" t="str">
        <f>IF($A1732&gt;--RIGHT($A$2,LEN($A$2)-8),"",SUMIF(Table1[SHIFT NOMENCLATURE], $B1732, Table1[EVIC FIRE]))</f>
        <v/>
      </c>
      <c r="G1732" s="1" t="str">
        <f>IF($A1732&gt;--RIGHT($A$2,LEN($A$2)-8),"",SUMIF(Table1[SHIFT NOMENCLATURE], $B1732, Table1[EKIA]))</f>
        <v/>
      </c>
      <c r="H1732" s="1" t="str">
        <f>IF($A1732&gt;--RIGHT($A$2,LEN($A$2)-8),"",SUMIF(Table1[SHIFT NOMENCLATURE], $B1732, Table1[EWIA]))</f>
        <v/>
      </c>
      <c r="I1732" s="1" t="str">
        <f>IF($A1732&gt;--RIGHT($A$2,LEN($A$2)-8),"",SUMIF(Table1[SHIFT NOMENCLATURE], $B1732, Table1[EPW]))</f>
        <v/>
      </c>
      <c r="J1732" s="1" t="str">
        <f>IF($A1732&gt;--RIGHT($A$2,LEN($A$2)-8),"",SUMIF(Table1[SHIFT NOMENCLATURE], $B1732, Table1[FVIC KILL]))</f>
        <v/>
      </c>
      <c r="K1732" s="1" t="str">
        <f>IF($A1732&gt;--RIGHT($A$2,LEN($A$2)-8),"",SUMIF(Table1[SHIFT NOMENCLATURE], $B1732, Table1[FVIC MOB]))</f>
        <v/>
      </c>
      <c r="L1732" s="1" t="str">
        <f>IF($A1732&gt;--RIGHT($A$2,LEN($A$2)-8),"",SUMIF(Table1[SHIFT NOMENCLATURE], $B1732, Table1[FVIC FIRE]))</f>
        <v/>
      </c>
      <c r="M1732" s="1" t="str">
        <f>IF($A1732&gt;--RIGHT($A$2,LEN($A$2)-8),"",SUMIF(Table1[SHIFT NOMENCLATURE], $B1732, Table1[FKIA]))</f>
        <v/>
      </c>
      <c r="N1732" s="1" t="str">
        <f>IF($A1732&gt;--RIGHT($A$2,LEN($A$2)-8),"",SUMIF(Table1[SHIFT NOMENCLATURE], $B1732, Table1[FWIA]))</f>
        <v/>
      </c>
      <c r="O1732" s="1" t="str">
        <f>IF($A1732&gt;--RIGHT($A$2,LEN($A$2)-8),"",SUMIF(Table1[SHIFT NOMENCLATURE], $B1732, Table1[DUSTWUN]))</f>
        <v/>
      </c>
    </row>
    <row r="1733" spans="1:15" x14ac:dyDescent="0.25">
      <c r="A1733" s="1" t="str">
        <f t="shared" ref="A1733:A1796" si="54">IF($A1732&gt;--RIGHT($A$2,LEN($A$2)-8)-1,"",ROW()-2)</f>
        <v/>
      </c>
      <c r="B1733" t="str">
        <f t="shared" ref="B1733:B1796" si="55">IF($A1732&gt;--RIGHT($A$2,LEN($A$2)-8)-1,"",IF(MID($B1732,3,4)="1900",CONCATENATE(TEXT(DATEVALUE(MID($B1732,15,2)&amp;MID($B1732,21,3)&amp;RIGHT($B1732,4)),"dd"), "0700-1900", UPPER(TEXT(DATEVALUE(MID($B1732,15,2)&amp;MID($B1732,21,3)&amp;RIGHT($B1732,4)),"mmm")), RIGHT($B1732,4)), CONCATENATE(LEFT($B1732,2), "1900", MID($B1732,12,3), RIGHT($B1732,4), "-", TEXT(DATEVALUE(LEFT($B1732,2)&amp;MID($B1732,12,3)&amp;RIGHT($B1732,4))+1,"dd"),"0700", UPPER(TEXT(DATEVALUE(LEFT($B1732,2)&amp;MID($B1732,12,3)&amp;RIGHT($B1732,4))+1,"mmm")), TEXT(DATEVALUE(LEFT($B1732,2)&amp;MID($B1732,12,3)&amp;RIGHT($B1732,4))+1,"yyyy"))))</f>
        <v/>
      </c>
      <c r="C1733" s="1" t="str">
        <f>IF($A1733&gt;--RIGHT($A$2,LEN($A$2)-8),"",COUNTIF(Table1[SHIFT NOMENCLATURE],$B1733))</f>
        <v/>
      </c>
      <c r="D1733" s="1" t="str">
        <f>IF($A1733&gt;--RIGHT($A$2,LEN($A$2)-8),"",SUMIF(Table1[SHIFT NOMENCLATURE], $B1733, Table1[EVIC KILL]))</f>
        <v/>
      </c>
      <c r="E1733" s="1" t="str">
        <f>IF($A1733&gt;--RIGHT($A$2,LEN($A$2)-8),"",SUMIF(Table1[SHIFT NOMENCLATURE], $B1733, Table1[EVIC MOB]))</f>
        <v/>
      </c>
      <c r="F1733" s="1" t="str">
        <f>IF($A1733&gt;--RIGHT($A$2,LEN($A$2)-8),"",SUMIF(Table1[SHIFT NOMENCLATURE], $B1733, Table1[EVIC FIRE]))</f>
        <v/>
      </c>
      <c r="G1733" s="1" t="str">
        <f>IF($A1733&gt;--RIGHT($A$2,LEN($A$2)-8),"",SUMIF(Table1[SHIFT NOMENCLATURE], $B1733, Table1[EKIA]))</f>
        <v/>
      </c>
      <c r="H1733" s="1" t="str">
        <f>IF($A1733&gt;--RIGHT($A$2,LEN($A$2)-8),"",SUMIF(Table1[SHIFT NOMENCLATURE], $B1733, Table1[EWIA]))</f>
        <v/>
      </c>
      <c r="I1733" s="1" t="str">
        <f>IF($A1733&gt;--RIGHT($A$2,LEN($A$2)-8),"",SUMIF(Table1[SHIFT NOMENCLATURE], $B1733, Table1[EPW]))</f>
        <v/>
      </c>
      <c r="J1733" s="1" t="str">
        <f>IF($A1733&gt;--RIGHT($A$2,LEN($A$2)-8),"",SUMIF(Table1[SHIFT NOMENCLATURE], $B1733, Table1[FVIC KILL]))</f>
        <v/>
      </c>
      <c r="K1733" s="1" t="str">
        <f>IF($A1733&gt;--RIGHT($A$2,LEN($A$2)-8),"",SUMIF(Table1[SHIFT NOMENCLATURE], $B1733, Table1[FVIC MOB]))</f>
        <v/>
      </c>
      <c r="L1733" s="1" t="str">
        <f>IF($A1733&gt;--RIGHT($A$2,LEN($A$2)-8),"",SUMIF(Table1[SHIFT NOMENCLATURE], $B1733, Table1[FVIC FIRE]))</f>
        <v/>
      </c>
      <c r="M1733" s="1" t="str">
        <f>IF($A1733&gt;--RIGHT($A$2,LEN($A$2)-8),"",SUMIF(Table1[SHIFT NOMENCLATURE], $B1733, Table1[FKIA]))</f>
        <v/>
      </c>
      <c r="N1733" s="1" t="str">
        <f>IF($A1733&gt;--RIGHT($A$2,LEN($A$2)-8),"",SUMIF(Table1[SHIFT NOMENCLATURE], $B1733, Table1[FWIA]))</f>
        <v/>
      </c>
      <c r="O1733" s="1" t="str">
        <f>IF($A1733&gt;--RIGHT($A$2,LEN($A$2)-8),"",SUMIF(Table1[SHIFT NOMENCLATURE], $B1733, Table1[DUSTWUN]))</f>
        <v/>
      </c>
    </row>
    <row r="1734" spans="1:15" x14ac:dyDescent="0.25">
      <c r="A1734" s="1" t="str">
        <f t="shared" si="54"/>
        <v/>
      </c>
      <c r="B1734" t="str">
        <f t="shared" si="55"/>
        <v/>
      </c>
      <c r="C1734" s="1" t="str">
        <f>IF($A1734&gt;--RIGHT($A$2,LEN($A$2)-8),"",COUNTIF(Table1[SHIFT NOMENCLATURE],$B1734))</f>
        <v/>
      </c>
      <c r="D1734" s="1" t="str">
        <f>IF($A1734&gt;--RIGHT($A$2,LEN($A$2)-8),"",SUMIF(Table1[SHIFT NOMENCLATURE], $B1734, Table1[EVIC KILL]))</f>
        <v/>
      </c>
      <c r="E1734" s="1" t="str">
        <f>IF($A1734&gt;--RIGHT($A$2,LEN($A$2)-8),"",SUMIF(Table1[SHIFT NOMENCLATURE], $B1734, Table1[EVIC MOB]))</f>
        <v/>
      </c>
      <c r="F1734" s="1" t="str">
        <f>IF($A1734&gt;--RIGHT($A$2,LEN($A$2)-8),"",SUMIF(Table1[SHIFT NOMENCLATURE], $B1734, Table1[EVIC FIRE]))</f>
        <v/>
      </c>
      <c r="G1734" s="1" t="str">
        <f>IF($A1734&gt;--RIGHT($A$2,LEN($A$2)-8),"",SUMIF(Table1[SHIFT NOMENCLATURE], $B1734, Table1[EKIA]))</f>
        <v/>
      </c>
      <c r="H1734" s="1" t="str">
        <f>IF($A1734&gt;--RIGHT($A$2,LEN($A$2)-8),"",SUMIF(Table1[SHIFT NOMENCLATURE], $B1734, Table1[EWIA]))</f>
        <v/>
      </c>
      <c r="I1734" s="1" t="str">
        <f>IF($A1734&gt;--RIGHT($A$2,LEN($A$2)-8),"",SUMIF(Table1[SHIFT NOMENCLATURE], $B1734, Table1[EPW]))</f>
        <v/>
      </c>
      <c r="J1734" s="1" t="str">
        <f>IF($A1734&gt;--RIGHT($A$2,LEN($A$2)-8),"",SUMIF(Table1[SHIFT NOMENCLATURE], $B1734, Table1[FVIC KILL]))</f>
        <v/>
      </c>
      <c r="K1734" s="1" t="str">
        <f>IF($A1734&gt;--RIGHT($A$2,LEN($A$2)-8),"",SUMIF(Table1[SHIFT NOMENCLATURE], $B1734, Table1[FVIC MOB]))</f>
        <v/>
      </c>
      <c r="L1734" s="1" t="str">
        <f>IF($A1734&gt;--RIGHT($A$2,LEN($A$2)-8),"",SUMIF(Table1[SHIFT NOMENCLATURE], $B1734, Table1[FVIC FIRE]))</f>
        <v/>
      </c>
      <c r="M1734" s="1" t="str">
        <f>IF($A1734&gt;--RIGHT($A$2,LEN($A$2)-8),"",SUMIF(Table1[SHIFT NOMENCLATURE], $B1734, Table1[FKIA]))</f>
        <v/>
      </c>
      <c r="N1734" s="1" t="str">
        <f>IF($A1734&gt;--RIGHT($A$2,LEN($A$2)-8),"",SUMIF(Table1[SHIFT NOMENCLATURE], $B1734, Table1[FWIA]))</f>
        <v/>
      </c>
      <c r="O1734" s="1" t="str">
        <f>IF($A1734&gt;--RIGHT($A$2,LEN($A$2)-8),"",SUMIF(Table1[SHIFT NOMENCLATURE], $B1734, Table1[DUSTWUN]))</f>
        <v/>
      </c>
    </row>
    <row r="1735" spans="1:15" x14ac:dyDescent="0.25">
      <c r="A1735" s="1" t="str">
        <f t="shared" si="54"/>
        <v/>
      </c>
      <c r="B1735" t="str">
        <f t="shared" si="55"/>
        <v/>
      </c>
      <c r="C1735" s="1" t="str">
        <f>IF($A1735&gt;--RIGHT($A$2,LEN($A$2)-8),"",COUNTIF(Table1[SHIFT NOMENCLATURE],$B1735))</f>
        <v/>
      </c>
      <c r="D1735" s="1" t="str">
        <f>IF($A1735&gt;--RIGHT($A$2,LEN($A$2)-8),"",SUMIF(Table1[SHIFT NOMENCLATURE], $B1735, Table1[EVIC KILL]))</f>
        <v/>
      </c>
      <c r="E1735" s="1" t="str">
        <f>IF($A1735&gt;--RIGHT($A$2,LEN($A$2)-8),"",SUMIF(Table1[SHIFT NOMENCLATURE], $B1735, Table1[EVIC MOB]))</f>
        <v/>
      </c>
      <c r="F1735" s="1" t="str">
        <f>IF($A1735&gt;--RIGHT($A$2,LEN($A$2)-8),"",SUMIF(Table1[SHIFT NOMENCLATURE], $B1735, Table1[EVIC FIRE]))</f>
        <v/>
      </c>
      <c r="G1735" s="1" t="str">
        <f>IF($A1735&gt;--RIGHT($A$2,LEN($A$2)-8),"",SUMIF(Table1[SHIFT NOMENCLATURE], $B1735, Table1[EKIA]))</f>
        <v/>
      </c>
      <c r="H1735" s="1" t="str">
        <f>IF($A1735&gt;--RIGHT($A$2,LEN($A$2)-8),"",SUMIF(Table1[SHIFT NOMENCLATURE], $B1735, Table1[EWIA]))</f>
        <v/>
      </c>
      <c r="I1735" s="1" t="str">
        <f>IF($A1735&gt;--RIGHT($A$2,LEN($A$2)-8),"",SUMIF(Table1[SHIFT NOMENCLATURE], $B1735, Table1[EPW]))</f>
        <v/>
      </c>
      <c r="J1735" s="1" t="str">
        <f>IF($A1735&gt;--RIGHT($A$2,LEN($A$2)-8),"",SUMIF(Table1[SHIFT NOMENCLATURE], $B1735, Table1[FVIC KILL]))</f>
        <v/>
      </c>
      <c r="K1735" s="1" t="str">
        <f>IF($A1735&gt;--RIGHT($A$2,LEN($A$2)-8),"",SUMIF(Table1[SHIFT NOMENCLATURE], $B1735, Table1[FVIC MOB]))</f>
        <v/>
      </c>
      <c r="L1735" s="1" t="str">
        <f>IF($A1735&gt;--RIGHT($A$2,LEN($A$2)-8),"",SUMIF(Table1[SHIFT NOMENCLATURE], $B1735, Table1[FVIC FIRE]))</f>
        <v/>
      </c>
      <c r="M1735" s="1" t="str">
        <f>IF($A1735&gt;--RIGHT($A$2,LEN($A$2)-8),"",SUMIF(Table1[SHIFT NOMENCLATURE], $B1735, Table1[FKIA]))</f>
        <v/>
      </c>
      <c r="N1735" s="1" t="str">
        <f>IF($A1735&gt;--RIGHT($A$2,LEN($A$2)-8),"",SUMIF(Table1[SHIFT NOMENCLATURE], $B1735, Table1[FWIA]))</f>
        <v/>
      </c>
      <c r="O1735" s="1" t="str">
        <f>IF($A1735&gt;--RIGHT($A$2,LEN($A$2)-8),"",SUMIF(Table1[SHIFT NOMENCLATURE], $B1735, Table1[DUSTWUN]))</f>
        <v/>
      </c>
    </row>
    <row r="1736" spans="1:15" x14ac:dyDescent="0.25">
      <c r="A1736" s="1" t="str">
        <f t="shared" si="54"/>
        <v/>
      </c>
      <c r="B1736" t="str">
        <f t="shared" si="55"/>
        <v/>
      </c>
      <c r="C1736" s="1" t="str">
        <f>IF($A1736&gt;--RIGHT($A$2,LEN($A$2)-8),"",COUNTIF(Table1[SHIFT NOMENCLATURE],$B1736))</f>
        <v/>
      </c>
      <c r="D1736" s="1" t="str">
        <f>IF($A1736&gt;--RIGHT($A$2,LEN($A$2)-8),"",SUMIF(Table1[SHIFT NOMENCLATURE], $B1736, Table1[EVIC KILL]))</f>
        <v/>
      </c>
      <c r="E1736" s="1" t="str">
        <f>IF($A1736&gt;--RIGHT($A$2,LEN($A$2)-8),"",SUMIF(Table1[SHIFT NOMENCLATURE], $B1736, Table1[EVIC MOB]))</f>
        <v/>
      </c>
      <c r="F1736" s="1" t="str">
        <f>IF($A1736&gt;--RIGHT($A$2,LEN($A$2)-8),"",SUMIF(Table1[SHIFT NOMENCLATURE], $B1736, Table1[EVIC FIRE]))</f>
        <v/>
      </c>
      <c r="G1736" s="1" t="str">
        <f>IF($A1736&gt;--RIGHT($A$2,LEN($A$2)-8),"",SUMIF(Table1[SHIFT NOMENCLATURE], $B1736, Table1[EKIA]))</f>
        <v/>
      </c>
      <c r="H1736" s="1" t="str">
        <f>IF($A1736&gt;--RIGHT($A$2,LEN($A$2)-8),"",SUMIF(Table1[SHIFT NOMENCLATURE], $B1736, Table1[EWIA]))</f>
        <v/>
      </c>
      <c r="I1736" s="1" t="str">
        <f>IF($A1736&gt;--RIGHT($A$2,LEN($A$2)-8),"",SUMIF(Table1[SHIFT NOMENCLATURE], $B1736, Table1[EPW]))</f>
        <v/>
      </c>
      <c r="J1736" s="1" t="str">
        <f>IF($A1736&gt;--RIGHT($A$2,LEN($A$2)-8),"",SUMIF(Table1[SHIFT NOMENCLATURE], $B1736, Table1[FVIC KILL]))</f>
        <v/>
      </c>
      <c r="K1736" s="1" t="str">
        <f>IF($A1736&gt;--RIGHT($A$2,LEN($A$2)-8),"",SUMIF(Table1[SHIFT NOMENCLATURE], $B1736, Table1[FVIC MOB]))</f>
        <v/>
      </c>
      <c r="L1736" s="1" t="str">
        <f>IF($A1736&gt;--RIGHT($A$2,LEN($A$2)-8),"",SUMIF(Table1[SHIFT NOMENCLATURE], $B1736, Table1[FVIC FIRE]))</f>
        <v/>
      </c>
      <c r="M1736" s="1" t="str">
        <f>IF($A1736&gt;--RIGHT($A$2,LEN($A$2)-8),"",SUMIF(Table1[SHIFT NOMENCLATURE], $B1736, Table1[FKIA]))</f>
        <v/>
      </c>
      <c r="N1736" s="1" t="str">
        <f>IF($A1736&gt;--RIGHT($A$2,LEN($A$2)-8),"",SUMIF(Table1[SHIFT NOMENCLATURE], $B1736, Table1[FWIA]))</f>
        <v/>
      </c>
      <c r="O1736" s="1" t="str">
        <f>IF($A1736&gt;--RIGHT($A$2,LEN($A$2)-8),"",SUMIF(Table1[SHIFT NOMENCLATURE], $B1736, Table1[DUSTWUN]))</f>
        <v/>
      </c>
    </row>
    <row r="1737" spans="1:15" x14ac:dyDescent="0.25">
      <c r="A1737" s="1" t="str">
        <f t="shared" si="54"/>
        <v/>
      </c>
      <c r="B1737" t="str">
        <f t="shared" si="55"/>
        <v/>
      </c>
      <c r="C1737" s="1" t="str">
        <f>IF($A1737&gt;--RIGHT($A$2,LEN($A$2)-8),"",COUNTIF(Table1[SHIFT NOMENCLATURE],$B1737))</f>
        <v/>
      </c>
      <c r="D1737" s="1" t="str">
        <f>IF($A1737&gt;--RIGHT($A$2,LEN($A$2)-8),"",SUMIF(Table1[SHIFT NOMENCLATURE], $B1737, Table1[EVIC KILL]))</f>
        <v/>
      </c>
      <c r="E1737" s="1" t="str">
        <f>IF($A1737&gt;--RIGHT($A$2,LEN($A$2)-8),"",SUMIF(Table1[SHIFT NOMENCLATURE], $B1737, Table1[EVIC MOB]))</f>
        <v/>
      </c>
      <c r="F1737" s="1" t="str">
        <f>IF($A1737&gt;--RIGHT($A$2,LEN($A$2)-8),"",SUMIF(Table1[SHIFT NOMENCLATURE], $B1737, Table1[EVIC FIRE]))</f>
        <v/>
      </c>
      <c r="G1737" s="1" t="str">
        <f>IF($A1737&gt;--RIGHT($A$2,LEN($A$2)-8),"",SUMIF(Table1[SHIFT NOMENCLATURE], $B1737, Table1[EKIA]))</f>
        <v/>
      </c>
      <c r="H1737" s="1" t="str">
        <f>IF($A1737&gt;--RIGHT($A$2,LEN($A$2)-8),"",SUMIF(Table1[SHIFT NOMENCLATURE], $B1737, Table1[EWIA]))</f>
        <v/>
      </c>
      <c r="I1737" s="1" t="str">
        <f>IF($A1737&gt;--RIGHT($A$2,LEN($A$2)-8),"",SUMIF(Table1[SHIFT NOMENCLATURE], $B1737, Table1[EPW]))</f>
        <v/>
      </c>
      <c r="J1737" s="1" t="str">
        <f>IF($A1737&gt;--RIGHT($A$2,LEN($A$2)-8),"",SUMIF(Table1[SHIFT NOMENCLATURE], $B1737, Table1[FVIC KILL]))</f>
        <v/>
      </c>
      <c r="K1737" s="1" t="str">
        <f>IF($A1737&gt;--RIGHT($A$2,LEN($A$2)-8),"",SUMIF(Table1[SHIFT NOMENCLATURE], $B1737, Table1[FVIC MOB]))</f>
        <v/>
      </c>
      <c r="L1737" s="1" t="str">
        <f>IF($A1737&gt;--RIGHT($A$2,LEN($A$2)-8),"",SUMIF(Table1[SHIFT NOMENCLATURE], $B1737, Table1[FVIC FIRE]))</f>
        <v/>
      </c>
      <c r="M1737" s="1" t="str">
        <f>IF($A1737&gt;--RIGHT($A$2,LEN($A$2)-8),"",SUMIF(Table1[SHIFT NOMENCLATURE], $B1737, Table1[FKIA]))</f>
        <v/>
      </c>
      <c r="N1737" s="1" t="str">
        <f>IF($A1737&gt;--RIGHT($A$2,LEN($A$2)-8),"",SUMIF(Table1[SHIFT NOMENCLATURE], $B1737, Table1[FWIA]))</f>
        <v/>
      </c>
      <c r="O1737" s="1" t="str">
        <f>IF($A1737&gt;--RIGHT($A$2,LEN($A$2)-8),"",SUMIF(Table1[SHIFT NOMENCLATURE], $B1737, Table1[DUSTWUN]))</f>
        <v/>
      </c>
    </row>
    <row r="1738" spans="1:15" x14ac:dyDescent="0.25">
      <c r="A1738" s="1" t="str">
        <f t="shared" si="54"/>
        <v/>
      </c>
      <c r="B1738" t="str">
        <f t="shared" si="55"/>
        <v/>
      </c>
      <c r="C1738" s="1" t="str">
        <f>IF($A1738&gt;--RIGHT($A$2,LEN($A$2)-8),"",COUNTIF(Table1[SHIFT NOMENCLATURE],$B1738))</f>
        <v/>
      </c>
      <c r="D1738" s="1" t="str">
        <f>IF($A1738&gt;--RIGHT($A$2,LEN($A$2)-8),"",SUMIF(Table1[SHIFT NOMENCLATURE], $B1738, Table1[EVIC KILL]))</f>
        <v/>
      </c>
      <c r="E1738" s="1" t="str">
        <f>IF($A1738&gt;--RIGHT($A$2,LEN($A$2)-8),"",SUMIF(Table1[SHIFT NOMENCLATURE], $B1738, Table1[EVIC MOB]))</f>
        <v/>
      </c>
      <c r="F1738" s="1" t="str">
        <f>IF($A1738&gt;--RIGHT($A$2,LEN($A$2)-8),"",SUMIF(Table1[SHIFT NOMENCLATURE], $B1738, Table1[EVIC FIRE]))</f>
        <v/>
      </c>
      <c r="G1738" s="1" t="str">
        <f>IF($A1738&gt;--RIGHT($A$2,LEN($A$2)-8),"",SUMIF(Table1[SHIFT NOMENCLATURE], $B1738, Table1[EKIA]))</f>
        <v/>
      </c>
      <c r="H1738" s="1" t="str">
        <f>IF($A1738&gt;--RIGHT($A$2,LEN($A$2)-8),"",SUMIF(Table1[SHIFT NOMENCLATURE], $B1738, Table1[EWIA]))</f>
        <v/>
      </c>
      <c r="I1738" s="1" t="str">
        <f>IF($A1738&gt;--RIGHT($A$2,LEN($A$2)-8),"",SUMIF(Table1[SHIFT NOMENCLATURE], $B1738, Table1[EPW]))</f>
        <v/>
      </c>
      <c r="J1738" s="1" t="str">
        <f>IF($A1738&gt;--RIGHT($A$2,LEN($A$2)-8),"",SUMIF(Table1[SHIFT NOMENCLATURE], $B1738, Table1[FVIC KILL]))</f>
        <v/>
      </c>
      <c r="K1738" s="1" t="str">
        <f>IF($A1738&gt;--RIGHT($A$2,LEN($A$2)-8),"",SUMIF(Table1[SHIFT NOMENCLATURE], $B1738, Table1[FVIC MOB]))</f>
        <v/>
      </c>
      <c r="L1738" s="1" t="str">
        <f>IF($A1738&gt;--RIGHT($A$2,LEN($A$2)-8),"",SUMIF(Table1[SHIFT NOMENCLATURE], $B1738, Table1[FVIC FIRE]))</f>
        <v/>
      </c>
      <c r="M1738" s="1" t="str">
        <f>IF($A1738&gt;--RIGHT($A$2,LEN($A$2)-8),"",SUMIF(Table1[SHIFT NOMENCLATURE], $B1738, Table1[FKIA]))</f>
        <v/>
      </c>
      <c r="N1738" s="1" t="str">
        <f>IF($A1738&gt;--RIGHT($A$2,LEN($A$2)-8),"",SUMIF(Table1[SHIFT NOMENCLATURE], $B1738, Table1[FWIA]))</f>
        <v/>
      </c>
      <c r="O1738" s="1" t="str">
        <f>IF($A1738&gt;--RIGHT($A$2,LEN($A$2)-8),"",SUMIF(Table1[SHIFT NOMENCLATURE], $B1738, Table1[DUSTWUN]))</f>
        <v/>
      </c>
    </row>
    <row r="1739" spans="1:15" x14ac:dyDescent="0.25">
      <c r="A1739" s="1" t="str">
        <f t="shared" si="54"/>
        <v/>
      </c>
      <c r="B1739" t="str">
        <f t="shared" si="55"/>
        <v/>
      </c>
      <c r="C1739" s="1" t="str">
        <f>IF($A1739&gt;--RIGHT($A$2,LEN($A$2)-8),"",COUNTIF(Table1[SHIFT NOMENCLATURE],$B1739))</f>
        <v/>
      </c>
      <c r="D1739" s="1" t="str">
        <f>IF($A1739&gt;--RIGHT($A$2,LEN($A$2)-8),"",SUMIF(Table1[SHIFT NOMENCLATURE], $B1739, Table1[EVIC KILL]))</f>
        <v/>
      </c>
      <c r="E1739" s="1" t="str">
        <f>IF($A1739&gt;--RIGHT($A$2,LEN($A$2)-8),"",SUMIF(Table1[SHIFT NOMENCLATURE], $B1739, Table1[EVIC MOB]))</f>
        <v/>
      </c>
      <c r="F1739" s="1" t="str">
        <f>IF($A1739&gt;--RIGHT($A$2,LEN($A$2)-8),"",SUMIF(Table1[SHIFT NOMENCLATURE], $B1739, Table1[EVIC FIRE]))</f>
        <v/>
      </c>
      <c r="G1739" s="1" t="str">
        <f>IF($A1739&gt;--RIGHT($A$2,LEN($A$2)-8),"",SUMIF(Table1[SHIFT NOMENCLATURE], $B1739, Table1[EKIA]))</f>
        <v/>
      </c>
      <c r="H1739" s="1" t="str">
        <f>IF($A1739&gt;--RIGHT($A$2,LEN($A$2)-8),"",SUMIF(Table1[SHIFT NOMENCLATURE], $B1739, Table1[EWIA]))</f>
        <v/>
      </c>
      <c r="I1739" s="1" t="str">
        <f>IF($A1739&gt;--RIGHT($A$2,LEN($A$2)-8),"",SUMIF(Table1[SHIFT NOMENCLATURE], $B1739, Table1[EPW]))</f>
        <v/>
      </c>
      <c r="J1739" s="1" t="str">
        <f>IF($A1739&gt;--RIGHT($A$2,LEN($A$2)-8),"",SUMIF(Table1[SHIFT NOMENCLATURE], $B1739, Table1[FVIC KILL]))</f>
        <v/>
      </c>
      <c r="K1739" s="1" t="str">
        <f>IF($A1739&gt;--RIGHT($A$2,LEN($A$2)-8),"",SUMIF(Table1[SHIFT NOMENCLATURE], $B1739, Table1[FVIC MOB]))</f>
        <v/>
      </c>
      <c r="L1739" s="1" t="str">
        <f>IF($A1739&gt;--RIGHT($A$2,LEN($A$2)-8),"",SUMIF(Table1[SHIFT NOMENCLATURE], $B1739, Table1[FVIC FIRE]))</f>
        <v/>
      </c>
      <c r="M1739" s="1" t="str">
        <f>IF($A1739&gt;--RIGHT($A$2,LEN($A$2)-8),"",SUMIF(Table1[SHIFT NOMENCLATURE], $B1739, Table1[FKIA]))</f>
        <v/>
      </c>
      <c r="N1739" s="1" t="str">
        <f>IF($A1739&gt;--RIGHT($A$2,LEN($A$2)-8),"",SUMIF(Table1[SHIFT NOMENCLATURE], $B1739, Table1[FWIA]))</f>
        <v/>
      </c>
      <c r="O1739" s="1" t="str">
        <f>IF($A1739&gt;--RIGHT($A$2,LEN($A$2)-8),"",SUMIF(Table1[SHIFT NOMENCLATURE], $B1739, Table1[DUSTWUN]))</f>
        <v/>
      </c>
    </row>
    <row r="1740" spans="1:15" x14ac:dyDescent="0.25">
      <c r="A1740" s="1" t="str">
        <f t="shared" si="54"/>
        <v/>
      </c>
      <c r="B1740" t="str">
        <f t="shared" si="55"/>
        <v/>
      </c>
      <c r="C1740" s="1" t="str">
        <f>IF($A1740&gt;--RIGHT($A$2,LEN($A$2)-8),"",COUNTIF(Table1[SHIFT NOMENCLATURE],$B1740))</f>
        <v/>
      </c>
      <c r="D1740" s="1" t="str">
        <f>IF($A1740&gt;--RIGHT($A$2,LEN($A$2)-8),"",SUMIF(Table1[SHIFT NOMENCLATURE], $B1740, Table1[EVIC KILL]))</f>
        <v/>
      </c>
      <c r="E1740" s="1" t="str">
        <f>IF($A1740&gt;--RIGHT($A$2,LEN($A$2)-8),"",SUMIF(Table1[SHIFT NOMENCLATURE], $B1740, Table1[EVIC MOB]))</f>
        <v/>
      </c>
      <c r="F1740" s="1" t="str">
        <f>IF($A1740&gt;--RIGHT($A$2,LEN($A$2)-8),"",SUMIF(Table1[SHIFT NOMENCLATURE], $B1740, Table1[EVIC FIRE]))</f>
        <v/>
      </c>
      <c r="G1740" s="1" t="str">
        <f>IF($A1740&gt;--RIGHT($A$2,LEN($A$2)-8),"",SUMIF(Table1[SHIFT NOMENCLATURE], $B1740, Table1[EKIA]))</f>
        <v/>
      </c>
      <c r="H1740" s="1" t="str">
        <f>IF($A1740&gt;--RIGHT($A$2,LEN($A$2)-8),"",SUMIF(Table1[SHIFT NOMENCLATURE], $B1740, Table1[EWIA]))</f>
        <v/>
      </c>
      <c r="I1740" s="1" t="str">
        <f>IF($A1740&gt;--RIGHT($A$2,LEN($A$2)-8),"",SUMIF(Table1[SHIFT NOMENCLATURE], $B1740, Table1[EPW]))</f>
        <v/>
      </c>
      <c r="J1740" s="1" t="str">
        <f>IF($A1740&gt;--RIGHT($A$2,LEN($A$2)-8),"",SUMIF(Table1[SHIFT NOMENCLATURE], $B1740, Table1[FVIC KILL]))</f>
        <v/>
      </c>
      <c r="K1740" s="1" t="str">
        <f>IF($A1740&gt;--RIGHT($A$2,LEN($A$2)-8),"",SUMIF(Table1[SHIFT NOMENCLATURE], $B1740, Table1[FVIC MOB]))</f>
        <v/>
      </c>
      <c r="L1740" s="1" t="str">
        <f>IF($A1740&gt;--RIGHT($A$2,LEN($A$2)-8),"",SUMIF(Table1[SHIFT NOMENCLATURE], $B1740, Table1[FVIC FIRE]))</f>
        <v/>
      </c>
      <c r="M1740" s="1" t="str">
        <f>IF($A1740&gt;--RIGHT($A$2,LEN($A$2)-8),"",SUMIF(Table1[SHIFT NOMENCLATURE], $B1740, Table1[FKIA]))</f>
        <v/>
      </c>
      <c r="N1740" s="1" t="str">
        <f>IF($A1740&gt;--RIGHT($A$2,LEN($A$2)-8),"",SUMIF(Table1[SHIFT NOMENCLATURE], $B1740, Table1[FWIA]))</f>
        <v/>
      </c>
      <c r="O1740" s="1" t="str">
        <f>IF($A1740&gt;--RIGHT($A$2,LEN($A$2)-8),"",SUMIF(Table1[SHIFT NOMENCLATURE], $B1740, Table1[DUSTWUN]))</f>
        <v/>
      </c>
    </row>
    <row r="1741" spans="1:15" x14ac:dyDescent="0.25">
      <c r="A1741" s="1" t="str">
        <f t="shared" si="54"/>
        <v/>
      </c>
      <c r="B1741" t="str">
        <f t="shared" si="55"/>
        <v/>
      </c>
      <c r="C1741" s="1" t="str">
        <f>IF($A1741&gt;--RIGHT($A$2,LEN($A$2)-8),"",COUNTIF(Table1[SHIFT NOMENCLATURE],$B1741))</f>
        <v/>
      </c>
      <c r="D1741" s="1" t="str">
        <f>IF($A1741&gt;--RIGHT($A$2,LEN($A$2)-8),"",SUMIF(Table1[SHIFT NOMENCLATURE], $B1741, Table1[EVIC KILL]))</f>
        <v/>
      </c>
      <c r="E1741" s="1" t="str">
        <f>IF($A1741&gt;--RIGHT($A$2,LEN($A$2)-8),"",SUMIF(Table1[SHIFT NOMENCLATURE], $B1741, Table1[EVIC MOB]))</f>
        <v/>
      </c>
      <c r="F1741" s="1" t="str">
        <f>IF($A1741&gt;--RIGHT($A$2,LEN($A$2)-8),"",SUMIF(Table1[SHIFT NOMENCLATURE], $B1741, Table1[EVIC FIRE]))</f>
        <v/>
      </c>
      <c r="G1741" s="1" t="str">
        <f>IF($A1741&gt;--RIGHT($A$2,LEN($A$2)-8),"",SUMIF(Table1[SHIFT NOMENCLATURE], $B1741, Table1[EKIA]))</f>
        <v/>
      </c>
      <c r="H1741" s="1" t="str">
        <f>IF($A1741&gt;--RIGHT($A$2,LEN($A$2)-8),"",SUMIF(Table1[SHIFT NOMENCLATURE], $B1741, Table1[EWIA]))</f>
        <v/>
      </c>
      <c r="I1741" s="1" t="str">
        <f>IF($A1741&gt;--RIGHT($A$2,LEN($A$2)-8),"",SUMIF(Table1[SHIFT NOMENCLATURE], $B1741, Table1[EPW]))</f>
        <v/>
      </c>
      <c r="J1741" s="1" t="str">
        <f>IF($A1741&gt;--RIGHT($A$2,LEN($A$2)-8),"",SUMIF(Table1[SHIFT NOMENCLATURE], $B1741, Table1[FVIC KILL]))</f>
        <v/>
      </c>
      <c r="K1741" s="1" t="str">
        <f>IF($A1741&gt;--RIGHT($A$2,LEN($A$2)-8),"",SUMIF(Table1[SHIFT NOMENCLATURE], $B1741, Table1[FVIC MOB]))</f>
        <v/>
      </c>
      <c r="L1741" s="1" t="str">
        <f>IF($A1741&gt;--RIGHT($A$2,LEN($A$2)-8),"",SUMIF(Table1[SHIFT NOMENCLATURE], $B1741, Table1[FVIC FIRE]))</f>
        <v/>
      </c>
      <c r="M1741" s="1" t="str">
        <f>IF($A1741&gt;--RIGHT($A$2,LEN($A$2)-8),"",SUMIF(Table1[SHIFT NOMENCLATURE], $B1741, Table1[FKIA]))</f>
        <v/>
      </c>
      <c r="N1741" s="1" t="str">
        <f>IF($A1741&gt;--RIGHT($A$2,LEN($A$2)-8),"",SUMIF(Table1[SHIFT NOMENCLATURE], $B1741, Table1[FWIA]))</f>
        <v/>
      </c>
      <c r="O1741" s="1" t="str">
        <f>IF($A1741&gt;--RIGHT($A$2,LEN($A$2)-8),"",SUMIF(Table1[SHIFT NOMENCLATURE], $B1741, Table1[DUSTWUN]))</f>
        <v/>
      </c>
    </row>
    <row r="1742" spans="1:15" x14ac:dyDescent="0.25">
      <c r="A1742" s="1" t="str">
        <f t="shared" si="54"/>
        <v/>
      </c>
      <c r="B1742" t="str">
        <f t="shared" si="55"/>
        <v/>
      </c>
      <c r="C1742" s="1" t="str">
        <f>IF($A1742&gt;--RIGHT($A$2,LEN($A$2)-8),"",COUNTIF(Table1[SHIFT NOMENCLATURE],$B1742))</f>
        <v/>
      </c>
      <c r="D1742" s="1" t="str">
        <f>IF($A1742&gt;--RIGHT($A$2,LEN($A$2)-8),"",SUMIF(Table1[SHIFT NOMENCLATURE], $B1742, Table1[EVIC KILL]))</f>
        <v/>
      </c>
      <c r="E1742" s="1" t="str">
        <f>IF($A1742&gt;--RIGHT($A$2,LEN($A$2)-8),"",SUMIF(Table1[SHIFT NOMENCLATURE], $B1742, Table1[EVIC MOB]))</f>
        <v/>
      </c>
      <c r="F1742" s="1" t="str">
        <f>IF($A1742&gt;--RIGHT($A$2,LEN($A$2)-8),"",SUMIF(Table1[SHIFT NOMENCLATURE], $B1742, Table1[EVIC FIRE]))</f>
        <v/>
      </c>
      <c r="G1742" s="1" t="str">
        <f>IF($A1742&gt;--RIGHT($A$2,LEN($A$2)-8),"",SUMIF(Table1[SHIFT NOMENCLATURE], $B1742, Table1[EKIA]))</f>
        <v/>
      </c>
      <c r="H1742" s="1" t="str">
        <f>IF($A1742&gt;--RIGHT($A$2,LEN($A$2)-8),"",SUMIF(Table1[SHIFT NOMENCLATURE], $B1742, Table1[EWIA]))</f>
        <v/>
      </c>
      <c r="I1742" s="1" t="str">
        <f>IF($A1742&gt;--RIGHT($A$2,LEN($A$2)-8),"",SUMIF(Table1[SHIFT NOMENCLATURE], $B1742, Table1[EPW]))</f>
        <v/>
      </c>
      <c r="J1742" s="1" t="str">
        <f>IF($A1742&gt;--RIGHT($A$2,LEN($A$2)-8),"",SUMIF(Table1[SHIFT NOMENCLATURE], $B1742, Table1[FVIC KILL]))</f>
        <v/>
      </c>
      <c r="K1742" s="1" t="str">
        <f>IF($A1742&gt;--RIGHT($A$2,LEN($A$2)-8),"",SUMIF(Table1[SHIFT NOMENCLATURE], $B1742, Table1[FVIC MOB]))</f>
        <v/>
      </c>
      <c r="L1742" s="1" t="str">
        <f>IF($A1742&gt;--RIGHT($A$2,LEN($A$2)-8),"",SUMIF(Table1[SHIFT NOMENCLATURE], $B1742, Table1[FVIC FIRE]))</f>
        <v/>
      </c>
      <c r="M1742" s="1" t="str">
        <f>IF($A1742&gt;--RIGHT($A$2,LEN($A$2)-8),"",SUMIF(Table1[SHIFT NOMENCLATURE], $B1742, Table1[FKIA]))</f>
        <v/>
      </c>
      <c r="N1742" s="1" t="str">
        <f>IF($A1742&gt;--RIGHT($A$2,LEN($A$2)-8),"",SUMIF(Table1[SHIFT NOMENCLATURE], $B1742, Table1[FWIA]))</f>
        <v/>
      </c>
      <c r="O1742" s="1" t="str">
        <f>IF($A1742&gt;--RIGHT($A$2,LEN($A$2)-8),"",SUMIF(Table1[SHIFT NOMENCLATURE], $B1742, Table1[DUSTWUN]))</f>
        <v/>
      </c>
    </row>
    <row r="1743" spans="1:15" x14ac:dyDescent="0.25">
      <c r="A1743" s="1" t="str">
        <f t="shared" si="54"/>
        <v/>
      </c>
      <c r="B1743" t="str">
        <f t="shared" si="55"/>
        <v/>
      </c>
      <c r="C1743" s="1" t="str">
        <f>IF($A1743&gt;--RIGHT($A$2,LEN($A$2)-8),"",COUNTIF(Table1[SHIFT NOMENCLATURE],$B1743))</f>
        <v/>
      </c>
      <c r="D1743" s="1" t="str">
        <f>IF($A1743&gt;--RIGHT($A$2,LEN($A$2)-8),"",SUMIF(Table1[SHIFT NOMENCLATURE], $B1743, Table1[EVIC KILL]))</f>
        <v/>
      </c>
      <c r="E1743" s="1" t="str">
        <f>IF($A1743&gt;--RIGHT($A$2,LEN($A$2)-8),"",SUMIF(Table1[SHIFT NOMENCLATURE], $B1743, Table1[EVIC MOB]))</f>
        <v/>
      </c>
      <c r="F1743" s="1" t="str">
        <f>IF($A1743&gt;--RIGHT($A$2,LEN($A$2)-8),"",SUMIF(Table1[SHIFT NOMENCLATURE], $B1743, Table1[EVIC FIRE]))</f>
        <v/>
      </c>
      <c r="G1743" s="1" t="str">
        <f>IF($A1743&gt;--RIGHT($A$2,LEN($A$2)-8),"",SUMIF(Table1[SHIFT NOMENCLATURE], $B1743, Table1[EKIA]))</f>
        <v/>
      </c>
      <c r="H1743" s="1" t="str">
        <f>IF($A1743&gt;--RIGHT($A$2,LEN($A$2)-8),"",SUMIF(Table1[SHIFT NOMENCLATURE], $B1743, Table1[EWIA]))</f>
        <v/>
      </c>
      <c r="I1743" s="1" t="str">
        <f>IF($A1743&gt;--RIGHT($A$2,LEN($A$2)-8),"",SUMIF(Table1[SHIFT NOMENCLATURE], $B1743, Table1[EPW]))</f>
        <v/>
      </c>
      <c r="J1743" s="1" t="str">
        <f>IF($A1743&gt;--RIGHT($A$2,LEN($A$2)-8),"",SUMIF(Table1[SHIFT NOMENCLATURE], $B1743, Table1[FVIC KILL]))</f>
        <v/>
      </c>
      <c r="K1743" s="1" t="str">
        <f>IF($A1743&gt;--RIGHT($A$2,LEN($A$2)-8),"",SUMIF(Table1[SHIFT NOMENCLATURE], $B1743, Table1[FVIC MOB]))</f>
        <v/>
      </c>
      <c r="L1743" s="1" t="str">
        <f>IF($A1743&gt;--RIGHT($A$2,LEN($A$2)-8),"",SUMIF(Table1[SHIFT NOMENCLATURE], $B1743, Table1[FVIC FIRE]))</f>
        <v/>
      </c>
      <c r="M1743" s="1" t="str">
        <f>IF($A1743&gt;--RIGHT($A$2,LEN($A$2)-8),"",SUMIF(Table1[SHIFT NOMENCLATURE], $B1743, Table1[FKIA]))</f>
        <v/>
      </c>
      <c r="N1743" s="1" t="str">
        <f>IF($A1743&gt;--RIGHT($A$2,LEN($A$2)-8),"",SUMIF(Table1[SHIFT NOMENCLATURE], $B1743, Table1[FWIA]))</f>
        <v/>
      </c>
      <c r="O1743" s="1" t="str">
        <f>IF($A1743&gt;--RIGHT($A$2,LEN($A$2)-8),"",SUMIF(Table1[SHIFT NOMENCLATURE], $B1743, Table1[DUSTWUN]))</f>
        <v/>
      </c>
    </row>
    <row r="1744" spans="1:15" x14ac:dyDescent="0.25">
      <c r="A1744" s="1" t="str">
        <f t="shared" si="54"/>
        <v/>
      </c>
      <c r="B1744" t="str">
        <f t="shared" si="55"/>
        <v/>
      </c>
      <c r="C1744" s="1" t="str">
        <f>IF($A1744&gt;--RIGHT($A$2,LEN($A$2)-8),"",COUNTIF(Table1[SHIFT NOMENCLATURE],$B1744))</f>
        <v/>
      </c>
      <c r="D1744" s="1" t="str">
        <f>IF($A1744&gt;--RIGHT($A$2,LEN($A$2)-8),"",SUMIF(Table1[SHIFT NOMENCLATURE], $B1744, Table1[EVIC KILL]))</f>
        <v/>
      </c>
      <c r="E1744" s="1" t="str">
        <f>IF($A1744&gt;--RIGHT($A$2,LEN($A$2)-8),"",SUMIF(Table1[SHIFT NOMENCLATURE], $B1744, Table1[EVIC MOB]))</f>
        <v/>
      </c>
      <c r="F1744" s="1" t="str">
        <f>IF($A1744&gt;--RIGHT($A$2,LEN($A$2)-8),"",SUMIF(Table1[SHIFT NOMENCLATURE], $B1744, Table1[EVIC FIRE]))</f>
        <v/>
      </c>
      <c r="G1744" s="1" t="str">
        <f>IF($A1744&gt;--RIGHT($A$2,LEN($A$2)-8),"",SUMIF(Table1[SHIFT NOMENCLATURE], $B1744, Table1[EKIA]))</f>
        <v/>
      </c>
      <c r="H1744" s="1" t="str">
        <f>IF($A1744&gt;--RIGHT($A$2,LEN($A$2)-8),"",SUMIF(Table1[SHIFT NOMENCLATURE], $B1744, Table1[EWIA]))</f>
        <v/>
      </c>
      <c r="I1744" s="1" t="str">
        <f>IF($A1744&gt;--RIGHT($A$2,LEN($A$2)-8),"",SUMIF(Table1[SHIFT NOMENCLATURE], $B1744, Table1[EPW]))</f>
        <v/>
      </c>
      <c r="J1744" s="1" t="str">
        <f>IF($A1744&gt;--RIGHT($A$2,LEN($A$2)-8),"",SUMIF(Table1[SHIFT NOMENCLATURE], $B1744, Table1[FVIC KILL]))</f>
        <v/>
      </c>
      <c r="K1744" s="1" t="str">
        <f>IF($A1744&gt;--RIGHT($A$2,LEN($A$2)-8),"",SUMIF(Table1[SHIFT NOMENCLATURE], $B1744, Table1[FVIC MOB]))</f>
        <v/>
      </c>
      <c r="L1744" s="1" t="str">
        <f>IF($A1744&gt;--RIGHT($A$2,LEN($A$2)-8),"",SUMIF(Table1[SHIFT NOMENCLATURE], $B1744, Table1[FVIC FIRE]))</f>
        <v/>
      </c>
      <c r="M1744" s="1" t="str">
        <f>IF($A1744&gt;--RIGHT($A$2,LEN($A$2)-8),"",SUMIF(Table1[SHIFT NOMENCLATURE], $B1744, Table1[FKIA]))</f>
        <v/>
      </c>
      <c r="N1744" s="1" t="str">
        <f>IF($A1744&gt;--RIGHT($A$2,LEN($A$2)-8),"",SUMIF(Table1[SHIFT NOMENCLATURE], $B1744, Table1[FWIA]))</f>
        <v/>
      </c>
      <c r="O1744" s="1" t="str">
        <f>IF($A1744&gt;--RIGHT($A$2,LEN($A$2)-8),"",SUMIF(Table1[SHIFT NOMENCLATURE], $B1744, Table1[DUSTWUN]))</f>
        <v/>
      </c>
    </row>
    <row r="1745" spans="1:15" x14ac:dyDescent="0.25">
      <c r="A1745" s="1" t="str">
        <f t="shared" si="54"/>
        <v/>
      </c>
      <c r="B1745" t="str">
        <f t="shared" si="55"/>
        <v/>
      </c>
      <c r="C1745" s="1" t="str">
        <f>IF($A1745&gt;--RIGHT($A$2,LEN($A$2)-8),"",COUNTIF(Table1[SHIFT NOMENCLATURE],$B1745))</f>
        <v/>
      </c>
      <c r="D1745" s="1" t="str">
        <f>IF($A1745&gt;--RIGHT($A$2,LEN($A$2)-8),"",SUMIF(Table1[SHIFT NOMENCLATURE], $B1745, Table1[EVIC KILL]))</f>
        <v/>
      </c>
      <c r="E1745" s="1" t="str">
        <f>IF($A1745&gt;--RIGHT($A$2,LEN($A$2)-8),"",SUMIF(Table1[SHIFT NOMENCLATURE], $B1745, Table1[EVIC MOB]))</f>
        <v/>
      </c>
      <c r="F1745" s="1" t="str">
        <f>IF($A1745&gt;--RIGHT($A$2,LEN($A$2)-8),"",SUMIF(Table1[SHIFT NOMENCLATURE], $B1745, Table1[EVIC FIRE]))</f>
        <v/>
      </c>
      <c r="G1745" s="1" t="str">
        <f>IF($A1745&gt;--RIGHT($A$2,LEN($A$2)-8),"",SUMIF(Table1[SHIFT NOMENCLATURE], $B1745, Table1[EKIA]))</f>
        <v/>
      </c>
      <c r="H1745" s="1" t="str">
        <f>IF($A1745&gt;--RIGHT($A$2,LEN($A$2)-8),"",SUMIF(Table1[SHIFT NOMENCLATURE], $B1745, Table1[EWIA]))</f>
        <v/>
      </c>
      <c r="I1745" s="1" t="str">
        <f>IF($A1745&gt;--RIGHT($A$2,LEN($A$2)-8),"",SUMIF(Table1[SHIFT NOMENCLATURE], $B1745, Table1[EPW]))</f>
        <v/>
      </c>
      <c r="J1745" s="1" t="str">
        <f>IF($A1745&gt;--RIGHT($A$2,LEN($A$2)-8),"",SUMIF(Table1[SHIFT NOMENCLATURE], $B1745, Table1[FVIC KILL]))</f>
        <v/>
      </c>
      <c r="K1745" s="1" t="str">
        <f>IF($A1745&gt;--RIGHT($A$2,LEN($A$2)-8),"",SUMIF(Table1[SHIFT NOMENCLATURE], $B1745, Table1[FVIC MOB]))</f>
        <v/>
      </c>
      <c r="L1745" s="1" t="str">
        <f>IF($A1745&gt;--RIGHT($A$2,LEN($A$2)-8),"",SUMIF(Table1[SHIFT NOMENCLATURE], $B1745, Table1[FVIC FIRE]))</f>
        <v/>
      </c>
      <c r="M1745" s="1" t="str">
        <f>IF($A1745&gt;--RIGHT($A$2,LEN($A$2)-8),"",SUMIF(Table1[SHIFT NOMENCLATURE], $B1745, Table1[FKIA]))</f>
        <v/>
      </c>
      <c r="N1745" s="1" t="str">
        <f>IF($A1745&gt;--RIGHT($A$2,LEN($A$2)-8),"",SUMIF(Table1[SHIFT NOMENCLATURE], $B1745, Table1[FWIA]))</f>
        <v/>
      </c>
      <c r="O1745" s="1" t="str">
        <f>IF($A1745&gt;--RIGHT($A$2,LEN($A$2)-8),"",SUMIF(Table1[SHIFT NOMENCLATURE], $B1745, Table1[DUSTWUN]))</f>
        <v/>
      </c>
    </row>
    <row r="1746" spans="1:15" x14ac:dyDescent="0.25">
      <c r="A1746" s="1" t="str">
        <f t="shared" si="54"/>
        <v/>
      </c>
      <c r="B1746" t="str">
        <f t="shared" si="55"/>
        <v/>
      </c>
      <c r="C1746" s="1" t="str">
        <f>IF($A1746&gt;--RIGHT($A$2,LEN($A$2)-8),"",COUNTIF(Table1[SHIFT NOMENCLATURE],$B1746))</f>
        <v/>
      </c>
      <c r="D1746" s="1" t="str">
        <f>IF($A1746&gt;--RIGHT($A$2,LEN($A$2)-8),"",SUMIF(Table1[SHIFT NOMENCLATURE], $B1746, Table1[EVIC KILL]))</f>
        <v/>
      </c>
      <c r="E1746" s="1" t="str">
        <f>IF($A1746&gt;--RIGHT($A$2,LEN($A$2)-8),"",SUMIF(Table1[SHIFT NOMENCLATURE], $B1746, Table1[EVIC MOB]))</f>
        <v/>
      </c>
      <c r="F1746" s="1" t="str">
        <f>IF($A1746&gt;--RIGHT($A$2,LEN($A$2)-8),"",SUMIF(Table1[SHIFT NOMENCLATURE], $B1746, Table1[EVIC FIRE]))</f>
        <v/>
      </c>
      <c r="G1746" s="1" t="str">
        <f>IF($A1746&gt;--RIGHT($A$2,LEN($A$2)-8),"",SUMIF(Table1[SHIFT NOMENCLATURE], $B1746, Table1[EKIA]))</f>
        <v/>
      </c>
      <c r="H1746" s="1" t="str">
        <f>IF($A1746&gt;--RIGHT($A$2,LEN($A$2)-8),"",SUMIF(Table1[SHIFT NOMENCLATURE], $B1746, Table1[EWIA]))</f>
        <v/>
      </c>
      <c r="I1746" s="1" t="str">
        <f>IF($A1746&gt;--RIGHT($A$2,LEN($A$2)-8),"",SUMIF(Table1[SHIFT NOMENCLATURE], $B1746, Table1[EPW]))</f>
        <v/>
      </c>
      <c r="J1746" s="1" t="str">
        <f>IF($A1746&gt;--RIGHT($A$2,LEN($A$2)-8),"",SUMIF(Table1[SHIFT NOMENCLATURE], $B1746, Table1[FVIC KILL]))</f>
        <v/>
      </c>
      <c r="K1746" s="1" t="str">
        <f>IF($A1746&gt;--RIGHT($A$2,LEN($A$2)-8),"",SUMIF(Table1[SHIFT NOMENCLATURE], $B1746, Table1[FVIC MOB]))</f>
        <v/>
      </c>
      <c r="L1746" s="1" t="str">
        <f>IF($A1746&gt;--RIGHT($A$2,LEN($A$2)-8),"",SUMIF(Table1[SHIFT NOMENCLATURE], $B1746, Table1[FVIC FIRE]))</f>
        <v/>
      </c>
      <c r="M1746" s="1" t="str">
        <f>IF($A1746&gt;--RIGHT($A$2,LEN($A$2)-8),"",SUMIF(Table1[SHIFT NOMENCLATURE], $B1746, Table1[FKIA]))</f>
        <v/>
      </c>
      <c r="N1746" s="1" t="str">
        <f>IF($A1746&gt;--RIGHT($A$2,LEN($A$2)-8),"",SUMIF(Table1[SHIFT NOMENCLATURE], $B1746, Table1[FWIA]))</f>
        <v/>
      </c>
      <c r="O1746" s="1" t="str">
        <f>IF($A1746&gt;--RIGHT($A$2,LEN($A$2)-8),"",SUMIF(Table1[SHIFT NOMENCLATURE], $B1746, Table1[DUSTWUN]))</f>
        <v/>
      </c>
    </row>
    <row r="1747" spans="1:15" x14ac:dyDescent="0.25">
      <c r="A1747" s="1" t="str">
        <f t="shared" si="54"/>
        <v/>
      </c>
      <c r="B1747" t="str">
        <f t="shared" si="55"/>
        <v/>
      </c>
      <c r="C1747" s="1" t="str">
        <f>IF($A1747&gt;--RIGHT($A$2,LEN($A$2)-8),"",COUNTIF(Table1[SHIFT NOMENCLATURE],$B1747))</f>
        <v/>
      </c>
      <c r="D1747" s="1" t="str">
        <f>IF($A1747&gt;--RIGHT($A$2,LEN($A$2)-8),"",SUMIF(Table1[SHIFT NOMENCLATURE], $B1747, Table1[EVIC KILL]))</f>
        <v/>
      </c>
      <c r="E1747" s="1" t="str">
        <f>IF($A1747&gt;--RIGHT($A$2,LEN($A$2)-8),"",SUMIF(Table1[SHIFT NOMENCLATURE], $B1747, Table1[EVIC MOB]))</f>
        <v/>
      </c>
      <c r="F1747" s="1" t="str">
        <f>IF($A1747&gt;--RIGHT($A$2,LEN($A$2)-8),"",SUMIF(Table1[SHIFT NOMENCLATURE], $B1747, Table1[EVIC FIRE]))</f>
        <v/>
      </c>
      <c r="G1747" s="1" t="str">
        <f>IF($A1747&gt;--RIGHT($A$2,LEN($A$2)-8),"",SUMIF(Table1[SHIFT NOMENCLATURE], $B1747, Table1[EKIA]))</f>
        <v/>
      </c>
      <c r="H1747" s="1" t="str">
        <f>IF($A1747&gt;--RIGHT($A$2,LEN($A$2)-8),"",SUMIF(Table1[SHIFT NOMENCLATURE], $B1747, Table1[EWIA]))</f>
        <v/>
      </c>
      <c r="I1747" s="1" t="str">
        <f>IF($A1747&gt;--RIGHT($A$2,LEN($A$2)-8),"",SUMIF(Table1[SHIFT NOMENCLATURE], $B1747, Table1[EPW]))</f>
        <v/>
      </c>
      <c r="J1747" s="1" t="str">
        <f>IF($A1747&gt;--RIGHT($A$2,LEN($A$2)-8),"",SUMIF(Table1[SHIFT NOMENCLATURE], $B1747, Table1[FVIC KILL]))</f>
        <v/>
      </c>
      <c r="K1747" s="1" t="str">
        <f>IF($A1747&gt;--RIGHT($A$2,LEN($A$2)-8),"",SUMIF(Table1[SHIFT NOMENCLATURE], $B1747, Table1[FVIC MOB]))</f>
        <v/>
      </c>
      <c r="L1747" s="1" t="str">
        <f>IF($A1747&gt;--RIGHT($A$2,LEN($A$2)-8),"",SUMIF(Table1[SHIFT NOMENCLATURE], $B1747, Table1[FVIC FIRE]))</f>
        <v/>
      </c>
      <c r="M1747" s="1" t="str">
        <f>IF($A1747&gt;--RIGHT($A$2,LEN($A$2)-8),"",SUMIF(Table1[SHIFT NOMENCLATURE], $B1747, Table1[FKIA]))</f>
        <v/>
      </c>
      <c r="N1747" s="1" t="str">
        <f>IF($A1747&gt;--RIGHT($A$2,LEN($A$2)-8),"",SUMIF(Table1[SHIFT NOMENCLATURE], $B1747, Table1[FWIA]))</f>
        <v/>
      </c>
      <c r="O1747" s="1" t="str">
        <f>IF($A1747&gt;--RIGHT($A$2,LEN($A$2)-8),"",SUMIF(Table1[SHIFT NOMENCLATURE], $B1747, Table1[DUSTWUN]))</f>
        <v/>
      </c>
    </row>
    <row r="1748" spans="1:15" x14ac:dyDescent="0.25">
      <c r="A1748" s="1" t="str">
        <f t="shared" si="54"/>
        <v/>
      </c>
      <c r="B1748" t="str">
        <f t="shared" si="55"/>
        <v/>
      </c>
      <c r="C1748" s="1" t="str">
        <f>IF($A1748&gt;--RIGHT($A$2,LEN($A$2)-8),"",COUNTIF(Table1[SHIFT NOMENCLATURE],$B1748))</f>
        <v/>
      </c>
      <c r="D1748" s="1" t="str">
        <f>IF($A1748&gt;--RIGHT($A$2,LEN($A$2)-8),"",SUMIF(Table1[SHIFT NOMENCLATURE], $B1748, Table1[EVIC KILL]))</f>
        <v/>
      </c>
      <c r="E1748" s="1" t="str">
        <f>IF($A1748&gt;--RIGHT($A$2,LEN($A$2)-8),"",SUMIF(Table1[SHIFT NOMENCLATURE], $B1748, Table1[EVIC MOB]))</f>
        <v/>
      </c>
      <c r="F1748" s="1" t="str">
        <f>IF($A1748&gt;--RIGHT($A$2,LEN($A$2)-8),"",SUMIF(Table1[SHIFT NOMENCLATURE], $B1748, Table1[EVIC FIRE]))</f>
        <v/>
      </c>
      <c r="G1748" s="1" t="str">
        <f>IF($A1748&gt;--RIGHT($A$2,LEN($A$2)-8),"",SUMIF(Table1[SHIFT NOMENCLATURE], $B1748, Table1[EKIA]))</f>
        <v/>
      </c>
      <c r="H1748" s="1" t="str">
        <f>IF($A1748&gt;--RIGHT($A$2,LEN($A$2)-8),"",SUMIF(Table1[SHIFT NOMENCLATURE], $B1748, Table1[EWIA]))</f>
        <v/>
      </c>
      <c r="I1748" s="1" t="str">
        <f>IF($A1748&gt;--RIGHT($A$2,LEN($A$2)-8),"",SUMIF(Table1[SHIFT NOMENCLATURE], $B1748, Table1[EPW]))</f>
        <v/>
      </c>
      <c r="J1748" s="1" t="str">
        <f>IF($A1748&gt;--RIGHT($A$2,LEN($A$2)-8),"",SUMIF(Table1[SHIFT NOMENCLATURE], $B1748, Table1[FVIC KILL]))</f>
        <v/>
      </c>
      <c r="K1748" s="1" t="str">
        <f>IF($A1748&gt;--RIGHT($A$2,LEN($A$2)-8),"",SUMIF(Table1[SHIFT NOMENCLATURE], $B1748, Table1[FVIC MOB]))</f>
        <v/>
      </c>
      <c r="L1748" s="1" t="str">
        <f>IF($A1748&gt;--RIGHT($A$2,LEN($A$2)-8),"",SUMIF(Table1[SHIFT NOMENCLATURE], $B1748, Table1[FVIC FIRE]))</f>
        <v/>
      </c>
      <c r="M1748" s="1" t="str">
        <f>IF($A1748&gt;--RIGHT($A$2,LEN($A$2)-8),"",SUMIF(Table1[SHIFT NOMENCLATURE], $B1748, Table1[FKIA]))</f>
        <v/>
      </c>
      <c r="N1748" s="1" t="str">
        <f>IF($A1748&gt;--RIGHT($A$2,LEN($A$2)-8),"",SUMIF(Table1[SHIFT NOMENCLATURE], $B1748, Table1[FWIA]))</f>
        <v/>
      </c>
      <c r="O1748" s="1" t="str">
        <f>IF($A1748&gt;--RIGHT($A$2,LEN($A$2)-8),"",SUMIF(Table1[SHIFT NOMENCLATURE], $B1748, Table1[DUSTWUN]))</f>
        <v/>
      </c>
    </row>
    <row r="1749" spans="1:15" x14ac:dyDescent="0.25">
      <c r="A1749" s="1" t="str">
        <f t="shared" si="54"/>
        <v/>
      </c>
      <c r="B1749" t="str">
        <f t="shared" si="55"/>
        <v/>
      </c>
      <c r="C1749" s="1" t="str">
        <f>IF($A1749&gt;--RIGHT($A$2,LEN($A$2)-8),"",COUNTIF(Table1[SHIFT NOMENCLATURE],$B1749))</f>
        <v/>
      </c>
      <c r="D1749" s="1" t="str">
        <f>IF($A1749&gt;--RIGHT($A$2,LEN($A$2)-8),"",SUMIF(Table1[SHIFT NOMENCLATURE], $B1749, Table1[EVIC KILL]))</f>
        <v/>
      </c>
      <c r="E1749" s="1" t="str">
        <f>IF($A1749&gt;--RIGHT($A$2,LEN($A$2)-8),"",SUMIF(Table1[SHIFT NOMENCLATURE], $B1749, Table1[EVIC MOB]))</f>
        <v/>
      </c>
      <c r="F1749" s="1" t="str">
        <f>IF($A1749&gt;--RIGHT($A$2,LEN($A$2)-8),"",SUMIF(Table1[SHIFT NOMENCLATURE], $B1749, Table1[EVIC FIRE]))</f>
        <v/>
      </c>
      <c r="G1749" s="1" t="str">
        <f>IF($A1749&gt;--RIGHT($A$2,LEN($A$2)-8),"",SUMIF(Table1[SHIFT NOMENCLATURE], $B1749, Table1[EKIA]))</f>
        <v/>
      </c>
      <c r="H1749" s="1" t="str">
        <f>IF($A1749&gt;--RIGHT($A$2,LEN($A$2)-8),"",SUMIF(Table1[SHIFT NOMENCLATURE], $B1749, Table1[EWIA]))</f>
        <v/>
      </c>
      <c r="I1749" s="1" t="str">
        <f>IF($A1749&gt;--RIGHT($A$2,LEN($A$2)-8),"",SUMIF(Table1[SHIFT NOMENCLATURE], $B1749, Table1[EPW]))</f>
        <v/>
      </c>
      <c r="J1749" s="1" t="str">
        <f>IF($A1749&gt;--RIGHT($A$2,LEN($A$2)-8),"",SUMIF(Table1[SHIFT NOMENCLATURE], $B1749, Table1[FVIC KILL]))</f>
        <v/>
      </c>
      <c r="K1749" s="1" t="str">
        <f>IF($A1749&gt;--RIGHT($A$2,LEN($A$2)-8),"",SUMIF(Table1[SHIFT NOMENCLATURE], $B1749, Table1[FVIC MOB]))</f>
        <v/>
      </c>
      <c r="L1749" s="1" t="str">
        <f>IF($A1749&gt;--RIGHT($A$2,LEN($A$2)-8),"",SUMIF(Table1[SHIFT NOMENCLATURE], $B1749, Table1[FVIC FIRE]))</f>
        <v/>
      </c>
      <c r="M1749" s="1" t="str">
        <f>IF($A1749&gt;--RIGHT($A$2,LEN($A$2)-8),"",SUMIF(Table1[SHIFT NOMENCLATURE], $B1749, Table1[FKIA]))</f>
        <v/>
      </c>
      <c r="N1749" s="1" t="str">
        <f>IF($A1749&gt;--RIGHT($A$2,LEN($A$2)-8),"",SUMIF(Table1[SHIFT NOMENCLATURE], $B1749, Table1[FWIA]))</f>
        <v/>
      </c>
      <c r="O1749" s="1" t="str">
        <f>IF($A1749&gt;--RIGHT($A$2,LEN($A$2)-8),"",SUMIF(Table1[SHIFT NOMENCLATURE], $B1749, Table1[DUSTWUN]))</f>
        <v/>
      </c>
    </row>
    <row r="1750" spans="1:15" x14ac:dyDescent="0.25">
      <c r="A1750" s="1" t="str">
        <f t="shared" si="54"/>
        <v/>
      </c>
      <c r="B1750" t="str">
        <f t="shared" si="55"/>
        <v/>
      </c>
      <c r="C1750" s="1" t="str">
        <f>IF($A1750&gt;--RIGHT($A$2,LEN($A$2)-8),"",COUNTIF(Table1[SHIFT NOMENCLATURE],$B1750))</f>
        <v/>
      </c>
      <c r="D1750" s="1" t="str">
        <f>IF($A1750&gt;--RIGHT($A$2,LEN($A$2)-8),"",SUMIF(Table1[SHIFT NOMENCLATURE], $B1750, Table1[EVIC KILL]))</f>
        <v/>
      </c>
      <c r="E1750" s="1" t="str">
        <f>IF($A1750&gt;--RIGHT($A$2,LEN($A$2)-8),"",SUMIF(Table1[SHIFT NOMENCLATURE], $B1750, Table1[EVIC MOB]))</f>
        <v/>
      </c>
      <c r="F1750" s="1" t="str">
        <f>IF($A1750&gt;--RIGHT($A$2,LEN($A$2)-8),"",SUMIF(Table1[SHIFT NOMENCLATURE], $B1750, Table1[EVIC FIRE]))</f>
        <v/>
      </c>
      <c r="G1750" s="1" t="str">
        <f>IF($A1750&gt;--RIGHT($A$2,LEN($A$2)-8),"",SUMIF(Table1[SHIFT NOMENCLATURE], $B1750, Table1[EKIA]))</f>
        <v/>
      </c>
      <c r="H1750" s="1" t="str">
        <f>IF($A1750&gt;--RIGHT($A$2,LEN($A$2)-8),"",SUMIF(Table1[SHIFT NOMENCLATURE], $B1750, Table1[EWIA]))</f>
        <v/>
      </c>
      <c r="I1750" s="1" t="str">
        <f>IF($A1750&gt;--RIGHT($A$2,LEN($A$2)-8),"",SUMIF(Table1[SHIFT NOMENCLATURE], $B1750, Table1[EPW]))</f>
        <v/>
      </c>
      <c r="J1750" s="1" t="str">
        <f>IF($A1750&gt;--RIGHT($A$2,LEN($A$2)-8),"",SUMIF(Table1[SHIFT NOMENCLATURE], $B1750, Table1[FVIC KILL]))</f>
        <v/>
      </c>
      <c r="K1750" s="1" t="str">
        <f>IF($A1750&gt;--RIGHT($A$2,LEN($A$2)-8),"",SUMIF(Table1[SHIFT NOMENCLATURE], $B1750, Table1[FVIC MOB]))</f>
        <v/>
      </c>
      <c r="L1750" s="1" t="str">
        <f>IF($A1750&gt;--RIGHT($A$2,LEN($A$2)-8),"",SUMIF(Table1[SHIFT NOMENCLATURE], $B1750, Table1[FVIC FIRE]))</f>
        <v/>
      </c>
      <c r="M1750" s="1" t="str">
        <f>IF($A1750&gt;--RIGHT($A$2,LEN($A$2)-8),"",SUMIF(Table1[SHIFT NOMENCLATURE], $B1750, Table1[FKIA]))</f>
        <v/>
      </c>
      <c r="N1750" s="1" t="str">
        <f>IF($A1750&gt;--RIGHT($A$2,LEN($A$2)-8),"",SUMIF(Table1[SHIFT NOMENCLATURE], $B1750, Table1[FWIA]))</f>
        <v/>
      </c>
      <c r="O1750" s="1" t="str">
        <f>IF($A1750&gt;--RIGHT($A$2,LEN($A$2)-8),"",SUMIF(Table1[SHIFT NOMENCLATURE], $B1750, Table1[DUSTWUN]))</f>
        <v/>
      </c>
    </row>
    <row r="1751" spans="1:15" x14ac:dyDescent="0.25">
      <c r="A1751" s="1" t="str">
        <f t="shared" si="54"/>
        <v/>
      </c>
      <c r="B1751" t="str">
        <f t="shared" si="55"/>
        <v/>
      </c>
      <c r="C1751" s="1" t="str">
        <f>IF($A1751&gt;--RIGHT($A$2,LEN($A$2)-8),"",COUNTIF(Table1[SHIFT NOMENCLATURE],$B1751))</f>
        <v/>
      </c>
      <c r="D1751" s="1" t="str">
        <f>IF($A1751&gt;--RIGHT($A$2,LEN($A$2)-8),"",SUMIF(Table1[SHIFT NOMENCLATURE], $B1751, Table1[EVIC KILL]))</f>
        <v/>
      </c>
      <c r="E1751" s="1" t="str">
        <f>IF($A1751&gt;--RIGHT($A$2,LEN($A$2)-8),"",SUMIF(Table1[SHIFT NOMENCLATURE], $B1751, Table1[EVIC MOB]))</f>
        <v/>
      </c>
      <c r="F1751" s="1" t="str">
        <f>IF($A1751&gt;--RIGHT($A$2,LEN($A$2)-8),"",SUMIF(Table1[SHIFT NOMENCLATURE], $B1751, Table1[EVIC FIRE]))</f>
        <v/>
      </c>
      <c r="G1751" s="1" t="str">
        <f>IF($A1751&gt;--RIGHT($A$2,LEN($A$2)-8),"",SUMIF(Table1[SHIFT NOMENCLATURE], $B1751, Table1[EKIA]))</f>
        <v/>
      </c>
      <c r="H1751" s="1" t="str">
        <f>IF($A1751&gt;--RIGHT($A$2,LEN($A$2)-8),"",SUMIF(Table1[SHIFT NOMENCLATURE], $B1751, Table1[EWIA]))</f>
        <v/>
      </c>
      <c r="I1751" s="1" t="str">
        <f>IF($A1751&gt;--RIGHT($A$2,LEN($A$2)-8),"",SUMIF(Table1[SHIFT NOMENCLATURE], $B1751, Table1[EPW]))</f>
        <v/>
      </c>
      <c r="J1751" s="1" t="str">
        <f>IF($A1751&gt;--RIGHT($A$2,LEN($A$2)-8),"",SUMIF(Table1[SHIFT NOMENCLATURE], $B1751, Table1[FVIC KILL]))</f>
        <v/>
      </c>
      <c r="K1751" s="1" t="str">
        <f>IF($A1751&gt;--RIGHT($A$2,LEN($A$2)-8),"",SUMIF(Table1[SHIFT NOMENCLATURE], $B1751, Table1[FVIC MOB]))</f>
        <v/>
      </c>
      <c r="L1751" s="1" t="str">
        <f>IF($A1751&gt;--RIGHT($A$2,LEN($A$2)-8),"",SUMIF(Table1[SHIFT NOMENCLATURE], $B1751, Table1[FVIC FIRE]))</f>
        <v/>
      </c>
      <c r="M1751" s="1" t="str">
        <f>IF($A1751&gt;--RIGHT($A$2,LEN($A$2)-8),"",SUMIF(Table1[SHIFT NOMENCLATURE], $B1751, Table1[FKIA]))</f>
        <v/>
      </c>
      <c r="N1751" s="1" t="str">
        <f>IF($A1751&gt;--RIGHT($A$2,LEN($A$2)-8),"",SUMIF(Table1[SHIFT NOMENCLATURE], $B1751, Table1[FWIA]))</f>
        <v/>
      </c>
      <c r="O1751" s="1" t="str">
        <f>IF($A1751&gt;--RIGHT($A$2,LEN($A$2)-8),"",SUMIF(Table1[SHIFT NOMENCLATURE], $B1751, Table1[DUSTWUN]))</f>
        <v/>
      </c>
    </row>
    <row r="1752" spans="1:15" x14ac:dyDescent="0.25">
      <c r="A1752" s="1" t="str">
        <f t="shared" si="54"/>
        <v/>
      </c>
      <c r="B1752" t="str">
        <f t="shared" si="55"/>
        <v/>
      </c>
      <c r="C1752" s="1" t="str">
        <f>IF($A1752&gt;--RIGHT($A$2,LEN($A$2)-8),"",COUNTIF(Table1[SHIFT NOMENCLATURE],$B1752))</f>
        <v/>
      </c>
      <c r="D1752" s="1" t="str">
        <f>IF($A1752&gt;--RIGHT($A$2,LEN($A$2)-8),"",SUMIF(Table1[SHIFT NOMENCLATURE], $B1752, Table1[EVIC KILL]))</f>
        <v/>
      </c>
      <c r="E1752" s="1" t="str">
        <f>IF($A1752&gt;--RIGHT($A$2,LEN($A$2)-8),"",SUMIF(Table1[SHIFT NOMENCLATURE], $B1752, Table1[EVIC MOB]))</f>
        <v/>
      </c>
      <c r="F1752" s="1" t="str">
        <f>IF($A1752&gt;--RIGHT($A$2,LEN($A$2)-8),"",SUMIF(Table1[SHIFT NOMENCLATURE], $B1752, Table1[EVIC FIRE]))</f>
        <v/>
      </c>
      <c r="G1752" s="1" t="str">
        <f>IF($A1752&gt;--RIGHT($A$2,LEN($A$2)-8),"",SUMIF(Table1[SHIFT NOMENCLATURE], $B1752, Table1[EKIA]))</f>
        <v/>
      </c>
      <c r="H1752" s="1" t="str">
        <f>IF($A1752&gt;--RIGHT($A$2,LEN($A$2)-8),"",SUMIF(Table1[SHIFT NOMENCLATURE], $B1752, Table1[EWIA]))</f>
        <v/>
      </c>
      <c r="I1752" s="1" t="str">
        <f>IF($A1752&gt;--RIGHT($A$2,LEN($A$2)-8),"",SUMIF(Table1[SHIFT NOMENCLATURE], $B1752, Table1[EPW]))</f>
        <v/>
      </c>
      <c r="J1752" s="1" t="str">
        <f>IF($A1752&gt;--RIGHT($A$2,LEN($A$2)-8),"",SUMIF(Table1[SHIFT NOMENCLATURE], $B1752, Table1[FVIC KILL]))</f>
        <v/>
      </c>
      <c r="K1752" s="1" t="str">
        <f>IF($A1752&gt;--RIGHT($A$2,LEN($A$2)-8),"",SUMIF(Table1[SHIFT NOMENCLATURE], $B1752, Table1[FVIC MOB]))</f>
        <v/>
      </c>
      <c r="L1752" s="1" t="str">
        <f>IF($A1752&gt;--RIGHT($A$2,LEN($A$2)-8),"",SUMIF(Table1[SHIFT NOMENCLATURE], $B1752, Table1[FVIC FIRE]))</f>
        <v/>
      </c>
      <c r="M1752" s="1" t="str">
        <f>IF($A1752&gt;--RIGHT($A$2,LEN($A$2)-8),"",SUMIF(Table1[SHIFT NOMENCLATURE], $B1752, Table1[FKIA]))</f>
        <v/>
      </c>
      <c r="N1752" s="1" t="str">
        <f>IF($A1752&gt;--RIGHT($A$2,LEN($A$2)-8),"",SUMIF(Table1[SHIFT NOMENCLATURE], $B1752, Table1[FWIA]))</f>
        <v/>
      </c>
      <c r="O1752" s="1" t="str">
        <f>IF($A1752&gt;--RIGHT($A$2,LEN($A$2)-8),"",SUMIF(Table1[SHIFT NOMENCLATURE], $B1752, Table1[DUSTWUN]))</f>
        <v/>
      </c>
    </row>
    <row r="1753" spans="1:15" x14ac:dyDescent="0.25">
      <c r="A1753" s="1" t="str">
        <f t="shared" si="54"/>
        <v/>
      </c>
      <c r="B1753" t="str">
        <f t="shared" si="55"/>
        <v/>
      </c>
      <c r="C1753" s="1" t="str">
        <f>IF($A1753&gt;--RIGHT($A$2,LEN($A$2)-8),"",COUNTIF(Table1[SHIFT NOMENCLATURE],$B1753))</f>
        <v/>
      </c>
      <c r="D1753" s="1" t="str">
        <f>IF($A1753&gt;--RIGHT($A$2,LEN($A$2)-8),"",SUMIF(Table1[SHIFT NOMENCLATURE], $B1753, Table1[EVIC KILL]))</f>
        <v/>
      </c>
      <c r="E1753" s="1" t="str">
        <f>IF($A1753&gt;--RIGHT($A$2,LEN($A$2)-8),"",SUMIF(Table1[SHIFT NOMENCLATURE], $B1753, Table1[EVIC MOB]))</f>
        <v/>
      </c>
      <c r="F1753" s="1" t="str">
        <f>IF($A1753&gt;--RIGHT($A$2,LEN($A$2)-8),"",SUMIF(Table1[SHIFT NOMENCLATURE], $B1753, Table1[EVIC FIRE]))</f>
        <v/>
      </c>
      <c r="G1753" s="1" t="str">
        <f>IF($A1753&gt;--RIGHT($A$2,LEN($A$2)-8),"",SUMIF(Table1[SHIFT NOMENCLATURE], $B1753, Table1[EKIA]))</f>
        <v/>
      </c>
      <c r="H1753" s="1" t="str">
        <f>IF($A1753&gt;--RIGHT($A$2,LEN($A$2)-8),"",SUMIF(Table1[SHIFT NOMENCLATURE], $B1753, Table1[EWIA]))</f>
        <v/>
      </c>
      <c r="I1753" s="1" t="str">
        <f>IF($A1753&gt;--RIGHT($A$2,LEN($A$2)-8),"",SUMIF(Table1[SHIFT NOMENCLATURE], $B1753, Table1[EPW]))</f>
        <v/>
      </c>
      <c r="J1753" s="1" t="str">
        <f>IF($A1753&gt;--RIGHT($A$2,LEN($A$2)-8),"",SUMIF(Table1[SHIFT NOMENCLATURE], $B1753, Table1[FVIC KILL]))</f>
        <v/>
      </c>
      <c r="K1753" s="1" t="str">
        <f>IF($A1753&gt;--RIGHT($A$2,LEN($A$2)-8),"",SUMIF(Table1[SHIFT NOMENCLATURE], $B1753, Table1[FVIC MOB]))</f>
        <v/>
      </c>
      <c r="L1753" s="1" t="str">
        <f>IF($A1753&gt;--RIGHT($A$2,LEN($A$2)-8),"",SUMIF(Table1[SHIFT NOMENCLATURE], $B1753, Table1[FVIC FIRE]))</f>
        <v/>
      </c>
      <c r="M1753" s="1" t="str">
        <f>IF($A1753&gt;--RIGHT($A$2,LEN($A$2)-8),"",SUMIF(Table1[SHIFT NOMENCLATURE], $B1753, Table1[FKIA]))</f>
        <v/>
      </c>
      <c r="N1753" s="1" t="str">
        <f>IF($A1753&gt;--RIGHT($A$2,LEN($A$2)-8),"",SUMIF(Table1[SHIFT NOMENCLATURE], $B1753, Table1[FWIA]))</f>
        <v/>
      </c>
      <c r="O1753" s="1" t="str">
        <f>IF($A1753&gt;--RIGHT($A$2,LEN($A$2)-8),"",SUMIF(Table1[SHIFT NOMENCLATURE], $B1753, Table1[DUSTWUN]))</f>
        <v/>
      </c>
    </row>
    <row r="1754" spans="1:15" x14ac:dyDescent="0.25">
      <c r="A1754" s="1" t="str">
        <f t="shared" si="54"/>
        <v/>
      </c>
      <c r="B1754" t="str">
        <f t="shared" si="55"/>
        <v/>
      </c>
      <c r="C1754" s="1" t="str">
        <f>IF($A1754&gt;--RIGHT($A$2,LEN($A$2)-8),"",COUNTIF(Table1[SHIFT NOMENCLATURE],$B1754))</f>
        <v/>
      </c>
      <c r="D1754" s="1" t="str">
        <f>IF($A1754&gt;--RIGHT($A$2,LEN($A$2)-8),"",SUMIF(Table1[SHIFT NOMENCLATURE], $B1754, Table1[EVIC KILL]))</f>
        <v/>
      </c>
      <c r="E1754" s="1" t="str">
        <f>IF($A1754&gt;--RIGHT($A$2,LEN($A$2)-8),"",SUMIF(Table1[SHIFT NOMENCLATURE], $B1754, Table1[EVIC MOB]))</f>
        <v/>
      </c>
      <c r="F1754" s="1" t="str">
        <f>IF($A1754&gt;--RIGHT($A$2,LEN($A$2)-8),"",SUMIF(Table1[SHIFT NOMENCLATURE], $B1754, Table1[EVIC FIRE]))</f>
        <v/>
      </c>
      <c r="G1754" s="1" t="str">
        <f>IF($A1754&gt;--RIGHT($A$2,LEN($A$2)-8),"",SUMIF(Table1[SHIFT NOMENCLATURE], $B1754, Table1[EKIA]))</f>
        <v/>
      </c>
      <c r="H1754" s="1" t="str">
        <f>IF($A1754&gt;--RIGHT($A$2,LEN($A$2)-8),"",SUMIF(Table1[SHIFT NOMENCLATURE], $B1754, Table1[EWIA]))</f>
        <v/>
      </c>
      <c r="I1754" s="1" t="str">
        <f>IF($A1754&gt;--RIGHT($A$2,LEN($A$2)-8),"",SUMIF(Table1[SHIFT NOMENCLATURE], $B1754, Table1[EPW]))</f>
        <v/>
      </c>
      <c r="J1754" s="1" t="str">
        <f>IF($A1754&gt;--RIGHT($A$2,LEN($A$2)-8),"",SUMIF(Table1[SHIFT NOMENCLATURE], $B1754, Table1[FVIC KILL]))</f>
        <v/>
      </c>
      <c r="K1754" s="1" t="str">
        <f>IF($A1754&gt;--RIGHT($A$2,LEN($A$2)-8),"",SUMIF(Table1[SHIFT NOMENCLATURE], $B1754, Table1[FVIC MOB]))</f>
        <v/>
      </c>
      <c r="L1754" s="1" t="str">
        <f>IF($A1754&gt;--RIGHT($A$2,LEN($A$2)-8),"",SUMIF(Table1[SHIFT NOMENCLATURE], $B1754, Table1[FVIC FIRE]))</f>
        <v/>
      </c>
      <c r="M1754" s="1" t="str">
        <f>IF($A1754&gt;--RIGHT($A$2,LEN($A$2)-8),"",SUMIF(Table1[SHIFT NOMENCLATURE], $B1754, Table1[FKIA]))</f>
        <v/>
      </c>
      <c r="N1754" s="1" t="str">
        <f>IF($A1754&gt;--RIGHT($A$2,LEN($A$2)-8),"",SUMIF(Table1[SHIFT NOMENCLATURE], $B1754, Table1[FWIA]))</f>
        <v/>
      </c>
      <c r="O1754" s="1" t="str">
        <f>IF($A1754&gt;--RIGHT($A$2,LEN($A$2)-8),"",SUMIF(Table1[SHIFT NOMENCLATURE], $B1754, Table1[DUSTWUN]))</f>
        <v/>
      </c>
    </row>
    <row r="1755" spans="1:15" x14ac:dyDescent="0.25">
      <c r="A1755" s="1" t="str">
        <f t="shared" si="54"/>
        <v/>
      </c>
      <c r="B1755" t="str">
        <f t="shared" si="55"/>
        <v/>
      </c>
      <c r="C1755" s="1" t="str">
        <f>IF($A1755&gt;--RIGHT($A$2,LEN($A$2)-8),"",COUNTIF(Table1[SHIFT NOMENCLATURE],$B1755))</f>
        <v/>
      </c>
      <c r="D1755" s="1" t="str">
        <f>IF($A1755&gt;--RIGHT($A$2,LEN($A$2)-8),"",SUMIF(Table1[SHIFT NOMENCLATURE], $B1755, Table1[EVIC KILL]))</f>
        <v/>
      </c>
      <c r="E1755" s="1" t="str">
        <f>IF($A1755&gt;--RIGHT($A$2,LEN($A$2)-8),"",SUMIF(Table1[SHIFT NOMENCLATURE], $B1755, Table1[EVIC MOB]))</f>
        <v/>
      </c>
      <c r="F1755" s="1" t="str">
        <f>IF($A1755&gt;--RIGHT($A$2,LEN($A$2)-8),"",SUMIF(Table1[SHIFT NOMENCLATURE], $B1755, Table1[EVIC FIRE]))</f>
        <v/>
      </c>
      <c r="G1755" s="1" t="str">
        <f>IF($A1755&gt;--RIGHT($A$2,LEN($A$2)-8),"",SUMIF(Table1[SHIFT NOMENCLATURE], $B1755, Table1[EKIA]))</f>
        <v/>
      </c>
      <c r="H1755" s="1" t="str">
        <f>IF($A1755&gt;--RIGHT($A$2,LEN($A$2)-8),"",SUMIF(Table1[SHIFT NOMENCLATURE], $B1755, Table1[EWIA]))</f>
        <v/>
      </c>
      <c r="I1755" s="1" t="str">
        <f>IF($A1755&gt;--RIGHT($A$2,LEN($A$2)-8),"",SUMIF(Table1[SHIFT NOMENCLATURE], $B1755, Table1[EPW]))</f>
        <v/>
      </c>
      <c r="J1755" s="1" t="str">
        <f>IF($A1755&gt;--RIGHT($A$2,LEN($A$2)-8),"",SUMIF(Table1[SHIFT NOMENCLATURE], $B1755, Table1[FVIC KILL]))</f>
        <v/>
      </c>
      <c r="K1755" s="1" t="str">
        <f>IF($A1755&gt;--RIGHT($A$2,LEN($A$2)-8),"",SUMIF(Table1[SHIFT NOMENCLATURE], $B1755, Table1[FVIC MOB]))</f>
        <v/>
      </c>
      <c r="L1755" s="1" t="str">
        <f>IF($A1755&gt;--RIGHT($A$2,LEN($A$2)-8),"",SUMIF(Table1[SHIFT NOMENCLATURE], $B1755, Table1[FVIC FIRE]))</f>
        <v/>
      </c>
      <c r="M1755" s="1" t="str">
        <f>IF($A1755&gt;--RIGHT($A$2,LEN($A$2)-8),"",SUMIF(Table1[SHIFT NOMENCLATURE], $B1755, Table1[FKIA]))</f>
        <v/>
      </c>
      <c r="N1755" s="1" t="str">
        <f>IF($A1755&gt;--RIGHT($A$2,LEN($A$2)-8),"",SUMIF(Table1[SHIFT NOMENCLATURE], $B1755, Table1[FWIA]))</f>
        <v/>
      </c>
      <c r="O1755" s="1" t="str">
        <f>IF($A1755&gt;--RIGHT($A$2,LEN($A$2)-8),"",SUMIF(Table1[SHIFT NOMENCLATURE], $B1755, Table1[DUSTWUN]))</f>
        <v/>
      </c>
    </row>
    <row r="1756" spans="1:15" x14ac:dyDescent="0.25">
      <c r="A1756" s="1" t="str">
        <f t="shared" si="54"/>
        <v/>
      </c>
      <c r="B1756" t="str">
        <f t="shared" si="55"/>
        <v/>
      </c>
      <c r="C1756" s="1" t="str">
        <f>IF($A1756&gt;--RIGHT($A$2,LEN($A$2)-8),"",COUNTIF(Table1[SHIFT NOMENCLATURE],$B1756))</f>
        <v/>
      </c>
      <c r="D1756" s="1" t="str">
        <f>IF($A1756&gt;--RIGHT($A$2,LEN($A$2)-8),"",SUMIF(Table1[SHIFT NOMENCLATURE], $B1756, Table1[EVIC KILL]))</f>
        <v/>
      </c>
      <c r="E1756" s="1" t="str">
        <f>IF($A1756&gt;--RIGHT($A$2,LEN($A$2)-8),"",SUMIF(Table1[SHIFT NOMENCLATURE], $B1756, Table1[EVIC MOB]))</f>
        <v/>
      </c>
      <c r="F1756" s="1" t="str">
        <f>IF($A1756&gt;--RIGHT($A$2,LEN($A$2)-8),"",SUMIF(Table1[SHIFT NOMENCLATURE], $B1756, Table1[EVIC FIRE]))</f>
        <v/>
      </c>
      <c r="G1756" s="1" t="str">
        <f>IF($A1756&gt;--RIGHT($A$2,LEN($A$2)-8),"",SUMIF(Table1[SHIFT NOMENCLATURE], $B1756, Table1[EKIA]))</f>
        <v/>
      </c>
      <c r="H1756" s="1" t="str">
        <f>IF($A1756&gt;--RIGHT($A$2,LEN($A$2)-8),"",SUMIF(Table1[SHIFT NOMENCLATURE], $B1756, Table1[EWIA]))</f>
        <v/>
      </c>
      <c r="I1756" s="1" t="str">
        <f>IF($A1756&gt;--RIGHT($A$2,LEN($A$2)-8),"",SUMIF(Table1[SHIFT NOMENCLATURE], $B1756, Table1[EPW]))</f>
        <v/>
      </c>
      <c r="J1756" s="1" t="str">
        <f>IF($A1756&gt;--RIGHT($A$2,LEN($A$2)-8),"",SUMIF(Table1[SHIFT NOMENCLATURE], $B1756, Table1[FVIC KILL]))</f>
        <v/>
      </c>
      <c r="K1756" s="1" t="str">
        <f>IF($A1756&gt;--RIGHT($A$2,LEN($A$2)-8),"",SUMIF(Table1[SHIFT NOMENCLATURE], $B1756, Table1[FVIC MOB]))</f>
        <v/>
      </c>
      <c r="L1756" s="1" t="str">
        <f>IF($A1756&gt;--RIGHT($A$2,LEN($A$2)-8),"",SUMIF(Table1[SHIFT NOMENCLATURE], $B1756, Table1[FVIC FIRE]))</f>
        <v/>
      </c>
      <c r="M1756" s="1" t="str">
        <f>IF($A1756&gt;--RIGHT($A$2,LEN($A$2)-8),"",SUMIF(Table1[SHIFT NOMENCLATURE], $B1756, Table1[FKIA]))</f>
        <v/>
      </c>
      <c r="N1756" s="1" t="str">
        <f>IF($A1756&gt;--RIGHT($A$2,LEN($A$2)-8),"",SUMIF(Table1[SHIFT NOMENCLATURE], $B1756, Table1[FWIA]))</f>
        <v/>
      </c>
      <c r="O1756" s="1" t="str">
        <f>IF($A1756&gt;--RIGHT($A$2,LEN($A$2)-8),"",SUMIF(Table1[SHIFT NOMENCLATURE], $B1756, Table1[DUSTWUN]))</f>
        <v/>
      </c>
    </row>
    <row r="1757" spans="1:15" x14ac:dyDescent="0.25">
      <c r="A1757" s="1" t="str">
        <f t="shared" si="54"/>
        <v/>
      </c>
      <c r="B1757" t="str">
        <f t="shared" si="55"/>
        <v/>
      </c>
      <c r="C1757" s="1" t="str">
        <f>IF($A1757&gt;--RIGHT($A$2,LEN($A$2)-8),"",COUNTIF(Table1[SHIFT NOMENCLATURE],$B1757))</f>
        <v/>
      </c>
      <c r="D1757" s="1" t="str">
        <f>IF($A1757&gt;--RIGHT($A$2,LEN($A$2)-8),"",SUMIF(Table1[SHIFT NOMENCLATURE], $B1757, Table1[EVIC KILL]))</f>
        <v/>
      </c>
      <c r="E1757" s="1" t="str">
        <f>IF($A1757&gt;--RIGHT($A$2,LEN($A$2)-8),"",SUMIF(Table1[SHIFT NOMENCLATURE], $B1757, Table1[EVIC MOB]))</f>
        <v/>
      </c>
      <c r="F1757" s="1" t="str">
        <f>IF($A1757&gt;--RIGHT($A$2,LEN($A$2)-8),"",SUMIF(Table1[SHIFT NOMENCLATURE], $B1757, Table1[EVIC FIRE]))</f>
        <v/>
      </c>
      <c r="G1757" s="1" t="str">
        <f>IF($A1757&gt;--RIGHT($A$2,LEN($A$2)-8),"",SUMIF(Table1[SHIFT NOMENCLATURE], $B1757, Table1[EKIA]))</f>
        <v/>
      </c>
      <c r="H1757" s="1" t="str">
        <f>IF($A1757&gt;--RIGHT($A$2,LEN($A$2)-8),"",SUMIF(Table1[SHIFT NOMENCLATURE], $B1757, Table1[EWIA]))</f>
        <v/>
      </c>
      <c r="I1757" s="1" t="str">
        <f>IF($A1757&gt;--RIGHT($A$2,LEN($A$2)-8),"",SUMIF(Table1[SHIFT NOMENCLATURE], $B1757, Table1[EPW]))</f>
        <v/>
      </c>
      <c r="J1757" s="1" t="str">
        <f>IF($A1757&gt;--RIGHT($A$2,LEN($A$2)-8),"",SUMIF(Table1[SHIFT NOMENCLATURE], $B1757, Table1[FVIC KILL]))</f>
        <v/>
      </c>
      <c r="K1757" s="1" t="str">
        <f>IF($A1757&gt;--RIGHT($A$2,LEN($A$2)-8),"",SUMIF(Table1[SHIFT NOMENCLATURE], $B1757, Table1[FVIC MOB]))</f>
        <v/>
      </c>
      <c r="L1757" s="1" t="str">
        <f>IF($A1757&gt;--RIGHT($A$2,LEN($A$2)-8),"",SUMIF(Table1[SHIFT NOMENCLATURE], $B1757, Table1[FVIC FIRE]))</f>
        <v/>
      </c>
      <c r="M1757" s="1" t="str">
        <f>IF($A1757&gt;--RIGHT($A$2,LEN($A$2)-8),"",SUMIF(Table1[SHIFT NOMENCLATURE], $B1757, Table1[FKIA]))</f>
        <v/>
      </c>
      <c r="N1757" s="1" t="str">
        <f>IF($A1757&gt;--RIGHT($A$2,LEN($A$2)-8),"",SUMIF(Table1[SHIFT NOMENCLATURE], $B1757, Table1[FWIA]))</f>
        <v/>
      </c>
      <c r="O1757" s="1" t="str">
        <f>IF($A1757&gt;--RIGHT($A$2,LEN($A$2)-8),"",SUMIF(Table1[SHIFT NOMENCLATURE], $B1757, Table1[DUSTWUN]))</f>
        <v/>
      </c>
    </row>
    <row r="1758" spans="1:15" x14ac:dyDescent="0.25">
      <c r="A1758" s="1" t="str">
        <f t="shared" si="54"/>
        <v/>
      </c>
      <c r="B1758" t="str">
        <f t="shared" si="55"/>
        <v/>
      </c>
      <c r="C1758" s="1" t="str">
        <f>IF($A1758&gt;--RIGHT($A$2,LEN($A$2)-8),"",COUNTIF(Table1[SHIFT NOMENCLATURE],$B1758))</f>
        <v/>
      </c>
      <c r="D1758" s="1" t="str">
        <f>IF($A1758&gt;--RIGHT($A$2,LEN($A$2)-8),"",SUMIF(Table1[SHIFT NOMENCLATURE], $B1758, Table1[EVIC KILL]))</f>
        <v/>
      </c>
      <c r="E1758" s="1" t="str">
        <f>IF($A1758&gt;--RIGHT($A$2,LEN($A$2)-8),"",SUMIF(Table1[SHIFT NOMENCLATURE], $B1758, Table1[EVIC MOB]))</f>
        <v/>
      </c>
      <c r="F1758" s="1" t="str">
        <f>IF($A1758&gt;--RIGHT($A$2,LEN($A$2)-8),"",SUMIF(Table1[SHIFT NOMENCLATURE], $B1758, Table1[EVIC FIRE]))</f>
        <v/>
      </c>
      <c r="G1758" s="1" t="str">
        <f>IF($A1758&gt;--RIGHT($A$2,LEN($A$2)-8),"",SUMIF(Table1[SHIFT NOMENCLATURE], $B1758, Table1[EKIA]))</f>
        <v/>
      </c>
      <c r="H1758" s="1" t="str">
        <f>IF($A1758&gt;--RIGHT($A$2,LEN($A$2)-8),"",SUMIF(Table1[SHIFT NOMENCLATURE], $B1758, Table1[EWIA]))</f>
        <v/>
      </c>
      <c r="I1758" s="1" t="str">
        <f>IF($A1758&gt;--RIGHT($A$2,LEN($A$2)-8),"",SUMIF(Table1[SHIFT NOMENCLATURE], $B1758, Table1[EPW]))</f>
        <v/>
      </c>
      <c r="J1758" s="1" t="str">
        <f>IF($A1758&gt;--RIGHT($A$2,LEN($A$2)-8),"",SUMIF(Table1[SHIFT NOMENCLATURE], $B1758, Table1[FVIC KILL]))</f>
        <v/>
      </c>
      <c r="K1758" s="1" t="str">
        <f>IF($A1758&gt;--RIGHT($A$2,LEN($A$2)-8),"",SUMIF(Table1[SHIFT NOMENCLATURE], $B1758, Table1[FVIC MOB]))</f>
        <v/>
      </c>
      <c r="L1758" s="1" t="str">
        <f>IF($A1758&gt;--RIGHT($A$2,LEN($A$2)-8),"",SUMIF(Table1[SHIFT NOMENCLATURE], $B1758, Table1[FVIC FIRE]))</f>
        <v/>
      </c>
      <c r="M1758" s="1" t="str">
        <f>IF($A1758&gt;--RIGHT($A$2,LEN($A$2)-8),"",SUMIF(Table1[SHIFT NOMENCLATURE], $B1758, Table1[FKIA]))</f>
        <v/>
      </c>
      <c r="N1758" s="1" t="str">
        <f>IF($A1758&gt;--RIGHT($A$2,LEN($A$2)-8),"",SUMIF(Table1[SHIFT NOMENCLATURE], $B1758, Table1[FWIA]))</f>
        <v/>
      </c>
      <c r="O1758" s="1" t="str">
        <f>IF($A1758&gt;--RIGHT($A$2,LEN($A$2)-8),"",SUMIF(Table1[SHIFT NOMENCLATURE], $B1758, Table1[DUSTWUN]))</f>
        <v/>
      </c>
    </row>
    <row r="1759" spans="1:15" x14ac:dyDescent="0.25">
      <c r="A1759" s="1" t="str">
        <f t="shared" si="54"/>
        <v/>
      </c>
      <c r="B1759" t="str">
        <f t="shared" si="55"/>
        <v/>
      </c>
      <c r="C1759" s="1" t="str">
        <f>IF($A1759&gt;--RIGHT($A$2,LEN($A$2)-8),"",COUNTIF(Table1[SHIFT NOMENCLATURE],$B1759))</f>
        <v/>
      </c>
      <c r="D1759" s="1" t="str">
        <f>IF($A1759&gt;--RIGHT($A$2,LEN($A$2)-8),"",SUMIF(Table1[SHIFT NOMENCLATURE], $B1759, Table1[EVIC KILL]))</f>
        <v/>
      </c>
      <c r="E1759" s="1" t="str">
        <f>IF($A1759&gt;--RIGHT($A$2,LEN($A$2)-8),"",SUMIF(Table1[SHIFT NOMENCLATURE], $B1759, Table1[EVIC MOB]))</f>
        <v/>
      </c>
      <c r="F1759" s="1" t="str">
        <f>IF($A1759&gt;--RIGHT($A$2,LEN($A$2)-8),"",SUMIF(Table1[SHIFT NOMENCLATURE], $B1759, Table1[EVIC FIRE]))</f>
        <v/>
      </c>
      <c r="G1759" s="1" t="str">
        <f>IF($A1759&gt;--RIGHT($A$2,LEN($A$2)-8),"",SUMIF(Table1[SHIFT NOMENCLATURE], $B1759, Table1[EKIA]))</f>
        <v/>
      </c>
      <c r="H1759" s="1" t="str">
        <f>IF($A1759&gt;--RIGHT($A$2,LEN($A$2)-8),"",SUMIF(Table1[SHIFT NOMENCLATURE], $B1759, Table1[EWIA]))</f>
        <v/>
      </c>
      <c r="I1759" s="1" t="str">
        <f>IF($A1759&gt;--RIGHT($A$2,LEN($A$2)-8),"",SUMIF(Table1[SHIFT NOMENCLATURE], $B1759, Table1[EPW]))</f>
        <v/>
      </c>
      <c r="J1759" s="1" t="str">
        <f>IF($A1759&gt;--RIGHT($A$2,LEN($A$2)-8),"",SUMIF(Table1[SHIFT NOMENCLATURE], $B1759, Table1[FVIC KILL]))</f>
        <v/>
      </c>
      <c r="K1759" s="1" t="str">
        <f>IF($A1759&gt;--RIGHT($A$2,LEN($A$2)-8),"",SUMIF(Table1[SHIFT NOMENCLATURE], $B1759, Table1[FVIC MOB]))</f>
        <v/>
      </c>
      <c r="L1759" s="1" t="str">
        <f>IF($A1759&gt;--RIGHT($A$2,LEN($A$2)-8),"",SUMIF(Table1[SHIFT NOMENCLATURE], $B1759, Table1[FVIC FIRE]))</f>
        <v/>
      </c>
      <c r="M1759" s="1" t="str">
        <f>IF($A1759&gt;--RIGHT($A$2,LEN($A$2)-8),"",SUMIF(Table1[SHIFT NOMENCLATURE], $B1759, Table1[FKIA]))</f>
        <v/>
      </c>
      <c r="N1759" s="1" t="str">
        <f>IF($A1759&gt;--RIGHT($A$2,LEN($A$2)-8),"",SUMIF(Table1[SHIFT NOMENCLATURE], $B1759, Table1[FWIA]))</f>
        <v/>
      </c>
      <c r="O1759" s="1" t="str">
        <f>IF($A1759&gt;--RIGHT($A$2,LEN($A$2)-8),"",SUMIF(Table1[SHIFT NOMENCLATURE], $B1759, Table1[DUSTWUN]))</f>
        <v/>
      </c>
    </row>
    <row r="1760" spans="1:15" x14ac:dyDescent="0.25">
      <c r="A1760" s="1" t="str">
        <f t="shared" si="54"/>
        <v/>
      </c>
      <c r="B1760" t="str">
        <f t="shared" si="55"/>
        <v/>
      </c>
      <c r="C1760" s="1" t="str">
        <f>IF($A1760&gt;--RIGHT($A$2,LEN($A$2)-8),"",COUNTIF(Table1[SHIFT NOMENCLATURE],$B1760))</f>
        <v/>
      </c>
      <c r="D1760" s="1" t="str">
        <f>IF($A1760&gt;--RIGHT($A$2,LEN($A$2)-8),"",SUMIF(Table1[SHIFT NOMENCLATURE], $B1760, Table1[EVIC KILL]))</f>
        <v/>
      </c>
      <c r="E1760" s="1" t="str">
        <f>IF($A1760&gt;--RIGHT($A$2,LEN($A$2)-8),"",SUMIF(Table1[SHIFT NOMENCLATURE], $B1760, Table1[EVIC MOB]))</f>
        <v/>
      </c>
      <c r="F1760" s="1" t="str">
        <f>IF($A1760&gt;--RIGHT($A$2,LEN($A$2)-8),"",SUMIF(Table1[SHIFT NOMENCLATURE], $B1760, Table1[EVIC FIRE]))</f>
        <v/>
      </c>
      <c r="G1760" s="1" t="str">
        <f>IF($A1760&gt;--RIGHT($A$2,LEN($A$2)-8),"",SUMIF(Table1[SHIFT NOMENCLATURE], $B1760, Table1[EKIA]))</f>
        <v/>
      </c>
      <c r="H1760" s="1" t="str">
        <f>IF($A1760&gt;--RIGHT($A$2,LEN($A$2)-8),"",SUMIF(Table1[SHIFT NOMENCLATURE], $B1760, Table1[EWIA]))</f>
        <v/>
      </c>
      <c r="I1760" s="1" t="str">
        <f>IF($A1760&gt;--RIGHT($A$2,LEN($A$2)-8),"",SUMIF(Table1[SHIFT NOMENCLATURE], $B1760, Table1[EPW]))</f>
        <v/>
      </c>
      <c r="J1760" s="1" t="str">
        <f>IF($A1760&gt;--RIGHT($A$2,LEN($A$2)-8),"",SUMIF(Table1[SHIFT NOMENCLATURE], $B1760, Table1[FVIC KILL]))</f>
        <v/>
      </c>
      <c r="K1760" s="1" t="str">
        <f>IF($A1760&gt;--RIGHT($A$2,LEN($A$2)-8),"",SUMIF(Table1[SHIFT NOMENCLATURE], $B1760, Table1[FVIC MOB]))</f>
        <v/>
      </c>
      <c r="L1760" s="1" t="str">
        <f>IF($A1760&gt;--RIGHT($A$2,LEN($A$2)-8),"",SUMIF(Table1[SHIFT NOMENCLATURE], $B1760, Table1[FVIC FIRE]))</f>
        <v/>
      </c>
      <c r="M1760" s="1" t="str">
        <f>IF($A1760&gt;--RIGHT($A$2,LEN($A$2)-8),"",SUMIF(Table1[SHIFT NOMENCLATURE], $B1760, Table1[FKIA]))</f>
        <v/>
      </c>
      <c r="N1760" s="1" t="str">
        <f>IF($A1760&gt;--RIGHT($A$2,LEN($A$2)-8),"",SUMIF(Table1[SHIFT NOMENCLATURE], $B1760, Table1[FWIA]))</f>
        <v/>
      </c>
      <c r="O1760" s="1" t="str">
        <f>IF($A1760&gt;--RIGHT($A$2,LEN($A$2)-8),"",SUMIF(Table1[SHIFT NOMENCLATURE], $B1760, Table1[DUSTWUN]))</f>
        <v/>
      </c>
    </row>
    <row r="1761" spans="1:15" x14ac:dyDescent="0.25">
      <c r="A1761" s="1" t="str">
        <f t="shared" si="54"/>
        <v/>
      </c>
      <c r="B1761" t="str">
        <f t="shared" si="55"/>
        <v/>
      </c>
      <c r="C1761" s="1" t="str">
        <f>IF($A1761&gt;--RIGHT($A$2,LEN($A$2)-8),"",COUNTIF(Table1[SHIFT NOMENCLATURE],$B1761))</f>
        <v/>
      </c>
      <c r="D1761" s="1" t="str">
        <f>IF($A1761&gt;--RIGHT($A$2,LEN($A$2)-8),"",SUMIF(Table1[SHIFT NOMENCLATURE], $B1761, Table1[EVIC KILL]))</f>
        <v/>
      </c>
      <c r="E1761" s="1" t="str">
        <f>IF($A1761&gt;--RIGHT($A$2,LEN($A$2)-8),"",SUMIF(Table1[SHIFT NOMENCLATURE], $B1761, Table1[EVIC MOB]))</f>
        <v/>
      </c>
      <c r="F1761" s="1" t="str">
        <f>IF($A1761&gt;--RIGHT($A$2,LEN($A$2)-8),"",SUMIF(Table1[SHIFT NOMENCLATURE], $B1761, Table1[EVIC FIRE]))</f>
        <v/>
      </c>
      <c r="G1761" s="1" t="str">
        <f>IF($A1761&gt;--RIGHT($A$2,LEN($A$2)-8),"",SUMIF(Table1[SHIFT NOMENCLATURE], $B1761, Table1[EKIA]))</f>
        <v/>
      </c>
      <c r="H1761" s="1" t="str">
        <f>IF($A1761&gt;--RIGHT($A$2,LEN($A$2)-8),"",SUMIF(Table1[SHIFT NOMENCLATURE], $B1761, Table1[EWIA]))</f>
        <v/>
      </c>
      <c r="I1761" s="1" t="str">
        <f>IF($A1761&gt;--RIGHT($A$2,LEN($A$2)-8),"",SUMIF(Table1[SHIFT NOMENCLATURE], $B1761, Table1[EPW]))</f>
        <v/>
      </c>
      <c r="J1761" s="1" t="str">
        <f>IF($A1761&gt;--RIGHT($A$2,LEN($A$2)-8),"",SUMIF(Table1[SHIFT NOMENCLATURE], $B1761, Table1[FVIC KILL]))</f>
        <v/>
      </c>
      <c r="K1761" s="1" t="str">
        <f>IF($A1761&gt;--RIGHT($A$2,LEN($A$2)-8),"",SUMIF(Table1[SHIFT NOMENCLATURE], $B1761, Table1[FVIC MOB]))</f>
        <v/>
      </c>
      <c r="L1761" s="1" t="str">
        <f>IF($A1761&gt;--RIGHT($A$2,LEN($A$2)-8),"",SUMIF(Table1[SHIFT NOMENCLATURE], $B1761, Table1[FVIC FIRE]))</f>
        <v/>
      </c>
      <c r="M1761" s="1" t="str">
        <f>IF($A1761&gt;--RIGHT($A$2,LEN($A$2)-8),"",SUMIF(Table1[SHIFT NOMENCLATURE], $B1761, Table1[FKIA]))</f>
        <v/>
      </c>
      <c r="N1761" s="1" t="str">
        <f>IF($A1761&gt;--RIGHT($A$2,LEN($A$2)-8),"",SUMIF(Table1[SHIFT NOMENCLATURE], $B1761, Table1[FWIA]))</f>
        <v/>
      </c>
      <c r="O1761" s="1" t="str">
        <f>IF($A1761&gt;--RIGHT($A$2,LEN($A$2)-8),"",SUMIF(Table1[SHIFT NOMENCLATURE], $B1761, Table1[DUSTWUN]))</f>
        <v/>
      </c>
    </row>
    <row r="1762" spans="1:15" x14ac:dyDescent="0.25">
      <c r="A1762" s="1" t="str">
        <f t="shared" si="54"/>
        <v/>
      </c>
      <c r="B1762" t="str">
        <f t="shared" si="55"/>
        <v/>
      </c>
      <c r="C1762" s="1" t="str">
        <f>IF($A1762&gt;--RIGHT($A$2,LEN($A$2)-8),"",COUNTIF(Table1[SHIFT NOMENCLATURE],$B1762))</f>
        <v/>
      </c>
      <c r="D1762" s="1" t="str">
        <f>IF($A1762&gt;--RIGHT($A$2,LEN($A$2)-8),"",SUMIF(Table1[SHIFT NOMENCLATURE], $B1762, Table1[EVIC KILL]))</f>
        <v/>
      </c>
      <c r="E1762" s="1" t="str">
        <f>IF($A1762&gt;--RIGHT($A$2,LEN($A$2)-8),"",SUMIF(Table1[SHIFT NOMENCLATURE], $B1762, Table1[EVIC MOB]))</f>
        <v/>
      </c>
      <c r="F1762" s="1" t="str">
        <f>IF($A1762&gt;--RIGHT($A$2,LEN($A$2)-8),"",SUMIF(Table1[SHIFT NOMENCLATURE], $B1762, Table1[EVIC FIRE]))</f>
        <v/>
      </c>
      <c r="G1762" s="1" t="str">
        <f>IF($A1762&gt;--RIGHT($A$2,LEN($A$2)-8),"",SUMIF(Table1[SHIFT NOMENCLATURE], $B1762, Table1[EKIA]))</f>
        <v/>
      </c>
      <c r="H1762" s="1" t="str">
        <f>IF($A1762&gt;--RIGHT($A$2,LEN($A$2)-8),"",SUMIF(Table1[SHIFT NOMENCLATURE], $B1762, Table1[EWIA]))</f>
        <v/>
      </c>
      <c r="I1762" s="1" t="str">
        <f>IF($A1762&gt;--RIGHT($A$2,LEN($A$2)-8),"",SUMIF(Table1[SHIFT NOMENCLATURE], $B1762, Table1[EPW]))</f>
        <v/>
      </c>
      <c r="J1762" s="1" t="str">
        <f>IF($A1762&gt;--RIGHT($A$2,LEN($A$2)-8),"",SUMIF(Table1[SHIFT NOMENCLATURE], $B1762, Table1[FVIC KILL]))</f>
        <v/>
      </c>
      <c r="K1762" s="1" t="str">
        <f>IF($A1762&gt;--RIGHT($A$2,LEN($A$2)-8),"",SUMIF(Table1[SHIFT NOMENCLATURE], $B1762, Table1[FVIC MOB]))</f>
        <v/>
      </c>
      <c r="L1762" s="1" t="str">
        <f>IF($A1762&gt;--RIGHT($A$2,LEN($A$2)-8),"",SUMIF(Table1[SHIFT NOMENCLATURE], $B1762, Table1[FVIC FIRE]))</f>
        <v/>
      </c>
      <c r="M1762" s="1" t="str">
        <f>IF($A1762&gt;--RIGHT($A$2,LEN($A$2)-8),"",SUMIF(Table1[SHIFT NOMENCLATURE], $B1762, Table1[FKIA]))</f>
        <v/>
      </c>
      <c r="N1762" s="1" t="str">
        <f>IF($A1762&gt;--RIGHT($A$2,LEN($A$2)-8),"",SUMIF(Table1[SHIFT NOMENCLATURE], $B1762, Table1[FWIA]))</f>
        <v/>
      </c>
      <c r="O1762" s="1" t="str">
        <f>IF($A1762&gt;--RIGHT($A$2,LEN($A$2)-8),"",SUMIF(Table1[SHIFT NOMENCLATURE], $B1762, Table1[DUSTWUN]))</f>
        <v/>
      </c>
    </row>
    <row r="1763" spans="1:15" x14ac:dyDescent="0.25">
      <c r="A1763" s="1" t="str">
        <f t="shared" si="54"/>
        <v/>
      </c>
      <c r="B1763" t="str">
        <f t="shared" si="55"/>
        <v/>
      </c>
      <c r="C1763" s="1" t="str">
        <f>IF($A1763&gt;--RIGHT($A$2,LEN($A$2)-8),"",COUNTIF(Table1[SHIFT NOMENCLATURE],$B1763))</f>
        <v/>
      </c>
      <c r="D1763" s="1" t="str">
        <f>IF($A1763&gt;--RIGHT($A$2,LEN($A$2)-8),"",SUMIF(Table1[SHIFT NOMENCLATURE], $B1763, Table1[EVIC KILL]))</f>
        <v/>
      </c>
      <c r="E1763" s="1" t="str">
        <f>IF($A1763&gt;--RIGHT($A$2,LEN($A$2)-8),"",SUMIF(Table1[SHIFT NOMENCLATURE], $B1763, Table1[EVIC MOB]))</f>
        <v/>
      </c>
      <c r="F1763" s="1" t="str">
        <f>IF($A1763&gt;--RIGHT($A$2,LEN($A$2)-8),"",SUMIF(Table1[SHIFT NOMENCLATURE], $B1763, Table1[EVIC FIRE]))</f>
        <v/>
      </c>
      <c r="G1763" s="1" t="str">
        <f>IF($A1763&gt;--RIGHT($A$2,LEN($A$2)-8),"",SUMIF(Table1[SHIFT NOMENCLATURE], $B1763, Table1[EKIA]))</f>
        <v/>
      </c>
      <c r="H1763" s="1" t="str">
        <f>IF($A1763&gt;--RIGHT($A$2,LEN($A$2)-8),"",SUMIF(Table1[SHIFT NOMENCLATURE], $B1763, Table1[EWIA]))</f>
        <v/>
      </c>
      <c r="I1763" s="1" t="str">
        <f>IF($A1763&gt;--RIGHT($A$2,LEN($A$2)-8),"",SUMIF(Table1[SHIFT NOMENCLATURE], $B1763, Table1[EPW]))</f>
        <v/>
      </c>
      <c r="J1763" s="1" t="str">
        <f>IF($A1763&gt;--RIGHT($A$2,LEN($A$2)-8),"",SUMIF(Table1[SHIFT NOMENCLATURE], $B1763, Table1[FVIC KILL]))</f>
        <v/>
      </c>
      <c r="K1763" s="1" t="str">
        <f>IF($A1763&gt;--RIGHT($A$2,LEN($A$2)-8),"",SUMIF(Table1[SHIFT NOMENCLATURE], $B1763, Table1[FVIC MOB]))</f>
        <v/>
      </c>
      <c r="L1763" s="1" t="str">
        <f>IF($A1763&gt;--RIGHT($A$2,LEN($A$2)-8),"",SUMIF(Table1[SHIFT NOMENCLATURE], $B1763, Table1[FVIC FIRE]))</f>
        <v/>
      </c>
      <c r="M1763" s="1" t="str">
        <f>IF($A1763&gt;--RIGHT($A$2,LEN($A$2)-8),"",SUMIF(Table1[SHIFT NOMENCLATURE], $B1763, Table1[FKIA]))</f>
        <v/>
      </c>
      <c r="N1763" s="1" t="str">
        <f>IF($A1763&gt;--RIGHT($A$2,LEN($A$2)-8),"",SUMIF(Table1[SHIFT NOMENCLATURE], $B1763, Table1[FWIA]))</f>
        <v/>
      </c>
      <c r="O1763" s="1" t="str">
        <f>IF($A1763&gt;--RIGHT($A$2,LEN($A$2)-8),"",SUMIF(Table1[SHIFT NOMENCLATURE], $B1763, Table1[DUSTWUN]))</f>
        <v/>
      </c>
    </row>
    <row r="1764" spans="1:15" x14ac:dyDescent="0.25">
      <c r="A1764" s="1" t="str">
        <f t="shared" si="54"/>
        <v/>
      </c>
      <c r="B1764" t="str">
        <f t="shared" si="55"/>
        <v/>
      </c>
      <c r="C1764" s="1" t="str">
        <f>IF($A1764&gt;--RIGHT($A$2,LEN($A$2)-8),"",COUNTIF(Table1[SHIFT NOMENCLATURE],$B1764))</f>
        <v/>
      </c>
      <c r="D1764" s="1" t="str">
        <f>IF($A1764&gt;--RIGHT($A$2,LEN($A$2)-8),"",SUMIF(Table1[SHIFT NOMENCLATURE], $B1764, Table1[EVIC KILL]))</f>
        <v/>
      </c>
      <c r="E1764" s="1" t="str">
        <f>IF($A1764&gt;--RIGHT($A$2,LEN($A$2)-8),"",SUMIF(Table1[SHIFT NOMENCLATURE], $B1764, Table1[EVIC MOB]))</f>
        <v/>
      </c>
      <c r="F1764" s="1" t="str">
        <f>IF($A1764&gt;--RIGHT($A$2,LEN($A$2)-8),"",SUMIF(Table1[SHIFT NOMENCLATURE], $B1764, Table1[EVIC FIRE]))</f>
        <v/>
      </c>
      <c r="G1764" s="1" t="str">
        <f>IF($A1764&gt;--RIGHT($A$2,LEN($A$2)-8),"",SUMIF(Table1[SHIFT NOMENCLATURE], $B1764, Table1[EKIA]))</f>
        <v/>
      </c>
      <c r="H1764" s="1" t="str">
        <f>IF($A1764&gt;--RIGHT($A$2,LEN($A$2)-8),"",SUMIF(Table1[SHIFT NOMENCLATURE], $B1764, Table1[EWIA]))</f>
        <v/>
      </c>
      <c r="I1764" s="1" t="str">
        <f>IF($A1764&gt;--RIGHT($A$2,LEN($A$2)-8),"",SUMIF(Table1[SHIFT NOMENCLATURE], $B1764, Table1[EPW]))</f>
        <v/>
      </c>
      <c r="J1764" s="1" t="str">
        <f>IF($A1764&gt;--RIGHT($A$2,LEN($A$2)-8),"",SUMIF(Table1[SHIFT NOMENCLATURE], $B1764, Table1[FVIC KILL]))</f>
        <v/>
      </c>
      <c r="K1764" s="1" t="str">
        <f>IF($A1764&gt;--RIGHT($A$2,LEN($A$2)-8),"",SUMIF(Table1[SHIFT NOMENCLATURE], $B1764, Table1[FVIC MOB]))</f>
        <v/>
      </c>
      <c r="L1764" s="1" t="str">
        <f>IF($A1764&gt;--RIGHT($A$2,LEN($A$2)-8),"",SUMIF(Table1[SHIFT NOMENCLATURE], $B1764, Table1[FVIC FIRE]))</f>
        <v/>
      </c>
      <c r="M1764" s="1" t="str">
        <f>IF($A1764&gt;--RIGHT($A$2,LEN($A$2)-8),"",SUMIF(Table1[SHIFT NOMENCLATURE], $B1764, Table1[FKIA]))</f>
        <v/>
      </c>
      <c r="N1764" s="1" t="str">
        <f>IF($A1764&gt;--RIGHT($A$2,LEN($A$2)-8),"",SUMIF(Table1[SHIFT NOMENCLATURE], $B1764, Table1[FWIA]))</f>
        <v/>
      </c>
      <c r="O1764" s="1" t="str">
        <f>IF($A1764&gt;--RIGHT($A$2,LEN($A$2)-8),"",SUMIF(Table1[SHIFT NOMENCLATURE], $B1764, Table1[DUSTWUN]))</f>
        <v/>
      </c>
    </row>
    <row r="1765" spans="1:15" x14ac:dyDescent="0.25">
      <c r="A1765" s="1" t="str">
        <f t="shared" si="54"/>
        <v/>
      </c>
      <c r="B1765" t="str">
        <f t="shared" si="55"/>
        <v/>
      </c>
      <c r="C1765" s="1" t="str">
        <f>IF($A1765&gt;--RIGHT($A$2,LEN($A$2)-8),"",COUNTIF(Table1[SHIFT NOMENCLATURE],$B1765))</f>
        <v/>
      </c>
      <c r="D1765" s="1" t="str">
        <f>IF($A1765&gt;--RIGHT($A$2,LEN($A$2)-8),"",SUMIF(Table1[SHIFT NOMENCLATURE], $B1765, Table1[EVIC KILL]))</f>
        <v/>
      </c>
      <c r="E1765" s="1" t="str">
        <f>IF($A1765&gt;--RIGHT($A$2,LEN($A$2)-8),"",SUMIF(Table1[SHIFT NOMENCLATURE], $B1765, Table1[EVIC MOB]))</f>
        <v/>
      </c>
      <c r="F1765" s="1" t="str">
        <f>IF($A1765&gt;--RIGHT($A$2,LEN($A$2)-8),"",SUMIF(Table1[SHIFT NOMENCLATURE], $B1765, Table1[EVIC FIRE]))</f>
        <v/>
      </c>
      <c r="G1765" s="1" t="str">
        <f>IF($A1765&gt;--RIGHT($A$2,LEN($A$2)-8),"",SUMIF(Table1[SHIFT NOMENCLATURE], $B1765, Table1[EKIA]))</f>
        <v/>
      </c>
      <c r="H1765" s="1" t="str">
        <f>IF($A1765&gt;--RIGHT($A$2,LEN($A$2)-8),"",SUMIF(Table1[SHIFT NOMENCLATURE], $B1765, Table1[EWIA]))</f>
        <v/>
      </c>
      <c r="I1765" s="1" t="str">
        <f>IF($A1765&gt;--RIGHT($A$2,LEN($A$2)-8),"",SUMIF(Table1[SHIFT NOMENCLATURE], $B1765, Table1[EPW]))</f>
        <v/>
      </c>
      <c r="J1765" s="1" t="str">
        <f>IF($A1765&gt;--RIGHT($A$2,LEN($A$2)-8),"",SUMIF(Table1[SHIFT NOMENCLATURE], $B1765, Table1[FVIC KILL]))</f>
        <v/>
      </c>
      <c r="K1765" s="1" t="str">
        <f>IF($A1765&gt;--RIGHT($A$2,LEN($A$2)-8),"",SUMIF(Table1[SHIFT NOMENCLATURE], $B1765, Table1[FVIC MOB]))</f>
        <v/>
      </c>
      <c r="L1765" s="1" t="str">
        <f>IF($A1765&gt;--RIGHT($A$2,LEN($A$2)-8),"",SUMIF(Table1[SHIFT NOMENCLATURE], $B1765, Table1[FVIC FIRE]))</f>
        <v/>
      </c>
      <c r="M1765" s="1" t="str">
        <f>IF($A1765&gt;--RIGHT($A$2,LEN($A$2)-8),"",SUMIF(Table1[SHIFT NOMENCLATURE], $B1765, Table1[FKIA]))</f>
        <v/>
      </c>
      <c r="N1765" s="1" t="str">
        <f>IF($A1765&gt;--RIGHT($A$2,LEN($A$2)-8),"",SUMIF(Table1[SHIFT NOMENCLATURE], $B1765, Table1[FWIA]))</f>
        <v/>
      </c>
      <c r="O1765" s="1" t="str">
        <f>IF($A1765&gt;--RIGHT($A$2,LEN($A$2)-8),"",SUMIF(Table1[SHIFT NOMENCLATURE], $B1765, Table1[DUSTWUN]))</f>
        <v/>
      </c>
    </row>
    <row r="1766" spans="1:15" x14ac:dyDescent="0.25">
      <c r="A1766" s="1" t="str">
        <f t="shared" si="54"/>
        <v/>
      </c>
      <c r="B1766" t="str">
        <f t="shared" si="55"/>
        <v/>
      </c>
      <c r="C1766" s="1" t="str">
        <f>IF($A1766&gt;--RIGHT($A$2,LEN($A$2)-8),"",COUNTIF(Table1[SHIFT NOMENCLATURE],$B1766))</f>
        <v/>
      </c>
      <c r="D1766" s="1" t="str">
        <f>IF($A1766&gt;--RIGHT($A$2,LEN($A$2)-8),"",SUMIF(Table1[SHIFT NOMENCLATURE], $B1766, Table1[EVIC KILL]))</f>
        <v/>
      </c>
      <c r="E1766" s="1" t="str">
        <f>IF($A1766&gt;--RIGHT($A$2,LEN($A$2)-8),"",SUMIF(Table1[SHIFT NOMENCLATURE], $B1766, Table1[EVIC MOB]))</f>
        <v/>
      </c>
      <c r="F1766" s="1" t="str">
        <f>IF($A1766&gt;--RIGHT($A$2,LEN($A$2)-8),"",SUMIF(Table1[SHIFT NOMENCLATURE], $B1766, Table1[EVIC FIRE]))</f>
        <v/>
      </c>
      <c r="G1766" s="1" t="str">
        <f>IF($A1766&gt;--RIGHT($A$2,LEN($A$2)-8),"",SUMIF(Table1[SHIFT NOMENCLATURE], $B1766, Table1[EKIA]))</f>
        <v/>
      </c>
      <c r="H1766" s="1" t="str">
        <f>IF($A1766&gt;--RIGHT($A$2,LEN($A$2)-8),"",SUMIF(Table1[SHIFT NOMENCLATURE], $B1766, Table1[EWIA]))</f>
        <v/>
      </c>
      <c r="I1766" s="1" t="str">
        <f>IF($A1766&gt;--RIGHT($A$2,LEN($A$2)-8),"",SUMIF(Table1[SHIFT NOMENCLATURE], $B1766, Table1[EPW]))</f>
        <v/>
      </c>
      <c r="J1766" s="1" t="str">
        <f>IF($A1766&gt;--RIGHT($A$2,LEN($A$2)-8),"",SUMIF(Table1[SHIFT NOMENCLATURE], $B1766, Table1[FVIC KILL]))</f>
        <v/>
      </c>
      <c r="K1766" s="1" t="str">
        <f>IF($A1766&gt;--RIGHT($A$2,LEN($A$2)-8),"",SUMIF(Table1[SHIFT NOMENCLATURE], $B1766, Table1[FVIC MOB]))</f>
        <v/>
      </c>
      <c r="L1766" s="1" t="str">
        <f>IF($A1766&gt;--RIGHT($A$2,LEN($A$2)-8),"",SUMIF(Table1[SHIFT NOMENCLATURE], $B1766, Table1[FVIC FIRE]))</f>
        <v/>
      </c>
      <c r="M1766" s="1" t="str">
        <f>IF($A1766&gt;--RIGHT($A$2,LEN($A$2)-8),"",SUMIF(Table1[SHIFT NOMENCLATURE], $B1766, Table1[FKIA]))</f>
        <v/>
      </c>
      <c r="N1766" s="1" t="str">
        <f>IF($A1766&gt;--RIGHT($A$2,LEN($A$2)-8),"",SUMIF(Table1[SHIFT NOMENCLATURE], $B1766, Table1[FWIA]))</f>
        <v/>
      </c>
      <c r="O1766" s="1" t="str">
        <f>IF($A1766&gt;--RIGHT($A$2,LEN($A$2)-8),"",SUMIF(Table1[SHIFT NOMENCLATURE], $B1766, Table1[DUSTWUN]))</f>
        <v/>
      </c>
    </row>
    <row r="1767" spans="1:15" x14ac:dyDescent="0.25">
      <c r="A1767" s="1" t="str">
        <f t="shared" si="54"/>
        <v/>
      </c>
      <c r="B1767" t="str">
        <f t="shared" si="55"/>
        <v/>
      </c>
      <c r="C1767" s="1" t="str">
        <f>IF($A1767&gt;--RIGHT($A$2,LEN($A$2)-8),"",COUNTIF(Table1[SHIFT NOMENCLATURE],$B1767))</f>
        <v/>
      </c>
      <c r="D1767" s="1" t="str">
        <f>IF($A1767&gt;--RIGHT($A$2,LEN($A$2)-8),"",SUMIF(Table1[SHIFT NOMENCLATURE], $B1767, Table1[EVIC KILL]))</f>
        <v/>
      </c>
      <c r="E1767" s="1" t="str">
        <f>IF($A1767&gt;--RIGHT($A$2,LEN($A$2)-8),"",SUMIF(Table1[SHIFT NOMENCLATURE], $B1767, Table1[EVIC MOB]))</f>
        <v/>
      </c>
      <c r="F1767" s="1" t="str">
        <f>IF($A1767&gt;--RIGHT($A$2,LEN($A$2)-8),"",SUMIF(Table1[SHIFT NOMENCLATURE], $B1767, Table1[EVIC FIRE]))</f>
        <v/>
      </c>
      <c r="G1767" s="1" t="str">
        <f>IF($A1767&gt;--RIGHT($A$2,LEN($A$2)-8),"",SUMIF(Table1[SHIFT NOMENCLATURE], $B1767, Table1[EKIA]))</f>
        <v/>
      </c>
      <c r="H1767" s="1" t="str">
        <f>IF($A1767&gt;--RIGHT($A$2,LEN($A$2)-8),"",SUMIF(Table1[SHIFT NOMENCLATURE], $B1767, Table1[EWIA]))</f>
        <v/>
      </c>
      <c r="I1767" s="1" t="str">
        <f>IF($A1767&gt;--RIGHT($A$2,LEN($A$2)-8),"",SUMIF(Table1[SHIFT NOMENCLATURE], $B1767, Table1[EPW]))</f>
        <v/>
      </c>
      <c r="J1767" s="1" t="str">
        <f>IF($A1767&gt;--RIGHT($A$2,LEN($A$2)-8),"",SUMIF(Table1[SHIFT NOMENCLATURE], $B1767, Table1[FVIC KILL]))</f>
        <v/>
      </c>
      <c r="K1767" s="1" t="str">
        <f>IF($A1767&gt;--RIGHT($A$2,LEN($A$2)-8),"",SUMIF(Table1[SHIFT NOMENCLATURE], $B1767, Table1[FVIC MOB]))</f>
        <v/>
      </c>
      <c r="L1767" s="1" t="str">
        <f>IF($A1767&gt;--RIGHT($A$2,LEN($A$2)-8),"",SUMIF(Table1[SHIFT NOMENCLATURE], $B1767, Table1[FVIC FIRE]))</f>
        <v/>
      </c>
      <c r="M1767" s="1" t="str">
        <f>IF($A1767&gt;--RIGHT($A$2,LEN($A$2)-8),"",SUMIF(Table1[SHIFT NOMENCLATURE], $B1767, Table1[FKIA]))</f>
        <v/>
      </c>
      <c r="N1767" s="1" t="str">
        <f>IF($A1767&gt;--RIGHT($A$2,LEN($A$2)-8),"",SUMIF(Table1[SHIFT NOMENCLATURE], $B1767, Table1[FWIA]))</f>
        <v/>
      </c>
      <c r="O1767" s="1" t="str">
        <f>IF($A1767&gt;--RIGHT($A$2,LEN($A$2)-8),"",SUMIF(Table1[SHIFT NOMENCLATURE], $B1767, Table1[DUSTWUN]))</f>
        <v/>
      </c>
    </row>
    <row r="1768" spans="1:15" x14ac:dyDescent="0.25">
      <c r="A1768" s="1" t="str">
        <f t="shared" si="54"/>
        <v/>
      </c>
      <c r="B1768" t="str">
        <f t="shared" si="55"/>
        <v/>
      </c>
      <c r="C1768" s="1" t="str">
        <f>IF($A1768&gt;--RIGHT($A$2,LEN($A$2)-8),"",COUNTIF(Table1[SHIFT NOMENCLATURE],$B1768))</f>
        <v/>
      </c>
      <c r="D1768" s="1" t="str">
        <f>IF($A1768&gt;--RIGHT($A$2,LEN($A$2)-8),"",SUMIF(Table1[SHIFT NOMENCLATURE], $B1768, Table1[EVIC KILL]))</f>
        <v/>
      </c>
      <c r="E1768" s="1" t="str">
        <f>IF($A1768&gt;--RIGHT($A$2,LEN($A$2)-8),"",SUMIF(Table1[SHIFT NOMENCLATURE], $B1768, Table1[EVIC MOB]))</f>
        <v/>
      </c>
      <c r="F1768" s="1" t="str">
        <f>IF($A1768&gt;--RIGHT($A$2,LEN($A$2)-8),"",SUMIF(Table1[SHIFT NOMENCLATURE], $B1768, Table1[EVIC FIRE]))</f>
        <v/>
      </c>
      <c r="G1768" s="1" t="str">
        <f>IF($A1768&gt;--RIGHT($A$2,LEN($A$2)-8),"",SUMIF(Table1[SHIFT NOMENCLATURE], $B1768, Table1[EKIA]))</f>
        <v/>
      </c>
      <c r="H1768" s="1" t="str">
        <f>IF($A1768&gt;--RIGHT($A$2,LEN($A$2)-8),"",SUMIF(Table1[SHIFT NOMENCLATURE], $B1768, Table1[EWIA]))</f>
        <v/>
      </c>
      <c r="I1768" s="1" t="str">
        <f>IF($A1768&gt;--RIGHT($A$2,LEN($A$2)-8),"",SUMIF(Table1[SHIFT NOMENCLATURE], $B1768, Table1[EPW]))</f>
        <v/>
      </c>
      <c r="J1768" s="1" t="str">
        <f>IF($A1768&gt;--RIGHT($A$2,LEN($A$2)-8),"",SUMIF(Table1[SHIFT NOMENCLATURE], $B1768, Table1[FVIC KILL]))</f>
        <v/>
      </c>
      <c r="K1768" s="1" t="str">
        <f>IF($A1768&gt;--RIGHT($A$2,LEN($A$2)-8),"",SUMIF(Table1[SHIFT NOMENCLATURE], $B1768, Table1[FVIC MOB]))</f>
        <v/>
      </c>
      <c r="L1768" s="1" t="str">
        <f>IF($A1768&gt;--RIGHT($A$2,LEN($A$2)-8),"",SUMIF(Table1[SHIFT NOMENCLATURE], $B1768, Table1[FVIC FIRE]))</f>
        <v/>
      </c>
      <c r="M1768" s="1" t="str">
        <f>IF($A1768&gt;--RIGHT($A$2,LEN($A$2)-8),"",SUMIF(Table1[SHIFT NOMENCLATURE], $B1768, Table1[FKIA]))</f>
        <v/>
      </c>
      <c r="N1768" s="1" t="str">
        <f>IF($A1768&gt;--RIGHT($A$2,LEN($A$2)-8),"",SUMIF(Table1[SHIFT NOMENCLATURE], $B1768, Table1[FWIA]))</f>
        <v/>
      </c>
      <c r="O1768" s="1" t="str">
        <f>IF($A1768&gt;--RIGHT($A$2,LEN($A$2)-8),"",SUMIF(Table1[SHIFT NOMENCLATURE], $B1768, Table1[DUSTWUN]))</f>
        <v/>
      </c>
    </row>
    <row r="1769" spans="1:15" x14ac:dyDescent="0.25">
      <c r="A1769" s="1" t="str">
        <f t="shared" si="54"/>
        <v/>
      </c>
      <c r="B1769" t="str">
        <f t="shared" si="55"/>
        <v/>
      </c>
      <c r="C1769" s="1" t="str">
        <f>IF($A1769&gt;--RIGHT($A$2,LEN($A$2)-8),"",COUNTIF(Table1[SHIFT NOMENCLATURE],$B1769))</f>
        <v/>
      </c>
      <c r="D1769" s="1" t="str">
        <f>IF($A1769&gt;--RIGHT($A$2,LEN($A$2)-8),"",SUMIF(Table1[SHIFT NOMENCLATURE], $B1769, Table1[EVIC KILL]))</f>
        <v/>
      </c>
      <c r="E1769" s="1" t="str">
        <f>IF($A1769&gt;--RIGHT($A$2,LEN($A$2)-8),"",SUMIF(Table1[SHIFT NOMENCLATURE], $B1769, Table1[EVIC MOB]))</f>
        <v/>
      </c>
      <c r="F1769" s="1" t="str">
        <f>IF($A1769&gt;--RIGHT($A$2,LEN($A$2)-8),"",SUMIF(Table1[SHIFT NOMENCLATURE], $B1769, Table1[EVIC FIRE]))</f>
        <v/>
      </c>
      <c r="G1769" s="1" t="str">
        <f>IF($A1769&gt;--RIGHT($A$2,LEN($A$2)-8),"",SUMIF(Table1[SHIFT NOMENCLATURE], $B1769, Table1[EKIA]))</f>
        <v/>
      </c>
      <c r="H1769" s="1" t="str">
        <f>IF($A1769&gt;--RIGHT($A$2,LEN($A$2)-8),"",SUMIF(Table1[SHIFT NOMENCLATURE], $B1769, Table1[EWIA]))</f>
        <v/>
      </c>
      <c r="I1769" s="1" t="str">
        <f>IF($A1769&gt;--RIGHT($A$2,LEN($A$2)-8),"",SUMIF(Table1[SHIFT NOMENCLATURE], $B1769, Table1[EPW]))</f>
        <v/>
      </c>
      <c r="J1769" s="1" t="str">
        <f>IF($A1769&gt;--RIGHT($A$2,LEN($A$2)-8),"",SUMIF(Table1[SHIFT NOMENCLATURE], $B1769, Table1[FVIC KILL]))</f>
        <v/>
      </c>
      <c r="K1769" s="1" t="str">
        <f>IF($A1769&gt;--RIGHT($A$2,LEN($A$2)-8),"",SUMIF(Table1[SHIFT NOMENCLATURE], $B1769, Table1[FVIC MOB]))</f>
        <v/>
      </c>
      <c r="L1769" s="1" t="str">
        <f>IF($A1769&gt;--RIGHT($A$2,LEN($A$2)-8),"",SUMIF(Table1[SHIFT NOMENCLATURE], $B1769, Table1[FVIC FIRE]))</f>
        <v/>
      </c>
      <c r="M1769" s="1" t="str">
        <f>IF($A1769&gt;--RIGHT($A$2,LEN($A$2)-8),"",SUMIF(Table1[SHIFT NOMENCLATURE], $B1769, Table1[FKIA]))</f>
        <v/>
      </c>
      <c r="N1769" s="1" t="str">
        <f>IF($A1769&gt;--RIGHT($A$2,LEN($A$2)-8),"",SUMIF(Table1[SHIFT NOMENCLATURE], $B1769, Table1[FWIA]))</f>
        <v/>
      </c>
      <c r="O1769" s="1" t="str">
        <f>IF($A1769&gt;--RIGHT($A$2,LEN($A$2)-8),"",SUMIF(Table1[SHIFT NOMENCLATURE], $B1769, Table1[DUSTWUN]))</f>
        <v/>
      </c>
    </row>
    <row r="1770" spans="1:15" x14ac:dyDescent="0.25">
      <c r="A1770" s="1" t="str">
        <f t="shared" si="54"/>
        <v/>
      </c>
      <c r="B1770" t="str">
        <f t="shared" si="55"/>
        <v/>
      </c>
      <c r="C1770" s="1" t="str">
        <f>IF($A1770&gt;--RIGHT($A$2,LEN($A$2)-8),"",COUNTIF(Table1[SHIFT NOMENCLATURE],$B1770))</f>
        <v/>
      </c>
      <c r="D1770" s="1" t="str">
        <f>IF($A1770&gt;--RIGHT($A$2,LEN($A$2)-8),"",SUMIF(Table1[SHIFT NOMENCLATURE], $B1770, Table1[EVIC KILL]))</f>
        <v/>
      </c>
      <c r="E1770" s="1" t="str">
        <f>IF($A1770&gt;--RIGHT($A$2,LEN($A$2)-8),"",SUMIF(Table1[SHIFT NOMENCLATURE], $B1770, Table1[EVIC MOB]))</f>
        <v/>
      </c>
      <c r="F1770" s="1" t="str">
        <f>IF($A1770&gt;--RIGHT($A$2,LEN($A$2)-8),"",SUMIF(Table1[SHIFT NOMENCLATURE], $B1770, Table1[EVIC FIRE]))</f>
        <v/>
      </c>
      <c r="G1770" s="1" t="str">
        <f>IF($A1770&gt;--RIGHT($A$2,LEN($A$2)-8),"",SUMIF(Table1[SHIFT NOMENCLATURE], $B1770, Table1[EKIA]))</f>
        <v/>
      </c>
      <c r="H1770" s="1" t="str">
        <f>IF($A1770&gt;--RIGHT($A$2,LEN($A$2)-8),"",SUMIF(Table1[SHIFT NOMENCLATURE], $B1770, Table1[EWIA]))</f>
        <v/>
      </c>
      <c r="I1770" s="1" t="str">
        <f>IF($A1770&gt;--RIGHT($A$2,LEN($A$2)-8),"",SUMIF(Table1[SHIFT NOMENCLATURE], $B1770, Table1[EPW]))</f>
        <v/>
      </c>
      <c r="J1770" s="1" t="str">
        <f>IF($A1770&gt;--RIGHT($A$2,LEN($A$2)-8),"",SUMIF(Table1[SHIFT NOMENCLATURE], $B1770, Table1[FVIC KILL]))</f>
        <v/>
      </c>
      <c r="K1770" s="1" t="str">
        <f>IF($A1770&gt;--RIGHT($A$2,LEN($A$2)-8),"",SUMIF(Table1[SHIFT NOMENCLATURE], $B1770, Table1[FVIC MOB]))</f>
        <v/>
      </c>
      <c r="L1770" s="1" t="str">
        <f>IF($A1770&gt;--RIGHT($A$2,LEN($A$2)-8),"",SUMIF(Table1[SHIFT NOMENCLATURE], $B1770, Table1[FVIC FIRE]))</f>
        <v/>
      </c>
      <c r="M1770" s="1" t="str">
        <f>IF($A1770&gt;--RIGHT($A$2,LEN($A$2)-8),"",SUMIF(Table1[SHIFT NOMENCLATURE], $B1770, Table1[FKIA]))</f>
        <v/>
      </c>
      <c r="N1770" s="1" t="str">
        <f>IF($A1770&gt;--RIGHT($A$2,LEN($A$2)-8),"",SUMIF(Table1[SHIFT NOMENCLATURE], $B1770, Table1[FWIA]))</f>
        <v/>
      </c>
      <c r="O1770" s="1" t="str">
        <f>IF($A1770&gt;--RIGHT($A$2,LEN($A$2)-8),"",SUMIF(Table1[SHIFT NOMENCLATURE], $B1770, Table1[DUSTWUN]))</f>
        <v/>
      </c>
    </row>
    <row r="1771" spans="1:15" x14ac:dyDescent="0.25">
      <c r="A1771" s="1" t="str">
        <f t="shared" si="54"/>
        <v/>
      </c>
      <c r="B1771" t="str">
        <f t="shared" si="55"/>
        <v/>
      </c>
      <c r="C1771" s="1" t="str">
        <f>IF($A1771&gt;--RIGHT($A$2,LEN($A$2)-8),"",COUNTIF(Table1[SHIFT NOMENCLATURE],$B1771))</f>
        <v/>
      </c>
      <c r="D1771" s="1" t="str">
        <f>IF($A1771&gt;--RIGHT($A$2,LEN($A$2)-8),"",SUMIF(Table1[SHIFT NOMENCLATURE], $B1771, Table1[EVIC KILL]))</f>
        <v/>
      </c>
      <c r="E1771" s="1" t="str">
        <f>IF($A1771&gt;--RIGHT($A$2,LEN($A$2)-8),"",SUMIF(Table1[SHIFT NOMENCLATURE], $B1771, Table1[EVIC MOB]))</f>
        <v/>
      </c>
      <c r="F1771" s="1" t="str">
        <f>IF($A1771&gt;--RIGHT($A$2,LEN($A$2)-8),"",SUMIF(Table1[SHIFT NOMENCLATURE], $B1771, Table1[EVIC FIRE]))</f>
        <v/>
      </c>
      <c r="G1771" s="1" t="str">
        <f>IF($A1771&gt;--RIGHT($A$2,LEN($A$2)-8),"",SUMIF(Table1[SHIFT NOMENCLATURE], $B1771, Table1[EKIA]))</f>
        <v/>
      </c>
      <c r="H1771" s="1" t="str">
        <f>IF($A1771&gt;--RIGHT($A$2,LEN($A$2)-8),"",SUMIF(Table1[SHIFT NOMENCLATURE], $B1771, Table1[EWIA]))</f>
        <v/>
      </c>
      <c r="I1771" s="1" t="str">
        <f>IF($A1771&gt;--RIGHT($A$2,LEN($A$2)-8),"",SUMIF(Table1[SHIFT NOMENCLATURE], $B1771, Table1[EPW]))</f>
        <v/>
      </c>
      <c r="J1771" s="1" t="str">
        <f>IF($A1771&gt;--RIGHT($A$2,LEN($A$2)-8),"",SUMIF(Table1[SHIFT NOMENCLATURE], $B1771, Table1[FVIC KILL]))</f>
        <v/>
      </c>
      <c r="K1771" s="1" t="str">
        <f>IF($A1771&gt;--RIGHT($A$2,LEN($A$2)-8),"",SUMIF(Table1[SHIFT NOMENCLATURE], $B1771, Table1[FVIC MOB]))</f>
        <v/>
      </c>
      <c r="L1771" s="1" t="str">
        <f>IF($A1771&gt;--RIGHT($A$2,LEN($A$2)-8),"",SUMIF(Table1[SHIFT NOMENCLATURE], $B1771, Table1[FVIC FIRE]))</f>
        <v/>
      </c>
      <c r="M1771" s="1" t="str">
        <f>IF($A1771&gt;--RIGHT($A$2,LEN($A$2)-8),"",SUMIF(Table1[SHIFT NOMENCLATURE], $B1771, Table1[FKIA]))</f>
        <v/>
      </c>
      <c r="N1771" s="1" t="str">
        <f>IF($A1771&gt;--RIGHT($A$2,LEN($A$2)-8),"",SUMIF(Table1[SHIFT NOMENCLATURE], $B1771, Table1[FWIA]))</f>
        <v/>
      </c>
      <c r="O1771" s="1" t="str">
        <f>IF($A1771&gt;--RIGHT($A$2,LEN($A$2)-8),"",SUMIF(Table1[SHIFT NOMENCLATURE], $B1771, Table1[DUSTWUN]))</f>
        <v/>
      </c>
    </row>
    <row r="1772" spans="1:15" x14ac:dyDescent="0.25">
      <c r="A1772" s="1" t="str">
        <f t="shared" si="54"/>
        <v/>
      </c>
      <c r="B1772" t="str">
        <f t="shared" si="55"/>
        <v/>
      </c>
      <c r="C1772" s="1" t="str">
        <f>IF($A1772&gt;--RIGHT($A$2,LEN($A$2)-8),"",COUNTIF(Table1[SHIFT NOMENCLATURE],$B1772))</f>
        <v/>
      </c>
      <c r="D1772" s="1" t="str">
        <f>IF($A1772&gt;--RIGHT($A$2,LEN($A$2)-8),"",SUMIF(Table1[SHIFT NOMENCLATURE], $B1772, Table1[EVIC KILL]))</f>
        <v/>
      </c>
      <c r="E1772" s="1" t="str">
        <f>IF($A1772&gt;--RIGHT($A$2,LEN($A$2)-8),"",SUMIF(Table1[SHIFT NOMENCLATURE], $B1772, Table1[EVIC MOB]))</f>
        <v/>
      </c>
      <c r="F1772" s="1" t="str">
        <f>IF($A1772&gt;--RIGHT($A$2,LEN($A$2)-8),"",SUMIF(Table1[SHIFT NOMENCLATURE], $B1772, Table1[EVIC FIRE]))</f>
        <v/>
      </c>
      <c r="G1772" s="1" t="str">
        <f>IF($A1772&gt;--RIGHT($A$2,LEN($A$2)-8),"",SUMIF(Table1[SHIFT NOMENCLATURE], $B1772, Table1[EKIA]))</f>
        <v/>
      </c>
      <c r="H1772" s="1" t="str">
        <f>IF($A1772&gt;--RIGHT($A$2,LEN($A$2)-8),"",SUMIF(Table1[SHIFT NOMENCLATURE], $B1772, Table1[EWIA]))</f>
        <v/>
      </c>
      <c r="I1772" s="1" t="str">
        <f>IF($A1772&gt;--RIGHT($A$2,LEN($A$2)-8),"",SUMIF(Table1[SHIFT NOMENCLATURE], $B1772, Table1[EPW]))</f>
        <v/>
      </c>
      <c r="J1772" s="1" t="str">
        <f>IF($A1772&gt;--RIGHT($A$2,LEN($A$2)-8),"",SUMIF(Table1[SHIFT NOMENCLATURE], $B1772, Table1[FVIC KILL]))</f>
        <v/>
      </c>
      <c r="K1772" s="1" t="str">
        <f>IF($A1772&gt;--RIGHT($A$2,LEN($A$2)-8),"",SUMIF(Table1[SHIFT NOMENCLATURE], $B1772, Table1[FVIC MOB]))</f>
        <v/>
      </c>
      <c r="L1772" s="1" t="str">
        <f>IF($A1772&gt;--RIGHT($A$2,LEN($A$2)-8),"",SUMIF(Table1[SHIFT NOMENCLATURE], $B1772, Table1[FVIC FIRE]))</f>
        <v/>
      </c>
      <c r="M1772" s="1" t="str">
        <f>IF($A1772&gt;--RIGHT($A$2,LEN($A$2)-8),"",SUMIF(Table1[SHIFT NOMENCLATURE], $B1772, Table1[FKIA]))</f>
        <v/>
      </c>
      <c r="N1772" s="1" t="str">
        <f>IF($A1772&gt;--RIGHT($A$2,LEN($A$2)-8),"",SUMIF(Table1[SHIFT NOMENCLATURE], $B1772, Table1[FWIA]))</f>
        <v/>
      </c>
      <c r="O1772" s="1" t="str">
        <f>IF($A1772&gt;--RIGHT($A$2,LEN($A$2)-8),"",SUMIF(Table1[SHIFT NOMENCLATURE], $B1772, Table1[DUSTWUN]))</f>
        <v/>
      </c>
    </row>
    <row r="1773" spans="1:15" x14ac:dyDescent="0.25">
      <c r="A1773" s="1" t="str">
        <f t="shared" si="54"/>
        <v/>
      </c>
      <c r="B1773" t="str">
        <f t="shared" si="55"/>
        <v/>
      </c>
      <c r="C1773" s="1" t="str">
        <f>IF($A1773&gt;--RIGHT($A$2,LEN($A$2)-8),"",COUNTIF(Table1[SHIFT NOMENCLATURE],$B1773))</f>
        <v/>
      </c>
      <c r="D1773" s="1" t="str">
        <f>IF($A1773&gt;--RIGHT($A$2,LEN($A$2)-8),"",SUMIF(Table1[SHIFT NOMENCLATURE], $B1773, Table1[EVIC KILL]))</f>
        <v/>
      </c>
      <c r="E1773" s="1" t="str">
        <f>IF($A1773&gt;--RIGHT($A$2,LEN($A$2)-8),"",SUMIF(Table1[SHIFT NOMENCLATURE], $B1773, Table1[EVIC MOB]))</f>
        <v/>
      </c>
      <c r="F1773" s="1" t="str">
        <f>IF($A1773&gt;--RIGHT($A$2,LEN($A$2)-8),"",SUMIF(Table1[SHIFT NOMENCLATURE], $B1773, Table1[EVIC FIRE]))</f>
        <v/>
      </c>
      <c r="G1773" s="1" t="str">
        <f>IF($A1773&gt;--RIGHT($A$2,LEN($A$2)-8),"",SUMIF(Table1[SHIFT NOMENCLATURE], $B1773, Table1[EKIA]))</f>
        <v/>
      </c>
      <c r="H1773" s="1" t="str">
        <f>IF($A1773&gt;--RIGHT($A$2,LEN($A$2)-8),"",SUMIF(Table1[SHIFT NOMENCLATURE], $B1773, Table1[EWIA]))</f>
        <v/>
      </c>
      <c r="I1773" s="1" t="str">
        <f>IF($A1773&gt;--RIGHT($A$2,LEN($A$2)-8),"",SUMIF(Table1[SHIFT NOMENCLATURE], $B1773, Table1[EPW]))</f>
        <v/>
      </c>
      <c r="J1773" s="1" t="str">
        <f>IF($A1773&gt;--RIGHT($A$2,LEN($A$2)-8),"",SUMIF(Table1[SHIFT NOMENCLATURE], $B1773, Table1[FVIC KILL]))</f>
        <v/>
      </c>
      <c r="K1773" s="1" t="str">
        <f>IF($A1773&gt;--RIGHT($A$2,LEN($A$2)-8),"",SUMIF(Table1[SHIFT NOMENCLATURE], $B1773, Table1[FVIC MOB]))</f>
        <v/>
      </c>
      <c r="L1773" s="1" t="str">
        <f>IF($A1773&gt;--RIGHT($A$2,LEN($A$2)-8),"",SUMIF(Table1[SHIFT NOMENCLATURE], $B1773, Table1[FVIC FIRE]))</f>
        <v/>
      </c>
      <c r="M1773" s="1" t="str">
        <f>IF($A1773&gt;--RIGHT($A$2,LEN($A$2)-8),"",SUMIF(Table1[SHIFT NOMENCLATURE], $B1773, Table1[FKIA]))</f>
        <v/>
      </c>
      <c r="N1773" s="1" t="str">
        <f>IF($A1773&gt;--RIGHT($A$2,LEN($A$2)-8),"",SUMIF(Table1[SHIFT NOMENCLATURE], $B1773, Table1[FWIA]))</f>
        <v/>
      </c>
      <c r="O1773" s="1" t="str">
        <f>IF($A1773&gt;--RIGHT($A$2,LEN($A$2)-8),"",SUMIF(Table1[SHIFT NOMENCLATURE], $B1773, Table1[DUSTWUN]))</f>
        <v/>
      </c>
    </row>
    <row r="1774" spans="1:15" x14ac:dyDescent="0.25">
      <c r="A1774" s="1" t="str">
        <f t="shared" si="54"/>
        <v/>
      </c>
      <c r="B1774" t="str">
        <f t="shared" si="55"/>
        <v/>
      </c>
      <c r="C1774" s="1" t="str">
        <f>IF($A1774&gt;--RIGHT($A$2,LEN($A$2)-8),"",COUNTIF(Table1[SHIFT NOMENCLATURE],$B1774))</f>
        <v/>
      </c>
      <c r="D1774" s="1" t="str">
        <f>IF($A1774&gt;--RIGHT($A$2,LEN($A$2)-8),"",SUMIF(Table1[SHIFT NOMENCLATURE], $B1774, Table1[EVIC KILL]))</f>
        <v/>
      </c>
      <c r="E1774" s="1" t="str">
        <f>IF($A1774&gt;--RIGHT($A$2,LEN($A$2)-8),"",SUMIF(Table1[SHIFT NOMENCLATURE], $B1774, Table1[EVIC MOB]))</f>
        <v/>
      </c>
      <c r="F1774" s="1" t="str">
        <f>IF($A1774&gt;--RIGHT($A$2,LEN($A$2)-8),"",SUMIF(Table1[SHIFT NOMENCLATURE], $B1774, Table1[EVIC FIRE]))</f>
        <v/>
      </c>
      <c r="G1774" s="1" t="str">
        <f>IF($A1774&gt;--RIGHT($A$2,LEN($A$2)-8),"",SUMIF(Table1[SHIFT NOMENCLATURE], $B1774, Table1[EKIA]))</f>
        <v/>
      </c>
      <c r="H1774" s="1" t="str">
        <f>IF($A1774&gt;--RIGHT($A$2,LEN($A$2)-8),"",SUMIF(Table1[SHIFT NOMENCLATURE], $B1774, Table1[EWIA]))</f>
        <v/>
      </c>
      <c r="I1774" s="1" t="str">
        <f>IF($A1774&gt;--RIGHT($A$2,LEN($A$2)-8),"",SUMIF(Table1[SHIFT NOMENCLATURE], $B1774, Table1[EPW]))</f>
        <v/>
      </c>
      <c r="J1774" s="1" t="str">
        <f>IF($A1774&gt;--RIGHT($A$2,LEN($A$2)-8),"",SUMIF(Table1[SHIFT NOMENCLATURE], $B1774, Table1[FVIC KILL]))</f>
        <v/>
      </c>
      <c r="K1774" s="1" t="str">
        <f>IF($A1774&gt;--RIGHT($A$2,LEN($A$2)-8),"",SUMIF(Table1[SHIFT NOMENCLATURE], $B1774, Table1[FVIC MOB]))</f>
        <v/>
      </c>
      <c r="L1774" s="1" t="str">
        <f>IF($A1774&gt;--RIGHT($A$2,LEN($A$2)-8),"",SUMIF(Table1[SHIFT NOMENCLATURE], $B1774, Table1[FVIC FIRE]))</f>
        <v/>
      </c>
      <c r="M1774" s="1" t="str">
        <f>IF($A1774&gt;--RIGHT($A$2,LEN($A$2)-8),"",SUMIF(Table1[SHIFT NOMENCLATURE], $B1774, Table1[FKIA]))</f>
        <v/>
      </c>
      <c r="N1774" s="1" t="str">
        <f>IF($A1774&gt;--RIGHT($A$2,LEN($A$2)-8),"",SUMIF(Table1[SHIFT NOMENCLATURE], $B1774, Table1[FWIA]))</f>
        <v/>
      </c>
      <c r="O1774" s="1" t="str">
        <f>IF($A1774&gt;--RIGHT($A$2,LEN($A$2)-8),"",SUMIF(Table1[SHIFT NOMENCLATURE], $B1774, Table1[DUSTWUN]))</f>
        <v/>
      </c>
    </row>
    <row r="1775" spans="1:15" x14ac:dyDescent="0.25">
      <c r="A1775" s="1" t="str">
        <f t="shared" si="54"/>
        <v/>
      </c>
      <c r="B1775" t="str">
        <f t="shared" si="55"/>
        <v/>
      </c>
      <c r="C1775" s="1" t="str">
        <f>IF($A1775&gt;--RIGHT($A$2,LEN($A$2)-8),"",COUNTIF(Table1[SHIFT NOMENCLATURE],$B1775))</f>
        <v/>
      </c>
      <c r="D1775" s="1" t="str">
        <f>IF($A1775&gt;--RIGHT($A$2,LEN($A$2)-8),"",SUMIF(Table1[SHIFT NOMENCLATURE], $B1775, Table1[EVIC KILL]))</f>
        <v/>
      </c>
      <c r="E1775" s="1" t="str">
        <f>IF($A1775&gt;--RIGHT($A$2,LEN($A$2)-8),"",SUMIF(Table1[SHIFT NOMENCLATURE], $B1775, Table1[EVIC MOB]))</f>
        <v/>
      </c>
      <c r="F1775" s="1" t="str">
        <f>IF($A1775&gt;--RIGHT($A$2,LEN($A$2)-8),"",SUMIF(Table1[SHIFT NOMENCLATURE], $B1775, Table1[EVIC FIRE]))</f>
        <v/>
      </c>
      <c r="G1775" s="1" t="str">
        <f>IF($A1775&gt;--RIGHT($A$2,LEN($A$2)-8),"",SUMIF(Table1[SHIFT NOMENCLATURE], $B1775, Table1[EKIA]))</f>
        <v/>
      </c>
      <c r="H1775" s="1" t="str">
        <f>IF($A1775&gt;--RIGHT($A$2,LEN($A$2)-8),"",SUMIF(Table1[SHIFT NOMENCLATURE], $B1775, Table1[EWIA]))</f>
        <v/>
      </c>
      <c r="I1775" s="1" t="str">
        <f>IF($A1775&gt;--RIGHT($A$2,LEN($A$2)-8),"",SUMIF(Table1[SHIFT NOMENCLATURE], $B1775, Table1[EPW]))</f>
        <v/>
      </c>
      <c r="J1775" s="1" t="str">
        <f>IF($A1775&gt;--RIGHT($A$2,LEN($A$2)-8),"",SUMIF(Table1[SHIFT NOMENCLATURE], $B1775, Table1[FVIC KILL]))</f>
        <v/>
      </c>
      <c r="K1775" s="1" t="str">
        <f>IF($A1775&gt;--RIGHT($A$2,LEN($A$2)-8),"",SUMIF(Table1[SHIFT NOMENCLATURE], $B1775, Table1[FVIC MOB]))</f>
        <v/>
      </c>
      <c r="L1775" s="1" t="str">
        <f>IF($A1775&gt;--RIGHT($A$2,LEN($A$2)-8),"",SUMIF(Table1[SHIFT NOMENCLATURE], $B1775, Table1[FVIC FIRE]))</f>
        <v/>
      </c>
      <c r="M1775" s="1" t="str">
        <f>IF($A1775&gt;--RIGHT($A$2,LEN($A$2)-8),"",SUMIF(Table1[SHIFT NOMENCLATURE], $B1775, Table1[FKIA]))</f>
        <v/>
      </c>
      <c r="N1775" s="1" t="str">
        <f>IF($A1775&gt;--RIGHT($A$2,LEN($A$2)-8),"",SUMIF(Table1[SHIFT NOMENCLATURE], $B1775, Table1[FWIA]))</f>
        <v/>
      </c>
      <c r="O1775" s="1" t="str">
        <f>IF($A1775&gt;--RIGHT($A$2,LEN($A$2)-8),"",SUMIF(Table1[SHIFT NOMENCLATURE], $B1775, Table1[DUSTWUN]))</f>
        <v/>
      </c>
    </row>
    <row r="1776" spans="1:15" x14ac:dyDescent="0.25">
      <c r="A1776" s="1" t="str">
        <f t="shared" si="54"/>
        <v/>
      </c>
      <c r="B1776" t="str">
        <f t="shared" si="55"/>
        <v/>
      </c>
      <c r="C1776" s="1" t="str">
        <f>IF($A1776&gt;--RIGHT($A$2,LEN($A$2)-8),"",COUNTIF(Table1[SHIFT NOMENCLATURE],$B1776))</f>
        <v/>
      </c>
      <c r="D1776" s="1" t="str">
        <f>IF($A1776&gt;--RIGHT($A$2,LEN($A$2)-8),"",SUMIF(Table1[SHIFT NOMENCLATURE], $B1776, Table1[EVIC KILL]))</f>
        <v/>
      </c>
      <c r="E1776" s="1" t="str">
        <f>IF($A1776&gt;--RIGHT($A$2,LEN($A$2)-8),"",SUMIF(Table1[SHIFT NOMENCLATURE], $B1776, Table1[EVIC MOB]))</f>
        <v/>
      </c>
      <c r="F1776" s="1" t="str">
        <f>IF($A1776&gt;--RIGHT($A$2,LEN($A$2)-8),"",SUMIF(Table1[SHIFT NOMENCLATURE], $B1776, Table1[EVIC FIRE]))</f>
        <v/>
      </c>
      <c r="G1776" s="1" t="str">
        <f>IF($A1776&gt;--RIGHT($A$2,LEN($A$2)-8),"",SUMIF(Table1[SHIFT NOMENCLATURE], $B1776, Table1[EKIA]))</f>
        <v/>
      </c>
      <c r="H1776" s="1" t="str">
        <f>IF($A1776&gt;--RIGHT($A$2,LEN($A$2)-8),"",SUMIF(Table1[SHIFT NOMENCLATURE], $B1776, Table1[EWIA]))</f>
        <v/>
      </c>
      <c r="I1776" s="1" t="str">
        <f>IF($A1776&gt;--RIGHT($A$2,LEN($A$2)-8),"",SUMIF(Table1[SHIFT NOMENCLATURE], $B1776, Table1[EPW]))</f>
        <v/>
      </c>
      <c r="J1776" s="1" t="str">
        <f>IF($A1776&gt;--RIGHT($A$2,LEN($A$2)-8),"",SUMIF(Table1[SHIFT NOMENCLATURE], $B1776, Table1[FVIC KILL]))</f>
        <v/>
      </c>
      <c r="K1776" s="1" t="str">
        <f>IF($A1776&gt;--RIGHT($A$2,LEN($A$2)-8),"",SUMIF(Table1[SHIFT NOMENCLATURE], $B1776, Table1[FVIC MOB]))</f>
        <v/>
      </c>
      <c r="L1776" s="1" t="str">
        <f>IF($A1776&gt;--RIGHT($A$2,LEN($A$2)-8),"",SUMIF(Table1[SHIFT NOMENCLATURE], $B1776, Table1[FVIC FIRE]))</f>
        <v/>
      </c>
      <c r="M1776" s="1" t="str">
        <f>IF($A1776&gt;--RIGHT($A$2,LEN($A$2)-8),"",SUMIF(Table1[SHIFT NOMENCLATURE], $B1776, Table1[FKIA]))</f>
        <v/>
      </c>
      <c r="N1776" s="1" t="str">
        <f>IF($A1776&gt;--RIGHT($A$2,LEN($A$2)-8),"",SUMIF(Table1[SHIFT NOMENCLATURE], $B1776, Table1[FWIA]))</f>
        <v/>
      </c>
      <c r="O1776" s="1" t="str">
        <f>IF($A1776&gt;--RIGHT($A$2,LEN($A$2)-8),"",SUMIF(Table1[SHIFT NOMENCLATURE], $B1776, Table1[DUSTWUN]))</f>
        <v/>
      </c>
    </row>
    <row r="1777" spans="1:15" x14ac:dyDescent="0.25">
      <c r="A1777" s="1" t="str">
        <f t="shared" si="54"/>
        <v/>
      </c>
      <c r="B1777" t="str">
        <f t="shared" si="55"/>
        <v/>
      </c>
      <c r="C1777" s="1" t="str">
        <f>IF($A1777&gt;--RIGHT($A$2,LEN($A$2)-8),"",COUNTIF(Table1[SHIFT NOMENCLATURE],$B1777))</f>
        <v/>
      </c>
      <c r="D1777" s="1" t="str">
        <f>IF($A1777&gt;--RIGHT($A$2,LEN($A$2)-8),"",SUMIF(Table1[SHIFT NOMENCLATURE], $B1777, Table1[EVIC KILL]))</f>
        <v/>
      </c>
      <c r="E1777" s="1" t="str">
        <f>IF($A1777&gt;--RIGHT($A$2,LEN($A$2)-8),"",SUMIF(Table1[SHIFT NOMENCLATURE], $B1777, Table1[EVIC MOB]))</f>
        <v/>
      </c>
      <c r="F1777" s="1" t="str">
        <f>IF($A1777&gt;--RIGHT($A$2,LEN($A$2)-8),"",SUMIF(Table1[SHIFT NOMENCLATURE], $B1777, Table1[EVIC FIRE]))</f>
        <v/>
      </c>
      <c r="G1777" s="1" t="str">
        <f>IF($A1777&gt;--RIGHT($A$2,LEN($A$2)-8),"",SUMIF(Table1[SHIFT NOMENCLATURE], $B1777, Table1[EKIA]))</f>
        <v/>
      </c>
      <c r="H1777" s="1" t="str">
        <f>IF($A1777&gt;--RIGHT($A$2,LEN($A$2)-8),"",SUMIF(Table1[SHIFT NOMENCLATURE], $B1777, Table1[EWIA]))</f>
        <v/>
      </c>
      <c r="I1777" s="1" t="str">
        <f>IF($A1777&gt;--RIGHT($A$2,LEN($A$2)-8),"",SUMIF(Table1[SHIFT NOMENCLATURE], $B1777, Table1[EPW]))</f>
        <v/>
      </c>
      <c r="J1777" s="1" t="str">
        <f>IF($A1777&gt;--RIGHT($A$2,LEN($A$2)-8),"",SUMIF(Table1[SHIFT NOMENCLATURE], $B1777, Table1[FVIC KILL]))</f>
        <v/>
      </c>
      <c r="K1777" s="1" t="str">
        <f>IF($A1777&gt;--RIGHT($A$2,LEN($A$2)-8),"",SUMIF(Table1[SHIFT NOMENCLATURE], $B1777, Table1[FVIC MOB]))</f>
        <v/>
      </c>
      <c r="L1777" s="1" t="str">
        <f>IF($A1777&gt;--RIGHT($A$2,LEN($A$2)-8),"",SUMIF(Table1[SHIFT NOMENCLATURE], $B1777, Table1[FVIC FIRE]))</f>
        <v/>
      </c>
      <c r="M1777" s="1" t="str">
        <f>IF($A1777&gt;--RIGHT($A$2,LEN($A$2)-8),"",SUMIF(Table1[SHIFT NOMENCLATURE], $B1777, Table1[FKIA]))</f>
        <v/>
      </c>
      <c r="N1777" s="1" t="str">
        <f>IF($A1777&gt;--RIGHT($A$2,LEN($A$2)-8),"",SUMIF(Table1[SHIFT NOMENCLATURE], $B1777, Table1[FWIA]))</f>
        <v/>
      </c>
      <c r="O1777" s="1" t="str">
        <f>IF($A1777&gt;--RIGHT($A$2,LEN($A$2)-8),"",SUMIF(Table1[SHIFT NOMENCLATURE], $B1777, Table1[DUSTWUN]))</f>
        <v/>
      </c>
    </row>
    <row r="1778" spans="1:15" x14ac:dyDescent="0.25">
      <c r="A1778" s="1" t="str">
        <f t="shared" si="54"/>
        <v/>
      </c>
      <c r="B1778" t="str">
        <f t="shared" si="55"/>
        <v/>
      </c>
      <c r="C1778" s="1" t="str">
        <f>IF($A1778&gt;--RIGHT($A$2,LEN($A$2)-8),"",COUNTIF(Table1[SHIFT NOMENCLATURE],$B1778))</f>
        <v/>
      </c>
      <c r="D1778" s="1" t="str">
        <f>IF($A1778&gt;--RIGHT($A$2,LEN($A$2)-8),"",SUMIF(Table1[SHIFT NOMENCLATURE], $B1778, Table1[EVIC KILL]))</f>
        <v/>
      </c>
      <c r="E1778" s="1" t="str">
        <f>IF($A1778&gt;--RIGHT($A$2,LEN($A$2)-8),"",SUMIF(Table1[SHIFT NOMENCLATURE], $B1778, Table1[EVIC MOB]))</f>
        <v/>
      </c>
      <c r="F1778" s="1" t="str">
        <f>IF($A1778&gt;--RIGHT($A$2,LEN($A$2)-8),"",SUMIF(Table1[SHIFT NOMENCLATURE], $B1778, Table1[EVIC FIRE]))</f>
        <v/>
      </c>
      <c r="G1778" s="1" t="str">
        <f>IF($A1778&gt;--RIGHT($A$2,LEN($A$2)-8),"",SUMIF(Table1[SHIFT NOMENCLATURE], $B1778, Table1[EKIA]))</f>
        <v/>
      </c>
      <c r="H1778" s="1" t="str">
        <f>IF($A1778&gt;--RIGHT($A$2,LEN($A$2)-8),"",SUMIF(Table1[SHIFT NOMENCLATURE], $B1778, Table1[EWIA]))</f>
        <v/>
      </c>
      <c r="I1778" s="1" t="str">
        <f>IF($A1778&gt;--RIGHT($A$2,LEN($A$2)-8),"",SUMIF(Table1[SHIFT NOMENCLATURE], $B1778, Table1[EPW]))</f>
        <v/>
      </c>
      <c r="J1778" s="1" t="str">
        <f>IF($A1778&gt;--RIGHT($A$2,LEN($A$2)-8),"",SUMIF(Table1[SHIFT NOMENCLATURE], $B1778, Table1[FVIC KILL]))</f>
        <v/>
      </c>
      <c r="K1778" s="1" t="str">
        <f>IF($A1778&gt;--RIGHT($A$2,LEN($A$2)-8),"",SUMIF(Table1[SHIFT NOMENCLATURE], $B1778, Table1[FVIC MOB]))</f>
        <v/>
      </c>
      <c r="L1778" s="1" t="str">
        <f>IF($A1778&gt;--RIGHT($A$2,LEN($A$2)-8),"",SUMIF(Table1[SHIFT NOMENCLATURE], $B1778, Table1[FVIC FIRE]))</f>
        <v/>
      </c>
      <c r="M1778" s="1" t="str">
        <f>IF($A1778&gt;--RIGHT($A$2,LEN($A$2)-8),"",SUMIF(Table1[SHIFT NOMENCLATURE], $B1778, Table1[FKIA]))</f>
        <v/>
      </c>
      <c r="N1778" s="1" t="str">
        <f>IF($A1778&gt;--RIGHT($A$2,LEN($A$2)-8),"",SUMIF(Table1[SHIFT NOMENCLATURE], $B1778, Table1[FWIA]))</f>
        <v/>
      </c>
      <c r="O1778" s="1" t="str">
        <f>IF($A1778&gt;--RIGHT($A$2,LEN($A$2)-8),"",SUMIF(Table1[SHIFT NOMENCLATURE], $B1778, Table1[DUSTWUN]))</f>
        <v/>
      </c>
    </row>
    <row r="1779" spans="1:15" x14ac:dyDescent="0.25">
      <c r="A1779" s="1" t="str">
        <f t="shared" si="54"/>
        <v/>
      </c>
      <c r="B1779" t="str">
        <f t="shared" si="55"/>
        <v/>
      </c>
      <c r="C1779" s="1" t="str">
        <f>IF($A1779&gt;--RIGHT($A$2,LEN($A$2)-8),"",COUNTIF(Table1[SHIFT NOMENCLATURE],$B1779))</f>
        <v/>
      </c>
      <c r="D1779" s="1" t="str">
        <f>IF($A1779&gt;--RIGHT($A$2,LEN($A$2)-8),"",SUMIF(Table1[SHIFT NOMENCLATURE], $B1779, Table1[EVIC KILL]))</f>
        <v/>
      </c>
      <c r="E1779" s="1" t="str">
        <f>IF($A1779&gt;--RIGHT($A$2,LEN($A$2)-8),"",SUMIF(Table1[SHIFT NOMENCLATURE], $B1779, Table1[EVIC MOB]))</f>
        <v/>
      </c>
      <c r="F1779" s="1" t="str">
        <f>IF($A1779&gt;--RIGHT($A$2,LEN($A$2)-8),"",SUMIF(Table1[SHIFT NOMENCLATURE], $B1779, Table1[EVIC FIRE]))</f>
        <v/>
      </c>
      <c r="G1779" s="1" t="str">
        <f>IF($A1779&gt;--RIGHT($A$2,LEN($A$2)-8),"",SUMIF(Table1[SHIFT NOMENCLATURE], $B1779, Table1[EKIA]))</f>
        <v/>
      </c>
      <c r="H1779" s="1" t="str">
        <f>IF($A1779&gt;--RIGHT($A$2,LEN($A$2)-8),"",SUMIF(Table1[SHIFT NOMENCLATURE], $B1779, Table1[EWIA]))</f>
        <v/>
      </c>
      <c r="I1779" s="1" t="str">
        <f>IF($A1779&gt;--RIGHT($A$2,LEN($A$2)-8),"",SUMIF(Table1[SHIFT NOMENCLATURE], $B1779, Table1[EPW]))</f>
        <v/>
      </c>
      <c r="J1779" s="1" t="str">
        <f>IF($A1779&gt;--RIGHT($A$2,LEN($A$2)-8),"",SUMIF(Table1[SHIFT NOMENCLATURE], $B1779, Table1[FVIC KILL]))</f>
        <v/>
      </c>
      <c r="K1779" s="1" t="str">
        <f>IF($A1779&gt;--RIGHT($A$2,LEN($A$2)-8),"",SUMIF(Table1[SHIFT NOMENCLATURE], $B1779, Table1[FVIC MOB]))</f>
        <v/>
      </c>
      <c r="L1779" s="1" t="str">
        <f>IF($A1779&gt;--RIGHT($A$2,LEN($A$2)-8),"",SUMIF(Table1[SHIFT NOMENCLATURE], $B1779, Table1[FVIC FIRE]))</f>
        <v/>
      </c>
      <c r="M1779" s="1" t="str">
        <f>IF($A1779&gt;--RIGHT($A$2,LEN($A$2)-8),"",SUMIF(Table1[SHIFT NOMENCLATURE], $B1779, Table1[FKIA]))</f>
        <v/>
      </c>
      <c r="N1779" s="1" t="str">
        <f>IF($A1779&gt;--RIGHT($A$2,LEN($A$2)-8),"",SUMIF(Table1[SHIFT NOMENCLATURE], $B1779, Table1[FWIA]))</f>
        <v/>
      </c>
      <c r="O1779" s="1" t="str">
        <f>IF($A1779&gt;--RIGHT($A$2,LEN($A$2)-8),"",SUMIF(Table1[SHIFT NOMENCLATURE], $B1779, Table1[DUSTWUN]))</f>
        <v/>
      </c>
    </row>
    <row r="1780" spans="1:15" x14ac:dyDescent="0.25">
      <c r="A1780" s="1" t="str">
        <f t="shared" si="54"/>
        <v/>
      </c>
      <c r="B1780" t="str">
        <f t="shared" si="55"/>
        <v/>
      </c>
      <c r="C1780" s="1" t="str">
        <f>IF($A1780&gt;--RIGHT($A$2,LEN($A$2)-8),"",COUNTIF(Table1[SHIFT NOMENCLATURE],$B1780))</f>
        <v/>
      </c>
      <c r="D1780" s="1" t="str">
        <f>IF($A1780&gt;--RIGHT($A$2,LEN($A$2)-8),"",SUMIF(Table1[SHIFT NOMENCLATURE], $B1780, Table1[EVIC KILL]))</f>
        <v/>
      </c>
      <c r="E1780" s="1" t="str">
        <f>IF($A1780&gt;--RIGHT($A$2,LEN($A$2)-8),"",SUMIF(Table1[SHIFT NOMENCLATURE], $B1780, Table1[EVIC MOB]))</f>
        <v/>
      </c>
      <c r="F1780" s="1" t="str">
        <f>IF($A1780&gt;--RIGHT($A$2,LEN($A$2)-8),"",SUMIF(Table1[SHIFT NOMENCLATURE], $B1780, Table1[EVIC FIRE]))</f>
        <v/>
      </c>
      <c r="G1780" s="1" t="str">
        <f>IF($A1780&gt;--RIGHT($A$2,LEN($A$2)-8),"",SUMIF(Table1[SHIFT NOMENCLATURE], $B1780, Table1[EKIA]))</f>
        <v/>
      </c>
      <c r="H1780" s="1" t="str">
        <f>IF($A1780&gt;--RIGHT($A$2,LEN($A$2)-8),"",SUMIF(Table1[SHIFT NOMENCLATURE], $B1780, Table1[EWIA]))</f>
        <v/>
      </c>
      <c r="I1780" s="1" t="str">
        <f>IF($A1780&gt;--RIGHT($A$2,LEN($A$2)-8),"",SUMIF(Table1[SHIFT NOMENCLATURE], $B1780, Table1[EPW]))</f>
        <v/>
      </c>
      <c r="J1780" s="1" t="str">
        <f>IF($A1780&gt;--RIGHT($A$2,LEN($A$2)-8),"",SUMIF(Table1[SHIFT NOMENCLATURE], $B1780, Table1[FVIC KILL]))</f>
        <v/>
      </c>
      <c r="K1780" s="1" t="str">
        <f>IF($A1780&gt;--RIGHT($A$2,LEN($A$2)-8),"",SUMIF(Table1[SHIFT NOMENCLATURE], $B1780, Table1[FVIC MOB]))</f>
        <v/>
      </c>
      <c r="L1780" s="1" t="str">
        <f>IF($A1780&gt;--RIGHT($A$2,LEN($A$2)-8),"",SUMIF(Table1[SHIFT NOMENCLATURE], $B1780, Table1[FVIC FIRE]))</f>
        <v/>
      </c>
      <c r="M1780" s="1" t="str">
        <f>IF($A1780&gt;--RIGHT($A$2,LEN($A$2)-8),"",SUMIF(Table1[SHIFT NOMENCLATURE], $B1780, Table1[FKIA]))</f>
        <v/>
      </c>
      <c r="N1780" s="1" t="str">
        <f>IF($A1780&gt;--RIGHT($A$2,LEN($A$2)-8),"",SUMIF(Table1[SHIFT NOMENCLATURE], $B1780, Table1[FWIA]))</f>
        <v/>
      </c>
      <c r="O1780" s="1" t="str">
        <f>IF($A1780&gt;--RIGHT($A$2,LEN($A$2)-8),"",SUMIF(Table1[SHIFT NOMENCLATURE], $B1780, Table1[DUSTWUN]))</f>
        <v/>
      </c>
    </row>
    <row r="1781" spans="1:15" x14ac:dyDescent="0.25">
      <c r="A1781" s="1" t="str">
        <f t="shared" si="54"/>
        <v/>
      </c>
      <c r="B1781" t="str">
        <f t="shared" si="55"/>
        <v/>
      </c>
      <c r="C1781" s="1" t="str">
        <f>IF($A1781&gt;--RIGHT($A$2,LEN($A$2)-8),"",COUNTIF(Table1[SHIFT NOMENCLATURE],$B1781))</f>
        <v/>
      </c>
      <c r="D1781" s="1" t="str">
        <f>IF($A1781&gt;--RIGHT($A$2,LEN($A$2)-8),"",SUMIF(Table1[SHIFT NOMENCLATURE], $B1781, Table1[EVIC KILL]))</f>
        <v/>
      </c>
      <c r="E1781" s="1" t="str">
        <f>IF($A1781&gt;--RIGHT($A$2,LEN($A$2)-8),"",SUMIF(Table1[SHIFT NOMENCLATURE], $B1781, Table1[EVIC MOB]))</f>
        <v/>
      </c>
      <c r="F1781" s="1" t="str">
        <f>IF($A1781&gt;--RIGHT($A$2,LEN($A$2)-8),"",SUMIF(Table1[SHIFT NOMENCLATURE], $B1781, Table1[EVIC FIRE]))</f>
        <v/>
      </c>
      <c r="G1781" s="1" t="str">
        <f>IF($A1781&gt;--RIGHT($A$2,LEN($A$2)-8),"",SUMIF(Table1[SHIFT NOMENCLATURE], $B1781, Table1[EKIA]))</f>
        <v/>
      </c>
      <c r="H1781" s="1" t="str">
        <f>IF($A1781&gt;--RIGHT($A$2,LEN($A$2)-8),"",SUMIF(Table1[SHIFT NOMENCLATURE], $B1781, Table1[EWIA]))</f>
        <v/>
      </c>
      <c r="I1781" s="1" t="str">
        <f>IF($A1781&gt;--RIGHT($A$2,LEN($A$2)-8),"",SUMIF(Table1[SHIFT NOMENCLATURE], $B1781, Table1[EPW]))</f>
        <v/>
      </c>
      <c r="J1781" s="1" t="str">
        <f>IF($A1781&gt;--RIGHT($A$2,LEN($A$2)-8),"",SUMIF(Table1[SHIFT NOMENCLATURE], $B1781, Table1[FVIC KILL]))</f>
        <v/>
      </c>
      <c r="K1781" s="1" t="str">
        <f>IF($A1781&gt;--RIGHT($A$2,LEN($A$2)-8),"",SUMIF(Table1[SHIFT NOMENCLATURE], $B1781, Table1[FVIC MOB]))</f>
        <v/>
      </c>
      <c r="L1781" s="1" t="str">
        <f>IF($A1781&gt;--RIGHT($A$2,LEN($A$2)-8),"",SUMIF(Table1[SHIFT NOMENCLATURE], $B1781, Table1[FVIC FIRE]))</f>
        <v/>
      </c>
      <c r="M1781" s="1" t="str">
        <f>IF($A1781&gt;--RIGHT($A$2,LEN($A$2)-8),"",SUMIF(Table1[SHIFT NOMENCLATURE], $B1781, Table1[FKIA]))</f>
        <v/>
      </c>
      <c r="N1781" s="1" t="str">
        <f>IF($A1781&gt;--RIGHT($A$2,LEN($A$2)-8),"",SUMIF(Table1[SHIFT NOMENCLATURE], $B1781, Table1[FWIA]))</f>
        <v/>
      </c>
      <c r="O1781" s="1" t="str">
        <f>IF($A1781&gt;--RIGHT($A$2,LEN($A$2)-8),"",SUMIF(Table1[SHIFT NOMENCLATURE], $B1781, Table1[DUSTWUN]))</f>
        <v/>
      </c>
    </row>
    <row r="1782" spans="1:15" x14ac:dyDescent="0.25">
      <c r="A1782" s="1" t="str">
        <f t="shared" si="54"/>
        <v/>
      </c>
      <c r="B1782" t="str">
        <f t="shared" si="55"/>
        <v/>
      </c>
      <c r="C1782" s="1" t="str">
        <f>IF($A1782&gt;--RIGHT($A$2,LEN($A$2)-8),"",COUNTIF(Table1[SHIFT NOMENCLATURE],$B1782))</f>
        <v/>
      </c>
      <c r="D1782" s="1" t="str">
        <f>IF($A1782&gt;--RIGHT($A$2,LEN($A$2)-8),"",SUMIF(Table1[SHIFT NOMENCLATURE], $B1782, Table1[EVIC KILL]))</f>
        <v/>
      </c>
      <c r="E1782" s="1" t="str">
        <f>IF($A1782&gt;--RIGHT($A$2,LEN($A$2)-8),"",SUMIF(Table1[SHIFT NOMENCLATURE], $B1782, Table1[EVIC MOB]))</f>
        <v/>
      </c>
      <c r="F1782" s="1" t="str">
        <f>IF($A1782&gt;--RIGHT($A$2,LEN($A$2)-8),"",SUMIF(Table1[SHIFT NOMENCLATURE], $B1782, Table1[EVIC FIRE]))</f>
        <v/>
      </c>
      <c r="G1782" s="1" t="str">
        <f>IF($A1782&gt;--RIGHT($A$2,LEN($A$2)-8),"",SUMIF(Table1[SHIFT NOMENCLATURE], $B1782, Table1[EKIA]))</f>
        <v/>
      </c>
      <c r="H1782" s="1" t="str">
        <f>IF($A1782&gt;--RIGHT($A$2,LEN($A$2)-8),"",SUMIF(Table1[SHIFT NOMENCLATURE], $B1782, Table1[EWIA]))</f>
        <v/>
      </c>
      <c r="I1782" s="1" t="str">
        <f>IF($A1782&gt;--RIGHT($A$2,LEN($A$2)-8),"",SUMIF(Table1[SHIFT NOMENCLATURE], $B1782, Table1[EPW]))</f>
        <v/>
      </c>
      <c r="J1782" s="1" t="str">
        <f>IF($A1782&gt;--RIGHT($A$2,LEN($A$2)-8),"",SUMIF(Table1[SHIFT NOMENCLATURE], $B1782, Table1[FVIC KILL]))</f>
        <v/>
      </c>
      <c r="K1782" s="1" t="str">
        <f>IF($A1782&gt;--RIGHT($A$2,LEN($A$2)-8),"",SUMIF(Table1[SHIFT NOMENCLATURE], $B1782, Table1[FVIC MOB]))</f>
        <v/>
      </c>
      <c r="L1782" s="1" t="str">
        <f>IF($A1782&gt;--RIGHT($A$2,LEN($A$2)-8),"",SUMIF(Table1[SHIFT NOMENCLATURE], $B1782, Table1[FVIC FIRE]))</f>
        <v/>
      </c>
      <c r="M1782" s="1" t="str">
        <f>IF($A1782&gt;--RIGHT($A$2,LEN($A$2)-8),"",SUMIF(Table1[SHIFT NOMENCLATURE], $B1782, Table1[FKIA]))</f>
        <v/>
      </c>
      <c r="N1782" s="1" t="str">
        <f>IF($A1782&gt;--RIGHT($A$2,LEN($A$2)-8),"",SUMIF(Table1[SHIFT NOMENCLATURE], $B1782, Table1[FWIA]))</f>
        <v/>
      </c>
      <c r="O1782" s="1" t="str">
        <f>IF($A1782&gt;--RIGHT($A$2,LEN($A$2)-8),"",SUMIF(Table1[SHIFT NOMENCLATURE], $B1782, Table1[DUSTWUN]))</f>
        <v/>
      </c>
    </row>
    <row r="1783" spans="1:15" x14ac:dyDescent="0.25">
      <c r="A1783" s="1" t="str">
        <f t="shared" si="54"/>
        <v/>
      </c>
      <c r="B1783" t="str">
        <f t="shared" si="55"/>
        <v/>
      </c>
      <c r="C1783" s="1" t="str">
        <f>IF($A1783&gt;--RIGHT($A$2,LEN($A$2)-8),"",COUNTIF(Table1[SHIFT NOMENCLATURE],$B1783))</f>
        <v/>
      </c>
      <c r="D1783" s="1" t="str">
        <f>IF($A1783&gt;--RIGHT($A$2,LEN($A$2)-8),"",SUMIF(Table1[SHIFT NOMENCLATURE], $B1783, Table1[EVIC KILL]))</f>
        <v/>
      </c>
      <c r="E1783" s="1" t="str">
        <f>IF($A1783&gt;--RIGHT($A$2,LEN($A$2)-8),"",SUMIF(Table1[SHIFT NOMENCLATURE], $B1783, Table1[EVIC MOB]))</f>
        <v/>
      </c>
      <c r="F1783" s="1" t="str">
        <f>IF($A1783&gt;--RIGHT($A$2,LEN($A$2)-8),"",SUMIF(Table1[SHIFT NOMENCLATURE], $B1783, Table1[EVIC FIRE]))</f>
        <v/>
      </c>
      <c r="G1783" s="1" t="str">
        <f>IF($A1783&gt;--RIGHT($A$2,LEN($A$2)-8),"",SUMIF(Table1[SHIFT NOMENCLATURE], $B1783, Table1[EKIA]))</f>
        <v/>
      </c>
      <c r="H1783" s="1" t="str">
        <f>IF($A1783&gt;--RIGHT($A$2,LEN($A$2)-8),"",SUMIF(Table1[SHIFT NOMENCLATURE], $B1783, Table1[EWIA]))</f>
        <v/>
      </c>
      <c r="I1783" s="1" t="str">
        <f>IF($A1783&gt;--RIGHT($A$2,LEN($A$2)-8),"",SUMIF(Table1[SHIFT NOMENCLATURE], $B1783, Table1[EPW]))</f>
        <v/>
      </c>
      <c r="J1783" s="1" t="str">
        <f>IF($A1783&gt;--RIGHT($A$2,LEN($A$2)-8),"",SUMIF(Table1[SHIFT NOMENCLATURE], $B1783, Table1[FVIC KILL]))</f>
        <v/>
      </c>
      <c r="K1783" s="1" t="str">
        <f>IF($A1783&gt;--RIGHT($A$2,LEN($A$2)-8),"",SUMIF(Table1[SHIFT NOMENCLATURE], $B1783, Table1[FVIC MOB]))</f>
        <v/>
      </c>
      <c r="L1783" s="1" t="str">
        <f>IF($A1783&gt;--RIGHT($A$2,LEN($A$2)-8),"",SUMIF(Table1[SHIFT NOMENCLATURE], $B1783, Table1[FVIC FIRE]))</f>
        <v/>
      </c>
      <c r="M1783" s="1" t="str">
        <f>IF($A1783&gt;--RIGHT($A$2,LEN($A$2)-8),"",SUMIF(Table1[SHIFT NOMENCLATURE], $B1783, Table1[FKIA]))</f>
        <v/>
      </c>
      <c r="N1783" s="1" t="str">
        <f>IF($A1783&gt;--RIGHT($A$2,LEN($A$2)-8),"",SUMIF(Table1[SHIFT NOMENCLATURE], $B1783, Table1[FWIA]))</f>
        <v/>
      </c>
      <c r="O1783" s="1" t="str">
        <f>IF($A1783&gt;--RIGHT($A$2,LEN($A$2)-8),"",SUMIF(Table1[SHIFT NOMENCLATURE], $B1783, Table1[DUSTWUN]))</f>
        <v/>
      </c>
    </row>
    <row r="1784" spans="1:15" x14ac:dyDescent="0.25">
      <c r="A1784" s="1" t="str">
        <f t="shared" si="54"/>
        <v/>
      </c>
      <c r="B1784" t="str">
        <f t="shared" si="55"/>
        <v/>
      </c>
      <c r="C1784" s="1" t="str">
        <f>IF($A1784&gt;--RIGHT($A$2,LEN($A$2)-8),"",COUNTIF(Table1[SHIFT NOMENCLATURE],$B1784))</f>
        <v/>
      </c>
      <c r="D1784" s="1" t="str">
        <f>IF($A1784&gt;--RIGHT($A$2,LEN($A$2)-8),"",SUMIF(Table1[SHIFT NOMENCLATURE], $B1784, Table1[EVIC KILL]))</f>
        <v/>
      </c>
      <c r="E1784" s="1" t="str">
        <f>IF($A1784&gt;--RIGHT($A$2,LEN($A$2)-8),"",SUMIF(Table1[SHIFT NOMENCLATURE], $B1784, Table1[EVIC MOB]))</f>
        <v/>
      </c>
      <c r="F1784" s="1" t="str">
        <f>IF($A1784&gt;--RIGHT($A$2,LEN($A$2)-8),"",SUMIF(Table1[SHIFT NOMENCLATURE], $B1784, Table1[EVIC FIRE]))</f>
        <v/>
      </c>
      <c r="G1784" s="1" t="str">
        <f>IF($A1784&gt;--RIGHT($A$2,LEN($A$2)-8),"",SUMIF(Table1[SHIFT NOMENCLATURE], $B1784, Table1[EKIA]))</f>
        <v/>
      </c>
      <c r="H1784" s="1" t="str">
        <f>IF($A1784&gt;--RIGHT($A$2,LEN($A$2)-8),"",SUMIF(Table1[SHIFT NOMENCLATURE], $B1784, Table1[EWIA]))</f>
        <v/>
      </c>
      <c r="I1784" s="1" t="str">
        <f>IF($A1784&gt;--RIGHT($A$2,LEN($A$2)-8),"",SUMIF(Table1[SHIFT NOMENCLATURE], $B1784, Table1[EPW]))</f>
        <v/>
      </c>
      <c r="J1784" s="1" t="str">
        <f>IF($A1784&gt;--RIGHT($A$2,LEN($A$2)-8),"",SUMIF(Table1[SHIFT NOMENCLATURE], $B1784, Table1[FVIC KILL]))</f>
        <v/>
      </c>
      <c r="K1784" s="1" t="str">
        <f>IF($A1784&gt;--RIGHT($A$2,LEN($A$2)-8),"",SUMIF(Table1[SHIFT NOMENCLATURE], $B1784, Table1[FVIC MOB]))</f>
        <v/>
      </c>
      <c r="L1784" s="1" t="str">
        <f>IF($A1784&gt;--RIGHT($A$2,LEN($A$2)-8),"",SUMIF(Table1[SHIFT NOMENCLATURE], $B1784, Table1[FVIC FIRE]))</f>
        <v/>
      </c>
      <c r="M1784" s="1" t="str">
        <f>IF($A1784&gt;--RIGHT($A$2,LEN($A$2)-8),"",SUMIF(Table1[SHIFT NOMENCLATURE], $B1784, Table1[FKIA]))</f>
        <v/>
      </c>
      <c r="N1784" s="1" t="str">
        <f>IF($A1784&gt;--RIGHT($A$2,LEN($A$2)-8),"",SUMIF(Table1[SHIFT NOMENCLATURE], $B1784, Table1[FWIA]))</f>
        <v/>
      </c>
      <c r="O1784" s="1" t="str">
        <f>IF($A1784&gt;--RIGHT($A$2,LEN($A$2)-8),"",SUMIF(Table1[SHIFT NOMENCLATURE], $B1784, Table1[DUSTWUN]))</f>
        <v/>
      </c>
    </row>
    <row r="1785" spans="1:15" x14ac:dyDescent="0.25">
      <c r="A1785" s="1" t="str">
        <f t="shared" si="54"/>
        <v/>
      </c>
      <c r="B1785" t="str">
        <f t="shared" si="55"/>
        <v/>
      </c>
      <c r="C1785" s="1" t="str">
        <f>IF($A1785&gt;--RIGHT($A$2,LEN($A$2)-8),"",COUNTIF(Table1[SHIFT NOMENCLATURE],$B1785))</f>
        <v/>
      </c>
      <c r="D1785" s="1" t="str">
        <f>IF($A1785&gt;--RIGHT($A$2,LEN($A$2)-8),"",SUMIF(Table1[SHIFT NOMENCLATURE], $B1785, Table1[EVIC KILL]))</f>
        <v/>
      </c>
      <c r="E1785" s="1" t="str">
        <f>IF($A1785&gt;--RIGHT($A$2,LEN($A$2)-8),"",SUMIF(Table1[SHIFT NOMENCLATURE], $B1785, Table1[EVIC MOB]))</f>
        <v/>
      </c>
      <c r="F1785" s="1" t="str">
        <f>IF($A1785&gt;--RIGHT($A$2,LEN($A$2)-8),"",SUMIF(Table1[SHIFT NOMENCLATURE], $B1785, Table1[EVIC FIRE]))</f>
        <v/>
      </c>
      <c r="G1785" s="1" t="str">
        <f>IF($A1785&gt;--RIGHT($A$2,LEN($A$2)-8),"",SUMIF(Table1[SHIFT NOMENCLATURE], $B1785, Table1[EKIA]))</f>
        <v/>
      </c>
      <c r="H1785" s="1" t="str">
        <f>IF($A1785&gt;--RIGHT($A$2,LEN($A$2)-8),"",SUMIF(Table1[SHIFT NOMENCLATURE], $B1785, Table1[EWIA]))</f>
        <v/>
      </c>
      <c r="I1785" s="1" t="str">
        <f>IF($A1785&gt;--RIGHT($A$2,LEN($A$2)-8),"",SUMIF(Table1[SHIFT NOMENCLATURE], $B1785, Table1[EPW]))</f>
        <v/>
      </c>
      <c r="J1785" s="1" t="str">
        <f>IF($A1785&gt;--RIGHT($A$2,LEN($A$2)-8),"",SUMIF(Table1[SHIFT NOMENCLATURE], $B1785, Table1[FVIC KILL]))</f>
        <v/>
      </c>
      <c r="K1785" s="1" t="str">
        <f>IF($A1785&gt;--RIGHT($A$2,LEN($A$2)-8),"",SUMIF(Table1[SHIFT NOMENCLATURE], $B1785, Table1[FVIC MOB]))</f>
        <v/>
      </c>
      <c r="L1785" s="1" t="str">
        <f>IF($A1785&gt;--RIGHT($A$2,LEN($A$2)-8),"",SUMIF(Table1[SHIFT NOMENCLATURE], $B1785, Table1[FVIC FIRE]))</f>
        <v/>
      </c>
      <c r="M1785" s="1" t="str">
        <f>IF($A1785&gt;--RIGHT($A$2,LEN($A$2)-8),"",SUMIF(Table1[SHIFT NOMENCLATURE], $B1785, Table1[FKIA]))</f>
        <v/>
      </c>
      <c r="N1785" s="1" t="str">
        <f>IF($A1785&gt;--RIGHT($A$2,LEN($A$2)-8),"",SUMIF(Table1[SHIFT NOMENCLATURE], $B1785, Table1[FWIA]))</f>
        <v/>
      </c>
      <c r="O1785" s="1" t="str">
        <f>IF($A1785&gt;--RIGHT($A$2,LEN($A$2)-8),"",SUMIF(Table1[SHIFT NOMENCLATURE], $B1785, Table1[DUSTWUN]))</f>
        <v/>
      </c>
    </row>
    <row r="1786" spans="1:15" x14ac:dyDescent="0.25">
      <c r="A1786" s="1" t="str">
        <f t="shared" si="54"/>
        <v/>
      </c>
      <c r="B1786" t="str">
        <f t="shared" si="55"/>
        <v/>
      </c>
      <c r="C1786" s="1" t="str">
        <f>IF($A1786&gt;--RIGHT($A$2,LEN($A$2)-8),"",COUNTIF(Table1[SHIFT NOMENCLATURE],$B1786))</f>
        <v/>
      </c>
      <c r="D1786" s="1" t="str">
        <f>IF($A1786&gt;--RIGHT($A$2,LEN($A$2)-8),"",SUMIF(Table1[SHIFT NOMENCLATURE], $B1786, Table1[EVIC KILL]))</f>
        <v/>
      </c>
      <c r="E1786" s="1" t="str">
        <f>IF($A1786&gt;--RIGHT($A$2,LEN($A$2)-8),"",SUMIF(Table1[SHIFT NOMENCLATURE], $B1786, Table1[EVIC MOB]))</f>
        <v/>
      </c>
      <c r="F1786" s="1" t="str">
        <f>IF($A1786&gt;--RIGHT($A$2,LEN($A$2)-8),"",SUMIF(Table1[SHIFT NOMENCLATURE], $B1786, Table1[EVIC FIRE]))</f>
        <v/>
      </c>
      <c r="G1786" s="1" t="str">
        <f>IF($A1786&gt;--RIGHT($A$2,LEN($A$2)-8),"",SUMIF(Table1[SHIFT NOMENCLATURE], $B1786, Table1[EKIA]))</f>
        <v/>
      </c>
      <c r="H1786" s="1" t="str">
        <f>IF($A1786&gt;--RIGHT($A$2,LEN($A$2)-8),"",SUMIF(Table1[SHIFT NOMENCLATURE], $B1786, Table1[EWIA]))</f>
        <v/>
      </c>
      <c r="I1786" s="1" t="str">
        <f>IF($A1786&gt;--RIGHT($A$2,LEN($A$2)-8),"",SUMIF(Table1[SHIFT NOMENCLATURE], $B1786, Table1[EPW]))</f>
        <v/>
      </c>
      <c r="J1786" s="1" t="str">
        <f>IF($A1786&gt;--RIGHT($A$2,LEN($A$2)-8),"",SUMIF(Table1[SHIFT NOMENCLATURE], $B1786, Table1[FVIC KILL]))</f>
        <v/>
      </c>
      <c r="K1786" s="1" t="str">
        <f>IF($A1786&gt;--RIGHT($A$2,LEN($A$2)-8),"",SUMIF(Table1[SHIFT NOMENCLATURE], $B1786, Table1[FVIC MOB]))</f>
        <v/>
      </c>
      <c r="L1786" s="1" t="str">
        <f>IF($A1786&gt;--RIGHT($A$2,LEN($A$2)-8),"",SUMIF(Table1[SHIFT NOMENCLATURE], $B1786, Table1[FVIC FIRE]))</f>
        <v/>
      </c>
      <c r="M1786" s="1" t="str">
        <f>IF($A1786&gt;--RIGHT($A$2,LEN($A$2)-8),"",SUMIF(Table1[SHIFT NOMENCLATURE], $B1786, Table1[FKIA]))</f>
        <v/>
      </c>
      <c r="N1786" s="1" t="str">
        <f>IF($A1786&gt;--RIGHT($A$2,LEN($A$2)-8),"",SUMIF(Table1[SHIFT NOMENCLATURE], $B1786, Table1[FWIA]))</f>
        <v/>
      </c>
      <c r="O1786" s="1" t="str">
        <f>IF($A1786&gt;--RIGHT($A$2,LEN($A$2)-8),"",SUMIF(Table1[SHIFT NOMENCLATURE], $B1786, Table1[DUSTWUN]))</f>
        <v/>
      </c>
    </row>
    <row r="1787" spans="1:15" x14ac:dyDescent="0.25">
      <c r="A1787" s="1" t="str">
        <f t="shared" si="54"/>
        <v/>
      </c>
      <c r="B1787" t="str">
        <f t="shared" si="55"/>
        <v/>
      </c>
      <c r="C1787" s="1" t="str">
        <f>IF($A1787&gt;--RIGHT($A$2,LEN($A$2)-8),"",COUNTIF(Table1[SHIFT NOMENCLATURE],$B1787))</f>
        <v/>
      </c>
      <c r="D1787" s="1" t="str">
        <f>IF($A1787&gt;--RIGHT($A$2,LEN($A$2)-8),"",SUMIF(Table1[SHIFT NOMENCLATURE], $B1787, Table1[EVIC KILL]))</f>
        <v/>
      </c>
      <c r="E1787" s="1" t="str">
        <f>IF($A1787&gt;--RIGHT($A$2,LEN($A$2)-8),"",SUMIF(Table1[SHIFT NOMENCLATURE], $B1787, Table1[EVIC MOB]))</f>
        <v/>
      </c>
      <c r="F1787" s="1" t="str">
        <f>IF($A1787&gt;--RIGHT($A$2,LEN($A$2)-8),"",SUMIF(Table1[SHIFT NOMENCLATURE], $B1787, Table1[EVIC FIRE]))</f>
        <v/>
      </c>
      <c r="G1787" s="1" t="str">
        <f>IF($A1787&gt;--RIGHT($A$2,LEN($A$2)-8),"",SUMIF(Table1[SHIFT NOMENCLATURE], $B1787, Table1[EKIA]))</f>
        <v/>
      </c>
      <c r="H1787" s="1" t="str">
        <f>IF($A1787&gt;--RIGHT($A$2,LEN($A$2)-8),"",SUMIF(Table1[SHIFT NOMENCLATURE], $B1787, Table1[EWIA]))</f>
        <v/>
      </c>
      <c r="I1787" s="1" t="str">
        <f>IF($A1787&gt;--RIGHT($A$2,LEN($A$2)-8),"",SUMIF(Table1[SHIFT NOMENCLATURE], $B1787, Table1[EPW]))</f>
        <v/>
      </c>
      <c r="J1787" s="1" t="str">
        <f>IF($A1787&gt;--RIGHT($A$2,LEN($A$2)-8),"",SUMIF(Table1[SHIFT NOMENCLATURE], $B1787, Table1[FVIC KILL]))</f>
        <v/>
      </c>
      <c r="K1787" s="1" t="str">
        <f>IF($A1787&gt;--RIGHT($A$2,LEN($A$2)-8),"",SUMIF(Table1[SHIFT NOMENCLATURE], $B1787, Table1[FVIC MOB]))</f>
        <v/>
      </c>
      <c r="L1787" s="1" t="str">
        <f>IF($A1787&gt;--RIGHT($A$2,LEN($A$2)-8),"",SUMIF(Table1[SHIFT NOMENCLATURE], $B1787, Table1[FVIC FIRE]))</f>
        <v/>
      </c>
      <c r="M1787" s="1" t="str">
        <f>IF($A1787&gt;--RIGHT($A$2,LEN($A$2)-8),"",SUMIF(Table1[SHIFT NOMENCLATURE], $B1787, Table1[FKIA]))</f>
        <v/>
      </c>
      <c r="N1787" s="1" t="str">
        <f>IF($A1787&gt;--RIGHT($A$2,LEN($A$2)-8),"",SUMIF(Table1[SHIFT NOMENCLATURE], $B1787, Table1[FWIA]))</f>
        <v/>
      </c>
      <c r="O1787" s="1" t="str">
        <f>IF($A1787&gt;--RIGHT($A$2,LEN($A$2)-8),"",SUMIF(Table1[SHIFT NOMENCLATURE], $B1787, Table1[DUSTWUN]))</f>
        <v/>
      </c>
    </row>
    <row r="1788" spans="1:15" x14ac:dyDescent="0.25">
      <c r="A1788" s="1" t="str">
        <f t="shared" si="54"/>
        <v/>
      </c>
      <c r="B1788" t="str">
        <f t="shared" si="55"/>
        <v/>
      </c>
      <c r="C1788" s="1" t="str">
        <f>IF($A1788&gt;--RIGHT($A$2,LEN($A$2)-8),"",COUNTIF(Table1[SHIFT NOMENCLATURE],$B1788))</f>
        <v/>
      </c>
      <c r="D1788" s="1" t="str">
        <f>IF($A1788&gt;--RIGHT($A$2,LEN($A$2)-8),"",SUMIF(Table1[SHIFT NOMENCLATURE], $B1788, Table1[EVIC KILL]))</f>
        <v/>
      </c>
      <c r="E1788" s="1" t="str">
        <f>IF($A1788&gt;--RIGHT($A$2,LEN($A$2)-8),"",SUMIF(Table1[SHIFT NOMENCLATURE], $B1788, Table1[EVIC MOB]))</f>
        <v/>
      </c>
      <c r="F1788" s="1" t="str">
        <f>IF($A1788&gt;--RIGHT($A$2,LEN($A$2)-8),"",SUMIF(Table1[SHIFT NOMENCLATURE], $B1788, Table1[EVIC FIRE]))</f>
        <v/>
      </c>
      <c r="G1788" s="1" t="str">
        <f>IF($A1788&gt;--RIGHT($A$2,LEN($A$2)-8),"",SUMIF(Table1[SHIFT NOMENCLATURE], $B1788, Table1[EKIA]))</f>
        <v/>
      </c>
      <c r="H1788" s="1" t="str">
        <f>IF($A1788&gt;--RIGHT($A$2,LEN($A$2)-8),"",SUMIF(Table1[SHIFT NOMENCLATURE], $B1788, Table1[EWIA]))</f>
        <v/>
      </c>
      <c r="I1788" s="1" t="str">
        <f>IF($A1788&gt;--RIGHT($A$2,LEN($A$2)-8),"",SUMIF(Table1[SHIFT NOMENCLATURE], $B1788, Table1[EPW]))</f>
        <v/>
      </c>
      <c r="J1788" s="1" t="str">
        <f>IF($A1788&gt;--RIGHT($A$2,LEN($A$2)-8),"",SUMIF(Table1[SHIFT NOMENCLATURE], $B1788, Table1[FVIC KILL]))</f>
        <v/>
      </c>
      <c r="K1788" s="1" t="str">
        <f>IF($A1788&gt;--RIGHT($A$2,LEN($A$2)-8),"",SUMIF(Table1[SHIFT NOMENCLATURE], $B1788, Table1[FVIC MOB]))</f>
        <v/>
      </c>
      <c r="L1788" s="1" t="str">
        <f>IF($A1788&gt;--RIGHT($A$2,LEN($A$2)-8),"",SUMIF(Table1[SHIFT NOMENCLATURE], $B1788, Table1[FVIC FIRE]))</f>
        <v/>
      </c>
      <c r="M1788" s="1" t="str">
        <f>IF($A1788&gt;--RIGHT($A$2,LEN($A$2)-8),"",SUMIF(Table1[SHIFT NOMENCLATURE], $B1788, Table1[FKIA]))</f>
        <v/>
      </c>
      <c r="N1788" s="1" t="str">
        <f>IF($A1788&gt;--RIGHT($A$2,LEN($A$2)-8),"",SUMIF(Table1[SHIFT NOMENCLATURE], $B1788, Table1[FWIA]))</f>
        <v/>
      </c>
      <c r="O1788" s="1" t="str">
        <f>IF($A1788&gt;--RIGHT($A$2,LEN($A$2)-8),"",SUMIF(Table1[SHIFT NOMENCLATURE], $B1788, Table1[DUSTWUN]))</f>
        <v/>
      </c>
    </row>
    <row r="1789" spans="1:15" x14ac:dyDescent="0.25">
      <c r="A1789" s="1" t="str">
        <f t="shared" si="54"/>
        <v/>
      </c>
      <c r="B1789" t="str">
        <f t="shared" si="55"/>
        <v/>
      </c>
      <c r="C1789" s="1" t="str">
        <f>IF($A1789&gt;--RIGHT($A$2,LEN($A$2)-8),"",COUNTIF(Table1[SHIFT NOMENCLATURE],$B1789))</f>
        <v/>
      </c>
      <c r="D1789" s="1" t="str">
        <f>IF($A1789&gt;--RIGHT($A$2,LEN($A$2)-8),"",SUMIF(Table1[SHIFT NOMENCLATURE], $B1789, Table1[EVIC KILL]))</f>
        <v/>
      </c>
      <c r="E1789" s="1" t="str">
        <f>IF($A1789&gt;--RIGHT($A$2,LEN($A$2)-8),"",SUMIF(Table1[SHIFT NOMENCLATURE], $B1789, Table1[EVIC MOB]))</f>
        <v/>
      </c>
      <c r="F1789" s="1" t="str">
        <f>IF($A1789&gt;--RIGHT($A$2,LEN($A$2)-8),"",SUMIF(Table1[SHIFT NOMENCLATURE], $B1789, Table1[EVIC FIRE]))</f>
        <v/>
      </c>
      <c r="G1789" s="1" t="str">
        <f>IF($A1789&gt;--RIGHT($A$2,LEN($A$2)-8),"",SUMIF(Table1[SHIFT NOMENCLATURE], $B1789, Table1[EKIA]))</f>
        <v/>
      </c>
      <c r="H1789" s="1" t="str">
        <f>IF($A1789&gt;--RIGHT($A$2,LEN($A$2)-8),"",SUMIF(Table1[SHIFT NOMENCLATURE], $B1789, Table1[EWIA]))</f>
        <v/>
      </c>
      <c r="I1789" s="1" t="str">
        <f>IF($A1789&gt;--RIGHT($A$2,LEN($A$2)-8),"",SUMIF(Table1[SHIFT NOMENCLATURE], $B1789, Table1[EPW]))</f>
        <v/>
      </c>
      <c r="J1789" s="1" t="str">
        <f>IF($A1789&gt;--RIGHT($A$2,LEN($A$2)-8),"",SUMIF(Table1[SHIFT NOMENCLATURE], $B1789, Table1[FVIC KILL]))</f>
        <v/>
      </c>
      <c r="K1789" s="1" t="str">
        <f>IF($A1789&gt;--RIGHT($A$2,LEN($A$2)-8),"",SUMIF(Table1[SHIFT NOMENCLATURE], $B1789, Table1[FVIC MOB]))</f>
        <v/>
      </c>
      <c r="L1789" s="1" t="str">
        <f>IF($A1789&gt;--RIGHT($A$2,LEN($A$2)-8),"",SUMIF(Table1[SHIFT NOMENCLATURE], $B1789, Table1[FVIC FIRE]))</f>
        <v/>
      </c>
      <c r="M1789" s="1" t="str">
        <f>IF($A1789&gt;--RIGHT($A$2,LEN($A$2)-8),"",SUMIF(Table1[SHIFT NOMENCLATURE], $B1789, Table1[FKIA]))</f>
        <v/>
      </c>
      <c r="N1789" s="1" t="str">
        <f>IF($A1789&gt;--RIGHT($A$2,LEN($A$2)-8),"",SUMIF(Table1[SHIFT NOMENCLATURE], $B1789, Table1[FWIA]))</f>
        <v/>
      </c>
      <c r="O1789" s="1" t="str">
        <f>IF($A1789&gt;--RIGHT($A$2,LEN($A$2)-8),"",SUMIF(Table1[SHIFT NOMENCLATURE], $B1789, Table1[DUSTWUN]))</f>
        <v/>
      </c>
    </row>
    <row r="1790" spans="1:15" x14ac:dyDescent="0.25">
      <c r="A1790" s="1" t="str">
        <f t="shared" si="54"/>
        <v/>
      </c>
      <c r="B1790" t="str">
        <f t="shared" si="55"/>
        <v/>
      </c>
      <c r="C1790" s="1" t="str">
        <f>IF($A1790&gt;--RIGHT($A$2,LEN($A$2)-8),"",COUNTIF(Table1[SHIFT NOMENCLATURE],$B1790))</f>
        <v/>
      </c>
      <c r="D1790" s="1" t="str">
        <f>IF($A1790&gt;--RIGHT($A$2,LEN($A$2)-8),"",SUMIF(Table1[SHIFT NOMENCLATURE], $B1790, Table1[EVIC KILL]))</f>
        <v/>
      </c>
      <c r="E1790" s="1" t="str">
        <f>IF($A1790&gt;--RIGHT($A$2,LEN($A$2)-8),"",SUMIF(Table1[SHIFT NOMENCLATURE], $B1790, Table1[EVIC MOB]))</f>
        <v/>
      </c>
      <c r="F1790" s="1" t="str">
        <f>IF($A1790&gt;--RIGHT($A$2,LEN($A$2)-8),"",SUMIF(Table1[SHIFT NOMENCLATURE], $B1790, Table1[EVIC FIRE]))</f>
        <v/>
      </c>
      <c r="G1790" s="1" t="str">
        <f>IF($A1790&gt;--RIGHT($A$2,LEN($A$2)-8),"",SUMIF(Table1[SHIFT NOMENCLATURE], $B1790, Table1[EKIA]))</f>
        <v/>
      </c>
      <c r="H1790" s="1" t="str">
        <f>IF($A1790&gt;--RIGHT($A$2,LEN($A$2)-8),"",SUMIF(Table1[SHIFT NOMENCLATURE], $B1790, Table1[EWIA]))</f>
        <v/>
      </c>
      <c r="I1790" s="1" t="str">
        <f>IF($A1790&gt;--RIGHT($A$2,LEN($A$2)-8),"",SUMIF(Table1[SHIFT NOMENCLATURE], $B1790, Table1[EPW]))</f>
        <v/>
      </c>
      <c r="J1790" s="1" t="str">
        <f>IF($A1790&gt;--RIGHT($A$2,LEN($A$2)-8),"",SUMIF(Table1[SHIFT NOMENCLATURE], $B1790, Table1[FVIC KILL]))</f>
        <v/>
      </c>
      <c r="K1790" s="1" t="str">
        <f>IF($A1790&gt;--RIGHT($A$2,LEN($A$2)-8),"",SUMIF(Table1[SHIFT NOMENCLATURE], $B1790, Table1[FVIC MOB]))</f>
        <v/>
      </c>
      <c r="L1790" s="1" t="str">
        <f>IF($A1790&gt;--RIGHT($A$2,LEN($A$2)-8),"",SUMIF(Table1[SHIFT NOMENCLATURE], $B1790, Table1[FVIC FIRE]))</f>
        <v/>
      </c>
      <c r="M1790" s="1" t="str">
        <f>IF($A1790&gt;--RIGHT($A$2,LEN($A$2)-8),"",SUMIF(Table1[SHIFT NOMENCLATURE], $B1790, Table1[FKIA]))</f>
        <v/>
      </c>
      <c r="N1790" s="1" t="str">
        <f>IF($A1790&gt;--RIGHT($A$2,LEN($A$2)-8),"",SUMIF(Table1[SHIFT NOMENCLATURE], $B1790, Table1[FWIA]))</f>
        <v/>
      </c>
      <c r="O1790" s="1" t="str">
        <f>IF($A1790&gt;--RIGHT($A$2,LEN($A$2)-8),"",SUMIF(Table1[SHIFT NOMENCLATURE], $B1790, Table1[DUSTWUN]))</f>
        <v/>
      </c>
    </row>
    <row r="1791" spans="1:15" x14ac:dyDescent="0.25">
      <c r="A1791" s="1" t="str">
        <f t="shared" si="54"/>
        <v/>
      </c>
      <c r="B1791" t="str">
        <f t="shared" si="55"/>
        <v/>
      </c>
      <c r="C1791" s="1" t="str">
        <f>IF($A1791&gt;--RIGHT($A$2,LEN($A$2)-8),"",COUNTIF(Table1[SHIFT NOMENCLATURE],$B1791))</f>
        <v/>
      </c>
      <c r="D1791" s="1" t="str">
        <f>IF($A1791&gt;--RIGHT($A$2,LEN($A$2)-8),"",SUMIF(Table1[SHIFT NOMENCLATURE], $B1791, Table1[EVIC KILL]))</f>
        <v/>
      </c>
      <c r="E1791" s="1" t="str">
        <f>IF($A1791&gt;--RIGHT($A$2,LEN($A$2)-8),"",SUMIF(Table1[SHIFT NOMENCLATURE], $B1791, Table1[EVIC MOB]))</f>
        <v/>
      </c>
      <c r="F1791" s="1" t="str">
        <f>IF($A1791&gt;--RIGHT($A$2,LEN($A$2)-8),"",SUMIF(Table1[SHIFT NOMENCLATURE], $B1791, Table1[EVIC FIRE]))</f>
        <v/>
      </c>
      <c r="G1791" s="1" t="str">
        <f>IF($A1791&gt;--RIGHT($A$2,LEN($A$2)-8),"",SUMIF(Table1[SHIFT NOMENCLATURE], $B1791, Table1[EKIA]))</f>
        <v/>
      </c>
      <c r="H1791" s="1" t="str">
        <f>IF($A1791&gt;--RIGHT($A$2,LEN($A$2)-8),"",SUMIF(Table1[SHIFT NOMENCLATURE], $B1791, Table1[EWIA]))</f>
        <v/>
      </c>
      <c r="I1791" s="1" t="str">
        <f>IF($A1791&gt;--RIGHT($A$2,LEN($A$2)-8),"",SUMIF(Table1[SHIFT NOMENCLATURE], $B1791, Table1[EPW]))</f>
        <v/>
      </c>
      <c r="J1791" s="1" t="str">
        <f>IF($A1791&gt;--RIGHT($A$2,LEN($A$2)-8),"",SUMIF(Table1[SHIFT NOMENCLATURE], $B1791, Table1[FVIC KILL]))</f>
        <v/>
      </c>
      <c r="K1791" s="1" t="str">
        <f>IF($A1791&gt;--RIGHT($A$2,LEN($A$2)-8),"",SUMIF(Table1[SHIFT NOMENCLATURE], $B1791, Table1[FVIC MOB]))</f>
        <v/>
      </c>
      <c r="L1791" s="1" t="str">
        <f>IF($A1791&gt;--RIGHT($A$2,LEN($A$2)-8),"",SUMIF(Table1[SHIFT NOMENCLATURE], $B1791, Table1[FVIC FIRE]))</f>
        <v/>
      </c>
      <c r="M1791" s="1" t="str">
        <f>IF($A1791&gt;--RIGHT($A$2,LEN($A$2)-8),"",SUMIF(Table1[SHIFT NOMENCLATURE], $B1791, Table1[FKIA]))</f>
        <v/>
      </c>
      <c r="N1791" s="1" t="str">
        <f>IF($A1791&gt;--RIGHT($A$2,LEN($A$2)-8),"",SUMIF(Table1[SHIFT NOMENCLATURE], $B1791, Table1[FWIA]))</f>
        <v/>
      </c>
      <c r="O1791" s="1" t="str">
        <f>IF($A1791&gt;--RIGHT($A$2,LEN($A$2)-8),"",SUMIF(Table1[SHIFT NOMENCLATURE], $B1791, Table1[DUSTWUN]))</f>
        <v/>
      </c>
    </row>
    <row r="1792" spans="1:15" x14ac:dyDescent="0.25">
      <c r="A1792" s="1" t="str">
        <f t="shared" si="54"/>
        <v/>
      </c>
      <c r="B1792" t="str">
        <f t="shared" si="55"/>
        <v/>
      </c>
      <c r="C1792" s="1" t="str">
        <f>IF($A1792&gt;--RIGHT($A$2,LEN($A$2)-8),"",COUNTIF(Table1[SHIFT NOMENCLATURE],$B1792))</f>
        <v/>
      </c>
      <c r="D1792" s="1" t="str">
        <f>IF($A1792&gt;--RIGHT($A$2,LEN($A$2)-8),"",SUMIF(Table1[SHIFT NOMENCLATURE], $B1792, Table1[EVIC KILL]))</f>
        <v/>
      </c>
      <c r="E1792" s="1" t="str">
        <f>IF($A1792&gt;--RIGHT($A$2,LEN($A$2)-8),"",SUMIF(Table1[SHIFT NOMENCLATURE], $B1792, Table1[EVIC MOB]))</f>
        <v/>
      </c>
      <c r="F1792" s="1" t="str">
        <f>IF($A1792&gt;--RIGHT($A$2,LEN($A$2)-8),"",SUMIF(Table1[SHIFT NOMENCLATURE], $B1792, Table1[EVIC FIRE]))</f>
        <v/>
      </c>
      <c r="G1792" s="1" t="str">
        <f>IF($A1792&gt;--RIGHT($A$2,LEN($A$2)-8),"",SUMIF(Table1[SHIFT NOMENCLATURE], $B1792, Table1[EKIA]))</f>
        <v/>
      </c>
      <c r="H1792" s="1" t="str">
        <f>IF($A1792&gt;--RIGHT($A$2,LEN($A$2)-8),"",SUMIF(Table1[SHIFT NOMENCLATURE], $B1792, Table1[EWIA]))</f>
        <v/>
      </c>
      <c r="I1792" s="1" t="str">
        <f>IF($A1792&gt;--RIGHT($A$2,LEN($A$2)-8),"",SUMIF(Table1[SHIFT NOMENCLATURE], $B1792, Table1[EPW]))</f>
        <v/>
      </c>
      <c r="J1792" s="1" t="str">
        <f>IF($A1792&gt;--RIGHT($A$2,LEN($A$2)-8),"",SUMIF(Table1[SHIFT NOMENCLATURE], $B1792, Table1[FVIC KILL]))</f>
        <v/>
      </c>
      <c r="K1792" s="1" t="str">
        <f>IF($A1792&gt;--RIGHT($A$2,LEN($A$2)-8),"",SUMIF(Table1[SHIFT NOMENCLATURE], $B1792, Table1[FVIC MOB]))</f>
        <v/>
      </c>
      <c r="L1792" s="1" t="str">
        <f>IF($A1792&gt;--RIGHT($A$2,LEN($A$2)-8),"",SUMIF(Table1[SHIFT NOMENCLATURE], $B1792, Table1[FVIC FIRE]))</f>
        <v/>
      </c>
      <c r="M1792" s="1" t="str">
        <f>IF($A1792&gt;--RIGHT($A$2,LEN($A$2)-8),"",SUMIF(Table1[SHIFT NOMENCLATURE], $B1792, Table1[FKIA]))</f>
        <v/>
      </c>
      <c r="N1792" s="1" t="str">
        <f>IF($A1792&gt;--RIGHT($A$2,LEN($A$2)-8),"",SUMIF(Table1[SHIFT NOMENCLATURE], $B1792, Table1[FWIA]))</f>
        <v/>
      </c>
      <c r="O1792" s="1" t="str">
        <f>IF($A1792&gt;--RIGHT($A$2,LEN($A$2)-8),"",SUMIF(Table1[SHIFT NOMENCLATURE], $B1792, Table1[DUSTWUN]))</f>
        <v/>
      </c>
    </row>
    <row r="1793" spans="1:15" x14ac:dyDescent="0.25">
      <c r="A1793" s="1" t="str">
        <f t="shared" si="54"/>
        <v/>
      </c>
      <c r="B1793" t="str">
        <f t="shared" si="55"/>
        <v/>
      </c>
      <c r="C1793" s="1" t="str">
        <f>IF($A1793&gt;--RIGHT($A$2,LEN($A$2)-8),"",COUNTIF(Table1[SHIFT NOMENCLATURE],$B1793))</f>
        <v/>
      </c>
      <c r="D1793" s="1" t="str">
        <f>IF($A1793&gt;--RIGHT($A$2,LEN($A$2)-8),"",SUMIF(Table1[SHIFT NOMENCLATURE], $B1793, Table1[EVIC KILL]))</f>
        <v/>
      </c>
      <c r="E1793" s="1" t="str">
        <f>IF($A1793&gt;--RIGHT($A$2,LEN($A$2)-8),"",SUMIF(Table1[SHIFT NOMENCLATURE], $B1793, Table1[EVIC MOB]))</f>
        <v/>
      </c>
      <c r="F1793" s="1" t="str">
        <f>IF($A1793&gt;--RIGHT($A$2,LEN($A$2)-8),"",SUMIF(Table1[SHIFT NOMENCLATURE], $B1793, Table1[EVIC FIRE]))</f>
        <v/>
      </c>
      <c r="G1793" s="1" t="str">
        <f>IF($A1793&gt;--RIGHT($A$2,LEN($A$2)-8),"",SUMIF(Table1[SHIFT NOMENCLATURE], $B1793, Table1[EKIA]))</f>
        <v/>
      </c>
      <c r="H1793" s="1" t="str">
        <f>IF($A1793&gt;--RIGHT($A$2,LEN($A$2)-8),"",SUMIF(Table1[SHIFT NOMENCLATURE], $B1793, Table1[EWIA]))</f>
        <v/>
      </c>
      <c r="I1793" s="1" t="str">
        <f>IF($A1793&gt;--RIGHT($A$2,LEN($A$2)-8),"",SUMIF(Table1[SHIFT NOMENCLATURE], $B1793, Table1[EPW]))</f>
        <v/>
      </c>
      <c r="J1793" s="1" t="str">
        <f>IF($A1793&gt;--RIGHT($A$2,LEN($A$2)-8),"",SUMIF(Table1[SHIFT NOMENCLATURE], $B1793, Table1[FVIC KILL]))</f>
        <v/>
      </c>
      <c r="K1793" s="1" t="str">
        <f>IF($A1793&gt;--RIGHT($A$2,LEN($A$2)-8),"",SUMIF(Table1[SHIFT NOMENCLATURE], $B1793, Table1[FVIC MOB]))</f>
        <v/>
      </c>
      <c r="L1793" s="1" t="str">
        <f>IF($A1793&gt;--RIGHT($A$2,LEN($A$2)-8),"",SUMIF(Table1[SHIFT NOMENCLATURE], $B1793, Table1[FVIC FIRE]))</f>
        <v/>
      </c>
      <c r="M1793" s="1" t="str">
        <f>IF($A1793&gt;--RIGHT($A$2,LEN($A$2)-8),"",SUMIF(Table1[SHIFT NOMENCLATURE], $B1793, Table1[FKIA]))</f>
        <v/>
      </c>
      <c r="N1793" s="1" t="str">
        <f>IF($A1793&gt;--RIGHT($A$2,LEN($A$2)-8),"",SUMIF(Table1[SHIFT NOMENCLATURE], $B1793, Table1[FWIA]))</f>
        <v/>
      </c>
      <c r="O1793" s="1" t="str">
        <f>IF($A1793&gt;--RIGHT($A$2,LEN($A$2)-8),"",SUMIF(Table1[SHIFT NOMENCLATURE], $B1793, Table1[DUSTWUN]))</f>
        <v/>
      </c>
    </row>
    <row r="1794" spans="1:15" x14ac:dyDescent="0.25">
      <c r="A1794" s="1" t="str">
        <f t="shared" si="54"/>
        <v/>
      </c>
      <c r="B1794" t="str">
        <f t="shared" si="55"/>
        <v/>
      </c>
      <c r="C1794" s="1" t="str">
        <f>IF($A1794&gt;--RIGHT($A$2,LEN($A$2)-8),"",COUNTIF(Table1[SHIFT NOMENCLATURE],$B1794))</f>
        <v/>
      </c>
      <c r="D1794" s="1" t="str">
        <f>IF($A1794&gt;--RIGHT($A$2,LEN($A$2)-8),"",SUMIF(Table1[SHIFT NOMENCLATURE], $B1794, Table1[EVIC KILL]))</f>
        <v/>
      </c>
      <c r="E1794" s="1" t="str">
        <f>IF($A1794&gt;--RIGHT($A$2,LEN($A$2)-8),"",SUMIF(Table1[SHIFT NOMENCLATURE], $B1794, Table1[EVIC MOB]))</f>
        <v/>
      </c>
      <c r="F1794" s="1" t="str">
        <f>IF($A1794&gt;--RIGHT($A$2,LEN($A$2)-8),"",SUMIF(Table1[SHIFT NOMENCLATURE], $B1794, Table1[EVIC FIRE]))</f>
        <v/>
      </c>
      <c r="G1794" s="1" t="str">
        <f>IF($A1794&gt;--RIGHT($A$2,LEN($A$2)-8),"",SUMIF(Table1[SHIFT NOMENCLATURE], $B1794, Table1[EKIA]))</f>
        <v/>
      </c>
      <c r="H1794" s="1" t="str">
        <f>IF($A1794&gt;--RIGHT($A$2,LEN($A$2)-8),"",SUMIF(Table1[SHIFT NOMENCLATURE], $B1794, Table1[EWIA]))</f>
        <v/>
      </c>
      <c r="I1794" s="1" t="str">
        <f>IF($A1794&gt;--RIGHT($A$2,LEN($A$2)-8),"",SUMIF(Table1[SHIFT NOMENCLATURE], $B1794, Table1[EPW]))</f>
        <v/>
      </c>
      <c r="J1794" s="1" t="str">
        <f>IF($A1794&gt;--RIGHT($A$2,LEN($A$2)-8),"",SUMIF(Table1[SHIFT NOMENCLATURE], $B1794, Table1[FVIC KILL]))</f>
        <v/>
      </c>
      <c r="K1794" s="1" t="str">
        <f>IF($A1794&gt;--RIGHT($A$2,LEN($A$2)-8),"",SUMIF(Table1[SHIFT NOMENCLATURE], $B1794, Table1[FVIC MOB]))</f>
        <v/>
      </c>
      <c r="L1794" s="1" t="str">
        <f>IF($A1794&gt;--RIGHT($A$2,LEN($A$2)-8),"",SUMIF(Table1[SHIFT NOMENCLATURE], $B1794, Table1[FVIC FIRE]))</f>
        <v/>
      </c>
      <c r="M1794" s="1" t="str">
        <f>IF($A1794&gt;--RIGHT($A$2,LEN($A$2)-8),"",SUMIF(Table1[SHIFT NOMENCLATURE], $B1794, Table1[FKIA]))</f>
        <v/>
      </c>
      <c r="N1794" s="1" t="str">
        <f>IF($A1794&gt;--RIGHT($A$2,LEN($A$2)-8),"",SUMIF(Table1[SHIFT NOMENCLATURE], $B1794, Table1[FWIA]))</f>
        <v/>
      </c>
      <c r="O1794" s="1" t="str">
        <f>IF($A1794&gt;--RIGHT($A$2,LEN($A$2)-8),"",SUMIF(Table1[SHIFT NOMENCLATURE], $B1794, Table1[DUSTWUN]))</f>
        <v/>
      </c>
    </row>
    <row r="1795" spans="1:15" x14ac:dyDescent="0.25">
      <c r="A1795" s="1" t="str">
        <f t="shared" si="54"/>
        <v/>
      </c>
      <c r="B1795" t="str">
        <f t="shared" si="55"/>
        <v/>
      </c>
      <c r="C1795" s="1" t="str">
        <f>IF($A1795&gt;--RIGHT($A$2,LEN($A$2)-8),"",COUNTIF(Table1[SHIFT NOMENCLATURE],$B1795))</f>
        <v/>
      </c>
      <c r="D1795" s="1" t="str">
        <f>IF($A1795&gt;--RIGHT($A$2,LEN($A$2)-8),"",SUMIF(Table1[SHIFT NOMENCLATURE], $B1795, Table1[EVIC KILL]))</f>
        <v/>
      </c>
      <c r="E1795" s="1" t="str">
        <f>IF($A1795&gt;--RIGHT($A$2,LEN($A$2)-8),"",SUMIF(Table1[SHIFT NOMENCLATURE], $B1795, Table1[EVIC MOB]))</f>
        <v/>
      </c>
      <c r="F1795" s="1" t="str">
        <f>IF($A1795&gt;--RIGHT($A$2,LEN($A$2)-8),"",SUMIF(Table1[SHIFT NOMENCLATURE], $B1795, Table1[EVIC FIRE]))</f>
        <v/>
      </c>
      <c r="G1795" s="1" t="str">
        <f>IF($A1795&gt;--RIGHT($A$2,LEN($A$2)-8),"",SUMIF(Table1[SHIFT NOMENCLATURE], $B1795, Table1[EKIA]))</f>
        <v/>
      </c>
      <c r="H1795" s="1" t="str">
        <f>IF($A1795&gt;--RIGHT($A$2,LEN($A$2)-8),"",SUMIF(Table1[SHIFT NOMENCLATURE], $B1795, Table1[EWIA]))</f>
        <v/>
      </c>
      <c r="I1795" s="1" t="str">
        <f>IF($A1795&gt;--RIGHT($A$2,LEN($A$2)-8),"",SUMIF(Table1[SHIFT NOMENCLATURE], $B1795, Table1[EPW]))</f>
        <v/>
      </c>
      <c r="J1795" s="1" t="str">
        <f>IF($A1795&gt;--RIGHT($A$2,LEN($A$2)-8),"",SUMIF(Table1[SHIFT NOMENCLATURE], $B1795, Table1[FVIC KILL]))</f>
        <v/>
      </c>
      <c r="K1795" s="1" t="str">
        <f>IF($A1795&gt;--RIGHT($A$2,LEN($A$2)-8),"",SUMIF(Table1[SHIFT NOMENCLATURE], $B1795, Table1[FVIC MOB]))</f>
        <v/>
      </c>
      <c r="L1795" s="1" t="str">
        <f>IF($A1795&gt;--RIGHT($A$2,LEN($A$2)-8),"",SUMIF(Table1[SHIFT NOMENCLATURE], $B1795, Table1[FVIC FIRE]))</f>
        <v/>
      </c>
      <c r="M1795" s="1" t="str">
        <f>IF($A1795&gt;--RIGHT($A$2,LEN($A$2)-8),"",SUMIF(Table1[SHIFT NOMENCLATURE], $B1795, Table1[FKIA]))</f>
        <v/>
      </c>
      <c r="N1795" s="1" t="str">
        <f>IF($A1795&gt;--RIGHT($A$2,LEN($A$2)-8),"",SUMIF(Table1[SHIFT NOMENCLATURE], $B1795, Table1[FWIA]))</f>
        <v/>
      </c>
      <c r="O1795" s="1" t="str">
        <f>IF($A1795&gt;--RIGHT($A$2,LEN($A$2)-8),"",SUMIF(Table1[SHIFT NOMENCLATURE], $B1795, Table1[DUSTWUN]))</f>
        <v/>
      </c>
    </row>
    <row r="1796" spans="1:15" x14ac:dyDescent="0.25">
      <c r="A1796" s="1" t="str">
        <f t="shared" si="54"/>
        <v/>
      </c>
      <c r="B1796" t="str">
        <f t="shared" si="55"/>
        <v/>
      </c>
      <c r="C1796" s="1" t="str">
        <f>IF($A1796&gt;--RIGHT($A$2,LEN($A$2)-8),"",COUNTIF(Table1[SHIFT NOMENCLATURE],$B1796))</f>
        <v/>
      </c>
      <c r="D1796" s="1" t="str">
        <f>IF($A1796&gt;--RIGHT($A$2,LEN($A$2)-8),"",SUMIF(Table1[SHIFT NOMENCLATURE], $B1796, Table1[EVIC KILL]))</f>
        <v/>
      </c>
      <c r="E1796" s="1" t="str">
        <f>IF($A1796&gt;--RIGHT($A$2,LEN($A$2)-8),"",SUMIF(Table1[SHIFT NOMENCLATURE], $B1796, Table1[EVIC MOB]))</f>
        <v/>
      </c>
      <c r="F1796" s="1" t="str">
        <f>IF($A1796&gt;--RIGHT($A$2,LEN($A$2)-8),"",SUMIF(Table1[SHIFT NOMENCLATURE], $B1796, Table1[EVIC FIRE]))</f>
        <v/>
      </c>
      <c r="G1796" s="1" t="str">
        <f>IF($A1796&gt;--RIGHT($A$2,LEN($A$2)-8),"",SUMIF(Table1[SHIFT NOMENCLATURE], $B1796, Table1[EKIA]))</f>
        <v/>
      </c>
      <c r="H1796" s="1" t="str">
        <f>IF($A1796&gt;--RIGHT($A$2,LEN($A$2)-8),"",SUMIF(Table1[SHIFT NOMENCLATURE], $B1796, Table1[EWIA]))</f>
        <v/>
      </c>
      <c r="I1796" s="1" t="str">
        <f>IF($A1796&gt;--RIGHT($A$2,LEN($A$2)-8),"",SUMIF(Table1[SHIFT NOMENCLATURE], $B1796, Table1[EPW]))</f>
        <v/>
      </c>
      <c r="J1796" s="1" t="str">
        <f>IF($A1796&gt;--RIGHT($A$2,LEN($A$2)-8),"",SUMIF(Table1[SHIFT NOMENCLATURE], $B1796, Table1[FVIC KILL]))</f>
        <v/>
      </c>
      <c r="K1796" s="1" t="str">
        <f>IF($A1796&gt;--RIGHT($A$2,LEN($A$2)-8),"",SUMIF(Table1[SHIFT NOMENCLATURE], $B1796, Table1[FVIC MOB]))</f>
        <v/>
      </c>
      <c r="L1796" s="1" t="str">
        <f>IF($A1796&gt;--RIGHT($A$2,LEN($A$2)-8),"",SUMIF(Table1[SHIFT NOMENCLATURE], $B1796, Table1[FVIC FIRE]))</f>
        <v/>
      </c>
      <c r="M1796" s="1" t="str">
        <f>IF($A1796&gt;--RIGHT($A$2,LEN($A$2)-8),"",SUMIF(Table1[SHIFT NOMENCLATURE], $B1796, Table1[FKIA]))</f>
        <v/>
      </c>
      <c r="N1796" s="1" t="str">
        <f>IF($A1796&gt;--RIGHT($A$2,LEN($A$2)-8),"",SUMIF(Table1[SHIFT NOMENCLATURE], $B1796, Table1[FWIA]))</f>
        <v/>
      </c>
      <c r="O1796" s="1" t="str">
        <f>IF($A1796&gt;--RIGHT($A$2,LEN($A$2)-8),"",SUMIF(Table1[SHIFT NOMENCLATURE], $B1796, Table1[DUSTWUN]))</f>
        <v/>
      </c>
    </row>
    <row r="1797" spans="1:15" x14ac:dyDescent="0.25">
      <c r="A1797" s="1" t="str">
        <f t="shared" ref="A1797:A1860" si="56">IF($A1796&gt;--RIGHT($A$2,LEN($A$2)-8)-1,"",ROW()-2)</f>
        <v/>
      </c>
      <c r="B1797" t="str">
        <f t="shared" ref="B1797:B1860" si="57">IF($A1796&gt;--RIGHT($A$2,LEN($A$2)-8)-1,"",IF(MID($B1796,3,4)="1900",CONCATENATE(TEXT(DATEVALUE(MID($B1796,15,2)&amp;MID($B1796,21,3)&amp;RIGHT($B1796,4)),"dd"), "0700-1900", UPPER(TEXT(DATEVALUE(MID($B1796,15,2)&amp;MID($B1796,21,3)&amp;RIGHT($B1796,4)),"mmm")), RIGHT($B1796,4)), CONCATENATE(LEFT($B1796,2), "1900", MID($B1796,12,3), RIGHT($B1796,4), "-", TEXT(DATEVALUE(LEFT($B1796,2)&amp;MID($B1796,12,3)&amp;RIGHT($B1796,4))+1,"dd"),"0700", UPPER(TEXT(DATEVALUE(LEFT($B1796,2)&amp;MID($B1796,12,3)&amp;RIGHT($B1796,4))+1,"mmm")), TEXT(DATEVALUE(LEFT($B1796,2)&amp;MID($B1796,12,3)&amp;RIGHT($B1796,4))+1,"yyyy"))))</f>
        <v/>
      </c>
      <c r="C1797" s="1" t="str">
        <f>IF($A1797&gt;--RIGHT($A$2,LEN($A$2)-8),"",COUNTIF(Table1[SHIFT NOMENCLATURE],$B1797))</f>
        <v/>
      </c>
      <c r="D1797" s="1" t="str">
        <f>IF($A1797&gt;--RIGHT($A$2,LEN($A$2)-8),"",SUMIF(Table1[SHIFT NOMENCLATURE], $B1797, Table1[EVIC KILL]))</f>
        <v/>
      </c>
      <c r="E1797" s="1" t="str">
        <f>IF($A1797&gt;--RIGHT($A$2,LEN($A$2)-8),"",SUMIF(Table1[SHIFT NOMENCLATURE], $B1797, Table1[EVIC MOB]))</f>
        <v/>
      </c>
      <c r="F1797" s="1" t="str">
        <f>IF($A1797&gt;--RIGHT($A$2,LEN($A$2)-8),"",SUMIF(Table1[SHIFT NOMENCLATURE], $B1797, Table1[EVIC FIRE]))</f>
        <v/>
      </c>
      <c r="G1797" s="1" t="str">
        <f>IF($A1797&gt;--RIGHT($A$2,LEN($A$2)-8),"",SUMIF(Table1[SHIFT NOMENCLATURE], $B1797, Table1[EKIA]))</f>
        <v/>
      </c>
      <c r="H1797" s="1" t="str">
        <f>IF($A1797&gt;--RIGHT($A$2,LEN($A$2)-8),"",SUMIF(Table1[SHIFT NOMENCLATURE], $B1797, Table1[EWIA]))</f>
        <v/>
      </c>
      <c r="I1797" s="1" t="str">
        <f>IF($A1797&gt;--RIGHT($A$2,LEN($A$2)-8),"",SUMIF(Table1[SHIFT NOMENCLATURE], $B1797, Table1[EPW]))</f>
        <v/>
      </c>
      <c r="J1797" s="1" t="str">
        <f>IF($A1797&gt;--RIGHT($A$2,LEN($A$2)-8),"",SUMIF(Table1[SHIFT NOMENCLATURE], $B1797, Table1[FVIC KILL]))</f>
        <v/>
      </c>
      <c r="K1797" s="1" t="str">
        <f>IF($A1797&gt;--RIGHT($A$2,LEN($A$2)-8),"",SUMIF(Table1[SHIFT NOMENCLATURE], $B1797, Table1[FVIC MOB]))</f>
        <v/>
      </c>
      <c r="L1797" s="1" t="str">
        <f>IF($A1797&gt;--RIGHT($A$2,LEN($A$2)-8),"",SUMIF(Table1[SHIFT NOMENCLATURE], $B1797, Table1[FVIC FIRE]))</f>
        <v/>
      </c>
      <c r="M1797" s="1" t="str">
        <f>IF($A1797&gt;--RIGHT($A$2,LEN($A$2)-8),"",SUMIF(Table1[SHIFT NOMENCLATURE], $B1797, Table1[FKIA]))</f>
        <v/>
      </c>
      <c r="N1797" s="1" t="str">
        <f>IF($A1797&gt;--RIGHT($A$2,LEN($A$2)-8),"",SUMIF(Table1[SHIFT NOMENCLATURE], $B1797, Table1[FWIA]))</f>
        <v/>
      </c>
      <c r="O1797" s="1" t="str">
        <f>IF($A1797&gt;--RIGHT($A$2,LEN($A$2)-8),"",SUMIF(Table1[SHIFT NOMENCLATURE], $B1797, Table1[DUSTWUN]))</f>
        <v/>
      </c>
    </row>
    <row r="1798" spans="1:15" x14ac:dyDescent="0.25">
      <c r="A1798" s="1" t="str">
        <f t="shared" si="56"/>
        <v/>
      </c>
      <c r="B1798" t="str">
        <f t="shared" si="57"/>
        <v/>
      </c>
      <c r="C1798" s="1" t="str">
        <f>IF($A1798&gt;--RIGHT($A$2,LEN($A$2)-8),"",COUNTIF(Table1[SHIFT NOMENCLATURE],$B1798))</f>
        <v/>
      </c>
      <c r="D1798" s="1" t="str">
        <f>IF($A1798&gt;--RIGHT($A$2,LEN($A$2)-8),"",SUMIF(Table1[SHIFT NOMENCLATURE], $B1798, Table1[EVIC KILL]))</f>
        <v/>
      </c>
      <c r="E1798" s="1" t="str">
        <f>IF($A1798&gt;--RIGHT($A$2,LEN($A$2)-8),"",SUMIF(Table1[SHIFT NOMENCLATURE], $B1798, Table1[EVIC MOB]))</f>
        <v/>
      </c>
      <c r="F1798" s="1" t="str">
        <f>IF($A1798&gt;--RIGHT($A$2,LEN($A$2)-8),"",SUMIF(Table1[SHIFT NOMENCLATURE], $B1798, Table1[EVIC FIRE]))</f>
        <v/>
      </c>
      <c r="G1798" s="1" t="str">
        <f>IF($A1798&gt;--RIGHT($A$2,LEN($A$2)-8),"",SUMIF(Table1[SHIFT NOMENCLATURE], $B1798, Table1[EKIA]))</f>
        <v/>
      </c>
      <c r="H1798" s="1" t="str">
        <f>IF($A1798&gt;--RIGHT($A$2,LEN($A$2)-8),"",SUMIF(Table1[SHIFT NOMENCLATURE], $B1798, Table1[EWIA]))</f>
        <v/>
      </c>
      <c r="I1798" s="1" t="str">
        <f>IF($A1798&gt;--RIGHT($A$2,LEN($A$2)-8),"",SUMIF(Table1[SHIFT NOMENCLATURE], $B1798, Table1[EPW]))</f>
        <v/>
      </c>
      <c r="J1798" s="1" t="str">
        <f>IF($A1798&gt;--RIGHT($A$2,LEN($A$2)-8),"",SUMIF(Table1[SHIFT NOMENCLATURE], $B1798, Table1[FVIC KILL]))</f>
        <v/>
      </c>
      <c r="K1798" s="1" t="str">
        <f>IF($A1798&gt;--RIGHT($A$2,LEN($A$2)-8),"",SUMIF(Table1[SHIFT NOMENCLATURE], $B1798, Table1[FVIC MOB]))</f>
        <v/>
      </c>
      <c r="L1798" s="1" t="str">
        <f>IF($A1798&gt;--RIGHT($A$2,LEN($A$2)-8),"",SUMIF(Table1[SHIFT NOMENCLATURE], $B1798, Table1[FVIC FIRE]))</f>
        <v/>
      </c>
      <c r="M1798" s="1" t="str">
        <f>IF($A1798&gt;--RIGHT($A$2,LEN($A$2)-8),"",SUMIF(Table1[SHIFT NOMENCLATURE], $B1798, Table1[FKIA]))</f>
        <v/>
      </c>
      <c r="N1798" s="1" t="str">
        <f>IF($A1798&gt;--RIGHT($A$2,LEN($A$2)-8),"",SUMIF(Table1[SHIFT NOMENCLATURE], $B1798, Table1[FWIA]))</f>
        <v/>
      </c>
      <c r="O1798" s="1" t="str">
        <f>IF($A1798&gt;--RIGHT($A$2,LEN($A$2)-8),"",SUMIF(Table1[SHIFT NOMENCLATURE], $B1798, Table1[DUSTWUN]))</f>
        <v/>
      </c>
    </row>
    <row r="1799" spans="1:15" x14ac:dyDescent="0.25">
      <c r="A1799" s="1" t="str">
        <f t="shared" si="56"/>
        <v/>
      </c>
      <c r="B1799" t="str">
        <f t="shared" si="57"/>
        <v/>
      </c>
      <c r="C1799" s="1" t="str">
        <f>IF($A1799&gt;--RIGHT($A$2,LEN($A$2)-8),"",COUNTIF(Table1[SHIFT NOMENCLATURE],$B1799))</f>
        <v/>
      </c>
      <c r="D1799" s="1" t="str">
        <f>IF($A1799&gt;--RIGHT($A$2,LEN($A$2)-8),"",SUMIF(Table1[SHIFT NOMENCLATURE], $B1799, Table1[EVIC KILL]))</f>
        <v/>
      </c>
      <c r="E1799" s="1" t="str">
        <f>IF($A1799&gt;--RIGHT($A$2,LEN($A$2)-8),"",SUMIF(Table1[SHIFT NOMENCLATURE], $B1799, Table1[EVIC MOB]))</f>
        <v/>
      </c>
      <c r="F1799" s="1" t="str">
        <f>IF($A1799&gt;--RIGHT($A$2,LEN($A$2)-8),"",SUMIF(Table1[SHIFT NOMENCLATURE], $B1799, Table1[EVIC FIRE]))</f>
        <v/>
      </c>
      <c r="G1799" s="1" t="str">
        <f>IF($A1799&gt;--RIGHT($A$2,LEN($A$2)-8),"",SUMIF(Table1[SHIFT NOMENCLATURE], $B1799, Table1[EKIA]))</f>
        <v/>
      </c>
      <c r="H1799" s="1" t="str">
        <f>IF($A1799&gt;--RIGHT($A$2,LEN($A$2)-8),"",SUMIF(Table1[SHIFT NOMENCLATURE], $B1799, Table1[EWIA]))</f>
        <v/>
      </c>
      <c r="I1799" s="1" t="str">
        <f>IF($A1799&gt;--RIGHT($A$2,LEN($A$2)-8),"",SUMIF(Table1[SHIFT NOMENCLATURE], $B1799, Table1[EPW]))</f>
        <v/>
      </c>
      <c r="J1799" s="1" t="str">
        <f>IF($A1799&gt;--RIGHT($A$2,LEN($A$2)-8),"",SUMIF(Table1[SHIFT NOMENCLATURE], $B1799, Table1[FVIC KILL]))</f>
        <v/>
      </c>
      <c r="K1799" s="1" t="str">
        <f>IF($A1799&gt;--RIGHT($A$2,LEN($A$2)-8),"",SUMIF(Table1[SHIFT NOMENCLATURE], $B1799, Table1[FVIC MOB]))</f>
        <v/>
      </c>
      <c r="L1799" s="1" t="str">
        <f>IF($A1799&gt;--RIGHT($A$2,LEN($A$2)-8),"",SUMIF(Table1[SHIFT NOMENCLATURE], $B1799, Table1[FVIC FIRE]))</f>
        <v/>
      </c>
      <c r="M1799" s="1" t="str">
        <f>IF($A1799&gt;--RIGHT($A$2,LEN($A$2)-8),"",SUMIF(Table1[SHIFT NOMENCLATURE], $B1799, Table1[FKIA]))</f>
        <v/>
      </c>
      <c r="N1799" s="1" t="str">
        <f>IF($A1799&gt;--RIGHT($A$2,LEN($A$2)-8),"",SUMIF(Table1[SHIFT NOMENCLATURE], $B1799, Table1[FWIA]))</f>
        <v/>
      </c>
      <c r="O1799" s="1" t="str">
        <f>IF($A1799&gt;--RIGHT($A$2,LEN($A$2)-8),"",SUMIF(Table1[SHIFT NOMENCLATURE], $B1799, Table1[DUSTWUN]))</f>
        <v/>
      </c>
    </row>
    <row r="1800" spans="1:15" x14ac:dyDescent="0.25">
      <c r="A1800" s="1" t="str">
        <f t="shared" si="56"/>
        <v/>
      </c>
      <c r="B1800" t="str">
        <f t="shared" si="57"/>
        <v/>
      </c>
      <c r="C1800" s="1" t="str">
        <f>IF($A1800&gt;--RIGHT($A$2,LEN($A$2)-8),"",COUNTIF(Table1[SHIFT NOMENCLATURE],$B1800))</f>
        <v/>
      </c>
      <c r="D1800" s="1" t="str">
        <f>IF($A1800&gt;--RIGHT($A$2,LEN($A$2)-8),"",SUMIF(Table1[SHIFT NOMENCLATURE], $B1800, Table1[EVIC KILL]))</f>
        <v/>
      </c>
      <c r="E1800" s="1" t="str">
        <f>IF($A1800&gt;--RIGHT($A$2,LEN($A$2)-8),"",SUMIF(Table1[SHIFT NOMENCLATURE], $B1800, Table1[EVIC MOB]))</f>
        <v/>
      </c>
      <c r="F1800" s="1" t="str">
        <f>IF($A1800&gt;--RIGHT($A$2,LEN($A$2)-8),"",SUMIF(Table1[SHIFT NOMENCLATURE], $B1800, Table1[EVIC FIRE]))</f>
        <v/>
      </c>
      <c r="G1800" s="1" t="str">
        <f>IF($A1800&gt;--RIGHT($A$2,LEN($A$2)-8),"",SUMIF(Table1[SHIFT NOMENCLATURE], $B1800, Table1[EKIA]))</f>
        <v/>
      </c>
      <c r="H1800" s="1" t="str">
        <f>IF($A1800&gt;--RIGHT($A$2,LEN($A$2)-8),"",SUMIF(Table1[SHIFT NOMENCLATURE], $B1800, Table1[EWIA]))</f>
        <v/>
      </c>
      <c r="I1800" s="1" t="str">
        <f>IF($A1800&gt;--RIGHT($A$2,LEN($A$2)-8),"",SUMIF(Table1[SHIFT NOMENCLATURE], $B1800, Table1[EPW]))</f>
        <v/>
      </c>
      <c r="J1800" s="1" t="str">
        <f>IF($A1800&gt;--RIGHT($A$2,LEN($A$2)-8),"",SUMIF(Table1[SHIFT NOMENCLATURE], $B1800, Table1[FVIC KILL]))</f>
        <v/>
      </c>
      <c r="K1800" s="1" t="str">
        <f>IF($A1800&gt;--RIGHT($A$2,LEN($A$2)-8),"",SUMIF(Table1[SHIFT NOMENCLATURE], $B1800, Table1[FVIC MOB]))</f>
        <v/>
      </c>
      <c r="L1800" s="1" t="str">
        <f>IF($A1800&gt;--RIGHT($A$2,LEN($A$2)-8),"",SUMIF(Table1[SHIFT NOMENCLATURE], $B1800, Table1[FVIC FIRE]))</f>
        <v/>
      </c>
      <c r="M1800" s="1" t="str">
        <f>IF($A1800&gt;--RIGHT($A$2,LEN($A$2)-8),"",SUMIF(Table1[SHIFT NOMENCLATURE], $B1800, Table1[FKIA]))</f>
        <v/>
      </c>
      <c r="N1800" s="1" t="str">
        <f>IF($A1800&gt;--RIGHT($A$2,LEN($A$2)-8),"",SUMIF(Table1[SHIFT NOMENCLATURE], $B1800, Table1[FWIA]))</f>
        <v/>
      </c>
      <c r="O1800" s="1" t="str">
        <f>IF($A1800&gt;--RIGHT($A$2,LEN($A$2)-8),"",SUMIF(Table1[SHIFT NOMENCLATURE], $B1800, Table1[DUSTWUN]))</f>
        <v/>
      </c>
    </row>
    <row r="1801" spans="1:15" x14ac:dyDescent="0.25">
      <c r="A1801" s="1" t="str">
        <f t="shared" si="56"/>
        <v/>
      </c>
      <c r="B1801" t="str">
        <f t="shared" si="57"/>
        <v/>
      </c>
      <c r="C1801" s="1" t="str">
        <f>IF($A1801&gt;--RIGHT($A$2,LEN($A$2)-8),"",COUNTIF(Table1[SHIFT NOMENCLATURE],$B1801))</f>
        <v/>
      </c>
      <c r="D1801" s="1" t="str">
        <f>IF($A1801&gt;--RIGHT($A$2,LEN($A$2)-8),"",SUMIF(Table1[SHIFT NOMENCLATURE], $B1801, Table1[EVIC KILL]))</f>
        <v/>
      </c>
      <c r="E1801" s="1" t="str">
        <f>IF($A1801&gt;--RIGHT($A$2,LEN($A$2)-8),"",SUMIF(Table1[SHIFT NOMENCLATURE], $B1801, Table1[EVIC MOB]))</f>
        <v/>
      </c>
      <c r="F1801" s="1" t="str">
        <f>IF($A1801&gt;--RIGHT($A$2,LEN($A$2)-8),"",SUMIF(Table1[SHIFT NOMENCLATURE], $B1801, Table1[EVIC FIRE]))</f>
        <v/>
      </c>
      <c r="G1801" s="1" t="str">
        <f>IF($A1801&gt;--RIGHT($A$2,LEN($A$2)-8),"",SUMIF(Table1[SHIFT NOMENCLATURE], $B1801, Table1[EKIA]))</f>
        <v/>
      </c>
      <c r="H1801" s="1" t="str">
        <f>IF($A1801&gt;--RIGHT($A$2,LEN($A$2)-8),"",SUMIF(Table1[SHIFT NOMENCLATURE], $B1801, Table1[EWIA]))</f>
        <v/>
      </c>
      <c r="I1801" s="1" t="str">
        <f>IF($A1801&gt;--RIGHT($A$2,LEN($A$2)-8),"",SUMIF(Table1[SHIFT NOMENCLATURE], $B1801, Table1[EPW]))</f>
        <v/>
      </c>
      <c r="J1801" s="1" t="str">
        <f>IF($A1801&gt;--RIGHT($A$2,LEN($A$2)-8),"",SUMIF(Table1[SHIFT NOMENCLATURE], $B1801, Table1[FVIC KILL]))</f>
        <v/>
      </c>
      <c r="K1801" s="1" t="str">
        <f>IF($A1801&gt;--RIGHT($A$2,LEN($A$2)-8),"",SUMIF(Table1[SHIFT NOMENCLATURE], $B1801, Table1[FVIC MOB]))</f>
        <v/>
      </c>
      <c r="L1801" s="1" t="str">
        <f>IF($A1801&gt;--RIGHT($A$2,LEN($A$2)-8),"",SUMIF(Table1[SHIFT NOMENCLATURE], $B1801, Table1[FVIC FIRE]))</f>
        <v/>
      </c>
      <c r="M1801" s="1" t="str">
        <f>IF($A1801&gt;--RIGHT($A$2,LEN($A$2)-8),"",SUMIF(Table1[SHIFT NOMENCLATURE], $B1801, Table1[FKIA]))</f>
        <v/>
      </c>
      <c r="N1801" s="1" t="str">
        <f>IF($A1801&gt;--RIGHT($A$2,LEN($A$2)-8),"",SUMIF(Table1[SHIFT NOMENCLATURE], $B1801, Table1[FWIA]))</f>
        <v/>
      </c>
      <c r="O1801" s="1" t="str">
        <f>IF($A1801&gt;--RIGHT($A$2,LEN($A$2)-8),"",SUMIF(Table1[SHIFT NOMENCLATURE], $B1801, Table1[DUSTWUN]))</f>
        <v/>
      </c>
    </row>
    <row r="1802" spans="1:15" x14ac:dyDescent="0.25">
      <c r="A1802" s="1" t="str">
        <f t="shared" si="56"/>
        <v/>
      </c>
      <c r="B1802" t="str">
        <f t="shared" si="57"/>
        <v/>
      </c>
      <c r="C1802" s="1" t="str">
        <f>IF($A1802&gt;--RIGHT($A$2,LEN($A$2)-8),"",COUNTIF(Table1[SHIFT NOMENCLATURE],$B1802))</f>
        <v/>
      </c>
      <c r="D1802" s="1" t="str">
        <f>IF($A1802&gt;--RIGHT($A$2,LEN($A$2)-8),"",SUMIF(Table1[SHIFT NOMENCLATURE], $B1802, Table1[EVIC KILL]))</f>
        <v/>
      </c>
      <c r="E1802" s="1" t="str">
        <f>IF($A1802&gt;--RIGHT($A$2,LEN($A$2)-8),"",SUMIF(Table1[SHIFT NOMENCLATURE], $B1802, Table1[EVIC MOB]))</f>
        <v/>
      </c>
      <c r="F1802" s="1" t="str">
        <f>IF($A1802&gt;--RIGHT($A$2,LEN($A$2)-8),"",SUMIF(Table1[SHIFT NOMENCLATURE], $B1802, Table1[EVIC FIRE]))</f>
        <v/>
      </c>
      <c r="G1802" s="1" t="str">
        <f>IF($A1802&gt;--RIGHT($A$2,LEN($A$2)-8),"",SUMIF(Table1[SHIFT NOMENCLATURE], $B1802, Table1[EKIA]))</f>
        <v/>
      </c>
      <c r="H1802" s="1" t="str">
        <f>IF($A1802&gt;--RIGHT($A$2,LEN($A$2)-8),"",SUMIF(Table1[SHIFT NOMENCLATURE], $B1802, Table1[EWIA]))</f>
        <v/>
      </c>
      <c r="I1802" s="1" t="str">
        <f>IF($A1802&gt;--RIGHT($A$2,LEN($A$2)-8),"",SUMIF(Table1[SHIFT NOMENCLATURE], $B1802, Table1[EPW]))</f>
        <v/>
      </c>
      <c r="J1802" s="1" t="str">
        <f>IF($A1802&gt;--RIGHT($A$2,LEN($A$2)-8),"",SUMIF(Table1[SHIFT NOMENCLATURE], $B1802, Table1[FVIC KILL]))</f>
        <v/>
      </c>
      <c r="K1802" s="1" t="str">
        <f>IF($A1802&gt;--RIGHT($A$2,LEN($A$2)-8),"",SUMIF(Table1[SHIFT NOMENCLATURE], $B1802, Table1[FVIC MOB]))</f>
        <v/>
      </c>
      <c r="L1802" s="1" t="str">
        <f>IF($A1802&gt;--RIGHT($A$2,LEN($A$2)-8),"",SUMIF(Table1[SHIFT NOMENCLATURE], $B1802, Table1[FVIC FIRE]))</f>
        <v/>
      </c>
      <c r="M1802" s="1" t="str">
        <f>IF($A1802&gt;--RIGHT($A$2,LEN($A$2)-8),"",SUMIF(Table1[SHIFT NOMENCLATURE], $B1802, Table1[FKIA]))</f>
        <v/>
      </c>
      <c r="N1802" s="1" t="str">
        <f>IF($A1802&gt;--RIGHT($A$2,LEN($A$2)-8),"",SUMIF(Table1[SHIFT NOMENCLATURE], $B1802, Table1[FWIA]))</f>
        <v/>
      </c>
      <c r="O1802" s="1" t="str">
        <f>IF($A1802&gt;--RIGHT($A$2,LEN($A$2)-8),"",SUMIF(Table1[SHIFT NOMENCLATURE], $B1802, Table1[DUSTWUN]))</f>
        <v/>
      </c>
    </row>
    <row r="1803" spans="1:15" x14ac:dyDescent="0.25">
      <c r="A1803" s="1" t="str">
        <f t="shared" si="56"/>
        <v/>
      </c>
      <c r="B1803" t="str">
        <f t="shared" si="57"/>
        <v/>
      </c>
      <c r="C1803" s="1" t="str">
        <f>IF($A1803&gt;--RIGHT($A$2,LEN($A$2)-8),"",COUNTIF(Table1[SHIFT NOMENCLATURE],$B1803))</f>
        <v/>
      </c>
      <c r="D1803" s="1" t="str">
        <f>IF($A1803&gt;--RIGHT($A$2,LEN($A$2)-8),"",SUMIF(Table1[SHIFT NOMENCLATURE], $B1803, Table1[EVIC KILL]))</f>
        <v/>
      </c>
      <c r="E1803" s="1" t="str">
        <f>IF($A1803&gt;--RIGHT($A$2,LEN($A$2)-8),"",SUMIF(Table1[SHIFT NOMENCLATURE], $B1803, Table1[EVIC MOB]))</f>
        <v/>
      </c>
      <c r="F1803" s="1" t="str">
        <f>IF($A1803&gt;--RIGHT($A$2,LEN($A$2)-8),"",SUMIF(Table1[SHIFT NOMENCLATURE], $B1803, Table1[EVIC FIRE]))</f>
        <v/>
      </c>
      <c r="G1803" s="1" t="str">
        <f>IF($A1803&gt;--RIGHT($A$2,LEN($A$2)-8),"",SUMIF(Table1[SHIFT NOMENCLATURE], $B1803, Table1[EKIA]))</f>
        <v/>
      </c>
      <c r="H1803" s="1" t="str">
        <f>IF($A1803&gt;--RIGHT($A$2,LEN($A$2)-8),"",SUMIF(Table1[SHIFT NOMENCLATURE], $B1803, Table1[EWIA]))</f>
        <v/>
      </c>
      <c r="I1803" s="1" t="str">
        <f>IF($A1803&gt;--RIGHT($A$2,LEN($A$2)-8),"",SUMIF(Table1[SHIFT NOMENCLATURE], $B1803, Table1[EPW]))</f>
        <v/>
      </c>
      <c r="J1803" s="1" t="str">
        <f>IF($A1803&gt;--RIGHT($A$2,LEN($A$2)-8),"",SUMIF(Table1[SHIFT NOMENCLATURE], $B1803, Table1[FVIC KILL]))</f>
        <v/>
      </c>
      <c r="K1803" s="1" t="str">
        <f>IF($A1803&gt;--RIGHT($A$2,LEN($A$2)-8),"",SUMIF(Table1[SHIFT NOMENCLATURE], $B1803, Table1[FVIC MOB]))</f>
        <v/>
      </c>
      <c r="L1803" s="1" t="str">
        <f>IF($A1803&gt;--RIGHT($A$2,LEN($A$2)-8),"",SUMIF(Table1[SHIFT NOMENCLATURE], $B1803, Table1[FVIC FIRE]))</f>
        <v/>
      </c>
      <c r="M1803" s="1" t="str">
        <f>IF($A1803&gt;--RIGHT($A$2,LEN($A$2)-8),"",SUMIF(Table1[SHIFT NOMENCLATURE], $B1803, Table1[FKIA]))</f>
        <v/>
      </c>
      <c r="N1803" s="1" t="str">
        <f>IF($A1803&gt;--RIGHT($A$2,LEN($A$2)-8),"",SUMIF(Table1[SHIFT NOMENCLATURE], $B1803, Table1[FWIA]))</f>
        <v/>
      </c>
      <c r="O1803" s="1" t="str">
        <f>IF($A1803&gt;--RIGHT($A$2,LEN($A$2)-8),"",SUMIF(Table1[SHIFT NOMENCLATURE], $B1803, Table1[DUSTWUN]))</f>
        <v/>
      </c>
    </row>
    <row r="1804" spans="1:15" x14ac:dyDescent="0.25">
      <c r="A1804" s="1" t="str">
        <f t="shared" si="56"/>
        <v/>
      </c>
      <c r="B1804" t="str">
        <f t="shared" si="57"/>
        <v/>
      </c>
      <c r="C1804" s="1" t="str">
        <f>IF($A1804&gt;--RIGHT($A$2,LEN($A$2)-8),"",COUNTIF(Table1[SHIFT NOMENCLATURE],$B1804))</f>
        <v/>
      </c>
      <c r="D1804" s="1" t="str">
        <f>IF($A1804&gt;--RIGHT($A$2,LEN($A$2)-8),"",SUMIF(Table1[SHIFT NOMENCLATURE], $B1804, Table1[EVIC KILL]))</f>
        <v/>
      </c>
      <c r="E1804" s="1" t="str">
        <f>IF($A1804&gt;--RIGHT($A$2,LEN($A$2)-8),"",SUMIF(Table1[SHIFT NOMENCLATURE], $B1804, Table1[EVIC MOB]))</f>
        <v/>
      </c>
      <c r="F1804" s="1" t="str">
        <f>IF($A1804&gt;--RIGHT($A$2,LEN($A$2)-8),"",SUMIF(Table1[SHIFT NOMENCLATURE], $B1804, Table1[EVIC FIRE]))</f>
        <v/>
      </c>
      <c r="G1804" s="1" t="str">
        <f>IF($A1804&gt;--RIGHT($A$2,LEN($A$2)-8),"",SUMIF(Table1[SHIFT NOMENCLATURE], $B1804, Table1[EKIA]))</f>
        <v/>
      </c>
      <c r="H1804" s="1" t="str">
        <f>IF($A1804&gt;--RIGHT($A$2,LEN($A$2)-8),"",SUMIF(Table1[SHIFT NOMENCLATURE], $B1804, Table1[EWIA]))</f>
        <v/>
      </c>
      <c r="I1804" s="1" t="str">
        <f>IF($A1804&gt;--RIGHT($A$2,LEN($A$2)-8),"",SUMIF(Table1[SHIFT NOMENCLATURE], $B1804, Table1[EPW]))</f>
        <v/>
      </c>
      <c r="J1804" s="1" t="str">
        <f>IF($A1804&gt;--RIGHT($A$2,LEN($A$2)-8),"",SUMIF(Table1[SHIFT NOMENCLATURE], $B1804, Table1[FVIC KILL]))</f>
        <v/>
      </c>
      <c r="K1804" s="1" t="str">
        <f>IF($A1804&gt;--RIGHT($A$2,LEN($A$2)-8),"",SUMIF(Table1[SHIFT NOMENCLATURE], $B1804, Table1[FVIC MOB]))</f>
        <v/>
      </c>
      <c r="L1804" s="1" t="str">
        <f>IF($A1804&gt;--RIGHT($A$2,LEN($A$2)-8),"",SUMIF(Table1[SHIFT NOMENCLATURE], $B1804, Table1[FVIC FIRE]))</f>
        <v/>
      </c>
      <c r="M1804" s="1" t="str">
        <f>IF($A1804&gt;--RIGHT($A$2,LEN($A$2)-8),"",SUMIF(Table1[SHIFT NOMENCLATURE], $B1804, Table1[FKIA]))</f>
        <v/>
      </c>
      <c r="N1804" s="1" t="str">
        <f>IF($A1804&gt;--RIGHT($A$2,LEN($A$2)-8),"",SUMIF(Table1[SHIFT NOMENCLATURE], $B1804, Table1[FWIA]))</f>
        <v/>
      </c>
      <c r="O1804" s="1" t="str">
        <f>IF($A1804&gt;--RIGHT($A$2,LEN($A$2)-8),"",SUMIF(Table1[SHIFT NOMENCLATURE], $B1804, Table1[DUSTWUN]))</f>
        <v/>
      </c>
    </row>
    <row r="1805" spans="1:15" x14ac:dyDescent="0.25">
      <c r="A1805" s="1" t="str">
        <f t="shared" si="56"/>
        <v/>
      </c>
      <c r="B1805" t="str">
        <f t="shared" si="57"/>
        <v/>
      </c>
      <c r="C1805" s="1" t="str">
        <f>IF($A1805&gt;--RIGHT($A$2,LEN($A$2)-8),"",COUNTIF(Table1[SHIFT NOMENCLATURE],$B1805))</f>
        <v/>
      </c>
      <c r="D1805" s="1" t="str">
        <f>IF($A1805&gt;--RIGHT($A$2,LEN($A$2)-8),"",SUMIF(Table1[SHIFT NOMENCLATURE], $B1805, Table1[EVIC KILL]))</f>
        <v/>
      </c>
      <c r="E1805" s="1" t="str">
        <f>IF($A1805&gt;--RIGHT($A$2,LEN($A$2)-8),"",SUMIF(Table1[SHIFT NOMENCLATURE], $B1805, Table1[EVIC MOB]))</f>
        <v/>
      </c>
      <c r="F1805" s="1" t="str">
        <f>IF($A1805&gt;--RIGHT($A$2,LEN($A$2)-8),"",SUMIF(Table1[SHIFT NOMENCLATURE], $B1805, Table1[EVIC FIRE]))</f>
        <v/>
      </c>
      <c r="G1805" s="1" t="str">
        <f>IF($A1805&gt;--RIGHT($A$2,LEN($A$2)-8),"",SUMIF(Table1[SHIFT NOMENCLATURE], $B1805, Table1[EKIA]))</f>
        <v/>
      </c>
      <c r="H1805" s="1" t="str">
        <f>IF($A1805&gt;--RIGHT($A$2,LEN($A$2)-8),"",SUMIF(Table1[SHIFT NOMENCLATURE], $B1805, Table1[EWIA]))</f>
        <v/>
      </c>
      <c r="I1805" s="1" t="str">
        <f>IF($A1805&gt;--RIGHT($A$2,LEN($A$2)-8),"",SUMIF(Table1[SHIFT NOMENCLATURE], $B1805, Table1[EPW]))</f>
        <v/>
      </c>
      <c r="J1805" s="1" t="str">
        <f>IF($A1805&gt;--RIGHT($A$2,LEN($A$2)-8),"",SUMIF(Table1[SHIFT NOMENCLATURE], $B1805, Table1[FVIC KILL]))</f>
        <v/>
      </c>
      <c r="K1805" s="1" t="str">
        <f>IF($A1805&gt;--RIGHT($A$2,LEN($A$2)-8),"",SUMIF(Table1[SHIFT NOMENCLATURE], $B1805, Table1[FVIC MOB]))</f>
        <v/>
      </c>
      <c r="L1805" s="1" t="str">
        <f>IF($A1805&gt;--RIGHT($A$2,LEN($A$2)-8),"",SUMIF(Table1[SHIFT NOMENCLATURE], $B1805, Table1[FVIC FIRE]))</f>
        <v/>
      </c>
      <c r="M1805" s="1" t="str">
        <f>IF($A1805&gt;--RIGHT($A$2,LEN($A$2)-8),"",SUMIF(Table1[SHIFT NOMENCLATURE], $B1805, Table1[FKIA]))</f>
        <v/>
      </c>
      <c r="N1805" s="1" t="str">
        <f>IF($A1805&gt;--RIGHT($A$2,LEN($A$2)-8),"",SUMIF(Table1[SHIFT NOMENCLATURE], $B1805, Table1[FWIA]))</f>
        <v/>
      </c>
      <c r="O1805" s="1" t="str">
        <f>IF($A1805&gt;--RIGHT($A$2,LEN($A$2)-8),"",SUMIF(Table1[SHIFT NOMENCLATURE], $B1805, Table1[DUSTWUN]))</f>
        <v/>
      </c>
    </row>
    <row r="1806" spans="1:15" x14ac:dyDescent="0.25">
      <c r="A1806" s="1" t="str">
        <f t="shared" si="56"/>
        <v/>
      </c>
      <c r="B1806" t="str">
        <f t="shared" si="57"/>
        <v/>
      </c>
      <c r="C1806" s="1" t="str">
        <f>IF($A1806&gt;--RIGHT($A$2,LEN($A$2)-8),"",COUNTIF(Table1[SHIFT NOMENCLATURE],$B1806))</f>
        <v/>
      </c>
      <c r="D1806" s="1" t="str">
        <f>IF($A1806&gt;--RIGHT($A$2,LEN($A$2)-8),"",SUMIF(Table1[SHIFT NOMENCLATURE], $B1806, Table1[EVIC KILL]))</f>
        <v/>
      </c>
      <c r="E1806" s="1" t="str">
        <f>IF($A1806&gt;--RIGHT($A$2,LEN($A$2)-8),"",SUMIF(Table1[SHIFT NOMENCLATURE], $B1806, Table1[EVIC MOB]))</f>
        <v/>
      </c>
      <c r="F1806" s="1" t="str">
        <f>IF($A1806&gt;--RIGHT($A$2,LEN($A$2)-8),"",SUMIF(Table1[SHIFT NOMENCLATURE], $B1806, Table1[EVIC FIRE]))</f>
        <v/>
      </c>
      <c r="G1806" s="1" t="str">
        <f>IF($A1806&gt;--RIGHT($A$2,LEN($A$2)-8),"",SUMIF(Table1[SHIFT NOMENCLATURE], $B1806, Table1[EKIA]))</f>
        <v/>
      </c>
      <c r="H1806" s="1" t="str">
        <f>IF($A1806&gt;--RIGHT($A$2,LEN($A$2)-8),"",SUMIF(Table1[SHIFT NOMENCLATURE], $B1806, Table1[EWIA]))</f>
        <v/>
      </c>
      <c r="I1806" s="1" t="str">
        <f>IF($A1806&gt;--RIGHT($A$2,LEN($A$2)-8),"",SUMIF(Table1[SHIFT NOMENCLATURE], $B1806, Table1[EPW]))</f>
        <v/>
      </c>
      <c r="J1806" s="1" t="str">
        <f>IF($A1806&gt;--RIGHT($A$2,LEN($A$2)-8),"",SUMIF(Table1[SHIFT NOMENCLATURE], $B1806, Table1[FVIC KILL]))</f>
        <v/>
      </c>
      <c r="K1806" s="1" t="str">
        <f>IF($A1806&gt;--RIGHT($A$2,LEN($A$2)-8),"",SUMIF(Table1[SHIFT NOMENCLATURE], $B1806, Table1[FVIC MOB]))</f>
        <v/>
      </c>
      <c r="L1806" s="1" t="str">
        <f>IF($A1806&gt;--RIGHT($A$2,LEN($A$2)-8),"",SUMIF(Table1[SHIFT NOMENCLATURE], $B1806, Table1[FVIC FIRE]))</f>
        <v/>
      </c>
      <c r="M1806" s="1" t="str">
        <f>IF($A1806&gt;--RIGHT($A$2,LEN($A$2)-8),"",SUMIF(Table1[SHIFT NOMENCLATURE], $B1806, Table1[FKIA]))</f>
        <v/>
      </c>
      <c r="N1806" s="1" t="str">
        <f>IF($A1806&gt;--RIGHT($A$2,LEN($A$2)-8),"",SUMIF(Table1[SHIFT NOMENCLATURE], $B1806, Table1[FWIA]))</f>
        <v/>
      </c>
      <c r="O1806" s="1" t="str">
        <f>IF($A1806&gt;--RIGHT($A$2,LEN($A$2)-8),"",SUMIF(Table1[SHIFT NOMENCLATURE], $B1806, Table1[DUSTWUN]))</f>
        <v/>
      </c>
    </row>
    <row r="1807" spans="1:15" x14ac:dyDescent="0.25">
      <c r="A1807" s="1" t="str">
        <f t="shared" si="56"/>
        <v/>
      </c>
      <c r="B1807" t="str">
        <f t="shared" si="57"/>
        <v/>
      </c>
      <c r="C1807" s="1" t="str">
        <f>IF($A1807&gt;--RIGHT($A$2,LEN($A$2)-8),"",COUNTIF(Table1[SHIFT NOMENCLATURE],$B1807))</f>
        <v/>
      </c>
      <c r="D1807" s="1" t="str">
        <f>IF($A1807&gt;--RIGHT($A$2,LEN($A$2)-8),"",SUMIF(Table1[SHIFT NOMENCLATURE], $B1807, Table1[EVIC KILL]))</f>
        <v/>
      </c>
      <c r="E1807" s="1" t="str">
        <f>IF($A1807&gt;--RIGHT($A$2,LEN($A$2)-8),"",SUMIF(Table1[SHIFT NOMENCLATURE], $B1807, Table1[EVIC MOB]))</f>
        <v/>
      </c>
      <c r="F1807" s="1" t="str">
        <f>IF($A1807&gt;--RIGHT($A$2,LEN($A$2)-8),"",SUMIF(Table1[SHIFT NOMENCLATURE], $B1807, Table1[EVIC FIRE]))</f>
        <v/>
      </c>
      <c r="G1807" s="1" t="str">
        <f>IF($A1807&gt;--RIGHT($A$2,LEN($A$2)-8),"",SUMIF(Table1[SHIFT NOMENCLATURE], $B1807, Table1[EKIA]))</f>
        <v/>
      </c>
      <c r="H1807" s="1" t="str">
        <f>IF($A1807&gt;--RIGHT($A$2,LEN($A$2)-8),"",SUMIF(Table1[SHIFT NOMENCLATURE], $B1807, Table1[EWIA]))</f>
        <v/>
      </c>
      <c r="I1807" s="1" t="str">
        <f>IF($A1807&gt;--RIGHT($A$2,LEN($A$2)-8),"",SUMIF(Table1[SHIFT NOMENCLATURE], $B1807, Table1[EPW]))</f>
        <v/>
      </c>
      <c r="J1807" s="1" t="str">
        <f>IF($A1807&gt;--RIGHT($A$2,LEN($A$2)-8),"",SUMIF(Table1[SHIFT NOMENCLATURE], $B1807, Table1[FVIC KILL]))</f>
        <v/>
      </c>
      <c r="K1807" s="1" t="str">
        <f>IF($A1807&gt;--RIGHT($A$2,LEN($A$2)-8),"",SUMIF(Table1[SHIFT NOMENCLATURE], $B1807, Table1[FVIC MOB]))</f>
        <v/>
      </c>
      <c r="L1807" s="1" t="str">
        <f>IF($A1807&gt;--RIGHT($A$2,LEN($A$2)-8),"",SUMIF(Table1[SHIFT NOMENCLATURE], $B1807, Table1[FVIC FIRE]))</f>
        <v/>
      </c>
      <c r="M1807" s="1" t="str">
        <f>IF($A1807&gt;--RIGHT($A$2,LEN($A$2)-8),"",SUMIF(Table1[SHIFT NOMENCLATURE], $B1807, Table1[FKIA]))</f>
        <v/>
      </c>
      <c r="N1807" s="1" t="str">
        <f>IF($A1807&gt;--RIGHT($A$2,LEN($A$2)-8),"",SUMIF(Table1[SHIFT NOMENCLATURE], $B1807, Table1[FWIA]))</f>
        <v/>
      </c>
      <c r="O1807" s="1" t="str">
        <f>IF($A1807&gt;--RIGHT($A$2,LEN($A$2)-8),"",SUMIF(Table1[SHIFT NOMENCLATURE], $B1807, Table1[DUSTWUN]))</f>
        <v/>
      </c>
    </row>
    <row r="1808" spans="1:15" x14ac:dyDescent="0.25">
      <c r="A1808" s="1" t="str">
        <f t="shared" si="56"/>
        <v/>
      </c>
      <c r="B1808" t="str">
        <f t="shared" si="57"/>
        <v/>
      </c>
      <c r="C1808" s="1" t="str">
        <f>IF($A1808&gt;--RIGHT($A$2,LEN($A$2)-8),"",COUNTIF(Table1[SHIFT NOMENCLATURE],$B1808))</f>
        <v/>
      </c>
      <c r="D1808" s="1" t="str">
        <f>IF($A1808&gt;--RIGHT($A$2,LEN($A$2)-8),"",SUMIF(Table1[SHIFT NOMENCLATURE], $B1808, Table1[EVIC KILL]))</f>
        <v/>
      </c>
      <c r="E1808" s="1" t="str">
        <f>IF($A1808&gt;--RIGHT($A$2,LEN($A$2)-8),"",SUMIF(Table1[SHIFT NOMENCLATURE], $B1808, Table1[EVIC MOB]))</f>
        <v/>
      </c>
      <c r="F1808" s="1" t="str">
        <f>IF($A1808&gt;--RIGHT($A$2,LEN($A$2)-8),"",SUMIF(Table1[SHIFT NOMENCLATURE], $B1808, Table1[EVIC FIRE]))</f>
        <v/>
      </c>
      <c r="G1808" s="1" t="str">
        <f>IF($A1808&gt;--RIGHT($A$2,LEN($A$2)-8),"",SUMIF(Table1[SHIFT NOMENCLATURE], $B1808, Table1[EKIA]))</f>
        <v/>
      </c>
      <c r="H1808" s="1" t="str">
        <f>IF($A1808&gt;--RIGHT($A$2,LEN($A$2)-8),"",SUMIF(Table1[SHIFT NOMENCLATURE], $B1808, Table1[EWIA]))</f>
        <v/>
      </c>
      <c r="I1808" s="1" t="str">
        <f>IF($A1808&gt;--RIGHT($A$2,LEN($A$2)-8),"",SUMIF(Table1[SHIFT NOMENCLATURE], $B1808, Table1[EPW]))</f>
        <v/>
      </c>
      <c r="J1808" s="1" t="str">
        <f>IF($A1808&gt;--RIGHT($A$2,LEN($A$2)-8),"",SUMIF(Table1[SHIFT NOMENCLATURE], $B1808, Table1[FVIC KILL]))</f>
        <v/>
      </c>
      <c r="K1808" s="1" t="str">
        <f>IF($A1808&gt;--RIGHT($A$2,LEN($A$2)-8),"",SUMIF(Table1[SHIFT NOMENCLATURE], $B1808, Table1[FVIC MOB]))</f>
        <v/>
      </c>
      <c r="L1808" s="1" t="str">
        <f>IF($A1808&gt;--RIGHT($A$2,LEN($A$2)-8),"",SUMIF(Table1[SHIFT NOMENCLATURE], $B1808, Table1[FVIC FIRE]))</f>
        <v/>
      </c>
      <c r="M1808" s="1" t="str">
        <f>IF($A1808&gt;--RIGHT($A$2,LEN($A$2)-8),"",SUMIF(Table1[SHIFT NOMENCLATURE], $B1808, Table1[FKIA]))</f>
        <v/>
      </c>
      <c r="N1808" s="1" t="str">
        <f>IF($A1808&gt;--RIGHT($A$2,LEN($A$2)-8),"",SUMIF(Table1[SHIFT NOMENCLATURE], $B1808, Table1[FWIA]))</f>
        <v/>
      </c>
      <c r="O1808" s="1" t="str">
        <f>IF($A1808&gt;--RIGHT($A$2,LEN($A$2)-8),"",SUMIF(Table1[SHIFT NOMENCLATURE], $B1808, Table1[DUSTWUN]))</f>
        <v/>
      </c>
    </row>
    <row r="1809" spans="1:15" x14ac:dyDescent="0.25">
      <c r="A1809" s="1" t="str">
        <f t="shared" si="56"/>
        <v/>
      </c>
      <c r="B1809" t="str">
        <f t="shared" si="57"/>
        <v/>
      </c>
      <c r="C1809" s="1" t="str">
        <f>IF($A1809&gt;--RIGHT($A$2,LEN($A$2)-8),"",COUNTIF(Table1[SHIFT NOMENCLATURE],$B1809))</f>
        <v/>
      </c>
      <c r="D1809" s="1" t="str">
        <f>IF($A1809&gt;--RIGHT($A$2,LEN($A$2)-8),"",SUMIF(Table1[SHIFT NOMENCLATURE], $B1809, Table1[EVIC KILL]))</f>
        <v/>
      </c>
      <c r="E1809" s="1" t="str">
        <f>IF($A1809&gt;--RIGHT($A$2,LEN($A$2)-8),"",SUMIF(Table1[SHIFT NOMENCLATURE], $B1809, Table1[EVIC MOB]))</f>
        <v/>
      </c>
      <c r="F1809" s="1" t="str">
        <f>IF($A1809&gt;--RIGHT($A$2,LEN($A$2)-8),"",SUMIF(Table1[SHIFT NOMENCLATURE], $B1809, Table1[EVIC FIRE]))</f>
        <v/>
      </c>
      <c r="G1809" s="1" t="str">
        <f>IF($A1809&gt;--RIGHT($A$2,LEN($A$2)-8),"",SUMIF(Table1[SHIFT NOMENCLATURE], $B1809, Table1[EKIA]))</f>
        <v/>
      </c>
      <c r="H1809" s="1" t="str">
        <f>IF($A1809&gt;--RIGHT($A$2,LEN($A$2)-8),"",SUMIF(Table1[SHIFT NOMENCLATURE], $B1809, Table1[EWIA]))</f>
        <v/>
      </c>
      <c r="I1809" s="1" t="str">
        <f>IF($A1809&gt;--RIGHT($A$2,LEN($A$2)-8),"",SUMIF(Table1[SHIFT NOMENCLATURE], $B1809, Table1[EPW]))</f>
        <v/>
      </c>
      <c r="J1809" s="1" t="str">
        <f>IF($A1809&gt;--RIGHT($A$2,LEN($A$2)-8),"",SUMIF(Table1[SHIFT NOMENCLATURE], $B1809, Table1[FVIC KILL]))</f>
        <v/>
      </c>
      <c r="K1809" s="1" t="str">
        <f>IF($A1809&gt;--RIGHT($A$2,LEN($A$2)-8),"",SUMIF(Table1[SHIFT NOMENCLATURE], $B1809, Table1[FVIC MOB]))</f>
        <v/>
      </c>
      <c r="L1809" s="1" t="str">
        <f>IF($A1809&gt;--RIGHT($A$2,LEN($A$2)-8),"",SUMIF(Table1[SHIFT NOMENCLATURE], $B1809, Table1[FVIC FIRE]))</f>
        <v/>
      </c>
      <c r="M1809" s="1" t="str">
        <f>IF($A1809&gt;--RIGHT($A$2,LEN($A$2)-8),"",SUMIF(Table1[SHIFT NOMENCLATURE], $B1809, Table1[FKIA]))</f>
        <v/>
      </c>
      <c r="N1809" s="1" t="str">
        <f>IF($A1809&gt;--RIGHT($A$2,LEN($A$2)-8),"",SUMIF(Table1[SHIFT NOMENCLATURE], $B1809, Table1[FWIA]))</f>
        <v/>
      </c>
      <c r="O1809" s="1" t="str">
        <f>IF($A1809&gt;--RIGHT($A$2,LEN($A$2)-8),"",SUMIF(Table1[SHIFT NOMENCLATURE], $B1809, Table1[DUSTWUN]))</f>
        <v/>
      </c>
    </row>
    <row r="1810" spans="1:15" x14ac:dyDescent="0.25">
      <c r="A1810" s="1" t="str">
        <f t="shared" si="56"/>
        <v/>
      </c>
      <c r="B1810" t="str">
        <f t="shared" si="57"/>
        <v/>
      </c>
      <c r="C1810" s="1" t="str">
        <f>IF($A1810&gt;--RIGHT($A$2,LEN($A$2)-8),"",COUNTIF(Table1[SHIFT NOMENCLATURE],$B1810))</f>
        <v/>
      </c>
      <c r="D1810" s="1" t="str">
        <f>IF($A1810&gt;--RIGHT($A$2,LEN($A$2)-8),"",SUMIF(Table1[SHIFT NOMENCLATURE], $B1810, Table1[EVIC KILL]))</f>
        <v/>
      </c>
      <c r="E1810" s="1" t="str">
        <f>IF($A1810&gt;--RIGHT($A$2,LEN($A$2)-8),"",SUMIF(Table1[SHIFT NOMENCLATURE], $B1810, Table1[EVIC MOB]))</f>
        <v/>
      </c>
      <c r="F1810" s="1" t="str">
        <f>IF($A1810&gt;--RIGHT($A$2,LEN($A$2)-8),"",SUMIF(Table1[SHIFT NOMENCLATURE], $B1810, Table1[EVIC FIRE]))</f>
        <v/>
      </c>
      <c r="G1810" s="1" t="str">
        <f>IF($A1810&gt;--RIGHT($A$2,LEN($A$2)-8),"",SUMIF(Table1[SHIFT NOMENCLATURE], $B1810, Table1[EKIA]))</f>
        <v/>
      </c>
      <c r="H1810" s="1" t="str">
        <f>IF($A1810&gt;--RIGHT($A$2,LEN($A$2)-8),"",SUMIF(Table1[SHIFT NOMENCLATURE], $B1810, Table1[EWIA]))</f>
        <v/>
      </c>
      <c r="I1810" s="1" t="str">
        <f>IF($A1810&gt;--RIGHT($A$2,LEN($A$2)-8),"",SUMIF(Table1[SHIFT NOMENCLATURE], $B1810, Table1[EPW]))</f>
        <v/>
      </c>
      <c r="J1810" s="1" t="str">
        <f>IF($A1810&gt;--RIGHT($A$2,LEN($A$2)-8),"",SUMIF(Table1[SHIFT NOMENCLATURE], $B1810, Table1[FVIC KILL]))</f>
        <v/>
      </c>
      <c r="K1810" s="1" t="str">
        <f>IF($A1810&gt;--RIGHT($A$2,LEN($A$2)-8),"",SUMIF(Table1[SHIFT NOMENCLATURE], $B1810, Table1[FVIC MOB]))</f>
        <v/>
      </c>
      <c r="L1810" s="1" t="str">
        <f>IF($A1810&gt;--RIGHT($A$2,LEN($A$2)-8),"",SUMIF(Table1[SHIFT NOMENCLATURE], $B1810, Table1[FVIC FIRE]))</f>
        <v/>
      </c>
      <c r="M1810" s="1" t="str">
        <f>IF($A1810&gt;--RIGHT($A$2,LEN($A$2)-8),"",SUMIF(Table1[SHIFT NOMENCLATURE], $B1810, Table1[FKIA]))</f>
        <v/>
      </c>
      <c r="N1810" s="1" t="str">
        <f>IF($A1810&gt;--RIGHT($A$2,LEN($A$2)-8),"",SUMIF(Table1[SHIFT NOMENCLATURE], $B1810, Table1[FWIA]))</f>
        <v/>
      </c>
      <c r="O1810" s="1" t="str">
        <f>IF($A1810&gt;--RIGHT($A$2,LEN($A$2)-8),"",SUMIF(Table1[SHIFT NOMENCLATURE], $B1810, Table1[DUSTWUN]))</f>
        <v/>
      </c>
    </row>
    <row r="1811" spans="1:15" x14ac:dyDescent="0.25">
      <c r="A1811" s="1" t="str">
        <f t="shared" si="56"/>
        <v/>
      </c>
      <c r="B1811" t="str">
        <f t="shared" si="57"/>
        <v/>
      </c>
      <c r="C1811" s="1" t="str">
        <f>IF($A1811&gt;--RIGHT($A$2,LEN($A$2)-8),"",COUNTIF(Table1[SHIFT NOMENCLATURE],$B1811))</f>
        <v/>
      </c>
      <c r="D1811" s="1" t="str">
        <f>IF($A1811&gt;--RIGHT($A$2,LEN($A$2)-8),"",SUMIF(Table1[SHIFT NOMENCLATURE], $B1811, Table1[EVIC KILL]))</f>
        <v/>
      </c>
      <c r="E1811" s="1" t="str">
        <f>IF($A1811&gt;--RIGHT($A$2,LEN($A$2)-8),"",SUMIF(Table1[SHIFT NOMENCLATURE], $B1811, Table1[EVIC MOB]))</f>
        <v/>
      </c>
      <c r="F1811" s="1" t="str">
        <f>IF($A1811&gt;--RIGHT($A$2,LEN($A$2)-8),"",SUMIF(Table1[SHIFT NOMENCLATURE], $B1811, Table1[EVIC FIRE]))</f>
        <v/>
      </c>
      <c r="G1811" s="1" t="str">
        <f>IF($A1811&gt;--RIGHT($A$2,LEN($A$2)-8),"",SUMIF(Table1[SHIFT NOMENCLATURE], $B1811, Table1[EKIA]))</f>
        <v/>
      </c>
      <c r="H1811" s="1" t="str">
        <f>IF($A1811&gt;--RIGHT($A$2,LEN($A$2)-8),"",SUMIF(Table1[SHIFT NOMENCLATURE], $B1811, Table1[EWIA]))</f>
        <v/>
      </c>
      <c r="I1811" s="1" t="str">
        <f>IF($A1811&gt;--RIGHT($A$2,LEN($A$2)-8),"",SUMIF(Table1[SHIFT NOMENCLATURE], $B1811, Table1[EPW]))</f>
        <v/>
      </c>
      <c r="J1811" s="1" t="str">
        <f>IF($A1811&gt;--RIGHT($A$2,LEN($A$2)-8),"",SUMIF(Table1[SHIFT NOMENCLATURE], $B1811, Table1[FVIC KILL]))</f>
        <v/>
      </c>
      <c r="K1811" s="1" t="str">
        <f>IF($A1811&gt;--RIGHT($A$2,LEN($A$2)-8),"",SUMIF(Table1[SHIFT NOMENCLATURE], $B1811, Table1[FVIC MOB]))</f>
        <v/>
      </c>
      <c r="L1811" s="1" t="str">
        <f>IF($A1811&gt;--RIGHT($A$2,LEN($A$2)-8),"",SUMIF(Table1[SHIFT NOMENCLATURE], $B1811, Table1[FVIC FIRE]))</f>
        <v/>
      </c>
      <c r="M1811" s="1" t="str">
        <f>IF($A1811&gt;--RIGHT($A$2,LEN($A$2)-8),"",SUMIF(Table1[SHIFT NOMENCLATURE], $B1811, Table1[FKIA]))</f>
        <v/>
      </c>
      <c r="N1811" s="1" t="str">
        <f>IF($A1811&gt;--RIGHT($A$2,LEN($A$2)-8),"",SUMIF(Table1[SHIFT NOMENCLATURE], $B1811, Table1[FWIA]))</f>
        <v/>
      </c>
      <c r="O1811" s="1" t="str">
        <f>IF($A1811&gt;--RIGHT($A$2,LEN($A$2)-8),"",SUMIF(Table1[SHIFT NOMENCLATURE], $B1811, Table1[DUSTWUN]))</f>
        <v/>
      </c>
    </row>
    <row r="1812" spans="1:15" x14ac:dyDescent="0.25">
      <c r="A1812" s="1" t="str">
        <f t="shared" si="56"/>
        <v/>
      </c>
      <c r="B1812" t="str">
        <f t="shared" si="57"/>
        <v/>
      </c>
      <c r="C1812" s="1" t="str">
        <f>IF($A1812&gt;--RIGHT($A$2,LEN($A$2)-8),"",COUNTIF(Table1[SHIFT NOMENCLATURE],$B1812))</f>
        <v/>
      </c>
      <c r="D1812" s="1" t="str">
        <f>IF($A1812&gt;--RIGHT($A$2,LEN($A$2)-8),"",SUMIF(Table1[SHIFT NOMENCLATURE], $B1812, Table1[EVIC KILL]))</f>
        <v/>
      </c>
      <c r="E1812" s="1" t="str">
        <f>IF($A1812&gt;--RIGHT($A$2,LEN($A$2)-8),"",SUMIF(Table1[SHIFT NOMENCLATURE], $B1812, Table1[EVIC MOB]))</f>
        <v/>
      </c>
      <c r="F1812" s="1" t="str">
        <f>IF($A1812&gt;--RIGHT($A$2,LEN($A$2)-8),"",SUMIF(Table1[SHIFT NOMENCLATURE], $B1812, Table1[EVIC FIRE]))</f>
        <v/>
      </c>
      <c r="G1812" s="1" t="str">
        <f>IF($A1812&gt;--RIGHT($A$2,LEN($A$2)-8),"",SUMIF(Table1[SHIFT NOMENCLATURE], $B1812, Table1[EKIA]))</f>
        <v/>
      </c>
      <c r="H1812" s="1" t="str">
        <f>IF($A1812&gt;--RIGHT($A$2,LEN($A$2)-8),"",SUMIF(Table1[SHIFT NOMENCLATURE], $B1812, Table1[EWIA]))</f>
        <v/>
      </c>
      <c r="I1812" s="1" t="str">
        <f>IF($A1812&gt;--RIGHT($A$2,LEN($A$2)-8),"",SUMIF(Table1[SHIFT NOMENCLATURE], $B1812, Table1[EPW]))</f>
        <v/>
      </c>
      <c r="J1812" s="1" t="str">
        <f>IF($A1812&gt;--RIGHT($A$2,LEN($A$2)-8),"",SUMIF(Table1[SHIFT NOMENCLATURE], $B1812, Table1[FVIC KILL]))</f>
        <v/>
      </c>
      <c r="K1812" s="1" t="str">
        <f>IF($A1812&gt;--RIGHT($A$2,LEN($A$2)-8),"",SUMIF(Table1[SHIFT NOMENCLATURE], $B1812, Table1[FVIC MOB]))</f>
        <v/>
      </c>
      <c r="L1812" s="1" t="str">
        <f>IF($A1812&gt;--RIGHT($A$2,LEN($A$2)-8),"",SUMIF(Table1[SHIFT NOMENCLATURE], $B1812, Table1[FVIC FIRE]))</f>
        <v/>
      </c>
      <c r="M1812" s="1" t="str">
        <f>IF($A1812&gt;--RIGHT($A$2,LEN($A$2)-8),"",SUMIF(Table1[SHIFT NOMENCLATURE], $B1812, Table1[FKIA]))</f>
        <v/>
      </c>
      <c r="N1812" s="1" t="str">
        <f>IF($A1812&gt;--RIGHT($A$2,LEN($A$2)-8),"",SUMIF(Table1[SHIFT NOMENCLATURE], $B1812, Table1[FWIA]))</f>
        <v/>
      </c>
      <c r="O1812" s="1" t="str">
        <f>IF($A1812&gt;--RIGHT($A$2,LEN($A$2)-8),"",SUMIF(Table1[SHIFT NOMENCLATURE], $B1812, Table1[DUSTWUN]))</f>
        <v/>
      </c>
    </row>
    <row r="1813" spans="1:15" x14ac:dyDescent="0.25">
      <c r="A1813" s="1" t="str">
        <f t="shared" si="56"/>
        <v/>
      </c>
      <c r="B1813" t="str">
        <f t="shared" si="57"/>
        <v/>
      </c>
      <c r="C1813" s="1" t="str">
        <f>IF($A1813&gt;--RIGHT($A$2,LEN($A$2)-8),"",COUNTIF(Table1[SHIFT NOMENCLATURE],$B1813))</f>
        <v/>
      </c>
      <c r="D1813" s="1" t="str">
        <f>IF($A1813&gt;--RIGHT($A$2,LEN($A$2)-8),"",SUMIF(Table1[SHIFT NOMENCLATURE], $B1813, Table1[EVIC KILL]))</f>
        <v/>
      </c>
      <c r="E1813" s="1" t="str">
        <f>IF($A1813&gt;--RIGHT($A$2,LEN($A$2)-8),"",SUMIF(Table1[SHIFT NOMENCLATURE], $B1813, Table1[EVIC MOB]))</f>
        <v/>
      </c>
      <c r="F1813" s="1" t="str">
        <f>IF($A1813&gt;--RIGHT($A$2,LEN($A$2)-8),"",SUMIF(Table1[SHIFT NOMENCLATURE], $B1813, Table1[EVIC FIRE]))</f>
        <v/>
      </c>
      <c r="G1813" s="1" t="str">
        <f>IF($A1813&gt;--RIGHT($A$2,LEN($A$2)-8),"",SUMIF(Table1[SHIFT NOMENCLATURE], $B1813, Table1[EKIA]))</f>
        <v/>
      </c>
      <c r="H1813" s="1" t="str">
        <f>IF($A1813&gt;--RIGHT($A$2,LEN($A$2)-8),"",SUMIF(Table1[SHIFT NOMENCLATURE], $B1813, Table1[EWIA]))</f>
        <v/>
      </c>
      <c r="I1813" s="1" t="str">
        <f>IF($A1813&gt;--RIGHT($A$2,LEN($A$2)-8),"",SUMIF(Table1[SHIFT NOMENCLATURE], $B1813, Table1[EPW]))</f>
        <v/>
      </c>
      <c r="J1813" s="1" t="str">
        <f>IF($A1813&gt;--RIGHT($A$2,LEN($A$2)-8),"",SUMIF(Table1[SHIFT NOMENCLATURE], $B1813, Table1[FVIC KILL]))</f>
        <v/>
      </c>
      <c r="K1813" s="1" t="str">
        <f>IF($A1813&gt;--RIGHT($A$2,LEN($A$2)-8),"",SUMIF(Table1[SHIFT NOMENCLATURE], $B1813, Table1[FVIC MOB]))</f>
        <v/>
      </c>
      <c r="L1813" s="1" t="str">
        <f>IF($A1813&gt;--RIGHT($A$2,LEN($A$2)-8),"",SUMIF(Table1[SHIFT NOMENCLATURE], $B1813, Table1[FVIC FIRE]))</f>
        <v/>
      </c>
      <c r="M1813" s="1" t="str">
        <f>IF($A1813&gt;--RIGHT($A$2,LEN($A$2)-8),"",SUMIF(Table1[SHIFT NOMENCLATURE], $B1813, Table1[FKIA]))</f>
        <v/>
      </c>
      <c r="N1813" s="1" t="str">
        <f>IF($A1813&gt;--RIGHT($A$2,LEN($A$2)-8),"",SUMIF(Table1[SHIFT NOMENCLATURE], $B1813, Table1[FWIA]))</f>
        <v/>
      </c>
      <c r="O1813" s="1" t="str">
        <f>IF($A1813&gt;--RIGHT($A$2,LEN($A$2)-8),"",SUMIF(Table1[SHIFT NOMENCLATURE], $B1813, Table1[DUSTWUN]))</f>
        <v/>
      </c>
    </row>
    <row r="1814" spans="1:15" x14ac:dyDescent="0.25">
      <c r="A1814" s="1" t="str">
        <f t="shared" si="56"/>
        <v/>
      </c>
      <c r="B1814" t="str">
        <f t="shared" si="57"/>
        <v/>
      </c>
      <c r="C1814" s="1" t="str">
        <f>IF($A1814&gt;--RIGHT($A$2,LEN($A$2)-8),"",COUNTIF(Table1[SHIFT NOMENCLATURE],$B1814))</f>
        <v/>
      </c>
      <c r="D1814" s="1" t="str">
        <f>IF($A1814&gt;--RIGHT($A$2,LEN($A$2)-8),"",SUMIF(Table1[SHIFT NOMENCLATURE], $B1814, Table1[EVIC KILL]))</f>
        <v/>
      </c>
      <c r="E1814" s="1" t="str">
        <f>IF($A1814&gt;--RIGHT($A$2,LEN($A$2)-8),"",SUMIF(Table1[SHIFT NOMENCLATURE], $B1814, Table1[EVIC MOB]))</f>
        <v/>
      </c>
      <c r="F1814" s="1" t="str">
        <f>IF($A1814&gt;--RIGHT($A$2,LEN($A$2)-8),"",SUMIF(Table1[SHIFT NOMENCLATURE], $B1814, Table1[EVIC FIRE]))</f>
        <v/>
      </c>
      <c r="G1814" s="1" t="str">
        <f>IF($A1814&gt;--RIGHT($A$2,LEN($A$2)-8),"",SUMIF(Table1[SHIFT NOMENCLATURE], $B1814, Table1[EKIA]))</f>
        <v/>
      </c>
      <c r="H1814" s="1" t="str">
        <f>IF($A1814&gt;--RIGHT($A$2,LEN($A$2)-8),"",SUMIF(Table1[SHIFT NOMENCLATURE], $B1814, Table1[EWIA]))</f>
        <v/>
      </c>
      <c r="I1814" s="1" t="str">
        <f>IF($A1814&gt;--RIGHT($A$2,LEN($A$2)-8),"",SUMIF(Table1[SHIFT NOMENCLATURE], $B1814, Table1[EPW]))</f>
        <v/>
      </c>
      <c r="J1814" s="1" t="str">
        <f>IF($A1814&gt;--RIGHT($A$2,LEN($A$2)-8),"",SUMIF(Table1[SHIFT NOMENCLATURE], $B1814, Table1[FVIC KILL]))</f>
        <v/>
      </c>
      <c r="K1814" s="1" t="str">
        <f>IF($A1814&gt;--RIGHT($A$2,LEN($A$2)-8),"",SUMIF(Table1[SHIFT NOMENCLATURE], $B1814, Table1[FVIC MOB]))</f>
        <v/>
      </c>
      <c r="L1814" s="1" t="str">
        <f>IF($A1814&gt;--RIGHT($A$2,LEN($A$2)-8),"",SUMIF(Table1[SHIFT NOMENCLATURE], $B1814, Table1[FVIC FIRE]))</f>
        <v/>
      </c>
      <c r="M1814" s="1" t="str">
        <f>IF($A1814&gt;--RIGHT($A$2,LEN($A$2)-8),"",SUMIF(Table1[SHIFT NOMENCLATURE], $B1814, Table1[FKIA]))</f>
        <v/>
      </c>
      <c r="N1814" s="1" t="str">
        <f>IF($A1814&gt;--RIGHT($A$2,LEN($A$2)-8),"",SUMIF(Table1[SHIFT NOMENCLATURE], $B1814, Table1[FWIA]))</f>
        <v/>
      </c>
      <c r="O1814" s="1" t="str">
        <f>IF($A1814&gt;--RIGHT($A$2,LEN($A$2)-8),"",SUMIF(Table1[SHIFT NOMENCLATURE], $B1814, Table1[DUSTWUN]))</f>
        <v/>
      </c>
    </row>
    <row r="1815" spans="1:15" x14ac:dyDescent="0.25">
      <c r="A1815" s="1" t="str">
        <f t="shared" si="56"/>
        <v/>
      </c>
      <c r="B1815" t="str">
        <f t="shared" si="57"/>
        <v/>
      </c>
      <c r="C1815" s="1" t="str">
        <f>IF($A1815&gt;--RIGHT($A$2,LEN($A$2)-8),"",COUNTIF(Table1[SHIFT NOMENCLATURE],$B1815))</f>
        <v/>
      </c>
      <c r="D1815" s="1" t="str">
        <f>IF($A1815&gt;--RIGHT($A$2,LEN($A$2)-8),"",SUMIF(Table1[SHIFT NOMENCLATURE], $B1815, Table1[EVIC KILL]))</f>
        <v/>
      </c>
      <c r="E1815" s="1" t="str">
        <f>IF($A1815&gt;--RIGHT($A$2,LEN($A$2)-8),"",SUMIF(Table1[SHIFT NOMENCLATURE], $B1815, Table1[EVIC MOB]))</f>
        <v/>
      </c>
      <c r="F1815" s="1" t="str">
        <f>IF($A1815&gt;--RIGHT($A$2,LEN($A$2)-8),"",SUMIF(Table1[SHIFT NOMENCLATURE], $B1815, Table1[EVIC FIRE]))</f>
        <v/>
      </c>
      <c r="G1815" s="1" t="str">
        <f>IF($A1815&gt;--RIGHT($A$2,LEN($A$2)-8),"",SUMIF(Table1[SHIFT NOMENCLATURE], $B1815, Table1[EKIA]))</f>
        <v/>
      </c>
      <c r="H1815" s="1" t="str">
        <f>IF($A1815&gt;--RIGHT($A$2,LEN($A$2)-8),"",SUMIF(Table1[SHIFT NOMENCLATURE], $B1815, Table1[EWIA]))</f>
        <v/>
      </c>
      <c r="I1815" s="1" t="str">
        <f>IF($A1815&gt;--RIGHT($A$2,LEN($A$2)-8),"",SUMIF(Table1[SHIFT NOMENCLATURE], $B1815, Table1[EPW]))</f>
        <v/>
      </c>
      <c r="J1815" s="1" t="str">
        <f>IF($A1815&gt;--RIGHT($A$2,LEN($A$2)-8),"",SUMIF(Table1[SHIFT NOMENCLATURE], $B1815, Table1[FVIC KILL]))</f>
        <v/>
      </c>
      <c r="K1815" s="1" t="str">
        <f>IF($A1815&gt;--RIGHT($A$2,LEN($A$2)-8),"",SUMIF(Table1[SHIFT NOMENCLATURE], $B1815, Table1[FVIC MOB]))</f>
        <v/>
      </c>
      <c r="L1815" s="1" t="str">
        <f>IF($A1815&gt;--RIGHT($A$2,LEN($A$2)-8),"",SUMIF(Table1[SHIFT NOMENCLATURE], $B1815, Table1[FVIC FIRE]))</f>
        <v/>
      </c>
      <c r="M1815" s="1" t="str">
        <f>IF($A1815&gt;--RIGHT($A$2,LEN($A$2)-8),"",SUMIF(Table1[SHIFT NOMENCLATURE], $B1815, Table1[FKIA]))</f>
        <v/>
      </c>
      <c r="N1815" s="1" t="str">
        <f>IF($A1815&gt;--RIGHT($A$2,LEN($A$2)-8),"",SUMIF(Table1[SHIFT NOMENCLATURE], $B1815, Table1[FWIA]))</f>
        <v/>
      </c>
      <c r="O1815" s="1" t="str">
        <f>IF($A1815&gt;--RIGHT($A$2,LEN($A$2)-8),"",SUMIF(Table1[SHIFT NOMENCLATURE], $B1815, Table1[DUSTWUN]))</f>
        <v/>
      </c>
    </row>
    <row r="1816" spans="1:15" x14ac:dyDescent="0.25">
      <c r="A1816" s="1" t="str">
        <f t="shared" si="56"/>
        <v/>
      </c>
      <c r="B1816" t="str">
        <f t="shared" si="57"/>
        <v/>
      </c>
      <c r="C1816" s="1" t="str">
        <f>IF($A1816&gt;--RIGHT($A$2,LEN($A$2)-8),"",COUNTIF(Table1[SHIFT NOMENCLATURE],$B1816))</f>
        <v/>
      </c>
      <c r="D1816" s="1" t="str">
        <f>IF($A1816&gt;--RIGHT($A$2,LEN($A$2)-8),"",SUMIF(Table1[SHIFT NOMENCLATURE], $B1816, Table1[EVIC KILL]))</f>
        <v/>
      </c>
      <c r="E1816" s="1" t="str">
        <f>IF($A1816&gt;--RIGHT($A$2,LEN($A$2)-8),"",SUMIF(Table1[SHIFT NOMENCLATURE], $B1816, Table1[EVIC MOB]))</f>
        <v/>
      </c>
      <c r="F1816" s="1" t="str">
        <f>IF($A1816&gt;--RIGHT($A$2,LEN($A$2)-8),"",SUMIF(Table1[SHIFT NOMENCLATURE], $B1816, Table1[EVIC FIRE]))</f>
        <v/>
      </c>
      <c r="G1816" s="1" t="str">
        <f>IF($A1816&gt;--RIGHT($A$2,LEN($A$2)-8),"",SUMIF(Table1[SHIFT NOMENCLATURE], $B1816, Table1[EKIA]))</f>
        <v/>
      </c>
      <c r="H1816" s="1" t="str">
        <f>IF($A1816&gt;--RIGHT($A$2,LEN($A$2)-8),"",SUMIF(Table1[SHIFT NOMENCLATURE], $B1816, Table1[EWIA]))</f>
        <v/>
      </c>
      <c r="I1816" s="1" t="str">
        <f>IF($A1816&gt;--RIGHT($A$2,LEN($A$2)-8),"",SUMIF(Table1[SHIFT NOMENCLATURE], $B1816, Table1[EPW]))</f>
        <v/>
      </c>
      <c r="J1816" s="1" t="str">
        <f>IF($A1816&gt;--RIGHT($A$2,LEN($A$2)-8),"",SUMIF(Table1[SHIFT NOMENCLATURE], $B1816, Table1[FVIC KILL]))</f>
        <v/>
      </c>
      <c r="K1816" s="1" t="str">
        <f>IF($A1816&gt;--RIGHT($A$2,LEN($A$2)-8),"",SUMIF(Table1[SHIFT NOMENCLATURE], $B1816, Table1[FVIC MOB]))</f>
        <v/>
      </c>
      <c r="L1816" s="1" t="str">
        <f>IF($A1816&gt;--RIGHT($A$2,LEN($A$2)-8),"",SUMIF(Table1[SHIFT NOMENCLATURE], $B1816, Table1[FVIC FIRE]))</f>
        <v/>
      </c>
      <c r="M1816" s="1" t="str">
        <f>IF($A1816&gt;--RIGHT($A$2,LEN($A$2)-8),"",SUMIF(Table1[SHIFT NOMENCLATURE], $B1816, Table1[FKIA]))</f>
        <v/>
      </c>
      <c r="N1816" s="1" t="str">
        <f>IF($A1816&gt;--RIGHT($A$2,LEN($A$2)-8),"",SUMIF(Table1[SHIFT NOMENCLATURE], $B1816, Table1[FWIA]))</f>
        <v/>
      </c>
      <c r="O1816" s="1" t="str">
        <f>IF($A1816&gt;--RIGHT($A$2,LEN($A$2)-8),"",SUMIF(Table1[SHIFT NOMENCLATURE], $B1816, Table1[DUSTWUN]))</f>
        <v/>
      </c>
    </row>
    <row r="1817" spans="1:15" x14ac:dyDescent="0.25">
      <c r="A1817" s="1" t="str">
        <f t="shared" si="56"/>
        <v/>
      </c>
      <c r="B1817" t="str">
        <f t="shared" si="57"/>
        <v/>
      </c>
      <c r="C1817" s="1" t="str">
        <f>IF($A1817&gt;--RIGHT($A$2,LEN($A$2)-8),"",COUNTIF(Table1[SHIFT NOMENCLATURE],$B1817))</f>
        <v/>
      </c>
      <c r="D1817" s="1" t="str">
        <f>IF($A1817&gt;--RIGHT($A$2,LEN($A$2)-8),"",SUMIF(Table1[SHIFT NOMENCLATURE], $B1817, Table1[EVIC KILL]))</f>
        <v/>
      </c>
      <c r="E1817" s="1" t="str">
        <f>IF($A1817&gt;--RIGHT($A$2,LEN($A$2)-8),"",SUMIF(Table1[SHIFT NOMENCLATURE], $B1817, Table1[EVIC MOB]))</f>
        <v/>
      </c>
      <c r="F1817" s="1" t="str">
        <f>IF($A1817&gt;--RIGHT($A$2,LEN($A$2)-8),"",SUMIF(Table1[SHIFT NOMENCLATURE], $B1817, Table1[EVIC FIRE]))</f>
        <v/>
      </c>
      <c r="G1817" s="1" t="str">
        <f>IF($A1817&gt;--RIGHT($A$2,LEN($A$2)-8),"",SUMIF(Table1[SHIFT NOMENCLATURE], $B1817, Table1[EKIA]))</f>
        <v/>
      </c>
      <c r="H1817" s="1" t="str">
        <f>IF($A1817&gt;--RIGHT($A$2,LEN($A$2)-8),"",SUMIF(Table1[SHIFT NOMENCLATURE], $B1817, Table1[EWIA]))</f>
        <v/>
      </c>
      <c r="I1817" s="1" t="str">
        <f>IF($A1817&gt;--RIGHT($A$2,LEN($A$2)-8),"",SUMIF(Table1[SHIFT NOMENCLATURE], $B1817, Table1[EPW]))</f>
        <v/>
      </c>
      <c r="J1817" s="1" t="str">
        <f>IF($A1817&gt;--RIGHT($A$2,LEN($A$2)-8),"",SUMIF(Table1[SHIFT NOMENCLATURE], $B1817, Table1[FVIC KILL]))</f>
        <v/>
      </c>
      <c r="K1817" s="1" t="str">
        <f>IF($A1817&gt;--RIGHT($A$2,LEN($A$2)-8),"",SUMIF(Table1[SHIFT NOMENCLATURE], $B1817, Table1[FVIC MOB]))</f>
        <v/>
      </c>
      <c r="L1817" s="1" t="str">
        <f>IF($A1817&gt;--RIGHT($A$2,LEN($A$2)-8),"",SUMIF(Table1[SHIFT NOMENCLATURE], $B1817, Table1[FVIC FIRE]))</f>
        <v/>
      </c>
      <c r="M1817" s="1" t="str">
        <f>IF($A1817&gt;--RIGHT($A$2,LEN($A$2)-8),"",SUMIF(Table1[SHIFT NOMENCLATURE], $B1817, Table1[FKIA]))</f>
        <v/>
      </c>
      <c r="N1817" s="1" t="str">
        <f>IF($A1817&gt;--RIGHT($A$2,LEN($A$2)-8),"",SUMIF(Table1[SHIFT NOMENCLATURE], $B1817, Table1[FWIA]))</f>
        <v/>
      </c>
      <c r="O1817" s="1" t="str">
        <f>IF($A1817&gt;--RIGHT($A$2,LEN($A$2)-8),"",SUMIF(Table1[SHIFT NOMENCLATURE], $B1817, Table1[DUSTWUN]))</f>
        <v/>
      </c>
    </row>
    <row r="1818" spans="1:15" x14ac:dyDescent="0.25">
      <c r="A1818" s="1" t="str">
        <f t="shared" si="56"/>
        <v/>
      </c>
      <c r="B1818" t="str">
        <f t="shared" si="57"/>
        <v/>
      </c>
      <c r="C1818" s="1" t="str">
        <f>IF($A1818&gt;--RIGHT($A$2,LEN($A$2)-8),"",COUNTIF(Table1[SHIFT NOMENCLATURE],$B1818))</f>
        <v/>
      </c>
      <c r="D1818" s="1" t="str">
        <f>IF($A1818&gt;--RIGHT($A$2,LEN($A$2)-8),"",SUMIF(Table1[SHIFT NOMENCLATURE], $B1818, Table1[EVIC KILL]))</f>
        <v/>
      </c>
      <c r="E1818" s="1" t="str">
        <f>IF($A1818&gt;--RIGHT($A$2,LEN($A$2)-8),"",SUMIF(Table1[SHIFT NOMENCLATURE], $B1818, Table1[EVIC MOB]))</f>
        <v/>
      </c>
      <c r="F1818" s="1" t="str">
        <f>IF($A1818&gt;--RIGHT($A$2,LEN($A$2)-8),"",SUMIF(Table1[SHIFT NOMENCLATURE], $B1818, Table1[EVIC FIRE]))</f>
        <v/>
      </c>
      <c r="G1818" s="1" t="str">
        <f>IF($A1818&gt;--RIGHT($A$2,LEN($A$2)-8),"",SUMIF(Table1[SHIFT NOMENCLATURE], $B1818, Table1[EKIA]))</f>
        <v/>
      </c>
      <c r="H1818" s="1" t="str">
        <f>IF($A1818&gt;--RIGHT($A$2,LEN($A$2)-8),"",SUMIF(Table1[SHIFT NOMENCLATURE], $B1818, Table1[EWIA]))</f>
        <v/>
      </c>
      <c r="I1818" s="1" t="str">
        <f>IF($A1818&gt;--RIGHT($A$2,LEN($A$2)-8),"",SUMIF(Table1[SHIFT NOMENCLATURE], $B1818, Table1[EPW]))</f>
        <v/>
      </c>
      <c r="J1818" s="1" t="str">
        <f>IF($A1818&gt;--RIGHT($A$2,LEN($A$2)-8),"",SUMIF(Table1[SHIFT NOMENCLATURE], $B1818, Table1[FVIC KILL]))</f>
        <v/>
      </c>
      <c r="K1818" s="1" t="str">
        <f>IF($A1818&gt;--RIGHT($A$2,LEN($A$2)-8),"",SUMIF(Table1[SHIFT NOMENCLATURE], $B1818, Table1[FVIC MOB]))</f>
        <v/>
      </c>
      <c r="L1818" s="1" t="str">
        <f>IF($A1818&gt;--RIGHT($A$2,LEN($A$2)-8),"",SUMIF(Table1[SHIFT NOMENCLATURE], $B1818, Table1[FVIC FIRE]))</f>
        <v/>
      </c>
      <c r="M1818" s="1" t="str">
        <f>IF($A1818&gt;--RIGHT($A$2,LEN($A$2)-8),"",SUMIF(Table1[SHIFT NOMENCLATURE], $B1818, Table1[FKIA]))</f>
        <v/>
      </c>
      <c r="N1818" s="1" t="str">
        <f>IF($A1818&gt;--RIGHT($A$2,LEN($A$2)-8),"",SUMIF(Table1[SHIFT NOMENCLATURE], $B1818, Table1[FWIA]))</f>
        <v/>
      </c>
      <c r="O1818" s="1" t="str">
        <f>IF($A1818&gt;--RIGHT($A$2,LEN($A$2)-8),"",SUMIF(Table1[SHIFT NOMENCLATURE], $B1818, Table1[DUSTWUN]))</f>
        <v/>
      </c>
    </row>
    <row r="1819" spans="1:15" x14ac:dyDescent="0.25">
      <c r="A1819" s="1" t="str">
        <f t="shared" si="56"/>
        <v/>
      </c>
      <c r="B1819" t="str">
        <f t="shared" si="57"/>
        <v/>
      </c>
      <c r="C1819" s="1" t="str">
        <f>IF($A1819&gt;--RIGHT($A$2,LEN($A$2)-8),"",COUNTIF(Table1[SHIFT NOMENCLATURE],$B1819))</f>
        <v/>
      </c>
      <c r="D1819" s="1" t="str">
        <f>IF($A1819&gt;--RIGHT($A$2,LEN($A$2)-8),"",SUMIF(Table1[SHIFT NOMENCLATURE], $B1819, Table1[EVIC KILL]))</f>
        <v/>
      </c>
      <c r="E1819" s="1" t="str">
        <f>IF($A1819&gt;--RIGHT($A$2,LEN($A$2)-8),"",SUMIF(Table1[SHIFT NOMENCLATURE], $B1819, Table1[EVIC MOB]))</f>
        <v/>
      </c>
      <c r="F1819" s="1" t="str">
        <f>IF($A1819&gt;--RIGHT($A$2,LEN($A$2)-8),"",SUMIF(Table1[SHIFT NOMENCLATURE], $B1819, Table1[EVIC FIRE]))</f>
        <v/>
      </c>
      <c r="G1819" s="1" t="str">
        <f>IF($A1819&gt;--RIGHT($A$2,LEN($A$2)-8),"",SUMIF(Table1[SHIFT NOMENCLATURE], $B1819, Table1[EKIA]))</f>
        <v/>
      </c>
      <c r="H1819" s="1" t="str">
        <f>IF($A1819&gt;--RIGHT($A$2,LEN($A$2)-8),"",SUMIF(Table1[SHIFT NOMENCLATURE], $B1819, Table1[EWIA]))</f>
        <v/>
      </c>
      <c r="I1819" s="1" t="str">
        <f>IF($A1819&gt;--RIGHT($A$2,LEN($A$2)-8),"",SUMIF(Table1[SHIFT NOMENCLATURE], $B1819, Table1[EPW]))</f>
        <v/>
      </c>
      <c r="J1819" s="1" t="str">
        <f>IF($A1819&gt;--RIGHT($A$2,LEN($A$2)-8),"",SUMIF(Table1[SHIFT NOMENCLATURE], $B1819, Table1[FVIC KILL]))</f>
        <v/>
      </c>
      <c r="K1819" s="1" t="str">
        <f>IF($A1819&gt;--RIGHT($A$2,LEN($A$2)-8),"",SUMIF(Table1[SHIFT NOMENCLATURE], $B1819, Table1[FVIC MOB]))</f>
        <v/>
      </c>
      <c r="L1819" s="1" t="str">
        <f>IF($A1819&gt;--RIGHT($A$2,LEN($A$2)-8),"",SUMIF(Table1[SHIFT NOMENCLATURE], $B1819, Table1[FVIC FIRE]))</f>
        <v/>
      </c>
      <c r="M1819" s="1" t="str">
        <f>IF($A1819&gt;--RIGHT($A$2,LEN($A$2)-8),"",SUMIF(Table1[SHIFT NOMENCLATURE], $B1819, Table1[FKIA]))</f>
        <v/>
      </c>
      <c r="N1819" s="1" t="str">
        <f>IF($A1819&gt;--RIGHT($A$2,LEN($A$2)-8),"",SUMIF(Table1[SHIFT NOMENCLATURE], $B1819, Table1[FWIA]))</f>
        <v/>
      </c>
      <c r="O1819" s="1" t="str">
        <f>IF($A1819&gt;--RIGHT($A$2,LEN($A$2)-8),"",SUMIF(Table1[SHIFT NOMENCLATURE], $B1819, Table1[DUSTWUN]))</f>
        <v/>
      </c>
    </row>
    <row r="1820" spans="1:15" x14ac:dyDescent="0.25">
      <c r="A1820" s="1" t="str">
        <f t="shared" si="56"/>
        <v/>
      </c>
      <c r="B1820" t="str">
        <f t="shared" si="57"/>
        <v/>
      </c>
      <c r="C1820" s="1" t="str">
        <f>IF($A1820&gt;--RIGHT($A$2,LEN($A$2)-8),"",COUNTIF(Table1[SHIFT NOMENCLATURE],$B1820))</f>
        <v/>
      </c>
      <c r="D1820" s="1" t="str">
        <f>IF($A1820&gt;--RIGHT($A$2,LEN($A$2)-8),"",SUMIF(Table1[SHIFT NOMENCLATURE], $B1820, Table1[EVIC KILL]))</f>
        <v/>
      </c>
      <c r="E1820" s="1" t="str">
        <f>IF($A1820&gt;--RIGHT($A$2,LEN($A$2)-8),"",SUMIF(Table1[SHIFT NOMENCLATURE], $B1820, Table1[EVIC MOB]))</f>
        <v/>
      </c>
      <c r="F1820" s="1" t="str">
        <f>IF($A1820&gt;--RIGHT($A$2,LEN($A$2)-8),"",SUMIF(Table1[SHIFT NOMENCLATURE], $B1820, Table1[EVIC FIRE]))</f>
        <v/>
      </c>
      <c r="G1820" s="1" t="str">
        <f>IF($A1820&gt;--RIGHT($A$2,LEN($A$2)-8),"",SUMIF(Table1[SHIFT NOMENCLATURE], $B1820, Table1[EKIA]))</f>
        <v/>
      </c>
      <c r="H1820" s="1" t="str">
        <f>IF($A1820&gt;--RIGHT($A$2,LEN($A$2)-8),"",SUMIF(Table1[SHIFT NOMENCLATURE], $B1820, Table1[EWIA]))</f>
        <v/>
      </c>
      <c r="I1820" s="1" t="str">
        <f>IF($A1820&gt;--RIGHT($A$2,LEN($A$2)-8),"",SUMIF(Table1[SHIFT NOMENCLATURE], $B1820, Table1[EPW]))</f>
        <v/>
      </c>
      <c r="J1820" s="1" t="str">
        <f>IF($A1820&gt;--RIGHT($A$2,LEN($A$2)-8),"",SUMIF(Table1[SHIFT NOMENCLATURE], $B1820, Table1[FVIC KILL]))</f>
        <v/>
      </c>
      <c r="K1820" s="1" t="str">
        <f>IF($A1820&gt;--RIGHT($A$2,LEN($A$2)-8),"",SUMIF(Table1[SHIFT NOMENCLATURE], $B1820, Table1[FVIC MOB]))</f>
        <v/>
      </c>
      <c r="L1820" s="1" t="str">
        <f>IF($A1820&gt;--RIGHT($A$2,LEN($A$2)-8),"",SUMIF(Table1[SHIFT NOMENCLATURE], $B1820, Table1[FVIC FIRE]))</f>
        <v/>
      </c>
      <c r="M1820" s="1" t="str">
        <f>IF($A1820&gt;--RIGHT($A$2,LEN($A$2)-8),"",SUMIF(Table1[SHIFT NOMENCLATURE], $B1820, Table1[FKIA]))</f>
        <v/>
      </c>
      <c r="N1820" s="1" t="str">
        <f>IF($A1820&gt;--RIGHT($A$2,LEN($A$2)-8),"",SUMIF(Table1[SHIFT NOMENCLATURE], $B1820, Table1[FWIA]))</f>
        <v/>
      </c>
      <c r="O1820" s="1" t="str">
        <f>IF($A1820&gt;--RIGHT($A$2,LEN($A$2)-8),"",SUMIF(Table1[SHIFT NOMENCLATURE], $B1820, Table1[DUSTWUN]))</f>
        <v/>
      </c>
    </row>
    <row r="1821" spans="1:15" x14ac:dyDescent="0.25">
      <c r="A1821" s="1" t="str">
        <f t="shared" si="56"/>
        <v/>
      </c>
      <c r="B1821" t="str">
        <f t="shared" si="57"/>
        <v/>
      </c>
      <c r="C1821" s="1" t="str">
        <f>IF($A1821&gt;--RIGHT($A$2,LEN($A$2)-8),"",COUNTIF(Table1[SHIFT NOMENCLATURE],$B1821))</f>
        <v/>
      </c>
      <c r="D1821" s="1" t="str">
        <f>IF($A1821&gt;--RIGHT($A$2,LEN($A$2)-8),"",SUMIF(Table1[SHIFT NOMENCLATURE], $B1821, Table1[EVIC KILL]))</f>
        <v/>
      </c>
      <c r="E1821" s="1" t="str">
        <f>IF($A1821&gt;--RIGHT($A$2,LEN($A$2)-8),"",SUMIF(Table1[SHIFT NOMENCLATURE], $B1821, Table1[EVIC MOB]))</f>
        <v/>
      </c>
      <c r="F1821" s="1" t="str">
        <f>IF($A1821&gt;--RIGHT($A$2,LEN($A$2)-8),"",SUMIF(Table1[SHIFT NOMENCLATURE], $B1821, Table1[EVIC FIRE]))</f>
        <v/>
      </c>
      <c r="G1821" s="1" t="str">
        <f>IF($A1821&gt;--RIGHT($A$2,LEN($A$2)-8),"",SUMIF(Table1[SHIFT NOMENCLATURE], $B1821, Table1[EKIA]))</f>
        <v/>
      </c>
      <c r="H1821" s="1" t="str">
        <f>IF($A1821&gt;--RIGHT($A$2,LEN($A$2)-8),"",SUMIF(Table1[SHIFT NOMENCLATURE], $B1821, Table1[EWIA]))</f>
        <v/>
      </c>
      <c r="I1821" s="1" t="str">
        <f>IF($A1821&gt;--RIGHT($A$2,LEN($A$2)-8),"",SUMIF(Table1[SHIFT NOMENCLATURE], $B1821, Table1[EPW]))</f>
        <v/>
      </c>
      <c r="J1821" s="1" t="str">
        <f>IF($A1821&gt;--RIGHT($A$2,LEN($A$2)-8),"",SUMIF(Table1[SHIFT NOMENCLATURE], $B1821, Table1[FVIC KILL]))</f>
        <v/>
      </c>
      <c r="K1821" s="1" t="str">
        <f>IF($A1821&gt;--RIGHT($A$2,LEN($A$2)-8),"",SUMIF(Table1[SHIFT NOMENCLATURE], $B1821, Table1[FVIC MOB]))</f>
        <v/>
      </c>
      <c r="L1821" s="1" t="str">
        <f>IF($A1821&gt;--RIGHT($A$2,LEN($A$2)-8),"",SUMIF(Table1[SHIFT NOMENCLATURE], $B1821, Table1[FVIC FIRE]))</f>
        <v/>
      </c>
      <c r="M1821" s="1" t="str">
        <f>IF($A1821&gt;--RIGHT($A$2,LEN($A$2)-8),"",SUMIF(Table1[SHIFT NOMENCLATURE], $B1821, Table1[FKIA]))</f>
        <v/>
      </c>
      <c r="N1821" s="1" t="str">
        <f>IF($A1821&gt;--RIGHT($A$2,LEN($A$2)-8),"",SUMIF(Table1[SHIFT NOMENCLATURE], $B1821, Table1[FWIA]))</f>
        <v/>
      </c>
      <c r="O1821" s="1" t="str">
        <f>IF($A1821&gt;--RIGHT($A$2,LEN($A$2)-8),"",SUMIF(Table1[SHIFT NOMENCLATURE], $B1821, Table1[DUSTWUN]))</f>
        <v/>
      </c>
    </row>
    <row r="1822" spans="1:15" x14ac:dyDescent="0.25">
      <c r="A1822" s="1" t="str">
        <f t="shared" si="56"/>
        <v/>
      </c>
      <c r="B1822" t="str">
        <f t="shared" si="57"/>
        <v/>
      </c>
      <c r="C1822" s="1" t="str">
        <f>IF($A1822&gt;--RIGHT($A$2,LEN($A$2)-8),"",COUNTIF(Table1[SHIFT NOMENCLATURE],$B1822))</f>
        <v/>
      </c>
      <c r="D1822" s="1" t="str">
        <f>IF($A1822&gt;--RIGHT($A$2,LEN($A$2)-8),"",SUMIF(Table1[SHIFT NOMENCLATURE], $B1822, Table1[EVIC KILL]))</f>
        <v/>
      </c>
      <c r="E1822" s="1" t="str">
        <f>IF($A1822&gt;--RIGHT($A$2,LEN($A$2)-8),"",SUMIF(Table1[SHIFT NOMENCLATURE], $B1822, Table1[EVIC MOB]))</f>
        <v/>
      </c>
      <c r="F1822" s="1" t="str">
        <f>IF($A1822&gt;--RIGHT($A$2,LEN($A$2)-8),"",SUMIF(Table1[SHIFT NOMENCLATURE], $B1822, Table1[EVIC FIRE]))</f>
        <v/>
      </c>
      <c r="G1822" s="1" t="str">
        <f>IF($A1822&gt;--RIGHT($A$2,LEN($A$2)-8),"",SUMIF(Table1[SHIFT NOMENCLATURE], $B1822, Table1[EKIA]))</f>
        <v/>
      </c>
      <c r="H1822" s="1" t="str">
        <f>IF($A1822&gt;--RIGHT($A$2,LEN($A$2)-8),"",SUMIF(Table1[SHIFT NOMENCLATURE], $B1822, Table1[EWIA]))</f>
        <v/>
      </c>
      <c r="I1822" s="1" t="str">
        <f>IF($A1822&gt;--RIGHT($A$2,LEN($A$2)-8),"",SUMIF(Table1[SHIFT NOMENCLATURE], $B1822, Table1[EPW]))</f>
        <v/>
      </c>
      <c r="J1822" s="1" t="str">
        <f>IF($A1822&gt;--RIGHT($A$2,LEN($A$2)-8),"",SUMIF(Table1[SHIFT NOMENCLATURE], $B1822, Table1[FVIC KILL]))</f>
        <v/>
      </c>
      <c r="K1822" s="1" t="str">
        <f>IF($A1822&gt;--RIGHT($A$2,LEN($A$2)-8),"",SUMIF(Table1[SHIFT NOMENCLATURE], $B1822, Table1[FVIC MOB]))</f>
        <v/>
      </c>
      <c r="L1822" s="1" t="str">
        <f>IF($A1822&gt;--RIGHT($A$2,LEN($A$2)-8),"",SUMIF(Table1[SHIFT NOMENCLATURE], $B1822, Table1[FVIC FIRE]))</f>
        <v/>
      </c>
      <c r="M1822" s="1" t="str">
        <f>IF($A1822&gt;--RIGHT($A$2,LEN($A$2)-8),"",SUMIF(Table1[SHIFT NOMENCLATURE], $B1822, Table1[FKIA]))</f>
        <v/>
      </c>
      <c r="N1822" s="1" t="str">
        <f>IF($A1822&gt;--RIGHT($A$2,LEN($A$2)-8),"",SUMIF(Table1[SHIFT NOMENCLATURE], $B1822, Table1[FWIA]))</f>
        <v/>
      </c>
      <c r="O1822" s="1" t="str">
        <f>IF($A1822&gt;--RIGHT($A$2,LEN($A$2)-8),"",SUMIF(Table1[SHIFT NOMENCLATURE], $B1822, Table1[DUSTWUN]))</f>
        <v/>
      </c>
    </row>
    <row r="1823" spans="1:15" x14ac:dyDescent="0.25">
      <c r="A1823" s="1" t="str">
        <f t="shared" si="56"/>
        <v/>
      </c>
      <c r="B1823" t="str">
        <f t="shared" si="57"/>
        <v/>
      </c>
      <c r="C1823" s="1" t="str">
        <f>IF($A1823&gt;--RIGHT($A$2,LEN($A$2)-8),"",COUNTIF(Table1[SHIFT NOMENCLATURE],$B1823))</f>
        <v/>
      </c>
      <c r="D1823" s="1" t="str">
        <f>IF($A1823&gt;--RIGHT($A$2,LEN($A$2)-8),"",SUMIF(Table1[SHIFT NOMENCLATURE], $B1823, Table1[EVIC KILL]))</f>
        <v/>
      </c>
      <c r="E1823" s="1" t="str">
        <f>IF($A1823&gt;--RIGHT($A$2,LEN($A$2)-8),"",SUMIF(Table1[SHIFT NOMENCLATURE], $B1823, Table1[EVIC MOB]))</f>
        <v/>
      </c>
      <c r="F1823" s="1" t="str">
        <f>IF($A1823&gt;--RIGHT($A$2,LEN($A$2)-8),"",SUMIF(Table1[SHIFT NOMENCLATURE], $B1823, Table1[EVIC FIRE]))</f>
        <v/>
      </c>
      <c r="G1823" s="1" t="str">
        <f>IF($A1823&gt;--RIGHT($A$2,LEN($A$2)-8),"",SUMIF(Table1[SHIFT NOMENCLATURE], $B1823, Table1[EKIA]))</f>
        <v/>
      </c>
      <c r="H1823" s="1" t="str">
        <f>IF($A1823&gt;--RIGHT($A$2,LEN($A$2)-8),"",SUMIF(Table1[SHIFT NOMENCLATURE], $B1823, Table1[EWIA]))</f>
        <v/>
      </c>
      <c r="I1823" s="1" t="str">
        <f>IF($A1823&gt;--RIGHT($A$2,LEN($A$2)-8),"",SUMIF(Table1[SHIFT NOMENCLATURE], $B1823, Table1[EPW]))</f>
        <v/>
      </c>
      <c r="J1823" s="1" t="str">
        <f>IF($A1823&gt;--RIGHT($A$2,LEN($A$2)-8),"",SUMIF(Table1[SHIFT NOMENCLATURE], $B1823, Table1[FVIC KILL]))</f>
        <v/>
      </c>
      <c r="K1823" s="1" t="str">
        <f>IF($A1823&gt;--RIGHT($A$2,LEN($A$2)-8),"",SUMIF(Table1[SHIFT NOMENCLATURE], $B1823, Table1[FVIC MOB]))</f>
        <v/>
      </c>
      <c r="L1823" s="1" t="str">
        <f>IF($A1823&gt;--RIGHT($A$2,LEN($A$2)-8),"",SUMIF(Table1[SHIFT NOMENCLATURE], $B1823, Table1[FVIC FIRE]))</f>
        <v/>
      </c>
      <c r="M1823" s="1" t="str">
        <f>IF($A1823&gt;--RIGHT($A$2,LEN($A$2)-8),"",SUMIF(Table1[SHIFT NOMENCLATURE], $B1823, Table1[FKIA]))</f>
        <v/>
      </c>
      <c r="N1823" s="1" t="str">
        <f>IF($A1823&gt;--RIGHT($A$2,LEN($A$2)-8),"",SUMIF(Table1[SHIFT NOMENCLATURE], $B1823, Table1[FWIA]))</f>
        <v/>
      </c>
      <c r="O1823" s="1" t="str">
        <f>IF($A1823&gt;--RIGHT($A$2,LEN($A$2)-8),"",SUMIF(Table1[SHIFT NOMENCLATURE], $B1823, Table1[DUSTWUN]))</f>
        <v/>
      </c>
    </row>
    <row r="1824" spans="1:15" x14ac:dyDescent="0.25">
      <c r="A1824" s="1" t="str">
        <f t="shared" si="56"/>
        <v/>
      </c>
      <c r="B1824" t="str">
        <f t="shared" si="57"/>
        <v/>
      </c>
      <c r="C1824" s="1" t="str">
        <f>IF($A1824&gt;--RIGHT($A$2,LEN($A$2)-8),"",COUNTIF(Table1[SHIFT NOMENCLATURE],$B1824))</f>
        <v/>
      </c>
      <c r="D1824" s="1" t="str">
        <f>IF($A1824&gt;--RIGHT($A$2,LEN($A$2)-8),"",SUMIF(Table1[SHIFT NOMENCLATURE], $B1824, Table1[EVIC KILL]))</f>
        <v/>
      </c>
      <c r="E1824" s="1" t="str">
        <f>IF($A1824&gt;--RIGHT($A$2,LEN($A$2)-8),"",SUMIF(Table1[SHIFT NOMENCLATURE], $B1824, Table1[EVIC MOB]))</f>
        <v/>
      </c>
      <c r="F1824" s="1" t="str">
        <f>IF($A1824&gt;--RIGHT($A$2,LEN($A$2)-8),"",SUMIF(Table1[SHIFT NOMENCLATURE], $B1824, Table1[EVIC FIRE]))</f>
        <v/>
      </c>
      <c r="G1824" s="1" t="str">
        <f>IF($A1824&gt;--RIGHT($A$2,LEN($A$2)-8),"",SUMIF(Table1[SHIFT NOMENCLATURE], $B1824, Table1[EKIA]))</f>
        <v/>
      </c>
      <c r="H1824" s="1" t="str">
        <f>IF($A1824&gt;--RIGHT($A$2,LEN($A$2)-8),"",SUMIF(Table1[SHIFT NOMENCLATURE], $B1824, Table1[EWIA]))</f>
        <v/>
      </c>
      <c r="I1824" s="1" t="str">
        <f>IF($A1824&gt;--RIGHT($A$2,LEN($A$2)-8),"",SUMIF(Table1[SHIFT NOMENCLATURE], $B1824, Table1[EPW]))</f>
        <v/>
      </c>
      <c r="J1824" s="1" t="str">
        <f>IF($A1824&gt;--RIGHT($A$2,LEN($A$2)-8),"",SUMIF(Table1[SHIFT NOMENCLATURE], $B1824, Table1[FVIC KILL]))</f>
        <v/>
      </c>
      <c r="K1824" s="1" t="str">
        <f>IF($A1824&gt;--RIGHT($A$2,LEN($A$2)-8),"",SUMIF(Table1[SHIFT NOMENCLATURE], $B1824, Table1[FVIC MOB]))</f>
        <v/>
      </c>
      <c r="L1824" s="1" t="str">
        <f>IF($A1824&gt;--RIGHT($A$2,LEN($A$2)-8),"",SUMIF(Table1[SHIFT NOMENCLATURE], $B1824, Table1[FVIC FIRE]))</f>
        <v/>
      </c>
      <c r="M1824" s="1" t="str">
        <f>IF($A1824&gt;--RIGHT($A$2,LEN($A$2)-8),"",SUMIF(Table1[SHIFT NOMENCLATURE], $B1824, Table1[FKIA]))</f>
        <v/>
      </c>
      <c r="N1824" s="1" t="str">
        <f>IF($A1824&gt;--RIGHT($A$2,LEN($A$2)-8),"",SUMIF(Table1[SHIFT NOMENCLATURE], $B1824, Table1[FWIA]))</f>
        <v/>
      </c>
      <c r="O1824" s="1" t="str">
        <f>IF($A1824&gt;--RIGHT($A$2,LEN($A$2)-8),"",SUMIF(Table1[SHIFT NOMENCLATURE], $B1824, Table1[DUSTWUN]))</f>
        <v/>
      </c>
    </row>
    <row r="1825" spans="1:15" x14ac:dyDescent="0.25">
      <c r="A1825" s="1" t="str">
        <f t="shared" si="56"/>
        <v/>
      </c>
      <c r="B1825" t="str">
        <f t="shared" si="57"/>
        <v/>
      </c>
      <c r="C1825" s="1" t="str">
        <f>IF($A1825&gt;--RIGHT($A$2,LEN($A$2)-8),"",COUNTIF(Table1[SHIFT NOMENCLATURE],$B1825))</f>
        <v/>
      </c>
      <c r="D1825" s="1" t="str">
        <f>IF($A1825&gt;--RIGHT($A$2,LEN($A$2)-8),"",SUMIF(Table1[SHIFT NOMENCLATURE], $B1825, Table1[EVIC KILL]))</f>
        <v/>
      </c>
      <c r="E1825" s="1" t="str">
        <f>IF($A1825&gt;--RIGHT($A$2,LEN($A$2)-8),"",SUMIF(Table1[SHIFT NOMENCLATURE], $B1825, Table1[EVIC MOB]))</f>
        <v/>
      </c>
      <c r="F1825" s="1" t="str">
        <f>IF($A1825&gt;--RIGHT($A$2,LEN($A$2)-8),"",SUMIF(Table1[SHIFT NOMENCLATURE], $B1825, Table1[EVIC FIRE]))</f>
        <v/>
      </c>
      <c r="G1825" s="1" t="str">
        <f>IF($A1825&gt;--RIGHT($A$2,LEN($A$2)-8),"",SUMIF(Table1[SHIFT NOMENCLATURE], $B1825, Table1[EKIA]))</f>
        <v/>
      </c>
      <c r="H1825" s="1" t="str">
        <f>IF($A1825&gt;--RIGHT($A$2,LEN($A$2)-8),"",SUMIF(Table1[SHIFT NOMENCLATURE], $B1825, Table1[EWIA]))</f>
        <v/>
      </c>
      <c r="I1825" s="1" t="str">
        <f>IF($A1825&gt;--RIGHT($A$2,LEN($A$2)-8),"",SUMIF(Table1[SHIFT NOMENCLATURE], $B1825, Table1[EPW]))</f>
        <v/>
      </c>
      <c r="J1825" s="1" t="str">
        <f>IF($A1825&gt;--RIGHT($A$2,LEN($A$2)-8),"",SUMIF(Table1[SHIFT NOMENCLATURE], $B1825, Table1[FVIC KILL]))</f>
        <v/>
      </c>
      <c r="K1825" s="1" t="str">
        <f>IF($A1825&gt;--RIGHT($A$2,LEN($A$2)-8),"",SUMIF(Table1[SHIFT NOMENCLATURE], $B1825, Table1[FVIC MOB]))</f>
        <v/>
      </c>
      <c r="L1825" s="1" t="str">
        <f>IF($A1825&gt;--RIGHT($A$2,LEN($A$2)-8),"",SUMIF(Table1[SHIFT NOMENCLATURE], $B1825, Table1[FVIC FIRE]))</f>
        <v/>
      </c>
      <c r="M1825" s="1" t="str">
        <f>IF($A1825&gt;--RIGHT($A$2,LEN($A$2)-8),"",SUMIF(Table1[SHIFT NOMENCLATURE], $B1825, Table1[FKIA]))</f>
        <v/>
      </c>
      <c r="N1825" s="1" t="str">
        <f>IF($A1825&gt;--RIGHT($A$2,LEN($A$2)-8),"",SUMIF(Table1[SHIFT NOMENCLATURE], $B1825, Table1[FWIA]))</f>
        <v/>
      </c>
      <c r="O1825" s="1" t="str">
        <f>IF($A1825&gt;--RIGHT($A$2,LEN($A$2)-8),"",SUMIF(Table1[SHIFT NOMENCLATURE], $B1825, Table1[DUSTWUN]))</f>
        <v/>
      </c>
    </row>
    <row r="1826" spans="1:15" x14ac:dyDescent="0.25">
      <c r="A1826" s="1" t="str">
        <f t="shared" si="56"/>
        <v/>
      </c>
      <c r="B1826" t="str">
        <f t="shared" si="57"/>
        <v/>
      </c>
      <c r="C1826" s="1" t="str">
        <f>IF($A1826&gt;--RIGHT($A$2,LEN($A$2)-8),"",COUNTIF(Table1[SHIFT NOMENCLATURE],$B1826))</f>
        <v/>
      </c>
      <c r="D1826" s="1" t="str">
        <f>IF($A1826&gt;--RIGHT($A$2,LEN($A$2)-8),"",SUMIF(Table1[SHIFT NOMENCLATURE], $B1826, Table1[EVIC KILL]))</f>
        <v/>
      </c>
      <c r="E1826" s="1" t="str">
        <f>IF($A1826&gt;--RIGHT($A$2,LEN($A$2)-8),"",SUMIF(Table1[SHIFT NOMENCLATURE], $B1826, Table1[EVIC MOB]))</f>
        <v/>
      </c>
      <c r="F1826" s="1" t="str">
        <f>IF($A1826&gt;--RIGHT($A$2,LEN($A$2)-8),"",SUMIF(Table1[SHIFT NOMENCLATURE], $B1826, Table1[EVIC FIRE]))</f>
        <v/>
      </c>
      <c r="G1826" s="1" t="str">
        <f>IF($A1826&gt;--RIGHT($A$2,LEN($A$2)-8),"",SUMIF(Table1[SHIFT NOMENCLATURE], $B1826, Table1[EKIA]))</f>
        <v/>
      </c>
      <c r="H1826" s="1" t="str">
        <f>IF($A1826&gt;--RIGHT($A$2,LEN($A$2)-8),"",SUMIF(Table1[SHIFT NOMENCLATURE], $B1826, Table1[EWIA]))</f>
        <v/>
      </c>
      <c r="I1826" s="1" t="str">
        <f>IF($A1826&gt;--RIGHT($A$2,LEN($A$2)-8),"",SUMIF(Table1[SHIFT NOMENCLATURE], $B1826, Table1[EPW]))</f>
        <v/>
      </c>
      <c r="J1826" s="1" t="str">
        <f>IF($A1826&gt;--RIGHT($A$2,LEN($A$2)-8),"",SUMIF(Table1[SHIFT NOMENCLATURE], $B1826, Table1[FVIC KILL]))</f>
        <v/>
      </c>
      <c r="K1826" s="1" t="str">
        <f>IF($A1826&gt;--RIGHT($A$2,LEN($A$2)-8),"",SUMIF(Table1[SHIFT NOMENCLATURE], $B1826, Table1[FVIC MOB]))</f>
        <v/>
      </c>
      <c r="L1826" s="1" t="str">
        <f>IF($A1826&gt;--RIGHT($A$2,LEN($A$2)-8),"",SUMIF(Table1[SHIFT NOMENCLATURE], $B1826, Table1[FVIC FIRE]))</f>
        <v/>
      </c>
      <c r="M1826" s="1" t="str">
        <f>IF($A1826&gt;--RIGHT($A$2,LEN($A$2)-8),"",SUMIF(Table1[SHIFT NOMENCLATURE], $B1826, Table1[FKIA]))</f>
        <v/>
      </c>
      <c r="N1826" s="1" t="str">
        <f>IF($A1826&gt;--RIGHT($A$2,LEN($A$2)-8),"",SUMIF(Table1[SHIFT NOMENCLATURE], $B1826, Table1[FWIA]))</f>
        <v/>
      </c>
      <c r="O1826" s="1" t="str">
        <f>IF($A1826&gt;--RIGHT($A$2,LEN($A$2)-8),"",SUMIF(Table1[SHIFT NOMENCLATURE], $B1826, Table1[DUSTWUN]))</f>
        <v/>
      </c>
    </row>
    <row r="1827" spans="1:15" x14ac:dyDescent="0.25">
      <c r="A1827" s="1" t="str">
        <f t="shared" si="56"/>
        <v/>
      </c>
      <c r="B1827" t="str">
        <f t="shared" si="57"/>
        <v/>
      </c>
      <c r="C1827" s="1" t="str">
        <f>IF($A1827&gt;--RIGHT($A$2,LEN($A$2)-8),"",COUNTIF(Table1[SHIFT NOMENCLATURE],$B1827))</f>
        <v/>
      </c>
      <c r="D1827" s="1" t="str">
        <f>IF($A1827&gt;--RIGHT($A$2,LEN($A$2)-8),"",SUMIF(Table1[SHIFT NOMENCLATURE], $B1827, Table1[EVIC KILL]))</f>
        <v/>
      </c>
      <c r="E1827" s="1" t="str">
        <f>IF($A1827&gt;--RIGHT($A$2,LEN($A$2)-8),"",SUMIF(Table1[SHIFT NOMENCLATURE], $B1827, Table1[EVIC MOB]))</f>
        <v/>
      </c>
      <c r="F1827" s="1" t="str">
        <f>IF($A1827&gt;--RIGHT($A$2,LEN($A$2)-8),"",SUMIF(Table1[SHIFT NOMENCLATURE], $B1827, Table1[EVIC FIRE]))</f>
        <v/>
      </c>
      <c r="G1827" s="1" t="str">
        <f>IF($A1827&gt;--RIGHT($A$2,LEN($A$2)-8),"",SUMIF(Table1[SHIFT NOMENCLATURE], $B1827, Table1[EKIA]))</f>
        <v/>
      </c>
      <c r="H1827" s="1" t="str">
        <f>IF($A1827&gt;--RIGHT($A$2,LEN($A$2)-8),"",SUMIF(Table1[SHIFT NOMENCLATURE], $B1827, Table1[EWIA]))</f>
        <v/>
      </c>
      <c r="I1827" s="1" t="str">
        <f>IF($A1827&gt;--RIGHT($A$2,LEN($A$2)-8),"",SUMIF(Table1[SHIFT NOMENCLATURE], $B1827, Table1[EPW]))</f>
        <v/>
      </c>
      <c r="J1827" s="1" t="str">
        <f>IF($A1827&gt;--RIGHT($A$2,LEN($A$2)-8),"",SUMIF(Table1[SHIFT NOMENCLATURE], $B1827, Table1[FVIC KILL]))</f>
        <v/>
      </c>
      <c r="K1827" s="1" t="str">
        <f>IF($A1827&gt;--RIGHT($A$2,LEN($A$2)-8),"",SUMIF(Table1[SHIFT NOMENCLATURE], $B1827, Table1[FVIC MOB]))</f>
        <v/>
      </c>
      <c r="L1827" s="1" t="str">
        <f>IF($A1827&gt;--RIGHT($A$2,LEN($A$2)-8),"",SUMIF(Table1[SHIFT NOMENCLATURE], $B1827, Table1[FVIC FIRE]))</f>
        <v/>
      </c>
      <c r="M1827" s="1" t="str">
        <f>IF($A1827&gt;--RIGHT($A$2,LEN($A$2)-8),"",SUMIF(Table1[SHIFT NOMENCLATURE], $B1827, Table1[FKIA]))</f>
        <v/>
      </c>
      <c r="N1827" s="1" t="str">
        <f>IF($A1827&gt;--RIGHT($A$2,LEN($A$2)-8),"",SUMIF(Table1[SHIFT NOMENCLATURE], $B1827, Table1[FWIA]))</f>
        <v/>
      </c>
      <c r="O1827" s="1" t="str">
        <f>IF($A1827&gt;--RIGHT($A$2,LEN($A$2)-8),"",SUMIF(Table1[SHIFT NOMENCLATURE], $B1827, Table1[DUSTWUN]))</f>
        <v/>
      </c>
    </row>
    <row r="1828" spans="1:15" x14ac:dyDescent="0.25">
      <c r="A1828" s="1" t="str">
        <f t="shared" si="56"/>
        <v/>
      </c>
      <c r="B1828" t="str">
        <f t="shared" si="57"/>
        <v/>
      </c>
      <c r="C1828" s="1" t="str">
        <f>IF($A1828&gt;--RIGHT($A$2,LEN($A$2)-8),"",COUNTIF(Table1[SHIFT NOMENCLATURE],$B1828))</f>
        <v/>
      </c>
      <c r="D1828" s="1" t="str">
        <f>IF($A1828&gt;--RIGHT($A$2,LEN($A$2)-8),"",SUMIF(Table1[SHIFT NOMENCLATURE], $B1828, Table1[EVIC KILL]))</f>
        <v/>
      </c>
      <c r="E1828" s="1" t="str">
        <f>IF($A1828&gt;--RIGHT($A$2,LEN($A$2)-8),"",SUMIF(Table1[SHIFT NOMENCLATURE], $B1828, Table1[EVIC MOB]))</f>
        <v/>
      </c>
      <c r="F1828" s="1" t="str">
        <f>IF($A1828&gt;--RIGHT($A$2,LEN($A$2)-8),"",SUMIF(Table1[SHIFT NOMENCLATURE], $B1828, Table1[EVIC FIRE]))</f>
        <v/>
      </c>
      <c r="G1828" s="1" t="str">
        <f>IF($A1828&gt;--RIGHT($A$2,LEN($A$2)-8),"",SUMIF(Table1[SHIFT NOMENCLATURE], $B1828, Table1[EKIA]))</f>
        <v/>
      </c>
      <c r="H1828" s="1" t="str">
        <f>IF($A1828&gt;--RIGHT($A$2,LEN($A$2)-8),"",SUMIF(Table1[SHIFT NOMENCLATURE], $B1828, Table1[EWIA]))</f>
        <v/>
      </c>
      <c r="I1828" s="1" t="str">
        <f>IF($A1828&gt;--RIGHT($A$2,LEN($A$2)-8),"",SUMIF(Table1[SHIFT NOMENCLATURE], $B1828, Table1[EPW]))</f>
        <v/>
      </c>
      <c r="J1828" s="1" t="str">
        <f>IF($A1828&gt;--RIGHT($A$2,LEN($A$2)-8),"",SUMIF(Table1[SHIFT NOMENCLATURE], $B1828, Table1[FVIC KILL]))</f>
        <v/>
      </c>
      <c r="K1828" s="1" t="str">
        <f>IF($A1828&gt;--RIGHT($A$2,LEN($A$2)-8),"",SUMIF(Table1[SHIFT NOMENCLATURE], $B1828, Table1[FVIC MOB]))</f>
        <v/>
      </c>
      <c r="L1828" s="1" t="str">
        <f>IF($A1828&gt;--RIGHT($A$2,LEN($A$2)-8),"",SUMIF(Table1[SHIFT NOMENCLATURE], $B1828, Table1[FVIC FIRE]))</f>
        <v/>
      </c>
      <c r="M1828" s="1" t="str">
        <f>IF($A1828&gt;--RIGHT($A$2,LEN($A$2)-8),"",SUMIF(Table1[SHIFT NOMENCLATURE], $B1828, Table1[FKIA]))</f>
        <v/>
      </c>
      <c r="N1828" s="1" t="str">
        <f>IF($A1828&gt;--RIGHT($A$2,LEN($A$2)-8),"",SUMIF(Table1[SHIFT NOMENCLATURE], $B1828, Table1[FWIA]))</f>
        <v/>
      </c>
      <c r="O1828" s="1" t="str">
        <f>IF($A1828&gt;--RIGHT($A$2,LEN($A$2)-8),"",SUMIF(Table1[SHIFT NOMENCLATURE], $B1828, Table1[DUSTWUN]))</f>
        <v/>
      </c>
    </row>
    <row r="1829" spans="1:15" x14ac:dyDescent="0.25">
      <c r="A1829" s="1" t="str">
        <f t="shared" si="56"/>
        <v/>
      </c>
      <c r="B1829" t="str">
        <f t="shared" si="57"/>
        <v/>
      </c>
      <c r="C1829" s="1" t="str">
        <f>IF($A1829&gt;--RIGHT($A$2,LEN($A$2)-8),"",COUNTIF(Table1[SHIFT NOMENCLATURE],$B1829))</f>
        <v/>
      </c>
      <c r="D1829" s="1" t="str">
        <f>IF($A1829&gt;--RIGHT($A$2,LEN($A$2)-8),"",SUMIF(Table1[SHIFT NOMENCLATURE], $B1829, Table1[EVIC KILL]))</f>
        <v/>
      </c>
      <c r="E1829" s="1" t="str">
        <f>IF($A1829&gt;--RIGHT($A$2,LEN($A$2)-8),"",SUMIF(Table1[SHIFT NOMENCLATURE], $B1829, Table1[EVIC MOB]))</f>
        <v/>
      </c>
      <c r="F1829" s="1" t="str">
        <f>IF($A1829&gt;--RIGHT($A$2,LEN($A$2)-8),"",SUMIF(Table1[SHIFT NOMENCLATURE], $B1829, Table1[EVIC FIRE]))</f>
        <v/>
      </c>
      <c r="G1829" s="1" t="str">
        <f>IF($A1829&gt;--RIGHT($A$2,LEN($A$2)-8),"",SUMIF(Table1[SHIFT NOMENCLATURE], $B1829, Table1[EKIA]))</f>
        <v/>
      </c>
      <c r="H1829" s="1" t="str">
        <f>IF($A1829&gt;--RIGHT($A$2,LEN($A$2)-8),"",SUMIF(Table1[SHIFT NOMENCLATURE], $B1829, Table1[EWIA]))</f>
        <v/>
      </c>
      <c r="I1829" s="1" t="str">
        <f>IF($A1829&gt;--RIGHT($A$2,LEN($A$2)-8),"",SUMIF(Table1[SHIFT NOMENCLATURE], $B1829, Table1[EPW]))</f>
        <v/>
      </c>
      <c r="J1829" s="1" t="str">
        <f>IF($A1829&gt;--RIGHT($A$2,LEN($A$2)-8),"",SUMIF(Table1[SHIFT NOMENCLATURE], $B1829, Table1[FVIC KILL]))</f>
        <v/>
      </c>
      <c r="K1829" s="1" t="str">
        <f>IF($A1829&gt;--RIGHT($A$2,LEN($A$2)-8),"",SUMIF(Table1[SHIFT NOMENCLATURE], $B1829, Table1[FVIC MOB]))</f>
        <v/>
      </c>
      <c r="L1829" s="1" t="str">
        <f>IF($A1829&gt;--RIGHT($A$2,LEN($A$2)-8),"",SUMIF(Table1[SHIFT NOMENCLATURE], $B1829, Table1[FVIC FIRE]))</f>
        <v/>
      </c>
      <c r="M1829" s="1" t="str">
        <f>IF($A1829&gt;--RIGHT($A$2,LEN($A$2)-8),"",SUMIF(Table1[SHIFT NOMENCLATURE], $B1829, Table1[FKIA]))</f>
        <v/>
      </c>
      <c r="N1829" s="1" t="str">
        <f>IF($A1829&gt;--RIGHT($A$2,LEN($A$2)-8),"",SUMIF(Table1[SHIFT NOMENCLATURE], $B1829, Table1[FWIA]))</f>
        <v/>
      </c>
      <c r="O1829" s="1" t="str">
        <f>IF($A1829&gt;--RIGHT($A$2,LEN($A$2)-8),"",SUMIF(Table1[SHIFT NOMENCLATURE], $B1829, Table1[DUSTWUN]))</f>
        <v/>
      </c>
    </row>
    <row r="1830" spans="1:15" x14ac:dyDescent="0.25">
      <c r="A1830" s="1" t="str">
        <f t="shared" si="56"/>
        <v/>
      </c>
      <c r="B1830" t="str">
        <f t="shared" si="57"/>
        <v/>
      </c>
      <c r="C1830" s="1" t="str">
        <f>IF($A1830&gt;--RIGHT($A$2,LEN($A$2)-8),"",COUNTIF(Table1[SHIFT NOMENCLATURE],$B1830))</f>
        <v/>
      </c>
      <c r="D1830" s="1" t="str">
        <f>IF($A1830&gt;--RIGHT($A$2,LEN($A$2)-8),"",SUMIF(Table1[SHIFT NOMENCLATURE], $B1830, Table1[EVIC KILL]))</f>
        <v/>
      </c>
      <c r="E1830" s="1" t="str">
        <f>IF($A1830&gt;--RIGHT($A$2,LEN($A$2)-8),"",SUMIF(Table1[SHIFT NOMENCLATURE], $B1830, Table1[EVIC MOB]))</f>
        <v/>
      </c>
      <c r="F1830" s="1" t="str">
        <f>IF($A1830&gt;--RIGHT($A$2,LEN($A$2)-8),"",SUMIF(Table1[SHIFT NOMENCLATURE], $B1830, Table1[EVIC FIRE]))</f>
        <v/>
      </c>
      <c r="G1830" s="1" t="str">
        <f>IF($A1830&gt;--RIGHT($A$2,LEN($A$2)-8),"",SUMIF(Table1[SHIFT NOMENCLATURE], $B1830, Table1[EKIA]))</f>
        <v/>
      </c>
      <c r="H1830" s="1" t="str">
        <f>IF($A1830&gt;--RIGHT($A$2,LEN($A$2)-8),"",SUMIF(Table1[SHIFT NOMENCLATURE], $B1830, Table1[EWIA]))</f>
        <v/>
      </c>
      <c r="I1830" s="1" t="str">
        <f>IF($A1830&gt;--RIGHT($A$2,LEN($A$2)-8),"",SUMIF(Table1[SHIFT NOMENCLATURE], $B1830, Table1[EPW]))</f>
        <v/>
      </c>
      <c r="J1830" s="1" t="str">
        <f>IF($A1830&gt;--RIGHT($A$2,LEN($A$2)-8),"",SUMIF(Table1[SHIFT NOMENCLATURE], $B1830, Table1[FVIC KILL]))</f>
        <v/>
      </c>
      <c r="K1830" s="1" t="str">
        <f>IF($A1830&gt;--RIGHT($A$2,LEN($A$2)-8),"",SUMIF(Table1[SHIFT NOMENCLATURE], $B1830, Table1[FVIC MOB]))</f>
        <v/>
      </c>
      <c r="L1830" s="1" t="str">
        <f>IF($A1830&gt;--RIGHT($A$2,LEN($A$2)-8),"",SUMIF(Table1[SHIFT NOMENCLATURE], $B1830, Table1[FVIC FIRE]))</f>
        <v/>
      </c>
      <c r="M1830" s="1" t="str">
        <f>IF($A1830&gt;--RIGHT($A$2,LEN($A$2)-8),"",SUMIF(Table1[SHIFT NOMENCLATURE], $B1830, Table1[FKIA]))</f>
        <v/>
      </c>
      <c r="N1830" s="1" t="str">
        <f>IF($A1830&gt;--RIGHT($A$2,LEN($A$2)-8),"",SUMIF(Table1[SHIFT NOMENCLATURE], $B1830, Table1[FWIA]))</f>
        <v/>
      </c>
      <c r="O1830" s="1" t="str">
        <f>IF($A1830&gt;--RIGHT($A$2,LEN($A$2)-8),"",SUMIF(Table1[SHIFT NOMENCLATURE], $B1830, Table1[DUSTWUN]))</f>
        <v/>
      </c>
    </row>
    <row r="1831" spans="1:15" x14ac:dyDescent="0.25">
      <c r="A1831" s="1" t="str">
        <f t="shared" si="56"/>
        <v/>
      </c>
      <c r="B1831" t="str">
        <f t="shared" si="57"/>
        <v/>
      </c>
      <c r="C1831" s="1" t="str">
        <f>IF($A1831&gt;--RIGHT($A$2,LEN($A$2)-8),"",COUNTIF(Table1[SHIFT NOMENCLATURE],$B1831))</f>
        <v/>
      </c>
      <c r="D1831" s="1" t="str">
        <f>IF($A1831&gt;--RIGHT($A$2,LEN($A$2)-8),"",SUMIF(Table1[SHIFT NOMENCLATURE], $B1831, Table1[EVIC KILL]))</f>
        <v/>
      </c>
      <c r="E1831" s="1" t="str">
        <f>IF($A1831&gt;--RIGHT($A$2,LEN($A$2)-8),"",SUMIF(Table1[SHIFT NOMENCLATURE], $B1831, Table1[EVIC MOB]))</f>
        <v/>
      </c>
      <c r="F1831" s="1" t="str">
        <f>IF($A1831&gt;--RIGHT($A$2,LEN($A$2)-8),"",SUMIF(Table1[SHIFT NOMENCLATURE], $B1831, Table1[EVIC FIRE]))</f>
        <v/>
      </c>
      <c r="G1831" s="1" t="str">
        <f>IF($A1831&gt;--RIGHT($A$2,LEN($A$2)-8),"",SUMIF(Table1[SHIFT NOMENCLATURE], $B1831, Table1[EKIA]))</f>
        <v/>
      </c>
      <c r="H1831" s="1" t="str">
        <f>IF($A1831&gt;--RIGHT($A$2,LEN($A$2)-8),"",SUMIF(Table1[SHIFT NOMENCLATURE], $B1831, Table1[EWIA]))</f>
        <v/>
      </c>
      <c r="I1831" s="1" t="str">
        <f>IF($A1831&gt;--RIGHT($A$2,LEN($A$2)-8),"",SUMIF(Table1[SHIFT NOMENCLATURE], $B1831, Table1[EPW]))</f>
        <v/>
      </c>
      <c r="J1831" s="1" t="str">
        <f>IF($A1831&gt;--RIGHT($A$2,LEN($A$2)-8),"",SUMIF(Table1[SHIFT NOMENCLATURE], $B1831, Table1[FVIC KILL]))</f>
        <v/>
      </c>
      <c r="K1831" s="1" t="str">
        <f>IF($A1831&gt;--RIGHT($A$2,LEN($A$2)-8),"",SUMIF(Table1[SHIFT NOMENCLATURE], $B1831, Table1[FVIC MOB]))</f>
        <v/>
      </c>
      <c r="L1831" s="1" t="str">
        <f>IF($A1831&gt;--RIGHT($A$2,LEN($A$2)-8),"",SUMIF(Table1[SHIFT NOMENCLATURE], $B1831, Table1[FVIC FIRE]))</f>
        <v/>
      </c>
      <c r="M1831" s="1" t="str">
        <f>IF($A1831&gt;--RIGHT($A$2,LEN($A$2)-8),"",SUMIF(Table1[SHIFT NOMENCLATURE], $B1831, Table1[FKIA]))</f>
        <v/>
      </c>
      <c r="N1831" s="1" t="str">
        <f>IF($A1831&gt;--RIGHT($A$2,LEN($A$2)-8),"",SUMIF(Table1[SHIFT NOMENCLATURE], $B1831, Table1[FWIA]))</f>
        <v/>
      </c>
      <c r="O1831" s="1" t="str">
        <f>IF($A1831&gt;--RIGHT($A$2,LEN($A$2)-8),"",SUMIF(Table1[SHIFT NOMENCLATURE], $B1831, Table1[DUSTWUN]))</f>
        <v/>
      </c>
    </row>
    <row r="1832" spans="1:15" x14ac:dyDescent="0.25">
      <c r="A1832" s="1" t="str">
        <f t="shared" si="56"/>
        <v/>
      </c>
      <c r="B1832" t="str">
        <f t="shared" si="57"/>
        <v/>
      </c>
      <c r="C1832" s="1" t="str">
        <f>IF($A1832&gt;--RIGHT($A$2,LEN($A$2)-8),"",COUNTIF(Table1[SHIFT NOMENCLATURE],$B1832))</f>
        <v/>
      </c>
      <c r="D1832" s="1" t="str">
        <f>IF($A1832&gt;--RIGHT($A$2,LEN($A$2)-8),"",SUMIF(Table1[SHIFT NOMENCLATURE], $B1832, Table1[EVIC KILL]))</f>
        <v/>
      </c>
      <c r="E1832" s="1" t="str">
        <f>IF($A1832&gt;--RIGHT($A$2,LEN($A$2)-8),"",SUMIF(Table1[SHIFT NOMENCLATURE], $B1832, Table1[EVIC MOB]))</f>
        <v/>
      </c>
      <c r="F1832" s="1" t="str">
        <f>IF($A1832&gt;--RIGHT($A$2,LEN($A$2)-8),"",SUMIF(Table1[SHIFT NOMENCLATURE], $B1832, Table1[EVIC FIRE]))</f>
        <v/>
      </c>
      <c r="G1832" s="1" t="str">
        <f>IF($A1832&gt;--RIGHT($A$2,LEN($A$2)-8),"",SUMIF(Table1[SHIFT NOMENCLATURE], $B1832, Table1[EKIA]))</f>
        <v/>
      </c>
      <c r="H1832" s="1" t="str">
        <f>IF($A1832&gt;--RIGHT($A$2,LEN($A$2)-8),"",SUMIF(Table1[SHIFT NOMENCLATURE], $B1832, Table1[EWIA]))</f>
        <v/>
      </c>
      <c r="I1832" s="1" t="str">
        <f>IF($A1832&gt;--RIGHT($A$2,LEN($A$2)-8),"",SUMIF(Table1[SHIFT NOMENCLATURE], $B1832, Table1[EPW]))</f>
        <v/>
      </c>
      <c r="J1832" s="1" t="str">
        <f>IF($A1832&gt;--RIGHT($A$2,LEN($A$2)-8),"",SUMIF(Table1[SHIFT NOMENCLATURE], $B1832, Table1[FVIC KILL]))</f>
        <v/>
      </c>
      <c r="K1832" s="1" t="str">
        <f>IF($A1832&gt;--RIGHT($A$2,LEN($A$2)-8),"",SUMIF(Table1[SHIFT NOMENCLATURE], $B1832, Table1[FVIC MOB]))</f>
        <v/>
      </c>
      <c r="L1832" s="1" t="str">
        <f>IF($A1832&gt;--RIGHT($A$2,LEN($A$2)-8),"",SUMIF(Table1[SHIFT NOMENCLATURE], $B1832, Table1[FVIC FIRE]))</f>
        <v/>
      </c>
      <c r="M1832" s="1" t="str">
        <f>IF($A1832&gt;--RIGHT($A$2,LEN($A$2)-8),"",SUMIF(Table1[SHIFT NOMENCLATURE], $B1832, Table1[FKIA]))</f>
        <v/>
      </c>
      <c r="N1832" s="1" t="str">
        <f>IF($A1832&gt;--RIGHT($A$2,LEN($A$2)-8),"",SUMIF(Table1[SHIFT NOMENCLATURE], $B1832, Table1[FWIA]))</f>
        <v/>
      </c>
      <c r="O1832" s="1" t="str">
        <f>IF($A1832&gt;--RIGHT($A$2,LEN($A$2)-8),"",SUMIF(Table1[SHIFT NOMENCLATURE], $B1832, Table1[DUSTWUN]))</f>
        <v/>
      </c>
    </row>
    <row r="1833" spans="1:15" x14ac:dyDescent="0.25">
      <c r="A1833" s="1" t="str">
        <f t="shared" si="56"/>
        <v/>
      </c>
      <c r="B1833" t="str">
        <f t="shared" si="57"/>
        <v/>
      </c>
      <c r="C1833" s="1" t="str">
        <f>IF($A1833&gt;--RIGHT($A$2,LEN($A$2)-8),"",COUNTIF(Table1[SHIFT NOMENCLATURE],$B1833))</f>
        <v/>
      </c>
      <c r="D1833" s="1" t="str">
        <f>IF($A1833&gt;--RIGHT($A$2,LEN($A$2)-8),"",SUMIF(Table1[SHIFT NOMENCLATURE], $B1833, Table1[EVIC KILL]))</f>
        <v/>
      </c>
      <c r="E1833" s="1" t="str">
        <f>IF($A1833&gt;--RIGHT($A$2,LEN($A$2)-8),"",SUMIF(Table1[SHIFT NOMENCLATURE], $B1833, Table1[EVIC MOB]))</f>
        <v/>
      </c>
      <c r="F1833" s="1" t="str">
        <f>IF($A1833&gt;--RIGHT($A$2,LEN($A$2)-8),"",SUMIF(Table1[SHIFT NOMENCLATURE], $B1833, Table1[EVIC FIRE]))</f>
        <v/>
      </c>
      <c r="G1833" s="1" t="str">
        <f>IF($A1833&gt;--RIGHT($A$2,LEN($A$2)-8),"",SUMIF(Table1[SHIFT NOMENCLATURE], $B1833, Table1[EKIA]))</f>
        <v/>
      </c>
      <c r="H1833" s="1" t="str">
        <f>IF($A1833&gt;--RIGHT($A$2,LEN($A$2)-8),"",SUMIF(Table1[SHIFT NOMENCLATURE], $B1833, Table1[EWIA]))</f>
        <v/>
      </c>
      <c r="I1833" s="1" t="str">
        <f>IF($A1833&gt;--RIGHT($A$2,LEN($A$2)-8),"",SUMIF(Table1[SHIFT NOMENCLATURE], $B1833, Table1[EPW]))</f>
        <v/>
      </c>
      <c r="J1833" s="1" t="str">
        <f>IF($A1833&gt;--RIGHT($A$2,LEN($A$2)-8),"",SUMIF(Table1[SHIFT NOMENCLATURE], $B1833, Table1[FVIC KILL]))</f>
        <v/>
      </c>
      <c r="K1833" s="1" t="str">
        <f>IF($A1833&gt;--RIGHT($A$2,LEN($A$2)-8),"",SUMIF(Table1[SHIFT NOMENCLATURE], $B1833, Table1[FVIC MOB]))</f>
        <v/>
      </c>
      <c r="L1833" s="1" t="str">
        <f>IF($A1833&gt;--RIGHT($A$2,LEN($A$2)-8),"",SUMIF(Table1[SHIFT NOMENCLATURE], $B1833, Table1[FVIC FIRE]))</f>
        <v/>
      </c>
      <c r="M1833" s="1" t="str">
        <f>IF($A1833&gt;--RIGHT($A$2,LEN($A$2)-8),"",SUMIF(Table1[SHIFT NOMENCLATURE], $B1833, Table1[FKIA]))</f>
        <v/>
      </c>
      <c r="N1833" s="1" t="str">
        <f>IF($A1833&gt;--RIGHT($A$2,LEN($A$2)-8),"",SUMIF(Table1[SHIFT NOMENCLATURE], $B1833, Table1[FWIA]))</f>
        <v/>
      </c>
      <c r="O1833" s="1" t="str">
        <f>IF($A1833&gt;--RIGHT($A$2,LEN($A$2)-8),"",SUMIF(Table1[SHIFT NOMENCLATURE], $B1833, Table1[DUSTWUN]))</f>
        <v/>
      </c>
    </row>
    <row r="1834" spans="1:15" x14ac:dyDescent="0.25">
      <c r="A1834" s="1" t="str">
        <f t="shared" si="56"/>
        <v/>
      </c>
      <c r="B1834" t="str">
        <f t="shared" si="57"/>
        <v/>
      </c>
      <c r="C1834" s="1" t="str">
        <f>IF($A1834&gt;--RIGHT($A$2,LEN($A$2)-8),"",COUNTIF(Table1[SHIFT NOMENCLATURE],$B1834))</f>
        <v/>
      </c>
      <c r="D1834" s="1" t="str">
        <f>IF($A1834&gt;--RIGHT($A$2,LEN($A$2)-8),"",SUMIF(Table1[SHIFT NOMENCLATURE], $B1834, Table1[EVIC KILL]))</f>
        <v/>
      </c>
      <c r="E1834" s="1" t="str">
        <f>IF($A1834&gt;--RIGHT($A$2,LEN($A$2)-8),"",SUMIF(Table1[SHIFT NOMENCLATURE], $B1834, Table1[EVIC MOB]))</f>
        <v/>
      </c>
      <c r="F1834" s="1" t="str">
        <f>IF($A1834&gt;--RIGHT($A$2,LEN($A$2)-8),"",SUMIF(Table1[SHIFT NOMENCLATURE], $B1834, Table1[EVIC FIRE]))</f>
        <v/>
      </c>
      <c r="G1834" s="1" t="str">
        <f>IF($A1834&gt;--RIGHT($A$2,LEN($A$2)-8),"",SUMIF(Table1[SHIFT NOMENCLATURE], $B1834, Table1[EKIA]))</f>
        <v/>
      </c>
      <c r="H1834" s="1" t="str">
        <f>IF($A1834&gt;--RIGHT($A$2,LEN($A$2)-8),"",SUMIF(Table1[SHIFT NOMENCLATURE], $B1834, Table1[EWIA]))</f>
        <v/>
      </c>
      <c r="I1834" s="1" t="str">
        <f>IF($A1834&gt;--RIGHT($A$2,LEN($A$2)-8),"",SUMIF(Table1[SHIFT NOMENCLATURE], $B1834, Table1[EPW]))</f>
        <v/>
      </c>
      <c r="J1834" s="1" t="str">
        <f>IF($A1834&gt;--RIGHT($A$2,LEN($A$2)-8),"",SUMIF(Table1[SHIFT NOMENCLATURE], $B1834, Table1[FVIC KILL]))</f>
        <v/>
      </c>
      <c r="K1834" s="1" t="str">
        <f>IF($A1834&gt;--RIGHT($A$2,LEN($A$2)-8),"",SUMIF(Table1[SHIFT NOMENCLATURE], $B1834, Table1[FVIC MOB]))</f>
        <v/>
      </c>
      <c r="L1834" s="1" t="str">
        <f>IF($A1834&gt;--RIGHT($A$2,LEN($A$2)-8),"",SUMIF(Table1[SHIFT NOMENCLATURE], $B1834, Table1[FVIC FIRE]))</f>
        <v/>
      </c>
      <c r="M1834" s="1" t="str">
        <f>IF($A1834&gt;--RIGHT($A$2,LEN($A$2)-8),"",SUMIF(Table1[SHIFT NOMENCLATURE], $B1834, Table1[FKIA]))</f>
        <v/>
      </c>
      <c r="N1834" s="1" t="str">
        <f>IF($A1834&gt;--RIGHT($A$2,LEN($A$2)-8),"",SUMIF(Table1[SHIFT NOMENCLATURE], $B1834, Table1[FWIA]))</f>
        <v/>
      </c>
      <c r="O1834" s="1" t="str">
        <f>IF($A1834&gt;--RIGHT($A$2,LEN($A$2)-8),"",SUMIF(Table1[SHIFT NOMENCLATURE], $B1834, Table1[DUSTWUN]))</f>
        <v/>
      </c>
    </row>
    <row r="1835" spans="1:15" x14ac:dyDescent="0.25">
      <c r="A1835" s="1" t="str">
        <f t="shared" si="56"/>
        <v/>
      </c>
      <c r="B1835" t="str">
        <f t="shared" si="57"/>
        <v/>
      </c>
      <c r="C1835" s="1" t="str">
        <f>IF($A1835&gt;--RIGHT($A$2,LEN($A$2)-8),"",COUNTIF(Table1[SHIFT NOMENCLATURE],$B1835))</f>
        <v/>
      </c>
      <c r="D1835" s="1" t="str">
        <f>IF($A1835&gt;--RIGHT($A$2,LEN($A$2)-8),"",SUMIF(Table1[SHIFT NOMENCLATURE], $B1835, Table1[EVIC KILL]))</f>
        <v/>
      </c>
      <c r="E1835" s="1" t="str">
        <f>IF($A1835&gt;--RIGHT($A$2,LEN($A$2)-8),"",SUMIF(Table1[SHIFT NOMENCLATURE], $B1835, Table1[EVIC MOB]))</f>
        <v/>
      </c>
      <c r="F1835" s="1" t="str">
        <f>IF($A1835&gt;--RIGHT($A$2,LEN($A$2)-8),"",SUMIF(Table1[SHIFT NOMENCLATURE], $B1835, Table1[EVIC FIRE]))</f>
        <v/>
      </c>
      <c r="G1835" s="1" t="str">
        <f>IF($A1835&gt;--RIGHT($A$2,LEN($A$2)-8),"",SUMIF(Table1[SHIFT NOMENCLATURE], $B1835, Table1[EKIA]))</f>
        <v/>
      </c>
      <c r="H1835" s="1" t="str">
        <f>IF($A1835&gt;--RIGHT($A$2,LEN($A$2)-8),"",SUMIF(Table1[SHIFT NOMENCLATURE], $B1835, Table1[EWIA]))</f>
        <v/>
      </c>
      <c r="I1835" s="1" t="str">
        <f>IF($A1835&gt;--RIGHT($A$2,LEN($A$2)-8),"",SUMIF(Table1[SHIFT NOMENCLATURE], $B1835, Table1[EPW]))</f>
        <v/>
      </c>
      <c r="J1835" s="1" t="str">
        <f>IF($A1835&gt;--RIGHT($A$2,LEN($A$2)-8),"",SUMIF(Table1[SHIFT NOMENCLATURE], $B1835, Table1[FVIC KILL]))</f>
        <v/>
      </c>
      <c r="K1835" s="1" t="str">
        <f>IF($A1835&gt;--RIGHT($A$2,LEN($A$2)-8),"",SUMIF(Table1[SHIFT NOMENCLATURE], $B1835, Table1[FVIC MOB]))</f>
        <v/>
      </c>
      <c r="L1835" s="1" t="str">
        <f>IF($A1835&gt;--RIGHT($A$2,LEN($A$2)-8),"",SUMIF(Table1[SHIFT NOMENCLATURE], $B1835, Table1[FVIC FIRE]))</f>
        <v/>
      </c>
      <c r="M1835" s="1" t="str">
        <f>IF($A1835&gt;--RIGHT($A$2,LEN($A$2)-8),"",SUMIF(Table1[SHIFT NOMENCLATURE], $B1835, Table1[FKIA]))</f>
        <v/>
      </c>
      <c r="N1835" s="1" t="str">
        <f>IF($A1835&gt;--RIGHT($A$2,LEN($A$2)-8),"",SUMIF(Table1[SHIFT NOMENCLATURE], $B1835, Table1[FWIA]))</f>
        <v/>
      </c>
      <c r="O1835" s="1" t="str">
        <f>IF($A1835&gt;--RIGHT($A$2,LEN($A$2)-8),"",SUMIF(Table1[SHIFT NOMENCLATURE], $B1835, Table1[DUSTWUN]))</f>
        <v/>
      </c>
    </row>
    <row r="1836" spans="1:15" x14ac:dyDescent="0.25">
      <c r="A1836" s="1" t="str">
        <f t="shared" si="56"/>
        <v/>
      </c>
      <c r="B1836" t="str">
        <f t="shared" si="57"/>
        <v/>
      </c>
      <c r="C1836" s="1" t="str">
        <f>IF($A1836&gt;--RIGHT($A$2,LEN($A$2)-8),"",COUNTIF(Table1[SHIFT NOMENCLATURE],$B1836))</f>
        <v/>
      </c>
      <c r="D1836" s="1" t="str">
        <f>IF($A1836&gt;--RIGHT($A$2,LEN($A$2)-8),"",SUMIF(Table1[SHIFT NOMENCLATURE], $B1836, Table1[EVIC KILL]))</f>
        <v/>
      </c>
      <c r="E1836" s="1" t="str">
        <f>IF($A1836&gt;--RIGHT($A$2,LEN($A$2)-8),"",SUMIF(Table1[SHIFT NOMENCLATURE], $B1836, Table1[EVIC MOB]))</f>
        <v/>
      </c>
      <c r="F1836" s="1" t="str">
        <f>IF($A1836&gt;--RIGHT($A$2,LEN($A$2)-8),"",SUMIF(Table1[SHIFT NOMENCLATURE], $B1836, Table1[EVIC FIRE]))</f>
        <v/>
      </c>
      <c r="G1836" s="1" t="str">
        <f>IF($A1836&gt;--RIGHT($A$2,LEN($A$2)-8),"",SUMIF(Table1[SHIFT NOMENCLATURE], $B1836, Table1[EKIA]))</f>
        <v/>
      </c>
      <c r="H1836" s="1" t="str">
        <f>IF($A1836&gt;--RIGHT($A$2,LEN($A$2)-8),"",SUMIF(Table1[SHIFT NOMENCLATURE], $B1836, Table1[EWIA]))</f>
        <v/>
      </c>
      <c r="I1836" s="1" t="str">
        <f>IF($A1836&gt;--RIGHT($A$2,LEN($A$2)-8),"",SUMIF(Table1[SHIFT NOMENCLATURE], $B1836, Table1[EPW]))</f>
        <v/>
      </c>
      <c r="J1836" s="1" t="str">
        <f>IF($A1836&gt;--RIGHT($A$2,LEN($A$2)-8),"",SUMIF(Table1[SHIFT NOMENCLATURE], $B1836, Table1[FVIC KILL]))</f>
        <v/>
      </c>
      <c r="K1836" s="1" t="str">
        <f>IF($A1836&gt;--RIGHT($A$2,LEN($A$2)-8),"",SUMIF(Table1[SHIFT NOMENCLATURE], $B1836, Table1[FVIC MOB]))</f>
        <v/>
      </c>
      <c r="L1836" s="1" t="str">
        <f>IF($A1836&gt;--RIGHT($A$2,LEN($A$2)-8),"",SUMIF(Table1[SHIFT NOMENCLATURE], $B1836, Table1[FVIC FIRE]))</f>
        <v/>
      </c>
      <c r="M1836" s="1" t="str">
        <f>IF($A1836&gt;--RIGHT($A$2,LEN($A$2)-8),"",SUMIF(Table1[SHIFT NOMENCLATURE], $B1836, Table1[FKIA]))</f>
        <v/>
      </c>
      <c r="N1836" s="1" t="str">
        <f>IF($A1836&gt;--RIGHT($A$2,LEN($A$2)-8),"",SUMIF(Table1[SHIFT NOMENCLATURE], $B1836, Table1[FWIA]))</f>
        <v/>
      </c>
      <c r="O1836" s="1" t="str">
        <f>IF($A1836&gt;--RIGHT($A$2,LEN($A$2)-8),"",SUMIF(Table1[SHIFT NOMENCLATURE], $B1836, Table1[DUSTWUN]))</f>
        <v/>
      </c>
    </row>
    <row r="1837" spans="1:15" x14ac:dyDescent="0.25">
      <c r="A1837" s="1" t="str">
        <f t="shared" si="56"/>
        <v/>
      </c>
      <c r="B1837" t="str">
        <f t="shared" si="57"/>
        <v/>
      </c>
      <c r="C1837" s="1" t="str">
        <f>IF($A1837&gt;--RIGHT($A$2,LEN($A$2)-8),"",COUNTIF(Table1[SHIFT NOMENCLATURE],$B1837))</f>
        <v/>
      </c>
      <c r="D1837" s="1" t="str">
        <f>IF($A1837&gt;--RIGHT($A$2,LEN($A$2)-8),"",SUMIF(Table1[SHIFT NOMENCLATURE], $B1837, Table1[EVIC KILL]))</f>
        <v/>
      </c>
      <c r="E1837" s="1" t="str">
        <f>IF($A1837&gt;--RIGHT($A$2,LEN($A$2)-8),"",SUMIF(Table1[SHIFT NOMENCLATURE], $B1837, Table1[EVIC MOB]))</f>
        <v/>
      </c>
      <c r="F1837" s="1" t="str">
        <f>IF($A1837&gt;--RIGHT($A$2,LEN($A$2)-8),"",SUMIF(Table1[SHIFT NOMENCLATURE], $B1837, Table1[EVIC FIRE]))</f>
        <v/>
      </c>
      <c r="G1837" s="1" t="str">
        <f>IF($A1837&gt;--RIGHT($A$2,LEN($A$2)-8),"",SUMIF(Table1[SHIFT NOMENCLATURE], $B1837, Table1[EKIA]))</f>
        <v/>
      </c>
      <c r="H1837" s="1" t="str">
        <f>IF($A1837&gt;--RIGHT($A$2,LEN($A$2)-8),"",SUMIF(Table1[SHIFT NOMENCLATURE], $B1837, Table1[EWIA]))</f>
        <v/>
      </c>
      <c r="I1837" s="1" t="str">
        <f>IF($A1837&gt;--RIGHT($A$2,LEN($A$2)-8),"",SUMIF(Table1[SHIFT NOMENCLATURE], $B1837, Table1[EPW]))</f>
        <v/>
      </c>
      <c r="J1837" s="1" t="str">
        <f>IF($A1837&gt;--RIGHT($A$2,LEN($A$2)-8),"",SUMIF(Table1[SHIFT NOMENCLATURE], $B1837, Table1[FVIC KILL]))</f>
        <v/>
      </c>
      <c r="K1837" s="1" t="str">
        <f>IF($A1837&gt;--RIGHT($A$2,LEN($A$2)-8),"",SUMIF(Table1[SHIFT NOMENCLATURE], $B1837, Table1[FVIC MOB]))</f>
        <v/>
      </c>
      <c r="L1837" s="1" t="str">
        <f>IF($A1837&gt;--RIGHT($A$2,LEN($A$2)-8),"",SUMIF(Table1[SHIFT NOMENCLATURE], $B1837, Table1[FVIC FIRE]))</f>
        <v/>
      </c>
      <c r="M1837" s="1" t="str">
        <f>IF($A1837&gt;--RIGHT($A$2,LEN($A$2)-8),"",SUMIF(Table1[SHIFT NOMENCLATURE], $B1837, Table1[FKIA]))</f>
        <v/>
      </c>
      <c r="N1837" s="1" t="str">
        <f>IF($A1837&gt;--RIGHT($A$2,LEN($A$2)-8),"",SUMIF(Table1[SHIFT NOMENCLATURE], $B1837, Table1[FWIA]))</f>
        <v/>
      </c>
      <c r="O1837" s="1" t="str">
        <f>IF($A1837&gt;--RIGHT($A$2,LEN($A$2)-8),"",SUMIF(Table1[SHIFT NOMENCLATURE], $B1837, Table1[DUSTWUN]))</f>
        <v/>
      </c>
    </row>
    <row r="1838" spans="1:15" x14ac:dyDescent="0.25">
      <c r="A1838" s="1" t="str">
        <f t="shared" si="56"/>
        <v/>
      </c>
      <c r="B1838" t="str">
        <f t="shared" si="57"/>
        <v/>
      </c>
      <c r="C1838" s="1" t="str">
        <f>IF($A1838&gt;--RIGHT($A$2,LEN($A$2)-8),"",COUNTIF(Table1[SHIFT NOMENCLATURE],$B1838))</f>
        <v/>
      </c>
      <c r="D1838" s="1" t="str">
        <f>IF($A1838&gt;--RIGHT($A$2,LEN($A$2)-8),"",SUMIF(Table1[SHIFT NOMENCLATURE], $B1838, Table1[EVIC KILL]))</f>
        <v/>
      </c>
      <c r="E1838" s="1" t="str">
        <f>IF($A1838&gt;--RIGHT($A$2,LEN($A$2)-8),"",SUMIF(Table1[SHIFT NOMENCLATURE], $B1838, Table1[EVIC MOB]))</f>
        <v/>
      </c>
      <c r="F1838" s="1" t="str">
        <f>IF($A1838&gt;--RIGHT($A$2,LEN($A$2)-8),"",SUMIF(Table1[SHIFT NOMENCLATURE], $B1838, Table1[EVIC FIRE]))</f>
        <v/>
      </c>
      <c r="G1838" s="1" t="str">
        <f>IF($A1838&gt;--RIGHT($A$2,LEN($A$2)-8),"",SUMIF(Table1[SHIFT NOMENCLATURE], $B1838, Table1[EKIA]))</f>
        <v/>
      </c>
      <c r="H1838" s="1" t="str">
        <f>IF($A1838&gt;--RIGHT($A$2,LEN($A$2)-8),"",SUMIF(Table1[SHIFT NOMENCLATURE], $B1838, Table1[EWIA]))</f>
        <v/>
      </c>
      <c r="I1838" s="1" t="str">
        <f>IF($A1838&gt;--RIGHT($A$2,LEN($A$2)-8),"",SUMIF(Table1[SHIFT NOMENCLATURE], $B1838, Table1[EPW]))</f>
        <v/>
      </c>
      <c r="J1838" s="1" t="str">
        <f>IF($A1838&gt;--RIGHT($A$2,LEN($A$2)-8),"",SUMIF(Table1[SHIFT NOMENCLATURE], $B1838, Table1[FVIC KILL]))</f>
        <v/>
      </c>
      <c r="K1838" s="1" t="str">
        <f>IF($A1838&gt;--RIGHT($A$2,LEN($A$2)-8),"",SUMIF(Table1[SHIFT NOMENCLATURE], $B1838, Table1[FVIC MOB]))</f>
        <v/>
      </c>
      <c r="L1838" s="1" t="str">
        <f>IF($A1838&gt;--RIGHT($A$2,LEN($A$2)-8),"",SUMIF(Table1[SHIFT NOMENCLATURE], $B1838, Table1[FVIC FIRE]))</f>
        <v/>
      </c>
      <c r="M1838" s="1" t="str">
        <f>IF($A1838&gt;--RIGHT($A$2,LEN($A$2)-8),"",SUMIF(Table1[SHIFT NOMENCLATURE], $B1838, Table1[FKIA]))</f>
        <v/>
      </c>
      <c r="N1838" s="1" t="str">
        <f>IF($A1838&gt;--RIGHT($A$2,LEN($A$2)-8),"",SUMIF(Table1[SHIFT NOMENCLATURE], $B1838, Table1[FWIA]))</f>
        <v/>
      </c>
      <c r="O1838" s="1" t="str">
        <f>IF($A1838&gt;--RIGHT($A$2,LEN($A$2)-8),"",SUMIF(Table1[SHIFT NOMENCLATURE], $B1838, Table1[DUSTWUN]))</f>
        <v/>
      </c>
    </row>
    <row r="1839" spans="1:15" x14ac:dyDescent="0.25">
      <c r="A1839" s="1" t="str">
        <f t="shared" si="56"/>
        <v/>
      </c>
      <c r="B1839" t="str">
        <f t="shared" si="57"/>
        <v/>
      </c>
      <c r="C1839" s="1" t="str">
        <f>IF($A1839&gt;--RIGHT($A$2,LEN($A$2)-8),"",COUNTIF(Table1[SHIFT NOMENCLATURE],$B1839))</f>
        <v/>
      </c>
      <c r="D1839" s="1" t="str">
        <f>IF($A1839&gt;--RIGHT($A$2,LEN($A$2)-8),"",SUMIF(Table1[SHIFT NOMENCLATURE], $B1839, Table1[EVIC KILL]))</f>
        <v/>
      </c>
      <c r="E1839" s="1" t="str">
        <f>IF($A1839&gt;--RIGHT($A$2,LEN($A$2)-8),"",SUMIF(Table1[SHIFT NOMENCLATURE], $B1839, Table1[EVIC MOB]))</f>
        <v/>
      </c>
      <c r="F1839" s="1" t="str">
        <f>IF($A1839&gt;--RIGHT($A$2,LEN($A$2)-8),"",SUMIF(Table1[SHIFT NOMENCLATURE], $B1839, Table1[EVIC FIRE]))</f>
        <v/>
      </c>
      <c r="G1839" s="1" t="str">
        <f>IF($A1839&gt;--RIGHT($A$2,LEN($A$2)-8),"",SUMIF(Table1[SHIFT NOMENCLATURE], $B1839, Table1[EKIA]))</f>
        <v/>
      </c>
      <c r="H1839" s="1" t="str">
        <f>IF($A1839&gt;--RIGHT($A$2,LEN($A$2)-8),"",SUMIF(Table1[SHIFT NOMENCLATURE], $B1839, Table1[EWIA]))</f>
        <v/>
      </c>
      <c r="I1839" s="1" t="str">
        <f>IF($A1839&gt;--RIGHT($A$2,LEN($A$2)-8),"",SUMIF(Table1[SHIFT NOMENCLATURE], $B1839, Table1[EPW]))</f>
        <v/>
      </c>
      <c r="J1839" s="1" t="str">
        <f>IF($A1839&gt;--RIGHT($A$2,LEN($A$2)-8),"",SUMIF(Table1[SHIFT NOMENCLATURE], $B1839, Table1[FVIC KILL]))</f>
        <v/>
      </c>
      <c r="K1839" s="1" t="str">
        <f>IF($A1839&gt;--RIGHT($A$2,LEN($A$2)-8),"",SUMIF(Table1[SHIFT NOMENCLATURE], $B1839, Table1[FVIC MOB]))</f>
        <v/>
      </c>
      <c r="L1839" s="1" t="str">
        <f>IF($A1839&gt;--RIGHT($A$2,LEN($A$2)-8),"",SUMIF(Table1[SHIFT NOMENCLATURE], $B1839, Table1[FVIC FIRE]))</f>
        <v/>
      </c>
      <c r="M1839" s="1" t="str">
        <f>IF($A1839&gt;--RIGHT($A$2,LEN($A$2)-8),"",SUMIF(Table1[SHIFT NOMENCLATURE], $B1839, Table1[FKIA]))</f>
        <v/>
      </c>
      <c r="N1839" s="1" t="str">
        <f>IF($A1839&gt;--RIGHT($A$2,LEN($A$2)-8),"",SUMIF(Table1[SHIFT NOMENCLATURE], $B1839, Table1[FWIA]))</f>
        <v/>
      </c>
      <c r="O1839" s="1" t="str">
        <f>IF($A1839&gt;--RIGHT($A$2,LEN($A$2)-8),"",SUMIF(Table1[SHIFT NOMENCLATURE], $B1839, Table1[DUSTWUN]))</f>
        <v/>
      </c>
    </row>
    <row r="1840" spans="1:15" x14ac:dyDescent="0.25">
      <c r="A1840" s="1" t="str">
        <f t="shared" si="56"/>
        <v/>
      </c>
      <c r="B1840" t="str">
        <f t="shared" si="57"/>
        <v/>
      </c>
      <c r="C1840" s="1" t="str">
        <f>IF($A1840&gt;--RIGHT($A$2,LEN($A$2)-8),"",COUNTIF(Table1[SHIFT NOMENCLATURE],$B1840))</f>
        <v/>
      </c>
      <c r="D1840" s="1" t="str">
        <f>IF($A1840&gt;--RIGHT($A$2,LEN($A$2)-8),"",SUMIF(Table1[SHIFT NOMENCLATURE], $B1840, Table1[EVIC KILL]))</f>
        <v/>
      </c>
      <c r="E1840" s="1" t="str">
        <f>IF($A1840&gt;--RIGHT($A$2,LEN($A$2)-8),"",SUMIF(Table1[SHIFT NOMENCLATURE], $B1840, Table1[EVIC MOB]))</f>
        <v/>
      </c>
      <c r="F1840" s="1" t="str">
        <f>IF($A1840&gt;--RIGHT($A$2,LEN($A$2)-8),"",SUMIF(Table1[SHIFT NOMENCLATURE], $B1840, Table1[EVIC FIRE]))</f>
        <v/>
      </c>
      <c r="G1840" s="1" t="str">
        <f>IF($A1840&gt;--RIGHT($A$2,LEN($A$2)-8),"",SUMIF(Table1[SHIFT NOMENCLATURE], $B1840, Table1[EKIA]))</f>
        <v/>
      </c>
      <c r="H1840" s="1" t="str">
        <f>IF($A1840&gt;--RIGHT($A$2,LEN($A$2)-8),"",SUMIF(Table1[SHIFT NOMENCLATURE], $B1840, Table1[EWIA]))</f>
        <v/>
      </c>
      <c r="I1840" s="1" t="str">
        <f>IF($A1840&gt;--RIGHT($A$2,LEN($A$2)-8),"",SUMIF(Table1[SHIFT NOMENCLATURE], $B1840, Table1[EPW]))</f>
        <v/>
      </c>
      <c r="J1840" s="1" t="str">
        <f>IF($A1840&gt;--RIGHT($A$2,LEN($A$2)-8),"",SUMIF(Table1[SHIFT NOMENCLATURE], $B1840, Table1[FVIC KILL]))</f>
        <v/>
      </c>
      <c r="K1840" s="1" t="str">
        <f>IF($A1840&gt;--RIGHT($A$2,LEN($A$2)-8),"",SUMIF(Table1[SHIFT NOMENCLATURE], $B1840, Table1[FVIC MOB]))</f>
        <v/>
      </c>
      <c r="L1840" s="1" t="str">
        <f>IF($A1840&gt;--RIGHT($A$2,LEN($A$2)-8),"",SUMIF(Table1[SHIFT NOMENCLATURE], $B1840, Table1[FVIC FIRE]))</f>
        <v/>
      </c>
      <c r="M1840" s="1" t="str">
        <f>IF($A1840&gt;--RIGHT($A$2,LEN($A$2)-8),"",SUMIF(Table1[SHIFT NOMENCLATURE], $B1840, Table1[FKIA]))</f>
        <v/>
      </c>
      <c r="N1840" s="1" t="str">
        <f>IF($A1840&gt;--RIGHT($A$2,LEN($A$2)-8),"",SUMIF(Table1[SHIFT NOMENCLATURE], $B1840, Table1[FWIA]))</f>
        <v/>
      </c>
      <c r="O1840" s="1" t="str">
        <f>IF($A1840&gt;--RIGHT($A$2,LEN($A$2)-8),"",SUMIF(Table1[SHIFT NOMENCLATURE], $B1840, Table1[DUSTWUN]))</f>
        <v/>
      </c>
    </row>
    <row r="1841" spans="1:15" x14ac:dyDescent="0.25">
      <c r="A1841" s="1" t="str">
        <f t="shared" si="56"/>
        <v/>
      </c>
      <c r="B1841" t="str">
        <f t="shared" si="57"/>
        <v/>
      </c>
      <c r="C1841" s="1" t="str">
        <f>IF($A1841&gt;--RIGHT($A$2,LEN($A$2)-8),"",COUNTIF(Table1[SHIFT NOMENCLATURE],$B1841))</f>
        <v/>
      </c>
      <c r="D1841" s="1" t="str">
        <f>IF($A1841&gt;--RIGHT($A$2,LEN($A$2)-8),"",SUMIF(Table1[SHIFT NOMENCLATURE], $B1841, Table1[EVIC KILL]))</f>
        <v/>
      </c>
      <c r="E1841" s="1" t="str">
        <f>IF($A1841&gt;--RIGHT($A$2,LEN($A$2)-8),"",SUMIF(Table1[SHIFT NOMENCLATURE], $B1841, Table1[EVIC MOB]))</f>
        <v/>
      </c>
      <c r="F1841" s="1" t="str">
        <f>IF($A1841&gt;--RIGHT($A$2,LEN($A$2)-8),"",SUMIF(Table1[SHIFT NOMENCLATURE], $B1841, Table1[EVIC FIRE]))</f>
        <v/>
      </c>
      <c r="G1841" s="1" t="str">
        <f>IF($A1841&gt;--RIGHT($A$2,LEN($A$2)-8),"",SUMIF(Table1[SHIFT NOMENCLATURE], $B1841, Table1[EKIA]))</f>
        <v/>
      </c>
      <c r="H1841" s="1" t="str">
        <f>IF($A1841&gt;--RIGHT($A$2,LEN($A$2)-8),"",SUMIF(Table1[SHIFT NOMENCLATURE], $B1841, Table1[EWIA]))</f>
        <v/>
      </c>
      <c r="I1841" s="1" t="str">
        <f>IF($A1841&gt;--RIGHT($A$2,LEN($A$2)-8),"",SUMIF(Table1[SHIFT NOMENCLATURE], $B1841, Table1[EPW]))</f>
        <v/>
      </c>
      <c r="J1841" s="1" t="str">
        <f>IF($A1841&gt;--RIGHT($A$2,LEN($A$2)-8),"",SUMIF(Table1[SHIFT NOMENCLATURE], $B1841, Table1[FVIC KILL]))</f>
        <v/>
      </c>
      <c r="K1841" s="1" t="str">
        <f>IF($A1841&gt;--RIGHT($A$2,LEN($A$2)-8),"",SUMIF(Table1[SHIFT NOMENCLATURE], $B1841, Table1[FVIC MOB]))</f>
        <v/>
      </c>
      <c r="L1841" s="1" t="str">
        <f>IF($A1841&gt;--RIGHT($A$2,LEN($A$2)-8),"",SUMIF(Table1[SHIFT NOMENCLATURE], $B1841, Table1[FVIC FIRE]))</f>
        <v/>
      </c>
      <c r="M1841" s="1" t="str">
        <f>IF($A1841&gt;--RIGHT($A$2,LEN($A$2)-8),"",SUMIF(Table1[SHIFT NOMENCLATURE], $B1841, Table1[FKIA]))</f>
        <v/>
      </c>
      <c r="N1841" s="1" t="str">
        <f>IF($A1841&gt;--RIGHT($A$2,LEN($A$2)-8),"",SUMIF(Table1[SHIFT NOMENCLATURE], $B1841, Table1[FWIA]))</f>
        <v/>
      </c>
      <c r="O1841" s="1" t="str">
        <f>IF($A1841&gt;--RIGHT($A$2,LEN($A$2)-8),"",SUMIF(Table1[SHIFT NOMENCLATURE], $B1841, Table1[DUSTWUN]))</f>
        <v/>
      </c>
    </row>
    <row r="1842" spans="1:15" x14ac:dyDescent="0.25">
      <c r="A1842" s="1" t="str">
        <f t="shared" si="56"/>
        <v/>
      </c>
      <c r="B1842" t="str">
        <f t="shared" si="57"/>
        <v/>
      </c>
      <c r="C1842" s="1" t="str">
        <f>IF($A1842&gt;--RIGHT($A$2,LEN($A$2)-8),"",COUNTIF(Table1[SHIFT NOMENCLATURE],$B1842))</f>
        <v/>
      </c>
      <c r="D1842" s="1" t="str">
        <f>IF($A1842&gt;--RIGHT($A$2,LEN($A$2)-8),"",SUMIF(Table1[SHIFT NOMENCLATURE], $B1842, Table1[EVIC KILL]))</f>
        <v/>
      </c>
      <c r="E1842" s="1" t="str">
        <f>IF($A1842&gt;--RIGHT($A$2,LEN($A$2)-8),"",SUMIF(Table1[SHIFT NOMENCLATURE], $B1842, Table1[EVIC MOB]))</f>
        <v/>
      </c>
      <c r="F1842" s="1" t="str">
        <f>IF($A1842&gt;--RIGHT($A$2,LEN($A$2)-8),"",SUMIF(Table1[SHIFT NOMENCLATURE], $B1842, Table1[EVIC FIRE]))</f>
        <v/>
      </c>
      <c r="G1842" s="1" t="str">
        <f>IF($A1842&gt;--RIGHT($A$2,LEN($A$2)-8),"",SUMIF(Table1[SHIFT NOMENCLATURE], $B1842, Table1[EKIA]))</f>
        <v/>
      </c>
      <c r="H1842" s="1" t="str">
        <f>IF($A1842&gt;--RIGHT($A$2,LEN($A$2)-8),"",SUMIF(Table1[SHIFT NOMENCLATURE], $B1842, Table1[EWIA]))</f>
        <v/>
      </c>
      <c r="I1842" s="1" t="str">
        <f>IF($A1842&gt;--RIGHT($A$2,LEN($A$2)-8),"",SUMIF(Table1[SHIFT NOMENCLATURE], $B1842, Table1[EPW]))</f>
        <v/>
      </c>
      <c r="J1842" s="1" t="str">
        <f>IF($A1842&gt;--RIGHT($A$2,LEN($A$2)-8),"",SUMIF(Table1[SHIFT NOMENCLATURE], $B1842, Table1[FVIC KILL]))</f>
        <v/>
      </c>
      <c r="K1842" s="1" t="str">
        <f>IF($A1842&gt;--RIGHT($A$2,LEN($A$2)-8),"",SUMIF(Table1[SHIFT NOMENCLATURE], $B1842, Table1[FVIC MOB]))</f>
        <v/>
      </c>
      <c r="L1842" s="1" t="str">
        <f>IF($A1842&gt;--RIGHT($A$2,LEN($A$2)-8),"",SUMIF(Table1[SHIFT NOMENCLATURE], $B1842, Table1[FVIC FIRE]))</f>
        <v/>
      </c>
      <c r="M1842" s="1" t="str">
        <f>IF($A1842&gt;--RIGHT($A$2,LEN($A$2)-8),"",SUMIF(Table1[SHIFT NOMENCLATURE], $B1842, Table1[FKIA]))</f>
        <v/>
      </c>
      <c r="N1842" s="1" t="str">
        <f>IF($A1842&gt;--RIGHT($A$2,LEN($A$2)-8),"",SUMIF(Table1[SHIFT NOMENCLATURE], $B1842, Table1[FWIA]))</f>
        <v/>
      </c>
      <c r="O1842" s="1" t="str">
        <f>IF($A1842&gt;--RIGHT($A$2,LEN($A$2)-8),"",SUMIF(Table1[SHIFT NOMENCLATURE], $B1842, Table1[DUSTWUN]))</f>
        <v/>
      </c>
    </row>
    <row r="1843" spans="1:15" x14ac:dyDescent="0.25">
      <c r="A1843" s="1" t="str">
        <f t="shared" si="56"/>
        <v/>
      </c>
      <c r="B1843" t="str">
        <f t="shared" si="57"/>
        <v/>
      </c>
      <c r="C1843" s="1" t="str">
        <f>IF($A1843&gt;--RIGHT($A$2,LEN($A$2)-8),"",COUNTIF(Table1[SHIFT NOMENCLATURE],$B1843))</f>
        <v/>
      </c>
      <c r="D1843" s="1" t="str">
        <f>IF($A1843&gt;--RIGHT($A$2,LEN($A$2)-8),"",SUMIF(Table1[SHIFT NOMENCLATURE], $B1843, Table1[EVIC KILL]))</f>
        <v/>
      </c>
      <c r="E1843" s="1" t="str">
        <f>IF($A1843&gt;--RIGHT($A$2,LEN($A$2)-8),"",SUMIF(Table1[SHIFT NOMENCLATURE], $B1843, Table1[EVIC MOB]))</f>
        <v/>
      </c>
      <c r="F1843" s="1" t="str">
        <f>IF($A1843&gt;--RIGHT($A$2,LEN($A$2)-8),"",SUMIF(Table1[SHIFT NOMENCLATURE], $B1843, Table1[EVIC FIRE]))</f>
        <v/>
      </c>
      <c r="G1843" s="1" t="str">
        <f>IF($A1843&gt;--RIGHT($A$2,LEN($A$2)-8),"",SUMIF(Table1[SHIFT NOMENCLATURE], $B1843, Table1[EKIA]))</f>
        <v/>
      </c>
      <c r="H1843" s="1" t="str">
        <f>IF($A1843&gt;--RIGHT($A$2,LEN($A$2)-8),"",SUMIF(Table1[SHIFT NOMENCLATURE], $B1843, Table1[EWIA]))</f>
        <v/>
      </c>
      <c r="I1843" s="1" t="str">
        <f>IF($A1843&gt;--RIGHT($A$2,LEN($A$2)-8),"",SUMIF(Table1[SHIFT NOMENCLATURE], $B1843, Table1[EPW]))</f>
        <v/>
      </c>
      <c r="J1843" s="1" t="str">
        <f>IF($A1843&gt;--RIGHT($A$2,LEN($A$2)-8),"",SUMIF(Table1[SHIFT NOMENCLATURE], $B1843, Table1[FVIC KILL]))</f>
        <v/>
      </c>
      <c r="K1843" s="1" t="str">
        <f>IF($A1843&gt;--RIGHT($A$2,LEN($A$2)-8),"",SUMIF(Table1[SHIFT NOMENCLATURE], $B1843, Table1[FVIC MOB]))</f>
        <v/>
      </c>
      <c r="L1843" s="1" t="str">
        <f>IF($A1843&gt;--RIGHT($A$2,LEN($A$2)-8),"",SUMIF(Table1[SHIFT NOMENCLATURE], $B1843, Table1[FVIC FIRE]))</f>
        <v/>
      </c>
      <c r="M1843" s="1" t="str">
        <f>IF($A1843&gt;--RIGHT($A$2,LEN($A$2)-8),"",SUMIF(Table1[SHIFT NOMENCLATURE], $B1843, Table1[FKIA]))</f>
        <v/>
      </c>
      <c r="N1843" s="1" t="str">
        <f>IF($A1843&gt;--RIGHT($A$2,LEN($A$2)-8),"",SUMIF(Table1[SHIFT NOMENCLATURE], $B1843, Table1[FWIA]))</f>
        <v/>
      </c>
      <c r="O1843" s="1" t="str">
        <f>IF($A1843&gt;--RIGHT($A$2,LEN($A$2)-8),"",SUMIF(Table1[SHIFT NOMENCLATURE], $B1843, Table1[DUSTWUN]))</f>
        <v/>
      </c>
    </row>
    <row r="1844" spans="1:15" x14ac:dyDescent="0.25">
      <c r="A1844" s="1" t="str">
        <f t="shared" si="56"/>
        <v/>
      </c>
      <c r="B1844" t="str">
        <f t="shared" si="57"/>
        <v/>
      </c>
      <c r="C1844" s="1" t="str">
        <f>IF($A1844&gt;--RIGHT($A$2,LEN($A$2)-8),"",COUNTIF(Table1[SHIFT NOMENCLATURE],$B1844))</f>
        <v/>
      </c>
      <c r="D1844" s="1" t="str">
        <f>IF($A1844&gt;--RIGHT($A$2,LEN($A$2)-8),"",SUMIF(Table1[SHIFT NOMENCLATURE], $B1844, Table1[EVIC KILL]))</f>
        <v/>
      </c>
      <c r="E1844" s="1" t="str">
        <f>IF($A1844&gt;--RIGHT($A$2,LEN($A$2)-8),"",SUMIF(Table1[SHIFT NOMENCLATURE], $B1844, Table1[EVIC MOB]))</f>
        <v/>
      </c>
      <c r="F1844" s="1" t="str">
        <f>IF($A1844&gt;--RIGHT($A$2,LEN($A$2)-8),"",SUMIF(Table1[SHIFT NOMENCLATURE], $B1844, Table1[EVIC FIRE]))</f>
        <v/>
      </c>
      <c r="G1844" s="1" t="str">
        <f>IF($A1844&gt;--RIGHT($A$2,LEN($A$2)-8),"",SUMIF(Table1[SHIFT NOMENCLATURE], $B1844, Table1[EKIA]))</f>
        <v/>
      </c>
      <c r="H1844" s="1" t="str">
        <f>IF($A1844&gt;--RIGHT($A$2,LEN($A$2)-8),"",SUMIF(Table1[SHIFT NOMENCLATURE], $B1844, Table1[EWIA]))</f>
        <v/>
      </c>
      <c r="I1844" s="1" t="str">
        <f>IF($A1844&gt;--RIGHT($A$2,LEN($A$2)-8),"",SUMIF(Table1[SHIFT NOMENCLATURE], $B1844, Table1[EPW]))</f>
        <v/>
      </c>
      <c r="J1844" s="1" t="str">
        <f>IF($A1844&gt;--RIGHT($A$2,LEN($A$2)-8),"",SUMIF(Table1[SHIFT NOMENCLATURE], $B1844, Table1[FVIC KILL]))</f>
        <v/>
      </c>
      <c r="K1844" s="1" t="str">
        <f>IF($A1844&gt;--RIGHT($A$2,LEN($A$2)-8),"",SUMIF(Table1[SHIFT NOMENCLATURE], $B1844, Table1[FVIC MOB]))</f>
        <v/>
      </c>
      <c r="L1844" s="1" t="str">
        <f>IF($A1844&gt;--RIGHT($A$2,LEN($A$2)-8),"",SUMIF(Table1[SHIFT NOMENCLATURE], $B1844, Table1[FVIC FIRE]))</f>
        <v/>
      </c>
      <c r="M1844" s="1" t="str">
        <f>IF($A1844&gt;--RIGHT($A$2,LEN($A$2)-8),"",SUMIF(Table1[SHIFT NOMENCLATURE], $B1844, Table1[FKIA]))</f>
        <v/>
      </c>
      <c r="N1844" s="1" t="str">
        <f>IF($A1844&gt;--RIGHT($A$2,LEN($A$2)-8),"",SUMIF(Table1[SHIFT NOMENCLATURE], $B1844, Table1[FWIA]))</f>
        <v/>
      </c>
      <c r="O1844" s="1" t="str">
        <f>IF($A1844&gt;--RIGHT($A$2,LEN($A$2)-8),"",SUMIF(Table1[SHIFT NOMENCLATURE], $B1844, Table1[DUSTWUN]))</f>
        <v/>
      </c>
    </row>
    <row r="1845" spans="1:15" x14ac:dyDescent="0.25">
      <c r="A1845" s="1" t="str">
        <f t="shared" si="56"/>
        <v/>
      </c>
      <c r="B1845" t="str">
        <f t="shared" si="57"/>
        <v/>
      </c>
      <c r="C1845" s="1" t="str">
        <f>IF($A1845&gt;--RIGHT($A$2,LEN($A$2)-8),"",COUNTIF(Table1[SHIFT NOMENCLATURE],$B1845))</f>
        <v/>
      </c>
      <c r="D1845" s="1" t="str">
        <f>IF($A1845&gt;--RIGHT($A$2,LEN($A$2)-8),"",SUMIF(Table1[SHIFT NOMENCLATURE], $B1845, Table1[EVIC KILL]))</f>
        <v/>
      </c>
      <c r="E1845" s="1" t="str">
        <f>IF($A1845&gt;--RIGHT($A$2,LEN($A$2)-8),"",SUMIF(Table1[SHIFT NOMENCLATURE], $B1845, Table1[EVIC MOB]))</f>
        <v/>
      </c>
      <c r="F1845" s="1" t="str">
        <f>IF($A1845&gt;--RIGHT($A$2,LEN($A$2)-8),"",SUMIF(Table1[SHIFT NOMENCLATURE], $B1845, Table1[EVIC FIRE]))</f>
        <v/>
      </c>
      <c r="G1845" s="1" t="str">
        <f>IF($A1845&gt;--RIGHT($A$2,LEN($A$2)-8),"",SUMIF(Table1[SHIFT NOMENCLATURE], $B1845, Table1[EKIA]))</f>
        <v/>
      </c>
      <c r="H1845" s="1" t="str">
        <f>IF($A1845&gt;--RIGHT($A$2,LEN($A$2)-8),"",SUMIF(Table1[SHIFT NOMENCLATURE], $B1845, Table1[EWIA]))</f>
        <v/>
      </c>
      <c r="I1845" s="1" t="str">
        <f>IF($A1845&gt;--RIGHT($A$2,LEN($A$2)-8),"",SUMIF(Table1[SHIFT NOMENCLATURE], $B1845, Table1[EPW]))</f>
        <v/>
      </c>
      <c r="J1845" s="1" t="str">
        <f>IF($A1845&gt;--RIGHT($A$2,LEN($A$2)-8),"",SUMIF(Table1[SHIFT NOMENCLATURE], $B1845, Table1[FVIC KILL]))</f>
        <v/>
      </c>
      <c r="K1845" s="1" t="str">
        <f>IF($A1845&gt;--RIGHT($A$2,LEN($A$2)-8),"",SUMIF(Table1[SHIFT NOMENCLATURE], $B1845, Table1[FVIC MOB]))</f>
        <v/>
      </c>
      <c r="L1845" s="1" t="str">
        <f>IF($A1845&gt;--RIGHT($A$2,LEN($A$2)-8),"",SUMIF(Table1[SHIFT NOMENCLATURE], $B1845, Table1[FVIC FIRE]))</f>
        <v/>
      </c>
      <c r="M1845" s="1" t="str">
        <f>IF($A1845&gt;--RIGHT($A$2,LEN($A$2)-8),"",SUMIF(Table1[SHIFT NOMENCLATURE], $B1845, Table1[FKIA]))</f>
        <v/>
      </c>
      <c r="N1845" s="1" t="str">
        <f>IF($A1845&gt;--RIGHT($A$2,LEN($A$2)-8),"",SUMIF(Table1[SHIFT NOMENCLATURE], $B1845, Table1[FWIA]))</f>
        <v/>
      </c>
      <c r="O1845" s="1" t="str">
        <f>IF($A1845&gt;--RIGHT($A$2,LEN($A$2)-8),"",SUMIF(Table1[SHIFT NOMENCLATURE], $B1845, Table1[DUSTWUN]))</f>
        <v/>
      </c>
    </row>
    <row r="1846" spans="1:15" x14ac:dyDescent="0.25">
      <c r="A1846" s="1" t="str">
        <f t="shared" si="56"/>
        <v/>
      </c>
      <c r="B1846" t="str">
        <f t="shared" si="57"/>
        <v/>
      </c>
      <c r="C1846" s="1" t="str">
        <f>IF($A1846&gt;--RIGHT($A$2,LEN($A$2)-8),"",COUNTIF(Table1[SHIFT NOMENCLATURE],$B1846))</f>
        <v/>
      </c>
      <c r="D1846" s="1" t="str">
        <f>IF($A1846&gt;--RIGHT($A$2,LEN($A$2)-8),"",SUMIF(Table1[SHIFT NOMENCLATURE], $B1846, Table1[EVIC KILL]))</f>
        <v/>
      </c>
      <c r="E1846" s="1" t="str">
        <f>IF($A1846&gt;--RIGHT($A$2,LEN($A$2)-8),"",SUMIF(Table1[SHIFT NOMENCLATURE], $B1846, Table1[EVIC MOB]))</f>
        <v/>
      </c>
      <c r="F1846" s="1" t="str">
        <f>IF($A1846&gt;--RIGHT($A$2,LEN($A$2)-8),"",SUMIF(Table1[SHIFT NOMENCLATURE], $B1846, Table1[EVIC FIRE]))</f>
        <v/>
      </c>
      <c r="G1846" s="1" t="str">
        <f>IF($A1846&gt;--RIGHT($A$2,LEN($A$2)-8),"",SUMIF(Table1[SHIFT NOMENCLATURE], $B1846, Table1[EKIA]))</f>
        <v/>
      </c>
      <c r="H1846" s="1" t="str">
        <f>IF($A1846&gt;--RIGHT($A$2,LEN($A$2)-8),"",SUMIF(Table1[SHIFT NOMENCLATURE], $B1846, Table1[EWIA]))</f>
        <v/>
      </c>
      <c r="I1846" s="1" t="str">
        <f>IF($A1846&gt;--RIGHT($A$2,LEN($A$2)-8),"",SUMIF(Table1[SHIFT NOMENCLATURE], $B1846, Table1[EPW]))</f>
        <v/>
      </c>
      <c r="J1846" s="1" t="str">
        <f>IF($A1846&gt;--RIGHT($A$2,LEN($A$2)-8),"",SUMIF(Table1[SHIFT NOMENCLATURE], $B1846, Table1[FVIC KILL]))</f>
        <v/>
      </c>
      <c r="K1846" s="1" t="str">
        <f>IF($A1846&gt;--RIGHT($A$2,LEN($A$2)-8),"",SUMIF(Table1[SHIFT NOMENCLATURE], $B1846, Table1[FVIC MOB]))</f>
        <v/>
      </c>
      <c r="L1846" s="1" t="str">
        <f>IF($A1846&gt;--RIGHT($A$2,LEN($A$2)-8),"",SUMIF(Table1[SHIFT NOMENCLATURE], $B1846, Table1[FVIC FIRE]))</f>
        <v/>
      </c>
      <c r="M1846" s="1" t="str">
        <f>IF($A1846&gt;--RIGHT($A$2,LEN($A$2)-8),"",SUMIF(Table1[SHIFT NOMENCLATURE], $B1846, Table1[FKIA]))</f>
        <v/>
      </c>
      <c r="N1846" s="1" t="str">
        <f>IF($A1846&gt;--RIGHT($A$2,LEN($A$2)-8),"",SUMIF(Table1[SHIFT NOMENCLATURE], $B1846, Table1[FWIA]))</f>
        <v/>
      </c>
      <c r="O1846" s="1" t="str">
        <f>IF($A1846&gt;--RIGHT($A$2,LEN($A$2)-8),"",SUMIF(Table1[SHIFT NOMENCLATURE], $B1846, Table1[DUSTWUN]))</f>
        <v/>
      </c>
    </row>
    <row r="1847" spans="1:15" x14ac:dyDescent="0.25">
      <c r="A1847" s="1" t="str">
        <f t="shared" si="56"/>
        <v/>
      </c>
      <c r="B1847" t="str">
        <f t="shared" si="57"/>
        <v/>
      </c>
      <c r="C1847" s="1" t="str">
        <f>IF($A1847&gt;--RIGHT($A$2,LEN($A$2)-8),"",COUNTIF(Table1[SHIFT NOMENCLATURE],$B1847))</f>
        <v/>
      </c>
      <c r="D1847" s="1" t="str">
        <f>IF($A1847&gt;--RIGHT($A$2,LEN($A$2)-8),"",SUMIF(Table1[SHIFT NOMENCLATURE], $B1847, Table1[EVIC KILL]))</f>
        <v/>
      </c>
      <c r="E1847" s="1" t="str">
        <f>IF($A1847&gt;--RIGHT($A$2,LEN($A$2)-8),"",SUMIF(Table1[SHIFT NOMENCLATURE], $B1847, Table1[EVIC MOB]))</f>
        <v/>
      </c>
      <c r="F1847" s="1" t="str">
        <f>IF($A1847&gt;--RIGHT($A$2,LEN($A$2)-8),"",SUMIF(Table1[SHIFT NOMENCLATURE], $B1847, Table1[EVIC FIRE]))</f>
        <v/>
      </c>
      <c r="G1847" s="1" t="str">
        <f>IF($A1847&gt;--RIGHT($A$2,LEN($A$2)-8),"",SUMIF(Table1[SHIFT NOMENCLATURE], $B1847, Table1[EKIA]))</f>
        <v/>
      </c>
      <c r="H1847" s="1" t="str">
        <f>IF($A1847&gt;--RIGHT($A$2,LEN($A$2)-8),"",SUMIF(Table1[SHIFT NOMENCLATURE], $B1847, Table1[EWIA]))</f>
        <v/>
      </c>
      <c r="I1847" s="1" t="str">
        <f>IF($A1847&gt;--RIGHT($A$2,LEN($A$2)-8),"",SUMIF(Table1[SHIFT NOMENCLATURE], $B1847, Table1[EPW]))</f>
        <v/>
      </c>
      <c r="J1847" s="1" t="str">
        <f>IF($A1847&gt;--RIGHT($A$2,LEN($A$2)-8),"",SUMIF(Table1[SHIFT NOMENCLATURE], $B1847, Table1[FVIC KILL]))</f>
        <v/>
      </c>
      <c r="K1847" s="1" t="str">
        <f>IF($A1847&gt;--RIGHT($A$2,LEN($A$2)-8),"",SUMIF(Table1[SHIFT NOMENCLATURE], $B1847, Table1[FVIC MOB]))</f>
        <v/>
      </c>
      <c r="L1847" s="1" t="str">
        <f>IF($A1847&gt;--RIGHT($A$2,LEN($A$2)-8),"",SUMIF(Table1[SHIFT NOMENCLATURE], $B1847, Table1[FVIC FIRE]))</f>
        <v/>
      </c>
      <c r="M1847" s="1" t="str">
        <f>IF($A1847&gt;--RIGHT($A$2,LEN($A$2)-8),"",SUMIF(Table1[SHIFT NOMENCLATURE], $B1847, Table1[FKIA]))</f>
        <v/>
      </c>
      <c r="N1847" s="1" t="str">
        <f>IF($A1847&gt;--RIGHT($A$2,LEN($A$2)-8),"",SUMIF(Table1[SHIFT NOMENCLATURE], $B1847, Table1[FWIA]))</f>
        <v/>
      </c>
      <c r="O1847" s="1" t="str">
        <f>IF($A1847&gt;--RIGHT($A$2,LEN($A$2)-8),"",SUMIF(Table1[SHIFT NOMENCLATURE], $B1847, Table1[DUSTWUN]))</f>
        <v/>
      </c>
    </row>
    <row r="1848" spans="1:15" x14ac:dyDescent="0.25">
      <c r="A1848" s="1" t="str">
        <f t="shared" si="56"/>
        <v/>
      </c>
      <c r="B1848" t="str">
        <f t="shared" si="57"/>
        <v/>
      </c>
      <c r="C1848" s="1" t="str">
        <f>IF($A1848&gt;--RIGHT($A$2,LEN($A$2)-8),"",COUNTIF(Table1[SHIFT NOMENCLATURE],$B1848))</f>
        <v/>
      </c>
      <c r="D1848" s="1" t="str">
        <f>IF($A1848&gt;--RIGHT($A$2,LEN($A$2)-8),"",SUMIF(Table1[SHIFT NOMENCLATURE], $B1848, Table1[EVIC KILL]))</f>
        <v/>
      </c>
      <c r="E1848" s="1" t="str">
        <f>IF($A1848&gt;--RIGHT($A$2,LEN($A$2)-8),"",SUMIF(Table1[SHIFT NOMENCLATURE], $B1848, Table1[EVIC MOB]))</f>
        <v/>
      </c>
      <c r="F1848" s="1" t="str">
        <f>IF($A1848&gt;--RIGHT($A$2,LEN($A$2)-8),"",SUMIF(Table1[SHIFT NOMENCLATURE], $B1848, Table1[EVIC FIRE]))</f>
        <v/>
      </c>
      <c r="G1848" s="1" t="str">
        <f>IF($A1848&gt;--RIGHT($A$2,LEN($A$2)-8),"",SUMIF(Table1[SHIFT NOMENCLATURE], $B1848, Table1[EKIA]))</f>
        <v/>
      </c>
      <c r="H1848" s="1" t="str">
        <f>IF($A1848&gt;--RIGHT($A$2,LEN($A$2)-8),"",SUMIF(Table1[SHIFT NOMENCLATURE], $B1848, Table1[EWIA]))</f>
        <v/>
      </c>
      <c r="I1848" s="1" t="str">
        <f>IF($A1848&gt;--RIGHT($A$2,LEN($A$2)-8),"",SUMIF(Table1[SHIFT NOMENCLATURE], $B1848, Table1[EPW]))</f>
        <v/>
      </c>
      <c r="J1848" s="1" t="str">
        <f>IF($A1848&gt;--RIGHT($A$2,LEN($A$2)-8),"",SUMIF(Table1[SHIFT NOMENCLATURE], $B1848, Table1[FVIC KILL]))</f>
        <v/>
      </c>
      <c r="K1848" s="1" t="str">
        <f>IF($A1848&gt;--RIGHT($A$2,LEN($A$2)-8),"",SUMIF(Table1[SHIFT NOMENCLATURE], $B1848, Table1[FVIC MOB]))</f>
        <v/>
      </c>
      <c r="L1848" s="1" t="str">
        <f>IF($A1848&gt;--RIGHT($A$2,LEN($A$2)-8),"",SUMIF(Table1[SHIFT NOMENCLATURE], $B1848, Table1[FVIC FIRE]))</f>
        <v/>
      </c>
      <c r="M1848" s="1" t="str">
        <f>IF($A1848&gt;--RIGHT($A$2,LEN($A$2)-8),"",SUMIF(Table1[SHIFT NOMENCLATURE], $B1848, Table1[FKIA]))</f>
        <v/>
      </c>
      <c r="N1848" s="1" t="str">
        <f>IF($A1848&gt;--RIGHT($A$2,LEN($A$2)-8),"",SUMIF(Table1[SHIFT NOMENCLATURE], $B1848, Table1[FWIA]))</f>
        <v/>
      </c>
      <c r="O1848" s="1" t="str">
        <f>IF($A1848&gt;--RIGHT($A$2,LEN($A$2)-8),"",SUMIF(Table1[SHIFT NOMENCLATURE], $B1848, Table1[DUSTWUN]))</f>
        <v/>
      </c>
    </row>
    <row r="1849" spans="1:15" x14ac:dyDescent="0.25">
      <c r="A1849" s="1" t="str">
        <f t="shared" si="56"/>
        <v/>
      </c>
      <c r="B1849" t="str">
        <f t="shared" si="57"/>
        <v/>
      </c>
      <c r="C1849" s="1" t="str">
        <f>IF($A1849&gt;--RIGHT($A$2,LEN($A$2)-8),"",COUNTIF(Table1[SHIFT NOMENCLATURE],$B1849))</f>
        <v/>
      </c>
      <c r="D1849" s="1" t="str">
        <f>IF($A1849&gt;--RIGHT($A$2,LEN($A$2)-8),"",SUMIF(Table1[SHIFT NOMENCLATURE], $B1849, Table1[EVIC KILL]))</f>
        <v/>
      </c>
      <c r="E1849" s="1" t="str">
        <f>IF($A1849&gt;--RIGHT($A$2,LEN($A$2)-8),"",SUMIF(Table1[SHIFT NOMENCLATURE], $B1849, Table1[EVIC MOB]))</f>
        <v/>
      </c>
      <c r="F1849" s="1" t="str">
        <f>IF($A1849&gt;--RIGHT($A$2,LEN($A$2)-8),"",SUMIF(Table1[SHIFT NOMENCLATURE], $B1849, Table1[EVIC FIRE]))</f>
        <v/>
      </c>
      <c r="G1849" s="1" t="str">
        <f>IF($A1849&gt;--RIGHT($A$2,LEN($A$2)-8),"",SUMIF(Table1[SHIFT NOMENCLATURE], $B1849, Table1[EKIA]))</f>
        <v/>
      </c>
      <c r="H1849" s="1" t="str">
        <f>IF($A1849&gt;--RIGHT($A$2,LEN($A$2)-8),"",SUMIF(Table1[SHIFT NOMENCLATURE], $B1849, Table1[EWIA]))</f>
        <v/>
      </c>
      <c r="I1849" s="1" t="str">
        <f>IF($A1849&gt;--RIGHT($A$2,LEN($A$2)-8),"",SUMIF(Table1[SHIFT NOMENCLATURE], $B1849, Table1[EPW]))</f>
        <v/>
      </c>
      <c r="J1849" s="1" t="str">
        <f>IF($A1849&gt;--RIGHT($A$2,LEN($A$2)-8),"",SUMIF(Table1[SHIFT NOMENCLATURE], $B1849, Table1[FVIC KILL]))</f>
        <v/>
      </c>
      <c r="K1849" s="1" t="str">
        <f>IF($A1849&gt;--RIGHT($A$2,LEN($A$2)-8),"",SUMIF(Table1[SHIFT NOMENCLATURE], $B1849, Table1[FVIC MOB]))</f>
        <v/>
      </c>
      <c r="L1849" s="1" t="str">
        <f>IF($A1849&gt;--RIGHT($A$2,LEN($A$2)-8),"",SUMIF(Table1[SHIFT NOMENCLATURE], $B1849, Table1[FVIC FIRE]))</f>
        <v/>
      </c>
      <c r="M1849" s="1" t="str">
        <f>IF($A1849&gt;--RIGHT($A$2,LEN($A$2)-8),"",SUMIF(Table1[SHIFT NOMENCLATURE], $B1849, Table1[FKIA]))</f>
        <v/>
      </c>
      <c r="N1849" s="1" t="str">
        <f>IF($A1849&gt;--RIGHT($A$2,LEN($A$2)-8),"",SUMIF(Table1[SHIFT NOMENCLATURE], $B1849, Table1[FWIA]))</f>
        <v/>
      </c>
      <c r="O1849" s="1" t="str">
        <f>IF($A1849&gt;--RIGHT($A$2,LEN($A$2)-8),"",SUMIF(Table1[SHIFT NOMENCLATURE], $B1849, Table1[DUSTWUN]))</f>
        <v/>
      </c>
    </row>
    <row r="1850" spans="1:15" x14ac:dyDescent="0.25">
      <c r="A1850" s="1" t="str">
        <f t="shared" si="56"/>
        <v/>
      </c>
      <c r="B1850" t="str">
        <f t="shared" si="57"/>
        <v/>
      </c>
      <c r="C1850" s="1" t="str">
        <f>IF($A1850&gt;--RIGHT($A$2,LEN($A$2)-8),"",COUNTIF(Table1[SHIFT NOMENCLATURE],$B1850))</f>
        <v/>
      </c>
      <c r="D1850" s="1" t="str">
        <f>IF($A1850&gt;--RIGHT($A$2,LEN($A$2)-8),"",SUMIF(Table1[SHIFT NOMENCLATURE], $B1850, Table1[EVIC KILL]))</f>
        <v/>
      </c>
      <c r="E1850" s="1" t="str">
        <f>IF($A1850&gt;--RIGHT($A$2,LEN($A$2)-8),"",SUMIF(Table1[SHIFT NOMENCLATURE], $B1850, Table1[EVIC MOB]))</f>
        <v/>
      </c>
      <c r="F1850" s="1" t="str">
        <f>IF($A1850&gt;--RIGHT($A$2,LEN($A$2)-8),"",SUMIF(Table1[SHIFT NOMENCLATURE], $B1850, Table1[EVIC FIRE]))</f>
        <v/>
      </c>
      <c r="G1850" s="1" t="str">
        <f>IF($A1850&gt;--RIGHT($A$2,LEN($A$2)-8),"",SUMIF(Table1[SHIFT NOMENCLATURE], $B1850, Table1[EKIA]))</f>
        <v/>
      </c>
      <c r="H1850" s="1" t="str">
        <f>IF($A1850&gt;--RIGHT($A$2,LEN($A$2)-8),"",SUMIF(Table1[SHIFT NOMENCLATURE], $B1850, Table1[EWIA]))</f>
        <v/>
      </c>
      <c r="I1850" s="1" t="str">
        <f>IF($A1850&gt;--RIGHT($A$2,LEN($A$2)-8),"",SUMIF(Table1[SHIFT NOMENCLATURE], $B1850, Table1[EPW]))</f>
        <v/>
      </c>
      <c r="J1850" s="1" t="str">
        <f>IF($A1850&gt;--RIGHT($A$2,LEN($A$2)-8),"",SUMIF(Table1[SHIFT NOMENCLATURE], $B1850, Table1[FVIC KILL]))</f>
        <v/>
      </c>
      <c r="K1850" s="1" t="str">
        <f>IF($A1850&gt;--RIGHT($A$2,LEN($A$2)-8),"",SUMIF(Table1[SHIFT NOMENCLATURE], $B1850, Table1[FVIC MOB]))</f>
        <v/>
      </c>
      <c r="L1850" s="1" t="str">
        <f>IF($A1850&gt;--RIGHT($A$2,LEN($A$2)-8),"",SUMIF(Table1[SHIFT NOMENCLATURE], $B1850, Table1[FVIC FIRE]))</f>
        <v/>
      </c>
      <c r="M1850" s="1" t="str">
        <f>IF($A1850&gt;--RIGHT($A$2,LEN($A$2)-8),"",SUMIF(Table1[SHIFT NOMENCLATURE], $B1850, Table1[FKIA]))</f>
        <v/>
      </c>
      <c r="N1850" s="1" t="str">
        <f>IF($A1850&gt;--RIGHT($A$2,LEN($A$2)-8),"",SUMIF(Table1[SHIFT NOMENCLATURE], $B1850, Table1[FWIA]))</f>
        <v/>
      </c>
      <c r="O1850" s="1" t="str">
        <f>IF($A1850&gt;--RIGHT($A$2,LEN($A$2)-8),"",SUMIF(Table1[SHIFT NOMENCLATURE], $B1850, Table1[DUSTWUN]))</f>
        <v/>
      </c>
    </row>
    <row r="1851" spans="1:15" x14ac:dyDescent="0.25">
      <c r="A1851" s="1" t="str">
        <f t="shared" si="56"/>
        <v/>
      </c>
      <c r="B1851" t="str">
        <f t="shared" si="57"/>
        <v/>
      </c>
      <c r="C1851" s="1" t="str">
        <f>IF($A1851&gt;--RIGHT($A$2,LEN($A$2)-8),"",COUNTIF(Table1[SHIFT NOMENCLATURE],$B1851))</f>
        <v/>
      </c>
      <c r="D1851" s="1" t="str">
        <f>IF($A1851&gt;--RIGHT($A$2,LEN($A$2)-8),"",SUMIF(Table1[SHIFT NOMENCLATURE], $B1851, Table1[EVIC KILL]))</f>
        <v/>
      </c>
      <c r="E1851" s="1" t="str">
        <f>IF($A1851&gt;--RIGHT($A$2,LEN($A$2)-8),"",SUMIF(Table1[SHIFT NOMENCLATURE], $B1851, Table1[EVIC MOB]))</f>
        <v/>
      </c>
      <c r="F1851" s="1" t="str">
        <f>IF($A1851&gt;--RIGHT($A$2,LEN($A$2)-8),"",SUMIF(Table1[SHIFT NOMENCLATURE], $B1851, Table1[EVIC FIRE]))</f>
        <v/>
      </c>
      <c r="G1851" s="1" t="str">
        <f>IF($A1851&gt;--RIGHT($A$2,LEN($A$2)-8),"",SUMIF(Table1[SHIFT NOMENCLATURE], $B1851, Table1[EKIA]))</f>
        <v/>
      </c>
      <c r="H1851" s="1" t="str">
        <f>IF($A1851&gt;--RIGHT($A$2,LEN($A$2)-8),"",SUMIF(Table1[SHIFT NOMENCLATURE], $B1851, Table1[EWIA]))</f>
        <v/>
      </c>
      <c r="I1851" s="1" t="str">
        <f>IF($A1851&gt;--RIGHT($A$2,LEN($A$2)-8),"",SUMIF(Table1[SHIFT NOMENCLATURE], $B1851, Table1[EPW]))</f>
        <v/>
      </c>
      <c r="J1851" s="1" t="str">
        <f>IF($A1851&gt;--RIGHT($A$2,LEN($A$2)-8),"",SUMIF(Table1[SHIFT NOMENCLATURE], $B1851, Table1[FVIC KILL]))</f>
        <v/>
      </c>
      <c r="K1851" s="1" t="str">
        <f>IF($A1851&gt;--RIGHT($A$2,LEN($A$2)-8),"",SUMIF(Table1[SHIFT NOMENCLATURE], $B1851, Table1[FVIC MOB]))</f>
        <v/>
      </c>
      <c r="L1851" s="1" t="str">
        <f>IF($A1851&gt;--RIGHT($A$2,LEN($A$2)-8),"",SUMIF(Table1[SHIFT NOMENCLATURE], $B1851, Table1[FVIC FIRE]))</f>
        <v/>
      </c>
      <c r="M1851" s="1" t="str">
        <f>IF($A1851&gt;--RIGHT($A$2,LEN($A$2)-8),"",SUMIF(Table1[SHIFT NOMENCLATURE], $B1851, Table1[FKIA]))</f>
        <v/>
      </c>
      <c r="N1851" s="1" t="str">
        <f>IF($A1851&gt;--RIGHT($A$2,LEN($A$2)-8),"",SUMIF(Table1[SHIFT NOMENCLATURE], $B1851, Table1[FWIA]))</f>
        <v/>
      </c>
      <c r="O1851" s="1" t="str">
        <f>IF($A1851&gt;--RIGHT($A$2,LEN($A$2)-8),"",SUMIF(Table1[SHIFT NOMENCLATURE], $B1851, Table1[DUSTWUN]))</f>
        <v/>
      </c>
    </row>
    <row r="1852" spans="1:15" x14ac:dyDescent="0.25">
      <c r="A1852" s="1" t="str">
        <f t="shared" si="56"/>
        <v/>
      </c>
      <c r="B1852" t="str">
        <f t="shared" si="57"/>
        <v/>
      </c>
      <c r="C1852" s="1" t="str">
        <f>IF($A1852&gt;--RIGHT($A$2,LEN($A$2)-8),"",COUNTIF(Table1[SHIFT NOMENCLATURE],$B1852))</f>
        <v/>
      </c>
      <c r="D1852" s="1" t="str">
        <f>IF($A1852&gt;--RIGHT($A$2,LEN($A$2)-8),"",SUMIF(Table1[SHIFT NOMENCLATURE], $B1852, Table1[EVIC KILL]))</f>
        <v/>
      </c>
      <c r="E1852" s="1" t="str">
        <f>IF($A1852&gt;--RIGHT($A$2,LEN($A$2)-8),"",SUMIF(Table1[SHIFT NOMENCLATURE], $B1852, Table1[EVIC MOB]))</f>
        <v/>
      </c>
      <c r="F1852" s="1" t="str">
        <f>IF($A1852&gt;--RIGHT($A$2,LEN($A$2)-8),"",SUMIF(Table1[SHIFT NOMENCLATURE], $B1852, Table1[EVIC FIRE]))</f>
        <v/>
      </c>
      <c r="G1852" s="1" t="str">
        <f>IF($A1852&gt;--RIGHT($A$2,LEN($A$2)-8),"",SUMIF(Table1[SHIFT NOMENCLATURE], $B1852, Table1[EKIA]))</f>
        <v/>
      </c>
      <c r="H1852" s="1" t="str">
        <f>IF($A1852&gt;--RIGHT($A$2,LEN($A$2)-8),"",SUMIF(Table1[SHIFT NOMENCLATURE], $B1852, Table1[EWIA]))</f>
        <v/>
      </c>
      <c r="I1852" s="1" t="str">
        <f>IF($A1852&gt;--RIGHT($A$2,LEN($A$2)-8),"",SUMIF(Table1[SHIFT NOMENCLATURE], $B1852, Table1[EPW]))</f>
        <v/>
      </c>
      <c r="J1852" s="1" t="str">
        <f>IF($A1852&gt;--RIGHT($A$2,LEN($A$2)-8),"",SUMIF(Table1[SHIFT NOMENCLATURE], $B1852, Table1[FVIC KILL]))</f>
        <v/>
      </c>
      <c r="K1852" s="1" t="str">
        <f>IF($A1852&gt;--RIGHT($A$2,LEN($A$2)-8),"",SUMIF(Table1[SHIFT NOMENCLATURE], $B1852, Table1[FVIC MOB]))</f>
        <v/>
      </c>
      <c r="L1852" s="1" t="str">
        <f>IF($A1852&gt;--RIGHT($A$2,LEN($A$2)-8),"",SUMIF(Table1[SHIFT NOMENCLATURE], $B1852, Table1[FVIC FIRE]))</f>
        <v/>
      </c>
      <c r="M1852" s="1" t="str">
        <f>IF($A1852&gt;--RIGHT($A$2,LEN($A$2)-8),"",SUMIF(Table1[SHIFT NOMENCLATURE], $B1852, Table1[FKIA]))</f>
        <v/>
      </c>
      <c r="N1852" s="1" t="str">
        <f>IF($A1852&gt;--RIGHT($A$2,LEN($A$2)-8),"",SUMIF(Table1[SHIFT NOMENCLATURE], $B1852, Table1[FWIA]))</f>
        <v/>
      </c>
      <c r="O1852" s="1" t="str">
        <f>IF($A1852&gt;--RIGHT($A$2,LEN($A$2)-8),"",SUMIF(Table1[SHIFT NOMENCLATURE], $B1852, Table1[DUSTWUN]))</f>
        <v/>
      </c>
    </row>
    <row r="1853" spans="1:15" x14ac:dyDescent="0.25">
      <c r="A1853" s="1" t="str">
        <f t="shared" si="56"/>
        <v/>
      </c>
      <c r="B1853" t="str">
        <f t="shared" si="57"/>
        <v/>
      </c>
      <c r="C1853" s="1" t="str">
        <f>IF($A1853&gt;--RIGHT($A$2,LEN($A$2)-8),"",COUNTIF(Table1[SHIFT NOMENCLATURE],$B1853))</f>
        <v/>
      </c>
      <c r="D1853" s="1" t="str">
        <f>IF($A1853&gt;--RIGHT($A$2,LEN($A$2)-8),"",SUMIF(Table1[SHIFT NOMENCLATURE], $B1853, Table1[EVIC KILL]))</f>
        <v/>
      </c>
      <c r="E1853" s="1" t="str">
        <f>IF($A1853&gt;--RIGHT($A$2,LEN($A$2)-8),"",SUMIF(Table1[SHIFT NOMENCLATURE], $B1853, Table1[EVIC MOB]))</f>
        <v/>
      </c>
      <c r="F1853" s="1" t="str">
        <f>IF($A1853&gt;--RIGHT($A$2,LEN($A$2)-8),"",SUMIF(Table1[SHIFT NOMENCLATURE], $B1853, Table1[EVIC FIRE]))</f>
        <v/>
      </c>
      <c r="G1853" s="1" t="str">
        <f>IF($A1853&gt;--RIGHT($A$2,LEN($A$2)-8),"",SUMIF(Table1[SHIFT NOMENCLATURE], $B1853, Table1[EKIA]))</f>
        <v/>
      </c>
      <c r="H1853" s="1" t="str">
        <f>IF($A1853&gt;--RIGHT($A$2,LEN($A$2)-8),"",SUMIF(Table1[SHIFT NOMENCLATURE], $B1853, Table1[EWIA]))</f>
        <v/>
      </c>
      <c r="I1853" s="1" t="str">
        <f>IF($A1853&gt;--RIGHT($A$2,LEN($A$2)-8),"",SUMIF(Table1[SHIFT NOMENCLATURE], $B1853, Table1[EPW]))</f>
        <v/>
      </c>
      <c r="J1853" s="1" t="str">
        <f>IF($A1853&gt;--RIGHT($A$2,LEN($A$2)-8),"",SUMIF(Table1[SHIFT NOMENCLATURE], $B1853, Table1[FVIC KILL]))</f>
        <v/>
      </c>
      <c r="K1853" s="1" t="str">
        <f>IF($A1853&gt;--RIGHT($A$2,LEN($A$2)-8),"",SUMIF(Table1[SHIFT NOMENCLATURE], $B1853, Table1[FVIC MOB]))</f>
        <v/>
      </c>
      <c r="L1853" s="1" t="str">
        <f>IF($A1853&gt;--RIGHT($A$2,LEN($A$2)-8),"",SUMIF(Table1[SHIFT NOMENCLATURE], $B1853, Table1[FVIC FIRE]))</f>
        <v/>
      </c>
      <c r="M1853" s="1" t="str">
        <f>IF($A1853&gt;--RIGHT($A$2,LEN($A$2)-8),"",SUMIF(Table1[SHIFT NOMENCLATURE], $B1853, Table1[FKIA]))</f>
        <v/>
      </c>
      <c r="N1853" s="1" t="str">
        <f>IF($A1853&gt;--RIGHT($A$2,LEN($A$2)-8),"",SUMIF(Table1[SHIFT NOMENCLATURE], $B1853, Table1[FWIA]))</f>
        <v/>
      </c>
      <c r="O1853" s="1" t="str">
        <f>IF($A1853&gt;--RIGHT($A$2,LEN($A$2)-8),"",SUMIF(Table1[SHIFT NOMENCLATURE], $B1853, Table1[DUSTWUN]))</f>
        <v/>
      </c>
    </row>
    <row r="1854" spans="1:15" x14ac:dyDescent="0.25">
      <c r="A1854" s="1" t="str">
        <f t="shared" si="56"/>
        <v/>
      </c>
      <c r="B1854" t="str">
        <f t="shared" si="57"/>
        <v/>
      </c>
      <c r="C1854" s="1" t="str">
        <f>IF($A1854&gt;--RIGHT($A$2,LEN($A$2)-8),"",COUNTIF(Table1[SHIFT NOMENCLATURE],$B1854))</f>
        <v/>
      </c>
      <c r="D1854" s="1" t="str">
        <f>IF($A1854&gt;--RIGHT($A$2,LEN($A$2)-8),"",SUMIF(Table1[SHIFT NOMENCLATURE], $B1854, Table1[EVIC KILL]))</f>
        <v/>
      </c>
      <c r="E1854" s="1" t="str">
        <f>IF($A1854&gt;--RIGHT($A$2,LEN($A$2)-8),"",SUMIF(Table1[SHIFT NOMENCLATURE], $B1854, Table1[EVIC MOB]))</f>
        <v/>
      </c>
      <c r="F1854" s="1" t="str">
        <f>IF($A1854&gt;--RIGHT($A$2,LEN($A$2)-8),"",SUMIF(Table1[SHIFT NOMENCLATURE], $B1854, Table1[EVIC FIRE]))</f>
        <v/>
      </c>
      <c r="G1854" s="1" t="str">
        <f>IF($A1854&gt;--RIGHT($A$2,LEN($A$2)-8),"",SUMIF(Table1[SHIFT NOMENCLATURE], $B1854, Table1[EKIA]))</f>
        <v/>
      </c>
      <c r="H1854" s="1" t="str">
        <f>IF($A1854&gt;--RIGHT($A$2,LEN($A$2)-8),"",SUMIF(Table1[SHIFT NOMENCLATURE], $B1854, Table1[EWIA]))</f>
        <v/>
      </c>
      <c r="I1854" s="1" t="str">
        <f>IF($A1854&gt;--RIGHT($A$2,LEN($A$2)-8),"",SUMIF(Table1[SHIFT NOMENCLATURE], $B1854, Table1[EPW]))</f>
        <v/>
      </c>
      <c r="J1854" s="1" t="str">
        <f>IF($A1854&gt;--RIGHT($A$2,LEN($A$2)-8),"",SUMIF(Table1[SHIFT NOMENCLATURE], $B1854, Table1[FVIC KILL]))</f>
        <v/>
      </c>
      <c r="K1854" s="1" t="str">
        <f>IF($A1854&gt;--RIGHT($A$2,LEN($A$2)-8),"",SUMIF(Table1[SHIFT NOMENCLATURE], $B1854, Table1[FVIC MOB]))</f>
        <v/>
      </c>
      <c r="L1854" s="1" t="str">
        <f>IF($A1854&gt;--RIGHT($A$2,LEN($A$2)-8),"",SUMIF(Table1[SHIFT NOMENCLATURE], $B1854, Table1[FVIC FIRE]))</f>
        <v/>
      </c>
      <c r="M1854" s="1" t="str">
        <f>IF($A1854&gt;--RIGHT($A$2,LEN($A$2)-8),"",SUMIF(Table1[SHIFT NOMENCLATURE], $B1854, Table1[FKIA]))</f>
        <v/>
      </c>
      <c r="N1854" s="1" t="str">
        <f>IF($A1854&gt;--RIGHT($A$2,LEN($A$2)-8),"",SUMIF(Table1[SHIFT NOMENCLATURE], $B1854, Table1[FWIA]))</f>
        <v/>
      </c>
      <c r="O1854" s="1" t="str">
        <f>IF($A1854&gt;--RIGHT($A$2,LEN($A$2)-8),"",SUMIF(Table1[SHIFT NOMENCLATURE], $B1854, Table1[DUSTWUN]))</f>
        <v/>
      </c>
    </row>
    <row r="1855" spans="1:15" x14ac:dyDescent="0.25">
      <c r="A1855" s="1" t="str">
        <f t="shared" si="56"/>
        <v/>
      </c>
      <c r="B1855" t="str">
        <f t="shared" si="57"/>
        <v/>
      </c>
      <c r="C1855" s="1" t="str">
        <f>IF($A1855&gt;--RIGHT($A$2,LEN($A$2)-8),"",COUNTIF(Table1[SHIFT NOMENCLATURE],$B1855))</f>
        <v/>
      </c>
      <c r="D1855" s="1" t="str">
        <f>IF($A1855&gt;--RIGHT($A$2,LEN($A$2)-8),"",SUMIF(Table1[SHIFT NOMENCLATURE], $B1855, Table1[EVIC KILL]))</f>
        <v/>
      </c>
      <c r="E1855" s="1" t="str">
        <f>IF($A1855&gt;--RIGHT($A$2,LEN($A$2)-8),"",SUMIF(Table1[SHIFT NOMENCLATURE], $B1855, Table1[EVIC MOB]))</f>
        <v/>
      </c>
      <c r="F1855" s="1" t="str">
        <f>IF($A1855&gt;--RIGHT($A$2,LEN($A$2)-8),"",SUMIF(Table1[SHIFT NOMENCLATURE], $B1855, Table1[EVIC FIRE]))</f>
        <v/>
      </c>
      <c r="G1855" s="1" t="str">
        <f>IF($A1855&gt;--RIGHT($A$2,LEN($A$2)-8),"",SUMIF(Table1[SHIFT NOMENCLATURE], $B1855, Table1[EKIA]))</f>
        <v/>
      </c>
      <c r="H1855" s="1" t="str">
        <f>IF($A1855&gt;--RIGHT($A$2,LEN($A$2)-8),"",SUMIF(Table1[SHIFT NOMENCLATURE], $B1855, Table1[EWIA]))</f>
        <v/>
      </c>
      <c r="I1855" s="1" t="str">
        <f>IF($A1855&gt;--RIGHT($A$2,LEN($A$2)-8),"",SUMIF(Table1[SHIFT NOMENCLATURE], $B1855, Table1[EPW]))</f>
        <v/>
      </c>
      <c r="J1855" s="1" t="str">
        <f>IF($A1855&gt;--RIGHT($A$2,LEN($A$2)-8),"",SUMIF(Table1[SHIFT NOMENCLATURE], $B1855, Table1[FVIC KILL]))</f>
        <v/>
      </c>
      <c r="K1855" s="1" t="str">
        <f>IF($A1855&gt;--RIGHT($A$2,LEN($A$2)-8),"",SUMIF(Table1[SHIFT NOMENCLATURE], $B1855, Table1[FVIC MOB]))</f>
        <v/>
      </c>
      <c r="L1855" s="1" t="str">
        <f>IF($A1855&gt;--RIGHT($A$2,LEN($A$2)-8),"",SUMIF(Table1[SHIFT NOMENCLATURE], $B1855, Table1[FVIC FIRE]))</f>
        <v/>
      </c>
      <c r="M1855" s="1" t="str">
        <f>IF($A1855&gt;--RIGHT($A$2,LEN($A$2)-8),"",SUMIF(Table1[SHIFT NOMENCLATURE], $B1855, Table1[FKIA]))</f>
        <v/>
      </c>
      <c r="N1855" s="1" t="str">
        <f>IF($A1855&gt;--RIGHT($A$2,LEN($A$2)-8),"",SUMIF(Table1[SHIFT NOMENCLATURE], $B1855, Table1[FWIA]))</f>
        <v/>
      </c>
      <c r="O1855" s="1" t="str">
        <f>IF($A1855&gt;--RIGHT($A$2,LEN($A$2)-8),"",SUMIF(Table1[SHIFT NOMENCLATURE], $B1855, Table1[DUSTWUN]))</f>
        <v/>
      </c>
    </row>
    <row r="1856" spans="1:15" x14ac:dyDescent="0.25">
      <c r="A1856" s="1" t="str">
        <f t="shared" si="56"/>
        <v/>
      </c>
      <c r="B1856" t="str">
        <f t="shared" si="57"/>
        <v/>
      </c>
      <c r="C1856" s="1" t="str">
        <f>IF($A1856&gt;--RIGHT($A$2,LEN($A$2)-8),"",COUNTIF(Table1[SHIFT NOMENCLATURE],$B1856))</f>
        <v/>
      </c>
      <c r="D1856" s="1" t="str">
        <f>IF($A1856&gt;--RIGHT($A$2,LEN($A$2)-8),"",SUMIF(Table1[SHIFT NOMENCLATURE], $B1856, Table1[EVIC KILL]))</f>
        <v/>
      </c>
      <c r="E1856" s="1" t="str">
        <f>IF($A1856&gt;--RIGHT($A$2,LEN($A$2)-8),"",SUMIF(Table1[SHIFT NOMENCLATURE], $B1856, Table1[EVIC MOB]))</f>
        <v/>
      </c>
      <c r="F1856" s="1" t="str">
        <f>IF($A1856&gt;--RIGHT($A$2,LEN($A$2)-8),"",SUMIF(Table1[SHIFT NOMENCLATURE], $B1856, Table1[EVIC FIRE]))</f>
        <v/>
      </c>
      <c r="G1856" s="1" t="str">
        <f>IF($A1856&gt;--RIGHT($A$2,LEN($A$2)-8),"",SUMIF(Table1[SHIFT NOMENCLATURE], $B1856, Table1[EKIA]))</f>
        <v/>
      </c>
      <c r="H1856" s="1" t="str">
        <f>IF($A1856&gt;--RIGHT($A$2,LEN($A$2)-8),"",SUMIF(Table1[SHIFT NOMENCLATURE], $B1856, Table1[EWIA]))</f>
        <v/>
      </c>
      <c r="I1856" s="1" t="str">
        <f>IF($A1856&gt;--RIGHT($A$2,LEN($A$2)-8),"",SUMIF(Table1[SHIFT NOMENCLATURE], $B1856, Table1[EPW]))</f>
        <v/>
      </c>
      <c r="J1856" s="1" t="str">
        <f>IF($A1856&gt;--RIGHT($A$2,LEN($A$2)-8),"",SUMIF(Table1[SHIFT NOMENCLATURE], $B1856, Table1[FVIC KILL]))</f>
        <v/>
      </c>
      <c r="K1856" s="1" t="str">
        <f>IF($A1856&gt;--RIGHT($A$2,LEN($A$2)-8),"",SUMIF(Table1[SHIFT NOMENCLATURE], $B1856, Table1[FVIC MOB]))</f>
        <v/>
      </c>
      <c r="L1856" s="1" t="str">
        <f>IF($A1856&gt;--RIGHT($A$2,LEN($A$2)-8),"",SUMIF(Table1[SHIFT NOMENCLATURE], $B1856, Table1[FVIC FIRE]))</f>
        <v/>
      </c>
      <c r="M1856" s="1" t="str">
        <f>IF($A1856&gt;--RIGHT($A$2,LEN($A$2)-8),"",SUMIF(Table1[SHIFT NOMENCLATURE], $B1856, Table1[FKIA]))</f>
        <v/>
      </c>
      <c r="N1856" s="1" t="str">
        <f>IF($A1856&gt;--RIGHT($A$2,LEN($A$2)-8),"",SUMIF(Table1[SHIFT NOMENCLATURE], $B1856, Table1[FWIA]))</f>
        <v/>
      </c>
      <c r="O1856" s="1" t="str">
        <f>IF($A1856&gt;--RIGHT($A$2,LEN($A$2)-8),"",SUMIF(Table1[SHIFT NOMENCLATURE], $B1856, Table1[DUSTWUN]))</f>
        <v/>
      </c>
    </row>
    <row r="1857" spans="1:15" x14ac:dyDescent="0.25">
      <c r="A1857" s="1" t="str">
        <f t="shared" si="56"/>
        <v/>
      </c>
      <c r="B1857" t="str">
        <f t="shared" si="57"/>
        <v/>
      </c>
      <c r="C1857" s="1" t="str">
        <f>IF($A1857&gt;--RIGHT($A$2,LEN($A$2)-8),"",COUNTIF(Table1[SHIFT NOMENCLATURE],$B1857))</f>
        <v/>
      </c>
      <c r="D1857" s="1" t="str">
        <f>IF($A1857&gt;--RIGHT($A$2,LEN($A$2)-8),"",SUMIF(Table1[SHIFT NOMENCLATURE], $B1857, Table1[EVIC KILL]))</f>
        <v/>
      </c>
      <c r="E1857" s="1" t="str">
        <f>IF($A1857&gt;--RIGHT($A$2,LEN($A$2)-8),"",SUMIF(Table1[SHIFT NOMENCLATURE], $B1857, Table1[EVIC MOB]))</f>
        <v/>
      </c>
      <c r="F1857" s="1" t="str">
        <f>IF($A1857&gt;--RIGHT($A$2,LEN($A$2)-8),"",SUMIF(Table1[SHIFT NOMENCLATURE], $B1857, Table1[EVIC FIRE]))</f>
        <v/>
      </c>
      <c r="G1857" s="1" t="str">
        <f>IF($A1857&gt;--RIGHT($A$2,LEN($A$2)-8),"",SUMIF(Table1[SHIFT NOMENCLATURE], $B1857, Table1[EKIA]))</f>
        <v/>
      </c>
      <c r="H1857" s="1" t="str">
        <f>IF($A1857&gt;--RIGHT($A$2,LEN($A$2)-8),"",SUMIF(Table1[SHIFT NOMENCLATURE], $B1857, Table1[EWIA]))</f>
        <v/>
      </c>
      <c r="I1857" s="1" t="str">
        <f>IF($A1857&gt;--RIGHT($A$2,LEN($A$2)-8),"",SUMIF(Table1[SHIFT NOMENCLATURE], $B1857, Table1[EPW]))</f>
        <v/>
      </c>
      <c r="J1857" s="1" t="str">
        <f>IF($A1857&gt;--RIGHT($A$2,LEN($A$2)-8),"",SUMIF(Table1[SHIFT NOMENCLATURE], $B1857, Table1[FVIC KILL]))</f>
        <v/>
      </c>
      <c r="K1857" s="1" t="str">
        <f>IF($A1857&gt;--RIGHT($A$2,LEN($A$2)-8),"",SUMIF(Table1[SHIFT NOMENCLATURE], $B1857, Table1[FVIC MOB]))</f>
        <v/>
      </c>
      <c r="L1857" s="1" t="str">
        <f>IF($A1857&gt;--RIGHT($A$2,LEN($A$2)-8),"",SUMIF(Table1[SHIFT NOMENCLATURE], $B1857, Table1[FVIC FIRE]))</f>
        <v/>
      </c>
      <c r="M1857" s="1" t="str">
        <f>IF($A1857&gt;--RIGHT($A$2,LEN($A$2)-8),"",SUMIF(Table1[SHIFT NOMENCLATURE], $B1857, Table1[FKIA]))</f>
        <v/>
      </c>
      <c r="N1857" s="1" t="str">
        <f>IF($A1857&gt;--RIGHT($A$2,LEN($A$2)-8),"",SUMIF(Table1[SHIFT NOMENCLATURE], $B1857, Table1[FWIA]))</f>
        <v/>
      </c>
      <c r="O1857" s="1" t="str">
        <f>IF($A1857&gt;--RIGHT($A$2,LEN($A$2)-8),"",SUMIF(Table1[SHIFT NOMENCLATURE], $B1857, Table1[DUSTWUN]))</f>
        <v/>
      </c>
    </row>
    <row r="1858" spans="1:15" x14ac:dyDescent="0.25">
      <c r="A1858" s="1" t="str">
        <f t="shared" si="56"/>
        <v/>
      </c>
      <c r="B1858" t="str">
        <f t="shared" si="57"/>
        <v/>
      </c>
      <c r="C1858" s="1" t="str">
        <f>IF($A1858&gt;--RIGHT($A$2,LEN($A$2)-8),"",COUNTIF(Table1[SHIFT NOMENCLATURE],$B1858))</f>
        <v/>
      </c>
      <c r="D1858" s="1" t="str">
        <f>IF($A1858&gt;--RIGHT($A$2,LEN($A$2)-8),"",SUMIF(Table1[SHIFT NOMENCLATURE], $B1858, Table1[EVIC KILL]))</f>
        <v/>
      </c>
      <c r="E1858" s="1" t="str">
        <f>IF($A1858&gt;--RIGHT($A$2,LEN($A$2)-8),"",SUMIF(Table1[SHIFT NOMENCLATURE], $B1858, Table1[EVIC MOB]))</f>
        <v/>
      </c>
      <c r="F1858" s="1" t="str">
        <f>IF($A1858&gt;--RIGHT($A$2,LEN($A$2)-8),"",SUMIF(Table1[SHIFT NOMENCLATURE], $B1858, Table1[EVIC FIRE]))</f>
        <v/>
      </c>
      <c r="G1858" s="1" t="str">
        <f>IF($A1858&gt;--RIGHT($A$2,LEN($A$2)-8),"",SUMIF(Table1[SHIFT NOMENCLATURE], $B1858, Table1[EKIA]))</f>
        <v/>
      </c>
      <c r="H1858" s="1" t="str">
        <f>IF($A1858&gt;--RIGHT($A$2,LEN($A$2)-8),"",SUMIF(Table1[SHIFT NOMENCLATURE], $B1858, Table1[EWIA]))</f>
        <v/>
      </c>
      <c r="I1858" s="1" t="str">
        <f>IF($A1858&gt;--RIGHT($A$2,LEN($A$2)-8),"",SUMIF(Table1[SHIFT NOMENCLATURE], $B1858, Table1[EPW]))</f>
        <v/>
      </c>
      <c r="J1858" s="1" t="str">
        <f>IF($A1858&gt;--RIGHT($A$2,LEN($A$2)-8),"",SUMIF(Table1[SHIFT NOMENCLATURE], $B1858, Table1[FVIC KILL]))</f>
        <v/>
      </c>
      <c r="K1858" s="1" t="str">
        <f>IF($A1858&gt;--RIGHT($A$2,LEN($A$2)-8),"",SUMIF(Table1[SHIFT NOMENCLATURE], $B1858, Table1[FVIC MOB]))</f>
        <v/>
      </c>
      <c r="L1858" s="1" t="str">
        <f>IF($A1858&gt;--RIGHT($A$2,LEN($A$2)-8),"",SUMIF(Table1[SHIFT NOMENCLATURE], $B1858, Table1[FVIC FIRE]))</f>
        <v/>
      </c>
      <c r="M1858" s="1" t="str">
        <f>IF($A1858&gt;--RIGHT($A$2,LEN($A$2)-8),"",SUMIF(Table1[SHIFT NOMENCLATURE], $B1858, Table1[FKIA]))</f>
        <v/>
      </c>
      <c r="N1858" s="1" t="str">
        <f>IF($A1858&gt;--RIGHT($A$2,LEN($A$2)-8),"",SUMIF(Table1[SHIFT NOMENCLATURE], $B1858, Table1[FWIA]))</f>
        <v/>
      </c>
      <c r="O1858" s="1" t="str">
        <f>IF($A1858&gt;--RIGHT($A$2,LEN($A$2)-8),"",SUMIF(Table1[SHIFT NOMENCLATURE], $B1858, Table1[DUSTWUN]))</f>
        <v/>
      </c>
    </row>
    <row r="1859" spans="1:15" x14ac:dyDescent="0.25">
      <c r="A1859" s="1" t="str">
        <f t="shared" si="56"/>
        <v/>
      </c>
      <c r="B1859" t="str">
        <f t="shared" si="57"/>
        <v/>
      </c>
      <c r="C1859" s="1" t="str">
        <f>IF($A1859&gt;--RIGHT($A$2,LEN($A$2)-8),"",COUNTIF(Table1[SHIFT NOMENCLATURE],$B1859))</f>
        <v/>
      </c>
      <c r="D1859" s="1" t="str">
        <f>IF($A1859&gt;--RIGHT($A$2,LEN($A$2)-8),"",SUMIF(Table1[SHIFT NOMENCLATURE], $B1859, Table1[EVIC KILL]))</f>
        <v/>
      </c>
      <c r="E1859" s="1" t="str">
        <f>IF($A1859&gt;--RIGHT($A$2,LEN($A$2)-8),"",SUMIF(Table1[SHIFT NOMENCLATURE], $B1859, Table1[EVIC MOB]))</f>
        <v/>
      </c>
      <c r="F1859" s="1" t="str">
        <f>IF($A1859&gt;--RIGHT($A$2,LEN($A$2)-8),"",SUMIF(Table1[SHIFT NOMENCLATURE], $B1859, Table1[EVIC FIRE]))</f>
        <v/>
      </c>
      <c r="G1859" s="1" t="str">
        <f>IF($A1859&gt;--RIGHT($A$2,LEN($A$2)-8),"",SUMIF(Table1[SHIFT NOMENCLATURE], $B1859, Table1[EKIA]))</f>
        <v/>
      </c>
      <c r="H1859" s="1" t="str">
        <f>IF($A1859&gt;--RIGHT($A$2,LEN($A$2)-8),"",SUMIF(Table1[SHIFT NOMENCLATURE], $B1859, Table1[EWIA]))</f>
        <v/>
      </c>
      <c r="I1859" s="1" t="str">
        <f>IF($A1859&gt;--RIGHT($A$2,LEN($A$2)-8),"",SUMIF(Table1[SHIFT NOMENCLATURE], $B1859, Table1[EPW]))</f>
        <v/>
      </c>
      <c r="J1859" s="1" t="str">
        <f>IF($A1859&gt;--RIGHT($A$2,LEN($A$2)-8),"",SUMIF(Table1[SHIFT NOMENCLATURE], $B1859, Table1[FVIC KILL]))</f>
        <v/>
      </c>
      <c r="K1859" s="1" t="str">
        <f>IF($A1859&gt;--RIGHT($A$2,LEN($A$2)-8),"",SUMIF(Table1[SHIFT NOMENCLATURE], $B1859, Table1[FVIC MOB]))</f>
        <v/>
      </c>
      <c r="L1859" s="1" t="str">
        <f>IF($A1859&gt;--RIGHT($A$2,LEN($A$2)-8),"",SUMIF(Table1[SHIFT NOMENCLATURE], $B1859, Table1[FVIC FIRE]))</f>
        <v/>
      </c>
      <c r="M1859" s="1" t="str">
        <f>IF($A1859&gt;--RIGHT($A$2,LEN($A$2)-8),"",SUMIF(Table1[SHIFT NOMENCLATURE], $B1859, Table1[FKIA]))</f>
        <v/>
      </c>
      <c r="N1859" s="1" t="str">
        <f>IF($A1859&gt;--RIGHT($A$2,LEN($A$2)-8),"",SUMIF(Table1[SHIFT NOMENCLATURE], $B1859, Table1[FWIA]))</f>
        <v/>
      </c>
      <c r="O1859" s="1" t="str">
        <f>IF($A1859&gt;--RIGHT($A$2,LEN($A$2)-8),"",SUMIF(Table1[SHIFT NOMENCLATURE], $B1859, Table1[DUSTWUN]))</f>
        <v/>
      </c>
    </row>
    <row r="1860" spans="1:15" x14ac:dyDescent="0.25">
      <c r="A1860" s="1" t="str">
        <f t="shared" si="56"/>
        <v/>
      </c>
      <c r="B1860" t="str">
        <f t="shared" si="57"/>
        <v/>
      </c>
      <c r="C1860" s="1" t="str">
        <f>IF($A1860&gt;--RIGHT($A$2,LEN($A$2)-8),"",COUNTIF(Table1[SHIFT NOMENCLATURE],$B1860))</f>
        <v/>
      </c>
      <c r="D1860" s="1" t="str">
        <f>IF($A1860&gt;--RIGHT($A$2,LEN($A$2)-8),"",SUMIF(Table1[SHIFT NOMENCLATURE], $B1860, Table1[EVIC KILL]))</f>
        <v/>
      </c>
      <c r="E1860" s="1" t="str">
        <f>IF($A1860&gt;--RIGHT($A$2,LEN($A$2)-8),"",SUMIF(Table1[SHIFT NOMENCLATURE], $B1860, Table1[EVIC MOB]))</f>
        <v/>
      </c>
      <c r="F1860" s="1" t="str">
        <f>IF($A1860&gt;--RIGHT($A$2,LEN($A$2)-8),"",SUMIF(Table1[SHIFT NOMENCLATURE], $B1860, Table1[EVIC FIRE]))</f>
        <v/>
      </c>
      <c r="G1860" s="1" t="str">
        <f>IF($A1860&gt;--RIGHT($A$2,LEN($A$2)-8),"",SUMIF(Table1[SHIFT NOMENCLATURE], $B1860, Table1[EKIA]))</f>
        <v/>
      </c>
      <c r="H1860" s="1" t="str">
        <f>IF($A1860&gt;--RIGHT($A$2,LEN($A$2)-8),"",SUMIF(Table1[SHIFT NOMENCLATURE], $B1860, Table1[EWIA]))</f>
        <v/>
      </c>
      <c r="I1860" s="1" t="str">
        <f>IF($A1860&gt;--RIGHT($A$2,LEN($A$2)-8),"",SUMIF(Table1[SHIFT NOMENCLATURE], $B1860, Table1[EPW]))</f>
        <v/>
      </c>
      <c r="J1860" s="1" t="str">
        <f>IF($A1860&gt;--RIGHT($A$2,LEN($A$2)-8),"",SUMIF(Table1[SHIFT NOMENCLATURE], $B1860, Table1[FVIC KILL]))</f>
        <v/>
      </c>
      <c r="K1860" s="1" t="str">
        <f>IF($A1860&gt;--RIGHT($A$2,LEN($A$2)-8),"",SUMIF(Table1[SHIFT NOMENCLATURE], $B1860, Table1[FVIC MOB]))</f>
        <v/>
      </c>
      <c r="L1860" s="1" t="str">
        <f>IF($A1860&gt;--RIGHT($A$2,LEN($A$2)-8),"",SUMIF(Table1[SHIFT NOMENCLATURE], $B1860, Table1[FVIC FIRE]))</f>
        <v/>
      </c>
      <c r="M1860" s="1" t="str">
        <f>IF($A1860&gt;--RIGHT($A$2,LEN($A$2)-8),"",SUMIF(Table1[SHIFT NOMENCLATURE], $B1860, Table1[FKIA]))</f>
        <v/>
      </c>
      <c r="N1860" s="1" t="str">
        <f>IF($A1860&gt;--RIGHT($A$2,LEN($A$2)-8),"",SUMIF(Table1[SHIFT NOMENCLATURE], $B1860, Table1[FWIA]))</f>
        <v/>
      </c>
      <c r="O1860" s="1" t="str">
        <f>IF($A1860&gt;--RIGHT($A$2,LEN($A$2)-8),"",SUMIF(Table1[SHIFT NOMENCLATURE], $B1860, Table1[DUSTWUN]))</f>
        <v/>
      </c>
    </row>
    <row r="1861" spans="1:15" x14ac:dyDescent="0.25">
      <c r="A1861" s="1" t="str">
        <f t="shared" ref="A1861:A1924" si="58">IF($A1860&gt;--RIGHT($A$2,LEN($A$2)-8)-1,"",ROW()-2)</f>
        <v/>
      </c>
      <c r="B1861" t="str">
        <f t="shared" ref="B1861:B1924" si="59">IF($A1860&gt;--RIGHT($A$2,LEN($A$2)-8)-1,"",IF(MID($B1860,3,4)="1900",CONCATENATE(TEXT(DATEVALUE(MID($B1860,15,2)&amp;MID($B1860,21,3)&amp;RIGHT($B1860,4)),"dd"), "0700-1900", UPPER(TEXT(DATEVALUE(MID($B1860,15,2)&amp;MID($B1860,21,3)&amp;RIGHT($B1860,4)),"mmm")), RIGHT($B1860,4)), CONCATENATE(LEFT($B1860,2), "1900", MID($B1860,12,3), RIGHT($B1860,4), "-", TEXT(DATEVALUE(LEFT($B1860,2)&amp;MID($B1860,12,3)&amp;RIGHT($B1860,4))+1,"dd"),"0700", UPPER(TEXT(DATEVALUE(LEFT($B1860,2)&amp;MID($B1860,12,3)&amp;RIGHT($B1860,4))+1,"mmm")), TEXT(DATEVALUE(LEFT($B1860,2)&amp;MID($B1860,12,3)&amp;RIGHT($B1860,4))+1,"yyyy"))))</f>
        <v/>
      </c>
      <c r="C1861" s="1" t="str">
        <f>IF($A1861&gt;--RIGHT($A$2,LEN($A$2)-8),"",COUNTIF(Table1[SHIFT NOMENCLATURE],$B1861))</f>
        <v/>
      </c>
      <c r="D1861" s="1" t="str">
        <f>IF($A1861&gt;--RIGHT($A$2,LEN($A$2)-8),"",SUMIF(Table1[SHIFT NOMENCLATURE], $B1861, Table1[EVIC KILL]))</f>
        <v/>
      </c>
      <c r="E1861" s="1" t="str">
        <f>IF($A1861&gt;--RIGHT($A$2,LEN($A$2)-8),"",SUMIF(Table1[SHIFT NOMENCLATURE], $B1861, Table1[EVIC MOB]))</f>
        <v/>
      </c>
      <c r="F1861" s="1" t="str">
        <f>IF($A1861&gt;--RIGHT($A$2,LEN($A$2)-8),"",SUMIF(Table1[SHIFT NOMENCLATURE], $B1861, Table1[EVIC FIRE]))</f>
        <v/>
      </c>
      <c r="G1861" s="1" t="str">
        <f>IF($A1861&gt;--RIGHT($A$2,LEN($A$2)-8),"",SUMIF(Table1[SHIFT NOMENCLATURE], $B1861, Table1[EKIA]))</f>
        <v/>
      </c>
      <c r="H1861" s="1" t="str">
        <f>IF($A1861&gt;--RIGHT($A$2,LEN($A$2)-8),"",SUMIF(Table1[SHIFT NOMENCLATURE], $B1861, Table1[EWIA]))</f>
        <v/>
      </c>
      <c r="I1861" s="1" t="str">
        <f>IF($A1861&gt;--RIGHT($A$2,LEN($A$2)-8),"",SUMIF(Table1[SHIFT NOMENCLATURE], $B1861, Table1[EPW]))</f>
        <v/>
      </c>
      <c r="J1861" s="1" t="str">
        <f>IF($A1861&gt;--RIGHT($A$2,LEN($A$2)-8),"",SUMIF(Table1[SHIFT NOMENCLATURE], $B1861, Table1[FVIC KILL]))</f>
        <v/>
      </c>
      <c r="K1861" s="1" t="str">
        <f>IF($A1861&gt;--RIGHT($A$2,LEN($A$2)-8),"",SUMIF(Table1[SHIFT NOMENCLATURE], $B1861, Table1[FVIC MOB]))</f>
        <v/>
      </c>
      <c r="L1861" s="1" t="str">
        <f>IF($A1861&gt;--RIGHT($A$2,LEN($A$2)-8),"",SUMIF(Table1[SHIFT NOMENCLATURE], $B1861, Table1[FVIC FIRE]))</f>
        <v/>
      </c>
      <c r="M1861" s="1" t="str">
        <f>IF($A1861&gt;--RIGHT($A$2,LEN($A$2)-8),"",SUMIF(Table1[SHIFT NOMENCLATURE], $B1861, Table1[FKIA]))</f>
        <v/>
      </c>
      <c r="N1861" s="1" t="str">
        <f>IF($A1861&gt;--RIGHT($A$2,LEN($A$2)-8),"",SUMIF(Table1[SHIFT NOMENCLATURE], $B1861, Table1[FWIA]))</f>
        <v/>
      </c>
      <c r="O1861" s="1" t="str">
        <f>IF($A1861&gt;--RIGHT($A$2,LEN($A$2)-8),"",SUMIF(Table1[SHIFT NOMENCLATURE], $B1861, Table1[DUSTWUN]))</f>
        <v/>
      </c>
    </row>
    <row r="1862" spans="1:15" x14ac:dyDescent="0.25">
      <c r="A1862" s="1" t="str">
        <f t="shared" si="58"/>
        <v/>
      </c>
      <c r="B1862" t="str">
        <f t="shared" si="59"/>
        <v/>
      </c>
      <c r="C1862" s="1" t="str">
        <f>IF($A1862&gt;--RIGHT($A$2,LEN($A$2)-8),"",COUNTIF(Table1[SHIFT NOMENCLATURE],$B1862))</f>
        <v/>
      </c>
      <c r="D1862" s="1" t="str">
        <f>IF($A1862&gt;--RIGHT($A$2,LEN($A$2)-8),"",SUMIF(Table1[SHIFT NOMENCLATURE], $B1862, Table1[EVIC KILL]))</f>
        <v/>
      </c>
      <c r="E1862" s="1" t="str">
        <f>IF($A1862&gt;--RIGHT($A$2,LEN($A$2)-8),"",SUMIF(Table1[SHIFT NOMENCLATURE], $B1862, Table1[EVIC MOB]))</f>
        <v/>
      </c>
      <c r="F1862" s="1" t="str">
        <f>IF($A1862&gt;--RIGHT($A$2,LEN($A$2)-8),"",SUMIF(Table1[SHIFT NOMENCLATURE], $B1862, Table1[EVIC FIRE]))</f>
        <v/>
      </c>
      <c r="G1862" s="1" t="str">
        <f>IF($A1862&gt;--RIGHT($A$2,LEN($A$2)-8),"",SUMIF(Table1[SHIFT NOMENCLATURE], $B1862, Table1[EKIA]))</f>
        <v/>
      </c>
      <c r="H1862" s="1" t="str">
        <f>IF($A1862&gt;--RIGHT($A$2,LEN($A$2)-8),"",SUMIF(Table1[SHIFT NOMENCLATURE], $B1862, Table1[EWIA]))</f>
        <v/>
      </c>
      <c r="I1862" s="1" t="str">
        <f>IF($A1862&gt;--RIGHT($A$2,LEN($A$2)-8),"",SUMIF(Table1[SHIFT NOMENCLATURE], $B1862, Table1[EPW]))</f>
        <v/>
      </c>
      <c r="J1862" s="1" t="str">
        <f>IF($A1862&gt;--RIGHT($A$2,LEN($A$2)-8),"",SUMIF(Table1[SHIFT NOMENCLATURE], $B1862, Table1[FVIC KILL]))</f>
        <v/>
      </c>
      <c r="K1862" s="1" t="str">
        <f>IF($A1862&gt;--RIGHT($A$2,LEN($A$2)-8),"",SUMIF(Table1[SHIFT NOMENCLATURE], $B1862, Table1[FVIC MOB]))</f>
        <v/>
      </c>
      <c r="L1862" s="1" t="str">
        <f>IF($A1862&gt;--RIGHT($A$2,LEN($A$2)-8),"",SUMIF(Table1[SHIFT NOMENCLATURE], $B1862, Table1[FVIC FIRE]))</f>
        <v/>
      </c>
      <c r="M1862" s="1" t="str">
        <f>IF($A1862&gt;--RIGHT($A$2,LEN($A$2)-8),"",SUMIF(Table1[SHIFT NOMENCLATURE], $B1862, Table1[FKIA]))</f>
        <v/>
      </c>
      <c r="N1862" s="1" t="str">
        <f>IF($A1862&gt;--RIGHT($A$2,LEN($A$2)-8),"",SUMIF(Table1[SHIFT NOMENCLATURE], $B1862, Table1[FWIA]))</f>
        <v/>
      </c>
      <c r="O1862" s="1" t="str">
        <f>IF($A1862&gt;--RIGHT($A$2,LEN($A$2)-8),"",SUMIF(Table1[SHIFT NOMENCLATURE], $B1862, Table1[DUSTWUN]))</f>
        <v/>
      </c>
    </row>
    <row r="1863" spans="1:15" x14ac:dyDescent="0.25">
      <c r="A1863" s="1" t="str">
        <f t="shared" si="58"/>
        <v/>
      </c>
      <c r="B1863" t="str">
        <f t="shared" si="59"/>
        <v/>
      </c>
      <c r="C1863" s="1" t="str">
        <f>IF($A1863&gt;--RIGHT($A$2,LEN($A$2)-8),"",COUNTIF(Table1[SHIFT NOMENCLATURE],$B1863))</f>
        <v/>
      </c>
      <c r="D1863" s="1" t="str">
        <f>IF($A1863&gt;--RIGHT($A$2,LEN($A$2)-8),"",SUMIF(Table1[SHIFT NOMENCLATURE], $B1863, Table1[EVIC KILL]))</f>
        <v/>
      </c>
      <c r="E1863" s="1" t="str">
        <f>IF($A1863&gt;--RIGHT($A$2,LEN($A$2)-8),"",SUMIF(Table1[SHIFT NOMENCLATURE], $B1863, Table1[EVIC MOB]))</f>
        <v/>
      </c>
      <c r="F1863" s="1" t="str">
        <f>IF($A1863&gt;--RIGHT($A$2,LEN($A$2)-8),"",SUMIF(Table1[SHIFT NOMENCLATURE], $B1863, Table1[EVIC FIRE]))</f>
        <v/>
      </c>
      <c r="G1863" s="1" t="str">
        <f>IF($A1863&gt;--RIGHT($A$2,LEN($A$2)-8),"",SUMIF(Table1[SHIFT NOMENCLATURE], $B1863, Table1[EKIA]))</f>
        <v/>
      </c>
      <c r="H1863" s="1" t="str">
        <f>IF($A1863&gt;--RIGHT($A$2,LEN($A$2)-8),"",SUMIF(Table1[SHIFT NOMENCLATURE], $B1863, Table1[EWIA]))</f>
        <v/>
      </c>
      <c r="I1863" s="1" t="str">
        <f>IF($A1863&gt;--RIGHT($A$2,LEN($A$2)-8),"",SUMIF(Table1[SHIFT NOMENCLATURE], $B1863, Table1[EPW]))</f>
        <v/>
      </c>
      <c r="J1863" s="1" t="str">
        <f>IF($A1863&gt;--RIGHT($A$2,LEN($A$2)-8),"",SUMIF(Table1[SHIFT NOMENCLATURE], $B1863, Table1[FVIC KILL]))</f>
        <v/>
      </c>
      <c r="K1863" s="1" t="str">
        <f>IF($A1863&gt;--RIGHT($A$2,LEN($A$2)-8),"",SUMIF(Table1[SHIFT NOMENCLATURE], $B1863, Table1[FVIC MOB]))</f>
        <v/>
      </c>
      <c r="L1863" s="1" t="str">
        <f>IF($A1863&gt;--RIGHT($A$2,LEN($A$2)-8),"",SUMIF(Table1[SHIFT NOMENCLATURE], $B1863, Table1[FVIC FIRE]))</f>
        <v/>
      </c>
      <c r="M1863" s="1" t="str">
        <f>IF($A1863&gt;--RIGHT($A$2,LEN($A$2)-8),"",SUMIF(Table1[SHIFT NOMENCLATURE], $B1863, Table1[FKIA]))</f>
        <v/>
      </c>
      <c r="N1863" s="1" t="str">
        <f>IF($A1863&gt;--RIGHT($A$2,LEN($A$2)-8),"",SUMIF(Table1[SHIFT NOMENCLATURE], $B1863, Table1[FWIA]))</f>
        <v/>
      </c>
      <c r="O1863" s="1" t="str">
        <f>IF($A1863&gt;--RIGHT($A$2,LEN($A$2)-8),"",SUMIF(Table1[SHIFT NOMENCLATURE], $B1863, Table1[DUSTWUN]))</f>
        <v/>
      </c>
    </row>
    <row r="1864" spans="1:15" x14ac:dyDescent="0.25">
      <c r="A1864" s="1" t="str">
        <f t="shared" si="58"/>
        <v/>
      </c>
      <c r="B1864" t="str">
        <f t="shared" si="59"/>
        <v/>
      </c>
      <c r="C1864" s="1" t="str">
        <f>IF($A1864&gt;--RIGHT($A$2,LEN($A$2)-8),"",COUNTIF(Table1[SHIFT NOMENCLATURE],$B1864))</f>
        <v/>
      </c>
      <c r="D1864" s="1" t="str">
        <f>IF($A1864&gt;--RIGHT($A$2,LEN($A$2)-8),"",SUMIF(Table1[SHIFT NOMENCLATURE], $B1864, Table1[EVIC KILL]))</f>
        <v/>
      </c>
      <c r="E1864" s="1" t="str">
        <f>IF($A1864&gt;--RIGHT($A$2,LEN($A$2)-8),"",SUMIF(Table1[SHIFT NOMENCLATURE], $B1864, Table1[EVIC MOB]))</f>
        <v/>
      </c>
      <c r="F1864" s="1" t="str">
        <f>IF($A1864&gt;--RIGHT($A$2,LEN($A$2)-8),"",SUMIF(Table1[SHIFT NOMENCLATURE], $B1864, Table1[EVIC FIRE]))</f>
        <v/>
      </c>
      <c r="G1864" s="1" t="str">
        <f>IF($A1864&gt;--RIGHT($A$2,LEN($A$2)-8),"",SUMIF(Table1[SHIFT NOMENCLATURE], $B1864, Table1[EKIA]))</f>
        <v/>
      </c>
      <c r="H1864" s="1" t="str">
        <f>IF($A1864&gt;--RIGHT($A$2,LEN($A$2)-8),"",SUMIF(Table1[SHIFT NOMENCLATURE], $B1864, Table1[EWIA]))</f>
        <v/>
      </c>
      <c r="I1864" s="1" t="str">
        <f>IF($A1864&gt;--RIGHT($A$2,LEN($A$2)-8),"",SUMIF(Table1[SHIFT NOMENCLATURE], $B1864, Table1[EPW]))</f>
        <v/>
      </c>
      <c r="J1864" s="1" t="str">
        <f>IF($A1864&gt;--RIGHT($A$2,LEN($A$2)-8),"",SUMIF(Table1[SHIFT NOMENCLATURE], $B1864, Table1[FVIC KILL]))</f>
        <v/>
      </c>
      <c r="K1864" s="1" t="str">
        <f>IF($A1864&gt;--RIGHT($A$2,LEN($A$2)-8),"",SUMIF(Table1[SHIFT NOMENCLATURE], $B1864, Table1[FVIC MOB]))</f>
        <v/>
      </c>
      <c r="L1864" s="1" t="str">
        <f>IF($A1864&gt;--RIGHT($A$2,LEN($A$2)-8),"",SUMIF(Table1[SHIFT NOMENCLATURE], $B1864, Table1[FVIC FIRE]))</f>
        <v/>
      </c>
      <c r="M1864" s="1" t="str">
        <f>IF($A1864&gt;--RIGHT($A$2,LEN($A$2)-8),"",SUMIF(Table1[SHIFT NOMENCLATURE], $B1864, Table1[FKIA]))</f>
        <v/>
      </c>
      <c r="N1864" s="1" t="str">
        <f>IF($A1864&gt;--RIGHT($A$2,LEN($A$2)-8),"",SUMIF(Table1[SHIFT NOMENCLATURE], $B1864, Table1[FWIA]))</f>
        <v/>
      </c>
      <c r="O1864" s="1" t="str">
        <f>IF($A1864&gt;--RIGHT($A$2,LEN($A$2)-8),"",SUMIF(Table1[SHIFT NOMENCLATURE], $B1864, Table1[DUSTWUN]))</f>
        <v/>
      </c>
    </row>
    <row r="1865" spans="1:15" x14ac:dyDescent="0.25">
      <c r="A1865" s="1" t="str">
        <f t="shared" si="58"/>
        <v/>
      </c>
      <c r="B1865" t="str">
        <f t="shared" si="59"/>
        <v/>
      </c>
      <c r="C1865" s="1" t="str">
        <f>IF($A1865&gt;--RIGHT($A$2,LEN($A$2)-8),"",COUNTIF(Table1[SHIFT NOMENCLATURE],$B1865))</f>
        <v/>
      </c>
      <c r="D1865" s="1" t="str">
        <f>IF($A1865&gt;--RIGHT($A$2,LEN($A$2)-8),"",SUMIF(Table1[SHIFT NOMENCLATURE], $B1865, Table1[EVIC KILL]))</f>
        <v/>
      </c>
      <c r="E1865" s="1" t="str">
        <f>IF($A1865&gt;--RIGHT($A$2,LEN($A$2)-8),"",SUMIF(Table1[SHIFT NOMENCLATURE], $B1865, Table1[EVIC MOB]))</f>
        <v/>
      </c>
      <c r="F1865" s="1" t="str">
        <f>IF($A1865&gt;--RIGHT($A$2,LEN($A$2)-8),"",SUMIF(Table1[SHIFT NOMENCLATURE], $B1865, Table1[EVIC FIRE]))</f>
        <v/>
      </c>
      <c r="G1865" s="1" t="str">
        <f>IF($A1865&gt;--RIGHT($A$2,LEN($A$2)-8),"",SUMIF(Table1[SHIFT NOMENCLATURE], $B1865, Table1[EKIA]))</f>
        <v/>
      </c>
      <c r="H1865" s="1" t="str">
        <f>IF($A1865&gt;--RIGHT($A$2,LEN($A$2)-8),"",SUMIF(Table1[SHIFT NOMENCLATURE], $B1865, Table1[EWIA]))</f>
        <v/>
      </c>
      <c r="I1865" s="1" t="str">
        <f>IF($A1865&gt;--RIGHT($A$2,LEN($A$2)-8),"",SUMIF(Table1[SHIFT NOMENCLATURE], $B1865, Table1[EPW]))</f>
        <v/>
      </c>
      <c r="J1865" s="1" t="str">
        <f>IF($A1865&gt;--RIGHT($A$2,LEN($A$2)-8),"",SUMIF(Table1[SHIFT NOMENCLATURE], $B1865, Table1[FVIC KILL]))</f>
        <v/>
      </c>
      <c r="K1865" s="1" t="str">
        <f>IF($A1865&gt;--RIGHT($A$2,LEN($A$2)-8),"",SUMIF(Table1[SHIFT NOMENCLATURE], $B1865, Table1[FVIC MOB]))</f>
        <v/>
      </c>
      <c r="L1865" s="1" t="str">
        <f>IF($A1865&gt;--RIGHT($A$2,LEN($A$2)-8),"",SUMIF(Table1[SHIFT NOMENCLATURE], $B1865, Table1[FVIC FIRE]))</f>
        <v/>
      </c>
      <c r="M1865" s="1" t="str">
        <f>IF($A1865&gt;--RIGHT($A$2,LEN($A$2)-8),"",SUMIF(Table1[SHIFT NOMENCLATURE], $B1865, Table1[FKIA]))</f>
        <v/>
      </c>
      <c r="N1865" s="1" t="str">
        <f>IF($A1865&gt;--RIGHT($A$2,LEN($A$2)-8),"",SUMIF(Table1[SHIFT NOMENCLATURE], $B1865, Table1[FWIA]))</f>
        <v/>
      </c>
      <c r="O1865" s="1" t="str">
        <f>IF($A1865&gt;--RIGHT($A$2,LEN($A$2)-8),"",SUMIF(Table1[SHIFT NOMENCLATURE], $B1865, Table1[DUSTWUN]))</f>
        <v/>
      </c>
    </row>
    <row r="1866" spans="1:15" x14ac:dyDescent="0.25">
      <c r="A1866" s="1" t="str">
        <f t="shared" si="58"/>
        <v/>
      </c>
      <c r="B1866" t="str">
        <f t="shared" si="59"/>
        <v/>
      </c>
      <c r="C1866" s="1" t="str">
        <f>IF($A1866&gt;--RIGHT($A$2,LEN($A$2)-8),"",COUNTIF(Table1[SHIFT NOMENCLATURE],$B1866))</f>
        <v/>
      </c>
      <c r="D1866" s="1" t="str">
        <f>IF($A1866&gt;--RIGHT($A$2,LEN($A$2)-8),"",SUMIF(Table1[SHIFT NOMENCLATURE], $B1866, Table1[EVIC KILL]))</f>
        <v/>
      </c>
      <c r="E1866" s="1" t="str">
        <f>IF($A1866&gt;--RIGHT($A$2,LEN($A$2)-8),"",SUMIF(Table1[SHIFT NOMENCLATURE], $B1866, Table1[EVIC MOB]))</f>
        <v/>
      </c>
      <c r="F1866" s="1" t="str">
        <f>IF($A1866&gt;--RIGHT($A$2,LEN($A$2)-8),"",SUMIF(Table1[SHIFT NOMENCLATURE], $B1866, Table1[EVIC FIRE]))</f>
        <v/>
      </c>
      <c r="G1866" s="1" t="str">
        <f>IF($A1866&gt;--RIGHT($A$2,LEN($A$2)-8),"",SUMIF(Table1[SHIFT NOMENCLATURE], $B1866, Table1[EKIA]))</f>
        <v/>
      </c>
      <c r="H1866" s="1" t="str">
        <f>IF($A1866&gt;--RIGHT($A$2,LEN($A$2)-8),"",SUMIF(Table1[SHIFT NOMENCLATURE], $B1866, Table1[EWIA]))</f>
        <v/>
      </c>
      <c r="I1866" s="1" t="str">
        <f>IF($A1866&gt;--RIGHT($A$2,LEN($A$2)-8),"",SUMIF(Table1[SHIFT NOMENCLATURE], $B1866, Table1[EPW]))</f>
        <v/>
      </c>
      <c r="J1866" s="1" t="str">
        <f>IF($A1866&gt;--RIGHT($A$2,LEN($A$2)-8),"",SUMIF(Table1[SHIFT NOMENCLATURE], $B1866, Table1[FVIC KILL]))</f>
        <v/>
      </c>
      <c r="K1866" s="1" t="str">
        <f>IF($A1866&gt;--RIGHT($A$2,LEN($A$2)-8),"",SUMIF(Table1[SHIFT NOMENCLATURE], $B1866, Table1[FVIC MOB]))</f>
        <v/>
      </c>
      <c r="L1866" s="1" t="str">
        <f>IF($A1866&gt;--RIGHT($A$2,LEN($A$2)-8),"",SUMIF(Table1[SHIFT NOMENCLATURE], $B1866, Table1[FVIC FIRE]))</f>
        <v/>
      </c>
      <c r="M1866" s="1" t="str">
        <f>IF($A1866&gt;--RIGHT($A$2,LEN($A$2)-8),"",SUMIF(Table1[SHIFT NOMENCLATURE], $B1866, Table1[FKIA]))</f>
        <v/>
      </c>
      <c r="N1866" s="1" t="str">
        <f>IF($A1866&gt;--RIGHT($A$2,LEN($A$2)-8),"",SUMIF(Table1[SHIFT NOMENCLATURE], $B1866, Table1[FWIA]))</f>
        <v/>
      </c>
      <c r="O1866" s="1" t="str">
        <f>IF($A1866&gt;--RIGHT($A$2,LEN($A$2)-8),"",SUMIF(Table1[SHIFT NOMENCLATURE], $B1866, Table1[DUSTWUN]))</f>
        <v/>
      </c>
    </row>
    <row r="1867" spans="1:15" x14ac:dyDescent="0.25">
      <c r="A1867" s="1" t="str">
        <f t="shared" si="58"/>
        <v/>
      </c>
      <c r="B1867" t="str">
        <f t="shared" si="59"/>
        <v/>
      </c>
      <c r="C1867" s="1" t="str">
        <f>IF($A1867&gt;--RIGHT($A$2,LEN($A$2)-8),"",COUNTIF(Table1[SHIFT NOMENCLATURE],$B1867))</f>
        <v/>
      </c>
      <c r="D1867" s="1" t="str">
        <f>IF($A1867&gt;--RIGHT($A$2,LEN($A$2)-8),"",SUMIF(Table1[SHIFT NOMENCLATURE], $B1867, Table1[EVIC KILL]))</f>
        <v/>
      </c>
      <c r="E1867" s="1" t="str">
        <f>IF($A1867&gt;--RIGHT($A$2,LEN($A$2)-8),"",SUMIF(Table1[SHIFT NOMENCLATURE], $B1867, Table1[EVIC MOB]))</f>
        <v/>
      </c>
      <c r="F1867" s="1" t="str">
        <f>IF($A1867&gt;--RIGHT($A$2,LEN($A$2)-8),"",SUMIF(Table1[SHIFT NOMENCLATURE], $B1867, Table1[EVIC FIRE]))</f>
        <v/>
      </c>
      <c r="G1867" s="1" t="str">
        <f>IF($A1867&gt;--RIGHT($A$2,LEN($A$2)-8),"",SUMIF(Table1[SHIFT NOMENCLATURE], $B1867, Table1[EKIA]))</f>
        <v/>
      </c>
      <c r="H1867" s="1" t="str">
        <f>IF($A1867&gt;--RIGHT($A$2,LEN($A$2)-8),"",SUMIF(Table1[SHIFT NOMENCLATURE], $B1867, Table1[EWIA]))</f>
        <v/>
      </c>
      <c r="I1867" s="1" t="str">
        <f>IF($A1867&gt;--RIGHT($A$2,LEN($A$2)-8),"",SUMIF(Table1[SHIFT NOMENCLATURE], $B1867, Table1[EPW]))</f>
        <v/>
      </c>
      <c r="J1867" s="1" t="str">
        <f>IF($A1867&gt;--RIGHT($A$2,LEN($A$2)-8),"",SUMIF(Table1[SHIFT NOMENCLATURE], $B1867, Table1[FVIC KILL]))</f>
        <v/>
      </c>
      <c r="K1867" s="1" t="str">
        <f>IF($A1867&gt;--RIGHT($A$2,LEN($A$2)-8),"",SUMIF(Table1[SHIFT NOMENCLATURE], $B1867, Table1[FVIC MOB]))</f>
        <v/>
      </c>
      <c r="L1867" s="1" t="str">
        <f>IF($A1867&gt;--RIGHT($A$2,LEN($A$2)-8),"",SUMIF(Table1[SHIFT NOMENCLATURE], $B1867, Table1[FVIC FIRE]))</f>
        <v/>
      </c>
      <c r="M1867" s="1" t="str">
        <f>IF($A1867&gt;--RIGHT($A$2,LEN($A$2)-8),"",SUMIF(Table1[SHIFT NOMENCLATURE], $B1867, Table1[FKIA]))</f>
        <v/>
      </c>
      <c r="N1867" s="1" t="str">
        <f>IF($A1867&gt;--RIGHT($A$2,LEN($A$2)-8),"",SUMIF(Table1[SHIFT NOMENCLATURE], $B1867, Table1[FWIA]))</f>
        <v/>
      </c>
      <c r="O1867" s="1" t="str">
        <f>IF($A1867&gt;--RIGHT($A$2,LEN($A$2)-8),"",SUMIF(Table1[SHIFT NOMENCLATURE], $B1867, Table1[DUSTWUN]))</f>
        <v/>
      </c>
    </row>
    <row r="1868" spans="1:15" x14ac:dyDescent="0.25">
      <c r="A1868" s="1" t="str">
        <f t="shared" si="58"/>
        <v/>
      </c>
      <c r="B1868" t="str">
        <f t="shared" si="59"/>
        <v/>
      </c>
      <c r="C1868" s="1" t="str">
        <f>IF($A1868&gt;--RIGHT($A$2,LEN($A$2)-8),"",COUNTIF(Table1[SHIFT NOMENCLATURE],$B1868))</f>
        <v/>
      </c>
      <c r="D1868" s="1" t="str">
        <f>IF($A1868&gt;--RIGHT($A$2,LEN($A$2)-8),"",SUMIF(Table1[SHIFT NOMENCLATURE], $B1868, Table1[EVIC KILL]))</f>
        <v/>
      </c>
      <c r="E1868" s="1" t="str">
        <f>IF($A1868&gt;--RIGHT($A$2,LEN($A$2)-8),"",SUMIF(Table1[SHIFT NOMENCLATURE], $B1868, Table1[EVIC MOB]))</f>
        <v/>
      </c>
      <c r="F1868" s="1" t="str">
        <f>IF($A1868&gt;--RIGHT($A$2,LEN($A$2)-8),"",SUMIF(Table1[SHIFT NOMENCLATURE], $B1868, Table1[EVIC FIRE]))</f>
        <v/>
      </c>
      <c r="G1868" s="1" t="str">
        <f>IF($A1868&gt;--RIGHT($A$2,LEN($A$2)-8),"",SUMIF(Table1[SHIFT NOMENCLATURE], $B1868, Table1[EKIA]))</f>
        <v/>
      </c>
      <c r="H1868" s="1" t="str">
        <f>IF($A1868&gt;--RIGHT($A$2,LEN($A$2)-8),"",SUMIF(Table1[SHIFT NOMENCLATURE], $B1868, Table1[EWIA]))</f>
        <v/>
      </c>
      <c r="I1868" s="1" t="str">
        <f>IF($A1868&gt;--RIGHT($A$2,LEN($A$2)-8),"",SUMIF(Table1[SHIFT NOMENCLATURE], $B1868, Table1[EPW]))</f>
        <v/>
      </c>
      <c r="J1868" s="1" t="str">
        <f>IF($A1868&gt;--RIGHT($A$2,LEN($A$2)-8),"",SUMIF(Table1[SHIFT NOMENCLATURE], $B1868, Table1[FVIC KILL]))</f>
        <v/>
      </c>
      <c r="K1868" s="1" t="str">
        <f>IF($A1868&gt;--RIGHT($A$2,LEN($A$2)-8),"",SUMIF(Table1[SHIFT NOMENCLATURE], $B1868, Table1[FVIC MOB]))</f>
        <v/>
      </c>
      <c r="L1868" s="1" t="str">
        <f>IF($A1868&gt;--RIGHT($A$2,LEN($A$2)-8),"",SUMIF(Table1[SHIFT NOMENCLATURE], $B1868, Table1[FVIC FIRE]))</f>
        <v/>
      </c>
      <c r="M1868" s="1" t="str">
        <f>IF($A1868&gt;--RIGHT($A$2,LEN($A$2)-8),"",SUMIF(Table1[SHIFT NOMENCLATURE], $B1868, Table1[FKIA]))</f>
        <v/>
      </c>
      <c r="N1868" s="1" t="str">
        <f>IF($A1868&gt;--RIGHT($A$2,LEN($A$2)-8),"",SUMIF(Table1[SHIFT NOMENCLATURE], $B1868, Table1[FWIA]))</f>
        <v/>
      </c>
      <c r="O1868" s="1" t="str">
        <f>IF($A1868&gt;--RIGHT($A$2,LEN($A$2)-8),"",SUMIF(Table1[SHIFT NOMENCLATURE], $B1868, Table1[DUSTWUN]))</f>
        <v/>
      </c>
    </row>
    <row r="1869" spans="1:15" x14ac:dyDescent="0.25">
      <c r="A1869" s="1" t="str">
        <f t="shared" si="58"/>
        <v/>
      </c>
      <c r="B1869" t="str">
        <f t="shared" si="59"/>
        <v/>
      </c>
      <c r="C1869" s="1" t="str">
        <f>IF($A1869&gt;--RIGHT($A$2,LEN($A$2)-8),"",COUNTIF(Table1[SHIFT NOMENCLATURE],$B1869))</f>
        <v/>
      </c>
      <c r="D1869" s="1" t="str">
        <f>IF($A1869&gt;--RIGHT($A$2,LEN($A$2)-8),"",SUMIF(Table1[SHIFT NOMENCLATURE], $B1869, Table1[EVIC KILL]))</f>
        <v/>
      </c>
      <c r="E1869" s="1" t="str">
        <f>IF($A1869&gt;--RIGHT($A$2,LEN($A$2)-8),"",SUMIF(Table1[SHIFT NOMENCLATURE], $B1869, Table1[EVIC MOB]))</f>
        <v/>
      </c>
      <c r="F1869" s="1" t="str">
        <f>IF($A1869&gt;--RIGHT($A$2,LEN($A$2)-8),"",SUMIF(Table1[SHIFT NOMENCLATURE], $B1869, Table1[EVIC FIRE]))</f>
        <v/>
      </c>
      <c r="G1869" s="1" t="str">
        <f>IF($A1869&gt;--RIGHT($A$2,LEN($A$2)-8),"",SUMIF(Table1[SHIFT NOMENCLATURE], $B1869, Table1[EKIA]))</f>
        <v/>
      </c>
      <c r="H1869" s="1" t="str">
        <f>IF($A1869&gt;--RIGHT($A$2,LEN($A$2)-8),"",SUMIF(Table1[SHIFT NOMENCLATURE], $B1869, Table1[EWIA]))</f>
        <v/>
      </c>
      <c r="I1869" s="1" t="str">
        <f>IF($A1869&gt;--RIGHT($A$2,LEN($A$2)-8),"",SUMIF(Table1[SHIFT NOMENCLATURE], $B1869, Table1[EPW]))</f>
        <v/>
      </c>
      <c r="J1869" s="1" t="str">
        <f>IF($A1869&gt;--RIGHT($A$2,LEN($A$2)-8),"",SUMIF(Table1[SHIFT NOMENCLATURE], $B1869, Table1[FVIC KILL]))</f>
        <v/>
      </c>
      <c r="K1869" s="1" t="str">
        <f>IF($A1869&gt;--RIGHT($A$2,LEN($A$2)-8),"",SUMIF(Table1[SHIFT NOMENCLATURE], $B1869, Table1[FVIC MOB]))</f>
        <v/>
      </c>
      <c r="L1869" s="1" t="str">
        <f>IF($A1869&gt;--RIGHT($A$2,LEN($A$2)-8),"",SUMIF(Table1[SHIFT NOMENCLATURE], $B1869, Table1[FVIC FIRE]))</f>
        <v/>
      </c>
      <c r="M1869" s="1" t="str">
        <f>IF($A1869&gt;--RIGHT($A$2,LEN($A$2)-8),"",SUMIF(Table1[SHIFT NOMENCLATURE], $B1869, Table1[FKIA]))</f>
        <v/>
      </c>
      <c r="N1869" s="1" t="str">
        <f>IF($A1869&gt;--RIGHT($A$2,LEN($A$2)-8),"",SUMIF(Table1[SHIFT NOMENCLATURE], $B1869, Table1[FWIA]))</f>
        <v/>
      </c>
      <c r="O1869" s="1" t="str">
        <f>IF($A1869&gt;--RIGHT($A$2,LEN($A$2)-8),"",SUMIF(Table1[SHIFT NOMENCLATURE], $B1869, Table1[DUSTWUN]))</f>
        <v/>
      </c>
    </row>
    <row r="1870" spans="1:15" x14ac:dyDescent="0.25">
      <c r="A1870" s="1" t="str">
        <f t="shared" si="58"/>
        <v/>
      </c>
      <c r="B1870" t="str">
        <f t="shared" si="59"/>
        <v/>
      </c>
      <c r="C1870" s="1" t="str">
        <f>IF($A1870&gt;--RIGHT($A$2,LEN($A$2)-8),"",COUNTIF(Table1[SHIFT NOMENCLATURE],$B1870))</f>
        <v/>
      </c>
      <c r="D1870" s="1" t="str">
        <f>IF($A1870&gt;--RIGHT($A$2,LEN($A$2)-8),"",SUMIF(Table1[SHIFT NOMENCLATURE], $B1870, Table1[EVIC KILL]))</f>
        <v/>
      </c>
      <c r="E1870" s="1" t="str">
        <f>IF($A1870&gt;--RIGHT($A$2,LEN($A$2)-8),"",SUMIF(Table1[SHIFT NOMENCLATURE], $B1870, Table1[EVIC MOB]))</f>
        <v/>
      </c>
      <c r="F1870" s="1" t="str">
        <f>IF($A1870&gt;--RIGHT($A$2,LEN($A$2)-8),"",SUMIF(Table1[SHIFT NOMENCLATURE], $B1870, Table1[EVIC FIRE]))</f>
        <v/>
      </c>
      <c r="G1870" s="1" t="str">
        <f>IF($A1870&gt;--RIGHT($A$2,LEN($A$2)-8),"",SUMIF(Table1[SHIFT NOMENCLATURE], $B1870, Table1[EKIA]))</f>
        <v/>
      </c>
      <c r="H1870" s="1" t="str">
        <f>IF($A1870&gt;--RIGHT($A$2,LEN($A$2)-8),"",SUMIF(Table1[SHIFT NOMENCLATURE], $B1870, Table1[EWIA]))</f>
        <v/>
      </c>
      <c r="I1870" s="1" t="str">
        <f>IF($A1870&gt;--RIGHT($A$2,LEN($A$2)-8),"",SUMIF(Table1[SHIFT NOMENCLATURE], $B1870, Table1[EPW]))</f>
        <v/>
      </c>
      <c r="J1870" s="1" t="str">
        <f>IF($A1870&gt;--RIGHT($A$2,LEN($A$2)-8),"",SUMIF(Table1[SHIFT NOMENCLATURE], $B1870, Table1[FVIC KILL]))</f>
        <v/>
      </c>
      <c r="K1870" s="1" t="str">
        <f>IF($A1870&gt;--RIGHT($A$2,LEN($A$2)-8),"",SUMIF(Table1[SHIFT NOMENCLATURE], $B1870, Table1[FVIC MOB]))</f>
        <v/>
      </c>
      <c r="L1870" s="1" t="str">
        <f>IF($A1870&gt;--RIGHT($A$2,LEN($A$2)-8),"",SUMIF(Table1[SHIFT NOMENCLATURE], $B1870, Table1[FVIC FIRE]))</f>
        <v/>
      </c>
      <c r="M1870" s="1" t="str">
        <f>IF($A1870&gt;--RIGHT($A$2,LEN($A$2)-8),"",SUMIF(Table1[SHIFT NOMENCLATURE], $B1870, Table1[FKIA]))</f>
        <v/>
      </c>
      <c r="N1870" s="1" t="str">
        <f>IF($A1870&gt;--RIGHT($A$2,LEN($A$2)-8),"",SUMIF(Table1[SHIFT NOMENCLATURE], $B1870, Table1[FWIA]))</f>
        <v/>
      </c>
      <c r="O1870" s="1" t="str">
        <f>IF($A1870&gt;--RIGHT($A$2,LEN($A$2)-8),"",SUMIF(Table1[SHIFT NOMENCLATURE], $B1870, Table1[DUSTWUN]))</f>
        <v/>
      </c>
    </row>
    <row r="1871" spans="1:15" x14ac:dyDescent="0.25">
      <c r="A1871" s="1" t="str">
        <f t="shared" si="58"/>
        <v/>
      </c>
      <c r="B1871" t="str">
        <f t="shared" si="59"/>
        <v/>
      </c>
      <c r="C1871" s="1" t="str">
        <f>IF($A1871&gt;--RIGHT($A$2,LEN($A$2)-8),"",COUNTIF(Table1[SHIFT NOMENCLATURE],$B1871))</f>
        <v/>
      </c>
      <c r="D1871" s="1" t="str">
        <f>IF($A1871&gt;--RIGHT($A$2,LEN($A$2)-8),"",SUMIF(Table1[SHIFT NOMENCLATURE], $B1871, Table1[EVIC KILL]))</f>
        <v/>
      </c>
      <c r="E1871" s="1" t="str">
        <f>IF($A1871&gt;--RIGHT($A$2,LEN($A$2)-8),"",SUMIF(Table1[SHIFT NOMENCLATURE], $B1871, Table1[EVIC MOB]))</f>
        <v/>
      </c>
      <c r="F1871" s="1" t="str">
        <f>IF($A1871&gt;--RIGHT($A$2,LEN($A$2)-8),"",SUMIF(Table1[SHIFT NOMENCLATURE], $B1871, Table1[EVIC FIRE]))</f>
        <v/>
      </c>
      <c r="G1871" s="1" t="str">
        <f>IF($A1871&gt;--RIGHT($A$2,LEN($A$2)-8),"",SUMIF(Table1[SHIFT NOMENCLATURE], $B1871, Table1[EKIA]))</f>
        <v/>
      </c>
      <c r="H1871" s="1" t="str">
        <f>IF($A1871&gt;--RIGHT($A$2,LEN($A$2)-8),"",SUMIF(Table1[SHIFT NOMENCLATURE], $B1871, Table1[EWIA]))</f>
        <v/>
      </c>
      <c r="I1871" s="1" t="str">
        <f>IF($A1871&gt;--RIGHT($A$2,LEN($A$2)-8),"",SUMIF(Table1[SHIFT NOMENCLATURE], $B1871, Table1[EPW]))</f>
        <v/>
      </c>
      <c r="J1871" s="1" t="str">
        <f>IF($A1871&gt;--RIGHT($A$2,LEN($A$2)-8),"",SUMIF(Table1[SHIFT NOMENCLATURE], $B1871, Table1[FVIC KILL]))</f>
        <v/>
      </c>
      <c r="K1871" s="1" t="str">
        <f>IF($A1871&gt;--RIGHT($A$2,LEN($A$2)-8),"",SUMIF(Table1[SHIFT NOMENCLATURE], $B1871, Table1[FVIC MOB]))</f>
        <v/>
      </c>
      <c r="L1871" s="1" t="str">
        <f>IF($A1871&gt;--RIGHT($A$2,LEN($A$2)-8),"",SUMIF(Table1[SHIFT NOMENCLATURE], $B1871, Table1[FVIC FIRE]))</f>
        <v/>
      </c>
      <c r="M1871" s="1" t="str">
        <f>IF($A1871&gt;--RIGHT($A$2,LEN($A$2)-8),"",SUMIF(Table1[SHIFT NOMENCLATURE], $B1871, Table1[FKIA]))</f>
        <v/>
      </c>
      <c r="N1871" s="1" t="str">
        <f>IF($A1871&gt;--RIGHT($A$2,LEN($A$2)-8),"",SUMIF(Table1[SHIFT NOMENCLATURE], $B1871, Table1[FWIA]))</f>
        <v/>
      </c>
      <c r="O1871" s="1" t="str">
        <f>IF($A1871&gt;--RIGHT($A$2,LEN($A$2)-8),"",SUMIF(Table1[SHIFT NOMENCLATURE], $B1871, Table1[DUSTWUN]))</f>
        <v/>
      </c>
    </row>
    <row r="1872" spans="1:15" x14ac:dyDescent="0.25">
      <c r="A1872" s="1" t="str">
        <f t="shared" si="58"/>
        <v/>
      </c>
      <c r="B1872" t="str">
        <f t="shared" si="59"/>
        <v/>
      </c>
      <c r="C1872" s="1" t="str">
        <f>IF($A1872&gt;--RIGHT($A$2,LEN($A$2)-8),"",COUNTIF(Table1[SHIFT NOMENCLATURE],$B1872))</f>
        <v/>
      </c>
      <c r="D1872" s="1" t="str">
        <f>IF($A1872&gt;--RIGHT($A$2,LEN($A$2)-8),"",SUMIF(Table1[SHIFT NOMENCLATURE], $B1872, Table1[EVIC KILL]))</f>
        <v/>
      </c>
      <c r="E1872" s="1" t="str">
        <f>IF($A1872&gt;--RIGHT($A$2,LEN($A$2)-8),"",SUMIF(Table1[SHIFT NOMENCLATURE], $B1872, Table1[EVIC MOB]))</f>
        <v/>
      </c>
      <c r="F1872" s="1" t="str">
        <f>IF($A1872&gt;--RIGHT($A$2,LEN($A$2)-8),"",SUMIF(Table1[SHIFT NOMENCLATURE], $B1872, Table1[EVIC FIRE]))</f>
        <v/>
      </c>
      <c r="G1872" s="1" t="str">
        <f>IF($A1872&gt;--RIGHT($A$2,LEN($A$2)-8),"",SUMIF(Table1[SHIFT NOMENCLATURE], $B1872, Table1[EKIA]))</f>
        <v/>
      </c>
      <c r="H1872" s="1" t="str">
        <f>IF($A1872&gt;--RIGHT($A$2,LEN($A$2)-8),"",SUMIF(Table1[SHIFT NOMENCLATURE], $B1872, Table1[EWIA]))</f>
        <v/>
      </c>
      <c r="I1872" s="1" t="str">
        <f>IF($A1872&gt;--RIGHT($A$2,LEN($A$2)-8),"",SUMIF(Table1[SHIFT NOMENCLATURE], $B1872, Table1[EPW]))</f>
        <v/>
      </c>
      <c r="J1872" s="1" t="str">
        <f>IF($A1872&gt;--RIGHT($A$2,LEN($A$2)-8),"",SUMIF(Table1[SHIFT NOMENCLATURE], $B1872, Table1[FVIC KILL]))</f>
        <v/>
      </c>
      <c r="K1872" s="1" t="str">
        <f>IF($A1872&gt;--RIGHT($A$2,LEN($A$2)-8),"",SUMIF(Table1[SHIFT NOMENCLATURE], $B1872, Table1[FVIC MOB]))</f>
        <v/>
      </c>
      <c r="L1872" s="1" t="str">
        <f>IF($A1872&gt;--RIGHT($A$2,LEN($A$2)-8),"",SUMIF(Table1[SHIFT NOMENCLATURE], $B1872, Table1[FVIC FIRE]))</f>
        <v/>
      </c>
      <c r="M1872" s="1" t="str">
        <f>IF($A1872&gt;--RIGHT($A$2,LEN($A$2)-8),"",SUMIF(Table1[SHIFT NOMENCLATURE], $B1872, Table1[FKIA]))</f>
        <v/>
      </c>
      <c r="N1872" s="1" t="str">
        <f>IF($A1872&gt;--RIGHT($A$2,LEN($A$2)-8),"",SUMIF(Table1[SHIFT NOMENCLATURE], $B1872, Table1[FWIA]))</f>
        <v/>
      </c>
      <c r="O1872" s="1" t="str">
        <f>IF($A1872&gt;--RIGHT($A$2,LEN($A$2)-8),"",SUMIF(Table1[SHIFT NOMENCLATURE], $B1872, Table1[DUSTWUN]))</f>
        <v/>
      </c>
    </row>
    <row r="1873" spans="1:15" x14ac:dyDescent="0.25">
      <c r="A1873" s="1" t="str">
        <f t="shared" si="58"/>
        <v/>
      </c>
      <c r="B1873" t="str">
        <f t="shared" si="59"/>
        <v/>
      </c>
      <c r="C1873" s="1" t="str">
        <f>IF($A1873&gt;--RIGHT($A$2,LEN($A$2)-8),"",COUNTIF(Table1[SHIFT NOMENCLATURE],$B1873))</f>
        <v/>
      </c>
      <c r="D1873" s="1" t="str">
        <f>IF($A1873&gt;--RIGHT($A$2,LEN($A$2)-8),"",SUMIF(Table1[SHIFT NOMENCLATURE], $B1873, Table1[EVIC KILL]))</f>
        <v/>
      </c>
      <c r="E1873" s="1" t="str">
        <f>IF($A1873&gt;--RIGHT($A$2,LEN($A$2)-8),"",SUMIF(Table1[SHIFT NOMENCLATURE], $B1873, Table1[EVIC MOB]))</f>
        <v/>
      </c>
      <c r="F1873" s="1" t="str">
        <f>IF($A1873&gt;--RIGHT($A$2,LEN($A$2)-8),"",SUMIF(Table1[SHIFT NOMENCLATURE], $B1873, Table1[EVIC FIRE]))</f>
        <v/>
      </c>
      <c r="G1873" s="1" t="str">
        <f>IF($A1873&gt;--RIGHT($A$2,LEN($A$2)-8),"",SUMIF(Table1[SHIFT NOMENCLATURE], $B1873, Table1[EKIA]))</f>
        <v/>
      </c>
      <c r="H1873" s="1" t="str">
        <f>IF($A1873&gt;--RIGHT($A$2,LEN($A$2)-8),"",SUMIF(Table1[SHIFT NOMENCLATURE], $B1873, Table1[EWIA]))</f>
        <v/>
      </c>
      <c r="I1873" s="1" t="str">
        <f>IF($A1873&gt;--RIGHT($A$2,LEN($A$2)-8),"",SUMIF(Table1[SHIFT NOMENCLATURE], $B1873, Table1[EPW]))</f>
        <v/>
      </c>
      <c r="J1873" s="1" t="str">
        <f>IF($A1873&gt;--RIGHT($A$2,LEN($A$2)-8),"",SUMIF(Table1[SHIFT NOMENCLATURE], $B1873, Table1[FVIC KILL]))</f>
        <v/>
      </c>
      <c r="K1873" s="1" t="str">
        <f>IF($A1873&gt;--RIGHT($A$2,LEN($A$2)-8),"",SUMIF(Table1[SHIFT NOMENCLATURE], $B1873, Table1[FVIC MOB]))</f>
        <v/>
      </c>
      <c r="L1873" s="1" t="str">
        <f>IF($A1873&gt;--RIGHT($A$2,LEN($A$2)-8),"",SUMIF(Table1[SHIFT NOMENCLATURE], $B1873, Table1[FVIC FIRE]))</f>
        <v/>
      </c>
      <c r="M1873" s="1" t="str">
        <f>IF($A1873&gt;--RIGHT($A$2,LEN($A$2)-8),"",SUMIF(Table1[SHIFT NOMENCLATURE], $B1873, Table1[FKIA]))</f>
        <v/>
      </c>
      <c r="N1873" s="1" t="str">
        <f>IF($A1873&gt;--RIGHT($A$2,LEN($A$2)-8),"",SUMIF(Table1[SHIFT NOMENCLATURE], $B1873, Table1[FWIA]))</f>
        <v/>
      </c>
      <c r="O1873" s="1" t="str">
        <f>IF($A1873&gt;--RIGHT($A$2,LEN($A$2)-8),"",SUMIF(Table1[SHIFT NOMENCLATURE], $B1873, Table1[DUSTWUN]))</f>
        <v/>
      </c>
    </row>
    <row r="1874" spans="1:15" x14ac:dyDescent="0.25">
      <c r="A1874" s="1" t="str">
        <f t="shared" si="58"/>
        <v/>
      </c>
      <c r="B1874" t="str">
        <f t="shared" si="59"/>
        <v/>
      </c>
      <c r="C1874" s="1" t="str">
        <f>IF($A1874&gt;--RIGHT($A$2,LEN($A$2)-8),"",COUNTIF(Table1[SHIFT NOMENCLATURE],$B1874))</f>
        <v/>
      </c>
      <c r="D1874" s="1" t="str">
        <f>IF($A1874&gt;--RIGHT($A$2,LEN($A$2)-8),"",SUMIF(Table1[SHIFT NOMENCLATURE], $B1874, Table1[EVIC KILL]))</f>
        <v/>
      </c>
      <c r="E1874" s="1" t="str">
        <f>IF($A1874&gt;--RIGHT($A$2,LEN($A$2)-8),"",SUMIF(Table1[SHIFT NOMENCLATURE], $B1874, Table1[EVIC MOB]))</f>
        <v/>
      </c>
      <c r="F1874" s="1" t="str">
        <f>IF($A1874&gt;--RIGHT($A$2,LEN($A$2)-8),"",SUMIF(Table1[SHIFT NOMENCLATURE], $B1874, Table1[EVIC FIRE]))</f>
        <v/>
      </c>
      <c r="G1874" s="1" t="str">
        <f>IF($A1874&gt;--RIGHT($A$2,LEN($A$2)-8),"",SUMIF(Table1[SHIFT NOMENCLATURE], $B1874, Table1[EKIA]))</f>
        <v/>
      </c>
      <c r="H1874" s="1" t="str">
        <f>IF($A1874&gt;--RIGHT($A$2,LEN($A$2)-8),"",SUMIF(Table1[SHIFT NOMENCLATURE], $B1874, Table1[EWIA]))</f>
        <v/>
      </c>
      <c r="I1874" s="1" t="str">
        <f>IF($A1874&gt;--RIGHT($A$2,LEN($A$2)-8),"",SUMIF(Table1[SHIFT NOMENCLATURE], $B1874, Table1[EPW]))</f>
        <v/>
      </c>
      <c r="J1874" s="1" t="str">
        <f>IF($A1874&gt;--RIGHT($A$2,LEN($A$2)-8),"",SUMIF(Table1[SHIFT NOMENCLATURE], $B1874, Table1[FVIC KILL]))</f>
        <v/>
      </c>
      <c r="K1874" s="1" t="str">
        <f>IF($A1874&gt;--RIGHT($A$2,LEN($A$2)-8),"",SUMIF(Table1[SHIFT NOMENCLATURE], $B1874, Table1[FVIC MOB]))</f>
        <v/>
      </c>
      <c r="L1874" s="1" t="str">
        <f>IF($A1874&gt;--RIGHT($A$2,LEN($A$2)-8),"",SUMIF(Table1[SHIFT NOMENCLATURE], $B1874, Table1[FVIC FIRE]))</f>
        <v/>
      </c>
      <c r="M1874" s="1" t="str">
        <f>IF($A1874&gt;--RIGHT($A$2,LEN($A$2)-8),"",SUMIF(Table1[SHIFT NOMENCLATURE], $B1874, Table1[FKIA]))</f>
        <v/>
      </c>
      <c r="N1874" s="1" t="str">
        <f>IF($A1874&gt;--RIGHT($A$2,LEN($A$2)-8),"",SUMIF(Table1[SHIFT NOMENCLATURE], $B1874, Table1[FWIA]))</f>
        <v/>
      </c>
      <c r="O1874" s="1" t="str">
        <f>IF($A1874&gt;--RIGHT($A$2,LEN($A$2)-8),"",SUMIF(Table1[SHIFT NOMENCLATURE], $B1874, Table1[DUSTWUN]))</f>
        <v/>
      </c>
    </row>
    <row r="1875" spans="1:15" x14ac:dyDescent="0.25">
      <c r="A1875" s="1" t="str">
        <f t="shared" si="58"/>
        <v/>
      </c>
      <c r="B1875" t="str">
        <f t="shared" si="59"/>
        <v/>
      </c>
      <c r="C1875" s="1" t="str">
        <f>IF($A1875&gt;--RIGHT($A$2,LEN($A$2)-8),"",COUNTIF(Table1[SHIFT NOMENCLATURE],$B1875))</f>
        <v/>
      </c>
      <c r="D1875" s="1" t="str">
        <f>IF($A1875&gt;--RIGHT($A$2,LEN($A$2)-8),"",SUMIF(Table1[SHIFT NOMENCLATURE], $B1875, Table1[EVIC KILL]))</f>
        <v/>
      </c>
      <c r="E1875" s="1" t="str">
        <f>IF($A1875&gt;--RIGHT($A$2,LEN($A$2)-8),"",SUMIF(Table1[SHIFT NOMENCLATURE], $B1875, Table1[EVIC MOB]))</f>
        <v/>
      </c>
      <c r="F1875" s="1" t="str">
        <f>IF($A1875&gt;--RIGHT($A$2,LEN($A$2)-8),"",SUMIF(Table1[SHIFT NOMENCLATURE], $B1875, Table1[EVIC FIRE]))</f>
        <v/>
      </c>
      <c r="G1875" s="1" t="str">
        <f>IF($A1875&gt;--RIGHT($A$2,LEN($A$2)-8),"",SUMIF(Table1[SHIFT NOMENCLATURE], $B1875, Table1[EKIA]))</f>
        <v/>
      </c>
      <c r="H1875" s="1" t="str">
        <f>IF($A1875&gt;--RIGHT($A$2,LEN($A$2)-8),"",SUMIF(Table1[SHIFT NOMENCLATURE], $B1875, Table1[EWIA]))</f>
        <v/>
      </c>
      <c r="I1875" s="1" t="str">
        <f>IF($A1875&gt;--RIGHT($A$2,LEN($A$2)-8),"",SUMIF(Table1[SHIFT NOMENCLATURE], $B1875, Table1[EPW]))</f>
        <v/>
      </c>
      <c r="J1875" s="1" t="str">
        <f>IF($A1875&gt;--RIGHT($A$2,LEN($A$2)-8),"",SUMIF(Table1[SHIFT NOMENCLATURE], $B1875, Table1[FVIC KILL]))</f>
        <v/>
      </c>
      <c r="K1875" s="1" t="str">
        <f>IF($A1875&gt;--RIGHT($A$2,LEN($A$2)-8),"",SUMIF(Table1[SHIFT NOMENCLATURE], $B1875, Table1[FVIC MOB]))</f>
        <v/>
      </c>
      <c r="L1875" s="1" t="str">
        <f>IF($A1875&gt;--RIGHT($A$2,LEN($A$2)-8),"",SUMIF(Table1[SHIFT NOMENCLATURE], $B1875, Table1[FVIC FIRE]))</f>
        <v/>
      </c>
      <c r="M1875" s="1" t="str">
        <f>IF($A1875&gt;--RIGHT($A$2,LEN($A$2)-8),"",SUMIF(Table1[SHIFT NOMENCLATURE], $B1875, Table1[FKIA]))</f>
        <v/>
      </c>
      <c r="N1875" s="1" t="str">
        <f>IF($A1875&gt;--RIGHT($A$2,LEN($A$2)-8),"",SUMIF(Table1[SHIFT NOMENCLATURE], $B1875, Table1[FWIA]))</f>
        <v/>
      </c>
      <c r="O1875" s="1" t="str">
        <f>IF($A1875&gt;--RIGHT($A$2,LEN($A$2)-8),"",SUMIF(Table1[SHIFT NOMENCLATURE], $B1875, Table1[DUSTWUN]))</f>
        <v/>
      </c>
    </row>
    <row r="1876" spans="1:15" x14ac:dyDescent="0.25">
      <c r="A1876" s="1" t="str">
        <f t="shared" si="58"/>
        <v/>
      </c>
      <c r="B1876" t="str">
        <f t="shared" si="59"/>
        <v/>
      </c>
      <c r="C1876" s="1" t="str">
        <f>IF($A1876&gt;--RIGHT($A$2,LEN($A$2)-8),"",COUNTIF(Table1[SHIFT NOMENCLATURE],$B1876))</f>
        <v/>
      </c>
      <c r="D1876" s="1" t="str">
        <f>IF($A1876&gt;--RIGHT($A$2,LEN($A$2)-8),"",SUMIF(Table1[SHIFT NOMENCLATURE], $B1876, Table1[EVIC KILL]))</f>
        <v/>
      </c>
      <c r="E1876" s="1" t="str">
        <f>IF($A1876&gt;--RIGHT($A$2,LEN($A$2)-8),"",SUMIF(Table1[SHIFT NOMENCLATURE], $B1876, Table1[EVIC MOB]))</f>
        <v/>
      </c>
      <c r="F1876" s="1" t="str">
        <f>IF($A1876&gt;--RIGHT($A$2,LEN($A$2)-8),"",SUMIF(Table1[SHIFT NOMENCLATURE], $B1876, Table1[EVIC FIRE]))</f>
        <v/>
      </c>
      <c r="G1876" s="1" t="str">
        <f>IF($A1876&gt;--RIGHT($A$2,LEN($A$2)-8),"",SUMIF(Table1[SHIFT NOMENCLATURE], $B1876, Table1[EKIA]))</f>
        <v/>
      </c>
      <c r="H1876" s="1" t="str">
        <f>IF($A1876&gt;--RIGHT($A$2,LEN($A$2)-8),"",SUMIF(Table1[SHIFT NOMENCLATURE], $B1876, Table1[EWIA]))</f>
        <v/>
      </c>
      <c r="I1876" s="1" t="str">
        <f>IF($A1876&gt;--RIGHT($A$2,LEN($A$2)-8),"",SUMIF(Table1[SHIFT NOMENCLATURE], $B1876, Table1[EPW]))</f>
        <v/>
      </c>
      <c r="J1876" s="1" t="str">
        <f>IF($A1876&gt;--RIGHT($A$2,LEN($A$2)-8),"",SUMIF(Table1[SHIFT NOMENCLATURE], $B1876, Table1[FVIC KILL]))</f>
        <v/>
      </c>
      <c r="K1876" s="1" t="str">
        <f>IF($A1876&gt;--RIGHT($A$2,LEN($A$2)-8),"",SUMIF(Table1[SHIFT NOMENCLATURE], $B1876, Table1[FVIC MOB]))</f>
        <v/>
      </c>
      <c r="L1876" s="1" t="str">
        <f>IF($A1876&gt;--RIGHT($A$2,LEN($A$2)-8),"",SUMIF(Table1[SHIFT NOMENCLATURE], $B1876, Table1[FVIC FIRE]))</f>
        <v/>
      </c>
      <c r="M1876" s="1" t="str">
        <f>IF($A1876&gt;--RIGHT($A$2,LEN($A$2)-8),"",SUMIF(Table1[SHIFT NOMENCLATURE], $B1876, Table1[FKIA]))</f>
        <v/>
      </c>
      <c r="N1876" s="1" t="str">
        <f>IF($A1876&gt;--RIGHT($A$2,LEN($A$2)-8),"",SUMIF(Table1[SHIFT NOMENCLATURE], $B1876, Table1[FWIA]))</f>
        <v/>
      </c>
      <c r="O1876" s="1" t="str">
        <f>IF($A1876&gt;--RIGHT($A$2,LEN($A$2)-8),"",SUMIF(Table1[SHIFT NOMENCLATURE], $B1876, Table1[DUSTWUN]))</f>
        <v/>
      </c>
    </row>
    <row r="1877" spans="1:15" x14ac:dyDescent="0.25">
      <c r="A1877" s="1" t="str">
        <f t="shared" si="58"/>
        <v/>
      </c>
      <c r="B1877" t="str">
        <f t="shared" si="59"/>
        <v/>
      </c>
      <c r="C1877" s="1" t="str">
        <f>IF($A1877&gt;--RIGHT($A$2,LEN($A$2)-8),"",COUNTIF(Table1[SHIFT NOMENCLATURE],$B1877))</f>
        <v/>
      </c>
      <c r="D1877" s="1" t="str">
        <f>IF($A1877&gt;--RIGHT($A$2,LEN($A$2)-8),"",SUMIF(Table1[SHIFT NOMENCLATURE], $B1877, Table1[EVIC KILL]))</f>
        <v/>
      </c>
      <c r="E1877" s="1" t="str">
        <f>IF($A1877&gt;--RIGHT($A$2,LEN($A$2)-8),"",SUMIF(Table1[SHIFT NOMENCLATURE], $B1877, Table1[EVIC MOB]))</f>
        <v/>
      </c>
      <c r="F1877" s="1" t="str">
        <f>IF($A1877&gt;--RIGHT($A$2,LEN($A$2)-8),"",SUMIF(Table1[SHIFT NOMENCLATURE], $B1877, Table1[EVIC FIRE]))</f>
        <v/>
      </c>
      <c r="G1877" s="1" t="str">
        <f>IF($A1877&gt;--RIGHT($A$2,LEN($A$2)-8),"",SUMIF(Table1[SHIFT NOMENCLATURE], $B1877, Table1[EKIA]))</f>
        <v/>
      </c>
      <c r="H1877" s="1" t="str">
        <f>IF($A1877&gt;--RIGHT($A$2,LEN($A$2)-8),"",SUMIF(Table1[SHIFT NOMENCLATURE], $B1877, Table1[EWIA]))</f>
        <v/>
      </c>
      <c r="I1877" s="1" t="str">
        <f>IF($A1877&gt;--RIGHT($A$2,LEN($A$2)-8),"",SUMIF(Table1[SHIFT NOMENCLATURE], $B1877, Table1[EPW]))</f>
        <v/>
      </c>
      <c r="J1877" s="1" t="str">
        <f>IF($A1877&gt;--RIGHT($A$2,LEN($A$2)-8),"",SUMIF(Table1[SHIFT NOMENCLATURE], $B1877, Table1[FVIC KILL]))</f>
        <v/>
      </c>
      <c r="K1877" s="1" t="str">
        <f>IF($A1877&gt;--RIGHT($A$2,LEN($A$2)-8),"",SUMIF(Table1[SHIFT NOMENCLATURE], $B1877, Table1[FVIC MOB]))</f>
        <v/>
      </c>
      <c r="L1877" s="1" t="str">
        <f>IF($A1877&gt;--RIGHT($A$2,LEN($A$2)-8),"",SUMIF(Table1[SHIFT NOMENCLATURE], $B1877, Table1[FVIC FIRE]))</f>
        <v/>
      </c>
      <c r="M1877" s="1" t="str">
        <f>IF($A1877&gt;--RIGHT($A$2,LEN($A$2)-8),"",SUMIF(Table1[SHIFT NOMENCLATURE], $B1877, Table1[FKIA]))</f>
        <v/>
      </c>
      <c r="N1877" s="1" t="str">
        <f>IF($A1877&gt;--RIGHT($A$2,LEN($A$2)-8),"",SUMIF(Table1[SHIFT NOMENCLATURE], $B1877, Table1[FWIA]))</f>
        <v/>
      </c>
      <c r="O1877" s="1" t="str">
        <f>IF($A1877&gt;--RIGHT($A$2,LEN($A$2)-8),"",SUMIF(Table1[SHIFT NOMENCLATURE], $B1877, Table1[DUSTWUN]))</f>
        <v/>
      </c>
    </row>
    <row r="1878" spans="1:15" x14ac:dyDescent="0.25">
      <c r="A1878" s="1" t="str">
        <f t="shared" si="58"/>
        <v/>
      </c>
      <c r="B1878" t="str">
        <f t="shared" si="59"/>
        <v/>
      </c>
      <c r="C1878" s="1" t="str">
        <f>IF($A1878&gt;--RIGHT($A$2,LEN($A$2)-8),"",COUNTIF(Table1[SHIFT NOMENCLATURE],$B1878))</f>
        <v/>
      </c>
      <c r="D1878" s="1" t="str">
        <f>IF($A1878&gt;--RIGHT($A$2,LEN($A$2)-8),"",SUMIF(Table1[SHIFT NOMENCLATURE], $B1878, Table1[EVIC KILL]))</f>
        <v/>
      </c>
      <c r="E1878" s="1" t="str">
        <f>IF($A1878&gt;--RIGHT($A$2,LEN($A$2)-8),"",SUMIF(Table1[SHIFT NOMENCLATURE], $B1878, Table1[EVIC MOB]))</f>
        <v/>
      </c>
      <c r="F1878" s="1" t="str">
        <f>IF($A1878&gt;--RIGHT($A$2,LEN($A$2)-8),"",SUMIF(Table1[SHIFT NOMENCLATURE], $B1878, Table1[EVIC FIRE]))</f>
        <v/>
      </c>
      <c r="G1878" s="1" t="str">
        <f>IF($A1878&gt;--RIGHT($A$2,LEN($A$2)-8),"",SUMIF(Table1[SHIFT NOMENCLATURE], $B1878, Table1[EKIA]))</f>
        <v/>
      </c>
      <c r="H1878" s="1" t="str">
        <f>IF($A1878&gt;--RIGHT($A$2,LEN($A$2)-8),"",SUMIF(Table1[SHIFT NOMENCLATURE], $B1878, Table1[EWIA]))</f>
        <v/>
      </c>
      <c r="I1878" s="1" t="str">
        <f>IF($A1878&gt;--RIGHT($A$2,LEN($A$2)-8),"",SUMIF(Table1[SHIFT NOMENCLATURE], $B1878, Table1[EPW]))</f>
        <v/>
      </c>
      <c r="J1878" s="1" t="str">
        <f>IF($A1878&gt;--RIGHT($A$2,LEN($A$2)-8),"",SUMIF(Table1[SHIFT NOMENCLATURE], $B1878, Table1[FVIC KILL]))</f>
        <v/>
      </c>
      <c r="K1878" s="1" t="str">
        <f>IF($A1878&gt;--RIGHT($A$2,LEN($A$2)-8),"",SUMIF(Table1[SHIFT NOMENCLATURE], $B1878, Table1[FVIC MOB]))</f>
        <v/>
      </c>
      <c r="L1878" s="1" t="str">
        <f>IF($A1878&gt;--RIGHT($A$2,LEN($A$2)-8),"",SUMIF(Table1[SHIFT NOMENCLATURE], $B1878, Table1[FVIC FIRE]))</f>
        <v/>
      </c>
      <c r="M1878" s="1" t="str">
        <f>IF($A1878&gt;--RIGHT($A$2,LEN($A$2)-8),"",SUMIF(Table1[SHIFT NOMENCLATURE], $B1878, Table1[FKIA]))</f>
        <v/>
      </c>
      <c r="N1878" s="1" t="str">
        <f>IF($A1878&gt;--RIGHT($A$2,LEN($A$2)-8),"",SUMIF(Table1[SHIFT NOMENCLATURE], $B1878, Table1[FWIA]))</f>
        <v/>
      </c>
      <c r="O1878" s="1" t="str">
        <f>IF($A1878&gt;--RIGHT($A$2,LEN($A$2)-8),"",SUMIF(Table1[SHIFT NOMENCLATURE], $B1878, Table1[DUSTWUN]))</f>
        <v/>
      </c>
    </row>
    <row r="1879" spans="1:15" x14ac:dyDescent="0.25">
      <c r="A1879" s="1" t="str">
        <f t="shared" si="58"/>
        <v/>
      </c>
      <c r="B1879" t="str">
        <f t="shared" si="59"/>
        <v/>
      </c>
      <c r="C1879" s="1" t="str">
        <f>IF($A1879&gt;--RIGHT($A$2,LEN($A$2)-8),"",COUNTIF(Table1[SHIFT NOMENCLATURE],$B1879))</f>
        <v/>
      </c>
      <c r="D1879" s="1" t="str">
        <f>IF($A1879&gt;--RIGHT($A$2,LEN($A$2)-8),"",SUMIF(Table1[SHIFT NOMENCLATURE], $B1879, Table1[EVIC KILL]))</f>
        <v/>
      </c>
      <c r="E1879" s="1" t="str">
        <f>IF($A1879&gt;--RIGHT($A$2,LEN($A$2)-8),"",SUMIF(Table1[SHIFT NOMENCLATURE], $B1879, Table1[EVIC MOB]))</f>
        <v/>
      </c>
      <c r="F1879" s="1" t="str">
        <f>IF($A1879&gt;--RIGHT($A$2,LEN($A$2)-8),"",SUMIF(Table1[SHIFT NOMENCLATURE], $B1879, Table1[EVIC FIRE]))</f>
        <v/>
      </c>
      <c r="G1879" s="1" t="str">
        <f>IF($A1879&gt;--RIGHT($A$2,LEN($A$2)-8),"",SUMIF(Table1[SHIFT NOMENCLATURE], $B1879, Table1[EKIA]))</f>
        <v/>
      </c>
      <c r="H1879" s="1" t="str">
        <f>IF($A1879&gt;--RIGHT($A$2,LEN($A$2)-8),"",SUMIF(Table1[SHIFT NOMENCLATURE], $B1879, Table1[EWIA]))</f>
        <v/>
      </c>
      <c r="I1879" s="1" t="str">
        <f>IF($A1879&gt;--RIGHT($A$2,LEN($A$2)-8),"",SUMIF(Table1[SHIFT NOMENCLATURE], $B1879, Table1[EPW]))</f>
        <v/>
      </c>
      <c r="J1879" s="1" t="str">
        <f>IF($A1879&gt;--RIGHT($A$2,LEN($A$2)-8),"",SUMIF(Table1[SHIFT NOMENCLATURE], $B1879, Table1[FVIC KILL]))</f>
        <v/>
      </c>
      <c r="K1879" s="1" t="str">
        <f>IF($A1879&gt;--RIGHT($A$2,LEN($A$2)-8),"",SUMIF(Table1[SHIFT NOMENCLATURE], $B1879, Table1[FVIC MOB]))</f>
        <v/>
      </c>
      <c r="L1879" s="1" t="str">
        <f>IF($A1879&gt;--RIGHT($A$2,LEN($A$2)-8),"",SUMIF(Table1[SHIFT NOMENCLATURE], $B1879, Table1[FVIC FIRE]))</f>
        <v/>
      </c>
      <c r="M1879" s="1" t="str">
        <f>IF($A1879&gt;--RIGHT($A$2,LEN($A$2)-8),"",SUMIF(Table1[SHIFT NOMENCLATURE], $B1879, Table1[FKIA]))</f>
        <v/>
      </c>
      <c r="N1879" s="1" t="str">
        <f>IF($A1879&gt;--RIGHT($A$2,LEN($A$2)-8),"",SUMIF(Table1[SHIFT NOMENCLATURE], $B1879, Table1[FWIA]))</f>
        <v/>
      </c>
      <c r="O1879" s="1" t="str">
        <f>IF($A1879&gt;--RIGHT($A$2,LEN($A$2)-8),"",SUMIF(Table1[SHIFT NOMENCLATURE], $B1879, Table1[DUSTWUN]))</f>
        <v/>
      </c>
    </row>
    <row r="1880" spans="1:15" x14ac:dyDescent="0.25">
      <c r="A1880" s="1" t="str">
        <f t="shared" si="58"/>
        <v/>
      </c>
      <c r="B1880" t="str">
        <f t="shared" si="59"/>
        <v/>
      </c>
      <c r="C1880" s="1" t="str">
        <f>IF($A1880&gt;--RIGHT($A$2,LEN($A$2)-8),"",COUNTIF(Table1[SHIFT NOMENCLATURE],$B1880))</f>
        <v/>
      </c>
      <c r="D1880" s="1" t="str">
        <f>IF($A1880&gt;--RIGHT($A$2,LEN($A$2)-8),"",SUMIF(Table1[SHIFT NOMENCLATURE], $B1880, Table1[EVIC KILL]))</f>
        <v/>
      </c>
      <c r="E1880" s="1" t="str">
        <f>IF($A1880&gt;--RIGHT($A$2,LEN($A$2)-8),"",SUMIF(Table1[SHIFT NOMENCLATURE], $B1880, Table1[EVIC MOB]))</f>
        <v/>
      </c>
      <c r="F1880" s="1" t="str">
        <f>IF($A1880&gt;--RIGHT($A$2,LEN($A$2)-8),"",SUMIF(Table1[SHIFT NOMENCLATURE], $B1880, Table1[EVIC FIRE]))</f>
        <v/>
      </c>
      <c r="G1880" s="1" t="str">
        <f>IF($A1880&gt;--RIGHT($A$2,LEN($A$2)-8),"",SUMIF(Table1[SHIFT NOMENCLATURE], $B1880, Table1[EKIA]))</f>
        <v/>
      </c>
      <c r="H1880" s="1" t="str">
        <f>IF($A1880&gt;--RIGHT($A$2,LEN($A$2)-8),"",SUMIF(Table1[SHIFT NOMENCLATURE], $B1880, Table1[EWIA]))</f>
        <v/>
      </c>
      <c r="I1880" s="1" t="str">
        <f>IF($A1880&gt;--RIGHT($A$2,LEN($A$2)-8),"",SUMIF(Table1[SHIFT NOMENCLATURE], $B1880, Table1[EPW]))</f>
        <v/>
      </c>
      <c r="J1880" s="1" t="str">
        <f>IF($A1880&gt;--RIGHT($A$2,LEN($A$2)-8),"",SUMIF(Table1[SHIFT NOMENCLATURE], $B1880, Table1[FVIC KILL]))</f>
        <v/>
      </c>
      <c r="K1880" s="1" t="str">
        <f>IF($A1880&gt;--RIGHT($A$2,LEN($A$2)-8),"",SUMIF(Table1[SHIFT NOMENCLATURE], $B1880, Table1[FVIC MOB]))</f>
        <v/>
      </c>
      <c r="L1880" s="1" t="str">
        <f>IF($A1880&gt;--RIGHT($A$2,LEN($A$2)-8),"",SUMIF(Table1[SHIFT NOMENCLATURE], $B1880, Table1[FVIC FIRE]))</f>
        <v/>
      </c>
      <c r="M1880" s="1" t="str">
        <f>IF($A1880&gt;--RIGHT($A$2,LEN($A$2)-8),"",SUMIF(Table1[SHIFT NOMENCLATURE], $B1880, Table1[FKIA]))</f>
        <v/>
      </c>
      <c r="N1880" s="1" t="str">
        <f>IF($A1880&gt;--RIGHT($A$2,LEN($A$2)-8),"",SUMIF(Table1[SHIFT NOMENCLATURE], $B1880, Table1[FWIA]))</f>
        <v/>
      </c>
      <c r="O1880" s="1" t="str">
        <f>IF($A1880&gt;--RIGHT($A$2,LEN($A$2)-8),"",SUMIF(Table1[SHIFT NOMENCLATURE], $B1880, Table1[DUSTWUN]))</f>
        <v/>
      </c>
    </row>
    <row r="1881" spans="1:15" x14ac:dyDescent="0.25">
      <c r="A1881" s="1" t="str">
        <f t="shared" si="58"/>
        <v/>
      </c>
      <c r="B1881" t="str">
        <f t="shared" si="59"/>
        <v/>
      </c>
      <c r="C1881" s="1" t="str">
        <f>IF($A1881&gt;--RIGHT($A$2,LEN($A$2)-8),"",COUNTIF(Table1[SHIFT NOMENCLATURE],$B1881))</f>
        <v/>
      </c>
      <c r="D1881" s="1" t="str">
        <f>IF($A1881&gt;--RIGHT($A$2,LEN($A$2)-8),"",SUMIF(Table1[SHIFT NOMENCLATURE], $B1881, Table1[EVIC KILL]))</f>
        <v/>
      </c>
      <c r="E1881" s="1" t="str">
        <f>IF($A1881&gt;--RIGHT($A$2,LEN($A$2)-8),"",SUMIF(Table1[SHIFT NOMENCLATURE], $B1881, Table1[EVIC MOB]))</f>
        <v/>
      </c>
      <c r="F1881" s="1" t="str">
        <f>IF($A1881&gt;--RIGHT($A$2,LEN($A$2)-8),"",SUMIF(Table1[SHIFT NOMENCLATURE], $B1881, Table1[EVIC FIRE]))</f>
        <v/>
      </c>
      <c r="G1881" s="1" t="str">
        <f>IF($A1881&gt;--RIGHT($A$2,LEN($A$2)-8),"",SUMIF(Table1[SHIFT NOMENCLATURE], $B1881, Table1[EKIA]))</f>
        <v/>
      </c>
      <c r="H1881" s="1" t="str">
        <f>IF($A1881&gt;--RIGHT($A$2,LEN($A$2)-8),"",SUMIF(Table1[SHIFT NOMENCLATURE], $B1881, Table1[EWIA]))</f>
        <v/>
      </c>
      <c r="I1881" s="1" t="str">
        <f>IF($A1881&gt;--RIGHT($A$2,LEN($A$2)-8),"",SUMIF(Table1[SHIFT NOMENCLATURE], $B1881, Table1[EPW]))</f>
        <v/>
      </c>
      <c r="J1881" s="1" t="str">
        <f>IF($A1881&gt;--RIGHT($A$2,LEN($A$2)-8),"",SUMIF(Table1[SHIFT NOMENCLATURE], $B1881, Table1[FVIC KILL]))</f>
        <v/>
      </c>
      <c r="K1881" s="1" t="str">
        <f>IF($A1881&gt;--RIGHT($A$2,LEN($A$2)-8),"",SUMIF(Table1[SHIFT NOMENCLATURE], $B1881, Table1[FVIC MOB]))</f>
        <v/>
      </c>
      <c r="L1881" s="1" t="str">
        <f>IF($A1881&gt;--RIGHT($A$2,LEN($A$2)-8),"",SUMIF(Table1[SHIFT NOMENCLATURE], $B1881, Table1[FVIC FIRE]))</f>
        <v/>
      </c>
      <c r="M1881" s="1" t="str">
        <f>IF($A1881&gt;--RIGHT($A$2,LEN($A$2)-8),"",SUMIF(Table1[SHIFT NOMENCLATURE], $B1881, Table1[FKIA]))</f>
        <v/>
      </c>
      <c r="N1881" s="1" t="str">
        <f>IF($A1881&gt;--RIGHT($A$2,LEN($A$2)-8),"",SUMIF(Table1[SHIFT NOMENCLATURE], $B1881, Table1[FWIA]))</f>
        <v/>
      </c>
      <c r="O1881" s="1" t="str">
        <f>IF($A1881&gt;--RIGHT($A$2,LEN($A$2)-8),"",SUMIF(Table1[SHIFT NOMENCLATURE], $B1881, Table1[DUSTWUN]))</f>
        <v/>
      </c>
    </row>
    <row r="1882" spans="1:15" x14ac:dyDescent="0.25">
      <c r="A1882" s="1" t="str">
        <f t="shared" si="58"/>
        <v/>
      </c>
      <c r="B1882" t="str">
        <f t="shared" si="59"/>
        <v/>
      </c>
      <c r="C1882" s="1" t="str">
        <f>IF($A1882&gt;--RIGHT($A$2,LEN($A$2)-8),"",COUNTIF(Table1[SHIFT NOMENCLATURE],$B1882))</f>
        <v/>
      </c>
      <c r="D1882" s="1" t="str">
        <f>IF($A1882&gt;--RIGHT($A$2,LEN($A$2)-8),"",SUMIF(Table1[SHIFT NOMENCLATURE], $B1882, Table1[EVIC KILL]))</f>
        <v/>
      </c>
      <c r="E1882" s="1" t="str">
        <f>IF($A1882&gt;--RIGHT($A$2,LEN($A$2)-8),"",SUMIF(Table1[SHIFT NOMENCLATURE], $B1882, Table1[EVIC MOB]))</f>
        <v/>
      </c>
      <c r="F1882" s="1" t="str">
        <f>IF($A1882&gt;--RIGHT($A$2,LEN($A$2)-8),"",SUMIF(Table1[SHIFT NOMENCLATURE], $B1882, Table1[EVIC FIRE]))</f>
        <v/>
      </c>
      <c r="G1882" s="1" t="str">
        <f>IF($A1882&gt;--RIGHT($A$2,LEN($A$2)-8),"",SUMIF(Table1[SHIFT NOMENCLATURE], $B1882, Table1[EKIA]))</f>
        <v/>
      </c>
      <c r="H1882" s="1" t="str">
        <f>IF($A1882&gt;--RIGHT($A$2,LEN($A$2)-8),"",SUMIF(Table1[SHIFT NOMENCLATURE], $B1882, Table1[EWIA]))</f>
        <v/>
      </c>
      <c r="I1882" s="1" t="str">
        <f>IF($A1882&gt;--RIGHT($A$2,LEN($A$2)-8),"",SUMIF(Table1[SHIFT NOMENCLATURE], $B1882, Table1[EPW]))</f>
        <v/>
      </c>
      <c r="J1882" s="1" t="str">
        <f>IF($A1882&gt;--RIGHT($A$2,LEN($A$2)-8),"",SUMIF(Table1[SHIFT NOMENCLATURE], $B1882, Table1[FVIC KILL]))</f>
        <v/>
      </c>
      <c r="K1882" s="1" t="str">
        <f>IF($A1882&gt;--RIGHT($A$2,LEN($A$2)-8),"",SUMIF(Table1[SHIFT NOMENCLATURE], $B1882, Table1[FVIC MOB]))</f>
        <v/>
      </c>
      <c r="L1882" s="1" t="str">
        <f>IF($A1882&gt;--RIGHT($A$2,LEN($A$2)-8),"",SUMIF(Table1[SHIFT NOMENCLATURE], $B1882, Table1[FVIC FIRE]))</f>
        <v/>
      </c>
      <c r="M1882" s="1" t="str">
        <f>IF($A1882&gt;--RIGHT($A$2,LEN($A$2)-8),"",SUMIF(Table1[SHIFT NOMENCLATURE], $B1882, Table1[FKIA]))</f>
        <v/>
      </c>
      <c r="N1882" s="1" t="str">
        <f>IF($A1882&gt;--RIGHT($A$2,LEN($A$2)-8),"",SUMIF(Table1[SHIFT NOMENCLATURE], $B1882, Table1[FWIA]))</f>
        <v/>
      </c>
      <c r="O1882" s="1" t="str">
        <f>IF($A1882&gt;--RIGHT($A$2,LEN($A$2)-8),"",SUMIF(Table1[SHIFT NOMENCLATURE], $B1882, Table1[DUSTWUN]))</f>
        <v/>
      </c>
    </row>
    <row r="1883" spans="1:15" x14ac:dyDescent="0.25">
      <c r="A1883" s="1" t="str">
        <f t="shared" si="58"/>
        <v/>
      </c>
      <c r="B1883" t="str">
        <f t="shared" si="59"/>
        <v/>
      </c>
      <c r="C1883" s="1" t="str">
        <f>IF($A1883&gt;--RIGHT($A$2,LEN($A$2)-8),"",COUNTIF(Table1[SHIFT NOMENCLATURE],$B1883))</f>
        <v/>
      </c>
      <c r="D1883" s="1" t="str">
        <f>IF($A1883&gt;--RIGHT($A$2,LEN($A$2)-8),"",SUMIF(Table1[SHIFT NOMENCLATURE], $B1883, Table1[EVIC KILL]))</f>
        <v/>
      </c>
      <c r="E1883" s="1" t="str">
        <f>IF($A1883&gt;--RIGHT($A$2,LEN($A$2)-8),"",SUMIF(Table1[SHIFT NOMENCLATURE], $B1883, Table1[EVIC MOB]))</f>
        <v/>
      </c>
      <c r="F1883" s="1" t="str">
        <f>IF($A1883&gt;--RIGHT($A$2,LEN($A$2)-8),"",SUMIF(Table1[SHIFT NOMENCLATURE], $B1883, Table1[EVIC FIRE]))</f>
        <v/>
      </c>
      <c r="G1883" s="1" t="str">
        <f>IF($A1883&gt;--RIGHT($A$2,LEN($A$2)-8),"",SUMIF(Table1[SHIFT NOMENCLATURE], $B1883, Table1[EKIA]))</f>
        <v/>
      </c>
      <c r="H1883" s="1" t="str">
        <f>IF($A1883&gt;--RIGHT($A$2,LEN($A$2)-8),"",SUMIF(Table1[SHIFT NOMENCLATURE], $B1883, Table1[EWIA]))</f>
        <v/>
      </c>
      <c r="I1883" s="1" t="str">
        <f>IF($A1883&gt;--RIGHT($A$2,LEN($A$2)-8),"",SUMIF(Table1[SHIFT NOMENCLATURE], $B1883, Table1[EPW]))</f>
        <v/>
      </c>
      <c r="J1883" s="1" t="str">
        <f>IF($A1883&gt;--RIGHT($A$2,LEN($A$2)-8),"",SUMIF(Table1[SHIFT NOMENCLATURE], $B1883, Table1[FVIC KILL]))</f>
        <v/>
      </c>
      <c r="K1883" s="1" t="str">
        <f>IF($A1883&gt;--RIGHT($A$2,LEN($A$2)-8),"",SUMIF(Table1[SHIFT NOMENCLATURE], $B1883, Table1[FVIC MOB]))</f>
        <v/>
      </c>
      <c r="L1883" s="1" t="str">
        <f>IF($A1883&gt;--RIGHT($A$2,LEN($A$2)-8),"",SUMIF(Table1[SHIFT NOMENCLATURE], $B1883, Table1[FVIC FIRE]))</f>
        <v/>
      </c>
      <c r="M1883" s="1" t="str">
        <f>IF($A1883&gt;--RIGHT($A$2,LEN($A$2)-8),"",SUMIF(Table1[SHIFT NOMENCLATURE], $B1883, Table1[FKIA]))</f>
        <v/>
      </c>
      <c r="N1883" s="1" t="str">
        <f>IF($A1883&gt;--RIGHT($A$2,LEN($A$2)-8),"",SUMIF(Table1[SHIFT NOMENCLATURE], $B1883, Table1[FWIA]))</f>
        <v/>
      </c>
      <c r="O1883" s="1" t="str">
        <f>IF($A1883&gt;--RIGHT($A$2,LEN($A$2)-8),"",SUMIF(Table1[SHIFT NOMENCLATURE], $B1883, Table1[DUSTWUN]))</f>
        <v/>
      </c>
    </row>
    <row r="1884" spans="1:15" x14ac:dyDescent="0.25">
      <c r="A1884" s="1" t="str">
        <f t="shared" si="58"/>
        <v/>
      </c>
      <c r="B1884" t="str">
        <f t="shared" si="59"/>
        <v/>
      </c>
      <c r="C1884" s="1" t="str">
        <f>IF($A1884&gt;--RIGHT($A$2,LEN($A$2)-8),"",COUNTIF(Table1[SHIFT NOMENCLATURE],$B1884))</f>
        <v/>
      </c>
      <c r="D1884" s="1" t="str">
        <f>IF($A1884&gt;--RIGHT($A$2,LEN($A$2)-8),"",SUMIF(Table1[SHIFT NOMENCLATURE], $B1884, Table1[EVIC KILL]))</f>
        <v/>
      </c>
      <c r="E1884" s="1" t="str">
        <f>IF($A1884&gt;--RIGHT($A$2,LEN($A$2)-8),"",SUMIF(Table1[SHIFT NOMENCLATURE], $B1884, Table1[EVIC MOB]))</f>
        <v/>
      </c>
      <c r="F1884" s="1" t="str">
        <f>IF($A1884&gt;--RIGHT($A$2,LEN($A$2)-8),"",SUMIF(Table1[SHIFT NOMENCLATURE], $B1884, Table1[EVIC FIRE]))</f>
        <v/>
      </c>
      <c r="G1884" s="1" t="str">
        <f>IF($A1884&gt;--RIGHT($A$2,LEN($A$2)-8),"",SUMIF(Table1[SHIFT NOMENCLATURE], $B1884, Table1[EKIA]))</f>
        <v/>
      </c>
      <c r="H1884" s="1" t="str">
        <f>IF($A1884&gt;--RIGHT($A$2,LEN($A$2)-8),"",SUMIF(Table1[SHIFT NOMENCLATURE], $B1884, Table1[EWIA]))</f>
        <v/>
      </c>
      <c r="I1884" s="1" t="str">
        <f>IF($A1884&gt;--RIGHT($A$2,LEN($A$2)-8),"",SUMIF(Table1[SHIFT NOMENCLATURE], $B1884, Table1[EPW]))</f>
        <v/>
      </c>
      <c r="J1884" s="1" t="str">
        <f>IF($A1884&gt;--RIGHT($A$2,LEN($A$2)-8),"",SUMIF(Table1[SHIFT NOMENCLATURE], $B1884, Table1[FVIC KILL]))</f>
        <v/>
      </c>
      <c r="K1884" s="1" t="str">
        <f>IF($A1884&gt;--RIGHT($A$2,LEN($A$2)-8),"",SUMIF(Table1[SHIFT NOMENCLATURE], $B1884, Table1[FVIC MOB]))</f>
        <v/>
      </c>
      <c r="L1884" s="1" t="str">
        <f>IF($A1884&gt;--RIGHT($A$2,LEN($A$2)-8),"",SUMIF(Table1[SHIFT NOMENCLATURE], $B1884, Table1[FVIC FIRE]))</f>
        <v/>
      </c>
      <c r="M1884" s="1" t="str">
        <f>IF($A1884&gt;--RIGHT($A$2,LEN($A$2)-8),"",SUMIF(Table1[SHIFT NOMENCLATURE], $B1884, Table1[FKIA]))</f>
        <v/>
      </c>
      <c r="N1884" s="1" t="str">
        <f>IF($A1884&gt;--RIGHT($A$2,LEN($A$2)-8),"",SUMIF(Table1[SHIFT NOMENCLATURE], $B1884, Table1[FWIA]))</f>
        <v/>
      </c>
      <c r="O1884" s="1" t="str">
        <f>IF($A1884&gt;--RIGHT($A$2,LEN($A$2)-8),"",SUMIF(Table1[SHIFT NOMENCLATURE], $B1884, Table1[DUSTWUN]))</f>
        <v/>
      </c>
    </row>
    <row r="1885" spans="1:15" x14ac:dyDescent="0.25">
      <c r="A1885" s="1" t="str">
        <f t="shared" si="58"/>
        <v/>
      </c>
      <c r="B1885" t="str">
        <f t="shared" si="59"/>
        <v/>
      </c>
      <c r="C1885" s="1" t="str">
        <f>IF($A1885&gt;--RIGHT($A$2,LEN($A$2)-8),"",COUNTIF(Table1[SHIFT NOMENCLATURE],$B1885))</f>
        <v/>
      </c>
      <c r="D1885" s="1" t="str">
        <f>IF($A1885&gt;--RIGHT($A$2,LEN($A$2)-8),"",SUMIF(Table1[SHIFT NOMENCLATURE], $B1885, Table1[EVIC KILL]))</f>
        <v/>
      </c>
      <c r="E1885" s="1" t="str">
        <f>IF($A1885&gt;--RIGHT($A$2,LEN($A$2)-8),"",SUMIF(Table1[SHIFT NOMENCLATURE], $B1885, Table1[EVIC MOB]))</f>
        <v/>
      </c>
      <c r="F1885" s="1" t="str">
        <f>IF($A1885&gt;--RIGHT($A$2,LEN($A$2)-8),"",SUMIF(Table1[SHIFT NOMENCLATURE], $B1885, Table1[EVIC FIRE]))</f>
        <v/>
      </c>
      <c r="G1885" s="1" t="str">
        <f>IF($A1885&gt;--RIGHT($A$2,LEN($A$2)-8),"",SUMIF(Table1[SHIFT NOMENCLATURE], $B1885, Table1[EKIA]))</f>
        <v/>
      </c>
      <c r="H1885" s="1" t="str">
        <f>IF($A1885&gt;--RIGHT($A$2,LEN($A$2)-8),"",SUMIF(Table1[SHIFT NOMENCLATURE], $B1885, Table1[EWIA]))</f>
        <v/>
      </c>
      <c r="I1885" s="1" t="str">
        <f>IF($A1885&gt;--RIGHT($A$2,LEN($A$2)-8),"",SUMIF(Table1[SHIFT NOMENCLATURE], $B1885, Table1[EPW]))</f>
        <v/>
      </c>
      <c r="J1885" s="1" t="str">
        <f>IF($A1885&gt;--RIGHT($A$2,LEN($A$2)-8),"",SUMIF(Table1[SHIFT NOMENCLATURE], $B1885, Table1[FVIC KILL]))</f>
        <v/>
      </c>
      <c r="K1885" s="1" t="str">
        <f>IF($A1885&gt;--RIGHT($A$2,LEN($A$2)-8),"",SUMIF(Table1[SHIFT NOMENCLATURE], $B1885, Table1[FVIC MOB]))</f>
        <v/>
      </c>
      <c r="L1885" s="1" t="str">
        <f>IF($A1885&gt;--RIGHT($A$2,LEN($A$2)-8),"",SUMIF(Table1[SHIFT NOMENCLATURE], $B1885, Table1[FVIC FIRE]))</f>
        <v/>
      </c>
      <c r="M1885" s="1" t="str">
        <f>IF($A1885&gt;--RIGHT($A$2,LEN($A$2)-8),"",SUMIF(Table1[SHIFT NOMENCLATURE], $B1885, Table1[FKIA]))</f>
        <v/>
      </c>
      <c r="N1885" s="1" t="str">
        <f>IF($A1885&gt;--RIGHT($A$2,LEN($A$2)-8),"",SUMIF(Table1[SHIFT NOMENCLATURE], $B1885, Table1[FWIA]))</f>
        <v/>
      </c>
      <c r="O1885" s="1" t="str">
        <f>IF($A1885&gt;--RIGHT($A$2,LEN($A$2)-8),"",SUMIF(Table1[SHIFT NOMENCLATURE], $B1885, Table1[DUSTWUN]))</f>
        <v/>
      </c>
    </row>
    <row r="1886" spans="1:15" x14ac:dyDescent="0.25">
      <c r="A1886" s="1" t="str">
        <f t="shared" si="58"/>
        <v/>
      </c>
      <c r="B1886" t="str">
        <f t="shared" si="59"/>
        <v/>
      </c>
      <c r="C1886" s="1" t="str">
        <f>IF($A1886&gt;--RIGHT($A$2,LEN($A$2)-8),"",COUNTIF(Table1[SHIFT NOMENCLATURE],$B1886))</f>
        <v/>
      </c>
      <c r="D1886" s="1" t="str">
        <f>IF($A1886&gt;--RIGHT($A$2,LEN($A$2)-8),"",SUMIF(Table1[SHIFT NOMENCLATURE], $B1886, Table1[EVIC KILL]))</f>
        <v/>
      </c>
      <c r="E1886" s="1" t="str">
        <f>IF($A1886&gt;--RIGHT($A$2,LEN($A$2)-8),"",SUMIF(Table1[SHIFT NOMENCLATURE], $B1886, Table1[EVIC MOB]))</f>
        <v/>
      </c>
      <c r="F1886" s="1" t="str">
        <f>IF($A1886&gt;--RIGHT($A$2,LEN($A$2)-8),"",SUMIF(Table1[SHIFT NOMENCLATURE], $B1886, Table1[EVIC FIRE]))</f>
        <v/>
      </c>
      <c r="G1886" s="1" t="str">
        <f>IF($A1886&gt;--RIGHT($A$2,LEN($A$2)-8),"",SUMIF(Table1[SHIFT NOMENCLATURE], $B1886, Table1[EKIA]))</f>
        <v/>
      </c>
      <c r="H1886" s="1" t="str">
        <f>IF($A1886&gt;--RIGHT($A$2,LEN($A$2)-8),"",SUMIF(Table1[SHIFT NOMENCLATURE], $B1886, Table1[EWIA]))</f>
        <v/>
      </c>
      <c r="I1886" s="1" t="str">
        <f>IF($A1886&gt;--RIGHT($A$2,LEN($A$2)-8),"",SUMIF(Table1[SHIFT NOMENCLATURE], $B1886, Table1[EPW]))</f>
        <v/>
      </c>
      <c r="J1886" s="1" t="str">
        <f>IF($A1886&gt;--RIGHT($A$2,LEN($A$2)-8),"",SUMIF(Table1[SHIFT NOMENCLATURE], $B1886, Table1[FVIC KILL]))</f>
        <v/>
      </c>
      <c r="K1886" s="1" t="str">
        <f>IF($A1886&gt;--RIGHT($A$2,LEN($A$2)-8),"",SUMIF(Table1[SHIFT NOMENCLATURE], $B1886, Table1[FVIC MOB]))</f>
        <v/>
      </c>
      <c r="L1886" s="1" t="str">
        <f>IF($A1886&gt;--RIGHT($A$2,LEN($A$2)-8),"",SUMIF(Table1[SHIFT NOMENCLATURE], $B1886, Table1[FVIC FIRE]))</f>
        <v/>
      </c>
      <c r="M1886" s="1" t="str">
        <f>IF($A1886&gt;--RIGHT($A$2,LEN($A$2)-8),"",SUMIF(Table1[SHIFT NOMENCLATURE], $B1886, Table1[FKIA]))</f>
        <v/>
      </c>
      <c r="N1886" s="1" t="str">
        <f>IF($A1886&gt;--RIGHT($A$2,LEN($A$2)-8),"",SUMIF(Table1[SHIFT NOMENCLATURE], $B1886, Table1[FWIA]))</f>
        <v/>
      </c>
      <c r="O1886" s="1" t="str">
        <f>IF($A1886&gt;--RIGHT($A$2,LEN($A$2)-8),"",SUMIF(Table1[SHIFT NOMENCLATURE], $B1886, Table1[DUSTWUN]))</f>
        <v/>
      </c>
    </row>
    <row r="1887" spans="1:15" x14ac:dyDescent="0.25">
      <c r="A1887" s="1" t="str">
        <f t="shared" si="58"/>
        <v/>
      </c>
      <c r="B1887" t="str">
        <f t="shared" si="59"/>
        <v/>
      </c>
      <c r="C1887" s="1" t="str">
        <f>IF($A1887&gt;--RIGHT($A$2,LEN($A$2)-8),"",COUNTIF(Table1[SHIFT NOMENCLATURE],$B1887))</f>
        <v/>
      </c>
      <c r="D1887" s="1" t="str">
        <f>IF($A1887&gt;--RIGHT($A$2,LEN($A$2)-8),"",SUMIF(Table1[SHIFT NOMENCLATURE], $B1887, Table1[EVIC KILL]))</f>
        <v/>
      </c>
      <c r="E1887" s="1" t="str">
        <f>IF($A1887&gt;--RIGHT($A$2,LEN($A$2)-8),"",SUMIF(Table1[SHIFT NOMENCLATURE], $B1887, Table1[EVIC MOB]))</f>
        <v/>
      </c>
      <c r="F1887" s="1" t="str">
        <f>IF($A1887&gt;--RIGHT($A$2,LEN($A$2)-8),"",SUMIF(Table1[SHIFT NOMENCLATURE], $B1887, Table1[EVIC FIRE]))</f>
        <v/>
      </c>
      <c r="G1887" s="1" t="str">
        <f>IF($A1887&gt;--RIGHT($A$2,LEN($A$2)-8),"",SUMIF(Table1[SHIFT NOMENCLATURE], $B1887, Table1[EKIA]))</f>
        <v/>
      </c>
      <c r="H1887" s="1" t="str">
        <f>IF($A1887&gt;--RIGHT($A$2,LEN($A$2)-8),"",SUMIF(Table1[SHIFT NOMENCLATURE], $B1887, Table1[EWIA]))</f>
        <v/>
      </c>
      <c r="I1887" s="1" t="str">
        <f>IF($A1887&gt;--RIGHT($A$2,LEN($A$2)-8),"",SUMIF(Table1[SHIFT NOMENCLATURE], $B1887, Table1[EPW]))</f>
        <v/>
      </c>
      <c r="J1887" s="1" t="str">
        <f>IF($A1887&gt;--RIGHT($A$2,LEN($A$2)-8),"",SUMIF(Table1[SHIFT NOMENCLATURE], $B1887, Table1[FVIC KILL]))</f>
        <v/>
      </c>
      <c r="K1887" s="1" t="str">
        <f>IF($A1887&gt;--RIGHT($A$2,LEN($A$2)-8),"",SUMIF(Table1[SHIFT NOMENCLATURE], $B1887, Table1[FVIC MOB]))</f>
        <v/>
      </c>
      <c r="L1887" s="1" t="str">
        <f>IF($A1887&gt;--RIGHT($A$2,LEN($A$2)-8),"",SUMIF(Table1[SHIFT NOMENCLATURE], $B1887, Table1[FVIC FIRE]))</f>
        <v/>
      </c>
      <c r="M1887" s="1" t="str">
        <f>IF($A1887&gt;--RIGHT($A$2,LEN($A$2)-8),"",SUMIF(Table1[SHIFT NOMENCLATURE], $B1887, Table1[FKIA]))</f>
        <v/>
      </c>
      <c r="N1887" s="1" t="str">
        <f>IF($A1887&gt;--RIGHT($A$2,LEN($A$2)-8),"",SUMIF(Table1[SHIFT NOMENCLATURE], $B1887, Table1[FWIA]))</f>
        <v/>
      </c>
      <c r="O1887" s="1" t="str">
        <f>IF($A1887&gt;--RIGHT($A$2,LEN($A$2)-8),"",SUMIF(Table1[SHIFT NOMENCLATURE], $B1887, Table1[DUSTWUN]))</f>
        <v/>
      </c>
    </row>
    <row r="1888" spans="1:15" x14ac:dyDescent="0.25">
      <c r="A1888" s="1" t="str">
        <f t="shared" si="58"/>
        <v/>
      </c>
      <c r="B1888" t="str">
        <f t="shared" si="59"/>
        <v/>
      </c>
      <c r="C1888" s="1" t="str">
        <f>IF($A1888&gt;--RIGHT($A$2,LEN($A$2)-8),"",COUNTIF(Table1[SHIFT NOMENCLATURE],$B1888))</f>
        <v/>
      </c>
      <c r="D1888" s="1" t="str">
        <f>IF($A1888&gt;--RIGHT($A$2,LEN($A$2)-8),"",SUMIF(Table1[SHIFT NOMENCLATURE], $B1888, Table1[EVIC KILL]))</f>
        <v/>
      </c>
      <c r="E1888" s="1" t="str">
        <f>IF($A1888&gt;--RIGHT($A$2,LEN($A$2)-8),"",SUMIF(Table1[SHIFT NOMENCLATURE], $B1888, Table1[EVIC MOB]))</f>
        <v/>
      </c>
      <c r="F1888" s="1" t="str">
        <f>IF($A1888&gt;--RIGHT($A$2,LEN($A$2)-8),"",SUMIF(Table1[SHIFT NOMENCLATURE], $B1888, Table1[EVIC FIRE]))</f>
        <v/>
      </c>
      <c r="G1888" s="1" t="str">
        <f>IF($A1888&gt;--RIGHT($A$2,LEN($A$2)-8),"",SUMIF(Table1[SHIFT NOMENCLATURE], $B1888, Table1[EKIA]))</f>
        <v/>
      </c>
      <c r="H1888" s="1" t="str">
        <f>IF($A1888&gt;--RIGHT($A$2,LEN($A$2)-8),"",SUMIF(Table1[SHIFT NOMENCLATURE], $B1888, Table1[EWIA]))</f>
        <v/>
      </c>
      <c r="I1888" s="1" t="str">
        <f>IF($A1888&gt;--RIGHT($A$2,LEN($A$2)-8),"",SUMIF(Table1[SHIFT NOMENCLATURE], $B1888, Table1[EPW]))</f>
        <v/>
      </c>
      <c r="J1888" s="1" t="str">
        <f>IF($A1888&gt;--RIGHT($A$2,LEN($A$2)-8),"",SUMIF(Table1[SHIFT NOMENCLATURE], $B1888, Table1[FVIC KILL]))</f>
        <v/>
      </c>
      <c r="K1888" s="1" t="str">
        <f>IF($A1888&gt;--RIGHT($A$2,LEN($A$2)-8),"",SUMIF(Table1[SHIFT NOMENCLATURE], $B1888, Table1[FVIC MOB]))</f>
        <v/>
      </c>
      <c r="L1888" s="1" t="str">
        <f>IF($A1888&gt;--RIGHT($A$2,LEN($A$2)-8),"",SUMIF(Table1[SHIFT NOMENCLATURE], $B1888, Table1[FVIC FIRE]))</f>
        <v/>
      </c>
      <c r="M1888" s="1" t="str">
        <f>IF($A1888&gt;--RIGHT($A$2,LEN($A$2)-8),"",SUMIF(Table1[SHIFT NOMENCLATURE], $B1888, Table1[FKIA]))</f>
        <v/>
      </c>
      <c r="N1888" s="1" t="str">
        <f>IF($A1888&gt;--RIGHT($A$2,LEN($A$2)-8),"",SUMIF(Table1[SHIFT NOMENCLATURE], $B1888, Table1[FWIA]))</f>
        <v/>
      </c>
      <c r="O1888" s="1" t="str">
        <f>IF($A1888&gt;--RIGHT($A$2,LEN($A$2)-8),"",SUMIF(Table1[SHIFT NOMENCLATURE], $B1888, Table1[DUSTWUN]))</f>
        <v/>
      </c>
    </row>
    <row r="1889" spans="1:15" x14ac:dyDescent="0.25">
      <c r="A1889" s="1" t="str">
        <f t="shared" si="58"/>
        <v/>
      </c>
      <c r="B1889" t="str">
        <f t="shared" si="59"/>
        <v/>
      </c>
      <c r="C1889" s="1" t="str">
        <f>IF($A1889&gt;--RIGHT($A$2,LEN($A$2)-8),"",COUNTIF(Table1[SHIFT NOMENCLATURE],$B1889))</f>
        <v/>
      </c>
      <c r="D1889" s="1" t="str">
        <f>IF($A1889&gt;--RIGHT($A$2,LEN($A$2)-8),"",SUMIF(Table1[SHIFT NOMENCLATURE], $B1889, Table1[EVIC KILL]))</f>
        <v/>
      </c>
      <c r="E1889" s="1" t="str">
        <f>IF($A1889&gt;--RIGHT($A$2,LEN($A$2)-8),"",SUMIF(Table1[SHIFT NOMENCLATURE], $B1889, Table1[EVIC MOB]))</f>
        <v/>
      </c>
      <c r="F1889" s="1" t="str">
        <f>IF($A1889&gt;--RIGHT($A$2,LEN($A$2)-8),"",SUMIF(Table1[SHIFT NOMENCLATURE], $B1889, Table1[EVIC FIRE]))</f>
        <v/>
      </c>
      <c r="G1889" s="1" t="str">
        <f>IF($A1889&gt;--RIGHT($A$2,LEN($A$2)-8),"",SUMIF(Table1[SHIFT NOMENCLATURE], $B1889, Table1[EKIA]))</f>
        <v/>
      </c>
      <c r="H1889" s="1" t="str">
        <f>IF($A1889&gt;--RIGHT($A$2,LEN($A$2)-8),"",SUMIF(Table1[SHIFT NOMENCLATURE], $B1889, Table1[EWIA]))</f>
        <v/>
      </c>
      <c r="I1889" s="1" t="str">
        <f>IF($A1889&gt;--RIGHT($A$2,LEN($A$2)-8),"",SUMIF(Table1[SHIFT NOMENCLATURE], $B1889, Table1[EPW]))</f>
        <v/>
      </c>
      <c r="J1889" s="1" t="str">
        <f>IF($A1889&gt;--RIGHT($A$2,LEN($A$2)-8),"",SUMIF(Table1[SHIFT NOMENCLATURE], $B1889, Table1[FVIC KILL]))</f>
        <v/>
      </c>
      <c r="K1889" s="1" t="str">
        <f>IF($A1889&gt;--RIGHT($A$2,LEN($A$2)-8),"",SUMIF(Table1[SHIFT NOMENCLATURE], $B1889, Table1[FVIC MOB]))</f>
        <v/>
      </c>
      <c r="L1889" s="1" t="str">
        <f>IF($A1889&gt;--RIGHT($A$2,LEN($A$2)-8),"",SUMIF(Table1[SHIFT NOMENCLATURE], $B1889, Table1[FVIC FIRE]))</f>
        <v/>
      </c>
      <c r="M1889" s="1" t="str">
        <f>IF($A1889&gt;--RIGHT($A$2,LEN($A$2)-8),"",SUMIF(Table1[SHIFT NOMENCLATURE], $B1889, Table1[FKIA]))</f>
        <v/>
      </c>
      <c r="N1889" s="1" t="str">
        <f>IF($A1889&gt;--RIGHT($A$2,LEN($A$2)-8),"",SUMIF(Table1[SHIFT NOMENCLATURE], $B1889, Table1[FWIA]))</f>
        <v/>
      </c>
      <c r="O1889" s="1" t="str">
        <f>IF($A1889&gt;--RIGHT($A$2,LEN($A$2)-8),"",SUMIF(Table1[SHIFT NOMENCLATURE], $B1889, Table1[DUSTWUN]))</f>
        <v/>
      </c>
    </row>
    <row r="1890" spans="1:15" x14ac:dyDescent="0.25">
      <c r="A1890" s="1" t="str">
        <f t="shared" si="58"/>
        <v/>
      </c>
      <c r="B1890" t="str">
        <f t="shared" si="59"/>
        <v/>
      </c>
      <c r="C1890" s="1" t="str">
        <f>IF($A1890&gt;--RIGHT($A$2,LEN($A$2)-8),"",COUNTIF(Table1[SHIFT NOMENCLATURE],$B1890))</f>
        <v/>
      </c>
      <c r="D1890" s="1" t="str">
        <f>IF($A1890&gt;--RIGHT($A$2,LEN($A$2)-8),"",SUMIF(Table1[SHIFT NOMENCLATURE], $B1890, Table1[EVIC KILL]))</f>
        <v/>
      </c>
      <c r="E1890" s="1" t="str">
        <f>IF($A1890&gt;--RIGHT($A$2,LEN($A$2)-8),"",SUMIF(Table1[SHIFT NOMENCLATURE], $B1890, Table1[EVIC MOB]))</f>
        <v/>
      </c>
      <c r="F1890" s="1" t="str">
        <f>IF($A1890&gt;--RIGHT($A$2,LEN($A$2)-8),"",SUMIF(Table1[SHIFT NOMENCLATURE], $B1890, Table1[EVIC FIRE]))</f>
        <v/>
      </c>
      <c r="G1890" s="1" t="str">
        <f>IF($A1890&gt;--RIGHT($A$2,LEN($A$2)-8),"",SUMIF(Table1[SHIFT NOMENCLATURE], $B1890, Table1[EKIA]))</f>
        <v/>
      </c>
      <c r="H1890" s="1" t="str">
        <f>IF($A1890&gt;--RIGHT($A$2,LEN($A$2)-8),"",SUMIF(Table1[SHIFT NOMENCLATURE], $B1890, Table1[EWIA]))</f>
        <v/>
      </c>
      <c r="I1890" s="1" t="str">
        <f>IF($A1890&gt;--RIGHT($A$2,LEN($A$2)-8),"",SUMIF(Table1[SHIFT NOMENCLATURE], $B1890, Table1[EPW]))</f>
        <v/>
      </c>
      <c r="J1890" s="1" t="str">
        <f>IF($A1890&gt;--RIGHT($A$2,LEN($A$2)-8),"",SUMIF(Table1[SHIFT NOMENCLATURE], $B1890, Table1[FVIC KILL]))</f>
        <v/>
      </c>
      <c r="K1890" s="1" t="str">
        <f>IF($A1890&gt;--RIGHT($A$2,LEN($A$2)-8),"",SUMIF(Table1[SHIFT NOMENCLATURE], $B1890, Table1[FVIC MOB]))</f>
        <v/>
      </c>
      <c r="L1890" s="1" t="str">
        <f>IF($A1890&gt;--RIGHT($A$2,LEN($A$2)-8),"",SUMIF(Table1[SHIFT NOMENCLATURE], $B1890, Table1[FVIC FIRE]))</f>
        <v/>
      </c>
      <c r="M1890" s="1" t="str">
        <f>IF($A1890&gt;--RIGHT($A$2,LEN($A$2)-8),"",SUMIF(Table1[SHIFT NOMENCLATURE], $B1890, Table1[FKIA]))</f>
        <v/>
      </c>
      <c r="N1890" s="1" t="str">
        <f>IF($A1890&gt;--RIGHT($A$2,LEN($A$2)-8),"",SUMIF(Table1[SHIFT NOMENCLATURE], $B1890, Table1[FWIA]))</f>
        <v/>
      </c>
      <c r="O1890" s="1" t="str">
        <f>IF($A1890&gt;--RIGHT($A$2,LEN($A$2)-8),"",SUMIF(Table1[SHIFT NOMENCLATURE], $B1890, Table1[DUSTWUN]))</f>
        <v/>
      </c>
    </row>
    <row r="1891" spans="1:15" x14ac:dyDescent="0.25">
      <c r="A1891" s="1" t="str">
        <f t="shared" si="58"/>
        <v/>
      </c>
      <c r="B1891" t="str">
        <f t="shared" si="59"/>
        <v/>
      </c>
      <c r="C1891" s="1" t="str">
        <f>IF($A1891&gt;--RIGHT($A$2,LEN($A$2)-8),"",COUNTIF(Table1[SHIFT NOMENCLATURE],$B1891))</f>
        <v/>
      </c>
      <c r="D1891" s="1" t="str">
        <f>IF($A1891&gt;--RIGHT($A$2,LEN($A$2)-8),"",SUMIF(Table1[SHIFT NOMENCLATURE], $B1891, Table1[EVIC KILL]))</f>
        <v/>
      </c>
      <c r="E1891" s="1" t="str">
        <f>IF($A1891&gt;--RIGHT($A$2,LEN($A$2)-8),"",SUMIF(Table1[SHIFT NOMENCLATURE], $B1891, Table1[EVIC MOB]))</f>
        <v/>
      </c>
      <c r="F1891" s="1" t="str">
        <f>IF($A1891&gt;--RIGHT($A$2,LEN($A$2)-8),"",SUMIF(Table1[SHIFT NOMENCLATURE], $B1891, Table1[EVIC FIRE]))</f>
        <v/>
      </c>
      <c r="G1891" s="1" t="str">
        <f>IF($A1891&gt;--RIGHT($A$2,LEN($A$2)-8),"",SUMIF(Table1[SHIFT NOMENCLATURE], $B1891, Table1[EKIA]))</f>
        <v/>
      </c>
      <c r="H1891" s="1" t="str">
        <f>IF($A1891&gt;--RIGHT($A$2,LEN($A$2)-8),"",SUMIF(Table1[SHIFT NOMENCLATURE], $B1891, Table1[EWIA]))</f>
        <v/>
      </c>
      <c r="I1891" s="1" t="str">
        <f>IF($A1891&gt;--RIGHT($A$2,LEN($A$2)-8),"",SUMIF(Table1[SHIFT NOMENCLATURE], $B1891, Table1[EPW]))</f>
        <v/>
      </c>
      <c r="J1891" s="1" t="str">
        <f>IF($A1891&gt;--RIGHT($A$2,LEN($A$2)-8),"",SUMIF(Table1[SHIFT NOMENCLATURE], $B1891, Table1[FVIC KILL]))</f>
        <v/>
      </c>
      <c r="K1891" s="1" t="str">
        <f>IF($A1891&gt;--RIGHT($A$2,LEN($A$2)-8),"",SUMIF(Table1[SHIFT NOMENCLATURE], $B1891, Table1[FVIC MOB]))</f>
        <v/>
      </c>
      <c r="L1891" s="1" t="str">
        <f>IF($A1891&gt;--RIGHT($A$2,LEN($A$2)-8),"",SUMIF(Table1[SHIFT NOMENCLATURE], $B1891, Table1[FVIC FIRE]))</f>
        <v/>
      </c>
      <c r="M1891" s="1" t="str">
        <f>IF($A1891&gt;--RIGHT($A$2,LEN($A$2)-8),"",SUMIF(Table1[SHIFT NOMENCLATURE], $B1891, Table1[FKIA]))</f>
        <v/>
      </c>
      <c r="N1891" s="1" t="str">
        <f>IF($A1891&gt;--RIGHT($A$2,LEN($A$2)-8),"",SUMIF(Table1[SHIFT NOMENCLATURE], $B1891, Table1[FWIA]))</f>
        <v/>
      </c>
      <c r="O1891" s="1" t="str">
        <f>IF($A1891&gt;--RIGHT($A$2,LEN($A$2)-8),"",SUMIF(Table1[SHIFT NOMENCLATURE], $B1891, Table1[DUSTWUN]))</f>
        <v/>
      </c>
    </row>
    <row r="1892" spans="1:15" x14ac:dyDescent="0.25">
      <c r="A1892" s="1" t="str">
        <f t="shared" si="58"/>
        <v/>
      </c>
      <c r="B1892" t="str">
        <f t="shared" si="59"/>
        <v/>
      </c>
      <c r="C1892" s="1" t="str">
        <f>IF($A1892&gt;--RIGHT($A$2,LEN($A$2)-8),"",COUNTIF(Table1[SHIFT NOMENCLATURE],$B1892))</f>
        <v/>
      </c>
      <c r="D1892" s="1" t="str">
        <f>IF($A1892&gt;--RIGHT($A$2,LEN($A$2)-8),"",SUMIF(Table1[SHIFT NOMENCLATURE], $B1892, Table1[EVIC KILL]))</f>
        <v/>
      </c>
      <c r="E1892" s="1" t="str">
        <f>IF($A1892&gt;--RIGHT($A$2,LEN($A$2)-8),"",SUMIF(Table1[SHIFT NOMENCLATURE], $B1892, Table1[EVIC MOB]))</f>
        <v/>
      </c>
      <c r="F1892" s="1" t="str">
        <f>IF($A1892&gt;--RIGHT($A$2,LEN($A$2)-8),"",SUMIF(Table1[SHIFT NOMENCLATURE], $B1892, Table1[EVIC FIRE]))</f>
        <v/>
      </c>
      <c r="G1892" s="1" t="str">
        <f>IF($A1892&gt;--RIGHT($A$2,LEN($A$2)-8),"",SUMIF(Table1[SHIFT NOMENCLATURE], $B1892, Table1[EKIA]))</f>
        <v/>
      </c>
      <c r="H1892" s="1" t="str">
        <f>IF($A1892&gt;--RIGHT($A$2,LEN($A$2)-8),"",SUMIF(Table1[SHIFT NOMENCLATURE], $B1892, Table1[EWIA]))</f>
        <v/>
      </c>
      <c r="I1892" s="1" t="str">
        <f>IF($A1892&gt;--RIGHT($A$2,LEN($A$2)-8),"",SUMIF(Table1[SHIFT NOMENCLATURE], $B1892, Table1[EPW]))</f>
        <v/>
      </c>
      <c r="J1892" s="1" t="str">
        <f>IF($A1892&gt;--RIGHT($A$2,LEN($A$2)-8),"",SUMIF(Table1[SHIFT NOMENCLATURE], $B1892, Table1[FVIC KILL]))</f>
        <v/>
      </c>
      <c r="K1892" s="1" t="str">
        <f>IF($A1892&gt;--RIGHT($A$2,LEN($A$2)-8),"",SUMIF(Table1[SHIFT NOMENCLATURE], $B1892, Table1[FVIC MOB]))</f>
        <v/>
      </c>
      <c r="L1892" s="1" t="str">
        <f>IF($A1892&gt;--RIGHT($A$2,LEN($A$2)-8),"",SUMIF(Table1[SHIFT NOMENCLATURE], $B1892, Table1[FVIC FIRE]))</f>
        <v/>
      </c>
      <c r="M1892" s="1" t="str">
        <f>IF($A1892&gt;--RIGHT($A$2,LEN($A$2)-8),"",SUMIF(Table1[SHIFT NOMENCLATURE], $B1892, Table1[FKIA]))</f>
        <v/>
      </c>
      <c r="N1892" s="1" t="str">
        <f>IF($A1892&gt;--RIGHT($A$2,LEN($A$2)-8),"",SUMIF(Table1[SHIFT NOMENCLATURE], $B1892, Table1[FWIA]))</f>
        <v/>
      </c>
      <c r="O1892" s="1" t="str">
        <f>IF($A1892&gt;--RIGHT($A$2,LEN($A$2)-8),"",SUMIF(Table1[SHIFT NOMENCLATURE], $B1892, Table1[DUSTWUN]))</f>
        <v/>
      </c>
    </row>
    <row r="1893" spans="1:15" x14ac:dyDescent="0.25">
      <c r="A1893" s="1" t="str">
        <f t="shared" si="58"/>
        <v/>
      </c>
      <c r="B1893" t="str">
        <f t="shared" si="59"/>
        <v/>
      </c>
      <c r="C1893" s="1" t="str">
        <f>IF($A1893&gt;--RIGHT($A$2,LEN($A$2)-8),"",COUNTIF(Table1[SHIFT NOMENCLATURE],$B1893))</f>
        <v/>
      </c>
      <c r="D1893" s="1" t="str">
        <f>IF($A1893&gt;--RIGHT($A$2,LEN($A$2)-8),"",SUMIF(Table1[SHIFT NOMENCLATURE], $B1893, Table1[EVIC KILL]))</f>
        <v/>
      </c>
      <c r="E1893" s="1" t="str">
        <f>IF($A1893&gt;--RIGHT($A$2,LEN($A$2)-8),"",SUMIF(Table1[SHIFT NOMENCLATURE], $B1893, Table1[EVIC MOB]))</f>
        <v/>
      </c>
      <c r="F1893" s="1" t="str">
        <f>IF($A1893&gt;--RIGHT($A$2,LEN($A$2)-8),"",SUMIF(Table1[SHIFT NOMENCLATURE], $B1893, Table1[EVIC FIRE]))</f>
        <v/>
      </c>
      <c r="G1893" s="1" t="str">
        <f>IF($A1893&gt;--RIGHT($A$2,LEN($A$2)-8),"",SUMIF(Table1[SHIFT NOMENCLATURE], $B1893, Table1[EKIA]))</f>
        <v/>
      </c>
      <c r="H1893" s="1" t="str">
        <f>IF($A1893&gt;--RIGHT($A$2,LEN($A$2)-8),"",SUMIF(Table1[SHIFT NOMENCLATURE], $B1893, Table1[EWIA]))</f>
        <v/>
      </c>
      <c r="I1893" s="1" t="str">
        <f>IF($A1893&gt;--RIGHT($A$2,LEN($A$2)-8),"",SUMIF(Table1[SHIFT NOMENCLATURE], $B1893, Table1[EPW]))</f>
        <v/>
      </c>
      <c r="J1893" s="1" t="str">
        <f>IF($A1893&gt;--RIGHT($A$2,LEN($A$2)-8),"",SUMIF(Table1[SHIFT NOMENCLATURE], $B1893, Table1[FVIC KILL]))</f>
        <v/>
      </c>
      <c r="K1893" s="1" t="str">
        <f>IF($A1893&gt;--RIGHT($A$2,LEN($A$2)-8),"",SUMIF(Table1[SHIFT NOMENCLATURE], $B1893, Table1[FVIC MOB]))</f>
        <v/>
      </c>
      <c r="L1893" s="1" t="str">
        <f>IF($A1893&gt;--RIGHT($A$2,LEN($A$2)-8),"",SUMIF(Table1[SHIFT NOMENCLATURE], $B1893, Table1[FVIC FIRE]))</f>
        <v/>
      </c>
      <c r="M1893" s="1" t="str">
        <f>IF($A1893&gt;--RIGHT($A$2,LEN($A$2)-8),"",SUMIF(Table1[SHIFT NOMENCLATURE], $B1893, Table1[FKIA]))</f>
        <v/>
      </c>
      <c r="N1893" s="1" t="str">
        <f>IF($A1893&gt;--RIGHT($A$2,LEN($A$2)-8),"",SUMIF(Table1[SHIFT NOMENCLATURE], $B1893, Table1[FWIA]))</f>
        <v/>
      </c>
      <c r="O1893" s="1" t="str">
        <f>IF($A1893&gt;--RIGHT($A$2,LEN($A$2)-8),"",SUMIF(Table1[SHIFT NOMENCLATURE], $B1893, Table1[DUSTWUN]))</f>
        <v/>
      </c>
    </row>
    <row r="1894" spans="1:15" x14ac:dyDescent="0.25">
      <c r="A1894" s="1" t="str">
        <f t="shared" si="58"/>
        <v/>
      </c>
      <c r="B1894" t="str">
        <f t="shared" si="59"/>
        <v/>
      </c>
      <c r="C1894" s="1" t="str">
        <f>IF($A1894&gt;--RIGHT($A$2,LEN($A$2)-8),"",COUNTIF(Table1[SHIFT NOMENCLATURE],$B1894))</f>
        <v/>
      </c>
      <c r="D1894" s="1" t="str">
        <f>IF($A1894&gt;--RIGHT($A$2,LEN($A$2)-8),"",SUMIF(Table1[SHIFT NOMENCLATURE], $B1894, Table1[EVIC KILL]))</f>
        <v/>
      </c>
      <c r="E1894" s="1" t="str">
        <f>IF($A1894&gt;--RIGHT($A$2,LEN($A$2)-8),"",SUMIF(Table1[SHIFT NOMENCLATURE], $B1894, Table1[EVIC MOB]))</f>
        <v/>
      </c>
      <c r="F1894" s="1" t="str">
        <f>IF($A1894&gt;--RIGHT($A$2,LEN($A$2)-8),"",SUMIF(Table1[SHIFT NOMENCLATURE], $B1894, Table1[EVIC FIRE]))</f>
        <v/>
      </c>
      <c r="G1894" s="1" t="str">
        <f>IF($A1894&gt;--RIGHT($A$2,LEN($A$2)-8),"",SUMIF(Table1[SHIFT NOMENCLATURE], $B1894, Table1[EKIA]))</f>
        <v/>
      </c>
      <c r="H1894" s="1" t="str">
        <f>IF($A1894&gt;--RIGHT($A$2,LEN($A$2)-8),"",SUMIF(Table1[SHIFT NOMENCLATURE], $B1894, Table1[EWIA]))</f>
        <v/>
      </c>
      <c r="I1894" s="1" t="str">
        <f>IF($A1894&gt;--RIGHT($A$2,LEN($A$2)-8),"",SUMIF(Table1[SHIFT NOMENCLATURE], $B1894, Table1[EPW]))</f>
        <v/>
      </c>
      <c r="J1894" s="1" t="str">
        <f>IF($A1894&gt;--RIGHT($A$2,LEN($A$2)-8),"",SUMIF(Table1[SHIFT NOMENCLATURE], $B1894, Table1[FVIC KILL]))</f>
        <v/>
      </c>
      <c r="K1894" s="1" t="str">
        <f>IF($A1894&gt;--RIGHT($A$2,LEN($A$2)-8),"",SUMIF(Table1[SHIFT NOMENCLATURE], $B1894, Table1[FVIC MOB]))</f>
        <v/>
      </c>
      <c r="L1894" s="1" t="str">
        <f>IF($A1894&gt;--RIGHT($A$2,LEN($A$2)-8),"",SUMIF(Table1[SHIFT NOMENCLATURE], $B1894, Table1[FVIC FIRE]))</f>
        <v/>
      </c>
      <c r="M1894" s="1" t="str">
        <f>IF($A1894&gt;--RIGHT($A$2,LEN($A$2)-8),"",SUMIF(Table1[SHIFT NOMENCLATURE], $B1894, Table1[FKIA]))</f>
        <v/>
      </c>
      <c r="N1894" s="1" t="str">
        <f>IF($A1894&gt;--RIGHT($A$2,LEN($A$2)-8),"",SUMIF(Table1[SHIFT NOMENCLATURE], $B1894, Table1[FWIA]))</f>
        <v/>
      </c>
      <c r="O1894" s="1" t="str">
        <f>IF($A1894&gt;--RIGHT($A$2,LEN($A$2)-8),"",SUMIF(Table1[SHIFT NOMENCLATURE], $B1894, Table1[DUSTWUN]))</f>
        <v/>
      </c>
    </row>
    <row r="1895" spans="1:15" x14ac:dyDescent="0.25">
      <c r="A1895" s="1" t="str">
        <f t="shared" si="58"/>
        <v/>
      </c>
      <c r="B1895" t="str">
        <f t="shared" si="59"/>
        <v/>
      </c>
      <c r="C1895" s="1" t="str">
        <f>IF($A1895&gt;--RIGHT($A$2,LEN($A$2)-8),"",COUNTIF(Table1[SHIFT NOMENCLATURE],$B1895))</f>
        <v/>
      </c>
      <c r="D1895" s="1" t="str">
        <f>IF($A1895&gt;--RIGHT($A$2,LEN($A$2)-8),"",SUMIF(Table1[SHIFT NOMENCLATURE], $B1895, Table1[EVIC KILL]))</f>
        <v/>
      </c>
      <c r="E1895" s="1" t="str">
        <f>IF($A1895&gt;--RIGHT($A$2,LEN($A$2)-8),"",SUMIF(Table1[SHIFT NOMENCLATURE], $B1895, Table1[EVIC MOB]))</f>
        <v/>
      </c>
      <c r="F1895" s="1" t="str">
        <f>IF($A1895&gt;--RIGHT($A$2,LEN($A$2)-8),"",SUMIF(Table1[SHIFT NOMENCLATURE], $B1895, Table1[EVIC FIRE]))</f>
        <v/>
      </c>
      <c r="G1895" s="1" t="str">
        <f>IF($A1895&gt;--RIGHT($A$2,LEN($A$2)-8),"",SUMIF(Table1[SHIFT NOMENCLATURE], $B1895, Table1[EKIA]))</f>
        <v/>
      </c>
      <c r="H1895" s="1" t="str">
        <f>IF($A1895&gt;--RIGHT($A$2,LEN($A$2)-8),"",SUMIF(Table1[SHIFT NOMENCLATURE], $B1895, Table1[EWIA]))</f>
        <v/>
      </c>
      <c r="I1895" s="1" t="str">
        <f>IF($A1895&gt;--RIGHT($A$2,LEN($A$2)-8),"",SUMIF(Table1[SHIFT NOMENCLATURE], $B1895, Table1[EPW]))</f>
        <v/>
      </c>
      <c r="J1895" s="1" t="str">
        <f>IF($A1895&gt;--RIGHT($A$2,LEN($A$2)-8),"",SUMIF(Table1[SHIFT NOMENCLATURE], $B1895, Table1[FVIC KILL]))</f>
        <v/>
      </c>
      <c r="K1895" s="1" t="str">
        <f>IF($A1895&gt;--RIGHT($A$2,LEN($A$2)-8),"",SUMIF(Table1[SHIFT NOMENCLATURE], $B1895, Table1[FVIC MOB]))</f>
        <v/>
      </c>
      <c r="L1895" s="1" t="str">
        <f>IF($A1895&gt;--RIGHT($A$2,LEN($A$2)-8),"",SUMIF(Table1[SHIFT NOMENCLATURE], $B1895, Table1[FVIC FIRE]))</f>
        <v/>
      </c>
      <c r="M1895" s="1" t="str">
        <f>IF($A1895&gt;--RIGHT($A$2,LEN($A$2)-8),"",SUMIF(Table1[SHIFT NOMENCLATURE], $B1895, Table1[FKIA]))</f>
        <v/>
      </c>
      <c r="N1895" s="1" t="str">
        <f>IF($A1895&gt;--RIGHT($A$2,LEN($A$2)-8),"",SUMIF(Table1[SHIFT NOMENCLATURE], $B1895, Table1[FWIA]))</f>
        <v/>
      </c>
      <c r="O1895" s="1" t="str">
        <f>IF($A1895&gt;--RIGHT($A$2,LEN($A$2)-8),"",SUMIF(Table1[SHIFT NOMENCLATURE], $B1895, Table1[DUSTWUN]))</f>
        <v/>
      </c>
    </row>
    <row r="1896" spans="1:15" x14ac:dyDescent="0.25">
      <c r="A1896" s="1" t="str">
        <f t="shared" si="58"/>
        <v/>
      </c>
      <c r="B1896" t="str">
        <f t="shared" si="59"/>
        <v/>
      </c>
      <c r="C1896" s="1" t="str">
        <f>IF($A1896&gt;--RIGHT($A$2,LEN($A$2)-8),"",COUNTIF(Table1[SHIFT NOMENCLATURE],$B1896))</f>
        <v/>
      </c>
      <c r="D1896" s="1" t="str">
        <f>IF($A1896&gt;--RIGHT($A$2,LEN($A$2)-8),"",SUMIF(Table1[SHIFT NOMENCLATURE], $B1896, Table1[EVIC KILL]))</f>
        <v/>
      </c>
      <c r="E1896" s="1" t="str">
        <f>IF($A1896&gt;--RIGHT($A$2,LEN($A$2)-8),"",SUMIF(Table1[SHIFT NOMENCLATURE], $B1896, Table1[EVIC MOB]))</f>
        <v/>
      </c>
      <c r="F1896" s="1" t="str">
        <f>IF($A1896&gt;--RIGHT($A$2,LEN($A$2)-8),"",SUMIF(Table1[SHIFT NOMENCLATURE], $B1896, Table1[EVIC FIRE]))</f>
        <v/>
      </c>
      <c r="G1896" s="1" t="str">
        <f>IF($A1896&gt;--RIGHT($A$2,LEN($A$2)-8),"",SUMIF(Table1[SHIFT NOMENCLATURE], $B1896, Table1[EKIA]))</f>
        <v/>
      </c>
      <c r="H1896" s="1" t="str">
        <f>IF($A1896&gt;--RIGHT($A$2,LEN($A$2)-8),"",SUMIF(Table1[SHIFT NOMENCLATURE], $B1896, Table1[EWIA]))</f>
        <v/>
      </c>
      <c r="I1896" s="1" t="str">
        <f>IF($A1896&gt;--RIGHT($A$2,LEN($A$2)-8),"",SUMIF(Table1[SHIFT NOMENCLATURE], $B1896, Table1[EPW]))</f>
        <v/>
      </c>
      <c r="J1896" s="1" t="str">
        <f>IF($A1896&gt;--RIGHT($A$2,LEN($A$2)-8),"",SUMIF(Table1[SHIFT NOMENCLATURE], $B1896, Table1[FVIC KILL]))</f>
        <v/>
      </c>
      <c r="K1896" s="1" t="str">
        <f>IF($A1896&gt;--RIGHT($A$2,LEN($A$2)-8),"",SUMIF(Table1[SHIFT NOMENCLATURE], $B1896, Table1[FVIC MOB]))</f>
        <v/>
      </c>
      <c r="L1896" s="1" t="str">
        <f>IF($A1896&gt;--RIGHT($A$2,LEN($A$2)-8),"",SUMIF(Table1[SHIFT NOMENCLATURE], $B1896, Table1[FVIC FIRE]))</f>
        <v/>
      </c>
      <c r="M1896" s="1" t="str">
        <f>IF($A1896&gt;--RIGHT($A$2,LEN($A$2)-8),"",SUMIF(Table1[SHIFT NOMENCLATURE], $B1896, Table1[FKIA]))</f>
        <v/>
      </c>
      <c r="N1896" s="1" t="str">
        <f>IF($A1896&gt;--RIGHT($A$2,LEN($A$2)-8),"",SUMIF(Table1[SHIFT NOMENCLATURE], $B1896, Table1[FWIA]))</f>
        <v/>
      </c>
      <c r="O1896" s="1" t="str">
        <f>IF($A1896&gt;--RIGHT($A$2,LEN($A$2)-8),"",SUMIF(Table1[SHIFT NOMENCLATURE], $B1896, Table1[DUSTWUN]))</f>
        <v/>
      </c>
    </row>
    <row r="1897" spans="1:15" x14ac:dyDescent="0.25">
      <c r="A1897" s="1" t="str">
        <f t="shared" si="58"/>
        <v/>
      </c>
      <c r="B1897" t="str">
        <f t="shared" si="59"/>
        <v/>
      </c>
      <c r="C1897" s="1" t="str">
        <f>IF($A1897&gt;--RIGHT($A$2,LEN($A$2)-8),"",COUNTIF(Table1[SHIFT NOMENCLATURE],$B1897))</f>
        <v/>
      </c>
      <c r="D1897" s="1" t="str">
        <f>IF($A1897&gt;--RIGHT($A$2,LEN($A$2)-8),"",SUMIF(Table1[SHIFT NOMENCLATURE], $B1897, Table1[EVIC KILL]))</f>
        <v/>
      </c>
      <c r="E1897" s="1" t="str">
        <f>IF($A1897&gt;--RIGHT($A$2,LEN($A$2)-8),"",SUMIF(Table1[SHIFT NOMENCLATURE], $B1897, Table1[EVIC MOB]))</f>
        <v/>
      </c>
      <c r="F1897" s="1" t="str">
        <f>IF($A1897&gt;--RIGHT($A$2,LEN($A$2)-8),"",SUMIF(Table1[SHIFT NOMENCLATURE], $B1897, Table1[EVIC FIRE]))</f>
        <v/>
      </c>
      <c r="G1897" s="1" t="str">
        <f>IF($A1897&gt;--RIGHT($A$2,LEN($A$2)-8),"",SUMIF(Table1[SHIFT NOMENCLATURE], $B1897, Table1[EKIA]))</f>
        <v/>
      </c>
      <c r="H1897" s="1" t="str">
        <f>IF($A1897&gt;--RIGHT($A$2,LEN($A$2)-8),"",SUMIF(Table1[SHIFT NOMENCLATURE], $B1897, Table1[EWIA]))</f>
        <v/>
      </c>
      <c r="I1897" s="1" t="str">
        <f>IF($A1897&gt;--RIGHT($A$2,LEN($A$2)-8),"",SUMIF(Table1[SHIFT NOMENCLATURE], $B1897, Table1[EPW]))</f>
        <v/>
      </c>
      <c r="J1897" s="1" t="str">
        <f>IF($A1897&gt;--RIGHT($A$2,LEN($A$2)-8),"",SUMIF(Table1[SHIFT NOMENCLATURE], $B1897, Table1[FVIC KILL]))</f>
        <v/>
      </c>
      <c r="K1897" s="1" t="str">
        <f>IF($A1897&gt;--RIGHT($A$2,LEN($A$2)-8),"",SUMIF(Table1[SHIFT NOMENCLATURE], $B1897, Table1[FVIC MOB]))</f>
        <v/>
      </c>
      <c r="L1897" s="1" t="str">
        <f>IF($A1897&gt;--RIGHT($A$2,LEN($A$2)-8),"",SUMIF(Table1[SHIFT NOMENCLATURE], $B1897, Table1[FVIC FIRE]))</f>
        <v/>
      </c>
      <c r="M1897" s="1" t="str">
        <f>IF($A1897&gt;--RIGHT($A$2,LEN($A$2)-8),"",SUMIF(Table1[SHIFT NOMENCLATURE], $B1897, Table1[FKIA]))</f>
        <v/>
      </c>
      <c r="N1897" s="1" t="str">
        <f>IF($A1897&gt;--RIGHT($A$2,LEN($A$2)-8),"",SUMIF(Table1[SHIFT NOMENCLATURE], $B1897, Table1[FWIA]))</f>
        <v/>
      </c>
      <c r="O1897" s="1" t="str">
        <f>IF($A1897&gt;--RIGHT($A$2,LEN($A$2)-8),"",SUMIF(Table1[SHIFT NOMENCLATURE], $B1897, Table1[DUSTWUN]))</f>
        <v/>
      </c>
    </row>
    <row r="1898" spans="1:15" x14ac:dyDescent="0.25">
      <c r="A1898" s="1" t="str">
        <f t="shared" si="58"/>
        <v/>
      </c>
      <c r="B1898" t="str">
        <f t="shared" si="59"/>
        <v/>
      </c>
      <c r="C1898" s="1" t="str">
        <f>IF($A1898&gt;--RIGHT($A$2,LEN($A$2)-8),"",COUNTIF(Table1[SHIFT NOMENCLATURE],$B1898))</f>
        <v/>
      </c>
      <c r="D1898" s="1" t="str">
        <f>IF($A1898&gt;--RIGHT($A$2,LEN($A$2)-8),"",SUMIF(Table1[SHIFT NOMENCLATURE], $B1898, Table1[EVIC KILL]))</f>
        <v/>
      </c>
      <c r="E1898" s="1" t="str">
        <f>IF($A1898&gt;--RIGHT($A$2,LEN($A$2)-8),"",SUMIF(Table1[SHIFT NOMENCLATURE], $B1898, Table1[EVIC MOB]))</f>
        <v/>
      </c>
      <c r="F1898" s="1" t="str">
        <f>IF($A1898&gt;--RIGHT($A$2,LEN($A$2)-8),"",SUMIF(Table1[SHIFT NOMENCLATURE], $B1898, Table1[EVIC FIRE]))</f>
        <v/>
      </c>
      <c r="G1898" s="1" t="str">
        <f>IF($A1898&gt;--RIGHT($A$2,LEN($A$2)-8),"",SUMIF(Table1[SHIFT NOMENCLATURE], $B1898, Table1[EKIA]))</f>
        <v/>
      </c>
      <c r="H1898" s="1" t="str">
        <f>IF($A1898&gt;--RIGHT($A$2,LEN($A$2)-8),"",SUMIF(Table1[SHIFT NOMENCLATURE], $B1898, Table1[EWIA]))</f>
        <v/>
      </c>
      <c r="I1898" s="1" t="str">
        <f>IF($A1898&gt;--RIGHT($A$2,LEN($A$2)-8),"",SUMIF(Table1[SHIFT NOMENCLATURE], $B1898, Table1[EPW]))</f>
        <v/>
      </c>
      <c r="J1898" s="1" t="str">
        <f>IF($A1898&gt;--RIGHT($A$2,LEN($A$2)-8),"",SUMIF(Table1[SHIFT NOMENCLATURE], $B1898, Table1[FVIC KILL]))</f>
        <v/>
      </c>
      <c r="K1898" s="1" t="str">
        <f>IF($A1898&gt;--RIGHT($A$2,LEN($A$2)-8),"",SUMIF(Table1[SHIFT NOMENCLATURE], $B1898, Table1[FVIC MOB]))</f>
        <v/>
      </c>
      <c r="L1898" s="1" t="str">
        <f>IF($A1898&gt;--RIGHT($A$2,LEN($A$2)-8),"",SUMIF(Table1[SHIFT NOMENCLATURE], $B1898, Table1[FVIC FIRE]))</f>
        <v/>
      </c>
      <c r="M1898" s="1" t="str">
        <f>IF($A1898&gt;--RIGHT($A$2,LEN($A$2)-8),"",SUMIF(Table1[SHIFT NOMENCLATURE], $B1898, Table1[FKIA]))</f>
        <v/>
      </c>
      <c r="N1898" s="1" t="str">
        <f>IF($A1898&gt;--RIGHT($A$2,LEN($A$2)-8),"",SUMIF(Table1[SHIFT NOMENCLATURE], $B1898, Table1[FWIA]))</f>
        <v/>
      </c>
      <c r="O1898" s="1" t="str">
        <f>IF($A1898&gt;--RIGHT($A$2,LEN($A$2)-8),"",SUMIF(Table1[SHIFT NOMENCLATURE], $B1898, Table1[DUSTWUN]))</f>
        <v/>
      </c>
    </row>
    <row r="1899" spans="1:15" x14ac:dyDescent="0.25">
      <c r="A1899" s="1" t="str">
        <f t="shared" si="58"/>
        <v/>
      </c>
      <c r="B1899" t="str">
        <f t="shared" si="59"/>
        <v/>
      </c>
      <c r="C1899" s="1" t="str">
        <f>IF($A1899&gt;--RIGHT($A$2,LEN($A$2)-8),"",COUNTIF(Table1[SHIFT NOMENCLATURE],$B1899))</f>
        <v/>
      </c>
      <c r="D1899" s="1" t="str">
        <f>IF($A1899&gt;--RIGHT($A$2,LEN($A$2)-8),"",SUMIF(Table1[SHIFT NOMENCLATURE], $B1899, Table1[EVIC KILL]))</f>
        <v/>
      </c>
      <c r="E1899" s="1" t="str">
        <f>IF($A1899&gt;--RIGHT($A$2,LEN($A$2)-8),"",SUMIF(Table1[SHIFT NOMENCLATURE], $B1899, Table1[EVIC MOB]))</f>
        <v/>
      </c>
      <c r="F1899" s="1" t="str">
        <f>IF($A1899&gt;--RIGHT($A$2,LEN($A$2)-8),"",SUMIF(Table1[SHIFT NOMENCLATURE], $B1899, Table1[EVIC FIRE]))</f>
        <v/>
      </c>
      <c r="G1899" s="1" t="str">
        <f>IF($A1899&gt;--RIGHT($A$2,LEN($A$2)-8),"",SUMIF(Table1[SHIFT NOMENCLATURE], $B1899, Table1[EKIA]))</f>
        <v/>
      </c>
      <c r="H1899" s="1" t="str">
        <f>IF($A1899&gt;--RIGHT($A$2,LEN($A$2)-8),"",SUMIF(Table1[SHIFT NOMENCLATURE], $B1899, Table1[EWIA]))</f>
        <v/>
      </c>
      <c r="I1899" s="1" t="str">
        <f>IF($A1899&gt;--RIGHT($A$2,LEN($A$2)-8),"",SUMIF(Table1[SHIFT NOMENCLATURE], $B1899, Table1[EPW]))</f>
        <v/>
      </c>
      <c r="J1899" s="1" t="str">
        <f>IF($A1899&gt;--RIGHT($A$2,LEN($A$2)-8),"",SUMIF(Table1[SHIFT NOMENCLATURE], $B1899, Table1[FVIC KILL]))</f>
        <v/>
      </c>
      <c r="K1899" s="1" t="str">
        <f>IF($A1899&gt;--RIGHT($A$2,LEN($A$2)-8),"",SUMIF(Table1[SHIFT NOMENCLATURE], $B1899, Table1[FVIC MOB]))</f>
        <v/>
      </c>
      <c r="L1899" s="1" t="str">
        <f>IF($A1899&gt;--RIGHT($A$2,LEN($A$2)-8),"",SUMIF(Table1[SHIFT NOMENCLATURE], $B1899, Table1[FVIC FIRE]))</f>
        <v/>
      </c>
      <c r="M1899" s="1" t="str">
        <f>IF($A1899&gt;--RIGHT($A$2,LEN($A$2)-8),"",SUMIF(Table1[SHIFT NOMENCLATURE], $B1899, Table1[FKIA]))</f>
        <v/>
      </c>
      <c r="N1899" s="1" t="str">
        <f>IF($A1899&gt;--RIGHT($A$2,LEN($A$2)-8),"",SUMIF(Table1[SHIFT NOMENCLATURE], $B1899, Table1[FWIA]))</f>
        <v/>
      </c>
      <c r="O1899" s="1" t="str">
        <f>IF($A1899&gt;--RIGHT($A$2,LEN($A$2)-8),"",SUMIF(Table1[SHIFT NOMENCLATURE], $B1899, Table1[DUSTWUN]))</f>
        <v/>
      </c>
    </row>
    <row r="1900" spans="1:15" x14ac:dyDescent="0.25">
      <c r="A1900" s="1" t="str">
        <f t="shared" si="58"/>
        <v/>
      </c>
      <c r="B1900" t="str">
        <f t="shared" si="59"/>
        <v/>
      </c>
      <c r="C1900" s="1" t="str">
        <f>IF($A1900&gt;--RIGHT($A$2,LEN($A$2)-8),"",COUNTIF(Table1[SHIFT NOMENCLATURE],$B1900))</f>
        <v/>
      </c>
      <c r="D1900" s="1" t="str">
        <f>IF($A1900&gt;--RIGHT($A$2,LEN($A$2)-8),"",SUMIF(Table1[SHIFT NOMENCLATURE], $B1900, Table1[EVIC KILL]))</f>
        <v/>
      </c>
      <c r="E1900" s="1" t="str">
        <f>IF($A1900&gt;--RIGHT($A$2,LEN($A$2)-8),"",SUMIF(Table1[SHIFT NOMENCLATURE], $B1900, Table1[EVIC MOB]))</f>
        <v/>
      </c>
      <c r="F1900" s="1" t="str">
        <f>IF($A1900&gt;--RIGHT($A$2,LEN($A$2)-8),"",SUMIF(Table1[SHIFT NOMENCLATURE], $B1900, Table1[EVIC FIRE]))</f>
        <v/>
      </c>
      <c r="G1900" s="1" t="str">
        <f>IF($A1900&gt;--RIGHT($A$2,LEN($A$2)-8),"",SUMIF(Table1[SHIFT NOMENCLATURE], $B1900, Table1[EKIA]))</f>
        <v/>
      </c>
      <c r="H1900" s="1" t="str">
        <f>IF($A1900&gt;--RIGHT($A$2,LEN($A$2)-8),"",SUMIF(Table1[SHIFT NOMENCLATURE], $B1900, Table1[EWIA]))</f>
        <v/>
      </c>
      <c r="I1900" s="1" t="str">
        <f>IF($A1900&gt;--RIGHT($A$2,LEN($A$2)-8),"",SUMIF(Table1[SHIFT NOMENCLATURE], $B1900, Table1[EPW]))</f>
        <v/>
      </c>
      <c r="J1900" s="1" t="str">
        <f>IF($A1900&gt;--RIGHT($A$2,LEN($A$2)-8),"",SUMIF(Table1[SHIFT NOMENCLATURE], $B1900, Table1[FVIC KILL]))</f>
        <v/>
      </c>
      <c r="K1900" s="1" t="str">
        <f>IF($A1900&gt;--RIGHT($A$2,LEN($A$2)-8),"",SUMIF(Table1[SHIFT NOMENCLATURE], $B1900, Table1[FVIC MOB]))</f>
        <v/>
      </c>
      <c r="L1900" s="1" t="str">
        <f>IF($A1900&gt;--RIGHT($A$2,LEN($A$2)-8),"",SUMIF(Table1[SHIFT NOMENCLATURE], $B1900, Table1[FVIC FIRE]))</f>
        <v/>
      </c>
      <c r="M1900" s="1" t="str">
        <f>IF($A1900&gt;--RIGHT($A$2,LEN($A$2)-8),"",SUMIF(Table1[SHIFT NOMENCLATURE], $B1900, Table1[FKIA]))</f>
        <v/>
      </c>
      <c r="N1900" s="1" t="str">
        <f>IF($A1900&gt;--RIGHT($A$2,LEN($A$2)-8),"",SUMIF(Table1[SHIFT NOMENCLATURE], $B1900, Table1[FWIA]))</f>
        <v/>
      </c>
      <c r="O1900" s="1" t="str">
        <f>IF($A1900&gt;--RIGHT($A$2,LEN($A$2)-8),"",SUMIF(Table1[SHIFT NOMENCLATURE], $B1900, Table1[DUSTWUN]))</f>
        <v/>
      </c>
    </row>
    <row r="1901" spans="1:15" x14ac:dyDescent="0.25">
      <c r="A1901" s="1" t="str">
        <f t="shared" si="58"/>
        <v/>
      </c>
      <c r="B1901" t="str">
        <f t="shared" si="59"/>
        <v/>
      </c>
      <c r="C1901" s="1" t="str">
        <f>IF($A1901&gt;--RIGHT($A$2,LEN($A$2)-8),"",COUNTIF(Table1[SHIFT NOMENCLATURE],$B1901))</f>
        <v/>
      </c>
      <c r="D1901" s="1" t="str">
        <f>IF($A1901&gt;--RIGHT($A$2,LEN($A$2)-8),"",SUMIF(Table1[SHIFT NOMENCLATURE], $B1901, Table1[EVIC KILL]))</f>
        <v/>
      </c>
      <c r="E1901" s="1" t="str">
        <f>IF($A1901&gt;--RIGHT($A$2,LEN($A$2)-8),"",SUMIF(Table1[SHIFT NOMENCLATURE], $B1901, Table1[EVIC MOB]))</f>
        <v/>
      </c>
      <c r="F1901" s="1" t="str">
        <f>IF($A1901&gt;--RIGHT($A$2,LEN($A$2)-8),"",SUMIF(Table1[SHIFT NOMENCLATURE], $B1901, Table1[EVIC FIRE]))</f>
        <v/>
      </c>
      <c r="G1901" s="1" t="str">
        <f>IF($A1901&gt;--RIGHT($A$2,LEN($A$2)-8),"",SUMIF(Table1[SHIFT NOMENCLATURE], $B1901, Table1[EKIA]))</f>
        <v/>
      </c>
      <c r="H1901" s="1" t="str">
        <f>IF($A1901&gt;--RIGHT($A$2,LEN($A$2)-8),"",SUMIF(Table1[SHIFT NOMENCLATURE], $B1901, Table1[EWIA]))</f>
        <v/>
      </c>
      <c r="I1901" s="1" t="str">
        <f>IF($A1901&gt;--RIGHT($A$2,LEN($A$2)-8),"",SUMIF(Table1[SHIFT NOMENCLATURE], $B1901, Table1[EPW]))</f>
        <v/>
      </c>
      <c r="J1901" s="1" t="str">
        <f>IF($A1901&gt;--RIGHT($A$2,LEN($A$2)-8),"",SUMIF(Table1[SHIFT NOMENCLATURE], $B1901, Table1[FVIC KILL]))</f>
        <v/>
      </c>
      <c r="K1901" s="1" t="str">
        <f>IF($A1901&gt;--RIGHT($A$2,LEN($A$2)-8),"",SUMIF(Table1[SHIFT NOMENCLATURE], $B1901, Table1[FVIC MOB]))</f>
        <v/>
      </c>
      <c r="L1901" s="1" t="str">
        <f>IF($A1901&gt;--RIGHT($A$2,LEN($A$2)-8),"",SUMIF(Table1[SHIFT NOMENCLATURE], $B1901, Table1[FVIC FIRE]))</f>
        <v/>
      </c>
      <c r="M1901" s="1" t="str">
        <f>IF($A1901&gt;--RIGHT($A$2,LEN($A$2)-8),"",SUMIF(Table1[SHIFT NOMENCLATURE], $B1901, Table1[FKIA]))</f>
        <v/>
      </c>
      <c r="N1901" s="1" t="str">
        <f>IF($A1901&gt;--RIGHT($A$2,LEN($A$2)-8),"",SUMIF(Table1[SHIFT NOMENCLATURE], $B1901, Table1[FWIA]))</f>
        <v/>
      </c>
      <c r="O1901" s="1" t="str">
        <f>IF($A1901&gt;--RIGHT($A$2,LEN($A$2)-8),"",SUMIF(Table1[SHIFT NOMENCLATURE], $B1901, Table1[DUSTWUN]))</f>
        <v/>
      </c>
    </row>
    <row r="1902" spans="1:15" x14ac:dyDescent="0.25">
      <c r="A1902" s="1" t="str">
        <f t="shared" si="58"/>
        <v/>
      </c>
      <c r="B1902" t="str">
        <f t="shared" si="59"/>
        <v/>
      </c>
      <c r="C1902" s="1" t="str">
        <f>IF($A1902&gt;--RIGHT($A$2,LEN($A$2)-8),"",COUNTIF(Table1[SHIFT NOMENCLATURE],$B1902))</f>
        <v/>
      </c>
      <c r="D1902" s="1" t="str">
        <f>IF($A1902&gt;--RIGHT($A$2,LEN($A$2)-8),"",SUMIF(Table1[SHIFT NOMENCLATURE], $B1902, Table1[EVIC KILL]))</f>
        <v/>
      </c>
      <c r="E1902" s="1" t="str">
        <f>IF($A1902&gt;--RIGHT($A$2,LEN($A$2)-8),"",SUMIF(Table1[SHIFT NOMENCLATURE], $B1902, Table1[EVIC MOB]))</f>
        <v/>
      </c>
      <c r="F1902" s="1" t="str">
        <f>IF($A1902&gt;--RIGHT($A$2,LEN($A$2)-8),"",SUMIF(Table1[SHIFT NOMENCLATURE], $B1902, Table1[EVIC FIRE]))</f>
        <v/>
      </c>
      <c r="G1902" s="1" t="str">
        <f>IF($A1902&gt;--RIGHT($A$2,LEN($A$2)-8),"",SUMIF(Table1[SHIFT NOMENCLATURE], $B1902, Table1[EKIA]))</f>
        <v/>
      </c>
      <c r="H1902" s="1" t="str">
        <f>IF($A1902&gt;--RIGHT($A$2,LEN($A$2)-8),"",SUMIF(Table1[SHIFT NOMENCLATURE], $B1902, Table1[EWIA]))</f>
        <v/>
      </c>
      <c r="I1902" s="1" t="str">
        <f>IF($A1902&gt;--RIGHT($A$2,LEN($A$2)-8),"",SUMIF(Table1[SHIFT NOMENCLATURE], $B1902, Table1[EPW]))</f>
        <v/>
      </c>
      <c r="J1902" s="1" t="str">
        <f>IF($A1902&gt;--RIGHT($A$2,LEN($A$2)-8),"",SUMIF(Table1[SHIFT NOMENCLATURE], $B1902, Table1[FVIC KILL]))</f>
        <v/>
      </c>
      <c r="K1902" s="1" t="str">
        <f>IF($A1902&gt;--RIGHT($A$2,LEN($A$2)-8),"",SUMIF(Table1[SHIFT NOMENCLATURE], $B1902, Table1[FVIC MOB]))</f>
        <v/>
      </c>
      <c r="L1902" s="1" t="str">
        <f>IF($A1902&gt;--RIGHT($A$2,LEN($A$2)-8),"",SUMIF(Table1[SHIFT NOMENCLATURE], $B1902, Table1[FVIC FIRE]))</f>
        <v/>
      </c>
      <c r="M1902" s="1" t="str">
        <f>IF($A1902&gt;--RIGHT($A$2,LEN($A$2)-8),"",SUMIF(Table1[SHIFT NOMENCLATURE], $B1902, Table1[FKIA]))</f>
        <v/>
      </c>
      <c r="N1902" s="1" t="str">
        <f>IF($A1902&gt;--RIGHT($A$2,LEN($A$2)-8),"",SUMIF(Table1[SHIFT NOMENCLATURE], $B1902, Table1[FWIA]))</f>
        <v/>
      </c>
      <c r="O1902" s="1" t="str">
        <f>IF($A1902&gt;--RIGHT($A$2,LEN($A$2)-8),"",SUMIF(Table1[SHIFT NOMENCLATURE], $B1902, Table1[DUSTWUN]))</f>
        <v/>
      </c>
    </row>
    <row r="1903" spans="1:15" x14ac:dyDescent="0.25">
      <c r="A1903" s="1" t="str">
        <f t="shared" si="58"/>
        <v/>
      </c>
      <c r="B1903" t="str">
        <f t="shared" si="59"/>
        <v/>
      </c>
      <c r="C1903" s="1" t="str">
        <f>IF($A1903&gt;--RIGHT($A$2,LEN($A$2)-8),"",COUNTIF(Table1[SHIFT NOMENCLATURE],$B1903))</f>
        <v/>
      </c>
      <c r="D1903" s="1" t="str">
        <f>IF($A1903&gt;--RIGHT($A$2,LEN($A$2)-8),"",SUMIF(Table1[SHIFT NOMENCLATURE], $B1903, Table1[EVIC KILL]))</f>
        <v/>
      </c>
      <c r="E1903" s="1" t="str">
        <f>IF($A1903&gt;--RIGHT($A$2,LEN($A$2)-8),"",SUMIF(Table1[SHIFT NOMENCLATURE], $B1903, Table1[EVIC MOB]))</f>
        <v/>
      </c>
      <c r="F1903" s="1" t="str">
        <f>IF($A1903&gt;--RIGHT($A$2,LEN($A$2)-8),"",SUMIF(Table1[SHIFT NOMENCLATURE], $B1903, Table1[EVIC FIRE]))</f>
        <v/>
      </c>
      <c r="G1903" s="1" t="str">
        <f>IF($A1903&gt;--RIGHT($A$2,LEN($A$2)-8),"",SUMIF(Table1[SHIFT NOMENCLATURE], $B1903, Table1[EKIA]))</f>
        <v/>
      </c>
      <c r="H1903" s="1" t="str">
        <f>IF($A1903&gt;--RIGHT($A$2,LEN($A$2)-8),"",SUMIF(Table1[SHIFT NOMENCLATURE], $B1903, Table1[EWIA]))</f>
        <v/>
      </c>
      <c r="I1903" s="1" t="str">
        <f>IF($A1903&gt;--RIGHT($A$2,LEN($A$2)-8),"",SUMIF(Table1[SHIFT NOMENCLATURE], $B1903, Table1[EPW]))</f>
        <v/>
      </c>
      <c r="J1903" s="1" t="str">
        <f>IF($A1903&gt;--RIGHT($A$2,LEN($A$2)-8),"",SUMIF(Table1[SHIFT NOMENCLATURE], $B1903, Table1[FVIC KILL]))</f>
        <v/>
      </c>
      <c r="K1903" s="1" t="str">
        <f>IF($A1903&gt;--RIGHT($A$2,LEN($A$2)-8),"",SUMIF(Table1[SHIFT NOMENCLATURE], $B1903, Table1[FVIC MOB]))</f>
        <v/>
      </c>
      <c r="L1903" s="1" t="str">
        <f>IF($A1903&gt;--RIGHT($A$2,LEN($A$2)-8),"",SUMIF(Table1[SHIFT NOMENCLATURE], $B1903, Table1[FVIC FIRE]))</f>
        <v/>
      </c>
      <c r="M1903" s="1" t="str">
        <f>IF($A1903&gt;--RIGHT($A$2,LEN($A$2)-8),"",SUMIF(Table1[SHIFT NOMENCLATURE], $B1903, Table1[FKIA]))</f>
        <v/>
      </c>
      <c r="N1903" s="1" t="str">
        <f>IF($A1903&gt;--RIGHT($A$2,LEN($A$2)-8),"",SUMIF(Table1[SHIFT NOMENCLATURE], $B1903, Table1[FWIA]))</f>
        <v/>
      </c>
      <c r="O1903" s="1" t="str">
        <f>IF($A1903&gt;--RIGHT($A$2,LEN($A$2)-8),"",SUMIF(Table1[SHIFT NOMENCLATURE], $B1903, Table1[DUSTWUN]))</f>
        <v/>
      </c>
    </row>
    <row r="1904" spans="1:15" x14ac:dyDescent="0.25">
      <c r="A1904" s="1" t="str">
        <f t="shared" si="58"/>
        <v/>
      </c>
      <c r="B1904" t="str">
        <f t="shared" si="59"/>
        <v/>
      </c>
      <c r="C1904" s="1" t="str">
        <f>IF($A1904&gt;--RIGHT($A$2,LEN($A$2)-8),"",COUNTIF(Table1[SHIFT NOMENCLATURE],$B1904))</f>
        <v/>
      </c>
      <c r="D1904" s="1" t="str">
        <f>IF($A1904&gt;--RIGHT($A$2,LEN($A$2)-8),"",SUMIF(Table1[SHIFT NOMENCLATURE], $B1904, Table1[EVIC KILL]))</f>
        <v/>
      </c>
      <c r="E1904" s="1" t="str">
        <f>IF($A1904&gt;--RIGHT($A$2,LEN($A$2)-8),"",SUMIF(Table1[SHIFT NOMENCLATURE], $B1904, Table1[EVIC MOB]))</f>
        <v/>
      </c>
      <c r="F1904" s="1" t="str">
        <f>IF($A1904&gt;--RIGHT($A$2,LEN($A$2)-8),"",SUMIF(Table1[SHIFT NOMENCLATURE], $B1904, Table1[EVIC FIRE]))</f>
        <v/>
      </c>
      <c r="G1904" s="1" t="str">
        <f>IF($A1904&gt;--RIGHT($A$2,LEN($A$2)-8),"",SUMIF(Table1[SHIFT NOMENCLATURE], $B1904, Table1[EKIA]))</f>
        <v/>
      </c>
      <c r="H1904" s="1" t="str">
        <f>IF($A1904&gt;--RIGHT($A$2,LEN($A$2)-8),"",SUMIF(Table1[SHIFT NOMENCLATURE], $B1904, Table1[EWIA]))</f>
        <v/>
      </c>
      <c r="I1904" s="1" t="str">
        <f>IF($A1904&gt;--RIGHT($A$2,LEN($A$2)-8),"",SUMIF(Table1[SHIFT NOMENCLATURE], $B1904, Table1[EPW]))</f>
        <v/>
      </c>
      <c r="J1904" s="1" t="str">
        <f>IF($A1904&gt;--RIGHT($A$2,LEN($A$2)-8),"",SUMIF(Table1[SHIFT NOMENCLATURE], $B1904, Table1[FVIC KILL]))</f>
        <v/>
      </c>
      <c r="K1904" s="1" t="str">
        <f>IF($A1904&gt;--RIGHT($A$2,LEN($A$2)-8),"",SUMIF(Table1[SHIFT NOMENCLATURE], $B1904, Table1[FVIC MOB]))</f>
        <v/>
      </c>
      <c r="L1904" s="1" t="str">
        <f>IF($A1904&gt;--RIGHT($A$2,LEN($A$2)-8),"",SUMIF(Table1[SHIFT NOMENCLATURE], $B1904, Table1[FVIC FIRE]))</f>
        <v/>
      </c>
      <c r="M1904" s="1" t="str">
        <f>IF($A1904&gt;--RIGHT($A$2,LEN($A$2)-8),"",SUMIF(Table1[SHIFT NOMENCLATURE], $B1904, Table1[FKIA]))</f>
        <v/>
      </c>
      <c r="N1904" s="1" t="str">
        <f>IF($A1904&gt;--RIGHT($A$2,LEN($A$2)-8),"",SUMIF(Table1[SHIFT NOMENCLATURE], $B1904, Table1[FWIA]))</f>
        <v/>
      </c>
      <c r="O1904" s="1" t="str">
        <f>IF($A1904&gt;--RIGHT($A$2,LEN($A$2)-8),"",SUMIF(Table1[SHIFT NOMENCLATURE], $B1904, Table1[DUSTWUN]))</f>
        <v/>
      </c>
    </row>
    <row r="1905" spans="1:15" x14ac:dyDescent="0.25">
      <c r="A1905" s="1" t="str">
        <f t="shared" si="58"/>
        <v/>
      </c>
      <c r="B1905" t="str">
        <f t="shared" si="59"/>
        <v/>
      </c>
      <c r="C1905" s="1" t="str">
        <f>IF($A1905&gt;--RIGHT($A$2,LEN($A$2)-8),"",COUNTIF(Table1[SHIFT NOMENCLATURE],$B1905))</f>
        <v/>
      </c>
      <c r="D1905" s="1" t="str">
        <f>IF($A1905&gt;--RIGHT($A$2,LEN($A$2)-8),"",SUMIF(Table1[SHIFT NOMENCLATURE], $B1905, Table1[EVIC KILL]))</f>
        <v/>
      </c>
      <c r="E1905" s="1" t="str">
        <f>IF($A1905&gt;--RIGHT($A$2,LEN($A$2)-8),"",SUMIF(Table1[SHIFT NOMENCLATURE], $B1905, Table1[EVIC MOB]))</f>
        <v/>
      </c>
      <c r="F1905" s="1" t="str">
        <f>IF($A1905&gt;--RIGHT($A$2,LEN($A$2)-8),"",SUMIF(Table1[SHIFT NOMENCLATURE], $B1905, Table1[EVIC FIRE]))</f>
        <v/>
      </c>
      <c r="G1905" s="1" t="str">
        <f>IF($A1905&gt;--RIGHT($A$2,LEN($A$2)-8),"",SUMIF(Table1[SHIFT NOMENCLATURE], $B1905, Table1[EKIA]))</f>
        <v/>
      </c>
      <c r="H1905" s="1" t="str">
        <f>IF($A1905&gt;--RIGHT($A$2,LEN($A$2)-8),"",SUMIF(Table1[SHIFT NOMENCLATURE], $B1905, Table1[EWIA]))</f>
        <v/>
      </c>
      <c r="I1905" s="1" t="str">
        <f>IF($A1905&gt;--RIGHT($A$2,LEN($A$2)-8),"",SUMIF(Table1[SHIFT NOMENCLATURE], $B1905, Table1[EPW]))</f>
        <v/>
      </c>
      <c r="J1905" s="1" t="str">
        <f>IF($A1905&gt;--RIGHT($A$2,LEN($A$2)-8),"",SUMIF(Table1[SHIFT NOMENCLATURE], $B1905, Table1[FVIC KILL]))</f>
        <v/>
      </c>
      <c r="K1905" s="1" t="str">
        <f>IF($A1905&gt;--RIGHT($A$2,LEN($A$2)-8),"",SUMIF(Table1[SHIFT NOMENCLATURE], $B1905, Table1[FVIC MOB]))</f>
        <v/>
      </c>
      <c r="L1905" s="1" t="str">
        <f>IF($A1905&gt;--RIGHT($A$2,LEN($A$2)-8),"",SUMIF(Table1[SHIFT NOMENCLATURE], $B1905, Table1[FVIC FIRE]))</f>
        <v/>
      </c>
      <c r="M1905" s="1" t="str">
        <f>IF($A1905&gt;--RIGHT($A$2,LEN($A$2)-8),"",SUMIF(Table1[SHIFT NOMENCLATURE], $B1905, Table1[FKIA]))</f>
        <v/>
      </c>
      <c r="N1905" s="1" t="str">
        <f>IF($A1905&gt;--RIGHT($A$2,LEN($A$2)-8),"",SUMIF(Table1[SHIFT NOMENCLATURE], $B1905, Table1[FWIA]))</f>
        <v/>
      </c>
      <c r="O1905" s="1" t="str">
        <f>IF($A1905&gt;--RIGHT($A$2,LEN($A$2)-8),"",SUMIF(Table1[SHIFT NOMENCLATURE], $B1905, Table1[DUSTWUN]))</f>
        <v/>
      </c>
    </row>
    <row r="1906" spans="1:15" x14ac:dyDescent="0.25">
      <c r="A1906" s="1" t="str">
        <f t="shared" si="58"/>
        <v/>
      </c>
      <c r="B1906" t="str">
        <f t="shared" si="59"/>
        <v/>
      </c>
      <c r="C1906" s="1" t="str">
        <f>IF($A1906&gt;--RIGHT($A$2,LEN($A$2)-8),"",COUNTIF(Table1[SHIFT NOMENCLATURE],$B1906))</f>
        <v/>
      </c>
      <c r="D1906" s="1" t="str">
        <f>IF($A1906&gt;--RIGHT($A$2,LEN($A$2)-8),"",SUMIF(Table1[SHIFT NOMENCLATURE], $B1906, Table1[EVIC KILL]))</f>
        <v/>
      </c>
      <c r="E1906" s="1" t="str">
        <f>IF($A1906&gt;--RIGHT($A$2,LEN($A$2)-8),"",SUMIF(Table1[SHIFT NOMENCLATURE], $B1906, Table1[EVIC MOB]))</f>
        <v/>
      </c>
      <c r="F1906" s="1" t="str">
        <f>IF($A1906&gt;--RIGHT($A$2,LEN($A$2)-8),"",SUMIF(Table1[SHIFT NOMENCLATURE], $B1906, Table1[EVIC FIRE]))</f>
        <v/>
      </c>
      <c r="G1906" s="1" t="str">
        <f>IF($A1906&gt;--RIGHT($A$2,LEN($A$2)-8),"",SUMIF(Table1[SHIFT NOMENCLATURE], $B1906, Table1[EKIA]))</f>
        <v/>
      </c>
      <c r="H1906" s="1" t="str">
        <f>IF($A1906&gt;--RIGHT($A$2,LEN($A$2)-8),"",SUMIF(Table1[SHIFT NOMENCLATURE], $B1906, Table1[EWIA]))</f>
        <v/>
      </c>
      <c r="I1906" s="1" t="str">
        <f>IF($A1906&gt;--RIGHT($A$2,LEN($A$2)-8),"",SUMIF(Table1[SHIFT NOMENCLATURE], $B1906, Table1[EPW]))</f>
        <v/>
      </c>
      <c r="J1906" s="1" t="str">
        <f>IF($A1906&gt;--RIGHT($A$2,LEN($A$2)-8),"",SUMIF(Table1[SHIFT NOMENCLATURE], $B1906, Table1[FVIC KILL]))</f>
        <v/>
      </c>
      <c r="K1906" s="1" t="str">
        <f>IF($A1906&gt;--RIGHT($A$2,LEN($A$2)-8),"",SUMIF(Table1[SHIFT NOMENCLATURE], $B1906, Table1[FVIC MOB]))</f>
        <v/>
      </c>
      <c r="L1906" s="1" t="str">
        <f>IF($A1906&gt;--RIGHT($A$2,LEN($A$2)-8),"",SUMIF(Table1[SHIFT NOMENCLATURE], $B1906, Table1[FVIC FIRE]))</f>
        <v/>
      </c>
      <c r="M1906" s="1" t="str">
        <f>IF($A1906&gt;--RIGHT($A$2,LEN($A$2)-8),"",SUMIF(Table1[SHIFT NOMENCLATURE], $B1906, Table1[FKIA]))</f>
        <v/>
      </c>
      <c r="N1906" s="1" t="str">
        <f>IF($A1906&gt;--RIGHT($A$2,LEN($A$2)-8),"",SUMIF(Table1[SHIFT NOMENCLATURE], $B1906, Table1[FWIA]))</f>
        <v/>
      </c>
      <c r="O1906" s="1" t="str">
        <f>IF($A1906&gt;--RIGHT($A$2,LEN($A$2)-8),"",SUMIF(Table1[SHIFT NOMENCLATURE], $B1906, Table1[DUSTWUN]))</f>
        <v/>
      </c>
    </row>
    <row r="1907" spans="1:15" x14ac:dyDescent="0.25">
      <c r="A1907" s="1" t="str">
        <f t="shared" si="58"/>
        <v/>
      </c>
      <c r="B1907" t="str">
        <f t="shared" si="59"/>
        <v/>
      </c>
      <c r="C1907" s="1" t="str">
        <f>IF($A1907&gt;--RIGHT($A$2,LEN($A$2)-8),"",COUNTIF(Table1[SHIFT NOMENCLATURE],$B1907))</f>
        <v/>
      </c>
      <c r="D1907" s="1" t="str">
        <f>IF($A1907&gt;--RIGHT($A$2,LEN($A$2)-8),"",SUMIF(Table1[SHIFT NOMENCLATURE], $B1907, Table1[EVIC KILL]))</f>
        <v/>
      </c>
      <c r="E1907" s="1" t="str">
        <f>IF($A1907&gt;--RIGHT($A$2,LEN($A$2)-8),"",SUMIF(Table1[SHIFT NOMENCLATURE], $B1907, Table1[EVIC MOB]))</f>
        <v/>
      </c>
      <c r="F1907" s="1" t="str">
        <f>IF($A1907&gt;--RIGHT($A$2,LEN($A$2)-8),"",SUMIF(Table1[SHIFT NOMENCLATURE], $B1907, Table1[EVIC FIRE]))</f>
        <v/>
      </c>
      <c r="G1907" s="1" t="str">
        <f>IF($A1907&gt;--RIGHT($A$2,LEN($A$2)-8),"",SUMIF(Table1[SHIFT NOMENCLATURE], $B1907, Table1[EKIA]))</f>
        <v/>
      </c>
      <c r="H1907" s="1" t="str">
        <f>IF($A1907&gt;--RIGHT($A$2,LEN($A$2)-8),"",SUMIF(Table1[SHIFT NOMENCLATURE], $B1907, Table1[EWIA]))</f>
        <v/>
      </c>
      <c r="I1907" s="1" t="str">
        <f>IF($A1907&gt;--RIGHT($A$2,LEN($A$2)-8),"",SUMIF(Table1[SHIFT NOMENCLATURE], $B1907, Table1[EPW]))</f>
        <v/>
      </c>
      <c r="J1907" s="1" t="str">
        <f>IF($A1907&gt;--RIGHT($A$2,LEN($A$2)-8),"",SUMIF(Table1[SHIFT NOMENCLATURE], $B1907, Table1[FVIC KILL]))</f>
        <v/>
      </c>
      <c r="K1907" s="1" t="str">
        <f>IF($A1907&gt;--RIGHT($A$2,LEN($A$2)-8),"",SUMIF(Table1[SHIFT NOMENCLATURE], $B1907, Table1[FVIC MOB]))</f>
        <v/>
      </c>
      <c r="L1907" s="1" t="str">
        <f>IF($A1907&gt;--RIGHT($A$2,LEN($A$2)-8),"",SUMIF(Table1[SHIFT NOMENCLATURE], $B1907, Table1[FVIC FIRE]))</f>
        <v/>
      </c>
      <c r="M1907" s="1" t="str">
        <f>IF($A1907&gt;--RIGHT($A$2,LEN($A$2)-8),"",SUMIF(Table1[SHIFT NOMENCLATURE], $B1907, Table1[FKIA]))</f>
        <v/>
      </c>
      <c r="N1907" s="1" t="str">
        <f>IF($A1907&gt;--RIGHT($A$2,LEN($A$2)-8),"",SUMIF(Table1[SHIFT NOMENCLATURE], $B1907, Table1[FWIA]))</f>
        <v/>
      </c>
      <c r="O1907" s="1" t="str">
        <f>IF($A1907&gt;--RIGHT($A$2,LEN($A$2)-8),"",SUMIF(Table1[SHIFT NOMENCLATURE], $B1907, Table1[DUSTWUN]))</f>
        <v/>
      </c>
    </row>
    <row r="1908" spans="1:15" x14ac:dyDescent="0.25">
      <c r="A1908" s="1" t="str">
        <f t="shared" si="58"/>
        <v/>
      </c>
      <c r="B1908" t="str">
        <f t="shared" si="59"/>
        <v/>
      </c>
      <c r="C1908" s="1" t="str">
        <f>IF($A1908&gt;--RIGHT($A$2,LEN($A$2)-8),"",COUNTIF(Table1[SHIFT NOMENCLATURE],$B1908))</f>
        <v/>
      </c>
      <c r="D1908" s="1" t="str">
        <f>IF($A1908&gt;--RIGHT($A$2,LEN($A$2)-8),"",SUMIF(Table1[SHIFT NOMENCLATURE], $B1908, Table1[EVIC KILL]))</f>
        <v/>
      </c>
      <c r="E1908" s="1" t="str">
        <f>IF($A1908&gt;--RIGHT($A$2,LEN($A$2)-8),"",SUMIF(Table1[SHIFT NOMENCLATURE], $B1908, Table1[EVIC MOB]))</f>
        <v/>
      </c>
      <c r="F1908" s="1" t="str">
        <f>IF($A1908&gt;--RIGHT($A$2,LEN($A$2)-8),"",SUMIF(Table1[SHIFT NOMENCLATURE], $B1908, Table1[EVIC FIRE]))</f>
        <v/>
      </c>
      <c r="G1908" s="1" t="str">
        <f>IF($A1908&gt;--RIGHT($A$2,LEN($A$2)-8),"",SUMIF(Table1[SHIFT NOMENCLATURE], $B1908, Table1[EKIA]))</f>
        <v/>
      </c>
      <c r="H1908" s="1" t="str">
        <f>IF($A1908&gt;--RIGHT($A$2,LEN($A$2)-8),"",SUMIF(Table1[SHIFT NOMENCLATURE], $B1908, Table1[EWIA]))</f>
        <v/>
      </c>
      <c r="I1908" s="1" t="str">
        <f>IF($A1908&gt;--RIGHT($A$2,LEN($A$2)-8),"",SUMIF(Table1[SHIFT NOMENCLATURE], $B1908, Table1[EPW]))</f>
        <v/>
      </c>
      <c r="J1908" s="1" t="str">
        <f>IF($A1908&gt;--RIGHT($A$2,LEN($A$2)-8),"",SUMIF(Table1[SHIFT NOMENCLATURE], $B1908, Table1[FVIC KILL]))</f>
        <v/>
      </c>
      <c r="K1908" s="1" t="str">
        <f>IF($A1908&gt;--RIGHT($A$2,LEN($A$2)-8),"",SUMIF(Table1[SHIFT NOMENCLATURE], $B1908, Table1[FVIC MOB]))</f>
        <v/>
      </c>
      <c r="L1908" s="1" t="str">
        <f>IF($A1908&gt;--RIGHT($A$2,LEN($A$2)-8),"",SUMIF(Table1[SHIFT NOMENCLATURE], $B1908, Table1[FVIC FIRE]))</f>
        <v/>
      </c>
      <c r="M1908" s="1" t="str">
        <f>IF($A1908&gt;--RIGHT($A$2,LEN($A$2)-8),"",SUMIF(Table1[SHIFT NOMENCLATURE], $B1908, Table1[FKIA]))</f>
        <v/>
      </c>
      <c r="N1908" s="1" t="str">
        <f>IF($A1908&gt;--RIGHT($A$2,LEN($A$2)-8),"",SUMIF(Table1[SHIFT NOMENCLATURE], $B1908, Table1[FWIA]))</f>
        <v/>
      </c>
      <c r="O1908" s="1" t="str">
        <f>IF($A1908&gt;--RIGHT($A$2,LEN($A$2)-8),"",SUMIF(Table1[SHIFT NOMENCLATURE], $B1908, Table1[DUSTWUN]))</f>
        <v/>
      </c>
    </row>
    <row r="1909" spans="1:15" x14ac:dyDescent="0.25">
      <c r="A1909" s="1" t="str">
        <f t="shared" si="58"/>
        <v/>
      </c>
      <c r="B1909" t="str">
        <f t="shared" si="59"/>
        <v/>
      </c>
      <c r="C1909" s="1" t="str">
        <f>IF($A1909&gt;--RIGHT($A$2,LEN($A$2)-8),"",COUNTIF(Table1[SHIFT NOMENCLATURE],$B1909))</f>
        <v/>
      </c>
      <c r="D1909" s="1" t="str">
        <f>IF($A1909&gt;--RIGHT($A$2,LEN($A$2)-8),"",SUMIF(Table1[SHIFT NOMENCLATURE], $B1909, Table1[EVIC KILL]))</f>
        <v/>
      </c>
      <c r="E1909" s="1" t="str">
        <f>IF($A1909&gt;--RIGHT($A$2,LEN($A$2)-8),"",SUMIF(Table1[SHIFT NOMENCLATURE], $B1909, Table1[EVIC MOB]))</f>
        <v/>
      </c>
      <c r="F1909" s="1" t="str">
        <f>IF($A1909&gt;--RIGHT($A$2,LEN($A$2)-8),"",SUMIF(Table1[SHIFT NOMENCLATURE], $B1909, Table1[EVIC FIRE]))</f>
        <v/>
      </c>
      <c r="G1909" s="1" t="str">
        <f>IF($A1909&gt;--RIGHT($A$2,LEN($A$2)-8),"",SUMIF(Table1[SHIFT NOMENCLATURE], $B1909, Table1[EKIA]))</f>
        <v/>
      </c>
      <c r="H1909" s="1" t="str">
        <f>IF($A1909&gt;--RIGHT($A$2,LEN($A$2)-8),"",SUMIF(Table1[SHIFT NOMENCLATURE], $B1909, Table1[EWIA]))</f>
        <v/>
      </c>
      <c r="I1909" s="1" t="str">
        <f>IF($A1909&gt;--RIGHT($A$2,LEN($A$2)-8),"",SUMIF(Table1[SHIFT NOMENCLATURE], $B1909, Table1[EPW]))</f>
        <v/>
      </c>
      <c r="J1909" s="1" t="str">
        <f>IF($A1909&gt;--RIGHT($A$2,LEN($A$2)-8),"",SUMIF(Table1[SHIFT NOMENCLATURE], $B1909, Table1[FVIC KILL]))</f>
        <v/>
      </c>
      <c r="K1909" s="1" t="str">
        <f>IF($A1909&gt;--RIGHT($A$2,LEN($A$2)-8),"",SUMIF(Table1[SHIFT NOMENCLATURE], $B1909, Table1[FVIC MOB]))</f>
        <v/>
      </c>
      <c r="L1909" s="1" t="str">
        <f>IF($A1909&gt;--RIGHT($A$2,LEN($A$2)-8),"",SUMIF(Table1[SHIFT NOMENCLATURE], $B1909, Table1[FVIC FIRE]))</f>
        <v/>
      </c>
      <c r="M1909" s="1" t="str">
        <f>IF($A1909&gt;--RIGHT($A$2,LEN($A$2)-8),"",SUMIF(Table1[SHIFT NOMENCLATURE], $B1909, Table1[FKIA]))</f>
        <v/>
      </c>
      <c r="N1909" s="1" t="str">
        <f>IF($A1909&gt;--RIGHT($A$2,LEN($A$2)-8),"",SUMIF(Table1[SHIFT NOMENCLATURE], $B1909, Table1[FWIA]))</f>
        <v/>
      </c>
      <c r="O1909" s="1" t="str">
        <f>IF($A1909&gt;--RIGHT($A$2,LEN($A$2)-8),"",SUMIF(Table1[SHIFT NOMENCLATURE], $B1909, Table1[DUSTWUN]))</f>
        <v/>
      </c>
    </row>
    <row r="1910" spans="1:15" x14ac:dyDescent="0.25">
      <c r="A1910" s="1" t="str">
        <f t="shared" si="58"/>
        <v/>
      </c>
      <c r="B1910" t="str">
        <f t="shared" si="59"/>
        <v/>
      </c>
      <c r="C1910" s="1" t="str">
        <f>IF($A1910&gt;--RIGHT($A$2,LEN($A$2)-8),"",COUNTIF(Table1[SHIFT NOMENCLATURE],$B1910))</f>
        <v/>
      </c>
      <c r="D1910" s="1" t="str">
        <f>IF($A1910&gt;--RIGHT($A$2,LEN($A$2)-8),"",SUMIF(Table1[SHIFT NOMENCLATURE], $B1910, Table1[EVIC KILL]))</f>
        <v/>
      </c>
      <c r="E1910" s="1" t="str">
        <f>IF($A1910&gt;--RIGHT($A$2,LEN($A$2)-8),"",SUMIF(Table1[SHIFT NOMENCLATURE], $B1910, Table1[EVIC MOB]))</f>
        <v/>
      </c>
      <c r="F1910" s="1" t="str">
        <f>IF($A1910&gt;--RIGHT($A$2,LEN($A$2)-8),"",SUMIF(Table1[SHIFT NOMENCLATURE], $B1910, Table1[EVIC FIRE]))</f>
        <v/>
      </c>
      <c r="G1910" s="1" t="str">
        <f>IF($A1910&gt;--RIGHT($A$2,LEN($A$2)-8),"",SUMIF(Table1[SHIFT NOMENCLATURE], $B1910, Table1[EKIA]))</f>
        <v/>
      </c>
      <c r="H1910" s="1" t="str">
        <f>IF($A1910&gt;--RIGHT($A$2,LEN($A$2)-8),"",SUMIF(Table1[SHIFT NOMENCLATURE], $B1910, Table1[EWIA]))</f>
        <v/>
      </c>
      <c r="I1910" s="1" t="str">
        <f>IF($A1910&gt;--RIGHT($A$2,LEN($A$2)-8),"",SUMIF(Table1[SHIFT NOMENCLATURE], $B1910, Table1[EPW]))</f>
        <v/>
      </c>
      <c r="J1910" s="1" t="str">
        <f>IF($A1910&gt;--RIGHT($A$2,LEN($A$2)-8),"",SUMIF(Table1[SHIFT NOMENCLATURE], $B1910, Table1[FVIC KILL]))</f>
        <v/>
      </c>
      <c r="K1910" s="1" t="str">
        <f>IF($A1910&gt;--RIGHT($A$2,LEN($A$2)-8),"",SUMIF(Table1[SHIFT NOMENCLATURE], $B1910, Table1[FVIC MOB]))</f>
        <v/>
      </c>
      <c r="L1910" s="1" t="str">
        <f>IF($A1910&gt;--RIGHT($A$2,LEN($A$2)-8),"",SUMIF(Table1[SHIFT NOMENCLATURE], $B1910, Table1[FVIC FIRE]))</f>
        <v/>
      </c>
      <c r="M1910" s="1" t="str">
        <f>IF($A1910&gt;--RIGHT($A$2,LEN($A$2)-8),"",SUMIF(Table1[SHIFT NOMENCLATURE], $B1910, Table1[FKIA]))</f>
        <v/>
      </c>
      <c r="N1910" s="1" t="str">
        <f>IF($A1910&gt;--RIGHT($A$2,LEN($A$2)-8),"",SUMIF(Table1[SHIFT NOMENCLATURE], $B1910, Table1[FWIA]))</f>
        <v/>
      </c>
      <c r="O1910" s="1" t="str">
        <f>IF($A1910&gt;--RIGHT($A$2,LEN($A$2)-8),"",SUMIF(Table1[SHIFT NOMENCLATURE], $B1910, Table1[DUSTWUN]))</f>
        <v/>
      </c>
    </row>
    <row r="1911" spans="1:15" x14ac:dyDescent="0.25">
      <c r="A1911" s="1" t="str">
        <f t="shared" si="58"/>
        <v/>
      </c>
      <c r="B1911" t="str">
        <f t="shared" si="59"/>
        <v/>
      </c>
      <c r="C1911" s="1" t="str">
        <f>IF($A1911&gt;--RIGHT($A$2,LEN($A$2)-8),"",COUNTIF(Table1[SHIFT NOMENCLATURE],$B1911))</f>
        <v/>
      </c>
      <c r="D1911" s="1" t="str">
        <f>IF($A1911&gt;--RIGHT($A$2,LEN($A$2)-8),"",SUMIF(Table1[SHIFT NOMENCLATURE], $B1911, Table1[EVIC KILL]))</f>
        <v/>
      </c>
      <c r="E1911" s="1" t="str">
        <f>IF($A1911&gt;--RIGHT($A$2,LEN($A$2)-8),"",SUMIF(Table1[SHIFT NOMENCLATURE], $B1911, Table1[EVIC MOB]))</f>
        <v/>
      </c>
      <c r="F1911" s="1" t="str">
        <f>IF($A1911&gt;--RIGHT($A$2,LEN($A$2)-8),"",SUMIF(Table1[SHIFT NOMENCLATURE], $B1911, Table1[EVIC FIRE]))</f>
        <v/>
      </c>
      <c r="G1911" s="1" t="str">
        <f>IF($A1911&gt;--RIGHT($A$2,LEN($A$2)-8),"",SUMIF(Table1[SHIFT NOMENCLATURE], $B1911, Table1[EKIA]))</f>
        <v/>
      </c>
      <c r="H1911" s="1" t="str">
        <f>IF($A1911&gt;--RIGHT($A$2,LEN($A$2)-8),"",SUMIF(Table1[SHIFT NOMENCLATURE], $B1911, Table1[EWIA]))</f>
        <v/>
      </c>
      <c r="I1911" s="1" t="str">
        <f>IF($A1911&gt;--RIGHT($A$2,LEN($A$2)-8),"",SUMIF(Table1[SHIFT NOMENCLATURE], $B1911, Table1[EPW]))</f>
        <v/>
      </c>
      <c r="J1911" s="1" t="str">
        <f>IF($A1911&gt;--RIGHT($A$2,LEN($A$2)-8),"",SUMIF(Table1[SHIFT NOMENCLATURE], $B1911, Table1[FVIC KILL]))</f>
        <v/>
      </c>
      <c r="K1911" s="1" t="str">
        <f>IF($A1911&gt;--RIGHT($A$2,LEN($A$2)-8),"",SUMIF(Table1[SHIFT NOMENCLATURE], $B1911, Table1[FVIC MOB]))</f>
        <v/>
      </c>
      <c r="L1911" s="1" t="str">
        <f>IF($A1911&gt;--RIGHT($A$2,LEN($A$2)-8),"",SUMIF(Table1[SHIFT NOMENCLATURE], $B1911, Table1[FVIC FIRE]))</f>
        <v/>
      </c>
      <c r="M1911" s="1" t="str">
        <f>IF($A1911&gt;--RIGHT($A$2,LEN($A$2)-8),"",SUMIF(Table1[SHIFT NOMENCLATURE], $B1911, Table1[FKIA]))</f>
        <v/>
      </c>
      <c r="N1911" s="1" t="str">
        <f>IF($A1911&gt;--RIGHT($A$2,LEN($A$2)-8),"",SUMIF(Table1[SHIFT NOMENCLATURE], $B1911, Table1[FWIA]))</f>
        <v/>
      </c>
      <c r="O1911" s="1" t="str">
        <f>IF($A1911&gt;--RIGHT($A$2,LEN($A$2)-8),"",SUMIF(Table1[SHIFT NOMENCLATURE], $B1911, Table1[DUSTWUN]))</f>
        <v/>
      </c>
    </row>
    <row r="1912" spans="1:15" x14ac:dyDescent="0.25">
      <c r="A1912" s="1" t="str">
        <f t="shared" si="58"/>
        <v/>
      </c>
      <c r="B1912" t="str">
        <f t="shared" si="59"/>
        <v/>
      </c>
      <c r="C1912" s="1" t="str">
        <f>IF($A1912&gt;--RIGHT($A$2,LEN($A$2)-8),"",COUNTIF(Table1[SHIFT NOMENCLATURE],$B1912))</f>
        <v/>
      </c>
      <c r="D1912" s="1" t="str">
        <f>IF($A1912&gt;--RIGHT($A$2,LEN($A$2)-8),"",SUMIF(Table1[SHIFT NOMENCLATURE], $B1912, Table1[EVIC KILL]))</f>
        <v/>
      </c>
      <c r="E1912" s="1" t="str">
        <f>IF($A1912&gt;--RIGHT($A$2,LEN($A$2)-8),"",SUMIF(Table1[SHIFT NOMENCLATURE], $B1912, Table1[EVIC MOB]))</f>
        <v/>
      </c>
      <c r="F1912" s="1" t="str">
        <f>IF($A1912&gt;--RIGHT($A$2,LEN($A$2)-8),"",SUMIF(Table1[SHIFT NOMENCLATURE], $B1912, Table1[EVIC FIRE]))</f>
        <v/>
      </c>
      <c r="G1912" s="1" t="str">
        <f>IF($A1912&gt;--RIGHT($A$2,LEN($A$2)-8),"",SUMIF(Table1[SHIFT NOMENCLATURE], $B1912, Table1[EKIA]))</f>
        <v/>
      </c>
      <c r="H1912" s="1" t="str">
        <f>IF($A1912&gt;--RIGHT($A$2,LEN($A$2)-8),"",SUMIF(Table1[SHIFT NOMENCLATURE], $B1912, Table1[EWIA]))</f>
        <v/>
      </c>
      <c r="I1912" s="1" t="str">
        <f>IF($A1912&gt;--RIGHT($A$2,LEN($A$2)-8),"",SUMIF(Table1[SHIFT NOMENCLATURE], $B1912, Table1[EPW]))</f>
        <v/>
      </c>
      <c r="J1912" s="1" t="str">
        <f>IF($A1912&gt;--RIGHT($A$2,LEN($A$2)-8),"",SUMIF(Table1[SHIFT NOMENCLATURE], $B1912, Table1[FVIC KILL]))</f>
        <v/>
      </c>
      <c r="K1912" s="1" t="str">
        <f>IF($A1912&gt;--RIGHT($A$2,LEN($A$2)-8),"",SUMIF(Table1[SHIFT NOMENCLATURE], $B1912, Table1[FVIC MOB]))</f>
        <v/>
      </c>
      <c r="L1912" s="1" t="str">
        <f>IF($A1912&gt;--RIGHT($A$2,LEN($A$2)-8),"",SUMIF(Table1[SHIFT NOMENCLATURE], $B1912, Table1[FVIC FIRE]))</f>
        <v/>
      </c>
      <c r="M1912" s="1" t="str">
        <f>IF($A1912&gt;--RIGHT($A$2,LEN($A$2)-8),"",SUMIF(Table1[SHIFT NOMENCLATURE], $B1912, Table1[FKIA]))</f>
        <v/>
      </c>
      <c r="N1912" s="1" t="str">
        <f>IF($A1912&gt;--RIGHT($A$2,LEN($A$2)-8),"",SUMIF(Table1[SHIFT NOMENCLATURE], $B1912, Table1[FWIA]))</f>
        <v/>
      </c>
      <c r="O1912" s="1" t="str">
        <f>IF($A1912&gt;--RIGHT($A$2,LEN($A$2)-8),"",SUMIF(Table1[SHIFT NOMENCLATURE], $B1912, Table1[DUSTWUN]))</f>
        <v/>
      </c>
    </row>
    <row r="1913" spans="1:15" x14ac:dyDescent="0.25">
      <c r="A1913" s="1" t="str">
        <f t="shared" si="58"/>
        <v/>
      </c>
      <c r="B1913" t="str">
        <f t="shared" si="59"/>
        <v/>
      </c>
      <c r="C1913" s="1" t="str">
        <f>IF($A1913&gt;--RIGHT($A$2,LEN($A$2)-8),"",COUNTIF(Table1[SHIFT NOMENCLATURE],$B1913))</f>
        <v/>
      </c>
      <c r="D1913" s="1" t="str">
        <f>IF($A1913&gt;--RIGHT($A$2,LEN($A$2)-8),"",SUMIF(Table1[SHIFT NOMENCLATURE], $B1913, Table1[EVIC KILL]))</f>
        <v/>
      </c>
      <c r="E1913" s="1" t="str">
        <f>IF($A1913&gt;--RIGHT($A$2,LEN($A$2)-8),"",SUMIF(Table1[SHIFT NOMENCLATURE], $B1913, Table1[EVIC MOB]))</f>
        <v/>
      </c>
      <c r="F1913" s="1" t="str">
        <f>IF($A1913&gt;--RIGHT($A$2,LEN($A$2)-8),"",SUMIF(Table1[SHIFT NOMENCLATURE], $B1913, Table1[EVIC FIRE]))</f>
        <v/>
      </c>
      <c r="G1913" s="1" t="str">
        <f>IF($A1913&gt;--RIGHT($A$2,LEN($A$2)-8),"",SUMIF(Table1[SHIFT NOMENCLATURE], $B1913, Table1[EKIA]))</f>
        <v/>
      </c>
      <c r="H1913" s="1" t="str">
        <f>IF($A1913&gt;--RIGHT($A$2,LEN($A$2)-8),"",SUMIF(Table1[SHIFT NOMENCLATURE], $B1913, Table1[EWIA]))</f>
        <v/>
      </c>
      <c r="I1913" s="1" t="str">
        <f>IF($A1913&gt;--RIGHT($A$2,LEN($A$2)-8),"",SUMIF(Table1[SHIFT NOMENCLATURE], $B1913, Table1[EPW]))</f>
        <v/>
      </c>
      <c r="J1913" s="1" t="str">
        <f>IF($A1913&gt;--RIGHT($A$2,LEN($A$2)-8),"",SUMIF(Table1[SHIFT NOMENCLATURE], $B1913, Table1[FVIC KILL]))</f>
        <v/>
      </c>
      <c r="K1913" s="1" t="str">
        <f>IF($A1913&gt;--RIGHT($A$2,LEN($A$2)-8),"",SUMIF(Table1[SHIFT NOMENCLATURE], $B1913, Table1[FVIC MOB]))</f>
        <v/>
      </c>
      <c r="L1913" s="1" t="str">
        <f>IF($A1913&gt;--RIGHT($A$2,LEN($A$2)-8),"",SUMIF(Table1[SHIFT NOMENCLATURE], $B1913, Table1[FVIC FIRE]))</f>
        <v/>
      </c>
      <c r="M1913" s="1" t="str">
        <f>IF($A1913&gt;--RIGHT($A$2,LEN($A$2)-8),"",SUMIF(Table1[SHIFT NOMENCLATURE], $B1913, Table1[FKIA]))</f>
        <v/>
      </c>
      <c r="N1913" s="1" t="str">
        <f>IF($A1913&gt;--RIGHT($A$2,LEN($A$2)-8),"",SUMIF(Table1[SHIFT NOMENCLATURE], $B1913, Table1[FWIA]))</f>
        <v/>
      </c>
      <c r="O1913" s="1" t="str">
        <f>IF($A1913&gt;--RIGHT($A$2,LEN($A$2)-8),"",SUMIF(Table1[SHIFT NOMENCLATURE], $B1913, Table1[DUSTWUN]))</f>
        <v/>
      </c>
    </row>
    <row r="1914" spans="1:15" x14ac:dyDescent="0.25">
      <c r="A1914" s="1" t="str">
        <f t="shared" si="58"/>
        <v/>
      </c>
      <c r="B1914" t="str">
        <f t="shared" si="59"/>
        <v/>
      </c>
      <c r="C1914" s="1" t="str">
        <f>IF($A1914&gt;--RIGHT($A$2,LEN($A$2)-8),"",COUNTIF(Table1[SHIFT NOMENCLATURE],$B1914))</f>
        <v/>
      </c>
      <c r="D1914" s="1" t="str">
        <f>IF($A1914&gt;--RIGHT($A$2,LEN($A$2)-8),"",SUMIF(Table1[SHIFT NOMENCLATURE], $B1914, Table1[EVIC KILL]))</f>
        <v/>
      </c>
      <c r="E1914" s="1" t="str">
        <f>IF($A1914&gt;--RIGHT($A$2,LEN($A$2)-8),"",SUMIF(Table1[SHIFT NOMENCLATURE], $B1914, Table1[EVIC MOB]))</f>
        <v/>
      </c>
      <c r="F1914" s="1" t="str">
        <f>IF($A1914&gt;--RIGHT($A$2,LEN($A$2)-8),"",SUMIF(Table1[SHIFT NOMENCLATURE], $B1914, Table1[EVIC FIRE]))</f>
        <v/>
      </c>
      <c r="G1914" s="1" t="str">
        <f>IF($A1914&gt;--RIGHT($A$2,LEN($A$2)-8),"",SUMIF(Table1[SHIFT NOMENCLATURE], $B1914, Table1[EKIA]))</f>
        <v/>
      </c>
      <c r="H1914" s="1" t="str">
        <f>IF($A1914&gt;--RIGHT($A$2,LEN($A$2)-8),"",SUMIF(Table1[SHIFT NOMENCLATURE], $B1914, Table1[EWIA]))</f>
        <v/>
      </c>
      <c r="I1914" s="1" t="str">
        <f>IF($A1914&gt;--RIGHT($A$2,LEN($A$2)-8),"",SUMIF(Table1[SHIFT NOMENCLATURE], $B1914, Table1[EPW]))</f>
        <v/>
      </c>
      <c r="J1914" s="1" t="str">
        <f>IF($A1914&gt;--RIGHT($A$2,LEN($A$2)-8),"",SUMIF(Table1[SHIFT NOMENCLATURE], $B1914, Table1[FVIC KILL]))</f>
        <v/>
      </c>
      <c r="K1914" s="1" t="str">
        <f>IF($A1914&gt;--RIGHT($A$2,LEN($A$2)-8),"",SUMIF(Table1[SHIFT NOMENCLATURE], $B1914, Table1[FVIC MOB]))</f>
        <v/>
      </c>
      <c r="L1914" s="1" t="str">
        <f>IF($A1914&gt;--RIGHT($A$2,LEN($A$2)-8),"",SUMIF(Table1[SHIFT NOMENCLATURE], $B1914, Table1[FVIC FIRE]))</f>
        <v/>
      </c>
      <c r="M1914" s="1" t="str">
        <f>IF($A1914&gt;--RIGHT($A$2,LEN($A$2)-8),"",SUMIF(Table1[SHIFT NOMENCLATURE], $B1914, Table1[FKIA]))</f>
        <v/>
      </c>
      <c r="N1914" s="1" t="str">
        <f>IF($A1914&gt;--RIGHT($A$2,LEN($A$2)-8),"",SUMIF(Table1[SHIFT NOMENCLATURE], $B1914, Table1[FWIA]))</f>
        <v/>
      </c>
      <c r="O1914" s="1" t="str">
        <f>IF($A1914&gt;--RIGHT($A$2,LEN($A$2)-8),"",SUMIF(Table1[SHIFT NOMENCLATURE], $B1914, Table1[DUSTWUN]))</f>
        <v/>
      </c>
    </row>
    <row r="1915" spans="1:15" x14ac:dyDescent="0.25">
      <c r="A1915" s="1" t="str">
        <f t="shared" si="58"/>
        <v/>
      </c>
      <c r="B1915" t="str">
        <f t="shared" si="59"/>
        <v/>
      </c>
      <c r="C1915" s="1" t="str">
        <f>IF($A1915&gt;--RIGHT($A$2,LEN($A$2)-8),"",COUNTIF(Table1[SHIFT NOMENCLATURE],$B1915))</f>
        <v/>
      </c>
      <c r="D1915" s="1" t="str">
        <f>IF($A1915&gt;--RIGHT($A$2,LEN($A$2)-8),"",SUMIF(Table1[SHIFT NOMENCLATURE], $B1915, Table1[EVIC KILL]))</f>
        <v/>
      </c>
      <c r="E1915" s="1" t="str">
        <f>IF($A1915&gt;--RIGHT($A$2,LEN($A$2)-8),"",SUMIF(Table1[SHIFT NOMENCLATURE], $B1915, Table1[EVIC MOB]))</f>
        <v/>
      </c>
      <c r="F1915" s="1" t="str">
        <f>IF($A1915&gt;--RIGHT($A$2,LEN($A$2)-8),"",SUMIF(Table1[SHIFT NOMENCLATURE], $B1915, Table1[EVIC FIRE]))</f>
        <v/>
      </c>
      <c r="G1915" s="1" t="str">
        <f>IF($A1915&gt;--RIGHT($A$2,LEN($A$2)-8),"",SUMIF(Table1[SHIFT NOMENCLATURE], $B1915, Table1[EKIA]))</f>
        <v/>
      </c>
      <c r="H1915" s="1" t="str">
        <f>IF($A1915&gt;--RIGHT($A$2,LEN($A$2)-8),"",SUMIF(Table1[SHIFT NOMENCLATURE], $B1915, Table1[EWIA]))</f>
        <v/>
      </c>
      <c r="I1915" s="1" t="str">
        <f>IF($A1915&gt;--RIGHT($A$2,LEN($A$2)-8),"",SUMIF(Table1[SHIFT NOMENCLATURE], $B1915, Table1[EPW]))</f>
        <v/>
      </c>
      <c r="J1915" s="1" t="str">
        <f>IF($A1915&gt;--RIGHT($A$2,LEN($A$2)-8),"",SUMIF(Table1[SHIFT NOMENCLATURE], $B1915, Table1[FVIC KILL]))</f>
        <v/>
      </c>
      <c r="K1915" s="1" t="str">
        <f>IF($A1915&gt;--RIGHT($A$2,LEN($A$2)-8),"",SUMIF(Table1[SHIFT NOMENCLATURE], $B1915, Table1[FVIC MOB]))</f>
        <v/>
      </c>
      <c r="L1915" s="1" t="str">
        <f>IF($A1915&gt;--RIGHT($A$2,LEN($A$2)-8),"",SUMIF(Table1[SHIFT NOMENCLATURE], $B1915, Table1[FVIC FIRE]))</f>
        <v/>
      </c>
      <c r="M1915" s="1" t="str">
        <f>IF($A1915&gt;--RIGHT($A$2,LEN($A$2)-8),"",SUMIF(Table1[SHIFT NOMENCLATURE], $B1915, Table1[FKIA]))</f>
        <v/>
      </c>
      <c r="N1915" s="1" t="str">
        <f>IF($A1915&gt;--RIGHT($A$2,LEN($A$2)-8),"",SUMIF(Table1[SHIFT NOMENCLATURE], $B1915, Table1[FWIA]))</f>
        <v/>
      </c>
      <c r="O1915" s="1" t="str">
        <f>IF($A1915&gt;--RIGHT($A$2,LEN($A$2)-8),"",SUMIF(Table1[SHIFT NOMENCLATURE], $B1915, Table1[DUSTWUN]))</f>
        <v/>
      </c>
    </row>
    <row r="1916" spans="1:15" x14ac:dyDescent="0.25">
      <c r="A1916" s="1" t="str">
        <f t="shared" si="58"/>
        <v/>
      </c>
      <c r="B1916" t="str">
        <f t="shared" si="59"/>
        <v/>
      </c>
      <c r="C1916" s="1" t="str">
        <f>IF($A1916&gt;--RIGHT($A$2,LEN($A$2)-8),"",COUNTIF(Table1[SHIFT NOMENCLATURE],$B1916))</f>
        <v/>
      </c>
      <c r="D1916" s="1" t="str">
        <f>IF($A1916&gt;--RIGHT($A$2,LEN($A$2)-8),"",SUMIF(Table1[SHIFT NOMENCLATURE], $B1916, Table1[EVIC KILL]))</f>
        <v/>
      </c>
      <c r="E1916" s="1" t="str">
        <f>IF($A1916&gt;--RIGHT($A$2,LEN($A$2)-8),"",SUMIF(Table1[SHIFT NOMENCLATURE], $B1916, Table1[EVIC MOB]))</f>
        <v/>
      </c>
      <c r="F1916" s="1" t="str">
        <f>IF($A1916&gt;--RIGHT($A$2,LEN($A$2)-8),"",SUMIF(Table1[SHIFT NOMENCLATURE], $B1916, Table1[EVIC FIRE]))</f>
        <v/>
      </c>
      <c r="G1916" s="1" t="str">
        <f>IF($A1916&gt;--RIGHT($A$2,LEN($A$2)-8),"",SUMIF(Table1[SHIFT NOMENCLATURE], $B1916, Table1[EKIA]))</f>
        <v/>
      </c>
      <c r="H1916" s="1" t="str">
        <f>IF($A1916&gt;--RIGHT($A$2,LEN($A$2)-8),"",SUMIF(Table1[SHIFT NOMENCLATURE], $B1916, Table1[EWIA]))</f>
        <v/>
      </c>
      <c r="I1916" s="1" t="str">
        <f>IF($A1916&gt;--RIGHT($A$2,LEN($A$2)-8),"",SUMIF(Table1[SHIFT NOMENCLATURE], $B1916, Table1[EPW]))</f>
        <v/>
      </c>
      <c r="J1916" s="1" t="str">
        <f>IF($A1916&gt;--RIGHT($A$2,LEN($A$2)-8),"",SUMIF(Table1[SHIFT NOMENCLATURE], $B1916, Table1[FVIC KILL]))</f>
        <v/>
      </c>
      <c r="K1916" s="1" t="str">
        <f>IF($A1916&gt;--RIGHT($A$2,LEN($A$2)-8),"",SUMIF(Table1[SHIFT NOMENCLATURE], $B1916, Table1[FVIC MOB]))</f>
        <v/>
      </c>
      <c r="L1916" s="1" t="str">
        <f>IF($A1916&gt;--RIGHT($A$2,LEN($A$2)-8),"",SUMIF(Table1[SHIFT NOMENCLATURE], $B1916, Table1[FVIC FIRE]))</f>
        <v/>
      </c>
      <c r="M1916" s="1" t="str">
        <f>IF($A1916&gt;--RIGHT($A$2,LEN($A$2)-8),"",SUMIF(Table1[SHIFT NOMENCLATURE], $B1916, Table1[FKIA]))</f>
        <v/>
      </c>
      <c r="N1916" s="1" t="str">
        <f>IF($A1916&gt;--RIGHT($A$2,LEN($A$2)-8),"",SUMIF(Table1[SHIFT NOMENCLATURE], $B1916, Table1[FWIA]))</f>
        <v/>
      </c>
      <c r="O1916" s="1" t="str">
        <f>IF($A1916&gt;--RIGHT($A$2,LEN($A$2)-8),"",SUMIF(Table1[SHIFT NOMENCLATURE], $B1916, Table1[DUSTWUN]))</f>
        <v/>
      </c>
    </row>
    <row r="1917" spans="1:15" x14ac:dyDescent="0.25">
      <c r="A1917" s="1" t="str">
        <f t="shared" si="58"/>
        <v/>
      </c>
      <c r="B1917" t="str">
        <f t="shared" si="59"/>
        <v/>
      </c>
      <c r="C1917" s="1" t="str">
        <f>IF($A1917&gt;--RIGHT($A$2,LEN($A$2)-8),"",COUNTIF(Table1[SHIFT NOMENCLATURE],$B1917))</f>
        <v/>
      </c>
      <c r="D1917" s="1" t="str">
        <f>IF($A1917&gt;--RIGHT($A$2,LEN($A$2)-8),"",SUMIF(Table1[SHIFT NOMENCLATURE], $B1917, Table1[EVIC KILL]))</f>
        <v/>
      </c>
      <c r="E1917" s="1" t="str">
        <f>IF($A1917&gt;--RIGHT($A$2,LEN($A$2)-8),"",SUMIF(Table1[SHIFT NOMENCLATURE], $B1917, Table1[EVIC MOB]))</f>
        <v/>
      </c>
      <c r="F1917" s="1" t="str">
        <f>IF($A1917&gt;--RIGHT($A$2,LEN($A$2)-8),"",SUMIF(Table1[SHIFT NOMENCLATURE], $B1917, Table1[EVIC FIRE]))</f>
        <v/>
      </c>
      <c r="G1917" s="1" t="str">
        <f>IF($A1917&gt;--RIGHT($A$2,LEN($A$2)-8),"",SUMIF(Table1[SHIFT NOMENCLATURE], $B1917, Table1[EKIA]))</f>
        <v/>
      </c>
      <c r="H1917" s="1" t="str">
        <f>IF($A1917&gt;--RIGHT($A$2,LEN($A$2)-8),"",SUMIF(Table1[SHIFT NOMENCLATURE], $B1917, Table1[EWIA]))</f>
        <v/>
      </c>
      <c r="I1917" s="1" t="str">
        <f>IF($A1917&gt;--RIGHT($A$2,LEN($A$2)-8),"",SUMIF(Table1[SHIFT NOMENCLATURE], $B1917, Table1[EPW]))</f>
        <v/>
      </c>
      <c r="J1917" s="1" t="str">
        <f>IF($A1917&gt;--RIGHT($A$2,LEN($A$2)-8),"",SUMIF(Table1[SHIFT NOMENCLATURE], $B1917, Table1[FVIC KILL]))</f>
        <v/>
      </c>
      <c r="K1917" s="1" t="str">
        <f>IF($A1917&gt;--RIGHT($A$2,LEN($A$2)-8),"",SUMIF(Table1[SHIFT NOMENCLATURE], $B1917, Table1[FVIC MOB]))</f>
        <v/>
      </c>
      <c r="L1917" s="1" t="str">
        <f>IF($A1917&gt;--RIGHT($A$2,LEN($A$2)-8),"",SUMIF(Table1[SHIFT NOMENCLATURE], $B1917, Table1[FVIC FIRE]))</f>
        <v/>
      </c>
      <c r="M1917" s="1" t="str">
        <f>IF($A1917&gt;--RIGHT($A$2,LEN($A$2)-8),"",SUMIF(Table1[SHIFT NOMENCLATURE], $B1917, Table1[FKIA]))</f>
        <v/>
      </c>
      <c r="N1917" s="1" t="str">
        <f>IF($A1917&gt;--RIGHT($A$2,LEN($A$2)-8),"",SUMIF(Table1[SHIFT NOMENCLATURE], $B1917, Table1[FWIA]))</f>
        <v/>
      </c>
      <c r="O1917" s="1" t="str">
        <f>IF($A1917&gt;--RIGHT($A$2,LEN($A$2)-8),"",SUMIF(Table1[SHIFT NOMENCLATURE], $B1917, Table1[DUSTWUN]))</f>
        <v/>
      </c>
    </row>
    <row r="1918" spans="1:15" x14ac:dyDescent="0.25">
      <c r="A1918" s="1" t="str">
        <f t="shared" si="58"/>
        <v/>
      </c>
      <c r="B1918" t="str">
        <f t="shared" si="59"/>
        <v/>
      </c>
      <c r="C1918" s="1" t="str">
        <f>IF($A1918&gt;--RIGHT($A$2,LEN($A$2)-8),"",COUNTIF(Table1[SHIFT NOMENCLATURE],$B1918))</f>
        <v/>
      </c>
      <c r="D1918" s="1" t="str">
        <f>IF($A1918&gt;--RIGHT($A$2,LEN($A$2)-8),"",SUMIF(Table1[SHIFT NOMENCLATURE], $B1918, Table1[EVIC KILL]))</f>
        <v/>
      </c>
      <c r="E1918" s="1" t="str">
        <f>IF($A1918&gt;--RIGHT($A$2,LEN($A$2)-8),"",SUMIF(Table1[SHIFT NOMENCLATURE], $B1918, Table1[EVIC MOB]))</f>
        <v/>
      </c>
      <c r="F1918" s="1" t="str">
        <f>IF($A1918&gt;--RIGHT($A$2,LEN($A$2)-8),"",SUMIF(Table1[SHIFT NOMENCLATURE], $B1918, Table1[EVIC FIRE]))</f>
        <v/>
      </c>
      <c r="G1918" s="1" t="str">
        <f>IF($A1918&gt;--RIGHT($A$2,LEN($A$2)-8),"",SUMIF(Table1[SHIFT NOMENCLATURE], $B1918, Table1[EKIA]))</f>
        <v/>
      </c>
      <c r="H1918" s="1" t="str">
        <f>IF($A1918&gt;--RIGHT($A$2,LEN($A$2)-8),"",SUMIF(Table1[SHIFT NOMENCLATURE], $B1918, Table1[EWIA]))</f>
        <v/>
      </c>
      <c r="I1918" s="1" t="str">
        <f>IF($A1918&gt;--RIGHT($A$2,LEN($A$2)-8),"",SUMIF(Table1[SHIFT NOMENCLATURE], $B1918, Table1[EPW]))</f>
        <v/>
      </c>
      <c r="J1918" s="1" t="str">
        <f>IF($A1918&gt;--RIGHT($A$2,LEN($A$2)-8),"",SUMIF(Table1[SHIFT NOMENCLATURE], $B1918, Table1[FVIC KILL]))</f>
        <v/>
      </c>
      <c r="K1918" s="1" t="str">
        <f>IF($A1918&gt;--RIGHT($A$2,LEN($A$2)-8),"",SUMIF(Table1[SHIFT NOMENCLATURE], $B1918, Table1[FVIC MOB]))</f>
        <v/>
      </c>
      <c r="L1918" s="1" t="str">
        <f>IF($A1918&gt;--RIGHT($A$2,LEN($A$2)-8),"",SUMIF(Table1[SHIFT NOMENCLATURE], $B1918, Table1[FVIC FIRE]))</f>
        <v/>
      </c>
      <c r="M1918" s="1" t="str">
        <f>IF($A1918&gt;--RIGHT($A$2,LEN($A$2)-8),"",SUMIF(Table1[SHIFT NOMENCLATURE], $B1918, Table1[FKIA]))</f>
        <v/>
      </c>
      <c r="N1918" s="1" t="str">
        <f>IF($A1918&gt;--RIGHT($A$2,LEN($A$2)-8),"",SUMIF(Table1[SHIFT NOMENCLATURE], $B1918, Table1[FWIA]))</f>
        <v/>
      </c>
      <c r="O1918" s="1" t="str">
        <f>IF($A1918&gt;--RIGHT($A$2,LEN($A$2)-8),"",SUMIF(Table1[SHIFT NOMENCLATURE], $B1918, Table1[DUSTWUN]))</f>
        <v/>
      </c>
    </row>
    <row r="1919" spans="1:15" x14ac:dyDescent="0.25">
      <c r="A1919" s="1" t="str">
        <f t="shared" si="58"/>
        <v/>
      </c>
      <c r="B1919" t="str">
        <f t="shared" si="59"/>
        <v/>
      </c>
      <c r="C1919" s="1" t="str">
        <f>IF($A1919&gt;--RIGHT($A$2,LEN($A$2)-8),"",COUNTIF(Table1[SHIFT NOMENCLATURE],$B1919))</f>
        <v/>
      </c>
      <c r="D1919" s="1" t="str">
        <f>IF($A1919&gt;--RIGHT($A$2,LEN($A$2)-8),"",SUMIF(Table1[SHIFT NOMENCLATURE], $B1919, Table1[EVIC KILL]))</f>
        <v/>
      </c>
      <c r="E1919" s="1" t="str">
        <f>IF($A1919&gt;--RIGHT($A$2,LEN($A$2)-8),"",SUMIF(Table1[SHIFT NOMENCLATURE], $B1919, Table1[EVIC MOB]))</f>
        <v/>
      </c>
      <c r="F1919" s="1" t="str">
        <f>IF($A1919&gt;--RIGHT($A$2,LEN($A$2)-8),"",SUMIF(Table1[SHIFT NOMENCLATURE], $B1919, Table1[EVIC FIRE]))</f>
        <v/>
      </c>
      <c r="G1919" s="1" t="str">
        <f>IF($A1919&gt;--RIGHT($A$2,LEN($A$2)-8),"",SUMIF(Table1[SHIFT NOMENCLATURE], $B1919, Table1[EKIA]))</f>
        <v/>
      </c>
      <c r="H1919" s="1" t="str">
        <f>IF($A1919&gt;--RIGHT($A$2,LEN($A$2)-8),"",SUMIF(Table1[SHIFT NOMENCLATURE], $B1919, Table1[EWIA]))</f>
        <v/>
      </c>
      <c r="I1919" s="1" t="str">
        <f>IF($A1919&gt;--RIGHT($A$2,LEN($A$2)-8),"",SUMIF(Table1[SHIFT NOMENCLATURE], $B1919, Table1[EPW]))</f>
        <v/>
      </c>
      <c r="J1919" s="1" t="str">
        <f>IF($A1919&gt;--RIGHT($A$2,LEN($A$2)-8),"",SUMIF(Table1[SHIFT NOMENCLATURE], $B1919, Table1[FVIC KILL]))</f>
        <v/>
      </c>
      <c r="K1919" s="1" t="str">
        <f>IF($A1919&gt;--RIGHT($A$2,LEN($A$2)-8),"",SUMIF(Table1[SHIFT NOMENCLATURE], $B1919, Table1[FVIC MOB]))</f>
        <v/>
      </c>
      <c r="L1919" s="1" t="str">
        <f>IF($A1919&gt;--RIGHT($A$2,LEN($A$2)-8),"",SUMIF(Table1[SHIFT NOMENCLATURE], $B1919, Table1[FVIC FIRE]))</f>
        <v/>
      </c>
      <c r="M1919" s="1" t="str">
        <f>IF($A1919&gt;--RIGHT($A$2,LEN($A$2)-8),"",SUMIF(Table1[SHIFT NOMENCLATURE], $B1919, Table1[FKIA]))</f>
        <v/>
      </c>
      <c r="N1919" s="1" t="str">
        <f>IF($A1919&gt;--RIGHT($A$2,LEN($A$2)-8),"",SUMIF(Table1[SHIFT NOMENCLATURE], $B1919, Table1[FWIA]))</f>
        <v/>
      </c>
      <c r="O1919" s="1" t="str">
        <f>IF($A1919&gt;--RIGHT($A$2,LEN($A$2)-8),"",SUMIF(Table1[SHIFT NOMENCLATURE], $B1919, Table1[DUSTWUN]))</f>
        <v/>
      </c>
    </row>
    <row r="1920" spans="1:15" x14ac:dyDescent="0.25">
      <c r="A1920" s="1" t="str">
        <f t="shared" si="58"/>
        <v/>
      </c>
      <c r="B1920" t="str">
        <f t="shared" si="59"/>
        <v/>
      </c>
      <c r="C1920" s="1" t="str">
        <f>IF($A1920&gt;--RIGHT($A$2,LEN($A$2)-8),"",COUNTIF(Table1[SHIFT NOMENCLATURE],$B1920))</f>
        <v/>
      </c>
      <c r="D1920" s="1" t="str">
        <f>IF($A1920&gt;--RIGHT($A$2,LEN($A$2)-8),"",SUMIF(Table1[SHIFT NOMENCLATURE], $B1920, Table1[EVIC KILL]))</f>
        <v/>
      </c>
      <c r="E1920" s="1" t="str">
        <f>IF($A1920&gt;--RIGHT($A$2,LEN($A$2)-8),"",SUMIF(Table1[SHIFT NOMENCLATURE], $B1920, Table1[EVIC MOB]))</f>
        <v/>
      </c>
      <c r="F1920" s="1" t="str">
        <f>IF($A1920&gt;--RIGHT($A$2,LEN($A$2)-8),"",SUMIF(Table1[SHIFT NOMENCLATURE], $B1920, Table1[EVIC FIRE]))</f>
        <v/>
      </c>
      <c r="G1920" s="1" t="str">
        <f>IF($A1920&gt;--RIGHT($A$2,LEN($A$2)-8),"",SUMIF(Table1[SHIFT NOMENCLATURE], $B1920, Table1[EKIA]))</f>
        <v/>
      </c>
      <c r="H1920" s="1" t="str">
        <f>IF($A1920&gt;--RIGHT($A$2,LEN($A$2)-8),"",SUMIF(Table1[SHIFT NOMENCLATURE], $B1920, Table1[EWIA]))</f>
        <v/>
      </c>
      <c r="I1920" s="1" t="str">
        <f>IF($A1920&gt;--RIGHT($A$2,LEN($A$2)-8),"",SUMIF(Table1[SHIFT NOMENCLATURE], $B1920, Table1[EPW]))</f>
        <v/>
      </c>
      <c r="J1920" s="1" t="str">
        <f>IF($A1920&gt;--RIGHT($A$2,LEN($A$2)-8),"",SUMIF(Table1[SHIFT NOMENCLATURE], $B1920, Table1[FVIC KILL]))</f>
        <v/>
      </c>
      <c r="K1920" s="1" t="str">
        <f>IF($A1920&gt;--RIGHT($A$2,LEN($A$2)-8),"",SUMIF(Table1[SHIFT NOMENCLATURE], $B1920, Table1[FVIC MOB]))</f>
        <v/>
      </c>
      <c r="L1920" s="1" t="str">
        <f>IF($A1920&gt;--RIGHT($A$2,LEN($A$2)-8),"",SUMIF(Table1[SHIFT NOMENCLATURE], $B1920, Table1[FVIC FIRE]))</f>
        <v/>
      </c>
      <c r="M1920" s="1" t="str">
        <f>IF($A1920&gt;--RIGHT($A$2,LEN($A$2)-8),"",SUMIF(Table1[SHIFT NOMENCLATURE], $B1920, Table1[FKIA]))</f>
        <v/>
      </c>
      <c r="N1920" s="1" t="str">
        <f>IF($A1920&gt;--RIGHT($A$2,LEN($A$2)-8),"",SUMIF(Table1[SHIFT NOMENCLATURE], $B1920, Table1[FWIA]))</f>
        <v/>
      </c>
      <c r="O1920" s="1" t="str">
        <f>IF($A1920&gt;--RIGHT($A$2,LEN($A$2)-8),"",SUMIF(Table1[SHIFT NOMENCLATURE], $B1920, Table1[DUSTWUN]))</f>
        <v/>
      </c>
    </row>
    <row r="1921" spans="1:15" x14ac:dyDescent="0.25">
      <c r="A1921" s="1" t="str">
        <f t="shared" si="58"/>
        <v/>
      </c>
      <c r="B1921" t="str">
        <f t="shared" si="59"/>
        <v/>
      </c>
      <c r="C1921" s="1" t="str">
        <f>IF($A1921&gt;--RIGHT($A$2,LEN($A$2)-8),"",COUNTIF(Table1[SHIFT NOMENCLATURE],$B1921))</f>
        <v/>
      </c>
      <c r="D1921" s="1" t="str">
        <f>IF($A1921&gt;--RIGHT($A$2,LEN($A$2)-8),"",SUMIF(Table1[SHIFT NOMENCLATURE], $B1921, Table1[EVIC KILL]))</f>
        <v/>
      </c>
      <c r="E1921" s="1" t="str">
        <f>IF($A1921&gt;--RIGHT($A$2,LEN($A$2)-8),"",SUMIF(Table1[SHIFT NOMENCLATURE], $B1921, Table1[EVIC MOB]))</f>
        <v/>
      </c>
      <c r="F1921" s="1" t="str">
        <f>IF($A1921&gt;--RIGHT($A$2,LEN($A$2)-8),"",SUMIF(Table1[SHIFT NOMENCLATURE], $B1921, Table1[EVIC FIRE]))</f>
        <v/>
      </c>
      <c r="G1921" s="1" t="str">
        <f>IF($A1921&gt;--RIGHT($A$2,LEN($A$2)-8),"",SUMIF(Table1[SHIFT NOMENCLATURE], $B1921, Table1[EKIA]))</f>
        <v/>
      </c>
      <c r="H1921" s="1" t="str">
        <f>IF($A1921&gt;--RIGHT($A$2,LEN($A$2)-8),"",SUMIF(Table1[SHIFT NOMENCLATURE], $B1921, Table1[EWIA]))</f>
        <v/>
      </c>
      <c r="I1921" s="1" t="str">
        <f>IF($A1921&gt;--RIGHT($A$2,LEN($A$2)-8),"",SUMIF(Table1[SHIFT NOMENCLATURE], $B1921, Table1[EPW]))</f>
        <v/>
      </c>
      <c r="J1921" s="1" t="str">
        <f>IF($A1921&gt;--RIGHT($A$2,LEN($A$2)-8),"",SUMIF(Table1[SHIFT NOMENCLATURE], $B1921, Table1[FVIC KILL]))</f>
        <v/>
      </c>
      <c r="K1921" s="1" t="str">
        <f>IF($A1921&gt;--RIGHT($A$2,LEN($A$2)-8),"",SUMIF(Table1[SHIFT NOMENCLATURE], $B1921, Table1[FVIC MOB]))</f>
        <v/>
      </c>
      <c r="L1921" s="1" t="str">
        <f>IF($A1921&gt;--RIGHT($A$2,LEN($A$2)-8),"",SUMIF(Table1[SHIFT NOMENCLATURE], $B1921, Table1[FVIC FIRE]))</f>
        <v/>
      </c>
      <c r="M1921" s="1" t="str">
        <f>IF($A1921&gt;--RIGHT($A$2,LEN($A$2)-8),"",SUMIF(Table1[SHIFT NOMENCLATURE], $B1921, Table1[FKIA]))</f>
        <v/>
      </c>
      <c r="N1921" s="1" t="str">
        <f>IF($A1921&gt;--RIGHT($A$2,LEN($A$2)-8),"",SUMIF(Table1[SHIFT NOMENCLATURE], $B1921, Table1[FWIA]))</f>
        <v/>
      </c>
      <c r="O1921" s="1" t="str">
        <f>IF($A1921&gt;--RIGHT($A$2,LEN($A$2)-8),"",SUMIF(Table1[SHIFT NOMENCLATURE], $B1921, Table1[DUSTWUN]))</f>
        <v/>
      </c>
    </row>
    <row r="1922" spans="1:15" x14ac:dyDescent="0.25">
      <c r="A1922" s="1" t="str">
        <f t="shared" si="58"/>
        <v/>
      </c>
      <c r="B1922" t="str">
        <f t="shared" si="59"/>
        <v/>
      </c>
      <c r="C1922" s="1" t="str">
        <f>IF($A1922&gt;--RIGHT($A$2,LEN($A$2)-8),"",COUNTIF(Table1[SHIFT NOMENCLATURE],$B1922))</f>
        <v/>
      </c>
      <c r="D1922" s="1" t="str">
        <f>IF($A1922&gt;--RIGHT($A$2,LEN($A$2)-8),"",SUMIF(Table1[SHIFT NOMENCLATURE], $B1922, Table1[EVIC KILL]))</f>
        <v/>
      </c>
      <c r="E1922" s="1" t="str">
        <f>IF($A1922&gt;--RIGHT($A$2,LEN($A$2)-8),"",SUMIF(Table1[SHIFT NOMENCLATURE], $B1922, Table1[EVIC MOB]))</f>
        <v/>
      </c>
      <c r="F1922" s="1" t="str">
        <f>IF($A1922&gt;--RIGHT($A$2,LEN($A$2)-8),"",SUMIF(Table1[SHIFT NOMENCLATURE], $B1922, Table1[EVIC FIRE]))</f>
        <v/>
      </c>
      <c r="G1922" s="1" t="str">
        <f>IF($A1922&gt;--RIGHT($A$2,LEN($A$2)-8),"",SUMIF(Table1[SHIFT NOMENCLATURE], $B1922, Table1[EKIA]))</f>
        <v/>
      </c>
      <c r="H1922" s="1" t="str">
        <f>IF($A1922&gt;--RIGHT($A$2,LEN($A$2)-8),"",SUMIF(Table1[SHIFT NOMENCLATURE], $B1922, Table1[EWIA]))</f>
        <v/>
      </c>
      <c r="I1922" s="1" t="str">
        <f>IF($A1922&gt;--RIGHT($A$2,LEN($A$2)-8),"",SUMIF(Table1[SHIFT NOMENCLATURE], $B1922, Table1[EPW]))</f>
        <v/>
      </c>
      <c r="J1922" s="1" t="str">
        <f>IF($A1922&gt;--RIGHT($A$2,LEN($A$2)-8),"",SUMIF(Table1[SHIFT NOMENCLATURE], $B1922, Table1[FVIC KILL]))</f>
        <v/>
      </c>
      <c r="K1922" s="1" t="str">
        <f>IF($A1922&gt;--RIGHT($A$2,LEN($A$2)-8),"",SUMIF(Table1[SHIFT NOMENCLATURE], $B1922, Table1[FVIC MOB]))</f>
        <v/>
      </c>
      <c r="L1922" s="1" t="str">
        <f>IF($A1922&gt;--RIGHT($A$2,LEN($A$2)-8),"",SUMIF(Table1[SHIFT NOMENCLATURE], $B1922, Table1[FVIC FIRE]))</f>
        <v/>
      </c>
      <c r="M1922" s="1" t="str">
        <f>IF($A1922&gt;--RIGHT($A$2,LEN($A$2)-8),"",SUMIF(Table1[SHIFT NOMENCLATURE], $B1922, Table1[FKIA]))</f>
        <v/>
      </c>
      <c r="N1922" s="1" t="str">
        <f>IF($A1922&gt;--RIGHT($A$2,LEN($A$2)-8),"",SUMIF(Table1[SHIFT NOMENCLATURE], $B1922, Table1[FWIA]))</f>
        <v/>
      </c>
      <c r="O1922" s="1" t="str">
        <f>IF($A1922&gt;--RIGHT($A$2,LEN($A$2)-8),"",SUMIF(Table1[SHIFT NOMENCLATURE], $B1922, Table1[DUSTWUN]))</f>
        <v/>
      </c>
    </row>
    <row r="1923" spans="1:15" x14ac:dyDescent="0.25">
      <c r="A1923" s="1" t="str">
        <f t="shared" si="58"/>
        <v/>
      </c>
      <c r="B1923" t="str">
        <f t="shared" si="59"/>
        <v/>
      </c>
      <c r="C1923" s="1" t="str">
        <f>IF($A1923&gt;--RIGHT($A$2,LEN($A$2)-8),"",COUNTIF(Table1[SHIFT NOMENCLATURE],$B1923))</f>
        <v/>
      </c>
      <c r="D1923" s="1" t="str">
        <f>IF($A1923&gt;--RIGHT($A$2,LEN($A$2)-8),"",SUMIF(Table1[SHIFT NOMENCLATURE], $B1923, Table1[EVIC KILL]))</f>
        <v/>
      </c>
      <c r="E1923" s="1" t="str">
        <f>IF($A1923&gt;--RIGHT($A$2,LEN($A$2)-8),"",SUMIF(Table1[SHIFT NOMENCLATURE], $B1923, Table1[EVIC MOB]))</f>
        <v/>
      </c>
      <c r="F1923" s="1" t="str">
        <f>IF($A1923&gt;--RIGHT($A$2,LEN($A$2)-8),"",SUMIF(Table1[SHIFT NOMENCLATURE], $B1923, Table1[EVIC FIRE]))</f>
        <v/>
      </c>
      <c r="G1923" s="1" t="str">
        <f>IF($A1923&gt;--RIGHT($A$2,LEN($A$2)-8),"",SUMIF(Table1[SHIFT NOMENCLATURE], $B1923, Table1[EKIA]))</f>
        <v/>
      </c>
      <c r="H1923" s="1" t="str">
        <f>IF($A1923&gt;--RIGHT($A$2,LEN($A$2)-8),"",SUMIF(Table1[SHIFT NOMENCLATURE], $B1923, Table1[EWIA]))</f>
        <v/>
      </c>
      <c r="I1923" s="1" t="str">
        <f>IF($A1923&gt;--RIGHT($A$2,LEN($A$2)-8),"",SUMIF(Table1[SHIFT NOMENCLATURE], $B1923, Table1[EPW]))</f>
        <v/>
      </c>
      <c r="J1923" s="1" t="str">
        <f>IF($A1923&gt;--RIGHT($A$2,LEN($A$2)-8),"",SUMIF(Table1[SHIFT NOMENCLATURE], $B1923, Table1[FVIC KILL]))</f>
        <v/>
      </c>
      <c r="K1923" s="1" t="str">
        <f>IF($A1923&gt;--RIGHT($A$2,LEN($A$2)-8),"",SUMIF(Table1[SHIFT NOMENCLATURE], $B1923, Table1[FVIC MOB]))</f>
        <v/>
      </c>
      <c r="L1923" s="1" t="str">
        <f>IF($A1923&gt;--RIGHT($A$2,LEN($A$2)-8),"",SUMIF(Table1[SHIFT NOMENCLATURE], $B1923, Table1[FVIC FIRE]))</f>
        <v/>
      </c>
      <c r="M1923" s="1" t="str">
        <f>IF($A1923&gt;--RIGHT($A$2,LEN($A$2)-8),"",SUMIF(Table1[SHIFT NOMENCLATURE], $B1923, Table1[FKIA]))</f>
        <v/>
      </c>
      <c r="N1923" s="1" t="str">
        <f>IF($A1923&gt;--RIGHT($A$2,LEN($A$2)-8),"",SUMIF(Table1[SHIFT NOMENCLATURE], $B1923, Table1[FWIA]))</f>
        <v/>
      </c>
      <c r="O1923" s="1" t="str">
        <f>IF($A1923&gt;--RIGHT($A$2,LEN($A$2)-8),"",SUMIF(Table1[SHIFT NOMENCLATURE], $B1923, Table1[DUSTWUN]))</f>
        <v/>
      </c>
    </row>
    <row r="1924" spans="1:15" x14ac:dyDescent="0.25">
      <c r="A1924" s="1" t="str">
        <f t="shared" si="58"/>
        <v/>
      </c>
      <c r="B1924" t="str">
        <f t="shared" si="59"/>
        <v/>
      </c>
      <c r="C1924" s="1" t="str">
        <f>IF($A1924&gt;--RIGHT($A$2,LEN($A$2)-8),"",COUNTIF(Table1[SHIFT NOMENCLATURE],$B1924))</f>
        <v/>
      </c>
      <c r="D1924" s="1" t="str">
        <f>IF($A1924&gt;--RIGHT($A$2,LEN($A$2)-8),"",SUMIF(Table1[SHIFT NOMENCLATURE], $B1924, Table1[EVIC KILL]))</f>
        <v/>
      </c>
      <c r="E1924" s="1" t="str">
        <f>IF($A1924&gt;--RIGHT($A$2,LEN($A$2)-8),"",SUMIF(Table1[SHIFT NOMENCLATURE], $B1924, Table1[EVIC MOB]))</f>
        <v/>
      </c>
      <c r="F1924" s="1" t="str">
        <f>IF($A1924&gt;--RIGHT($A$2,LEN($A$2)-8),"",SUMIF(Table1[SHIFT NOMENCLATURE], $B1924, Table1[EVIC FIRE]))</f>
        <v/>
      </c>
      <c r="G1924" s="1" t="str">
        <f>IF($A1924&gt;--RIGHT($A$2,LEN($A$2)-8),"",SUMIF(Table1[SHIFT NOMENCLATURE], $B1924, Table1[EKIA]))</f>
        <v/>
      </c>
      <c r="H1924" s="1" t="str">
        <f>IF($A1924&gt;--RIGHT($A$2,LEN($A$2)-8),"",SUMIF(Table1[SHIFT NOMENCLATURE], $B1924, Table1[EWIA]))</f>
        <v/>
      </c>
      <c r="I1924" s="1" t="str">
        <f>IF($A1924&gt;--RIGHT($A$2,LEN($A$2)-8),"",SUMIF(Table1[SHIFT NOMENCLATURE], $B1924, Table1[EPW]))</f>
        <v/>
      </c>
      <c r="J1924" s="1" t="str">
        <f>IF($A1924&gt;--RIGHT($A$2,LEN($A$2)-8),"",SUMIF(Table1[SHIFT NOMENCLATURE], $B1924, Table1[FVIC KILL]))</f>
        <v/>
      </c>
      <c r="K1924" s="1" t="str">
        <f>IF($A1924&gt;--RIGHT($A$2,LEN($A$2)-8),"",SUMIF(Table1[SHIFT NOMENCLATURE], $B1924, Table1[FVIC MOB]))</f>
        <v/>
      </c>
      <c r="L1924" s="1" t="str">
        <f>IF($A1924&gt;--RIGHT($A$2,LEN($A$2)-8),"",SUMIF(Table1[SHIFT NOMENCLATURE], $B1924, Table1[FVIC FIRE]))</f>
        <v/>
      </c>
      <c r="M1924" s="1" t="str">
        <f>IF($A1924&gt;--RIGHT($A$2,LEN($A$2)-8),"",SUMIF(Table1[SHIFT NOMENCLATURE], $B1924, Table1[FKIA]))</f>
        <v/>
      </c>
      <c r="N1924" s="1" t="str">
        <f>IF($A1924&gt;--RIGHT($A$2,LEN($A$2)-8),"",SUMIF(Table1[SHIFT NOMENCLATURE], $B1924, Table1[FWIA]))</f>
        <v/>
      </c>
      <c r="O1924" s="1" t="str">
        <f>IF($A1924&gt;--RIGHT($A$2,LEN($A$2)-8),"",SUMIF(Table1[SHIFT NOMENCLATURE], $B1924, Table1[DUSTWUN]))</f>
        <v/>
      </c>
    </row>
    <row r="1925" spans="1:15" x14ac:dyDescent="0.25">
      <c r="A1925" s="1" t="str">
        <f t="shared" ref="A1925:A1988" si="60">IF($A1924&gt;--RIGHT($A$2,LEN($A$2)-8)-1,"",ROW()-2)</f>
        <v/>
      </c>
      <c r="B1925" t="str">
        <f t="shared" ref="B1925:B1988" si="61">IF($A1924&gt;--RIGHT($A$2,LEN($A$2)-8)-1,"",IF(MID($B1924,3,4)="1900",CONCATENATE(TEXT(DATEVALUE(MID($B1924,15,2)&amp;MID($B1924,21,3)&amp;RIGHT($B1924,4)),"dd"), "0700-1900", UPPER(TEXT(DATEVALUE(MID($B1924,15,2)&amp;MID($B1924,21,3)&amp;RIGHT($B1924,4)),"mmm")), RIGHT($B1924,4)), CONCATENATE(LEFT($B1924,2), "1900", MID($B1924,12,3), RIGHT($B1924,4), "-", TEXT(DATEVALUE(LEFT($B1924,2)&amp;MID($B1924,12,3)&amp;RIGHT($B1924,4))+1,"dd"),"0700", UPPER(TEXT(DATEVALUE(LEFT($B1924,2)&amp;MID($B1924,12,3)&amp;RIGHT($B1924,4))+1,"mmm")), TEXT(DATEVALUE(LEFT($B1924,2)&amp;MID($B1924,12,3)&amp;RIGHT($B1924,4))+1,"yyyy"))))</f>
        <v/>
      </c>
      <c r="C1925" s="1" t="str">
        <f>IF($A1925&gt;--RIGHT($A$2,LEN($A$2)-8),"",COUNTIF(Table1[SHIFT NOMENCLATURE],$B1925))</f>
        <v/>
      </c>
      <c r="D1925" s="1" t="str">
        <f>IF($A1925&gt;--RIGHT($A$2,LEN($A$2)-8),"",SUMIF(Table1[SHIFT NOMENCLATURE], $B1925, Table1[EVIC KILL]))</f>
        <v/>
      </c>
      <c r="E1925" s="1" t="str">
        <f>IF($A1925&gt;--RIGHT($A$2,LEN($A$2)-8),"",SUMIF(Table1[SHIFT NOMENCLATURE], $B1925, Table1[EVIC MOB]))</f>
        <v/>
      </c>
      <c r="F1925" s="1" t="str">
        <f>IF($A1925&gt;--RIGHT($A$2,LEN($A$2)-8),"",SUMIF(Table1[SHIFT NOMENCLATURE], $B1925, Table1[EVIC FIRE]))</f>
        <v/>
      </c>
      <c r="G1925" s="1" t="str">
        <f>IF($A1925&gt;--RIGHT($A$2,LEN($A$2)-8),"",SUMIF(Table1[SHIFT NOMENCLATURE], $B1925, Table1[EKIA]))</f>
        <v/>
      </c>
      <c r="H1925" s="1" t="str">
        <f>IF($A1925&gt;--RIGHT($A$2,LEN($A$2)-8),"",SUMIF(Table1[SHIFT NOMENCLATURE], $B1925, Table1[EWIA]))</f>
        <v/>
      </c>
      <c r="I1925" s="1" t="str">
        <f>IF($A1925&gt;--RIGHT($A$2,LEN($A$2)-8),"",SUMIF(Table1[SHIFT NOMENCLATURE], $B1925, Table1[EPW]))</f>
        <v/>
      </c>
      <c r="J1925" s="1" t="str">
        <f>IF($A1925&gt;--RIGHT($A$2,LEN($A$2)-8),"",SUMIF(Table1[SHIFT NOMENCLATURE], $B1925, Table1[FVIC KILL]))</f>
        <v/>
      </c>
      <c r="K1925" s="1" t="str">
        <f>IF($A1925&gt;--RIGHT($A$2,LEN($A$2)-8),"",SUMIF(Table1[SHIFT NOMENCLATURE], $B1925, Table1[FVIC MOB]))</f>
        <v/>
      </c>
      <c r="L1925" s="1" t="str">
        <f>IF($A1925&gt;--RIGHT($A$2,LEN($A$2)-8),"",SUMIF(Table1[SHIFT NOMENCLATURE], $B1925, Table1[FVIC FIRE]))</f>
        <v/>
      </c>
      <c r="M1925" s="1" t="str">
        <f>IF($A1925&gt;--RIGHT($A$2,LEN($A$2)-8),"",SUMIF(Table1[SHIFT NOMENCLATURE], $B1925, Table1[FKIA]))</f>
        <v/>
      </c>
      <c r="N1925" s="1" t="str">
        <f>IF($A1925&gt;--RIGHT($A$2,LEN($A$2)-8),"",SUMIF(Table1[SHIFT NOMENCLATURE], $B1925, Table1[FWIA]))</f>
        <v/>
      </c>
      <c r="O1925" s="1" t="str">
        <f>IF($A1925&gt;--RIGHT($A$2,LEN($A$2)-8),"",SUMIF(Table1[SHIFT NOMENCLATURE], $B1925, Table1[DUSTWUN]))</f>
        <v/>
      </c>
    </row>
    <row r="1926" spans="1:15" x14ac:dyDescent="0.25">
      <c r="A1926" s="1" t="str">
        <f t="shared" si="60"/>
        <v/>
      </c>
      <c r="B1926" t="str">
        <f t="shared" si="61"/>
        <v/>
      </c>
      <c r="C1926" s="1" t="str">
        <f>IF($A1926&gt;--RIGHT($A$2,LEN($A$2)-8),"",COUNTIF(Table1[SHIFT NOMENCLATURE],$B1926))</f>
        <v/>
      </c>
      <c r="D1926" s="1" t="str">
        <f>IF($A1926&gt;--RIGHT($A$2,LEN($A$2)-8),"",SUMIF(Table1[SHIFT NOMENCLATURE], $B1926, Table1[EVIC KILL]))</f>
        <v/>
      </c>
      <c r="E1926" s="1" t="str">
        <f>IF($A1926&gt;--RIGHT($A$2,LEN($A$2)-8),"",SUMIF(Table1[SHIFT NOMENCLATURE], $B1926, Table1[EVIC MOB]))</f>
        <v/>
      </c>
      <c r="F1926" s="1" t="str">
        <f>IF($A1926&gt;--RIGHT($A$2,LEN($A$2)-8),"",SUMIF(Table1[SHIFT NOMENCLATURE], $B1926, Table1[EVIC FIRE]))</f>
        <v/>
      </c>
      <c r="G1926" s="1" t="str">
        <f>IF($A1926&gt;--RIGHT($A$2,LEN($A$2)-8),"",SUMIF(Table1[SHIFT NOMENCLATURE], $B1926, Table1[EKIA]))</f>
        <v/>
      </c>
      <c r="H1926" s="1" t="str">
        <f>IF($A1926&gt;--RIGHT($A$2,LEN($A$2)-8),"",SUMIF(Table1[SHIFT NOMENCLATURE], $B1926, Table1[EWIA]))</f>
        <v/>
      </c>
      <c r="I1926" s="1" t="str">
        <f>IF($A1926&gt;--RIGHT($A$2,LEN($A$2)-8),"",SUMIF(Table1[SHIFT NOMENCLATURE], $B1926, Table1[EPW]))</f>
        <v/>
      </c>
      <c r="J1926" s="1" t="str">
        <f>IF($A1926&gt;--RIGHT($A$2,LEN($A$2)-8),"",SUMIF(Table1[SHIFT NOMENCLATURE], $B1926, Table1[FVIC KILL]))</f>
        <v/>
      </c>
      <c r="K1926" s="1" t="str">
        <f>IF($A1926&gt;--RIGHT($A$2,LEN($A$2)-8),"",SUMIF(Table1[SHIFT NOMENCLATURE], $B1926, Table1[FVIC MOB]))</f>
        <v/>
      </c>
      <c r="L1926" s="1" t="str">
        <f>IF($A1926&gt;--RIGHT($A$2,LEN($A$2)-8),"",SUMIF(Table1[SHIFT NOMENCLATURE], $B1926, Table1[FVIC FIRE]))</f>
        <v/>
      </c>
      <c r="M1926" s="1" t="str">
        <f>IF($A1926&gt;--RIGHT($A$2,LEN($A$2)-8),"",SUMIF(Table1[SHIFT NOMENCLATURE], $B1926, Table1[FKIA]))</f>
        <v/>
      </c>
      <c r="N1926" s="1" t="str">
        <f>IF($A1926&gt;--RIGHT($A$2,LEN($A$2)-8),"",SUMIF(Table1[SHIFT NOMENCLATURE], $B1926, Table1[FWIA]))</f>
        <v/>
      </c>
      <c r="O1926" s="1" t="str">
        <f>IF($A1926&gt;--RIGHT($A$2,LEN($A$2)-8),"",SUMIF(Table1[SHIFT NOMENCLATURE], $B1926, Table1[DUSTWUN]))</f>
        <v/>
      </c>
    </row>
    <row r="1927" spans="1:15" x14ac:dyDescent="0.25">
      <c r="A1927" s="1" t="str">
        <f t="shared" si="60"/>
        <v/>
      </c>
      <c r="B1927" t="str">
        <f t="shared" si="61"/>
        <v/>
      </c>
      <c r="C1927" s="1" t="str">
        <f>IF($A1927&gt;--RIGHT($A$2,LEN($A$2)-8),"",COUNTIF(Table1[SHIFT NOMENCLATURE],$B1927))</f>
        <v/>
      </c>
      <c r="D1927" s="1" t="str">
        <f>IF($A1927&gt;--RIGHT($A$2,LEN($A$2)-8),"",SUMIF(Table1[SHIFT NOMENCLATURE], $B1927, Table1[EVIC KILL]))</f>
        <v/>
      </c>
      <c r="E1927" s="1" t="str">
        <f>IF($A1927&gt;--RIGHT($A$2,LEN($A$2)-8),"",SUMIF(Table1[SHIFT NOMENCLATURE], $B1927, Table1[EVIC MOB]))</f>
        <v/>
      </c>
      <c r="F1927" s="1" t="str">
        <f>IF($A1927&gt;--RIGHT($A$2,LEN($A$2)-8),"",SUMIF(Table1[SHIFT NOMENCLATURE], $B1927, Table1[EVIC FIRE]))</f>
        <v/>
      </c>
      <c r="G1927" s="1" t="str">
        <f>IF($A1927&gt;--RIGHT($A$2,LEN($A$2)-8),"",SUMIF(Table1[SHIFT NOMENCLATURE], $B1927, Table1[EKIA]))</f>
        <v/>
      </c>
      <c r="H1927" s="1" t="str">
        <f>IF($A1927&gt;--RIGHT($A$2,LEN($A$2)-8),"",SUMIF(Table1[SHIFT NOMENCLATURE], $B1927, Table1[EWIA]))</f>
        <v/>
      </c>
      <c r="I1927" s="1" t="str">
        <f>IF($A1927&gt;--RIGHT($A$2,LEN($A$2)-8),"",SUMIF(Table1[SHIFT NOMENCLATURE], $B1927, Table1[EPW]))</f>
        <v/>
      </c>
      <c r="J1927" s="1" t="str">
        <f>IF($A1927&gt;--RIGHT($A$2,LEN($A$2)-8),"",SUMIF(Table1[SHIFT NOMENCLATURE], $B1927, Table1[FVIC KILL]))</f>
        <v/>
      </c>
      <c r="K1927" s="1" t="str">
        <f>IF($A1927&gt;--RIGHT($A$2,LEN($A$2)-8),"",SUMIF(Table1[SHIFT NOMENCLATURE], $B1927, Table1[FVIC MOB]))</f>
        <v/>
      </c>
      <c r="L1927" s="1" t="str">
        <f>IF($A1927&gt;--RIGHT($A$2,LEN($A$2)-8),"",SUMIF(Table1[SHIFT NOMENCLATURE], $B1927, Table1[FVIC FIRE]))</f>
        <v/>
      </c>
      <c r="M1927" s="1" t="str">
        <f>IF($A1927&gt;--RIGHT($A$2,LEN($A$2)-8),"",SUMIF(Table1[SHIFT NOMENCLATURE], $B1927, Table1[FKIA]))</f>
        <v/>
      </c>
      <c r="N1927" s="1" t="str">
        <f>IF($A1927&gt;--RIGHT($A$2,LEN($A$2)-8),"",SUMIF(Table1[SHIFT NOMENCLATURE], $B1927, Table1[FWIA]))</f>
        <v/>
      </c>
      <c r="O1927" s="1" t="str">
        <f>IF($A1927&gt;--RIGHT($A$2,LEN($A$2)-8),"",SUMIF(Table1[SHIFT NOMENCLATURE], $B1927, Table1[DUSTWUN]))</f>
        <v/>
      </c>
    </row>
    <row r="1928" spans="1:15" x14ac:dyDescent="0.25">
      <c r="A1928" s="1" t="str">
        <f t="shared" si="60"/>
        <v/>
      </c>
      <c r="B1928" t="str">
        <f t="shared" si="61"/>
        <v/>
      </c>
      <c r="C1928" s="1" t="str">
        <f>IF($A1928&gt;--RIGHT($A$2,LEN($A$2)-8),"",COUNTIF(Table1[SHIFT NOMENCLATURE],$B1928))</f>
        <v/>
      </c>
      <c r="D1928" s="1" t="str">
        <f>IF($A1928&gt;--RIGHT($A$2,LEN($A$2)-8),"",SUMIF(Table1[SHIFT NOMENCLATURE], $B1928, Table1[EVIC KILL]))</f>
        <v/>
      </c>
      <c r="E1928" s="1" t="str">
        <f>IF($A1928&gt;--RIGHT($A$2,LEN($A$2)-8),"",SUMIF(Table1[SHIFT NOMENCLATURE], $B1928, Table1[EVIC MOB]))</f>
        <v/>
      </c>
      <c r="F1928" s="1" t="str">
        <f>IF($A1928&gt;--RIGHT($A$2,LEN($A$2)-8),"",SUMIF(Table1[SHIFT NOMENCLATURE], $B1928, Table1[EVIC FIRE]))</f>
        <v/>
      </c>
      <c r="G1928" s="1" t="str">
        <f>IF($A1928&gt;--RIGHT($A$2,LEN($A$2)-8),"",SUMIF(Table1[SHIFT NOMENCLATURE], $B1928, Table1[EKIA]))</f>
        <v/>
      </c>
      <c r="H1928" s="1" t="str">
        <f>IF($A1928&gt;--RIGHT($A$2,LEN($A$2)-8),"",SUMIF(Table1[SHIFT NOMENCLATURE], $B1928, Table1[EWIA]))</f>
        <v/>
      </c>
      <c r="I1928" s="1" t="str">
        <f>IF($A1928&gt;--RIGHT($A$2,LEN($A$2)-8),"",SUMIF(Table1[SHIFT NOMENCLATURE], $B1928, Table1[EPW]))</f>
        <v/>
      </c>
      <c r="J1928" s="1" t="str">
        <f>IF($A1928&gt;--RIGHT($A$2,LEN($A$2)-8),"",SUMIF(Table1[SHIFT NOMENCLATURE], $B1928, Table1[FVIC KILL]))</f>
        <v/>
      </c>
      <c r="K1928" s="1" t="str">
        <f>IF($A1928&gt;--RIGHT($A$2,LEN($A$2)-8),"",SUMIF(Table1[SHIFT NOMENCLATURE], $B1928, Table1[FVIC MOB]))</f>
        <v/>
      </c>
      <c r="L1928" s="1" t="str">
        <f>IF($A1928&gt;--RIGHT($A$2,LEN($A$2)-8),"",SUMIF(Table1[SHIFT NOMENCLATURE], $B1928, Table1[FVIC FIRE]))</f>
        <v/>
      </c>
      <c r="M1928" s="1" t="str">
        <f>IF($A1928&gt;--RIGHT($A$2,LEN($A$2)-8),"",SUMIF(Table1[SHIFT NOMENCLATURE], $B1928, Table1[FKIA]))</f>
        <v/>
      </c>
      <c r="N1928" s="1" t="str">
        <f>IF($A1928&gt;--RIGHT($A$2,LEN($A$2)-8),"",SUMIF(Table1[SHIFT NOMENCLATURE], $B1928, Table1[FWIA]))</f>
        <v/>
      </c>
      <c r="O1928" s="1" t="str">
        <f>IF($A1928&gt;--RIGHT($A$2,LEN($A$2)-8),"",SUMIF(Table1[SHIFT NOMENCLATURE], $B1928, Table1[DUSTWUN]))</f>
        <v/>
      </c>
    </row>
    <row r="1929" spans="1:15" x14ac:dyDescent="0.25">
      <c r="A1929" s="1" t="str">
        <f t="shared" si="60"/>
        <v/>
      </c>
      <c r="B1929" t="str">
        <f t="shared" si="61"/>
        <v/>
      </c>
      <c r="C1929" s="1" t="str">
        <f>IF($A1929&gt;--RIGHT($A$2,LEN($A$2)-8),"",COUNTIF(Table1[SHIFT NOMENCLATURE],$B1929))</f>
        <v/>
      </c>
      <c r="D1929" s="1" t="str">
        <f>IF($A1929&gt;--RIGHT($A$2,LEN($A$2)-8),"",SUMIF(Table1[SHIFT NOMENCLATURE], $B1929, Table1[EVIC KILL]))</f>
        <v/>
      </c>
      <c r="E1929" s="1" t="str">
        <f>IF($A1929&gt;--RIGHT($A$2,LEN($A$2)-8),"",SUMIF(Table1[SHIFT NOMENCLATURE], $B1929, Table1[EVIC MOB]))</f>
        <v/>
      </c>
      <c r="F1929" s="1" t="str">
        <f>IF($A1929&gt;--RIGHT($A$2,LEN($A$2)-8),"",SUMIF(Table1[SHIFT NOMENCLATURE], $B1929, Table1[EVIC FIRE]))</f>
        <v/>
      </c>
      <c r="G1929" s="1" t="str">
        <f>IF($A1929&gt;--RIGHT($A$2,LEN($A$2)-8),"",SUMIF(Table1[SHIFT NOMENCLATURE], $B1929, Table1[EKIA]))</f>
        <v/>
      </c>
      <c r="H1929" s="1" t="str">
        <f>IF($A1929&gt;--RIGHT($A$2,LEN($A$2)-8),"",SUMIF(Table1[SHIFT NOMENCLATURE], $B1929, Table1[EWIA]))</f>
        <v/>
      </c>
      <c r="I1929" s="1" t="str">
        <f>IF($A1929&gt;--RIGHT($A$2,LEN($A$2)-8),"",SUMIF(Table1[SHIFT NOMENCLATURE], $B1929, Table1[EPW]))</f>
        <v/>
      </c>
      <c r="J1929" s="1" t="str">
        <f>IF($A1929&gt;--RIGHT($A$2,LEN($A$2)-8),"",SUMIF(Table1[SHIFT NOMENCLATURE], $B1929, Table1[FVIC KILL]))</f>
        <v/>
      </c>
      <c r="K1929" s="1" t="str">
        <f>IF($A1929&gt;--RIGHT($A$2,LEN($A$2)-8),"",SUMIF(Table1[SHIFT NOMENCLATURE], $B1929, Table1[FVIC MOB]))</f>
        <v/>
      </c>
      <c r="L1929" s="1" t="str">
        <f>IF($A1929&gt;--RIGHT($A$2,LEN($A$2)-8),"",SUMIF(Table1[SHIFT NOMENCLATURE], $B1929, Table1[FVIC FIRE]))</f>
        <v/>
      </c>
      <c r="M1929" s="1" t="str">
        <f>IF($A1929&gt;--RIGHT($A$2,LEN($A$2)-8),"",SUMIF(Table1[SHIFT NOMENCLATURE], $B1929, Table1[FKIA]))</f>
        <v/>
      </c>
      <c r="N1929" s="1" t="str">
        <f>IF($A1929&gt;--RIGHT($A$2,LEN($A$2)-8),"",SUMIF(Table1[SHIFT NOMENCLATURE], $B1929, Table1[FWIA]))</f>
        <v/>
      </c>
      <c r="O1929" s="1" t="str">
        <f>IF($A1929&gt;--RIGHT($A$2,LEN($A$2)-8),"",SUMIF(Table1[SHIFT NOMENCLATURE], $B1929, Table1[DUSTWUN]))</f>
        <v/>
      </c>
    </row>
    <row r="1930" spans="1:15" x14ac:dyDescent="0.25">
      <c r="A1930" s="1" t="str">
        <f t="shared" si="60"/>
        <v/>
      </c>
      <c r="B1930" t="str">
        <f t="shared" si="61"/>
        <v/>
      </c>
      <c r="C1930" s="1" t="str">
        <f>IF($A1930&gt;--RIGHT($A$2,LEN($A$2)-8),"",COUNTIF(Table1[SHIFT NOMENCLATURE],$B1930))</f>
        <v/>
      </c>
      <c r="D1930" s="1" t="str">
        <f>IF($A1930&gt;--RIGHT($A$2,LEN($A$2)-8),"",SUMIF(Table1[SHIFT NOMENCLATURE], $B1930, Table1[EVIC KILL]))</f>
        <v/>
      </c>
      <c r="E1930" s="1" t="str">
        <f>IF($A1930&gt;--RIGHT($A$2,LEN($A$2)-8),"",SUMIF(Table1[SHIFT NOMENCLATURE], $B1930, Table1[EVIC MOB]))</f>
        <v/>
      </c>
      <c r="F1930" s="1" t="str">
        <f>IF($A1930&gt;--RIGHT($A$2,LEN($A$2)-8),"",SUMIF(Table1[SHIFT NOMENCLATURE], $B1930, Table1[EVIC FIRE]))</f>
        <v/>
      </c>
      <c r="G1930" s="1" t="str">
        <f>IF($A1930&gt;--RIGHT($A$2,LEN($A$2)-8),"",SUMIF(Table1[SHIFT NOMENCLATURE], $B1930, Table1[EKIA]))</f>
        <v/>
      </c>
      <c r="H1930" s="1" t="str">
        <f>IF($A1930&gt;--RIGHT($A$2,LEN($A$2)-8),"",SUMIF(Table1[SHIFT NOMENCLATURE], $B1930, Table1[EWIA]))</f>
        <v/>
      </c>
      <c r="I1930" s="1" t="str">
        <f>IF($A1930&gt;--RIGHT($A$2,LEN($A$2)-8),"",SUMIF(Table1[SHIFT NOMENCLATURE], $B1930, Table1[EPW]))</f>
        <v/>
      </c>
      <c r="J1930" s="1" t="str">
        <f>IF($A1930&gt;--RIGHT($A$2,LEN($A$2)-8),"",SUMIF(Table1[SHIFT NOMENCLATURE], $B1930, Table1[FVIC KILL]))</f>
        <v/>
      </c>
      <c r="K1930" s="1" t="str">
        <f>IF($A1930&gt;--RIGHT($A$2,LEN($A$2)-8),"",SUMIF(Table1[SHIFT NOMENCLATURE], $B1930, Table1[FVIC MOB]))</f>
        <v/>
      </c>
      <c r="L1930" s="1" t="str">
        <f>IF($A1930&gt;--RIGHT($A$2,LEN($A$2)-8),"",SUMIF(Table1[SHIFT NOMENCLATURE], $B1930, Table1[FVIC FIRE]))</f>
        <v/>
      </c>
      <c r="M1930" s="1" t="str">
        <f>IF($A1930&gt;--RIGHT($A$2,LEN($A$2)-8),"",SUMIF(Table1[SHIFT NOMENCLATURE], $B1930, Table1[FKIA]))</f>
        <v/>
      </c>
      <c r="N1930" s="1" t="str">
        <f>IF($A1930&gt;--RIGHT($A$2,LEN($A$2)-8),"",SUMIF(Table1[SHIFT NOMENCLATURE], $B1930, Table1[FWIA]))</f>
        <v/>
      </c>
      <c r="O1930" s="1" t="str">
        <f>IF($A1930&gt;--RIGHT($A$2,LEN($A$2)-8),"",SUMIF(Table1[SHIFT NOMENCLATURE], $B1930, Table1[DUSTWUN]))</f>
        <v/>
      </c>
    </row>
    <row r="1931" spans="1:15" x14ac:dyDescent="0.25">
      <c r="A1931" s="1" t="str">
        <f t="shared" si="60"/>
        <v/>
      </c>
      <c r="B1931" t="str">
        <f t="shared" si="61"/>
        <v/>
      </c>
      <c r="C1931" s="1" t="str">
        <f>IF($A1931&gt;--RIGHT($A$2,LEN($A$2)-8),"",COUNTIF(Table1[SHIFT NOMENCLATURE],$B1931))</f>
        <v/>
      </c>
      <c r="D1931" s="1" t="str">
        <f>IF($A1931&gt;--RIGHT($A$2,LEN($A$2)-8),"",SUMIF(Table1[SHIFT NOMENCLATURE], $B1931, Table1[EVIC KILL]))</f>
        <v/>
      </c>
      <c r="E1931" s="1" t="str">
        <f>IF($A1931&gt;--RIGHT($A$2,LEN($A$2)-8),"",SUMIF(Table1[SHIFT NOMENCLATURE], $B1931, Table1[EVIC MOB]))</f>
        <v/>
      </c>
      <c r="F1931" s="1" t="str">
        <f>IF($A1931&gt;--RIGHT($A$2,LEN($A$2)-8),"",SUMIF(Table1[SHIFT NOMENCLATURE], $B1931, Table1[EVIC FIRE]))</f>
        <v/>
      </c>
      <c r="G1931" s="1" t="str">
        <f>IF($A1931&gt;--RIGHT($A$2,LEN($A$2)-8),"",SUMIF(Table1[SHIFT NOMENCLATURE], $B1931, Table1[EKIA]))</f>
        <v/>
      </c>
      <c r="H1931" s="1" t="str">
        <f>IF($A1931&gt;--RIGHT($A$2,LEN($A$2)-8),"",SUMIF(Table1[SHIFT NOMENCLATURE], $B1931, Table1[EWIA]))</f>
        <v/>
      </c>
      <c r="I1931" s="1" t="str">
        <f>IF($A1931&gt;--RIGHT($A$2,LEN($A$2)-8),"",SUMIF(Table1[SHIFT NOMENCLATURE], $B1931, Table1[EPW]))</f>
        <v/>
      </c>
      <c r="J1931" s="1" t="str">
        <f>IF($A1931&gt;--RIGHT($A$2,LEN($A$2)-8),"",SUMIF(Table1[SHIFT NOMENCLATURE], $B1931, Table1[FVIC KILL]))</f>
        <v/>
      </c>
      <c r="K1931" s="1" t="str">
        <f>IF($A1931&gt;--RIGHT($A$2,LEN($A$2)-8),"",SUMIF(Table1[SHIFT NOMENCLATURE], $B1931, Table1[FVIC MOB]))</f>
        <v/>
      </c>
      <c r="L1931" s="1" t="str">
        <f>IF($A1931&gt;--RIGHT($A$2,LEN($A$2)-8),"",SUMIF(Table1[SHIFT NOMENCLATURE], $B1931, Table1[FVIC FIRE]))</f>
        <v/>
      </c>
      <c r="M1931" s="1" t="str">
        <f>IF($A1931&gt;--RIGHT($A$2,LEN($A$2)-8),"",SUMIF(Table1[SHIFT NOMENCLATURE], $B1931, Table1[FKIA]))</f>
        <v/>
      </c>
      <c r="N1931" s="1" t="str">
        <f>IF($A1931&gt;--RIGHT($A$2,LEN($A$2)-8),"",SUMIF(Table1[SHIFT NOMENCLATURE], $B1931, Table1[FWIA]))</f>
        <v/>
      </c>
      <c r="O1931" s="1" t="str">
        <f>IF($A1931&gt;--RIGHT($A$2,LEN($A$2)-8),"",SUMIF(Table1[SHIFT NOMENCLATURE], $B1931, Table1[DUSTWUN]))</f>
        <v/>
      </c>
    </row>
    <row r="1932" spans="1:15" x14ac:dyDescent="0.25">
      <c r="A1932" s="1" t="str">
        <f t="shared" si="60"/>
        <v/>
      </c>
      <c r="B1932" t="str">
        <f t="shared" si="61"/>
        <v/>
      </c>
      <c r="C1932" s="1" t="str">
        <f>IF($A1932&gt;--RIGHT($A$2,LEN($A$2)-8),"",COUNTIF(Table1[SHIFT NOMENCLATURE],$B1932))</f>
        <v/>
      </c>
      <c r="D1932" s="1" t="str">
        <f>IF($A1932&gt;--RIGHT($A$2,LEN($A$2)-8),"",SUMIF(Table1[SHIFT NOMENCLATURE], $B1932, Table1[EVIC KILL]))</f>
        <v/>
      </c>
      <c r="E1932" s="1" t="str">
        <f>IF($A1932&gt;--RIGHT($A$2,LEN($A$2)-8),"",SUMIF(Table1[SHIFT NOMENCLATURE], $B1932, Table1[EVIC MOB]))</f>
        <v/>
      </c>
      <c r="F1932" s="1" t="str">
        <f>IF($A1932&gt;--RIGHT($A$2,LEN($A$2)-8),"",SUMIF(Table1[SHIFT NOMENCLATURE], $B1932, Table1[EVIC FIRE]))</f>
        <v/>
      </c>
      <c r="G1932" s="1" t="str">
        <f>IF($A1932&gt;--RIGHT($A$2,LEN($A$2)-8),"",SUMIF(Table1[SHIFT NOMENCLATURE], $B1932, Table1[EKIA]))</f>
        <v/>
      </c>
      <c r="H1932" s="1" t="str">
        <f>IF($A1932&gt;--RIGHT($A$2,LEN($A$2)-8),"",SUMIF(Table1[SHIFT NOMENCLATURE], $B1932, Table1[EWIA]))</f>
        <v/>
      </c>
      <c r="I1932" s="1" t="str">
        <f>IF($A1932&gt;--RIGHT($A$2,LEN($A$2)-8),"",SUMIF(Table1[SHIFT NOMENCLATURE], $B1932, Table1[EPW]))</f>
        <v/>
      </c>
      <c r="J1932" s="1" t="str">
        <f>IF($A1932&gt;--RIGHT($A$2,LEN($A$2)-8),"",SUMIF(Table1[SHIFT NOMENCLATURE], $B1932, Table1[FVIC KILL]))</f>
        <v/>
      </c>
      <c r="K1932" s="1" t="str">
        <f>IF($A1932&gt;--RIGHT($A$2,LEN($A$2)-8),"",SUMIF(Table1[SHIFT NOMENCLATURE], $B1932, Table1[FVIC MOB]))</f>
        <v/>
      </c>
      <c r="L1932" s="1" t="str">
        <f>IF($A1932&gt;--RIGHT($A$2,LEN($A$2)-8),"",SUMIF(Table1[SHIFT NOMENCLATURE], $B1932, Table1[FVIC FIRE]))</f>
        <v/>
      </c>
      <c r="M1932" s="1" t="str">
        <f>IF($A1932&gt;--RIGHT($A$2,LEN($A$2)-8),"",SUMIF(Table1[SHIFT NOMENCLATURE], $B1932, Table1[FKIA]))</f>
        <v/>
      </c>
      <c r="N1932" s="1" t="str">
        <f>IF($A1932&gt;--RIGHT($A$2,LEN($A$2)-8),"",SUMIF(Table1[SHIFT NOMENCLATURE], $B1932, Table1[FWIA]))</f>
        <v/>
      </c>
      <c r="O1932" s="1" t="str">
        <f>IF($A1932&gt;--RIGHT($A$2,LEN($A$2)-8),"",SUMIF(Table1[SHIFT NOMENCLATURE], $B1932, Table1[DUSTWUN]))</f>
        <v/>
      </c>
    </row>
    <row r="1933" spans="1:15" x14ac:dyDescent="0.25">
      <c r="A1933" s="1" t="str">
        <f t="shared" si="60"/>
        <v/>
      </c>
      <c r="B1933" t="str">
        <f t="shared" si="61"/>
        <v/>
      </c>
      <c r="C1933" s="1" t="str">
        <f>IF($A1933&gt;--RIGHT($A$2,LEN($A$2)-8),"",COUNTIF(Table1[SHIFT NOMENCLATURE],$B1933))</f>
        <v/>
      </c>
      <c r="D1933" s="1" t="str">
        <f>IF($A1933&gt;--RIGHT($A$2,LEN($A$2)-8),"",SUMIF(Table1[SHIFT NOMENCLATURE], $B1933, Table1[EVIC KILL]))</f>
        <v/>
      </c>
      <c r="E1933" s="1" t="str">
        <f>IF($A1933&gt;--RIGHT($A$2,LEN($A$2)-8),"",SUMIF(Table1[SHIFT NOMENCLATURE], $B1933, Table1[EVIC MOB]))</f>
        <v/>
      </c>
      <c r="F1933" s="1" t="str">
        <f>IF($A1933&gt;--RIGHT($A$2,LEN($A$2)-8),"",SUMIF(Table1[SHIFT NOMENCLATURE], $B1933, Table1[EVIC FIRE]))</f>
        <v/>
      </c>
      <c r="G1933" s="1" t="str">
        <f>IF($A1933&gt;--RIGHT($A$2,LEN($A$2)-8),"",SUMIF(Table1[SHIFT NOMENCLATURE], $B1933, Table1[EKIA]))</f>
        <v/>
      </c>
      <c r="H1933" s="1" t="str">
        <f>IF($A1933&gt;--RIGHT($A$2,LEN($A$2)-8),"",SUMIF(Table1[SHIFT NOMENCLATURE], $B1933, Table1[EWIA]))</f>
        <v/>
      </c>
      <c r="I1933" s="1" t="str">
        <f>IF($A1933&gt;--RIGHT($A$2,LEN($A$2)-8),"",SUMIF(Table1[SHIFT NOMENCLATURE], $B1933, Table1[EPW]))</f>
        <v/>
      </c>
      <c r="J1933" s="1" t="str">
        <f>IF($A1933&gt;--RIGHT($A$2,LEN($A$2)-8),"",SUMIF(Table1[SHIFT NOMENCLATURE], $B1933, Table1[FVIC KILL]))</f>
        <v/>
      </c>
      <c r="K1933" s="1" t="str">
        <f>IF($A1933&gt;--RIGHT($A$2,LEN($A$2)-8),"",SUMIF(Table1[SHIFT NOMENCLATURE], $B1933, Table1[FVIC MOB]))</f>
        <v/>
      </c>
      <c r="L1933" s="1" t="str">
        <f>IF($A1933&gt;--RIGHT($A$2,LEN($A$2)-8),"",SUMIF(Table1[SHIFT NOMENCLATURE], $B1933, Table1[FVIC FIRE]))</f>
        <v/>
      </c>
      <c r="M1933" s="1" t="str">
        <f>IF($A1933&gt;--RIGHT($A$2,LEN($A$2)-8),"",SUMIF(Table1[SHIFT NOMENCLATURE], $B1933, Table1[FKIA]))</f>
        <v/>
      </c>
      <c r="N1933" s="1" t="str">
        <f>IF($A1933&gt;--RIGHT($A$2,LEN($A$2)-8),"",SUMIF(Table1[SHIFT NOMENCLATURE], $B1933, Table1[FWIA]))</f>
        <v/>
      </c>
      <c r="O1933" s="1" t="str">
        <f>IF($A1933&gt;--RIGHT($A$2,LEN($A$2)-8),"",SUMIF(Table1[SHIFT NOMENCLATURE], $B1933, Table1[DUSTWUN]))</f>
        <v/>
      </c>
    </row>
    <row r="1934" spans="1:15" x14ac:dyDescent="0.25">
      <c r="A1934" s="1" t="str">
        <f t="shared" si="60"/>
        <v/>
      </c>
      <c r="B1934" t="str">
        <f t="shared" si="61"/>
        <v/>
      </c>
      <c r="C1934" s="1" t="str">
        <f>IF($A1934&gt;--RIGHT($A$2,LEN($A$2)-8),"",COUNTIF(Table1[SHIFT NOMENCLATURE],$B1934))</f>
        <v/>
      </c>
      <c r="D1934" s="1" t="str">
        <f>IF($A1934&gt;--RIGHT($A$2,LEN($A$2)-8),"",SUMIF(Table1[SHIFT NOMENCLATURE], $B1934, Table1[EVIC KILL]))</f>
        <v/>
      </c>
      <c r="E1934" s="1" t="str">
        <f>IF($A1934&gt;--RIGHT($A$2,LEN($A$2)-8),"",SUMIF(Table1[SHIFT NOMENCLATURE], $B1934, Table1[EVIC MOB]))</f>
        <v/>
      </c>
      <c r="F1934" s="1" t="str">
        <f>IF($A1934&gt;--RIGHT($A$2,LEN($A$2)-8),"",SUMIF(Table1[SHIFT NOMENCLATURE], $B1934, Table1[EVIC FIRE]))</f>
        <v/>
      </c>
      <c r="G1934" s="1" t="str">
        <f>IF($A1934&gt;--RIGHT($A$2,LEN($A$2)-8),"",SUMIF(Table1[SHIFT NOMENCLATURE], $B1934, Table1[EKIA]))</f>
        <v/>
      </c>
      <c r="H1934" s="1" t="str">
        <f>IF($A1934&gt;--RIGHT($A$2,LEN($A$2)-8),"",SUMIF(Table1[SHIFT NOMENCLATURE], $B1934, Table1[EWIA]))</f>
        <v/>
      </c>
      <c r="I1934" s="1" t="str">
        <f>IF($A1934&gt;--RIGHT($A$2,LEN($A$2)-8),"",SUMIF(Table1[SHIFT NOMENCLATURE], $B1934, Table1[EPW]))</f>
        <v/>
      </c>
      <c r="J1934" s="1" t="str">
        <f>IF($A1934&gt;--RIGHT($A$2,LEN($A$2)-8),"",SUMIF(Table1[SHIFT NOMENCLATURE], $B1934, Table1[FVIC KILL]))</f>
        <v/>
      </c>
      <c r="K1934" s="1" t="str">
        <f>IF($A1934&gt;--RIGHT($A$2,LEN($A$2)-8),"",SUMIF(Table1[SHIFT NOMENCLATURE], $B1934, Table1[FVIC MOB]))</f>
        <v/>
      </c>
      <c r="L1934" s="1" t="str">
        <f>IF($A1934&gt;--RIGHT($A$2,LEN($A$2)-8),"",SUMIF(Table1[SHIFT NOMENCLATURE], $B1934, Table1[FVIC FIRE]))</f>
        <v/>
      </c>
      <c r="M1934" s="1" t="str">
        <f>IF($A1934&gt;--RIGHT($A$2,LEN($A$2)-8),"",SUMIF(Table1[SHIFT NOMENCLATURE], $B1934, Table1[FKIA]))</f>
        <v/>
      </c>
      <c r="N1934" s="1" t="str">
        <f>IF($A1934&gt;--RIGHT($A$2,LEN($A$2)-8),"",SUMIF(Table1[SHIFT NOMENCLATURE], $B1934, Table1[FWIA]))</f>
        <v/>
      </c>
      <c r="O1934" s="1" t="str">
        <f>IF($A1934&gt;--RIGHT($A$2,LEN($A$2)-8),"",SUMIF(Table1[SHIFT NOMENCLATURE], $B1934, Table1[DUSTWUN]))</f>
        <v/>
      </c>
    </row>
    <row r="1935" spans="1:15" x14ac:dyDescent="0.25">
      <c r="A1935" s="1" t="str">
        <f t="shared" si="60"/>
        <v/>
      </c>
      <c r="B1935" t="str">
        <f t="shared" si="61"/>
        <v/>
      </c>
      <c r="C1935" s="1" t="str">
        <f>IF($A1935&gt;--RIGHT($A$2,LEN($A$2)-8),"",COUNTIF(Table1[SHIFT NOMENCLATURE],$B1935))</f>
        <v/>
      </c>
      <c r="D1935" s="1" t="str">
        <f>IF($A1935&gt;--RIGHT($A$2,LEN($A$2)-8),"",SUMIF(Table1[SHIFT NOMENCLATURE], $B1935, Table1[EVIC KILL]))</f>
        <v/>
      </c>
      <c r="E1935" s="1" t="str">
        <f>IF($A1935&gt;--RIGHT($A$2,LEN($A$2)-8),"",SUMIF(Table1[SHIFT NOMENCLATURE], $B1935, Table1[EVIC MOB]))</f>
        <v/>
      </c>
      <c r="F1935" s="1" t="str">
        <f>IF($A1935&gt;--RIGHT($A$2,LEN($A$2)-8),"",SUMIF(Table1[SHIFT NOMENCLATURE], $B1935, Table1[EVIC FIRE]))</f>
        <v/>
      </c>
      <c r="G1935" s="1" t="str">
        <f>IF($A1935&gt;--RIGHT($A$2,LEN($A$2)-8),"",SUMIF(Table1[SHIFT NOMENCLATURE], $B1935, Table1[EKIA]))</f>
        <v/>
      </c>
      <c r="H1935" s="1" t="str">
        <f>IF($A1935&gt;--RIGHT($A$2,LEN($A$2)-8),"",SUMIF(Table1[SHIFT NOMENCLATURE], $B1935, Table1[EWIA]))</f>
        <v/>
      </c>
      <c r="I1935" s="1" t="str">
        <f>IF($A1935&gt;--RIGHT($A$2,LEN($A$2)-8),"",SUMIF(Table1[SHIFT NOMENCLATURE], $B1935, Table1[EPW]))</f>
        <v/>
      </c>
      <c r="J1935" s="1" t="str">
        <f>IF($A1935&gt;--RIGHT($A$2,LEN($A$2)-8),"",SUMIF(Table1[SHIFT NOMENCLATURE], $B1935, Table1[FVIC KILL]))</f>
        <v/>
      </c>
      <c r="K1935" s="1" t="str">
        <f>IF($A1935&gt;--RIGHT($A$2,LEN($A$2)-8),"",SUMIF(Table1[SHIFT NOMENCLATURE], $B1935, Table1[FVIC MOB]))</f>
        <v/>
      </c>
      <c r="L1935" s="1" t="str">
        <f>IF($A1935&gt;--RIGHT($A$2,LEN($A$2)-8),"",SUMIF(Table1[SHIFT NOMENCLATURE], $B1935, Table1[FVIC FIRE]))</f>
        <v/>
      </c>
      <c r="M1935" s="1" t="str">
        <f>IF($A1935&gt;--RIGHT($A$2,LEN($A$2)-8),"",SUMIF(Table1[SHIFT NOMENCLATURE], $B1935, Table1[FKIA]))</f>
        <v/>
      </c>
      <c r="N1935" s="1" t="str">
        <f>IF($A1935&gt;--RIGHT($A$2,LEN($A$2)-8),"",SUMIF(Table1[SHIFT NOMENCLATURE], $B1935, Table1[FWIA]))</f>
        <v/>
      </c>
      <c r="O1935" s="1" t="str">
        <f>IF($A1935&gt;--RIGHT($A$2,LEN($A$2)-8),"",SUMIF(Table1[SHIFT NOMENCLATURE], $B1935, Table1[DUSTWUN]))</f>
        <v/>
      </c>
    </row>
    <row r="1936" spans="1:15" x14ac:dyDescent="0.25">
      <c r="A1936" s="1" t="str">
        <f t="shared" si="60"/>
        <v/>
      </c>
      <c r="B1936" t="str">
        <f t="shared" si="61"/>
        <v/>
      </c>
      <c r="C1936" s="1" t="str">
        <f>IF($A1936&gt;--RIGHT($A$2,LEN($A$2)-8),"",COUNTIF(Table1[SHIFT NOMENCLATURE],$B1936))</f>
        <v/>
      </c>
      <c r="D1936" s="1" t="str">
        <f>IF($A1936&gt;--RIGHT($A$2,LEN($A$2)-8),"",SUMIF(Table1[SHIFT NOMENCLATURE], $B1936, Table1[EVIC KILL]))</f>
        <v/>
      </c>
      <c r="E1936" s="1" t="str">
        <f>IF($A1936&gt;--RIGHT($A$2,LEN($A$2)-8),"",SUMIF(Table1[SHIFT NOMENCLATURE], $B1936, Table1[EVIC MOB]))</f>
        <v/>
      </c>
      <c r="F1936" s="1" t="str">
        <f>IF($A1936&gt;--RIGHT($A$2,LEN($A$2)-8),"",SUMIF(Table1[SHIFT NOMENCLATURE], $B1936, Table1[EVIC FIRE]))</f>
        <v/>
      </c>
      <c r="G1936" s="1" t="str">
        <f>IF($A1936&gt;--RIGHT($A$2,LEN($A$2)-8),"",SUMIF(Table1[SHIFT NOMENCLATURE], $B1936, Table1[EKIA]))</f>
        <v/>
      </c>
      <c r="H1936" s="1" t="str">
        <f>IF($A1936&gt;--RIGHT($A$2,LEN($A$2)-8),"",SUMIF(Table1[SHIFT NOMENCLATURE], $B1936, Table1[EWIA]))</f>
        <v/>
      </c>
      <c r="I1936" s="1" t="str">
        <f>IF($A1936&gt;--RIGHT($A$2,LEN($A$2)-8),"",SUMIF(Table1[SHIFT NOMENCLATURE], $B1936, Table1[EPW]))</f>
        <v/>
      </c>
      <c r="J1936" s="1" t="str">
        <f>IF($A1936&gt;--RIGHT($A$2,LEN($A$2)-8),"",SUMIF(Table1[SHIFT NOMENCLATURE], $B1936, Table1[FVIC KILL]))</f>
        <v/>
      </c>
      <c r="K1936" s="1" t="str">
        <f>IF($A1936&gt;--RIGHT($A$2,LEN($A$2)-8),"",SUMIF(Table1[SHIFT NOMENCLATURE], $B1936, Table1[FVIC MOB]))</f>
        <v/>
      </c>
      <c r="L1936" s="1" t="str">
        <f>IF($A1936&gt;--RIGHT($A$2,LEN($A$2)-8),"",SUMIF(Table1[SHIFT NOMENCLATURE], $B1936, Table1[FVIC FIRE]))</f>
        <v/>
      </c>
      <c r="M1936" s="1" t="str">
        <f>IF($A1936&gt;--RIGHT($A$2,LEN($A$2)-8),"",SUMIF(Table1[SHIFT NOMENCLATURE], $B1936, Table1[FKIA]))</f>
        <v/>
      </c>
      <c r="N1936" s="1" t="str">
        <f>IF($A1936&gt;--RIGHT($A$2,LEN($A$2)-8),"",SUMIF(Table1[SHIFT NOMENCLATURE], $B1936, Table1[FWIA]))</f>
        <v/>
      </c>
      <c r="O1936" s="1" t="str">
        <f>IF($A1936&gt;--RIGHT($A$2,LEN($A$2)-8),"",SUMIF(Table1[SHIFT NOMENCLATURE], $B1936, Table1[DUSTWUN]))</f>
        <v/>
      </c>
    </row>
    <row r="1937" spans="1:15" x14ac:dyDescent="0.25">
      <c r="A1937" s="1" t="str">
        <f t="shared" si="60"/>
        <v/>
      </c>
      <c r="B1937" t="str">
        <f t="shared" si="61"/>
        <v/>
      </c>
      <c r="C1937" s="1" t="str">
        <f>IF($A1937&gt;--RIGHT($A$2,LEN($A$2)-8),"",COUNTIF(Table1[SHIFT NOMENCLATURE],$B1937))</f>
        <v/>
      </c>
      <c r="D1937" s="1" t="str">
        <f>IF($A1937&gt;--RIGHT($A$2,LEN($A$2)-8),"",SUMIF(Table1[SHIFT NOMENCLATURE], $B1937, Table1[EVIC KILL]))</f>
        <v/>
      </c>
      <c r="E1937" s="1" t="str">
        <f>IF($A1937&gt;--RIGHT($A$2,LEN($A$2)-8),"",SUMIF(Table1[SHIFT NOMENCLATURE], $B1937, Table1[EVIC MOB]))</f>
        <v/>
      </c>
      <c r="F1937" s="1" t="str">
        <f>IF($A1937&gt;--RIGHT($A$2,LEN($A$2)-8),"",SUMIF(Table1[SHIFT NOMENCLATURE], $B1937, Table1[EVIC FIRE]))</f>
        <v/>
      </c>
      <c r="G1937" s="1" t="str">
        <f>IF($A1937&gt;--RIGHT($A$2,LEN($A$2)-8),"",SUMIF(Table1[SHIFT NOMENCLATURE], $B1937, Table1[EKIA]))</f>
        <v/>
      </c>
      <c r="H1937" s="1" t="str">
        <f>IF($A1937&gt;--RIGHT($A$2,LEN($A$2)-8),"",SUMIF(Table1[SHIFT NOMENCLATURE], $B1937, Table1[EWIA]))</f>
        <v/>
      </c>
      <c r="I1937" s="1" t="str">
        <f>IF($A1937&gt;--RIGHT($A$2,LEN($A$2)-8),"",SUMIF(Table1[SHIFT NOMENCLATURE], $B1937, Table1[EPW]))</f>
        <v/>
      </c>
      <c r="J1937" s="1" t="str">
        <f>IF($A1937&gt;--RIGHT($A$2,LEN($A$2)-8),"",SUMIF(Table1[SHIFT NOMENCLATURE], $B1937, Table1[FVIC KILL]))</f>
        <v/>
      </c>
      <c r="K1937" s="1" t="str">
        <f>IF($A1937&gt;--RIGHT($A$2,LEN($A$2)-8),"",SUMIF(Table1[SHIFT NOMENCLATURE], $B1937, Table1[FVIC MOB]))</f>
        <v/>
      </c>
      <c r="L1937" s="1" t="str">
        <f>IF($A1937&gt;--RIGHT($A$2,LEN($A$2)-8),"",SUMIF(Table1[SHIFT NOMENCLATURE], $B1937, Table1[FVIC FIRE]))</f>
        <v/>
      </c>
      <c r="M1937" s="1" t="str">
        <f>IF($A1937&gt;--RIGHT($A$2,LEN($A$2)-8),"",SUMIF(Table1[SHIFT NOMENCLATURE], $B1937, Table1[FKIA]))</f>
        <v/>
      </c>
      <c r="N1937" s="1" t="str">
        <f>IF($A1937&gt;--RIGHT($A$2,LEN($A$2)-8),"",SUMIF(Table1[SHIFT NOMENCLATURE], $B1937, Table1[FWIA]))</f>
        <v/>
      </c>
      <c r="O1937" s="1" t="str">
        <f>IF($A1937&gt;--RIGHT($A$2,LEN($A$2)-8),"",SUMIF(Table1[SHIFT NOMENCLATURE], $B1937, Table1[DUSTWUN]))</f>
        <v/>
      </c>
    </row>
    <row r="1938" spans="1:15" x14ac:dyDescent="0.25">
      <c r="A1938" s="1" t="str">
        <f t="shared" si="60"/>
        <v/>
      </c>
      <c r="B1938" t="str">
        <f t="shared" si="61"/>
        <v/>
      </c>
      <c r="C1938" s="1" t="str">
        <f>IF($A1938&gt;--RIGHT($A$2,LEN($A$2)-8),"",COUNTIF(Table1[SHIFT NOMENCLATURE],$B1938))</f>
        <v/>
      </c>
      <c r="D1938" s="1" t="str">
        <f>IF($A1938&gt;--RIGHT($A$2,LEN($A$2)-8),"",SUMIF(Table1[SHIFT NOMENCLATURE], $B1938, Table1[EVIC KILL]))</f>
        <v/>
      </c>
      <c r="E1938" s="1" t="str">
        <f>IF($A1938&gt;--RIGHT($A$2,LEN($A$2)-8),"",SUMIF(Table1[SHIFT NOMENCLATURE], $B1938, Table1[EVIC MOB]))</f>
        <v/>
      </c>
      <c r="F1938" s="1" t="str">
        <f>IF($A1938&gt;--RIGHT($A$2,LEN($A$2)-8),"",SUMIF(Table1[SHIFT NOMENCLATURE], $B1938, Table1[EVIC FIRE]))</f>
        <v/>
      </c>
      <c r="G1938" s="1" t="str">
        <f>IF($A1938&gt;--RIGHT($A$2,LEN($A$2)-8),"",SUMIF(Table1[SHIFT NOMENCLATURE], $B1938, Table1[EKIA]))</f>
        <v/>
      </c>
      <c r="H1938" s="1" t="str">
        <f>IF($A1938&gt;--RIGHT($A$2,LEN($A$2)-8),"",SUMIF(Table1[SHIFT NOMENCLATURE], $B1938, Table1[EWIA]))</f>
        <v/>
      </c>
      <c r="I1938" s="1" t="str">
        <f>IF($A1938&gt;--RIGHT($A$2,LEN($A$2)-8),"",SUMIF(Table1[SHIFT NOMENCLATURE], $B1938, Table1[EPW]))</f>
        <v/>
      </c>
      <c r="J1938" s="1" t="str">
        <f>IF($A1938&gt;--RIGHT($A$2,LEN($A$2)-8),"",SUMIF(Table1[SHIFT NOMENCLATURE], $B1938, Table1[FVIC KILL]))</f>
        <v/>
      </c>
      <c r="K1938" s="1" t="str">
        <f>IF($A1938&gt;--RIGHT($A$2,LEN($A$2)-8),"",SUMIF(Table1[SHIFT NOMENCLATURE], $B1938, Table1[FVIC MOB]))</f>
        <v/>
      </c>
      <c r="L1938" s="1" t="str">
        <f>IF($A1938&gt;--RIGHT($A$2,LEN($A$2)-8),"",SUMIF(Table1[SHIFT NOMENCLATURE], $B1938, Table1[FVIC FIRE]))</f>
        <v/>
      </c>
      <c r="M1938" s="1" t="str">
        <f>IF($A1938&gt;--RIGHT($A$2,LEN($A$2)-8),"",SUMIF(Table1[SHIFT NOMENCLATURE], $B1938, Table1[FKIA]))</f>
        <v/>
      </c>
      <c r="N1938" s="1" t="str">
        <f>IF($A1938&gt;--RIGHT($A$2,LEN($A$2)-8),"",SUMIF(Table1[SHIFT NOMENCLATURE], $B1938, Table1[FWIA]))</f>
        <v/>
      </c>
      <c r="O1938" s="1" t="str">
        <f>IF($A1938&gt;--RIGHT($A$2,LEN($A$2)-8),"",SUMIF(Table1[SHIFT NOMENCLATURE], $B1938, Table1[DUSTWUN]))</f>
        <v/>
      </c>
    </row>
    <row r="1939" spans="1:15" x14ac:dyDescent="0.25">
      <c r="A1939" s="1" t="str">
        <f t="shared" si="60"/>
        <v/>
      </c>
      <c r="B1939" t="str">
        <f t="shared" si="61"/>
        <v/>
      </c>
      <c r="C1939" s="1" t="str">
        <f>IF($A1939&gt;--RIGHT($A$2,LEN($A$2)-8),"",COUNTIF(Table1[SHIFT NOMENCLATURE],$B1939))</f>
        <v/>
      </c>
      <c r="D1939" s="1" t="str">
        <f>IF($A1939&gt;--RIGHT($A$2,LEN($A$2)-8),"",SUMIF(Table1[SHIFT NOMENCLATURE], $B1939, Table1[EVIC KILL]))</f>
        <v/>
      </c>
      <c r="E1939" s="1" t="str">
        <f>IF($A1939&gt;--RIGHT($A$2,LEN($A$2)-8),"",SUMIF(Table1[SHIFT NOMENCLATURE], $B1939, Table1[EVIC MOB]))</f>
        <v/>
      </c>
      <c r="F1939" s="1" t="str">
        <f>IF($A1939&gt;--RIGHT($A$2,LEN($A$2)-8),"",SUMIF(Table1[SHIFT NOMENCLATURE], $B1939, Table1[EVIC FIRE]))</f>
        <v/>
      </c>
      <c r="G1939" s="1" t="str">
        <f>IF($A1939&gt;--RIGHT($A$2,LEN($A$2)-8),"",SUMIF(Table1[SHIFT NOMENCLATURE], $B1939, Table1[EKIA]))</f>
        <v/>
      </c>
      <c r="H1939" s="1" t="str">
        <f>IF($A1939&gt;--RIGHT($A$2,LEN($A$2)-8),"",SUMIF(Table1[SHIFT NOMENCLATURE], $B1939, Table1[EWIA]))</f>
        <v/>
      </c>
      <c r="I1939" s="1" t="str">
        <f>IF($A1939&gt;--RIGHT($A$2,LEN($A$2)-8),"",SUMIF(Table1[SHIFT NOMENCLATURE], $B1939, Table1[EPW]))</f>
        <v/>
      </c>
      <c r="J1939" s="1" t="str">
        <f>IF($A1939&gt;--RIGHT($A$2,LEN($A$2)-8),"",SUMIF(Table1[SHIFT NOMENCLATURE], $B1939, Table1[FVIC KILL]))</f>
        <v/>
      </c>
      <c r="K1939" s="1" t="str">
        <f>IF($A1939&gt;--RIGHT($A$2,LEN($A$2)-8),"",SUMIF(Table1[SHIFT NOMENCLATURE], $B1939, Table1[FVIC MOB]))</f>
        <v/>
      </c>
      <c r="L1939" s="1" t="str">
        <f>IF($A1939&gt;--RIGHT($A$2,LEN($A$2)-8),"",SUMIF(Table1[SHIFT NOMENCLATURE], $B1939, Table1[FVIC FIRE]))</f>
        <v/>
      </c>
      <c r="M1939" s="1" t="str">
        <f>IF($A1939&gt;--RIGHT($A$2,LEN($A$2)-8),"",SUMIF(Table1[SHIFT NOMENCLATURE], $B1939, Table1[FKIA]))</f>
        <v/>
      </c>
      <c r="N1939" s="1" t="str">
        <f>IF($A1939&gt;--RIGHT($A$2,LEN($A$2)-8),"",SUMIF(Table1[SHIFT NOMENCLATURE], $B1939, Table1[FWIA]))</f>
        <v/>
      </c>
      <c r="O1939" s="1" t="str">
        <f>IF($A1939&gt;--RIGHT($A$2,LEN($A$2)-8),"",SUMIF(Table1[SHIFT NOMENCLATURE], $B1939, Table1[DUSTWUN]))</f>
        <v/>
      </c>
    </row>
    <row r="1940" spans="1:15" x14ac:dyDescent="0.25">
      <c r="A1940" s="1" t="str">
        <f t="shared" si="60"/>
        <v/>
      </c>
      <c r="B1940" t="str">
        <f t="shared" si="61"/>
        <v/>
      </c>
      <c r="C1940" s="1" t="str">
        <f>IF($A1940&gt;--RIGHT($A$2,LEN($A$2)-8),"",COUNTIF(Table1[SHIFT NOMENCLATURE],$B1940))</f>
        <v/>
      </c>
      <c r="D1940" s="1" t="str">
        <f>IF($A1940&gt;--RIGHT($A$2,LEN($A$2)-8),"",SUMIF(Table1[SHIFT NOMENCLATURE], $B1940, Table1[EVIC KILL]))</f>
        <v/>
      </c>
      <c r="E1940" s="1" t="str">
        <f>IF($A1940&gt;--RIGHT($A$2,LEN($A$2)-8),"",SUMIF(Table1[SHIFT NOMENCLATURE], $B1940, Table1[EVIC MOB]))</f>
        <v/>
      </c>
      <c r="F1940" s="1" t="str">
        <f>IF($A1940&gt;--RIGHT($A$2,LEN($A$2)-8),"",SUMIF(Table1[SHIFT NOMENCLATURE], $B1940, Table1[EVIC FIRE]))</f>
        <v/>
      </c>
      <c r="G1940" s="1" t="str">
        <f>IF($A1940&gt;--RIGHT($A$2,LEN($A$2)-8),"",SUMIF(Table1[SHIFT NOMENCLATURE], $B1940, Table1[EKIA]))</f>
        <v/>
      </c>
      <c r="H1940" s="1" t="str">
        <f>IF($A1940&gt;--RIGHT($A$2,LEN($A$2)-8),"",SUMIF(Table1[SHIFT NOMENCLATURE], $B1940, Table1[EWIA]))</f>
        <v/>
      </c>
      <c r="I1940" s="1" t="str">
        <f>IF($A1940&gt;--RIGHT($A$2,LEN($A$2)-8),"",SUMIF(Table1[SHIFT NOMENCLATURE], $B1940, Table1[EPW]))</f>
        <v/>
      </c>
      <c r="J1940" s="1" t="str">
        <f>IF($A1940&gt;--RIGHT($A$2,LEN($A$2)-8),"",SUMIF(Table1[SHIFT NOMENCLATURE], $B1940, Table1[FVIC KILL]))</f>
        <v/>
      </c>
      <c r="K1940" s="1" t="str">
        <f>IF($A1940&gt;--RIGHT($A$2,LEN($A$2)-8),"",SUMIF(Table1[SHIFT NOMENCLATURE], $B1940, Table1[FVIC MOB]))</f>
        <v/>
      </c>
      <c r="L1940" s="1" t="str">
        <f>IF($A1940&gt;--RIGHT($A$2,LEN($A$2)-8),"",SUMIF(Table1[SHIFT NOMENCLATURE], $B1940, Table1[FVIC FIRE]))</f>
        <v/>
      </c>
      <c r="M1940" s="1" t="str">
        <f>IF($A1940&gt;--RIGHT($A$2,LEN($A$2)-8),"",SUMIF(Table1[SHIFT NOMENCLATURE], $B1940, Table1[FKIA]))</f>
        <v/>
      </c>
      <c r="N1940" s="1" t="str">
        <f>IF($A1940&gt;--RIGHT($A$2,LEN($A$2)-8),"",SUMIF(Table1[SHIFT NOMENCLATURE], $B1940, Table1[FWIA]))</f>
        <v/>
      </c>
      <c r="O1940" s="1" t="str">
        <f>IF($A1940&gt;--RIGHT($A$2,LEN($A$2)-8),"",SUMIF(Table1[SHIFT NOMENCLATURE], $B1940, Table1[DUSTWUN]))</f>
        <v/>
      </c>
    </row>
    <row r="1941" spans="1:15" x14ac:dyDescent="0.25">
      <c r="A1941" s="1" t="str">
        <f t="shared" si="60"/>
        <v/>
      </c>
      <c r="B1941" t="str">
        <f t="shared" si="61"/>
        <v/>
      </c>
      <c r="C1941" s="1" t="str">
        <f>IF($A1941&gt;--RIGHT($A$2,LEN($A$2)-8),"",COUNTIF(Table1[SHIFT NOMENCLATURE],$B1941))</f>
        <v/>
      </c>
      <c r="D1941" s="1" t="str">
        <f>IF($A1941&gt;--RIGHT($A$2,LEN($A$2)-8),"",SUMIF(Table1[SHIFT NOMENCLATURE], $B1941, Table1[EVIC KILL]))</f>
        <v/>
      </c>
      <c r="E1941" s="1" t="str">
        <f>IF($A1941&gt;--RIGHT($A$2,LEN($A$2)-8),"",SUMIF(Table1[SHIFT NOMENCLATURE], $B1941, Table1[EVIC MOB]))</f>
        <v/>
      </c>
      <c r="F1941" s="1" t="str">
        <f>IF($A1941&gt;--RIGHT($A$2,LEN($A$2)-8),"",SUMIF(Table1[SHIFT NOMENCLATURE], $B1941, Table1[EVIC FIRE]))</f>
        <v/>
      </c>
      <c r="G1941" s="1" t="str">
        <f>IF($A1941&gt;--RIGHT($A$2,LEN($A$2)-8),"",SUMIF(Table1[SHIFT NOMENCLATURE], $B1941, Table1[EKIA]))</f>
        <v/>
      </c>
      <c r="H1941" s="1" t="str">
        <f>IF($A1941&gt;--RIGHT($A$2,LEN($A$2)-8),"",SUMIF(Table1[SHIFT NOMENCLATURE], $B1941, Table1[EWIA]))</f>
        <v/>
      </c>
      <c r="I1941" s="1" t="str">
        <f>IF($A1941&gt;--RIGHT($A$2,LEN($A$2)-8),"",SUMIF(Table1[SHIFT NOMENCLATURE], $B1941, Table1[EPW]))</f>
        <v/>
      </c>
      <c r="J1941" s="1" t="str">
        <f>IF($A1941&gt;--RIGHT($A$2,LEN($A$2)-8),"",SUMIF(Table1[SHIFT NOMENCLATURE], $B1941, Table1[FVIC KILL]))</f>
        <v/>
      </c>
      <c r="K1941" s="1" t="str">
        <f>IF($A1941&gt;--RIGHT($A$2,LEN($A$2)-8),"",SUMIF(Table1[SHIFT NOMENCLATURE], $B1941, Table1[FVIC MOB]))</f>
        <v/>
      </c>
      <c r="L1941" s="1" t="str">
        <f>IF($A1941&gt;--RIGHT($A$2,LEN($A$2)-8),"",SUMIF(Table1[SHIFT NOMENCLATURE], $B1941, Table1[FVIC FIRE]))</f>
        <v/>
      </c>
      <c r="M1941" s="1" t="str">
        <f>IF($A1941&gt;--RIGHT($A$2,LEN($A$2)-8),"",SUMIF(Table1[SHIFT NOMENCLATURE], $B1941, Table1[FKIA]))</f>
        <v/>
      </c>
      <c r="N1941" s="1" t="str">
        <f>IF($A1941&gt;--RIGHT($A$2,LEN($A$2)-8),"",SUMIF(Table1[SHIFT NOMENCLATURE], $B1941, Table1[FWIA]))</f>
        <v/>
      </c>
      <c r="O1941" s="1" t="str">
        <f>IF($A1941&gt;--RIGHT($A$2,LEN($A$2)-8),"",SUMIF(Table1[SHIFT NOMENCLATURE], $B1941, Table1[DUSTWUN]))</f>
        <v/>
      </c>
    </row>
    <row r="1942" spans="1:15" x14ac:dyDescent="0.25">
      <c r="A1942" s="1" t="str">
        <f t="shared" si="60"/>
        <v/>
      </c>
      <c r="B1942" t="str">
        <f t="shared" si="61"/>
        <v/>
      </c>
      <c r="C1942" s="1" t="str">
        <f>IF($A1942&gt;--RIGHT($A$2,LEN($A$2)-8),"",COUNTIF(Table1[SHIFT NOMENCLATURE],$B1942))</f>
        <v/>
      </c>
      <c r="D1942" s="1" t="str">
        <f>IF($A1942&gt;--RIGHT($A$2,LEN($A$2)-8),"",SUMIF(Table1[SHIFT NOMENCLATURE], $B1942, Table1[EVIC KILL]))</f>
        <v/>
      </c>
      <c r="E1942" s="1" t="str">
        <f>IF($A1942&gt;--RIGHT($A$2,LEN($A$2)-8),"",SUMIF(Table1[SHIFT NOMENCLATURE], $B1942, Table1[EVIC MOB]))</f>
        <v/>
      </c>
      <c r="F1942" s="1" t="str">
        <f>IF($A1942&gt;--RIGHT($A$2,LEN($A$2)-8),"",SUMIF(Table1[SHIFT NOMENCLATURE], $B1942, Table1[EVIC FIRE]))</f>
        <v/>
      </c>
      <c r="G1942" s="1" t="str">
        <f>IF($A1942&gt;--RIGHT($A$2,LEN($A$2)-8),"",SUMIF(Table1[SHIFT NOMENCLATURE], $B1942, Table1[EKIA]))</f>
        <v/>
      </c>
      <c r="H1942" s="1" t="str">
        <f>IF($A1942&gt;--RIGHT($A$2,LEN($A$2)-8),"",SUMIF(Table1[SHIFT NOMENCLATURE], $B1942, Table1[EWIA]))</f>
        <v/>
      </c>
      <c r="I1942" s="1" t="str">
        <f>IF($A1942&gt;--RIGHT($A$2,LEN($A$2)-8),"",SUMIF(Table1[SHIFT NOMENCLATURE], $B1942, Table1[EPW]))</f>
        <v/>
      </c>
      <c r="J1942" s="1" t="str">
        <f>IF($A1942&gt;--RIGHT($A$2,LEN($A$2)-8),"",SUMIF(Table1[SHIFT NOMENCLATURE], $B1942, Table1[FVIC KILL]))</f>
        <v/>
      </c>
      <c r="K1942" s="1" t="str">
        <f>IF($A1942&gt;--RIGHT($A$2,LEN($A$2)-8),"",SUMIF(Table1[SHIFT NOMENCLATURE], $B1942, Table1[FVIC MOB]))</f>
        <v/>
      </c>
      <c r="L1942" s="1" t="str">
        <f>IF($A1942&gt;--RIGHT($A$2,LEN($A$2)-8),"",SUMIF(Table1[SHIFT NOMENCLATURE], $B1942, Table1[FVIC FIRE]))</f>
        <v/>
      </c>
      <c r="M1942" s="1" t="str">
        <f>IF($A1942&gt;--RIGHT($A$2,LEN($A$2)-8),"",SUMIF(Table1[SHIFT NOMENCLATURE], $B1942, Table1[FKIA]))</f>
        <v/>
      </c>
      <c r="N1942" s="1" t="str">
        <f>IF($A1942&gt;--RIGHT($A$2,LEN($A$2)-8),"",SUMIF(Table1[SHIFT NOMENCLATURE], $B1942, Table1[FWIA]))</f>
        <v/>
      </c>
      <c r="O1942" s="1" t="str">
        <f>IF($A1942&gt;--RIGHT($A$2,LEN($A$2)-8),"",SUMIF(Table1[SHIFT NOMENCLATURE], $B1942, Table1[DUSTWUN]))</f>
        <v/>
      </c>
    </row>
    <row r="1943" spans="1:15" x14ac:dyDescent="0.25">
      <c r="A1943" s="1" t="str">
        <f t="shared" si="60"/>
        <v/>
      </c>
      <c r="B1943" t="str">
        <f t="shared" si="61"/>
        <v/>
      </c>
      <c r="C1943" s="1" t="str">
        <f>IF($A1943&gt;--RIGHT($A$2,LEN($A$2)-8),"",COUNTIF(Table1[SHIFT NOMENCLATURE],$B1943))</f>
        <v/>
      </c>
      <c r="D1943" s="1" t="str">
        <f>IF($A1943&gt;--RIGHT($A$2,LEN($A$2)-8),"",SUMIF(Table1[SHIFT NOMENCLATURE], $B1943, Table1[EVIC KILL]))</f>
        <v/>
      </c>
      <c r="E1943" s="1" t="str">
        <f>IF($A1943&gt;--RIGHT($A$2,LEN($A$2)-8),"",SUMIF(Table1[SHIFT NOMENCLATURE], $B1943, Table1[EVIC MOB]))</f>
        <v/>
      </c>
      <c r="F1943" s="1" t="str">
        <f>IF($A1943&gt;--RIGHT($A$2,LEN($A$2)-8),"",SUMIF(Table1[SHIFT NOMENCLATURE], $B1943, Table1[EVIC FIRE]))</f>
        <v/>
      </c>
      <c r="G1943" s="1" t="str">
        <f>IF($A1943&gt;--RIGHT($A$2,LEN($A$2)-8),"",SUMIF(Table1[SHIFT NOMENCLATURE], $B1943, Table1[EKIA]))</f>
        <v/>
      </c>
      <c r="H1943" s="1" t="str">
        <f>IF($A1943&gt;--RIGHT($A$2,LEN($A$2)-8),"",SUMIF(Table1[SHIFT NOMENCLATURE], $B1943, Table1[EWIA]))</f>
        <v/>
      </c>
      <c r="I1943" s="1" t="str">
        <f>IF($A1943&gt;--RIGHT($A$2,LEN($A$2)-8),"",SUMIF(Table1[SHIFT NOMENCLATURE], $B1943, Table1[EPW]))</f>
        <v/>
      </c>
      <c r="J1943" s="1" t="str">
        <f>IF($A1943&gt;--RIGHT($A$2,LEN($A$2)-8),"",SUMIF(Table1[SHIFT NOMENCLATURE], $B1943, Table1[FVIC KILL]))</f>
        <v/>
      </c>
      <c r="K1943" s="1" t="str">
        <f>IF($A1943&gt;--RIGHT($A$2,LEN($A$2)-8),"",SUMIF(Table1[SHIFT NOMENCLATURE], $B1943, Table1[FVIC MOB]))</f>
        <v/>
      </c>
      <c r="L1943" s="1" t="str">
        <f>IF($A1943&gt;--RIGHT($A$2,LEN($A$2)-8),"",SUMIF(Table1[SHIFT NOMENCLATURE], $B1943, Table1[FVIC FIRE]))</f>
        <v/>
      </c>
      <c r="M1943" s="1" t="str">
        <f>IF($A1943&gt;--RIGHT($A$2,LEN($A$2)-8),"",SUMIF(Table1[SHIFT NOMENCLATURE], $B1943, Table1[FKIA]))</f>
        <v/>
      </c>
      <c r="N1943" s="1" t="str">
        <f>IF($A1943&gt;--RIGHT($A$2,LEN($A$2)-8),"",SUMIF(Table1[SHIFT NOMENCLATURE], $B1943, Table1[FWIA]))</f>
        <v/>
      </c>
      <c r="O1943" s="1" t="str">
        <f>IF($A1943&gt;--RIGHT($A$2,LEN($A$2)-8),"",SUMIF(Table1[SHIFT NOMENCLATURE], $B1943, Table1[DUSTWUN]))</f>
        <v/>
      </c>
    </row>
    <row r="1944" spans="1:15" x14ac:dyDescent="0.25">
      <c r="A1944" s="1" t="str">
        <f t="shared" si="60"/>
        <v/>
      </c>
      <c r="B1944" t="str">
        <f t="shared" si="61"/>
        <v/>
      </c>
      <c r="C1944" s="1" t="str">
        <f>IF($A1944&gt;--RIGHT($A$2,LEN($A$2)-8),"",COUNTIF(Table1[SHIFT NOMENCLATURE],$B1944))</f>
        <v/>
      </c>
      <c r="D1944" s="1" t="str">
        <f>IF($A1944&gt;--RIGHT($A$2,LEN($A$2)-8),"",SUMIF(Table1[SHIFT NOMENCLATURE], $B1944, Table1[EVIC KILL]))</f>
        <v/>
      </c>
      <c r="E1944" s="1" t="str">
        <f>IF($A1944&gt;--RIGHT($A$2,LEN($A$2)-8),"",SUMIF(Table1[SHIFT NOMENCLATURE], $B1944, Table1[EVIC MOB]))</f>
        <v/>
      </c>
      <c r="F1944" s="1" t="str">
        <f>IF($A1944&gt;--RIGHT($A$2,LEN($A$2)-8),"",SUMIF(Table1[SHIFT NOMENCLATURE], $B1944, Table1[EVIC FIRE]))</f>
        <v/>
      </c>
      <c r="G1944" s="1" t="str">
        <f>IF($A1944&gt;--RIGHT($A$2,LEN($A$2)-8),"",SUMIF(Table1[SHIFT NOMENCLATURE], $B1944, Table1[EKIA]))</f>
        <v/>
      </c>
      <c r="H1944" s="1" t="str">
        <f>IF($A1944&gt;--RIGHT($A$2,LEN($A$2)-8),"",SUMIF(Table1[SHIFT NOMENCLATURE], $B1944, Table1[EWIA]))</f>
        <v/>
      </c>
      <c r="I1944" s="1" t="str">
        <f>IF($A1944&gt;--RIGHT($A$2,LEN($A$2)-8),"",SUMIF(Table1[SHIFT NOMENCLATURE], $B1944, Table1[EPW]))</f>
        <v/>
      </c>
      <c r="J1944" s="1" t="str">
        <f>IF($A1944&gt;--RIGHT($A$2,LEN($A$2)-8),"",SUMIF(Table1[SHIFT NOMENCLATURE], $B1944, Table1[FVIC KILL]))</f>
        <v/>
      </c>
      <c r="K1944" s="1" t="str">
        <f>IF($A1944&gt;--RIGHT($A$2,LEN($A$2)-8),"",SUMIF(Table1[SHIFT NOMENCLATURE], $B1944, Table1[FVIC MOB]))</f>
        <v/>
      </c>
      <c r="L1944" s="1" t="str">
        <f>IF($A1944&gt;--RIGHT($A$2,LEN($A$2)-8),"",SUMIF(Table1[SHIFT NOMENCLATURE], $B1944, Table1[FVIC FIRE]))</f>
        <v/>
      </c>
      <c r="M1944" s="1" t="str">
        <f>IF($A1944&gt;--RIGHT($A$2,LEN($A$2)-8),"",SUMIF(Table1[SHIFT NOMENCLATURE], $B1944, Table1[FKIA]))</f>
        <v/>
      </c>
      <c r="N1944" s="1" t="str">
        <f>IF($A1944&gt;--RIGHT($A$2,LEN($A$2)-8),"",SUMIF(Table1[SHIFT NOMENCLATURE], $B1944, Table1[FWIA]))</f>
        <v/>
      </c>
      <c r="O1944" s="1" t="str">
        <f>IF($A1944&gt;--RIGHT($A$2,LEN($A$2)-8),"",SUMIF(Table1[SHIFT NOMENCLATURE], $B1944, Table1[DUSTWUN]))</f>
        <v/>
      </c>
    </row>
    <row r="1945" spans="1:15" x14ac:dyDescent="0.25">
      <c r="A1945" s="1" t="str">
        <f t="shared" si="60"/>
        <v/>
      </c>
      <c r="B1945" t="str">
        <f t="shared" si="61"/>
        <v/>
      </c>
      <c r="C1945" s="1" t="str">
        <f>IF($A1945&gt;--RIGHT($A$2,LEN($A$2)-8),"",COUNTIF(Table1[SHIFT NOMENCLATURE],$B1945))</f>
        <v/>
      </c>
      <c r="D1945" s="1" t="str">
        <f>IF($A1945&gt;--RIGHT($A$2,LEN($A$2)-8),"",SUMIF(Table1[SHIFT NOMENCLATURE], $B1945, Table1[EVIC KILL]))</f>
        <v/>
      </c>
      <c r="E1945" s="1" t="str">
        <f>IF($A1945&gt;--RIGHT($A$2,LEN($A$2)-8),"",SUMIF(Table1[SHIFT NOMENCLATURE], $B1945, Table1[EVIC MOB]))</f>
        <v/>
      </c>
      <c r="F1945" s="1" t="str">
        <f>IF($A1945&gt;--RIGHT($A$2,LEN($A$2)-8),"",SUMIF(Table1[SHIFT NOMENCLATURE], $B1945, Table1[EVIC FIRE]))</f>
        <v/>
      </c>
      <c r="G1945" s="1" t="str">
        <f>IF($A1945&gt;--RIGHT($A$2,LEN($A$2)-8),"",SUMIF(Table1[SHIFT NOMENCLATURE], $B1945, Table1[EKIA]))</f>
        <v/>
      </c>
      <c r="H1945" s="1" t="str">
        <f>IF($A1945&gt;--RIGHT($A$2,LEN($A$2)-8),"",SUMIF(Table1[SHIFT NOMENCLATURE], $B1945, Table1[EWIA]))</f>
        <v/>
      </c>
      <c r="I1945" s="1" t="str">
        <f>IF($A1945&gt;--RIGHT($A$2,LEN($A$2)-8),"",SUMIF(Table1[SHIFT NOMENCLATURE], $B1945, Table1[EPW]))</f>
        <v/>
      </c>
      <c r="J1945" s="1" t="str">
        <f>IF($A1945&gt;--RIGHT($A$2,LEN($A$2)-8),"",SUMIF(Table1[SHIFT NOMENCLATURE], $B1945, Table1[FVIC KILL]))</f>
        <v/>
      </c>
      <c r="K1945" s="1" t="str">
        <f>IF($A1945&gt;--RIGHT($A$2,LEN($A$2)-8),"",SUMIF(Table1[SHIFT NOMENCLATURE], $B1945, Table1[FVIC MOB]))</f>
        <v/>
      </c>
      <c r="L1945" s="1" t="str">
        <f>IF($A1945&gt;--RIGHT($A$2,LEN($A$2)-8),"",SUMIF(Table1[SHIFT NOMENCLATURE], $B1945, Table1[FVIC FIRE]))</f>
        <v/>
      </c>
      <c r="M1945" s="1" t="str">
        <f>IF($A1945&gt;--RIGHT($A$2,LEN($A$2)-8),"",SUMIF(Table1[SHIFT NOMENCLATURE], $B1945, Table1[FKIA]))</f>
        <v/>
      </c>
      <c r="N1945" s="1" t="str">
        <f>IF($A1945&gt;--RIGHT($A$2,LEN($A$2)-8),"",SUMIF(Table1[SHIFT NOMENCLATURE], $B1945, Table1[FWIA]))</f>
        <v/>
      </c>
      <c r="O1945" s="1" t="str">
        <f>IF($A1945&gt;--RIGHT($A$2,LEN($A$2)-8),"",SUMIF(Table1[SHIFT NOMENCLATURE], $B1945, Table1[DUSTWUN]))</f>
        <v/>
      </c>
    </row>
    <row r="1946" spans="1:15" x14ac:dyDescent="0.25">
      <c r="A1946" s="1" t="str">
        <f t="shared" si="60"/>
        <v/>
      </c>
      <c r="B1946" t="str">
        <f t="shared" si="61"/>
        <v/>
      </c>
      <c r="C1946" s="1" t="str">
        <f>IF($A1946&gt;--RIGHT($A$2,LEN($A$2)-8),"",COUNTIF(Table1[SHIFT NOMENCLATURE],$B1946))</f>
        <v/>
      </c>
      <c r="D1946" s="1" t="str">
        <f>IF($A1946&gt;--RIGHT($A$2,LEN($A$2)-8),"",SUMIF(Table1[SHIFT NOMENCLATURE], $B1946, Table1[EVIC KILL]))</f>
        <v/>
      </c>
      <c r="E1946" s="1" t="str">
        <f>IF($A1946&gt;--RIGHT($A$2,LEN($A$2)-8),"",SUMIF(Table1[SHIFT NOMENCLATURE], $B1946, Table1[EVIC MOB]))</f>
        <v/>
      </c>
      <c r="F1946" s="1" t="str">
        <f>IF($A1946&gt;--RIGHT($A$2,LEN($A$2)-8),"",SUMIF(Table1[SHIFT NOMENCLATURE], $B1946, Table1[EVIC FIRE]))</f>
        <v/>
      </c>
      <c r="G1946" s="1" t="str">
        <f>IF($A1946&gt;--RIGHT($A$2,LEN($A$2)-8),"",SUMIF(Table1[SHIFT NOMENCLATURE], $B1946, Table1[EKIA]))</f>
        <v/>
      </c>
      <c r="H1946" s="1" t="str">
        <f>IF($A1946&gt;--RIGHT($A$2,LEN($A$2)-8),"",SUMIF(Table1[SHIFT NOMENCLATURE], $B1946, Table1[EWIA]))</f>
        <v/>
      </c>
      <c r="I1946" s="1" t="str">
        <f>IF($A1946&gt;--RIGHT($A$2,LEN($A$2)-8),"",SUMIF(Table1[SHIFT NOMENCLATURE], $B1946, Table1[EPW]))</f>
        <v/>
      </c>
      <c r="J1946" s="1" t="str">
        <f>IF($A1946&gt;--RIGHT($A$2,LEN($A$2)-8),"",SUMIF(Table1[SHIFT NOMENCLATURE], $B1946, Table1[FVIC KILL]))</f>
        <v/>
      </c>
      <c r="K1946" s="1" t="str">
        <f>IF($A1946&gt;--RIGHT($A$2,LEN($A$2)-8),"",SUMIF(Table1[SHIFT NOMENCLATURE], $B1946, Table1[FVIC MOB]))</f>
        <v/>
      </c>
      <c r="L1946" s="1" t="str">
        <f>IF($A1946&gt;--RIGHT($A$2,LEN($A$2)-8),"",SUMIF(Table1[SHIFT NOMENCLATURE], $B1946, Table1[FVIC FIRE]))</f>
        <v/>
      </c>
      <c r="M1946" s="1" t="str">
        <f>IF($A1946&gt;--RIGHT($A$2,LEN($A$2)-8),"",SUMIF(Table1[SHIFT NOMENCLATURE], $B1946, Table1[FKIA]))</f>
        <v/>
      </c>
      <c r="N1946" s="1" t="str">
        <f>IF($A1946&gt;--RIGHT($A$2,LEN($A$2)-8),"",SUMIF(Table1[SHIFT NOMENCLATURE], $B1946, Table1[FWIA]))</f>
        <v/>
      </c>
      <c r="O1946" s="1" t="str">
        <f>IF($A1946&gt;--RIGHT($A$2,LEN($A$2)-8),"",SUMIF(Table1[SHIFT NOMENCLATURE], $B1946, Table1[DUSTWUN]))</f>
        <v/>
      </c>
    </row>
    <row r="1947" spans="1:15" x14ac:dyDescent="0.25">
      <c r="A1947" s="1" t="str">
        <f t="shared" si="60"/>
        <v/>
      </c>
      <c r="B1947" t="str">
        <f t="shared" si="61"/>
        <v/>
      </c>
      <c r="C1947" s="1" t="str">
        <f>IF($A1947&gt;--RIGHT($A$2,LEN($A$2)-8),"",COUNTIF(Table1[SHIFT NOMENCLATURE],$B1947))</f>
        <v/>
      </c>
      <c r="D1947" s="1" t="str">
        <f>IF($A1947&gt;--RIGHT($A$2,LEN($A$2)-8),"",SUMIF(Table1[SHIFT NOMENCLATURE], $B1947, Table1[EVIC KILL]))</f>
        <v/>
      </c>
      <c r="E1947" s="1" t="str">
        <f>IF($A1947&gt;--RIGHT($A$2,LEN($A$2)-8),"",SUMIF(Table1[SHIFT NOMENCLATURE], $B1947, Table1[EVIC MOB]))</f>
        <v/>
      </c>
      <c r="F1947" s="1" t="str">
        <f>IF($A1947&gt;--RIGHT($A$2,LEN($A$2)-8),"",SUMIF(Table1[SHIFT NOMENCLATURE], $B1947, Table1[EVIC FIRE]))</f>
        <v/>
      </c>
      <c r="G1947" s="1" t="str">
        <f>IF($A1947&gt;--RIGHT($A$2,LEN($A$2)-8),"",SUMIF(Table1[SHIFT NOMENCLATURE], $B1947, Table1[EKIA]))</f>
        <v/>
      </c>
      <c r="H1947" s="1" t="str">
        <f>IF($A1947&gt;--RIGHT($A$2,LEN($A$2)-8),"",SUMIF(Table1[SHIFT NOMENCLATURE], $B1947, Table1[EWIA]))</f>
        <v/>
      </c>
      <c r="I1947" s="1" t="str">
        <f>IF($A1947&gt;--RIGHT($A$2,LEN($A$2)-8),"",SUMIF(Table1[SHIFT NOMENCLATURE], $B1947, Table1[EPW]))</f>
        <v/>
      </c>
      <c r="J1947" s="1" t="str">
        <f>IF($A1947&gt;--RIGHT($A$2,LEN($A$2)-8),"",SUMIF(Table1[SHIFT NOMENCLATURE], $B1947, Table1[FVIC KILL]))</f>
        <v/>
      </c>
      <c r="K1947" s="1" t="str">
        <f>IF($A1947&gt;--RIGHT($A$2,LEN($A$2)-8),"",SUMIF(Table1[SHIFT NOMENCLATURE], $B1947, Table1[FVIC MOB]))</f>
        <v/>
      </c>
      <c r="L1947" s="1" t="str">
        <f>IF($A1947&gt;--RIGHT($A$2,LEN($A$2)-8),"",SUMIF(Table1[SHIFT NOMENCLATURE], $B1947, Table1[FVIC FIRE]))</f>
        <v/>
      </c>
      <c r="M1947" s="1" t="str">
        <f>IF($A1947&gt;--RIGHT($A$2,LEN($A$2)-8),"",SUMIF(Table1[SHIFT NOMENCLATURE], $B1947, Table1[FKIA]))</f>
        <v/>
      </c>
      <c r="N1947" s="1" t="str">
        <f>IF($A1947&gt;--RIGHT($A$2,LEN($A$2)-8),"",SUMIF(Table1[SHIFT NOMENCLATURE], $B1947, Table1[FWIA]))</f>
        <v/>
      </c>
      <c r="O1947" s="1" t="str">
        <f>IF($A1947&gt;--RIGHT($A$2,LEN($A$2)-8),"",SUMIF(Table1[SHIFT NOMENCLATURE], $B1947, Table1[DUSTWUN]))</f>
        <v/>
      </c>
    </row>
    <row r="1948" spans="1:15" x14ac:dyDescent="0.25">
      <c r="A1948" s="1" t="str">
        <f t="shared" si="60"/>
        <v/>
      </c>
      <c r="B1948" t="str">
        <f t="shared" si="61"/>
        <v/>
      </c>
      <c r="C1948" s="1" t="str">
        <f>IF($A1948&gt;--RIGHT($A$2,LEN($A$2)-8),"",COUNTIF(Table1[SHIFT NOMENCLATURE],$B1948))</f>
        <v/>
      </c>
      <c r="D1948" s="1" t="str">
        <f>IF($A1948&gt;--RIGHT($A$2,LEN($A$2)-8),"",SUMIF(Table1[SHIFT NOMENCLATURE], $B1948, Table1[EVIC KILL]))</f>
        <v/>
      </c>
      <c r="E1948" s="1" t="str">
        <f>IF($A1948&gt;--RIGHT($A$2,LEN($A$2)-8),"",SUMIF(Table1[SHIFT NOMENCLATURE], $B1948, Table1[EVIC MOB]))</f>
        <v/>
      </c>
      <c r="F1948" s="1" t="str">
        <f>IF($A1948&gt;--RIGHT($A$2,LEN($A$2)-8),"",SUMIF(Table1[SHIFT NOMENCLATURE], $B1948, Table1[EVIC FIRE]))</f>
        <v/>
      </c>
      <c r="G1948" s="1" t="str">
        <f>IF($A1948&gt;--RIGHT($A$2,LEN($A$2)-8),"",SUMIF(Table1[SHIFT NOMENCLATURE], $B1948, Table1[EKIA]))</f>
        <v/>
      </c>
      <c r="H1948" s="1" t="str">
        <f>IF($A1948&gt;--RIGHT($A$2,LEN($A$2)-8),"",SUMIF(Table1[SHIFT NOMENCLATURE], $B1948, Table1[EWIA]))</f>
        <v/>
      </c>
      <c r="I1948" s="1" t="str">
        <f>IF($A1948&gt;--RIGHT($A$2,LEN($A$2)-8),"",SUMIF(Table1[SHIFT NOMENCLATURE], $B1948, Table1[EPW]))</f>
        <v/>
      </c>
      <c r="J1948" s="1" t="str">
        <f>IF($A1948&gt;--RIGHT($A$2,LEN($A$2)-8),"",SUMIF(Table1[SHIFT NOMENCLATURE], $B1948, Table1[FVIC KILL]))</f>
        <v/>
      </c>
      <c r="K1948" s="1" t="str">
        <f>IF($A1948&gt;--RIGHT($A$2,LEN($A$2)-8),"",SUMIF(Table1[SHIFT NOMENCLATURE], $B1948, Table1[FVIC MOB]))</f>
        <v/>
      </c>
      <c r="L1948" s="1" t="str">
        <f>IF($A1948&gt;--RIGHT($A$2,LEN($A$2)-8),"",SUMIF(Table1[SHIFT NOMENCLATURE], $B1948, Table1[FVIC FIRE]))</f>
        <v/>
      </c>
      <c r="M1948" s="1" t="str">
        <f>IF($A1948&gt;--RIGHT($A$2,LEN($A$2)-8),"",SUMIF(Table1[SHIFT NOMENCLATURE], $B1948, Table1[FKIA]))</f>
        <v/>
      </c>
      <c r="N1948" s="1" t="str">
        <f>IF($A1948&gt;--RIGHT($A$2,LEN($A$2)-8),"",SUMIF(Table1[SHIFT NOMENCLATURE], $B1948, Table1[FWIA]))</f>
        <v/>
      </c>
      <c r="O1948" s="1" t="str">
        <f>IF($A1948&gt;--RIGHT($A$2,LEN($A$2)-8),"",SUMIF(Table1[SHIFT NOMENCLATURE], $B1948, Table1[DUSTWUN]))</f>
        <v/>
      </c>
    </row>
    <row r="1949" spans="1:15" x14ac:dyDescent="0.25">
      <c r="A1949" s="1" t="str">
        <f t="shared" si="60"/>
        <v/>
      </c>
      <c r="B1949" t="str">
        <f t="shared" si="61"/>
        <v/>
      </c>
      <c r="C1949" s="1" t="str">
        <f>IF($A1949&gt;--RIGHT($A$2,LEN($A$2)-8),"",COUNTIF(Table1[SHIFT NOMENCLATURE],$B1949))</f>
        <v/>
      </c>
      <c r="D1949" s="1" t="str">
        <f>IF($A1949&gt;--RIGHT($A$2,LEN($A$2)-8),"",SUMIF(Table1[SHIFT NOMENCLATURE], $B1949, Table1[EVIC KILL]))</f>
        <v/>
      </c>
      <c r="E1949" s="1" t="str">
        <f>IF($A1949&gt;--RIGHT($A$2,LEN($A$2)-8),"",SUMIF(Table1[SHIFT NOMENCLATURE], $B1949, Table1[EVIC MOB]))</f>
        <v/>
      </c>
      <c r="F1949" s="1" t="str">
        <f>IF($A1949&gt;--RIGHT($A$2,LEN($A$2)-8),"",SUMIF(Table1[SHIFT NOMENCLATURE], $B1949, Table1[EVIC FIRE]))</f>
        <v/>
      </c>
      <c r="G1949" s="1" t="str">
        <f>IF($A1949&gt;--RIGHT($A$2,LEN($A$2)-8),"",SUMIF(Table1[SHIFT NOMENCLATURE], $B1949, Table1[EKIA]))</f>
        <v/>
      </c>
      <c r="H1949" s="1" t="str">
        <f>IF($A1949&gt;--RIGHT($A$2,LEN($A$2)-8),"",SUMIF(Table1[SHIFT NOMENCLATURE], $B1949, Table1[EWIA]))</f>
        <v/>
      </c>
      <c r="I1949" s="1" t="str">
        <f>IF($A1949&gt;--RIGHT($A$2,LEN($A$2)-8),"",SUMIF(Table1[SHIFT NOMENCLATURE], $B1949, Table1[EPW]))</f>
        <v/>
      </c>
      <c r="J1949" s="1" t="str">
        <f>IF($A1949&gt;--RIGHT($A$2,LEN($A$2)-8),"",SUMIF(Table1[SHIFT NOMENCLATURE], $B1949, Table1[FVIC KILL]))</f>
        <v/>
      </c>
      <c r="K1949" s="1" t="str">
        <f>IF($A1949&gt;--RIGHT($A$2,LEN($A$2)-8),"",SUMIF(Table1[SHIFT NOMENCLATURE], $B1949, Table1[FVIC MOB]))</f>
        <v/>
      </c>
      <c r="L1949" s="1" t="str">
        <f>IF($A1949&gt;--RIGHT($A$2,LEN($A$2)-8),"",SUMIF(Table1[SHIFT NOMENCLATURE], $B1949, Table1[FVIC FIRE]))</f>
        <v/>
      </c>
      <c r="M1949" s="1" t="str">
        <f>IF($A1949&gt;--RIGHT($A$2,LEN($A$2)-8),"",SUMIF(Table1[SHIFT NOMENCLATURE], $B1949, Table1[FKIA]))</f>
        <v/>
      </c>
      <c r="N1949" s="1" t="str">
        <f>IF($A1949&gt;--RIGHT($A$2,LEN($A$2)-8),"",SUMIF(Table1[SHIFT NOMENCLATURE], $B1949, Table1[FWIA]))</f>
        <v/>
      </c>
      <c r="O1949" s="1" t="str">
        <f>IF($A1949&gt;--RIGHT($A$2,LEN($A$2)-8),"",SUMIF(Table1[SHIFT NOMENCLATURE], $B1949, Table1[DUSTWUN]))</f>
        <v/>
      </c>
    </row>
    <row r="1950" spans="1:15" x14ac:dyDescent="0.25">
      <c r="A1950" s="1" t="str">
        <f t="shared" si="60"/>
        <v/>
      </c>
      <c r="B1950" t="str">
        <f t="shared" si="61"/>
        <v/>
      </c>
      <c r="C1950" s="1" t="str">
        <f>IF($A1950&gt;--RIGHT($A$2,LEN($A$2)-8),"",COUNTIF(Table1[SHIFT NOMENCLATURE],$B1950))</f>
        <v/>
      </c>
      <c r="D1950" s="1" t="str">
        <f>IF($A1950&gt;--RIGHT($A$2,LEN($A$2)-8),"",SUMIF(Table1[SHIFT NOMENCLATURE], $B1950, Table1[EVIC KILL]))</f>
        <v/>
      </c>
      <c r="E1950" s="1" t="str">
        <f>IF($A1950&gt;--RIGHT($A$2,LEN($A$2)-8),"",SUMIF(Table1[SHIFT NOMENCLATURE], $B1950, Table1[EVIC MOB]))</f>
        <v/>
      </c>
      <c r="F1950" s="1" t="str">
        <f>IF($A1950&gt;--RIGHT($A$2,LEN($A$2)-8),"",SUMIF(Table1[SHIFT NOMENCLATURE], $B1950, Table1[EVIC FIRE]))</f>
        <v/>
      </c>
      <c r="G1950" s="1" t="str">
        <f>IF($A1950&gt;--RIGHT($A$2,LEN($A$2)-8),"",SUMIF(Table1[SHIFT NOMENCLATURE], $B1950, Table1[EKIA]))</f>
        <v/>
      </c>
      <c r="H1950" s="1" t="str">
        <f>IF($A1950&gt;--RIGHT($A$2,LEN($A$2)-8),"",SUMIF(Table1[SHIFT NOMENCLATURE], $B1950, Table1[EWIA]))</f>
        <v/>
      </c>
      <c r="I1950" s="1" t="str">
        <f>IF($A1950&gt;--RIGHT($A$2,LEN($A$2)-8),"",SUMIF(Table1[SHIFT NOMENCLATURE], $B1950, Table1[EPW]))</f>
        <v/>
      </c>
      <c r="J1950" s="1" t="str">
        <f>IF($A1950&gt;--RIGHT($A$2,LEN($A$2)-8),"",SUMIF(Table1[SHIFT NOMENCLATURE], $B1950, Table1[FVIC KILL]))</f>
        <v/>
      </c>
      <c r="K1950" s="1" t="str">
        <f>IF($A1950&gt;--RIGHT($A$2,LEN($A$2)-8),"",SUMIF(Table1[SHIFT NOMENCLATURE], $B1950, Table1[FVIC MOB]))</f>
        <v/>
      </c>
      <c r="L1950" s="1" t="str">
        <f>IF($A1950&gt;--RIGHT($A$2,LEN($A$2)-8),"",SUMIF(Table1[SHIFT NOMENCLATURE], $B1950, Table1[FVIC FIRE]))</f>
        <v/>
      </c>
      <c r="M1950" s="1" t="str">
        <f>IF($A1950&gt;--RIGHT($A$2,LEN($A$2)-8),"",SUMIF(Table1[SHIFT NOMENCLATURE], $B1950, Table1[FKIA]))</f>
        <v/>
      </c>
      <c r="N1950" s="1" t="str">
        <f>IF($A1950&gt;--RIGHT($A$2,LEN($A$2)-8),"",SUMIF(Table1[SHIFT NOMENCLATURE], $B1950, Table1[FWIA]))</f>
        <v/>
      </c>
      <c r="O1950" s="1" t="str">
        <f>IF($A1950&gt;--RIGHT($A$2,LEN($A$2)-8),"",SUMIF(Table1[SHIFT NOMENCLATURE], $B1950, Table1[DUSTWUN]))</f>
        <v/>
      </c>
    </row>
    <row r="1951" spans="1:15" x14ac:dyDescent="0.25">
      <c r="A1951" s="1" t="str">
        <f t="shared" si="60"/>
        <v/>
      </c>
      <c r="B1951" t="str">
        <f t="shared" si="61"/>
        <v/>
      </c>
      <c r="C1951" s="1" t="str">
        <f>IF($A1951&gt;--RIGHT($A$2,LEN($A$2)-8),"",COUNTIF(Table1[SHIFT NOMENCLATURE],$B1951))</f>
        <v/>
      </c>
      <c r="D1951" s="1" t="str">
        <f>IF($A1951&gt;--RIGHT($A$2,LEN($A$2)-8),"",SUMIF(Table1[SHIFT NOMENCLATURE], $B1951, Table1[EVIC KILL]))</f>
        <v/>
      </c>
      <c r="E1951" s="1" t="str">
        <f>IF($A1951&gt;--RIGHT($A$2,LEN($A$2)-8),"",SUMIF(Table1[SHIFT NOMENCLATURE], $B1951, Table1[EVIC MOB]))</f>
        <v/>
      </c>
      <c r="F1951" s="1" t="str">
        <f>IF($A1951&gt;--RIGHT($A$2,LEN($A$2)-8),"",SUMIF(Table1[SHIFT NOMENCLATURE], $B1951, Table1[EVIC FIRE]))</f>
        <v/>
      </c>
      <c r="G1951" s="1" t="str">
        <f>IF($A1951&gt;--RIGHT($A$2,LEN($A$2)-8),"",SUMIF(Table1[SHIFT NOMENCLATURE], $B1951, Table1[EKIA]))</f>
        <v/>
      </c>
      <c r="H1951" s="1" t="str">
        <f>IF($A1951&gt;--RIGHT($A$2,LEN($A$2)-8),"",SUMIF(Table1[SHIFT NOMENCLATURE], $B1951, Table1[EWIA]))</f>
        <v/>
      </c>
      <c r="I1951" s="1" t="str">
        <f>IF($A1951&gt;--RIGHT($A$2,LEN($A$2)-8),"",SUMIF(Table1[SHIFT NOMENCLATURE], $B1951, Table1[EPW]))</f>
        <v/>
      </c>
      <c r="J1951" s="1" t="str">
        <f>IF($A1951&gt;--RIGHT($A$2,LEN($A$2)-8),"",SUMIF(Table1[SHIFT NOMENCLATURE], $B1951, Table1[FVIC KILL]))</f>
        <v/>
      </c>
      <c r="K1951" s="1" t="str">
        <f>IF($A1951&gt;--RIGHT($A$2,LEN($A$2)-8),"",SUMIF(Table1[SHIFT NOMENCLATURE], $B1951, Table1[FVIC MOB]))</f>
        <v/>
      </c>
      <c r="L1951" s="1" t="str">
        <f>IF($A1951&gt;--RIGHT($A$2,LEN($A$2)-8),"",SUMIF(Table1[SHIFT NOMENCLATURE], $B1951, Table1[FVIC FIRE]))</f>
        <v/>
      </c>
      <c r="M1951" s="1" t="str">
        <f>IF($A1951&gt;--RIGHT($A$2,LEN($A$2)-8),"",SUMIF(Table1[SHIFT NOMENCLATURE], $B1951, Table1[FKIA]))</f>
        <v/>
      </c>
      <c r="N1951" s="1" t="str">
        <f>IF($A1951&gt;--RIGHT($A$2,LEN($A$2)-8),"",SUMIF(Table1[SHIFT NOMENCLATURE], $B1951, Table1[FWIA]))</f>
        <v/>
      </c>
      <c r="O1951" s="1" t="str">
        <f>IF($A1951&gt;--RIGHT($A$2,LEN($A$2)-8),"",SUMIF(Table1[SHIFT NOMENCLATURE], $B1951, Table1[DUSTWUN]))</f>
        <v/>
      </c>
    </row>
    <row r="1952" spans="1:15" x14ac:dyDescent="0.25">
      <c r="A1952" s="1" t="str">
        <f t="shared" si="60"/>
        <v/>
      </c>
      <c r="B1952" t="str">
        <f t="shared" si="61"/>
        <v/>
      </c>
      <c r="C1952" s="1" t="str">
        <f>IF($A1952&gt;--RIGHT($A$2,LEN($A$2)-8),"",COUNTIF(Table1[SHIFT NOMENCLATURE],$B1952))</f>
        <v/>
      </c>
      <c r="D1952" s="1" t="str">
        <f>IF($A1952&gt;--RIGHT($A$2,LEN($A$2)-8),"",SUMIF(Table1[SHIFT NOMENCLATURE], $B1952, Table1[EVIC KILL]))</f>
        <v/>
      </c>
      <c r="E1952" s="1" t="str">
        <f>IF($A1952&gt;--RIGHT($A$2,LEN($A$2)-8),"",SUMIF(Table1[SHIFT NOMENCLATURE], $B1952, Table1[EVIC MOB]))</f>
        <v/>
      </c>
      <c r="F1952" s="1" t="str">
        <f>IF($A1952&gt;--RIGHT($A$2,LEN($A$2)-8),"",SUMIF(Table1[SHIFT NOMENCLATURE], $B1952, Table1[EVIC FIRE]))</f>
        <v/>
      </c>
      <c r="G1952" s="1" t="str">
        <f>IF($A1952&gt;--RIGHT($A$2,LEN($A$2)-8),"",SUMIF(Table1[SHIFT NOMENCLATURE], $B1952, Table1[EKIA]))</f>
        <v/>
      </c>
      <c r="H1952" s="1" t="str">
        <f>IF($A1952&gt;--RIGHT($A$2,LEN($A$2)-8),"",SUMIF(Table1[SHIFT NOMENCLATURE], $B1952, Table1[EWIA]))</f>
        <v/>
      </c>
      <c r="I1952" s="1" t="str">
        <f>IF($A1952&gt;--RIGHT($A$2,LEN($A$2)-8),"",SUMIF(Table1[SHIFT NOMENCLATURE], $B1952, Table1[EPW]))</f>
        <v/>
      </c>
      <c r="J1952" s="1" t="str">
        <f>IF($A1952&gt;--RIGHT($A$2,LEN($A$2)-8),"",SUMIF(Table1[SHIFT NOMENCLATURE], $B1952, Table1[FVIC KILL]))</f>
        <v/>
      </c>
      <c r="K1952" s="1" t="str">
        <f>IF($A1952&gt;--RIGHT($A$2,LEN($A$2)-8),"",SUMIF(Table1[SHIFT NOMENCLATURE], $B1952, Table1[FVIC MOB]))</f>
        <v/>
      </c>
      <c r="L1952" s="1" t="str">
        <f>IF($A1952&gt;--RIGHT($A$2,LEN($A$2)-8),"",SUMIF(Table1[SHIFT NOMENCLATURE], $B1952, Table1[FVIC FIRE]))</f>
        <v/>
      </c>
      <c r="M1952" s="1" t="str">
        <f>IF($A1952&gt;--RIGHT($A$2,LEN($A$2)-8),"",SUMIF(Table1[SHIFT NOMENCLATURE], $B1952, Table1[FKIA]))</f>
        <v/>
      </c>
      <c r="N1952" s="1" t="str">
        <f>IF($A1952&gt;--RIGHT($A$2,LEN($A$2)-8),"",SUMIF(Table1[SHIFT NOMENCLATURE], $B1952, Table1[FWIA]))</f>
        <v/>
      </c>
      <c r="O1952" s="1" t="str">
        <f>IF($A1952&gt;--RIGHT($A$2,LEN($A$2)-8),"",SUMIF(Table1[SHIFT NOMENCLATURE], $B1952, Table1[DUSTWUN]))</f>
        <v/>
      </c>
    </row>
    <row r="1953" spans="1:15" x14ac:dyDescent="0.25">
      <c r="A1953" s="1" t="str">
        <f t="shared" si="60"/>
        <v/>
      </c>
      <c r="B1953" t="str">
        <f t="shared" si="61"/>
        <v/>
      </c>
      <c r="C1953" s="1" t="str">
        <f>IF($A1953&gt;--RIGHT($A$2,LEN($A$2)-8),"",COUNTIF(Table1[SHIFT NOMENCLATURE],$B1953))</f>
        <v/>
      </c>
      <c r="D1953" s="1" t="str">
        <f>IF($A1953&gt;--RIGHT($A$2,LEN($A$2)-8),"",SUMIF(Table1[SHIFT NOMENCLATURE], $B1953, Table1[EVIC KILL]))</f>
        <v/>
      </c>
      <c r="E1953" s="1" t="str">
        <f>IF($A1953&gt;--RIGHT($A$2,LEN($A$2)-8),"",SUMIF(Table1[SHIFT NOMENCLATURE], $B1953, Table1[EVIC MOB]))</f>
        <v/>
      </c>
      <c r="F1953" s="1" t="str">
        <f>IF($A1953&gt;--RIGHT($A$2,LEN($A$2)-8),"",SUMIF(Table1[SHIFT NOMENCLATURE], $B1953, Table1[EVIC FIRE]))</f>
        <v/>
      </c>
      <c r="G1953" s="1" t="str">
        <f>IF($A1953&gt;--RIGHT($A$2,LEN($A$2)-8),"",SUMIF(Table1[SHIFT NOMENCLATURE], $B1953, Table1[EKIA]))</f>
        <v/>
      </c>
      <c r="H1953" s="1" t="str">
        <f>IF($A1953&gt;--RIGHT($A$2,LEN($A$2)-8),"",SUMIF(Table1[SHIFT NOMENCLATURE], $B1953, Table1[EWIA]))</f>
        <v/>
      </c>
      <c r="I1953" s="1" t="str">
        <f>IF($A1953&gt;--RIGHT($A$2,LEN($A$2)-8),"",SUMIF(Table1[SHIFT NOMENCLATURE], $B1953, Table1[EPW]))</f>
        <v/>
      </c>
      <c r="J1953" s="1" t="str">
        <f>IF($A1953&gt;--RIGHT($A$2,LEN($A$2)-8),"",SUMIF(Table1[SHIFT NOMENCLATURE], $B1953, Table1[FVIC KILL]))</f>
        <v/>
      </c>
      <c r="K1953" s="1" t="str">
        <f>IF($A1953&gt;--RIGHT($A$2,LEN($A$2)-8),"",SUMIF(Table1[SHIFT NOMENCLATURE], $B1953, Table1[FVIC MOB]))</f>
        <v/>
      </c>
      <c r="L1953" s="1" t="str">
        <f>IF($A1953&gt;--RIGHT($A$2,LEN($A$2)-8),"",SUMIF(Table1[SHIFT NOMENCLATURE], $B1953, Table1[FVIC FIRE]))</f>
        <v/>
      </c>
      <c r="M1953" s="1" t="str">
        <f>IF($A1953&gt;--RIGHT($A$2,LEN($A$2)-8),"",SUMIF(Table1[SHIFT NOMENCLATURE], $B1953, Table1[FKIA]))</f>
        <v/>
      </c>
      <c r="N1953" s="1" t="str">
        <f>IF($A1953&gt;--RIGHT($A$2,LEN($A$2)-8),"",SUMIF(Table1[SHIFT NOMENCLATURE], $B1953, Table1[FWIA]))</f>
        <v/>
      </c>
      <c r="O1953" s="1" t="str">
        <f>IF($A1953&gt;--RIGHT($A$2,LEN($A$2)-8),"",SUMIF(Table1[SHIFT NOMENCLATURE], $B1953, Table1[DUSTWUN]))</f>
        <v/>
      </c>
    </row>
    <row r="1954" spans="1:15" x14ac:dyDescent="0.25">
      <c r="A1954" s="1" t="str">
        <f t="shared" si="60"/>
        <v/>
      </c>
      <c r="B1954" t="str">
        <f t="shared" si="61"/>
        <v/>
      </c>
      <c r="C1954" s="1" t="str">
        <f>IF($A1954&gt;--RIGHT($A$2,LEN($A$2)-8),"",COUNTIF(Table1[SHIFT NOMENCLATURE],$B1954))</f>
        <v/>
      </c>
      <c r="D1954" s="1" t="str">
        <f>IF($A1954&gt;--RIGHT($A$2,LEN($A$2)-8),"",SUMIF(Table1[SHIFT NOMENCLATURE], $B1954, Table1[EVIC KILL]))</f>
        <v/>
      </c>
      <c r="E1954" s="1" t="str">
        <f>IF($A1954&gt;--RIGHT($A$2,LEN($A$2)-8),"",SUMIF(Table1[SHIFT NOMENCLATURE], $B1954, Table1[EVIC MOB]))</f>
        <v/>
      </c>
      <c r="F1954" s="1" t="str">
        <f>IF($A1954&gt;--RIGHT($A$2,LEN($A$2)-8),"",SUMIF(Table1[SHIFT NOMENCLATURE], $B1954, Table1[EVIC FIRE]))</f>
        <v/>
      </c>
      <c r="G1954" s="1" t="str">
        <f>IF($A1954&gt;--RIGHT($A$2,LEN($A$2)-8),"",SUMIF(Table1[SHIFT NOMENCLATURE], $B1954, Table1[EKIA]))</f>
        <v/>
      </c>
      <c r="H1954" s="1" t="str">
        <f>IF($A1954&gt;--RIGHT($A$2,LEN($A$2)-8),"",SUMIF(Table1[SHIFT NOMENCLATURE], $B1954, Table1[EWIA]))</f>
        <v/>
      </c>
      <c r="I1954" s="1" t="str">
        <f>IF($A1954&gt;--RIGHT($A$2,LEN($A$2)-8),"",SUMIF(Table1[SHIFT NOMENCLATURE], $B1954, Table1[EPW]))</f>
        <v/>
      </c>
      <c r="J1954" s="1" t="str">
        <f>IF($A1954&gt;--RIGHT($A$2,LEN($A$2)-8),"",SUMIF(Table1[SHIFT NOMENCLATURE], $B1954, Table1[FVIC KILL]))</f>
        <v/>
      </c>
      <c r="K1954" s="1" t="str">
        <f>IF($A1954&gt;--RIGHT($A$2,LEN($A$2)-8),"",SUMIF(Table1[SHIFT NOMENCLATURE], $B1954, Table1[FVIC MOB]))</f>
        <v/>
      </c>
      <c r="L1954" s="1" t="str">
        <f>IF($A1954&gt;--RIGHT($A$2,LEN($A$2)-8),"",SUMIF(Table1[SHIFT NOMENCLATURE], $B1954, Table1[FVIC FIRE]))</f>
        <v/>
      </c>
      <c r="M1954" s="1" t="str">
        <f>IF($A1954&gt;--RIGHT($A$2,LEN($A$2)-8),"",SUMIF(Table1[SHIFT NOMENCLATURE], $B1954, Table1[FKIA]))</f>
        <v/>
      </c>
      <c r="N1954" s="1" t="str">
        <f>IF($A1954&gt;--RIGHT($A$2,LEN($A$2)-8),"",SUMIF(Table1[SHIFT NOMENCLATURE], $B1954, Table1[FWIA]))</f>
        <v/>
      </c>
      <c r="O1954" s="1" t="str">
        <f>IF($A1954&gt;--RIGHT($A$2,LEN($A$2)-8),"",SUMIF(Table1[SHIFT NOMENCLATURE], $B1954, Table1[DUSTWUN]))</f>
        <v/>
      </c>
    </row>
    <row r="1955" spans="1:15" x14ac:dyDescent="0.25">
      <c r="A1955" s="1" t="str">
        <f t="shared" si="60"/>
        <v/>
      </c>
      <c r="B1955" t="str">
        <f t="shared" si="61"/>
        <v/>
      </c>
      <c r="C1955" s="1" t="str">
        <f>IF($A1955&gt;--RIGHT($A$2,LEN($A$2)-8),"",COUNTIF(Table1[SHIFT NOMENCLATURE],$B1955))</f>
        <v/>
      </c>
      <c r="D1955" s="1" t="str">
        <f>IF($A1955&gt;--RIGHT($A$2,LEN($A$2)-8),"",SUMIF(Table1[SHIFT NOMENCLATURE], $B1955, Table1[EVIC KILL]))</f>
        <v/>
      </c>
      <c r="E1955" s="1" t="str">
        <f>IF($A1955&gt;--RIGHT($A$2,LEN($A$2)-8),"",SUMIF(Table1[SHIFT NOMENCLATURE], $B1955, Table1[EVIC MOB]))</f>
        <v/>
      </c>
      <c r="F1955" s="1" t="str">
        <f>IF($A1955&gt;--RIGHT($A$2,LEN($A$2)-8),"",SUMIF(Table1[SHIFT NOMENCLATURE], $B1955, Table1[EVIC FIRE]))</f>
        <v/>
      </c>
      <c r="G1955" s="1" t="str">
        <f>IF($A1955&gt;--RIGHT($A$2,LEN($A$2)-8),"",SUMIF(Table1[SHIFT NOMENCLATURE], $B1955, Table1[EKIA]))</f>
        <v/>
      </c>
      <c r="H1955" s="1" t="str">
        <f>IF($A1955&gt;--RIGHT($A$2,LEN($A$2)-8),"",SUMIF(Table1[SHIFT NOMENCLATURE], $B1955, Table1[EWIA]))</f>
        <v/>
      </c>
      <c r="I1955" s="1" t="str">
        <f>IF($A1955&gt;--RIGHT($A$2,LEN($A$2)-8),"",SUMIF(Table1[SHIFT NOMENCLATURE], $B1955, Table1[EPW]))</f>
        <v/>
      </c>
      <c r="J1955" s="1" t="str">
        <f>IF($A1955&gt;--RIGHT($A$2,LEN($A$2)-8),"",SUMIF(Table1[SHIFT NOMENCLATURE], $B1955, Table1[FVIC KILL]))</f>
        <v/>
      </c>
      <c r="K1955" s="1" t="str">
        <f>IF($A1955&gt;--RIGHT($A$2,LEN($A$2)-8),"",SUMIF(Table1[SHIFT NOMENCLATURE], $B1955, Table1[FVIC MOB]))</f>
        <v/>
      </c>
      <c r="L1955" s="1" t="str">
        <f>IF($A1955&gt;--RIGHT($A$2,LEN($A$2)-8),"",SUMIF(Table1[SHIFT NOMENCLATURE], $B1955, Table1[FVIC FIRE]))</f>
        <v/>
      </c>
      <c r="M1955" s="1" t="str">
        <f>IF($A1955&gt;--RIGHT($A$2,LEN($A$2)-8),"",SUMIF(Table1[SHIFT NOMENCLATURE], $B1955, Table1[FKIA]))</f>
        <v/>
      </c>
      <c r="N1955" s="1" t="str">
        <f>IF($A1955&gt;--RIGHT($A$2,LEN($A$2)-8),"",SUMIF(Table1[SHIFT NOMENCLATURE], $B1955, Table1[FWIA]))</f>
        <v/>
      </c>
      <c r="O1955" s="1" t="str">
        <f>IF($A1955&gt;--RIGHT($A$2,LEN($A$2)-8),"",SUMIF(Table1[SHIFT NOMENCLATURE], $B1955, Table1[DUSTWUN]))</f>
        <v/>
      </c>
    </row>
    <row r="1956" spans="1:15" x14ac:dyDescent="0.25">
      <c r="A1956" s="1" t="str">
        <f t="shared" si="60"/>
        <v/>
      </c>
      <c r="B1956" t="str">
        <f t="shared" si="61"/>
        <v/>
      </c>
      <c r="C1956" s="1" t="str">
        <f>IF($A1956&gt;--RIGHT($A$2,LEN($A$2)-8),"",COUNTIF(Table1[SHIFT NOMENCLATURE],$B1956))</f>
        <v/>
      </c>
      <c r="D1956" s="1" t="str">
        <f>IF($A1956&gt;--RIGHT($A$2,LEN($A$2)-8),"",SUMIF(Table1[SHIFT NOMENCLATURE], $B1956, Table1[EVIC KILL]))</f>
        <v/>
      </c>
      <c r="E1956" s="1" t="str">
        <f>IF($A1956&gt;--RIGHT($A$2,LEN($A$2)-8),"",SUMIF(Table1[SHIFT NOMENCLATURE], $B1956, Table1[EVIC MOB]))</f>
        <v/>
      </c>
      <c r="F1956" s="1" t="str">
        <f>IF($A1956&gt;--RIGHT($A$2,LEN($A$2)-8),"",SUMIF(Table1[SHIFT NOMENCLATURE], $B1956, Table1[EVIC FIRE]))</f>
        <v/>
      </c>
      <c r="G1956" s="1" t="str">
        <f>IF($A1956&gt;--RIGHT($A$2,LEN($A$2)-8),"",SUMIF(Table1[SHIFT NOMENCLATURE], $B1956, Table1[EKIA]))</f>
        <v/>
      </c>
      <c r="H1956" s="1" t="str">
        <f>IF($A1956&gt;--RIGHT($A$2,LEN($A$2)-8),"",SUMIF(Table1[SHIFT NOMENCLATURE], $B1956, Table1[EWIA]))</f>
        <v/>
      </c>
      <c r="I1956" s="1" t="str">
        <f>IF($A1956&gt;--RIGHT($A$2,LEN($A$2)-8),"",SUMIF(Table1[SHIFT NOMENCLATURE], $B1956, Table1[EPW]))</f>
        <v/>
      </c>
      <c r="J1956" s="1" t="str">
        <f>IF($A1956&gt;--RIGHT($A$2,LEN($A$2)-8),"",SUMIF(Table1[SHIFT NOMENCLATURE], $B1956, Table1[FVIC KILL]))</f>
        <v/>
      </c>
      <c r="K1956" s="1" t="str">
        <f>IF($A1956&gt;--RIGHT($A$2,LEN($A$2)-8),"",SUMIF(Table1[SHIFT NOMENCLATURE], $B1956, Table1[FVIC MOB]))</f>
        <v/>
      </c>
      <c r="L1956" s="1" t="str">
        <f>IF($A1956&gt;--RIGHT($A$2,LEN($A$2)-8),"",SUMIF(Table1[SHIFT NOMENCLATURE], $B1956, Table1[FVIC FIRE]))</f>
        <v/>
      </c>
      <c r="M1956" s="1" t="str">
        <f>IF($A1956&gt;--RIGHT($A$2,LEN($A$2)-8),"",SUMIF(Table1[SHIFT NOMENCLATURE], $B1956, Table1[FKIA]))</f>
        <v/>
      </c>
      <c r="N1956" s="1" t="str">
        <f>IF($A1956&gt;--RIGHT($A$2,LEN($A$2)-8),"",SUMIF(Table1[SHIFT NOMENCLATURE], $B1956, Table1[FWIA]))</f>
        <v/>
      </c>
      <c r="O1956" s="1" t="str">
        <f>IF($A1956&gt;--RIGHT($A$2,LEN($A$2)-8),"",SUMIF(Table1[SHIFT NOMENCLATURE], $B1956, Table1[DUSTWUN]))</f>
        <v/>
      </c>
    </row>
    <row r="1957" spans="1:15" x14ac:dyDescent="0.25">
      <c r="A1957" s="1" t="str">
        <f t="shared" si="60"/>
        <v/>
      </c>
      <c r="B1957" t="str">
        <f t="shared" si="61"/>
        <v/>
      </c>
      <c r="C1957" s="1" t="str">
        <f>IF($A1957&gt;--RIGHT($A$2,LEN($A$2)-8),"",COUNTIF(Table1[SHIFT NOMENCLATURE],$B1957))</f>
        <v/>
      </c>
      <c r="D1957" s="1" t="str">
        <f>IF($A1957&gt;--RIGHT($A$2,LEN($A$2)-8),"",SUMIF(Table1[SHIFT NOMENCLATURE], $B1957, Table1[EVIC KILL]))</f>
        <v/>
      </c>
      <c r="E1957" s="1" t="str">
        <f>IF($A1957&gt;--RIGHT($A$2,LEN($A$2)-8),"",SUMIF(Table1[SHIFT NOMENCLATURE], $B1957, Table1[EVIC MOB]))</f>
        <v/>
      </c>
      <c r="F1957" s="1" t="str">
        <f>IF($A1957&gt;--RIGHT($A$2,LEN($A$2)-8),"",SUMIF(Table1[SHIFT NOMENCLATURE], $B1957, Table1[EVIC FIRE]))</f>
        <v/>
      </c>
      <c r="G1957" s="1" t="str">
        <f>IF($A1957&gt;--RIGHT($A$2,LEN($A$2)-8),"",SUMIF(Table1[SHIFT NOMENCLATURE], $B1957, Table1[EKIA]))</f>
        <v/>
      </c>
      <c r="H1957" s="1" t="str">
        <f>IF($A1957&gt;--RIGHT($A$2,LEN($A$2)-8),"",SUMIF(Table1[SHIFT NOMENCLATURE], $B1957, Table1[EWIA]))</f>
        <v/>
      </c>
      <c r="I1957" s="1" t="str">
        <f>IF($A1957&gt;--RIGHT($A$2,LEN($A$2)-8),"",SUMIF(Table1[SHIFT NOMENCLATURE], $B1957, Table1[EPW]))</f>
        <v/>
      </c>
      <c r="J1957" s="1" t="str">
        <f>IF($A1957&gt;--RIGHT($A$2,LEN($A$2)-8),"",SUMIF(Table1[SHIFT NOMENCLATURE], $B1957, Table1[FVIC KILL]))</f>
        <v/>
      </c>
      <c r="K1957" s="1" t="str">
        <f>IF($A1957&gt;--RIGHT($A$2,LEN($A$2)-8),"",SUMIF(Table1[SHIFT NOMENCLATURE], $B1957, Table1[FVIC MOB]))</f>
        <v/>
      </c>
      <c r="L1957" s="1" t="str">
        <f>IF($A1957&gt;--RIGHT($A$2,LEN($A$2)-8),"",SUMIF(Table1[SHIFT NOMENCLATURE], $B1957, Table1[FVIC FIRE]))</f>
        <v/>
      </c>
      <c r="M1957" s="1" t="str">
        <f>IF($A1957&gt;--RIGHT($A$2,LEN($A$2)-8),"",SUMIF(Table1[SHIFT NOMENCLATURE], $B1957, Table1[FKIA]))</f>
        <v/>
      </c>
      <c r="N1957" s="1" t="str">
        <f>IF($A1957&gt;--RIGHT($A$2,LEN($A$2)-8),"",SUMIF(Table1[SHIFT NOMENCLATURE], $B1957, Table1[FWIA]))</f>
        <v/>
      </c>
      <c r="O1957" s="1" t="str">
        <f>IF($A1957&gt;--RIGHT($A$2,LEN($A$2)-8),"",SUMIF(Table1[SHIFT NOMENCLATURE], $B1957, Table1[DUSTWUN]))</f>
        <v/>
      </c>
    </row>
    <row r="1958" spans="1:15" x14ac:dyDescent="0.25">
      <c r="A1958" s="1" t="str">
        <f t="shared" si="60"/>
        <v/>
      </c>
      <c r="B1958" t="str">
        <f t="shared" si="61"/>
        <v/>
      </c>
      <c r="C1958" s="1" t="str">
        <f>IF($A1958&gt;--RIGHT($A$2,LEN($A$2)-8),"",COUNTIF(Table1[SHIFT NOMENCLATURE],$B1958))</f>
        <v/>
      </c>
      <c r="D1958" s="1" t="str">
        <f>IF($A1958&gt;--RIGHT($A$2,LEN($A$2)-8),"",SUMIF(Table1[SHIFT NOMENCLATURE], $B1958, Table1[EVIC KILL]))</f>
        <v/>
      </c>
      <c r="E1958" s="1" t="str">
        <f>IF($A1958&gt;--RIGHT($A$2,LEN($A$2)-8),"",SUMIF(Table1[SHIFT NOMENCLATURE], $B1958, Table1[EVIC MOB]))</f>
        <v/>
      </c>
      <c r="F1958" s="1" t="str">
        <f>IF($A1958&gt;--RIGHT($A$2,LEN($A$2)-8),"",SUMIF(Table1[SHIFT NOMENCLATURE], $B1958, Table1[EVIC FIRE]))</f>
        <v/>
      </c>
      <c r="G1958" s="1" t="str">
        <f>IF($A1958&gt;--RIGHT($A$2,LEN($A$2)-8),"",SUMIF(Table1[SHIFT NOMENCLATURE], $B1958, Table1[EKIA]))</f>
        <v/>
      </c>
      <c r="H1958" s="1" t="str">
        <f>IF($A1958&gt;--RIGHT($A$2,LEN($A$2)-8),"",SUMIF(Table1[SHIFT NOMENCLATURE], $B1958, Table1[EWIA]))</f>
        <v/>
      </c>
      <c r="I1958" s="1" t="str">
        <f>IF($A1958&gt;--RIGHT($A$2,LEN($A$2)-8),"",SUMIF(Table1[SHIFT NOMENCLATURE], $B1958, Table1[EPW]))</f>
        <v/>
      </c>
      <c r="J1958" s="1" t="str">
        <f>IF($A1958&gt;--RIGHT($A$2,LEN($A$2)-8),"",SUMIF(Table1[SHIFT NOMENCLATURE], $B1958, Table1[FVIC KILL]))</f>
        <v/>
      </c>
      <c r="K1958" s="1" t="str">
        <f>IF($A1958&gt;--RIGHT($A$2,LEN($A$2)-8),"",SUMIF(Table1[SHIFT NOMENCLATURE], $B1958, Table1[FVIC MOB]))</f>
        <v/>
      </c>
      <c r="L1958" s="1" t="str">
        <f>IF($A1958&gt;--RIGHT($A$2,LEN($A$2)-8),"",SUMIF(Table1[SHIFT NOMENCLATURE], $B1958, Table1[FVIC FIRE]))</f>
        <v/>
      </c>
      <c r="M1958" s="1" t="str">
        <f>IF($A1958&gt;--RIGHT($A$2,LEN($A$2)-8),"",SUMIF(Table1[SHIFT NOMENCLATURE], $B1958, Table1[FKIA]))</f>
        <v/>
      </c>
      <c r="N1958" s="1" t="str">
        <f>IF($A1958&gt;--RIGHT($A$2,LEN($A$2)-8),"",SUMIF(Table1[SHIFT NOMENCLATURE], $B1958, Table1[FWIA]))</f>
        <v/>
      </c>
      <c r="O1958" s="1" t="str">
        <f>IF($A1958&gt;--RIGHT($A$2,LEN($A$2)-8),"",SUMIF(Table1[SHIFT NOMENCLATURE], $B1958, Table1[DUSTWUN]))</f>
        <v/>
      </c>
    </row>
    <row r="1959" spans="1:15" x14ac:dyDescent="0.25">
      <c r="A1959" s="1" t="str">
        <f t="shared" si="60"/>
        <v/>
      </c>
      <c r="B1959" t="str">
        <f t="shared" si="61"/>
        <v/>
      </c>
      <c r="C1959" s="1" t="str">
        <f>IF($A1959&gt;--RIGHT($A$2,LEN($A$2)-8),"",COUNTIF(Table1[SHIFT NOMENCLATURE],$B1959))</f>
        <v/>
      </c>
      <c r="D1959" s="1" t="str">
        <f>IF($A1959&gt;--RIGHT($A$2,LEN($A$2)-8),"",SUMIF(Table1[SHIFT NOMENCLATURE], $B1959, Table1[EVIC KILL]))</f>
        <v/>
      </c>
      <c r="E1959" s="1" t="str">
        <f>IF($A1959&gt;--RIGHT($A$2,LEN($A$2)-8),"",SUMIF(Table1[SHIFT NOMENCLATURE], $B1959, Table1[EVIC MOB]))</f>
        <v/>
      </c>
      <c r="F1959" s="1" t="str">
        <f>IF($A1959&gt;--RIGHT($A$2,LEN($A$2)-8),"",SUMIF(Table1[SHIFT NOMENCLATURE], $B1959, Table1[EVIC FIRE]))</f>
        <v/>
      </c>
      <c r="G1959" s="1" t="str">
        <f>IF($A1959&gt;--RIGHT($A$2,LEN($A$2)-8),"",SUMIF(Table1[SHIFT NOMENCLATURE], $B1959, Table1[EKIA]))</f>
        <v/>
      </c>
      <c r="H1959" s="1" t="str">
        <f>IF($A1959&gt;--RIGHT($A$2,LEN($A$2)-8),"",SUMIF(Table1[SHIFT NOMENCLATURE], $B1959, Table1[EWIA]))</f>
        <v/>
      </c>
      <c r="I1959" s="1" t="str">
        <f>IF($A1959&gt;--RIGHT($A$2,LEN($A$2)-8),"",SUMIF(Table1[SHIFT NOMENCLATURE], $B1959, Table1[EPW]))</f>
        <v/>
      </c>
      <c r="J1959" s="1" t="str">
        <f>IF($A1959&gt;--RIGHT($A$2,LEN($A$2)-8),"",SUMIF(Table1[SHIFT NOMENCLATURE], $B1959, Table1[FVIC KILL]))</f>
        <v/>
      </c>
      <c r="K1959" s="1" t="str">
        <f>IF($A1959&gt;--RIGHT($A$2,LEN($A$2)-8),"",SUMIF(Table1[SHIFT NOMENCLATURE], $B1959, Table1[FVIC MOB]))</f>
        <v/>
      </c>
      <c r="L1959" s="1" t="str">
        <f>IF($A1959&gt;--RIGHT($A$2,LEN($A$2)-8),"",SUMIF(Table1[SHIFT NOMENCLATURE], $B1959, Table1[FVIC FIRE]))</f>
        <v/>
      </c>
      <c r="M1959" s="1" t="str">
        <f>IF($A1959&gt;--RIGHT($A$2,LEN($A$2)-8),"",SUMIF(Table1[SHIFT NOMENCLATURE], $B1959, Table1[FKIA]))</f>
        <v/>
      </c>
      <c r="N1959" s="1" t="str">
        <f>IF($A1959&gt;--RIGHT($A$2,LEN($A$2)-8),"",SUMIF(Table1[SHIFT NOMENCLATURE], $B1959, Table1[FWIA]))</f>
        <v/>
      </c>
      <c r="O1959" s="1" t="str">
        <f>IF($A1959&gt;--RIGHT($A$2,LEN($A$2)-8),"",SUMIF(Table1[SHIFT NOMENCLATURE], $B1959, Table1[DUSTWUN]))</f>
        <v/>
      </c>
    </row>
    <row r="1960" spans="1:15" x14ac:dyDescent="0.25">
      <c r="A1960" s="1" t="str">
        <f t="shared" si="60"/>
        <v/>
      </c>
      <c r="B1960" t="str">
        <f t="shared" si="61"/>
        <v/>
      </c>
      <c r="C1960" s="1" t="str">
        <f>IF($A1960&gt;--RIGHT($A$2,LEN($A$2)-8),"",COUNTIF(Table1[SHIFT NOMENCLATURE],$B1960))</f>
        <v/>
      </c>
      <c r="D1960" s="1" t="str">
        <f>IF($A1960&gt;--RIGHT($A$2,LEN($A$2)-8),"",SUMIF(Table1[SHIFT NOMENCLATURE], $B1960, Table1[EVIC KILL]))</f>
        <v/>
      </c>
      <c r="E1960" s="1" t="str">
        <f>IF($A1960&gt;--RIGHT($A$2,LEN($A$2)-8),"",SUMIF(Table1[SHIFT NOMENCLATURE], $B1960, Table1[EVIC MOB]))</f>
        <v/>
      </c>
      <c r="F1960" s="1" t="str">
        <f>IF($A1960&gt;--RIGHT($A$2,LEN($A$2)-8),"",SUMIF(Table1[SHIFT NOMENCLATURE], $B1960, Table1[EVIC FIRE]))</f>
        <v/>
      </c>
      <c r="G1960" s="1" t="str">
        <f>IF($A1960&gt;--RIGHT($A$2,LEN($A$2)-8),"",SUMIF(Table1[SHIFT NOMENCLATURE], $B1960, Table1[EKIA]))</f>
        <v/>
      </c>
      <c r="H1960" s="1" t="str">
        <f>IF($A1960&gt;--RIGHT($A$2,LEN($A$2)-8),"",SUMIF(Table1[SHIFT NOMENCLATURE], $B1960, Table1[EWIA]))</f>
        <v/>
      </c>
      <c r="I1960" s="1" t="str">
        <f>IF($A1960&gt;--RIGHT($A$2,LEN($A$2)-8),"",SUMIF(Table1[SHIFT NOMENCLATURE], $B1960, Table1[EPW]))</f>
        <v/>
      </c>
      <c r="J1960" s="1" t="str">
        <f>IF($A1960&gt;--RIGHT($A$2,LEN($A$2)-8),"",SUMIF(Table1[SHIFT NOMENCLATURE], $B1960, Table1[FVIC KILL]))</f>
        <v/>
      </c>
      <c r="K1960" s="1" t="str">
        <f>IF($A1960&gt;--RIGHT($A$2,LEN($A$2)-8),"",SUMIF(Table1[SHIFT NOMENCLATURE], $B1960, Table1[FVIC MOB]))</f>
        <v/>
      </c>
      <c r="L1960" s="1" t="str">
        <f>IF($A1960&gt;--RIGHT($A$2,LEN($A$2)-8),"",SUMIF(Table1[SHIFT NOMENCLATURE], $B1960, Table1[FVIC FIRE]))</f>
        <v/>
      </c>
      <c r="M1960" s="1" t="str">
        <f>IF($A1960&gt;--RIGHT($A$2,LEN($A$2)-8),"",SUMIF(Table1[SHIFT NOMENCLATURE], $B1960, Table1[FKIA]))</f>
        <v/>
      </c>
      <c r="N1960" s="1" t="str">
        <f>IF($A1960&gt;--RIGHT($A$2,LEN($A$2)-8),"",SUMIF(Table1[SHIFT NOMENCLATURE], $B1960, Table1[FWIA]))</f>
        <v/>
      </c>
      <c r="O1960" s="1" t="str">
        <f>IF($A1960&gt;--RIGHT($A$2,LEN($A$2)-8),"",SUMIF(Table1[SHIFT NOMENCLATURE], $B1960, Table1[DUSTWUN]))</f>
        <v/>
      </c>
    </row>
    <row r="1961" spans="1:15" x14ac:dyDescent="0.25">
      <c r="A1961" s="1" t="str">
        <f t="shared" si="60"/>
        <v/>
      </c>
      <c r="B1961" t="str">
        <f t="shared" si="61"/>
        <v/>
      </c>
      <c r="C1961" s="1" t="str">
        <f>IF($A1961&gt;--RIGHT($A$2,LEN($A$2)-8),"",COUNTIF(Table1[SHIFT NOMENCLATURE],$B1961))</f>
        <v/>
      </c>
      <c r="D1961" s="1" t="str">
        <f>IF($A1961&gt;--RIGHT($A$2,LEN($A$2)-8),"",SUMIF(Table1[SHIFT NOMENCLATURE], $B1961, Table1[EVIC KILL]))</f>
        <v/>
      </c>
      <c r="E1961" s="1" t="str">
        <f>IF($A1961&gt;--RIGHT($A$2,LEN($A$2)-8),"",SUMIF(Table1[SHIFT NOMENCLATURE], $B1961, Table1[EVIC MOB]))</f>
        <v/>
      </c>
      <c r="F1961" s="1" t="str">
        <f>IF($A1961&gt;--RIGHT($A$2,LEN($A$2)-8),"",SUMIF(Table1[SHIFT NOMENCLATURE], $B1961, Table1[EVIC FIRE]))</f>
        <v/>
      </c>
      <c r="G1961" s="1" t="str">
        <f>IF($A1961&gt;--RIGHT($A$2,LEN($A$2)-8),"",SUMIF(Table1[SHIFT NOMENCLATURE], $B1961, Table1[EKIA]))</f>
        <v/>
      </c>
      <c r="H1961" s="1" t="str">
        <f>IF($A1961&gt;--RIGHT($A$2,LEN($A$2)-8),"",SUMIF(Table1[SHIFT NOMENCLATURE], $B1961, Table1[EWIA]))</f>
        <v/>
      </c>
      <c r="I1961" s="1" t="str">
        <f>IF($A1961&gt;--RIGHT($A$2,LEN($A$2)-8),"",SUMIF(Table1[SHIFT NOMENCLATURE], $B1961, Table1[EPW]))</f>
        <v/>
      </c>
      <c r="J1961" s="1" t="str">
        <f>IF($A1961&gt;--RIGHT($A$2,LEN($A$2)-8),"",SUMIF(Table1[SHIFT NOMENCLATURE], $B1961, Table1[FVIC KILL]))</f>
        <v/>
      </c>
      <c r="K1961" s="1" t="str">
        <f>IF($A1961&gt;--RIGHT($A$2,LEN($A$2)-8),"",SUMIF(Table1[SHIFT NOMENCLATURE], $B1961, Table1[FVIC MOB]))</f>
        <v/>
      </c>
      <c r="L1961" s="1" t="str">
        <f>IF($A1961&gt;--RIGHT($A$2,LEN($A$2)-8),"",SUMIF(Table1[SHIFT NOMENCLATURE], $B1961, Table1[FVIC FIRE]))</f>
        <v/>
      </c>
      <c r="M1961" s="1" t="str">
        <f>IF($A1961&gt;--RIGHT($A$2,LEN($A$2)-8),"",SUMIF(Table1[SHIFT NOMENCLATURE], $B1961, Table1[FKIA]))</f>
        <v/>
      </c>
      <c r="N1961" s="1" t="str">
        <f>IF($A1961&gt;--RIGHT($A$2,LEN($A$2)-8),"",SUMIF(Table1[SHIFT NOMENCLATURE], $B1961, Table1[FWIA]))</f>
        <v/>
      </c>
      <c r="O1961" s="1" t="str">
        <f>IF($A1961&gt;--RIGHT($A$2,LEN($A$2)-8),"",SUMIF(Table1[SHIFT NOMENCLATURE], $B1961, Table1[DUSTWUN]))</f>
        <v/>
      </c>
    </row>
    <row r="1962" spans="1:15" x14ac:dyDescent="0.25">
      <c r="A1962" s="1" t="str">
        <f t="shared" si="60"/>
        <v/>
      </c>
      <c r="B1962" t="str">
        <f t="shared" si="61"/>
        <v/>
      </c>
      <c r="C1962" s="1" t="str">
        <f>IF($A1962&gt;--RIGHT($A$2,LEN($A$2)-8),"",COUNTIF(Table1[SHIFT NOMENCLATURE],$B1962))</f>
        <v/>
      </c>
      <c r="D1962" s="1" t="str">
        <f>IF($A1962&gt;--RIGHT($A$2,LEN($A$2)-8),"",SUMIF(Table1[SHIFT NOMENCLATURE], $B1962, Table1[EVIC KILL]))</f>
        <v/>
      </c>
      <c r="E1962" s="1" t="str">
        <f>IF($A1962&gt;--RIGHT($A$2,LEN($A$2)-8),"",SUMIF(Table1[SHIFT NOMENCLATURE], $B1962, Table1[EVIC MOB]))</f>
        <v/>
      </c>
      <c r="F1962" s="1" t="str">
        <f>IF($A1962&gt;--RIGHT($A$2,LEN($A$2)-8),"",SUMIF(Table1[SHIFT NOMENCLATURE], $B1962, Table1[EVIC FIRE]))</f>
        <v/>
      </c>
      <c r="G1962" s="1" t="str">
        <f>IF($A1962&gt;--RIGHT($A$2,LEN($A$2)-8),"",SUMIF(Table1[SHIFT NOMENCLATURE], $B1962, Table1[EKIA]))</f>
        <v/>
      </c>
      <c r="H1962" s="1" t="str">
        <f>IF($A1962&gt;--RIGHT($A$2,LEN($A$2)-8),"",SUMIF(Table1[SHIFT NOMENCLATURE], $B1962, Table1[EWIA]))</f>
        <v/>
      </c>
      <c r="I1962" s="1" t="str">
        <f>IF($A1962&gt;--RIGHT($A$2,LEN($A$2)-8),"",SUMIF(Table1[SHIFT NOMENCLATURE], $B1962, Table1[EPW]))</f>
        <v/>
      </c>
      <c r="J1962" s="1" t="str">
        <f>IF($A1962&gt;--RIGHT($A$2,LEN($A$2)-8),"",SUMIF(Table1[SHIFT NOMENCLATURE], $B1962, Table1[FVIC KILL]))</f>
        <v/>
      </c>
      <c r="K1962" s="1" t="str">
        <f>IF($A1962&gt;--RIGHT($A$2,LEN($A$2)-8),"",SUMIF(Table1[SHIFT NOMENCLATURE], $B1962, Table1[FVIC MOB]))</f>
        <v/>
      </c>
      <c r="L1962" s="1" t="str">
        <f>IF($A1962&gt;--RIGHT($A$2,LEN($A$2)-8),"",SUMIF(Table1[SHIFT NOMENCLATURE], $B1962, Table1[FVIC FIRE]))</f>
        <v/>
      </c>
      <c r="M1962" s="1" t="str">
        <f>IF($A1962&gt;--RIGHT($A$2,LEN($A$2)-8),"",SUMIF(Table1[SHIFT NOMENCLATURE], $B1962, Table1[FKIA]))</f>
        <v/>
      </c>
      <c r="N1962" s="1" t="str">
        <f>IF($A1962&gt;--RIGHT($A$2,LEN($A$2)-8),"",SUMIF(Table1[SHIFT NOMENCLATURE], $B1962, Table1[FWIA]))</f>
        <v/>
      </c>
      <c r="O1962" s="1" t="str">
        <f>IF($A1962&gt;--RIGHT($A$2,LEN($A$2)-8),"",SUMIF(Table1[SHIFT NOMENCLATURE], $B1962, Table1[DUSTWUN]))</f>
        <v/>
      </c>
    </row>
    <row r="1963" spans="1:15" x14ac:dyDescent="0.25">
      <c r="A1963" s="1" t="str">
        <f t="shared" si="60"/>
        <v/>
      </c>
      <c r="B1963" t="str">
        <f t="shared" si="61"/>
        <v/>
      </c>
      <c r="C1963" s="1" t="str">
        <f>IF($A1963&gt;--RIGHT($A$2,LEN($A$2)-8),"",COUNTIF(Table1[SHIFT NOMENCLATURE],$B1963))</f>
        <v/>
      </c>
      <c r="D1963" s="1" t="str">
        <f>IF($A1963&gt;--RIGHT($A$2,LEN($A$2)-8),"",SUMIF(Table1[SHIFT NOMENCLATURE], $B1963, Table1[EVIC KILL]))</f>
        <v/>
      </c>
      <c r="E1963" s="1" t="str">
        <f>IF($A1963&gt;--RIGHT($A$2,LEN($A$2)-8),"",SUMIF(Table1[SHIFT NOMENCLATURE], $B1963, Table1[EVIC MOB]))</f>
        <v/>
      </c>
      <c r="F1963" s="1" t="str">
        <f>IF($A1963&gt;--RIGHT($A$2,LEN($A$2)-8),"",SUMIF(Table1[SHIFT NOMENCLATURE], $B1963, Table1[EVIC FIRE]))</f>
        <v/>
      </c>
      <c r="G1963" s="1" t="str">
        <f>IF($A1963&gt;--RIGHT($A$2,LEN($A$2)-8),"",SUMIF(Table1[SHIFT NOMENCLATURE], $B1963, Table1[EKIA]))</f>
        <v/>
      </c>
      <c r="H1963" s="1" t="str">
        <f>IF($A1963&gt;--RIGHT($A$2,LEN($A$2)-8),"",SUMIF(Table1[SHIFT NOMENCLATURE], $B1963, Table1[EWIA]))</f>
        <v/>
      </c>
      <c r="I1963" s="1" t="str">
        <f>IF($A1963&gt;--RIGHT($A$2,LEN($A$2)-8),"",SUMIF(Table1[SHIFT NOMENCLATURE], $B1963, Table1[EPW]))</f>
        <v/>
      </c>
      <c r="J1963" s="1" t="str">
        <f>IF($A1963&gt;--RIGHT($A$2,LEN($A$2)-8),"",SUMIF(Table1[SHIFT NOMENCLATURE], $B1963, Table1[FVIC KILL]))</f>
        <v/>
      </c>
      <c r="K1963" s="1" t="str">
        <f>IF($A1963&gt;--RIGHT($A$2,LEN($A$2)-8),"",SUMIF(Table1[SHIFT NOMENCLATURE], $B1963, Table1[FVIC MOB]))</f>
        <v/>
      </c>
      <c r="L1963" s="1" t="str">
        <f>IF($A1963&gt;--RIGHT($A$2,LEN($A$2)-8),"",SUMIF(Table1[SHIFT NOMENCLATURE], $B1963, Table1[FVIC FIRE]))</f>
        <v/>
      </c>
      <c r="M1963" s="1" t="str">
        <f>IF($A1963&gt;--RIGHT($A$2,LEN($A$2)-8),"",SUMIF(Table1[SHIFT NOMENCLATURE], $B1963, Table1[FKIA]))</f>
        <v/>
      </c>
      <c r="N1963" s="1" t="str">
        <f>IF($A1963&gt;--RIGHT($A$2,LEN($A$2)-8),"",SUMIF(Table1[SHIFT NOMENCLATURE], $B1963, Table1[FWIA]))</f>
        <v/>
      </c>
      <c r="O1963" s="1" t="str">
        <f>IF($A1963&gt;--RIGHT($A$2,LEN($A$2)-8),"",SUMIF(Table1[SHIFT NOMENCLATURE], $B1963, Table1[DUSTWUN]))</f>
        <v/>
      </c>
    </row>
    <row r="1964" spans="1:15" x14ac:dyDescent="0.25">
      <c r="A1964" s="1" t="str">
        <f t="shared" si="60"/>
        <v/>
      </c>
      <c r="B1964" t="str">
        <f t="shared" si="61"/>
        <v/>
      </c>
      <c r="C1964" s="1" t="str">
        <f>IF($A1964&gt;--RIGHT($A$2,LEN($A$2)-8),"",COUNTIF(Table1[SHIFT NOMENCLATURE],$B1964))</f>
        <v/>
      </c>
      <c r="D1964" s="1" t="str">
        <f>IF($A1964&gt;--RIGHT($A$2,LEN($A$2)-8),"",SUMIF(Table1[SHIFT NOMENCLATURE], $B1964, Table1[EVIC KILL]))</f>
        <v/>
      </c>
      <c r="E1964" s="1" t="str">
        <f>IF($A1964&gt;--RIGHT($A$2,LEN($A$2)-8),"",SUMIF(Table1[SHIFT NOMENCLATURE], $B1964, Table1[EVIC MOB]))</f>
        <v/>
      </c>
      <c r="F1964" s="1" t="str">
        <f>IF($A1964&gt;--RIGHT($A$2,LEN($A$2)-8),"",SUMIF(Table1[SHIFT NOMENCLATURE], $B1964, Table1[EVIC FIRE]))</f>
        <v/>
      </c>
      <c r="G1964" s="1" t="str">
        <f>IF($A1964&gt;--RIGHT($A$2,LEN($A$2)-8),"",SUMIF(Table1[SHIFT NOMENCLATURE], $B1964, Table1[EKIA]))</f>
        <v/>
      </c>
      <c r="H1964" s="1" t="str">
        <f>IF($A1964&gt;--RIGHT($A$2,LEN($A$2)-8),"",SUMIF(Table1[SHIFT NOMENCLATURE], $B1964, Table1[EWIA]))</f>
        <v/>
      </c>
      <c r="I1964" s="1" t="str">
        <f>IF($A1964&gt;--RIGHT($A$2,LEN($A$2)-8),"",SUMIF(Table1[SHIFT NOMENCLATURE], $B1964, Table1[EPW]))</f>
        <v/>
      </c>
      <c r="J1964" s="1" t="str">
        <f>IF($A1964&gt;--RIGHT($A$2,LEN($A$2)-8),"",SUMIF(Table1[SHIFT NOMENCLATURE], $B1964, Table1[FVIC KILL]))</f>
        <v/>
      </c>
      <c r="K1964" s="1" t="str">
        <f>IF($A1964&gt;--RIGHT($A$2,LEN($A$2)-8),"",SUMIF(Table1[SHIFT NOMENCLATURE], $B1964, Table1[FVIC MOB]))</f>
        <v/>
      </c>
      <c r="L1964" s="1" t="str">
        <f>IF($A1964&gt;--RIGHT($A$2,LEN($A$2)-8),"",SUMIF(Table1[SHIFT NOMENCLATURE], $B1964, Table1[FVIC FIRE]))</f>
        <v/>
      </c>
      <c r="M1964" s="1" t="str">
        <f>IF($A1964&gt;--RIGHT($A$2,LEN($A$2)-8),"",SUMIF(Table1[SHIFT NOMENCLATURE], $B1964, Table1[FKIA]))</f>
        <v/>
      </c>
      <c r="N1964" s="1" t="str">
        <f>IF($A1964&gt;--RIGHT($A$2,LEN($A$2)-8),"",SUMIF(Table1[SHIFT NOMENCLATURE], $B1964, Table1[FWIA]))</f>
        <v/>
      </c>
      <c r="O1964" s="1" t="str">
        <f>IF($A1964&gt;--RIGHT($A$2,LEN($A$2)-8),"",SUMIF(Table1[SHIFT NOMENCLATURE], $B1964, Table1[DUSTWUN]))</f>
        <v/>
      </c>
    </row>
    <row r="1965" spans="1:15" x14ac:dyDescent="0.25">
      <c r="A1965" s="1" t="str">
        <f t="shared" si="60"/>
        <v/>
      </c>
      <c r="B1965" t="str">
        <f t="shared" si="61"/>
        <v/>
      </c>
      <c r="C1965" s="1" t="str">
        <f>IF($A1965&gt;--RIGHT($A$2,LEN($A$2)-8),"",COUNTIF(Table1[SHIFT NOMENCLATURE],$B1965))</f>
        <v/>
      </c>
      <c r="D1965" s="1" t="str">
        <f>IF($A1965&gt;--RIGHT($A$2,LEN($A$2)-8),"",SUMIF(Table1[SHIFT NOMENCLATURE], $B1965, Table1[EVIC KILL]))</f>
        <v/>
      </c>
      <c r="E1965" s="1" t="str">
        <f>IF($A1965&gt;--RIGHT($A$2,LEN($A$2)-8),"",SUMIF(Table1[SHIFT NOMENCLATURE], $B1965, Table1[EVIC MOB]))</f>
        <v/>
      </c>
      <c r="F1965" s="1" t="str">
        <f>IF($A1965&gt;--RIGHT($A$2,LEN($A$2)-8),"",SUMIF(Table1[SHIFT NOMENCLATURE], $B1965, Table1[EVIC FIRE]))</f>
        <v/>
      </c>
      <c r="G1965" s="1" t="str">
        <f>IF($A1965&gt;--RIGHT($A$2,LEN($A$2)-8),"",SUMIF(Table1[SHIFT NOMENCLATURE], $B1965, Table1[EKIA]))</f>
        <v/>
      </c>
      <c r="H1965" s="1" t="str">
        <f>IF($A1965&gt;--RIGHT($A$2,LEN($A$2)-8),"",SUMIF(Table1[SHIFT NOMENCLATURE], $B1965, Table1[EWIA]))</f>
        <v/>
      </c>
      <c r="I1965" s="1" t="str">
        <f>IF($A1965&gt;--RIGHT($A$2,LEN($A$2)-8),"",SUMIF(Table1[SHIFT NOMENCLATURE], $B1965, Table1[EPW]))</f>
        <v/>
      </c>
      <c r="J1965" s="1" t="str">
        <f>IF($A1965&gt;--RIGHT($A$2,LEN($A$2)-8),"",SUMIF(Table1[SHIFT NOMENCLATURE], $B1965, Table1[FVIC KILL]))</f>
        <v/>
      </c>
      <c r="K1965" s="1" t="str">
        <f>IF($A1965&gt;--RIGHT($A$2,LEN($A$2)-8),"",SUMIF(Table1[SHIFT NOMENCLATURE], $B1965, Table1[FVIC MOB]))</f>
        <v/>
      </c>
      <c r="L1965" s="1" t="str">
        <f>IF($A1965&gt;--RIGHT($A$2,LEN($A$2)-8),"",SUMIF(Table1[SHIFT NOMENCLATURE], $B1965, Table1[FVIC FIRE]))</f>
        <v/>
      </c>
      <c r="M1965" s="1" t="str">
        <f>IF($A1965&gt;--RIGHT($A$2,LEN($A$2)-8),"",SUMIF(Table1[SHIFT NOMENCLATURE], $B1965, Table1[FKIA]))</f>
        <v/>
      </c>
      <c r="N1965" s="1" t="str">
        <f>IF($A1965&gt;--RIGHT($A$2,LEN($A$2)-8),"",SUMIF(Table1[SHIFT NOMENCLATURE], $B1965, Table1[FWIA]))</f>
        <v/>
      </c>
      <c r="O1965" s="1" t="str">
        <f>IF($A1965&gt;--RIGHT($A$2,LEN($A$2)-8),"",SUMIF(Table1[SHIFT NOMENCLATURE], $B1965, Table1[DUSTWUN]))</f>
        <v/>
      </c>
    </row>
    <row r="1966" spans="1:15" x14ac:dyDescent="0.25">
      <c r="A1966" s="1" t="str">
        <f t="shared" si="60"/>
        <v/>
      </c>
      <c r="B1966" t="str">
        <f t="shared" si="61"/>
        <v/>
      </c>
      <c r="C1966" s="1" t="str">
        <f>IF($A1966&gt;--RIGHT($A$2,LEN($A$2)-8),"",COUNTIF(Table1[SHIFT NOMENCLATURE],$B1966))</f>
        <v/>
      </c>
      <c r="D1966" s="1" t="str">
        <f>IF($A1966&gt;--RIGHT($A$2,LEN($A$2)-8),"",SUMIF(Table1[SHIFT NOMENCLATURE], $B1966, Table1[EVIC KILL]))</f>
        <v/>
      </c>
      <c r="E1966" s="1" t="str">
        <f>IF($A1966&gt;--RIGHT($A$2,LEN($A$2)-8),"",SUMIF(Table1[SHIFT NOMENCLATURE], $B1966, Table1[EVIC MOB]))</f>
        <v/>
      </c>
      <c r="F1966" s="1" t="str">
        <f>IF($A1966&gt;--RIGHT($A$2,LEN($A$2)-8),"",SUMIF(Table1[SHIFT NOMENCLATURE], $B1966, Table1[EVIC FIRE]))</f>
        <v/>
      </c>
      <c r="G1966" s="1" t="str">
        <f>IF($A1966&gt;--RIGHT($A$2,LEN($A$2)-8),"",SUMIF(Table1[SHIFT NOMENCLATURE], $B1966, Table1[EKIA]))</f>
        <v/>
      </c>
      <c r="H1966" s="1" t="str">
        <f>IF($A1966&gt;--RIGHT($A$2,LEN($A$2)-8),"",SUMIF(Table1[SHIFT NOMENCLATURE], $B1966, Table1[EWIA]))</f>
        <v/>
      </c>
      <c r="I1966" s="1" t="str">
        <f>IF($A1966&gt;--RIGHT($A$2,LEN($A$2)-8),"",SUMIF(Table1[SHIFT NOMENCLATURE], $B1966, Table1[EPW]))</f>
        <v/>
      </c>
      <c r="J1966" s="1" t="str">
        <f>IF($A1966&gt;--RIGHT($A$2,LEN($A$2)-8),"",SUMIF(Table1[SHIFT NOMENCLATURE], $B1966, Table1[FVIC KILL]))</f>
        <v/>
      </c>
      <c r="K1966" s="1" t="str">
        <f>IF($A1966&gt;--RIGHT($A$2,LEN($A$2)-8),"",SUMIF(Table1[SHIFT NOMENCLATURE], $B1966, Table1[FVIC MOB]))</f>
        <v/>
      </c>
      <c r="L1966" s="1" t="str">
        <f>IF($A1966&gt;--RIGHT($A$2,LEN($A$2)-8),"",SUMIF(Table1[SHIFT NOMENCLATURE], $B1966, Table1[FVIC FIRE]))</f>
        <v/>
      </c>
      <c r="M1966" s="1" t="str">
        <f>IF($A1966&gt;--RIGHT($A$2,LEN($A$2)-8),"",SUMIF(Table1[SHIFT NOMENCLATURE], $B1966, Table1[FKIA]))</f>
        <v/>
      </c>
      <c r="N1966" s="1" t="str">
        <f>IF($A1966&gt;--RIGHT($A$2,LEN($A$2)-8),"",SUMIF(Table1[SHIFT NOMENCLATURE], $B1966, Table1[FWIA]))</f>
        <v/>
      </c>
      <c r="O1966" s="1" t="str">
        <f>IF($A1966&gt;--RIGHT($A$2,LEN($A$2)-8),"",SUMIF(Table1[SHIFT NOMENCLATURE], $B1966, Table1[DUSTWUN]))</f>
        <v/>
      </c>
    </row>
    <row r="1967" spans="1:15" x14ac:dyDescent="0.25">
      <c r="A1967" s="1" t="str">
        <f t="shared" si="60"/>
        <v/>
      </c>
      <c r="B1967" t="str">
        <f t="shared" si="61"/>
        <v/>
      </c>
      <c r="C1967" s="1" t="str">
        <f>IF($A1967&gt;--RIGHT($A$2,LEN($A$2)-8),"",COUNTIF(Table1[SHIFT NOMENCLATURE],$B1967))</f>
        <v/>
      </c>
      <c r="D1967" s="1" t="str">
        <f>IF($A1967&gt;--RIGHT($A$2,LEN($A$2)-8),"",SUMIF(Table1[SHIFT NOMENCLATURE], $B1967, Table1[EVIC KILL]))</f>
        <v/>
      </c>
      <c r="E1967" s="1" t="str">
        <f>IF($A1967&gt;--RIGHT($A$2,LEN($A$2)-8),"",SUMIF(Table1[SHIFT NOMENCLATURE], $B1967, Table1[EVIC MOB]))</f>
        <v/>
      </c>
      <c r="F1967" s="1" t="str">
        <f>IF($A1967&gt;--RIGHT($A$2,LEN($A$2)-8),"",SUMIF(Table1[SHIFT NOMENCLATURE], $B1967, Table1[EVIC FIRE]))</f>
        <v/>
      </c>
      <c r="G1967" s="1" t="str">
        <f>IF($A1967&gt;--RIGHT($A$2,LEN($A$2)-8),"",SUMIF(Table1[SHIFT NOMENCLATURE], $B1967, Table1[EKIA]))</f>
        <v/>
      </c>
      <c r="H1967" s="1" t="str">
        <f>IF($A1967&gt;--RIGHT($A$2,LEN($A$2)-8),"",SUMIF(Table1[SHIFT NOMENCLATURE], $B1967, Table1[EWIA]))</f>
        <v/>
      </c>
      <c r="I1967" s="1" t="str">
        <f>IF($A1967&gt;--RIGHT($A$2,LEN($A$2)-8),"",SUMIF(Table1[SHIFT NOMENCLATURE], $B1967, Table1[EPW]))</f>
        <v/>
      </c>
      <c r="J1967" s="1" t="str">
        <f>IF($A1967&gt;--RIGHT($A$2,LEN($A$2)-8),"",SUMIF(Table1[SHIFT NOMENCLATURE], $B1967, Table1[FVIC KILL]))</f>
        <v/>
      </c>
      <c r="K1967" s="1" t="str">
        <f>IF($A1967&gt;--RIGHT($A$2,LEN($A$2)-8),"",SUMIF(Table1[SHIFT NOMENCLATURE], $B1967, Table1[FVIC MOB]))</f>
        <v/>
      </c>
      <c r="L1967" s="1" t="str">
        <f>IF($A1967&gt;--RIGHT($A$2,LEN($A$2)-8),"",SUMIF(Table1[SHIFT NOMENCLATURE], $B1967, Table1[FVIC FIRE]))</f>
        <v/>
      </c>
      <c r="M1967" s="1" t="str">
        <f>IF($A1967&gt;--RIGHT($A$2,LEN($A$2)-8),"",SUMIF(Table1[SHIFT NOMENCLATURE], $B1967, Table1[FKIA]))</f>
        <v/>
      </c>
      <c r="N1967" s="1" t="str">
        <f>IF($A1967&gt;--RIGHT($A$2,LEN($A$2)-8),"",SUMIF(Table1[SHIFT NOMENCLATURE], $B1967, Table1[FWIA]))</f>
        <v/>
      </c>
      <c r="O1967" s="1" t="str">
        <f>IF($A1967&gt;--RIGHT($A$2,LEN($A$2)-8),"",SUMIF(Table1[SHIFT NOMENCLATURE], $B1967, Table1[DUSTWUN]))</f>
        <v/>
      </c>
    </row>
    <row r="1968" spans="1:15" x14ac:dyDescent="0.25">
      <c r="A1968" s="1" t="str">
        <f t="shared" si="60"/>
        <v/>
      </c>
      <c r="B1968" t="str">
        <f t="shared" si="61"/>
        <v/>
      </c>
      <c r="C1968" s="1" t="str">
        <f>IF($A1968&gt;--RIGHT($A$2,LEN($A$2)-8),"",COUNTIF(Table1[SHIFT NOMENCLATURE],$B1968))</f>
        <v/>
      </c>
      <c r="D1968" s="1" t="str">
        <f>IF($A1968&gt;--RIGHT($A$2,LEN($A$2)-8),"",SUMIF(Table1[SHIFT NOMENCLATURE], $B1968, Table1[EVIC KILL]))</f>
        <v/>
      </c>
      <c r="E1968" s="1" t="str">
        <f>IF($A1968&gt;--RIGHT($A$2,LEN($A$2)-8),"",SUMIF(Table1[SHIFT NOMENCLATURE], $B1968, Table1[EVIC MOB]))</f>
        <v/>
      </c>
      <c r="F1968" s="1" t="str">
        <f>IF($A1968&gt;--RIGHT($A$2,LEN($A$2)-8),"",SUMIF(Table1[SHIFT NOMENCLATURE], $B1968, Table1[EVIC FIRE]))</f>
        <v/>
      </c>
      <c r="G1968" s="1" t="str">
        <f>IF($A1968&gt;--RIGHT($A$2,LEN($A$2)-8),"",SUMIF(Table1[SHIFT NOMENCLATURE], $B1968, Table1[EKIA]))</f>
        <v/>
      </c>
      <c r="H1968" s="1" t="str">
        <f>IF($A1968&gt;--RIGHT($A$2,LEN($A$2)-8),"",SUMIF(Table1[SHIFT NOMENCLATURE], $B1968, Table1[EWIA]))</f>
        <v/>
      </c>
      <c r="I1968" s="1" t="str">
        <f>IF($A1968&gt;--RIGHT($A$2,LEN($A$2)-8),"",SUMIF(Table1[SHIFT NOMENCLATURE], $B1968, Table1[EPW]))</f>
        <v/>
      </c>
      <c r="J1968" s="1" t="str">
        <f>IF($A1968&gt;--RIGHT($A$2,LEN($A$2)-8),"",SUMIF(Table1[SHIFT NOMENCLATURE], $B1968, Table1[FVIC KILL]))</f>
        <v/>
      </c>
      <c r="K1968" s="1" t="str">
        <f>IF($A1968&gt;--RIGHT($A$2,LEN($A$2)-8),"",SUMIF(Table1[SHIFT NOMENCLATURE], $B1968, Table1[FVIC MOB]))</f>
        <v/>
      </c>
      <c r="L1968" s="1" t="str">
        <f>IF($A1968&gt;--RIGHT($A$2,LEN($A$2)-8),"",SUMIF(Table1[SHIFT NOMENCLATURE], $B1968, Table1[FVIC FIRE]))</f>
        <v/>
      </c>
      <c r="M1968" s="1" t="str">
        <f>IF($A1968&gt;--RIGHT($A$2,LEN($A$2)-8),"",SUMIF(Table1[SHIFT NOMENCLATURE], $B1968, Table1[FKIA]))</f>
        <v/>
      </c>
      <c r="N1968" s="1" t="str">
        <f>IF($A1968&gt;--RIGHT($A$2,LEN($A$2)-8),"",SUMIF(Table1[SHIFT NOMENCLATURE], $B1968, Table1[FWIA]))</f>
        <v/>
      </c>
      <c r="O1968" s="1" t="str">
        <f>IF($A1968&gt;--RIGHT($A$2,LEN($A$2)-8),"",SUMIF(Table1[SHIFT NOMENCLATURE], $B1968, Table1[DUSTWUN]))</f>
        <v/>
      </c>
    </row>
    <row r="1969" spans="1:15" x14ac:dyDescent="0.25">
      <c r="A1969" s="1" t="str">
        <f t="shared" si="60"/>
        <v/>
      </c>
      <c r="B1969" t="str">
        <f t="shared" si="61"/>
        <v/>
      </c>
      <c r="C1969" s="1" t="str">
        <f>IF($A1969&gt;--RIGHT($A$2,LEN($A$2)-8),"",COUNTIF(Table1[SHIFT NOMENCLATURE],$B1969))</f>
        <v/>
      </c>
      <c r="D1969" s="1" t="str">
        <f>IF($A1969&gt;--RIGHT($A$2,LEN($A$2)-8),"",SUMIF(Table1[SHIFT NOMENCLATURE], $B1969, Table1[EVIC KILL]))</f>
        <v/>
      </c>
      <c r="E1969" s="1" t="str">
        <f>IF($A1969&gt;--RIGHT($A$2,LEN($A$2)-8),"",SUMIF(Table1[SHIFT NOMENCLATURE], $B1969, Table1[EVIC MOB]))</f>
        <v/>
      </c>
      <c r="F1969" s="1" t="str">
        <f>IF($A1969&gt;--RIGHT($A$2,LEN($A$2)-8),"",SUMIF(Table1[SHIFT NOMENCLATURE], $B1969, Table1[EVIC FIRE]))</f>
        <v/>
      </c>
      <c r="G1969" s="1" t="str">
        <f>IF($A1969&gt;--RIGHT($A$2,LEN($A$2)-8),"",SUMIF(Table1[SHIFT NOMENCLATURE], $B1969, Table1[EKIA]))</f>
        <v/>
      </c>
      <c r="H1969" s="1" t="str">
        <f>IF($A1969&gt;--RIGHT($A$2,LEN($A$2)-8),"",SUMIF(Table1[SHIFT NOMENCLATURE], $B1969, Table1[EWIA]))</f>
        <v/>
      </c>
      <c r="I1969" s="1" t="str">
        <f>IF($A1969&gt;--RIGHT($A$2,LEN($A$2)-8),"",SUMIF(Table1[SHIFT NOMENCLATURE], $B1969, Table1[EPW]))</f>
        <v/>
      </c>
      <c r="J1969" s="1" t="str">
        <f>IF($A1969&gt;--RIGHT($A$2,LEN($A$2)-8),"",SUMIF(Table1[SHIFT NOMENCLATURE], $B1969, Table1[FVIC KILL]))</f>
        <v/>
      </c>
      <c r="K1969" s="1" t="str">
        <f>IF($A1969&gt;--RIGHT($A$2,LEN($A$2)-8),"",SUMIF(Table1[SHIFT NOMENCLATURE], $B1969, Table1[FVIC MOB]))</f>
        <v/>
      </c>
      <c r="L1969" s="1" t="str">
        <f>IF($A1969&gt;--RIGHT($A$2,LEN($A$2)-8),"",SUMIF(Table1[SHIFT NOMENCLATURE], $B1969, Table1[FVIC FIRE]))</f>
        <v/>
      </c>
      <c r="M1969" s="1" t="str">
        <f>IF($A1969&gt;--RIGHT($A$2,LEN($A$2)-8),"",SUMIF(Table1[SHIFT NOMENCLATURE], $B1969, Table1[FKIA]))</f>
        <v/>
      </c>
      <c r="N1969" s="1" t="str">
        <f>IF($A1969&gt;--RIGHT($A$2,LEN($A$2)-8),"",SUMIF(Table1[SHIFT NOMENCLATURE], $B1969, Table1[FWIA]))</f>
        <v/>
      </c>
      <c r="O1969" s="1" t="str">
        <f>IF($A1969&gt;--RIGHT($A$2,LEN($A$2)-8),"",SUMIF(Table1[SHIFT NOMENCLATURE], $B1969, Table1[DUSTWUN]))</f>
        <v/>
      </c>
    </row>
    <row r="1970" spans="1:15" x14ac:dyDescent="0.25">
      <c r="A1970" s="1" t="str">
        <f t="shared" si="60"/>
        <v/>
      </c>
      <c r="B1970" t="str">
        <f t="shared" si="61"/>
        <v/>
      </c>
      <c r="C1970" s="1" t="str">
        <f>IF($A1970&gt;--RIGHT($A$2,LEN($A$2)-8),"",COUNTIF(Table1[SHIFT NOMENCLATURE],$B1970))</f>
        <v/>
      </c>
      <c r="D1970" s="1" t="str">
        <f>IF($A1970&gt;--RIGHT($A$2,LEN($A$2)-8),"",SUMIF(Table1[SHIFT NOMENCLATURE], $B1970, Table1[EVIC KILL]))</f>
        <v/>
      </c>
      <c r="E1970" s="1" t="str">
        <f>IF($A1970&gt;--RIGHT($A$2,LEN($A$2)-8),"",SUMIF(Table1[SHIFT NOMENCLATURE], $B1970, Table1[EVIC MOB]))</f>
        <v/>
      </c>
      <c r="F1970" s="1" t="str">
        <f>IF($A1970&gt;--RIGHT($A$2,LEN($A$2)-8),"",SUMIF(Table1[SHIFT NOMENCLATURE], $B1970, Table1[EVIC FIRE]))</f>
        <v/>
      </c>
      <c r="G1970" s="1" t="str">
        <f>IF($A1970&gt;--RIGHT($A$2,LEN($A$2)-8),"",SUMIF(Table1[SHIFT NOMENCLATURE], $B1970, Table1[EKIA]))</f>
        <v/>
      </c>
      <c r="H1970" s="1" t="str">
        <f>IF($A1970&gt;--RIGHT($A$2,LEN($A$2)-8),"",SUMIF(Table1[SHIFT NOMENCLATURE], $B1970, Table1[EWIA]))</f>
        <v/>
      </c>
      <c r="I1970" s="1" t="str">
        <f>IF($A1970&gt;--RIGHT($A$2,LEN($A$2)-8),"",SUMIF(Table1[SHIFT NOMENCLATURE], $B1970, Table1[EPW]))</f>
        <v/>
      </c>
      <c r="J1970" s="1" t="str">
        <f>IF($A1970&gt;--RIGHT($A$2,LEN($A$2)-8),"",SUMIF(Table1[SHIFT NOMENCLATURE], $B1970, Table1[FVIC KILL]))</f>
        <v/>
      </c>
      <c r="K1970" s="1" t="str">
        <f>IF($A1970&gt;--RIGHT($A$2,LEN($A$2)-8),"",SUMIF(Table1[SHIFT NOMENCLATURE], $B1970, Table1[FVIC MOB]))</f>
        <v/>
      </c>
      <c r="L1970" s="1" t="str">
        <f>IF($A1970&gt;--RIGHT($A$2,LEN($A$2)-8),"",SUMIF(Table1[SHIFT NOMENCLATURE], $B1970, Table1[FVIC FIRE]))</f>
        <v/>
      </c>
      <c r="M1970" s="1" t="str">
        <f>IF($A1970&gt;--RIGHT($A$2,LEN($A$2)-8),"",SUMIF(Table1[SHIFT NOMENCLATURE], $B1970, Table1[FKIA]))</f>
        <v/>
      </c>
      <c r="N1970" s="1" t="str">
        <f>IF($A1970&gt;--RIGHT($A$2,LEN($A$2)-8),"",SUMIF(Table1[SHIFT NOMENCLATURE], $B1970, Table1[FWIA]))</f>
        <v/>
      </c>
      <c r="O1970" s="1" t="str">
        <f>IF($A1970&gt;--RIGHT($A$2,LEN($A$2)-8),"",SUMIF(Table1[SHIFT NOMENCLATURE], $B1970, Table1[DUSTWUN]))</f>
        <v/>
      </c>
    </row>
    <row r="1971" spans="1:15" x14ac:dyDescent="0.25">
      <c r="A1971" s="1" t="str">
        <f t="shared" si="60"/>
        <v/>
      </c>
      <c r="B1971" t="str">
        <f t="shared" si="61"/>
        <v/>
      </c>
      <c r="C1971" s="1" t="str">
        <f>IF($A1971&gt;--RIGHT($A$2,LEN($A$2)-8),"",COUNTIF(Table1[SHIFT NOMENCLATURE],$B1971))</f>
        <v/>
      </c>
      <c r="D1971" s="1" t="str">
        <f>IF($A1971&gt;--RIGHT($A$2,LEN($A$2)-8),"",SUMIF(Table1[SHIFT NOMENCLATURE], $B1971, Table1[EVIC KILL]))</f>
        <v/>
      </c>
      <c r="E1971" s="1" t="str">
        <f>IF($A1971&gt;--RIGHT($A$2,LEN($A$2)-8),"",SUMIF(Table1[SHIFT NOMENCLATURE], $B1971, Table1[EVIC MOB]))</f>
        <v/>
      </c>
      <c r="F1971" s="1" t="str">
        <f>IF($A1971&gt;--RIGHT($A$2,LEN($A$2)-8),"",SUMIF(Table1[SHIFT NOMENCLATURE], $B1971, Table1[EVIC FIRE]))</f>
        <v/>
      </c>
      <c r="G1971" s="1" t="str">
        <f>IF($A1971&gt;--RIGHT($A$2,LEN($A$2)-8),"",SUMIF(Table1[SHIFT NOMENCLATURE], $B1971, Table1[EKIA]))</f>
        <v/>
      </c>
      <c r="H1971" s="1" t="str">
        <f>IF($A1971&gt;--RIGHT($A$2,LEN($A$2)-8),"",SUMIF(Table1[SHIFT NOMENCLATURE], $B1971, Table1[EWIA]))</f>
        <v/>
      </c>
      <c r="I1971" s="1" t="str">
        <f>IF($A1971&gt;--RIGHT($A$2,LEN($A$2)-8),"",SUMIF(Table1[SHIFT NOMENCLATURE], $B1971, Table1[EPW]))</f>
        <v/>
      </c>
      <c r="J1971" s="1" t="str">
        <f>IF($A1971&gt;--RIGHT($A$2,LEN($A$2)-8),"",SUMIF(Table1[SHIFT NOMENCLATURE], $B1971, Table1[FVIC KILL]))</f>
        <v/>
      </c>
      <c r="K1971" s="1" t="str">
        <f>IF($A1971&gt;--RIGHT($A$2,LEN($A$2)-8),"",SUMIF(Table1[SHIFT NOMENCLATURE], $B1971, Table1[FVIC MOB]))</f>
        <v/>
      </c>
      <c r="L1971" s="1" t="str">
        <f>IF($A1971&gt;--RIGHT($A$2,LEN($A$2)-8),"",SUMIF(Table1[SHIFT NOMENCLATURE], $B1971, Table1[FVIC FIRE]))</f>
        <v/>
      </c>
      <c r="M1971" s="1" t="str">
        <f>IF($A1971&gt;--RIGHT($A$2,LEN($A$2)-8),"",SUMIF(Table1[SHIFT NOMENCLATURE], $B1971, Table1[FKIA]))</f>
        <v/>
      </c>
      <c r="N1971" s="1" t="str">
        <f>IF($A1971&gt;--RIGHT($A$2,LEN($A$2)-8),"",SUMIF(Table1[SHIFT NOMENCLATURE], $B1971, Table1[FWIA]))</f>
        <v/>
      </c>
      <c r="O1971" s="1" t="str">
        <f>IF($A1971&gt;--RIGHT($A$2,LEN($A$2)-8),"",SUMIF(Table1[SHIFT NOMENCLATURE], $B1971, Table1[DUSTWUN]))</f>
        <v/>
      </c>
    </row>
    <row r="1972" spans="1:15" x14ac:dyDescent="0.25">
      <c r="A1972" s="1" t="str">
        <f t="shared" si="60"/>
        <v/>
      </c>
      <c r="B1972" t="str">
        <f t="shared" si="61"/>
        <v/>
      </c>
      <c r="C1972" s="1" t="str">
        <f>IF($A1972&gt;--RIGHT($A$2,LEN($A$2)-8),"",COUNTIF(Table1[SHIFT NOMENCLATURE],$B1972))</f>
        <v/>
      </c>
      <c r="D1972" s="1" t="str">
        <f>IF($A1972&gt;--RIGHT($A$2,LEN($A$2)-8),"",SUMIF(Table1[SHIFT NOMENCLATURE], $B1972, Table1[EVIC KILL]))</f>
        <v/>
      </c>
      <c r="E1972" s="1" t="str">
        <f>IF($A1972&gt;--RIGHT($A$2,LEN($A$2)-8),"",SUMIF(Table1[SHIFT NOMENCLATURE], $B1972, Table1[EVIC MOB]))</f>
        <v/>
      </c>
      <c r="F1972" s="1" t="str">
        <f>IF($A1972&gt;--RIGHT($A$2,LEN($A$2)-8),"",SUMIF(Table1[SHIFT NOMENCLATURE], $B1972, Table1[EVIC FIRE]))</f>
        <v/>
      </c>
      <c r="G1972" s="1" t="str">
        <f>IF($A1972&gt;--RIGHT($A$2,LEN($A$2)-8),"",SUMIF(Table1[SHIFT NOMENCLATURE], $B1972, Table1[EKIA]))</f>
        <v/>
      </c>
      <c r="H1972" s="1" t="str">
        <f>IF($A1972&gt;--RIGHT($A$2,LEN($A$2)-8),"",SUMIF(Table1[SHIFT NOMENCLATURE], $B1972, Table1[EWIA]))</f>
        <v/>
      </c>
      <c r="I1972" s="1" t="str">
        <f>IF($A1972&gt;--RIGHT($A$2,LEN($A$2)-8),"",SUMIF(Table1[SHIFT NOMENCLATURE], $B1972, Table1[EPW]))</f>
        <v/>
      </c>
      <c r="J1972" s="1" t="str">
        <f>IF($A1972&gt;--RIGHT($A$2,LEN($A$2)-8),"",SUMIF(Table1[SHIFT NOMENCLATURE], $B1972, Table1[FVIC KILL]))</f>
        <v/>
      </c>
      <c r="K1972" s="1" t="str">
        <f>IF($A1972&gt;--RIGHT($A$2,LEN($A$2)-8),"",SUMIF(Table1[SHIFT NOMENCLATURE], $B1972, Table1[FVIC MOB]))</f>
        <v/>
      </c>
      <c r="L1972" s="1" t="str">
        <f>IF($A1972&gt;--RIGHT($A$2,LEN($A$2)-8),"",SUMIF(Table1[SHIFT NOMENCLATURE], $B1972, Table1[FVIC FIRE]))</f>
        <v/>
      </c>
      <c r="M1972" s="1" t="str">
        <f>IF($A1972&gt;--RIGHT($A$2,LEN($A$2)-8),"",SUMIF(Table1[SHIFT NOMENCLATURE], $B1972, Table1[FKIA]))</f>
        <v/>
      </c>
      <c r="N1972" s="1" t="str">
        <f>IF($A1972&gt;--RIGHT($A$2,LEN($A$2)-8),"",SUMIF(Table1[SHIFT NOMENCLATURE], $B1972, Table1[FWIA]))</f>
        <v/>
      </c>
      <c r="O1972" s="1" t="str">
        <f>IF($A1972&gt;--RIGHT($A$2,LEN($A$2)-8),"",SUMIF(Table1[SHIFT NOMENCLATURE], $B1972, Table1[DUSTWUN]))</f>
        <v/>
      </c>
    </row>
    <row r="1973" spans="1:15" x14ac:dyDescent="0.25">
      <c r="A1973" s="1" t="str">
        <f t="shared" si="60"/>
        <v/>
      </c>
      <c r="B1973" t="str">
        <f t="shared" si="61"/>
        <v/>
      </c>
      <c r="C1973" s="1" t="str">
        <f>IF($A1973&gt;--RIGHT($A$2,LEN($A$2)-8),"",COUNTIF(Table1[SHIFT NOMENCLATURE],$B1973))</f>
        <v/>
      </c>
      <c r="D1973" s="1" t="str">
        <f>IF($A1973&gt;--RIGHT($A$2,LEN($A$2)-8),"",SUMIF(Table1[SHIFT NOMENCLATURE], $B1973, Table1[EVIC KILL]))</f>
        <v/>
      </c>
      <c r="E1973" s="1" t="str">
        <f>IF($A1973&gt;--RIGHT($A$2,LEN($A$2)-8),"",SUMIF(Table1[SHIFT NOMENCLATURE], $B1973, Table1[EVIC MOB]))</f>
        <v/>
      </c>
      <c r="F1973" s="1" t="str">
        <f>IF($A1973&gt;--RIGHT($A$2,LEN($A$2)-8),"",SUMIF(Table1[SHIFT NOMENCLATURE], $B1973, Table1[EVIC FIRE]))</f>
        <v/>
      </c>
      <c r="G1973" s="1" t="str">
        <f>IF($A1973&gt;--RIGHT($A$2,LEN($A$2)-8),"",SUMIF(Table1[SHIFT NOMENCLATURE], $B1973, Table1[EKIA]))</f>
        <v/>
      </c>
      <c r="H1973" s="1" t="str">
        <f>IF($A1973&gt;--RIGHT($A$2,LEN($A$2)-8),"",SUMIF(Table1[SHIFT NOMENCLATURE], $B1973, Table1[EWIA]))</f>
        <v/>
      </c>
      <c r="I1973" s="1" t="str">
        <f>IF($A1973&gt;--RIGHT($A$2,LEN($A$2)-8),"",SUMIF(Table1[SHIFT NOMENCLATURE], $B1973, Table1[EPW]))</f>
        <v/>
      </c>
      <c r="J1973" s="1" t="str">
        <f>IF($A1973&gt;--RIGHT($A$2,LEN($A$2)-8),"",SUMIF(Table1[SHIFT NOMENCLATURE], $B1973, Table1[FVIC KILL]))</f>
        <v/>
      </c>
      <c r="K1973" s="1" t="str">
        <f>IF($A1973&gt;--RIGHT($A$2,LEN($A$2)-8),"",SUMIF(Table1[SHIFT NOMENCLATURE], $B1973, Table1[FVIC MOB]))</f>
        <v/>
      </c>
      <c r="L1973" s="1" t="str">
        <f>IF($A1973&gt;--RIGHT($A$2,LEN($A$2)-8),"",SUMIF(Table1[SHIFT NOMENCLATURE], $B1973, Table1[FVIC FIRE]))</f>
        <v/>
      </c>
      <c r="M1973" s="1" t="str">
        <f>IF($A1973&gt;--RIGHT($A$2,LEN($A$2)-8),"",SUMIF(Table1[SHIFT NOMENCLATURE], $B1973, Table1[FKIA]))</f>
        <v/>
      </c>
      <c r="N1973" s="1" t="str">
        <f>IF($A1973&gt;--RIGHT($A$2,LEN($A$2)-8),"",SUMIF(Table1[SHIFT NOMENCLATURE], $B1973, Table1[FWIA]))</f>
        <v/>
      </c>
      <c r="O1973" s="1" t="str">
        <f>IF($A1973&gt;--RIGHT($A$2,LEN($A$2)-8),"",SUMIF(Table1[SHIFT NOMENCLATURE], $B1973, Table1[DUSTWUN]))</f>
        <v/>
      </c>
    </row>
    <row r="1974" spans="1:15" x14ac:dyDescent="0.25">
      <c r="A1974" s="1" t="str">
        <f t="shared" si="60"/>
        <v/>
      </c>
      <c r="B1974" t="str">
        <f t="shared" si="61"/>
        <v/>
      </c>
      <c r="C1974" s="1" t="str">
        <f>IF($A1974&gt;--RIGHT($A$2,LEN($A$2)-8),"",COUNTIF(Table1[SHIFT NOMENCLATURE],$B1974))</f>
        <v/>
      </c>
      <c r="D1974" s="1" t="str">
        <f>IF($A1974&gt;--RIGHT($A$2,LEN($A$2)-8),"",SUMIF(Table1[SHIFT NOMENCLATURE], $B1974, Table1[EVIC KILL]))</f>
        <v/>
      </c>
      <c r="E1974" s="1" t="str">
        <f>IF($A1974&gt;--RIGHT($A$2,LEN($A$2)-8),"",SUMIF(Table1[SHIFT NOMENCLATURE], $B1974, Table1[EVIC MOB]))</f>
        <v/>
      </c>
      <c r="F1974" s="1" t="str">
        <f>IF($A1974&gt;--RIGHT($A$2,LEN($A$2)-8),"",SUMIF(Table1[SHIFT NOMENCLATURE], $B1974, Table1[EVIC FIRE]))</f>
        <v/>
      </c>
      <c r="G1974" s="1" t="str">
        <f>IF($A1974&gt;--RIGHT($A$2,LEN($A$2)-8),"",SUMIF(Table1[SHIFT NOMENCLATURE], $B1974, Table1[EKIA]))</f>
        <v/>
      </c>
      <c r="H1974" s="1" t="str">
        <f>IF($A1974&gt;--RIGHT($A$2,LEN($A$2)-8),"",SUMIF(Table1[SHIFT NOMENCLATURE], $B1974, Table1[EWIA]))</f>
        <v/>
      </c>
      <c r="I1974" s="1" t="str">
        <f>IF($A1974&gt;--RIGHT($A$2,LEN($A$2)-8),"",SUMIF(Table1[SHIFT NOMENCLATURE], $B1974, Table1[EPW]))</f>
        <v/>
      </c>
      <c r="J1974" s="1" t="str">
        <f>IF($A1974&gt;--RIGHT($A$2,LEN($A$2)-8),"",SUMIF(Table1[SHIFT NOMENCLATURE], $B1974, Table1[FVIC KILL]))</f>
        <v/>
      </c>
      <c r="K1974" s="1" t="str">
        <f>IF($A1974&gt;--RIGHT($A$2,LEN($A$2)-8),"",SUMIF(Table1[SHIFT NOMENCLATURE], $B1974, Table1[FVIC MOB]))</f>
        <v/>
      </c>
      <c r="L1974" s="1" t="str">
        <f>IF($A1974&gt;--RIGHT($A$2,LEN($A$2)-8),"",SUMIF(Table1[SHIFT NOMENCLATURE], $B1974, Table1[FVIC FIRE]))</f>
        <v/>
      </c>
      <c r="M1974" s="1" t="str">
        <f>IF($A1974&gt;--RIGHT($A$2,LEN($A$2)-8),"",SUMIF(Table1[SHIFT NOMENCLATURE], $B1974, Table1[FKIA]))</f>
        <v/>
      </c>
      <c r="N1974" s="1" t="str">
        <f>IF($A1974&gt;--RIGHT($A$2,LEN($A$2)-8),"",SUMIF(Table1[SHIFT NOMENCLATURE], $B1974, Table1[FWIA]))</f>
        <v/>
      </c>
      <c r="O1974" s="1" t="str">
        <f>IF($A1974&gt;--RIGHT($A$2,LEN($A$2)-8),"",SUMIF(Table1[SHIFT NOMENCLATURE], $B1974, Table1[DUSTWUN]))</f>
        <v/>
      </c>
    </row>
    <row r="1975" spans="1:15" x14ac:dyDescent="0.25">
      <c r="A1975" s="1" t="str">
        <f t="shared" si="60"/>
        <v/>
      </c>
      <c r="B1975" t="str">
        <f t="shared" si="61"/>
        <v/>
      </c>
      <c r="C1975" s="1" t="str">
        <f>IF($A1975&gt;--RIGHT($A$2,LEN($A$2)-8),"",COUNTIF(Table1[SHIFT NOMENCLATURE],$B1975))</f>
        <v/>
      </c>
      <c r="D1975" s="1" t="str">
        <f>IF($A1975&gt;--RIGHT($A$2,LEN($A$2)-8),"",SUMIF(Table1[SHIFT NOMENCLATURE], $B1975, Table1[EVIC KILL]))</f>
        <v/>
      </c>
      <c r="E1975" s="1" t="str">
        <f>IF($A1975&gt;--RIGHT($A$2,LEN($A$2)-8),"",SUMIF(Table1[SHIFT NOMENCLATURE], $B1975, Table1[EVIC MOB]))</f>
        <v/>
      </c>
      <c r="F1975" s="1" t="str">
        <f>IF($A1975&gt;--RIGHT($A$2,LEN($A$2)-8),"",SUMIF(Table1[SHIFT NOMENCLATURE], $B1975, Table1[EVIC FIRE]))</f>
        <v/>
      </c>
      <c r="G1975" s="1" t="str">
        <f>IF($A1975&gt;--RIGHT($A$2,LEN($A$2)-8),"",SUMIF(Table1[SHIFT NOMENCLATURE], $B1975, Table1[EKIA]))</f>
        <v/>
      </c>
      <c r="H1975" s="1" t="str">
        <f>IF($A1975&gt;--RIGHT($A$2,LEN($A$2)-8),"",SUMIF(Table1[SHIFT NOMENCLATURE], $B1975, Table1[EWIA]))</f>
        <v/>
      </c>
      <c r="I1975" s="1" t="str">
        <f>IF($A1975&gt;--RIGHT($A$2,LEN($A$2)-8),"",SUMIF(Table1[SHIFT NOMENCLATURE], $B1975, Table1[EPW]))</f>
        <v/>
      </c>
      <c r="J1975" s="1" t="str">
        <f>IF($A1975&gt;--RIGHT($A$2,LEN($A$2)-8),"",SUMIF(Table1[SHIFT NOMENCLATURE], $B1975, Table1[FVIC KILL]))</f>
        <v/>
      </c>
      <c r="K1975" s="1" t="str">
        <f>IF($A1975&gt;--RIGHT($A$2,LEN($A$2)-8),"",SUMIF(Table1[SHIFT NOMENCLATURE], $B1975, Table1[FVIC MOB]))</f>
        <v/>
      </c>
      <c r="L1975" s="1" t="str">
        <f>IF($A1975&gt;--RIGHT($A$2,LEN($A$2)-8),"",SUMIF(Table1[SHIFT NOMENCLATURE], $B1975, Table1[FVIC FIRE]))</f>
        <v/>
      </c>
      <c r="M1975" s="1" t="str">
        <f>IF($A1975&gt;--RIGHT($A$2,LEN($A$2)-8),"",SUMIF(Table1[SHIFT NOMENCLATURE], $B1975, Table1[FKIA]))</f>
        <v/>
      </c>
      <c r="N1975" s="1" t="str">
        <f>IF($A1975&gt;--RIGHT($A$2,LEN($A$2)-8),"",SUMIF(Table1[SHIFT NOMENCLATURE], $B1975, Table1[FWIA]))</f>
        <v/>
      </c>
      <c r="O1975" s="1" t="str">
        <f>IF($A1975&gt;--RIGHT($A$2,LEN($A$2)-8),"",SUMIF(Table1[SHIFT NOMENCLATURE], $B1975, Table1[DUSTWUN]))</f>
        <v/>
      </c>
    </row>
    <row r="1976" spans="1:15" x14ac:dyDescent="0.25">
      <c r="A1976" s="1" t="str">
        <f t="shared" si="60"/>
        <v/>
      </c>
      <c r="B1976" t="str">
        <f t="shared" si="61"/>
        <v/>
      </c>
      <c r="C1976" s="1" t="str">
        <f>IF($A1976&gt;--RIGHT($A$2,LEN($A$2)-8),"",COUNTIF(Table1[SHIFT NOMENCLATURE],$B1976))</f>
        <v/>
      </c>
      <c r="D1976" s="1" t="str">
        <f>IF($A1976&gt;--RIGHT($A$2,LEN($A$2)-8),"",SUMIF(Table1[SHIFT NOMENCLATURE], $B1976, Table1[EVIC KILL]))</f>
        <v/>
      </c>
      <c r="E1976" s="1" t="str">
        <f>IF($A1976&gt;--RIGHT($A$2,LEN($A$2)-8),"",SUMIF(Table1[SHIFT NOMENCLATURE], $B1976, Table1[EVIC MOB]))</f>
        <v/>
      </c>
      <c r="F1976" s="1" t="str">
        <f>IF($A1976&gt;--RIGHT($A$2,LEN($A$2)-8),"",SUMIF(Table1[SHIFT NOMENCLATURE], $B1976, Table1[EVIC FIRE]))</f>
        <v/>
      </c>
      <c r="G1976" s="1" t="str">
        <f>IF($A1976&gt;--RIGHT($A$2,LEN($A$2)-8),"",SUMIF(Table1[SHIFT NOMENCLATURE], $B1976, Table1[EKIA]))</f>
        <v/>
      </c>
      <c r="H1976" s="1" t="str">
        <f>IF($A1976&gt;--RIGHT($A$2,LEN($A$2)-8),"",SUMIF(Table1[SHIFT NOMENCLATURE], $B1976, Table1[EWIA]))</f>
        <v/>
      </c>
      <c r="I1976" s="1" t="str">
        <f>IF($A1976&gt;--RIGHT($A$2,LEN($A$2)-8),"",SUMIF(Table1[SHIFT NOMENCLATURE], $B1976, Table1[EPW]))</f>
        <v/>
      </c>
      <c r="J1976" s="1" t="str">
        <f>IF($A1976&gt;--RIGHT($A$2,LEN($A$2)-8),"",SUMIF(Table1[SHIFT NOMENCLATURE], $B1976, Table1[FVIC KILL]))</f>
        <v/>
      </c>
      <c r="K1976" s="1" t="str">
        <f>IF($A1976&gt;--RIGHT($A$2,LEN($A$2)-8),"",SUMIF(Table1[SHIFT NOMENCLATURE], $B1976, Table1[FVIC MOB]))</f>
        <v/>
      </c>
      <c r="L1976" s="1" t="str">
        <f>IF($A1976&gt;--RIGHT($A$2,LEN($A$2)-8),"",SUMIF(Table1[SHIFT NOMENCLATURE], $B1976, Table1[FVIC FIRE]))</f>
        <v/>
      </c>
      <c r="M1976" s="1" t="str">
        <f>IF($A1976&gt;--RIGHT($A$2,LEN($A$2)-8),"",SUMIF(Table1[SHIFT NOMENCLATURE], $B1976, Table1[FKIA]))</f>
        <v/>
      </c>
      <c r="N1976" s="1" t="str">
        <f>IF($A1976&gt;--RIGHT($A$2,LEN($A$2)-8),"",SUMIF(Table1[SHIFT NOMENCLATURE], $B1976, Table1[FWIA]))</f>
        <v/>
      </c>
      <c r="O1976" s="1" t="str">
        <f>IF($A1976&gt;--RIGHT($A$2,LEN($A$2)-8),"",SUMIF(Table1[SHIFT NOMENCLATURE], $B1976, Table1[DUSTWUN]))</f>
        <v/>
      </c>
    </row>
    <row r="1977" spans="1:15" x14ac:dyDescent="0.25">
      <c r="A1977" s="1" t="str">
        <f t="shared" si="60"/>
        <v/>
      </c>
      <c r="B1977" t="str">
        <f t="shared" si="61"/>
        <v/>
      </c>
      <c r="C1977" s="1" t="str">
        <f>IF($A1977&gt;--RIGHT($A$2,LEN($A$2)-8),"",COUNTIF(Table1[SHIFT NOMENCLATURE],$B1977))</f>
        <v/>
      </c>
      <c r="D1977" s="1" t="str">
        <f>IF($A1977&gt;--RIGHT($A$2,LEN($A$2)-8),"",SUMIF(Table1[SHIFT NOMENCLATURE], $B1977, Table1[EVIC KILL]))</f>
        <v/>
      </c>
      <c r="E1977" s="1" t="str">
        <f>IF($A1977&gt;--RIGHT($A$2,LEN($A$2)-8),"",SUMIF(Table1[SHIFT NOMENCLATURE], $B1977, Table1[EVIC MOB]))</f>
        <v/>
      </c>
      <c r="F1977" s="1" t="str">
        <f>IF($A1977&gt;--RIGHT($A$2,LEN($A$2)-8),"",SUMIF(Table1[SHIFT NOMENCLATURE], $B1977, Table1[EVIC FIRE]))</f>
        <v/>
      </c>
      <c r="G1977" s="1" t="str">
        <f>IF($A1977&gt;--RIGHT($A$2,LEN($A$2)-8),"",SUMIF(Table1[SHIFT NOMENCLATURE], $B1977, Table1[EKIA]))</f>
        <v/>
      </c>
      <c r="H1977" s="1" t="str">
        <f>IF($A1977&gt;--RIGHT($A$2,LEN($A$2)-8),"",SUMIF(Table1[SHIFT NOMENCLATURE], $B1977, Table1[EWIA]))</f>
        <v/>
      </c>
      <c r="I1977" s="1" t="str">
        <f>IF($A1977&gt;--RIGHT($A$2,LEN($A$2)-8),"",SUMIF(Table1[SHIFT NOMENCLATURE], $B1977, Table1[EPW]))</f>
        <v/>
      </c>
      <c r="J1977" s="1" t="str">
        <f>IF($A1977&gt;--RIGHT($A$2,LEN($A$2)-8),"",SUMIF(Table1[SHIFT NOMENCLATURE], $B1977, Table1[FVIC KILL]))</f>
        <v/>
      </c>
      <c r="K1977" s="1" t="str">
        <f>IF($A1977&gt;--RIGHT($A$2,LEN($A$2)-8),"",SUMIF(Table1[SHIFT NOMENCLATURE], $B1977, Table1[FVIC MOB]))</f>
        <v/>
      </c>
      <c r="L1977" s="1" t="str">
        <f>IF($A1977&gt;--RIGHT($A$2,LEN($A$2)-8),"",SUMIF(Table1[SHIFT NOMENCLATURE], $B1977, Table1[FVIC FIRE]))</f>
        <v/>
      </c>
      <c r="M1977" s="1" t="str">
        <f>IF($A1977&gt;--RIGHT($A$2,LEN($A$2)-8),"",SUMIF(Table1[SHIFT NOMENCLATURE], $B1977, Table1[FKIA]))</f>
        <v/>
      </c>
      <c r="N1977" s="1" t="str">
        <f>IF($A1977&gt;--RIGHT($A$2,LEN($A$2)-8),"",SUMIF(Table1[SHIFT NOMENCLATURE], $B1977, Table1[FWIA]))</f>
        <v/>
      </c>
      <c r="O1977" s="1" t="str">
        <f>IF($A1977&gt;--RIGHT($A$2,LEN($A$2)-8),"",SUMIF(Table1[SHIFT NOMENCLATURE], $B1977, Table1[DUSTWUN]))</f>
        <v/>
      </c>
    </row>
    <row r="1978" spans="1:15" x14ac:dyDescent="0.25">
      <c r="A1978" s="1" t="str">
        <f t="shared" si="60"/>
        <v/>
      </c>
      <c r="B1978" t="str">
        <f t="shared" si="61"/>
        <v/>
      </c>
      <c r="C1978" s="1" t="str">
        <f>IF($A1978&gt;--RIGHT($A$2,LEN($A$2)-8),"",COUNTIF(Table1[SHIFT NOMENCLATURE],$B1978))</f>
        <v/>
      </c>
      <c r="D1978" s="1" t="str">
        <f>IF($A1978&gt;--RIGHT($A$2,LEN($A$2)-8),"",SUMIF(Table1[SHIFT NOMENCLATURE], $B1978, Table1[EVIC KILL]))</f>
        <v/>
      </c>
      <c r="E1978" s="1" t="str">
        <f>IF($A1978&gt;--RIGHT($A$2,LEN($A$2)-8),"",SUMIF(Table1[SHIFT NOMENCLATURE], $B1978, Table1[EVIC MOB]))</f>
        <v/>
      </c>
      <c r="F1978" s="1" t="str">
        <f>IF($A1978&gt;--RIGHT($A$2,LEN($A$2)-8),"",SUMIF(Table1[SHIFT NOMENCLATURE], $B1978, Table1[EVIC FIRE]))</f>
        <v/>
      </c>
      <c r="G1978" s="1" t="str">
        <f>IF($A1978&gt;--RIGHT($A$2,LEN($A$2)-8),"",SUMIF(Table1[SHIFT NOMENCLATURE], $B1978, Table1[EKIA]))</f>
        <v/>
      </c>
      <c r="H1978" s="1" t="str">
        <f>IF($A1978&gt;--RIGHT($A$2,LEN($A$2)-8),"",SUMIF(Table1[SHIFT NOMENCLATURE], $B1978, Table1[EWIA]))</f>
        <v/>
      </c>
      <c r="I1978" s="1" t="str">
        <f>IF($A1978&gt;--RIGHT($A$2,LEN($A$2)-8),"",SUMIF(Table1[SHIFT NOMENCLATURE], $B1978, Table1[EPW]))</f>
        <v/>
      </c>
      <c r="J1978" s="1" t="str">
        <f>IF($A1978&gt;--RIGHT($A$2,LEN($A$2)-8),"",SUMIF(Table1[SHIFT NOMENCLATURE], $B1978, Table1[FVIC KILL]))</f>
        <v/>
      </c>
      <c r="K1978" s="1" t="str">
        <f>IF($A1978&gt;--RIGHT($A$2,LEN($A$2)-8),"",SUMIF(Table1[SHIFT NOMENCLATURE], $B1978, Table1[FVIC MOB]))</f>
        <v/>
      </c>
      <c r="L1978" s="1" t="str">
        <f>IF($A1978&gt;--RIGHT($A$2,LEN($A$2)-8),"",SUMIF(Table1[SHIFT NOMENCLATURE], $B1978, Table1[FVIC FIRE]))</f>
        <v/>
      </c>
      <c r="M1978" s="1" t="str">
        <f>IF($A1978&gt;--RIGHT($A$2,LEN($A$2)-8),"",SUMIF(Table1[SHIFT NOMENCLATURE], $B1978, Table1[FKIA]))</f>
        <v/>
      </c>
      <c r="N1978" s="1" t="str">
        <f>IF($A1978&gt;--RIGHT($A$2,LEN($A$2)-8),"",SUMIF(Table1[SHIFT NOMENCLATURE], $B1978, Table1[FWIA]))</f>
        <v/>
      </c>
      <c r="O1978" s="1" t="str">
        <f>IF($A1978&gt;--RIGHT($A$2,LEN($A$2)-8),"",SUMIF(Table1[SHIFT NOMENCLATURE], $B1978, Table1[DUSTWUN]))</f>
        <v/>
      </c>
    </row>
    <row r="1979" spans="1:15" x14ac:dyDescent="0.25">
      <c r="A1979" s="1" t="str">
        <f t="shared" si="60"/>
        <v/>
      </c>
      <c r="B1979" t="str">
        <f t="shared" si="61"/>
        <v/>
      </c>
      <c r="C1979" s="1" t="str">
        <f>IF($A1979&gt;--RIGHT($A$2,LEN($A$2)-8),"",COUNTIF(Table1[SHIFT NOMENCLATURE],$B1979))</f>
        <v/>
      </c>
      <c r="D1979" s="1" t="str">
        <f>IF($A1979&gt;--RIGHT($A$2,LEN($A$2)-8),"",SUMIF(Table1[SHIFT NOMENCLATURE], $B1979, Table1[EVIC KILL]))</f>
        <v/>
      </c>
      <c r="E1979" s="1" t="str">
        <f>IF($A1979&gt;--RIGHT($A$2,LEN($A$2)-8),"",SUMIF(Table1[SHIFT NOMENCLATURE], $B1979, Table1[EVIC MOB]))</f>
        <v/>
      </c>
      <c r="F1979" s="1" t="str">
        <f>IF($A1979&gt;--RIGHT($A$2,LEN($A$2)-8),"",SUMIF(Table1[SHIFT NOMENCLATURE], $B1979, Table1[EVIC FIRE]))</f>
        <v/>
      </c>
      <c r="G1979" s="1" t="str">
        <f>IF($A1979&gt;--RIGHT($A$2,LEN($A$2)-8),"",SUMIF(Table1[SHIFT NOMENCLATURE], $B1979, Table1[EKIA]))</f>
        <v/>
      </c>
      <c r="H1979" s="1" t="str">
        <f>IF($A1979&gt;--RIGHT($A$2,LEN($A$2)-8),"",SUMIF(Table1[SHIFT NOMENCLATURE], $B1979, Table1[EWIA]))</f>
        <v/>
      </c>
      <c r="I1979" s="1" t="str">
        <f>IF($A1979&gt;--RIGHT($A$2,LEN($A$2)-8),"",SUMIF(Table1[SHIFT NOMENCLATURE], $B1979, Table1[EPW]))</f>
        <v/>
      </c>
      <c r="J1979" s="1" t="str">
        <f>IF($A1979&gt;--RIGHT($A$2,LEN($A$2)-8),"",SUMIF(Table1[SHIFT NOMENCLATURE], $B1979, Table1[FVIC KILL]))</f>
        <v/>
      </c>
      <c r="K1979" s="1" t="str">
        <f>IF($A1979&gt;--RIGHT($A$2,LEN($A$2)-8),"",SUMIF(Table1[SHIFT NOMENCLATURE], $B1979, Table1[FVIC MOB]))</f>
        <v/>
      </c>
      <c r="L1979" s="1" t="str">
        <f>IF($A1979&gt;--RIGHT($A$2,LEN($A$2)-8),"",SUMIF(Table1[SHIFT NOMENCLATURE], $B1979, Table1[FVIC FIRE]))</f>
        <v/>
      </c>
      <c r="M1979" s="1" t="str">
        <f>IF($A1979&gt;--RIGHT($A$2,LEN($A$2)-8),"",SUMIF(Table1[SHIFT NOMENCLATURE], $B1979, Table1[FKIA]))</f>
        <v/>
      </c>
      <c r="N1979" s="1" t="str">
        <f>IF($A1979&gt;--RIGHT($A$2,LEN($A$2)-8),"",SUMIF(Table1[SHIFT NOMENCLATURE], $B1979, Table1[FWIA]))</f>
        <v/>
      </c>
      <c r="O1979" s="1" t="str">
        <f>IF($A1979&gt;--RIGHT($A$2,LEN($A$2)-8),"",SUMIF(Table1[SHIFT NOMENCLATURE], $B1979, Table1[DUSTWUN]))</f>
        <v/>
      </c>
    </row>
    <row r="1980" spans="1:15" x14ac:dyDescent="0.25">
      <c r="A1980" s="1" t="str">
        <f t="shared" si="60"/>
        <v/>
      </c>
      <c r="B1980" t="str">
        <f t="shared" si="61"/>
        <v/>
      </c>
      <c r="C1980" s="1" t="str">
        <f>IF($A1980&gt;--RIGHT($A$2,LEN($A$2)-8),"",COUNTIF(Table1[SHIFT NOMENCLATURE],$B1980))</f>
        <v/>
      </c>
      <c r="D1980" s="1" t="str">
        <f>IF($A1980&gt;--RIGHT($A$2,LEN($A$2)-8),"",SUMIF(Table1[SHIFT NOMENCLATURE], $B1980, Table1[EVIC KILL]))</f>
        <v/>
      </c>
      <c r="E1980" s="1" t="str">
        <f>IF($A1980&gt;--RIGHT($A$2,LEN($A$2)-8),"",SUMIF(Table1[SHIFT NOMENCLATURE], $B1980, Table1[EVIC MOB]))</f>
        <v/>
      </c>
      <c r="F1980" s="1" t="str">
        <f>IF($A1980&gt;--RIGHT($A$2,LEN($A$2)-8),"",SUMIF(Table1[SHIFT NOMENCLATURE], $B1980, Table1[EVIC FIRE]))</f>
        <v/>
      </c>
      <c r="G1980" s="1" t="str">
        <f>IF($A1980&gt;--RIGHT($A$2,LEN($A$2)-8),"",SUMIF(Table1[SHIFT NOMENCLATURE], $B1980, Table1[EKIA]))</f>
        <v/>
      </c>
      <c r="H1980" s="1" t="str">
        <f>IF($A1980&gt;--RIGHT($A$2,LEN($A$2)-8),"",SUMIF(Table1[SHIFT NOMENCLATURE], $B1980, Table1[EWIA]))</f>
        <v/>
      </c>
      <c r="I1980" s="1" t="str">
        <f>IF($A1980&gt;--RIGHT($A$2,LEN($A$2)-8),"",SUMIF(Table1[SHIFT NOMENCLATURE], $B1980, Table1[EPW]))</f>
        <v/>
      </c>
      <c r="J1980" s="1" t="str">
        <f>IF($A1980&gt;--RIGHT($A$2,LEN($A$2)-8),"",SUMIF(Table1[SHIFT NOMENCLATURE], $B1980, Table1[FVIC KILL]))</f>
        <v/>
      </c>
      <c r="K1980" s="1" t="str">
        <f>IF($A1980&gt;--RIGHT($A$2,LEN($A$2)-8),"",SUMIF(Table1[SHIFT NOMENCLATURE], $B1980, Table1[FVIC MOB]))</f>
        <v/>
      </c>
      <c r="L1980" s="1" t="str">
        <f>IF($A1980&gt;--RIGHT($A$2,LEN($A$2)-8),"",SUMIF(Table1[SHIFT NOMENCLATURE], $B1980, Table1[FVIC FIRE]))</f>
        <v/>
      </c>
      <c r="M1980" s="1" t="str">
        <f>IF($A1980&gt;--RIGHT($A$2,LEN($A$2)-8),"",SUMIF(Table1[SHIFT NOMENCLATURE], $B1980, Table1[FKIA]))</f>
        <v/>
      </c>
      <c r="N1980" s="1" t="str">
        <f>IF($A1980&gt;--RIGHT($A$2,LEN($A$2)-8),"",SUMIF(Table1[SHIFT NOMENCLATURE], $B1980, Table1[FWIA]))</f>
        <v/>
      </c>
      <c r="O1980" s="1" t="str">
        <f>IF($A1980&gt;--RIGHT($A$2,LEN($A$2)-8),"",SUMIF(Table1[SHIFT NOMENCLATURE], $B1980, Table1[DUSTWUN]))</f>
        <v/>
      </c>
    </row>
    <row r="1981" spans="1:15" x14ac:dyDescent="0.25">
      <c r="A1981" s="1" t="str">
        <f t="shared" si="60"/>
        <v/>
      </c>
      <c r="B1981" t="str">
        <f t="shared" si="61"/>
        <v/>
      </c>
      <c r="C1981" s="1" t="str">
        <f>IF($A1981&gt;--RIGHT($A$2,LEN($A$2)-8),"",COUNTIF(Table1[SHIFT NOMENCLATURE],$B1981))</f>
        <v/>
      </c>
      <c r="D1981" s="1" t="str">
        <f>IF($A1981&gt;--RIGHT($A$2,LEN($A$2)-8),"",SUMIF(Table1[SHIFT NOMENCLATURE], $B1981, Table1[EVIC KILL]))</f>
        <v/>
      </c>
      <c r="E1981" s="1" t="str">
        <f>IF($A1981&gt;--RIGHT($A$2,LEN($A$2)-8),"",SUMIF(Table1[SHIFT NOMENCLATURE], $B1981, Table1[EVIC MOB]))</f>
        <v/>
      </c>
      <c r="F1981" s="1" t="str">
        <f>IF($A1981&gt;--RIGHT($A$2,LEN($A$2)-8),"",SUMIF(Table1[SHIFT NOMENCLATURE], $B1981, Table1[EVIC FIRE]))</f>
        <v/>
      </c>
      <c r="G1981" s="1" t="str">
        <f>IF($A1981&gt;--RIGHT($A$2,LEN($A$2)-8),"",SUMIF(Table1[SHIFT NOMENCLATURE], $B1981, Table1[EKIA]))</f>
        <v/>
      </c>
      <c r="H1981" s="1" t="str">
        <f>IF($A1981&gt;--RIGHT($A$2,LEN($A$2)-8),"",SUMIF(Table1[SHIFT NOMENCLATURE], $B1981, Table1[EWIA]))</f>
        <v/>
      </c>
      <c r="I1981" s="1" t="str">
        <f>IF($A1981&gt;--RIGHT($A$2,LEN($A$2)-8),"",SUMIF(Table1[SHIFT NOMENCLATURE], $B1981, Table1[EPW]))</f>
        <v/>
      </c>
      <c r="J1981" s="1" t="str">
        <f>IF($A1981&gt;--RIGHT($A$2,LEN($A$2)-8),"",SUMIF(Table1[SHIFT NOMENCLATURE], $B1981, Table1[FVIC KILL]))</f>
        <v/>
      </c>
      <c r="K1981" s="1" t="str">
        <f>IF($A1981&gt;--RIGHT($A$2,LEN($A$2)-8),"",SUMIF(Table1[SHIFT NOMENCLATURE], $B1981, Table1[FVIC MOB]))</f>
        <v/>
      </c>
      <c r="L1981" s="1" t="str">
        <f>IF($A1981&gt;--RIGHT($A$2,LEN($A$2)-8),"",SUMIF(Table1[SHIFT NOMENCLATURE], $B1981, Table1[FVIC FIRE]))</f>
        <v/>
      </c>
      <c r="M1981" s="1" t="str">
        <f>IF($A1981&gt;--RIGHT($A$2,LEN($A$2)-8),"",SUMIF(Table1[SHIFT NOMENCLATURE], $B1981, Table1[FKIA]))</f>
        <v/>
      </c>
      <c r="N1981" s="1" t="str">
        <f>IF($A1981&gt;--RIGHT($A$2,LEN($A$2)-8),"",SUMIF(Table1[SHIFT NOMENCLATURE], $B1981, Table1[FWIA]))</f>
        <v/>
      </c>
      <c r="O1981" s="1" t="str">
        <f>IF($A1981&gt;--RIGHT($A$2,LEN($A$2)-8),"",SUMIF(Table1[SHIFT NOMENCLATURE], $B1981, Table1[DUSTWUN]))</f>
        <v/>
      </c>
    </row>
    <row r="1982" spans="1:15" x14ac:dyDescent="0.25">
      <c r="A1982" s="1" t="str">
        <f t="shared" si="60"/>
        <v/>
      </c>
      <c r="B1982" t="str">
        <f t="shared" si="61"/>
        <v/>
      </c>
      <c r="C1982" s="1" t="str">
        <f>IF($A1982&gt;--RIGHT($A$2,LEN($A$2)-8),"",COUNTIF(Table1[SHIFT NOMENCLATURE],$B1982))</f>
        <v/>
      </c>
      <c r="D1982" s="1" t="str">
        <f>IF($A1982&gt;--RIGHT($A$2,LEN($A$2)-8),"",SUMIF(Table1[SHIFT NOMENCLATURE], $B1982, Table1[EVIC KILL]))</f>
        <v/>
      </c>
      <c r="E1982" s="1" t="str">
        <f>IF($A1982&gt;--RIGHT($A$2,LEN($A$2)-8),"",SUMIF(Table1[SHIFT NOMENCLATURE], $B1982, Table1[EVIC MOB]))</f>
        <v/>
      </c>
      <c r="F1982" s="1" t="str">
        <f>IF($A1982&gt;--RIGHT($A$2,LEN($A$2)-8),"",SUMIF(Table1[SHIFT NOMENCLATURE], $B1982, Table1[EVIC FIRE]))</f>
        <v/>
      </c>
      <c r="G1982" s="1" t="str">
        <f>IF($A1982&gt;--RIGHT($A$2,LEN($A$2)-8),"",SUMIF(Table1[SHIFT NOMENCLATURE], $B1982, Table1[EKIA]))</f>
        <v/>
      </c>
      <c r="H1982" s="1" t="str">
        <f>IF($A1982&gt;--RIGHT($A$2,LEN($A$2)-8),"",SUMIF(Table1[SHIFT NOMENCLATURE], $B1982, Table1[EWIA]))</f>
        <v/>
      </c>
      <c r="I1982" s="1" t="str">
        <f>IF($A1982&gt;--RIGHT($A$2,LEN($A$2)-8),"",SUMIF(Table1[SHIFT NOMENCLATURE], $B1982, Table1[EPW]))</f>
        <v/>
      </c>
      <c r="J1982" s="1" t="str">
        <f>IF($A1982&gt;--RIGHT($A$2,LEN($A$2)-8),"",SUMIF(Table1[SHIFT NOMENCLATURE], $B1982, Table1[FVIC KILL]))</f>
        <v/>
      </c>
      <c r="K1982" s="1" t="str">
        <f>IF($A1982&gt;--RIGHT($A$2,LEN($A$2)-8),"",SUMIF(Table1[SHIFT NOMENCLATURE], $B1982, Table1[FVIC MOB]))</f>
        <v/>
      </c>
      <c r="L1982" s="1" t="str">
        <f>IF($A1982&gt;--RIGHT($A$2,LEN($A$2)-8),"",SUMIF(Table1[SHIFT NOMENCLATURE], $B1982, Table1[FVIC FIRE]))</f>
        <v/>
      </c>
      <c r="M1982" s="1" t="str">
        <f>IF($A1982&gt;--RIGHT($A$2,LEN($A$2)-8),"",SUMIF(Table1[SHIFT NOMENCLATURE], $B1982, Table1[FKIA]))</f>
        <v/>
      </c>
      <c r="N1982" s="1" t="str">
        <f>IF($A1982&gt;--RIGHT($A$2,LEN($A$2)-8),"",SUMIF(Table1[SHIFT NOMENCLATURE], $B1982, Table1[FWIA]))</f>
        <v/>
      </c>
      <c r="O1982" s="1" t="str">
        <f>IF($A1982&gt;--RIGHT($A$2,LEN($A$2)-8),"",SUMIF(Table1[SHIFT NOMENCLATURE], $B1982, Table1[DUSTWUN]))</f>
        <v/>
      </c>
    </row>
    <row r="1983" spans="1:15" x14ac:dyDescent="0.25">
      <c r="A1983" s="1" t="str">
        <f t="shared" si="60"/>
        <v/>
      </c>
      <c r="B1983" t="str">
        <f t="shared" si="61"/>
        <v/>
      </c>
      <c r="C1983" s="1" t="str">
        <f>IF($A1983&gt;--RIGHT($A$2,LEN($A$2)-8),"",COUNTIF(Table1[SHIFT NOMENCLATURE],$B1983))</f>
        <v/>
      </c>
      <c r="D1983" s="1" t="str">
        <f>IF($A1983&gt;--RIGHT($A$2,LEN($A$2)-8),"",SUMIF(Table1[SHIFT NOMENCLATURE], $B1983, Table1[EVIC KILL]))</f>
        <v/>
      </c>
      <c r="E1983" s="1" t="str">
        <f>IF($A1983&gt;--RIGHT($A$2,LEN($A$2)-8),"",SUMIF(Table1[SHIFT NOMENCLATURE], $B1983, Table1[EVIC MOB]))</f>
        <v/>
      </c>
      <c r="F1983" s="1" t="str">
        <f>IF($A1983&gt;--RIGHT($A$2,LEN($A$2)-8),"",SUMIF(Table1[SHIFT NOMENCLATURE], $B1983, Table1[EVIC FIRE]))</f>
        <v/>
      </c>
      <c r="G1983" s="1" t="str">
        <f>IF($A1983&gt;--RIGHT($A$2,LEN($A$2)-8),"",SUMIF(Table1[SHIFT NOMENCLATURE], $B1983, Table1[EKIA]))</f>
        <v/>
      </c>
      <c r="H1983" s="1" t="str">
        <f>IF($A1983&gt;--RIGHT($A$2,LEN($A$2)-8),"",SUMIF(Table1[SHIFT NOMENCLATURE], $B1983, Table1[EWIA]))</f>
        <v/>
      </c>
      <c r="I1983" s="1" t="str">
        <f>IF($A1983&gt;--RIGHT($A$2,LEN($A$2)-8),"",SUMIF(Table1[SHIFT NOMENCLATURE], $B1983, Table1[EPW]))</f>
        <v/>
      </c>
      <c r="J1983" s="1" t="str">
        <f>IF($A1983&gt;--RIGHT($A$2,LEN($A$2)-8),"",SUMIF(Table1[SHIFT NOMENCLATURE], $B1983, Table1[FVIC KILL]))</f>
        <v/>
      </c>
      <c r="K1983" s="1" t="str">
        <f>IF($A1983&gt;--RIGHT($A$2,LEN($A$2)-8),"",SUMIF(Table1[SHIFT NOMENCLATURE], $B1983, Table1[FVIC MOB]))</f>
        <v/>
      </c>
      <c r="L1983" s="1" t="str">
        <f>IF($A1983&gt;--RIGHT($A$2,LEN($A$2)-8),"",SUMIF(Table1[SHIFT NOMENCLATURE], $B1983, Table1[FVIC FIRE]))</f>
        <v/>
      </c>
      <c r="M1983" s="1" t="str">
        <f>IF($A1983&gt;--RIGHT($A$2,LEN($A$2)-8),"",SUMIF(Table1[SHIFT NOMENCLATURE], $B1983, Table1[FKIA]))</f>
        <v/>
      </c>
      <c r="N1983" s="1" t="str">
        <f>IF($A1983&gt;--RIGHT($A$2,LEN($A$2)-8),"",SUMIF(Table1[SHIFT NOMENCLATURE], $B1983, Table1[FWIA]))</f>
        <v/>
      </c>
      <c r="O1983" s="1" t="str">
        <f>IF($A1983&gt;--RIGHT($A$2,LEN($A$2)-8),"",SUMIF(Table1[SHIFT NOMENCLATURE], $B1983, Table1[DUSTWUN]))</f>
        <v/>
      </c>
    </row>
    <row r="1984" spans="1:15" x14ac:dyDescent="0.25">
      <c r="A1984" s="1" t="str">
        <f t="shared" si="60"/>
        <v/>
      </c>
      <c r="B1984" t="str">
        <f t="shared" si="61"/>
        <v/>
      </c>
      <c r="C1984" s="1" t="str">
        <f>IF($A1984&gt;--RIGHT($A$2,LEN($A$2)-8),"",COUNTIF(Table1[SHIFT NOMENCLATURE],$B1984))</f>
        <v/>
      </c>
      <c r="D1984" s="1" t="str">
        <f>IF($A1984&gt;--RIGHT($A$2,LEN($A$2)-8),"",SUMIF(Table1[SHIFT NOMENCLATURE], $B1984, Table1[EVIC KILL]))</f>
        <v/>
      </c>
      <c r="E1984" s="1" t="str">
        <f>IF($A1984&gt;--RIGHT($A$2,LEN($A$2)-8),"",SUMIF(Table1[SHIFT NOMENCLATURE], $B1984, Table1[EVIC MOB]))</f>
        <v/>
      </c>
      <c r="F1984" s="1" t="str">
        <f>IF($A1984&gt;--RIGHT($A$2,LEN($A$2)-8),"",SUMIF(Table1[SHIFT NOMENCLATURE], $B1984, Table1[EVIC FIRE]))</f>
        <v/>
      </c>
      <c r="G1984" s="1" t="str">
        <f>IF($A1984&gt;--RIGHT($A$2,LEN($A$2)-8),"",SUMIF(Table1[SHIFT NOMENCLATURE], $B1984, Table1[EKIA]))</f>
        <v/>
      </c>
      <c r="H1984" s="1" t="str">
        <f>IF($A1984&gt;--RIGHT($A$2,LEN($A$2)-8),"",SUMIF(Table1[SHIFT NOMENCLATURE], $B1984, Table1[EWIA]))</f>
        <v/>
      </c>
      <c r="I1984" s="1" t="str">
        <f>IF($A1984&gt;--RIGHT($A$2,LEN($A$2)-8),"",SUMIF(Table1[SHIFT NOMENCLATURE], $B1984, Table1[EPW]))</f>
        <v/>
      </c>
      <c r="J1984" s="1" t="str">
        <f>IF($A1984&gt;--RIGHT($A$2,LEN($A$2)-8),"",SUMIF(Table1[SHIFT NOMENCLATURE], $B1984, Table1[FVIC KILL]))</f>
        <v/>
      </c>
      <c r="K1984" s="1" t="str">
        <f>IF($A1984&gt;--RIGHT($A$2,LEN($A$2)-8),"",SUMIF(Table1[SHIFT NOMENCLATURE], $B1984, Table1[FVIC MOB]))</f>
        <v/>
      </c>
      <c r="L1984" s="1" t="str">
        <f>IF($A1984&gt;--RIGHT($A$2,LEN($A$2)-8),"",SUMIF(Table1[SHIFT NOMENCLATURE], $B1984, Table1[FVIC FIRE]))</f>
        <v/>
      </c>
      <c r="M1984" s="1" t="str">
        <f>IF($A1984&gt;--RIGHT($A$2,LEN($A$2)-8),"",SUMIF(Table1[SHIFT NOMENCLATURE], $B1984, Table1[FKIA]))</f>
        <v/>
      </c>
      <c r="N1984" s="1" t="str">
        <f>IF($A1984&gt;--RIGHT($A$2,LEN($A$2)-8),"",SUMIF(Table1[SHIFT NOMENCLATURE], $B1984, Table1[FWIA]))</f>
        <v/>
      </c>
      <c r="O1984" s="1" t="str">
        <f>IF($A1984&gt;--RIGHT($A$2,LEN($A$2)-8),"",SUMIF(Table1[SHIFT NOMENCLATURE], $B1984, Table1[DUSTWUN]))</f>
        <v/>
      </c>
    </row>
    <row r="1985" spans="1:15" x14ac:dyDescent="0.25">
      <c r="A1985" s="1" t="str">
        <f t="shared" si="60"/>
        <v/>
      </c>
      <c r="B1985" t="str">
        <f t="shared" si="61"/>
        <v/>
      </c>
      <c r="C1985" s="1" t="str">
        <f>IF($A1985&gt;--RIGHT($A$2,LEN($A$2)-8),"",COUNTIF(Table1[SHIFT NOMENCLATURE],$B1985))</f>
        <v/>
      </c>
      <c r="D1985" s="1" t="str">
        <f>IF($A1985&gt;--RIGHT($A$2,LEN($A$2)-8),"",SUMIF(Table1[SHIFT NOMENCLATURE], $B1985, Table1[EVIC KILL]))</f>
        <v/>
      </c>
      <c r="E1985" s="1" t="str">
        <f>IF($A1985&gt;--RIGHT($A$2,LEN($A$2)-8),"",SUMIF(Table1[SHIFT NOMENCLATURE], $B1985, Table1[EVIC MOB]))</f>
        <v/>
      </c>
      <c r="F1985" s="1" t="str">
        <f>IF($A1985&gt;--RIGHT($A$2,LEN($A$2)-8),"",SUMIF(Table1[SHIFT NOMENCLATURE], $B1985, Table1[EVIC FIRE]))</f>
        <v/>
      </c>
      <c r="G1985" s="1" t="str">
        <f>IF($A1985&gt;--RIGHT($A$2,LEN($A$2)-8),"",SUMIF(Table1[SHIFT NOMENCLATURE], $B1985, Table1[EKIA]))</f>
        <v/>
      </c>
      <c r="H1985" s="1" t="str">
        <f>IF($A1985&gt;--RIGHT($A$2,LEN($A$2)-8),"",SUMIF(Table1[SHIFT NOMENCLATURE], $B1985, Table1[EWIA]))</f>
        <v/>
      </c>
      <c r="I1985" s="1" t="str">
        <f>IF($A1985&gt;--RIGHT($A$2,LEN($A$2)-8),"",SUMIF(Table1[SHIFT NOMENCLATURE], $B1985, Table1[EPW]))</f>
        <v/>
      </c>
      <c r="J1985" s="1" t="str">
        <f>IF($A1985&gt;--RIGHT($A$2,LEN($A$2)-8),"",SUMIF(Table1[SHIFT NOMENCLATURE], $B1985, Table1[FVIC KILL]))</f>
        <v/>
      </c>
      <c r="K1985" s="1" t="str">
        <f>IF($A1985&gt;--RIGHT($A$2,LEN($A$2)-8),"",SUMIF(Table1[SHIFT NOMENCLATURE], $B1985, Table1[FVIC MOB]))</f>
        <v/>
      </c>
      <c r="L1985" s="1" t="str">
        <f>IF($A1985&gt;--RIGHT($A$2,LEN($A$2)-8),"",SUMIF(Table1[SHIFT NOMENCLATURE], $B1985, Table1[FVIC FIRE]))</f>
        <v/>
      </c>
      <c r="M1985" s="1" t="str">
        <f>IF($A1985&gt;--RIGHT($A$2,LEN($A$2)-8),"",SUMIF(Table1[SHIFT NOMENCLATURE], $B1985, Table1[FKIA]))</f>
        <v/>
      </c>
      <c r="N1985" s="1" t="str">
        <f>IF($A1985&gt;--RIGHT($A$2,LEN($A$2)-8),"",SUMIF(Table1[SHIFT NOMENCLATURE], $B1985, Table1[FWIA]))</f>
        <v/>
      </c>
      <c r="O1985" s="1" t="str">
        <f>IF($A1985&gt;--RIGHT($A$2,LEN($A$2)-8),"",SUMIF(Table1[SHIFT NOMENCLATURE], $B1985, Table1[DUSTWUN]))</f>
        <v/>
      </c>
    </row>
    <row r="1986" spans="1:15" x14ac:dyDescent="0.25">
      <c r="A1986" s="1" t="str">
        <f t="shared" si="60"/>
        <v/>
      </c>
      <c r="B1986" t="str">
        <f t="shared" si="61"/>
        <v/>
      </c>
      <c r="C1986" s="1" t="str">
        <f>IF($A1986&gt;--RIGHT($A$2,LEN($A$2)-8),"",COUNTIF(Table1[SHIFT NOMENCLATURE],$B1986))</f>
        <v/>
      </c>
      <c r="D1986" s="1" t="str">
        <f>IF($A1986&gt;--RIGHT($A$2,LEN($A$2)-8),"",SUMIF(Table1[SHIFT NOMENCLATURE], $B1986, Table1[EVIC KILL]))</f>
        <v/>
      </c>
      <c r="E1986" s="1" t="str">
        <f>IF($A1986&gt;--RIGHT($A$2,LEN($A$2)-8),"",SUMIF(Table1[SHIFT NOMENCLATURE], $B1986, Table1[EVIC MOB]))</f>
        <v/>
      </c>
      <c r="F1986" s="1" t="str">
        <f>IF($A1986&gt;--RIGHT($A$2,LEN($A$2)-8),"",SUMIF(Table1[SHIFT NOMENCLATURE], $B1986, Table1[EVIC FIRE]))</f>
        <v/>
      </c>
      <c r="G1986" s="1" t="str">
        <f>IF($A1986&gt;--RIGHT($A$2,LEN($A$2)-8),"",SUMIF(Table1[SHIFT NOMENCLATURE], $B1986, Table1[EKIA]))</f>
        <v/>
      </c>
      <c r="H1986" s="1" t="str">
        <f>IF($A1986&gt;--RIGHT($A$2,LEN($A$2)-8),"",SUMIF(Table1[SHIFT NOMENCLATURE], $B1986, Table1[EWIA]))</f>
        <v/>
      </c>
      <c r="I1986" s="1" t="str">
        <f>IF($A1986&gt;--RIGHT($A$2,LEN($A$2)-8),"",SUMIF(Table1[SHIFT NOMENCLATURE], $B1986, Table1[EPW]))</f>
        <v/>
      </c>
      <c r="J1986" s="1" t="str">
        <f>IF($A1986&gt;--RIGHT($A$2,LEN($A$2)-8),"",SUMIF(Table1[SHIFT NOMENCLATURE], $B1986, Table1[FVIC KILL]))</f>
        <v/>
      </c>
      <c r="K1986" s="1" t="str">
        <f>IF($A1986&gt;--RIGHT($A$2,LEN($A$2)-8),"",SUMIF(Table1[SHIFT NOMENCLATURE], $B1986, Table1[FVIC MOB]))</f>
        <v/>
      </c>
      <c r="L1986" s="1" t="str">
        <f>IF($A1986&gt;--RIGHT($A$2,LEN($A$2)-8),"",SUMIF(Table1[SHIFT NOMENCLATURE], $B1986, Table1[FVIC FIRE]))</f>
        <v/>
      </c>
      <c r="M1986" s="1" t="str">
        <f>IF($A1986&gt;--RIGHT($A$2,LEN($A$2)-8),"",SUMIF(Table1[SHIFT NOMENCLATURE], $B1986, Table1[FKIA]))</f>
        <v/>
      </c>
      <c r="N1986" s="1" t="str">
        <f>IF($A1986&gt;--RIGHT($A$2,LEN($A$2)-8),"",SUMIF(Table1[SHIFT NOMENCLATURE], $B1986, Table1[FWIA]))</f>
        <v/>
      </c>
      <c r="O1986" s="1" t="str">
        <f>IF($A1986&gt;--RIGHT($A$2,LEN($A$2)-8),"",SUMIF(Table1[SHIFT NOMENCLATURE], $B1986, Table1[DUSTWUN]))</f>
        <v/>
      </c>
    </row>
    <row r="1987" spans="1:15" x14ac:dyDescent="0.25">
      <c r="A1987" s="1" t="str">
        <f t="shared" si="60"/>
        <v/>
      </c>
      <c r="B1987" t="str">
        <f t="shared" si="61"/>
        <v/>
      </c>
      <c r="C1987" s="1" t="str">
        <f>IF($A1987&gt;--RIGHT($A$2,LEN($A$2)-8),"",COUNTIF(Table1[SHIFT NOMENCLATURE],$B1987))</f>
        <v/>
      </c>
      <c r="D1987" s="1" t="str">
        <f>IF($A1987&gt;--RIGHT($A$2,LEN($A$2)-8),"",SUMIF(Table1[SHIFT NOMENCLATURE], $B1987, Table1[EVIC KILL]))</f>
        <v/>
      </c>
      <c r="E1987" s="1" t="str">
        <f>IF($A1987&gt;--RIGHT($A$2,LEN($A$2)-8),"",SUMIF(Table1[SHIFT NOMENCLATURE], $B1987, Table1[EVIC MOB]))</f>
        <v/>
      </c>
      <c r="F1987" s="1" t="str">
        <f>IF($A1987&gt;--RIGHT($A$2,LEN($A$2)-8),"",SUMIF(Table1[SHIFT NOMENCLATURE], $B1987, Table1[EVIC FIRE]))</f>
        <v/>
      </c>
      <c r="G1987" s="1" t="str">
        <f>IF($A1987&gt;--RIGHT($A$2,LEN($A$2)-8),"",SUMIF(Table1[SHIFT NOMENCLATURE], $B1987, Table1[EKIA]))</f>
        <v/>
      </c>
      <c r="H1987" s="1" t="str">
        <f>IF($A1987&gt;--RIGHT($A$2,LEN($A$2)-8),"",SUMIF(Table1[SHIFT NOMENCLATURE], $B1987, Table1[EWIA]))</f>
        <v/>
      </c>
      <c r="I1987" s="1" t="str">
        <f>IF($A1987&gt;--RIGHT($A$2,LEN($A$2)-8),"",SUMIF(Table1[SHIFT NOMENCLATURE], $B1987, Table1[EPW]))</f>
        <v/>
      </c>
      <c r="J1987" s="1" t="str">
        <f>IF($A1987&gt;--RIGHT($A$2,LEN($A$2)-8),"",SUMIF(Table1[SHIFT NOMENCLATURE], $B1987, Table1[FVIC KILL]))</f>
        <v/>
      </c>
      <c r="K1987" s="1" t="str">
        <f>IF($A1987&gt;--RIGHT($A$2,LEN($A$2)-8),"",SUMIF(Table1[SHIFT NOMENCLATURE], $B1987, Table1[FVIC MOB]))</f>
        <v/>
      </c>
      <c r="L1987" s="1" t="str">
        <f>IF($A1987&gt;--RIGHT($A$2,LEN($A$2)-8),"",SUMIF(Table1[SHIFT NOMENCLATURE], $B1987, Table1[FVIC FIRE]))</f>
        <v/>
      </c>
      <c r="M1987" s="1" t="str">
        <f>IF($A1987&gt;--RIGHT($A$2,LEN($A$2)-8),"",SUMIF(Table1[SHIFT NOMENCLATURE], $B1987, Table1[FKIA]))</f>
        <v/>
      </c>
      <c r="N1987" s="1" t="str">
        <f>IF($A1987&gt;--RIGHT($A$2,LEN($A$2)-8),"",SUMIF(Table1[SHIFT NOMENCLATURE], $B1987, Table1[FWIA]))</f>
        <v/>
      </c>
      <c r="O1987" s="1" t="str">
        <f>IF($A1987&gt;--RIGHT($A$2,LEN($A$2)-8),"",SUMIF(Table1[SHIFT NOMENCLATURE], $B1987, Table1[DUSTWUN]))</f>
        <v/>
      </c>
    </row>
    <row r="1988" spans="1:15" x14ac:dyDescent="0.25">
      <c r="A1988" s="1" t="str">
        <f t="shared" si="60"/>
        <v/>
      </c>
      <c r="B1988" t="str">
        <f t="shared" si="61"/>
        <v/>
      </c>
      <c r="C1988" s="1" t="str">
        <f>IF($A1988&gt;--RIGHT($A$2,LEN($A$2)-8),"",COUNTIF(Table1[SHIFT NOMENCLATURE],$B1988))</f>
        <v/>
      </c>
      <c r="D1988" s="1" t="str">
        <f>IF($A1988&gt;--RIGHT($A$2,LEN($A$2)-8),"",SUMIF(Table1[SHIFT NOMENCLATURE], $B1988, Table1[EVIC KILL]))</f>
        <v/>
      </c>
      <c r="E1988" s="1" t="str">
        <f>IF($A1988&gt;--RIGHT($A$2,LEN($A$2)-8),"",SUMIF(Table1[SHIFT NOMENCLATURE], $B1988, Table1[EVIC MOB]))</f>
        <v/>
      </c>
      <c r="F1988" s="1" t="str">
        <f>IF($A1988&gt;--RIGHT($A$2,LEN($A$2)-8),"",SUMIF(Table1[SHIFT NOMENCLATURE], $B1988, Table1[EVIC FIRE]))</f>
        <v/>
      </c>
      <c r="G1988" s="1" t="str">
        <f>IF($A1988&gt;--RIGHT($A$2,LEN($A$2)-8),"",SUMIF(Table1[SHIFT NOMENCLATURE], $B1988, Table1[EKIA]))</f>
        <v/>
      </c>
      <c r="H1988" s="1" t="str">
        <f>IF($A1988&gt;--RIGHT($A$2,LEN($A$2)-8),"",SUMIF(Table1[SHIFT NOMENCLATURE], $B1988, Table1[EWIA]))</f>
        <v/>
      </c>
      <c r="I1988" s="1" t="str">
        <f>IF($A1988&gt;--RIGHT($A$2,LEN($A$2)-8),"",SUMIF(Table1[SHIFT NOMENCLATURE], $B1988, Table1[EPW]))</f>
        <v/>
      </c>
      <c r="J1988" s="1" t="str">
        <f>IF($A1988&gt;--RIGHT($A$2,LEN($A$2)-8),"",SUMIF(Table1[SHIFT NOMENCLATURE], $B1988, Table1[FVIC KILL]))</f>
        <v/>
      </c>
      <c r="K1988" s="1" t="str">
        <f>IF($A1988&gt;--RIGHT($A$2,LEN($A$2)-8),"",SUMIF(Table1[SHIFT NOMENCLATURE], $B1988, Table1[FVIC MOB]))</f>
        <v/>
      </c>
      <c r="L1988" s="1" t="str">
        <f>IF($A1988&gt;--RIGHT($A$2,LEN($A$2)-8),"",SUMIF(Table1[SHIFT NOMENCLATURE], $B1988, Table1[FVIC FIRE]))</f>
        <v/>
      </c>
      <c r="M1988" s="1" t="str">
        <f>IF($A1988&gt;--RIGHT($A$2,LEN($A$2)-8),"",SUMIF(Table1[SHIFT NOMENCLATURE], $B1988, Table1[FKIA]))</f>
        <v/>
      </c>
      <c r="N1988" s="1" t="str">
        <f>IF($A1988&gt;--RIGHT($A$2,LEN($A$2)-8),"",SUMIF(Table1[SHIFT NOMENCLATURE], $B1988, Table1[FWIA]))</f>
        <v/>
      </c>
      <c r="O1988" s="1" t="str">
        <f>IF($A1988&gt;--RIGHT($A$2,LEN($A$2)-8),"",SUMIF(Table1[SHIFT NOMENCLATURE], $B1988, Table1[DUSTWUN]))</f>
        <v/>
      </c>
    </row>
    <row r="1989" spans="1:15" x14ac:dyDescent="0.25">
      <c r="A1989" s="1" t="str">
        <f t="shared" ref="A1989:A2052" si="62">IF($A1988&gt;--RIGHT($A$2,LEN($A$2)-8)-1,"",ROW()-2)</f>
        <v/>
      </c>
      <c r="B1989" t="str">
        <f t="shared" ref="B1989:B2052" si="63">IF($A1988&gt;--RIGHT($A$2,LEN($A$2)-8)-1,"",IF(MID($B1988,3,4)="1900",CONCATENATE(TEXT(DATEVALUE(MID($B1988,15,2)&amp;MID($B1988,21,3)&amp;RIGHT($B1988,4)),"dd"), "0700-1900", UPPER(TEXT(DATEVALUE(MID($B1988,15,2)&amp;MID($B1988,21,3)&amp;RIGHT($B1988,4)),"mmm")), RIGHT($B1988,4)), CONCATENATE(LEFT($B1988,2), "1900", MID($B1988,12,3), RIGHT($B1988,4), "-", TEXT(DATEVALUE(LEFT($B1988,2)&amp;MID($B1988,12,3)&amp;RIGHT($B1988,4))+1,"dd"),"0700", UPPER(TEXT(DATEVALUE(LEFT($B1988,2)&amp;MID($B1988,12,3)&amp;RIGHT($B1988,4))+1,"mmm")), TEXT(DATEVALUE(LEFT($B1988,2)&amp;MID($B1988,12,3)&amp;RIGHT($B1988,4))+1,"yyyy"))))</f>
        <v/>
      </c>
      <c r="C1989" s="1" t="str">
        <f>IF($A1989&gt;--RIGHT($A$2,LEN($A$2)-8),"",COUNTIF(Table1[SHIFT NOMENCLATURE],$B1989))</f>
        <v/>
      </c>
      <c r="D1989" s="1" t="str">
        <f>IF($A1989&gt;--RIGHT($A$2,LEN($A$2)-8),"",SUMIF(Table1[SHIFT NOMENCLATURE], $B1989, Table1[EVIC KILL]))</f>
        <v/>
      </c>
      <c r="E1989" s="1" t="str">
        <f>IF($A1989&gt;--RIGHT($A$2,LEN($A$2)-8),"",SUMIF(Table1[SHIFT NOMENCLATURE], $B1989, Table1[EVIC MOB]))</f>
        <v/>
      </c>
      <c r="F1989" s="1" t="str">
        <f>IF($A1989&gt;--RIGHT($A$2,LEN($A$2)-8),"",SUMIF(Table1[SHIFT NOMENCLATURE], $B1989, Table1[EVIC FIRE]))</f>
        <v/>
      </c>
      <c r="G1989" s="1" t="str">
        <f>IF($A1989&gt;--RIGHT($A$2,LEN($A$2)-8),"",SUMIF(Table1[SHIFT NOMENCLATURE], $B1989, Table1[EKIA]))</f>
        <v/>
      </c>
      <c r="H1989" s="1" t="str">
        <f>IF($A1989&gt;--RIGHT($A$2,LEN($A$2)-8),"",SUMIF(Table1[SHIFT NOMENCLATURE], $B1989, Table1[EWIA]))</f>
        <v/>
      </c>
      <c r="I1989" s="1" t="str">
        <f>IF($A1989&gt;--RIGHT($A$2,LEN($A$2)-8),"",SUMIF(Table1[SHIFT NOMENCLATURE], $B1989, Table1[EPW]))</f>
        <v/>
      </c>
      <c r="J1989" s="1" t="str">
        <f>IF($A1989&gt;--RIGHT($A$2,LEN($A$2)-8),"",SUMIF(Table1[SHIFT NOMENCLATURE], $B1989, Table1[FVIC KILL]))</f>
        <v/>
      </c>
      <c r="K1989" s="1" t="str">
        <f>IF($A1989&gt;--RIGHT($A$2,LEN($A$2)-8),"",SUMIF(Table1[SHIFT NOMENCLATURE], $B1989, Table1[FVIC MOB]))</f>
        <v/>
      </c>
      <c r="L1989" s="1" t="str">
        <f>IF($A1989&gt;--RIGHT($A$2,LEN($A$2)-8),"",SUMIF(Table1[SHIFT NOMENCLATURE], $B1989, Table1[FVIC FIRE]))</f>
        <v/>
      </c>
      <c r="M1989" s="1" t="str">
        <f>IF($A1989&gt;--RIGHT($A$2,LEN($A$2)-8),"",SUMIF(Table1[SHIFT NOMENCLATURE], $B1989, Table1[FKIA]))</f>
        <v/>
      </c>
      <c r="N1989" s="1" t="str">
        <f>IF($A1989&gt;--RIGHT($A$2,LEN($A$2)-8),"",SUMIF(Table1[SHIFT NOMENCLATURE], $B1989, Table1[FWIA]))</f>
        <v/>
      </c>
      <c r="O1989" s="1" t="str">
        <f>IF($A1989&gt;--RIGHT($A$2,LEN($A$2)-8),"",SUMIF(Table1[SHIFT NOMENCLATURE], $B1989, Table1[DUSTWUN]))</f>
        <v/>
      </c>
    </row>
    <row r="1990" spans="1:15" x14ac:dyDescent="0.25">
      <c r="A1990" s="1" t="str">
        <f t="shared" si="62"/>
        <v/>
      </c>
      <c r="B1990" t="str">
        <f t="shared" si="63"/>
        <v/>
      </c>
      <c r="C1990" s="1" t="str">
        <f>IF($A1990&gt;--RIGHT($A$2,LEN($A$2)-8),"",COUNTIF(Table1[SHIFT NOMENCLATURE],$B1990))</f>
        <v/>
      </c>
      <c r="D1990" s="1" t="str">
        <f>IF($A1990&gt;--RIGHT($A$2,LEN($A$2)-8),"",SUMIF(Table1[SHIFT NOMENCLATURE], $B1990, Table1[EVIC KILL]))</f>
        <v/>
      </c>
      <c r="E1990" s="1" t="str">
        <f>IF($A1990&gt;--RIGHT($A$2,LEN($A$2)-8),"",SUMIF(Table1[SHIFT NOMENCLATURE], $B1990, Table1[EVIC MOB]))</f>
        <v/>
      </c>
      <c r="F1990" s="1" t="str">
        <f>IF($A1990&gt;--RIGHT($A$2,LEN($A$2)-8),"",SUMIF(Table1[SHIFT NOMENCLATURE], $B1990, Table1[EVIC FIRE]))</f>
        <v/>
      </c>
      <c r="G1990" s="1" t="str">
        <f>IF($A1990&gt;--RIGHT($A$2,LEN($A$2)-8),"",SUMIF(Table1[SHIFT NOMENCLATURE], $B1990, Table1[EKIA]))</f>
        <v/>
      </c>
      <c r="H1990" s="1" t="str">
        <f>IF($A1990&gt;--RIGHT($A$2,LEN($A$2)-8),"",SUMIF(Table1[SHIFT NOMENCLATURE], $B1990, Table1[EWIA]))</f>
        <v/>
      </c>
      <c r="I1990" s="1" t="str">
        <f>IF($A1990&gt;--RIGHT($A$2,LEN($A$2)-8),"",SUMIF(Table1[SHIFT NOMENCLATURE], $B1990, Table1[EPW]))</f>
        <v/>
      </c>
      <c r="J1990" s="1" t="str">
        <f>IF($A1990&gt;--RIGHT($A$2,LEN($A$2)-8),"",SUMIF(Table1[SHIFT NOMENCLATURE], $B1990, Table1[FVIC KILL]))</f>
        <v/>
      </c>
      <c r="K1990" s="1" t="str">
        <f>IF($A1990&gt;--RIGHT($A$2,LEN($A$2)-8),"",SUMIF(Table1[SHIFT NOMENCLATURE], $B1990, Table1[FVIC MOB]))</f>
        <v/>
      </c>
      <c r="L1990" s="1" t="str">
        <f>IF($A1990&gt;--RIGHT($A$2,LEN($A$2)-8),"",SUMIF(Table1[SHIFT NOMENCLATURE], $B1990, Table1[FVIC FIRE]))</f>
        <v/>
      </c>
      <c r="M1990" s="1" t="str">
        <f>IF($A1990&gt;--RIGHT($A$2,LEN($A$2)-8),"",SUMIF(Table1[SHIFT NOMENCLATURE], $B1990, Table1[FKIA]))</f>
        <v/>
      </c>
      <c r="N1990" s="1" t="str">
        <f>IF($A1990&gt;--RIGHT($A$2,LEN($A$2)-8),"",SUMIF(Table1[SHIFT NOMENCLATURE], $B1990, Table1[FWIA]))</f>
        <v/>
      </c>
      <c r="O1990" s="1" t="str">
        <f>IF($A1990&gt;--RIGHT($A$2,LEN($A$2)-8),"",SUMIF(Table1[SHIFT NOMENCLATURE], $B1990, Table1[DUSTWUN]))</f>
        <v/>
      </c>
    </row>
    <row r="1991" spans="1:15" x14ac:dyDescent="0.25">
      <c r="A1991" s="1" t="str">
        <f t="shared" si="62"/>
        <v/>
      </c>
      <c r="B1991" t="str">
        <f t="shared" si="63"/>
        <v/>
      </c>
      <c r="C1991" s="1" t="str">
        <f>IF($A1991&gt;--RIGHT($A$2,LEN($A$2)-8),"",COUNTIF(Table1[SHIFT NOMENCLATURE],$B1991))</f>
        <v/>
      </c>
      <c r="D1991" s="1" t="str">
        <f>IF($A1991&gt;--RIGHT($A$2,LEN($A$2)-8),"",SUMIF(Table1[SHIFT NOMENCLATURE], $B1991, Table1[EVIC KILL]))</f>
        <v/>
      </c>
      <c r="E1991" s="1" t="str">
        <f>IF($A1991&gt;--RIGHT($A$2,LEN($A$2)-8),"",SUMIF(Table1[SHIFT NOMENCLATURE], $B1991, Table1[EVIC MOB]))</f>
        <v/>
      </c>
      <c r="F1991" s="1" t="str">
        <f>IF($A1991&gt;--RIGHT($A$2,LEN($A$2)-8),"",SUMIF(Table1[SHIFT NOMENCLATURE], $B1991, Table1[EVIC FIRE]))</f>
        <v/>
      </c>
      <c r="G1991" s="1" t="str">
        <f>IF($A1991&gt;--RIGHT($A$2,LEN($A$2)-8),"",SUMIF(Table1[SHIFT NOMENCLATURE], $B1991, Table1[EKIA]))</f>
        <v/>
      </c>
      <c r="H1991" s="1" t="str">
        <f>IF($A1991&gt;--RIGHT($A$2,LEN($A$2)-8),"",SUMIF(Table1[SHIFT NOMENCLATURE], $B1991, Table1[EWIA]))</f>
        <v/>
      </c>
      <c r="I1991" s="1" t="str">
        <f>IF($A1991&gt;--RIGHT($A$2,LEN($A$2)-8),"",SUMIF(Table1[SHIFT NOMENCLATURE], $B1991, Table1[EPW]))</f>
        <v/>
      </c>
      <c r="J1991" s="1" t="str">
        <f>IF($A1991&gt;--RIGHT($A$2,LEN($A$2)-8),"",SUMIF(Table1[SHIFT NOMENCLATURE], $B1991, Table1[FVIC KILL]))</f>
        <v/>
      </c>
      <c r="K1991" s="1" t="str">
        <f>IF($A1991&gt;--RIGHT($A$2,LEN($A$2)-8),"",SUMIF(Table1[SHIFT NOMENCLATURE], $B1991, Table1[FVIC MOB]))</f>
        <v/>
      </c>
      <c r="L1991" s="1" t="str">
        <f>IF($A1991&gt;--RIGHT($A$2,LEN($A$2)-8),"",SUMIF(Table1[SHIFT NOMENCLATURE], $B1991, Table1[FVIC FIRE]))</f>
        <v/>
      </c>
      <c r="M1991" s="1" t="str">
        <f>IF($A1991&gt;--RIGHT($A$2,LEN($A$2)-8),"",SUMIF(Table1[SHIFT NOMENCLATURE], $B1991, Table1[FKIA]))</f>
        <v/>
      </c>
      <c r="N1991" s="1" t="str">
        <f>IF($A1991&gt;--RIGHT($A$2,LEN($A$2)-8),"",SUMIF(Table1[SHIFT NOMENCLATURE], $B1991, Table1[FWIA]))</f>
        <v/>
      </c>
      <c r="O1991" s="1" t="str">
        <f>IF($A1991&gt;--RIGHT($A$2,LEN($A$2)-8),"",SUMIF(Table1[SHIFT NOMENCLATURE], $B1991, Table1[DUSTWUN]))</f>
        <v/>
      </c>
    </row>
    <row r="1992" spans="1:15" x14ac:dyDescent="0.25">
      <c r="A1992" s="1" t="str">
        <f t="shared" si="62"/>
        <v/>
      </c>
      <c r="B1992" t="str">
        <f t="shared" si="63"/>
        <v/>
      </c>
      <c r="C1992" s="1" t="str">
        <f>IF($A1992&gt;--RIGHT($A$2,LEN($A$2)-8),"",COUNTIF(Table1[SHIFT NOMENCLATURE],$B1992))</f>
        <v/>
      </c>
      <c r="D1992" s="1" t="str">
        <f>IF($A1992&gt;--RIGHT($A$2,LEN($A$2)-8),"",SUMIF(Table1[SHIFT NOMENCLATURE], $B1992, Table1[EVIC KILL]))</f>
        <v/>
      </c>
      <c r="E1992" s="1" t="str">
        <f>IF($A1992&gt;--RIGHT($A$2,LEN($A$2)-8),"",SUMIF(Table1[SHIFT NOMENCLATURE], $B1992, Table1[EVIC MOB]))</f>
        <v/>
      </c>
      <c r="F1992" s="1" t="str">
        <f>IF($A1992&gt;--RIGHT($A$2,LEN($A$2)-8),"",SUMIF(Table1[SHIFT NOMENCLATURE], $B1992, Table1[EVIC FIRE]))</f>
        <v/>
      </c>
      <c r="G1992" s="1" t="str">
        <f>IF($A1992&gt;--RIGHT($A$2,LEN($A$2)-8),"",SUMIF(Table1[SHIFT NOMENCLATURE], $B1992, Table1[EKIA]))</f>
        <v/>
      </c>
      <c r="H1992" s="1" t="str">
        <f>IF($A1992&gt;--RIGHT($A$2,LEN($A$2)-8),"",SUMIF(Table1[SHIFT NOMENCLATURE], $B1992, Table1[EWIA]))</f>
        <v/>
      </c>
      <c r="I1992" s="1" t="str">
        <f>IF($A1992&gt;--RIGHT($A$2,LEN($A$2)-8),"",SUMIF(Table1[SHIFT NOMENCLATURE], $B1992, Table1[EPW]))</f>
        <v/>
      </c>
      <c r="J1992" s="1" t="str">
        <f>IF($A1992&gt;--RIGHT($A$2,LEN($A$2)-8),"",SUMIF(Table1[SHIFT NOMENCLATURE], $B1992, Table1[FVIC KILL]))</f>
        <v/>
      </c>
      <c r="K1992" s="1" t="str">
        <f>IF($A1992&gt;--RIGHT($A$2,LEN($A$2)-8),"",SUMIF(Table1[SHIFT NOMENCLATURE], $B1992, Table1[FVIC MOB]))</f>
        <v/>
      </c>
      <c r="L1992" s="1" t="str">
        <f>IF($A1992&gt;--RIGHT($A$2,LEN($A$2)-8),"",SUMIF(Table1[SHIFT NOMENCLATURE], $B1992, Table1[FVIC FIRE]))</f>
        <v/>
      </c>
      <c r="M1992" s="1" t="str">
        <f>IF($A1992&gt;--RIGHT($A$2,LEN($A$2)-8),"",SUMIF(Table1[SHIFT NOMENCLATURE], $B1992, Table1[FKIA]))</f>
        <v/>
      </c>
      <c r="N1992" s="1" t="str">
        <f>IF($A1992&gt;--RIGHT($A$2,LEN($A$2)-8),"",SUMIF(Table1[SHIFT NOMENCLATURE], $B1992, Table1[FWIA]))</f>
        <v/>
      </c>
      <c r="O1992" s="1" t="str">
        <f>IF($A1992&gt;--RIGHT($A$2,LEN($A$2)-8),"",SUMIF(Table1[SHIFT NOMENCLATURE], $B1992, Table1[DUSTWUN]))</f>
        <v/>
      </c>
    </row>
    <row r="1993" spans="1:15" x14ac:dyDescent="0.25">
      <c r="A1993" s="1" t="str">
        <f t="shared" si="62"/>
        <v/>
      </c>
      <c r="B1993" t="str">
        <f t="shared" si="63"/>
        <v/>
      </c>
      <c r="C1993" s="1" t="str">
        <f>IF($A1993&gt;--RIGHT($A$2,LEN($A$2)-8),"",COUNTIF(Table1[SHIFT NOMENCLATURE],$B1993))</f>
        <v/>
      </c>
      <c r="D1993" s="1" t="str">
        <f>IF($A1993&gt;--RIGHT($A$2,LEN($A$2)-8),"",SUMIF(Table1[SHIFT NOMENCLATURE], $B1993, Table1[EVIC KILL]))</f>
        <v/>
      </c>
      <c r="E1993" s="1" t="str">
        <f>IF($A1993&gt;--RIGHT($A$2,LEN($A$2)-8),"",SUMIF(Table1[SHIFT NOMENCLATURE], $B1993, Table1[EVIC MOB]))</f>
        <v/>
      </c>
      <c r="F1993" s="1" t="str">
        <f>IF($A1993&gt;--RIGHT($A$2,LEN($A$2)-8),"",SUMIF(Table1[SHIFT NOMENCLATURE], $B1993, Table1[EVIC FIRE]))</f>
        <v/>
      </c>
      <c r="G1993" s="1" t="str">
        <f>IF($A1993&gt;--RIGHT($A$2,LEN($A$2)-8),"",SUMIF(Table1[SHIFT NOMENCLATURE], $B1993, Table1[EKIA]))</f>
        <v/>
      </c>
      <c r="H1993" s="1" t="str">
        <f>IF($A1993&gt;--RIGHT($A$2,LEN($A$2)-8),"",SUMIF(Table1[SHIFT NOMENCLATURE], $B1993, Table1[EWIA]))</f>
        <v/>
      </c>
      <c r="I1993" s="1" t="str">
        <f>IF($A1993&gt;--RIGHT($A$2,LEN($A$2)-8),"",SUMIF(Table1[SHIFT NOMENCLATURE], $B1993, Table1[EPW]))</f>
        <v/>
      </c>
      <c r="J1993" s="1" t="str">
        <f>IF($A1993&gt;--RIGHT($A$2,LEN($A$2)-8),"",SUMIF(Table1[SHIFT NOMENCLATURE], $B1993, Table1[FVIC KILL]))</f>
        <v/>
      </c>
      <c r="K1993" s="1" t="str">
        <f>IF($A1993&gt;--RIGHT($A$2,LEN($A$2)-8),"",SUMIF(Table1[SHIFT NOMENCLATURE], $B1993, Table1[FVIC MOB]))</f>
        <v/>
      </c>
      <c r="L1993" s="1" t="str">
        <f>IF($A1993&gt;--RIGHT($A$2,LEN($A$2)-8),"",SUMIF(Table1[SHIFT NOMENCLATURE], $B1993, Table1[FVIC FIRE]))</f>
        <v/>
      </c>
      <c r="M1993" s="1" t="str">
        <f>IF($A1993&gt;--RIGHT($A$2,LEN($A$2)-8),"",SUMIF(Table1[SHIFT NOMENCLATURE], $B1993, Table1[FKIA]))</f>
        <v/>
      </c>
      <c r="N1993" s="1" t="str">
        <f>IF($A1993&gt;--RIGHT($A$2,LEN($A$2)-8),"",SUMIF(Table1[SHIFT NOMENCLATURE], $B1993, Table1[FWIA]))</f>
        <v/>
      </c>
      <c r="O1993" s="1" t="str">
        <f>IF($A1993&gt;--RIGHT($A$2,LEN($A$2)-8),"",SUMIF(Table1[SHIFT NOMENCLATURE], $B1993, Table1[DUSTWUN]))</f>
        <v/>
      </c>
    </row>
    <row r="1994" spans="1:15" x14ac:dyDescent="0.25">
      <c r="A1994" s="1" t="str">
        <f t="shared" si="62"/>
        <v/>
      </c>
      <c r="B1994" t="str">
        <f t="shared" si="63"/>
        <v/>
      </c>
      <c r="C1994" s="1" t="str">
        <f>IF($A1994&gt;--RIGHT($A$2,LEN($A$2)-8),"",COUNTIF(Table1[SHIFT NOMENCLATURE],$B1994))</f>
        <v/>
      </c>
      <c r="D1994" s="1" t="str">
        <f>IF($A1994&gt;--RIGHT($A$2,LEN($A$2)-8),"",SUMIF(Table1[SHIFT NOMENCLATURE], $B1994, Table1[EVIC KILL]))</f>
        <v/>
      </c>
      <c r="E1994" s="1" t="str">
        <f>IF($A1994&gt;--RIGHT($A$2,LEN($A$2)-8),"",SUMIF(Table1[SHIFT NOMENCLATURE], $B1994, Table1[EVIC MOB]))</f>
        <v/>
      </c>
      <c r="F1994" s="1" t="str">
        <f>IF($A1994&gt;--RIGHT($A$2,LEN($A$2)-8),"",SUMIF(Table1[SHIFT NOMENCLATURE], $B1994, Table1[EVIC FIRE]))</f>
        <v/>
      </c>
      <c r="G1994" s="1" t="str">
        <f>IF($A1994&gt;--RIGHT($A$2,LEN($A$2)-8),"",SUMIF(Table1[SHIFT NOMENCLATURE], $B1994, Table1[EKIA]))</f>
        <v/>
      </c>
      <c r="H1994" s="1" t="str">
        <f>IF($A1994&gt;--RIGHT($A$2,LEN($A$2)-8),"",SUMIF(Table1[SHIFT NOMENCLATURE], $B1994, Table1[EWIA]))</f>
        <v/>
      </c>
      <c r="I1994" s="1" t="str">
        <f>IF($A1994&gt;--RIGHT($A$2,LEN($A$2)-8),"",SUMIF(Table1[SHIFT NOMENCLATURE], $B1994, Table1[EPW]))</f>
        <v/>
      </c>
      <c r="J1994" s="1" t="str">
        <f>IF($A1994&gt;--RIGHT($A$2,LEN($A$2)-8),"",SUMIF(Table1[SHIFT NOMENCLATURE], $B1994, Table1[FVIC KILL]))</f>
        <v/>
      </c>
      <c r="K1994" s="1" t="str">
        <f>IF($A1994&gt;--RIGHT($A$2,LEN($A$2)-8),"",SUMIF(Table1[SHIFT NOMENCLATURE], $B1994, Table1[FVIC MOB]))</f>
        <v/>
      </c>
      <c r="L1994" s="1" t="str">
        <f>IF($A1994&gt;--RIGHT($A$2,LEN($A$2)-8),"",SUMIF(Table1[SHIFT NOMENCLATURE], $B1994, Table1[FVIC FIRE]))</f>
        <v/>
      </c>
      <c r="M1994" s="1" t="str">
        <f>IF($A1994&gt;--RIGHT($A$2,LEN($A$2)-8),"",SUMIF(Table1[SHIFT NOMENCLATURE], $B1994, Table1[FKIA]))</f>
        <v/>
      </c>
      <c r="N1994" s="1" t="str">
        <f>IF($A1994&gt;--RIGHT($A$2,LEN($A$2)-8),"",SUMIF(Table1[SHIFT NOMENCLATURE], $B1994, Table1[FWIA]))</f>
        <v/>
      </c>
      <c r="O1994" s="1" t="str">
        <f>IF($A1994&gt;--RIGHT($A$2,LEN($A$2)-8),"",SUMIF(Table1[SHIFT NOMENCLATURE], $B1994, Table1[DUSTWUN]))</f>
        <v/>
      </c>
    </row>
    <row r="1995" spans="1:15" x14ac:dyDescent="0.25">
      <c r="A1995" s="1" t="str">
        <f t="shared" si="62"/>
        <v/>
      </c>
      <c r="B1995" t="str">
        <f t="shared" si="63"/>
        <v/>
      </c>
      <c r="C1995" s="1" t="str">
        <f>IF($A1995&gt;--RIGHT($A$2,LEN($A$2)-8),"",COUNTIF(Table1[SHIFT NOMENCLATURE],$B1995))</f>
        <v/>
      </c>
      <c r="D1995" s="1" t="str">
        <f>IF($A1995&gt;--RIGHT($A$2,LEN($A$2)-8),"",SUMIF(Table1[SHIFT NOMENCLATURE], $B1995, Table1[EVIC KILL]))</f>
        <v/>
      </c>
      <c r="E1995" s="1" t="str">
        <f>IF($A1995&gt;--RIGHT($A$2,LEN($A$2)-8),"",SUMIF(Table1[SHIFT NOMENCLATURE], $B1995, Table1[EVIC MOB]))</f>
        <v/>
      </c>
      <c r="F1995" s="1" t="str">
        <f>IF($A1995&gt;--RIGHT($A$2,LEN($A$2)-8),"",SUMIF(Table1[SHIFT NOMENCLATURE], $B1995, Table1[EVIC FIRE]))</f>
        <v/>
      </c>
      <c r="G1995" s="1" t="str">
        <f>IF($A1995&gt;--RIGHT($A$2,LEN($A$2)-8),"",SUMIF(Table1[SHIFT NOMENCLATURE], $B1995, Table1[EKIA]))</f>
        <v/>
      </c>
      <c r="H1995" s="1" t="str">
        <f>IF($A1995&gt;--RIGHT($A$2,LEN($A$2)-8),"",SUMIF(Table1[SHIFT NOMENCLATURE], $B1995, Table1[EWIA]))</f>
        <v/>
      </c>
      <c r="I1995" s="1" t="str">
        <f>IF($A1995&gt;--RIGHT($A$2,LEN($A$2)-8),"",SUMIF(Table1[SHIFT NOMENCLATURE], $B1995, Table1[EPW]))</f>
        <v/>
      </c>
      <c r="J1995" s="1" t="str">
        <f>IF($A1995&gt;--RIGHT($A$2,LEN($A$2)-8),"",SUMIF(Table1[SHIFT NOMENCLATURE], $B1995, Table1[FVIC KILL]))</f>
        <v/>
      </c>
      <c r="K1995" s="1" t="str">
        <f>IF($A1995&gt;--RIGHT($A$2,LEN($A$2)-8),"",SUMIF(Table1[SHIFT NOMENCLATURE], $B1995, Table1[FVIC MOB]))</f>
        <v/>
      </c>
      <c r="L1995" s="1" t="str">
        <f>IF($A1995&gt;--RIGHT($A$2,LEN($A$2)-8),"",SUMIF(Table1[SHIFT NOMENCLATURE], $B1995, Table1[FVIC FIRE]))</f>
        <v/>
      </c>
      <c r="M1995" s="1" t="str">
        <f>IF($A1995&gt;--RIGHT($A$2,LEN($A$2)-8),"",SUMIF(Table1[SHIFT NOMENCLATURE], $B1995, Table1[FKIA]))</f>
        <v/>
      </c>
      <c r="N1995" s="1" t="str">
        <f>IF($A1995&gt;--RIGHT($A$2,LEN($A$2)-8),"",SUMIF(Table1[SHIFT NOMENCLATURE], $B1995, Table1[FWIA]))</f>
        <v/>
      </c>
      <c r="O1995" s="1" t="str">
        <f>IF($A1995&gt;--RIGHT($A$2,LEN($A$2)-8),"",SUMIF(Table1[SHIFT NOMENCLATURE], $B1995, Table1[DUSTWUN]))</f>
        <v/>
      </c>
    </row>
    <row r="1996" spans="1:15" x14ac:dyDescent="0.25">
      <c r="A1996" s="1" t="str">
        <f t="shared" si="62"/>
        <v/>
      </c>
      <c r="B1996" t="str">
        <f t="shared" si="63"/>
        <v/>
      </c>
      <c r="C1996" s="1" t="str">
        <f>IF($A1996&gt;--RIGHT($A$2,LEN($A$2)-8),"",COUNTIF(Table1[SHIFT NOMENCLATURE],$B1996))</f>
        <v/>
      </c>
      <c r="D1996" s="1" t="str">
        <f>IF($A1996&gt;--RIGHT($A$2,LEN($A$2)-8),"",SUMIF(Table1[SHIFT NOMENCLATURE], $B1996, Table1[EVIC KILL]))</f>
        <v/>
      </c>
      <c r="E1996" s="1" t="str">
        <f>IF($A1996&gt;--RIGHT($A$2,LEN($A$2)-8),"",SUMIF(Table1[SHIFT NOMENCLATURE], $B1996, Table1[EVIC MOB]))</f>
        <v/>
      </c>
      <c r="F1996" s="1" t="str">
        <f>IF($A1996&gt;--RIGHT($A$2,LEN($A$2)-8),"",SUMIF(Table1[SHIFT NOMENCLATURE], $B1996, Table1[EVIC FIRE]))</f>
        <v/>
      </c>
      <c r="G1996" s="1" t="str">
        <f>IF($A1996&gt;--RIGHT($A$2,LEN($A$2)-8),"",SUMIF(Table1[SHIFT NOMENCLATURE], $B1996, Table1[EKIA]))</f>
        <v/>
      </c>
      <c r="H1996" s="1" t="str">
        <f>IF($A1996&gt;--RIGHT($A$2,LEN($A$2)-8),"",SUMIF(Table1[SHIFT NOMENCLATURE], $B1996, Table1[EWIA]))</f>
        <v/>
      </c>
      <c r="I1996" s="1" t="str">
        <f>IF($A1996&gt;--RIGHT($A$2,LEN($A$2)-8),"",SUMIF(Table1[SHIFT NOMENCLATURE], $B1996, Table1[EPW]))</f>
        <v/>
      </c>
      <c r="J1996" s="1" t="str">
        <f>IF($A1996&gt;--RIGHT($A$2,LEN($A$2)-8),"",SUMIF(Table1[SHIFT NOMENCLATURE], $B1996, Table1[FVIC KILL]))</f>
        <v/>
      </c>
      <c r="K1996" s="1" t="str">
        <f>IF($A1996&gt;--RIGHT($A$2,LEN($A$2)-8),"",SUMIF(Table1[SHIFT NOMENCLATURE], $B1996, Table1[FVIC MOB]))</f>
        <v/>
      </c>
      <c r="L1996" s="1" t="str">
        <f>IF($A1996&gt;--RIGHT($A$2,LEN($A$2)-8),"",SUMIF(Table1[SHIFT NOMENCLATURE], $B1996, Table1[FVIC FIRE]))</f>
        <v/>
      </c>
      <c r="M1996" s="1" t="str">
        <f>IF($A1996&gt;--RIGHT($A$2,LEN($A$2)-8),"",SUMIF(Table1[SHIFT NOMENCLATURE], $B1996, Table1[FKIA]))</f>
        <v/>
      </c>
      <c r="N1996" s="1" t="str">
        <f>IF($A1996&gt;--RIGHT($A$2,LEN($A$2)-8),"",SUMIF(Table1[SHIFT NOMENCLATURE], $B1996, Table1[FWIA]))</f>
        <v/>
      </c>
      <c r="O1996" s="1" t="str">
        <f>IF($A1996&gt;--RIGHT($A$2,LEN($A$2)-8),"",SUMIF(Table1[SHIFT NOMENCLATURE], $B1996, Table1[DUSTWUN]))</f>
        <v/>
      </c>
    </row>
    <row r="1997" spans="1:15" x14ac:dyDescent="0.25">
      <c r="A1997" s="1" t="str">
        <f t="shared" si="62"/>
        <v/>
      </c>
      <c r="B1997" t="str">
        <f t="shared" si="63"/>
        <v/>
      </c>
      <c r="C1997" s="1" t="str">
        <f>IF($A1997&gt;--RIGHT($A$2,LEN($A$2)-8),"",COUNTIF(Table1[SHIFT NOMENCLATURE],$B1997))</f>
        <v/>
      </c>
      <c r="D1997" s="1" t="str">
        <f>IF($A1997&gt;--RIGHT($A$2,LEN($A$2)-8),"",SUMIF(Table1[SHIFT NOMENCLATURE], $B1997, Table1[EVIC KILL]))</f>
        <v/>
      </c>
      <c r="E1997" s="1" t="str">
        <f>IF($A1997&gt;--RIGHT($A$2,LEN($A$2)-8),"",SUMIF(Table1[SHIFT NOMENCLATURE], $B1997, Table1[EVIC MOB]))</f>
        <v/>
      </c>
      <c r="F1997" s="1" t="str">
        <f>IF($A1997&gt;--RIGHT($A$2,LEN($A$2)-8),"",SUMIF(Table1[SHIFT NOMENCLATURE], $B1997, Table1[EVIC FIRE]))</f>
        <v/>
      </c>
      <c r="G1997" s="1" t="str">
        <f>IF($A1997&gt;--RIGHT($A$2,LEN($A$2)-8),"",SUMIF(Table1[SHIFT NOMENCLATURE], $B1997, Table1[EKIA]))</f>
        <v/>
      </c>
      <c r="H1997" s="1" t="str">
        <f>IF($A1997&gt;--RIGHT($A$2,LEN($A$2)-8),"",SUMIF(Table1[SHIFT NOMENCLATURE], $B1997, Table1[EWIA]))</f>
        <v/>
      </c>
      <c r="I1997" s="1" t="str">
        <f>IF($A1997&gt;--RIGHT($A$2,LEN($A$2)-8),"",SUMIF(Table1[SHIFT NOMENCLATURE], $B1997, Table1[EPW]))</f>
        <v/>
      </c>
      <c r="J1997" s="1" t="str">
        <f>IF($A1997&gt;--RIGHT($A$2,LEN($A$2)-8),"",SUMIF(Table1[SHIFT NOMENCLATURE], $B1997, Table1[FVIC KILL]))</f>
        <v/>
      </c>
      <c r="K1997" s="1" t="str">
        <f>IF($A1997&gt;--RIGHT($A$2,LEN($A$2)-8),"",SUMIF(Table1[SHIFT NOMENCLATURE], $B1997, Table1[FVIC MOB]))</f>
        <v/>
      </c>
      <c r="L1997" s="1" t="str">
        <f>IF($A1997&gt;--RIGHT($A$2,LEN($A$2)-8),"",SUMIF(Table1[SHIFT NOMENCLATURE], $B1997, Table1[FVIC FIRE]))</f>
        <v/>
      </c>
      <c r="M1997" s="1" t="str">
        <f>IF($A1997&gt;--RIGHT($A$2,LEN($A$2)-8),"",SUMIF(Table1[SHIFT NOMENCLATURE], $B1997, Table1[FKIA]))</f>
        <v/>
      </c>
      <c r="N1997" s="1" t="str">
        <f>IF($A1997&gt;--RIGHT($A$2,LEN($A$2)-8),"",SUMIF(Table1[SHIFT NOMENCLATURE], $B1997, Table1[FWIA]))</f>
        <v/>
      </c>
      <c r="O1997" s="1" t="str">
        <f>IF($A1997&gt;--RIGHT($A$2,LEN($A$2)-8),"",SUMIF(Table1[SHIFT NOMENCLATURE], $B1997, Table1[DUSTWUN]))</f>
        <v/>
      </c>
    </row>
    <row r="1998" spans="1:15" x14ac:dyDescent="0.25">
      <c r="A1998" s="1" t="str">
        <f t="shared" si="62"/>
        <v/>
      </c>
      <c r="B1998" t="str">
        <f t="shared" si="63"/>
        <v/>
      </c>
      <c r="C1998" s="1" t="str">
        <f>IF($A1998&gt;--RIGHT($A$2,LEN($A$2)-8),"",COUNTIF(Table1[SHIFT NOMENCLATURE],$B1998))</f>
        <v/>
      </c>
      <c r="D1998" s="1" t="str">
        <f>IF($A1998&gt;--RIGHT($A$2,LEN($A$2)-8),"",SUMIF(Table1[SHIFT NOMENCLATURE], $B1998, Table1[EVIC KILL]))</f>
        <v/>
      </c>
      <c r="E1998" s="1" t="str">
        <f>IF($A1998&gt;--RIGHT($A$2,LEN($A$2)-8),"",SUMIF(Table1[SHIFT NOMENCLATURE], $B1998, Table1[EVIC MOB]))</f>
        <v/>
      </c>
      <c r="F1998" s="1" t="str">
        <f>IF($A1998&gt;--RIGHT($A$2,LEN($A$2)-8),"",SUMIF(Table1[SHIFT NOMENCLATURE], $B1998, Table1[EVIC FIRE]))</f>
        <v/>
      </c>
      <c r="G1998" s="1" t="str">
        <f>IF($A1998&gt;--RIGHT($A$2,LEN($A$2)-8),"",SUMIF(Table1[SHIFT NOMENCLATURE], $B1998, Table1[EKIA]))</f>
        <v/>
      </c>
      <c r="H1998" s="1" t="str">
        <f>IF($A1998&gt;--RIGHT($A$2,LEN($A$2)-8),"",SUMIF(Table1[SHIFT NOMENCLATURE], $B1998, Table1[EWIA]))</f>
        <v/>
      </c>
      <c r="I1998" s="1" t="str">
        <f>IF($A1998&gt;--RIGHT($A$2,LEN($A$2)-8),"",SUMIF(Table1[SHIFT NOMENCLATURE], $B1998, Table1[EPW]))</f>
        <v/>
      </c>
      <c r="J1998" s="1" t="str">
        <f>IF($A1998&gt;--RIGHT($A$2,LEN($A$2)-8),"",SUMIF(Table1[SHIFT NOMENCLATURE], $B1998, Table1[FVIC KILL]))</f>
        <v/>
      </c>
      <c r="K1998" s="1" t="str">
        <f>IF($A1998&gt;--RIGHT($A$2,LEN($A$2)-8),"",SUMIF(Table1[SHIFT NOMENCLATURE], $B1998, Table1[FVIC MOB]))</f>
        <v/>
      </c>
      <c r="L1998" s="1" t="str">
        <f>IF($A1998&gt;--RIGHT($A$2,LEN($A$2)-8),"",SUMIF(Table1[SHIFT NOMENCLATURE], $B1998, Table1[FVIC FIRE]))</f>
        <v/>
      </c>
      <c r="M1998" s="1" t="str">
        <f>IF($A1998&gt;--RIGHT($A$2,LEN($A$2)-8),"",SUMIF(Table1[SHIFT NOMENCLATURE], $B1998, Table1[FKIA]))</f>
        <v/>
      </c>
      <c r="N1998" s="1" t="str">
        <f>IF($A1998&gt;--RIGHT($A$2,LEN($A$2)-8),"",SUMIF(Table1[SHIFT NOMENCLATURE], $B1998, Table1[FWIA]))</f>
        <v/>
      </c>
      <c r="O1998" s="1" t="str">
        <f>IF($A1998&gt;--RIGHT($A$2,LEN($A$2)-8),"",SUMIF(Table1[SHIFT NOMENCLATURE], $B1998, Table1[DUSTWUN]))</f>
        <v/>
      </c>
    </row>
    <row r="1999" spans="1:15" x14ac:dyDescent="0.25">
      <c r="A1999" s="1" t="str">
        <f t="shared" si="62"/>
        <v/>
      </c>
      <c r="B1999" t="str">
        <f t="shared" si="63"/>
        <v/>
      </c>
      <c r="C1999" s="1" t="str">
        <f>IF($A1999&gt;--RIGHT($A$2,LEN($A$2)-8),"",COUNTIF(Table1[SHIFT NOMENCLATURE],$B1999))</f>
        <v/>
      </c>
      <c r="D1999" s="1" t="str">
        <f>IF($A1999&gt;--RIGHT($A$2,LEN($A$2)-8),"",SUMIF(Table1[SHIFT NOMENCLATURE], $B1999, Table1[EVIC KILL]))</f>
        <v/>
      </c>
      <c r="E1999" s="1" t="str">
        <f>IF($A1999&gt;--RIGHT($A$2,LEN($A$2)-8),"",SUMIF(Table1[SHIFT NOMENCLATURE], $B1999, Table1[EVIC MOB]))</f>
        <v/>
      </c>
      <c r="F1999" s="1" t="str">
        <f>IF($A1999&gt;--RIGHT($A$2,LEN($A$2)-8),"",SUMIF(Table1[SHIFT NOMENCLATURE], $B1999, Table1[EVIC FIRE]))</f>
        <v/>
      </c>
      <c r="G1999" s="1" t="str">
        <f>IF($A1999&gt;--RIGHT($A$2,LEN($A$2)-8),"",SUMIF(Table1[SHIFT NOMENCLATURE], $B1999, Table1[EKIA]))</f>
        <v/>
      </c>
      <c r="H1999" s="1" t="str">
        <f>IF($A1999&gt;--RIGHT($A$2,LEN($A$2)-8),"",SUMIF(Table1[SHIFT NOMENCLATURE], $B1999, Table1[EWIA]))</f>
        <v/>
      </c>
      <c r="I1999" s="1" t="str">
        <f>IF($A1999&gt;--RIGHT($A$2,LEN($A$2)-8),"",SUMIF(Table1[SHIFT NOMENCLATURE], $B1999, Table1[EPW]))</f>
        <v/>
      </c>
      <c r="J1999" s="1" t="str">
        <f>IF($A1999&gt;--RIGHT($A$2,LEN($A$2)-8),"",SUMIF(Table1[SHIFT NOMENCLATURE], $B1999, Table1[FVIC KILL]))</f>
        <v/>
      </c>
      <c r="K1999" s="1" t="str">
        <f>IF($A1999&gt;--RIGHT($A$2,LEN($A$2)-8),"",SUMIF(Table1[SHIFT NOMENCLATURE], $B1999, Table1[FVIC MOB]))</f>
        <v/>
      </c>
      <c r="L1999" s="1" t="str">
        <f>IF($A1999&gt;--RIGHT($A$2,LEN($A$2)-8),"",SUMIF(Table1[SHIFT NOMENCLATURE], $B1999, Table1[FVIC FIRE]))</f>
        <v/>
      </c>
      <c r="M1999" s="1" t="str">
        <f>IF($A1999&gt;--RIGHT($A$2,LEN($A$2)-8),"",SUMIF(Table1[SHIFT NOMENCLATURE], $B1999, Table1[FKIA]))</f>
        <v/>
      </c>
      <c r="N1999" s="1" t="str">
        <f>IF($A1999&gt;--RIGHT($A$2,LEN($A$2)-8),"",SUMIF(Table1[SHIFT NOMENCLATURE], $B1999, Table1[FWIA]))</f>
        <v/>
      </c>
      <c r="O1999" s="1" t="str">
        <f>IF($A1999&gt;--RIGHT($A$2,LEN($A$2)-8),"",SUMIF(Table1[SHIFT NOMENCLATURE], $B1999, Table1[DUSTWUN]))</f>
        <v/>
      </c>
    </row>
    <row r="2000" spans="1:15" x14ac:dyDescent="0.25">
      <c r="A2000" s="1" t="str">
        <f t="shared" si="62"/>
        <v/>
      </c>
      <c r="B2000" t="str">
        <f t="shared" si="63"/>
        <v/>
      </c>
      <c r="C2000" s="1" t="str">
        <f>IF($A2000&gt;--RIGHT($A$2,LEN($A$2)-8),"",COUNTIF(Table1[SHIFT NOMENCLATURE],$B2000))</f>
        <v/>
      </c>
      <c r="D2000" s="1" t="str">
        <f>IF($A2000&gt;--RIGHT($A$2,LEN($A$2)-8),"",SUMIF(Table1[SHIFT NOMENCLATURE], $B2000, Table1[EVIC KILL]))</f>
        <v/>
      </c>
      <c r="E2000" s="1" t="str">
        <f>IF($A2000&gt;--RIGHT($A$2,LEN($A$2)-8),"",SUMIF(Table1[SHIFT NOMENCLATURE], $B2000, Table1[EVIC MOB]))</f>
        <v/>
      </c>
      <c r="F2000" s="1" t="str">
        <f>IF($A2000&gt;--RIGHT($A$2,LEN($A$2)-8),"",SUMIF(Table1[SHIFT NOMENCLATURE], $B2000, Table1[EVIC FIRE]))</f>
        <v/>
      </c>
      <c r="G2000" s="1" t="str">
        <f>IF($A2000&gt;--RIGHT($A$2,LEN($A$2)-8),"",SUMIF(Table1[SHIFT NOMENCLATURE], $B2000, Table1[EKIA]))</f>
        <v/>
      </c>
      <c r="H2000" s="1" t="str">
        <f>IF($A2000&gt;--RIGHT($A$2,LEN($A$2)-8),"",SUMIF(Table1[SHIFT NOMENCLATURE], $B2000, Table1[EWIA]))</f>
        <v/>
      </c>
      <c r="I2000" s="1" t="str">
        <f>IF($A2000&gt;--RIGHT($A$2,LEN($A$2)-8),"",SUMIF(Table1[SHIFT NOMENCLATURE], $B2000, Table1[EPW]))</f>
        <v/>
      </c>
      <c r="J2000" s="1" t="str">
        <f>IF($A2000&gt;--RIGHT($A$2,LEN($A$2)-8),"",SUMIF(Table1[SHIFT NOMENCLATURE], $B2000, Table1[FVIC KILL]))</f>
        <v/>
      </c>
      <c r="K2000" s="1" t="str">
        <f>IF($A2000&gt;--RIGHT($A$2,LEN($A$2)-8),"",SUMIF(Table1[SHIFT NOMENCLATURE], $B2000, Table1[FVIC MOB]))</f>
        <v/>
      </c>
      <c r="L2000" s="1" t="str">
        <f>IF($A2000&gt;--RIGHT($A$2,LEN($A$2)-8),"",SUMIF(Table1[SHIFT NOMENCLATURE], $B2000, Table1[FVIC FIRE]))</f>
        <v/>
      </c>
      <c r="M2000" s="1" t="str">
        <f>IF($A2000&gt;--RIGHT($A$2,LEN($A$2)-8),"",SUMIF(Table1[SHIFT NOMENCLATURE], $B2000, Table1[FKIA]))</f>
        <v/>
      </c>
      <c r="N2000" s="1" t="str">
        <f>IF($A2000&gt;--RIGHT($A$2,LEN($A$2)-8),"",SUMIF(Table1[SHIFT NOMENCLATURE], $B2000, Table1[FWIA]))</f>
        <v/>
      </c>
      <c r="O2000" s="1" t="str">
        <f>IF($A2000&gt;--RIGHT($A$2,LEN($A$2)-8),"",SUMIF(Table1[SHIFT NOMENCLATURE], $B2000, Table1[DUSTWUN]))</f>
        <v/>
      </c>
    </row>
    <row r="2001" spans="1:15" x14ac:dyDescent="0.25">
      <c r="A2001" s="1" t="str">
        <f t="shared" si="62"/>
        <v/>
      </c>
      <c r="B2001" t="str">
        <f t="shared" si="63"/>
        <v/>
      </c>
      <c r="C2001" s="1" t="str">
        <f>IF($A2001&gt;--RIGHT($A$2,LEN($A$2)-8),"",COUNTIF(Table1[SHIFT NOMENCLATURE],$B2001))</f>
        <v/>
      </c>
      <c r="D2001" s="1" t="str">
        <f>IF($A2001&gt;--RIGHT($A$2,LEN($A$2)-8),"",SUMIF(Table1[SHIFT NOMENCLATURE], $B2001, Table1[EVIC KILL]))</f>
        <v/>
      </c>
      <c r="E2001" s="1" t="str">
        <f>IF($A2001&gt;--RIGHT($A$2,LEN($A$2)-8),"",SUMIF(Table1[SHIFT NOMENCLATURE], $B2001, Table1[EVIC MOB]))</f>
        <v/>
      </c>
      <c r="F2001" s="1" t="str">
        <f>IF($A2001&gt;--RIGHT($A$2,LEN($A$2)-8),"",SUMIF(Table1[SHIFT NOMENCLATURE], $B2001, Table1[EVIC FIRE]))</f>
        <v/>
      </c>
      <c r="G2001" s="1" t="str">
        <f>IF($A2001&gt;--RIGHT($A$2,LEN($A$2)-8),"",SUMIF(Table1[SHIFT NOMENCLATURE], $B2001, Table1[EKIA]))</f>
        <v/>
      </c>
      <c r="H2001" s="1" t="str">
        <f>IF($A2001&gt;--RIGHT($A$2,LEN($A$2)-8),"",SUMIF(Table1[SHIFT NOMENCLATURE], $B2001, Table1[EWIA]))</f>
        <v/>
      </c>
      <c r="I2001" s="1" t="str">
        <f>IF($A2001&gt;--RIGHT($A$2,LEN($A$2)-8),"",SUMIF(Table1[SHIFT NOMENCLATURE], $B2001, Table1[EPW]))</f>
        <v/>
      </c>
      <c r="J2001" s="1" t="str">
        <f>IF($A2001&gt;--RIGHT($A$2,LEN($A$2)-8),"",SUMIF(Table1[SHIFT NOMENCLATURE], $B2001, Table1[FVIC KILL]))</f>
        <v/>
      </c>
      <c r="K2001" s="1" t="str">
        <f>IF($A2001&gt;--RIGHT($A$2,LEN($A$2)-8),"",SUMIF(Table1[SHIFT NOMENCLATURE], $B2001, Table1[FVIC MOB]))</f>
        <v/>
      </c>
      <c r="L2001" s="1" t="str">
        <f>IF($A2001&gt;--RIGHT($A$2,LEN($A$2)-8),"",SUMIF(Table1[SHIFT NOMENCLATURE], $B2001, Table1[FVIC FIRE]))</f>
        <v/>
      </c>
      <c r="M2001" s="1" t="str">
        <f>IF($A2001&gt;--RIGHT($A$2,LEN($A$2)-8),"",SUMIF(Table1[SHIFT NOMENCLATURE], $B2001, Table1[FKIA]))</f>
        <v/>
      </c>
      <c r="N2001" s="1" t="str">
        <f>IF($A2001&gt;--RIGHT($A$2,LEN($A$2)-8),"",SUMIF(Table1[SHIFT NOMENCLATURE], $B2001, Table1[FWIA]))</f>
        <v/>
      </c>
      <c r="O2001" s="1" t="str">
        <f>IF($A2001&gt;--RIGHT($A$2,LEN($A$2)-8),"",SUMIF(Table1[SHIFT NOMENCLATURE], $B2001, Table1[DUSTWUN]))</f>
        <v/>
      </c>
    </row>
    <row r="2002" spans="1:15" x14ac:dyDescent="0.25">
      <c r="A2002" s="1" t="str">
        <f t="shared" si="62"/>
        <v/>
      </c>
      <c r="B2002" t="str">
        <f t="shared" si="63"/>
        <v/>
      </c>
      <c r="C2002" s="1" t="str">
        <f>IF($A2002&gt;--RIGHT($A$2,LEN($A$2)-8),"",COUNTIF(Table1[SHIFT NOMENCLATURE],$B2002))</f>
        <v/>
      </c>
      <c r="D2002" s="1" t="str">
        <f>IF($A2002&gt;--RIGHT($A$2,LEN($A$2)-8),"",SUMIF(Table1[SHIFT NOMENCLATURE], $B2002, Table1[EVIC KILL]))</f>
        <v/>
      </c>
      <c r="E2002" s="1" t="str">
        <f>IF($A2002&gt;--RIGHT($A$2,LEN($A$2)-8),"",SUMIF(Table1[SHIFT NOMENCLATURE], $B2002, Table1[EVIC MOB]))</f>
        <v/>
      </c>
      <c r="F2002" s="1" t="str">
        <f>IF($A2002&gt;--RIGHT($A$2,LEN($A$2)-8),"",SUMIF(Table1[SHIFT NOMENCLATURE], $B2002, Table1[EVIC FIRE]))</f>
        <v/>
      </c>
      <c r="G2002" s="1" t="str">
        <f>IF($A2002&gt;--RIGHT($A$2,LEN($A$2)-8),"",SUMIF(Table1[SHIFT NOMENCLATURE], $B2002, Table1[EKIA]))</f>
        <v/>
      </c>
      <c r="H2002" s="1" t="str">
        <f>IF($A2002&gt;--RIGHT($A$2,LEN($A$2)-8),"",SUMIF(Table1[SHIFT NOMENCLATURE], $B2002, Table1[EWIA]))</f>
        <v/>
      </c>
      <c r="I2002" s="1" t="str">
        <f>IF($A2002&gt;--RIGHT($A$2,LEN($A$2)-8),"",SUMIF(Table1[SHIFT NOMENCLATURE], $B2002, Table1[EPW]))</f>
        <v/>
      </c>
      <c r="J2002" s="1" t="str">
        <f>IF($A2002&gt;--RIGHT($A$2,LEN($A$2)-8),"",SUMIF(Table1[SHIFT NOMENCLATURE], $B2002, Table1[FVIC KILL]))</f>
        <v/>
      </c>
      <c r="K2002" s="1" t="str">
        <f>IF($A2002&gt;--RIGHT($A$2,LEN($A$2)-8),"",SUMIF(Table1[SHIFT NOMENCLATURE], $B2002, Table1[FVIC MOB]))</f>
        <v/>
      </c>
      <c r="L2002" s="1" t="str">
        <f>IF($A2002&gt;--RIGHT($A$2,LEN($A$2)-8),"",SUMIF(Table1[SHIFT NOMENCLATURE], $B2002, Table1[FVIC FIRE]))</f>
        <v/>
      </c>
      <c r="M2002" s="1" t="str">
        <f>IF($A2002&gt;--RIGHT($A$2,LEN($A$2)-8),"",SUMIF(Table1[SHIFT NOMENCLATURE], $B2002, Table1[FKIA]))</f>
        <v/>
      </c>
      <c r="N2002" s="1" t="str">
        <f>IF($A2002&gt;--RIGHT($A$2,LEN($A$2)-8),"",SUMIF(Table1[SHIFT NOMENCLATURE], $B2002, Table1[FWIA]))</f>
        <v/>
      </c>
      <c r="O2002" s="1" t="str">
        <f>IF($A2002&gt;--RIGHT($A$2,LEN($A$2)-8),"",SUMIF(Table1[SHIFT NOMENCLATURE], $B2002, Table1[DUSTWUN]))</f>
        <v/>
      </c>
    </row>
    <row r="2003" spans="1:15" x14ac:dyDescent="0.25">
      <c r="A2003" s="1" t="str">
        <f t="shared" si="62"/>
        <v/>
      </c>
      <c r="B2003" t="str">
        <f t="shared" si="63"/>
        <v/>
      </c>
      <c r="C2003" s="1" t="str">
        <f>IF($A2003&gt;--RIGHT($A$2,LEN($A$2)-8),"",COUNTIF(Table1[SHIFT NOMENCLATURE],$B2003))</f>
        <v/>
      </c>
      <c r="D2003" s="1" t="str">
        <f>IF($A2003&gt;--RIGHT($A$2,LEN($A$2)-8),"",SUMIF(Table1[SHIFT NOMENCLATURE], $B2003, Table1[EVIC KILL]))</f>
        <v/>
      </c>
      <c r="E2003" s="1" t="str">
        <f>IF($A2003&gt;--RIGHT($A$2,LEN($A$2)-8),"",SUMIF(Table1[SHIFT NOMENCLATURE], $B2003, Table1[EVIC MOB]))</f>
        <v/>
      </c>
      <c r="F2003" s="1" t="str">
        <f>IF($A2003&gt;--RIGHT($A$2,LEN($A$2)-8),"",SUMIF(Table1[SHIFT NOMENCLATURE], $B2003, Table1[EVIC FIRE]))</f>
        <v/>
      </c>
      <c r="G2003" s="1" t="str">
        <f>IF($A2003&gt;--RIGHT($A$2,LEN($A$2)-8),"",SUMIF(Table1[SHIFT NOMENCLATURE], $B2003, Table1[EKIA]))</f>
        <v/>
      </c>
      <c r="H2003" s="1" t="str">
        <f>IF($A2003&gt;--RIGHT($A$2,LEN($A$2)-8),"",SUMIF(Table1[SHIFT NOMENCLATURE], $B2003, Table1[EWIA]))</f>
        <v/>
      </c>
      <c r="I2003" s="1" t="str">
        <f>IF($A2003&gt;--RIGHT($A$2,LEN($A$2)-8),"",SUMIF(Table1[SHIFT NOMENCLATURE], $B2003, Table1[EPW]))</f>
        <v/>
      </c>
      <c r="J2003" s="1" t="str">
        <f>IF($A2003&gt;--RIGHT($A$2,LEN($A$2)-8),"",SUMIF(Table1[SHIFT NOMENCLATURE], $B2003, Table1[FVIC KILL]))</f>
        <v/>
      </c>
      <c r="K2003" s="1" t="str">
        <f>IF($A2003&gt;--RIGHT($A$2,LEN($A$2)-8),"",SUMIF(Table1[SHIFT NOMENCLATURE], $B2003, Table1[FVIC MOB]))</f>
        <v/>
      </c>
      <c r="L2003" s="1" t="str">
        <f>IF($A2003&gt;--RIGHT($A$2,LEN($A$2)-8),"",SUMIF(Table1[SHIFT NOMENCLATURE], $B2003, Table1[FVIC FIRE]))</f>
        <v/>
      </c>
      <c r="M2003" s="1" t="str">
        <f>IF($A2003&gt;--RIGHT($A$2,LEN($A$2)-8),"",SUMIF(Table1[SHIFT NOMENCLATURE], $B2003, Table1[FKIA]))</f>
        <v/>
      </c>
      <c r="N2003" s="1" t="str">
        <f>IF($A2003&gt;--RIGHT($A$2,LEN($A$2)-8),"",SUMIF(Table1[SHIFT NOMENCLATURE], $B2003, Table1[FWIA]))</f>
        <v/>
      </c>
      <c r="O2003" s="1" t="str">
        <f>IF($A2003&gt;--RIGHT($A$2,LEN($A$2)-8),"",SUMIF(Table1[SHIFT NOMENCLATURE], $B2003, Table1[DUSTWUN]))</f>
        <v/>
      </c>
    </row>
    <row r="2004" spans="1:15" x14ac:dyDescent="0.25">
      <c r="A2004" s="1" t="str">
        <f t="shared" si="62"/>
        <v/>
      </c>
      <c r="B2004" t="str">
        <f t="shared" si="63"/>
        <v/>
      </c>
      <c r="C2004" s="1" t="str">
        <f>IF($A2004&gt;--RIGHT($A$2,LEN($A$2)-8),"",COUNTIF(Table1[SHIFT NOMENCLATURE],$B2004))</f>
        <v/>
      </c>
      <c r="D2004" s="1" t="str">
        <f>IF($A2004&gt;--RIGHT($A$2,LEN($A$2)-8),"",SUMIF(Table1[SHIFT NOMENCLATURE], $B2004, Table1[EVIC KILL]))</f>
        <v/>
      </c>
      <c r="E2004" s="1" t="str">
        <f>IF($A2004&gt;--RIGHT($A$2,LEN($A$2)-8),"",SUMIF(Table1[SHIFT NOMENCLATURE], $B2004, Table1[EVIC MOB]))</f>
        <v/>
      </c>
      <c r="F2004" s="1" t="str">
        <f>IF($A2004&gt;--RIGHT($A$2,LEN($A$2)-8),"",SUMIF(Table1[SHIFT NOMENCLATURE], $B2004, Table1[EVIC FIRE]))</f>
        <v/>
      </c>
      <c r="G2004" s="1" t="str">
        <f>IF($A2004&gt;--RIGHT($A$2,LEN($A$2)-8),"",SUMIF(Table1[SHIFT NOMENCLATURE], $B2004, Table1[EKIA]))</f>
        <v/>
      </c>
      <c r="H2004" s="1" t="str">
        <f>IF($A2004&gt;--RIGHT($A$2,LEN($A$2)-8),"",SUMIF(Table1[SHIFT NOMENCLATURE], $B2004, Table1[EWIA]))</f>
        <v/>
      </c>
      <c r="I2004" s="1" t="str">
        <f>IF($A2004&gt;--RIGHT($A$2,LEN($A$2)-8),"",SUMIF(Table1[SHIFT NOMENCLATURE], $B2004, Table1[EPW]))</f>
        <v/>
      </c>
      <c r="J2004" s="1" t="str">
        <f>IF($A2004&gt;--RIGHT($A$2,LEN($A$2)-8),"",SUMIF(Table1[SHIFT NOMENCLATURE], $B2004, Table1[FVIC KILL]))</f>
        <v/>
      </c>
      <c r="K2004" s="1" t="str">
        <f>IF($A2004&gt;--RIGHT($A$2,LEN($A$2)-8),"",SUMIF(Table1[SHIFT NOMENCLATURE], $B2004, Table1[FVIC MOB]))</f>
        <v/>
      </c>
      <c r="L2004" s="1" t="str">
        <f>IF($A2004&gt;--RIGHT($A$2,LEN($A$2)-8),"",SUMIF(Table1[SHIFT NOMENCLATURE], $B2004, Table1[FVIC FIRE]))</f>
        <v/>
      </c>
      <c r="M2004" s="1" t="str">
        <f>IF($A2004&gt;--RIGHT($A$2,LEN($A$2)-8),"",SUMIF(Table1[SHIFT NOMENCLATURE], $B2004, Table1[FKIA]))</f>
        <v/>
      </c>
      <c r="N2004" s="1" t="str">
        <f>IF($A2004&gt;--RIGHT($A$2,LEN($A$2)-8),"",SUMIF(Table1[SHIFT NOMENCLATURE], $B2004, Table1[FWIA]))</f>
        <v/>
      </c>
      <c r="O2004" s="1" t="str">
        <f>IF($A2004&gt;--RIGHT($A$2,LEN($A$2)-8),"",SUMIF(Table1[SHIFT NOMENCLATURE], $B2004, Table1[DUSTWUN]))</f>
        <v/>
      </c>
    </row>
    <row r="2005" spans="1:15" x14ac:dyDescent="0.25">
      <c r="A2005" s="1" t="str">
        <f t="shared" si="62"/>
        <v/>
      </c>
      <c r="B2005" t="str">
        <f t="shared" si="63"/>
        <v/>
      </c>
      <c r="C2005" s="1" t="str">
        <f>IF($A2005&gt;--RIGHT($A$2,LEN($A$2)-8),"",COUNTIF(Table1[SHIFT NOMENCLATURE],$B2005))</f>
        <v/>
      </c>
      <c r="D2005" s="1" t="str">
        <f>IF($A2005&gt;--RIGHT($A$2,LEN($A$2)-8),"",SUMIF(Table1[SHIFT NOMENCLATURE], $B2005, Table1[EVIC KILL]))</f>
        <v/>
      </c>
      <c r="E2005" s="1" t="str">
        <f>IF($A2005&gt;--RIGHT($A$2,LEN($A$2)-8),"",SUMIF(Table1[SHIFT NOMENCLATURE], $B2005, Table1[EVIC MOB]))</f>
        <v/>
      </c>
      <c r="F2005" s="1" t="str">
        <f>IF($A2005&gt;--RIGHT($A$2,LEN($A$2)-8),"",SUMIF(Table1[SHIFT NOMENCLATURE], $B2005, Table1[EVIC FIRE]))</f>
        <v/>
      </c>
      <c r="G2005" s="1" t="str">
        <f>IF($A2005&gt;--RIGHT($A$2,LEN($A$2)-8),"",SUMIF(Table1[SHIFT NOMENCLATURE], $B2005, Table1[EKIA]))</f>
        <v/>
      </c>
      <c r="H2005" s="1" t="str">
        <f>IF($A2005&gt;--RIGHT($A$2,LEN($A$2)-8),"",SUMIF(Table1[SHIFT NOMENCLATURE], $B2005, Table1[EWIA]))</f>
        <v/>
      </c>
      <c r="I2005" s="1" t="str">
        <f>IF($A2005&gt;--RIGHT($A$2,LEN($A$2)-8),"",SUMIF(Table1[SHIFT NOMENCLATURE], $B2005, Table1[EPW]))</f>
        <v/>
      </c>
      <c r="J2005" s="1" t="str">
        <f>IF($A2005&gt;--RIGHT($A$2,LEN($A$2)-8),"",SUMIF(Table1[SHIFT NOMENCLATURE], $B2005, Table1[FVIC KILL]))</f>
        <v/>
      </c>
      <c r="K2005" s="1" t="str">
        <f>IF($A2005&gt;--RIGHT($A$2,LEN($A$2)-8),"",SUMIF(Table1[SHIFT NOMENCLATURE], $B2005, Table1[FVIC MOB]))</f>
        <v/>
      </c>
      <c r="L2005" s="1" t="str">
        <f>IF($A2005&gt;--RIGHT($A$2,LEN($A$2)-8),"",SUMIF(Table1[SHIFT NOMENCLATURE], $B2005, Table1[FVIC FIRE]))</f>
        <v/>
      </c>
      <c r="M2005" s="1" t="str">
        <f>IF($A2005&gt;--RIGHT($A$2,LEN($A$2)-8),"",SUMIF(Table1[SHIFT NOMENCLATURE], $B2005, Table1[FKIA]))</f>
        <v/>
      </c>
      <c r="N2005" s="1" t="str">
        <f>IF($A2005&gt;--RIGHT($A$2,LEN($A$2)-8),"",SUMIF(Table1[SHIFT NOMENCLATURE], $B2005, Table1[FWIA]))</f>
        <v/>
      </c>
      <c r="O2005" s="1" t="str">
        <f>IF($A2005&gt;--RIGHT($A$2,LEN($A$2)-8),"",SUMIF(Table1[SHIFT NOMENCLATURE], $B2005, Table1[DUSTWUN]))</f>
        <v/>
      </c>
    </row>
    <row r="2006" spans="1:15" x14ac:dyDescent="0.25">
      <c r="A2006" s="1" t="str">
        <f t="shared" si="62"/>
        <v/>
      </c>
      <c r="B2006" t="str">
        <f t="shared" si="63"/>
        <v/>
      </c>
      <c r="C2006" s="1" t="str">
        <f>IF($A2006&gt;--RIGHT($A$2,LEN($A$2)-8),"",COUNTIF(Table1[SHIFT NOMENCLATURE],$B2006))</f>
        <v/>
      </c>
      <c r="D2006" s="1" t="str">
        <f>IF($A2006&gt;--RIGHT($A$2,LEN($A$2)-8),"",SUMIF(Table1[SHIFT NOMENCLATURE], $B2006, Table1[EVIC KILL]))</f>
        <v/>
      </c>
      <c r="E2006" s="1" t="str">
        <f>IF($A2006&gt;--RIGHT($A$2,LEN($A$2)-8),"",SUMIF(Table1[SHIFT NOMENCLATURE], $B2006, Table1[EVIC MOB]))</f>
        <v/>
      </c>
      <c r="F2006" s="1" t="str">
        <f>IF($A2006&gt;--RIGHT($A$2,LEN($A$2)-8),"",SUMIF(Table1[SHIFT NOMENCLATURE], $B2006, Table1[EVIC FIRE]))</f>
        <v/>
      </c>
      <c r="G2006" s="1" t="str">
        <f>IF($A2006&gt;--RIGHT($A$2,LEN($A$2)-8),"",SUMIF(Table1[SHIFT NOMENCLATURE], $B2006, Table1[EKIA]))</f>
        <v/>
      </c>
      <c r="H2006" s="1" t="str">
        <f>IF($A2006&gt;--RIGHT($A$2,LEN($A$2)-8),"",SUMIF(Table1[SHIFT NOMENCLATURE], $B2006, Table1[EWIA]))</f>
        <v/>
      </c>
      <c r="I2006" s="1" t="str">
        <f>IF($A2006&gt;--RIGHT($A$2,LEN($A$2)-8),"",SUMIF(Table1[SHIFT NOMENCLATURE], $B2006, Table1[EPW]))</f>
        <v/>
      </c>
      <c r="J2006" s="1" t="str">
        <f>IF($A2006&gt;--RIGHT($A$2,LEN($A$2)-8),"",SUMIF(Table1[SHIFT NOMENCLATURE], $B2006, Table1[FVIC KILL]))</f>
        <v/>
      </c>
      <c r="K2006" s="1" t="str">
        <f>IF($A2006&gt;--RIGHT($A$2,LEN($A$2)-8),"",SUMIF(Table1[SHIFT NOMENCLATURE], $B2006, Table1[FVIC MOB]))</f>
        <v/>
      </c>
      <c r="L2006" s="1" t="str">
        <f>IF($A2006&gt;--RIGHT($A$2,LEN($A$2)-8),"",SUMIF(Table1[SHIFT NOMENCLATURE], $B2006, Table1[FVIC FIRE]))</f>
        <v/>
      </c>
      <c r="M2006" s="1" t="str">
        <f>IF($A2006&gt;--RIGHT($A$2,LEN($A$2)-8),"",SUMIF(Table1[SHIFT NOMENCLATURE], $B2006, Table1[FKIA]))</f>
        <v/>
      </c>
      <c r="N2006" s="1" t="str">
        <f>IF($A2006&gt;--RIGHT($A$2,LEN($A$2)-8),"",SUMIF(Table1[SHIFT NOMENCLATURE], $B2006, Table1[FWIA]))</f>
        <v/>
      </c>
      <c r="O2006" s="1" t="str">
        <f>IF($A2006&gt;--RIGHT($A$2,LEN($A$2)-8),"",SUMIF(Table1[SHIFT NOMENCLATURE], $B2006, Table1[DUSTWUN]))</f>
        <v/>
      </c>
    </row>
    <row r="2007" spans="1:15" x14ac:dyDescent="0.25">
      <c r="A2007" s="1" t="str">
        <f t="shared" si="62"/>
        <v/>
      </c>
      <c r="B2007" t="str">
        <f t="shared" si="63"/>
        <v/>
      </c>
      <c r="C2007" s="1" t="str">
        <f>IF($A2007&gt;--RIGHT($A$2,LEN($A$2)-8),"",COUNTIF(Table1[SHIFT NOMENCLATURE],$B2007))</f>
        <v/>
      </c>
      <c r="D2007" s="1" t="str">
        <f>IF($A2007&gt;--RIGHT($A$2,LEN($A$2)-8),"",SUMIF(Table1[SHIFT NOMENCLATURE], $B2007, Table1[EVIC KILL]))</f>
        <v/>
      </c>
      <c r="E2007" s="1" t="str">
        <f>IF($A2007&gt;--RIGHT($A$2,LEN($A$2)-8),"",SUMIF(Table1[SHIFT NOMENCLATURE], $B2007, Table1[EVIC MOB]))</f>
        <v/>
      </c>
      <c r="F2007" s="1" t="str">
        <f>IF($A2007&gt;--RIGHT($A$2,LEN($A$2)-8),"",SUMIF(Table1[SHIFT NOMENCLATURE], $B2007, Table1[EVIC FIRE]))</f>
        <v/>
      </c>
      <c r="G2007" s="1" t="str">
        <f>IF($A2007&gt;--RIGHT($A$2,LEN($A$2)-8),"",SUMIF(Table1[SHIFT NOMENCLATURE], $B2007, Table1[EKIA]))</f>
        <v/>
      </c>
      <c r="H2007" s="1" t="str">
        <f>IF($A2007&gt;--RIGHT($A$2,LEN($A$2)-8),"",SUMIF(Table1[SHIFT NOMENCLATURE], $B2007, Table1[EWIA]))</f>
        <v/>
      </c>
      <c r="I2007" s="1" t="str">
        <f>IF($A2007&gt;--RIGHT($A$2,LEN($A$2)-8),"",SUMIF(Table1[SHIFT NOMENCLATURE], $B2007, Table1[EPW]))</f>
        <v/>
      </c>
      <c r="J2007" s="1" t="str">
        <f>IF($A2007&gt;--RIGHT($A$2,LEN($A$2)-8),"",SUMIF(Table1[SHIFT NOMENCLATURE], $B2007, Table1[FVIC KILL]))</f>
        <v/>
      </c>
      <c r="K2007" s="1" t="str">
        <f>IF($A2007&gt;--RIGHT($A$2,LEN($A$2)-8),"",SUMIF(Table1[SHIFT NOMENCLATURE], $B2007, Table1[FVIC MOB]))</f>
        <v/>
      </c>
      <c r="L2007" s="1" t="str">
        <f>IF($A2007&gt;--RIGHT($A$2,LEN($A$2)-8),"",SUMIF(Table1[SHIFT NOMENCLATURE], $B2007, Table1[FVIC FIRE]))</f>
        <v/>
      </c>
      <c r="M2007" s="1" t="str">
        <f>IF($A2007&gt;--RIGHT($A$2,LEN($A$2)-8),"",SUMIF(Table1[SHIFT NOMENCLATURE], $B2007, Table1[FKIA]))</f>
        <v/>
      </c>
      <c r="N2007" s="1" t="str">
        <f>IF($A2007&gt;--RIGHT($A$2,LEN($A$2)-8),"",SUMIF(Table1[SHIFT NOMENCLATURE], $B2007, Table1[FWIA]))</f>
        <v/>
      </c>
      <c r="O2007" s="1" t="str">
        <f>IF($A2007&gt;--RIGHT($A$2,LEN($A$2)-8),"",SUMIF(Table1[SHIFT NOMENCLATURE], $B2007, Table1[DUSTWUN]))</f>
        <v/>
      </c>
    </row>
    <row r="2008" spans="1:15" x14ac:dyDescent="0.25">
      <c r="A2008" s="1" t="str">
        <f t="shared" si="62"/>
        <v/>
      </c>
      <c r="B2008" t="str">
        <f t="shared" si="63"/>
        <v/>
      </c>
      <c r="C2008" s="1" t="str">
        <f>IF($A2008&gt;--RIGHT($A$2,LEN($A$2)-8),"",COUNTIF(Table1[SHIFT NOMENCLATURE],$B2008))</f>
        <v/>
      </c>
      <c r="D2008" s="1" t="str">
        <f>IF($A2008&gt;--RIGHT($A$2,LEN($A$2)-8),"",SUMIF(Table1[SHIFT NOMENCLATURE], $B2008, Table1[EVIC KILL]))</f>
        <v/>
      </c>
      <c r="E2008" s="1" t="str">
        <f>IF($A2008&gt;--RIGHT($A$2,LEN($A$2)-8),"",SUMIF(Table1[SHIFT NOMENCLATURE], $B2008, Table1[EVIC MOB]))</f>
        <v/>
      </c>
      <c r="F2008" s="1" t="str">
        <f>IF($A2008&gt;--RIGHT($A$2,LEN($A$2)-8),"",SUMIF(Table1[SHIFT NOMENCLATURE], $B2008, Table1[EVIC FIRE]))</f>
        <v/>
      </c>
      <c r="G2008" s="1" t="str">
        <f>IF($A2008&gt;--RIGHT($A$2,LEN($A$2)-8),"",SUMIF(Table1[SHIFT NOMENCLATURE], $B2008, Table1[EKIA]))</f>
        <v/>
      </c>
      <c r="H2008" s="1" t="str">
        <f>IF($A2008&gt;--RIGHT($A$2,LEN($A$2)-8),"",SUMIF(Table1[SHIFT NOMENCLATURE], $B2008, Table1[EWIA]))</f>
        <v/>
      </c>
      <c r="I2008" s="1" t="str">
        <f>IF($A2008&gt;--RIGHT($A$2,LEN($A$2)-8),"",SUMIF(Table1[SHIFT NOMENCLATURE], $B2008, Table1[EPW]))</f>
        <v/>
      </c>
      <c r="J2008" s="1" t="str">
        <f>IF($A2008&gt;--RIGHT($A$2,LEN($A$2)-8),"",SUMIF(Table1[SHIFT NOMENCLATURE], $B2008, Table1[FVIC KILL]))</f>
        <v/>
      </c>
      <c r="K2008" s="1" t="str">
        <f>IF($A2008&gt;--RIGHT($A$2,LEN($A$2)-8),"",SUMIF(Table1[SHIFT NOMENCLATURE], $B2008, Table1[FVIC MOB]))</f>
        <v/>
      </c>
      <c r="L2008" s="1" t="str">
        <f>IF($A2008&gt;--RIGHT($A$2,LEN($A$2)-8),"",SUMIF(Table1[SHIFT NOMENCLATURE], $B2008, Table1[FVIC FIRE]))</f>
        <v/>
      </c>
      <c r="M2008" s="1" t="str">
        <f>IF($A2008&gt;--RIGHT($A$2,LEN($A$2)-8),"",SUMIF(Table1[SHIFT NOMENCLATURE], $B2008, Table1[FKIA]))</f>
        <v/>
      </c>
      <c r="N2008" s="1" t="str">
        <f>IF($A2008&gt;--RIGHT($A$2,LEN($A$2)-8),"",SUMIF(Table1[SHIFT NOMENCLATURE], $B2008, Table1[FWIA]))</f>
        <v/>
      </c>
      <c r="O2008" s="1" t="str">
        <f>IF($A2008&gt;--RIGHT($A$2,LEN($A$2)-8),"",SUMIF(Table1[SHIFT NOMENCLATURE], $B2008, Table1[DUSTWUN]))</f>
        <v/>
      </c>
    </row>
    <row r="2009" spans="1:15" x14ac:dyDescent="0.25">
      <c r="A2009" s="1" t="str">
        <f t="shared" si="62"/>
        <v/>
      </c>
      <c r="B2009" t="str">
        <f t="shared" si="63"/>
        <v/>
      </c>
      <c r="C2009" s="1" t="str">
        <f>IF($A2009&gt;--RIGHT($A$2,LEN($A$2)-8),"",COUNTIF(Table1[SHIFT NOMENCLATURE],$B2009))</f>
        <v/>
      </c>
      <c r="D2009" s="1" t="str">
        <f>IF($A2009&gt;--RIGHT($A$2,LEN($A$2)-8),"",SUMIF(Table1[SHIFT NOMENCLATURE], $B2009, Table1[EVIC KILL]))</f>
        <v/>
      </c>
      <c r="E2009" s="1" t="str">
        <f>IF($A2009&gt;--RIGHT($A$2,LEN($A$2)-8),"",SUMIF(Table1[SHIFT NOMENCLATURE], $B2009, Table1[EVIC MOB]))</f>
        <v/>
      </c>
      <c r="F2009" s="1" t="str">
        <f>IF($A2009&gt;--RIGHT($A$2,LEN($A$2)-8),"",SUMIF(Table1[SHIFT NOMENCLATURE], $B2009, Table1[EVIC FIRE]))</f>
        <v/>
      </c>
      <c r="G2009" s="1" t="str">
        <f>IF($A2009&gt;--RIGHT($A$2,LEN($A$2)-8),"",SUMIF(Table1[SHIFT NOMENCLATURE], $B2009, Table1[EKIA]))</f>
        <v/>
      </c>
      <c r="H2009" s="1" t="str">
        <f>IF($A2009&gt;--RIGHT($A$2,LEN($A$2)-8),"",SUMIF(Table1[SHIFT NOMENCLATURE], $B2009, Table1[EWIA]))</f>
        <v/>
      </c>
      <c r="I2009" s="1" t="str">
        <f>IF($A2009&gt;--RIGHT($A$2,LEN($A$2)-8),"",SUMIF(Table1[SHIFT NOMENCLATURE], $B2009, Table1[EPW]))</f>
        <v/>
      </c>
      <c r="J2009" s="1" t="str">
        <f>IF($A2009&gt;--RIGHT($A$2,LEN($A$2)-8),"",SUMIF(Table1[SHIFT NOMENCLATURE], $B2009, Table1[FVIC KILL]))</f>
        <v/>
      </c>
      <c r="K2009" s="1" t="str">
        <f>IF($A2009&gt;--RIGHT($A$2,LEN($A$2)-8),"",SUMIF(Table1[SHIFT NOMENCLATURE], $B2009, Table1[FVIC MOB]))</f>
        <v/>
      </c>
      <c r="L2009" s="1" t="str">
        <f>IF($A2009&gt;--RIGHT($A$2,LEN($A$2)-8),"",SUMIF(Table1[SHIFT NOMENCLATURE], $B2009, Table1[FVIC FIRE]))</f>
        <v/>
      </c>
      <c r="M2009" s="1" t="str">
        <f>IF($A2009&gt;--RIGHT($A$2,LEN($A$2)-8),"",SUMIF(Table1[SHIFT NOMENCLATURE], $B2009, Table1[FKIA]))</f>
        <v/>
      </c>
      <c r="N2009" s="1" t="str">
        <f>IF($A2009&gt;--RIGHT($A$2,LEN($A$2)-8),"",SUMIF(Table1[SHIFT NOMENCLATURE], $B2009, Table1[FWIA]))</f>
        <v/>
      </c>
      <c r="O2009" s="1" t="str">
        <f>IF($A2009&gt;--RIGHT($A$2,LEN($A$2)-8),"",SUMIF(Table1[SHIFT NOMENCLATURE], $B2009, Table1[DUSTWUN]))</f>
        <v/>
      </c>
    </row>
    <row r="2010" spans="1:15" x14ac:dyDescent="0.25">
      <c r="A2010" s="1" t="str">
        <f t="shared" si="62"/>
        <v/>
      </c>
      <c r="B2010" t="str">
        <f t="shared" si="63"/>
        <v/>
      </c>
      <c r="C2010" s="1" t="str">
        <f>IF($A2010&gt;--RIGHT($A$2,LEN($A$2)-8),"",COUNTIF(Table1[SHIFT NOMENCLATURE],$B2010))</f>
        <v/>
      </c>
      <c r="D2010" s="1" t="str">
        <f>IF($A2010&gt;--RIGHT($A$2,LEN($A$2)-8),"",SUMIF(Table1[SHIFT NOMENCLATURE], $B2010, Table1[EVIC KILL]))</f>
        <v/>
      </c>
      <c r="E2010" s="1" t="str">
        <f>IF($A2010&gt;--RIGHT($A$2,LEN($A$2)-8),"",SUMIF(Table1[SHIFT NOMENCLATURE], $B2010, Table1[EVIC MOB]))</f>
        <v/>
      </c>
      <c r="F2010" s="1" t="str">
        <f>IF($A2010&gt;--RIGHT($A$2,LEN($A$2)-8),"",SUMIF(Table1[SHIFT NOMENCLATURE], $B2010, Table1[EVIC FIRE]))</f>
        <v/>
      </c>
      <c r="G2010" s="1" t="str">
        <f>IF($A2010&gt;--RIGHT($A$2,LEN($A$2)-8),"",SUMIF(Table1[SHIFT NOMENCLATURE], $B2010, Table1[EKIA]))</f>
        <v/>
      </c>
      <c r="H2010" s="1" t="str">
        <f>IF($A2010&gt;--RIGHT($A$2,LEN($A$2)-8),"",SUMIF(Table1[SHIFT NOMENCLATURE], $B2010, Table1[EWIA]))</f>
        <v/>
      </c>
      <c r="I2010" s="1" t="str">
        <f>IF($A2010&gt;--RIGHT($A$2,LEN($A$2)-8),"",SUMIF(Table1[SHIFT NOMENCLATURE], $B2010, Table1[EPW]))</f>
        <v/>
      </c>
      <c r="J2010" s="1" t="str">
        <f>IF($A2010&gt;--RIGHT($A$2,LEN($A$2)-8),"",SUMIF(Table1[SHIFT NOMENCLATURE], $B2010, Table1[FVIC KILL]))</f>
        <v/>
      </c>
      <c r="K2010" s="1" t="str">
        <f>IF($A2010&gt;--RIGHT($A$2,LEN($A$2)-8),"",SUMIF(Table1[SHIFT NOMENCLATURE], $B2010, Table1[FVIC MOB]))</f>
        <v/>
      </c>
      <c r="L2010" s="1" t="str">
        <f>IF($A2010&gt;--RIGHT($A$2,LEN($A$2)-8),"",SUMIF(Table1[SHIFT NOMENCLATURE], $B2010, Table1[FVIC FIRE]))</f>
        <v/>
      </c>
      <c r="M2010" s="1" t="str">
        <f>IF($A2010&gt;--RIGHT($A$2,LEN($A$2)-8),"",SUMIF(Table1[SHIFT NOMENCLATURE], $B2010, Table1[FKIA]))</f>
        <v/>
      </c>
      <c r="N2010" s="1" t="str">
        <f>IF($A2010&gt;--RIGHT($A$2,LEN($A$2)-8),"",SUMIF(Table1[SHIFT NOMENCLATURE], $B2010, Table1[FWIA]))</f>
        <v/>
      </c>
      <c r="O2010" s="1" t="str">
        <f>IF($A2010&gt;--RIGHT($A$2,LEN($A$2)-8),"",SUMIF(Table1[SHIFT NOMENCLATURE], $B2010, Table1[DUSTWUN]))</f>
        <v/>
      </c>
    </row>
    <row r="2011" spans="1:15" x14ac:dyDescent="0.25">
      <c r="A2011" s="1" t="str">
        <f t="shared" si="62"/>
        <v/>
      </c>
      <c r="B2011" t="str">
        <f t="shared" si="63"/>
        <v/>
      </c>
      <c r="C2011" s="1" t="str">
        <f>IF($A2011&gt;--RIGHT($A$2,LEN($A$2)-8),"",COUNTIF(Table1[SHIFT NOMENCLATURE],$B2011))</f>
        <v/>
      </c>
      <c r="D2011" s="1" t="str">
        <f>IF($A2011&gt;--RIGHT($A$2,LEN($A$2)-8),"",SUMIF(Table1[SHIFT NOMENCLATURE], $B2011, Table1[EVIC KILL]))</f>
        <v/>
      </c>
      <c r="E2011" s="1" t="str">
        <f>IF($A2011&gt;--RIGHT($A$2,LEN($A$2)-8),"",SUMIF(Table1[SHIFT NOMENCLATURE], $B2011, Table1[EVIC MOB]))</f>
        <v/>
      </c>
      <c r="F2011" s="1" t="str">
        <f>IF($A2011&gt;--RIGHT($A$2,LEN($A$2)-8),"",SUMIF(Table1[SHIFT NOMENCLATURE], $B2011, Table1[EVIC FIRE]))</f>
        <v/>
      </c>
      <c r="G2011" s="1" t="str">
        <f>IF($A2011&gt;--RIGHT($A$2,LEN($A$2)-8),"",SUMIF(Table1[SHIFT NOMENCLATURE], $B2011, Table1[EKIA]))</f>
        <v/>
      </c>
      <c r="H2011" s="1" t="str">
        <f>IF($A2011&gt;--RIGHT($A$2,LEN($A$2)-8),"",SUMIF(Table1[SHIFT NOMENCLATURE], $B2011, Table1[EWIA]))</f>
        <v/>
      </c>
      <c r="I2011" s="1" t="str">
        <f>IF($A2011&gt;--RIGHT($A$2,LEN($A$2)-8),"",SUMIF(Table1[SHIFT NOMENCLATURE], $B2011, Table1[EPW]))</f>
        <v/>
      </c>
      <c r="J2011" s="1" t="str">
        <f>IF($A2011&gt;--RIGHT($A$2,LEN($A$2)-8),"",SUMIF(Table1[SHIFT NOMENCLATURE], $B2011, Table1[FVIC KILL]))</f>
        <v/>
      </c>
      <c r="K2011" s="1" t="str">
        <f>IF($A2011&gt;--RIGHT($A$2,LEN($A$2)-8),"",SUMIF(Table1[SHIFT NOMENCLATURE], $B2011, Table1[FVIC MOB]))</f>
        <v/>
      </c>
      <c r="L2011" s="1" t="str">
        <f>IF($A2011&gt;--RIGHT($A$2,LEN($A$2)-8),"",SUMIF(Table1[SHIFT NOMENCLATURE], $B2011, Table1[FVIC FIRE]))</f>
        <v/>
      </c>
      <c r="M2011" s="1" t="str">
        <f>IF($A2011&gt;--RIGHT($A$2,LEN($A$2)-8),"",SUMIF(Table1[SHIFT NOMENCLATURE], $B2011, Table1[FKIA]))</f>
        <v/>
      </c>
      <c r="N2011" s="1" t="str">
        <f>IF($A2011&gt;--RIGHT($A$2,LEN($A$2)-8),"",SUMIF(Table1[SHIFT NOMENCLATURE], $B2011, Table1[FWIA]))</f>
        <v/>
      </c>
      <c r="O2011" s="1" t="str">
        <f>IF($A2011&gt;--RIGHT($A$2,LEN($A$2)-8),"",SUMIF(Table1[SHIFT NOMENCLATURE], $B2011, Table1[DUSTWUN]))</f>
        <v/>
      </c>
    </row>
    <row r="2012" spans="1:15" x14ac:dyDescent="0.25">
      <c r="A2012" s="1" t="str">
        <f t="shared" si="62"/>
        <v/>
      </c>
      <c r="B2012" t="str">
        <f t="shared" si="63"/>
        <v/>
      </c>
      <c r="C2012" s="1" t="str">
        <f>IF($A2012&gt;--RIGHT($A$2,LEN($A$2)-8),"",COUNTIF(Table1[SHIFT NOMENCLATURE],$B2012))</f>
        <v/>
      </c>
      <c r="D2012" s="1" t="str">
        <f>IF($A2012&gt;--RIGHT($A$2,LEN($A$2)-8),"",SUMIF(Table1[SHIFT NOMENCLATURE], $B2012, Table1[EVIC KILL]))</f>
        <v/>
      </c>
      <c r="E2012" s="1" t="str">
        <f>IF($A2012&gt;--RIGHT($A$2,LEN($A$2)-8),"",SUMIF(Table1[SHIFT NOMENCLATURE], $B2012, Table1[EVIC MOB]))</f>
        <v/>
      </c>
      <c r="F2012" s="1" t="str">
        <f>IF($A2012&gt;--RIGHT($A$2,LEN($A$2)-8),"",SUMIF(Table1[SHIFT NOMENCLATURE], $B2012, Table1[EVIC FIRE]))</f>
        <v/>
      </c>
      <c r="G2012" s="1" t="str">
        <f>IF($A2012&gt;--RIGHT($A$2,LEN($A$2)-8),"",SUMIF(Table1[SHIFT NOMENCLATURE], $B2012, Table1[EKIA]))</f>
        <v/>
      </c>
      <c r="H2012" s="1" t="str">
        <f>IF($A2012&gt;--RIGHT($A$2,LEN($A$2)-8),"",SUMIF(Table1[SHIFT NOMENCLATURE], $B2012, Table1[EWIA]))</f>
        <v/>
      </c>
      <c r="I2012" s="1" t="str">
        <f>IF($A2012&gt;--RIGHT($A$2,LEN($A$2)-8),"",SUMIF(Table1[SHIFT NOMENCLATURE], $B2012, Table1[EPW]))</f>
        <v/>
      </c>
      <c r="J2012" s="1" t="str">
        <f>IF($A2012&gt;--RIGHT($A$2,LEN($A$2)-8),"",SUMIF(Table1[SHIFT NOMENCLATURE], $B2012, Table1[FVIC KILL]))</f>
        <v/>
      </c>
      <c r="K2012" s="1" t="str">
        <f>IF($A2012&gt;--RIGHT($A$2,LEN($A$2)-8),"",SUMIF(Table1[SHIFT NOMENCLATURE], $B2012, Table1[FVIC MOB]))</f>
        <v/>
      </c>
      <c r="L2012" s="1" t="str">
        <f>IF($A2012&gt;--RIGHT($A$2,LEN($A$2)-8),"",SUMIF(Table1[SHIFT NOMENCLATURE], $B2012, Table1[FVIC FIRE]))</f>
        <v/>
      </c>
      <c r="M2012" s="1" t="str">
        <f>IF($A2012&gt;--RIGHT($A$2,LEN($A$2)-8),"",SUMIF(Table1[SHIFT NOMENCLATURE], $B2012, Table1[FKIA]))</f>
        <v/>
      </c>
      <c r="N2012" s="1" t="str">
        <f>IF($A2012&gt;--RIGHT($A$2,LEN($A$2)-8),"",SUMIF(Table1[SHIFT NOMENCLATURE], $B2012, Table1[FWIA]))</f>
        <v/>
      </c>
      <c r="O2012" s="1" t="str">
        <f>IF($A2012&gt;--RIGHT($A$2,LEN($A$2)-8),"",SUMIF(Table1[SHIFT NOMENCLATURE], $B2012, Table1[DUSTWUN]))</f>
        <v/>
      </c>
    </row>
    <row r="2013" spans="1:15" x14ac:dyDescent="0.25">
      <c r="A2013" s="1" t="str">
        <f t="shared" si="62"/>
        <v/>
      </c>
      <c r="B2013" t="str">
        <f t="shared" si="63"/>
        <v/>
      </c>
      <c r="C2013" s="1" t="str">
        <f>IF($A2013&gt;--RIGHT($A$2,LEN($A$2)-8),"",COUNTIF(Table1[SHIFT NOMENCLATURE],$B2013))</f>
        <v/>
      </c>
      <c r="D2013" s="1" t="str">
        <f>IF($A2013&gt;--RIGHT($A$2,LEN($A$2)-8),"",SUMIF(Table1[SHIFT NOMENCLATURE], $B2013, Table1[EVIC KILL]))</f>
        <v/>
      </c>
      <c r="E2013" s="1" t="str">
        <f>IF($A2013&gt;--RIGHT($A$2,LEN($A$2)-8),"",SUMIF(Table1[SHIFT NOMENCLATURE], $B2013, Table1[EVIC MOB]))</f>
        <v/>
      </c>
      <c r="F2013" s="1" t="str">
        <f>IF($A2013&gt;--RIGHT($A$2,LEN($A$2)-8),"",SUMIF(Table1[SHIFT NOMENCLATURE], $B2013, Table1[EVIC FIRE]))</f>
        <v/>
      </c>
      <c r="G2013" s="1" t="str">
        <f>IF($A2013&gt;--RIGHT($A$2,LEN($A$2)-8),"",SUMIF(Table1[SHIFT NOMENCLATURE], $B2013, Table1[EKIA]))</f>
        <v/>
      </c>
      <c r="H2013" s="1" t="str">
        <f>IF($A2013&gt;--RIGHT($A$2,LEN($A$2)-8),"",SUMIF(Table1[SHIFT NOMENCLATURE], $B2013, Table1[EWIA]))</f>
        <v/>
      </c>
      <c r="I2013" s="1" t="str">
        <f>IF($A2013&gt;--RIGHT($A$2,LEN($A$2)-8),"",SUMIF(Table1[SHIFT NOMENCLATURE], $B2013, Table1[EPW]))</f>
        <v/>
      </c>
      <c r="J2013" s="1" t="str">
        <f>IF($A2013&gt;--RIGHT($A$2,LEN($A$2)-8),"",SUMIF(Table1[SHIFT NOMENCLATURE], $B2013, Table1[FVIC KILL]))</f>
        <v/>
      </c>
      <c r="K2013" s="1" t="str">
        <f>IF($A2013&gt;--RIGHT($A$2,LEN($A$2)-8),"",SUMIF(Table1[SHIFT NOMENCLATURE], $B2013, Table1[FVIC MOB]))</f>
        <v/>
      </c>
      <c r="L2013" s="1" t="str">
        <f>IF($A2013&gt;--RIGHT($A$2,LEN($A$2)-8),"",SUMIF(Table1[SHIFT NOMENCLATURE], $B2013, Table1[FVIC FIRE]))</f>
        <v/>
      </c>
      <c r="M2013" s="1" t="str">
        <f>IF($A2013&gt;--RIGHT($A$2,LEN($A$2)-8),"",SUMIF(Table1[SHIFT NOMENCLATURE], $B2013, Table1[FKIA]))</f>
        <v/>
      </c>
      <c r="N2013" s="1" t="str">
        <f>IF($A2013&gt;--RIGHT($A$2,LEN($A$2)-8),"",SUMIF(Table1[SHIFT NOMENCLATURE], $B2013, Table1[FWIA]))</f>
        <v/>
      </c>
      <c r="O2013" s="1" t="str">
        <f>IF($A2013&gt;--RIGHT($A$2,LEN($A$2)-8),"",SUMIF(Table1[SHIFT NOMENCLATURE], $B2013, Table1[DUSTWUN]))</f>
        <v/>
      </c>
    </row>
    <row r="2014" spans="1:15" x14ac:dyDescent="0.25">
      <c r="A2014" s="1" t="str">
        <f t="shared" si="62"/>
        <v/>
      </c>
      <c r="B2014" t="str">
        <f t="shared" si="63"/>
        <v/>
      </c>
      <c r="C2014" s="1" t="str">
        <f>IF($A2014&gt;--RIGHT($A$2,LEN($A$2)-8),"",COUNTIF(Table1[SHIFT NOMENCLATURE],$B2014))</f>
        <v/>
      </c>
      <c r="D2014" s="1" t="str">
        <f>IF($A2014&gt;--RIGHT($A$2,LEN($A$2)-8),"",SUMIF(Table1[SHIFT NOMENCLATURE], $B2014, Table1[EVIC KILL]))</f>
        <v/>
      </c>
      <c r="E2014" s="1" t="str">
        <f>IF($A2014&gt;--RIGHT($A$2,LEN($A$2)-8),"",SUMIF(Table1[SHIFT NOMENCLATURE], $B2014, Table1[EVIC MOB]))</f>
        <v/>
      </c>
      <c r="F2014" s="1" t="str">
        <f>IF($A2014&gt;--RIGHT($A$2,LEN($A$2)-8),"",SUMIF(Table1[SHIFT NOMENCLATURE], $B2014, Table1[EVIC FIRE]))</f>
        <v/>
      </c>
      <c r="G2014" s="1" t="str">
        <f>IF($A2014&gt;--RIGHT($A$2,LEN($A$2)-8),"",SUMIF(Table1[SHIFT NOMENCLATURE], $B2014, Table1[EKIA]))</f>
        <v/>
      </c>
      <c r="H2014" s="1" t="str">
        <f>IF($A2014&gt;--RIGHT($A$2,LEN($A$2)-8),"",SUMIF(Table1[SHIFT NOMENCLATURE], $B2014, Table1[EWIA]))</f>
        <v/>
      </c>
      <c r="I2014" s="1" t="str">
        <f>IF($A2014&gt;--RIGHT($A$2,LEN($A$2)-8),"",SUMIF(Table1[SHIFT NOMENCLATURE], $B2014, Table1[EPW]))</f>
        <v/>
      </c>
      <c r="J2014" s="1" t="str">
        <f>IF($A2014&gt;--RIGHT($A$2,LEN($A$2)-8),"",SUMIF(Table1[SHIFT NOMENCLATURE], $B2014, Table1[FVIC KILL]))</f>
        <v/>
      </c>
      <c r="K2014" s="1" t="str">
        <f>IF($A2014&gt;--RIGHT($A$2,LEN($A$2)-8),"",SUMIF(Table1[SHIFT NOMENCLATURE], $B2014, Table1[FVIC MOB]))</f>
        <v/>
      </c>
      <c r="L2014" s="1" t="str">
        <f>IF($A2014&gt;--RIGHT($A$2,LEN($A$2)-8),"",SUMIF(Table1[SHIFT NOMENCLATURE], $B2014, Table1[FVIC FIRE]))</f>
        <v/>
      </c>
      <c r="M2014" s="1" t="str">
        <f>IF($A2014&gt;--RIGHT($A$2,LEN($A$2)-8),"",SUMIF(Table1[SHIFT NOMENCLATURE], $B2014, Table1[FKIA]))</f>
        <v/>
      </c>
      <c r="N2014" s="1" t="str">
        <f>IF($A2014&gt;--RIGHT($A$2,LEN($A$2)-8),"",SUMIF(Table1[SHIFT NOMENCLATURE], $B2014, Table1[FWIA]))</f>
        <v/>
      </c>
      <c r="O2014" s="1" t="str">
        <f>IF($A2014&gt;--RIGHT($A$2,LEN($A$2)-8),"",SUMIF(Table1[SHIFT NOMENCLATURE], $B2014, Table1[DUSTWUN]))</f>
        <v/>
      </c>
    </row>
    <row r="2015" spans="1:15" x14ac:dyDescent="0.25">
      <c r="A2015" s="1" t="str">
        <f t="shared" si="62"/>
        <v/>
      </c>
      <c r="B2015" t="str">
        <f t="shared" si="63"/>
        <v/>
      </c>
      <c r="C2015" s="1" t="str">
        <f>IF($A2015&gt;--RIGHT($A$2,LEN($A$2)-8),"",COUNTIF(Table1[SHIFT NOMENCLATURE],$B2015))</f>
        <v/>
      </c>
      <c r="D2015" s="1" t="str">
        <f>IF($A2015&gt;--RIGHT($A$2,LEN($A$2)-8),"",SUMIF(Table1[SHIFT NOMENCLATURE], $B2015, Table1[EVIC KILL]))</f>
        <v/>
      </c>
      <c r="E2015" s="1" t="str">
        <f>IF($A2015&gt;--RIGHT($A$2,LEN($A$2)-8),"",SUMIF(Table1[SHIFT NOMENCLATURE], $B2015, Table1[EVIC MOB]))</f>
        <v/>
      </c>
      <c r="F2015" s="1" t="str">
        <f>IF($A2015&gt;--RIGHT($A$2,LEN($A$2)-8),"",SUMIF(Table1[SHIFT NOMENCLATURE], $B2015, Table1[EVIC FIRE]))</f>
        <v/>
      </c>
      <c r="G2015" s="1" t="str">
        <f>IF($A2015&gt;--RIGHT($A$2,LEN($A$2)-8),"",SUMIF(Table1[SHIFT NOMENCLATURE], $B2015, Table1[EKIA]))</f>
        <v/>
      </c>
      <c r="H2015" s="1" t="str">
        <f>IF($A2015&gt;--RIGHT($A$2,LEN($A$2)-8),"",SUMIF(Table1[SHIFT NOMENCLATURE], $B2015, Table1[EWIA]))</f>
        <v/>
      </c>
      <c r="I2015" s="1" t="str">
        <f>IF($A2015&gt;--RIGHT($A$2,LEN($A$2)-8),"",SUMIF(Table1[SHIFT NOMENCLATURE], $B2015, Table1[EPW]))</f>
        <v/>
      </c>
      <c r="J2015" s="1" t="str">
        <f>IF($A2015&gt;--RIGHT($A$2,LEN($A$2)-8),"",SUMIF(Table1[SHIFT NOMENCLATURE], $B2015, Table1[FVIC KILL]))</f>
        <v/>
      </c>
      <c r="K2015" s="1" t="str">
        <f>IF($A2015&gt;--RIGHT($A$2,LEN($A$2)-8),"",SUMIF(Table1[SHIFT NOMENCLATURE], $B2015, Table1[FVIC MOB]))</f>
        <v/>
      </c>
      <c r="L2015" s="1" t="str">
        <f>IF($A2015&gt;--RIGHT($A$2,LEN($A$2)-8),"",SUMIF(Table1[SHIFT NOMENCLATURE], $B2015, Table1[FVIC FIRE]))</f>
        <v/>
      </c>
      <c r="M2015" s="1" t="str">
        <f>IF($A2015&gt;--RIGHT($A$2,LEN($A$2)-8),"",SUMIF(Table1[SHIFT NOMENCLATURE], $B2015, Table1[FKIA]))</f>
        <v/>
      </c>
      <c r="N2015" s="1" t="str">
        <f>IF($A2015&gt;--RIGHT($A$2,LEN($A$2)-8),"",SUMIF(Table1[SHIFT NOMENCLATURE], $B2015, Table1[FWIA]))</f>
        <v/>
      </c>
      <c r="O2015" s="1" t="str">
        <f>IF($A2015&gt;--RIGHT($A$2,LEN($A$2)-8),"",SUMIF(Table1[SHIFT NOMENCLATURE], $B2015, Table1[DUSTWUN]))</f>
        <v/>
      </c>
    </row>
    <row r="2016" spans="1:15" x14ac:dyDescent="0.25">
      <c r="A2016" s="1" t="str">
        <f t="shared" si="62"/>
        <v/>
      </c>
      <c r="B2016" t="str">
        <f t="shared" si="63"/>
        <v/>
      </c>
      <c r="C2016" s="1" t="str">
        <f>IF($A2016&gt;--RIGHT($A$2,LEN($A$2)-8),"",COUNTIF(Table1[SHIFT NOMENCLATURE],$B2016))</f>
        <v/>
      </c>
      <c r="D2016" s="1" t="str">
        <f>IF($A2016&gt;--RIGHT($A$2,LEN($A$2)-8),"",SUMIF(Table1[SHIFT NOMENCLATURE], $B2016, Table1[EVIC KILL]))</f>
        <v/>
      </c>
      <c r="E2016" s="1" t="str">
        <f>IF($A2016&gt;--RIGHT($A$2,LEN($A$2)-8),"",SUMIF(Table1[SHIFT NOMENCLATURE], $B2016, Table1[EVIC MOB]))</f>
        <v/>
      </c>
      <c r="F2016" s="1" t="str">
        <f>IF($A2016&gt;--RIGHT($A$2,LEN($A$2)-8),"",SUMIF(Table1[SHIFT NOMENCLATURE], $B2016, Table1[EVIC FIRE]))</f>
        <v/>
      </c>
      <c r="G2016" s="1" t="str">
        <f>IF($A2016&gt;--RIGHT($A$2,LEN($A$2)-8),"",SUMIF(Table1[SHIFT NOMENCLATURE], $B2016, Table1[EKIA]))</f>
        <v/>
      </c>
      <c r="H2016" s="1" t="str">
        <f>IF($A2016&gt;--RIGHT($A$2,LEN($A$2)-8),"",SUMIF(Table1[SHIFT NOMENCLATURE], $B2016, Table1[EWIA]))</f>
        <v/>
      </c>
      <c r="I2016" s="1" t="str">
        <f>IF($A2016&gt;--RIGHT($A$2,LEN($A$2)-8),"",SUMIF(Table1[SHIFT NOMENCLATURE], $B2016, Table1[EPW]))</f>
        <v/>
      </c>
      <c r="J2016" s="1" t="str">
        <f>IF($A2016&gt;--RIGHT($A$2,LEN($A$2)-8),"",SUMIF(Table1[SHIFT NOMENCLATURE], $B2016, Table1[FVIC KILL]))</f>
        <v/>
      </c>
      <c r="K2016" s="1" t="str">
        <f>IF($A2016&gt;--RIGHT($A$2,LEN($A$2)-8),"",SUMIF(Table1[SHIFT NOMENCLATURE], $B2016, Table1[FVIC MOB]))</f>
        <v/>
      </c>
      <c r="L2016" s="1" t="str">
        <f>IF($A2016&gt;--RIGHT($A$2,LEN($A$2)-8),"",SUMIF(Table1[SHIFT NOMENCLATURE], $B2016, Table1[FVIC FIRE]))</f>
        <v/>
      </c>
      <c r="M2016" s="1" t="str">
        <f>IF($A2016&gt;--RIGHT($A$2,LEN($A$2)-8),"",SUMIF(Table1[SHIFT NOMENCLATURE], $B2016, Table1[FKIA]))</f>
        <v/>
      </c>
      <c r="N2016" s="1" t="str">
        <f>IF($A2016&gt;--RIGHT($A$2,LEN($A$2)-8),"",SUMIF(Table1[SHIFT NOMENCLATURE], $B2016, Table1[FWIA]))</f>
        <v/>
      </c>
      <c r="O2016" s="1" t="str">
        <f>IF($A2016&gt;--RIGHT($A$2,LEN($A$2)-8),"",SUMIF(Table1[SHIFT NOMENCLATURE], $B2016, Table1[DUSTWUN]))</f>
        <v/>
      </c>
    </row>
    <row r="2017" spans="1:15" x14ac:dyDescent="0.25">
      <c r="A2017" s="1" t="str">
        <f t="shared" si="62"/>
        <v/>
      </c>
      <c r="B2017" t="str">
        <f t="shared" si="63"/>
        <v/>
      </c>
      <c r="C2017" s="1" t="str">
        <f>IF($A2017&gt;--RIGHT($A$2,LEN($A$2)-8),"",COUNTIF(Table1[SHIFT NOMENCLATURE],$B2017))</f>
        <v/>
      </c>
      <c r="D2017" s="1" t="str">
        <f>IF($A2017&gt;--RIGHT($A$2,LEN($A$2)-8),"",SUMIF(Table1[SHIFT NOMENCLATURE], $B2017, Table1[EVIC KILL]))</f>
        <v/>
      </c>
      <c r="E2017" s="1" t="str">
        <f>IF($A2017&gt;--RIGHT($A$2,LEN($A$2)-8),"",SUMIF(Table1[SHIFT NOMENCLATURE], $B2017, Table1[EVIC MOB]))</f>
        <v/>
      </c>
      <c r="F2017" s="1" t="str">
        <f>IF($A2017&gt;--RIGHT($A$2,LEN($A$2)-8),"",SUMIF(Table1[SHIFT NOMENCLATURE], $B2017, Table1[EVIC FIRE]))</f>
        <v/>
      </c>
      <c r="G2017" s="1" t="str">
        <f>IF($A2017&gt;--RIGHT($A$2,LEN($A$2)-8),"",SUMIF(Table1[SHIFT NOMENCLATURE], $B2017, Table1[EKIA]))</f>
        <v/>
      </c>
      <c r="H2017" s="1" t="str">
        <f>IF($A2017&gt;--RIGHT($A$2,LEN($A$2)-8),"",SUMIF(Table1[SHIFT NOMENCLATURE], $B2017, Table1[EWIA]))</f>
        <v/>
      </c>
      <c r="I2017" s="1" t="str">
        <f>IF($A2017&gt;--RIGHT($A$2,LEN($A$2)-8),"",SUMIF(Table1[SHIFT NOMENCLATURE], $B2017, Table1[EPW]))</f>
        <v/>
      </c>
      <c r="J2017" s="1" t="str">
        <f>IF($A2017&gt;--RIGHT($A$2,LEN($A$2)-8),"",SUMIF(Table1[SHIFT NOMENCLATURE], $B2017, Table1[FVIC KILL]))</f>
        <v/>
      </c>
      <c r="K2017" s="1" t="str">
        <f>IF($A2017&gt;--RIGHT($A$2,LEN($A$2)-8),"",SUMIF(Table1[SHIFT NOMENCLATURE], $B2017, Table1[FVIC MOB]))</f>
        <v/>
      </c>
      <c r="L2017" s="1" t="str">
        <f>IF($A2017&gt;--RIGHT($A$2,LEN($A$2)-8),"",SUMIF(Table1[SHIFT NOMENCLATURE], $B2017, Table1[FVIC FIRE]))</f>
        <v/>
      </c>
      <c r="M2017" s="1" t="str">
        <f>IF($A2017&gt;--RIGHT($A$2,LEN($A$2)-8),"",SUMIF(Table1[SHIFT NOMENCLATURE], $B2017, Table1[FKIA]))</f>
        <v/>
      </c>
      <c r="N2017" s="1" t="str">
        <f>IF($A2017&gt;--RIGHT($A$2,LEN($A$2)-8),"",SUMIF(Table1[SHIFT NOMENCLATURE], $B2017, Table1[FWIA]))</f>
        <v/>
      </c>
      <c r="O2017" s="1" t="str">
        <f>IF($A2017&gt;--RIGHT($A$2,LEN($A$2)-8),"",SUMIF(Table1[SHIFT NOMENCLATURE], $B2017, Table1[DUSTWUN]))</f>
        <v/>
      </c>
    </row>
    <row r="2018" spans="1:15" x14ac:dyDescent="0.25">
      <c r="A2018" s="1" t="str">
        <f t="shared" si="62"/>
        <v/>
      </c>
      <c r="B2018" t="str">
        <f t="shared" si="63"/>
        <v/>
      </c>
      <c r="C2018" s="1" t="str">
        <f>IF($A2018&gt;--RIGHT($A$2,LEN($A$2)-8),"",COUNTIF(Table1[SHIFT NOMENCLATURE],$B2018))</f>
        <v/>
      </c>
      <c r="D2018" s="1" t="str">
        <f>IF($A2018&gt;--RIGHT($A$2,LEN($A$2)-8),"",SUMIF(Table1[SHIFT NOMENCLATURE], $B2018, Table1[EVIC KILL]))</f>
        <v/>
      </c>
      <c r="E2018" s="1" t="str">
        <f>IF($A2018&gt;--RIGHT($A$2,LEN($A$2)-8),"",SUMIF(Table1[SHIFT NOMENCLATURE], $B2018, Table1[EVIC MOB]))</f>
        <v/>
      </c>
      <c r="F2018" s="1" t="str">
        <f>IF($A2018&gt;--RIGHT($A$2,LEN($A$2)-8),"",SUMIF(Table1[SHIFT NOMENCLATURE], $B2018, Table1[EVIC FIRE]))</f>
        <v/>
      </c>
      <c r="G2018" s="1" t="str">
        <f>IF($A2018&gt;--RIGHT($A$2,LEN($A$2)-8),"",SUMIF(Table1[SHIFT NOMENCLATURE], $B2018, Table1[EKIA]))</f>
        <v/>
      </c>
      <c r="H2018" s="1" t="str">
        <f>IF($A2018&gt;--RIGHT($A$2,LEN($A$2)-8),"",SUMIF(Table1[SHIFT NOMENCLATURE], $B2018, Table1[EWIA]))</f>
        <v/>
      </c>
      <c r="I2018" s="1" t="str">
        <f>IF($A2018&gt;--RIGHT($A$2,LEN($A$2)-8),"",SUMIF(Table1[SHIFT NOMENCLATURE], $B2018, Table1[EPW]))</f>
        <v/>
      </c>
      <c r="J2018" s="1" t="str">
        <f>IF($A2018&gt;--RIGHT($A$2,LEN($A$2)-8),"",SUMIF(Table1[SHIFT NOMENCLATURE], $B2018, Table1[FVIC KILL]))</f>
        <v/>
      </c>
      <c r="K2018" s="1" t="str">
        <f>IF($A2018&gt;--RIGHT($A$2,LEN($A$2)-8),"",SUMIF(Table1[SHIFT NOMENCLATURE], $B2018, Table1[FVIC MOB]))</f>
        <v/>
      </c>
      <c r="L2018" s="1" t="str">
        <f>IF($A2018&gt;--RIGHT($A$2,LEN($A$2)-8),"",SUMIF(Table1[SHIFT NOMENCLATURE], $B2018, Table1[FVIC FIRE]))</f>
        <v/>
      </c>
      <c r="M2018" s="1" t="str">
        <f>IF($A2018&gt;--RIGHT($A$2,LEN($A$2)-8),"",SUMIF(Table1[SHIFT NOMENCLATURE], $B2018, Table1[FKIA]))</f>
        <v/>
      </c>
      <c r="N2018" s="1" t="str">
        <f>IF($A2018&gt;--RIGHT($A$2,LEN($A$2)-8),"",SUMIF(Table1[SHIFT NOMENCLATURE], $B2018, Table1[FWIA]))</f>
        <v/>
      </c>
      <c r="O2018" s="1" t="str">
        <f>IF($A2018&gt;--RIGHT($A$2,LEN($A$2)-8),"",SUMIF(Table1[SHIFT NOMENCLATURE], $B2018, Table1[DUSTWUN]))</f>
        <v/>
      </c>
    </row>
    <row r="2019" spans="1:15" x14ac:dyDescent="0.25">
      <c r="A2019" s="1" t="str">
        <f t="shared" si="62"/>
        <v/>
      </c>
      <c r="B2019" t="str">
        <f t="shared" si="63"/>
        <v/>
      </c>
      <c r="C2019" s="1" t="str">
        <f>IF($A2019&gt;--RIGHT($A$2,LEN($A$2)-8),"",COUNTIF(Table1[SHIFT NOMENCLATURE],$B2019))</f>
        <v/>
      </c>
      <c r="D2019" s="1" t="str">
        <f>IF($A2019&gt;--RIGHT($A$2,LEN($A$2)-8),"",SUMIF(Table1[SHIFT NOMENCLATURE], $B2019, Table1[EVIC KILL]))</f>
        <v/>
      </c>
      <c r="E2019" s="1" t="str">
        <f>IF($A2019&gt;--RIGHT($A$2,LEN($A$2)-8),"",SUMIF(Table1[SHIFT NOMENCLATURE], $B2019, Table1[EVIC MOB]))</f>
        <v/>
      </c>
      <c r="F2019" s="1" t="str">
        <f>IF($A2019&gt;--RIGHT($A$2,LEN($A$2)-8),"",SUMIF(Table1[SHIFT NOMENCLATURE], $B2019, Table1[EVIC FIRE]))</f>
        <v/>
      </c>
      <c r="G2019" s="1" t="str">
        <f>IF($A2019&gt;--RIGHT($A$2,LEN($A$2)-8),"",SUMIF(Table1[SHIFT NOMENCLATURE], $B2019, Table1[EKIA]))</f>
        <v/>
      </c>
      <c r="H2019" s="1" t="str">
        <f>IF($A2019&gt;--RIGHT($A$2,LEN($A$2)-8),"",SUMIF(Table1[SHIFT NOMENCLATURE], $B2019, Table1[EWIA]))</f>
        <v/>
      </c>
      <c r="I2019" s="1" t="str">
        <f>IF($A2019&gt;--RIGHT($A$2,LEN($A$2)-8),"",SUMIF(Table1[SHIFT NOMENCLATURE], $B2019, Table1[EPW]))</f>
        <v/>
      </c>
      <c r="J2019" s="1" t="str">
        <f>IF($A2019&gt;--RIGHT($A$2,LEN($A$2)-8),"",SUMIF(Table1[SHIFT NOMENCLATURE], $B2019, Table1[FVIC KILL]))</f>
        <v/>
      </c>
      <c r="K2019" s="1" t="str">
        <f>IF($A2019&gt;--RIGHT($A$2,LEN($A$2)-8),"",SUMIF(Table1[SHIFT NOMENCLATURE], $B2019, Table1[FVIC MOB]))</f>
        <v/>
      </c>
      <c r="L2019" s="1" t="str">
        <f>IF($A2019&gt;--RIGHT($A$2,LEN($A$2)-8),"",SUMIF(Table1[SHIFT NOMENCLATURE], $B2019, Table1[FVIC FIRE]))</f>
        <v/>
      </c>
      <c r="M2019" s="1" t="str">
        <f>IF($A2019&gt;--RIGHT($A$2,LEN($A$2)-8),"",SUMIF(Table1[SHIFT NOMENCLATURE], $B2019, Table1[FKIA]))</f>
        <v/>
      </c>
      <c r="N2019" s="1" t="str">
        <f>IF($A2019&gt;--RIGHT($A$2,LEN($A$2)-8),"",SUMIF(Table1[SHIFT NOMENCLATURE], $B2019, Table1[FWIA]))</f>
        <v/>
      </c>
      <c r="O2019" s="1" t="str">
        <f>IF($A2019&gt;--RIGHT($A$2,LEN($A$2)-8),"",SUMIF(Table1[SHIFT NOMENCLATURE], $B2019, Table1[DUSTWUN]))</f>
        <v/>
      </c>
    </row>
    <row r="2020" spans="1:15" x14ac:dyDescent="0.25">
      <c r="A2020" s="1" t="str">
        <f t="shared" si="62"/>
        <v/>
      </c>
      <c r="B2020" t="str">
        <f t="shared" si="63"/>
        <v/>
      </c>
      <c r="C2020" s="1" t="str">
        <f>IF($A2020&gt;--RIGHT($A$2,LEN($A$2)-8),"",COUNTIF(Table1[SHIFT NOMENCLATURE],$B2020))</f>
        <v/>
      </c>
      <c r="D2020" s="1" t="str">
        <f>IF($A2020&gt;--RIGHT($A$2,LEN($A$2)-8),"",SUMIF(Table1[SHIFT NOMENCLATURE], $B2020, Table1[EVIC KILL]))</f>
        <v/>
      </c>
      <c r="E2020" s="1" t="str">
        <f>IF($A2020&gt;--RIGHT($A$2,LEN($A$2)-8),"",SUMIF(Table1[SHIFT NOMENCLATURE], $B2020, Table1[EVIC MOB]))</f>
        <v/>
      </c>
      <c r="F2020" s="1" t="str">
        <f>IF($A2020&gt;--RIGHT($A$2,LEN($A$2)-8),"",SUMIF(Table1[SHIFT NOMENCLATURE], $B2020, Table1[EVIC FIRE]))</f>
        <v/>
      </c>
      <c r="G2020" s="1" t="str">
        <f>IF($A2020&gt;--RIGHT($A$2,LEN($A$2)-8),"",SUMIF(Table1[SHIFT NOMENCLATURE], $B2020, Table1[EKIA]))</f>
        <v/>
      </c>
      <c r="H2020" s="1" t="str">
        <f>IF($A2020&gt;--RIGHT($A$2,LEN($A$2)-8),"",SUMIF(Table1[SHIFT NOMENCLATURE], $B2020, Table1[EWIA]))</f>
        <v/>
      </c>
      <c r="I2020" s="1" t="str">
        <f>IF($A2020&gt;--RIGHT($A$2,LEN($A$2)-8),"",SUMIF(Table1[SHIFT NOMENCLATURE], $B2020, Table1[EPW]))</f>
        <v/>
      </c>
      <c r="J2020" s="1" t="str">
        <f>IF($A2020&gt;--RIGHT($A$2,LEN($A$2)-8),"",SUMIF(Table1[SHIFT NOMENCLATURE], $B2020, Table1[FVIC KILL]))</f>
        <v/>
      </c>
      <c r="K2020" s="1" t="str">
        <f>IF($A2020&gt;--RIGHT($A$2,LEN($A$2)-8),"",SUMIF(Table1[SHIFT NOMENCLATURE], $B2020, Table1[FVIC MOB]))</f>
        <v/>
      </c>
      <c r="L2020" s="1" t="str">
        <f>IF($A2020&gt;--RIGHT($A$2,LEN($A$2)-8),"",SUMIF(Table1[SHIFT NOMENCLATURE], $B2020, Table1[FVIC FIRE]))</f>
        <v/>
      </c>
      <c r="M2020" s="1" t="str">
        <f>IF($A2020&gt;--RIGHT($A$2,LEN($A$2)-8),"",SUMIF(Table1[SHIFT NOMENCLATURE], $B2020, Table1[FKIA]))</f>
        <v/>
      </c>
      <c r="N2020" s="1" t="str">
        <f>IF($A2020&gt;--RIGHT($A$2,LEN($A$2)-8),"",SUMIF(Table1[SHIFT NOMENCLATURE], $B2020, Table1[FWIA]))</f>
        <v/>
      </c>
      <c r="O2020" s="1" t="str">
        <f>IF($A2020&gt;--RIGHT($A$2,LEN($A$2)-8),"",SUMIF(Table1[SHIFT NOMENCLATURE], $B2020, Table1[DUSTWUN]))</f>
        <v/>
      </c>
    </row>
    <row r="2021" spans="1:15" x14ac:dyDescent="0.25">
      <c r="A2021" s="1" t="str">
        <f t="shared" si="62"/>
        <v/>
      </c>
      <c r="B2021" t="str">
        <f t="shared" si="63"/>
        <v/>
      </c>
      <c r="C2021" s="1" t="str">
        <f>IF($A2021&gt;--RIGHT($A$2,LEN($A$2)-8),"",COUNTIF(Table1[SHIFT NOMENCLATURE],$B2021))</f>
        <v/>
      </c>
      <c r="D2021" s="1" t="str">
        <f>IF($A2021&gt;--RIGHT($A$2,LEN($A$2)-8),"",SUMIF(Table1[SHIFT NOMENCLATURE], $B2021, Table1[EVIC KILL]))</f>
        <v/>
      </c>
      <c r="E2021" s="1" t="str">
        <f>IF($A2021&gt;--RIGHT($A$2,LEN($A$2)-8),"",SUMIF(Table1[SHIFT NOMENCLATURE], $B2021, Table1[EVIC MOB]))</f>
        <v/>
      </c>
      <c r="F2021" s="1" t="str">
        <f>IF($A2021&gt;--RIGHT($A$2,LEN($A$2)-8),"",SUMIF(Table1[SHIFT NOMENCLATURE], $B2021, Table1[EVIC FIRE]))</f>
        <v/>
      </c>
      <c r="G2021" s="1" t="str">
        <f>IF($A2021&gt;--RIGHT($A$2,LEN($A$2)-8),"",SUMIF(Table1[SHIFT NOMENCLATURE], $B2021, Table1[EKIA]))</f>
        <v/>
      </c>
      <c r="H2021" s="1" t="str">
        <f>IF($A2021&gt;--RIGHT($A$2,LEN($A$2)-8),"",SUMIF(Table1[SHIFT NOMENCLATURE], $B2021, Table1[EWIA]))</f>
        <v/>
      </c>
      <c r="I2021" s="1" t="str">
        <f>IF($A2021&gt;--RIGHT($A$2,LEN($A$2)-8),"",SUMIF(Table1[SHIFT NOMENCLATURE], $B2021, Table1[EPW]))</f>
        <v/>
      </c>
      <c r="J2021" s="1" t="str">
        <f>IF($A2021&gt;--RIGHT($A$2,LEN($A$2)-8),"",SUMIF(Table1[SHIFT NOMENCLATURE], $B2021, Table1[FVIC KILL]))</f>
        <v/>
      </c>
      <c r="K2021" s="1" t="str">
        <f>IF($A2021&gt;--RIGHT($A$2,LEN($A$2)-8),"",SUMIF(Table1[SHIFT NOMENCLATURE], $B2021, Table1[FVIC MOB]))</f>
        <v/>
      </c>
      <c r="L2021" s="1" t="str">
        <f>IF($A2021&gt;--RIGHT($A$2,LEN($A$2)-8),"",SUMIF(Table1[SHIFT NOMENCLATURE], $B2021, Table1[FVIC FIRE]))</f>
        <v/>
      </c>
      <c r="M2021" s="1" t="str">
        <f>IF($A2021&gt;--RIGHT($A$2,LEN($A$2)-8),"",SUMIF(Table1[SHIFT NOMENCLATURE], $B2021, Table1[FKIA]))</f>
        <v/>
      </c>
      <c r="N2021" s="1" t="str">
        <f>IF($A2021&gt;--RIGHT($A$2,LEN($A$2)-8),"",SUMIF(Table1[SHIFT NOMENCLATURE], $B2021, Table1[FWIA]))</f>
        <v/>
      </c>
      <c r="O2021" s="1" t="str">
        <f>IF($A2021&gt;--RIGHT($A$2,LEN($A$2)-8),"",SUMIF(Table1[SHIFT NOMENCLATURE], $B2021, Table1[DUSTWUN]))</f>
        <v/>
      </c>
    </row>
    <row r="2022" spans="1:15" x14ac:dyDescent="0.25">
      <c r="A2022" s="1" t="str">
        <f t="shared" si="62"/>
        <v/>
      </c>
      <c r="B2022" t="str">
        <f t="shared" si="63"/>
        <v/>
      </c>
      <c r="C2022" s="1" t="str">
        <f>IF($A2022&gt;--RIGHT($A$2,LEN($A$2)-8),"",COUNTIF(Table1[SHIFT NOMENCLATURE],$B2022))</f>
        <v/>
      </c>
      <c r="D2022" s="1" t="str">
        <f>IF($A2022&gt;--RIGHT($A$2,LEN($A$2)-8),"",SUMIF(Table1[SHIFT NOMENCLATURE], $B2022, Table1[EVIC KILL]))</f>
        <v/>
      </c>
      <c r="E2022" s="1" t="str">
        <f>IF($A2022&gt;--RIGHT($A$2,LEN($A$2)-8),"",SUMIF(Table1[SHIFT NOMENCLATURE], $B2022, Table1[EVIC MOB]))</f>
        <v/>
      </c>
      <c r="F2022" s="1" t="str">
        <f>IF($A2022&gt;--RIGHT($A$2,LEN($A$2)-8),"",SUMIF(Table1[SHIFT NOMENCLATURE], $B2022, Table1[EVIC FIRE]))</f>
        <v/>
      </c>
      <c r="G2022" s="1" t="str">
        <f>IF($A2022&gt;--RIGHT($A$2,LEN($A$2)-8),"",SUMIF(Table1[SHIFT NOMENCLATURE], $B2022, Table1[EKIA]))</f>
        <v/>
      </c>
      <c r="H2022" s="1" t="str">
        <f>IF($A2022&gt;--RIGHT($A$2,LEN($A$2)-8),"",SUMIF(Table1[SHIFT NOMENCLATURE], $B2022, Table1[EWIA]))</f>
        <v/>
      </c>
      <c r="I2022" s="1" t="str">
        <f>IF($A2022&gt;--RIGHT($A$2,LEN($A$2)-8),"",SUMIF(Table1[SHIFT NOMENCLATURE], $B2022, Table1[EPW]))</f>
        <v/>
      </c>
      <c r="J2022" s="1" t="str">
        <f>IF($A2022&gt;--RIGHT($A$2,LEN($A$2)-8),"",SUMIF(Table1[SHIFT NOMENCLATURE], $B2022, Table1[FVIC KILL]))</f>
        <v/>
      </c>
      <c r="K2022" s="1" t="str">
        <f>IF($A2022&gt;--RIGHT($A$2,LEN($A$2)-8),"",SUMIF(Table1[SHIFT NOMENCLATURE], $B2022, Table1[FVIC MOB]))</f>
        <v/>
      </c>
      <c r="L2022" s="1" t="str">
        <f>IF($A2022&gt;--RIGHT($A$2,LEN($A$2)-8),"",SUMIF(Table1[SHIFT NOMENCLATURE], $B2022, Table1[FVIC FIRE]))</f>
        <v/>
      </c>
      <c r="M2022" s="1" t="str">
        <f>IF($A2022&gt;--RIGHT($A$2,LEN($A$2)-8),"",SUMIF(Table1[SHIFT NOMENCLATURE], $B2022, Table1[FKIA]))</f>
        <v/>
      </c>
      <c r="N2022" s="1" t="str">
        <f>IF($A2022&gt;--RIGHT($A$2,LEN($A$2)-8),"",SUMIF(Table1[SHIFT NOMENCLATURE], $B2022, Table1[FWIA]))</f>
        <v/>
      </c>
      <c r="O2022" s="1" t="str">
        <f>IF($A2022&gt;--RIGHT($A$2,LEN($A$2)-8),"",SUMIF(Table1[SHIFT NOMENCLATURE], $B2022, Table1[DUSTWUN]))</f>
        <v/>
      </c>
    </row>
    <row r="2023" spans="1:15" x14ac:dyDescent="0.25">
      <c r="A2023" s="1" t="str">
        <f t="shared" si="62"/>
        <v/>
      </c>
      <c r="B2023" t="str">
        <f t="shared" si="63"/>
        <v/>
      </c>
      <c r="C2023" s="1" t="str">
        <f>IF($A2023&gt;--RIGHT($A$2,LEN($A$2)-8),"",COUNTIF(Table1[SHIFT NOMENCLATURE],$B2023))</f>
        <v/>
      </c>
      <c r="D2023" s="1" t="str">
        <f>IF($A2023&gt;--RIGHT($A$2,LEN($A$2)-8),"",SUMIF(Table1[SHIFT NOMENCLATURE], $B2023, Table1[EVIC KILL]))</f>
        <v/>
      </c>
      <c r="E2023" s="1" t="str">
        <f>IF($A2023&gt;--RIGHT($A$2,LEN($A$2)-8),"",SUMIF(Table1[SHIFT NOMENCLATURE], $B2023, Table1[EVIC MOB]))</f>
        <v/>
      </c>
      <c r="F2023" s="1" t="str">
        <f>IF($A2023&gt;--RIGHT($A$2,LEN($A$2)-8),"",SUMIF(Table1[SHIFT NOMENCLATURE], $B2023, Table1[EVIC FIRE]))</f>
        <v/>
      </c>
      <c r="G2023" s="1" t="str">
        <f>IF($A2023&gt;--RIGHT($A$2,LEN($A$2)-8),"",SUMIF(Table1[SHIFT NOMENCLATURE], $B2023, Table1[EKIA]))</f>
        <v/>
      </c>
      <c r="H2023" s="1" t="str">
        <f>IF($A2023&gt;--RIGHT($A$2,LEN($A$2)-8),"",SUMIF(Table1[SHIFT NOMENCLATURE], $B2023, Table1[EWIA]))</f>
        <v/>
      </c>
      <c r="I2023" s="1" t="str">
        <f>IF($A2023&gt;--RIGHT($A$2,LEN($A$2)-8),"",SUMIF(Table1[SHIFT NOMENCLATURE], $B2023, Table1[EPW]))</f>
        <v/>
      </c>
      <c r="J2023" s="1" t="str">
        <f>IF($A2023&gt;--RIGHT($A$2,LEN($A$2)-8),"",SUMIF(Table1[SHIFT NOMENCLATURE], $B2023, Table1[FVIC KILL]))</f>
        <v/>
      </c>
      <c r="K2023" s="1" t="str">
        <f>IF($A2023&gt;--RIGHT($A$2,LEN($A$2)-8),"",SUMIF(Table1[SHIFT NOMENCLATURE], $B2023, Table1[FVIC MOB]))</f>
        <v/>
      </c>
      <c r="L2023" s="1" t="str">
        <f>IF($A2023&gt;--RIGHT($A$2,LEN($A$2)-8),"",SUMIF(Table1[SHIFT NOMENCLATURE], $B2023, Table1[FVIC FIRE]))</f>
        <v/>
      </c>
      <c r="M2023" s="1" t="str">
        <f>IF($A2023&gt;--RIGHT($A$2,LEN($A$2)-8),"",SUMIF(Table1[SHIFT NOMENCLATURE], $B2023, Table1[FKIA]))</f>
        <v/>
      </c>
      <c r="N2023" s="1" t="str">
        <f>IF($A2023&gt;--RIGHT($A$2,LEN($A$2)-8),"",SUMIF(Table1[SHIFT NOMENCLATURE], $B2023, Table1[FWIA]))</f>
        <v/>
      </c>
      <c r="O2023" s="1" t="str">
        <f>IF($A2023&gt;--RIGHT($A$2,LEN($A$2)-8),"",SUMIF(Table1[SHIFT NOMENCLATURE], $B2023, Table1[DUSTWUN]))</f>
        <v/>
      </c>
    </row>
    <row r="2024" spans="1:15" x14ac:dyDescent="0.25">
      <c r="A2024" s="1" t="str">
        <f t="shared" si="62"/>
        <v/>
      </c>
      <c r="B2024" t="str">
        <f t="shared" si="63"/>
        <v/>
      </c>
      <c r="C2024" s="1" t="str">
        <f>IF($A2024&gt;--RIGHT($A$2,LEN($A$2)-8),"",COUNTIF(Table1[SHIFT NOMENCLATURE],$B2024))</f>
        <v/>
      </c>
      <c r="D2024" s="1" t="str">
        <f>IF($A2024&gt;--RIGHT($A$2,LEN($A$2)-8),"",SUMIF(Table1[SHIFT NOMENCLATURE], $B2024, Table1[EVIC KILL]))</f>
        <v/>
      </c>
      <c r="E2024" s="1" t="str">
        <f>IF($A2024&gt;--RIGHT($A$2,LEN($A$2)-8),"",SUMIF(Table1[SHIFT NOMENCLATURE], $B2024, Table1[EVIC MOB]))</f>
        <v/>
      </c>
      <c r="F2024" s="1" t="str">
        <f>IF($A2024&gt;--RIGHT($A$2,LEN($A$2)-8),"",SUMIF(Table1[SHIFT NOMENCLATURE], $B2024, Table1[EVIC FIRE]))</f>
        <v/>
      </c>
      <c r="G2024" s="1" t="str">
        <f>IF($A2024&gt;--RIGHT($A$2,LEN($A$2)-8),"",SUMIF(Table1[SHIFT NOMENCLATURE], $B2024, Table1[EKIA]))</f>
        <v/>
      </c>
      <c r="H2024" s="1" t="str">
        <f>IF($A2024&gt;--RIGHT($A$2,LEN($A$2)-8),"",SUMIF(Table1[SHIFT NOMENCLATURE], $B2024, Table1[EWIA]))</f>
        <v/>
      </c>
      <c r="I2024" s="1" t="str">
        <f>IF($A2024&gt;--RIGHT($A$2,LEN($A$2)-8),"",SUMIF(Table1[SHIFT NOMENCLATURE], $B2024, Table1[EPW]))</f>
        <v/>
      </c>
      <c r="J2024" s="1" t="str">
        <f>IF($A2024&gt;--RIGHT($A$2,LEN($A$2)-8),"",SUMIF(Table1[SHIFT NOMENCLATURE], $B2024, Table1[FVIC KILL]))</f>
        <v/>
      </c>
      <c r="K2024" s="1" t="str">
        <f>IF($A2024&gt;--RIGHT($A$2,LEN($A$2)-8),"",SUMIF(Table1[SHIFT NOMENCLATURE], $B2024, Table1[FVIC MOB]))</f>
        <v/>
      </c>
      <c r="L2024" s="1" t="str">
        <f>IF($A2024&gt;--RIGHT($A$2,LEN($A$2)-8),"",SUMIF(Table1[SHIFT NOMENCLATURE], $B2024, Table1[FVIC FIRE]))</f>
        <v/>
      </c>
      <c r="M2024" s="1" t="str">
        <f>IF($A2024&gt;--RIGHT($A$2,LEN($A$2)-8),"",SUMIF(Table1[SHIFT NOMENCLATURE], $B2024, Table1[FKIA]))</f>
        <v/>
      </c>
      <c r="N2024" s="1" t="str">
        <f>IF($A2024&gt;--RIGHT($A$2,LEN($A$2)-8),"",SUMIF(Table1[SHIFT NOMENCLATURE], $B2024, Table1[FWIA]))</f>
        <v/>
      </c>
      <c r="O2024" s="1" t="str">
        <f>IF($A2024&gt;--RIGHT($A$2,LEN($A$2)-8),"",SUMIF(Table1[SHIFT NOMENCLATURE], $B2024, Table1[DUSTWUN]))</f>
        <v/>
      </c>
    </row>
    <row r="2025" spans="1:15" x14ac:dyDescent="0.25">
      <c r="A2025" s="1" t="str">
        <f t="shared" si="62"/>
        <v/>
      </c>
      <c r="B2025" t="str">
        <f t="shared" si="63"/>
        <v/>
      </c>
      <c r="C2025" s="1" t="str">
        <f>IF($A2025&gt;--RIGHT($A$2,LEN($A$2)-8),"",COUNTIF(Table1[SHIFT NOMENCLATURE],$B2025))</f>
        <v/>
      </c>
      <c r="D2025" s="1" t="str">
        <f>IF($A2025&gt;--RIGHT($A$2,LEN($A$2)-8),"",SUMIF(Table1[SHIFT NOMENCLATURE], $B2025, Table1[EVIC KILL]))</f>
        <v/>
      </c>
      <c r="E2025" s="1" t="str">
        <f>IF($A2025&gt;--RIGHT($A$2,LEN($A$2)-8),"",SUMIF(Table1[SHIFT NOMENCLATURE], $B2025, Table1[EVIC MOB]))</f>
        <v/>
      </c>
      <c r="F2025" s="1" t="str">
        <f>IF($A2025&gt;--RIGHT($A$2,LEN($A$2)-8),"",SUMIF(Table1[SHIFT NOMENCLATURE], $B2025, Table1[EVIC FIRE]))</f>
        <v/>
      </c>
      <c r="G2025" s="1" t="str">
        <f>IF($A2025&gt;--RIGHT($A$2,LEN($A$2)-8),"",SUMIF(Table1[SHIFT NOMENCLATURE], $B2025, Table1[EKIA]))</f>
        <v/>
      </c>
      <c r="H2025" s="1" t="str">
        <f>IF($A2025&gt;--RIGHT($A$2,LEN($A$2)-8),"",SUMIF(Table1[SHIFT NOMENCLATURE], $B2025, Table1[EWIA]))</f>
        <v/>
      </c>
      <c r="I2025" s="1" t="str">
        <f>IF($A2025&gt;--RIGHT($A$2,LEN($A$2)-8),"",SUMIF(Table1[SHIFT NOMENCLATURE], $B2025, Table1[EPW]))</f>
        <v/>
      </c>
      <c r="J2025" s="1" t="str">
        <f>IF($A2025&gt;--RIGHT($A$2,LEN($A$2)-8),"",SUMIF(Table1[SHIFT NOMENCLATURE], $B2025, Table1[FVIC KILL]))</f>
        <v/>
      </c>
      <c r="K2025" s="1" t="str">
        <f>IF($A2025&gt;--RIGHT($A$2,LEN($A$2)-8),"",SUMIF(Table1[SHIFT NOMENCLATURE], $B2025, Table1[FVIC MOB]))</f>
        <v/>
      </c>
      <c r="L2025" s="1" t="str">
        <f>IF($A2025&gt;--RIGHT($A$2,LEN($A$2)-8),"",SUMIF(Table1[SHIFT NOMENCLATURE], $B2025, Table1[FVIC FIRE]))</f>
        <v/>
      </c>
      <c r="M2025" s="1" t="str">
        <f>IF($A2025&gt;--RIGHT($A$2,LEN($A$2)-8),"",SUMIF(Table1[SHIFT NOMENCLATURE], $B2025, Table1[FKIA]))</f>
        <v/>
      </c>
      <c r="N2025" s="1" t="str">
        <f>IF($A2025&gt;--RIGHT($A$2,LEN($A$2)-8),"",SUMIF(Table1[SHIFT NOMENCLATURE], $B2025, Table1[FWIA]))</f>
        <v/>
      </c>
      <c r="O2025" s="1" t="str">
        <f>IF($A2025&gt;--RIGHT($A$2,LEN($A$2)-8),"",SUMIF(Table1[SHIFT NOMENCLATURE], $B2025, Table1[DUSTWUN]))</f>
        <v/>
      </c>
    </row>
    <row r="2026" spans="1:15" x14ac:dyDescent="0.25">
      <c r="A2026" s="1" t="str">
        <f t="shared" si="62"/>
        <v/>
      </c>
      <c r="B2026" t="str">
        <f t="shared" si="63"/>
        <v/>
      </c>
      <c r="C2026" s="1" t="str">
        <f>IF($A2026&gt;--RIGHT($A$2,LEN($A$2)-8),"",COUNTIF(Table1[SHIFT NOMENCLATURE],$B2026))</f>
        <v/>
      </c>
      <c r="D2026" s="1" t="str">
        <f>IF($A2026&gt;--RIGHT($A$2,LEN($A$2)-8),"",SUMIF(Table1[SHIFT NOMENCLATURE], $B2026, Table1[EVIC KILL]))</f>
        <v/>
      </c>
      <c r="E2026" s="1" t="str">
        <f>IF($A2026&gt;--RIGHT($A$2,LEN($A$2)-8),"",SUMIF(Table1[SHIFT NOMENCLATURE], $B2026, Table1[EVIC MOB]))</f>
        <v/>
      </c>
      <c r="F2026" s="1" t="str">
        <f>IF($A2026&gt;--RIGHT($A$2,LEN($A$2)-8),"",SUMIF(Table1[SHIFT NOMENCLATURE], $B2026, Table1[EVIC FIRE]))</f>
        <v/>
      </c>
      <c r="G2026" s="1" t="str">
        <f>IF($A2026&gt;--RIGHT($A$2,LEN($A$2)-8),"",SUMIF(Table1[SHIFT NOMENCLATURE], $B2026, Table1[EKIA]))</f>
        <v/>
      </c>
      <c r="H2026" s="1" t="str">
        <f>IF($A2026&gt;--RIGHT($A$2,LEN($A$2)-8),"",SUMIF(Table1[SHIFT NOMENCLATURE], $B2026, Table1[EWIA]))</f>
        <v/>
      </c>
      <c r="I2026" s="1" t="str">
        <f>IF($A2026&gt;--RIGHT($A$2,LEN($A$2)-8),"",SUMIF(Table1[SHIFT NOMENCLATURE], $B2026, Table1[EPW]))</f>
        <v/>
      </c>
      <c r="J2026" s="1" t="str">
        <f>IF($A2026&gt;--RIGHT($A$2,LEN($A$2)-8),"",SUMIF(Table1[SHIFT NOMENCLATURE], $B2026, Table1[FVIC KILL]))</f>
        <v/>
      </c>
      <c r="K2026" s="1" t="str">
        <f>IF($A2026&gt;--RIGHT($A$2,LEN($A$2)-8),"",SUMIF(Table1[SHIFT NOMENCLATURE], $B2026, Table1[FVIC MOB]))</f>
        <v/>
      </c>
      <c r="L2026" s="1" t="str">
        <f>IF($A2026&gt;--RIGHT($A$2,LEN($A$2)-8),"",SUMIF(Table1[SHIFT NOMENCLATURE], $B2026, Table1[FVIC FIRE]))</f>
        <v/>
      </c>
      <c r="M2026" s="1" t="str">
        <f>IF($A2026&gt;--RIGHT($A$2,LEN($A$2)-8),"",SUMIF(Table1[SHIFT NOMENCLATURE], $B2026, Table1[FKIA]))</f>
        <v/>
      </c>
      <c r="N2026" s="1" t="str">
        <f>IF($A2026&gt;--RIGHT($A$2,LEN($A$2)-8),"",SUMIF(Table1[SHIFT NOMENCLATURE], $B2026, Table1[FWIA]))</f>
        <v/>
      </c>
      <c r="O2026" s="1" t="str">
        <f>IF($A2026&gt;--RIGHT($A$2,LEN($A$2)-8),"",SUMIF(Table1[SHIFT NOMENCLATURE], $B2026, Table1[DUSTWUN]))</f>
        <v/>
      </c>
    </row>
    <row r="2027" spans="1:15" x14ac:dyDescent="0.25">
      <c r="A2027" s="1" t="str">
        <f t="shared" si="62"/>
        <v/>
      </c>
      <c r="B2027" t="str">
        <f t="shared" si="63"/>
        <v/>
      </c>
      <c r="C2027" s="1" t="str">
        <f>IF($A2027&gt;--RIGHT($A$2,LEN($A$2)-8),"",COUNTIF(Table1[SHIFT NOMENCLATURE],$B2027))</f>
        <v/>
      </c>
      <c r="D2027" s="1" t="str">
        <f>IF($A2027&gt;--RIGHT($A$2,LEN($A$2)-8),"",SUMIF(Table1[SHIFT NOMENCLATURE], $B2027, Table1[EVIC KILL]))</f>
        <v/>
      </c>
      <c r="E2027" s="1" t="str">
        <f>IF($A2027&gt;--RIGHT($A$2,LEN($A$2)-8),"",SUMIF(Table1[SHIFT NOMENCLATURE], $B2027, Table1[EVIC MOB]))</f>
        <v/>
      </c>
      <c r="F2027" s="1" t="str">
        <f>IF($A2027&gt;--RIGHT($A$2,LEN($A$2)-8),"",SUMIF(Table1[SHIFT NOMENCLATURE], $B2027, Table1[EVIC FIRE]))</f>
        <v/>
      </c>
      <c r="G2027" s="1" t="str">
        <f>IF($A2027&gt;--RIGHT($A$2,LEN($A$2)-8),"",SUMIF(Table1[SHIFT NOMENCLATURE], $B2027, Table1[EKIA]))</f>
        <v/>
      </c>
      <c r="H2027" s="1" t="str">
        <f>IF($A2027&gt;--RIGHT($A$2,LEN($A$2)-8),"",SUMIF(Table1[SHIFT NOMENCLATURE], $B2027, Table1[EWIA]))</f>
        <v/>
      </c>
      <c r="I2027" s="1" t="str">
        <f>IF($A2027&gt;--RIGHT($A$2,LEN($A$2)-8),"",SUMIF(Table1[SHIFT NOMENCLATURE], $B2027, Table1[EPW]))</f>
        <v/>
      </c>
      <c r="J2027" s="1" t="str">
        <f>IF($A2027&gt;--RIGHT($A$2,LEN($A$2)-8),"",SUMIF(Table1[SHIFT NOMENCLATURE], $B2027, Table1[FVIC KILL]))</f>
        <v/>
      </c>
      <c r="K2027" s="1" t="str">
        <f>IF($A2027&gt;--RIGHT($A$2,LEN($A$2)-8),"",SUMIF(Table1[SHIFT NOMENCLATURE], $B2027, Table1[FVIC MOB]))</f>
        <v/>
      </c>
      <c r="L2027" s="1" t="str">
        <f>IF($A2027&gt;--RIGHT($A$2,LEN($A$2)-8),"",SUMIF(Table1[SHIFT NOMENCLATURE], $B2027, Table1[FVIC FIRE]))</f>
        <v/>
      </c>
      <c r="M2027" s="1" t="str">
        <f>IF($A2027&gt;--RIGHT($A$2,LEN($A$2)-8),"",SUMIF(Table1[SHIFT NOMENCLATURE], $B2027, Table1[FKIA]))</f>
        <v/>
      </c>
      <c r="N2027" s="1" t="str">
        <f>IF($A2027&gt;--RIGHT($A$2,LEN($A$2)-8),"",SUMIF(Table1[SHIFT NOMENCLATURE], $B2027, Table1[FWIA]))</f>
        <v/>
      </c>
      <c r="O2027" s="1" t="str">
        <f>IF($A2027&gt;--RIGHT($A$2,LEN($A$2)-8),"",SUMIF(Table1[SHIFT NOMENCLATURE], $B2027, Table1[DUSTWUN]))</f>
        <v/>
      </c>
    </row>
    <row r="2028" spans="1:15" x14ac:dyDescent="0.25">
      <c r="A2028" s="1" t="str">
        <f t="shared" si="62"/>
        <v/>
      </c>
      <c r="B2028" t="str">
        <f t="shared" si="63"/>
        <v/>
      </c>
      <c r="C2028" s="1" t="str">
        <f>IF($A2028&gt;--RIGHT($A$2,LEN($A$2)-8),"",COUNTIF(Table1[SHIFT NOMENCLATURE],$B2028))</f>
        <v/>
      </c>
      <c r="D2028" s="1" t="str">
        <f>IF($A2028&gt;--RIGHT($A$2,LEN($A$2)-8),"",SUMIF(Table1[SHIFT NOMENCLATURE], $B2028, Table1[EVIC KILL]))</f>
        <v/>
      </c>
      <c r="E2028" s="1" t="str">
        <f>IF($A2028&gt;--RIGHT($A$2,LEN($A$2)-8),"",SUMIF(Table1[SHIFT NOMENCLATURE], $B2028, Table1[EVIC MOB]))</f>
        <v/>
      </c>
      <c r="F2028" s="1" t="str">
        <f>IF($A2028&gt;--RIGHT($A$2,LEN($A$2)-8),"",SUMIF(Table1[SHIFT NOMENCLATURE], $B2028, Table1[EVIC FIRE]))</f>
        <v/>
      </c>
      <c r="G2028" s="1" t="str">
        <f>IF($A2028&gt;--RIGHT($A$2,LEN($A$2)-8),"",SUMIF(Table1[SHIFT NOMENCLATURE], $B2028, Table1[EKIA]))</f>
        <v/>
      </c>
      <c r="H2028" s="1" t="str">
        <f>IF($A2028&gt;--RIGHT($A$2,LEN($A$2)-8),"",SUMIF(Table1[SHIFT NOMENCLATURE], $B2028, Table1[EWIA]))</f>
        <v/>
      </c>
      <c r="I2028" s="1" t="str">
        <f>IF($A2028&gt;--RIGHT($A$2,LEN($A$2)-8),"",SUMIF(Table1[SHIFT NOMENCLATURE], $B2028, Table1[EPW]))</f>
        <v/>
      </c>
      <c r="J2028" s="1" t="str">
        <f>IF($A2028&gt;--RIGHT($A$2,LEN($A$2)-8),"",SUMIF(Table1[SHIFT NOMENCLATURE], $B2028, Table1[FVIC KILL]))</f>
        <v/>
      </c>
      <c r="K2028" s="1" t="str">
        <f>IF($A2028&gt;--RIGHT($A$2,LEN($A$2)-8),"",SUMIF(Table1[SHIFT NOMENCLATURE], $B2028, Table1[FVIC MOB]))</f>
        <v/>
      </c>
      <c r="L2028" s="1" t="str">
        <f>IF($A2028&gt;--RIGHT($A$2,LEN($A$2)-8),"",SUMIF(Table1[SHIFT NOMENCLATURE], $B2028, Table1[FVIC FIRE]))</f>
        <v/>
      </c>
      <c r="M2028" s="1" t="str">
        <f>IF($A2028&gt;--RIGHT($A$2,LEN($A$2)-8),"",SUMIF(Table1[SHIFT NOMENCLATURE], $B2028, Table1[FKIA]))</f>
        <v/>
      </c>
      <c r="N2028" s="1" t="str">
        <f>IF($A2028&gt;--RIGHT($A$2,LEN($A$2)-8),"",SUMIF(Table1[SHIFT NOMENCLATURE], $B2028, Table1[FWIA]))</f>
        <v/>
      </c>
      <c r="O2028" s="1" t="str">
        <f>IF($A2028&gt;--RIGHT($A$2,LEN($A$2)-8),"",SUMIF(Table1[SHIFT NOMENCLATURE], $B2028, Table1[DUSTWUN]))</f>
        <v/>
      </c>
    </row>
    <row r="2029" spans="1:15" x14ac:dyDescent="0.25">
      <c r="A2029" s="1" t="str">
        <f t="shared" si="62"/>
        <v/>
      </c>
      <c r="B2029" t="str">
        <f t="shared" si="63"/>
        <v/>
      </c>
      <c r="C2029" s="1" t="str">
        <f>IF($A2029&gt;--RIGHT($A$2,LEN($A$2)-8),"",COUNTIF(Table1[SHIFT NOMENCLATURE],$B2029))</f>
        <v/>
      </c>
      <c r="D2029" s="1" t="str">
        <f>IF($A2029&gt;--RIGHT($A$2,LEN($A$2)-8),"",SUMIF(Table1[SHIFT NOMENCLATURE], $B2029, Table1[EVIC KILL]))</f>
        <v/>
      </c>
      <c r="E2029" s="1" t="str">
        <f>IF($A2029&gt;--RIGHT($A$2,LEN($A$2)-8),"",SUMIF(Table1[SHIFT NOMENCLATURE], $B2029, Table1[EVIC MOB]))</f>
        <v/>
      </c>
      <c r="F2029" s="1" t="str">
        <f>IF($A2029&gt;--RIGHT($A$2,LEN($A$2)-8),"",SUMIF(Table1[SHIFT NOMENCLATURE], $B2029, Table1[EVIC FIRE]))</f>
        <v/>
      </c>
      <c r="G2029" s="1" t="str">
        <f>IF($A2029&gt;--RIGHT($A$2,LEN($A$2)-8),"",SUMIF(Table1[SHIFT NOMENCLATURE], $B2029, Table1[EKIA]))</f>
        <v/>
      </c>
      <c r="H2029" s="1" t="str">
        <f>IF($A2029&gt;--RIGHT($A$2,LEN($A$2)-8),"",SUMIF(Table1[SHIFT NOMENCLATURE], $B2029, Table1[EWIA]))</f>
        <v/>
      </c>
      <c r="I2029" s="1" t="str">
        <f>IF($A2029&gt;--RIGHT($A$2,LEN($A$2)-8),"",SUMIF(Table1[SHIFT NOMENCLATURE], $B2029, Table1[EPW]))</f>
        <v/>
      </c>
      <c r="J2029" s="1" t="str">
        <f>IF($A2029&gt;--RIGHT($A$2,LEN($A$2)-8),"",SUMIF(Table1[SHIFT NOMENCLATURE], $B2029, Table1[FVIC KILL]))</f>
        <v/>
      </c>
      <c r="K2029" s="1" t="str">
        <f>IF($A2029&gt;--RIGHT($A$2,LEN($A$2)-8),"",SUMIF(Table1[SHIFT NOMENCLATURE], $B2029, Table1[FVIC MOB]))</f>
        <v/>
      </c>
      <c r="L2029" s="1" t="str">
        <f>IF($A2029&gt;--RIGHT($A$2,LEN($A$2)-8),"",SUMIF(Table1[SHIFT NOMENCLATURE], $B2029, Table1[FVIC FIRE]))</f>
        <v/>
      </c>
      <c r="M2029" s="1" t="str">
        <f>IF($A2029&gt;--RIGHT($A$2,LEN($A$2)-8),"",SUMIF(Table1[SHIFT NOMENCLATURE], $B2029, Table1[FKIA]))</f>
        <v/>
      </c>
      <c r="N2029" s="1" t="str">
        <f>IF($A2029&gt;--RIGHT($A$2,LEN($A$2)-8),"",SUMIF(Table1[SHIFT NOMENCLATURE], $B2029, Table1[FWIA]))</f>
        <v/>
      </c>
      <c r="O2029" s="1" t="str">
        <f>IF($A2029&gt;--RIGHT($A$2,LEN($A$2)-8),"",SUMIF(Table1[SHIFT NOMENCLATURE], $B2029, Table1[DUSTWUN]))</f>
        <v/>
      </c>
    </row>
    <row r="2030" spans="1:15" x14ac:dyDescent="0.25">
      <c r="A2030" s="1" t="str">
        <f t="shared" si="62"/>
        <v/>
      </c>
      <c r="B2030" t="str">
        <f t="shared" si="63"/>
        <v/>
      </c>
      <c r="C2030" s="1" t="str">
        <f>IF($A2030&gt;--RIGHT($A$2,LEN($A$2)-8),"",COUNTIF(Table1[SHIFT NOMENCLATURE],$B2030))</f>
        <v/>
      </c>
      <c r="D2030" s="1" t="str">
        <f>IF($A2030&gt;--RIGHT($A$2,LEN($A$2)-8),"",SUMIF(Table1[SHIFT NOMENCLATURE], $B2030, Table1[EVIC KILL]))</f>
        <v/>
      </c>
      <c r="E2030" s="1" t="str">
        <f>IF($A2030&gt;--RIGHT($A$2,LEN($A$2)-8),"",SUMIF(Table1[SHIFT NOMENCLATURE], $B2030, Table1[EVIC MOB]))</f>
        <v/>
      </c>
      <c r="F2030" s="1" t="str">
        <f>IF($A2030&gt;--RIGHT($A$2,LEN($A$2)-8),"",SUMIF(Table1[SHIFT NOMENCLATURE], $B2030, Table1[EVIC FIRE]))</f>
        <v/>
      </c>
      <c r="G2030" s="1" t="str">
        <f>IF($A2030&gt;--RIGHT($A$2,LEN($A$2)-8),"",SUMIF(Table1[SHIFT NOMENCLATURE], $B2030, Table1[EKIA]))</f>
        <v/>
      </c>
      <c r="H2030" s="1" t="str">
        <f>IF($A2030&gt;--RIGHT($A$2,LEN($A$2)-8),"",SUMIF(Table1[SHIFT NOMENCLATURE], $B2030, Table1[EWIA]))</f>
        <v/>
      </c>
      <c r="I2030" s="1" t="str">
        <f>IF($A2030&gt;--RIGHT($A$2,LEN($A$2)-8),"",SUMIF(Table1[SHIFT NOMENCLATURE], $B2030, Table1[EPW]))</f>
        <v/>
      </c>
      <c r="J2030" s="1" t="str">
        <f>IF($A2030&gt;--RIGHT($A$2,LEN($A$2)-8),"",SUMIF(Table1[SHIFT NOMENCLATURE], $B2030, Table1[FVIC KILL]))</f>
        <v/>
      </c>
      <c r="K2030" s="1" t="str">
        <f>IF($A2030&gt;--RIGHT($A$2,LEN($A$2)-8),"",SUMIF(Table1[SHIFT NOMENCLATURE], $B2030, Table1[FVIC MOB]))</f>
        <v/>
      </c>
      <c r="L2030" s="1" t="str">
        <f>IF($A2030&gt;--RIGHT($A$2,LEN($A$2)-8),"",SUMIF(Table1[SHIFT NOMENCLATURE], $B2030, Table1[FVIC FIRE]))</f>
        <v/>
      </c>
      <c r="M2030" s="1" t="str">
        <f>IF($A2030&gt;--RIGHT($A$2,LEN($A$2)-8),"",SUMIF(Table1[SHIFT NOMENCLATURE], $B2030, Table1[FKIA]))</f>
        <v/>
      </c>
      <c r="N2030" s="1" t="str">
        <f>IF($A2030&gt;--RIGHT($A$2,LEN($A$2)-8),"",SUMIF(Table1[SHIFT NOMENCLATURE], $B2030, Table1[FWIA]))</f>
        <v/>
      </c>
      <c r="O2030" s="1" t="str">
        <f>IF($A2030&gt;--RIGHT($A$2,LEN($A$2)-8),"",SUMIF(Table1[SHIFT NOMENCLATURE], $B2030, Table1[DUSTWUN]))</f>
        <v/>
      </c>
    </row>
    <row r="2031" spans="1:15" x14ac:dyDescent="0.25">
      <c r="A2031" s="1" t="str">
        <f t="shared" si="62"/>
        <v/>
      </c>
      <c r="B2031" t="str">
        <f t="shared" si="63"/>
        <v/>
      </c>
      <c r="C2031" s="1" t="str">
        <f>IF($A2031&gt;--RIGHT($A$2,LEN($A$2)-8),"",COUNTIF(Table1[SHIFT NOMENCLATURE],$B2031))</f>
        <v/>
      </c>
      <c r="D2031" s="1" t="str">
        <f>IF($A2031&gt;--RIGHT($A$2,LEN($A$2)-8),"",SUMIF(Table1[SHIFT NOMENCLATURE], $B2031, Table1[EVIC KILL]))</f>
        <v/>
      </c>
      <c r="E2031" s="1" t="str">
        <f>IF($A2031&gt;--RIGHT($A$2,LEN($A$2)-8),"",SUMIF(Table1[SHIFT NOMENCLATURE], $B2031, Table1[EVIC MOB]))</f>
        <v/>
      </c>
      <c r="F2031" s="1" t="str">
        <f>IF($A2031&gt;--RIGHT($A$2,LEN($A$2)-8),"",SUMIF(Table1[SHIFT NOMENCLATURE], $B2031, Table1[EVIC FIRE]))</f>
        <v/>
      </c>
      <c r="G2031" s="1" t="str">
        <f>IF($A2031&gt;--RIGHT($A$2,LEN($A$2)-8),"",SUMIF(Table1[SHIFT NOMENCLATURE], $B2031, Table1[EKIA]))</f>
        <v/>
      </c>
      <c r="H2031" s="1" t="str">
        <f>IF($A2031&gt;--RIGHT($A$2,LEN($A$2)-8),"",SUMIF(Table1[SHIFT NOMENCLATURE], $B2031, Table1[EWIA]))</f>
        <v/>
      </c>
      <c r="I2031" s="1" t="str">
        <f>IF($A2031&gt;--RIGHT($A$2,LEN($A$2)-8),"",SUMIF(Table1[SHIFT NOMENCLATURE], $B2031, Table1[EPW]))</f>
        <v/>
      </c>
      <c r="J2031" s="1" t="str">
        <f>IF($A2031&gt;--RIGHT($A$2,LEN($A$2)-8),"",SUMIF(Table1[SHIFT NOMENCLATURE], $B2031, Table1[FVIC KILL]))</f>
        <v/>
      </c>
      <c r="K2031" s="1" t="str">
        <f>IF($A2031&gt;--RIGHT($A$2,LEN($A$2)-8),"",SUMIF(Table1[SHIFT NOMENCLATURE], $B2031, Table1[FVIC MOB]))</f>
        <v/>
      </c>
      <c r="L2031" s="1" t="str">
        <f>IF($A2031&gt;--RIGHT($A$2,LEN($A$2)-8),"",SUMIF(Table1[SHIFT NOMENCLATURE], $B2031, Table1[FVIC FIRE]))</f>
        <v/>
      </c>
      <c r="M2031" s="1" t="str">
        <f>IF($A2031&gt;--RIGHT($A$2,LEN($A$2)-8),"",SUMIF(Table1[SHIFT NOMENCLATURE], $B2031, Table1[FKIA]))</f>
        <v/>
      </c>
      <c r="N2031" s="1" t="str">
        <f>IF($A2031&gt;--RIGHT($A$2,LEN($A$2)-8),"",SUMIF(Table1[SHIFT NOMENCLATURE], $B2031, Table1[FWIA]))</f>
        <v/>
      </c>
      <c r="O2031" s="1" t="str">
        <f>IF($A2031&gt;--RIGHT($A$2,LEN($A$2)-8),"",SUMIF(Table1[SHIFT NOMENCLATURE], $B2031, Table1[DUSTWUN]))</f>
        <v/>
      </c>
    </row>
    <row r="2032" spans="1:15" x14ac:dyDescent="0.25">
      <c r="A2032" s="1" t="str">
        <f t="shared" si="62"/>
        <v/>
      </c>
      <c r="B2032" t="str">
        <f t="shared" si="63"/>
        <v/>
      </c>
      <c r="C2032" s="1" t="str">
        <f>IF($A2032&gt;--RIGHT($A$2,LEN($A$2)-8),"",COUNTIF(Table1[SHIFT NOMENCLATURE],$B2032))</f>
        <v/>
      </c>
      <c r="D2032" s="1" t="str">
        <f>IF($A2032&gt;--RIGHT($A$2,LEN($A$2)-8),"",SUMIF(Table1[SHIFT NOMENCLATURE], $B2032, Table1[EVIC KILL]))</f>
        <v/>
      </c>
      <c r="E2032" s="1" t="str">
        <f>IF($A2032&gt;--RIGHT($A$2,LEN($A$2)-8),"",SUMIF(Table1[SHIFT NOMENCLATURE], $B2032, Table1[EVIC MOB]))</f>
        <v/>
      </c>
      <c r="F2032" s="1" t="str">
        <f>IF($A2032&gt;--RIGHT($A$2,LEN($A$2)-8),"",SUMIF(Table1[SHIFT NOMENCLATURE], $B2032, Table1[EVIC FIRE]))</f>
        <v/>
      </c>
      <c r="G2032" s="1" t="str">
        <f>IF($A2032&gt;--RIGHT($A$2,LEN($A$2)-8),"",SUMIF(Table1[SHIFT NOMENCLATURE], $B2032, Table1[EKIA]))</f>
        <v/>
      </c>
      <c r="H2032" s="1" t="str">
        <f>IF($A2032&gt;--RIGHT($A$2,LEN($A$2)-8),"",SUMIF(Table1[SHIFT NOMENCLATURE], $B2032, Table1[EWIA]))</f>
        <v/>
      </c>
      <c r="I2032" s="1" t="str">
        <f>IF($A2032&gt;--RIGHT($A$2,LEN($A$2)-8),"",SUMIF(Table1[SHIFT NOMENCLATURE], $B2032, Table1[EPW]))</f>
        <v/>
      </c>
      <c r="J2032" s="1" t="str">
        <f>IF($A2032&gt;--RIGHT($A$2,LEN($A$2)-8),"",SUMIF(Table1[SHIFT NOMENCLATURE], $B2032, Table1[FVIC KILL]))</f>
        <v/>
      </c>
      <c r="K2032" s="1" t="str">
        <f>IF($A2032&gt;--RIGHT($A$2,LEN($A$2)-8),"",SUMIF(Table1[SHIFT NOMENCLATURE], $B2032, Table1[FVIC MOB]))</f>
        <v/>
      </c>
      <c r="L2032" s="1" t="str">
        <f>IF($A2032&gt;--RIGHT($A$2,LEN($A$2)-8),"",SUMIF(Table1[SHIFT NOMENCLATURE], $B2032, Table1[FVIC FIRE]))</f>
        <v/>
      </c>
      <c r="M2032" s="1" t="str">
        <f>IF($A2032&gt;--RIGHT($A$2,LEN($A$2)-8),"",SUMIF(Table1[SHIFT NOMENCLATURE], $B2032, Table1[FKIA]))</f>
        <v/>
      </c>
      <c r="N2032" s="1" t="str">
        <f>IF($A2032&gt;--RIGHT($A$2,LEN($A$2)-8),"",SUMIF(Table1[SHIFT NOMENCLATURE], $B2032, Table1[FWIA]))</f>
        <v/>
      </c>
      <c r="O2032" s="1" t="str">
        <f>IF($A2032&gt;--RIGHT($A$2,LEN($A$2)-8),"",SUMIF(Table1[SHIFT NOMENCLATURE], $B2032, Table1[DUSTWUN]))</f>
        <v/>
      </c>
    </row>
    <row r="2033" spans="1:15" x14ac:dyDescent="0.25">
      <c r="A2033" s="1" t="str">
        <f t="shared" si="62"/>
        <v/>
      </c>
      <c r="B2033" t="str">
        <f t="shared" si="63"/>
        <v/>
      </c>
      <c r="C2033" s="1" t="str">
        <f>IF($A2033&gt;--RIGHT($A$2,LEN($A$2)-8),"",COUNTIF(Table1[SHIFT NOMENCLATURE],$B2033))</f>
        <v/>
      </c>
      <c r="D2033" s="1" t="str">
        <f>IF($A2033&gt;--RIGHT($A$2,LEN($A$2)-8),"",SUMIF(Table1[SHIFT NOMENCLATURE], $B2033, Table1[EVIC KILL]))</f>
        <v/>
      </c>
      <c r="E2033" s="1" t="str">
        <f>IF($A2033&gt;--RIGHT($A$2,LEN($A$2)-8),"",SUMIF(Table1[SHIFT NOMENCLATURE], $B2033, Table1[EVIC MOB]))</f>
        <v/>
      </c>
      <c r="F2033" s="1" t="str">
        <f>IF($A2033&gt;--RIGHT($A$2,LEN($A$2)-8),"",SUMIF(Table1[SHIFT NOMENCLATURE], $B2033, Table1[EVIC FIRE]))</f>
        <v/>
      </c>
      <c r="G2033" s="1" t="str">
        <f>IF($A2033&gt;--RIGHT($A$2,LEN($A$2)-8),"",SUMIF(Table1[SHIFT NOMENCLATURE], $B2033, Table1[EKIA]))</f>
        <v/>
      </c>
      <c r="H2033" s="1" t="str">
        <f>IF($A2033&gt;--RIGHT($A$2,LEN($A$2)-8),"",SUMIF(Table1[SHIFT NOMENCLATURE], $B2033, Table1[EWIA]))</f>
        <v/>
      </c>
      <c r="I2033" s="1" t="str">
        <f>IF($A2033&gt;--RIGHT($A$2,LEN($A$2)-8),"",SUMIF(Table1[SHIFT NOMENCLATURE], $B2033, Table1[EPW]))</f>
        <v/>
      </c>
      <c r="J2033" s="1" t="str">
        <f>IF($A2033&gt;--RIGHT($A$2,LEN($A$2)-8),"",SUMIF(Table1[SHIFT NOMENCLATURE], $B2033, Table1[FVIC KILL]))</f>
        <v/>
      </c>
      <c r="K2033" s="1" t="str">
        <f>IF($A2033&gt;--RIGHT($A$2,LEN($A$2)-8),"",SUMIF(Table1[SHIFT NOMENCLATURE], $B2033, Table1[FVIC MOB]))</f>
        <v/>
      </c>
      <c r="L2033" s="1" t="str">
        <f>IF($A2033&gt;--RIGHT($A$2,LEN($A$2)-8),"",SUMIF(Table1[SHIFT NOMENCLATURE], $B2033, Table1[FVIC FIRE]))</f>
        <v/>
      </c>
      <c r="M2033" s="1" t="str">
        <f>IF($A2033&gt;--RIGHT($A$2,LEN($A$2)-8),"",SUMIF(Table1[SHIFT NOMENCLATURE], $B2033, Table1[FKIA]))</f>
        <v/>
      </c>
      <c r="N2033" s="1" t="str">
        <f>IF($A2033&gt;--RIGHT($A$2,LEN($A$2)-8),"",SUMIF(Table1[SHIFT NOMENCLATURE], $B2033, Table1[FWIA]))</f>
        <v/>
      </c>
      <c r="O2033" s="1" t="str">
        <f>IF($A2033&gt;--RIGHT($A$2,LEN($A$2)-8),"",SUMIF(Table1[SHIFT NOMENCLATURE], $B2033, Table1[DUSTWUN]))</f>
        <v/>
      </c>
    </row>
    <row r="2034" spans="1:15" x14ac:dyDescent="0.25">
      <c r="A2034" s="1" t="str">
        <f t="shared" si="62"/>
        <v/>
      </c>
      <c r="B2034" t="str">
        <f t="shared" si="63"/>
        <v/>
      </c>
      <c r="C2034" s="1" t="str">
        <f>IF($A2034&gt;--RIGHT($A$2,LEN($A$2)-8),"",COUNTIF(Table1[SHIFT NOMENCLATURE],$B2034))</f>
        <v/>
      </c>
      <c r="D2034" s="1" t="str">
        <f>IF($A2034&gt;--RIGHT($A$2,LEN($A$2)-8),"",SUMIF(Table1[SHIFT NOMENCLATURE], $B2034, Table1[EVIC KILL]))</f>
        <v/>
      </c>
      <c r="E2034" s="1" t="str">
        <f>IF($A2034&gt;--RIGHT($A$2,LEN($A$2)-8),"",SUMIF(Table1[SHIFT NOMENCLATURE], $B2034, Table1[EVIC MOB]))</f>
        <v/>
      </c>
      <c r="F2034" s="1" t="str">
        <f>IF($A2034&gt;--RIGHT($A$2,LEN($A$2)-8),"",SUMIF(Table1[SHIFT NOMENCLATURE], $B2034, Table1[EVIC FIRE]))</f>
        <v/>
      </c>
      <c r="G2034" s="1" t="str">
        <f>IF($A2034&gt;--RIGHT($A$2,LEN($A$2)-8),"",SUMIF(Table1[SHIFT NOMENCLATURE], $B2034, Table1[EKIA]))</f>
        <v/>
      </c>
      <c r="H2034" s="1" t="str">
        <f>IF($A2034&gt;--RIGHT($A$2,LEN($A$2)-8),"",SUMIF(Table1[SHIFT NOMENCLATURE], $B2034, Table1[EWIA]))</f>
        <v/>
      </c>
      <c r="I2034" s="1" t="str">
        <f>IF($A2034&gt;--RIGHT($A$2,LEN($A$2)-8),"",SUMIF(Table1[SHIFT NOMENCLATURE], $B2034, Table1[EPW]))</f>
        <v/>
      </c>
      <c r="J2034" s="1" t="str">
        <f>IF($A2034&gt;--RIGHT($A$2,LEN($A$2)-8),"",SUMIF(Table1[SHIFT NOMENCLATURE], $B2034, Table1[FVIC KILL]))</f>
        <v/>
      </c>
      <c r="K2034" s="1" t="str">
        <f>IF($A2034&gt;--RIGHT($A$2,LEN($A$2)-8),"",SUMIF(Table1[SHIFT NOMENCLATURE], $B2034, Table1[FVIC MOB]))</f>
        <v/>
      </c>
      <c r="L2034" s="1" t="str">
        <f>IF($A2034&gt;--RIGHT($A$2,LEN($A$2)-8),"",SUMIF(Table1[SHIFT NOMENCLATURE], $B2034, Table1[FVIC FIRE]))</f>
        <v/>
      </c>
      <c r="M2034" s="1" t="str">
        <f>IF($A2034&gt;--RIGHT($A$2,LEN($A$2)-8),"",SUMIF(Table1[SHIFT NOMENCLATURE], $B2034, Table1[FKIA]))</f>
        <v/>
      </c>
      <c r="N2034" s="1" t="str">
        <f>IF($A2034&gt;--RIGHT($A$2,LEN($A$2)-8),"",SUMIF(Table1[SHIFT NOMENCLATURE], $B2034, Table1[FWIA]))</f>
        <v/>
      </c>
      <c r="O2034" s="1" t="str">
        <f>IF($A2034&gt;--RIGHT($A$2,LEN($A$2)-8),"",SUMIF(Table1[SHIFT NOMENCLATURE], $B2034, Table1[DUSTWUN]))</f>
        <v/>
      </c>
    </row>
    <row r="2035" spans="1:15" x14ac:dyDescent="0.25">
      <c r="A2035" s="1" t="str">
        <f t="shared" si="62"/>
        <v/>
      </c>
      <c r="B2035" t="str">
        <f t="shared" si="63"/>
        <v/>
      </c>
      <c r="C2035" s="1" t="str">
        <f>IF($A2035&gt;--RIGHT($A$2,LEN($A$2)-8),"",COUNTIF(Table1[SHIFT NOMENCLATURE],$B2035))</f>
        <v/>
      </c>
      <c r="D2035" s="1" t="str">
        <f>IF($A2035&gt;--RIGHT($A$2,LEN($A$2)-8),"",SUMIF(Table1[SHIFT NOMENCLATURE], $B2035, Table1[EVIC KILL]))</f>
        <v/>
      </c>
      <c r="E2035" s="1" t="str">
        <f>IF($A2035&gt;--RIGHT($A$2,LEN($A$2)-8),"",SUMIF(Table1[SHIFT NOMENCLATURE], $B2035, Table1[EVIC MOB]))</f>
        <v/>
      </c>
      <c r="F2035" s="1" t="str">
        <f>IF($A2035&gt;--RIGHT($A$2,LEN($A$2)-8),"",SUMIF(Table1[SHIFT NOMENCLATURE], $B2035, Table1[EVIC FIRE]))</f>
        <v/>
      </c>
      <c r="G2035" s="1" t="str">
        <f>IF($A2035&gt;--RIGHT($A$2,LEN($A$2)-8),"",SUMIF(Table1[SHIFT NOMENCLATURE], $B2035, Table1[EKIA]))</f>
        <v/>
      </c>
      <c r="H2035" s="1" t="str">
        <f>IF($A2035&gt;--RIGHT($A$2,LEN($A$2)-8),"",SUMIF(Table1[SHIFT NOMENCLATURE], $B2035, Table1[EWIA]))</f>
        <v/>
      </c>
      <c r="I2035" s="1" t="str">
        <f>IF($A2035&gt;--RIGHT($A$2,LEN($A$2)-8),"",SUMIF(Table1[SHIFT NOMENCLATURE], $B2035, Table1[EPW]))</f>
        <v/>
      </c>
      <c r="J2035" s="1" t="str">
        <f>IF($A2035&gt;--RIGHT($A$2,LEN($A$2)-8),"",SUMIF(Table1[SHIFT NOMENCLATURE], $B2035, Table1[FVIC KILL]))</f>
        <v/>
      </c>
      <c r="K2035" s="1" t="str">
        <f>IF($A2035&gt;--RIGHT($A$2,LEN($A$2)-8),"",SUMIF(Table1[SHIFT NOMENCLATURE], $B2035, Table1[FVIC MOB]))</f>
        <v/>
      </c>
      <c r="L2035" s="1" t="str">
        <f>IF($A2035&gt;--RIGHT($A$2,LEN($A$2)-8),"",SUMIF(Table1[SHIFT NOMENCLATURE], $B2035, Table1[FVIC FIRE]))</f>
        <v/>
      </c>
      <c r="M2035" s="1" t="str">
        <f>IF($A2035&gt;--RIGHT($A$2,LEN($A$2)-8),"",SUMIF(Table1[SHIFT NOMENCLATURE], $B2035, Table1[FKIA]))</f>
        <v/>
      </c>
      <c r="N2035" s="1" t="str">
        <f>IF($A2035&gt;--RIGHT($A$2,LEN($A$2)-8),"",SUMIF(Table1[SHIFT NOMENCLATURE], $B2035, Table1[FWIA]))</f>
        <v/>
      </c>
      <c r="O2035" s="1" t="str">
        <f>IF($A2035&gt;--RIGHT($A$2,LEN($A$2)-8),"",SUMIF(Table1[SHIFT NOMENCLATURE], $B2035, Table1[DUSTWUN]))</f>
        <v/>
      </c>
    </row>
    <row r="2036" spans="1:15" x14ac:dyDescent="0.25">
      <c r="A2036" s="1" t="str">
        <f t="shared" si="62"/>
        <v/>
      </c>
      <c r="B2036" t="str">
        <f t="shared" si="63"/>
        <v/>
      </c>
      <c r="C2036" s="1" t="str">
        <f>IF($A2036&gt;--RIGHT($A$2,LEN($A$2)-8),"",COUNTIF(Table1[SHIFT NOMENCLATURE],$B2036))</f>
        <v/>
      </c>
      <c r="D2036" s="1" t="str">
        <f>IF($A2036&gt;--RIGHT($A$2,LEN($A$2)-8),"",SUMIF(Table1[SHIFT NOMENCLATURE], $B2036, Table1[EVIC KILL]))</f>
        <v/>
      </c>
      <c r="E2036" s="1" t="str">
        <f>IF($A2036&gt;--RIGHT($A$2,LEN($A$2)-8),"",SUMIF(Table1[SHIFT NOMENCLATURE], $B2036, Table1[EVIC MOB]))</f>
        <v/>
      </c>
      <c r="F2036" s="1" t="str">
        <f>IF($A2036&gt;--RIGHT($A$2,LEN($A$2)-8),"",SUMIF(Table1[SHIFT NOMENCLATURE], $B2036, Table1[EVIC FIRE]))</f>
        <v/>
      </c>
      <c r="G2036" s="1" t="str">
        <f>IF($A2036&gt;--RIGHT($A$2,LEN($A$2)-8),"",SUMIF(Table1[SHIFT NOMENCLATURE], $B2036, Table1[EKIA]))</f>
        <v/>
      </c>
      <c r="H2036" s="1" t="str">
        <f>IF($A2036&gt;--RIGHT($A$2,LEN($A$2)-8),"",SUMIF(Table1[SHIFT NOMENCLATURE], $B2036, Table1[EWIA]))</f>
        <v/>
      </c>
      <c r="I2036" s="1" t="str">
        <f>IF($A2036&gt;--RIGHT($A$2,LEN($A$2)-8),"",SUMIF(Table1[SHIFT NOMENCLATURE], $B2036, Table1[EPW]))</f>
        <v/>
      </c>
      <c r="J2036" s="1" t="str">
        <f>IF($A2036&gt;--RIGHT($A$2,LEN($A$2)-8),"",SUMIF(Table1[SHIFT NOMENCLATURE], $B2036, Table1[FVIC KILL]))</f>
        <v/>
      </c>
      <c r="K2036" s="1" t="str">
        <f>IF($A2036&gt;--RIGHT($A$2,LEN($A$2)-8),"",SUMIF(Table1[SHIFT NOMENCLATURE], $B2036, Table1[FVIC MOB]))</f>
        <v/>
      </c>
      <c r="L2036" s="1" t="str">
        <f>IF($A2036&gt;--RIGHT($A$2,LEN($A$2)-8),"",SUMIF(Table1[SHIFT NOMENCLATURE], $B2036, Table1[FVIC FIRE]))</f>
        <v/>
      </c>
      <c r="M2036" s="1" t="str">
        <f>IF($A2036&gt;--RIGHT($A$2,LEN($A$2)-8),"",SUMIF(Table1[SHIFT NOMENCLATURE], $B2036, Table1[FKIA]))</f>
        <v/>
      </c>
      <c r="N2036" s="1" t="str">
        <f>IF($A2036&gt;--RIGHT($A$2,LEN($A$2)-8),"",SUMIF(Table1[SHIFT NOMENCLATURE], $B2036, Table1[FWIA]))</f>
        <v/>
      </c>
      <c r="O2036" s="1" t="str">
        <f>IF($A2036&gt;--RIGHT($A$2,LEN($A$2)-8),"",SUMIF(Table1[SHIFT NOMENCLATURE], $B2036, Table1[DUSTWUN]))</f>
        <v/>
      </c>
    </row>
    <row r="2037" spans="1:15" x14ac:dyDescent="0.25">
      <c r="A2037" s="1" t="str">
        <f t="shared" si="62"/>
        <v/>
      </c>
      <c r="B2037" t="str">
        <f t="shared" si="63"/>
        <v/>
      </c>
      <c r="C2037" s="1" t="str">
        <f>IF($A2037&gt;--RIGHT($A$2,LEN($A$2)-8),"",COUNTIF(Table1[SHIFT NOMENCLATURE],$B2037))</f>
        <v/>
      </c>
      <c r="D2037" s="1" t="str">
        <f>IF($A2037&gt;--RIGHT($A$2,LEN($A$2)-8),"",SUMIF(Table1[SHIFT NOMENCLATURE], $B2037, Table1[EVIC KILL]))</f>
        <v/>
      </c>
      <c r="E2037" s="1" t="str">
        <f>IF($A2037&gt;--RIGHT($A$2,LEN($A$2)-8),"",SUMIF(Table1[SHIFT NOMENCLATURE], $B2037, Table1[EVIC MOB]))</f>
        <v/>
      </c>
      <c r="F2037" s="1" t="str">
        <f>IF($A2037&gt;--RIGHT($A$2,LEN($A$2)-8),"",SUMIF(Table1[SHIFT NOMENCLATURE], $B2037, Table1[EVIC FIRE]))</f>
        <v/>
      </c>
      <c r="G2037" s="1" t="str">
        <f>IF($A2037&gt;--RIGHT($A$2,LEN($A$2)-8),"",SUMIF(Table1[SHIFT NOMENCLATURE], $B2037, Table1[EKIA]))</f>
        <v/>
      </c>
      <c r="H2037" s="1" t="str">
        <f>IF($A2037&gt;--RIGHT($A$2,LEN($A$2)-8),"",SUMIF(Table1[SHIFT NOMENCLATURE], $B2037, Table1[EWIA]))</f>
        <v/>
      </c>
      <c r="I2037" s="1" t="str">
        <f>IF($A2037&gt;--RIGHT($A$2,LEN($A$2)-8),"",SUMIF(Table1[SHIFT NOMENCLATURE], $B2037, Table1[EPW]))</f>
        <v/>
      </c>
      <c r="J2037" s="1" t="str">
        <f>IF($A2037&gt;--RIGHT($A$2,LEN($A$2)-8),"",SUMIF(Table1[SHIFT NOMENCLATURE], $B2037, Table1[FVIC KILL]))</f>
        <v/>
      </c>
      <c r="K2037" s="1" t="str">
        <f>IF($A2037&gt;--RIGHT($A$2,LEN($A$2)-8),"",SUMIF(Table1[SHIFT NOMENCLATURE], $B2037, Table1[FVIC MOB]))</f>
        <v/>
      </c>
      <c r="L2037" s="1" t="str">
        <f>IF($A2037&gt;--RIGHT($A$2,LEN($A$2)-8),"",SUMIF(Table1[SHIFT NOMENCLATURE], $B2037, Table1[FVIC FIRE]))</f>
        <v/>
      </c>
      <c r="M2037" s="1" t="str">
        <f>IF($A2037&gt;--RIGHT($A$2,LEN($A$2)-8),"",SUMIF(Table1[SHIFT NOMENCLATURE], $B2037, Table1[FKIA]))</f>
        <v/>
      </c>
      <c r="N2037" s="1" t="str">
        <f>IF($A2037&gt;--RIGHT($A$2,LEN($A$2)-8),"",SUMIF(Table1[SHIFT NOMENCLATURE], $B2037, Table1[FWIA]))</f>
        <v/>
      </c>
      <c r="O2037" s="1" t="str">
        <f>IF($A2037&gt;--RIGHT($A$2,LEN($A$2)-8),"",SUMIF(Table1[SHIFT NOMENCLATURE], $B2037, Table1[DUSTWUN]))</f>
        <v/>
      </c>
    </row>
    <row r="2038" spans="1:15" x14ac:dyDescent="0.25">
      <c r="A2038" s="1" t="str">
        <f t="shared" si="62"/>
        <v/>
      </c>
      <c r="B2038" t="str">
        <f t="shared" si="63"/>
        <v/>
      </c>
      <c r="C2038" s="1" t="str">
        <f>IF($A2038&gt;--RIGHT($A$2,LEN($A$2)-8),"",COUNTIF(Table1[SHIFT NOMENCLATURE],$B2038))</f>
        <v/>
      </c>
      <c r="D2038" s="1" t="str">
        <f>IF($A2038&gt;--RIGHT($A$2,LEN($A$2)-8),"",SUMIF(Table1[SHIFT NOMENCLATURE], $B2038, Table1[EVIC KILL]))</f>
        <v/>
      </c>
      <c r="E2038" s="1" t="str">
        <f>IF($A2038&gt;--RIGHT($A$2,LEN($A$2)-8),"",SUMIF(Table1[SHIFT NOMENCLATURE], $B2038, Table1[EVIC MOB]))</f>
        <v/>
      </c>
      <c r="F2038" s="1" t="str">
        <f>IF($A2038&gt;--RIGHT($A$2,LEN($A$2)-8),"",SUMIF(Table1[SHIFT NOMENCLATURE], $B2038, Table1[EVIC FIRE]))</f>
        <v/>
      </c>
      <c r="G2038" s="1" t="str">
        <f>IF($A2038&gt;--RIGHT($A$2,LEN($A$2)-8),"",SUMIF(Table1[SHIFT NOMENCLATURE], $B2038, Table1[EKIA]))</f>
        <v/>
      </c>
      <c r="H2038" s="1" t="str">
        <f>IF($A2038&gt;--RIGHT($A$2,LEN($A$2)-8),"",SUMIF(Table1[SHIFT NOMENCLATURE], $B2038, Table1[EWIA]))</f>
        <v/>
      </c>
      <c r="I2038" s="1" t="str">
        <f>IF($A2038&gt;--RIGHT($A$2,LEN($A$2)-8),"",SUMIF(Table1[SHIFT NOMENCLATURE], $B2038, Table1[EPW]))</f>
        <v/>
      </c>
      <c r="J2038" s="1" t="str">
        <f>IF($A2038&gt;--RIGHT($A$2,LEN($A$2)-8),"",SUMIF(Table1[SHIFT NOMENCLATURE], $B2038, Table1[FVIC KILL]))</f>
        <v/>
      </c>
      <c r="K2038" s="1" t="str">
        <f>IF($A2038&gt;--RIGHT($A$2,LEN($A$2)-8),"",SUMIF(Table1[SHIFT NOMENCLATURE], $B2038, Table1[FVIC MOB]))</f>
        <v/>
      </c>
      <c r="L2038" s="1" t="str">
        <f>IF($A2038&gt;--RIGHT($A$2,LEN($A$2)-8),"",SUMIF(Table1[SHIFT NOMENCLATURE], $B2038, Table1[FVIC FIRE]))</f>
        <v/>
      </c>
      <c r="M2038" s="1" t="str">
        <f>IF($A2038&gt;--RIGHT($A$2,LEN($A$2)-8),"",SUMIF(Table1[SHIFT NOMENCLATURE], $B2038, Table1[FKIA]))</f>
        <v/>
      </c>
      <c r="N2038" s="1" t="str">
        <f>IF($A2038&gt;--RIGHT($A$2,LEN($A$2)-8),"",SUMIF(Table1[SHIFT NOMENCLATURE], $B2038, Table1[FWIA]))</f>
        <v/>
      </c>
      <c r="O2038" s="1" t="str">
        <f>IF($A2038&gt;--RIGHT($A$2,LEN($A$2)-8),"",SUMIF(Table1[SHIFT NOMENCLATURE], $B2038, Table1[DUSTWUN]))</f>
        <v/>
      </c>
    </row>
    <row r="2039" spans="1:15" x14ac:dyDescent="0.25">
      <c r="A2039" s="1" t="str">
        <f t="shared" si="62"/>
        <v/>
      </c>
      <c r="B2039" t="str">
        <f t="shared" si="63"/>
        <v/>
      </c>
      <c r="C2039" s="1" t="str">
        <f>IF($A2039&gt;--RIGHT($A$2,LEN($A$2)-8),"",COUNTIF(Table1[SHIFT NOMENCLATURE],$B2039))</f>
        <v/>
      </c>
      <c r="D2039" s="1" t="str">
        <f>IF($A2039&gt;--RIGHT($A$2,LEN($A$2)-8),"",SUMIF(Table1[SHIFT NOMENCLATURE], $B2039, Table1[EVIC KILL]))</f>
        <v/>
      </c>
      <c r="E2039" s="1" t="str">
        <f>IF($A2039&gt;--RIGHT($A$2,LEN($A$2)-8),"",SUMIF(Table1[SHIFT NOMENCLATURE], $B2039, Table1[EVIC MOB]))</f>
        <v/>
      </c>
      <c r="F2039" s="1" t="str">
        <f>IF($A2039&gt;--RIGHT($A$2,LEN($A$2)-8),"",SUMIF(Table1[SHIFT NOMENCLATURE], $B2039, Table1[EVIC FIRE]))</f>
        <v/>
      </c>
      <c r="G2039" s="1" t="str">
        <f>IF($A2039&gt;--RIGHT($A$2,LEN($A$2)-8),"",SUMIF(Table1[SHIFT NOMENCLATURE], $B2039, Table1[EKIA]))</f>
        <v/>
      </c>
      <c r="H2039" s="1" t="str">
        <f>IF($A2039&gt;--RIGHT($A$2,LEN($A$2)-8),"",SUMIF(Table1[SHIFT NOMENCLATURE], $B2039, Table1[EWIA]))</f>
        <v/>
      </c>
      <c r="I2039" s="1" t="str">
        <f>IF($A2039&gt;--RIGHT($A$2,LEN($A$2)-8),"",SUMIF(Table1[SHIFT NOMENCLATURE], $B2039, Table1[EPW]))</f>
        <v/>
      </c>
      <c r="J2039" s="1" t="str">
        <f>IF($A2039&gt;--RIGHT($A$2,LEN($A$2)-8),"",SUMIF(Table1[SHIFT NOMENCLATURE], $B2039, Table1[FVIC KILL]))</f>
        <v/>
      </c>
      <c r="K2039" s="1" t="str">
        <f>IF($A2039&gt;--RIGHT($A$2,LEN($A$2)-8),"",SUMIF(Table1[SHIFT NOMENCLATURE], $B2039, Table1[FVIC MOB]))</f>
        <v/>
      </c>
      <c r="L2039" s="1" t="str">
        <f>IF($A2039&gt;--RIGHT($A$2,LEN($A$2)-8),"",SUMIF(Table1[SHIFT NOMENCLATURE], $B2039, Table1[FVIC FIRE]))</f>
        <v/>
      </c>
      <c r="M2039" s="1" t="str">
        <f>IF($A2039&gt;--RIGHT($A$2,LEN($A$2)-8),"",SUMIF(Table1[SHIFT NOMENCLATURE], $B2039, Table1[FKIA]))</f>
        <v/>
      </c>
      <c r="N2039" s="1" t="str">
        <f>IF($A2039&gt;--RIGHT($A$2,LEN($A$2)-8),"",SUMIF(Table1[SHIFT NOMENCLATURE], $B2039, Table1[FWIA]))</f>
        <v/>
      </c>
      <c r="O2039" s="1" t="str">
        <f>IF($A2039&gt;--RIGHT($A$2,LEN($A$2)-8),"",SUMIF(Table1[SHIFT NOMENCLATURE], $B2039, Table1[DUSTWUN]))</f>
        <v/>
      </c>
    </row>
    <row r="2040" spans="1:15" x14ac:dyDescent="0.25">
      <c r="A2040" s="1" t="str">
        <f t="shared" si="62"/>
        <v/>
      </c>
      <c r="B2040" t="str">
        <f t="shared" si="63"/>
        <v/>
      </c>
      <c r="C2040" s="1" t="str">
        <f>IF($A2040&gt;--RIGHT($A$2,LEN($A$2)-8),"",COUNTIF(Table1[SHIFT NOMENCLATURE],$B2040))</f>
        <v/>
      </c>
      <c r="D2040" s="1" t="str">
        <f>IF($A2040&gt;--RIGHT($A$2,LEN($A$2)-8),"",SUMIF(Table1[SHIFT NOMENCLATURE], $B2040, Table1[EVIC KILL]))</f>
        <v/>
      </c>
      <c r="E2040" s="1" t="str">
        <f>IF($A2040&gt;--RIGHT($A$2,LEN($A$2)-8),"",SUMIF(Table1[SHIFT NOMENCLATURE], $B2040, Table1[EVIC MOB]))</f>
        <v/>
      </c>
      <c r="F2040" s="1" t="str">
        <f>IF($A2040&gt;--RIGHT($A$2,LEN($A$2)-8),"",SUMIF(Table1[SHIFT NOMENCLATURE], $B2040, Table1[EVIC FIRE]))</f>
        <v/>
      </c>
      <c r="G2040" s="1" t="str">
        <f>IF($A2040&gt;--RIGHT($A$2,LEN($A$2)-8),"",SUMIF(Table1[SHIFT NOMENCLATURE], $B2040, Table1[EKIA]))</f>
        <v/>
      </c>
      <c r="H2040" s="1" t="str">
        <f>IF($A2040&gt;--RIGHT($A$2,LEN($A$2)-8),"",SUMIF(Table1[SHIFT NOMENCLATURE], $B2040, Table1[EWIA]))</f>
        <v/>
      </c>
      <c r="I2040" s="1" t="str">
        <f>IF($A2040&gt;--RIGHT($A$2,LEN($A$2)-8),"",SUMIF(Table1[SHIFT NOMENCLATURE], $B2040, Table1[EPW]))</f>
        <v/>
      </c>
      <c r="J2040" s="1" t="str">
        <f>IF($A2040&gt;--RIGHT($A$2,LEN($A$2)-8),"",SUMIF(Table1[SHIFT NOMENCLATURE], $B2040, Table1[FVIC KILL]))</f>
        <v/>
      </c>
      <c r="K2040" s="1" t="str">
        <f>IF($A2040&gt;--RIGHT($A$2,LEN($A$2)-8),"",SUMIF(Table1[SHIFT NOMENCLATURE], $B2040, Table1[FVIC MOB]))</f>
        <v/>
      </c>
      <c r="L2040" s="1" t="str">
        <f>IF($A2040&gt;--RIGHT($A$2,LEN($A$2)-8),"",SUMIF(Table1[SHIFT NOMENCLATURE], $B2040, Table1[FVIC FIRE]))</f>
        <v/>
      </c>
      <c r="M2040" s="1" t="str">
        <f>IF($A2040&gt;--RIGHT($A$2,LEN($A$2)-8),"",SUMIF(Table1[SHIFT NOMENCLATURE], $B2040, Table1[FKIA]))</f>
        <v/>
      </c>
      <c r="N2040" s="1" t="str">
        <f>IF($A2040&gt;--RIGHT($A$2,LEN($A$2)-8),"",SUMIF(Table1[SHIFT NOMENCLATURE], $B2040, Table1[FWIA]))</f>
        <v/>
      </c>
      <c r="O2040" s="1" t="str">
        <f>IF($A2040&gt;--RIGHT($A$2,LEN($A$2)-8),"",SUMIF(Table1[SHIFT NOMENCLATURE], $B2040, Table1[DUSTWUN]))</f>
        <v/>
      </c>
    </row>
    <row r="2041" spans="1:15" x14ac:dyDescent="0.25">
      <c r="A2041" s="1" t="str">
        <f t="shared" si="62"/>
        <v/>
      </c>
      <c r="B2041" t="str">
        <f t="shared" si="63"/>
        <v/>
      </c>
      <c r="C2041" s="1" t="str">
        <f>IF($A2041&gt;--RIGHT($A$2,LEN($A$2)-8),"",COUNTIF(Table1[SHIFT NOMENCLATURE],$B2041))</f>
        <v/>
      </c>
      <c r="D2041" s="1" t="str">
        <f>IF($A2041&gt;--RIGHT($A$2,LEN($A$2)-8),"",SUMIF(Table1[SHIFT NOMENCLATURE], $B2041, Table1[EVIC KILL]))</f>
        <v/>
      </c>
      <c r="E2041" s="1" t="str">
        <f>IF($A2041&gt;--RIGHT($A$2,LEN($A$2)-8),"",SUMIF(Table1[SHIFT NOMENCLATURE], $B2041, Table1[EVIC MOB]))</f>
        <v/>
      </c>
      <c r="F2041" s="1" t="str">
        <f>IF($A2041&gt;--RIGHT($A$2,LEN($A$2)-8),"",SUMIF(Table1[SHIFT NOMENCLATURE], $B2041, Table1[EVIC FIRE]))</f>
        <v/>
      </c>
      <c r="G2041" s="1" t="str">
        <f>IF($A2041&gt;--RIGHT($A$2,LEN($A$2)-8),"",SUMIF(Table1[SHIFT NOMENCLATURE], $B2041, Table1[EKIA]))</f>
        <v/>
      </c>
      <c r="H2041" s="1" t="str">
        <f>IF($A2041&gt;--RIGHT($A$2,LEN($A$2)-8),"",SUMIF(Table1[SHIFT NOMENCLATURE], $B2041, Table1[EWIA]))</f>
        <v/>
      </c>
      <c r="I2041" s="1" t="str">
        <f>IF($A2041&gt;--RIGHT($A$2,LEN($A$2)-8),"",SUMIF(Table1[SHIFT NOMENCLATURE], $B2041, Table1[EPW]))</f>
        <v/>
      </c>
      <c r="J2041" s="1" t="str">
        <f>IF($A2041&gt;--RIGHT($A$2,LEN($A$2)-8),"",SUMIF(Table1[SHIFT NOMENCLATURE], $B2041, Table1[FVIC KILL]))</f>
        <v/>
      </c>
      <c r="K2041" s="1" t="str">
        <f>IF($A2041&gt;--RIGHT($A$2,LEN($A$2)-8),"",SUMIF(Table1[SHIFT NOMENCLATURE], $B2041, Table1[FVIC MOB]))</f>
        <v/>
      </c>
      <c r="L2041" s="1" t="str">
        <f>IF($A2041&gt;--RIGHT($A$2,LEN($A$2)-8),"",SUMIF(Table1[SHIFT NOMENCLATURE], $B2041, Table1[FVIC FIRE]))</f>
        <v/>
      </c>
      <c r="M2041" s="1" t="str">
        <f>IF($A2041&gt;--RIGHT($A$2,LEN($A$2)-8),"",SUMIF(Table1[SHIFT NOMENCLATURE], $B2041, Table1[FKIA]))</f>
        <v/>
      </c>
      <c r="N2041" s="1" t="str">
        <f>IF($A2041&gt;--RIGHT($A$2,LEN($A$2)-8),"",SUMIF(Table1[SHIFT NOMENCLATURE], $B2041, Table1[FWIA]))</f>
        <v/>
      </c>
      <c r="O2041" s="1" t="str">
        <f>IF($A2041&gt;--RIGHT($A$2,LEN($A$2)-8),"",SUMIF(Table1[SHIFT NOMENCLATURE], $B2041, Table1[DUSTWUN]))</f>
        <v/>
      </c>
    </row>
    <row r="2042" spans="1:15" x14ac:dyDescent="0.25">
      <c r="A2042" s="1" t="str">
        <f t="shared" si="62"/>
        <v/>
      </c>
      <c r="B2042" t="str">
        <f t="shared" si="63"/>
        <v/>
      </c>
      <c r="C2042" s="1" t="str">
        <f>IF($A2042&gt;--RIGHT($A$2,LEN($A$2)-8),"",COUNTIF(Table1[SHIFT NOMENCLATURE],$B2042))</f>
        <v/>
      </c>
      <c r="D2042" s="1" t="str">
        <f>IF($A2042&gt;--RIGHT($A$2,LEN($A$2)-8),"",SUMIF(Table1[SHIFT NOMENCLATURE], $B2042, Table1[EVIC KILL]))</f>
        <v/>
      </c>
      <c r="E2042" s="1" t="str">
        <f>IF($A2042&gt;--RIGHT($A$2,LEN($A$2)-8),"",SUMIF(Table1[SHIFT NOMENCLATURE], $B2042, Table1[EVIC MOB]))</f>
        <v/>
      </c>
      <c r="F2042" s="1" t="str">
        <f>IF($A2042&gt;--RIGHT($A$2,LEN($A$2)-8),"",SUMIF(Table1[SHIFT NOMENCLATURE], $B2042, Table1[EVIC FIRE]))</f>
        <v/>
      </c>
      <c r="G2042" s="1" t="str">
        <f>IF($A2042&gt;--RIGHT($A$2,LEN($A$2)-8),"",SUMIF(Table1[SHIFT NOMENCLATURE], $B2042, Table1[EKIA]))</f>
        <v/>
      </c>
      <c r="H2042" s="1" t="str">
        <f>IF($A2042&gt;--RIGHT($A$2,LEN($A$2)-8),"",SUMIF(Table1[SHIFT NOMENCLATURE], $B2042, Table1[EWIA]))</f>
        <v/>
      </c>
      <c r="I2042" s="1" t="str">
        <f>IF($A2042&gt;--RIGHT($A$2,LEN($A$2)-8),"",SUMIF(Table1[SHIFT NOMENCLATURE], $B2042, Table1[EPW]))</f>
        <v/>
      </c>
      <c r="J2042" s="1" t="str">
        <f>IF($A2042&gt;--RIGHT($A$2,LEN($A$2)-8),"",SUMIF(Table1[SHIFT NOMENCLATURE], $B2042, Table1[FVIC KILL]))</f>
        <v/>
      </c>
      <c r="K2042" s="1" t="str">
        <f>IF($A2042&gt;--RIGHT($A$2,LEN($A$2)-8),"",SUMIF(Table1[SHIFT NOMENCLATURE], $B2042, Table1[FVIC MOB]))</f>
        <v/>
      </c>
      <c r="L2042" s="1" t="str">
        <f>IF($A2042&gt;--RIGHT($A$2,LEN($A$2)-8),"",SUMIF(Table1[SHIFT NOMENCLATURE], $B2042, Table1[FVIC FIRE]))</f>
        <v/>
      </c>
      <c r="M2042" s="1" t="str">
        <f>IF($A2042&gt;--RIGHT($A$2,LEN($A$2)-8),"",SUMIF(Table1[SHIFT NOMENCLATURE], $B2042, Table1[FKIA]))</f>
        <v/>
      </c>
      <c r="N2042" s="1" t="str">
        <f>IF($A2042&gt;--RIGHT($A$2,LEN($A$2)-8),"",SUMIF(Table1[SHIFT NOMENCLATURE], $B2042, Table1[FWIA]))</f>
        <v/>
      </c>
      <c r="O2042" s="1" t="str">
        <f>IF($A2042&gt;--RIGHT($A$2,LEN($A$2)-8),"",SUMIF(Table1[SHIFT NOMENCLATURE], $B2042, Table1[DUSTWUN]))</f>
        <v/>
      </c>
    </row>
    <row r="2043" spans="1:15" x14ac:dyDescent="0.25">
      <c r="A2043" s="1" t="str">
        <f t="shared" si="62"/>
        <v/>
      </c>
      <c r="B2043" t="str">
        <f t="shared" si="63"/>
        <v/>
      </c>
      <c r="C2043" s="1" t="str">
        <f>IF($A2043&gt;--RIGHT($A$2,LEN($A$2)-8),"",COUNTIF(Table1[SHIFT NOMENCLATURE],$B2043))</f>
        <v/>
      </c>
      <c r="D2043" s="1" t="str">
        <f>IF($A2043&gt;--RIGHT($A$2,LEN($A$2)-8),"",SUMIF(Table1[SHIFT NOMENCLATURE], $B2043, Table1[EVIC KILL]))</f>
        <v/>
      </c>
      <c r="E2043" s="1" t="str">
        <f>IF($A2043&gt;--RIGHT($A$2,LEN($A$2)-8),"",SUMIF(Table1[SHIFT NOMENCLATURE], $B2043, Table1[EVIC MOB]))</f>
        <v/>
      </c>
      <c r="F2043" s="1" t="str">
        <f>IF($A2043&gt;--RIGHT($A$2,LEN($A$2)-8),"",SUMIF(Table1[SHIFT NOMENCLATURE], $B2043, Table1[EVIC FIRE]))</f>
        <v/>
      </c>
      <c r="G2043" s="1" t="str">
        <f>IF($A2043&gt;--RIGHT($A$2,LEN($A$2)-8),"",SUMIF(Table1[SHIFT NOMENCLATURE], $B2043, Table1[EKIA]))</f>
        <v/>
      </c>
      <c r="H2043" s="1" t="str">
        <f>IF($A2043&gt;--RIGHT($A$2,LEN($A$2)-8),"",SUMIF(Table1[SHIFT NOMENCLATURE], $B2043, Table1[EWIA]))</f>
        <v/>
      </c>
      <c r="I2043" s="1" t="str">
        <f>IF($A2043&gt;--RIGHT($A$2,LEN($A$2)-8),"",SUMIF(Table1[SHIFT NOMENCLATURE], $B2043, Table1[EPW]))</f>
        <v/>
      </c>
      <c r="J2043" s="1" t="str">
        <f>IF($A2043&gt;--RIGHT($A$2,LEN($A$2)-8),"",SUMIF(Table1[SHIFT NOMENCLATURE], $B2043, Table1[FVIC KILL]))</f>
        <v/>
      </c>
      <c r="K2043" s="1" t="str">
        <f>IF($A2043&gt;--RIGHT($A$2,LEN($A$2)-8),"",SUMIF(Table1[SHIFT NOMENCLATURE], $B2043, Table1[FVIC MOB]))</f>
        <v/>
      </c>
      <c r="L2043" s="1" t="str">
        <f>IF($A2043&gt;--RIGHT($A$2,LEN($A$2)-8),"",SUMIF(Table1[SHIFT NOMENCLATURE], $B2043, Table1[FVIC FIRE]))</f>
        <v/>
      </c>
      <c r="M2043" s="1" t="str">
        <f>IF($A2043&gt;--RIGHT($A$2,LEN($A$2)-8),"",SUMIF(Table1[SHIFT NOMENCLATURE], $B2043, Table1[FKIA]))</f>
        <v/>
      </c>
      <c r="N2043" s="1" t="str">
        <f>IF($A2043&gt;--RIGHT($A$2,LEN($A$2)-8),"",SUMIF(Table1[SHIFT NOMENCLATURE], $B2043, Table1[FWIA]))</f>
        <v/>
      </c>
      <c r="O2043" s="1" t="str">
        <f>IF($A2043&gt;--RIGHT($A$2,LEN($A$2)-8),"",SUMIF(Table1[SHIFT NOMENCLATURE], $B2043, Table1[DUSTWUN]))</f>
        <v/>
      </c>
    </row>
    <row r="2044" spans="1:15" x14ac:dyDescent="0.25">
      <c r="A2044" s="1" t="str">
        <f t="shared" si="62"/>
        <v/>
      </c>
      <c r="B2044" t="str">
        <f t="shared" si="63"/>
        <v/>
      </c>
      <c r="C2044" s="1" t="str">
        <f>IF($A2044&gt;--RIGHT($A$2,LEN($A$2)-8),"",COUNTIF(Table1[SHIFT NOMENCLATURE],$B2044))</f>
        <v/>
      </c>
      <c r="D2044" s="1" t="str">
        <f>IF($A2044&gt;--RIGHT($A$2,LEN($A$2)-8),"",SUMIF(Table1[SHIFT NOMENCLATURE], $B2044, Table1[EVIC KILL]))</f>
        <v/>
      </c>
      <c r="E2044" s="1" t="str">
        <f>IF($A2044&gt;--RIGHT($A$2,LEN($A$2)-8),"",SUMIF(Table1[SHIFT NOMENCLATURE], $B2044, Table1[EVIC MOB]))</f>
        <v/>
      </c>
      <c r="F2044" s="1" t="str">
        <f>IF($A2044&gt;--RIGHT($A$2,LEN($A$2)-8),"",SUMIF(Table1[SHIFT NOMENCLATURE], $B2044, Table1[EVIC FIRE]))</f>
        <v/>
      </c>
      <c r="G2044" s="1" t="str">
        <f>IF($A2044&gt;--RIGHT($A$2,LEN($A$2)-8),"",SUMIF(Table1[SHIFT NOMENCLATURE], $B2044, Table1[EKIA]))</f>
        <v/>
      </c>
      <c r="H2044" s="1" t="str">
        <f>IF($A2044&gt;--RIGHT($A$2,LEN($A$2)-8),"",SUMIF(Table1[SHIFT NOMENCLATURE], $B2044, Table1[EWIA]))</f>
        <v/>
      </c>
      <c r="I2044" s="1" t="str">
        <f>IF($A2044&gt;--RIGHT($A$2,LEN($A$2)-8),"",SUMIF(Table1[SHIFT NOMENCLATURE], $B2044, Table1[EPW]))</f>
        <v/>
      </c>
      <c r="J2044" s="1" t="str">
        <f>IF($A2044&gt;--RIGHT($A$2,LEN($A$2)-8),"",SUMIF(Table1[SHIFT NOMENCLATURE], $B2044, Table1[FVIC KILL]))</f>
        <v/>
      </c>
      <c r="K2044" s="1" t="str">
        <f>IF($A2044&gt;--RIGHT($A$2,LEN($A$2)-8),"",SUMIF(Table1[SHIFT NOMENCLATURE], $B2044, Table1[FVIC MOB]))</f>
        <v/>
      </c>
      <c r="L2044" s="1" t="str">
        <f>IF($A2044&gt;--RIGHT($A$2,LEN($A$2)-8),"",SUMIF(Table1[SHIFT NOMENCLATURE], $B2044, Table1[FVIC FIRE]))</f>
        <v/>
      </c>
      <c r="M2044" s="1" t="str">
        <f>IF($A2044&gt;--RIGHT($A$2,LEN($A$2)-8),"",SUMIF(Table1[SHIFT NOMENCLATURE], $B2044, Table1[FKIA]))</f>
        <v/>
      </c>
      <c r="N2044" s="1" t="str">
        <f>IF($A2044&gt;--RIGHT($A$2,LEN($A$2)-8),"",SUMIF(Table1[SHIFT NOMENCLATURE], $B2044, Table1[FWIA]))</f>
        <v/>
      </c>
      <c r="O2044" s="1" t="str">
        <f>IF($A2044&gt;--RIGHT($A$2,LEN($A$2)-8),"",SUMIF(Table1[SHIFT NOMENCLATURE], $B2044, Table1[DUSTWUN]))</f>
        <v/>
      </c>
    </row>
    <row r="2045" spans="1:15" x14ac:dyDescent="0.25">
      <c r="A2045" s="1" t="str">
        <f t="shared" si="62"/>
        <v/>
      </c>
      <c r="B2045" t="str">
        <f t="shared" si="63"/>
        <v/>
      </c>
      <c r="C2045" s="1" t="str">
        <f>IF($A2045&gt;--RIGHT($A$2,LEN($A$2)-8),"",COUNTIF(Table1[SHIFT NOMENCLATURE],$B2045))</f>
        <v/>
      </c>
      <c r="D2045" s="1" t="str">
        <f>IF($A2045&gt;--RIGHT($A$2,LEN($A$2)-8),"",SUMIF(Table1[SHIFT NOMENCLATURE], $B2045, Table1[EVIC KILL]))</f>
        <v/>
      </c>
      <c r="E2045" s="1" t="str">
        <f>IF($A2045&gt;--RIGHT($A$2,LEN($A$2)-8),"",SUMIF(Table1[SHIFT NOMENCLATURE], $B2045, Table1[EVIC MOB]))</f>
        <v/>
      </c>
      <c r="F2045" s="1" t="str">
        <f>IF($A2045&gt;--RIGHT($A$2,LEN($A$2)-8),"",SUMIF(Table1[SHIFT NOMENCLATURE], $B2045, Table1[EVIC FIRE]))</f>
        <v/>
      </c>
      <c r="G2045" s="1" t="str">
        <f>IF($A2045&gt;--RIGHT($A$2,LEN($A$2)-8),"",SUMIF(Table1[SHIFT NOMENCLATURE], $B2045, Table1[EKIA]))</f>
        <v/>
      </c>
      <c r="H2045" s="1" t="str">
        <f>IF($A2045&gt;--RIGHT($A$2,LEN($A$2)-8),"",SUMIF(Table1[SHIFT NOMENCLATURE], $B2045, Table1[EWIA]))</f>
        <v/>
      </c>
      <c r="I2045" s="1" t="str">
        <f>IF($A2045&gt;--RIGHT($A$2,LEN($A$2)-8),"",SUMIF(Table1[SHIFT NOMENCLATURE], $B2045, Table1[EPW]))</f>
        <v/>
      </c>
      <c r="J2045" s="1" t="str">
        <f>IF($A2045&gt;--RIGHT($A$2,LEN($A$2)-8),"",SUMIF(Table1[SHIFT NOMENCLATURE], $B2045, Table1[FVIC KILL]))</f>
        <v/>
      </c>
      <c r="K2045" s="1" t="str">
        <f>IF($A2045&gt;--RIGHT($A$2,LEN($A$2)-8),"",SUMIF(Table1[SHIFT NOMENCLATURE], $B2045, Table1[FVIC MOB]))</f>
        <v/>
      </c>
      <c r="L2045" s="1" t="str">
        <f>IF($A2045&gt;--RIGHT($A$2,LEN($A$2)-8),"",SUMIF(Table1[SHIFT NOMENCLATURE], $B2045, Table1[FVIC FIRE]))</f>
        <v/>
      </c>
      <c r="M2045" s="1" t="str">
        <f>IF($A2045&gt;--RIGHT($A$2,LEN($A$2)-8),"",SUMIF(Table1[SHIFT NOMENCLATURE], $B2045, Table1[FKIA]))</f>
        <v/>
      </c>
      <c r="N2045" s="1" t="str">
        <f>IF($A2045&gt;--RIGHT($A$2,LEN($A$2)-8),"",SUMIF(Table1[SHIFT NOMENCLATURE], $B2045, Table1[FWIA]))</f>
        <v/>
      </c>
      <c r="O2045" s="1" t="str">
        <f>IF($A2045&gt;--RIGHT($A$2,LEN($A$2)-8),"",SUMIF(Table1[SHIFT NOMENCLATURE], $B2045, Table1[DUSTWUN]))</f>
        <v/>
      </c>
    </row>
    <row r="2046" spans="1:15" x14ac:dyDescent="0.25">
      <c r="A2046" s="1" t="str">
        <f t="shared" si="62"/>
        <v/>
      </c>
      <c r="B2046" t="str">
        <f t="shared" si="63"/>
        <v/>
      </c>
      <c r="C2046" s="1" t="str">
        <f>IF($A2046&gt;--RIGHT($A$2,LEN($A$2)-8),"",COUNTIF(Table1[SHIFT NOMENCLATURE],$B2046))</f>
        <v/>
      </c>
      <c r="D2046" s="1" t="str">
        <f>IF($A2046&gt;--RIGHT($A$2,LEN($A$2)-8),"",SUMIF(Table1[SHIFT NOMENCLATURE], $B2046, Table1[EVIC KILL]))</f>
        <v/>
      </c>
      <c r="E2046" s="1" t="str">
        <f>IF($A2046&gt;--RIGHT($A$2,LEN($A$2)-8),"",SUMIF(Table1[SHIFT NOMENCLATURE], $B2046, Table1[EVIC MOB]))</f>
        <v/>
      </c>
      <c r="F2046" s="1" t="str">
        <f>IF($A2046&gt;--RIGHT($A$2,LEN($A$2)-8),"",SUMIF(Table1[SHIFT NOMENCLATURE], $B2046, Table1[EVIC FIRE]))</f>
        <v/>
      </c>
      <c r="G2046" s="1" t="str">
        <f>IF($A2046&gt;--RIGHT($A$2,LEN($A$2)-8),"",SUMIF(Table1[SHIFT NOMENCLATURE], $B2046, Table1[EKIA]))</f>
        <v/>
      </c>
      <c r="H2046" s="1" t="str">
        <f>IF($A2046&gt;--RIGHT($A$2,LEN($A$2)-8),"",SUMIF(Table1[SHIFT NOMENCLATURE], $B2046, Table1[EWIA]))</f>
        <v/>
      </c>
      <c r="I2046" s="1" t="str">
        <f>IF($A2046&gt;--RIGHT($A$2,LEN($A$2)-8),"",SUMIF(Table1[SHIFT NOMENCLATURE], $B2046, Table1[EPW]))</f>
        <v/>
      </c>
      <c r="J2046" s="1" t="str">
        <f>IF($A2046&gt;--RIGHT($A$2,LEN($A$2)-8),"",SUMIF(Table1[SHIFT NOMENCLATURE], $B2046, Table1[FVIC KILL]))</f>
        <v/>
      </c>
      <c r="K2046" s="1" t="str">
        <f>IF($A2046&gt;--RIGHT($A$2,LEN($A$2)-8),"",SUMIF(Table1[SHIFT NOMENCLATURE], $B2046, Table1[FVIC MOB]))</f>
        <v/>
      </c>
      <c r="L2046" s="1" t="str">
        <f>IF($A2046&gt;--RIGHT($A$2,LEN($A$2)-8),"",SUMIF(Table1[SHIFT NOMENCLATURE], $B2046, Table1[FVIC FIRE]))</f>
        <v/>
      </c>
      <c r="M2046" s="1" t="str">
        <f>IF($A2046&gt;--RIGHT($A$2,LEN($A$2)-8),"",SUMIF(Table1[SHIFT NOMENCLATURE], $B2046, Table1[FKIA]))</f>
        <v/>
      </c>
      <c r="N2046" s="1" t="str">
        <f>IF($A2046&gt;--RIGHT($A$2,LEN($A$2)-8),"",SUMIF(Table1[SHIFT NOMENCLATURE], $B2046, Table1[FWIA]))</f>
        <v/>
      </c>
      <c r="O2046" s="1" t="str">
        <f>IF($A2046&gt;--RIGHT($A$2,LEN($A$2)-8),"",SUMIF(Table1[SHIFT NOMENCLATURE], $B2046, Table1[DUSTWUN]))</f>
        <v/>
      </c>
    </row>
    <row r="2047" spans="1:15" x14ac:dyDescent="0.25">
      <c r="A2047" s="1" t="str">
        <f t="shared" si="62"/>
        <v/>
      </c>
      <c r="B2047" t="str">
        <f t="shared" si="63"/>
        <v/>
      </c>
      <c r="C2047" s="1" t="str">
        <f>IF($A2047&gt;--RIGHT($A$2,LEN($A$2)-8),"",COUNTIF(Table1[SHIFT NOMENCLATURE],$B2047))</f>
        <v/>
      </c>
      <c r="D2047" s="1" t="str">
        <f>IF($A2047&gt;--RIGHT($A$2,LEN($A$2)-8),"",SUMIF(Table1[SHIFT NOMENCLATURE], $B2047, Table1[EVIC KILL]))</f>
        <v/>
      </c>
      <c r="E2047" s="1" t="str">
        <f>IF($A2047&gt;--RIGHT($A$2,LEN($A$2)-8),"",SUMIF(Table1[SHIFT NOMENCLATURE], $B2047, Table1[EVIC MOB]))</f>
        <v/>
      </c>
      <c r="F2047" s="1" t="str">
        <f>IF($A2047&gt;--RIGHT($A$2,LEN($A$2)-8),"",SUMIF(Table1[SHIFT NOMENCLATURE], $B2047, Table1[EVIC FIRE]))</f>
        <v/>
      </c>
      <c r="G2047" s="1" t="str">
        <f>IF($A2047&gt;--RIGHT($A$2,LEN($A$2)-8),"",SUMIF(Table1[SHIFT NOMENCLATURE], $B2047, Table1[EKIA]))</f>
        <v/>
      </c>
      <c r="H2047" s="1" t="str">
        <f>IF($A2047&gt;--RIGHT($A$2,LEN($A$2)-8),"",SUMIF(Table1[SHIFT NOMENCLATURE], $B2047, Table1[EWIA]))</f>
        <v/>
      </c>
      <c r="I2047" s="1" t="str">
        <f>IF($A2047&gt;--RIGHT($A$2,LEN($A$2)-8),"",SUMIF(Table1[SHIFT NOMENCLATURE], $B2047, Table1[EPW]))</f>
        <v/>
      </c>
      <c r="J2047" s="1" t="str">
        <f>IF($A2047&gt;--RIGHT($A$2,LEN($A$2)-8),"",SUMIF(Table1[SHIFT NOMENCLATURE], $B2047, Table1[FVIC KILL]))</f>
        <v/>
      </c>
      <c r="K2047" s="1" t="str">
        <f>IF($A2047&gt;--RIGHT($A$2,LEN($A$2)-8),"",SUMIF(Table1[SHIFT NOMENCLATURE], $B2047, Table1[FVIC MOB]))</f>
        <v/>
      </c>
      <c r="L2047" s="1" t="str">
        <f>IF($A2047&gt;--RIGHT($A$2,LEN($A$2)-8),"",SUMIF(Table1[SHIFT NOMENCLATURE], $B2047, Table1[FVIC FIRE]))</f>
        <v/>
      </c>
      <c r="M2047" s="1" t="str">
        <f>IF($A2047&gt;--RIGHT($A$2,LEN($A$2)-8),"",SUMIF(Table1[SHIFT NOMENCLATURE], $B2047, Table1[FKIA]))</f>
        <v/>
      </c>
      <c r="N2047" s="1" t="str">
        <f>IF($A2047&gt;--RIGHT($A$2,LEN($A$2)-8),"",SUMIF(Table1[SHIFT NOMENCLATURE], $B2047, Table1[FWIA]))</f>
        <v/>
      </c>
      <c r="O2047" s="1" t="str">
        <f>IF($A2047&gt;--RIGHT($A$2,LEN($A$2)-8),"",SUMIF(Table1[SHIFT NOMENCLATURE], $B2047, Table1[DUSTWUN]))</f>
        <v/>
      </c>
    </row>
    <row r="2048" spans="1:15" x14ac:dyDescent="0.25">
      <c r="A2048" s="1" t="str">
        <f t="shared" si="62"/>
        <v/>
      </c>
      <c r="B2048" t="str">
        <f t="shared" si="63"/>
        <v/>
      </c>
      <c r="C2048" s="1" t="str">
        <f>IF($A2048&gt;--RIGHT($A$2,LEN($A$2)-8),"",COUNTIF(Table1[SHIFT NOMENCLATURE],$B2048))</f>
        <v/>
      </c>
      <c r="D2048" s="1" t="str">
        <f>IF($A2048&gt;--RIGHT($A$2,LEN($A$2)-8),"",SUMIF(Table1[SHIFT NOMENCLATURE], $B2048, Table1[EVIC KILL]))</f>
        <v/>
      </c>
      <c r="E2048" s="1" t="str">
        <f>IF($A2048&gt;--RIGHT($A$2,LEN($A$2)-8),"",SUMIF(Table1[SHIFT NOMENCLATURE], $B2048, Table1[EVIC MOB]))</f>
        <v/>
      </c>
      <c r="F2048" s="1" t="str">
        <f>IF($A2048&gt;--RIGHT($A$2,LEN($A$2)-8),"",SUMIF(Table1[SHIFT NOMENCLATURE], $B2048, Table1[EVIC FIRE]))</f>
        <v/>
      </c>
      <c r="G2048" s="1" t="str">
        <f>IF($A2048&gt;--RIGHT($A$2,LEN($A$2)-8),"",SUMIF(Table1[SHIFT NOMENCLATURE], $B2048, Table1[EKIA]))</f>
        <v/>
      </c>
      <c r="H2048" s="1" t="str">
        <f>IF($A2048&gt;--RIGHT($A$2,LEN($A$2)-8),"",SUMIF(Table1[SHIFT NOMENCLATURE], $B2048, Table1[EWIA]))</f>
        <v/>
      </c>
      <c r="I2048" s="1" t="str">
        <f>IF($A2048&gt;--RIGHT($A$2,LEN($A$2)-8),"",SUMIF(Table1[SHIFT NOMENCLATURE], $B2048, Table1[EPW]))</f>
        <v/>
      </c>
      <c r="J2048" s="1" t="str">
        <f>IF($A2048&gt;--RIGHT($A$2,LEN($A$2)-8),"",SUMIF(Table1[SHIFT NOMENCLATURE], $B2048, Table1[FVIC KILL]))</f>
        <v/>
      </c>
      <c r="K2048" s="1" t="str">
        <f>IF($A2048&gt;--RIGHT($A$2,LEN($A$2)-8),"",SUMIF(Table1[SHIFT NOMENCLATURE], $B2048, Table1[FVIC MOB]))</f>
        <v/>
      </c>
      <c r="L2048" s="1" t="str">
        <f>IF($A2048&gt;--RIGHT($A$2,LEN($A$2)-8),"",SUMIF(Table1[SHIFT NOMENCLATURE], $B2048, Table1[FVIC FIRE]))</f>
        <v/>
      </c>
      <c r="M2048" s="1" t="str">
        <f>IF($A2048&gt;--RIGHT($A$2,LEN($A$2)-8),"",SUMIF(Table1[SHIFT NOMENCLATURE], $B2048, Table1[FKIA]))</f>
        <v/>
      </c>
      <c r="N2048" s="1" t="str">
        <f>IF($A2048&gt;--RIGHT($A$2,LEN($A$2)-8),"",SUMIF(Table1[SHIFT NOMENCLATURE], $B2048, Table1[FWIA]))</f>
        <v/>
      </c>
      <c r="O2048" s="1" t="str">
        <f>IF($A2048&gt;--RIGHT($A$2,LEN($A$2)-8),"",SUMIF(Table1[SHIFT NOMENCLATURE], $B2048, Table1[DUSTWUN]))</f>
        <v/>
      </c>
    </row>
    <row r="2049" spans="1:15" x14ac:dyDescent="0.25">
      <c r="A2049" s="1" t="str">
        <f t="shared" si="62"/>
        <v/>
      </c>
      <c r="B2049" t="str">
        <f t="shared" si="63"/>
        <v/>
      </c>
      <c r="C2049" s="1" t="str">
        <f>IF($A2049&gt;--RIGHT($A$2,LEN($A$2)-8),"",COUNTIF(Table1[SHIFT NOMENCLATURE],$B2049))</f>
        <v/>
      </c>
      <c r="D2049" s="1" t="str">
        <f>IF($A2049&gt;--RIGHT($A$2,LEN($A$2)-8),"",SUMIF(Table1[SHIFT NOMENCLATURE], $B2049, Table1[EVIC KILL]))</f>
        <v/>
      </c>
      <c r="E2049" s="1" t="str">
        <f>IF($A2049&gt;--RIGHT($A$2,LEN($A$2)-8),"",SUMIF(Table1[SHIFT NOMENCLATURE], $B2049, Table1[EVIC MOB]))</f>
        <v/>
      </c>
      <c r="F2049" s="1" t="str">
        <f>IF($A2049&gt;--RIGHT($A$2,LEN($A$2)-8),"",SUMIF(Table1[SHIFT NOMENCLATURE], $B2049, Table1[EVIC FIRE]))</f>
        <v/>
      </c>
      <c r="G2049" s="1" t="str">
        <f>IF($A2049&gt;--RIGHT($A$2,LEN($A$2)-8),"",SUMIF(Table1[SHIFT NOMENCLATURE], $B2049, Table1[EKIA]))</f>
        <v/>
      </c>
      <c r="H2049" s="1" t="str">
        <f>IF($A2049&gt;--RIGHT($A$2,LEN($A$2)-8),"",SUMIF(Table1[SHIFT NOMENCLATURE], $B2049, Table1[EWIA]))</f>
        <v/>
      </c>
      <c r="I2049" s="1" t="str">
        <f>IF($A2049&gt;--RIGHT($A$2,LEN($A$2)-8),"",SUMIF(Table1[SHIFT NOMENCLATURE], $B2049, Table1[EPW]))</f>
        <v/>
      </c>
      <c r="J2049" s="1" t="str">
        <f>IF($A2049&gt;--RIGHT($A$2,LEN($A$2)-8),"",SUMIF(Table1[SHIFT NOMENCLATURE], $B2049, Table1[FVIC KILL]))</f>
        <v/>
      </c>
      <c r="K2049" s="1" t="str">
        <f>IF($A2049&gt;--RIGHT($A$2,LEN($A$2)-8),"",SUMIF(Table1[SHIFT NOMENCLATURE], $B2049, Table1[FVIC MOB]))</f>
        <v/>
      </c>
      <c r="L2049" s="1" t="str">
        <f>IF($A2049&gt;--RIGHT($A$2,LEN($A$2)-8),"",SUMIF(Table1[SHIFT NOMENCLATURE], $B2049, Table1[FVIC FIRE]))</f>
        <v/>
      </c>
      <c r="M2049" s="1" t="str">
        <f>IF($A2049&gt;--RIGHT($A$2,LEN($A$2)-8),"",SUMIF(Table1[SHIFT NOMENCLATURE], $B2049, Table1[FKIA]))</f>
        <v/>
      </c>
      <c r="N2049" s="1" t="str">
        <f>IF($A2049&gt;--RIGHT($A$2,LEN($A$2)-8),"",SUMIF(Table1[SHIFT NOMENCLATURE], $B2049, Table1[FWIA]))</f>
        <v/>
      </c>
      <c r="O2049" s="1" t="str">
        <f>IF($A2049&gt;--RIGHT($A$2,LEN($A$2)-8),"",SUMIF(Table1[SHIFT NOMENCLATURE], $B2049, Table1[DUSTWUN]))</f>
        <v/>
      </c>
    </row>
    <row r="2050" spans="1:15" x14ac:dyDescent="0.25">
      <c r="A2050" s="1" t="str">
        <f t="shared" si="62"/>
        <v/>
      </c>
      <c r="B2050" t="str">
        <f t="shared" si="63"/>
        <v/>
      </c>
      <c r="C2050" s="1" t="str">
        <f>IF($A2050&gt;--RIGHT($A$2,LEN($A$2)-8),"",COUNTIF(Table1[SHIFT NOMENCLATURE],$B2050))</f>
        <v/>
      </c>
      <c r="D2050" s="1" t="str">
        <f>IF($A2050&gt;--RIGHT($A$2,LEN($A$2)-8),"",SUMIF(Table1[SHIFT NOMENCLATURE], $B2050, Table1[EVIC KILL]))</f>
        <v/>
      </c>
      <c r="E2050" s="1" t="str">
        <f>IF($A2050&gt;--RIGHT($A$2,LEN($A$2)-8),"",SUMIF(Table1[SHIFT NOMENCLATURE], $B2050, Table1[EVIC MOB]))</f>
        <v/>
      </c>
      <c r="F2050" s="1" t="str">
        <f>IF($A2050&gt;--RIGHT($A$2,LEN($A$2)-8),"",SUMIF(Table1[SHIFT NOMENCLATURE], $B2050, Table1[EVIC FIRE]))</f>
        <v/>
      </c>
      <c r="G2050" s="1" t="str">
        <f>IF($A2050&gt;--RIGHT($A$2,LEN($A$2)-8),"",SUMIF(Table1[SHIFT NOMENCLATURE], $B2050, Table1[EKIA]))</f>
        <v/>
      </c>
      <c r="H2050" s="1" t="str">
        <f>IF($A2050&gt;--RIGHT($A$2,LEN($A$2)-8),"",SUMIF(Table1[SHIFT NOMENCLATURE], $B2050, Table1[EWIA]))</f>
        <v/>
      </c>
      <c r="I2050" s="1" t="str">
        <f>IF($A2050&gt;--RIGHT($A$2,LEN($A$2)-8),"",SUMIF(Table1[SHIFT NOMENCLATURE], $B2050, Table1[EPW]))</f>
        <v/>
      </c>
      <c r="J2050" s="1" t="str">
        <f>IF($A2050&gt;--RIGHT($A$2,LEN($A$2)-8),"",SUMIF(Table1[SHIFT NOMENCLATURE], $B2050, Table1[FVIC KILL]))</f>
        <v/>
      </c>
      <c r="K2050" s="1" t="str">
        <f>IF($A2050&gt;--RIGHT($A$2,LEN($A$2)-8),"",SUMIF(Table1[SHIFT NOMENCLATURE], $B2050, Table1[FVIC MOB]))</f>
        <v/>
      </c>
      <c r="L2050" s="1" t="str">
        <f>IF($A2050&gt;--RIGHT($A$2,LEN($A$2)-8),"",SUMIF(Table1[SHIFT NOMENCLATURE], $B2050, Table1[FVIC FIRE]))</f>
        <v/>
      </c>
      <c r="M2050" s="1" t="str">
        <f>IF($A2050&gt;--RIGHT($A$2,LEN($A$2)-8),"",SUMIF(Table1[SHIFT NOMENCLATURE], $B2050, Table1[FKIA]))</f>
        <v/>
      </c>
      <c r="N2050" s="1" t="str">
        <f>IF($A2050&gt;--RIGHT($A$2,LEN($A$2)-8),"",SUMIF(Table1[SHIFT NOMENCLATURE], $B2050, Table1[FWIA]))</f>
        <v/>
      </c>
      <c r="O2050" s="1" t="str">
        <f>IF($A2050&gt;--RIGHT($A$2,LEN($A$2)-8),"",SUMIF(Table1[SHIFT NOMENCLATURE], $B2050, Table1[DUSTWUN]))</f>
        <v/>
      </c>
    </row>
    <row r="2051" spans="1:15" x14ac:dyDescent="0.25">
      <c r="A2051" s="1" t="str">
        <f t="shared" si="62"/>
        <v/>
      </c>
      <c r="B2051" t="str">
        <f t="shared" si="63"/>
        <v/>
      </c>
      <c r="C2051" s="1" t="str">
        <f>IF($A2051&gt;--RIGHT($A$2,LEN($A$2)-8),"",COUNTIF(Table1[SHIFT NOMENCLATURE],$B2051))</f>
        <v/>
      </c>
      <c r="D2051" s="1" t="str">
        <f>IF($A2051&gt;--RIGHT($A$2,LEN($A$2)-8),"",SUMIF(Table1[SHIFT NOMENCLATURE], $B2051, Table1[EVIC KILL]))</f>
        <v/>
      </c>
      <c r="E2051" s="1" t="str">
        <f>IF($A2051&gt;--RIGHT($A$2,LEN($A$2)-8),"",SUMIF(Table1[SHIFT NOMENCLATURE], $B2051, Table1[EVIC MOB]))</f>
        <v/>
      </c>
      <c r="F2051" s="1" t="str">
        <f>IF($A2051&gt;--RIGHT($A$2,LEN($A$2)-8),"",SUMIF(Table1[SHIFT NOMENCLATURE], $B2051, Table1[EVIC FIRE]))</f>
        <v/>
      </c>
      <c r="G2051" s="1" t="str">
        <f>IF($A2051&gt;--RIGHT($A$2,LEN($A$2)-8),"",SUMIF(Table1[SHIFT NOMENCLATURE], $B2051, Table1[EKIA]))</f>
        <v/>
      </c>
      <c r="H2051" s="1" t="str">
        <f>IF($A2051&gt;--RIGHT($A$2,LEN($A$2)-8),"",SUMIF(Table1[SHIFT NOMENCLATURE], $B2051, Table1[EWIA]))</f>
        <v/>
      </c>
      <c r="I2051" s="1" t="str">
        <f>IF($A2051&gt;--RIGHT($A$2,LEN($A$2)-8),"",SUMIF(Table1[SHIFT NOMENCLATURE], $B2051, Table1[EPW]))</f>
        <v/>
      </c>
      <c r="J2051" s="1" t="str">
        <f>IF($A2051&gt;--RIGHT($A$2,LEN($A$2)-8),"",SUMIF(Table1[SHIFT NOMENCLATURE], $B2051, Table1[FVIC KILL]))</f>
        <v/>
      </c>
      <c r="K2051" s="1" t="str">
        <f>IF($A2051&gt;--RIGHT($A$2,LEN($A$2)-8),"",SUMIF(Table1[SHIFT NOMENCLATURE], $B2051, Table1[FVIC MOB]))</f>
        <v/>
      </c>
      <c r="L2051" s="1" t="str">
        <f>IF($A2051&gt;--RIGHT($A$2,LEN($A$2)-8),"",SUMIF(Table1[SHIFT NOMENCLATURE], $B2051, Table1[FVIC FIRE]))</f>
        <v/>
      </c>
      <c r="M2051" s="1" t="str">
        <f>IF($A2051&gt;--RIGHT($A$2,LEN($A$2)-8),"",SUMIF(Table1[SHIFT NOMENCLATURE], $B2051, Table1[FKIA]))</f>
        <v/>
      </c>
      <c r="N2051" s="1" t="str">
        <f>IF($A2051&gt;--RIGHT($A$2,LEN($A$2)-8),"",SUMIF(Table1[SHIFT NOMENCLATURE], $B2051, Table1[FWIA]))</f>
        <v/>
      </c>
      <c r="O2051" s="1" t="str">
        <f>IF($A2051&gt;--RIGHT($A$2,LEN($A$2)-8),"",SUMIF(Table1[SHIFT NOMENCLATURE], $B2051, Table1[DUSTWUN]))</f>
        <v/>
      </c>
    </row>
    <row r="2052" spans="1:15" x14ac:dyDescent="0.25">
      <c r="A2052" s="1" t="str">
        <f t="shared" si="62"/>
        <v/>
      </c>
      <c r="B2052" t="str">
        <f t="shared" si="63"/>
        <v/>
      </c>
      <c r="C2052" s="1" t="str">
        <f>IF($A2052&gt;--RIGHT($A$2,LEN($A$2)-8),"",COUNTIF(Table1[SHIFT NOMENCLATURE],$B2052))</f>
        <v/>
      </c>
      <c r="D2052" s="1" t="str">
        <f>IF($A2052&gt;--RIGHT($A$2,LEN($A$2)-8),"",SUMIF(Table1[SHIFT NOMENCLATURE], $B2052, Table1[EVIC KILL]))</f>
        <v/>
      </c>
      <c r="E2052" s="1" t="str">
        <f>IF($A2052&gt;--RIGHT($A$2,LEN($A$2)-8),"",SUMIF(Table1[SHIFT NOMENCLATURE], $B2052, Table1[EVIC MOB]))</f>
        <v/>
      </c>
      <c r="F2052" s="1" t="str">
        <f>IF($A2052&gt;--RIGHT($A$2,LEN($A$2)-8),"",SUMIF(Table1[SHIFT NOMENCLATURE], $B2052, Table1[EVIC FIRE]))</f>
        <v/>
      </c>
      <c r="G2052" s="1" t="str">
        <f>IF($A2052&gt;--RIGHT($A$2,LEN($A$2)-8),"",SUMIF(Table1[SHIFT NOMENCLATURE], $B2052, Table1[EKIA]))</f>
        <v/>
      </c>
      <c r="H2052" s="1" t="str">
        <f>IF($A2052&gt;--RIGHT($A$2,LEN($A$2)-8),"",SUMIF(Table1[SHIFT NOMENCLATURE], $B2052, Table1[EWIA]))</f>
        <v/>
      </c>
      <c r="I2052" s="1" t="str">
        <f>IF($A2052&gt;--RIGHT($A$2,LEN($A$2)-8),"",SUMIF(Table1[SHIFT NOMENCLATURE], $B2052, Table1[EPW]))</f>
        <v/>
      </c>
      <c r="J2052" s="1" t="str">
        <f>IF($A2052&gt;--RIGHT($A$2,LEN($A$2)-8),"",SUMIF(Table1[SHIFT NOMENCLATURE], $B2052, Table1[FVIC KILL]))</f>
        <v/>
      </c>
      <c r="K2052" s="1" t="str">
        <f>IF($A2052&gt;--RIGHT($A$2,LEN($A$2)-8),"",SUMIF(Table1[SHIFT NOMENCLATURE], $B2052, Table1[FVIC MOB]))</f>
        <v/>
      </c>
      <c r="L2052" s="1" t="str">
        <f>IF($A2052&gt;--RIGHT($A$2,LEN($A$2)-8),"",SUMIF(Table1[SHIFT NOMENCLATURE], $B2052, Table1[FVIC FIRE]))</f>
        <v/>
      </c>
      <c r="M2052" s="1" t="str">
        <f>IF($A2052&gt;--RIGHT($A$2,LEN($A$2)-8),"",SUMIF(Table1[SHIFT NOMENCLATURE], $B2052, Table1[FKIA]))</f>
        <v/>
      </c>
      <c r="N2052" s="1" t="str">
        <f>IF($A2052&gt;--RIGHT($A$2,LEN($A$2)-8),"",SUMIF(Table1[SHIFT NOMENCLATURE], $B2052, Table1[FWIA]))</f>
        <v/>
      </c>
      <c r="O2052" s="1" t="str">
        <f>IF($A2052&gt;--RIGHT($A$2,LEN($A$2)-8),"",SUMIF(Table1[SHIFT NOMENCLATURE], $B2052, Table1[DUSTWUN]))</f>
        <v/>
      </c>
    </row>
    <row r="2053" spans="1:15" x14ac:dyDescent="0.25">
      <c r="A2053" s="1" t="str">
        <f t="shared" ref="A2053:A2116" si="64">IF($A2052&gt;--RIGHT($A$2,LEN($A$2)-8)-1,"",ROW()-2)</f>
        <v/>
      </c>
      <c r="B2053" t="str">
        <f t="shared" ref="B2053:B2116" si="65">IF($A2052&gt;--RIGHT($A$2,LEN($A$2)-8)-1,"",IF(MID($B2052,3,4)="1900",CONCATENATE(TEXT(DATEVALUE(MID($B2052,15,2)&amp;MID($B2052,21,3)&amp;RIGHT($B2052,4)),"dd"), "0700-1900", UPPER(TEXT(DATEVALUE(MID($B2052,15,2)&amp;MID($B2052,21,3)&amp;RIGHT($B2052,4)),"mmm")), RIGHT($B2052,4)), CONCATENATE(LEFT($B2052,2), "1900", MID($B2052,12,3), RIGHT($B2052,4), "-", TEXT(DATEVALUE(LEFT($B2052,2)&amp;MID($B2052,12,3)&amp;RIGHT($B2052,4))+1,"dd"),"0700", UPPER(TEXT(DATEVALUE(LEFT($B2052,2)&amp;MID($B2052,12,3)&amp;RIGHT($B2052,4))+1,"mmm")), TEXT(DATEVALUE(LEFT($B2052,2)&amp;MID($B2052,12,3)&amp;RIGHT($B2052,4))+1,"yyyy"))))</f>
        <v/>
      </c>
      <c r="C2053" s="1" t="str">
        <f>IF($A2053&gt;--RIGHT($A$2,LEN($A$2)-8),"",COUNTIF(Table1[SHIFT NOMENCLATURE],$B2053))</f>
        <v/>
      </c>
      <c r="D2053" s="1" t="str">
        <f>IF($A2053&gt;--RIGHT($A$2,LEN($A$2)-8),"",SUMIF(Table1[SHIFT NOMENCLATURE], $B2053, Table1[EVIC KILL]))</f>
        <v/>
      </c>
      <c r="E2053" s="1" t="str">
        <f>IF($A2053&gt;--RIGHT($A$2,LEN($A$2)-8),"",SUMIF(Table1[SHIFT NOMENCLATURE], $B2053, Table1[EVIC MOB]))</f>
        <v/>
      </c>
      <c r="F2053" s="1" t="str">
        <f>IF($A2053&gt;--RIGHT($A$2,LEN($A$2)-8),"",SUMIF(Table1[SHIFT NOMENCLATURE], $B2053, Table1[EVIC FIRE]))</f>
        <v/>
      </c>
      <c r="G2053" s="1" t="str">
        <f>IF($A2053&gt;--RIGHT($A$2,LEN($A$2)-8),"",SUMIF(Table1[SHIFT NOMENCLATURE], $B2053, Table1[EKIA]))</f>
        <v/>
      </c>
      <c r="H2053" s="1" t="str">
        <f>IF($A2053&gt;--RIGHT($A$2,LEN($A$2)-8),"",SUMIF(Table1[SHIFT NOMENCLATURE], $B2053, Table1[EWIA]))</f>
        <v/>
      </c>
      <c r="I2053" s="1" t="str">
        <f>IF($A2053&gt;--RIGHT($A$2,LEN($A$2)-8),"",SUMIF(Table1[SHIFT NOMENCLATURE], $B2053, Table1[EPW]))</f>
        <v/>
      </c>
      <c r="J2053" s="1" t="str">
        <f>IF($A2053&gt;--RIGHT($A$2,LEN($A$2)-8),"",SUMIF(Table1[SHIFT NOMENCLATURE], $B2053, Table1[FVIC KILL]))</f>
        <v/>
      </c>
      <c r="K2053" s="1" t="str">
        <f>IF($A2053&gt;--RIGHT($A$2,LEN($A$2)-8),"",SUMIF(Table1[SHIFT NOMENCLATURE], $B2053, Table1[FVIC MOB]))</f>
        <v/>
      </c>
      <c r="L2053" s="1" t="str">
        <f>IF($A2053&gt;--RIGHT($A$2,LEN($A$2)-8),"",SUMIF(Table1[SHIFT NOMENCLATURE], $B2053, Table1[FVIC FIRE]))</f>
        <v/>
      </c>
      <c r="M2053" s="1" t="str">
        <f>IF($A2053&gt;--RIGHT($A$2,LEN($A$2)-8),"",SUMIF(Table1[SHIFT NOMENCLATURE], $B2053, Table1[FKIA]))</f>
        <v/>
      </c>
      <c r="N2053" s="1" t="str">
        <f>IF($A2053&gt;--RIGHT($A$2,LEN($A$2)-8),"",SUMIF(Table1[SHIFT NOMENCLATURE], $B2053, Table1[FWIA]))</f>
        <v/>
      </c>
      <c r="O2053" s="1" t="str">
        <f>IF($A2053&gt;--RIGHT($A$2,LEN($A$2)-8),"",SUMIF(Table1[SHIFT NOMENCLATURE], $B2053, Table1[DUSTWUN]))</f>
        <v/>
      </c>
    </row>
    <row r="2054" spans="1:15" x14ac:dyDescent="0.25">
      <c r="A2054" s="1" t="str">
        <f t="shared" si="64"/>
        <v/>
      </c>
      <c r="B2054" t="str">
        <f t="shared" si="65"/>
        <v/>
      </c>
      <c r="C2054" s="1" t="str">
        <f>IF($A2054&gt;--RIGHT($A$2,LEN($A$2)-8),"",COUNTIF(Table1[SHIFT NOMENCLATURE],$B2054))</f>
        <v/>
      </c>
      <c r="D2054" s="1" t="str">
        <f>IF($A2054&gt;--RIGHT($A$2,LEN($A$2)-8),"",SUMIF(Table1[SHIFT NOMENCLATURE], $B2054, Table1[EVIC KILL]))</f>
        <v/>
      </c>
      <c r="E2054" s="1" t="str">
        <f>IF($A2054&gt;--RIGHT($A$2,LEN($A$2)-8),"",SUMIF(Table1[SHIFT NOMENCLATURE], $B2054, Table1[EVIC MOB]))</f>
        <v/>
      </c>
      <c r="F2054" s="1" t="str">
        <f>IF($A2054&gt;--RIGHT($A$2,LEN($A$2)-8),"",SUMIF(Table1[SHIFT NOMENCLATURE], $B2054, Table1[EVIC FIRE]))</f>
        <v/>
      </c>
      <c r="G2054" s="1" t="str">
        <f>IF($A2054&gt;--RIGHT($A$2,LEN($A$2)-8),"",SUMIF(Table1[SHIFT NOMENCLATURE], $B2054, Table1[EKIA]))</f>
        <v/>
      </c>
      <c r="H2054" s="1" t="str">
        <f>IF($A2054&gt;--RIGHT($A$2,LEN($A$2)-8),"",SUMIF(Table1[SHIFT NOMENCLATURE], $B2054, Table1[EWIA]))</f>
        <v/>
      </c>
      <c r="I2054" s="1" t="str">
        <f>IF($A2054&gt;--RIGHT($A$2,LEN($A$2)-8),"",SUMIF(Table1[SHIFT NOMENCLATURE], $B2054, Table1[EPW]))</f>
        <v/>
      </c>
      <c r="J2054" s="1" t="str">
        <f>IF($A2054&gt;--RIGHT($A$2,LEN($A$2)-8),"",SUMIF(Table1[SHIFT NOMENCLATURE], $B2054, Table1[FVIC KILL]))</f>
        <v/>
      </c>
      <c r="K2054" s="1" t="str">
        <f>IF($A2054&gt;--RIGHT($A$2,LEN($A$2)-8),"",SUMIF(Table1[SHIFT NOMENCLATURE], $B2054, Table1[FVIC MOB]))</f>
        <v/>
      </c>
      <c r="L2054" s="1" t="str">
        <f>IF($A2054&gt;--RIGHT($A$2,LEN($A$2)-8),"",SUMIF(Table1[SHIFT NOMENCLATURE], $B2054, Table1[FVIC FIRE]))</f>
        <v/>
      </c>
      <c r="M2054" s="1" t="str">
        <f>IF($A2054&gt;--RIGHT($A$2,LEN($A$2)-8),"",SUMIF(Table1[SHIFT NOMENCLATURE], $B2054, Table1[FKIA]))</f>
        <v/>
      </c>
      <c r="N2054" s="1" t="str">
        <f>IF($A2054&gt;--RIGHT($A$2,LEN($A$2)-8),"",SUMIF(Table1[SHIFT NOMENCLATURE], $B2054, Table1[FWIA]))</f>
        <v/>
      </c>
      <c r="O2054" s="1" t="str">
        <f>IF($A2054&gt;--RIGHT($A$2,LEN($A$2)-8),"",SUMIF(Table1[SHIFT NOMENCLATURE], $B2054, Table1[DUSTWUN]))</f>
        <v/>
      </c>
    </row>
    <row r="2055" spans="1:15" x14ac:dyDescent="0.25">
      <c r="A2055" s="1" t="str">
        <f t="shared" si="64"/>
        <v/>
      </c>
      <c r="B2055" t="str">
        <f t="shared" si="65"/>
        <v/>
      </c>
      <c r="C2055" s="1" t="str">
        <f>IF($A2055&gt;--RIGHT($A$2,LEN($A$2)-8),"",COUNTIF(Table1[SHIFT NOMENCLATURE],$B2055))</f>
        <v/>
      </c>
      <c r="D2055" s="1" t="str">
        <f>IF($A2055&gt;--RIGHT($A$2,LEN($A$2)-8),"",SUMIF(Table1[SHIFT NOMENCLATURE], $B2055, Table1[EVIC KILL]))</f>
        <v/>
      </c>
      <c r="E2055" s="1" t="str">
        <f>IF($A2055&gt;--RIGHT($A$2,LEN($A$2)-8),"",SUMIF(Table1[SHIFT NOMENCLATURE], $B2055, Table1[EVIC MOB]))</f>
        <v/>
      </c>
      <c r="F2055" s="1" t="str">
        <f>IF($A2055&gt;--RIGHT($A$2,LEN($A$2)-8),"",SUMIF(Table1[SHIFT NOMENCLATURE], $B2055, Table1[EVIC FIRE]))</f>
        <v/>
      </c>
      <c r="G2055" s="1" t="str">
        <f>IF($A2055&gt;--RIGHT($A$2,LEN($A$2)-8),"",SUMIF(Table1[SHIFT NOMENCLATURE], $B2055, Table1[EKIA]))</f>
        <v/>
      </c>
      <c r="H2055" s="1" t="str">
        <f>IF($A2055&gt;--RIGHT($A$2,LEN($A$2)-8),"",SUMIF(Table1[SHIFT NOMENCLATURE], $B2055, Table1[EWIA]))</f>
        <v/>
      </c>
      <c r="I2055" s="1" t="str">
        <f>IF($A2055&gt;--RIGHT($A$2,LEN($A$2)-8),"",SUMIF(Table1[SHIFT NOMENCLATURE], $B2055, Table1[EPW]))</f>
        <v/>
      </c>
      <c r="J2055" s="1" t="str">
        <f>IF($A2055&gt;--RIGHT($A$2,LEN($A$2)-8),"",SUMIF(Table1[SHIFT NOMENCLATURE], $B2055, Table1[FVIC KILL]))</f>
        <v/>
      </c>
      <c r="K2055" s="1" t="str">
        <f>IF($A2055&gt;--RIGHT($A$2,LEN($A$2)-8),"",SUMIF(Table1[SHIFT NOMENCLATURE], $B2055, Table1[FVIC MOB]))</f>
        <v/>
      </c>
      <c r="L2055" s="1" t="str">
        <f>IF($A2055&gt;--RIGHT($A$2,LEN($A$2)-8),"",SUMIF(Table1[SHIFT NOMENCLATURE], $B2055, Table1[FVIC FIRE]))</f>
        <v/>
      </c>
      <c r="M2055" s="1" t="str">
        <f>IF($A2055&gt;--RIGHT($A$2,LEN($A$2)-8),"",SUMIF(Table1[SHIFT NOMENCLATURE], $B2055, Table1[FKIA]))</f>
        <v/>
      </c>
      <c r="N2055" s="1" t="str">
        <f>IF($A2055&gt;--RIGHT($A$2,LEN($A$2)-8),"",SUMIF(Table1[SHIFT NOMENCLATURE], $B2055, Table1[FWIA]))</f>
        <v/>
      </c>
      <c r="O2055" s="1" t="str">
        <f>IF($A2055&gt;--RIGHT($A$2,LEN($A$2)-8),"",SUMIF(Table1[SHIFT NOMENCLATURE], $B2055, Table1[DUSTWUN]))</f>
        <v/>
      </c>
    </row>
    <row r="2056" spans="1:15" x14ac:dyDescent="0.25">
      <c r="A2056" s="1" t="str">
        <f t="shared" si="64"/>
        <v/>
      </c>
      <c r="B2056" t="str">
        <f t="shared" si="65"/>
        <v/>
      </c>
      <c r="C2056" s="1" t="str">
        <f>IF($A2056&gt;--RIGHT($A$2,LEN($A$2)-8),"",COUNTIF(Table1[SHIFT NOMENCLATURE],$B2056))</f>
        <v/>
      </c>
      <c r="D2056" s="1" t="str">
        <f>IF($A2056&gt;--RIGHT($A$2,LEN($A$2)-8),"",SUMIF(Table1[SHIFT NOMENCLATURE], $B2056, Table1[EVIC KILL]))</f>
        <v/>
      </c>
      <c r="E2056" s="1" t="str">
        <f>IF($A2056&gt;--RIGHT($A$2,LEN($A$2)-8),"",SUMIF(Table1[SHIFT NOMENCLATURE], $B2056, Table1[EVIC MOB]))</f>
        <v/>
      </c>
      <c r="F2056" s="1" t="str">
        <f>IF($A2056&gt;--RIGHT($A$2,LEN($A$2)-8),"",SUMIF(Table1[SHIFT NOMENCLATURE], $B2056, Table1[EVIC FIRE]))</f>
        <v/>
      </c>
      <c r="G2056" s="1" t="str">
        <f>IF($A2056&gt;--RIGHT($A$2,LEN($A$2)-8),"",SUMIF(Table1[SHIFT NOMENCLATURE], $B2056, Table1[EKIA]))</f>
        <v/>
      </c>
      <c r="H2056" s="1" t="str">
        <f>IF($A2056&gt;--RIGHT($A$2,LEN($A$2)-8),"",SUMIF(Table1[SHIFT NOMENCLATURE], $B2056, Table1[EWIA]))</f>
        <v/>
      </c>
      <c r="I2056" s="1" t="str">
        <f>IF($A2056&gt;--RIGHT($A$2,LEN($A$2)-8),"",SUMIF(Table1[SHIFT NOMENCLATURE], $B2056, Table1[EPW]))</f>
        <v/>
      </c>
      <c r="J2056" s="1" t="str">
        <f>IF($A2056&gt;--RIGHT($A$2,LEN($A$2)-8),"",SUMIF(Table1[SHIFT NOMENCLATURE], $B2056, Table1[FVIC KILL]))</f>
        <v/>
      </c>
      <c r="K2056" s="1" t="str">
        <f>IF($A2056&gt;--RIGHT($A$2,LEN($A$2)-8),"",SUMIF(Table1[SHIFT NOMENCLATURE], $B2056, Table1[FVIC MOB]))</f>
        <v/>
      </c>
      <c r="L2056" s="1" t="str">
        <f>IF($A2056&gt;--RIGHT($A$2,LEN($A$2)-8),"",SUMIF(Table1[SHIFT NOMENCLATURE], $B2056, Table1[FVIC FIRE]))</f>
        <v/>
      </c>
      <c r="M2056" s="1" t="str">
        <f>IF($A2056&gt;--RIGHT($A$2,LEN($A$2)-8),"",SUMIF(Table1[SHIFT NOMENCLATURE], $B2056, Table1[FKIA]))</f>
        <v/>
      </c>
      <c r="N2056" s="1" t="str">
        <f>IF($A2056&gt;--RIGHT($A$2,LEN($A$2)-8),"",SUMIF(Table1[SHIFT NOMENCLATURE], $B2056, Table1[FWIA]))</f>
        <v/>
      </c>
      <c r="O2056" s="1" t="str">
        <f>IF($A2056&gt;--RIGHT($A$2,LEN($A$2)-8),"",SUMIF(Table1[SHIFT NOMENCLATURE], $B2056, Table1[DUSTWUN]))</f>
        <v/>
      </c>
    </row>
    <row r="2057" spans="1:15" x14ac:dyDescent="0.25">
      <c r="A2057" s="1" t="str">
        <f t="shared" si="64"/>
        <v/>
      </c>
      <c r="B2057" t="str">
        <f t="shared" si="65"/>
        <v/>
      </c>
      <c r="C2057" s="1" t="str">
        <f>IF($A2057&gt;--RIGHT($A$2,LEN($A$2)-8),"",COUNTIF(Table1[SHIFT NOMENCLATURE],$B2057))</f>
        <v/>
      </c>
      <c r="D2057" s="1" t="str">
        <f>IF($A2057&gt;--RIGHT($A$2,LEN($A$2)-8),"",SUMIF(Table1[SHIFT NOMENCLATURE], $B2057, Table1[EVIC KILL]))</f>
        <v/>
      </c>
      <c r="E2057" s="1" t="str">
        <f>IF($A2057&gt;--RIGHT($A$2,LEN($A$2)-8),"",SUMIF(Table1[SHIFT NOMENCLATURE], $B2057, Table1[EVIC MOB]))</f>
        <v/>
      </c>
      <c r="F2057" s="1" t="str">
        <f>IF($A2057&gt;--RIGHT($A$2,LEN($A$2)-8),"",SUMIF(Table1[SHIFT NOMENCLATURE], $B2057, Table1[EVIC FIRE]))</f>
        <v/>
      </c>
      <c r="G2057" s="1" t="str">
        <f>IF($A2057&gt;--RIGHT($A$2,LEN($A$2)-8),"",SUMIF(Table1[SHIFT NOMENCLATURE], $B2057, Table1[EKIA]))</f>
        <v/>
      </c>
      <c r="H2057" s="1" t="str">
        <f>IF($A2057&gt;--RIGHT($A$2,LEN($A$2)-8),"",SUMIF(Table1[SHIFT NOMENCLATURE], $B2057, Table1[EWIA]))</f>
        <v/>
      </c>
      <c r="I2057" s="1" t="str">
        <f>IF($A2057&gt;--RIGHT($A$2,LEN($A$2)-8),"",SUMIF(Table1[SHIFT NOMENCLATURE], $B2057, Table1[EPW]))</f>
        <v/>
      </c>
      <c r="J2057" s="1" t="str">
        <f>IF($A2057&gt;--RIGHT($A$2,LEN($A$2)-8),"",SUMIF(Table1[SHIFT NOMENCLATURE], $B2057, Table1[FVIC KILL]))</f>
        <v/>
      </c>
      <c r="K2057" s="1" t="str">
        <f>IF($A2057&gt;--RIGHT($A$2,LEN($A$2)-8),"",SUMIF(Table1[SHIFT NOMENCLATURE], $B2057, Table1[FVIC MOB]))</f>
        <v/>
      </c>
      <c r="L2057" s="1" t="str">
        <f>IF($A2057&gt;--RIGHT($A$2,LEN($A$2)-8),"",SUMIF(Table1[SHIFT NOMENCLATURE], $B2057, Table1[FVIC FIRE]))</f>
        <v/>
      </c>
      <c r="M2057" s="1" t="str">
        <f>IF($A2057&gt;--RIGHT($A$2,LEN($A$2)-8),"",SUMIF(Table1[SHIFT NOMENCLATURE], $B2057, Table1[FKIA]))</f>
        <v/>
      </c>
      <c r="N2057" s="1" t="str">
        <f>IF($A2057&gt;--RIGHT($A$2,LEN($A$2)-8),"",SUMIF(Table1[SHIFT NOMENCLATURE], $B2057, Table1[FWIA]))</f>
        <v/>
      </c>
      <c r="O2057" s="1" t="str">
        <f>IF($A2057&gt;--RIGHT($A$2,LEN($A$2)-8),"",SUMIF(Table1[SHIFT NOMENCLATURE], $B2057, Table1[DUSTWUN]))</f>
        <v/>
      </c>
    </row>
    <row r="2058" spans="1:15" x14ac:dyDescent="0.25">
      <c r="A2058" s="1" t="str">
        <f t="shared" si="64"/>
        <v/>
      </c>
      <c r="B2058" t="str">
        <f t="shared" si="65"/>
        <v/>
      </c>
      <c r="C2058" s="1" t="str">
        <f>IF($A2058&gt;--RIGHT($A$2,LEN($A$2)-8),"",COUNTIF(Table1[SHIFT NOMENCLATURE],$B2058))</f>
        <v/>
      </c>
      <c r="D2058" s="1" t="str">
        <f>IF($A2058&gt;--RIGHT($A$2,LEN($A$2)-8),"",SUMIF(Table1[SHIFT NOMENCLATURE], $B2058, Table1[EVIC KILL]))</f>
        <v/>
      </c>
      <c r="E2058" s="1" t="str">
        <f>IF($A2058&gt;--RIGHT($A$2,LEN($A$2)-8),"",SUMIF(Table1[SHIFT NOMENCLATURE], $B2058, Table1[EVIC MOB]))</f>
        <v/>
      </c>
      <c r="F2058" s="1" t="str">
        <f>IF($A2058&gt;--RIGHT($A$2,LEN($A$2)-8),"",SUMIF(Table1[SHIFT NOMENCLATURE], $B2058, Table1[EVIC FIRE]))</f>
        <v/>
      </c>
      <c r="G2058" s="1" t="str">
        <f>IF($A2058&gt;--RIGHT($A$2,LEN($A$2)-8),"",SUMIF(Table1[SHIFT NOMENCLATURE], $B2058, Table1[EKIA]))</f>
        <v/>
      </c>
      <c r="H2058" s="1" t="str">
        <f>IF($A2058&gt;--RIGHT($A$2,LEN($A$2)-8),"",SUMIF(Table1[SHIFT NOMENCLATURE], $B2058, Table1[EWIA]))</f>
        <v/>
      </c>
      <c r="I2058" s="1" t="str">
        <f>IF($A2058&gt;--RIGHT($A$2,LEN($A$2)-8),"",SUMIF(Table1[SHIFT NOMENCLATURE], $B2058, Table1[EPW]))</f>
        <v/>
      </c>
      <c r="J2058" s="1" t="str">
        <f>IF($A2058&gt;--RIGHT($A$2,LEN($A$2)-8),"",SUMIF(Table1[SHIFT NOMENCLATURE], $B2058, Table1[FVIC KILL]))</f>
        <v/>
      </c>
      <c r="K2058" s="1" t="str">
        <f>IF($A2058&gt;--RIGHT($A$2,LEN($A$2)-8),"",SUMIF(Table1[SHIFT NOMENCLATURE], $B2058, Table1[FVIC MOB]))</f>
        <v/>
      </c>
      <c r="L2058" s="1" t="str">
        <f>IF($A2058&gt;--RIGHT($A$2,LEN($A$2)-8),"",SUMIF(Table1[SHIFT NOMENCLATURE], $B2058, Table1[FVIC FIRE]))</f>
        <v/>
      </c>
      <c r="M2058" s="1" t="str">
        <f>IF($A2058&gt;--RIGHT($A$2,LEN($A$2)-8),"",SUMIF(Table1[SHIFT NOMENCLATURE], $B2058, Table1[FKIA]))</f>
        <v/>
      </c>
      <c r="N2058" s="1" t="str">
        <f>IF($A2058&gt;--RIGHT($A$2,LEN($A$2)-8),"",SUMIF(Table1[SHIFT NOMENCLATURE], $B2058, Table1[FWIA]))</f>
        <v/>
      </c>
      <c r="O2058" s="1" t="str">
        <f>IF($A2058&gt;--RIGHT($A$2,LEN($A$2)-8),"",SUMIF(Table1[SHIFT NOMENCLATURE], $B2058, Table1[DUSTWUN]))</f>
        <v/>
      </c>
    </row>
    <row r="2059" spans="1:15" x14ac:dyDescent="0.25">
      <c r="A2059" s="1" t="str">
        <f t="shared" si="64"/>
        <v/>
      </c>
      <c r="B2059" t="str">
        <f t="shared" si="65"/>
        <v/>
      </c>
      <c r="C2059" s="1" t="str">
        <f>IF($A2059&gt;--RIGHT($A$2,LEN($A$2)-8),"",COUNTIF(Table1[SHIFT NOMENCLATURE],$B2059))</f>
        <v/>
      </c>
      <c r="D2059" s="1" t="str">
        <f>IF($A2059&gt;--RIGHT($A$2,LEN($A$2)-8),"",SUMIF(Table1[SHIFT NOMENCLATURE], $B2059, Table1[EVIC KILL]))</f>
        <v/>
      </c>
      <c r="E2059" s="1" t="str">
        <f>IF($A2059&gt;--RIGHT($A$2,LEN($A$2)-8),"",SUMIF(Table1[SHIFT NOMENCLATURE], $B2059, Table1[EVIC MOB]))</f>
        <v/>
      </c>
      <c r="F2059" s="1" t="str">
        <f>IF($A2059&gt;--RIGHT($A$2,LEN($A$2)-8),"",SUMIF(Table1[SHIFT NOMENCLATURE], $B2059, Table1[EVIC FIRE]))</f>
        <v/>
      </c>
      <c r="G2059" s="1" t="str">
        <f>IF($A2059&gt;--RIGHT($A$2,LEN($A$2)-8),"",SUMIF(Table1[SHIFT NOMENCLATURE], $B2059, Table1[EKIA]))</f>
        <v/>
      </c>
      <c r="H2059" s="1" t="str">
        <f>IF($A2059&gt;--RIGHT($A$2,LEN($A$2)-8),"",SUMIF(Table1[SHIFT NOMENCLATURE], $B2059, Table1[EWIA]))</f>
        <v/>
      </c>
      <c r="I2059" s="1" t="str">
        <f>IF($A2059&gt;--RIGHT($A$2,LEN($A$2)-8),"",SUMIF(Table1[SHIFT NOMENCLATURE], $B2059, Table1[EPW]))</f>
        <v/>
      </c>
      <c r="J2059" s="1" t="str">
        <f>IF($A2059&gt;--RIGHT($A$2,LEN($A$2)-8),"",SUMIF(Table1[SHIFT NOMENCLATURE], $B2059, Table1[FVIC KILL]))</f>
        <v/>
      </c>
      <c r="K2059" s="1" t="str">
        <f>IF($A2059&gt;--RIGHT($A$2,LEN($A$2)-8),"",SUMIF(Table1[SHIFT NOMENCLATURE], $B2059, Table1[FVIC MOB]))</f>
        <v/>
      </c>
      <c r="L2059" s="1" t="str">
        <f>IF($A2059&gt;--RIGHT($A$2,LEN($A$2)-8),"",SUMIF(Table1[SHIFT NOMENCLATURE], $B2059, Table1[FVIC FIRE]))</f>
        <v/>
      </c>
      <c r="M2059" s="1" t="str">
        <f>IF($A2059&gt;--RIGHT($A$2,LEN($A$2)-8),"",SUMIF(Table1[SHIFT NOMENCLATURE], $B2059, Table1[FKIA]))</f>
        <v/>
      </c>
      <c r="N2059" s="1" t="str">
        <f>IF($A2059&gt;--RIGHT($A$2,LEN($A$2)-8),"",SUMIF(Table1[SHIFT NOMENCLATURE], $B2059, Table1[FWIA]))</f>
        <v/>
      </c>
      <c r="O2059" s="1" t="str">
        <f>IF($A2059&gt;--RIGHT($A$2,LEN($A$2)-8),"",SUMIF(Table1[SHIFT NOMENCLATURE], $B2059, Table1[DUSTWUN]))</f>
        <v/>
      </c>
    </row>
    <row r="2060" spans="1:15" x14ac:dyDescent="0.25">
      <c r="A2060" s="1" t="str">
        <f t="shared" si="64"/>
        <v/>
      </c>
      <c r="B2060" t="str">
        <f t="shared" si="65"/>
        <v/>
      </c>
      <c r="C2060" s="1" t="str">
        <f>IF($A2060&gt;--RIGHT($A$2,LEN($A$2)-8),"",COUNTIF(Table1[SHIFT NOMENCLATURE],$B2060))</f>
        <v/>
      </c>
      <c r="D2060" s="1" t="str">
        <f>IF($A2060&gt;--RIGHT($A$2,LEN($A$2)-8),"",SUMIF(Table1[SHIFT NOMENCLATURE], $B2060, Table1[EVIC KILL]))</f>
        <v/>
      </c>
      <c r="E2060" s="1" t="str">
        <f>IF($A2060&gt;--RIGHT($A$2,LEN($A$2)-8),"",SUMIF(Table1[SHIFT NOMENCLATURE], $B2060, Table1[EVIC MOB]))</f>
        <v/>
      </c>
      <c r="F2060" s="1" t="str">
        <f>IF($A2060&gt;--RIGHT($A$2,LEN($A$2)-8),"",SUMIF(Table1[SHIFT NOMENCLATURE], $B2060, Table1[EVIC FIRE]))</f>
        <v/>
      </c>
      <c r="G2060" s="1" t="str">
        <f>IF($A2060&gt;--RIGHT($A$2,LEN($A$2)-8),"",SUMIF(Table1[SHIFT NOMENCLATURE], $B2060, Table1[EKIA]))</f>
        <v/>
      </c>
      <c r="H2060" s="1" t="str">
        <f>IF($A2060&gt;--RIGHT($A$2,LEN($A$2)-8),"",SUMIF(Table1[SHIFT NOMENCLATURE], $B2060, Table1[EWIA]))</f>
        <v/>
      </c>
      <c r="I2060" s="1" t="str">
        <f>IF($A2060&gt;--RIGHT($A$2,LEN($A$2)-8),"",SUMIF(Table1[SHIFT NOMENCLATURE], $B2060, Table1[EPW]))</f>
        <v/>
      </c>
      <c r="J2060" s="1" t="str">
        <f>IF($A2060&gt;--RIGHT($A$2,LEN($A$2)-8),"",SUMIF(Table1[SHIFT NOMENCLATURE], $B2060, Table1[FVIC KILL]))</f>
        <v/>
      </c>
      <c r="K2060" s="1" t="str">
        <f>IF($A2060&gt;--RIGHT($A$2,LEN($A$2)-8),"",SUMIF(Table1[SHIFT NOMENCLATURE], $B2060, Table1[FVIC MOB]))</f>
        <v/>
      </c>
      <c r="L2060" s="1" t="str">
        <f>IF($A2060&gt;--RIGHT($A$2,LEN($A$2)-8),"",SUMIF(Table1[SHIFT NOMENCLATURE], $B2060, Table1[FVIC FIRE]))</f>
        <v/>
      </c>
      <c r="M2060" s="1" t="str">
        <f>IF($A2060&gt;--RIGHT($A$2,LEN($A$2)-8),"",SUMIF(Table1[SHIFT NOMENCLATURE], $B2060, Table1[FKIA]))</f>
        <v/>
      </c>
      <c r="N2060" s="1" t="str">
        <f>IF($A2060&gt;--RIGHT($A$2,LEN($A$2)-8),"",SUMIF(Table1[SHIFT NOMENCLATURE], $B2060, Table1[FWIA]))</f>
        <v/>
      </c>
      <c r="O2060" s="1" t="str">
        <f>IF($A2060&gt;--RIGHT($A$2,LEN($A$2)-8),"",SUMIF(Table1[SHIFT NOMENCLATURE], $B2060, Table1[DUSTWUN]))</f>
        <v/>
      </c>
    </row>
    <row r="2061" spans="1:15" x14ac:dyDescent="0.25">
      <c r="A2061" s="1" t="str">
        <f t="shared" si="64"/>
        <v/>
      </c>
      <c r="B2061" t="str">
        <f t="shared" si="65"/>
        <v/>
      </c>
      <c r="C2061" s="1" t="str">
        <f>IF($A2061&gt;--RIGHT($A$2,LEN($A$2)-8),"",COUNTIF(Table1[SHIFT NOMENCLATURE],$B2061))</f>
        <v/>
      </c>
      <c r="D2061" s="1" t="str">
        <f>IF($A2061&gt;--RIGHT($A$2,LEN($A$2)-8),"",SUMIF(Table1[SHIFT NOMENCLATURE], $B2061, Table1[EVIC KILL]))</f>
        <v/>
      </c>
      <c r="E2061" s="1" t="str">
        <f>IF($A2061&gt;--RIGHT($A$2,LEN($A$2)-8),"",SUMIF(Table1[SHIFT NOMENCLATURE], $B2061, Table1[EVIC MOB]))</f>
        <v/>
      </c>
      <c r="F2061" s="1" t="str">
        <f>IF($A2061&gt;--RIGHT($A$2,LEN($A$2)-8),"",SUMIF(Table1[SHIFT NOMENCLATURE], $B2061, Table1[EVIC FIRE]))</f>
        <v/>
      </c>
      <c r="G2061" s="1" t="str">
        <f>IF($A2061&gt;--RIGHT($A$2,LEN($A$2)-8),"",SUMIF(Table1[SHIFT NOMENCLATURE], $B2061, Table1[EKIA]))</f>
        <v/>
      </c>
      <c r="H2061" s="1" t="str">
        <f>IF($A2061&gt;--RIGHT($A$2,LEN($A$2)-8),"",SUMIF(Table1[SHIFT NOMENCLATURE], $B2061, Table1[EWIA]))</f>
        <v/>
      </c>
      <c r="I2061" s="1" t="str">
        <f>IF($A2061&gt;--RIGHT($A$2,LEN($A$2)-8),"",SUMIF(Table1[SHIFT NOMENCLATURE], $B2061, Table1[EPW]))</f>
        <v/>
      </c>
      <c r="J2061" s="1" t="str">
        <f>IF($A2061&gt;--RIGHT($A$2,LEN($A$2)-8),"",SUMIF(Table1[SHIFT NOMENCLATURE], $B2061, Table1[FVIC KILL]))</f>
        <v/>
      </c>
      <c r="K2061" s="1" t="str">
        <f>IF($A2061&gt;--RIGHT($A$2,LEN($A$2)-8),"",SUMIF(Table1[SHIFT NOMENCLATURE], $B2061, Table1[FVIC MOB]))</f>
        <v/>
      </c>
      <c r="L2061" s="1" t="str">
        <f>IF($A2061&gt;--RIGHT($A$2,LEN($A$2)-8),"",SUMIF(Table1[SHIFT NOMENCLATURE], $B2061, Table1[FVIC FIRE]))</f>
        <v/>
      </c>
      <c r="M2061" s="1" t="str">
        <f>IF($A2061&gt;--RIGHT($A$2,LEN($A$2)-8),"",SUMIF(Table1[SHIFT NOMENCLATURE], $B2061, Table1[FKIA]))</f>
        <v/>
      </c>
      <c r="N2061" s="1" t="str">
        <f>IF($A2061&gt;--RIGHT($A$2,LEN($A$2)-8),"",SUMIF(Table1[SHIFT NOMENCLATURE], $B2061, Table1[FWIA]))</f>
        <v/>
      </c>
      <c r="O2061" s="1" t="str">
        <f>IF($A2061&gt;--RIGHT($A$2,LEN($A$2)-8),"",SUMIF(Table1[SHIFT NOMENCLATURE], $B2061, Table1[DUSTWUN]))</f>
        <v/>
      </c>
    </row>
    <row r="2062" spans="1:15" x14ac:dyDescent="0.25">
      <c r="A2062" s="1" t="str">
        <f t="shared" si="64"/>
        <v/>
      </c>
      <c r="B2062" t="str">
        <f t="shared" si="65"/>
        <v/>
      </c>
      <c r="C2062" s="1" t="str">
        <f>IF($A2062&gt;--RIGHT($A$2,LEN($A$2)-8),"",COUNTIF(Table1[SHIFT NOMENCLATURE],$B2062))</f>
        <v/>
      </c>
      <c r="D2062" s="1" t="str">
        <f>IF($A2062&gt;--RIGHT($A$2,LEN($A$2)-8),"",SUMIF(Table1[SHIFT NOMENCLATURE], $B2062, Table1[EVIC KILL]))</f>
        <v/>
      </c>
      <c r="E2062" s="1" t="str">
        <f>IF($A2062&gt;--RIGHT($A$2,LEN($A$2)-8),"",SUMIF(Table1[SHIFT NOMENCLATURE], $B2062, Table1[EVIC MOB]))</f>
        <v/>
      </c>
      <c r="F2062" s="1" t="str">
        <f>IF($A2062&gt;--RIGHT($A$2,LEN($A$2)-8),"",SUMIF(Table1[SHIFT NOMENCLATURE], $B2062, Table1[EVIC FIRE]))</f>
        <v/>
      </c>
      <c r="G2062" s="1" t="str">
        <f>IF($A2062&gt;--RIGHT($A$2,LEN($A$2)-8),"",SUMIF(Table1[SHIFT NOMENCLATURE], $B2062, Table1[EKIA]))</f>
        <v/>
      </c>
      <c r="H2062" s="1" t="str">
        <f>IF($A2062&gt;--RIGHT($A$2,LEN($A$2)-8),"",SUMIF(Table1[SHIFT NOMENCLATURE], $B2062, Table1[EWIA]))</f>
        <v/>
      </c>
      <c r="I2062" s="1" t="str">
        <f>IF($A2062&gt;--RIGHT($A$2,LEN($A$2)-8),"",SUMIF(Table1[SHIFT NOMENCLATURE], $B2062, Table1[EPW]))</f>
        <v/>
      </c>
      <c r="J2062" s="1" t="str">
        <f>IF($A2062&gt;--RIGHT($A$2,LEN($A$2)-8),"",SUMIF(Table1[SHIFT NOMENCLATURE], $B2062, Table1[FVIC KILL]))</f>
        <v/>
      </c>
      <c r="K2062" s="1" t="str">
        <f>IF($A2062&gt;--RIGHT($A$2,LEN($A$2)-8),"",SUMIF(Table1[SHIFT NOMENCLATURE], $B2062, Table1[FVIC MOB]))</f>
        <v/>
      </c>
      <c r="L2062" s="1" t="str">
        <f>IF($A2062&gt;--RIGHT($A$2,LEN($A$2)-8),"",SUMIF(Table1[SHIFT NOMENCLATURE], $B2062, Table1[FVIC FIRE]))</f>
        <v/>
      </c>
      <c r="M2062" s="1" t="str">
        <f>IF($A2062&gt;--RIGHT($A$2,LEN($A$2)-8),"",SUMIF(Table1[SHIFT NOMENCLATURE], $B2062, Table1[FKIA]))</f>
        <v/>
      </c>
      <c r="N2062" s="1" t="str">
        <f>IF($A2062&gt;--RIGHT($A$2,LEN($A$2)-8),"",SUMIF(Table1[SHIFT NOMENCLATURE], $B2062, Table1[FWIA]))</f>
        <v/>
      </c>
      <c r="O2062" s="1" t="str">
        <f>IF($A2062&gt;--RIGHT($A$2,LEN($A$2)-8),"",SUMIF(Table1[SHIFT NOMENCLATURE], $B2062, Table1[DUSTWUN]))</f>
        <v/>
      </c>
    </row>
    <row r="2063" spans="1:15" x14ac:dyDescent="0.25">
      <c r="A2063" s="1" t="str">
        <f t="shared" si="64"/>
        <v/>
      </c>
      <c r="B2063" t="str">
        <f t="shared" si="65"/>
        <v/>
      </c>
      <c r="C2063" s="1" t="str">
        <f>IF($A2063&gt;--RIGHT($A$2,LEN($A$2)-8),"",COUNTIF(Table1[SHIFT NOMENCLATURE],$B2063))</f>
        <v/>
      </c>
      <c r="D2063" s="1" t="str">
        <f>IF($A2063&gt;--RIGHT($A$2,LEN($A$2)-8),"",SUMIF(Table1[SHIFT NOMENCLATURE], $B2063, Table1[EVIC KILL]))</f>
        <v/>
      </c>
      <c r="E2063" s="1" t="str">
        <f>IF($A2063&gt;--RIGHT($A$2,LEN($A$2)-8),"",SUMIF(Table1[SHIFT NOMENCLATURE], $B2063, Table1[EVIC MOB]))</f>
        <v/>
      </c>
      <c r="F2063" s="1" t="str">
        <f>IF($A2063&gt;--RIGHT($A$2,LEN($A$2)-8),"",SUMIF(Table1[SHIFT NOMENCLATURE], $B2063, Table1[EVIC FIRE]))</f>
        <v/>
      </c>
      <c r="G2063" s="1" t="str">
        <f>IF($A2063&gt;--RIGHT($A$2,LEN($A$2)-8),"",SUMIF(Table1[SHIFT NOMENCLATURE], $B2063, Table1[EKIA]))</f>
        <v/>
      </c>
      <c r="H2063" s="1" t="str">
        <f>IF($A2063&gt;--RIGHT($A$2,LEN($A$2)-8),"",SUMIF(Table1[SHIFT NOMENCLATURE], $B2063, Table1[EWIA]))</f>
        <v/>
      </c>
      <c r="I2063" s="1" t="str">
        <f>IF($A2063&gt;--RIGHT($A$2,LEN($A$2)-8),"",SUMIF(Table1[SHIFT NOMENCLATURE], $B2063, Table1[EPW]))</f>
        <v/>
      </c>
      <c r="J2063" s="1" t="str">
        <f>IF($A2063&gt;--RIGHT($A$2,LEN($A$2)-8),"",SUMIF(Table1[SHIFT NOMENCLATURE], $B2063, Table1[FVIC KILL]))</f>
        <v/>
      </c>
      <c r="K2063" s="1" t="str">
        <f>IF($A2063&gt;--RIGHT($A$2,LEN($A$2)-8),"",SUMIF(Table1[SHIFT NOMENCLATURE], $B2063, Table1[FVIC MOB]))</f>
        <v/>
      </c>
      <c r="L2063" s="1" t="str">
        <f>IF($A2063&gt;--RIGHT($A$2,LEN($A$2)-8),"",SUMIF(Table1[SHIFT NOMENCLATURE], $B2063, Table1[FVIC FIRE]))</f>
        <v/>
      </c>
      <c r="M2063" s="1" t="str">
        <f>IF($A2063&gt;--RIGHT($A$2,LEN($A$2)-8),"",SUMIF(Table1[SHIFT NOMENCLATURE], $B2063, Table1[FKIA]))</f>
        <v/>
      </c>
      <c r="N2063" s="1" t="str">
        <f>IF($A2063&gt;--RIGHT($A$2,LEN($A$2)-8),"",SUMIF(Table1[SHIFT NOMENCLATURE], $B2063, Table1[FWIA]))</f>
        <v/>
      </c>
      <c r="O2063" s="1" t="str">
        <f>IF($A2063&gt;--RIGHT($A$2,LEN($A$2)-8),"",SUMIF(Table1[SHIFT NOMENCLATURE], $B2063, Table1[DUSTWUN]))</f>
        <v/>
      </c>
    </row>
    <row r="2064" spans="1:15" x14ac:dyDescent="0.25">
      <c r="A2064" s="1" t="str">
        <f t="shared" si="64"/>
        <v/>
      </c>
      <c r="B2064" t="str">
        <f t="shared" si="65"/>
        <v/>
      </c>
      <c r="C2064" s="1" t="str">
        <f>IF($A2064&gt;--RIGHT($A$2,LEN($A$2)-8),"",COUNTIF(Table1[SHIFT NOMENCLATURE],$B2064))</f>
        <v/>
      </c>
      <c r="D2064" s="1" t="str">
        <f>IF($A2064&gt;--RIGHT($A$2,LEN($A$2)-8),"",SUMIF(Table1[SHIFT NOMENCLATURE], $B2064, Table1[EVIC KILL]))</f>
        <v/>
      </c>
      <c r="E2064" s="1" t="str">
        <f>IF($A2064&gt;--RIGHT($A$2,LEN($A$2)-8),"",SUMIF(Table1[SHIFT NOMENCLATURE], $B2064, Table1[EVIC MOB]))</f>
        <v/>
      </c>
      <c r="F2064" s="1" t="str">
        <f>IF($A2064&gt;--RIGHT($A$2,LEN($A$2)-8),"",SUMIF(Table1[SHIFT NOMENCLATURE], $B2064, Table1[EVIC FIRE]))</f>
        <v/>
      </c>
      <c r="G2064" s="1" t="str">
        <f>IF($A2064&gt;--RIGHT($A$2,LEN($A$2)-8),"",SUMIF(Table1[SHIFT NOMENCLATURE], $B2064, Table1[EKIA]))</f>
        <v/>
      </c>
      <c r="H2064" s="1" t="str">
        <f>IF($A2064&gt;--RIGHT($A$2,LEN($A$2)-8),"",SUMIF(Table1[SHIFT NOMENCLATURE], $B2064, Table1[EWIA]))</f>
        <v/>
      </c>
      <c r="I2064" s="1" t="str">
        <f>IF($A2064&gt;--RIGHT($A$2,LEN($A$2)-8),"",SUMIF(Table1[SHIFT NOMENCLATURE], $B2064, Table1[EPW]))</f>
        <v/>
      </c>
      <c r="J2064" s="1" t="str">
        <f>IF($A2064&gt;--RIGHT($A$2,LEN($A$2)-8),"",SUMIF(Table1[SHIFT NOMENCLATURE], $B2064, Table1[FVIC KILL]))</f>
        <v/>
      </c>
      <c r="K2064" s="1" t="str">
        <f>IF($A2064&gt;--RIGHT($A$2,LEN($A$2)-8),"",SUMIF(Table1[SHIFT NOMENCLATURE], $B2064, Table1[FVIC MOB]))</f>
        <v/>
      </c>
      <c r="L2064" s="1" t="str">
        <f>IF($A2064&gt;--RIGHT($A$2,LEN($A$2)-8),"",SUMIF(Table1[SHIFT NOMENCLATURE], $B2064, Table1[FVIC FIRE]))</f>
        <v/>
      </c>
      <c r="M2064" s="1" t="str">
        <f>IF($A2064&gt;--RIGHT($A$2,LEN($A$2)-8),"",SUMIF(Table1[SHIFT NOMENCLATURE], $B2064, Table1[FKIA]))</f>
        <v/>
      </c>
      <c r="N2064" s="1" t="str">
        <f>IF($A2064&gt;--RIGHT($A$2,LEN($A$2)-8),"",SUMIF(Table1[SHIFT NOMENCLATURE], $B2064, Table1[FWIA]))</f>
        <v/>
      </c>
      <c r="O2064" s="1" t="str">
        <f>IF($A2064&gt;--RIGHT($A$2,LEN($A$2)-8),"",SUMIF(Table1[SHIFT NOMENCLATURE], $B2064, Table1[DUSTWUN]))</f>
        <v/>
      </c>
    </row>
    <row r="2065" spans="1:15" x14ac:dyDescent="0.25">
      <c r="A2065" s="1" t="str">
        <f t="shared" si="64"/>
        <v/>
      </c>
      <c r="B2065" t="str">
        <f t="shared" si="65"/>
        <v/>
      </c>
      <c r="C2065" s="1" t="str">
        <f>IF($A2065&gt;--RIGHT($A$2,LEN($A$2)-8),"",COUNTIF(Table1[SHIFT NOMENCLATURE],$B2065))</f>
        <v/>
      </c>
      <c r="D2065" s="1" t="str">
        <f>IF($A2065&gt;--RIGHT($A$2,LEN($A$2)-8),"",SUMIF(Table1[SHIFT NOMENCLATURE], $B2065, Table1[EVIC KILL]))</f>
        <v/>
      </c>
      <c r="E2065" s="1" t="str">
        <f>IF($A2065&gt;--RIGHT($A$2,LEN($A$2)-8),"",SUMIF(Table1[SHIFT NOMENCLATURE], $B2065, Table1[EVIC MOB]))</f>
        <v/>
      </c>
      <c r="F2065" s="1" t="str">
        <f>IF($A2065&gt;--RIGHT($A$2,LEN($A$2)-8),"",SUMIF(Table1[SHIFT NOMENCLATURE], $B2065, Table1[EVIC FIRE]))</f>
        <v/>
      </c>
      <c r="G2065" s="1" t="str">
        <f>IF($A2065&gt;--RIGHT($A$2,LEN($A$2)-8),"",SUMIF(Table1[SHIFT NOMENCLATURE], $B2065, Table1[EKIA]))</f>
        <v/>
      </c>
      <c r="H2065" s="1" t="str">
        <f>IF($A2065&gt;--RIGHT($A$2,LEN($A$2)-8),"",SUMIF(Table1[SHIFT NOMENCLATURE], $B2065, Table1[EWIA]))</f>
        <v/>
      </c>
      <c r="I2065" s="1" t="str">
        <f>IF($A2065&gt;--RIGHT($A$2,LEN($A$2)-8),"",SUMIF(Table1[SHIFT NOMENCLATURE], $B2065, Table1[EPW]))</f>
        <v/>
      </c>
      <c r="J2065" s="1" t="str">
        <f>IF($A2065&gt;--RIGHT($A$2,LEN($A$2)-8),"",SUMIF(Table1[SHIFT NOMENCLATURE], $B2065, Table1[FVIC KILL]))</f>
        <v/>
      </c>
      <c r="K2065" s="1" t="str">
        <f>IF($A2065&gt;--RIGHT($A$2,LEN($A$2)-8),"",SUMIF(Table1[SHIFT NOMENCLATURE], $B2065, Table1[FVIC MOB]))</f>
        <v/>
      </c>
      <c r="L2065" s="1" t="str">
        <f>IF($A2065&gt;--RIGHT($A$2,LEN($A$2)-8),"",SUMIF(Table1[SHIFT NOMENCLATURE], $B2065, Table1[FVIC FIRE]))</f>
        <v/>
      </c>
      <c r="M2065" s="1" t="str">
        <f>IF($A2065&gt;--RIGHT($A$2,LEN($A$2)-8),"",SUMIF(Table1[SHIFT NOMENCLATURE], $B2065, Table1[FKIA]))</f>
        <v/>
      </c>
      <c r="N2065" s="1" t="str">
        <f>IF($A2065&gt;--RIGHT($A$2,LEN($A$2)-8),"",SUMIF(Table1[SHIFT NOMENCLATURE], $B2065, Table1[FWIA]))</f>
        <v/>
      </c>
      <c r="O2065" s="1" t="str">
        <f>IF($A2065&gt;--RIGHT($A$2,LEN($A$2)-8),"",SUMIF(Table1[SHIFT NOMENCLATURE], $B2065, Table1[DUSTWUN]))</f>
        <v/>
      </c>
    </row>
    <row r="2066" spans="1:15" x14ac:dyDescent="0.25">
      <c r="A2066" s="1" t="str">
        <f t="shared" si="64"/>
        <v/>
      </c>
      <c r="B2066" t="str">
        <f t="shared" si="65"/>
        <v/>
      </c>
      <c r="C2066" s="1" t="str">
        <f>IF($A2066&gt;--RIGHT($A$2,LEN($A$2)-8),"",COUNTIF(Table1[SHIFT NOMENCLATURE],$B2066))</f>
        <v/>
      </c>
      <c r="D2066" s="1" t="str">
        <f>IF($A2066&gt;--RIGHT($A$2,LEN($A$2)-8),"",SUMIF(Table1[SHIFT NOMENCLATURE], $B2066, Table1[EVIC KILL]))</f>
        <v/>
      </c>
      <c r="E2066" s="1" t="str">
        <f>IF($A2066&gt;--RIGHT($A$2,LEN($A$2)-8),"",SUMIF(Table1[SHIFT NOMENCLATURE], $B2066, Table1[EVIC MOB]))</f>
        <v/>
      </c>
      <c r="F2066" s="1" t="str">
        <f>IF($A2066&gt;--RIGHT($A$2,LEN($A$2)-8),"",SUMIF(Table1[SHIFT NOMENCLATURE], $B2066, Table1[EVIC FIRE]))</f>
        <v/>
      </c>
      <c r="G2066" s="1" t="str">
        <f>IF($A2066&gt;--RIGHT($A$2,LEN($A$2)-8),"",SUMIF(Table1[SHIFT NOMENCLATURE], $B2066, Table1[EKIA]))</f>
        <v/>
      </c>
      <c r="H2066" s="1" t="str">
        <f>IF($A2066&gt;--RIGHT($A$2,LEN($A$2)-8),"",SUMIF(Table1[SHIFT NOMENCLATURE], $B2066, Table1[EWIA]))</f>
        <v/>
      </c>
      <c r="I2066" s="1" t="str">
        <f>IF($A2066&gt;--RIGHT($A$2,LEN($A$2)-8),"",SUMIF(Table1[SHIFT NOMENCLATURE], $B2066, Table1[EPW]))</f>
        <v/>
      </c>
      <c r="J2066" s="1" t="str">
        <f>IF($A2066&gt;--RIGHT($A$2,LEN($A$2)-8),"",SUMIF(Table1[SHIFT NOMENCLATURE], $B2066, Table1[FVIC KILL]))</f>
        <v/>
      </c>
      <c r="K2066" s="1" t="str">
        <f>IF($A2066&gt;--RIGHT($A$2,LEN($A$2)-8),"",SUMIF(Table1[SHIFT NOMENCLATURE], $B2066, Table1[FVIC MOB]))</f>
        <v/>
      </c>
      <c r="L2066" s="1" t="str">
        <f>IF($A2066&gt;--RIGHT($A$2,LEN($A$2)-8),"",SUMIF(Table1[SHIFT NOMENCLATURE], $B2066, Table1[FVIC FIRE]))</f>
        <v/>
      </c>
      <c r="M2066" s="1" t="str">
        <f>IF($A2066&gt;--RIGHT($A$2,LEN($A$2)-8),"",SUMIF(Table1[SHIFT NOMENCLATURE], $B2066, Table1[FKIA]))</f>
        <v/>
      </c>
      <c r="N2066" s="1" t="str">
        <f>IF($A2066&gt;--RIGHT($A$2,LEN($A$2)-8),"",SUMIF(Table1[SHIFT NOMENCLATURE], $B2066, Table1[FWIA]))</f>
        <v/>
      </c>
      <c r="O2066" s="1" t="str">
        <f>IF($A2066&gt;--RIGHT($A$2,LEN($A$2)-8),"",SUMIF(Table1[SHIFT NOMENCLATURE], $B2066, Table1[DUSTWUN]))</f>
        <v/>
      </c>
    </row>
    <row r="2067" spans="1:15" x14ac:dyDescent="0.25">
      <c r="A2067" s="1" t="str">
        <f t="shared" si="64"/>
        <v/>
      </c>
      <c r="B2067" t="str">
        <f t="shared" si="65"/>
        <v/>
      </c>
      <c r="C2067" s="1" t="str">
        <f>IF($A2067&gt;--RIGHT($A$2,LEN($A$2)-8),"",COUNTIF(Table1[SHIFT NOMENCLATURE],$B2067))</f>
        <v/>
      </c>
      <c r="D2067" s="1" t="str">
        <f>IF($A2067&gt;--RIGHT($A$2,LEN($A$2)-8),"",SUMIF(Table1[SHIFT NOMENCLATURE], $B2067, Table1[EVIC KILL]))</f>
        <v/>
      </c>
      <c r="E2067" s="1" t="str">
        <f>IF($A2067&gt;--RIGHT($A$2,LEN($A$2)-8),"",SUMIF(Table1[SHIFT NOMENCLATURE], $B2067, Table1[EVIC MOB]))</f>
        <v/>
      </c>
      <c r="F2067" s="1" t="str">
        <f>IF($A2067&gt;--RIGHT($A$2,LEN($A$2)-8),"",SUMIF(Table1[SHIFT NOMENCLATURE], $B2067, Table1[EVIC FIRE]))</f>
        <v/>
      </c>
      <c r="G2067" s="1" t="str">
        <f>IF($A2067&gt;--RIGHT($A$2,LEN($A$2)-8),"",SUMIF(Table1[SHIFT NOMENCLATURE], $B2067, Table1[EKIA]))</f>
        <v/>
      </c>
      <c r="H2067" s="1" t="str">
        <f>IF($A2067&gt;--RIGHT($A$2,LEN($A$2)-8),"",SUMIF(Table1[SHIFT NOMENCLATURE], $B2067, Table1[EWIA]))</f>
        <v/>
      </c>
      <c r="I2067" s="1" t="str">
        <f>IF($A2067&gt;--RIGHT($A$2,LEN($A$2)-8),"",SUMIF(Table1[SHIFT NOMENCLATURE], $B2067, Table1[EPW]))</f>
        <v/>
      </c>
      <c r="J2067" s="1" t="str">
        <f>IF($A2067&gt;--RIGHT($A$2,LEN($A$2)-8),"",SUMIF(Table1[SHIFT NOMENCLATURE], $B2067, Table1[FVIC KILL]))</f>
        <v/>
      </c>
      <c r="K2067" s="1" t="str">
        <f>IF($A2067&gt;--RIGHT($A$2,LEN($A$2)-8),"",SUMIF(Table1[SHIFT NOMENCLATURE], $B2067, Table1[FVIC MOB]))</f>
        <v/>
      </c>
      <c r="L2067" s="1" t="str">
        <f>IF($A2067&gt;--RIGHT($A$2,LEN($A$2)-8),"",SUMIF(Table1[SHIFT NOMENCLATURE], $B2067, Table1[FVIC FIRE]))</f>
        <v/>
      </c>
      <c r="M2067" s="1" t="str">
        <f>IF($A2067&gt;--RIGHT($A$2,LEN($A$2)-8),"",SUMIF(Table1[SHIFT NOMENCLATURE], $B2067, Table1[FKIA]))</f>
        <v/>
      </c>
      <c r="N2067" s="1" t="str">
        <f>IF($A2067&gt;--RIGHT($A$2,LEN($A$2)-8),"",SUMIF(Table1[SHIFT NOMENCLATURE], $B2067, Table1[FWIA]))</f>
        <v/>
      </c>
      <c r="O2067" s="1" t="str">
        <f>IF($A2067&gt;--RIGHT($A$2,LEN($A$2)-8),"",SUMIF(Table1[SHIFT NOMENCLATURE], $B2067, Table1[DUSTWUN]))</f>
        <v/>
      </c>
    </row>
    <row r="2068" spans="1:15" x14ac:dyDescent="0.25">
      <c r="A2068" s="1" t="str">
        <f t="shared" si="64"/>
        <v/>
      </c>
      <c r="B2068" t="str">
        <f t="shared" si="65"/>
        <v/>
      </c>
      <c r="C2068" s="1" t="str">
        <f>IF($A2068&gt;--RIGHT($A$2,LEN($A$2)-8),"",COUNTIF(Table1[SHIFT NOMENCLATURE],$B2068))</f>
        <v/>
      </c>
      <c r="D2068" s="1" t="str">
        <f>IF($A2068&gt;--RIGHT($A$2,LEN($A$2)-8),"",SUMIF(Table1[SHIFT NOMENCLATURE], $B2068, Table1[EVIC KILL]))</f>
        <v/>
      </c>
      <c r="E2068" s="1" t="str">
        <f>IF($A2068&gt;--RIGHT($A$2,LEN($A$2)-8),"",SUMIF(Table1[SHIFT NOMENCLATURE], $B2068, Table1[EVIC MOB]))</f>
        <v/>
      </c>
      <c r="F2068" s="1" t="str">
        <f>IF($A2068&gt;--RIGHT($A$2,LEN($A$2)-8),"",SUMIF(Table1[SHIFT NOMENCLATURE], $B2068, Table1[EVIC FIRE]))</f>
        <v/>
      </c>
      <c r="G2068" s="1" t="str">
        <f>IF($A2068&gt;--RIGHT($A$2,LEN($A$2)-8),"",SUMIF(Table1[SHIFT NOMENCLATURE], $B2068, Table1[EKIA]))</f>
        <v/>
      </c>
      <c r="H2068" s="1" t="str">
        <f>IF($A2068&gt;--RIGHT($A$2,LEN($A$2)-8),"",SUMIF(Table1[SHIFT NOMENCLATURE], $B2068, Table1[EWIA]))</f>
        <v/>
      </c>
      <c r="I2068" s="1" t="str">
        <f>IF($A2068&gt;--RIGHT($A$2,LEN($A$2)-8),"",SUMIF(Table1[SHIFT NOMENCLATURE], $B2068, Table1[EPW]))</f>
        <v/>
      </c>
      <c r="J2068" s="1" t="str">
        <f>IF($A2068&gt;--RIGHT($A$2,LEN($A$2)-8),"",SUMIF(Table1[SHIFT NOMENCLATURE], $B2068, Table1[FVIC KILL]))</f>
        <v/>
      </c>
      <c r="K2068" s="1" t="str">
        <f>IF($A2068&gt;--RIGHT($A$2,LEN($A$2)-8),"",SUMIF(Table1[SHIFT NOMENCLATURE], $B2068, Table1[FVIC MOB]))</f>
        <v/>
      </c>
      <c r="L2068" s="1" t="str">
        <f>IF($A2068&gt;--RIGHT($A$2,LEN($A$2)-8),"",SUMIF(Table1[SHIFT NOMENCLATURE], $B2068, Table1[FVIC FIRE]))</f>
        <v/>
      </c>
      <c r="M2068" s="1" t="str">
        <f>IF($A2068&gt;--RIGHT($A$2,LEN($A$2)-8),"",SUMIF(Table1[SHIFT NOMENCLATURE], $B2068, Table1[FKIA]))</f>
        <v/>
      </c>
      <c r="N2068" s="1" t="str">
        <f>IF($A2068&gt;--RIGHT($A$2,LEN($A$2)-8),"",SUMIF(Table1[SHIFT NOMENCLATURE], $B2068, Table1[FWIA]))</f>
        <v/>
      </c>
      <c r="O2068" s="1" t="str">
        <f>IF($A2068&gt;--RIGHT($A$2,LEN($A$2)-8),"",SUMIF(Table1[SHIFT NOMENCLATURE], $B2068, Table1[DUSTWUN]))</f>
        <v/>
      </c>
    </row>
    <row r="2069" spans="1:15" x14ac:dyDescent="0.25">
      <c r="A2069" s="1" t="str">
        <f t="shared" si="64"/>
        <v/>
      </c>
      <c r="B2069" t="str">
        <f t="shared" si="65"/>
        <v/>
      </c>
      <c r="C2069" s="1" t="str">
        <f>IF($A2069&gt;--RIGHT($A$2,LEN($A$2)-8),"",COUNTIF(Table1[SHIFT NOMENCLATURE],$B2069))</f>
        <v/>
      </c>
      <c r="D2069" s="1" t="str">
        <f>IF($A2069&gt;--RIGHT($A$2,LEN($A$2)-8),"",SUMIF(Table1[SHIFT NOMENCLATURE], $B2069, Table1[EVIC KILL]))</f>
        <v/>
      </c>
      <c r="E2069" s="1" t="str">
        <f>IF($A2069&gt;--RIGHT($A$2,LEN($A$2)-8),"",SUMIF(Table1[SHIFT NOMENCLATURE], $B2069, Table1[EVIC MOB]))</f>
        <v/>
      </c>
      <c r="F2069" s="1" t="str">
        <f>IF($A2069&gt;--RIGHT($A$2,LEN($A$2)-8),"",SUMIF(Table1[SHIFT NOMENCLATURE], $B2069, Table1[EVIC FIRE]))</f>
        <v/>
      </c>
      <c r="G2069" s="1" t="str">
        <f>IF($A2069&gt;--RIGHT($A$2,LEN($A$2)-8),"",SUMIF(Table1[SHIFT NOMENCLATURE], $B2069, Table1[EKIA]))</f>
        <v/>
      </c>
      <c r="H2069" s="1" t="str">
        <f>IF($A2069&gt;--RIGHT($A$2,LEN($A$2)-8),"",SUMIF(Table1[SHIFT NOMENCLATURE], $B2069, Table1[EWIA]))</f>
        <v/>
      </c>
      <c r="I2069" s="1" t="str">
        <f>IF($A2069&gt;--RIGHT($A$2,LEN($A$2)-8),"",SUMIF(Table1[SHIFT NOMENCLATURE], $B2069, Table1[EPW]))</f>
        <v/>
      </c>
      <c r="J2069" s="1" t="str">
        <f>IF($A2069&gt;--RIGHT($A$2,LEN($A$2)-8),"",SUMIF(Table1[SHIFT NOMENCLATURE], $B2069, Table1[FVIC KILL]))</f>
        <v/>
      </c>
      <c r="K2069" s="1" t="str">
        <f>IF($A2069&gt;--RIGHT($A$2,LEN($A$2)-8),"",SUMIF(Table1[SHIFT NOMENCLATURE], $B2069, Table1[FVIC MOB]))</f>
        <v/>
      </c>
      <c r="L2069" s="1" t="str">
        <f>IF($A2069&gt;--RIGHT($A$2,LEN($A$2)-8),"",SUMIF(Table1[SHIFT NOMENCLATURE], $B2069, Table1[FVIC FIRE]))</f>
        <v/>
      </c>
      <c r="M2069" s="1" t="str">
        <f>IF($A2069&gt;--RIGHT($A$2,LEN($A$2)-8),"",SUMIF(Table1[SHIFT NOMENCLATURE], $B2069, Table1[FKIA]))</f>
        <v/>
      </c>
      <c r="N2069" s="1" t="str">
        <f>IF($A2069&gt;--RIGHT($A$2,LEN($A$2)-8),"",SUMIF(Table1[SHIFT NOMENCLATURE], $B2069, Table1[FWIA]))</f>
        <v/>
      </c>
      <c r="O2069" s="1" t="str">
        <f>IF($A2069&gt;--RIGHT($A$2,LEN($A$2)-8),"",SUMIF(Table1[SHIFT NOMENCLATURE], $B2069, Table1[DUSTWUN]))</f>
        <v/>
      </c>
    </row>
    <row r="2070" spans="1:15" x14ac:dyDescent="0.25">
      <c r="A2070" s="1" t="str">
        <f t="shared" si="64"/>
        <v/>
      </c>
      <c r="B2070" t="str">
        <f t="shared" si="65"/>
        <v/>
      </c>
      <c r="C2070" s="1" t="str">
        <f>IF($A2070&gt;--RIGHT($A$2,LEN($A$2)-8),"",COUNTIF(Table1[SHIFT NOMENCLATURE],$B2070))</f>
        <v/>
      </c>
      <c r="D2070" s="1" t="str">
        <f>IF($A2070&gt;--RIGHT($A$2,LEN($A$2)-8),"",SUMIF(Table1[SHIFT NOMENCLATURE], $B2070, Table1[EVIC KILL]))</f>
        <v/>
      </c>
      <c r="E2070" s="1" t="str">
        <f>IF($A2070&gt;--RIGHT($A$2,LEN($A$2)-8),"",SUMIF(Table1[SHIFT NOMENCLATURE], $B2070, Table1[EVIC MOB]))</f>
        <v/>
      </c>
      <c r="F2070" s="1" t="str">
        <f>IF($A2070&gt;--RIGHT($A$2,LEN($A$2)-8),"",SUMIF(Table1[SHIFT NOMENCLATURE], $B2070, Table1[EVIC FIRE]))</f>
        <v/>
      </c>
      <c r="G2070" s="1" t="str">
        <f>IF($A2070&gt;--RIGHT($A$2,LEN($A$2)-8),"",SUMIF(Table1[SHIFT NOMENCLATURE], $B2070, Table1[EKIA]))</f>
        <v/>
      </c>
      <c r="H2070" s="1" t="str">
        <f>IF($A2070&gt;--RIGHT($A$2,LEN($A$2)-8),"",SUMIF(Table1[SHIFT NOMENCLATURE], $B2070, Table1[EWIA]))</f>
        <v/>
      </c>
      <c r="I2070" s="1" t="str">
        <f>IF($A2070&gt;--RIGHT($A$2,LEN($A$2)-8),"",SUMIF(Table1[SHIFT NOMENCLATURE], $B2070, Table1[EPW]))</f>
        <v/>
      </c>
      <c r="J2070" s="1" t="str">
        <f>IF($A2070&gt;--RIGHT($A$2,LEN($A$2)-8),"",SUMIF(Table1[SHIFT NOMENCLATURE], $B2070, Table1[FVIC KILL]))</f>
        <v/>
      </c>
      <c r="K2070" s="1" t="str">
        <f>IF($A2070&gt;--RIGHT($A$2,LEN($A$2)-8),"",SUMIF(Table1[SHIFT NOMENCLATURE], $B2070, Table1[FVIC MOB]))</f>
        <v/>
      </c>
      <c r="L2070" s="1" t="str">
        <f>IF($A2070&gt;--RIGHT($A$2,LEN($A$2)-8),"",SUMIF(Table1[SHIFT NOMENCLATURE], $B2070, Table1[FVIC FIRE]))</f>
        <v/>
      </c>
      <c r="M2070" s="1" t="str">
        <f>IF($A2070&gt;--RIGHT($A$2,LEN($A$2)-8),"",SUMIF(Table1[SHIFT NOMENCLATURE], $B2070, Table1[FKIA]))</f>
        <v/>
      </c>
      <c r="N2070" s="1" t="str">
        <f>IF($A2070&gt;--RIGHT($A$2,LEN($A$2)-8),"",SUMIF(Table1[SHIFT NOMENCLATURE], $B2070, Table1[FWIA]))</f>
        <v/>
      </c>
      <c r="O2070" s="1" t="str">
        <f>IF($A2070&gt;--RIGHT($A$2,LEN($A$2)-8),"",SUMIF(Table1[SHIFT NOMENCLATURE], $B2070, Table1[DUSTWUN]))</f>
        <v/>
      </c>
    </row>
    <row r="2071" spans="1:15" x14ac:dyDescent="0.25">
      <c r="A2071" s="1" t="str">
        <f t="shared" si="64"/>
        <v/>
      </c>
      <c r="B2071" t="str">
        <f t="shared" si="65"/>
        <v/>
      </c>
      <c r="C2071" s="1" t="str">
        <f>IF($A2071&gt;--RIGHT($A$2,LEN($A$2)-8),"",COUNTIF(Table1[SHIFT NOMENCLATURE],$B2071))</f>
        <v/>
      </c>
      <c r="D2071" s="1" t="str">
        <f>IF($A2071&gt;--RIGHT($A$2,LEN($A$2)-8),"",SUMIF(Table1[SHIFT NOMENCLATURE], $B2071, Table1[EVIC KILL]))</f>
        <v/>
      </c>
      <c r="E2071" s="1" t="str">
        <f>IF($A2071&gt;--RIGHT($A$2,LEN($A$2)-8),"",SUMIF(Table1[SHIFT NOMENCLATURE], $B2071, Table1[EVIC MOB]))</f>
        <v/>
      </c>
      <c r="F2071" s="1" t="str">
        <f>IF($A2071&gt;--RIGHT($A$2,LEN($A$2)-8),"",SUMIF(Table1[SHIFT NOMENCLATURE], $B2071, Table1[EVIC FIRE]))</f>
        <v/>
      </c>
      <c r="G2071" s="1" t="str">
        <f>IF($A2071&gt;--RIGHT($A$2,LEN($A$2)-8),"",SUMIF(Table1[SHIFT NOMENCLATURE], $B2071, Table1[EKIA]))</f>
        <v/>
      </c>
      <c r="H2071" s="1" t="str">
        <f>IF($A2071&gt;--RIGHT($A$2,LEN($A$2)-8),"",SUMIF(Table1[SHIFT NOMENCLATURE], $B2071, Table1[EWIA]))</f>
        <v/>
      </c>
      <c r="I2071" s="1" t="str">
        <f>IF($A2071&gt;--RIGHT($A$2,LEN($A$2)-8),"",SUMIF(Table1[SHIFT NOMENCLATURE], $B2071, Table1[EPW]))</f>
        <v/>
      </c>
      <c r="J2071" s="1" t="str">
        <f>IF($A2071&gt;--RIGHT($A$2,LEN($A$2)-8),"",SUMIF(Table1[SHIFT NOMENCLATURE], $B2071, Table1[FVIC KILL]))</f>
        <v/>
      </c>
      <c r="K2071" s="1" t="str">
        <f>IF($A2071&gt;--RIGHT($A$2,LEN($A$2)-8),"",SUMIF(Table1[SHIFT NOMENCLATURE], $B2071, Table1[FVIC MOB]))</f>
        <v/>
      </c>
      <c r="L2071" s="1" t="str">
        <f>IF($A2071&gt;--RIGHT($A$2,LEN($A$2)-8),"",SUMIF(Table1[SHIFT NOMENCLATURE], $B2071, Table1[FVIC FIRE]))</f>
        <v/>
      </c>
      <c r="M2071" s="1" t="str">
        <f>IF($A2071&gt;--RIGHT($A$2,LEN($A$2)-8),"",SUMIF(Table1[SHIFT NOMENCLATURE], $B2071, Table1[FKIA]))</f>
        <v/>
      </c>
      <c r="N2071" s="1" t="str">
        <f>IF($A2071&gt;--RIGHT($A$2,LEN($A$2)-8),"",SUMIF(Table1[SHIFT NOMENCLATURE], $B2071, Table1[FWIA]))</f>
        <v/>
      </c>
      <c r="O2071" s="1" t="str">
        <f>IF($A2071&gt;--RIGHT($A$2,LEN($A$2)-8),"",SUMIF(Table1[SHIFT NOMENCLATURE], $B2071, Table1[DUSTWUN]))</f>
        <v/>
      </c>
    </row>
    <row r="2072" spans="1:15" x14ac:dyDescent="0.25">
      <c r="A2072" s="1" t="str">
        <f t="shared" si="64"/>
        <v/>
      </c>
      <c r="B2072" t="str">
        <f t="shared" si="65"/>
        <v/>
      </c>
      <c r="C2072" s="1" t="str">
        <f>IF($A2072&gt;--RIGHT($A$2,LEN($A$2)-8),"",COUNTIF(Table1[SHIFT NOMENCLATURE],$B2072))</f>
        <v/>
      </c>
      <c r="D2072" s="1" t="str">
        <f>IF($A2072&gt;--RIGHT($A$2,LEN($A$2)-8),"",SUMIF(Table1[SHIFT NOMENCLATURE], $B2072, Table1[EVIC KILL]))</f>
        <v/>
      </c>
      <c r="E2072" s="1" t="str">
        <f>IF($A2072&gt;--RIGHT($A$2,LEN($A$2)-8),"",SUMIF(Table1[SHIFT NOMENCLATURE], $B2072, Table1[EVIC MOB]))</f>
        <v/>
      </c>
      <c r="F2072" s="1" t="str">
        <f>IF($A2072&gt;--RIGHT($A$2,LEN($A$2)-8),"",SUMIF(Table1[SHIFT NOMENCLATURE], $B2072, Table1[EVIC FIRE]))</f>
        <v/>
      </c>
      <c r="G2072" s="1" t="str">
        <f>IF($A2072&gt;--RIGHT($A$2,LEN($A$2)-8),"",SUMIF(Table1[SHIFT NOMENCLATURE], $B2072, Table1[EKIA]))</f>
        <v/>
      </c>
      <c r="H2072" s="1" t="str">
        <f>IF($A2072&gt;--RIGHT($A$2,LEN($A$2)-8),"",SUMIF(Table1[SHIFT NOMENCLATURE], $B2072, Table1[EWIA]))</f>
        <v/>
      </c>
      <c r="I2072" s="1" t="str">
        <f>IF($A2072&gt;--RIGHT($A$2,LEN($A$2)-8),"",SUMIF(Table1[SHIFT NOMENCLATURE], $B2072, Table1[EPW]))</f>
        <v/>
      </c>
      <c r="J2072" s="1" t="str">
        <f>IF($A2072&gt;--RIGHT($A$2,LEN($A$2)-8),"",SUMIF(Table1[SHIFT NOMENCLATURE], $B2072, Table1[FVIC KILL]))</f>
        <v/>
      </c>
      <c r="K2072" s="1" t="str">
        <f>IF($A2072&gt;--RIGHT($A$2,LEN($A$2)-8),"",SUMIF(Table1[SHIFT NOMENCLATURE], $B2072, Table1[FVIC MOB]))</f>
        <v/>
      </c>
      <c r="L2072" s="1" t="str">
        <f>IF($A2072&gt;--RIGHT($A$2,LEN($A$2)-8),"",SUMIF(Table1[SHIFT NOMENCLATURE], $B2072, Table1[FVIC FIRE]))</f>
        <v/>
      </c>
      <c r="M2072" s="1" t="str">
        <f>IF($A2072&gt;--RIGHT($A$2,LEN($A$2)-8),"",SUMIF(Table1[SHIFT NOMENCLATURE], $B2072, Table1[FKIA]))</f>
        <v/>
      </c>
      <c r="N2072" s="1" t="str">
        <f>IF($A2072&gt;--RIGHT($A$2,LEN($A$2)-8),"",SUMIF(Table1[SHIFT NOMENCLATURE], $B2072, Table1[FWIA]))</f>
        <v/>
      </c>
      <c r="O2072" s="1" t="str">
        <f>IF($A2072&gt;--RIGHT($A$2,LEN($A$2)-8),"",SUMIF(Table1[SHIFT NOMENCLATURE], $B2072, Table1[DUSTWUN]))</f>
        <v/>
      </c>
    </row>
    <row r="2073" spans="1:15" x14ac:dyDescent="0.25">
      <c r="A2073" s="1" t="str">
        <f t="shared" si="64"/>
        <v/>
      </c>
      <c r="B2073" t="str">
        <f t="shared" si="65"/>
        <v/>
      </c>
      <c r="C2073" s="1" t="str">
        <f>IF($A2073&gt;--RIGHT($A$2,LEN($A$2)-8),"",COUNTIF(Table1[SHIFT NOMENCLATURE],$B2073))</f>
        <v/>
      </c>
      <c r="D2073" s="1" t="str">
        <f>IF($A2073&gt;--RIGHT($A$2,LEN($A$2)-8),"",SUMIF(Table1[SHIFT NOMENCLATURE], $B2073, Table1[EVIC KILL]))</f>
        <v/>
      </c>
      <c r="E2073" s="1" t="str">
        <f>IF($A2073&gt;--RIGHT($A$2,LEN($A$2)-8),"",SUMIF(Table1[SHIFT NOMENCLATURE], $B2073, Table1[EVIC MOB]))</f>
        <v/>
      </c>
      <c r="F2073" s="1" t="str">
        <f>IF($A2073&gt;--RIGHT($A$2,LEN($A$2)-8),"",SUMIF(Table1[SHIFT NOMENCLATURE], $B2073, Table1[EVIC FIRE]))</f>
        <v/>
      </c>
      <c r="G2073" s="1" t="str">
        <f>IF($A2073&gt;--RIGHT($A$2,LEN($A$2)-8),"",SUMIF(Table1[SHIFT NOMENCLATURE], $B2073, Table1[EKIA]))</f>
        <v/>
      </c>
      <c r="H2073" s="1" t="str">
        <f>IF($A2073&gt;--RIGHT($A$2,LEN($A$2)-8),"",SUMIF(Table1[SHIFT NOMENCLATURE], $B2073, Table1[EWIA]))</f>
        <v/>
      </c>
      <c r="I2073" s="1" t="str">
        <f>IF($A2073&gt;--RIGHT($A$2,LEN($A$2)-8),"",SUMIF(Table1[SHIFT NOMENCLATURE], $B2073, Table1[EPW]))</f>
        <v/>
      </c>
      <c r="J2073" s="1" t="str">
        <f>IF($A2073&gt;--RIGHT($A$2,LEN($A$2)-8),"",SUMIF(Table1[SHIFT NOMENCLATURE], $B2073, Table1[FVIC KILL]))</f>
        <v/>
      </c>
      <c r="K2073" s="1" t="str">
        <f>IF($A2073&gt;--RIGHT($A$2,LEN($A$2)-8),"",SUMIF(Table1[SHIFT NOMENCLATURE], $B2073, Table1[FVIC MOB]))</f>
        <v/>
      </c>
      <c r="L2073" s="1" t="str">
        <f>IF($A2073&gt;--RIGHT($A$2,LEN($A$2)-8),"",SUMIF(Table1[SHIFT NOMENCLATURE], $B2073, Table1[FVIC FIRE]))</f>
        <v/>
      </c>
      <c r="M2073" s="1" t="str">
        <f>IF($A2073&gt;--RIGHT($A$2,LEN($A$2)-8),"",SUMIF(Table1[SHIFT NOMENCLATURE], $B2073, Table1[FKIA]))</f>
        <v/>
      </c>
      <c r="N2073" s="1" t="str">
        <f>IF($A2073&gt;--RIGHT($A$2,LEN($A$2)-8),"",SUMIF(Table1[SHIFT NOMENCLATURE], $B2073, Table1[FWIA]))</f>
        <v/>
      </c>
      <c r="O2073" s="1" t="str">
        <f>IF($A2073&gt;--RIGHT($A$2,LEN($A$2)-8),"",SUMIF(Table1[SHIFT NOMENCLATURE], $B2073, Table1[DUSTWUN]))</f>
        <v/>
      </c>
    </row>
    <row r="2074" spans="1:15" x14ac:dyDescent="0.25">
      <c r="A2074" s="1" t="str">
        <f t="shared" si="64"/>
        <v/>
      </c>
      <c r="B2074" t="str">
        <f t="shared" si="65"/>
        <v/>
      </c>
      <c r="C2074" s="1" t="str">
        <f>IF($A2074&gt;--RIGHT($A$2,LEN($A$2)-8),"",COUNTIF(Table1[SHIFT NOMENCLATURE],$B2074))</f>
        <v/>
      </c>
      <c r="D2074" s="1" t="str">
        <f>IF($A2074&gt;--RIGHT($A$2,LEN($A$2)-8),"",SUMIF(Table1[SHIFT NOMENCLATURE], $B2074, Table1[EVIC KILL]))</f>
        <v/>
      </c>
      <c r="E2074" s="1" t="str">
        <f>IF($A2074&gt;--RIGHT($A$2,LEN($A$2)-8),"",SUMIF(Table1[SHIFT NOMENCLATURE], $B2074, Table1[EVIC MOB]))</f>
        <v/>
      </c>
      <c r="F2074" s="1" t="str">
        <f>IF($A2074&gt;--RIGHT($A$2,LEN($A$2)-8),"",SUMIF(Table1[SHIFT NOMENCLATURE], $B2074, Table1[EVIC FIRE]))</f>
        <v/>
      </c>
      <c r="G2074" s="1" t="str">
        <f>IF($A2074&gt;--RIGHT($A$2,LEN($A$2)-8),"",SUMIF(Table1[SHIFT NOMENCLATURE], $B2074, Table1[EKIA]))</f>
        <v/>
      </c>
      <c r="H2074" s="1" t="str">
        <f>IF($A2074&gt;--RIGHT($A$2,LEN($A$2)-8),"",SUMIF(Table1[SHIFT NOMENCLATURE], $B2074, Table1[EWIA]))</f>
        <v/>
      </c>
      <c r="I2074" s="1" t="str">
        <f>IF($A2074&gt;--RIGHT($A$2,LEN($A$2)-8),"",SUMIF(Table1[SHIFT NOMENCLATURE], $B2074, Table1[EPW]))</f>
        <v/>
      </c>
      <c r="J2074" s="1" t="str">
        <f>IF($A2074&gt;--RIGHT($A$2,LEN($A$2)-8),"",SUMIF(Table1[SHIFT NOMENCLATURE], $B2074, Table1[FVIC KILL]))</f>
        <v/>
      </c>
      <c r="K2074" s="1" t="str">
        <f>IF($A2074&gt;--RIGHT($A$2,LEN($A$2)-8),"",SUMIF(Table1[SHIFT NOMENCLATURE], $B2074, Table1[FVIC MOB]))</f>
        <v/>
      </c>
      <c r="L2074" s="1" t="str">
        <f>IF($A2074&gt;--RIGHT($A$2,LEN($A$2)-8),"",SUMIF(Table1[SHIFT NOMENCLATURE], $B2074, Table1[FVIC FIRE]))</f>
        <v/>
      </c>
      <c r="M2074" s="1" t="str">
        <f>IF($A2074&gt;--RIGHT($A$2,LEN($A$2)-8),"",SUMIF(Table1[SHIFT NOMENCLATURE], $B2074, Table1[FKIA]))</f>
        <v/>
      </c>
      <c r="N2074" s="1" t="str">
        <f>IF($A2074&gt;--RIGHT($A$2,LEN($A$2)-8),"",SUMIF(Table1[SHIFT NOMENCLATURE], $B2074, Table1[FWIA]))</f>
        <v/>
      </c>
      <c r="O2074" s="1" t="str">
        <f>IF($A2074&gt;--RIGHT($A$2,LEN($A$2)-8),"",SUMIF(Table1[SHIFT NOMENCLATURE], $B2074, Table1[DUSTWUN]))</f>
        <v/>
      </c>
    </row>
    <row r="2075" spans="1:15" x14ac:dyDescent="0.25">
      <c r="A2075" s="1" t="str">
        <f t="shared" si="64"/>
        <v/>
      </c>
      <c r="B2075" t="str">
        <f t="shared" si="65"/>
        <v/>
      </c>
      <c r="C2075" s="1" t="str">
        <f>IF($A2075&gt;--RIGHT($A$2,LEN($A$2)-8),"",COUNTIF(Table1[SHIFT NOMENCLATURE],$B2075))</f>
        <v/>
      </c>
      <c r="D2075" s="1" t="str">
        <f>IF($A2075&gt;--RIGHT($A$2,LEN($A$2)-8),"",SUMIF(Table1[SHIFT NOMENCLATURE], $B2075, Table1[EVIC KILL]))</f>
        <v/>
      </c>
      <c r="E2075" s="1" t="str">
        <f>IF($A2075&gt;--RIGHT($A$2,LEN($A$2)-8),"",SUMIF(Table1[SHIFT NOMENCLATURE], $B2075, Table1[EVIC MOB]))</f>
        <v/>
      </c>
      <c r="F2075" s="1" t="str">
        <f>IF($A2075&gt;--RIGHT($A$2,LEN($A$2)-8),"",SUMIF(Table1[SHIFT NOMENCLATURE], $B2075, Table1[EVIC FIRE]))</f>
        <v/>
      </c>
      <c r="G2075" s="1" t="str">
        <f>IF($A2075&gt;--RIGHT($A$2,LEN($A$2)-8),"",SUMIF(Table1[SHIFT NOMENCLATURE], $B2075, Table1[EKIA]))</f>
        <v/>
      </c>
      <c r="H2075" s="1" t="str">
        <f>IF($A2075&gt;--RIGHT($A$2,LEN($A$2)-8),"",SUMIF(Table1[SHIFT NOMENCLATURE], $B2075, Table1[EWIA]))</f>
        <v/>
      </c>
      <c r="I2075" s="1" t="str">
        <f>IF($A2075&gt;--RIGHT($A$2,LEN($A$2)-8),"",SUMIF(Table1[SHIFT NOMENCLATURE], $B2075, Table1[EPW]))</f>
        <v/>
      </c>
      <c r="J2075" s="1" t="str">
        <f>IF($A2075&gt;--RIGHT($A$2,LEN($A$2)-8),"",SUMIF(Table1[SHIFT NOMENCLATURE], $B2075, Table1[FVIC KILL]))</f>
        <v/>
      </c>
      <c r="K2075" s="1" t="str">
        <f>IF($A2075&gt;--RIGHT($A$2,LEN($A$2)-8),"",SUMIF(Table1[SHIFT NOMENCLATURE], $B2075, Table1[FVIC MOB]))</f>
        <v/>
      </c>
      <c r="L2075" s="1" t="str">
        <f>IF($A2075&gt;--RIGHT($A$2,LEN($A$2)-8),"",SUMIF(Table1[SHIFT NOMENCLATURE], $B2075, Table1[FVIC FIRE]))</f>
        <v/>
      </c>
      <c r="M2075" s="1" t="str">
        <f>IF($A2075&gt;--RIGHT($A$2,LEN($A$2)-8),"",SUMIF(Table1[SHIFT NOMENCLATURE], $B2075, Table1[FKIA]))</f>
        <v/>
      </c>
      <c r="N2075" s="1" t="str">
        <f>IF($A2075&gt;--RIGHT($A$2,LEN($A$2)-8),"",SUMIF(Table1[SHIFT NOMENCLATURE], $B2075, Table1[FWIA]))</f>
        <v/>
      </c>
      <c r="O2075" s="1" t="str">
        <f>IF($A2075&gt;--RIGHT($A$2,LEN($A$2)-8),"",SUMIF(Table1[SHIFT NOMENCLATURE], $B2075, Table1[DUSTWUN]))</f>
        <v/>
      </c>
    </row>
    <row r="2076" spans="1:15" x14ac:dyDescent="0.25">
      <c r="A2076" s="1" t="str">
        <f t="shared" si="64"/>
        <v/>
      </c>
      <c r="B2076" t="str">
        <f t="shared" si="65"/>
        <v/>
      </c>
      <c r="C2076" s="1" t="str">
        <f>IF($A2076&gt;--RIGHT($A$2,LEN($A$2)-8),"",COUNTIF(Table1[SHIFT NOMENCLATURE],$B2076))</f>
        <v/>
      </c>
      <c r="D2076" s="1" t="str">
        <f>IF($A2076&gt;--RIGHT($A$2,LEN($A$2)-8),"",SUMIF(Table1[SHIFT NOMENCLATURE], $B2076, Table1[EVIC KILL]))</f>
        <v/>
      </c>
      <c r="E2076" s="1" t="str">
        <f>IF($A2076&gt;--RIGHT($A$2,LEN($A$2)-8),"",SUMIF(Table1[SHIFT NOMENCLATURE], $B2076, Table1[EVIC MOB]))</f>
        <v/>
      </c>
      <c r="F2076" s="1" t="str">
        <f>IF($A2076&gt;--RIGHT($A$2,LEN($A$2)-8),"",SUMIF(Table1[SHIFT NOMENCLATURE], $B2076, Table1[EVIC FIRE]))</f>
        <v/>
      </c>
      <c r="G2076" s="1" t="str">
        <f>IF($A2076&gt;--RIGHT($A$2,LEN($A$2)-8),"",SUMIF(Table1[SHIFT NOMENCLATURE], $B2076, Table1[EKIA]))</f>
        <v/>
      </c>
      <c r="H2076" s="1" t="str">
        <f>IF($A2076&gt;--RIGHT($A$2,LEN($A$2)-8),"",SUMIF(Table1[SHIFT NOMENCLATURE], $B2076, Table1[EWIA]))</f>
        <v/>
      </c>
      <c r="I2076" s="1" t="str">
        <f>IF($A2076&gt;--RIGHT($A$2,LEN($A$2)-8),"",SUMIF(Table1[SHIFT NOMENCLATURE], $B2076, Table1[EPW]))</f>
        <v/>
      </c>
      <c r="J2076" s="1" t="str">
        <f>IF($A2076&gt;--RIGHT($A$2,LEN($A$2)-8),"",SUMIF(Table1[SHIFT NOMENCLATURE], $B2076, Table1[FVIC KILL]))</f>
        <v/>
      </c>
      <c r="K2076" s="1" t="str">
        <f>IF($A2076&gt;--RIGHT($A$2,LEN($A$2)-8),"",SUMIF(Table1[SHIFT NOMENCLATURE], $B2076, Table1[FVIC MOB]))</f>
        <v/>
      </c>
      <c r="L2076" s="1" t="str">
        <f>IF($A2076&gt;--RIGHT($A$2,LEN($A$2)-8),"",SUMIF(Table1[SHIFT NOMENCLATURE], $B2076, Table1[FVIC FIRE]))</f>
        <v/>
      </c>
      <c r="M2076" s="1" t="str">
        <f>IF($A2076&gt;--RIGHT($A$2,LEN($A$2)-8),"",SUMIF(Table1[SHIFT NOMENCLATURE], $B2076, Table1[FKIA]))</f>
        <v/>
      </c>
      <c r="N2076" s="1" t="str">
        <f>IF($A2076&gt;--RIGHT($A$2,LEN($A$2)-8),"",SUMIF(Table1[SHIFT NOMENCLATURE], $B2076, Table1[FWIA]))</f>
        <v/>
      </c>
      <c r="O2076" s="1" t="str">
        <f>IF($A2076&gt;--RIGHT($A$2,LEN($A$2)-8),"",SUMIF(Table1[SHIFT NOMENCLATURE], $B2076, Table1[DUSTWUN]))</f>
        <v/>
      </c>
    </row>
    <row r="2077" spans="1:15" x14ac:dyDescent="0.25">
      <c r="A2077" s="1" t="str">
        <f t="shared" si="64"/>
        <v/>
      </c>
      <c r="B2077" t="str">
        <f t="shared" si="65"/>
        <v/>
      </c>
      <c r="C2077" s="1" t="str">
        <f>IF($A2077&gt;--RIGHT($A$2,LEN($A$2)-8),"",COUNTIF(Table1[SHIFT NOMENCLATURE],$B2077))</f>
        <v/>
      </c>
      <c r="D2077" s="1" t="str">
        <f>IF($A2077&gt;--RIGHT($A$2,LEN($A$2)-8),"",SUMIF(Table1[SHIFT NOMENCLATURE], $B2077, Table1[EVIC KILL]))</f>
        <v/>
      </c>
      <c r="E2077" s="1" t="str">
        <f>IF($A2077&gt;--RIGHT($A$2,LEN($A$2)-8),"",SUMIF(Table1[SHIFT NOMENCLATURE], $B2077, Table1[EVIC MOB]))</f>
        <v/>
      </c>
      <c r="F2077" s="1" t="str">
        <f>IF($A2077&gt;--RIGHT($A$2,LEN($A$2)-8),"",SUMIF(Table1[SHIFT NOMENCLATURE], $B2077, Table1[EVIC FIRE]))</f>
        <v/>
      </c>
      <c r="G2077" s="1" t="str">
        <f>IF($A2077&gt;--RIGHT($A$2,LEN($A$2)-8),"",SUMIF(Table1[SHIFT NOMENCLATURE], $B2077, Table1[EKIA]))</f>
        <v/>
      </c>
      <c r="H2077" s="1" t="str">
        <f>IF($A2077&gt;--RIGHT($A$2,LEN($A$2)-8),"",SUMIF(Table1[SHIFT NOMENCLATURE], $B2077, Table1[EWIA]))</f>
        <v/>
      </c>
      <c r="I2077" s="1" t="str">
        <f>IF($A2077&gt;--RIGHT($A$2,LEN($A$2)-8),"",SUMIF(Table1[SHIFT NOMENCLATURE], $B2077, Table1[EPW]))</f>
        <v/>
      </c>
      <c r="J2077" s="1" t="str">
        <f>IF($A2077&gt;--RIGHT($A$2,LEN($A$2)-8),"",SUMIF(Table1[SHIFT NOMENCLATURE], $B2077, Table1[FVIC KILL]))</f>
        <v/>
      </c>
      <c r="K2077" s="1" t="str">
        <f>IF($A2077&gt;--RIGHT($A$2,LEN($A$2)-8),"",SUMIF(Table1[SHIFT NOMENCLATURE], $B2077, Table1[FVIC MOB]))</f>
        <v/>
      </c>
      <c r="L2077" s="1" t="str">
        <f>IF($A2077&gt;--RIGHT($A$2,LEN($A$2)-8),"",SUMIF(Table1[SHIFT NOMENCLATURE], $B2077, Table1[FVIC FIRE]))</f>
        <v/>
      </c>
      <c r="M2077" s="1" t="str">
        <f>IF($A2077&gt;--RIGHT($A$2,LEN($A$2)-8),"",SUMIF(Table1[SHIFT NOMENCLATURE], $B2077, Table1[FKIA]))</f>
        <v/>
      </c>
      <c r="N2077" s="1" t="str">
        <f>IF($A2077&gt;--RIGHT($A$2,LEN($A$2)-8),"",SUMIF(Table1[SHIFT NOMENCLATURE], $B2077, Table1[FWIA]))</f>
        <v/>
      </c>
      <c r="O2077" s="1" t="str">
        <f>IF($A2077&gt;--RIGHT($A$2,LEN($A$2)-8),"",SUMIF(Table1[SHIFT NOMENCLATURE], $B2077, Table1[DUSTWUN]))</f>
        <v/>
      </c>
    </row>
    <row r="2078" spans="1:15" x14ac:dyDescent="0.25">
      <c r="A2078" s="1" t="str">
        <f t="shared" si="64"/>
        <v/>
      </c>
      <c r="B2078" t="str">
        <f t="shared" si="65"/>
        <v/>
      </c>
      <c r="C2078" s="1" t="str">
        <f>IF($A2078&gt;--RIGHT($A$2,LEN($A$2)-8),"",COUNTIF(Table1[SHIFT NOMENCLATURE],$B2078))</f>
        <v/>
      </c>
      <c r="D2078" s="1" t="str">
        <f>IF($A2078&gt;--RIGHT($A$2,LEN($A$2)-8),"",SUMIF(Table1[SHIFT NOMENCLATURE], $B2078, Table1[EVIC KILL]))</f>
        <v/>
      </c>
      <c r="E2078" s="1" t="str">
        <f>IF($A2078&gt;--RIGHT($A$2,LEN($A$2)-8),"",SUMIF(Table1[SHIFT NOMENCLATURE], $B2078, Table1[EVIC MOB]))</f>
        <v/>
      </c>
      <c r="F2078" s="1" t="str">
        <f>IF($A2078&gt;--RIGHT($A$2,LEN($A$2)-8),"",SUMIF(Table1[SHIFT NOMENCLATURE], $B2078, Table1[EVIC FIRE]))</f>
        <v/>
      </c>
      <c r="G2078" s="1" t="str">
        <f>IF($A2078&gt;--RIGHT($A$2,LEN($A$2)-8),"",SUMIF(Table1[SHIFT NOMENCLATURE], $B2078, Table1[EKIA]))</f>
        <v/>
      </c>
      <c r="H2078" s="1" t="str">
        <f>IF($A2078&gt;--RIGHT($A$2,LEN($A$2)-8),"",SUMIF(Table1[SHIFT NOMENCLATURE], $B2078, Table1[EWIA]))</f>
        <v/>
      </c>
      <c r="I2078" s="1" t="str">
        <f>IF($A2078&gt;--RIGHT($A$2,LEN($A$2)-8),"",SUMIF(Table1[SHIFT NOMENCLATURE], $B2078, Table1[EPW]))</f>
        <v/>
      </c>
      <c r="J2078" s="1" t="str">
        <f>IF($A2078&gt;--RIGHT($A$2,LEN($A$2)-8),"",SUMIF(Table1[SHIFT NOMENCLATURE], $B2078, Table1[FVIC KILL]))</f>
        <v/>
      </c>
      <c r="K2078" s="1" t="str">
        <f>IF($A2078&gt;--RIGHT($A$2,LEN($A$2)-8),"",SUMIF(Table1[SHIFT NOMENCLATURE], $B2078, Table1[FVIC MOB]))</f>
        <v/>
      </c>
      <c r="L2078" s="1" t="str">
        <f>IF($A2078&gt;--RIGHT($A$2,LEN($A$2)-8),"",SUMIF(Table1[SHIFT NOMENCLATURE], $B2078, Table1[FVIC FIRE]))</f>
        <v/>
      </c>
      <c r="M2078" s="1" t="str">
        <f>IF($A2078&gt;--RIGHT($A$2,LEN($A$2)-8),"",SUMIF(Table1[SHIFT NOMENCLATURE], $B2078, Table1[FKIA]))</f>
        <v/>
      </c>
      <c r="N2078" s="1" t="str">
        <f>IF($A2078&gt;--RIGHT($A$2,LEN($A$2)-8),"",SUMIF(Table1[SHIFT NOMENCLATURE], $B2078, Table1[FWIA]))</f>
        <v/>
      </c>
      <c r="O2078" s="1" t="str">
        <f>IF($A2078&gt;--RIGHT($A$2,LEN($A$2)-8),"",SUMIF(Table1[SHIFT NOMENCLATURE], $B2078, Table1[DUSTWUN]))</f>
        <v/>
      </c>
    </row>
    <row r="2079" spans="1:15" x14ac:dyDescent="0.25">
      <c r="A2079" s="1" t="str">
        <f t="shared" si="64"/>
        <v/>
      </c>
      <c r="B2079" t="str">
        <f t="shared" si="65"/>
        <v/>
      </c>
      <c r="C2079" s="1" t="str">
        <f>IF($A2079&gt;--RIGHT($A$2,LEN($A$2)-8),"",COUNTIF(Table1[SHIFT NOMENCLATURE],$B2079))</f>
        <v/>
      </c>
      <c r="D2079" s="1" t="str">
        <f>IF($A2079&gt;--RIGHT($A$2,LEN($A$2)-8),"",SUMIF(Table1[SHIFT NOMENCLATURE], $B2079, Table1[EVIC KILL]))</f>
        <v/>
      </c>
      <c r="E2079" s="1" t="str">
        <f>IF($A2079&gt;--RIGHT($A$2,LEN($A$2)-8),"",SUMIF(Table1[SHIFT NOMENCLATURE], $B2079, Table1[EVIC MOB]))</f>
        <v/>
      </c>
      <c r="F2079" s="1" t="str">
        <f>IF($A2079&gt;--RIGHT($A$2,LEN($A$2)-8),"",SUMIF(Table1[SHIFT NOMENCLATURE], $B2079, Table1[EVIC FIRE]))</f>
        <v/>
      </c>
      <c r="G2079" s="1" t="str">
        <f>IF($A2079&gt;--RIGHT($A$2,LEN($A$2)-8),"",SUMIF(Table1[SHIFT NOMENCLATURE], $B2079, Table1[EKIA]))</f>
        <v/>
      </c>
      <c r="H2079" s="1" t="str">
        <f>IF($A2079&gt;--RIGHT($A$2,LEN($A$2)-8),"",SUMIF(Table1[SHIFT NOMENCLATURE], $B2079, Table1[EWIA]))</f>
        <v/>
      </c>
      <c r="I2079" s="1" t="str">
        <f>IF($A2079&gt;--RIGHT($A$2,LEN($A$2)-8),"",SUMIF(Table1[SHIFT NOMENCLATURE], $B2079, Table1[EPW]))</f>
        <v/>
      </c>
      <c r="J2079" s="1" t="str">
        <f>IF($A2079&gt;--RIGHT($A$2,LEN($A$2)-8),"",SUMIF(Table1[SHIFT NOMENCLATURE], $B2079, Table1[FVIC KILL]))</f>
        <v/>
      </c>
      <c r="K2079" s="1" t="str">
        <f>IF($A2079&gt;--RIGHT($A$2,LEN($A$2)-8),"",SUMIF(Table1[SHIFT NOMENCLATURE], $B2079, Table1[FVIC MOB]))</f>
        <v/>
      </c>
      <c r="L2079" s="1" t="str">
        <f>IF($A2079&gt;--RIGHT($A$2,LEN($A$2)-8),"",SUMIF(Table1[SHIFT NOMENCLATURE], $B2079, Table1[FVIC FIRE]))</f>
        <v/>
      </c>
      <c r="M2079" s="1" t="str">
        <f>IF($A2079&gt;--RIGHT($A$2,LEN($A$2)-8),"",SUMIF(Table1[SHIFT NOMENCLATURE], $B2079, Table1[FKIA]))</f>
        <v/>
      </c>
      <c r="N2079" s="1" t="str">
        <f>IF($A2079&gt;--RIGHT($A$2,LEN($A$2)-8),"",SUMIF(Table1[SHIFT NOMENCLATURE], $B2079, Table1[FWIA]))</f>
        <v/>
      </c>
      <c r="O2079" s="1" t="str">
        <f>IF($A2079&gt;--RIGHT($A$2,LEN($A$2)-8),"",SUMIF(Table1[SHIFT NOMENCLATURE], $B2079, Table1[DUSTWUN]))</f>
        <v/>
      </c>
    </row>
    <row r="2080" spans="1:15" x14ac:dyDescent="0.25">
      <c r="A2080" s="1" t="str">
        <f t="shared" si="64"/>
        <v/>
      </c>
      <c r="B2080" t="str">
        <f t="shared" si="65"/>
        <v/>
      </c>
      <c r="C2080" s="1" t="str">
        <f>IF($A2080&gt;--RIGHT($A$2,LEN($A$2)-8),"",COUNTIF(Table1[SHIFT NOMENCLATURE],$B2080))</f>
        <v/>
      </c>
      <c r="D2080" s="1" t="str">
        <f>IF($A2080&gt;--RIGHT($A$2,LEN($A$2)-8),"",SUMIF(Table1[SHIFT NOMENCLATURE], $B2080, Table1[EVIC KILL]))</f>
        <v/>
      </c>
      <c r="E2080" s="1" t="str">
        <f>IF($A2080&gt;--RIGHT($A$2,LEN($A$2)-8),"",SUMIF(Table1[SHIFT NOMENCLATURE], $B2080, Table1[EVIC MOB]))</f>
        <v/>
      </c>
      <c r="F2080" s="1" t="str">
        <f>IF($A2080&gt;--RIGHT($A$2,LEN($A$2)-8),"",SUMIF(Table1[SHIFT NOMENCLATURE], $B2080, Table1[EVIC FIRE]))</f>
        <v/>
      </c>
      <c r="G2080" s="1" t="str">
        <f>IF($A2080&gt;--RIGHT($A$2,LEN($A$2)-8),"",SUMIF(Table1[SHIFT NOMENCLATURE], $B2080, Table1[EKIA]))</f>
        <v/>
      </c>
      <c r="H2080" s="1" t="str">
        <f>IF($A2080&gt;--RIGHT($A$2,LEN($A$2)-8),"",SUMIF(Table1[SHIFT NOMENCLATURE], $B2080, Table1[EWIA]))</f>
        <v/>
      </c>
      <c r="I2080" s="1" t="str">
        <f>IF($A2080&gt;--RIGHT($A$2,LEN($A$2)-8),"",SUMIF(Table1[SHIFT NOMENCLATURE], $B2080, Table1[EPW]))</f>
        <v/>
      </c>
      <c r="J2080" s="1" t="str">
        <f>IF($A2080&gt;--RIGHT($A$2,LEN($A$2)-8),"",SUMIF(Table1[SHIFT NOMENCLATURE], $B2080, Table1[FVIC KILL]))</f>
        <v/>
      </c>
      <c r="K2080" s="1" t="str">
        <f>IF($A2080&gt;--RIGHT($A$2,LEN($A$2)-8),"",SUMIF(Table1[SHIFT NOMENCLATURE], $B2080, Table1[FVIC MOB]))</f>
        <v/>
      </c>
      <c r="L2080" s="1" t="str">
        <f>IF($A2080&gt;--RIGHT($A$2,LEN($A$2)-8),"",SUMIF(Table1[SHIFT NOMENCLATURE], $B2080, Table1[FVIC FIRE]))</f>
        <v/>
      </c>
      <c r="M2080" s="1" t="str">
        <f>IF($A2080&gt;--RIGHT($A$2,LEN($A$2)-8),"",SUMIF(Table1[SHIFT NOMENCLATURE], $B2080, Table1[FKIA]))</f>
        <v/>
      </c>
      <c r="N2080" s="1" t="str">
        <f>IF($A2080&gt;--RIGHT($A$2,LEN($A$2)-8),"",SUMIF(Table1[SHIFT NOMENCLATURE], $B2080, Table1[FWIA]))</f>
        <v/>
      </c>
      <c r="O2080" s="1" t="str">
        <f>IF($A2080&gt;--RIGHT($A$2,LEN($A$2)-8),"",SUMIF(Table1[SHIFT NOMENCLATURE], $B2080, Table1[DUSTWUN]))</f>
        <v/>
      </c>
    </row>
    <row r="2081" spans="1:15" x14ac:dyDescent="0.25">
      <c r="A2081" s="1" t="str">
        <f t="shared" si="64"/>
        <v/>
      </c>
      <c r="B2081" t="str">
        <f t="shared" si="65"/>
        <v/>
      </c>
      <c r="C2081" s="1" t="str">
        <f>IF($A2081&gt;--RIGHT($A$2,LEN($A$2)-8),"",COUNTIF(Table1[SHIFT NOMENCLATURE],$B2081))</f>
        <v/>
      </c>
      <c r="D2081" s="1" t="str">
        <f>IF($A2081&gt;--RIGHT($A$2,LEN($A$2)-8),"",SUMIF(Table1[SHIFT NOMENCLATURE], $B2081, Table1[EVIC KILL]))</f>
        <v/>
      </c>
      <c r="E2081" s="1" t="str">
        <f>IF($A2081&gt;--RIGHT($A$2,LEN($A$2)-8),"",SUMIF(Table1[SHIFT NOMENCLATURE], $B2081, Table1[EVIC MOB]))</f>
        <v/>
      </c>
      <c r="F2081" s="1" t="str">
        <f>IF($A2081&gt;--RIGHT($A$2,LEN($A$2)-8),"",SUMIF(Table1[SHIFT NOMENCLATURE], $B2081, Table1[EVIC FIRE]))</f>
        <v/>
      </c>
      <c r="G2081" s="1" t="str">
        <f>IF($A2081&gt;--RIGHT($A$2,LEN($A$2)-8),"",SUMIF(Table1[SHIFT NOMENCLATURE], $B2081, Table1[EKIA]))</f>
        <v/>
      </c>
      <c r="H2081" s="1" t="str">
        <f>IF($A2081&gt;--RIGHT($A$2,LEN($A$2)-8),"",SUMIF(Table1[SHIFT NOMENCLATURE], $B2081, Table1[EWIA]))</f>
        <v/>
      </c>
      <c r="I2081" s="1" t="str">
        <f>IF($A2081&gt;--RIGHT($A$2,LEN($A$2)-8),"",SUMIF(Table1[SHIFT NOMENCLATURE], $B2081, Table1[EPW]))</f>
        <v/>
      </c>
      <c r="J2081" s="1" t="str">
        <f>IF($A2081&gt;--RIGHT($A$2,LEN($A$2)-8),"",SUMIF(Table1[SHIFT NOMENCLATURE], $B2081, Table1[FVIC KILL]))</f>
        <v/>
      </c>
      <c r="K2081" s="1" t="str">
        <f>IF($A2081&gt;--RIGHT($A$2,LEN($A$2)-8),"",SUMIF(Table1[SHIFT NOMENCLATURE], $B2081, Table1[FVIC MOB]))</f>
        <v/>
      </c>
      <c r="L2081" s="1" t="str">
        <f>IF($A2081&gt;--RIGHT($A$2,LEN($A$2)-8),"",SUMIF(Table1[SHIFT NOMENCLATURE], $B2081, Table1[FVIC FIRE]))</f>
        <v/>
      </c>
      <c r="M2081" s="1" t="str">
        <f>IF($A2081&gt;--RIGHT($A$2,LEN($A$2)-8),"",SUMIF(Table1[SHIFT NOMENCLATURE], $B2081, Table1[FKIA]))</f>
        <v/>
      </c>
      <c r="N2081" s="1" t="str">
        <f>IF($A2081&gt;--RIGHT($A$2,LEN($A$2)-8),"",SUMIF(Table1[SHIFT NOMENCLATURE], $B2081, Table1[FWIA]))</f>
        <v/>
      </c>
      <c r="O2081" s="1" t="str">
        <f>IF($A2081&gt;--RIGHT($A$2,LEN($A$2)-8),"",SUMIF(Table1[SHIFT NOMENCLATURE], $B2081, Table1[DUSTWUN]))</f>
        <v/>
      </c>
    </row>
    <row r="2082" spans="1:15" x14ac:dyDescent="0.25">
      <c r="A2082" s="1" t="str">
        <f t="shared" si="64"/>
        <v/>
      </c>
      <c r="B2082" t="str">
        <f t="shared" si="65"/>
        <v/>
      </c>
      <c r="C2082" s="1" t="str">
        <f>IF($A2082&gt;--RIGHT($A$2,LEN($A$2)-8),"",COUNTIF(Table1[SHIFT NOMENCLATURE],$B2082))</f>
        <v/>
      </c>
      <c r="D2082" s="1" t="str">
        <f>IF($A2082&gt;--RIGHT($A$2,LEN($A$2)-8),"",SUMIF(Table1[SHIFT NOMENCLATURE], $B2082, Table1[EVIC KILL]))</f>
        <v/>
      </c>
      <c r="E2082" s="1" t="str">
        <f>IF($A2082&gt;--RIGHT($A$2,LEN($A$2)-8),"",SUMIF(Table1[SHIFT NOMENCLATURE], $B2082, Table1[EVIC MOB]))</f>
        <v/>
      </c>
      <c r="F2082" s="1" t="str">
        <f>IF($A2082&gt;--RIGHT($A$2,LEN($A$2)-8),"",SUMIF(Table1[SHIFT NOMENCLATURE], $B2082, Table1[EVIC FIRE]))</f>
        <v/>
      </c>
      <c r="G2082" s="1" t="str">
        <f>IF($A2082&gt;--RIGHT($A$2,LEN($A$2)-8),"",SUMIF(Table1[SHIFT NOMENCLATURE], $B2082, Table1[EKIA]))</f>
        <v/>
      </c>
      <c r="H2082" s="1" t="str">
        <f>IF($A2082&gt;--RIGHT($A$2,LEN($A$2)-8),"",SUMIF(Table1[SHIFT NOMENCLATURE], $B2082, Table1[EWIA]))</f>
        <v/>
      </c>
      <c r="I2082" s="1" t="str">
        <f>IF($A2082&gt;--RIGHT($A$2,LEN($A$2)-8),"",SUMIF(Table1[SHIFT NOMENCLATURE], $B2082, Table1[EPW]))</f>
        <v/>
      </c>
      <c r="J2082" s="1" t="str">
        <f>IF($A2082&gt;--RIGHT($A$2,LEN($A$2)-8),"",SUMIF(Table1[SHIFT NOMENCLATURE], $B2082, Table1[FVIC KILL]))</f>
        <v/>
      </c>
      <c r="K2082" s="1" t="str">
        <f>IF($A2082&gt;--RIGHT($A$2,LEN($A$2)-8),"",SUMIF(Table1[SHIFT NOMENCLATURE], $B2082, Table1[FVIC MOB]))</f>
        <v/>
      </c>
      <c r="L2082" s="1" t="str">
        <f>IF($A2082&gt;--RIGHT($A$2,LEN($A$2)-8),"",SUMIF(Table1[SHIFT NOMENCLATURE], $B2082, Table1[FVIC FIRE]))</f>
        <v/>
      </c>
      <c r="M2082" s="1" t="str">
        <f>IF($A2082&gt;--RIGHT($A$2,LEN($A$2)-8),"",SUMIF(Table1[SHIFT NOMENCLATURE], $B2082, Table1[FKIA]))</f>
        <v/>
      </c>
      <c r="N2082" s="1" t="str">
        <f>IF($A2082&gt;--RIGHT($A$2,LEN($A$2)-8),"",SUMIF(Table1[SHIFT NOMENCLATURE], $B2082, Table1[FWIA]))</f>
        <v/>
      </c>
      <c r="O2082" s="1" t="str">
        <f>IF($A2082&gt;--RIGHT($A$2,LEN($A$2)-8),"",SUMIF(Table1[SHIFT NOMENCLATURE], $B2082, Table1[DUSTWUN]))</f>
        <v/>
      </c>
    </row>
    <row r="2083" spans="1:15" x14ac:dyDescent="0.25">
      <c r="A2083" s="1" t="str">
        <f t="shared" si="64"/>
        <v/>
      </c>
      <c r="B2083" t="str">
        <f t="shared" si="65"/>
        <v/>
      </c>
      <c r="C2083" s="1" t="str">
        <f>IF($A2083&gt;--RIGHT($A$2,LEN($A$2)-8),"",COUNTIF(Table1[SHIFT NOMENCLATURE],$B2083))</f>
        <v/>
      </c>
      <c r="D2083" s="1" t="str">
        <f>IF($A2083&gt;--RIGHT($A$2,LEN($A$2)-8),"",SUMIF(Table1[SHIFT NOMENCLATURE], $B2083, Table1[EVIC KILL]))</f>
        <v/>
      </c>
      <c r="E2083" s="1" t="str">
        <f>IF($A2083&gt;--RIGHT($A$2,LEN($A$2)-8),"",SUMIF(Table1[SHIFT NOMENCLATURE], $B2083, Table1[EVIC MOB]))</f>
        <v/>
      </c>
      <c r="F2083" s="1" t="str">
        <f>IF($A2083&gt;--RIGHT($A$2,LEN($A$2)-8),"",SUMIF(Table1[SHIFT NOMENCLATURE], $B2083, Table1[EVIC FIRE]))</f>
        <v/>
      </c>
      <c r="G2083" s="1" t="str">
        <f>IF($A2083&gt;--RIGHT($A$2,LEN($A$2)-8),"",SUMIF(Table1[SHIFT NOMENCLATURE], $B2083, Table1[EKIA]))</f>
        <v/>
      </c>
      <c r="H2083" s="1" t="str">
        <f>IF($A2083&gt;--RIGHT($A$2,LEN($A$2)-8),"",SUMIF(Table1[SHIFT NOMENCLATURE], $B2083, Table1[EWIA]))</f>
        <v/>
      </c>
      <c r="I2083" s="1" t="str">
        <f>IF($A2083&gt;--RIGHT($A$2,LEN($A$2)-8),"",SUMIF(Table1[SHIFT NOMENCLATURE], $B2083, Table1[EPW]))</f>
        <v/>
      </c>
      <c r="J2083" s="1" t="str">
        <f>IF($A2083&gt;--RIGHT($A$2,LEN($A$2)-8),"",SUMIF(Table1[SHIFT NOMENCLATURE], $B2083, Table1[FVIC KILL]))</f>
        <v/>
      </c>
      <c r="K2083" s="1" t="str">
        <f>IF($A2083&gt;--RIGHT($A$2,LEN($A$2)-8),"",SUMIF(Table1[SHIFT NOMENCLATURE], $B2083, Table1[FVIC MOB]))</f>
        <v/>
      </c>
      <c r="L2083" s="1" t="str">
        <f>IF($A2083&gt;--RIGHT($A$2,LEN($A$2)-8),"",SUMIF(Table1[SHIFT NOMENCLATURE], $B2083, Table1[FVIC FIRE]))</f>
        <v/>
      </c>
      <c r="M2083" s="1" t="str">
        <f>IF($A2083&gt;--RIGHT($A$2,LEN($A$2)-8),"",SUMIF(Table1[SHIFT NOMENCLATURE], $B2083, Table1[FKIA]))</f>
        <v/>
      </c>
      <c r="N2083" s="1" t="str">
        <f>IF($A2083&gt;--RIGHT($A$2,LEN($A$2)-8),"",SUMIF(Table1[SHIFT NOMENCLATURE], $B2083, Table1[FWIA]))</f>
        <v/>
      </c>
      <c r="O2083" s="1" t="str">
        <f>IF($A2083&gt;--RIGHT($A$2,LEN($A$2)-8),"",SUMIF(Table1[SHIFT NOMENCLATURE], $B2083, Table1[DUSTWUN]))</f>
        <v/>
      </c>
    </row>
    <row r="2084" spans="1:15" x14ac:dyDescent="0.25">
      <c r="A2084" s="1" t="str">
        <f t="shared" si="64"/>
        <v/>
      </c>
      <c r="B2084" t="str">
        <f t="shared" si="65"/>
        <v/>
      </c>
      <c r="C2084" s="1" t="str">
        <f>IF($A2084&gt;--RIGHT($A$2,LEN($A$2)-8),"",COUNTIF(Table1[SHIFT NOMENCLATURE],$B2084))</f>
        <v/>
      </c>
      <c r="D2084" s="1" t="str">
        <f>IF($A2084&gt;--RIGHT($A$2,LEN($A$2)-8),"",SUMIF(Table1[SHIFT NOMENCLATURE], $B2084, Table1[EVIC KILL]))</f>
        <v/>
      </c>
      <c r="E2084" s="1" t="str">
        <f>IF($A2084&gt;--RIGHT($A$2,LEN($A$2)-8),"",SUMIF(Table1[SHIFT NOMENCLATURE], $B2084, Table1[EVIC MOB]))</f>
        <v/>
      </c>
      <c r="F2084" s="1" t="str">
        <f>IF($A2084&gt;--RIGHT($A$2,LEN($A$2)-8),"",SUMIF(Table1[SHIFT NOMENCLATURE], $B2084, Table1[EVIC FIRE]))</f>
        <v/>
      </c>
      <c r="G2084" s="1" t="str">
        <f>IF($A2084&gt;--RIGHT($A$2,LEN($A$2)-8),"",SUMIF(Table1[SHIFT NOMENCLATURE], $B2084, Table1[EKIA]))</f>
        <v/>
      </c>
      <c r="H2084" s="1" t="str">
        <f>IF($A2084&gt;--RIGHT($A$2,LEN($A$2)-8),"",SUMIF(Table1[SHIFT NOMENCLATURE], $B2084, Table1[EWIA]))</f>
        <v/>
      </c>
      <c r="I2084" s="1" t="str">
        <f>IF($A2084&gt;--RIGHT($A$2,LEN($A$2)-8),"",SUMIF(Table1[SHIFT NOMENCLATURE], $B2084, Table1[EPW]))</f>
        <v/>
      </c>
      <c r="J2084" s="1" t="str">
        <f>IF($A2084&gt;--RIGHT($A$2,LEN($A$2)-8),"",SUMIF(Table1[SHIFT NOMENCLATURE], $B2084, Table1[FVIC KILL]))</f>
        <v/>
      </c>
      <c r="K2084" s="1" t="str">
        <f>IF($A2084&gt;--RIGHT($A$2,LEN($A$2)-8),"",SUMIF(Table1[SHIFT NOMENCLATURE], $B2084, Table1[FVIC MOB]))</f>
        <v/>
      </c>
      <c r="L2084" s="1" t="str">
        <f>IF($A2084&gt;--RIGHT($A$2,LEN($A$2)-8),"",SUMIF(Table1[SHIFT NOMENCLATURE], $B2084, Table1[FVIC FIRE]))</f>
        <v/>
      </c>
      <c r="M2084" s="1" t="str">
        <f>IF($A2084&gt;--RIGHT($A$2,LEN($A$2)-8),"",SUMIF(Table1[SHIFT NOMENCLATURE], $B2084, Table1[FKIA]))</f>
        <v/>
      </c>
      <c r="N2084" s="1" t="str">
        <f>IF($A2084&gt;--RIGHT($A$2,LEN($A$2)-8),"",SUMIF(Table1[SHIFT NOMENCLATURE], $B2084, Table1[FWIA]))</f>
        <v/>
      </c>
      <c r="O2084" s="1" t="str">
        <f>IF($A2084&gt;--RIGHT($A$2,LEN($A$2)-8),"",SUMIF(Table1[SHIFT NOMENCLATURE], $B2084, Table1[DUSTWUN]))</f>
        <v/>
      </c>
    </row>
    <row r="2085" spans="1:15" x14ac:dyDescent="0.25">
      <c r="A2085" s="1" t="str">
        <f t="shared" si="64"/>
        <v/>
      </c>
      <c r="B2085" t="str">
        <f t="shared" si="65"/>
        <v/>
      </c>
      <c r="C2085" s="1" t="str">
        <f>IF($A2085&gt;--RIGHT($A$2,LEN($A$2)-8),"",COUNTIF(Table1[SHIFT NOMENCLATURE],$B2085))</f>
        <v/>
      </c>
      <c r="D2085" s="1" t="str">
        <f>IF($A2085&gt;--RIGHT($A$2,LEN($A$2)-8),"",SUMIF(Table1[SHIFT NOMENCLATURE], $B2085, Table1[EVIC KILL]))</f>
        <v/>
      </c>
      <c r="E2085" s="1" t="str">
        <f>IF($A2085&gt;--RIGHT($A$2,LEN($A$2)-8),"",SUMIF(Table1[SHIFT NOMENCLATURE], $B2085, Table1[EVIC MOB]))</f>
        <v/>
      </c>
      <c r="F2085" s="1" t="str">
        <f>IF($A2085&gt;--RIGHT($A$2,LEN($A$2)-8),"",SUMIF(Table1[SHIFT NOMENCLATURE], $B2085, Table1[EVIC FIRE]))</f>
        <v/>
      </c>
      <c r="G2085" s="1" t="str">
        <f>IF($A2085&gt;--RIGHT($A$2,LEN($A$2)-8),"",SUMIF(Table1[SHIFT NOMENCLATURE], $B2085, Table1[EKIA]))</f>
        <v/>
      </c>
      <c r="H2085" s="1" t="str">
        <f>IF($A2085&gt;--RIGHT($A$2,LEN($A$2)-8),"",SUMIF(Table1[SHIFT NOMENCLATURE], $B2085, Table1[EWIA]))</f>
        <v/>
      </c>
      <c r="I2085" s="1" t="str">
        <f>IF($A2085&gt;--RIGHT($A$2,LEN($A$2)-8),"",SUMIF(Table1[SHIFT NOMENCLATURE], $B2085, Table1[EPW]))</f>
        <v/>
      </c>
      <c r="J2085" s="1" t="str">
        <f>IF($A2085&gt;--RIGHT($A$2,LEN($A$2)-8),"",SUMIF(Table1[SHIFT NOMENCLATURE], $B2085, Table1[FVIC KILL]))</f>
        <v/>
      </c>
      <c r="K2085" s="1" t="str">
        <f>IF($A2085&gt;--RIGHT($A$2,LEN($A$2)-8),"",SUMIF(Table1[SHIFT NOMENCLATURE], $B2085, Table1[FVIC MOB]))</f>
        <v/>
      </c>
      <c r="L2085" s="1" t="str">
        <f>IF($A2085&gt;--RIGHT($A$2,LEN($A$2)-8),"",SUMIF(Table1[SHIFT NOMENCLATURE], $B2085, Table1[FVIC FIRE]))</f>
        <v/>
      </c>
      <c r="M2085" s="1" t="str">
        <f>IF($A2085&gt;--RIGHT($A$2,LEN($A$2)-8),"",SUMIF(Table1[SHIFT NOMENCLATURE], $B2085, Table1[FKIA]))</f>
        <v/>
      </c>
      <c r="N2085" s="1" t="str">
        <f>IF($A2085&gt;--RIGHT($A$2,LEN($A$2)-8),"",SUMIF(Table1[SHIFT NOMENCLATURE], $B2085, Table1[FWIA]))</f>
        <v/>
      </c>
      <c r="O2085" s="1" t="str">
        <f>IF($A2085&gt;--RIGHT($A$2,LEN($A$2)-8),"",SUMIF(Table1[SHIFT NOMENCLATURE], $B2085, Table1[DUSTWUN]))</f>
        <v/>
      </c>
    </row>
    <row r="2086" spans="1:15" x14ac:dyDescent="0.25">
      <c r="A2086" s="1" t="str">
        <f t="shared" si="64"/>
        <v/>
      </c>
      <c r="B2086" t="str">
        <f t="shared" si="65"/>
        <v/>
      </c>
      <c r="C2086" s="1" t="str">
        <f>IF($A2086&gt;--RIGHT($A$2,LEN($A$2)-8),"",COUNTIF(Table1[SHIFT NOMENCLATURE],$B2086))</f>
        <v/>
      </c>
      <c r="D2086" s="1" t="str">
        <f>IF($A2086&gt;--RIGHT($A$2,LEN($A$2)-8),"",SUMIF(Table1[SHIFT NOMENCLATURE], $B2086, Table1[EVIC KILL]))</f>
        <v/>
      </c>
      <c r="E2086" s="1" t="str">
        <f>IF($A2086&gt;--RIGHT($A$2,LEN($A$2)-8),"",SUMIF(Table1[SHIFT NOMENCLATURE], $B2086, Table1[EVIC MOB]))</f>
        <v/>
      </c>
      <c r="F2086" s="1" t="str">
        <f>IF($A2086&gt;--RIGHT($A$2,LEN($A$2)-8),"",SUMIF(Table1[SHIFT NOMENCLATURE], $B2086, Table1[EVIC FIRE]))</f>
        <v/>
      </c>
      <c r="G2086" s="1" t="str">
        <f>IF($A2086&gt;--RIGHT($A$2,LEN($A$2)-8),"",SUMIF(Table1[SHIFT NOMENCLATURE], $B2086, Table1[EKIA]))</f>
        <v/>
      </c>
      <c r="H2086" s="1" t="str">
        <f>IF($A2086&gt;--RIGHT($A$2,LEN($A$2)-8),"",SUMIF(Table1[SHIFT NOMENCLATURE], $B2086, Table1[EWIA]))</f>
        <v/>
      </c>
      <c r="I2086" s="1" t="str">
        <f>IF($A2086&gt;--RIGHT($A$2,LEN($A$2)-8),"",SUMIF(Table1[SHIFT NOMENCLATURE], $B2086, Table1[EPW]))</f>
        <v/>
      </c>
      <c r="J2086" s="1" t="str">
        <f>IF($A2086&gt;--RIGHT($A$2,LEN($A$2)-8),"",SUMIF(Table1[SHIFT NOMENCLATURE], $B2086, Table1[FVIC KILL]))</f>
        <v/>
      </c>
      <c r="K2086" s="1" t="str">
        <f>IF($A2086&gt;--RIGHT($A$2,LEN($A$2)-8),"",SUMIF(Table1[SHIFT NOMENCLATURE], $B2086, Table1[FVIC MOB]))</f>
        <v/>
      </c>
      <c r="L2086" s="1" t="str">
        <f>IF($A2086&gt;--RIGHT($A$2,LEN($A$2)-8),"",SUMIF(Table1[SHIFT NOMENCLATURE], $B2086, Table1[FVIC FIRE]))</f>
        <v/>
      </c>
      <c r="M2086" s="1" t="str">
        <f>IF($A2086&gt;--RIGHT($A$2,LEN($A$2)-8),"",SUMIF(Table1[SHIFT NOMENCLATURE], $B2086, Table1[FKIA]))</f>
        <v/>
      </c>
      <c r="N2086" s="1" t="str">
        <f>IF($A2086&gt;--RIGHT($A$2,LEN($A$2)-8),"",SUMIF(Table1[SHIFT NOMENCLATURE], $B2086, Table1[FWIA]))</f>
        <v/>
      </c>
      <c r="O2086" s="1" t="str">
        <f>IF($A2086&gt;--RIGHT($A$2,LEN($A$2)-8),"",SUMIF(Table1[SHIFT NOMENCLATURE], $B2086, Table1[DUSTWUN]))</f>
        <v/>
      </c>
    </row>
    <row r="2087" spans="1:15" x14ac:dyDescent="0.25">
      <c r="A2087" s="1" t="str">
        <f t="shared" si="64"/>
        <v/>
      </c>
      <c r="B2087" t="str">
        <f t="shared" si="65"/>
        <v/>
      </c>
      <c r="C2087" s="1" t="str">
        <f>IF($A2087&gt;--RIGHT($A$2,LEN($A$2)-8),"",COUNTIF(Table1[SHIFT NOMENCLATURE],$B2087))</f>
        <v/>
      </c>
      <c r="D2087" s="1" t="str">
        <f>IF($A2087&gt;--RIGHT($A$2,LEN($A$2)-8),"",SUMIF(Table1[SHIFT NOMENCLATURE], $B2087, Table1[EVIC KILL]))</f>
        <v/>
      </c>
      <c r="E2087" s="1" t="str">
        <f>IF($A2087&gt;--RIGHT($A$2,LEN($A$2)-8),"",SUMIF(Table1[SHIFT NOMENCLATURE], $B2087, Table1[EVIC MOB]))</f>
        <v/>
      </c>
      <c r="F2087" s="1" t="str">
        <f>IF($A2087&gt;--RIGHT($A$2,LEN($A$2)-8),"",SUMIF(Table1[SHIFT NOMENCLATURE], $B2087, Table1[EVIC FIRE]))</f>
        <v/>
      </c>
      <c r="G2087" s="1" t="str">
        <f>IF($A2087&gt;--RIGHT($A$2,LEN($A$2)-8),"",SUMIF(Table1[SHIFT NOMENCLATURE], $B2087, Table1[EKIA]))</f>
        <v/>
      </c>
      <c r="H2087" s="1" t="str">
        <f>IF($A2087&gt;--RIGHT($A$2,LEN($A$2)-8),"",SUMIF(Table1[SHIFT NOMENCLATURE], $B2087, Table1[EWIA]))</f>
        <v/>
      </c>
      <c r="I2087" s="1" t="str">
        <f>IF($A2087&gt;--RIGHT($A$2,LEN($A$2)-8),"",SUMIF(Table1[SHIFT NOMENCLATURE], $B2087, Table1[EPW]))</f>
        <v/>
      </c>
      <c r="J2087" s="1" t="str">
        <f>IF($A2087&gt;--RIGHT($A$2,LEN($A$2)-8),"",SUMIF(Table1[SHIFT NOMENCLATURE], $B2087, Table1[FVIC KILL]))</f>
        <v/>
      </c>
      <c r="K2087" s="1" t="str">
        <f>IF($A2087&gt;--RIGHT($A$2,LEN($A$2)-8),"",SUMIF(Table1[SHIFT NOMENCLATURE], $B2087, Table1[FVIC MOB]))</f>
        <v/>
      </c>
      <c r="L2087" s="1" t="str">
        <f>IF($A2087&gt;--RIGHT($A$2,LEN($A$2)-8),"",SUMIF(Table1[SHIFT NOMENCLATURE], $B2087, Table1[FVIC FIRE]))</f>
        <v/>
      </c>
      <c r="M2087" s="1" t="str">
        <f>IF($A2087&gt;--RIGHT($A$2,LEN($A$2)-8),"",SUMIF(Table1[SHIFT NOMENCLATURE], $B2087, Table1[FKIA]))</f>
        <v/>
      </c>
      <c r="N2087" s="1" t="str">
        <f>IF($A2087&gt;--RIGHT($A$2,LEN($A$2)-8),"",SUMIF(Table1[SHIFT NOMENCLATURE], $B2087, Table1[FWIA]))</f>
        <v/>
      </c>
      <c r="O2087" s="1" t="str">
        <f>IF($A2087&gt;--RIGHT($A$2,LEN($A$2)-8),"",SUMIF(Table1[SHIFT NOMENCLATURE], $B2087, Table1[DUSTWUN]))</f>
        <v/>
      </c>
    </row>
    <row r="2088" spans="1:15" x14ac:dyDescent="0.25">
      <c r="A2088" s="1" t="str">
        <f t="shared" si="64"/>
        <v/>
      </c>
      <c r="B2088" t="str">
        <f t="shared" si="65"/>
        <v/>
      </c>
      <c r="C2088" s="1" t="str">
        <f>IF($A2088&gt;--RIGHT($A$2,LEN($A$2)-8),"",COUNTIF(Table1[SHIFT NOMENCLATURE],$B2088))</f>
        <v/>
      </c>
      <c r="D2088" s="1" t="str">
        <f>IF($A2088&gt;--RIGHT($A$2,LEN($A$2)-8),"",SUMIF(Table1[SHIFT NOMENCLATURE], $B2088, Table1[EVIC KILL]))</f>
        <v/>
      </c>
      <c r="E2088" s="1" t="str">
        <f>IF($A2088&gt;--RIGHT($A$2,LEN($A$2)-8),"",SUMIF(Table1[SHIFT NOMENCLATURE], $B2088, Table1[EVIC MOB]))</f>
        <v/>
      </c>
      <c r="F2088" s="1" t="str">
        <f>IF($A2088&gt;--RIGHT($A$2,LEN($A$2)-8),"",SUMIF(Table1[SHIFT NOMENCLATURE], $B2088, Table1[EVIC FIRE]))</f>
        <v/>
      </c>
      <c r="G2088" s="1" t="str">
        <f>IF($A2088&gt;--RIGHT($A$2,LEN($A$2)-8),"",SUMIF(Table1[SHIFT NOMENCLATURE], $B2088, Table1[EKIA]))</f>
        <v/>
      </c>
      <c r="H2088" s="1" t="str">
        <f>IF($A2088&gt;--RIGHT($A$2,LEN($A$2)-8),"",SUMIF(Table1[SHIFT NOMENCLATURE], $B2088, Table1[EWIA]))</f>
        <v/>
      </c>
      <c r="I2088" s="1" t="str">
        <f>IF($A2088&gt;--RIGHT($A$2,LEN($A$2)-8),"",SUMIF(Table1[SHIFT NOMENCLATURE], $B2088, Table1[EPW]))</f>
        <v/>
      </c>
      <c r="J2088" s="1" t="str">
        <f>IF($A2088&gt;--RIGHT($A$2,LEN($A$2)-8),"",SUMIF(Table1[SHIFT NOMENCLATURE], $B2088, Table1[FVIC KILL]))</f>
        <v/>
      </c>
      <c r="K2088" s="1" t="str">
        <f>IF($A2088&gt;--RIGHT($A$2,LEN($A$2)-8),"",SUMIF(Table1[SHIFT NOMENCLATURE], $B2088, Table1[FVIC MOB]))</f>
        <v/>
      </c>
      <c r="L2088" s="1" t="str">
        <f>IF($A2088&gt;--RIGHT($A$2,LEN($A$2)-8),"",SUMIF(Table1[SHIFT NOMENCLATURE], $B2088, Table1[FVIC FIRE]))</f>
        <v/>
      </c>
      <c r="M2088" s="1" t="str">
        <f>IF($A2088&gt;--RIGHT($A$2,LEN($A$2)-8),"",SUMIF(Table1[SHIFT NOMENCLATURE], $B2088, Table1[FKIA]))</f>
        <v/>
      </c>
      <c r="N2088" s="1" t="str">
        <f>IF($A2088&gt;--RIGHT($A$2,LEN($A$2)-8),"",SUMIF(Table1[SHIFT NOMENCLATURE], $B2088, Table1[FWIA]))</f>
        <v/>
      </c>
      <c r="O2088" s="1" t="str">
        <f>IF($A2088&gt;--RIGHT($A$2,LEN($A$2)-8),"",SUMIF(Table1[SHIFT NOMENCLATURE], $B2088, Table1[DUSTWUN]))</f>
        <v/>
      </c>
    </row>
    <row r="2089" spans="1:15" x14ac:dyDescent="0.25">
      <c r="A2089" s="1" t="str">
        <f t="shared" si="64"/>
        <v/>
      </c>
      <c r="B2089" t="str">
        <f t="shared" si="65"/>
        <v/>
      </c>
      <c r="C2089" s="1" t="str">
        <f>IF($A2089&gt;--RIGHT($A$2,LEN($A$2)-8),"",COUNTIF(Table1[SHIFT NOMENCLATURE],$B2089))</f>
        <v/>
      </c>
      <c r="D2089" s="1" t="str">
        <f>IF($A2089&gt;--RIGHT($A$2,LEN($A$2)-8),"",SUMIF(Table1[SHIFT NOMENCLATURE], $B2089, Table1[EVIC KILL]))</f>
        <v/>
      </c>
      <c r="E2089" s="1" t="str">
        <f>IF($A2089&gt;--RIGHT($A$2,LEN($A$2)-8),"",SUMIF(Table1[SHIFT NOMENCLATURE], $B2089, Table1[EVIC MOB]))</f>
        <v/>
      </c>
      <c r="F2089" s="1" t="str">
        <f>IF($A2089&gt;--RIGHT($A$2,LEN($A$2)-8),"",SUMIF(Table1[SHIFT NOMENCLATURE], $B2089, Table1[EVIC FIRE]))</f>
        <v/>
      </c>
      <c r="G2089" s="1" t="str">
        <f>IF($A2089&gt;--RIGHT($A$2,LEN($A$2)-8),"",SUMIF(Table1[SHIFT NOMENCLATURE], $B2089, Table1[EKIA]))</f>
        <v/>
      </c>
      <c r="H2089" s="1" t="str">
        <f>IF($A2089&gt;--RIGHT($A$2,LEN($A$2)-8),"",SUMIF(Table1[SHIFT NOMENCLATURE], $B2089, Table1[EWIA]))</f>
        <v/>
      </c>
      <c r="I2089" s="1" t="str">
        <f>IF($A2089&gt;--RIGHT($A$2,LEN($A$2)-8),"",SUMIF(Table1[SHIFT NOMENCLATURE], $B2089, Table1[EPW]))</f>
        <v/>
      </c>
      <c r="J2089" s="1" t="str">
        <f>IF($A2089&gt;--RIGHT($A$2,LEN($A$2)-8),"",SUMIF(Table1[SHIFT NOMENCLATURE], $B2089, Table1[FVIC KILL]))</f>
        <v/>
      </c>
      <c r="K2089" s="1" t="str">
        <f>IF($A2089&gt;--RIGHT($A$2,LEN($A$2)-8),"",SUMIF(Table1[SHIFT NOMENCLATURE], $B2089, Table1[FVIC MOB]))</f>
        <v/>
      </c>
      <c r="L2089" s="1" t="str">
        <f>IF($A2089&gt;--RIGHT($A$2,LEN($A$2)-8),"",SUMIF(Table1[SHIFT NOMENCLATURE], $B2089, Table1[FVIC FIRE]))</f>
        <v/>
      </c>
      <c r="M2089" s="1" t="str">
        <f>IF($A2089&gt;--RIGHT($A$2,LEN($A$2)-8),"",SUMIF(Table1[SHIFT NOMENCLATURE], $B2089, Table1[FKIA]))</f>
        <v/>
      </c>
      <c r="N2089" s="1" t="str">
        <f>IF($A2089&gt;--RIGHT($A$2,LEN($A$2)-8),"",SUMIF(Table1[SHIFT NOMENCLATURE], $B2089, Table1[FWIA]))</f>
        <v/>
      </c>
      <c r="O2089" s="1" t="str">
        <f>IF($A2089&gt;--RIGHT($A$2,LEN($A$2)-8),"",SUMIF(Table1[SHIFT NOMENCLATURE], $B2089, Table1[DUSTWUN]))</f>
        <v/>
      </c>
    </row>
    <row r="2090" spans="1:15" x14ac:dyDescent="0.25">
      <c r="A2090" s="1" t="str">
        <f t="shared" si="64"/>
        <v/>
      </c>
      <c r="B2090" t="str">
        <f t="shared" si="65"/>
        <v/>
      </c>
      <c r="C2090" s="1" t="str">
        <f>IF($A2090&gt;--RIGHT($A$2,LEN($A$2)-8),"",COUNTIF(Table1[SHIFT NOMENCLATURE],$B2090))</f>
        <v/>
      </c>
      <c r="D2090" s="1" t="str">
        <f>IF($A2090&gt;--RIGHT($A$2,LEN($A$2)-8),"",SUMIF(Table1[SHIFT NOMENCLATURE], $B2090, Table1[EVIC KILL]))</f>
        <v/>
      </c>
      <c r="E2090" s="1" t="str">
        <f>IF($A2090&gt;--RIGHT($A$2,LEN($A$2)-8),"",SUMIF(Table1[SHIFT NOMENCLATURE], $B2090, Table1[EVIC MOB]))</f>
        <v/>
      </c>
      <c r="F2090" s="1" t="str">
        <f>IF($A2090&gt;--RIGHT($A$2,LEN($A$2)-8),"",SUMIF(Table1[SHIFT NOMENCLATURE], $B2090, Table1[EVIC FIRE]))</f>
        <v/>
      </c>
      <c r="G2090" s="1" t="str">
        <f>IF($A2090&gt;--RIGHT($A$2,LEN($A$2)-8),"",SUMIF(Table1[SHIFT NOMENCLATURE], $B2090, Table1[EKIA]))</f>
        <v/>
      </c>
      <c r="H2090" s="1" t="str">
        <f>IF($A2090&gt;--RIGHT($A$2,LEN($A$2)-8),"",SUMIF(Table1[SHIFT NOMENCLATURE], $B2090, Table1[EWIA]))</f>
        <v/>
      </c>
      <c r="I2090" s="1" t="str">
        <f>IF($A2090&gt;--RIGHT($A$2,LEN($A$2)-8),"",SUMIF(Table1[SHIFT NOMENCLATURE], $B2090, Table1[EPW]))</f>
        <v/>
      </c>
      <c r="J2090" s="1" t="str">
        <f>IF($A2090&gt;--RIGHT($A$2,LEN($A$2)-8),"",SUMIF(Table1[SHIFT NOMENCLATURE], $B2090, Table1[FVIC KILL]))</f>
        <v/>
      </c>
      <c r="K2090" s="1" t="str">
        <f>IF($A2090&gt;--RIGHT($A$2,LEN($A$2)-8),"",SUMIF(Table1[SHIFT NOMENCLATURE], $B2090, Table1[FVIC MOB]))</f>
        <v/>
      </c>
      <c r="L2090" s="1" t="str">
        <f>IF($A2090&gt;--RIGHT($A$2,LEN($A$2)-8),"",SUMIF(Table1[SHIFT NOMENCLATURE], $B2090, Table1[FVIC FIRE]))</f>
        <v/>
      </c>
      <c r="M2090" s="1" t="str">
        <f>IF($A2090&gt;--RIGHT($A$2,LEN($A$2)-8),"",SUMIF(Table1[SHIFT NOMENCLATURE], $B2090, Table1[FKIA]))</f>
        <v/>
      </c>
      <c r="N2090" s="1" t="str">
        <f>IF($A2090&gt;--RIGHT($A$2,LEN($A$2)-8),"",SUMIF(Table1[SHIFT NOMENCLATURE], $B2090, Table1[FWIA]))</f>
        <v/>
      </c>
      <c r="O2090" s="1" t="str">
        <f>IF($A2090&gt;--RIGHT($A$2,LEN($A$2)-8),"",SUMIF(Table1[SHIFT NOMENCLATURE], $B2090, Table1[DUSTWUN]))</f>
        <v/>
      </c>
    </row>
    <row r="2091" spans="1:15" x14ac:dyDescent="0.25">
      <c r="A2091" s="1" t="str">
        <f t="shared" si="64"/>
        <v/>
      </c>
      <c r="B2091" t="str">
        <f t="shared" si="65"/>
        <v/>
      </c>
      <c r="C2091" s="1" t="str">
        <f>IF($A2091&gt;--RIGHT($A$2,LEN($A$2)-8),"",COUNTIF(Table1[SHIFT NOMENCLATURE],$B2091))</f>
        <v/>
      </c>
      <c r="D2091" s="1" t="str">
        <f>IF($A2091&gt;--RIGHT($A$2,LEN($A$2)-8),"",SUMIF(Table1[SHIFT NOMENCLATURE], $B2091, Table1[EVIC KILL]))</f>
        <v/>
      </c>
      <c r="E2091" s="1" t="str">
        <f>IF($A2091&gt;--RIGHT($A$2,LEN($A$2)-8),"",SUMIF(Table1[SHIFT NOMENCLATURE], $B2091, Table1[EVIC MOB]))</f>
        <v/>
      </c>
      <c r="F2091" s="1" t="str">
        <f>IF($A2091&gt;--RIGHT($A$2,LEN($A$2)-8),"",SUMIF(Table1[SHIFT NOMENCLATURE], $B2091, Table1[EVIC FIRE]))</f>
        <v/>
      </c>
      <c r="G2091" s="1" t="str">
        <f>IF($A2091&gt;--RIGHT($A$2,LEN($A$2)-8),"",SUMIF(Table1[SHIFT NOMENCLATURE], $B2091, Table1[EKIA]))</f>
        <v/>
      </c>
      <c r="H2091" s="1" t="str">
        <f>IF($A2091&gt;--RIGHT($A$2,LEN($A$2)-8),"",SUMIF(Table1[SHIFT NOMENCLATURE], $B2091, Table1[EWIA]))</f>
        <v/>
      </c>
      <c r="I2091" s="1" t="str">
        <f>IF($A2091&gt;--RIGHT($A$2,LEN($A$2)-8),"",SUMIF(Table1[SHIFT NOMENCLATURE], $B2091, Table1[EPW]))</f>
        <v/>
      </c>
      <c r="J2091" s="1" t="str">
        <f>IF($A2091&gt;--RIGHT($A$2,LEN($A$2)-8),"",SUMIF(Table1[SHIFT NOMENCLATURE], $B2091, Table1[FVIC KILL]))</f>
        <v/>
      </c>
      <c r="K2091" s="1" t="str">
        <f>IF($A2091&gt;--RIGHT($A$2,LEN($A$2)-8),"",SUMIF(Table1[SHIFT NOMENCLATURE], $B2091, Table1[FVIC MOB]))</f>
        <v/>
      </c>
      <c r="L2091" s="1" t="str">
        <f>IF($A2091&gt;--RIGHT($A$2,LEN($A$2)-8),"",SUMIF(Table1[SHIFT NOMENCLATURE], $B2091, Table1[FVIC FIRE]))</f>
        <v/>
      </c>
      <c r="M2091" s="1" t="str">
        <f>IF($A2091&gt;--RIGHT($A$2,LEN($A$2)-8),"",SUMIF(Table1[SHIFT NOMENCLATURE], $B2091, Table1[FKIA]))</f>
        <v/>
      </c>
      <c r="N2091" s="1" t="str">
        <f>IF($A2091&gt;--RIGHT($A$2,LEN($A$2)-8),"",SUMIF(Table1[SHIFT NOMENCLATURE], $B2091, Table1[FWIA]))</f>
        <v/>
      </c>
      <c r="O2091" s="1" t="str">
        <f>IF($A2091&gt;--RIGHT($A$2,LEN($A$2)-8),"",SUMIF(Table1[SHIFT NOMENCLATURE], $B2091, Table1[DUSTWUN]))</f>
        <v/>
      </c>
    </row>
    <row r="2092" spans="1:15" x14ac:dyDescent="0.25">
      <c r="A2092" s="1" t="str">
        <f t="shared" si="64"/>
        <v/>
      </c>
      <c r="B2092" t="str">
        <f t="shared" si="65"/>
        <v/>
      </c>
      <c r="C2092" s="1" t="str">
        <f>IF($A2092&gt;--RIGHT($A$2,LEN($A$2)-8),"",COUNTIF(Table1[SHIFT NOMENCLATURE],$B2092))</f>
        <v/>
      </c>
      <c r="D2092" s="1" t="str">
        <f>IF($A2092&gt;--RIGHT($A$2,LEN($A$2)-8),"",SUMIF(Table1[SHIFT NOMENCLATURE], $B2092, Table1[EVIC KILL]))</f>
        <v/>
      </c>
      <c r="E2092" s="1" t="str">
        <f>IF($A2092&gt;--RIGHT($A$2,LEN($A$2)-8),"",SUMIF(Table1[SHIFT NOMENCLATURE], $B2092, Table1[EVIC MOB]))</f>
        <v/>
      </c>
      <c r="F2092" s="1" t="str">
        <f>IF($A2092&gt;--RIGHT($A$2,LEN($A$2)-8),"",SUMIF(Table1[SHIFT NOMENCLATURE], $B2092, Table1[EVIC FIRE]))</f>
        <v/>
      </c>
      <c r="G2092" s="1" t="str">
        <f>IF($A2092&gt;--RIGHT($A$2,LEN($A$2)-8),"",SUMIF(Table1[SHIFT NOMENCLATURE], $B2092, Table1[EKIA]))</f>
        <v/>
      </c>
      <c r="H2092" s="1" t="str">
        <f>IF($A2092&gt;--RIGHT($A$2,LEN($A$2)-8),"",SUMIF(Table1[SHIFT NOMENCLATURE], $B2092, Table1[EWIA]))</f>
        <v/>
      </c>
      <c r="I2092" s="1" t="str">
        <f>IF($A2092&gt;--RIGHT($A$2,LEN($A$2)-8),"",SUMIF(Table1[SHIFT NOMENCLATURE], $B2092, Table1[EPW]))</f>
        <v/>
      </c>
      <c r="J2092" s="1" t="str">
        <f>IF($A2092&gt;--RIGHT($A$2,LEN($A$2)-8),"",SUMIF(Table1[SHIFT NOMENCLATURE], $B2092, Table1[FVIC KILL]))</f>
        <v/>
      </c>
      <c r="K2092" s="1" t="str">
        <f>IF($A2092&gt;--RIGHT($A$2,LEN($A$2)-8),"",SUMIF(Table1[SHIFT NOMENCLATURE], $B2092, Table1[FVIC MOB]))</f>
        <v/>
      </c>
      <c r="L2092" s="1" t="str">
        <f>IF($A2092&gt;--RIGHT($A$2,LEN($A$2)-8),"",SUMIF(Table1[SHIFT NOMENCLATURE], $B2092, Table1[FVIC FIRE]))</f>
        <v/>
      </c>
      <c r="M2092" s="1" t="str">
        <f>IF($A2092&gt;--RIGHT($A$2,LEN($A$2)-8),"",SUMIF(Table1[SHIFT NOMENCLATURE], $B2092, Table1[FKIA]))</f>
        <v/>
      </c>
      <c r="N2092" s="1" t="str">
        <f>IF($A2092&gt;--RIGHT($A$2,LEN($A$2)-8),"",SUMIF(Table1[SHIFT NOMENCLATURE], $B2092, Table1[FWIA]))</f>
        <v/>
      </c>
      <c r="O2092" s="1" t="str">
        <f>IF($A2092&gt;--RIGHT($A$2,LEN($A$2)-8),"",SUMIF(Table1[SHIFT NOMENCLATURE], $B2092, Table1[DUSTWUN]))</f>
        <v/>
      </c>
    </row>
    <row r="2093" spans="1:15" x14ac:dyDescent="0.25">
      <c r="A2093" s="1" t="str">
        <f t="shared" si="64"/>
        <v/>
      </c>
      <c r="B2093" t="str">
        <f t="shared" si="65"/>
        <v/>
      </c>
      <c r="C2093" s="1" t="str">
        <f>IF($A2093&gt;--RIGHT($A$2,LEN($A$2)-8),"",COUNTIF(Table1[SHIFT NOMENCLATURE],$B2093))</f>
        <v/>
      </c>
      <c r="D2093" s="1" t="str">
        <f>IF($A2093&gt;--RIGHT($A$2,LEN($A$2)-8),"",SUMIF(Table1[SHIFT NOMENCLATURE], $B2093, Table1[EVIC KILL]))</f>
        <v/>
      </c>
      <c r="E2093" s="1" t="str">
        <f>IF($A2093&gt;--RIGHT($A$2,LEN($A$2)-8),"",SUMIF(Table1[SHIFT NOMENCLATURE], $B2093, Table1[EVIC MOB]))</f>
        <v/>
      </c>
      <c r="F2093" s="1" t="str">
        <f>IF($A2093&gt;--RIGHT($A$2,LEN($A$2)-8),"",SUMIF(Table1[SHIFT NOMENCLATURE], $B2093, Table1[EVIC FIRE]))</f>
        <v/>
      </c>
      <c r="G2093" s="1" t="str">
        <f>IF($A2093&gt;--RIGHT($A$2,LEN($A$2)-8),"",SUMIF(Table1[SHIFT NOMENCLATURE], $B2093, Table1[EKIA]))</f>
        <v/>
      </c>
      <c r="H2093" s="1" t="str">
        <f>IF($A2093&gt;--RIGHT($A$2,LEN($A$2)-8),"",SUMIF(Table1[SHIFT NOMENCLATURE], $B2093, Table1[EWIA]))</f>
        <v/>
      </c>
      <c r="I2093" s="1" t="str">
        <f>IF($A2093&gt;--RIGHT($A$2,LEN($A$2)-8),"",SUMIF(Table1[SHIFT NOMENCLATURE], $B2093, Table1[EPW]))</f>
        <v/>
      </c>
      <c r="J2093" s="1" t="str">
        <f>IF($A2093&gt;--RIGHT($A$2,LEN($A$2)-8),"",SUMIF(Table1[SHIFT NOMENCLATURE], $B2093, Table1[FVIC KILL]))</f>
        <v/>
      </c>
      <c r="K2093" s="1" t="str">
        <f>IF($A2093&gt;--RIGHT($A$2,LEN($A$2)-8),"",SUMIF(Table1[SHIFT NOMENCLATURE], $B2093, Table1[FVIC MOB]))</f>
        <v/>
      </c>
      <c r="L2093" s="1" t="str">
        <f>IF($A2093&gt;--RIGHT($A$2,LEN($A$2)-8),"",SUMIF(Table1[SHIFT NOMENCLATURE], $B2093, Table1[FVIC FIRE]))</f>
        <v/>
      </c>
      <c r="M2093" s="1" t="str">
        <f>IF($A2093&gt;--RIGHT($A$2,LEN($A$2)-8),"",SUMIF(Table1[SHIFT NOMENCLATURE], $B2093, Table1[FKIA]))</f>
        <v/>
      </c>
      <c r="N2093" s="1" t="str">
        <f>IF($A2093&gt;--RIGHT($A$2,LEN($A$2)-8),"",SUMIF(Table1[SHIFT NOMENCLATURE], $B2093, Table1[FWIA]))</f>
        <v/>
      </c>
      <c r="O2093" s="1" t="str">
        <f>IF($A2093&gt;--RIGHT($A$2,LEN($A$2)-8),"",SUMIF(Table1[SHIFT NOMENCLATURE], $B2093, Table1[DUSTWUN]))</f>
        <v/>
      </c>
    </row>
    <row r="2094" spans="1:15" x14ac:dyDescent="0.25">
      <c r="A2094" s="1" t="str">
        <f t="shared" si="64"/>
        <v/>
      </c>
      <c r="B2094" t="str">
        <f t="shared" si="65"/>
        <v/>
      </c>
      <c r="C2094" s="1" t="str">
        <f>IF($A2094&gt;--RIGHT($A$2,LEN($A$2)-8),"",COUNTIF(Table1[SHIFT NOMENCLATURE],$B2094))</f>
        <v/>
      </c>
      <c r="D2094" s="1" t="str">
        <f>IF($A2094&gt;--RIGHT($A$2,LEN($A$2)-8),"",SUMIF(Table1[SHIFT NOMENCLATURE], $B2094, Table1[EVIC KILL]))</f>
        <v/>
      </c>
      <c r="E2094" s="1" t="str">
        <f>IF($A2094&gt;--RIGHT($A$2,LEN($A$2)-8),"",SUMIF(Table1[SHIFT NOMENCLATURE], $B2094, Table1[EVIC MOB]))</f>
        <v/>
      </c>
      <c r="F2094" s="1" t="str">
        <f>IF($A2094&gt;--RIGHT($A$2,LEN($A$2)-8),"",SUMIF(Table1[SHIFT NOMENCLATURE], $B2094, Table1[EVIC FIRE]))</f>
        <v/>
      </c>
      <c r="G2094" s="1" t="str">
        <f>IF($A2094&gt;--RIGHT($A$2,LEN($A$2)-8),"",SUMIF(Table1[SHIFT NOMENCLATURE], $B2094, Table1[EKIA]))</f>
        <v/>
      </c>
      <c r="H2094" s="1" t="str">
        <f>IF($A2094&gt;--RIGHT($A$2,LEN($A$2)-8),"",SUMIF(Table1[SHIFT NOMENCLATURE], $B2094, Table1[EWIA]))</f>
        <v/>
      </c>
      <c r="I2094" s="1" t="str">
        <f>IF($A2094&gt;--RIGHT($A$2,LEN($A$2)-8),"",SUMIF(Table1[SHIFT NOMENCLATURE], $B2094, Table1[EPW]))</f>
        <v/>
      </c>
      <c r="J2094" s="1" t="str">
        <f>IF($A2094&gt;--RIGHT($A$2,LEN($A$2)-8),"",SUMIF(Table1[SHIFT NOMENCLATURE], $B2094, Table1[FVIC KILL]))</f>
        <v/>
      </c>
      <c r="K2094" s="1" t="str">
        <f>IF($A2094&gt;--RIGHT($A$2,LEN($A$2)-8),"",SUMIF(Table1[SHIFT NOMENCLATURE], $B2094, Table1[FVIC MOB]))</f>
        <v/>
      </c>
      <c r="L2094" s="1" t="str">
        <f>IF($A2094&gt;--RIGHT($A$2,LEN($A$2)-8),"",SUMIF(Table1[SHIFT NOMENCLATURE], $B2094, Table1[FVIC FIRE]))</f>
        <v/>
      </c>
      <c r="M2094" s="1" t="str">
        <f>IF($A2094&gt;--RIGHT($A$2,LEN($A$2)-8),"",SUMIF(Table1[SHIFT NOMENCLATURE], $B2094, Table1[FKIA]))</f>
        <v/>
      </c>
      <c r="N2094" s="1" t="str">
        <f>IF($A2094&gt;--RIGHT($A$2,LEN($A$2)-8),"",SUMIF(Table1[SHIFT NOMENCLATURE], $B2094, Table1[FWIA]))</f>
        <v/>
      </c>
      <c r="O2094" s="1" t="str">
        <f>IF($A2094&gt;--RIGHT($A$2,LEN($A$2)-8),"",SUMIF(Table1[SHIFT NOMENCLATURE], $B2094, Table1[DUSTWUN]))</f>
        <v/>
      </c>
    </row>
    <row r="2095" spans="1:15" x14ac:dyDescent="0.25">
      <c r="A2095" s="1" t="str">
        <f t="shared" si="64"/>
        <v/>
      </c>
      <c r="B2095" t="str">
        <f t="shared" si="65"/>
        <v/>
      </c>
      <c r="C2095" s="1" t="str">
        <f>IF($A2095&gt;--RIGHT($A$2,LEN($A$2)-8),"",COUNTIF(Table1[SHIFT NOMENCLATURE],$B2095))</f>
        <v/>
      </c>
      <c r="D2095" s="1" t="str">
        <f>IF($A2095&gt;--RIGHT($A$2,LEN($A$2)-8),"",SUMIF(Table1[SHIFT NOMENCLATURE], $B2095, Table1[EVIC KILL]))</f>
        <v/>
      </c>
      <c r="E2095" s="1" t="str">
        <f>IF($A2095&gt;--RIGHT($A$2,LEN($A$2)-8),"",SUMIF(Table1[SHIFT NOMENCLATURE], $B2095, Table1[EVIC MOB]))</f>
        <v/>
      </c>
      <c r="F2095" s="1" t="str">
        <f>IF($A2095&gt;--RIGHT($A$2,LEN($A$2)-8),"",SUMIF(Table1[SHIFT NOMENCLATURE], $B2095, Table1[EVIC FIRE]))</f>
        <v/>
      </c>
      <c r="G2095" s="1" t="str">
        <f>IF($A2095&gt;--RIGHT($A$2,LEN($A$2)-8),"",SUMIF(Table1[SHIFT NOMENCLATURE], $B2095, Table1[EKIA]))</f>
        <v/>
      </c>
      <c r="H2095" s="1" t="str">
        <f>IF($A2095&gt;--RIGHT($A$2,LEN($A$2)-8),"",SUMIF(Table1[SHIFT NOMENCLATURE], $B2095, Table1[EWIA]))</f>
        <v/>
      </c>
      <c r="I2095" s="1" t="str">
        <f>IF($A2095&gt;--RIGHT($A$2,LEN($A$2)-8),"",SUMIF(Table1[SHIFT NOMENCLATURE], $B2095, Table1[EPW]))</f>
        <v/>
      </c>
      <c r="J2095" s="1" t="str">
        <f>IF($A2095&gt;--RIGHT($A$2,LEN($A$2)-8),"",SUMIF(Table1[SHIFT NOMENCLATURE], $B2095, Table1[FVIC KILL]))</f>
        <v/>
      </c>
      <c r="K2095" s="1" t="str">
        <f>IF($A2095&gt;--RIGHT($A$2,LEN($A$2)-8),"",SUMIF(Table1[SHIFT NOMENCLATURE], $B2095, Table1[FVIC MOB]))</f>
        <v/>
      </c>
      <c r="L2095" s="1" t="str">
        <f>IF($A2095&gt;--RIGHT($A$2,LEN($A$2)-8),"",SUMIF(Table1[SHIFT NOMENCLATURE], $B2095, Table1[FVIC FIRE]))</f>
        <v/>
      </c>
      <c r="M2095" s="1" t="str">
        <f>IF($A2095&gt;--RIGHT($A$2,LEN($A$2)-8),"",SUMIF(Table1[SHIFT NOMENCLATURE], $B2095, Table1[FKIA]))</f>
        <v/>
      </c>
      <c r="N2095" s="1" t="str">
        <f>IF($A2095&gt;--RIGHT($A$2,LEN($A$2)-8),"",SUMIF(Table1[SHIFT NOMENCLATURE], $B2095, Table1[FWIA]))</f>
        <v/>
      </c>
      <c r="O2095" s="1" t="str">
        <f>IF($A2095&gt;--RIGHT($A$2,LEN($A$2)-8),"",SUMIF(Table1[SHIFT NOMENCLATURE], $B2095, Table1[DUSTWUN]))</f>
        <v/>
      </c>
    </row>
    <row r="2096" spans="1:15" x14ac:dyDescent="0.25">
      <c r="A2096" s="1" t="str">
        <f t="shared" si="64"/>
        <v/>
      </c>
      <c r="B2096" t="str">
        <f t="shared" si="65"/>
        <v/>
      </c>
      <c r="C2096" s="1" t="str">
        <f>IF($A2096&gt;--RIGHT($A$2,LEN($A$2)-8),"",COUNTIF(Table1[SHIFT NOMENCLATURE],$B2096))</f>
        <v/>
      </c>
      <c r="D2096" s="1" t="str">
        <f>IF($A2096&gt;--RIGHT($A$2,LEN($A$2)-8),"",SUMIF(Table1[SHIFT NOMENCLATURE], $B2096, Table1[EVIC KILL]))</f>
        <v/>
      </c>
      <c r="E2096" s="1" t="str">
        <f>IF($A2096&gt;--RIGHT($A$2,LEN($A$2)-8),"",SUMIF(Table1[SHIFT NOMENCLATURE], $B2096, Table1[EVIC MOB]))</f>
        <v/>
      </c>
      <c r="F2096" s="1" t="str">
        <f>IF($A2096&gt;--RIGHT($A$2,LEN($A$2)-8),"",SUMIF(Table1[SHIFT NOMENCLATURE], $B2096, Table1[EVIC FIRE]))</f>
        <v/>
      </c>
      <c r="G2096" s="1" t="str">
        <f>IF($A2096&gt;--RIGHT($A$2,LEN($A$2)-8),"",SUMIF(Table1[SHIFT NOMENCLATURE], $B2096, Table1[EKIA]))</f>
        <v/>
      </c>
      <c r="H2096" s="1" t="str">
        <f>IF($A2096&gt;--RIGHT($A$2,LEN($A$2)-8),"",SUMIF(Table1[SHIFT NOMENCLATURE], $B2096, Table1[EWIA]))</f>
        <v/>
      </c>
      <c r="I2096" s="1" t="str">
        <f>IF($A2096&gt;--RIGHT($A$2,LEN($A$2)-8),"",SUMIF(Table1[SHIFT NOMENCLATURE], $B2096, Table1[EPW]))</f>
        <v/>
      </c>
      <c r="J2096" s="1" t="str">
        <f>IF($A2096&gt;--RIGHT($A$2,LEN($A$2)-8),"",SUMIF(Table1[SHIFT NOMENCLATURE], $B2096, Table1[FVIC KILL]))</f>
        <v/>
      </c>
      <c r="K2096" s="1" t="str">
        <f>IF($A2096&gt;--RIGHT($A$2,LEN($A$2)-8),"",SUMIF(Table1[SHIFT NOMENCLATURE], $B2096, Table1[FVIC MOB]))</f>
        <v/>
      </c>
      <c r="L2096" s="1" t="str">
        <f>IF($A2096&gt;--RIGHT($A$2,LEN($A$2)-8),"",SUMIF(Table1[SHIFT NOMENCLATURE], $B2096, Table1[FVIC FIRE]))</f>
        <v/>
      </c>
      <c r="M2096" s="1" t="str">
        <f>IF($A2096&gt;--RIGHT($A$2,LEN($A$2)-8),"",SUMIF(Table1[SHIFT NOMENCLATURE], $B2096, Table1[FKIA]))</f>
        <v/>
      </c>
      <c r="N2096" s="1" t="str">
        <f>IF($A2096&gt;--RIGHT($A$2,LEN($A$2)-8),"",SUMIF(Table1[SHIFT NOMENCLATURE], $B2096, Table1[FWIA]))</f>
        <v/>
      </c>
      <c r="O2096" s="1" t="str">
        <f>IF($A2096&gt;--RIGHT($A$2,LEN($A$2)-8),"",SUMIF(Table1[SHIFT NOMENCLATURE], $B2096, Table1[DUSTWUN]))</f>
        <v/>
      </c>
    </row>
    <row r="2097" spans="1:15" x14ac:dyDescent="0.25">
      <c r="A2097" s="1" t="str">
        <f t="shared" si="64"/>
        <v/>
      </c>
      <c r="B2097" t="str">
        <f t="shared" si="65"/>
        <v/>
      </c>
      <c r="C2097" s="1" t="str">
        <f>IF($A2097&gt;--RIGHT($A$2,LEN($A$2)-8),"",COUNTIF(Table1[SHIFT NOMENCLATURE],$B2097))</f>
        <v/>
      </c>
      <c r="D2097" s="1" t="str">
        <f>IF($A2097&gt;--RIGHT($A$2,LEN($A$2)-8),"",SUMIF(Table1[SHIFT NOMENCLATURE], $B2097, Table1[EVIC KILL]))</f>
        <v/>
      </c>
      <c r="E2097" s="1" t="str">
        <f>IF($A2097&gt;--RIGHT($A$2,LEN($A$2)-8),"",SUMIF(Table1[SHIFT NOMENCLATURE], $B2097, Table1[EVIC MOB]))</f>
        <v/>
      </c>
      <c r="F2097" s="1" t="str">
        <f>IF($A2097&gt;--RIGHT($A$2,LEN($A$2)-8),"",SUMIF(Table1[SHIFT NOMENCLATURE], $B2097, Table1[EVIC FIRE]))</f>
        <v/>
      </c>
      <c r="G2097" s="1" t="str">
        <f>IF($A2097&gt;--RIGHT($A$2,LEN($A$2)-8),"",SUMIF(Table1[SHIFT NOMENCLATURE], $B2097, Table1[EKIA]))</f>
        <v/>
      </c>
      <c r="H2097" s="1" t="str">
        <f>IF($A2097&gt;--RIGHT($A$2,LEN($A$2)-8),"",SUMIF(Table1[SHIFT NOMENCLATURE], $B2097, Table1[EWIA]))</f>
        <v/>
      </c>
      <c r="I2097" s="1" t="str">
        <f>IF($A2097&gt;--RIGHT($A$2,LEN($A$2)-8),"",SUMIF(Table1[SHIFT NOMENCLATURE], $B2097, Table1[EPW]))</f>
        <v/>
      </c>
      <c r="J2097" s="1" t="str">
        <f>IF($A2097&gt;--RIGHT($A$2,LEN($A$2)-8),"",SUMIF(Table1[SHIFT NOMENCLATURE], $B2097, Table1[FVIC KILL]))</f>
        <v/>
      </c>
      <c r="K2097" s="1" t="str">
        <f>IF($A2097&gt;--RIGHT($A$2,LEN($A$2)-8),"",SUMIF(Table1[SHIFT NOMENCLATURE], $B2097, Table1[FVIC MOB]))</f>
        <v/>
      </c>
      <c r="L2097" s="1" t="str">
        <f>IF($A2097&gt;--RIGHT($A$2,LEN($A$2)-8),"",SUMIF(Table1[SHIFT NOMENCLATURE], $B2097, Table1[FVIC FIRE]))</f>
        <v/>
      </c>
      <c r="M2097" s="1" t="str">
        <f>IF($A2097&gt;--RIGHT($A$2,LEN($A$2)-8),"",SUMIF(Table1[SHIFT NOMENCLATURE], $B2097, Table1[FKIA]))</f>
        <v/>
      </c>
      <c r="N2097" s="1" t="str">
        <f>IF($A2097&gt;--RIGHT($A$2,LEN($A$2)-8),"",SUMIF(Table1[SHIFT NOMENCLATURE], $B2097, Table1[FWIA]))</f>
        <v/>
      </c>
      <c r="O2097" s="1" t="str">
        <f>IF($A2097&gt;--RIGHT($A$2,LEN($A$2)-8),"",SUMIF(Table1[SHIFT NOMENCLATURE], $B2097, Table1[DUSTWUN]))</f>
        <v/>
      </c>
    </row>
    <row r="2098" spans="1:15" x14ac:dyDescent="0.25">
      <c r="A2098" s="1" t="str">
        <f t="shared" si="64"/>
        <v/>
      </c>
      <c r="B2098" t="str">
        <f t="shared" si="65"/>
        <v/>
      </c>
      <c r="C2098" s="1" t="str">
        <f>IF($A2098&gt;--RIGHT($A$2,LEN($A$2)-8),"",COUNTIF(Table1[SHIFT NOMENCLATURE],$B2098))</f>
        <v/>
      </c>
      <c r="D2098" s="1" t="str">
        <f>IF($A2098&gt;--RIGHT($A$2,LEN($A$2)-8),"",SUMIF(Table1[SHIFT NOMENCLATURE], $B2098, Table1[EVIC KILL]))</f>
        <v/>
      </c>
      <c r="E2098" s="1" t="str">
        <f>IF($A2098&gt;--RIGHT($A$2,LEN($A$2)-8),"",SUMIF(Table1[SHIFT NOMENCLATURE], $B2098, Table1[EVIC MOB]))</f>
        <v/>
      </c>
      <c r="F2098" s="1" t="str">
        <f>IF($A2098&gt;--RIGHT($A$2,LEN($A$2)-8),"",SUMIF(Table1[SHIFT NOMENCLATURE], $B2098, Table1[EVIC FIRE]))</f>
        <v/>
      </c>
      <c r="G2098" s="1" t="str">
        <f>IF($A2098&gt;--RIGHT($A$2,LEN($A$2)-8),"",SUMIF(Table1[SHIFT NOMENCLATURE], $B2098, Table1[EKIA]))</f>
        <v/>
      </c>
      <c r="H2098" s="1" t="str">
        <f>IF($A2098&gt;--RIGHT($A$2,LEN($A$2)-8),"",SUMIF(Table1[SHIFT NOMENCLATURE], $B2098, Table1[EWIA]))</f>
        <v/>
      </c>
      <c r="I2098" s="1" t="str">
        <f>IF($A2098&gt;--RIGHT($A$2,LEN($A$2)-8),"",SUMIF(Table1[SHIFT NOMENCLATURE], $B2098, Table1[EPW]))</f>
        <v/>
      </c>
      <c r="J2098" s="1" t="str">
        <f>IF($A2098&gt;--RIGHT($A$2,LEN($A$2)-8),"",SUMIF(Table1[SHIFT NOMENCLATURE], $B2098, Table1[FVIC KILL]))</f>
        <v/>
      </c>
      <c r="K2098" s="1" t="str">
        <f>IF($A2098&gt;--RIGHT($A$2,LEN($A$2)-8),"",SUMIF(Table1[SHIFT NOMENCLATURE], $B2098, Table1[FVIC MOB]))</f>
        <v/>
      </c>
      <c r="L2098" s="1" t="str">
        <f>IF($A2098&gt;--RIGHT($A$2,LEN($A$2)-8),"",SUMIF(Table1[SHIFT NOMENCLATURE], $B2098, Table1[FVIC FIRE]))</f>
        <v/>
      </c>
      <c r="M2098" s="1" t="str">
        <f>IF($A2098&gt;--RIGHT($A$2,LEN($A$2)-8),"",SUMIF(Table1[SHIFT NOMENCLATURE], $B2098, Table1[FKIA]))</f>
        <v/>
      </c>
      <c r="N2098" s="1" t="str">
        <f>IF($A2098&gt;--RIGHT($A$2,LEN($A$2)-8),"",SUMIF(Table1[SHIFT NOMENCLATURE], $B2098, Table1[FWIA]))</f>
        <v/>
      </c>
      <c r="O2098" s="1" t="str">
        <f>IF($A2098&gt;--RIGHT($A$2,LEN($A$2)-8),"",SUMIF(Table1[SHIFT NOMENCLATURE], $B2098, Table1[DUSTWUN]))</f>
        <v/>
      </c>
    </row>
    <row r="2099" spans="1:15" x14ac:dyDescent="0.25">
      <c r="A2099" s="1" t="str">
        <f t="shared" si="64"/>
        <v/>
      </c>
      <c r="B2099" t="str">
        <f t="shared" si="65"/>
        <v/>
      </c>
      <c r="C2099" s="1" t="str">
        <f>IF($A2099&gt;--RIGHT($A$2,LEN($A$2)-8),"",COUNTIF(Table1[SHIFT NOMENCLATURE],$B2099))</f>
        <v/>
      </c>
      <c r="D2099" s="1" t="str">
        <f>IF($A2099&gt;--RIGHT($A$2,LEN($A$2)-8),"",SUMIF(Table1[SHIFT NOMENCLATURE], $B2099, Table1[EVIC KILL]))</f>
        <v/>
      </c>
      <c r="E2099" s="1" t="str">
        <f>IF($A2099&gt;--RIGHT($A$2,LEN($A$2)-8),"",SUMIF(Table1[SHIFT NOMENCLATURE], $B2099, Table1[EVIC MOB]))</f>
        <v/>
      </c>
      <c r="F2099" s="1" t="str">
        <f>IF($A2099&gt;--RIGHT($A$2,LEN($A$2)-8),"",SUMIF(Table1[SHIFT NOMENCLATURE], $B2099, Table1[EVIC FIRE]))</f>
        <v/>
      </c>
      <c r="G2099" s="1" t="str">
        <f>IF($A2099&gt;--RIGHT($A$2,LEN($A$2)-8),"",SUMIF(Table1[SHIFT NOMENCLATURE], $B2099, Table1[EKIA]))</f>
        <v/>
      </c>
      <c r="H2099" s="1" t="str">
        <f>IF($A2099&gt;--RIGHT($A$2,LEN($A$2)-8),"",SUMIF(Table1[SHIFT NOMENCLATURE], $B2099, Table1[EWIA]))</f>
        <v/>
      </c>
      <c r="I2099" s="1" t="str">
        <f>IF($A2099&gt;--RIGHT($A$2,LEN($A$2)-8),"",SUMIF(Table1[SHIFT NOMENCLATURE], $B2099, Table1[EPW]))</f>
        <v/>
      </c>
      <c r="J2099" s="1" t="str">
        <f>IF($A2099&gt;--RIGHT($A$2,LEN($A$2)-8),"",SUMIF(Table1[SHIFT NOMENCLATURE], $B2099, Table1[FVIC KILL]))</f>
        <v/>
      </c>
      <c r="K2099" s="1" t="str">
        <f>IF($A2099&gt;--RIGHT($A$2,LEN($A$2)-8),"",SUMIF(Table1[SHIFT NOMENCLATURE], $B2099, Table1[FVIC MOB]))</f>
        <v/>
      </c>
      <c r="L2099" s="1" t="str">
        <f>IF($A2099&gt;--RIGHT($A$2,LEN($A$2)-8),"",SUMIF(Table1[SHIFT NOMENCLATURE], $B2099, Table1[FVIC FIRE]))</f>
        <v/>
      </c>
      <c r="M2099" s="1" t="str">
        <f>IF($A2099&gt;--RIGHT($A$2,LEN($A$2)-8),"",SUMIF(Table1[SHIFT NOMENCLATURE], $B2099, Table1[FKIA]))</f>
        <v/>
      </c>
      <c r="N2099" s="1" t="str">
        <f>IF($A2099&gt;--RIGHT($A$2,LEN($A$2)-8),"",SUMIF(Table1[SHIFT NOMENCLATURE], $B2099, Table1[FWIA]))</f>
        <v/>
      </c>
      <c r="O2099" s="1" t="str">
        <f>IF($A2099&gt;--RIGHT($A$2,LEN($A$2)-8),"",SUMIF(Table1[SHIFT NOMENCLATURE], $B2099, Table1[DUSTWUN]))</f>
        <v/>
      </c>
    </row>
    <row r="2100" spans="1:15" x14ac:dyDescent="0.25">
      <c r="A2100" s="1" t="str">
        <f t="shared" si="64"/>
        <v/>
      </c>
      <c r="B2100" t="str">
        <f t="shared" si="65"/>
        <v/>
      </c>
      <c r="C2100" s="1" t="str">
        <f>IF($A2100&gt;--RIGHT($A$2,LEN($A$2)-8),"",COUNTIF(Table1[SHIFT NOMENCLATURE],$B2100))</f>
        <v/>
      </c>
      <c r="D2100" s="1" t="str">
        <f>IF($A2100&gt;--RIGHT($A$2,LEN($A$2)-8),"",SUMIF(Table1[SHIFT NOMENCLATURE], $B2100, Table1[EVIC KILL]))</f>
        <v/>
      </c>
      <c r="E2100" s="1" t="str">
        <f>IF($A2100&gt;--RIGHT($A$2,LEN($A$2)-8),"",SUMIF(Table1[SHIFT NOMENCLATURE], $B2100, Table1[EVIC MOB]))</f>
        <v/>
      </c>
      <c r="F2100" s="1" t="str">
        <f>IF($A2100&gt;--RIGHT($A$2,LEN($A$2)-8),"",SUMIF(Table1[SHIFT NOMENCLATURE], $B2100, Table1[EVIC FIRE]))</f>
        <v/>
      </c>
      <c r="G2100" s="1" t="str">
        <f>IF($A2100&gt;--RIGHT($A$2,LEN($A$2)-8),"",SUMIF(Table1[SHIFT NOMENCLATURE], $B2100, Table1[EKIA]))</f>
        <v/>
      </c>
      <c r="H2100" s="1" t="str">
        <f>IF($A2100&gt;--RIGHT($A$2,LEN($A$2)-8),"",SUMIF(Table1[SHIFT NOMENCLATURE], $B2100, Table1[EWIA]))</f>
        <v/>
      </c>
      <c r="I2100" s="1" t="str">
        <f>IF($A2100&gt;--RIGHT($A$2,LEN($A$2)-8),"",SUMIF(Table1[SHIFT NOMENCLATURE], $B2100, Table1[EPW]))</f>
        <v/>
      </c>
      <c r="J2100" s="1" t="str">
        <f>IF($A2100&gt;--RIGHT($A$2,LEN($A$2)-8),"",SUMIF(Table1[SHIFT NOMENCLATURE], $B2100, Table1[FVIC KILL]))</f>
        <v/>
      </c>
      <c r="K2100" s="1" t="str">
        <f>IF($A2100&gt;--RIGHT($A$2,LEN($A$2)-8),"",SUMIF(Table1[SHIFT NOMENCLATURE], $B2100, Table1[FVIC MOB]))</f>
        <v/>
      </c>
      <c r="L2100" s="1" t="str">
        <f>IF($A2100&gt;--RIGHT($A$2,LEN($A$2)-8),"",SUMIF(Table1[SHIFT NOMENCLATURE], $B2100, Table1[FVIC FIRE]))</f>
        <v/>
      </c>
      <c r="M2100" s="1" t="str">
        <f>IF($A2100&gt;--RIGHT($A$2,LEN($A$2)-8),"",SUMIF(Table1[SHIFT NOMENCLATURE], $B2100, Table1[FKIA]))</f>
        <v/>
      </c>
      <c r="N2100" s="1" t="str">
        <f>IF($A2100&gt;--RIGHT($A$2,LEN($A$2)-8),"",SUMIF(Table1[SHIFT NOMENCLATURE], $B2100, Table1[FWIA]))</f>
        <v/>
      </c>
      <c r="O2100" s="1" t="str">
        <f>IF($A2100&gt;--RIGHT($A$2,LEN($A$2)-8),"",SUMIF(Table1[SHIFT NOMENCLATURE], $B2100, Table1[DUSTWUN]))</f>
        <v/>
      </c>
    </row>
    <row r="2101" spans="1:15" x14ac:dyDescent="0.25">
      <c r="A2101" s="1" t="str">
        <f t="shared" si="64"/>
        <v/>
      </c>
      <c r="B2101" t="str">
        <f t="shared" si="65"/>
        <v/>
      </c>
      <c r="C2101" s="1" t="str">
        <f>IF($A2101&gt;--RIGHT($A$2,LEN($A$2)-8),"",COUNTIF(Table1[SHIFT NOMENCLATURE],$B2101))</f>
        <v/>
      </c>
      <c r="D2101" s="1" t="str">
        <f>IF($A2101&gt;--RIGHT($A$2,LEN($A$2)-8),"",SUMIF(Table1[SHIFT NOMENCLATURE], $B2101, Table1[EVIC KILL]))</f>
        <v/>
      </c>
      <c r="E2101" s="1" t="str">
        <f>IF($A2101&gt;--RIGHT($A$2,LEN($A$2)-8),"",SUMIF(Table1[SHIFT NOMENCLATURE], $B2101, Table1[EVIC MOB]))</f>
        <v/>
      </c>
      <c r="F2101" s="1" t="str">
        <f>IF($A2101&gt;--RIGHT($A$2,LEN($A$2)-8),"",SUMIF(Table1[SHIFT NOMENCLATURE], $B2101, Table1[EVIC FIRE]))</f>
        <v/>
      </c>
      <c r="G2101" s="1" t="str">
        <f>IF($A2101&gt;--RIGHT($A$2,LEN($A$2)-8),"",SUMIF(Table1[SHIFT NOMENCLATURE], $B2101, Table1[EKIA]))</f>
        <v/>
      </c>
      <c r="H2101" s="1" t="str">
        <f>IF($A2101&gt;--RIGHT($A$2,LEN($A$2)-8),"",SUMIF(Table1[SHIFT NOMENCLATURE], $B2101, Table1[EWIA]))</f>
        <v/>
      </c>
      <c r="I2101" s="1" t="str">
        <f>IF($A2101&gt;--RIGHT($A$2,LEN($A$2)-8),"",SUMIF(Table1[SHIFT NOMENCLATURE], $B2101, Table1[EPW]))</f>
        <v/>
      </c>
      <c r="J2101" s="1" t="str">
        <f>IF($A2101&gt;--RIGHT($A$2,LEN($A$2)-8),"",SUMIF(Table1[SHIFT NOMENCLATURE], $B2101, Table1[FVIC KILL]))</f>
        <v/>
      </c>
      <c r="K2101" s="1" t="str">
        <f>IF($A2101&gt;--RIGHT($A$2,LEN($A$2)-8),"",SUMIF(Table1[SHIFT NOMENCLATURE], $B2101, Table1[FVIC MOB]))</f>
        <v/>
      </c>
      <c r="L2101" s="1" t="str">
        <f>IF($A2101&gt;--RIGHT($A$2,LEN($A$2)-8),"",SUMIF(Table1[SHIFT NOMENCLATURE], $B2101, Table1[FVIC FIRE]))</f>
        <v/>
      </c>
      <c r="M2101" s="1" t="str">
        <f>IF($A2101&gt;--RIGHT($A$2,LEN($A$2)-8),"",SUMIF(Table1[SHIFT NOMENCLATURE], $B2101, Table1[FKIA]))</f>
        <v/>
      </c>
      <c r="N2101" s="1" t="str">
        <f>IF($A2101&gt;--RIGHT($A$2,LEN($A$2)-8),"",SUMIF(Table1[SHIFT NOMENCLATURE], $B2101, Table1[FWIA]))</f>
        <v/>
      </c>
      <c r="O2101" s="1" t="str">
        <f>IF($A2101&gt;--RIGHT($A$2,LEN($A$2)-8),"",SUMIF(Table1[SHIFT NOMENCLATURE], $B2101, Table1[DUSTWUN]))</f>
        <v/>
      </c>
    </row>
    <row r="2102" spans="1:15" x14ac:dyDescent="0.25">
      <c r="A2102" s="1" t="str">
        <f t="shared" si="64"/>
        <v/>
      </c>
      <c r="B2102" t="str">
        <f t="shared" si="65"/>
        <v/>
      </c>
      <c r="C2102" s="1" t="str">
        <f>IF($A2102&gt;--RIGHT($A$2,LEN($A$2)-8),"",COUNTIF(Table1[SHIFT NOMENCLATURE],$B2102))</f>
        <v/>
      </c>
      <c r="D2102" s="1" t="str">
        <f>IF($A2102&gt;--RIGHT($A$2,LEN($A$2)-8),"",SUMIF(Table1[SHIFT NOMENCLATURE], $B2102, Table1[EVIC KILL]))</f>
        <v/>
      </c>
      <c r="E2102" s="1" t="str">
        <f>IF($A2102&gt;--RIGHT($A$2,LEN($A$2)-8),"",SUMIF(Table1[SHIFT NOMENCLATURE], $B2102, Table1[EVIC MOB]))</f>
        <v/>
      </c>
      <c r="F2102" s="1" t="str">
        <f>IF($A2102&gt;--RIGHT($A$2,LEN($A$2)-8),"",SUMIF(Table1[SHIFT NOMENCLATURE], $B2102, Table1[EVIC FIRE]))</f>
        <v/>
      </c>
      <c r="G2102" s="1" t="str">
        <f>IF($A2102&gt;--RIGHT($A$2,LEN($A$2)-8),"",SUMIF(Table1[SHIFT NOMENCLATURE], $B2102, Table1[EKIA]))</f>
        <v/>
      </c>
      <c r="H2102" s="1" t="str">
        <f>IF($A2102&gt;--RIGHT($A$2,LEN($A$2)-8),"",SUMIF(Table1[SHIFT NOMENCLATURE], $B2102, Table1[EWIA]))</f>
        <v/>
      </c>
      <c r="I2102" s="1" t="str">
        <f>IF($A2102&gt;--RIGHT($A$2,LEN($A$2)-8),"",SUMIF(Table1[SHIFT NOMENCLATURE], $B2102, Table1[EPW]))</f>
        <v/>
      </c>
      <c r="J2102" s="1" t="str">
        <f>IF($A2102&gt;--RIGHT($A$2,LEN($A$2)-8),"",SUMIF(Table1[SHIFT NOMENCLATURE], $B2102, Table1[FVIC KILL]))</f>
        <v/>
      </c>
      <c r="K2102" s="1" t="str">
        <f>IF($A2102&gt;--RIGHT($A$2,LEN($A$2)-8),"",SUMIF(Table1[SHIFT NOMENCLATURE], $B2102, Table1[FVIC MOB]))</f>
        <v/>
      </c>
      <c r="L2102" s="1" t="str">
        <f>IF($A2102&gt;--RIGHT($A$2,LEN($A$2)-8),"",SUMIF(Table1[SHIFT NOMENCLATURE], $B2102, Table1[FVIC FIRE]))</f>
        <v/>
      </c>
      <c r="M2102" s="1" t="str">
        <f>IF($A2102&gt;--RIGHT($A$2,LEN($A$2)-8),"",SUMIF(Table1[SHIFT NOMENCLATURE], $B2102, Table1[FKIA]))</f>
        <v/>
      </c>
      <c r="N2102" s="1" t="str">
        <f>IF($A2102&gt;--RIGHT($A$2,LEN($A$2)-8),"",SUMIF(Table1[SHIFT NOMENCLATURE], $B2102, Table1[FWIA]))</f>
        <v/>
      </c>
      <c r="O2102" s="1" t="str">
        <f>IF($A2102&gt;--RIGHT($A$2,LEN($A$2)-8),"",SUMIF(Table1[SHIFT NOMENCLATURE], $B2102, Table1[DUSTWUN]))</f>
        <v/>
      </c>
    </row>
    <row r="2103" spans="1:15" x14ac:dyDescent="0.25">
      <c r="A2103" s="1" t="str">
        <f t="shared" si="64"/>
        <v/>
      </c>
      <c r="B2103" t="str">
        <f t="shared" si="65"/>
        <v/>
      </c>
      <c r="C2103" s="1" t="str">
        <f>IF($A2103&gt;--RIGHT($A$2,LEN($A$2)-8),"",COUNTIF(Table1[SHIFT NOMENCLATURE],$B2103))</f>
        <v/>
      </c>
      <c r="D2103" s="1" t="str">
        <f>IF($A2103&gt;--RIGHT($A$2,LEN($A$2)-8),"",SUMIF(Table1[SHIFT NOMENCLATURE], $B2103, Table1[EVIC KILL]))</f>
        <v/>
      </c>
      <c r="E2103" s="1" t="str">
        <f>IF($A2103&gt;--RIGHT($A$2,LEN($A$2)-8),"",SUMIF(Table1[SHIFT NOMENCLATURE], $B2103, Table1[EVIC MOB]))</f>
        <v/>
      </c>
      <c r="F2103" s="1" t="str">
        <f>IF($A2103&gt;--RIGHT($A$2,LEN($A$2)-8),"",SUMIF(Table1[SHIFT NOMENCLATURE], $B2103, Table1[EVIC FIRE]))</f>
        <v/>
      </c>
      <c r="G2103" s="1" t="str">
        <f>IF($A2103&gt;--RIGHT($A$2,LEN($A$2)-8),"",SUMIF(Table1[SHIFT NOMENCLATURE], $B2103, Table1[EKIA]))</f>
        <v/>
      </c>
      <c r="H2103" s="1" t="str">
        <f>IF($A2103&gt;--RIGHT($A$2,LEN($A$2)-8),"",SUMIF(Table1[SHIFT NOMENCLATURE], $B2103, Table1[EWIA]))</f>
        <v/>
      </c>
      <c r="I2103" s="1" t="str">
        <f>IF($A2103&gt;--RIGHT($A$2,LEN($A$2)-8),"",SUMIF(Table1[SHIFT NOMENCLATURE], $B2103, Table1[EPW]))</f>
        <v/>
      </c>
      <c r="J2103" s="1" t="str">
        <f>IF($A2103&gt;--RIGHT($A$2,LEN($A$2)-8),"",SUMIF(Table1[SHIFT NOMENCLATURE], $B2103, Table1[FVIC KILL]))</f>
        <v/>
      </c>
      <c r="K2103" s="1" t="str">
        <f>IF($A2103&gt;--RIGHT($A$2,LEN($A$2)-8),"",SUMIF(Table1[SHIFT NOMENCLATURE], $B2103, Table1[FVIC MOB]))</f>
        <v/>
      </c>
      <c r="L2103" s="1" t="str">
        <f>IF($A2103&gt;--RIGHT($A$2,LEN($A$2)-8),"",SUMIF(Table1[SHIFT NOMENCLATURE], $B2103, Table1[FVIC FIRE]))</f>
        <v/>
      </c>
      <c r="M2103" s="1" t="str">
        <f>IF($A2103&gt;--RIGHT($A$2,LEN($A$2)-8),"",SUMIF(Table1[SHIFT NOMENCLATURE], $B2103, Table1[FKIA]))</f>
        <v/>
      </c>
      <c r="N2103" s="1" t="str">
        <f>IF($A2103&gt;--RIGHT($A$2,LEN($A$2)-8),"",SUMIF(Table1[SHIFT NOMENCLATURE], $B2103, Table1[FWIA]))</f>
        <v/>
      </c>
      <c r="O2103" s="1" t="str">
        <f>IF($A2103&gt;--RIGHT($A$2,LEN($A$2)-8),"",SUMIF(Table1[SHIFT NOMENCLATURE], $B2103, Table1[DUSTWUN]))</f>
        <v/>
      </c>
    </row>
    <row r="2104" spans="1:15" x14ac:dyDescent="0.25">
      <c r="A2104" s="1" t="str">
        <f t="shared" si="64"/>
        <v/>
      </c>
      <c r="B2104" t="str">
        <f t="shared" si="65"/>
        <v/>
      </c>
      <c r="C2104" s="1" t="str">
        <f>IF($A2104&gt;--RIGHT($A$2,LEN($A$2)-8),"",COUNTIF(Table1[SHIFT NOMENCLATURE],$B2104))</f>
        <v/>
      </c>
      <c r="D2104" s="1" t="str">
        <f>IF($A2104&gt;--RIGHT($A$2,LEN($A$2)-8),"",SUMIF(Table1[SHIFT NOMENCLATURE], $B2104, Table1[EVIC KILL]))</f>
        <v/>
      </c>
      <c r="E2104" s="1" t="str">
        <f>IF($A2104&gt;--RIGHT($A$2,LEN($A$2)-8),"",SUMIF(Table1[SHIFT NOMENCLATURE], $B2104, Table1[EVIC MOB]))</f>
        <v/>
      </c>
      <c r="F2104" s="1" t="str">
        <f>IF($A2104&gt;--RIGHT($A$2,LEN($A$2)-8),"",SUMIF(Table1[SHIFT NOMENCLATURE], $B2104, Table1[EVIC FIRE]))</f>
        <v/>
      </c>
      <c r="G2104" s="1" t="str">
        <f>IF($A2104&gt;--RIGHT($A$2,LEN($A$2)-8),"",SUMIF(Table1[SHIFT NOMENCLATURE], $B2104, Table1[EKIA]))</f>
        <v/>
      </c>
      <c r="H2104" s="1" t="str">
        <f>IF($A2104&gt;--RIGHT($A$2,LEN($A$2)-8),"",SUMIF(Table1[SHIFT NOMENCLATURE], $B2104, Table1[EWIA]))</f>
        <v/>
      </c>
      <c r="I2104" s="1" t="str">
        <f>IF($A2104&gt;--RIGHT($A$2,LEN($A$2)-8),"",SUMIF(Table1[SHIFT NOMENCLATURE], $B2104, Table1[EPW]))</f>
        <v/>
      </c>
      <c r="J2104" s="1" t="str">
        <f>IF($A2104&gt;--RIGHT($A$2,LEN($A$2)-8),"",SUMIF(Table1[SHIFT NOMENCLATURE], $B2104, Table1[FVIC KILL]))</f>
        <v/>
      </c>
      <c r="K2104" s="1" t="str">
        <f>IF($A2104&gt;--RIGHT($A$2,LEN($A$2)-8),"",SUMIF(Table1[SHIFT NOMENCLATURE], $B2104, Table1[FVIC MOB]))</f>
        <v/>
      </c>
      <c r="L2104" s="1" t="str">
        <f>IF($A2104&gt;--RIGHT($A$2,LEN($A$2)-8),"",SUMIF(Table1[SHIFT NOMENCLATURE], $B2104, Table1[FVIC FIRE]))</f>
        <v/>
      </c>
      <c r="M2104" s="1" t="str">
        <f>IF($A2104&gt;--RIGHT($A$2,LEN($A$2)-8),"",SUMIF(Table1[SHIFT NOMENCLATURE], $B2104, Table1[FKIA]))</f>
        <v/>
      </c>
      <c r="N2104" s="1" t="str">
        <f>IF($A2104&gt;--RIGHT($A$2,LEN($A$2)-8),"",SUMIF(Table1[SHIFT NOMENCLATURE], $B2104, Table1[FWIA]))</f>
        <v/>
      </c>
      <c r="O2104" s="1" t="str">
        <f>IF($A2104&gt;--RIGHT($A$2,LEN($A$2)-8),"",SUMIF(Table1[SHIFT NOMENCLATURE], $B2104, Table1[DUSTWUN]))</f>
        <v/>
      </c>
    </row>
    <row r="2105" spans="1:15" x14ac:dyDescent="0.25">
      <c r="A2105" s="1" t="str">
        <f t="shared" si="64"/>
        <v/>
      </c>
      <c r="B2105" t="str">
        <f t="shared" si="65"/>
        <v/>
      </c>
      <c r="C2105" s="1" t="str">
        <f>IF($A2105&gt;--RIGHT($A$2,LEN($A$2)-8),"",COUNTIF(Table1[SHIFT NOMENCLATURE],$B2105))</f>
        <v/>
      </c>
      <c r="D2105" s="1" t="str">
        <f>IF($A2105&gt;--RIGHT($A$2,LEN($A$2)-8),"",SUMIF(Table1[SHIFT NOMENCLATURE], $B2105, Table1[EVIC KILL]))</f>
        <v/>
      </c>
      <c r="E2105" s="1" t="str">
        <f>IF($A2105&gt;--RIGHT($A$2,LEN($A$2)-8),"",SUMIF(Table1[SHIFT NOMENCLATURE], $B2105, Table1[EVIC MOB]))</f>
        <v/>
      </c>
      <c r="F2105" s="1" t="str">
        <f>IF($A2105&gt;--RIGHT($A$2,LEN($A$2)-8),"",SUMIF(Table1[SHIFT NOMENCLATURE], $B2105, Table1[EVIC FIRE]))</f>
        <v/>
      </c>
      <c r="G2105" s="1" t="str">
        <f>IF($A2105&gt;--RIGHT($A$2,LEN($A$2)-8),"",SUMIF(Table1[SHIFT NOMENCLATURE], $B2105, Table1[EKIA]))</f>
        <v/>
      </c>
      <c r="H2105" s="1" t="str">
        <f>IF($A2105&gt;--RIGHT($A$2,LEN($A$2)-8),"",SUMIF(Table1[SHIFT NOMENCLATURE], $B2105, Table1[EWIA]))</f>
        <v/>
      </c>
      <c r="I2105" s="1" t="str">
        <f>IF($A2105&gt;--RIGHT($A$2,LEN($A$2)-8),"",SUMIF(Table1[SHIFT NOMENCLATURE], $B2105, Table1[EPW]))</f>
        <v/>
      </c>
      <c r="J2105" s="1" t="str">
        <f>IF($A2105&gt;--RIGHT($A$2,LEN($A$2)-8),"",SUMIF(Table1[SHIFT NOMENCLATURE], $B2105, Table1[FVIC KILL]))</f>
        <v/>
      </c>
      <c r="K2105" s="1" t="str">
        <f>IF($A2105&gt;--RIGHT($A$2,LEN($A$2)-8),"",SUMIF(Table1[SHIFT NOMENCLATURE], $B2105, Table1[FVIC MOB]))</f>
        <v/>
      </c>
      <c r="L2105" s="1" t="str">
        <f>IF($A2105&gt;--RIGHT($A$2,LEN($A$2)-8),"",SUMIF(Table1[SHIFT NOMENCLATURE], $B2105, Table1[FVIC FIRE]))</f>
        <v/>
      </c>
      <c r="M2105" s="1" t="str">
        <f>IF($A2105&gt;--RIGHT($A$2,LEN($A$2)-8),"",SUMIF(Table1[SHIFT NOMENCLATURE], $B2105, Table1[FKIA]))</f>
        <v/>
      </c>
      <c r="N2105" s="1" t="str">
        <f>IF($A2105&gt;--RIGHT($A$2,LEN($A$2)-8),"",SUMIF(Table1[SHIFT NOMENCLATURE], $B2105, Table1[FWIA]))</f>
        <v/>
      </c>
      <c r="O2105" s="1" t="str">
        <f>IF($A2105&gt;--RIGHT($A$2,LEN($A$2)-8),"",SUMIF(Table1[SHIFT NOMENCLATURE], $B2105, Table1[DUSTWUN]))</f>
        <v/>
      </c>
    </row>
    <row r="2106" spans="1:15" x14ac:dyDescent="0.25">
      <c r="A2106" s="1" t="str">
        <f t="shared" si="64"/>
        <v/>
      </c>
      <c r="B2106" t="str">
        <f t="shared" si="65"/>
        <v/>
      </c>
      <c r="C2106" s="1" t="str">
        <f>IF($A2106&gt;--RIGHT($A$2,LEN($A$2)-8),"",COUNTIF(Table1[SHIFT NOMENCLATURE],$B2106))</f>
        <v/>
      </c>
      <c r="D2106" s="1" t="str">
        <f>IF($A2106&gt;--RIGHT($A$2,LEN($A$2)-8),"",SUMIF(Table1[SHIFT NOMENCLATURE], $B2106, Table1[EVIC KILL]))</f>
        <v/>
      </c>
      <c r="E2106" s="1" t="str">
        <f>IF($A2106&gt;--RIGHT($A$2,LEN($A$2)-8),"",SUMIF(Table1[SHIFT NOMENCLATURE], $B2106, Table1[EVIC MOB]))</f>
        <v/>
      </c>
      <c r="F2106" s="1" t="str">
        <f>IF($A2106&gt;--RIGHT($A$2,LEN($A$2)-8),"",SUMIF(Table1[SHIFT NOMENCLATURE], $B2106, Table1[EVIC FIRE]))</f>
        <v/>
      </c>
      <c r="G2106" s="1" t="str">
        <f>IF($A2106&gt;--RIGHT($A$2,LEN($A$2)-8),"",SUMIF(Table1[SHIFT NOMENCLATURE], $B2106, Table1[EKIA]))</f>
        <v/>
      </c>
      <c r="H2106" s="1" t="str">
        <f>IF($A2106&gt;--RIGHT($A$2,LEN($A$2)-8),"",SUMIF(Table1[SHIFT NOMENCLATURE], $B2106, Table1[EWIA]))</f>
        <v/>
      </c>
      <c r="I2106" s="1" t="str">
        <f>IF($A2106&gt;--RIGHT($A$2,LEN($A$2)-8),"",SUMIF(Table1[SHIFT NOMENCLATURE], $B2106, Table1[EPW]))</f>
        <v/>
      </c>
      <c r="J2106" s="1" t="str">
        <f>IF($A2106&gt;--RIGHT($A$2,LEN($A$2)-8),"",SUMIF(Table1[SHIFT NOMENCLATURE], $B2106, Table1[FVIC KILL]))</f>
        <v/>
      </c>
      <c r="K2106" s="1" t="str">
        <f>IF($A2106&gt;--RIGHT($A$2,LEN($A$2)-8),"",SUMIF(Table1[SHIFT NOMENCLATURE], $B2106, Table1[FVIC MOB]))</f>
        <v/>
      </c>
      <c r="L2106" s="1" t="str">
        <f>IF($A2106&gt;--RIGHT($A$2,LEN($A$2)-8),"",SUMIF(Table1[SHIFT NOMENCLATURE], $B2106, Table1[FVIC FIRE]))</f>
        <v/>
      </c>
      <c r="M2106" s="1" t="str">
        <f>IF($A2106&gt;--RIGHT($A$2,LEN($A$2)-8),"",SUMIF(Table1[SHIFT NOMENCLATURE], $B2106, Table1[FKIA]))</f>
        <v/>
      </c>
      <c r="N2106" s="1" t="str">
        <f>IF($A2106&gt;--RIGHT($A$2,LEN($A$2)-8),"",SUMIF(Table1[SHIFT NOMENCLATURE], $B2106, Table1[FWIA]))</f>
        <v/>
      </c>
      <c r="O2106" s="1" t="str">
        <f>IF($A2106&gt;--RIGHT($A$2,LEN($A$2)-8),"",SUMIF(Table1[SHIFT NOMENCLATURE], $B2106, Table1[DUSTWUN]))</f>
        <v/>
      </c>
    </row>
    <row r="2107" spans="1:15" x14ac:dyDescent="0.25">
      <c r="A2107" s="1" t="str">
        <f t="shared" si="64"/>
        <v/>
      </c>
      <c r="B2107" t="str">
        <f t="shared" si="65"/>
        <v/>
      </c>
      <c r="C2107" s="1" t="str">
        <f>IF($A2107&gt;--RIGHT($A$2,LEN($A$2)-8),"",COUNTIF(Table1[SHIFT NOMENCLATURE],$B2107))</f>
        <v/>
      </c>
      <c r="D2107" s="1" t="str">
        <f>IF($A2107&gt;--RIGHT($A$2,LEN($A$2)-8),"",SUMIF(Table1[SHIFT NOMENCLATURE], $B2107, Table1[EVIC KILL]))</f>
        <v/>
      </c>
      <c r="E2107" s="1" t="str">
        <f>IF($A2107&gt;--RIGHT($A$2,LEN($A$2)-8),"",SUMIF(Table1[SHIFT NOMENCLATURE], $B2107, Table1[EVIC MOB]))</f>
        <v/>
      </c>
      <c r="F2107" s="1" t="str">
        <f>IF($A2107&gt;--RIGHT($A$2,LEN($A$2)-8),"",SUMIF(Table1[SHIFT NOMENCLATURE], $B2107, Table1[EVIC FIRE]))</f>
        <v/>
      </c>
      <c r="G2107" s="1" t="str">
        <f>IF($A2107&gt;--RIGHT($A$2,LEN($A$2)-8),"",SUMIF(Table1[SHIFT NOMENCLATURE], $B2107, Table1[EKIA]))</f>
        <v/>
      </c>
      <c r="H2107" s="1" t="str">
        <f>IF($A2107&gt;--RIGHT($A$2,LEN($A$2)-8),"",SUMIF(Table1[SHIFT NOMENCLATURE], $B2107, Table1[EWIA]))</f>
        <v/>
      </c>
      <c r="I2107" s="1" t="str">
        <f>IF($A2107&gt;--RIGHT($A$2,LEN($A$2)-8),"",SUMIF(Table1[SHIFT NOMENCLATURE], $B2107, Table1[EPW]))</f>
        <v/>
      </c>
      <c r="J2107" s="1" t="str">
        <f>IF($A2107&gt;--RIGHT($A$2,LEN($A$2)-8),"",SUMIF(Table1[SHIFT NOMENCLATURE], $B2107, Table1[FVIC KILL]))</f>
        <v/>
      </c>
      <c r="K2107" s="1" t="str">
        <f>IF($A2107&gt;--RIGHT($A$2,LEN($A$2)-8),"",SUMIF(Table1[SHIFT NOMENCLATURE], $B2107, Table1[FVIC MOB]))</f>
        <v/>
      </c>
      <c r="L2107" s="1" t="str">
        <f>IF($A2107&gt;--RIGHT($A$2,LEN($A$2)-8),"",SUMIF(Table1[SHIFT NOMENCLATURE], $B2107, Table1[FVIC FIRE]))</f>
        <v/>
      </c>
      <c r="M2107" s="1" t="str">
        <f>IF($A2107&gt;--RIGHT($A$2,LEN($A$2)-8),"",SUMIF(Table1[SHIFT NOMENCLATURE], $B2107, Table1[FKIA]))</f>
        <v/>
      </c>
      <c r="N2107" s="1" t="str">
        <f>IF($A2107&gt;--RIGHT($A$2,LEN($A$2)-8),"",SUMIF(Table1[SHIFT NOMENCLATURE], $B2107, Table1[FWIA]))</f>
        <v/>
      </c>
      <c r="O2107" s="1" t="str">
        <f>IF($A2107&gt;--RIGHT($A$2,LEN($A$2)-8),"",SUMIF(Table1[SHIFT NOMENCLATURE], $B2107, Table1[DUSTWUN]))</f>
        <v/>
      </c>
    </row>
    <row r="2108" spans="1:15" x14ac:dyDescent="0.25">
      <c r="A2108" s="1" t="str">
        <f t="shared" si="64"/>
        <v/>
      </c>
      <c r="B2108" t="str">
        <f t="shared" si="65"/>
        <v/>
      </c>
      <c r="C2108" s="1" t="str">
        <f>IF($A2108&gt;--RIGHT($A$2,LEN($A$2)-8),"",COUNTIF(Table1[SHIFT NOMENCLATURE],$B2108))</f>
        <v/>
      </c>
      <c r="D2108" s="1" t="str">
        <f>IF($A2108&gt;--RIGHT($A$2,LEN($A$2)-8),"",SUMIF(Table1[SHIFT NOMENCLATURE], $B2108, Table1[EVIC KILL]))</f>
        <v/>
      </c>
      <c r="E2108" s="1" t="str">
        <f>IF($A2108&gt;--RIGHT($A$2,LEN($A$2)-8),"",SUMIF(Table1[SHIFT NOMENCLATURE], $B2108, Table1[EVIC MOB]))</f>
        <v/>
      </c>
      <c r="F2108" s="1" t="str">
        <f>IF($A2108&gt;--RIGHT($A$2,LEN($A$2)-8),"",SUMIF(Table1[SHIFT NOMENCLATURE], $B2108, Table1[EVIC FIRE]))</f>
        <v/>
      </c>
      <c r="G2108" s="1" t="str">
        <f>IF($A2108&gt;--RIGHT($A$2,LEN($A$2)-8),"",SUMIF(Table1[SHIFT NOMENCLATURE], $B2108, Table1[EKIA]))</f>
        <v/>
      </c>
      <c r="H2108" s="1" t="str">
        <f>IF($A2108&gt;--RIGHT($A$2,LEN($A$2)-8),"",SUMIF(Table1[SHIFT NOMENCLATURE], $B2108, Table1[EWIA]))</f>
        <v/>
      </c>
      <c r="I2108" s="1" t="str">
        <f>IF($A2108&gt;--RIGHT($A$2,LEN($A$2)-8),"",SUMIF(Table1[SHIFT NOMENCLATURE], $B2108, Table1[EPW]))</f>
        <v/>
      </c>
      <c r="J2108" s="1" t="str">
        <f>IF($A2108&gt;--RIGHT($A$2,LEN($A$2)-8),"",SUMIF(Table1[SHIFT NOMENCLATURE], $B2108, Table1[FVIC KILL]))</f>
        <v/>
      </c>
      <c r="K2108" s="1" t="str">
        <f>IF($A2108&gt;--RIGHT($A$2,LEN($A$2)-8),"",SUMIF(Table1[SHIFT NOMENCLATURE], $B2108, Table1[FVIC MOB]))</f>
        <v/>
      </c>
      <c r="L2108" s="1" t="str">
        <f>IF($A2108&gt;--RIGHT($A$2,LEN($A$2)-8),"",SUMIF(Table1[SHIFT NOMENCLATURE], $B2108, Table1[FVIC FIRE]))</f>
        <v/>
      </c>
      <c r="M2108" s="1" t="str">
        <f>IF($A2108&gt;--RIGHT($A$2,LEN($A$2)-8),"",SUMIF(Table1[SHIFT NOMENCLATURE], $B2108, Table1[FKIA]))</f>
        <v/>
      </c>
      <c r="N2108" s="1" t="str">
        <f>IF($A2108&gt;--RIGHT($A$2,LEN($A$2)-8),"",SUMIF(Table1[SHIFT NOMENCLATURE], $B2108, Table1[FWIA]))</f>
        <v/>
      </c>
      <c r="O2108" s="1" t="str">
        <f>IF($A2108&gt;--RIGHT($A$2,LEN($A$2)-8),"",SUMIF(Table1[SHIFT NOMENCLATURE], $B2108, Table1[DUSTWUN]))</f>
        <v/>
      </c>
    </row>
    <row r="2109" spans="1:15" x14ac:dyDescent="0.25">
      <c r="A2109" s="1" t="str">
        <f t="shared" si="64"/>
        <v/>
      </c>
      <c r="B2109" t="str">
        <f t="shared" si="65"/>
        <v/>
      </c>
      <c r="C2109" s="1" t="str">
        <f>IF($A2109&gt;--RIGHT($A$2,LEN($A$2)-8),"",COUNTIF(Table1[SHIFT NOMENCLATURE],$B2109))</f>
        <v/>
      </c>
      <c r="D2109" s="1" t="str">
        <f>IF($A2109&gt;--RIGHT($A$2,LEN($A$2)-8),"",SUMIF(Table1[SHIFT NOMENCLATURE], $B2109, Table1[EVIC KILL]))</f>
        <v/>
      </c>
      <c r="E2109" s="1" t="str">
        <f>IF($A2109&gt;--RIGHT($A$2,LEN($A$2)-8),"",SUMIF(Table1[SHIFT NOMENCLATURE], $B2109, Table1[EVIC MOB]))</f>
        <v/>
      </c>
      <c r="F2109" s="1" t="str">
        <f>IF($A2109&gt;--RIGHT($A$2,LEN($A$2)-8),"",SUMIF(Table1[SHIFT NOMENCLATURE], $B2109, Table1[EVIC FIRE]))</f>
        <v/>
      </c>
      <c r="G2109" s="1" t="str">
        <f>IF($A2109&gt;--RIGHT($A$2,LEN($A$2)-8),"",SUMIF(Table1[SHIFT NOMENCLATURE], $B2109, Table1[EKIA]))</f>
        <v/>
      </c>
      <c r="H2109" s="1" t="str">
        <f>IF($A2109&gt;--RIGHT($A$2,LEN($A$2)-8),"",SUMIF(Table1[SHIFT NOMENCLATURE], $B2109, Table1[EWIA]))</f>
        <v/>
      </c>
      <c r="I2109" s="1" t="str">
        <f>IF($A2109&gt;--RIGHT($A$2,LEN($A$2)-8),"",SUMIF(Table1[SHIFT NOMENCLATURE], $B2109, Table1[EPW]))</f>
        <v/>
      </c>
      <c r="J2109" s="1" t="str">
        <f>IF($A2109&gt;--RIGHT($A$2,LEN($A$2)-8),"",SUMIF(Table1[SHIFT NOMENCLATURE], $B2109, Table1[FVIC KILL]))</f>
        <v/>
      </c>
      <c r="K2109" s="1" t="str">
        <f>IF($A2109&gt;--RIGHT($A$2,LEN($A$2)-8),"",SUMIF(Table1[SHIFT NOMENCLATURE], $B2109, Table1[FVIC MOB]))</f>
        <v/>
      </c>
      <c r="L2109" s="1" t="str">
        <f>IF($A2109&gt;--RIGHT($A$2,LEN($A$2)-8),"",SUMIF(Table1[SHIFT NOMENCLATURE], $B2109, Table1[FVIC FIRE]))</f>
        <v/>
      </c>
      <c r="M2109" s="1" t="str">
        <f>IF($A2109&gt;--RIGHT($A$2,LEN($A$2)-8),"",SUMIF(Table1[SHIFT NOMENCLATURE], $B2109, Table1[FKIA]))</f>
        <v/>
      </c>
      <c r="N2109" s="1" t="str">
        <f>IF($A2109&gt;--RIGHT($A$2,LEN($A$2)-8),"",SUMIF(Table1[SHIFT NOMENCLATURE], $B2109, Table1[FWIA]))</f>
        <v/>
      </c>
      <c r="O2109" s="1" t="str">
        <f>IF($A2109&gt;--RIGHT($A$2,LEN($A$2)-8),"",SUMIF(Table1[SHIFT NOMENCLATURE], $B2109, Table1[DUSTWUN]))</f>
        <v/>
      </c>
    </row>
    <row r="2110" spans="1:15" x14ac:dyDescent="0.25">
      <c r="A2110" s="1" t="str">
        <f t="shared" si="64"/>
        <v/>
      </c>
      <c r="B2110" t="str">
        <f t="shared" si="65"/>
        <v/>
      </c>
      <c r="C2110" s="1" t="str">
        <f>IF($A2110&gt;--RIGHT($A$2,LEN($A$2)-8),"",COUNTIF(Table1[SHIFT NOMENCLATURE],$B2110))</f>
        <v/>
      </c>
      <c r="D2110" s="1" t="str">
        <f>IF($A2110&gt;--RIGHT($A$2,LEN($A$2)-8),"",SUMIF(Table1[SHIFT NOMENCLATURE], $B2110, Table1[EVIC KILL]))</f>
        <v/>
      </c>
      <c r="E2110" s="1" t="str">
        <f>IF($A2110&gt;--RIGHT($A$2,LEN($A$2)-8),"",SUMIF(Table1[SHIFT NOMENCLATURE], $B2110, Table1[EVIC MOB]))</f>
        <v/>
      </c>
      <c r="F2110" s="1" t="str">
        <f>IF($A2110&gt;--RIGHT($A$2,LEN($A$2)-8),"",SUMIF(Table1[SHIFT NOMENCLATURE], $B2110, Table1[EVIC FIRE]))</f>
        <v/>
      </c>
      <c r="G2110" s="1" t="str">
        <f>IF($A2110&gt;--RIGHT($A$2,LEN($A$2)-8),"",SUMIF(Table1[SHIFT NOMENCLATURE], $B2110, Table1[EKIA]))</f>
        <v/>
      </c>
      <c r="H2110" s="1" t="str">
        <f>IF($A2110&gt;--RIGHT($A$2,LEN($A$2)-8),"",SUMIF(Table1[SHIFT NOMENCLATURE], $B2110, Table1[EWIA]))</f>
        <v/>
      </c>
      <c r="I2110" s="1" t="str">
        <f>IF($A2110&gt;--RIGHT($A$2,LEN($A$2)-8),"",SUMIF(Table1[SHIFT NOMENCLATURE], $B2110, Table1[EPW]))</f>
        <v/>
      </c>
      <c r="J2110" s="1" t="str">
        <f>IF($A2110&gt;--RIGHT($A$2,LEN($A$2)-8),"",SUMIF(Table1[SHIFT NOMENCLATURE], $B2110, Table1[FVIC KILL]))</f>
        <v/>
      </c>
      <c r="K2110" s="1" t="str">
        <f>IF($A2110&gt;--RIGHT($A$2,LEN($A$2)-8),"",SUMIF(Table1[SHIFT NOMENCLATURE], $B2110, Table1[FVIC MOB]))</f>
        <v/>
      </c>
      <c r="L2110" s="1" t="str">
        <f>IF($A2110&gt;--RIGHT($A$2,LEN($A$2)-8),"",SUMIF(Table1[SHIFT NOMENCLATURE], $B2110, Table1[FVIC FIRE]))</f>
        <v/>
      </c>
      <c r="M2110" s="1" t="str">
        <f>IF($A2110&gt;--RIGHT($A$2,LEN($A$2)-8),"",SUMIF(Table1[SHIFT NOMENCLATURE], $B2110, Table1[FKIA]))</f>
        <v/>
      </c>
      <c r="N2110" s="1" t="str">
        <f>IF($A2110&gt;--RIGHT($A$2,LEN($A$2)-8),"",SUMIF(Table1[SHIFT NOMENCLATURE], $B2110, Table1[FWIA]))</f>
        <v/>
      </c>
      <c r="O2110" s="1" t="str">
        <f>IF($A2110&gt;--RIGHT($A$2,LEN($A$2)-8),"",SUMIF(Table1[SHIFT NOMENCLATURE], $B2110, Table1[DUSTWUN]))</f>
        <v/>
      </c>
    </row>
    <row r="2111" spans="1:15" x14ac:dyDescent="0.25">
      <c r="A2111" s="1" t="str">
        <f t="shared" si="64"/>
        <v/>
      </c>
      <c r="B2111" t="str">
        <f t="shared" si="65"/>
        <v/>
      </c>
      <c r="C2111" s="1" t="str">
        <f>IF($A2111&gt;--RIGHT($A$2,LEN($A$2)-8),"",COUNTIF(Table1[SHIFT NOMENCLATURE],$B2111))</f>
        <v/>
      </c>
      <c r="D2111" s="1" t="str">
        <f>IF($A2111&gt;--RIGHT($A$2,LEN($A$2)-8),"",SUMIF(Table1[SHIFT NOMENCLATURE], $B2111, Table1[EVIC KILL]))</f>
        <v/>
      </c>
      <c r="E2111" s="1" t="str">
        <f>IF($A2111&gt;--RIGHT($A$2,LEN($A$2)-8),"",SUMIF(Table1[SHIFT NOMENCLATURE], $B2111, Table1[EVIC MOB]))</f>
        <v/>
      </c>
      <c r="F2111" s="1" t="str">
        <f>IF($A2111&gt;--RIGHT($A$2,LEN($A$2)-8),"",SUMIF(Table1[SHIFT NOMENCLATURE], $B2111, Table1[EVIC FIRE]))</f>
        <v/>
      </c>
      <c r="G2111" s="1" t="str">
        <f>IF($A2111&gt;--RIGHT($A$2,LEN($A$2)-8),"",SUMIF(Table1[SHIFT NOMENCLATURE], $B2111, Table1[EKIA]))</f>
        <v/>
      </c>
      <c r="H2111" s="1" t="str">
        <f>IF($A2111&gt;--RIGHT($A$2,LEN($A$2)-8),"",SUMIF(Table1[SHIFT NOMENCLATURE], $B2111, Table1[EWIA]))</f>
        <v/>
      </c>
      <c r="I2111" s="1" t="str">
        <f>IF($A2111&gt;--RIGHT($A$2,LEN($A$2)-8),"",SUMIF(Table1[SHIFT NOMENCLATURE], $B2111, Table1[EPW]))</f>
        <v/>
      </c>
      <c r="J2111" s="1" t="str">
        <f>IF($A2111&gt;--RIGHT($A$2,LEN($A$2)-8),"",SUMIF(Table1[SHIFT NOMENCLATURE], $B2111, Table1[FVIC KILL]))</f>
        <v/>
      </c>
      <c r="K2111" s="1" t="str">
        <f>IF($A2111&gt;--RIGHT($A$2,LEN($A$2)-8),"",SUMIF(Table1[SHIFT NOMENCLATURE], $B2111, Table1[FVIC MOB]))</f>
        <v/>
      </c>
      <c r="L2111" s="1" t="str">
        <f>IF($A2111&gt;--RIGHT($A$2,LEN($A$2)-8),"",SUMIF(Table1[SHIFT NOMENCLATURE], $B2111, Table1[FVIC FIRE]))</f>
        <v/>
      </c>
      <c r="M2111" s="1" t="str">
        <f>IF($A2111&gt;--RIGHT($A$2,LEN($A$2)-8),"",SUMIF(Table1[SHIFT NOMENCLATURE], $B2111, Table1[FKIA]))</f>
        <v/>
      </c>
      <c r="N2111" s="1" t="str">
        <f>IF($A2111&gt;--RIGHT($A$2,LEN($A$2)-8),"",SUMIF(Table1[SHIFT NOMENCLATURE], $B2111, Table1[FWIA]))</f>
        <v/>
      </c>
      <c r="O2111" s="1" t="str">
        <f>IF($A2111&gt;--RIGHT($A$2,LEN($A$2)-8),"",SUMIF(Table1[SHIFT NOMENCLATURE], $B2111, Table1[DUSTWUN]))</f>
        <v/>
      </c>
    </row>
    <row r="2112" spans="1:15" x14ac:dyDescent="0.25">
      <c r="A2112" s="1" t="str">
        <f t="shared" si="64"/>
        <v/>
      </c>
      <c r="B2112" t="str">
        <f t="shared" si="65"/>
        <v/>
      </c>
      <c r="C2112" s="1" t="str">
        <f>IF($A2112&gt;--RIGHT($A$2,LEN($A$2)-8),"",COUNTIF(Table1[SHIFT NOMENCLATURE],$B2112))</f>
        <v/>
      </c>
      <c r="D2112" s="1" t="str">
        <f>IF($A2112&gt;--RIGHT($A$2,LEN($A$2)-8),"",SUMIF(Table1[SHIFT NOMENCLATURE], $B2112, Table1[EVIC KILL]))</f>
        <v/>
      </c>
      <c r="E2112" s="1" t="str">
        <f>IF($A2112&gt;--RIGHT($A$2,LEN($A$2)-8),"",SUMIF(Table1[SHIFT NOMENCLATURE], $B2112, Table1[EVIC MOB]))</f>
        <v/>
      </c>
      <c r="F2112" s="1" t="str">
        <f>IF($A2112&gt;--RIGHT($A$2,LEN($A$2)-8),"",SUMIF(Table1[SHIFT NOMENCLATURE], $B2112, Table1[EVIC FIRE]))</f>
        <v/>
      </c>
      <c r="G2112" s="1" t="str">
        <f>IF($A2112&gt;--RIGHT($A$2,LEN($A$2)-8),"",SUMIF(Table1[SHIFT NOMENCLATURE], $B2112, Table1[EKIA]))</f>
        <v/>
      </c>
      <c r="H2112" s="1" t="str">
        <f>IF($A2112&gt;--RIGHT($A$2,LEN($A$2)-8),"",SUMIF(Table1[SHIFT NOMENCLATURE], $B2112, Table1[EWIA]))</f>
        <v/>
      </c>
      <c r="I2112" s="1" t="str">
        <f>IF($A2112&gt;--RIGHT($A$2,LEN($A$2)-8),"",SUMIF(Table1[SHIFT NOMENCLATURE], $B2112, Table1[EPW]))</f>
        <v/>
      </c>
      <c r="J2112" s="1" t="str">
        <f>IF($A2112&gt;--RIGHT($A$2,LEN($A$2)-8),"",SUMIF(Table1[SHIFT NOMENCLATURE], $B2112, Table1[FVIC KILL]))</f>
        <v/>
      </c>
      <c r="K2112" s="1" t="str">
        <f>IF($A2112&gt;--RIGHT($A$2,LEN($A$2)-8),"",SUMIF(Table1[SHIFT NOMENCLATURE], $B2112, Table1[FVIC MOB]))</f>
        <v/>
      </c>
      <c r="L2112" s="1" t="str">
        <f>IF($A2112&gt;--RIGHT($A$2,LEN($A$2)-8),"",SUMIF(Table1[SHIFT NOMENCLATURE], $B2112, Table1[FVIC FIRE]))</f>
        <v/>
      </c>
      <c r="M2112" s="1" t="str">
        <f>IF($A2112&gt;--RIGHT($A$2,LEN($A$2)-8),"",SUMIF(Table1[SHIFT NOMENCLATURE], $B2112, Table1[FKIA]))</f>
        <v/>
      </c>
      <c r="N2112" s="1" t="str">
        <f>IF($A2112&gt;--RIGHT($A$2,LEN($A$2)-8),"",SUMIF(Table1[SHIFT NOMENCLATURE], $B2112, Table1[FWIA]))</f>
        <v/>
      </c>
      <c r="O2112" s="1" t="str">
        <f>IF($A2112&gt;--RIGHT($A$2,LEN($A$2)-8),"",SUMIF(Table1[SHIFT NOMENCLATURE], $B2112, Table1[DUSTWUN]))</f>
        <v/>
      </c>
    </row>
    <row r="2113" spans="1:15" x14ac:dyDescent="0.25">
      <c r="A2113" s="1" t="str">
        <f t="shared" si="64"/>
        <v/>
      </c>
      <c r="B2113" t="str">
        <f t="shared" si="65"/>
        <v/>
      </c>
      <c r="C2113" s="1" t="str">
        <f>IF($A2113&gt;--RIGHT($A$2,LEN($A$2)-8),"",COUNTIF(Table1[SHIFT NOMENCLATURE],$B2113))</f>
        <v/>
      </c>
      <c r="D2113" s="1" t="str">
        <f>IF($A2113&gt;--RIGHT($A$2,LEN($A$2)-8),"",SUMIF(Table1[SHIFT NOMENCLATURE], $B2113, Table1[EVIC KILL]))</f>
        <v/>
      </c>
      <c r="E2113" s="1" t="str">
        <f>IF($A2113&gt;--RIGHT($A$2,LEN($A$2)-8),"",SUMIF(Table1[SHIFT NOMENCLATURE], $B2113, Table1[EVIC MOB]))</f>
        <v/>
      </c>
      <c r="F2113" s="1" t="str">
        <f>IF($A2113&gt;--RIGHT($A$2,LEN($A$2)-8),"",SUMIF(Table1[SHIFT NOMENCLATURE], $B2113, Table1[EVIC FIRE]))</f>
        <v/>
      </c>
      <c r="G2113" s="1" t="str">
        <f>IF($A2113&gt;--RIGHT($A$2,LEN($A$2)-8),"",SUMIF(Table1[SHIFT NOMENCLATURE], $B2113, Table1[EKIA]))</f>
        <v/>
      </c>
      <c r="H2113" s="1" t="str">
        <f>IF($A2113&gt;--RIGHT($A$2,LEN($A$2)-8),"",SUMIF(Table1[SHIFT NOMENCLATURE], $B2113, Table1[EWIA]))</f>
        <v/>
      </c>
      <c r="I2113" s="1" t="str">
        <f>IF($A2113&gt;--RIGHT($A$2,LEN($A$2)-8),"",SUMIF(Table1[SHIFT NOMENCLATURE], $B2113, Table1[EPW]))</f>
        <v/>
      </c>
      <c r="J2113" s="1" t="str">
        <f>IF($A2113&gt;--RIGHT($A$2,LEN($A$2)-8),"",SUMIF(Table1[SHIFT NOMENCLATURE], $B2113, Table1[FVIC KILL]))</f>
        <v/>
      </c>
      <c r="K2113" s="1" t="str">
        <f>IF($A2113&gt;--RIGHT($A$2,LEN($A$2)-8),"",SUMIF(Table1[SHIFT NOMENCLATURE], $B2113, Table1[FVIC MOB]))</f>
        <v/>
      </c>
      <c r="L2113" s="1" t="str">
        <f>IF($A2113&gt;--RIGHT($A$2,LEN($A$2)-8),"",SUMIF(Table1[SHIFT NOMENCLATURE], $B2113, Table1[FVIC FIRE]))</f>
        <v/>
      </c>
      <c r="M2113" s="1" t="str">
        <f>IF($A2113&gt;--RIGHT($A$2,LEN($A$2)-8),"",SUMIF(Table1[SHIFT NOMENCLATURE], $B2113, Table1[FKIA]))</f>
        <v/>
      </c>
      <c r="N2113" s="1" t="str">
        <f>IF($A2113&gt;--RIGHT($A$2,LEN($A$2)-8),"",SUMIF(Table1[SHIFT NOMENCLATURE], $B2113, Table1[FWIA]))</f>
        <v/>
      </c>
      <c r="O2113" s="1" t="str">
        <f>IF($A2113&gt;--RIGHT($A$2,LEN($A$2)-8),"",SUMIF(Table1[SHIFT NOMENCLATURE], $B2113, Table1[DUSTWUN]))</f>
        <v/>
      </c>
    </row>
    <row r="2114" spans="1:15" x14ac:dyDescent="0.25">
      <c r="A2114" s="1" t="str">
        <f t="shared" si="64"/>
        <v/>
      </c>
      <c r="B2114" t="str">
        <f t="shared" si="65"/>
        <v/>
      </c>
      <c r="C2114" s="1" t="str">
        <f>IF($A2114&gt;--RIGHT($A$2,LEN($A$2)-8),"",COUNTIF(Table1[SHIFT NOMENCLATURE],$B2114))</f>
        <v/>
      </c>
      <c r="D2114" s="1" t="str">
        <f>IF($A2114&gt;--RIGHT($A$2,LEN($A$2)-8),"",SUMIF(Table1[SHIFT NOMENCLATURE], $B2114, Table1[EVIC KILL]))</f>
        <v/>
      </c>
      <c r="E2114" s="1" t="str">
        <f>IF($A2114&gt;--RIGHT($A$2,LEN($A$2)-8),"",SUMIF(Table1[SHIFT NOMENCLATURE], $B2114, Table1[EVIC MOB]))</f>
        <v/>
      </c>
      <c r="F2114" s="1" t="str">
        <f>IF($A2114&gt;--RIGHT($A$2,LEN($A$2)-8),"",SUMIF(Table1[SHIFT NOMENCLATURE], $B2114, Table1[EVIC FIRE]))</f>
        <v/>
      </c>
      <c r="G2114" s="1" t="str">
        <f>IF($A2114&gt;--RIGHT($A$2,LEN($A$2)-8),"",SUMIF(Table1[SHIFT NOMENCLATURE], $B2114, Table1[EKIA]))</f>
        <v/>
      </c>
      <c r="H2114" s="1" t="str">
        <f>IF($A2114&gt;--RIGHT($A$2,LEN($A$2)-8),"",SUMIF(Table1[SHIFT NOMENCLATURE], $B2114, Table1[EWIA]))</f>
        <v/>
      </c>
      <c r="I2114" s="1" t="str">
        <f>IF($A2114&gt;--RIGHT($A$2,LEN($A$2)-8),"",SUMIF(Table1[SHIFT NOMENCLATURE], $B2114, Table1[EPW]))</f>
        <v/>
      </c>
      <c r="J2114" s="1" t="str">
        <f>IF($A2114&gt;--RIGHT($A$2,LEN($A$2)-8),"",SUMIF(Table1[SHIFT NOMENCLATURE], $B2114, Table1[FVIC KILL]))</f>
        <v/>
      </c>
      <c r="K2114" s="1" t="str">
        <f>IF($A2114&gt;--RIGHT($A$2,LEN($A$2)-8),"",SUMIF(Table1[SHIFT NOMENCLATURE], $B2114, Table1[FVIC MOB]))</f>
        <v/>
      </c>
      <c r="L2114" s="1" t="str">
        <f>IF($A2114&gt;--RIGHT($A$2,LEN($A$2)-8),"",SUMIF(Table1[SHIFT NOMENCLATURE], $B2114, Table1[FVIC FIRE]))</f>
        <v/>
      </c>
      <c r="M2114" s="1" t="str">
        <f>IF($A2114&gt;--RIGHT($A$2,LEN($A$2)-8),"",SUMIF(Table1[SHIFT NOMENCLATURE], $B2114, Table1[FKIA]))</f>
        <v/>
      </c>
      <c r="N2114" s="1" t="str">
        <f>IF($A2114&gt;--RIGHT($A$2,LEN($A$2)-8),"",SUMIF(Table1[SHIFT NOMENCLATURE], $B2114, Table1[FWIA]))</f>
        <v/>
      </c>
      <c r="O2114" s="1" t="str">
        <f>IF($A2114&gt;--RIGHT($A$2,LEN($A$2)-8),"",SUMIF(Table1[SHIFT NOMENCLATURE], $B2114, Table1[DUSTWUN]))</f>
        <v/>
      </c>
    </row>
    <row r="2115" spans="1:15" x14ac:dyDescent="0.25">
      <c r="A2115" s="1" t="str">
        <f t="shared" si="64"/>
        <v/>
      </c>
      <c r="B2115" t="str">
        <f t="shared" si="65"/>
        <v/>
      </c>
      <c r="C2115" s="1" t="str">
        <f>IF($A2115&gt;--RIGHT($A$2,LEN($A$2)-8),"",COUNTIF(Table1[SHIFT NOMENCLATURE],$B2115))</f>
        <v/>
      </c>
      <c r="D2115" s="1" t="str">
        <f>IF($A2115&gt;--RIGHT($A$2,LEN($A$2)-8),"",SUMIF(Table1[SHIFT NOMENCLATURE], $B2115, Table1[EVIC KILL]))</f>
        <v/>
      </c>
      <c r="E2115" s="1" t="str">
        <f>IF($A2115&gt;--RIGHT($A$2,LEN($A$2)-8),"",SUMIF(Table1[SHIFT NOMENCLATURE], $B2115, Table1[EVIC MOB]))</f>
        <v/>
      </c>
      <c r="F2115" s="1" t="str">
        <f>IF($A2115&gt;--RIGHT($A$2,LEN($A$2)-8),"",SUMIF(Table1[SHIFT NOMENCLATURE], $B2115, Table1[EVIC FIRE]))</f>
        <v/>
      </c>
      <c r="G2115" s="1" t="str">
        <f>IF($A2115&gt;--RIGHT($A$2,LEN($A$2)-8),"",SUMIF(Table1[SHIFT NOMENCLATURE], $B2115, Table1[EKIA]))</f>
        <v/>
      </c>
      <c r="H2115" s="1" t="str">
        <f>IF($A2115&gt;--RIGHT($A$2,LEN($A$2)-8),"",SUMIF(Table1[SHIFT NOMENCLATURE], $B2115, Table1[EWIA]))</f>
        <v/>
      </c>
      <c r="I2115" s="1" t="str">
        <f>IF($A2115&gt;--RIGHT($A$2,LEN($A$2)-8),"",SUMIF(Table1[SHIFT NOMENCLATURE], $B2115, Table1[EPW]))</f>
        <v/>
      </c>
      <c r="J2115" s="1" t="str">
        <f>IF($A2115&gt;--RIGHT($A$2,LEN($A$2)-8),"",SUMIF(Table1[SHIFT NOMENCLATURE], $B2115, Table1[FVIC KILL]))</f>
        <v/>
      </c>
      <c r="K2115" s="1" t="str">
        <f>IF($A2115&gt;--RIGHT($A$2,LEN($A$2)-8),"",SUMIF(Table1[SHIFT NOMENCLATURE], $B2115, Table1[FVIC MOB]))</f>
        <v/>
      </c>
      <c r="L2115" s="1" t="str">
        <f>IF($A2115&gt;--RIGHT($A$2,LEN($A$2)-8),"",SUMIF(Table1[SHIFT NOMENCLATURE], $B2115, Table1[FVIC FIRE]))</f>
        <v/>
      </c>
      <c r="M2115" s="1" t="str">
        <f>IF($A2115&gt;--RIGHT($A$2,LEN($A$2)-8),"",SUMIF(Table1[SHIFT NOMENCLATURE], $B2115, Table1[FKIA]))</f>
        <v/>
      </c>
      <c r="N2115" s="1" t="str">
        <f>IF($A2115&gt;--RIGHT($A$2,LEN($A$2)-8),"",SUMIF(Table1[SHIFT NOMENCLATURE], $B2115, Table1[FWIA]))</f>
        <v/>
      </c>
      <c r="O2115" s="1" t="str">
        <f>IF($A2115&gt;--RIGHT($A$2,LEN($A$2)-8),"",SUMIF(Table1[SHIFT NOMENCLATURE], $B2115, Table1[DUSTWUN]))</f>
        <v/>
      </c>
    </row>
    <row r="2116" spans="1:15" x14ac:dyDescent="0.25">
      <c r="A2116" s="1" t="str">
        <f t="shared" si="64"/>
        <v/>
      </c>
      <c r="B2116" t="str">
        <f t="shared" si="65"/>
        <v/>
      </c>
      <c r="C2116" s="1" t="str">
        <f>IF($A2116&gt;--RIGHT($A$2,LEN($A$2)-8),"",COUNTIF(Table1[SHIFT NOMENCLATURE],$B2116))</f>
        <v/>
      </c>
      <c r="D2116" s="1" t="str">
        <f>IF($A2116&gt;--RIGHT($A$2,LEN($A$2)-8),"",SUMIF(Table1[SHIFT NOMENCLATURE], $B2116, Table1[EVIC KILL]))</f>
        <v/>
      </c>
      <c r="E2116" s="1" t="str">
        <f>IF($A2116&gt;--RIGHT($A$2,LEN($A$2)-8),"",SUMIF(Table1[SHIFT NOMENCLATURE], $B2116, Table1[EVIC MOB]))</f>
        <v/>
      </c>
      <c r="F2116" s="1" t="str">
        <f>IF($A2116&gt;--RIGHT($A$2,LEN($A$2)-8),"",SUMIF(Table1[SHIFT NOMENCLATURE], $B2116, Table1[EVIC FIRE]))</f>
        <v/>
      </c>
      <c r="G2116" s="1" t="str">
        <f>IF($A2116&gt;--RIGHT($A$2,LEN($A$2)-8),"",SUMIF(Table1[SHIFT NOMENCLATURE], $B2116, Table1[EKIA]))</f>
        <v/>
      </c>
      <c r="H2116" s="1" t="str">
        <f>IF($A2116&gt;--RIGHT($A$2,LEN($A$2)-8),"",SUMIF(Table1[SHIFT NOMENCLATURE], $B2116, Table1[EWIA]))</f>
        <v/>
      </c>
      <c r="I2116" s="1" t="str">
        <f>IF($A2116&gt;--RIGHT($A$2,LEN($A$2)-8),"",SUMIF(Table1[SHIFT NOMENCLATURE], $B2116, Table1[EPW]))</f>
        <v/>
      </c>
      <c r="J2116" s="1" t="str">
        <f>IF($A2116&gt;--RIGHT($A$2,LEN($A$2)-8),"",SUMIF(Table1[SHIFT NOMENCLATURE], $B2116, Table1[FVIC KILL]))</f>
        <v/>
      </c>
      <c r="K2116" s="1" t="str">
        <f>IF($A2116&gt;--RIGHT($A$2,LEN($A$2)-8),"",SUMIF(Table1[SHIFT NOMENCLATURE], $B2116, Table1[FVIC MOB]))</f>
        <v/>
      </c>
      <c r="L2116" s="1" t="str">
        <f>IF($A2116&gt;--RIGHT($A$2,LEN($A$2)-8),"",SUMIF(Table1[SHIFT NOMENCLATURE], $B2116, Table1[FVIC FIRE]))</f>
        <v/>
      </c>
      <c r="M2116" s="1" t="str">
        <f>IF($A2116&gt;--RIGHT($A$2,LEN($A$2)-8),"",SUMIF(Table1[SHIFT NOMENCLATURE], $B2116, Table1[FKIA]))</f>
        <v/>
      </c>
      <c r="N2116" s="1" t="str">
        <f>IF($A2116&gt;--RIGHT($A$2,LEN($A$2)-8),"",SUMIF(Table1[SHIFT NOMENCLATURE], $B2116, Table1[FWIA]))</f>
        <v/>
      </c>
      <c r="O2116" s="1" t="str">
        <f>IF($A2116&gt;--RIGHT($A$2,LEN($A$2)-8),"",SUMIF(Table1[SHIFT NOMENCLATURE], $B2116, Table1[DUSTWUN]))</f>
        <v/>
      </c>
    </row>
    <row r="2117" spans="1:15" x14ac:dyDescent="0.25">
      <c r="A2117" s="1" t="str">
        <f t="shared" ref="A2117:A2180" si="66">IF($A2116&gt;--RIGHT($A$2,LEN($A$2)-8)-1,"",ROW()-2)</f>
        <v/>
      </c>
      <c r="B2117" t="str">
        <f t="shared" ref="B2117:B2180" si="67">IF($A2116&gt;--RIGHT($A$2,LEN($A$2)-8)-1,"",IF(MID($B2116,3,4)="1900",CONCATENATE(TEXT(DATEVALUE(MID($B2116,15,2)&amp;MID($B2116,21,3)&amp;RIGHT($B2116,4)),"dd"), "0700-1900", UPPER(TEXT(DATEVALUE(MID($B2116,15,2)&amp;MID($B2116,21,3)&amp;RIGHT($B2116,4)),"mmm")), RIGHT($B2116,4)), CONCATENATE(LEFT($B2116,2), "1900", MID($B2116,12,3), RIGHT($B2116,4), "-", TEXT(DATEVALUE(LEFT($B2116,2)&amp;MID($B2116,12,3)&amp;RIGHT($B2116,4))+1,"dd"),"0700", UPPER(TEXT(DATEVALUE(LEFT($B2116,2)&amp;MID($B2116,12,3)&amp;RIGHT($B2116,4))+1,"mmm")), TEXT(DATEVALUE(LEFT($B2116,2)&amp;MID($B2116,12,3)&amp;RIGHT($B2116,4))+1,"yyyy"))))</f>
        <v/>
      </c>
      <c r="C2117" s="1" t="str">
        <f>IF($A2117&gt;--RIGHT($A$2,LEN($A$2)-8),"",COUNTIF(Table1[SHIFT NOMENCLATURE],$B2117))</f>
        <v/>
      </c>
      <c r="D2117" s="1" t="str">
        <f>IF($A2117&gt;--RIGHT($A$2,LEN($A$2)-8),"",SUMIF(Table1[SHIFT NOMENCLATURE], $B2117, Table1[EVIC KILL]))</f>
        <v/>
      </c>
      <c r="E2117" s="1" t="str">
        <f>IF($A2117&gt;--RIGHT($A$2,LEN($A$2)-8),"",SUMIF(Table1[SHIFT NOMENCLATURE], $B2117, Table1[EVIC MOB]))</f>
        <v/>
      </c>
      <c r="F2117" s="1" t="str">
        <f>IF($A2117&gt;--RIGHT($A$2,LEN($A$2)-8),"",SUMIF(Table1[SHIFT NOMENCLATURE], $B2117, Table1[EVIC FIRE]))</f>
        <v/>
      </c>
      <c r="G2117" s="1" t="str">
        <f>IF($A2117&gt;--RIGHT($A$2,LEN($A$2)-8),"",SUMIF(Table1[SHIFT NOMENCLATURE], $B2117, Table1[EKIA]))</f>
        <v/>
      </c>
      <c r="H2117" s="1" t="str">
        <f>IF($A2117&gt;--RIGHT($A$2,LEN($A$2)-8),"",SUMIF(Table1[SHIFT NOMENCLATURE], $B2117, Table1[EWIA]))</f>
        <v/>
      </c>
      <c r="I2117" s="1" t="str">
        <f>IF($A2117&gt;--RIGHT($A$2,LEN($A$2)-8),"",SUMIF(Table1[SHIFT NOMENCLATURE], $B2117, Table1[EPW]))</f>
        <v/>
      </c>
      <c r="J2117" s="1" t="str">
        <f>IF($A2117&gt;--RIGHT($A$2,LEN($A$2)-8),"",SUMIF(Table1[SHIFT NOMENCLATURE], $B2117, Table1[FVIC KILL]))</f>
        <v/>
      </c>
      <c r="K2117" s="1" t="str">
        <f>IF($A2117&gt;--RIGHT($A$2,LEN($A$2)-8),"",SUMIF(Table1[SHIFT NOMENCLATURE], $B2117, Table1[FVIC MOB]))</f>
        <v/>
      </c>
      <c r="L2117" s="1" t="str">
        <f>IF($A2117&gt;--RIGHT($A$2,LEN($A$2)-8),"",SUMIF(Table1[SHIFT NOMENCLATURE], $B2117, Table1[FVIC FIRE]))</f>
        <v/>
      </c>
      <c r="M2117" s="1" t="str">
        <f>IF($A2117&gt;--RIGHT($A$2,LEN($A$2)-8),"",SUMIF(Table1[SHIFT NOMENCLATURE], $B2117, Table1[FKIA]))</f>
        <v/>
      </c>
      <c r="N2117" s="1" t="str">
        <f>IF($A2117&gt;--RIGHT($A$2,LEN($A$2)-8),"",SUMIF(Table1[SHIFT NOMENCLATURE], $B2117, Table1[FWIA]))</f>
        <v/>
      </c>
      <c r="O2117" s="1" t="str">
        <f>IF($A2117&gt;--RIGHT($A$2,LEN($A$2)-8),"",SUMIF(Table1[SHIFT NOMENCLATURE], $B2117, Table1[DUSTWUN]))</f>
        <v/>
      </c>
    </row>
    <row r="2118" spans="1:15" x14ac:dyDescent="0.25">
      <c r="A2118" s="1" t="str">
        <f t="shared" si="66"/>
        <v/>
      </c>
      <c r="B2118" t="str">
        <f t="shared" si="67"/>
        <v/>
      </c>
      <c r="C2118" s="1" t="str">
        <f>IF($A2118&gt;--RIGHT($A$2,LEN($A$2)-8),"",COUNTIF(Table1[SHIFT NOMENCLATURE],$B2118))</f>
        <v/>
      </c>
      <c r="D2118" s="1" t="str">
        <f>IF($A2118&gt;--RIGHT($A$2,LEN($A$2)-8),"",SUMIF(Table1[SHIFT NOMENCLATURE], $B2118, Table1[EVIC KILL]))</f>
        <v/>
      </c>
      <c r="E2118" s="1" t="str">
        <f>IF($A2118&gt;--RIGHT($A$2,LEN($A$2)-8),"",SUMIF(Table1[SHIFT NOMENCLATURE], $B2118, Table1[EVIC MOB]))</f>
        <v/>
      </c>
      <c r="F2118" s="1" t="str">
        <f>IF($A2118&gt;--RIGHT($A$2,LEN($A$2)-8),"",SUMIF(Table1[SHIFT NOMENCLATURE], $B2118, Table1[EVIC FIRE]))</f>
        <v/>
      </c>
      <c r="G2118" s="1" t="str">
        <f>IF($A2118&gt;--RIGHT($A$2,LEN($A$2)-8),"",SUMIF(Table1[SHIFT NOMENCLATURE], $B2118, Table1[EKIA]))</f>
        <v/>
      </c>
      <c r="H2118" s="1" t="str">
        <f>IF($A2118&gt;--RIGHT($A$2,LEN($A$2)-8),"",SUMIF(Table1[SHIFT NOMENCLATURE], $B2118, Table1[EWIA]))</f>
        <v/>
      </c>
      <c r="I2118" s="1" t="str">
        <f>IF($A2118&gt;--RIGHT($A$2,LEN($A$2)-8),"",SUMIF(Table1[SHIFT NOMENCLATURE], $B2118, Table1[EPW]))</f>
        <v/>
      </c>
      <c r="J2118" s="1" t="str">
        <f>IF($A2118&gt;--RIGHT($A$2,LEN($A$2)-8),"",SUMIF(Table1[SHIFT NOMENCLATURE], $B2118, Table1[FVIC KILL]))</f>
        <v/>
      </c>
      <c r="K2118" s="1" t="str">
        <f>IF($A2118&gt;--RIGHT($A$2,LEN($A$2)-8),"",SUMIF(Table1[SHIFT NOMENCLATURE], $B2118, Table1[FVIC MOB]))</f>
        <v/>
      </c>
      <c r="L2118" s="1" t="str">
        <f>IF($A2118&gt;--RIGHT($A$2,LEN($A$2)-8),"",SUMIF(Table1[SHIFT NOMENCLATURE], $B2118, Table1[FVIC FIRE]))</f>
        <v/>
      </c>
      <c r="M2118" s="1" t="str">
        <f>IF($A2118&gt;--RIGHT($A$2,LEN($A$2)-8),"",SUMIF(Table1[SHIFT NOMENCLATURE], $B2118, Table1[FKIA]))</f>
        <v/>
      </c>
      <c r="N2118" s="1" t="str">
        <f>IF($A2118&gt;--RIGHT($A$2,LEN($A$2)-8),"",SUMIF(Table1[SHIFT NOMENCLATURE], $B2118, Table1[FWIA]))</f>
        <v/>
      </c>
      <c r="O2118" s="1" t="str">
        <f>IF($A2118&gt;--RIGHT($A$2,LEN($A$2)-8),"",SUMIF(Table1[SHIFT NOMENCLATURE], $B2118, Table1[DUSTWUN]))</f>
        <v/>
      </c>
    </row>
    <row r="2119" spans="1:15" x14ac:dyDescent="0.25">
      <c r="A2119" s="1" t="str">
        <f t="shared" si="66"/>
        <v/>
      </c>
      <c r="B2119" t="str">
        <f t="shared" si="67"/>
        <v/>
      </c>
      <c r="C2119" s="1" t="str">
        <f>IF($A2119&gt;--RIGHT($A$2,LEN($A$2)-8),"",COUNTIF(Table1[SHIFT NOMENCLATURE],$B2119))</f>
        <v/>
      </c>
      <c r="D2119" s="1" t="str">
        <f>IF($A2119&gt;--RIGHT($A$2,LEN($A$2)-8),"",SUMIF(Table1[SHIFT NOMENCLATURE], $B2119, Table1[EVIC KILL]))</f>
        <v/>
      </c>
      <c r="E2119" s="1" t="str">
        <f>IF($A2119&gt;--RIGHT($A$2,LEN($A$2)-8),"",SUMIF(Table1[SHIFT NOMENCLATURE], $B2119, Table1[EVIC MOB]))</f>
        <v/>
      </c>
      <c r="F2119" s="1" t="str">
        <f>IF($A2119&gt;--RIGHT($A$2,LEN($A$2)-8),"",SUMIF(Table1[SHIFT NOMENCLATURE], $B2119, Table1[EVIC FIRE]))</f>
        <v/>
      </c>
      <c r="G2119" s="1" t="str">
        <f>IF($A2119&gt;--RIGHT($A$2,LEN($A$2)-8),"",SUMIF(Table1[SHIFT NOMENCLATURE], $B2119, Table1[EKIA]))</f>
        <v/>
      </c>
      <c r="H2119" s="1" t="str">
        <f>IF($A2119&gt;--RIGHT($A$2,LEN($A$2)-8),"",SUMIF(Table1[SHIFT NOMENCLATURE], $B2119, Table1[EWIA]))</f>
        <v/>
      </c>
      <c r="I2119" s="1" t="str">
        <f>IF($A2119&gt;--RIGHT($A$2,LEN($A$2)-8),"",SUMIF(Table1[SHIFT NOMENCLATURE], $B2119, Table1[EPW]))</f>
        <v/>
      </c>
      <c r="J2119" s="1" t="str">
        <f>IF($A2119&gt;--RIGHT($A$2,LEN($A$2)-8),"",SUMIF(Table1[SHIFT NOMENCLATURE], $B2119, Table1[FVIC KILL]))</f>
        <v/>
      </c>
      <c r="K2119" s="1" t="str">
        <f>IF($A2119&gt;--RIGHT($A$2,LEN($A$2)-8),"",SUMIF(Table1[SHIFT NOMENCLATURE], $B2119, Table1[FVIC MOB]))</f>
        <v/>
      </c>
      <c r="L2119" s="1" t="str">
        <f>IF($A2119&gt;--RIGHT($A$2,LEN($A$2)-8),"",SUMIF(Table1[SHIFT NOMENCLATURE], $B2119, Table1[FVIC FIRE]))</f>
        <v/>
      </c>
      <c r="M2119" s="1" t="str">
        <f>IF($A2119&gt;--RIGHT($A$2,LEN($A$2)-8),"",SUMIF(Table1[SHIFT NOMENCLATURE], $B2119, Table1[FKIA]))</f>
        <v/>
      </c>
      <c r="N2119" s="1" t="str">
        <f>IF($A2119&gt;--RIGHT($A$2,LEN($A$2)-8),"",SUMIF(Table1[SHIFT NOMENCLATURE], $B2119, Table1[FWIA]))</f>
        <v/>
      </c>
      <c r="O2119" s="1" t="str">
        <f>IF($A2119&gt;--RIGHT($A$2,LEN($A$2)-8),"",SUMIF(Table1[SHIFT NOMENCLATURE], $B2119, Table1[DUSTWUN]))</f>
        <v/>
      </c>
    </row>
    <row r="2120" spans="1:15" x14ac:dyDescent="0.25">
      <c r="A2120" s="1" t="str">
        <f t="shared" si="66"/>
        <v/>
      </c>
      <c r="B2120" t="str">
        <f t="shared" si="67"/>
        <v/>
      </c>
      <c r="C2120" s="1" t="str">
        <f>IF($A2120&gt;--RIGHT($A$2,LEN($A$2)-8),"",COUNTIF(Table1[SHIFT NOMENCLATURE],$B2120))</f>
        <v/>
      </c>
      <c r="D2120" s="1" t="str">
        <f>IF($A2120&gt;--RIGHT($A$2,LEN($A$2)-8),"",SUMIF(Table1[SHIFT NOMENCLATURE], $B2120, Table1[EVIC KILL]))</f>
        <v/>
      </c>
      <c r="E2120" s="1" t="str">
        <f>IF($A2120&gt;--RIGHT($A$2,LEN($A$2)-8),"",SUMIF(Table1[SHIFT NOMENCLATURE], $B2120, Table1[EVIC MOB]))</f>
        <v/>
      </c>
      <c r="F2120" s="1" t="str">
        <f>IF($A2120&gt;--RIGHT($A$2,LEN($A$2)-8),"",SUMIF(Table1[SHIFT NOMENCLATURE], $B2120, Table1[EVIC FIRE]))</f>
        <v/>
      </c>
      <c r="G2120" s="1" t="str">
        <f>IF($A2120&gt;--RIGHT($A$2,LEN($A$2)-8),"",SUMIF(Table1[SHIFT NOMENCLATURE], $B2120, Table1[EKIA]))</f>
        <v/>
      </c>
      <c r="H2120" s="1" t="str">
        <f>IF($A2120&gt;--RIGHT($A$2,LEN($A$2)-8),"",SUMIF(Table1[SHIFT NOMENCLATURE], $B2120, Table1[EWIA]))</f>
        <v/>
      </c>
      <c r="I2120" s="1" t="str">
        <f>IF($A2120&gt;--RIGHT($A$2,LEN($A$2)-8),"",SUMIF(Table1[SHIFT NOMENCLATURE], $B2120, Table1[EPW]))</f>
        <v/>
      </c>
      <c r="J2120" s="1" t="str">
        <f>IF($A2120&gt;--RIGHT($A$2,LEN($A$2)-8),"",SUMIF(Table1[SHIFT NOMENCLATURE], $B2120, Table1[FVIC KILL]))</f>
        <v/>
      </c>
      <c r="K2120" s="1" t="str">
        <f>IF($A2120&gt;--RIGHT($A$2,LEN($A$2)-8),"",SUMIF(Table1[SHIFT NOMENCLATURE], $B2120, Table1[FVIC MOB]))</f>
        <v/>
      </c>
      <c r="L2120" s="1" t="str">
        <f>IF($A2120&gt;--RIGHT($A$2,LEN($A$2)-8),"",SUMIF(Table1[SHIFT NOMENCLATURE], $B2120, Table1[FVIC FIRE]))</f>
        <v/>
      </c>
      <c r="M2120" s="1" t="str">
        <f>IF($A2120&gt;--RIGHT($A$2,LEN($A$2)-8),"",SUMIF(Table1[SHIFT NOMENCLATURE], $B2120, Table1[FKIA]))</f>
        <v/>
      </c>
      <c r="N2120" s="1" t="str">
        <f>IF($A2120&gt;--RIGHT($A$2,LEN($A$2)-8),"",SUMIF(Table1[SHIFT NOMENCLATURE], $B2120, Table1[FWIA]))</f>
        <v/>
      </c>
      <c r="O2120" s="1" t="str">
        <f>IF($A2120&gt;--RIGHT($A$2,LEN($A$2)-8),"",SUMIF(Table1[SHIFT NOMENCLATURE], $B2120, Table1[DUSTWUN]))</f>
        <v/>
      </c>
    </row>
    <row r="2121" spans="1:15" x14ac:dyDescent="0.25">
      <c r="A2121" s="1" t="str">
        <f t="shared" si="66"/>
        <v/>
      </c>
      <c r="B2121" t="str">
        <f t="shared" si="67"/>
        <v/>
      </c>
      <c r="C2121" s="1" t="str">
        <f>IF($A2121&gt;--RIGHT($A$2,LEN($A$2)-8),"",COUNTIF(Table1[SHIFT NOMENCLATURE],$B2121))</f>
        <v/>
      </c>
      <c r="D2121" s="1" t="str">
        <f>IF($A2121&gt;--RIGHT($A$2,LEN($A$2)-8),"",SUMIF(Table1[SHIFT NOMENCLATURE], $B2121, Table1[EVIC KILL]))</f>
        <v/>
      </c>
      <c r="E2121" s="1" t="str">
        <f>IF($A2121&gt;--RIGHT($A$2,LEN($A$2)-8),"",SUMIF(Table1[SHIFT NOMENCLATURE], $B2121, Table1[EVIC MOB]))</f>
        <v/>
      </c>
      <c r="F2121" s="1" t="str">
        <f>IF($A2121&gt;--RIGHT($A$2,LEN($A$2)-8),"",SUMIF(Table1[SHIFT NOMENCLATURE], $B2121, Table1[EVIC FIRE]))</f>
        <v/>
      </c>
      <c r="G2121" s="1" t="str">
        <f>IF($A2121&gt;--RIGHT($A$2,LEN($A$2)-8),"",SUMIF(Table1[SHIFT NOMENCLATURE], $B2121, Table1[EKIA]))</f>
        <v/>
      </c>
      <c r="H2121" s="1" t="str">
        <f>IF($A2121&gt;--RIGHT($A$2,LEN($A$2)-8),"",SUMIF(Table1[SHIFT NOMENCLATURE], $B2121, Table1[EWIA]))</f>
        <v/>
      </c>
      <c r="I2121" s="1" t="str">
        <f>IF($A2121&gt;--RIGHT($A$2,LEN($A$2)-8),"",SUMIF(Table1[SHIFT NOMENCLATURE], $B2121, Table1[EPW]))</f>
        <v/>
      </c>
      <c r="J2121" s="1" t="str">
        <f>IF($A2121&gt;--RIGHT($A$2,LEN($A$2)-8),"",SUMIF(Table1[SHIFT NOMENCLATURE], $B2121, Table1[FVIC KILL]))</f>
        <v/>
      </c>
      <c r="K2121" s="1" t="str">
        <f>IF($A2121&gt;--RIGHT($A$2,LEN($A$2)-8),"",SUMIF(Table1[SHIFT NOMENCLATURE], $B2121, Table1[FVIC MOB]))</f>
        <v/>
      </c>
      <c r="L2121" s="1" t="str">
        <f>IF($A2121&gt;--RIGHT($A$2,LEN($A$2)-8),"",SUMIF(Table1[SHIFT NOMENCLATURE], $B2121, Table1[FVIC FIRE]))</f>
        <v/>
      </c>
      <c r="M2121" s="1" t="str">
        <f>IF($A2121&gt;--RIGHT($A$2,LEN($A$2)-8),"",SUMIF(Table1[SHIFT NOMENCLATURE], $B2121, Table1[FKIA]))</f>
        <v/>
      </c>
      <c r="N2121" s="1" t="str">
        <f>IF($A2121&gt;--RIGHT($A$2,LEN($A$2)-8),"",SUMIF(Table1[SHIFT NOMENCLATURE], $B2121, Table1[FWIA]))</f>
        <v/>
      </c>
      <c r="O2121" s="1" t="str">
        <f>IF($A2121&gt;--RIGHT($A$2,LEN($A$2)-8),"",SUMIF(Table1[SHIFT NOMENCLATURE], $B2121, Table1[DUSTWUN]))</f>
        <v/>
      </c>
    </row>
    <row r="2122" spans="1:15" x14ac:dyDescent="0.25">
      <c r="A2122" s="1" t="str">
        <f t="shared" si="66"/>
        <v/>
      </c>
      <c r="B2122" t="str">
        <f t="shared" si="67"/>
        <v/>
      </c>
      <c r="C2122" s="1" t="str">
        <f>IF($A2122&gt;--RIGHT($A$2,LEN($A$2)-8),"",COUNTIF(Table1[SHIFT NOMENCLATURE],$B2122))</f>
        <v/>
      </c>
      <c r="D2122" s="1" t="str">
        <f>IF($A2122&gt;--RIGHT($A$2,LEN($A$2)-8),"",SUMIF(Table1[SHIFT NOMENCLATURE], $B2122, Table1[EVIC KILL]))</f>
        <v/>
      </c>
      <c r="E2122" s="1" t="str">
        <f>IF($A2122&gt;--RIGHT($A$2,LEN($A$2)-8),"",SUMIF(Table1[SHIFT NOMENCLATURE], $B2122, Table1[EVIC MOB]))</f>
        <v/>
      </c>
      <c r="F2122" s="1" t="str">
        <f>IF($A2122&gt;--RIGHT($A$2,LEN($A$2)-8),"",SUMIF(Table1[SHIFT NOMENCLATURE], $B2122, Table1[EVIC FIRE]))</f>
        <v/>
      </c>
      <c r="G2122" s="1" t="str">
        <f>IF($A2122&gt;--RIGHT($A$2,LEN($A$2)-8),"",SUMIF(Table1[SHIFT NOMENCLATURE], $B2122, Table1[EKIA]))</f>
        <v/>
      </c>
      <c r="H2122" s="1" t="str">
        <f>IF($A2122&gt;--RIGHT($A$2,LEN($A$2)-8),"",SUMIF(Table1[SHIFT NOMENCLATURE], $B2122, Table1[EWIA]))</f>
        <v/>
      </c>
      <c r="I2122" s="1" t="str">
        <f>IF($A2122&gt;--RIGHT($A$2,LEN($A$2)-8),"",SUMIF(Table1[SHIFT NOMENCLATURE], $B2122, Table1[EPW]))</f>
        <v/>
      </c>
      <c r="J2122" s="1" t="str">
        <f>IF($A2122&gt;--RIGHT($A$2,LEN($A$2)-8),"",SUMIF(Table1[SHIFT NOMENCLATURE], $B2122, Table1[FVIC KILL]))</f>
        <v/>
      </c>
      <c r="K2122" s="1" t="str">
        <f>IF($A2122&gt;--RIGHT($A$2,LEN($A$2)-8),"",SUMIF(Table1[SHIFT NOMENCLATURE], $B2122, Table1[FVIC MOB]))</f>
        <v/>
      </c>
      <c r="L2122" s="1" t="str">
        <f>IF($A2122&gt;--RIGHT($A$2,LEN($A$2)-8),"",SUMIF(Table1[SHIFT NOMENCLATURE], $B2122, Table1[FVIC FIRE]))</f>
        <v/>
      </c>
      <c r="M2122" s="1" t="str">
        <f>IF($A2122&gt;--RIGHT($A$2,LEN($A$2)-8),"",SUMIF(Table1[SHIFT NOMENCLATURE], $B2122, Table1[FKIA]))</f>
        <v/>
      </c>
      <c r="N2122" s="1" t="str">
        <f>IF($A2122&gt;--RIGHT($A$2,LEN($A$2)-8),"",SUMIF(Table1[SHIFT NOMENCLATURE], $B2122, Table1[FWIA]))</f>
        <v/>
      </c>
      <c r="O2122" s="1" t="str">
        <f>IF($A2122&gt;--RIGHT($A$2,LEN($A$2)-8),"",SUMIF(Table1[SHIFT NOMENCLATURE], $B2122, Table1[DUSTWUN]))</f>
        <v/>
      </c>
    </row>
    <row r="2123" spans="1:15" x14ac:dyDescent="0.25">
      <c r="A2123" s="1" t="str">
        <f t="shared" si="66"/>
        <v/>
      </c>
      <c r="B2123" t="str">
        <f t="shared" si="67"/>
        <v/>
      </c>
      <c r="C2123" s="1" t="str">
        <f>IF($A2123&gt;--RIGHT($A$2,LEN($A$2)-8),"",COUNTIF(Table1[SHIFT NOMENCLATURE],$B2123))</f>
        <v/>
      </c>
      <c r="D2123" s="1" t="str">
        <f>IF($A2123&gt;--RIGHT($A$2,LEN($A$2)-8),"",SUMIF(Table1[SHIFT NOMENCLATURE], $B2123, Table1[EVIC KILL]))</f>
        <v/>
      </c>
      <c r="E2123" s="1" t="str">
        <f>IF($A2123&gt;--RIGHT($A$2,LEN($A$2)-8),"",SUMIF(Table1[SHIFT NOMENCLATURE], $B2123, Table1[EVIC MOB]))</f>
        <v/>
      </c>
      <c r="F2123" s="1" t="str">
        <f>IF($A2123&gt;--RIGHT($A$2,LEN($A$2)-8),"",SUMIF(Table1[SHIFT NOMENCLATURE], $B2123, Table1[EVIC FIRE]))</f>
        <v/>
      </c>
      <c r="G2123" s="1" t="str">
        <f>IF($A2123&gt;--RIGHT($A$2,LEN($A$2)-8),"",SUMIF(Table1[SHIFT NOMENCLATURE], $B2123, Table1[EKIA]))</f>
        <v/>
      </c>
      <c r="H2123" s="1" t="str">
        <f>IF($A2123&gt;--RIGHT($A$2,LEN($A$2)-8),"",SUMIF(Table1[SHIFT NOMENCLATURE], $B2123, Table1[EWIA]))</f>
        <v/>
      </c>
      <c r="I2123" s="1" t="str">
        <f>IF($A2123&gt;--RIGHT($A$2,LEN($A$2)-8),"",SUMIF(Table1[SHIFT NOMENCLATURE], $B2123, Table1[EPW]))</f>
        <v/>
      </c>
      <c r="J2123" s="1" t="str">
        <f>IF($A2123&gt;--RIGHT($A$2,LEN($A$2)-8),"",SUMIF(Table1[SHIFT NOMENCLATURE], $B2123, Table1[FVIC KILL]))</f>
        <v/>
      </c>
      <c r="K2123" s="1" t="str">
        <f>IF($A2123&gt;--RIGHT($A$2,LEN($A$2)-8),"",SUMIF(Table1[SHIFT NOMENCLATURE], $B2123, Table1[FVIC MOB]))</f>
        <v/>
      </c>
      <c r="L2123" s="1" t="str">
        <f>IF($A2123&gt;--RIGHT($A$2,LEN($A$2)-8),"",SUMIF(Table1[SHIFT NOMENCLATURE], $B2123, Table1[FVIC FIRE]))</f>
        <v/>
      </c>
      <c r="M2123" s="1" t="str">
        <f>IF($A2123&gt;--RIGHT($A$2,LEN($A$2)-8),"",SUMIF(Table1[SHIFT NOMENCLATURE], $B2123, Table1[FKIA]))</f>
        <v/>
      </c>
      <c r="N2123" s="1" t="str">
        <f>IF($A2123&gt;--RIGHT($A$2,LEN($A$2)-8),"",SUMIF(Table1[SHIFT NOMENCLATURE], $B2123, Table1[FWIA]))</f>
        <v/>
      </c>
      <c r="O2123" s="1" t="str">
        <f>IF($A2123&gt;--RIGHT($A$2,LEN($A$2)-8),"",SUMIF(Table1[SHIFT NOMENCLATURE], $B2123, Table1[DUSTWUN]))</f>
        <v/>
      </c>
    </row>
    <row r="2124" spans="1:15" x14ac:dyDescent="0.25">
      <c r="A2124" s="1" t="str">
        <f t="shared" si="66"/>
        <v/>
      </c>
      <c r="B2124" t="str">
        <f t="shared" si="67"/>
        <v/>
      </c>
      <c r="C2124" s="1" t="str">
        <f>IF($A2124&gt;--RIGHT($A$2,LEN($A$2)-8),"",COUNTIF(Table1[SHIFT NOMENCLATURE],$B2124))</f>
        <v/>
      </c>
      <c r="D2124" s="1" t="str">
        <f>IF($A2124&gt;--RIGHT($A$2,LEN($A$2)-8),"",SUMIF(Table1[SHIFT NOMENCLATURE], $B2124, Table1[EVIC KILL]))</f>
        <v/>
      </c>
      <c r="E2124" s="1" t="str">
        <f>IF($A2124&gt;--RIGHT($A$2,LEN($A$2)-8),"",SUMIF(Table1[SHIFT NOMENCLATURE], $B2124, Table1[EVIC MOB]))</f>
        <v/>
      </c>
      <c r="F2124" s="1" t="str">
        <f>IF($A2124&gt;--RIGHT($A$2,LEN($A$2)-8),"",SUMIF(Table1[SHIFT NOMENCLATURE], $B2124, Table1[EVIC FIRE]))</f>
        <v/>
      </c>
      <c r="G2124" s="1" t="str">
        <f>IF($A2124&gt;--RIGHT($A$2,LEN($A$2)-8),"",SUMIF(Table1[SHIFT NOMENCLATURE], $B2124, Table1[EKIA]))</f>
        <v/>
      </c>
      <c r="H2124" s="1" t="str">
        <f>IF($A2124&gt;--RIGHT($A$2,LEN($A$2)-8),"",SUMIF(Table1[SHIFT NOMENCLATURE], $B2124, Table1[EWIA]))</f>
        <v/>
      </c>
      <c r="I2124" s="1" t="str">
        <f>IF($A2124&gt;--RIGHT($A$2,LEN($A$2)-8),"",SUMIF(Table1[SHIFT NOMENCLATURE], $B2124, Table1[EPW]))</f>
        <v/>
      </c>
      <c r="J2124" s="1" t="str">
        <f>IF($A2124&gt;--RIGHT($A$2,LEN($A$2)-8),"",SUMIF(Table1[SHIFT NOMENCLATURE], $B2124, Table1[FVIC KILL]))</f>
        <v/>
      </c>
      <c r="K2124" s="1" t="str">
        <f>IF($A2124&gt;--RIGHT($A$2,LEN($A$2)-8),"",SUMIF(Table1[SHIFT NOMENCLATURE], $B2124, Table1[FVIC MOB]))</f>
        <v/>
      </c>
      <c r="L2124" s="1" t="str">
        <f>IF($A2124&gt;--RIGHT($A$2,LEN($A$2)-8),"",SUMIF(Table1[SHIFT NOMENCLATURE], $B2124, Table1[FVIC FIRE]))</f>
        <v/>
      </c>
      <c r="M2124" s="1" t="str">
        <f>IF($A2124&gt;--RIGHT($A$2,LEN($A$2)-8),"",SUMIF(Table1[SHIFT NOMENCLATURE], $B2124, Table1[FKIA]))</f>
        <v/>
      </c>
      <c r="N2124" s="1" t="str">
        <f>IF($A2124&gt;--RIGHT($A$2,LEN($A$2)-8),"",SUMIF(Table1[SHIFT NOMENCLATURE], $B2124, Table1[FWIA]))</f>
        <v/>
      </c>
      <c r="O2124" s="1" t="str">
        <f>IF($A2124&gt;--RIGHT($A$2,LEN($A$2)-8),"",SUMIF(Table1[SHIFT NOMENCLATURE], $B2124, Table1[DUSTWUN]))</f>
        <v/>
      </c>
    </row>
    <row r="2125" spans="1:15" x14ac:dyDescent="0.25">
      <c r="A2125" s="1" t="str">
        <f t="shared" si="66"/>
        <v/>
      </c>
      <c r="B2125" t="str">
        <f t="shared" si="67"/>
        <v/>
      </c>
      <c r="C2125" s="1" t="str">
        <f>IF($A2125&gt;--RIGHT($A$2,LEN($A$2)-8),"",COUNTIF(Table1[SHIFT NOMENCLATURE],$B2125))</f>
        <v/>
      </c>
      <c r="D2125" s="1" t="str">
        <f>IF($A2125&gt;--RIGHT($A$2,LEN($A$2)-8),"",SUMIF(Table1[SHIFT NOMENCLATURE], $B2125, Table1[EVIC KILL]))</f>
        <v/>
      </c>
      <c r="E2125" s="1" t="str">
        <f>IF($A2125&gt;--RIGHT($A$2,LEN($A$2)-8),"",SUMIF(Table1[SHIFT NOMENCLATURE], $B2125, Table1[EVIC MOB]))</f>
        <v/>
      </c>
      <c r="F2125" s="1" t="str">
        <f>IF($A2125&gt;--RIGHT($A$2,LEN($A$2)-8),"",SUMIF(Table1[SHIFT NOMENCLATURE], $B2125, Table1[EVIC FIRE]))</f>
        <v/>
      </c>
      <c r="G2125" s="1" t="str">
        <f>IF($A2125&gt;--RIGHT($A$2,LEN($A$2)-8),"",SUMIF(Table1[SHIFT NOMENCLATURE], $B2125, Table1[EKIA]))</f>
        <v/>
      </c>
      <c r="H2125" s="1" t="str">
        <f>IF($A2125&gt;--RIGHT($A$2,LEN($A$2)-8),"",SUMIF(Table1[SHIFT NOMENCLATURE], $B2125, Table1[EWIA]))</f>
        <v/>
      </c>
      <c r="I2125" s="1" t="str">
        <f>IF($A2125&gt;--RIGHT($A$2,LEN($A$2)-8),"",SUMIF(Table1[SHIFT NOMENCLATURE], $B2125, Table1[EPW]))</f>
        <v/>
      </c>
      <c r="J2125" s="1" t="str">
        <f>IF($A2125&gt;--RIGHT($A$2,LEN($A$2)-8),"",SUMIF(Table1[SHIFT NOMENCLATURE], $B2125, Table1[FVIC KILL]))</f>
        <v/>
      </c>
      <c r="K2125" s="1" t="str">
        <f>IF($A2125&gt;--RIGHT($A$2,LEN($A$2)-8),"",SUMIF(Table1[SHIFT NOMENCLATURE], $B2125, Table1[FVIC MOB]))</f>
        <v/>
      </c>
      <c r="L2125" s="1" t="str">
        <f>IF($A2125&gt;--RIGHT($A$2,LEN($A$2)-8),"",SUMIF(Table1[SHIFT NOMENCLATURE], $B2125, Table1[FVIC FIRE]))</f>
        <v/>
      </c>
      <c r="M2125" s="1" t="str">
        <f>IF($A2125&gt;--RIGHT($A$2,LEN($A$2)-8),"",SUMIF(Table1[SHIFT NOMENCLATURE], $B2125, Table1[FKIA]))</f>
        <v/>
      </c>
      <c r="N2125" s="1" t="str">
        <f>IF($A2125&gt;--RIGHT($A$2,LEN($A$2)-8),"",SUMIF(Table1[SHIFT NOMENCLATURE], $B2125, Table1[FWIA]))</f>
        <v/>
      </c>
      <c r="O2125" s="1" t="str">
        <f>IF($A2125&gt;--RIGHT($A$2,LEN($A$2)-8),"",SUMIF(Table1[SHIFT NOMENCLATURE], $B2125, Table1[DUSTWUN]))</f>
        <v/>
      </c>
    </row>
    <row r="2126" spans="1:15" x14ac:dyDescent="0.25">
      <c r="A2126" s="1" t="str">
        <f t="shared" si="66"/>
        <v/>
      </c>
      <c r="B2126" t="str">
        <f t="shared" si="67"/>
        <v/>
      </c>
      <c r="C2126" s="1" t="str">
        <f>IF($A2126&gt;--RIGHT($A$2,LEN($A$2)-8),"",COUNTIF(Table1[SHIFT NOMENCLATURE],$B2126))</f>
        <v/>
      </c>
      <c r="D2126" s="1" t="str">
        <f>IF($A2126&gt;--RIGHT($A$2,LEN($A$2)-8),"",SUMIF(Table1[SHIFT NOMENCLATURE], $B2126, Table1[EVIC KILL]))</f>
        <v/>
      </c>
      <c r="E2126" s="1" t="str">
        <f>IF($A2126&gt;--RIGHT($A$2,LEN($A$2)-8),"",SUMIF(Table1[SHIFT NOMENCLATURE], $B2126, Table1[EVIC MOB]))</f>
        <v/>
      </c>
      <c r="F2126" s="1" t="str">
        <f>IF($A2126&gt;--RIGHT($A$2,LEN($A$2)-8),"",SUMIF(Table1[SHIFT NOMENCLATURE], $B2126, Table1[EVIC FIRE]))</f>
        <v/>
      </c>
      <c r="G2126" s="1" t="str">
        <f>IF($A2126&gt;--RIGHT($A$2,LEN($A$2)-8),"",SUMIF(Table1[SHIFT NOMENCLATURE], $B2126, Table1[EKIA]))</f>
        <v/>
      </c>
      <c r="H2126" s="1" t="str">
        <f>IF($A2126&gt;--RIGHT($A$2,LEN($A$2)-8),"",SUMIF(Table1[SHIFT NOMENCLATURE], $B2126, Table1[EWIA]))</f>
        <v/>
      </c>
      <c r="I2126" s="1" t="str">
        <f>IF($A2126&gt;--RIGHT($A$2,LEN($A$2)-8),"",SUMIF(Table1[SHIFT NOMENCLATURE], $B2126, Table1[EPW]))</f>
        <v/>
      </c>
      <c r="J2126" s="1" t="str">
        <f>IF($A2126&gt;--RIGHT($A$2,LEN($A$2)-8),"",SUMIF(Table1[SHIFT NOMENCLATURE], $B2126, Table1[FVIC KILL]))</f>
        <v/>
      </c>
      <c r="K2126" s="1" t="str">
        <f>IF($A2126&gt;--RIGHT($A$2,LEN($A$2)-8),"",SUMIF(Table1[SHIFT NOMENCLATURE], $B2126, Table1[FVIC MOB]))</f>
        <v/>
      </c>
      <c r="L2126" s="1" t="str">
        <f>IF($A2126&gt;--RIGHT($A$2,LEN($A$2)-8),"",SUMIF(Table1[SHIFT NOMENCLATURE], $B2126, Table1[FVIC FIRE]))</f>
        <v/>
      </c>
      <c r="M2126" s="1" t="str">
        <f>IF($A2126&gt;--RIGHT($A$2,LEN($A$2)-8),"",SUMIF(Table1[SHIFT NOMENCLATURE], $B2126, Table1[FKIA]))</f>
        <v/>
      </c>
      <c r="N2126" s="1" t="str">
        <f>IF($A2126&gt;--RIGHT($A$2,LEN($A$2)-8),"",SUMIF(Table1[SHIFT NOMENCLATURE], $B2126, Table1[FWIA]))</f>
        <v/>
      </c>
      <c r="O2126" s="1" t="str">
        <f>IF($A2126&gt;--RIGHT($A$2,LEN($A$2)-8),"",SUMIF(Table1[SHIFT NOMENCLATURE], $B2126, Table1[DUSTWUN]))</f>
        <v/>
      </c>
    </row>
    <row r="2127" spans="1:15" x14ac:dyDescent="0.25">
      <c r="A2127" s="1" t="str">
        <f t="shared" si="66"/>
        <v/>
      </c>
      <c r="B2127" t="str">
        <f t="shared" si="67"/>
        <v/>
      </c>
      <c r="C2127" s="1" t="str">
        <f>IF($A2127&gt;--RIGHT($A$2,LEN($A$2)-8),"",COUNTIF(Table1[SHIFT NOMENCLATURE],$B2127))</f>
        <v/>
      </c>
      <c r="D2127" s="1" t="str">
        <f>IF($A2127&gt;--RIGHT($A$2,LEN($A$2)-8),"",SUMIF(Table1[SHIFT NOMENCLATURE], $B2127, Table1[EVIC KILL]))</f>
        <v/>
      </c>
      <c r="E2127" s="1" t="str">
        <f>IF($A2127&gt;--RIGHT($A$2,LEN($A$2)-8),"",SUMIF(Table1[SHIFT NOMENCLATURE], $B2127, Table1[EVIC MOB]))</f>
        <v/>
      </c>
      <c r="F2127" s="1" t="str">
        <f>IF($A2127&gt;--RIGHT($A$2,LEN($A$2)-8),"",SUMIF(Table1[SHIFT NOMENCLATURE], $B2127, Table1[EVIC FIRE]))</f>
        <v/>
      </c>
      <c r="G2127" s="1" t="str">
        <f>IF($A2127&gt;--RIGHT($A$2,LEN($A$2)-8),"",SUMIF(Table1[SHIFT NOMENCLATURE], $B2127, Table1[EKIA]))</f>
        <v/>
      </c>
      <c r="H2127" s="1" t="str">
        <f>IF($A2127&gt;--RIGHT($A$2,LEN($A$2)-8),"",SUMIF(Table1[SHIFT NOMENCLATURE], $B2127, Table1[EWIA]))</f>
        <v/>
      </c>
      <c r="I2127" s="1" t="str">
        <f>IF($A2127&gt;--RIGHT($A$2,LEN($A$2)-8),"",SUMIF(Table1[SHIFT NOMENCLATURE], $B2127, Table1[EPW]))</f>
        <v/>
      </c>
      <c r="J2127" s="1" t="str">
        <f>IF($A2127&gt;--RIGHT($A$2,LEN($A$2)-8),"",SUMIF(Table1[SHIFT NOMENCLATURE], $B2127, Table1[FVIC KILL]))</f>
        <v/>
      </c>
      <c r="K2127" s="1" t="str">
        <f>IF($A2127&gt;--RIGHT($A$2,LEN($A$2)-8),"",SUMIF(Table1[SHIFT NOMENCLATURE], $B2127, Table1[FVIC MOB]))</f>
        <v/>
      </c>
      <c r="L2127" s="1" t="str">
        <f>IF($A2127&gt;--RIGHT($A$2,LEN($A$2)-8),"",SUMIF(Table1[SHIFT NOMENCLATURE], $B2127, Table1[FVIC FIRE]))</f>
        <v/>
      </c>
      <c r="M2127" s="1" t="str">
        <f>IF($A2127&gt;--RIGHT($A$2,LEN($A$2)-8),"",SUMIF(Table1[SHIFT NOMENCLATURE], $B2127, Table1[FKIA]))</f>
        <v/>
      </c>
      <c r="N2127" s="1" t="str">
        <f>IF($A2127&gt;--RIGHT($A$2,LEN($A$2)-8),"",SUMIF(Table1[SHIFT NOMENCLATURE], $B2127, Table1[FWIA]))</f>
        <v/>
      </c>
      <c r="O2127" s="1" t="str">
        <f>IF($A2127&gt;--RIGHT($A$2,LEN($A$2)-8),"",SUMIF(Table1[SHIFT NOMENCLATURE], $B2127, Table1[DUSTWUN]))</f>
        <v/>
      </c>
    </row>
    <row r="2128" spans="1:15" x14ac:dyDescent="0.25">
      <c r="A2128" s="1" t="str">
        <f t="shared" si="66"/>
        <v/>
      </c>
      <c r="B2128" t="str">
        <f t="shared" si="67"/>
        <v/>
      </c>
      <c r="C2128" s="1" t="str">
        <f>IF($A2128&gt;--RIGHT($A$2,LEN($A$2)-8),"",COUNTIF(Table1[SHIFT NOMENCLATURE],$B2128))</f>
        <v/>
      </c>
      <c r="D2128" s="1" t="str">
        <f>IF($A2128&gt;--RIGHT($A$2,LEN($A$2)-8),"",SUMIF(Table1[SHIFT NOMENCLATURE], $B2128, Table1[EVIC KILL]))</f>
        <v/>
      </c>
      <c r="E2128" s="1" t="str">
        <f>IF($A2128&gt;--RIGHT($A$2,LEN($A$2)-8),"",SUMIF(Table1[SHIFT NOMENCLATURE], $B2128, Table1[EVIC MOB]))</f>
        <v/>
      </c>
      <c r="F2128" s="1" t="str">
        <f>IF($A2128&gt;--RIGHT($A$2,LEN($A$2)-8),"",SUMIF(Table1[SHIFT NOMENCLATURE], $B2128, Table1[EVIC FIRE]))</f>
        <v/>
      </c>
      <c r="G2128" s="1" t="str">
        <f>IF($A2128&gt;--RIGHT($A$2,LEN($A$2)-8),"",SUMIF(Table1[SHIFT NOMENCLATURE], $B2128, Table1[EKIA]))</f>
        <v/>
      </c>
      <c r="H2128" s="1" t="str">
        <f>IF($A2128&gt;--RIGHT($A$2,LEN($A$2)-8),"",SUMIF(Table1[SHIFT NOMENCLATURE], $B2128, Table1[EWIA]))</f>
        <v/>
      </c>
      <c r="I2128" s="1" t="str">
        <f>IF($A2128&gt;--RIGHT($A$2,LEN($A$2)-8),"",SUMIF(Table1[SHIFT NOMENCLATURE], $B2128, Table1[EPW]))</f>
        <v/>
      </c>
      <c r="J2128" s="1" t="str">
        <f>IF($A2128&gt;--RIGHT($A$2,LEN($A$2)-8),"",SUMIF(Table1[SHIFT NOMENCLATURE], $B2128, Table1[FVIC KILL]))</f>
        <v/>
      </c>
      <c r="K2128" s="1" t="str">
        <f>IF($A2128&gt;--RIGHT($A$2,LEN($A$2)-8),"",SUMIF(Table1[SHIFT NOMENCLATURE], $B2128, Table1[FVIC MOB]))</f>
        <v/>
      </c>
      <c r="L2128" s="1" t="str">
        <f>IF($A2128&gt;--RIGHT($A$2,LEN($A$2)-8),"",SUMIF(Table1[SHIFT NOMENCLATURE], $B2128, Table1[FVIC FIRE]))</f>
        <v/>
      </c>
      <c r="M2128" s="1" t="str">
        <f>IF($A2128&gt;--RIGHT($A$2,LEN($A$2)-8),"",SUMIF(Table1[SHIFT NOMENCLATURE], $B2128, Table1[FKIA]))</f>
        <v/>
      </c>
      <c r="N2128" s="1" t="str">
        <f>IF($A2128&gt;--RIGHT($A$2,LEN($A$2)-8),"",SUMIF(Table1[SHIFT NOMENCLATURE], $B2128, Table1[FWIA]))</f>
        <v/>
      </c>
      <c r="O2128" s="1" t="str">
        <f>IF($A2128&gt;--RIGHT($A$2,LEN($A$2)-8),"",SUMIF(Table1[SHIFT NOMENCLATURE], $B2128, Table1[DUSTWUN]))</f>
        <v/>
      </c>
    </row>
    <row r="2129" spans="1:15" x14ac:dyDescent="0.25">
      <c r="A2129" s="1" t="str">
        <f t="shared" si="66"/>
        <v/>
      </c>
      <c r="B2129" t="str">
        <f t="shared" si="67"/>
        <v/>
      </c>
      <c r="C2129" s="1" t="str">
        <f>IF($A2129&gt;--RIGHT($A$2,LEN($A$2)-8),"",COUNTIF(Table1[SHIFT NOMENCLATURE],$B2129))</f>
        <v/>
      </c>
      <c r="D2129" s="1" t="str">
        <f>IF($A2129&gt;--RIGHT($A$2,LEN($A$2)-8),"",SUMIF(Table1[SHIFT NOMENCLATURE], $B2129, Table1[EVIC KILL]))</f>
        <v/>
      </c>
      <c r="E2129" s="1" t="str">
        <f>IF($A2129&gt;--RIGHT($A$2,LEN($A$2)-8),"",SUMIF(Table1[SHIFT NOMENCLATURE], $B2129, Table1[EVIC MOB]))</f>
        <v/>
      </c>
      <c r="F2129" s="1" t="str">
        <f>IF($A2129&gt;--RIGHT($A$2,LEN($A$2)-8),"",SUMIF(Table1[SHIFT NOMENCLATURE], $B2129, Table1[EVIC FIRE]))</f>
        <v/>
      </c>
      <c r="G2129" s="1" t="str">
        <f>IF($A2129&gt;--RIGHT($A$2,LEN($A$2)-8),"",SUMIF(Table1[SHIFT NOMENCLATURE], $B2129, Table1[EKIA]))</f>
        <v/>
      </c>
      <c r="H2129" s="1" t="str">
        <f>IF($A2129&gt;--RIGHT($A$2,LEN($A$2)-8),"",SUMIF(Table1[SHIFT NOMENCLATURE], $B2129, Table1[EWIA]))</f>
        <v/>
      </c>
      <c r="I2129" s="1" t="str">
        <f>IF($A2129&gt;--RIGHT($A$2,LEN($A$2)-8),"",SUMIF(Table1[SHIFT NOMENCLATURE], $B2129, Table1[EPW]))</f>
        <v/>
      </c>
      <c r="J2129" s="1" t="str">
        <f>IF($A2129&gt;--RIGHT($A$2,LEN($A$2)-8),"",SUMIF(Table1[SHIFT NOMENCLATURE], $B2129, Table1[FVIC KILL]))</f>
        <v/>
      </c>
      <c r="K2129" s="1" t="str">
        <f>IF($A2129&gt;--RIGHT($A$2,LEN($A$2)-8),"",SUMIF(Table1[SHIFT NOMENCLATURE], $B2129, Table1[FVIC MOB]))</f>
        <v/>
      </c>
      <c r="L2129" s="1" t="str">
        <f>IF($A2129&gt;--RIGHT($A$2,LEN($A$2)-8),"",SUMIF(Table1[SHIFT NOMENCLATURE], $B2129, Table1[FVIC FIRE]))</f>
        <v/>
      </c>
      <c r="M2129" s="1" t="str">
        <f>IF($A2129&gt;--RIGHT($A$2,LEN($A$2)-8),"",SUMIF(Table1[SHIFT NOMENCLATURE], $B2129, Table1[FKIA]))</f>
        <v/>
      </c>
      <c r="N2129" s="1" t="str">
        <f>IF($A2129&gt;--RIGHT($A$2,LEN($A$2)-8),"",SUMIF(Table1[SHIFT NOMENCLATURE], $B2129, Table1[FWIA]))</f>
        <v/>
      </c>
      <c r="O2129" s="1" t="str">
        <f>IF($A2129&gt;--RIGHT($A$2,LEN($A$2)-8),"",SUMIF(Table1[SHIFT NOMENCLATURE], $B2129, Table1[DUSTWUN]))</f>
        <v/>
      </c>
    </row>
    <row r="2130" spans="1:15" x14ac:dyDescent="0.25">
      <c r="A2130" s="1" t="str">
        <f t="shared" si="66"/>
        <v/>
      </c>
      <c r="B2130" t="str">
        <f t="shared" si="67"/>
        <v/>
      </c>
      <c r="C2130" s="1" t="str">
        <f>IF($A2130&gt;--RIGHT($A$2,LEN($A$2)-8),"",COUNTIF(Table1[SHIFT NOMENCLATURE],$B2130))</f>
        <v/>
      </c>
      <c r="D2130" s="1" t="str">
        <f>IF($A2130&gt;--RIGHT($A$2,LEN($A$2)-8),"",SUMIF(Table1[SHIFT NOMENCLATURE], $B2130, Table1[EVIC KILL]))</f>
        <v/>
      </c>
      <c r="E2130" s="1" t="str">
        <f>IF($A2130&gt;--RIGHT($A$2,LEN($A$2)-8),"",SUMIF(Table1[SHIFT NOMENCLATURE], $B2130, Table1[EVIC MOB]))</f>
        <v/>
      </c>
      <c r="F2130" s="1" t="str">
        <f>IF($A2130&gt;--RIGHT($A$2,LEN($A$2)-8),"",SUMIF(Table1[SHIFT NOMENCLATURE], $B2130, Table1[EVIC FIRE]))</f>
        <v/>
      </c>
      <c r="G2130" s="1" t="str">
        <f>IF($A2130&gt;--RIGHT($A$2,LEN($A$2)-8),"",SUMIF(Table1[SHIFT NOMENCLATURE], $B2130, Table1[EKIA]))</f>
        <v/>
      </c>
      <c r="H2130" s="1" t="str">
        <f>IF($A2130&gt;--RIGHT($A$2,LEN($A$2)-8),"",SUMIF(Table1[SHIFT NOMENCLATURE], $B2130, Table1[EWIA]))</f>
        <v/>
      </c>
      <c r="I2130" s="1" t="str">
        <f>IF($A2130&gt;--RIGHT($A$2,LEN($A$2)-8),"",SUMIF(Table1[SHIFT NOMENCLATURE], $B2130, Table1[EPW]))</f>
        <v/>
      </c>
      <c r="J2130" s="1" t="str">
        <f>IF($A2130&gt;--RIGHT($A$2,LEN($A$2)-8),"",SUMIF(Table1[SHIFT NOMENCLATURE], $B2130, Table1[FVIC KILL]))</f>
        <v/>
      </c>
      <c r="K2130" s="1" t="str">
        <f>IF($A2130&gt;--RIGHT($A$2,LEN($A$2)-8),"",SUMIF(Table1[SHIFT NOMENCLATURE], $B2130, Table1[FVIC MOB]))</f>
        <v/>
      </c>
      <c r="L2130" s="1" t="str">
        <f>IF($A2130&gt;--RIGHT($A$2,LEN($A$2)-8),"",SUMIF(Table1[SHIFT NOMENCLATURE], $B2130, Table1[FVIC FIRE]))</f>
        <v/>
      </c>
      <c r="M2130" s="1" t="str">
        <f>IF($A2130&gt;--RIGHT($A$2,LEN($A$2)-8),"",SUMIF(Table1[SHIFT NOMENCLATURE], $B2130, Table1[FKIA]))</f>
        <v/>
      </c>
      <c r="N2130" s="1" t="str">
        <f>IF($A2130&gt;--RIGHT($A$2,LEN($A$2)-8),"",SUMIF(Table1[SHIFT NOMENCLATURE], $B2130, Table1[FWIA]))</f>
        <v/>
      </c>
      <c r="O2130" s="1" t="str">
        <f>IF($A2130&gt;--RIGHT($A$2,LEN($A$2)-8),"",SUMIF(Table1[SHIFT NOMENCLATURE], $B2130, Table1[DUSTWUN]))</f>
        <v/>
      </c>
    </row>
    <row r="2131" spans="1:15" x14ac:dyDescent="0.25">
      <c r="A2131" s="1" t="str">
        <f t="shared" si="66"/>
        <v/>
      </c>
      <c r="B2131" t="str">
        <f t="shared" si="67"/>
        <v/>
      </c>
      <c r="C2131" s="1" t="str">
        <f>IF($A2131&gt;--RIGHT($A$2,LEN($A$2)-8),"",COUNTIF(Table1[SHIFT NOMENCLATURE],$B2131))</f>
        <v/>
      </c>
      <c r="D2131" s="1" t="str">
        <f>IF($A2131&gt;--RIGHT($A$2,LEN($A$2)-8),"",SUMIF(Table1[SHIFT NOMENCLATURE], $B2131, Table1[EVIC KILL]))</f>
        <v/>
      </c>
      <c r="E2131" s="1" t="str">
        <f>IF($A2131&gt;--RIGHT($A$2,LEN($A$2)-8),"",SUMIF(Table1[SHIFT NOMENCLATURE], $B2131, Table1[EVIC MOB]))</f>
        <v/>
      </c>
      <c r="F2131" s="1" t="str">
        <f>IF($A2131&gt;--RIGHT($A$2,LEN($A$2)-8),"",SUMIF(Table1[SHIFT NOMENCLATURE], $B2131, Table1[EVIC FIRE]))</f>
        <v/>
      </c>
      <c r="G2131" s="1" t="str">
        <f>IF($A2131&gt;--RIGHT($A$2,LEN($A$2)-8),"",SUMIF(Table1[SHIFT NOMENCLATURE], $B2131, Table1[EKIA]))</f>
        <v/>
      </c>
      <c r="H2131" s="1" t="str">
        <f>IF($A2131&gt;--RIGHT($A$2,LEN($A$2)-8),"",SUMIF(Table1[SHIFT NOMENCLATURE], $B2131, Table1[EWIA]))</f>
        <v/>
      </c>
      <c r="I2131" s="1" t="str">
        <f>IF($A2131&gt;--RIGHT($A$2,LEN($A$2)-8),"",SUMIF(Table1[SHIFT NOMENCLATURE], $B2131, Table1[EPW]))</f>
        <v/>
      </c>
      <c r="J2131" s="1" t="str">
        <f>IF($A2131&gt;--RIGHT($A$2,LEN($A$2)-8),"",SUMIF(Table1[SHIFT NOMENCLATURE], $B2131, Table1[FVIC KILL]))</f>
        <v/>
      </c>
      <c r="K2131" s="1" t="str">
        <f>IF($A2131&gt;--RIGHT($A$2,LEN($A$2)-8),"",SUMIF(Table1[SHIFT NOMENCLATURE], $B2131, Table1[FVIC MOB]))</f>
        <v/>
      </c>
      <c r="L2131" s="1" t="str">
        <f>IF($A2131&gt;--RIGHT($A$2,LEN($A$2)-8),"",SUMIF(Table1[SHIFT NOMENCLATURE], $B2131, Table1[FVIC FIRE]))</f>
        <v/>
      </c>
      <c r="M2131" s="1" t="str">
        <f>IF($A2131&gt;--RIGHT($A$2,LEN($A$2)-8),"",SUMIF(Table1[SHIFT NOMENCLATURE], $B2131, Table1[FKIA]))</f>
        <v/>
      </c>
      <c r="N2131" s="1" t="str">
        <f>IF($A2131&gt;--RIGHT($A$2,LEN($A$2)-8),"",SUMIF(Table1[SHIFT NOMENCLATURE], $B2131, Table1[FWIA]))</f>
        <v/>
      </c>
      <c r="O2131" s="1" t="str">
        <f>IF($A2131&gt;--RIGHT($A$2,LEN($A$2)-8),"",SUMIF(Table1[SHIFT NOMENCLATURE], $B2131, Table1[DUSTWUN]))</f>
        <v/>
      </c>
    </row>
    <row r="2132" spans="1:15" x14ac:dyDescent="0.25">
      <c r="A2132" s="1" t="str">
        <f t="shared" si="66"/>
        <v/>
      </c>
      <c r="B2132" t="str">
        <f t="shared" si="67"/>
        <v/>
      </c>
      <c r="C2132" s="1" t="str">
        <f>IF($A2132&gt;--RIGHT($A$2,LEN($A$2)-8),"",COUNTIF(Table1[SHIFT NOMENCLATURE],$B2132))</f>
        <v/>
      </c>
      <c r="D2132" s="1" t="str">
        <f>IF($A2132&gt;--RIGHT($A$2,LEN($A$2)-8),"",SUMIF(Table1[SHIFT NOMENCLATURE], $B2132, Table1[EVIC KILL]))</f>
        <v/>
      </c>
      <c r="E2132" s="1" t="str">
        <f>IF($A2132&gt;--RIGHT($A$2,LEN($A$2)-8),"",SUMIF(Table1[SHIFT NOMENCLATURE], $B2132, Table1[EVIC MOB]))</f>
        <v/>
      </c>
      <c r="F2132" s="1" t="str">
        <f>IF($A2132&gt;--RIGHT($A$2,LEN($A$2)-8),"",SUMIF(Table1[SHIFT NOMENCLATURE], $B2132, Table1[EVIC FIRE]))</f>
        <v/>
      </c>
      <c r="G2132" s="1" t="str">
        <f>IF($A2132&gt;--RIGHT($A$2,LEN($A$2)-8),"",SUMIF(Table1[SHIFT NOMENCLATURE], $B2132, Table1[EKIA]))</f>
        <v/>
      </c>
      <c r="H2132" s="1" t="str">
        <f>IF($A2132&gt;--RIGHT($A$2,LEN($A$2)-8),"",SUMIF(Table1[SHIFT NOMENCLATURE], $B2132, Table1[EWIA]))</f>
        <v/>
      </c>
      <c r="I2132" s="1" t="str">
        <f>IF($A2132&gt;--RIGHT($A$2,LEN($A$2)-8),"",SUMIF(Table1[SHIFT NOMENCLATURE], $B2132, Table1[EPW]))</f>
        <v/>
      </c>
      <c r="J2132" s="1" t="str">
        <f>IF($A2132&gt;--RIGHT($A$2,LEN($A$2)-8),"",SUMIF(Table1[SHIFT NOMENCLATURE], $B2132, Table1[FVIC KILL]))</f>
        <v/>
      </c>
      <c r="K2132" s="1" t="str">
        <f>IF($A2132&gt;--RIGHT($A$2,LEN($A$2)-8),"",SUMIF(Table1[SHIFT NOMENCLATURE], $B2132, Table1[FVIC MOB]))</f>
        <v/>
      </c>
      <c r="L2132" s="1" t="str">
        <f>IF($A2132&gt;--RIGHT($A$2,LEN($A$2)-8),"",SUMIF(Table1[SHIFT NOMENCLATURE], $B2132, Table1[FVIC FIRE]))</f>
        <v/>
      </c>
      <c r="M2132" s="1" t="str">
        <f>IF($A2132&gt;--RIGHT($A$2,LEN($A$2)-8),"",SUMIF(Table1[SHIFT NOMENCLATURE], $B2132, Table1[FKIA]))</f>
        <v/>
      </c>
      <c r="N2132" s="1" t="str">
        <f>IF($A2132&gt;--RIGHT($A$2,LEN($A$2)-8),"",SUMIF(Table1[SHIFT NOMENCLATURE], $B2132, Table1[FWIA]))</f>
        <v/>
      </c>
      <c r="O2132" s="1" t="str">
        <f>IF($A2132&gt;--RIGHT($A$2,LEN($A$2)-8),"",SUMIF(Table1[SHIFT NOMENCLATURE], $B2132, Table1[DUSTWUN]))</f>
        <v/>
      </c>
    </row>
    <row r="2133" spans="1:15" x14ac:dyDescent="0.25">
      <c r="A2133" s="1" t="str">
        <f t="shared" si="66"/>
        <v/>
      </c>
      <c r="B2133" t="str">
        <f t="shared" si="67"/>
        <v/>
      </c>
      <c r="C2133" s="1" t="str">
        <f>IF($A2133&gt;--RIGHT($A$2,LEN($A$2)-8),"",COUNTIF(Table1[SHIFT NOMENCLATURE],$B2133))</f>
        <v/>
      </c>
      <c r="D2133" s="1" t="str">
        <f>IF($A2133&gt;--RIGHT($A$2,LEN($A$2)-8),"",SUMIF(Table1[SHIFT NOMENCLATURE], $B2133, Table1[EVIC KILL]))</f>
        <v/>
      </c>
      <c r="E2133" s="1" t="str">
        <f>IF($A2133&gt;--RIGHT($A$2,LEN($A$2)-8),"",SUMIF(Table1[SHIFT NOMENCLATURE], $B2133, Table1[EVIC MOB]))</f>
        <v/>
      </c>
      <c r="F2133" s="1" t="str">
        <f>IF($A2133&gt;--RIGHT($A$2,LEN($A$2)-8),"",SUMIF(Table1[SHIFT NOMENCLATURE], $B2133, Table1[EVIC FIRE]))</f>
        <v/>
      </c>
      <c r="G2133" s="1" t="str">
        <f>IF($A2133&gt;--RIGHT($A$2,LEN($A$2)-8),"",SUMIF(Table1[SHIFT NOMENCLATURE], $B2133, Table1[EKIA]))</f>
        <v/>
      </c>
      <c r="H2133" s="1" t="str">
        <f>IF($A2133&gt;--RIGHT($A$2,LEN($A$2)-8),"",SUMIF(Table1[SHIFT NOMENCLATURE], $B2133, Table1[EWIA]))</f>
        <v/>
      </c>
      <c r="I2133" s="1" t="str">
        <f>IF($A2133&gt;--RIGHT($A$2,LEN($A$2)-8),"",SUMIF(Table1[SHIFT NOMENCLATURE], $B2133, Table1[EPW]))</f>
        <v/>
      </c>
      <c r="J2133" s="1" t="str">
        <f>IF($A2133&gt;--RIGHT($A$2,LEN($A$2)-8),"",SUMIF(Table1[SHIFT NOMENCLATURE], $B2133, Table1[FVIC KILL]))</f>
        <v/>
      </c>
      <c r="K2133" s="1" t="str">
        <f>IF($A2133&gt;--RIGHT($A$2,LEN($A$2)-8),"",SUMIF(Table1[SHIFT NOMENCLATURE], $B2133, Table1[FVIC MOB]))</f>
        <v/>
      </c>
      <c r="L2133" s="1" t="str">
        <f>IF($A2133&gt;--RIGHT($A$2,LEN($A$2)-8),"",SUMIF(Table1[SHIFT NOMENCLATURE], $B2133, Table1[FVIC FIRE]))</f>
        <v/>
      </c>
      <c r="M2133" s="1" t="str">
        <f>IF($A2133&gt;--RIGHT($A$2,LEN($A$2)-8),"",SUMIF(Table1[SHIFT NOMENCLATURE], $B2133, Table1[FKIA]))</f>
        <v/>
      </c>
      <c r="N2133" s="1" t="str">
        <f>IF($A2133&gt;--RIGHT($A$2,LEN($A$2)-8),"",SUMIF(Table1[SHIFT NOMENCLATURE], $B2133, Table1[FWIA]))</f>
        <v/>
      </c>
      <c r="O2133" s="1" t="str">
        <f>IF($A2133&gt;--RIGHT($A$2,LEN($A$2)-8),"",SUMIF(Table1[SHIFT NOMENCLATURE], $B2133, Table1[DUSTWUN]))</f>
        <v/>
      </c>
    </row>
    <row r="2134" spans="1:15" x14ac:dyDescent="0.25">
      <c r="A2134" s="1" t="str">
        <f t="shared" si="66"/>
        <v/>
      </c>
      <c r="B2134" t="str">
        <f t="shared" si="67"/>
        <v/>
      </c>
      <c r="C2134" s="1" t="str">
        <f>IF($A2134&gt;--RIGHT($A$2,LEN($A$2)-8),"",COUNTIF(Table1[SHIFT NOMENCLATURE],$B2134))</f>
        <v/>
      </c>
      <c r="D2134" s="1" t="str">
        <f>IF($A2134&gt;--RIGHT($A$2,LEN($A$2)-8),"",SUMIF(Table1[SHIFT NOMENCLATURE], $B2134, Table1[EVIC KILL]))</f>
        <v/>
      </c>
      <c r="E2134" s="1" t="str">
        <f>IF($A2134&gt;--RIGHT($A$2,LEN($A$2)-8),"",SUMIF(Table1[SHIFT NOMENCLATURE], $B2134, Table1[EVIC MOB]))</f>
        <v/>
      </c>
      <c r="F2134" s="1" t="str">
        <f>IF($A2134&gt;--RIGHT($A$2,LEN($A$2)-8),"",SUMIF(Table1[SHIFT NOMENCLATURE], $B2134, Table1[EVIC FIRE]))</f>
        <v/>
      </c>
      <c r="G2134" s="1" t="str">
        <f>IF($A2134&gt;--RIGHT($A$2,LEN($A$2)-8),"",SUMIF(Table1[SHIFT NOMENCLATURE], $B2134, Table1[EKIA]))</f>
        <v/>
      </c>
      <c r="H2134" s="1" t="str">
        <f>IF($A2134&gt;--RIGHT($A$2,LEN($A$2)-8),"",SUMIF(Table1[SHIFT NOMENCLATURE], $B2134, Table1[EWIA]))</f>
        <v/>
      </c>
      <c r="I2134" s="1" t="str">
        <f>IF($A2134&gt;--RIGHT($A$2,LEN($A$2)-8),"",SUMIF(Table1[SHIFT NOMENCLATURE], $B2134, Table1[EPW]))</f>
        <v/>
      </c>
      <c r="J2134" s="1" t="str">
        <f>IF($A2134&gt;--RIGHT($A$2,LEN($A$2)-8),"",SUMIF(Table1[SHIFT NOMENCLATURE], $B2134, Table1[FVIC KILL]))</f>
        <v/>
      </c>
      <c r="K2134" s="1" t="str">
        <f>IF($A2134&gt;--RIGHT($A$2,LEN($A$2)-8),"",SUMIF(Table1[SHIFT NOMENCLATURE], $B2134, Table1[FVIC MOB]))</f>
        <v/>
      </c>
      <c r="L2134" s="1" t="str">
        <f>IF($A2134&gt;--RIGHT($A$2,LEN($A$2)-8),"",SUMIF(Table1[SHIFT NOMENCLATURE], $B2134, Table1[FVIC FIRE]))</f>
        <v/>
      </c>
      <c r="M2134" s="1" t="str">
        <f>IF($A2134&gt;--RIGHT($A$2,LEN($A$2)-8),"",SUMIF(Table1[SHIFT NOMENCLATURE], $B2134, Table1[FKIA]))</f>
        <v/>
      </c>
      <c r="N2134" s="1" t="str">
        <f>IF($A2134&gt;--RIGHT($A$2,LEN($A$2)-8),"",SUMIF(Table1[SHIFT NOMENCLATURE], $B2134, Table1[FWIA]))</f>
        <v/>
      </c>
      <c r="O2134" s="1" t="str">
        <f>IF($A2134&gt;--RIGHT($A$2,LEN($A$2)-8),"",SUMIF(Table1[SHIFT NOMENCLATURE], $B2134, Table1[DUSTWUN]))</f>
        <v/>
      </c>
    </row>
    <row r="2135" spans="1:15" x14ac:dyDescent="0.25">
      <c r="A2135" s="1" t="str">
        <f t="shared" si="66"/>
        <v/>
      </c>
      <c r="B2135" t="str">
        <f t="shared" si="67"/>
        <v/>
      </c>
      <c r="C2135" s="1" t="str">
        <f>IF($A2135&gt;--RIGHT($A$2,LEN($A$2)-8),"",COUNTIF(Table1[SHIFT NOMENCLATURE],$B2135))</f>
        <v/>
      </c>
      <c r="D2135" s="1" t="str">
        <f>IF($A2135&gt;--RIGHT($A$2,LEN($A$2)-8),"",SUMIF(Table1[SHIFT NOMENCLATURE], $B2135, Table1[EVIC KILL]))</f>
        <v/>
      </c>
      <c r="E2135" s="1" t="str">
        <f>IF($A2135&gt;--RIGHT($A$2,LEN($A$2)-8),"",SUMIF(Table1[SHIFT NOMENCLATURE], $B2135, Table1[EVIC MOB]))</f>
        <v/>
      </c>
      <c r="F2135" s="1" t="str">
        <f>IF($A2135&gt;--RIGHT($A$2,LEN($A$2)-8),"",SUMIF(Table1[SHIFT NOMENCLATURE], $B2135, Table1[EVIC FIRE]))</f>
        <v/>
      </c>
      <c r="G2135" s="1" t="str">
        <f>IF($A2135&gt;--RIGHT($A$2,LEN($A$2)-8),"",SUMIF(Table1[SHIFT NOMENCLATURE], $B2135, Table1[EKIA]))</f>
        <v/>
      </c>
      <c r="H2135" s="1" t="str">
        <f>IF($A2135&gt;--RIGHT($A$2,LEN($A$2)-8),"",SUMIF(Table1[SHIFT NOMENCLATURE], $B2135, Table1[EWIA]))</f>
        <v/>
      </c>
      <c r="I2135" s="1" t="str">
        <f>IF($A2135&gt;--RIGHT($A$2,LEN($A$2)-8),"",SUMIF(Table1[SHIFT NOMENCLATURE], $B2135, Table1[EPW]))</f>
        <v/>
      </c>
      <c r="J2135" s="1" t="str">
        <f>IF($A2135&gt;--RIGHT($A$2,LEN($A$2)-8),"",SUMIF(Table1[SHIFT NOMENCLATURE], $B2135, Table1[FVIC KILL]))</f>
        <v/>
      </c>
      <c r="K2135" s="1" t="str">
        <f>IF($A2135&gt;--RIGHT($A$2,LEN($A$2)-8),"",SUMIF(Table1[SHIFT NOMENCLATURE], $B2135, Table1[FVIC MOB]))</f>
        <v/>
      </c>
      <c r="L2135" s="1" t="str">
        <f>IF($A2135&gt;--RIGHT($A$2,LEN($A$2)-8),"",SUMIF(Table1[SHIFT NOMENCLATURE], $B2135, Table1[FVIC FIRE]))</f>
        <v/>
      </c>
      <c r="M2135" s="1" t="str">
        <f>IF($A2135&gt;--RIGHT($A$2,LEN($A$2)-8),"",SUMIF(Table1[SHIFT NOMENCLATURE], $B2135, Table1[FKIA]))</f>
        <v/>
      </c>
      <c r="N2135" s="1" t="str">
        <f>IF($A2135&gt;--RIGHT($A$2,LEN($A$2)-8),"",SUMIF(Table1[SHIFT NOMENCLATURE], $B2135, Table1[FWIA]))</f>
        <v/>
      </c>
      <c r="O2135" s="1" t="str">
        <f>IF($A2135&gt;--RIGHT($A$2,LEN($A$2)-8),"",SUMIF(Table1[SHIFT NOMENCLATURE], $B2135, Table1[DUSTWUN]))</f>
        <v/>
      </c>
    </row>
    <row r="2136" spans="1:15" x14ac:dyDescent="0.25">
      <c r="A2136" s="1" t="str">
        <f t="shared" si="66"/>
        <v/>
      </c>
      <c r="B2136" t="str">
        <f t="shared" si="67"/>
        <v/>
      </c>
      <c r="C2136" s="1" t="str">
        <f>IF($A2136&gt;--RIGHT($A$2,LEN($A$2)-8),"",COUNTIF(Table1[SHIFT NOMENCLATURE],$B2136))</f>
        <v/>
      </c>
      <c r="D2136" s="1" t="str">
        <f>IF($A2136&gt;--RIGHT($A$2,LEN($A$2)-8),"",SUMIF(Table1[SHIFT NOMENCLATURE], $B2136, Table1[EVIC KILL]))</f>
        <v/>
      </c>
      <c r="E2136" s="1" t="str">
        <f>IF($A2136&gt;--RIGHT($A$2,LEN($A$2)-8),"",SUMIF(Table1[SHIFT NOMENCLATURE], $B2136, Table1[EVIC MOB]))</f>
        <v/>
      </c>
      <c r="F2136" s="1" t="str">
        <f>IF($A2136&gt;--RIGHT($A$2,LEN($A$2)-8),"",SUMIF(Table1[SHIFT NOMENCLATURE], $B2136, Table1[EVIC FIRE]))</f>
        <v/>
      </c>
      <c r="G2136" s="1" t="str">
        <f>IF($A2136&gt;--RIGHT($A$2,LEN($A$2)-8),"",SUMIF(Table1[SHIFT NOMENCLATURE], $B2136, Table1[EKIA]))</f>
        <v/>
      </c>
      <c r="H2136" s="1" t="str">
        <f>IF($A2136&gt;--RIGHT($A$2,LEN($A$2)-8),"",SUMIF(Table1[SHIFT NOMENCLATURE], $B2136, Table1[EWIA]))</f>
        <v/>
      </c>
      <c r="I2136" s="1" t="str">
        <f>IF($A2136&gt;--RIGHT($A$2,LEN($A$2)-8),"",SUMIF(Table1[SHIFT NOMENCLATURE], $B2136, Table1[EPW]))</f>
        <v/>
      </c>
      <c r="J2136" s="1" t="str">
        <f>IF($A2136&gt;--RIGHT($A$2,LEN($A$2)-8),"",SUMIF(Table1[SHIFT NOMENCLATURE], $B2136, Table1[FVIC KILL]))</f>
        <v/>
      </c>
      <c r="K2136" s="1" t="str">
        <f>IF($A2136&gt;--RIGHT($A$2,LEN($A$2)-8),"",SUMIF(Table1[SHIFT NOMENCLATURE], $B2136, Table1[FVIC MOB]))</f>
        <v/>
      </c>
      <c r="L2136" s="1" t="str">
        <f>IF($A2136&gt;--RIGHT($A$2,LEN($A$2)-8),"",SUMIF(Table1[SHIFT NOMENCLATURE], $B2136, Table1[FVIC FIRE]))</f>
        <v/>
      </c>
      <c r="M2136" s="1" t="str">
        <f>IF($A2136&gt;--RIGHT($A$2,LEN($A$2)-8),"",SUMIF(Table1[SHIFT NOMENCLATURE], $B2136, Table1[FKIA]))</f>
        <v/>
      </c>
      <c r="N2136" s="1" t="str">
        <f>IF($A2136&gt;--RIGHT($A$2,LEN($A$2)-8),"",SUMIF(Table1[SHIFT NOMENCLATURE], $B2136, Table1[FWIA]))</f>
        <v/>
      </c>
      <c r="O2136" s="1" t="str">
        <f>IF($A2136&gt;--RIGHT($A$2,LEN($A$2)-8),"",SUMIF(Table1[SHIFT NOMENCLATURE], $B2136, Table1[DUSTWUN]))</f>
        <v/>
      </c>
    </row>
    <row r="2137" spans="1:15" x14ac:dyDescent="0.25">
      <c r="A2137" s="1" t="str">
        <f t="shared" si="66"/>
        <v/>
      </c>
      <c r="B2137" t="str">
        <f t="shared" si="67"/>
        <v/>
      </c>
      <c r="C2137" s="1" t="str">
        <f>IF($A2137&gt;--RIGHT($A$2,LEN($A$2)-8),"",COUNTIF(Table1[SHIFT NOMENCLATURE],$B2137))</f>
        <v/>
      </c>
      <c r="D2137" s="1" t="str">
        <f>IF($A2137&gt;--RIGHT($A$2,LEN($A$2)-8),"",SUMIF(Table1[SHIFT NOMENCLATURE], $B2137, Table1[EVIC KILL]))</f>
        <v/>
      </c>
      <c r="E2137" s="1" t="str">
        <f>IF($A2137&gt;--RIGHT($A$2,LEN($A$2)-8),"",SUMIF(Table1[SHIFT NOMENCLATURE], $B2137, Table1[EVIC MOB]))</f>
        <v/>
      </c>
      <c r="F2137" s="1" t="str">
        <f>IF($A2137&gt;--RIGHT($A$2,LEN($A$2)-8),"",SUMIF(Table1[SHIFT NOMENCLATURE], $B2137, Table1[EVIC FIRE]))</f>
        <v/>
      </c>
      <c r="G2137" s="1" t="str">
        <f>IF($A2137&gt;--RIGHT($A$2,LEN($A$2)-8),"",SUMIF(Table1[SHIFT NOMENCLATURE], $B2137, Table1[EKIA]))</f>
        <v/>
      </c>
      <c r="H2137" s="1" t="str">
        <f>IF($A2137&gt;--RIGHT($A$2,LEN($A$2)-8),"",SUMIF(Table1[SHIFT NOMENCLATURE], $B2137, Table1[EWIA]))</f>
        <v/>
      </c>
      <c r="I2137" s="1" t="str">
        <f>IF($A2137&gt;--RIGHT($A$2,LEN($A$2)-8),"",SUMIF(Table1[SHIFT NOMENCLATURE], $B2137, Table1[EPW]))</f>
        <v/>
      </c>
      <c r="J2137" s="1" t="str">
        <f>IF($A2137&gt;--RIGHT($A$2,LEN($A$2)-8),"",SUMIF(Table1[SHIFT NOMENCLATURE], $B2137, Table1[FVIC KILL]))</f>
        <v/>
      </c>
      <c r="K2137" s="1" t="str">
        <f>IF($A2137&gt;--RIGHT($A$2,LEN($A$2)-8),"",SUMIF(Table1[SHIFT NOMENCLATURE], $B2137, Table1[FVIC MOB]))</f>
        <v/>
      </c>
      <c r="L2137" s="1" t="str">
        <f>IF($A2137&gt;--RIGHT($A$2,LEN($A$2)-8),"",SUMIF(Table1[SHIFT NOMENCLATURE], $B2137, Table1[FVIC FIRE]))</f>
        <v/>
      </c>
      <c r="M2137" s="1" t="str">
        <f>IF($A2137&gt;--RIGHT($A$2,LEN($A$2)-8),"",SUMIF(Table1[SHIFT NOMENCLATURE], $B2137, Table1[FKIA]))</f>
        <v/>
      </c>
      <c r="N2137" s="1" t="str">
        <f>IF($A2137&gt;--RIGHT($A$2,LEN($A$2)-8),"",SUMIF(Table1[SHIFT NOMENCLATURE], $B2137, Table1[FWIA]))</f>
        <v/>
      </c>
      <c r="O2137" s="1" t="str">
        <f>IF($A2137&gt;--RIGHT($A$2,LEN($A$2)-8),"",SUMIF(Table1[SHIFT NOMENCLATURE], $B2137, Table1[DUSTWUN]))</f>
        <v/>
      </c>
    </row>
    <row r="2138" spans="1:15" x14ac:dyDescent="0.25">
      <c r="A2138" s="1" t="str">
        <f t="shared" si="66"/>
        <v/>
      </c>
      <c r="B2138" t="str">
        <f t="shared" si="67"/>
        <v/>
      </c>
      <c r="C2138" s="1" t="str">
        <f>IF($A2138&gt;--RIGHT($A$2,LEN($A$2)-8),"",COUNTIF(Table1[SHIFT NOMENCLATURE],$B2138))</f>
        <v/>
      </c>
      <c r="D2138" s="1" t="str">
        <f>IF($A2138&gt;--RIGHT($A$2,LEN($A$2)-8),"",SUMIF(Table1[SHIFT NOMENCLATURE], $B2138, Table1[EVIC KILL]))</f>
        <v/>
      </c>
      <c r="E2138" s="1" t="str">
        <f>IF($A2138&gt;--RIGHT($A$2,LEN($A$2)-8),"",SUMIF(Table1[SHIFT NOMENCLATURE], $B2138, Table1[EVIC MOB]))</f>
        <v/>
      </c>
      <c r="F2138" s="1" t="str">
        <f>IF($A2138&gt;--RIGHT($A$2,LEN($A$2)-8),"",SUMIF(Table1[SHIFT NOMENCLATURE], $B2138, Table1[EVIC FIRE]))</f>
        <v/>
      </c>
      <c r="G2138" s="1" t="str">
        <f>IF($A2138&gt;--RIGHT($A$2,LEN($A$2)-8),"",SUMIF(Table1[SHIFT NOMENCLATURE], $B2138, Table1[EKIA]))</f>
        <v/>
      </c>
      <c r="H2138" s="1" t="str">
        <f>IF($A2138&gt;--RIGHT($A$2,LEN($A$2)-8),"",SUMIF(Table1[SHIFT NOMENCLATURE], $B2138, Table1[EWIA]))</f>
        <v/>
      </c>
      <c r="I2138" s="1" t="str">
        <f>IF($A2138&gt;--RIGHT($A$2,LEN($A$2)-8),"",SUMIF(Table1[SHIFT NOMENCLATURE], $B2138, Table1[EPW]))</f>
        <v/>
      </c>
      <c r="J2138" s="1" t="str">
        <f>IF($A2138&gt;--RIGHT($A$2,LEN($A$2)-8),"",SUMIF(Table1[SHIFT NOMENCLATURE], $B2138, Table1[FVIC KILL]))</f>
        <v/>
      </c>
      <c r="K2138" s="1" t="str">
        <f>IF($A2138&gt;--RIGHT($A$2,LEN($A$2)-8),"",SUMIF(Table1[SHIFT NOMENCLATURE], $B2138, Table1[FVIC MOB]))</f>
        <v/>
      </c>
      <c r="L2138" s="1" t="str">
        <f>IF($A2138&gt;--RIGHT($A$2,LEN($A$2)-8),"",SUMIF(Table1[SHIFT NOMENCLATURE], $B2138, Table1[FVIC FIRE]))</f>
        <v/>
      </c>
      <c r="M2138" s="1" t="str">
        <f>IF($A2138&gt;--RIGHT($A$2,LEN($A$2)-8),"",SUMIF(Table1[SHIFT NOMENCLATURE], $B2138, Table1[FKIA]))</f>
        <v/>
      </c>
      <c r="N2138" s="1" t="str">
        <f>IF($A2138&gt;--RIGHT($A$2,LEN($A$2)-8),"",SUMIF(Table1[SHIFT NOMENCLATURE], $B2138, Table1[FWIA]))</f>
        <v/>
      </c>
      <c r="O2138" s="1" t="str">
        <f>IF($A2138&gt;--RIGHT($A$2,LEN($A$2)-8),"",SUMIF(Table1[SHIFT NOMENCLATURE], $B2138, Table1[DUSTWUN]))</f>
        <v/>
      </c>
    </row>
    <row r="2139" spans="1:15" x14ac:dyDescent="0.25">
      <c r="A2139" s="1" t="str">
        <f t="shared" si="66"/>
        <v/>
      </c>
      <c r="B2139" t="str">
        <f t="shared" si="67"/>
        <v/>
      </c>
      <c r="C2139" s="1" t="str">
        <f>IF($A2139&gt;--RIGHT($A$2,LEN($A$2)-8),"",COUNTIF(Table1[SHIFT NOMENCLATURE],$B2139))</f>
        <v/>
      </c>
      <c r="D2139" s="1" t="str">
        <f>IF($A2139&gt;--RIGHT($A$2,LEN($A$2)-8),"",SUMIF(Table1[SHIFT NOMENCLATURE], $B2139, Table1[EVIC KILL]))</f>
        <v/>
      </c>
      <c r="E2139" s="1" t="str">
        <f>IF($A2139&gt;--RIGHT($A$2,LEN($A$2)-8),"",SUMIF(Table1[SHIFT NOMENCLATURE], $B2139, Table1[EVIC MOB]))</f>
        <v/>
      </c>
      <c r="F2139" s="1" t="str">
        <f>IF($A2139&gt;--RIGHT($A$2,LEN($A$2)-8),"",SUMIF(Table1[SHIFT NOMENCLATURE], $B2139, Table1[EVIC FIRE]))</f>
        <v/>
      </c>
      <c r="G2139" s="1" t="str">
        <f>IF($A2139&gt;--RIGHT($A$2,LEN($A$2)-8),"",SUMIF(Table1[SHIFT NOMENCLATURE], $B2139, Table1[EKIA]))</f>
        <v/>
      </c>
      <c r="H2139" s="1" t="str">
        <f>IF($A2139&gt;--RIGHT($A$2,LEN($A$2)-8),"",SUMIF(Table1[SHIFT NOMENCLATURE], $B2139, Table1[EWIA]))</f>
        <v/>
      </c>
      <c r="I2139" s="1" t="str">
        <f>IF($A2139&gt;--RIGHT($A$2,LEN($A$2)-8),"",SUMIF(Table1[SHIFT NOMENCLATURE], $B2139, Table1[EPW]))</f>
        <v/>
      </c>
      <c r="J2139" s="1" t="str">
        <f>IF($A2139&gt;--RIGHT($A$2,LEN($A$2)-8),"",SUMIF(Table1[SHIFT NOMENCLATURE], $B2139, Table1[FVIC KILL]))</f>
        <v/>
      </c>
      <c r="K2139" s="1" t="str">
        <f>IF($A2139&gt;--RIGHT($A$2,LEN($A$2)-8),"",SUMIF(Table1[SHIFT NOMENCLATURE], $B2139, Table1[FVIC MOB]))</f>
        <v/>
      </c>
      <c r="L2139" s="1" t="str">
        <f>IF($A2139&gt;--RIGHT($A$2,LEN($A$2)-8),"",SUMIF(Table1[SHIFT NOMENCLATURE], $B2139, Table1[FVIC FIRE]))</f>
        <v/>
      </c>
      <c r="M2139" s="1" t="str">
        <f>IF($A2139&gt;--RIGHT($A$2,LEN($A$2)-8),"",SUMIF(Table1[SHIFT NOMENCLATURE], $B2139, Table1[FKIA]))</f>
        <v/>
      </c>
      <c r="N2139" s="1" t="str">
        <f>IF($A2139&gt;--RIGHT($A$2,LEN($A$2)-8),"",SUMIF(Table1[SHIFT NOMENCLATURE], $B2139, Table1[FWIA]))</f>
        <v/>
      </c>
      <c r="O2139" s="1" t="str">
        <f>IF($A2139&gt;--RIGHT($A$2,LEN($A$2)-8),"",SUMIF(Table1[SHIFT NOMENCLATURE], $B2139, Table1[DUSTWUN]))</f>
        <v/>
      </c>
    </row>
    <row r="2140" spans="1:15" x14ac:dyDescent="0.25">
      <c r="A2140" s="1" t="str">
        <f t="shared" si="66"/>
        <v/>
      </c>
      <c r="B2140" t="str">
        <f t="shared" si="67"/>
        <v/>
      </c>
      <c r="C2140" s="1" t="str">
        <f>IF($A2140&gt;--RIGHT($A$2,LEN($A$2)-8),"",COUNTIF(Table1[SHIFT NOMENCLATURE],$B2140))</f>
        <v/>
      </c>
      <c r="D2140" s="1" t="str">
        <f>IF($A2140&gt;--RIGHT($A$2,LEN($A$2)-8),"",SUMIF(Table1[SHIFT NOMENCLATURE], $B2140, Table1[EVIC KILL]))</f>
        <v/>
      </c>
      <c r="E2140" s="1" t="str">
        <f>IF($A2140&gt;--RIGHT($A$2,LEN($A$2)-8),"",SUMIF(Table1[SHIFT NOMENCLATURE], $B2140, Table1[EVIC MOB]))</f>
        <v/>
      </c>
      <c r="F2140" s="1" t="str">
        <f>IF($A2140&gt;--RIGHT($A$2,LEN($A$2)-8),"",SUMIF(Table1[SHIFT NOMENCLATURE], $B2140, Table1[EVIC FIRE]))</f>
        <v/>
      </c>
      <c r="G2140" s="1" t="str">
        <f>IF($A2140&gt;--RIGHT($A$2,LEN($A$2)-8),"",SUMIF(Table1[SHIFT NOMENCLATURE], $B2140, Table1[EKIA]))</f>
        <v/>
      </c>
      <c r="H2140" s="1" t="str">
        <f>IF($A2140&gt;--RIGHT($A$2,LEN($A$2)-8),"",SUMIF(Table1[SHIFT NOMENCLATURE], $B2140, Table1[EWIA]))</f>
        <v/>
      </c>
      <c r="I2140" s="1" t="str">
        <f>IF($A2140&gt;--RIGHT($A$2,LEN($A$2)-8),"",SUMIF(Table1[SHIFT NOMENCLATURE], $B2140, Table1[EPW]))</f>
        <v/>
      </c>
      <c r="J2140" s="1" t="str">
        <f>IF($A2140&gt;--RIGHT($A$2,LEN($A$2)-8),"",SUMIF(Table1[SHIFT NOMENCLATURE], $B2140, Table1[FVIC KILL]))</f>
        <v/>
      </c>
      <c r="K2140" s="1" t="str">
        <f>IF($A2140&gt;--RIGHT($A$2,LEN($A$2)-8),"",SUMIF(Table1[SHIFT NOMENCLATURE], $B2140, Table1[FVIC MOB]))</f>
        <v/>
      </c>
      <c r="L2140" s="1" t="str">
        <f>IF($A2140&gt;--RIGHT($A$2,LEN($A$2)-8),"",SUMIF(Table1[SHIFT NOMENCLATURE], $B2140, Table1[FVIC FIRE]))</f>
        <v/>
      </c>
      <c r="M2140" s="1" t="str">
        <f>IF($A2140&gt;--RIGHT($A$2,LEN($A$2)-8),"",SUMIF(Table1[SHIFT NOMENCLATURE], $B2140, Table1[FKIA]))</f>
        <v/>
      </c>
      <c r="N2140" s="1" t="str">
        <f>IF($A2140&gt;--RIGHT($A$2,LEN($A$2)-8),"",SUMIF(Table1[SHIFT NOMENCLATURE], $B2140, Table1[FWIA]))</f>
        <v/>
      </c>
      <c r="O2140" s="1" t="str">
        <f>IF($A2140&gt;--RIGHT($A$2,LEN($A$2)-8),"",SUMIF(Table1[SHIFT NOMENCLATURE], $B2140, Table1[DUSTWUN]))</f>
        <v/>
      </c>
    </row>
    <row r="2141" spans="1:15" x14ac:dyDescent="0.25">
      <c r="A2141" s="1" t="str">
        <f t="shared" si="66"/>
        <v/>
      </c>
      <c r="B2141" t="str">
        <f t="shared" si="67"/>
        <v/>
      </c>
      <c r="C2141" s="1" t="str">
        <f>IF($A2141&gt;--RIGHT($A$2,LEN($A$2)-8),"",COUNTIF(Table1[SHIFT NOMENCLATURE],$B2141))</f>
        <v/>
      </c>
      <c r="D2141" s="1" t="str">
        <f>IF($A2141&gt;--RIGHT($A$2,LEN($A$2)-8),"",SUMIF(Table1[SHIFT NOMENCLATURE], $B2141, Table1[EVIC KILL]))</f>
        <v/>
      </c>
      <c r="E2141" s="1" t="str">
        <f>IF($A2141&gt;--RIGHT($A$2,LEN($A$2)-8),"",SUMIF(Table1[SHIFT NOMENCLATURE], $B2141, Table1[EVIC MOB]))</f>
        <v/>
      </c>
      <c r="F2141" s="1" t="str">
        <f>IF($A2141&gt;--RIGHT($A$2,LEN($A$2)-8),"",SUMIF(Table1[SHIFT NOMENCLATURE], $B2141, Table1[EVIC FIRE]))</f>
        <v/>
      </c>
      <c r="G2141" s="1" t="str">
        <f>IF($A2141&gt;--RIGHT($A$2,LEN($A$2)-8),"",SUMIF(Table1[SHIFT NOMENCLATURE], $B2141, Table1[EKIA]))</f>
        <v/>
      </c>
      <c r="H2141" s="1" t="str">
        <f>IF($A2141&gt;--RIGHT($A$2,LEN($A$2)-8),"",SUMIF(Table1[SHIFT NOMENCLATURE], $B2141, Table1[EWIA]))</f>
        <v/>
      </c>
      <c r="I2141" s="1" t="str">
        <f>IF($A2141&gt;--RIGHT($A$2,LEN($A$2)-8),"",SUMIF(Table1[SHIFT NOMENCLATURE], $B2141, Table1[EPW]))</f>
        <v/>
      </c>
      <c r="J2141" s="1" t="str">
        <f>IF($A2141&gt;--RIGHT($A$2,LEN($A$2)-8),"",SUMIF(Table1[SHIFT NOMENCLATURE], $B2141, Table1[FVIC KILL]))</f>
        <v/>
      </c>
      <c r="K2141" s="1" t="str">
        <f>IF($A2141&gt;--RIGHT($A$2,LEN($A$2)-8),"",SUMIF(Table1[SHIFT NOMENCLATURE], $B2141, Table1[FVIC MOB]))</f>
        <v/>
      </c>
      <c r="L2141" s="1" t="str">
        <f>IF($A2141&gt;--RIGHT($A$2,LEN($A$2)-8),"",SUMIF(Table1[SHIFT NOMENCLATURE], $B2141, Table1[FVIC FIRE]))</f>
        <v/>
      </c>
      <c r="M2141" s="1" t="str">
        <f>IF($A2141&gt;--RIGHT($A$2,LEN($A$2)-8),"",SUMIF(Table1[SHIFT NOMENCLATURE], $B2141, Table1[FKIA]))</f>
        <v/>
      </c>
      <c r="N2141" s="1" t="str">
        <f>IF($A2141&gt;--RIGHT($A$2,LEN($A$2)-8),"",SUMIF(Table1[SHIFT NOMENCLATURE], $B2141, Table1[FWIA]))</f>
        <v/>
      </c>
      <c r="O2141" s="1" t="str">
        <f>IF($A2141&gt;--RIGHT($A$2,LEN($A$2)-8),"",SUMIF(Table1[SHIFT NOMENCLATURE], $B2141, Table1[DUSTWUN]))</f>
        <v/>
      </c>
    </row>
    <row r="2142" spans="1:15" x14ac:dyDescent="0.25">
      <c r="A2142" s="1" t="str">
        <f t="shared" si="66"/>
        <v/>
      </c>
      <c r="B2142" t="str">
        <f t="shared" si="67"/>
        <v/>
      </c>
      <c r="C2142" s="1" t="str">
        <f>IF($A2142&gt;--RIGHT($A$2,LEN($A$2)-8),"",COUNTIF(Table1[SHIFT NOMENCLATURE],$B2142))</f>
        <v/>
      </c>
      <c r="D2142" s="1" t="str">
        <f>IF($A2142&gt;--RIGHT($A$2,LEN($A$2)-8),"",SUMIF(Table1[SHIFT NOMENCLATURE], $B2142, Table1[EVIC KILL]))</f>
        <v/>
      </c>
      <c r="E2142" s="1" t="str">
        <f>IF($A2142&gt;--RIGHT($A$2,LEN($A$2)-8),"",SUMIF(Table1[SHIFT NOMENCLATURE], $B2142, Table1[EVIC MOB]))</f>
        <v/>
      </c>
      <c r="F2142" s="1" t="str">
        <f>IF($A2142&gt;--RIGHT($A$2,LEN($A$2)-8),"",SUMIF(Table1[SHIFT NOMENCLATURE], $B2142, Table1[EVIC FIRE]))</f>
        <v/>
      </c>
      <c r="G2142" s="1" t="str">
        <f>IF($A2142&gt;--RIGHT($A$2,LEN($A$2)-8),"",SUMIF(Table1[SHIFT NOMENCLATURE], $B2142, Table1[EKIA]))</f>
        <v/>
      </c>
      <c r="H2142" s="1" t="str">
        <f>IF($A2142&gt;--RIGHT($A$2,LEN($A$2)-8),"",SUMIF(Table1[SHIFT NOMENCLATURE], $B2142, Table1[EWIA]))</f>
        <v/>
      </c>
      <c r="I2142" s="1" t="str">
        <f>IF($A2142&gt;--RIGHT($A$2,LEN($A$2)-8),"",SUMIF(Table1[SHIFT NOMENCLATURE], $B2142, Table1[EPW]))</f>
        <v/>
      </c>
      <c r="J2142" s="1" t="str">
        <f>IF($A2142&gt;--RIGHT($A$2,LEN($A$2)-8),"",SUMIF(Table1[SHIFT NOMENCLATURE], $B2142, Table1[FVIC KILL]))</f>
        <v/>
      </c>
      <c r="K2142" s="1" t="str">
        <f>IF($A2142&gt;--RIGHT($A$2,LEN($A$2)-8),"",SUMIF(Table1[SHIFT NOMENCLATURE], $B2142, Table1[FVIC MOB]))</f>
        <v/>
      </c>
      <c r="L2142" s="1" t="str">
        <f>IF($A2142&gt;--RIGHT($A$2,LEN($A$2)-8),"",SUMIF(Table1[SHIFT NOMENCLATURE], $B2142, Table1[FVIC FIRE]))</f>
        <v/>
      </c>
      <c r="M2142" s="1" t="str">
        <f>IF($A2142&gt;--RIGHT($A$2,LEN($A$2)-8),"",SUMIF(Table1[SHIFT NOMENCLATURE], $B2142, Table1[FKIA]))</f>
        <v/>
      </c>
      <c r="N2142" s="1" t="str">
        <f>IF($A2142&gt;--RIGHT($A$2,LEN($A$2)-8),"",SUMIF(Table1[SHIFT NOMENCLATURE], $B2142, Table1[FWIA]))</f>
        <v/>
      </c>
      <c r="O2142" s="1" t="str">
        <f>IF($A2142&gt;--RIGHT($A$2,LEN($A$2)-8),"",SUMIF(Table1[SHIFT NOMENCLATURE], $B2142, Table1[DUSTWUN]))</f>
        <v/>
      </c>
    </row>
    <row r="2143" spans="1:15" x14ac:dyDescent="0.25">
      <c r="A2143" s="1" t="str">
        <f t="shared" si="66"/>
        <v/>
      </c>
      <c r="B2143" t="str">
        <f t="shared" si="67"/>
        <v/>
      </c>
      <c r="C2143" s="1" t="str">
        <f>IF($A2143&gt;--RIGHT($A$2,LEN($A$2)-8),"",COUNTIF(Table1[SHIFT NOMENCLATURE],$B2143))</f>
        <v/>
      </c>
      <c r="D2143" s="1" t="str">
        <f>IF($A2143&gt;--RIGHT($A$2,LEN($A$2)-8),"",SUMIF(Table1[SHIFT NOMENCLATURE], $B2143, Table1[EVIC KILL]))</f>
        <v/>
      </c>
      <c r="E2143" s="1" t="str">
        <f>IF($A2143&gt;--RIGHT($A$2,LEN($A$2)-8),"",SUMIF(Table1[SHIFT NOMENCLATURE], $B2143, Table1[EVIC MOB]))</f>
        <v/>
      </c>
      <c r="F2143" s="1" t="str">
        <f>IF($A2143&gt;--RIGHT($A$2,LEN($A$2)-8),"",SUMIF(Table1[SHIFT NOMENCLATURE], $B2143, Table1[EVIC FIRE]))</f>
        <v/>
      </c>
      <c r="G2143" s="1" t="str">
        <f>IF($A2143&gt;--RIGHT($A$2,LEN($A$2)-8),"",SUMIF(Table1[SHIFT NOMENCLATURE], $B2143, Table1[EKIA]))</f>
        <v/>
      </c>
      <c r="H2143" s="1" t="str">
        <f>IF($A2143&gt;--RIGHT($A$2,LEN($A$2)-8),"",SUMIF(Table1[SHIFT NOMENCLATURE], $B2143, Table1[EWIA]))</f>
        <v/>
      </c>
      <c r="I2143" s="1" t="str">
        <f>IF($A2143&gt;--RIGHT($A$2,LEN($A$2)-8),"",SUMIF(Table1[SHIFT NOMENCLATURE], $B2143, Table1[EPW]))</f>
        <v/>
      </c>
      <c r="J2143" s="1" t="str">
        <f>IF($A2143&gt;--RIGHT($A$2,LEN($A$2)-8),"",SUMIF(Table1[SHIFT NOMENCLATURE], $B2143, Table1[FVIC KILL]))</f>
        <v/>
      </c>
      <c r="K2143" s="1" t="str">
        <f>IF($A2143&gt;--RIGHT($A$2,LEN($A$2)-8),"",SUMIF(Table1[SHIFT NOMENCLATURE], $B2143, Table1[FVIC MOB]))</f>
        <v/>
      </c>
      <c r="L2143" s="1" t="str">
        <f>IF($A2143&gt;--RIGHT($A$2,LEN($A$2)-8),"",SUMIF(Table1[SHIFT NOMENCLATURE], $B2143, Table1[FVIC FIRE]))</f>
        <v/>
      </c>
      <c r="M2143" s="1" t="str">
        <f>IF($A2143&gt;--RIGHT($A$2,LEN($A$2)-8),"",SUMIF(Table1[SHIFT NOMENCLATURE], $B2143, Table1[FKIA]))</f>
        <v/>
      </c>
      <c r="N2143" s="1" t="str">
        <f>IF($A2143&gt;--RIGHT($A$2,LEN($A$2)-8),"",SUMIF(Table1[SHIFT NOMENCLATURE], $B2143, Table1[FWIA]))</f>
        <v/>
      </c>
      <c r="O2143" s="1" t="str">
        <f>IF($A2143&gt;--RIGHT($A$2,LEN($A$2)-8),"",SUMIF(Table1[SHIFT NOMENCLATURE], $B2143, Table1[DUSTWUN]))</f>
        <v/>
      </c>
    </row>
    <row r="2144" spans="1:15" x14ac:dyDescent="0.25">
      <c r="A2144" s="1" t="str">
        <f t="shared" si="66"/>
        <v/>
      </c>
      <c r="B2144" t="str">
        <f t="shared" si="67"/>
        <v/>
      </c>
      <c r="C2144" s="1" t="str">
        <f>IF($A2144&gt;--RIGHT($A$2,LEN($A$2)-8),"",COUNTIF(Table1[SHIFT NOMENCLATURE],$B2144))</f>
        <v/>
      </c>
      <c r="D2144" s="1" t="str">
        <f>IF($A2144&gt;--RIGHT($A$2,LEN($A$2)-8),"",SUMIF(Table1[SHIFT NOMENCLATURE], $B2144, Table1[EVIC KILL]))</f>
        <v/>
      </c>
      <c r="E2144" s="1" t="str">
        <f>IF($A2144&gt;--RIGHT($A$2,LEN($A$2)-8),"",SUMIF(Table1[SHIFT NOMENCLATURE], $B2144, Table1[EVIC MOB]))</f>
        <v/>
      </c>
      <c r="F2144" s="1" t="str">
        <f>IF($A2144&gt;--RIGHT($A$2,LEN($A$2)-8),"",SUMIF(Table1[SHIFT NOMENCLATURE], $B2144, Table1[EVIC FIRE]))</f>
        <v/>
      </c>
      <c r="G2144" s="1" t="str">
        <f>IF($A2144&gt;--RIGHT($A$2,LEN($A$2)-8),"",SUMIF(Table1[SHIFT NOMENCLATURE], $B2144, Table1[EKIA]))</f>
        <v/>
      </c>
      <c r="H2144" s="1" t="str">
        <f>IF($A2144&gt;--RIGHT($A$2,LEN($A$2)-8),"",SUMIF(Table1[SHIFT NOMENCLATURE], $B2144, Table1[EWIA]))</f>
        <v/>
      </c>
      <c r="I2144" s="1" t="str">
        <f>IF($A2144&gt;--RIGHT($A$2,LEN($A$2)-8),"",SUMIF(Table1[SHIFT NOMENCLATURE], $B2144, Table1[EPW]))</f>
        <v/>
      </c>
      <c r="J2144" s="1" t="str">
        <f>IF($A2144&gt;--RIGHT($A$2,LEN($A$2)-8),"",SUMIF(Table1[SHIFT NOMENCLATURE], $B2144, Table1[FVIC KILL]))</f>
        <v/>
      </c>
      <c r="K2144" s="1" t="str">
        <f>IF($A2144&gt;--RIGHT($A$2,LEN($A$2)-8),"",SUMIF(Table1[SHIFT NOMENCLATURE], $B2144, Table1[FVIC MOB]))</f>
        <v/>
      </c>
      <c r="L2144" s="1" t="str">
        <f>IF($A2144&gt;--RIGHT($A$2,LEN($A$2)-8),"",SUMIF(Table1[SHIFT NOMENCLATURE], $B2144, Table1[FVIC FIRE]))</f>
        <v/>
      </c>
      <c r="M2144" s="1" t="str">
        <f>IF($A2144&gt;--RIGHT($A$2,LEN($A$2)-8),"",SUMIF(Table1[SHIFT NOMENCLATURE], $B2144, Table1[FKIA]))</f>
        <v/>
      </c>
      <c r="N2144" s="1" t="str">
        <f>IF($A2144&gt;--RIGHT($A$2,LEN($A$2)-8),"",SUMIF(Table1[SHIFT NOMENCLATURE], $B2144, Table1[FWIA]))</f>
        <v/>
      </c>
      <c r="O2144" s="1" t="str">
        <f>IF($A2144&gt;--RIGHT($A$2,LEN($A$2)-8),"",SUMIF(Table1[SHIFT NOMENCLATURE], $B2144, Table1[DUSTWUN]))</f>
        <v/>
      </c>
    </row>
    <row r="2145" spans="1:15" x14ac:dyDescent="0.25">
      <c r="A2145" s="1" t="str">
        <f t="shared" si="66"/>
        <v/>
      </c>
      <c r="B2145" t="str">
        <f t="shared" si="67"/>
        <v/>
      </c>
      <c r="C2145" s="1" t="str">
        <f>IF($A2145&gt;--RIGHT($A$2,LEN($A$2)-8),"",COUNTIF(Table1[SHIFT NOMENCLATURE],$B2145))</f>
        <v/>
      </c>
      <c r="D2145" s="1" t="str">
        <f>IF($A2145&gt;--RIGHT($A$2,LEN($A$2)-8),"",SUMIF(Table1[SHIFT NOMENCLATURE], $B2145, Table1[EVIC KILL]))</f>
        <v/>
      </c>
      <c r="E2145" s="1" t="str">
        <f>IF($A2145&gt;--RIGHT($A$2,LEN($A$2)-8),"",SUMIF(Table1[SHIFT NOMENCLATURE], $B2145, Table1[EVIC MOB]))</f>
        <v/>
      </c>
      <c r="F2145" s="1" t="str">
        <f>IF($A2145&gt;--RIGHT($A$2,LEN($A$2)-8),"",SUMIF(Table1[SHIFT NOMENCLATURE], $B2145, Table1[EVIC FIRE]))</f>
        <v/>
      </c>
      <c r="G2145" s="1" t="str">
        <f>IF($A2145&gt;--RIGHT($A$2,LEN($A$2)-8),"",SUMIF(Table1[SHIFT NOMENCLATURE], $B2145, Table1[EKIA]))</f>
        <v/>
      </c>
      <c r="H2145" s="1" t="str">
        <f>IF($A2145&gt;--RIGHT($A$2,LEN($A$2)-8),"",SUMIF(Table1[SHIFT NOMENCLATURE], $B2145, Table1[EWIA]))</f>
        <v/>
      </c>
      <c r="I2145" s="1" t="str">
        <f>IF($A2145&gt;--RIGHT($A$2,LEN($A$2)-8),"",SUMIF(Table1[SHIFT NOMENCLATURE], $B2145, Table1[EPW]))</f>
        <v/>
      </c>
      <c r="J2145" s="1" t="str">
        <f>IF($A2145&gt;--RIGHT($A$2,LEN($A$2)-8),"",SUMIF(Table1[SHIFT NOMENCLATURE], $B2145, Table1[FVIC KILL]))</f>
        <v/>
      </c>
      <c r="K2145" s="1" t="str">
        <f>IF($A2145&gt;--RIGHT($A$2,LEN($A$2)-8),"",SUMIF(Table1[SHIFT NOMENCLATURE], $B2145, Table1[FVIC MOB]))</f>
        <v/>
      </c>
      <c r="L2145" s="1" t="str">
        <f>IF($A2145&gt;--RIGHT($A$2,LEN($A$2)-8),"",SUMIF(Table1[SHIFT NOMENCLATURE], $B2145, Table1[FVIC FIRE]))</f>
        <v/>
      </c>
      <c r="M2145" s="1" t="str">
        <f>IF($A2145&gt;--RIGHT($A$2,LEN($A$2)-8),"",SUMIF(Table1[SHIFT NOMENCLATURE], $B2145, Table1[FKIA]))</f>
        <v/>
      </c>
      <c r="N2145" s="1" t="str">
        <f>IF($A2145&gt;--RIGHT($A$2,LEN($A$2)-8),"",SUMIF(Table1[SHIFT NOMENCLATURE], $B2145, Table1[FWIA]))</f>
        <v/>
      </c>
      <c r="O2145" s="1" t="str">
        <f>IF($A2145&gt;--RIGHT($A$2,LEN($A$2)-8),"",SUMIF(Table1[SHIFT NOMENCLATURE], $B2145, Table1[DUSTWUN]))</f>
        <v/>
      </c>
    </row>
    <row r="2146" spans="1:15" x14ac:dyDescent="0.25">
      <c r="A2146" s="1" t="str">
        <f t="shared" si="66"/>
        <v/>
      </c>
      <c r="B2146" t="str">
        <f t="shared" si="67"/>
        <v/>
      </c>
      <c r="C2146" s="1" t="str">
        <f>IF($A2146&gt;--RIGHT($A$2,LEN($A$2)-8),"",COUNTIF(Table1[SHIFT NOMENCLATURE],$B2146))</f>
        <v/>
      </c>
      <c r="D2146" s="1" t="str">
        <f>IF($A2146&gt;--RIGHT($A$2,LEN($A$2)-8),"",SUMIF(Table1[SHIFT NOMENCLATURE], $B2146, Table1[EVIC KILL]))</f>
        <v/>
      </c>
      <c r="E2146" s="1" t="str">
        <f>IF($A2146&gt;--RIGHT($A$2,LEN($A$2)-8),"",SUMIF(Table1[SHIFT NOMENCLATURE], $B2146, Table1[EVIC MOB]))</f>
        <v/>
      </c>
      <c r="F2146" s="1" t="str">
        <f>IF($A2146&gt;--RIGHT($A$2,LEN($A$2)-8),"",SUMIF(Table1[SHIFT NOMENCLATURE], $B2146, Table1[EVIC FIRE]))</f>
        <v/>
      </c>
      <c r="G2146" s="1" t="str">
        <f>IF($A2146&gt;--RIGHT($A$2,LEN($A$2)-8),"",SUMIF(Table1[SHIFT NOMENCLATURE], $B2146, Table1[EKIA]))</f>
        <v/>
      </c>
      <c r="H2146" s="1" t="str">
        <f>IF($A2146&gt;--RIGHT($A$2,LEN($A$2)-8),"",SUMIF(Table1[SHIFT NOMENCLATURE], $B2146, Table1[EWIA]))</f>
        <v/>
      </c>
      <c r="I2146" s="1" t="str">
        <f>IF($A2146&gt;--RIGHT($A$2,LEN($A$2)-8),"",SUMIF(Table1[SHIFT NOMENCLATURE], $B2146, Table1[EPW]))</f>
        <v/>
      </c>
      <c r="J2146" s="1" t="str">
        <f>IF($A2146&gt;--RIGHT($A$2,LEN($A$2)-8),"",SUMIF(Table1[SHIFT NOMENCLATURE], $B2146, Table1[FVIC KILL]))</f>
        <v/>
      </c>
      <c r="K2146" s="1" t="str">
        <f>IF($A2146&gt;--RIGHT($A$2,LEN($A$2)-8),"",SUMIF(Table1[SHIFT NOMENCLATURE], $B2146, Table1[FVIC MOB]))</f>
        <v/>
      </c>
      <c r="L2146" s="1" t="str">
        <f>IF($A2146&gt;--RIGHT($A$2,LEN($A$2)-8),"",SUMIF(Table1[SHIFT NOMENCLATURE], $B2146, Table1[FVIC FIRE]))</f>
        <v/>
      </c>
      <c r="M2146" s="1" t="str">
        <f>IF($A2146&gt;--RIGHT($A$2,LEN($A$2)-8),"",SUMIF(Table1[SHIFT NOMENCLATURE], $B2146, Table1[FKIA]))</f>
        <v/>
      </c>
      <c r="N2146" s="1" t="str">
        <f>IF($A2146&gt;--RIGHT($A$2,LEN($A$2)-8),"",SUMIF(Table1[SHIFT NOMENCLATURE], $B2146, Table1[FWIA]))</f>
        <v/>
      </c>
      <c r="O2146" s="1" t="str">
        <f>IF($A2146&gt;--RIGHT($A$2,LEN($A$2)-8),"",SUMIF(Table1[SHIFT NOMENCLATURE], $B2146, Table1[DUSTWUN]))</f>
        <v/>
      </c>
    </row>
    <row r="2147" spans="1:15" x14ac:dyDescent="0.25">
      <c r="A2147" s="1" t="str">
        <f t="shared" si="66"/>
        <v/>
      </c>
      <c r="B2147" t="str">
        <f t="shared" si="67"/>
        <v/>
      </c>
      <c r="C2147" s="1" t="str">
        <f>IF($A2147&gt;--RIGHT($A$2,LEN($A$2)-8),"",COUNTIF(Table1[SHIFT NOMENCLATURE],$B2147))</f>
        <v/>
      </c>
      <c r="D2147" s="1" t="str">
        <f>IF($A2147&gt;--RIGHT($A$2,LEN($A$2)-8),"",SUMIF(Table1[SHIFT NOMENCLATURE], $B2147, Table1[EVIC KILL]))</f>
        <v/>
      </c>
      <c r="E2147" s="1" t="str">
        <f>IF($A2147&gt;--RIGHT($A$2,LEN($A$2)-8),"",SUMIF(Table1[SHIFT NOMENCLATURE], $B2147, Table1[EVIC MOB]))</f>
        <v/>
      </c>
      <c r="F2147" s="1" t="str">
        <f>IF($A2147&gt;--RIGHT($A$2,LEN($A$2)-8),"",SUMIF(Table1[SHIFT NOMENCLATURE], $B2147, Table1[EVIC FIRE]))</f>
        <v/>
      </c>
      <c r="G2147" s="1" t="str">
        <f>IF($A2147&gt;--RIGHT($A$2,LEN($A$2)-8),"",SUMIF(Table1[SHIFT NOMENCLATURE], $B2147, Table1[EKIA]))</f>
        <v/>
      </c>
      <c r="H2147" s="1" t="str">
        <f>IF($A2147&gt;--RIGHT($A$2,LEN($A$2)-8),"",SUMIF(Table1[SHIFT NOMENCLATURE], $B2147, Table1[EWIA]))</f>
        <v/>
      </c>
      <c r="I2147" s="1" t="str">
        <f>IF($A2147&gt;--RIGHT($A$2,LEN($A$2)-8),"",SUMIF(Table1[SHIFT NOMENCLATURE], $B2147, Table1[EPW]))</f>
        <v/>
      </c>
      <c r="J2147" s="1" t="str">
        <f>IF($A2147&gt;--RIGHT($A$2,LEN($A$2)-8),"",SUMIF(Table1[SHIFT NOMENCLATURE], $B2147, Table1[FVIC KILL]))</f>
        <v/>
      </c>
      <c r="K2147" s="1" t="str">
        <f>IF($A2147&gt;--RIGHT($A$2,LEN($A$2)-8),"",SUMIF(Table1[SHIFT NOMENCLATURE], $B2147, Table1[FVIC MOB]))</f>
        <v/>
      </c>
      <c r="L2147" s="1" t="str">
        <f>IF($A2147&gt;--RIGHT($A$2,LEN($A$2)-8),"",SUMIF(Table1[SHIFT NOMENCLATURE], $B2147, Table1[FVIC FIRE]))</f>
        <v/>
      </c>
      <c r="M2147" s="1" t="str">
        <f>IF($A2147&gt;--RIGHT($A$2,LEN($A$2)-8),"",SUMIF(Table1[SHIFT NOMENCLATURE], $B2147, Table1[FKIA]))</f>
        <v/>
      </c>
      <c r="N2147" s="1" t="str">
        <f>IF($A2147&gt;--RIGHT($A$2,LEN($A$2)-8),"",SUMIF(Table1[SHIFT NOMENCLATURE], $B2147, Table1[FWIA]))</f>
        <v/>
      </c>
      <c r="O2147" s="1" t="str">
        <f>IF($A2147&gt;--RIGHT($A$2,LEN($A$2)-8),"",SUMIF(Table1[SHIFT NOMENCLATURE], $B2147, Table1[DUSTWUN]))</f>
        <v/>
      </c>
    </row>
    <row r="2148" spans="1:15" x14ac:dyDescent="0.25">
      <c r="A2148" s="1" t="str">
        <f t="shared" si="66"/>
        <v/>
      </c>
      <c r="B2148" t="str">
        <f t="shared" si="67"/>
        <v/>
      </c>
      <c r="C2148" s="1" t="str">
        <f>IF($A2148&gt;--RIGHT($A$2,LEN($A$2)-8),"",COUNTIF(Table1[SHIFT NOMENCLATURE],$B2148))</f>
        <v/>
      </c>
      <c r="D2148" s="1" t="str">
        <f>IF($A2148&gt;--RIGHT($A$2,LEN($A$2)-8),"",SUMIF(Table1[SHIFT NOMENCLATURE], $B2148, Table1[EVIC KILL]))</f>
        <v/>
      </c>
      <c r="E2148" s="1" t="str">
        <f>IF($A2148&gt;--RIGHT($A$2,LEN($A$2)-8),"",SUMIF(Table1[SHIFT NOMENCLATURE], $B2148, Table1[EVIC MOB]))</f>
        <v/>
      </c>
      <c r="F2148" s="1" t="str">
        <f>IF($A2148&gt;--RIGHT($A$2,LEN($A$2)-8),"",SUMIF(Table1[SHIFT NOMENCLATURE], $B2148, Table1[EVIC FIRE]))</f>
        <v/>
      </c>
      <c r="G2148" s="1" t="str">
        <f>IF($A2148&gt;--RIGHT($A$2,LEN($A$2)-8),"",SUMIF(Table1[SHIFT NOMENCLATURE], $B2148, Table1[EKIA]))</f>
        <v/>
      </c>
      <c r="H2148" s="1" t="str">
        <f>IF($A2148&gt;--RIGHT($A$2,LEN($A$2)-8),"",SUMIF(Table1[SHIFT NOMENCLATURE], $B2148, Table1[EWIA]))</f>
        <v/>
      </c>
      <c r="I2148" s="1" t="str">
        <f>IF($A2148&gt;--RIGHT($A$2,LEN($A$2)-8),"",SUMIF(Table1[SHIFT NOMENCLATURE], $B2148, Table1[EPW]))</f>
        <v/>
      </c>
      <c r="J2148" s="1" t="str">
        <f>IF($A2148&gt;--RIGHT($A$2,LEN($A$2)-8),"",SUMIF(Table1[SHIFT NOMENCLATURE], $B2148, Table1[FVIC KILL]))</f>
        <v/>
      </c>
      <c r="K2148" s="1" t="str">
        <f>IF($A2148&gt;--RIGHT($A$2,LEN($A$2)-8),"",SUMIF(Table1[SHIFT NOMENCLATURE], $B2148, Table1[FVIC MOB]))</f>
        <v/>
      </c>
      <c r="L2148" s="1" t="str">
        <f>IF($A2148&gt;--RIGHT($A$2,LEN($A$2)-8),"",SUMIF(Table1[SHIFT NOMENCLATURE], $B2148, Table1[FVIC FIRE]))</f>
        <v/>
      </c>
      <c r="M2148" s="1" t="str">
        <f>IF($A2148&gt;--RIGHT($A$2,LEN($A$2)-8),"",SUMIF(Table1[SHIFT NOMENCLATURE], $B2148, Table1[FKIA]))</f>
        <v/>
      </c>
      <c r="N2148" s="1" t="str">
        <f>IF($A2148&gt;--RIGHT($A$2,LEN($A$2)-8),"",SUMIF(Table1[SHIFT NOMENCLATURE], $B2148, Table1[FWIA]))</f>
        <v/>
      </c>
      <c r="O2148" s="1" t="str">
        <f>IF($A2148&gt;--RIGHT($A$2,LEN($A$2)-8),"",SUMIF(Table1[SHIFT NOMENCLATURE], $B2148, Table1[DUSTWUN]))</f>
        <v/>
      </c>
    </row>
    <row r="2149" spans="1:15" x14ac:dyDescent="0.25">
      <c r="A2149" s="1" t="str">
        <f t="shared" si="66"/>
        <v/>
      </c>
      <c r="B2149" t="str">
        <f t="shared" si="67"/>
        <v/>
      </c>
      <c r="C2149" s="1" t="str">
        <f>IF($A2149&gt;--RIGHT($A$2,LEN($A$2)-8),"",COUNTIF(Table1[SHIFT NOMENCLATURE],$B2149))</f>
        <v/>
      </c>
      <c r="D2149" s="1" t="str">
        <f>IF($A2149&gt;--RIGHT($A$2,LEN($A$2)-8),"",SUMIF(Table1[SHIFT NOMENCLATURE], $B2149, Table1[EVIC KILL]))</f>
        <v/>
      </c>
      <c r="E2149" s="1" t="str">
        <f>IF($A2149&gt;--RIGHT($A$2,LEN($A$2)-8),"",SUMIF(Table1[SHIFT NOMENCLATURE], $B2149, Table1[EVIC MOB]))</f>
        <v/>
      </c>
      <c r="F2149" s="1" t="str">
        <f>IF($A2149&gt;--RIGHT($A$2,LEN($A$2)-8),"",SUMIF(Table1[SHIFT NOMENCLATURE], $B2149, Table1[EVIC FIRE]))</f>
        <v/>
      </c>
      <c r="G2149" s="1" t="str">
        <f>IF($A2149&gt;--RIGHT($A$2,LEN($A$2)-8),"",SUMIF(Table1[SHIFT NOMENCLATURE], $B2149, Table1[EKIA]))</f>
        <v/>
      </c>
      <c r="H2149" s="1" t="str">
        <f>IF($A2149&gt;--RIGHT($A$2,LEN($A$2)-8),"",SUMIF(Table1[SHIFT NOMENCLATURE], $B2149, Table1[EWIA]))</f>
        <v/>
      </c>
      <c r="I2149" s="1" t="str">
        <f>IF($A2149&gt;--RIGHT($A$2,LEN($A$2)-8),"",SUMIF(Table1[SHIFT NOMENCLATURE], $B2149, Table1[EPW]))</f>
        <v/>
      </c>
      <c r="J2149" s="1" t="str">
        <f>IF($A2149&gt;--RIGHT($A$2,LEN($A$2)-8),"",SUMIF(Table1[SHIFT NOMENCLATURE], $B2149, Table1[FVIC KILL]))</f>
        <v/>
      </c>
      <c r="K2149" s="1" t="str">
        <f>IF($A2149&gt;--RIGHT($A$2,LEN($A$2)-8),"",SUMIF(Table1[SHIFT NOMENCLATURE], $B2149, Table1[FVIC MOB]))</f>
        <v/>
      </c>
      <c r="L2149" s="1" t="str">
        <f>IF($A2149&gt;--RIGHT($A$2,LEN($A$2)-8),"",SUMIF(Table1[SHIFT NOMENCLATURE], $B2149, Table1[FVIC FIRE]))</f>
        <v/>
      </c>
      <c r="M2149" s="1" t="str">
        <f>IF($A2149&gt;--RIGHT($A$2,LEN($A$2)-8),"",SUMIF(Table1[SHIFT NOMENCLATURE], $B2149, Table1[FKIA]))</f>
        <v/>
      </c>
      <c r="N2149" s="1" t="str">
        <f>IF($A2149&gt;--RIGHT($A$2,LEN($A$2)-8),"",SUMIF(Table1[SHIFT NOMENCLATURE], $B2149, Table1[FWIA]))</f>
        <v/>
      </c>
      <c r="O2149" s="1" t="str">
        <f>IF($A2149&gt;--RIGHT($A$2,LEN($A$2)-8),"",SUMIF(Table1[SHIFT NOMENCLATURE], $B2149, Table1[DUSTWUN]))</f>
        <v/>
      </c>
    </row>
    <row r="2150" spans="1:15" x14ac:dyDescent="0.25">
      <c r="A2150" s="1" t="str">
        <f t="shared" si="66"/>
        <v/>
      </c>
      <c r="B2150" t="str">
        <f t="shared" si="67"/>
        <v/>
      </c>
      <c r="C2150" s="1" t="str">
        <f>IF($A2150&gt;--RIGHT($A$2,LEN($A$2)-8),"",COUNTIF(Table1[SHIFT NOMENCLATURE],$B2150))</f>
        <v/>
      </c>
      <c r="D2150" s="1" t="str">
        <f>IF($A2150&gt;--RIGHT($A$2,LEN($A$2)-8),"",SUMIF(Table1[SHIFT NOMENCLATURE], $B2150, Table1[EVIC KILL]))</f>
        <v/>
      </c>
      <c r="E2150" s="1" t="str">
        <f>IF($A2150&gt;--RIGHT($A$2,LEN($A$2)-8),"",SUMIF(Table1[SHIFT NOMENCLATURE], $B2150, Table1[EVIC MOB]))</f>
        <v/>
      </c>
      <c r="F2150" s="1" t="str">
        <f>IF($A2150&gt;--RIGHT($A$2,LEN($A$2)-8),"",SUMIF(Table1[SHIFT NOMENCLATURE], $B2150, Table1[EVIC FIRE]))</f>
        <v/>
      </c>
      <c r="G2150" s="1" t="str">
        <f>IF($A2150&gt;--RIGHT($A$2,LEN($A$2)-8),"",SUMIF(Table1[SHIFT NOMENCLATURE], $B2150, Table1[EKIA]))</f>
        <v/>
      </c>
      <c r="H2150" s="1" t="str">
        <f>IF($A2150&gt;--RIGHT($A$2,LEN($A$2)-8),"",SUMIF(Table1[SHIFT NOMENCLATURE], $B2150, Table1[EWIA]))</f>
        <v/>
      </c>
      <c r="I2150" s="1" t="str">
        <f>IF($A2150&gt;--RIGHT($A$2,LEN($A$2)-8),"",SUMIF(Table1[SHIFT NOMENCLATURE], $B2150, Table1[EPW]))</f>
        <v/>
      </c>
      <c r="J2150" s="1" t="str">
        <f>IF($A2150&gt;--RIGHT($A$2,LEN($A$2)-8),"",SUMIF(Table1[SHIFT NOMENCLATURE], $B2150, Table1[FVIC KILL]))</f>
        <v/>
      </c>
      <c r="K2150" s="1" t="str">
        <f>IF($A2150&gt;--RIGHT($A$2,LEN($A$2)-8),"",SUMIF(Table1[SHIFT NOMENCLATURE], $B2150, Table1[FVIC MOB]))</f>
        <v/>
      </c>
      <c r="L2150" s="1" t="str">
        <f>IF($A2150&gt;--RIGHT($A$2,LEN($A$2)-8),"",SUMIF(Table1[SHIFT NOMENCLATURE], $B2150, Table1[FVIC FIRE]))</f>
        <v/>
      </c>
      <c r="M2150" s="1" t="str">
        <f>IF($A2150&gt;--RIGHT($A$2,LEN($A$2)-8),"",SUMIF(Table1[SHIFT NOMENCLATURE], $B2150, Table1[FKIA]))</f>
        <v/>
      </c>
      <c r="N2150" s="1" t="str">
        <f>IF($A2150&gt;--RIGHT($A$2,LEN($A$2)-8),"",SUMIF(Table1[SHIFT NOMENCLATURE], $B2150, Table1[FWIA]))</f>
        <v/>
      </c>
      <c r="O2150" s="1" t="str">
        <f>IF($A2150&gt;--RIGHT($A$2,LEN($A$2)-8),"",SUMIF(Table1[SHIFT NOMENCLATURE], $B2150, Table1[DUSTWUN]))</f>
        <v/>
      </c>
    </row>
    <row r="2151" spans="1:15" x14ac:dyDescent="0.25">
      <c r="A2151" s="1" t="str">
        <f t="shared" si="66"/>
        <v/>
      </c>
      <c r="B2151" t="str">
        <f t="shared" si="67"/>
        <v/>
      </c>
      <c r="C2151" s="1" t="str">
        <f>IF($A2151&gt;--RIGHT($A$2,LEN($A$2)-8),"",COUNTIF(Table1[SHIFT NOMENCLATURE],$B2151))</f>
        <v/>
      </c>
      <c r="D2151" s="1" t="str">
        <f>IF($A2151&gt;--RIGHT($A$2,LEN($A$2)-8),"",SUMIF(Table1[SHIFT NOMENCLATURE], $B2151, Table1[EVIC KILL]))</f>
        <v/>
      </c>
      <c r="E2151" s="1" t="str">
        <f>IF($A2151&gt;--RIGHT($A$2,LEN($A$2)-8),"",SUMIF(Table1[SHIFT NOMENCLATURE], $B2151, Table1[EVIC MOB]))</f>
        <v/>
      </c>
      <c r="F2151" s="1" t="str">
        <f>IF($A2151&gt;--RIGHT($A$2,LEN($A$2)-8),"",SUMIF(Table1[SHIFT NOMENCLATURE], $B2151, Table1[EVIC FIRE]))</f>
        <v/>
      </c>
      <c r="G2151" s="1" t="str">
        <f>IF($A2151&gt;--RIGHT($A$2,LEN($A$2)-8),"",SUMIF(Table1[SHIFT NOMENCLATURE], $B2151, Table1[EKIA]))</f>
        <v/>
      </c>
      <c r="H2151" s="1" t="str">
        <f>IF($A2151&gt;--RIGHT($A$2,LEN($A$2)-8),"",SUMIF(Table1[SHIFT NOMENCLATURE], $B2151, Table1[EWIA]))</f>
        <v/>
      </c>
      <c r="I2151" s="1" t="str">
        <f>IF($A2151&gt;--RIGHT($A$2,LEN($A$2)-8),"",SUMIF(Table1[SHIFT NOMENCLATURE], $B2151, Table1[EPW]))</f>
        <v/>
      </c>
      <c r="J2151" s="1" t="str">
        <f>IF($A2151&gt;--RIGHT($A$2,LEN($A$2)-8),"",SUMIF(Table1[SHIFT NOMENCLATURE], $B2151, Table1[FVIC KILL]))</f>
        <v/>
      </c>
      <c r="K2151" s="1" t="str">
        <f>IF($A2151&gt;--RIGHT($A$2,LEN($A$2)-8),"",SUMIF(Table1[SHIFT NOMENCLATURE], $B2151, Table1[FVIC MOB]))</f>
        <v/>
      </c>
      <c r="L2151" s="1" t="str">
        <f>IF($A2151&gt;--RIGHT($A$2,LEN($A$2)-8),"",SUMIF(Table1[SHIFT NOMENCLATURE], $B2151, Table1[FVIC FIRE]))</f>
        <v/>
      </c>
      <c r="M2151" s="1" t="str">
        <f>IF($A2151&gt;--RIGHT($A$2,LEN($A$2)-8),"",SUMIF(Table1[SHIFT NOMENCLATURE], $B2151, Table1[FKIA]))</f>
        <v/>
      </c>
      <c r="N2151" s="1" t="str">
        <f>IF($A2151&gt;--RIGHT($A$2,LEN($A$2)-8),"",SUMIF(Table1[SHIFT NOMENCLATURE], $B2151, Table1[FWIA]))</f>
        <v/>
      </c>
      <c r="O2151" s="1" t="str">
        <f>IF($A2151&gt;--RIGHT($A$2,LEN($A$2)-8),"",SUMIF(Table1[SHIFT NOMENCLATURE], $B2151, Table1[DUSTWUN]))</f>
        <v/>
      </c>
    </row>
    <row r="2152" spans="1:15" x14ac:dyDescent="0.25">
      <c r="A2152" s="1" t="str">
        <f t="shared" si="66"/>
        <v/>
      </c>
      <c r="B2152" t="str">
        <f t="shared" si="67"/>
        <v/>
      </c>
      <c r="C2152" s="1" t="str">
        <f>IF($A2152&gt;--RIGHT($A$2,LEN($A$2)-8),"",COUNTIF(Table1[SHIFT NOMENCLATURE],$B2152))</f>
        <v/>
      </c>
      <c r="D2152" s="1" t="str">
        <f>IF($A2152&gt;--RIGHT($A$2,LEN($A$2)-8),"",SUMIF(Table1[SHIFT NOMENCLATURE], $B2152, Table1[EVIC KILL]))</f>
        <v/>
      </c>
      <c r="E2152" s="1" t="str">
        <f>IF($A2152&gt;--RIGHT($A$2,LEN($A$2)-8),"",SUMIF(Table1[SHIFT NOMENCLATURE], $B2152, Table1[EVIC MOB]))</f>
        <v/>
      </c>
      <c r="F2152" s="1" t="str">
        <f>IF($A2152&gt;--RIGHT($A$2,LEN($A$2)-8),"",SUMIF(Table1[SHIFT NOMENCLATURE], $B2152, Table1[EVIC FIRE]))</f>
        <v/>
      </c>
      <c r="G2152" s="1" t="str">
        <f>IF($A2152&gt;--RIGHT($A$2,LEN($A$2)-8),"",SUMIF(Table1[SHIFT NOMENCLATURE], $B2152, Table1[EKIA]))</f>
        <v/>
      </c>
      <c r="H2152" s="1" t="str">
        <f>IF($A2152&gt;--RIGHT($A$2,LEN($A$2)-8),"",SUMIF(Table1[SHIFT NOMENCLATURE], $B2152, Table1[EWIA]))</f>
        <v/>
      </c>
      <c r="I2152" s="1" t="str">
        <f>IF($A2152&gt;--RIGHT($A$2,LEN($A$2)-8),"",SUMIF(Table1[SHIFT NOMENCLATURE], $B2152, Table1[EPW]))</f>
        <v/>
      </c>
      <c r="J2152" s="1" t="str">
        <f>IF($A2152&gt;--RIGHT($A$2,LEN($A$2)-8),"",SUMIF(Table1[SHIFT NOMENCLATURE], $B2152, Table1[FVIC KILL]))</f>
        <v/>
      </c>
      <c r="K2152" s="1" t="str">
        <f>IF($A2152&gt;--RIGHT($A$2,LEN($A$2)-8),"",SUMIF(Table1[SHIFT NOMENCLATURE], $B2152, Table1[FVIC MOB]))</f>
        <v/>
      </c>
      <c r="L2152" s="1" t="str">
        <f>IF($A2152&gt;--RIGHT($A$2,LEN($A$2)-8),"",SUMIF(Table1[SHIFT NOMENCLATURE], $B2152, Table1[FVIC FIRE]))</f>
        <v/>
      </c>
      <c r="M2152" s="1" t="str">
        <f>IF($A2152&gt;--RIGHT($A$2,LEN($A$2)-8),"",SUMIF(Table1[SHIFT NOMENCLATURE], $B2152, Table1[FKIA]))</f>
        <v/>
      </c>
      <c r="N2152" s="1" t="str">
        <f>IF($A2152&gt;--RIGHT($A$2,LEN($A$2)-8),"",SUMIF(Table1[SHIFT NOMENCLATURE], $B2152, Table1[FWIA]))</f>
        <v/>
      </c>
      <c r="O2152" s="1" t="str">
        <f>IF($A2152&gt;--RIGHT($A$2,LEN($A$2)-8),"",SUMIF(Table1[SHIFT NOMENCLATURE], $B2152, Table1[DUSTWUN]))</f>
        <v/>
      </c>
    </row>
    <row r="2153" spans="1:15" x14ac:dyDescent="0.25">
      <c r="A2153" s="1" t="str">
        <f t="shared" si="66"/>
        <v/>
      </c>
      <c r="B2153" t="str">
        <f t="shared" si="67"/>
        <v/>
      </c>
      <c r="C2153" s="1" t="str">
        <f>IF($A2153&gt;--RIGHT($A$2,LEN($A$2)-8),"",COUNTIF(Table1[SHIFT NOMENCLATURE],$B2153))</f>
        <v/>
      </c>
      <c r="D2153" s="1" t="str">
        <f>IF($A2153&gt;--RIGHT($A$2,LEN($A$2)-8),"",SUMIF(Table1[SHIFT NOMENCLATURE], $B2153, Table1[EVIC KILL]))</f>
        <v/>
      </c>
      <c r="E2153" s="1" t="str">
        <f>IF($A2153&gt;--RIGHT($A$2,LEN($A$2)-8),"",SUMIF(Table1[SHIFT NOMENCLATURE], $B2153, Table1[EVIC MOB]))</f>
        <v/>
      </c>
      <c r="F2153" s="1" t="str">
        <f>IF($A2153&gt;--RIGHT($A$2,LEN($A$2)-8),"",SUMIF(Table1[SHIFT NOMENCLATURE], $B2153, Table1[EVIC FIRE]))</f>
        <v/>
      </c>
      <c r="G2153" s="1" t="str">
        <f>IF($A2153&gt;--RIGHT($A$2,LEN($A$2)-8),"",SUMIF(Table1[SHIFT NOMENCLATURE], $B2153, Table1[EKIA]))</f>
        <v/>
      </c>
      <c r="H2153" s="1" t="str">
        <f>IF($A2153&gt;--RIGHT($A$2,LEN($A$2)-8),"",SUMIF(Table1[SHIFT NOMENCLATURE], $B2153, Table1[EWIA]))</f>
        <v/>
      </c>
      <c r="I2153" s="1" t="str">
        <f>IF($A2153&gt;--RIGHT($A$2,LEN($A$2)-8),"",SUMIF(Table1[SHIFT NOMENCLATURE], $B2153, Table1[EPW]))</f>
        <v/>
      </c>
      <c r="J2153" s="1" t="str">
        <f>IF($A2153&gt;--RIGHT($A$2,LEN($A$2)-8),"",SUMIF(Table1[SHIFT NOMENCLATURE], $B2153, Table1[FVIC KILL]))</f>
        <v/>
      </c>
      <c r="K2153" s="1" t="str">
        <f>IF($A2153&gt;--RIGHT($A$2,LEN($A$2)-8),"",SUMIF(Table1[SHIFT NOMENCLATURE], $B2153, Table1[FVIC MOB]))</f>
        <v/>
      </c>
      <c r="L2153" s="1" t="str">
        <f>IF($A2153&gt;--RIGHT($A$2,LEN($A$2)-8),"",SUMIF(Table1[SHIFT NOMENCLATURE], $B2153, Table1[FVIC FIRE]))</f>
        <v/>
      </c>
      <c r="M2153" s="1" t="str">
        <f>IF($A2153&gt;--RIGHT($A$2,LEN($A$2)-8),"",SUMIF(Table1[SHIFT NOMENCLATURE], $B2153, Table1[FKIA]))</f>
        <v/>
      </c>
      <c r="N2153" s="1" t="str">
        <f>IF($A2153&gt;--RIGHT($A$2,LEN($A$2)-8),"",SUMIF(Table1[SHIFT NOMENCLATURE], $B2153, Table1[FWIA]))</f>
        <v/>
      </c>
      <c r="O2153" s="1" t="str">
        <f>IF($A2153&gt;--RIGHT($A$2,LEN($A$2)-8),"",SUMIF(Table1[SHIFT NOMENCLATURE], $B2153, Table1[DUSTWUN]))</f>
        <v/>
      </c>
    </row>
    <row r="2154" spans="1:15" x14ac:dyDescent="0.25">
      <c r="A2154" s="1" t="str">
        <f t="shared" si="66"/>
        <v/>
      </c>
      <c r="B2154" t="str">
        <f t="shared" si="67"/>
        <v/>
      </c>
      <c r="C2154" s="1" t="str">
        <f>IF($A2154&gt;--RIGHT($A$2,LEN($A$2)-8),"",COUNTIF(Table1[SHIFT NOMENCLATURE],$B2154))</f>
        <v/>
      </c>
      <c r="D2154" s="1" t="str">
        <f>IF($A2154&gt;--RIGHT($A$2,LEN($A$2)-8),"",SUMIF(Table1[SHIFT NOMENCLATURE], $B2154, Table1[EVIC KILL]))</f>
        <v/>
      </c>
      <c r="E2154" s="1" t="str">
        <f>IF($A2154&gt;--RIGHT($A$2,LEN($A$2)-8),"",SUMIF(Table1[SHIFT NOMENCLATURE], $B2154, Table1[EVIC MOB]))</f>
        <v/>
      </c>
      <c r="F2154" s="1" t="str">
        <f>IF($A2154&gt;--RIGHT($A$2,LEN($A$2)-8),"",SUMIF(Table1[SHIFT NOMENCLATURE], $B2154, Table1[EVIC FIRE]))</f>
        <v/>
      </c>
      <c r="G2154" s="1" t="str">
        <f>IF($A2154&gt;--RIGHT($A$2,LEN($A$2)-8),"",SUMIF(Table1[SHIFT NOMENCLATURE], $B2154, Table1[EKIA]))</f>
        <v/>
      </c>
      <c r="H2154" s="1" t="str">
        <f>IF($A2154&gt;--RIGHT($A$2,LEN($A$2)-8),"",SUMIF(Table1[SHIFT NOMENCLATURE], $B2154, Table1[EWIA]))</f>
        <v/>
      </c>
      <c r="I2154" s="1" t="str">
        <f>IF($A2154&gt;--RIGHT($A$2,LEN($A$2)-8),"",SUMIF(Table1[SHIFT NOMENCLATURE], $B2154, Table1[EPW]))</f>
        <v/>
      </c>
      <c r="J2154" s="1" t="str">
        <f>IF($A2154&gt;--RIGHT($A$2,LEN($A$2)-8),"",SUMIF(Table1[SHIFT NOMENCLATURE], $B2154, Table1[FVIC KILL]))</f>
        <v/>
      </c>
      <c r="K2154" s="1" t="str">
        <f>IF($A2154&gt;--RIGHT($A$2,LEN($A$2)-8),"",SUMIF(Table1[SHIFT NOMENCLATURE], $B2154, Table1[FVIC MOB]))</f>
        <v/>
      </c>
      <c r="L2154" s="1" t="str">
        <f>IF($A2154&gt;--RIGHT($A$2,LEN($A$2)-8),"",SUMIF(Table1[SHIFT NOMENCLATURE], $B2154, Table1[FVIC FIRE]))</f>
        <v/>
      </c>
      <c r="M2154" s="1" t="str">
        <f>IF($A2154&gt;--RIGHT($A$2,LEN($A$2)-8),"",SUMIF(Table1[SHIFT NOMENCLATURE], $B2154, Table1[FKIA]))</f>
        <v/>
      </c>
      <c r="N2154" s="1" t="str">
        <f>IF($A2154&gt;--RIGHT($A$2,LEN($A$2)-8),"",SUMIF(Table1[SHIFT NOMENCLATURE], $B2154, Table1[FWIA]))</f>
        <v/>
      </c>
      <c r="O2154" s="1" t="str">
        <f>IF($A2154&gt;--RIGHT($A$2,LEN($A$2)-8),"",SUMIF(Table1[SHIFT NOMENCLATURE], $B2154, Table1[DUSTWUN]))</f>
        <v/>
      </c>
    </row>
    <row r="2155" spans="1:15" x14ac:dyDescent="0.25">
      <c r="A2155" s="1" t="str">
        <f t="shared" si="66"/>
        <v/>
      </c>
      <c r="B2155" t="str">
        <f t="shared" si="67"/>
        <v/>
      </c>
      <c r="C2155" s="1" t="str">
        <f>IF($A2155&gt;--RIGHT($A$2,LEN($A$2)-8),"",COUNTIF(Table1[SHIFT NOMENCLATURE],$B2155))</f>
        <v/>
      </c>
      <c r="D2155" s="1" t="str">
        <f>IF($A2155&gt;--RIGHT($A$2,LEN($A$2)-8),"",SUMIF(Table1[SHIFT NOMENCLATURE], $B2155, Table1[EVIC KILL]))</f>
        <v/>
      </c>
      <c r="E2155" s="1" t="str">
        <f>IF($A2155&gt;--RIGHT($A$2,LEN($A$2)-8),"",SUMIF(Table1[SHIFT NOMENCLATURE], $B2155, Table1[EVIC MOB]))</f>
        <v/>
      </c>
      <c r="F2155" s="1" t="str">
        <f>IF($A2155&gt;--RIGHT($A$2,LEN($A$2)-8),"",SUMIF(Table1[SHIFT NOMENCLATURE], $B2155, Table1[EVIC FIRE]))</f>
        <v/>
      </c>
      <c r="G2155" s="1" t="str">
        <f>IF($A2155&gt;--RIGHT($A$2,LEN($A$2)-8),"",SUMIF(Table1[SHIFT NOMENCLATURE], $B2155, Table1[EKIA]))</f>
        <v/>
      </c>
      <c r="H2155" s="1" t="str">
        <f>IF($A2155&gt;--RIGHT($A$2,LEN($A$2)-8),"",SUMIF(Table1[SHIFT NOMENCLATURE], $B2155, Table1[EWIA]))</f>
        <v/>
      </c>
      <c r="I2155" s="1" t="str">
        <f>IF($A2155&gt;--RIGHT($A$2,LEN($A$2)-8),"",SUMIF(Table1[SHIFT NOMENCLATURE], $B2155, Table1[EPW]))</f>
        <v/>
      </c>
      <c r="J2155" s="1" t="str">
        <f>IF($A2155&gt;--RIGHT($A$2,LEN($A$2)-8),"",SUMIF(Table1[SHIFT NOMENCLATURE], $B2155, Table1[FVIC KILL]))</f>
        <v/>
      </c>
      <c r="K2155" s="1" t="str">
        <f>IF($A2155&gt;--RIGHT($A$2,LEN($A$2)-8),"",SUMIF(Table1[SHIFT NOMENCLATURE], $B2155, Table1[FVIC MOB]))</f>
        <v/>
      </c>
      <c r="L2155" s="1" t="str">
        <f>IF($A2155&gt;--RIGHT($A$2,LEN($A$2)-8),"",SUMIF(Table1[SHIFT NOMENCLATURE], $B2155, Table1[FVIC FIRE]))</f>
        <v/>
      </c>
      <c r="M2155" s="1" t="str">
        <f>IF($A2155&gt;--RIGHT($A$2,LEN($A$2)-8),"",SUMIF(Table1[SHIFT NOMENCLATURE], $B2155, Table1[FKIA]))</f>
        <v/>
      </c>
      <c r="N2155" s="1" t="str">
        <f>IF($A2155&gt;--RIGHT($A$2,LEN($A$2)-8),"",SUMIF(Table1[SHIFT NOMENCLATURE], $B2155, Table1[FWIA]))</f>
        <v/>
      </c>
      <c r="O2155" s="1" t="str">
        <f>IF($A2155&gt;--RIGHT($A$2,LEN($A$2)-8),"",SUMIF(Table1[SHIFT NOMENCLATURE], $B2155, Table1[DUSTWUN]))</f>
        <v/>
      </c>
    </row>
    <row r="2156" spans="1:15" x14ac:dyDescent="0.25">
      <c r="A2156" s="1" t="str">
        <f t="shared" si="66"/>
        <v/>
      </c>
      <c r="B2156" t="str">
        <f t="shared" si="67"/>
        <v/>
      </c>
      <c r="C2156" s="1" t="str">
        <f>IF($A2156&gt;--RIGHT($A$2,LEN($A$2)-8),"",COUNTIF(Table1[SHIFT NOMENCLATURE],$B2156))</f>
        <v/>
      </c>
      <c r="D2156" s="1" t="str">
        <f>IF($A2156&gt;--RIGHT($A$2,LEN($A$2)-8),"",SUMIF(Table1[SHIFT NOMENCLATURE], $B2156, Table1[EVIC KILL]))</f>
        <v/>
      </c>
      <c r="E2156" s="1" t="str">
        <f>IF($A2156&gt;--RIGHT($A$2,LEN($A$2)-8),"",SUMIF(Table1[SHIFT NOMENCLATURE], $B2156, Table1[EVIC MOB]))</f>
        <v/>
      </c>
      <c r="F2156" s="1" t="str">
        <f>IF($A2156&gt;--RIGHT($A$2,LEN($A$2)-8),"",SUMIF(Table1[SHIFT NOMENCLATURE], $B2156, Table1[EVIC FIRE]))</f>
        <v/>
      </c>
      <c r="G2156" s="1" t="str">
        <f>IF($A2156&gt;--RIGHT($A$2,LEN($A$2)-8),"",SUMIF(Table1[SHIFT NOMENCLATURE], $B2156, Table1[EKIA]))</f>
        <v/>
      </c>
      <c r="H2156" s="1" t="str">
        <f>IF($A2156&gt;--RIGHT($A$2,LEN($A$2)-8),"",SUMIF(Table1[SHIFT NOMENCLATURE], $B2156, Table1[EWIA]))</f>
        <v/>
      </c>
      <c r="I2156" s="1" t="str">
        <f>IF($A2156&gt;--RIGHT($A$2,LEN($A$2)-8),"",SUMIF(Table1[SHIFT NOMENCLATURE], $B2156, Table1[EPW]))</f>
        <v/>
      </c>
      <c r="J2156" s="1" t="str">
        <f>IF($A2156&gt;--RIGHT($A$2,LEN($A$2)-8),"",SUMIF(Table1[SHIFT NOMENCLATURE], $B2156, Table1[FVIC KILL]))</f>
        <v/>
      </c>
      <c r="K2156" s="1" t="str">
        <f>IF($A2156&gt;--RIGHT($A$2,LEN($A$2)-8),"",SUMIF(Table1[SHIFT NOMENCLATURE], $B2156, Table1[FVIC MOB]))</f>
        <v/>
      </c>
      <c r="L2156" s="1" t="str">
        <f>IF($A2156&gt;--RIGHT($A$2,LEN($A$2)-8),"",SUMIF(Table1[SHIFT NOMENCLATURE], $B2156, Table1[FVIC FIRE]))</f>
        <v/>
      </c>
      <c r="M2156" s="1" t="str">
        <f>IF($A2156&gt;--RIGHT($A$2,LEN($A$2)-8),"",SUMIF(Table1[SHIFT NOMENCLATURE], $B2156, Table1[FKIA]))</f>
        <v/>
      </c>
      <c r="N2156" s="1" t="str">
        <f>IF($A2156&gt;--RIGHT($A$2,LEN($A$2)-8),"",SUMIF(Table1[SHIFT NOMENCLATURE], $B2156, Table1[FWIA]))</f>
        <v/>
      </c>
      <c r="O2156" s="1" t="str">
        <f>IF($A2156&gt;--RIGHT($A$2,LEN($A$2)-8),"",SUMIF(Table1[SHIFT NOMENCLATURE], $B2156, Table1[DUSTWUN]))</f>
        <v/>
      </c>
    </row>
    <row r="2157" spans="1:15" x14ac:dyDescent="0.25">
      <c r="A2157" s="1" t="str">
        <f t="shared" si="66"/>
        <v/>
      </c>
      <c r="B2157" t="str">
        <f t="shared" si="67"/>
        <v/>
      </c>
      <c r="C2157" s="1" t="str">
        <f>IF($A2157&gt;--RIGHT($A$2,LEN($A$2)-8),"",COUNTIF(Table1[SHIFT NOMENCLATURE],$B2157))</f>
        <v/>
      </c>
      <c r="D2157" s="1" t="str">
        <f>IF($A2157&gt;--RIGHT($A$2,LEN($A$2)-8),"",SUMIF(Table1[SHIFT NOMENCLATURE], $B2157, Table1[EVIC KILL]))</f>
        <v/>
      </c>
      <c r="E2157" s="1" t="str">
        <f>IF($A2157&gt;--RIGHT($A$2,LEN($A$2)-8),"",SUMIF(Table1[SHIFT NOMENCLATURE], $B2157, Table1[EVIC MOB]))</f>
        <v/>
      </c>
      <c r="F2157" s="1" t="str">
        <f>IF($A2157&gt;--RIGHT($A$2,LEN($A$2)-8),"",SUMIF(Table1[SHIFT NOMENCLATURE], $B2157, Table1[EVIC FIRE]))</f>
        <v/>
      </c>
      <c r="G2157" s="1" t="str">
        <f>IF($A2157&gt;--RIGHT($A$2,LEN($A$2)-8),"",SUMIF(Table1[SHIFT NOMENCLATURE], $B2157, Table1[EKIA]))</f>
        <v/>
      </c>
      <c r="H2157" s="1" t="str">
        <f>IF($A2157&gt;--RIGHT($A$2,LEN($A$2)-8),"",SUMIF(Table1[SHIFT NOMENCLATURE], $B2157, Table1[EWIA]))</f>
        <v/>
      </c>
      <c r="I2157" s="1" t="str">
        <f>IF($A2157&gt;--RIGHT($A$2,LEN($A$2)-8),"",SUMIF(Table1[SHIFT NOMENCLATURE], $B2157, Table1[EPW]))</f>
        <v/>
      </c>
      <c r="J2157" s="1" t="str">
        <f>IF($A2157&gt;--RIGHT($A$2,LEN($A$2)-8),"",SUMIF(Table1[SHIFT NOMENCLATURE], $B2157, Table1[FVIC KILL]))</f>
        <v/>
      </c>
      <c r="K2157" s="1" t="str">
        <f>IF($A2157&gt;--RIGHT($A$2,LEN($A$2)-8),"",SUMIF(Table1[SHIFT NOMENCLATURE], $B2157, Table1[FVIC MOB]))</f>
        <v/>
      </c>
      <c r="L2157" s="1" t="str">
        <f>IF($A2157&gt;--RIGHT($A$2,LEN($A$2)-8),"",SUMIF(Table1[SHIFT NOMENCLATURE], $B2157, Table1[FVIC FIRE]))</f>
        <v/>
      </c>
      <c r="M2157" s="1" t="str">
        <f>IF($A2157&gt;--RIGHT($A$2,LEN($A$2)-8),"",SUMIF(Table1[SHIFT NOMENCLATURE], $B2157, Table1[FKIA]))</f>
        <v/>
      </c>
      <c r="N2157" s="1" t="str">
        <f>IF($A2157&gt;--RIGHT($A$2,LEN($A$2)-8),"",SUMIF(Table1[SHIFT NOMENCLATURE], $B2157, Table1[FWIA]))</f>
        <v/>
      </c>
      <c r="O2157" s="1" t="str">
        <f>IF($A2157&gt;--RIGHT($A$2,LEN($A$2)-8),"",SUMIF(Table1[SHIFT NOMENCLATURE], $B2157, Table1[DUSTWUN]))</f>
        <v/>
      </c>
    </row>
    <row r="2158" spans="1:15" x14ac:dyDescent="0.25">
      <c r="A2158" s="1" t="str">
        <f t="shared" si="66"/>
        <v/>
      </c>
      <c r="B2158" t="str">
        <f t="shared" si="67"/>
        <v/>
      </c>
      <c r="C2158" s="1" t="str">
        <f>IF($A2158&gt;--RIGHT($A$2,LEN($A$2)-8),"",COUNTIF(Table1[SHIFT NOMENCLATURE],$B2158))</f>
        <v/>
      </c>
      <c r="D2158" s="1" t="str">
        <f>IF($A2158&gt;--RIGHT($A$2,LEN($A$2)-8),"",SUMIF(Table1[SHIFT NOMENCLATURE], $B2158, Table1[EVIC KILL]))</f>
        <v/>
      </c>
      <c r="E2158" s="1" t="str">
        <f>IF($A2158&gt;--RIGHT($A$2,LEN($A$2)-8),"",SUMIF(Table1[SHIFT NOMENCLATURE], $B2158, Table1[EVIC MOB]))</f>
        <v/>
      </c>
      <c r="F2158" s="1" t="str">
        <f>IF($A2158&gt;--RIGHT($A$2,LEN($A$2)-8),"",SUMIF(Table1[SHIFT NOMENCLATURE], $B2158, Table1[EVIC FIRE]))</f>
        <v/>
      </c>
      <c r="G2158" s="1" t="str">
        <f>IF($A2158&gt;--RIGHT($A$2,LEN($A$2)-8),"",SUMIF(Table1[SHIFT NOMENCLATURE], $B2158, Table1[EKIA]))</f>
        <v/>
      </c>
      <c r="H2158" s="1" t="str">
        <f>IF($A2158&gt;--RIGHT($A$2,LEN($A$2)-8),"",SUMIF(Table1[SHIFT NOMENCLATURE], $B2158, Table1[EWIA]))</f>
        <v/>
      </c>
      <c r="I2158" s="1" t="str">
        <f>IF($A2158&gt;--RIGHT($A$2,LEN($A$2)-8),"",SUMIF(Table1[SHIFT NOMENCLATURE], $B2158, Table1[EPW]))</f>
        <v/>
      </c>
      <c r="J2158" s="1" t="str">
        <f>IF($A2158&gt;--RIGHT($A$2,LEN($A$2)-8),"",SUMIF(Table1[SHIFT NOMENCLATURE], $B2158, Table1[FVIC KILL]))</f>
        <v/>
      </c>
      <c r="K2158" s="1" t="str">
        <f>IF($A2158&gt;--RIGHT($A$2,LEN($A$2)-8),"",SUMIF(Table1[SHIFT NOMENCLATURE], $B2158, Table1[FVIC MOB]))</f>
        <v/>
      </c>
      <c r="L2158" s="1" t="str">
        <f>IF($A2158&gt;--RIGHT($A$2,LEN($A$2)-8),"",SUMIF(Table1[SHIFT NOMENCLATURE], $B2158, Table1[FVIC FIRE]))</f>
        <v/>
      </c>
      <c r="M2158" s="1" t="str">
        <f>IF($A2158&gt;--RIGHT($A$2,LEN($A$2)-8),"",SUMIF(Table1[SHIFT NOMENCLATURE], $B2158, Table1[FKIA]))</f>
        <v/>
      </c>
      <c r="N2158" s="1" t="str">
        <f>IF($A2158&gt;--RIGHT($A$2,LEN($A$2)-8),"",SUMIF(Table1[SHIFT NOMENCLATURE], $B2158, Table1[FWIA]))</f>
        <v/>
      </c>
      <c r="O2158" s="1" t="str">
        <f>IF($A2158&gt;--RIGHT($A$2,LEN($A$2)-8),"",SUMIF(Table1[SHIFT NOMENCLATURE], $B2158, Table1[DUSTWUN]))</f>
        <v/>
      </c>
    </row>
    <row r="2159" spans="1:15" x14ac:dyDescent="0.25">
      <c r="A2159" s="1" t="str">
        <f t="shared" si="66"/>
        <v/>
      </c>
      <c r="B2159" t="str">
        <f t="shared" si="67"/>
        <v/>
      </c>
      <c r="C2159" s="1" t="str">
        <f>IF($A2159&gt;--RIGHT($A$2,LEN($A$2)-8),"",COUNTIF(Table1[SHIFT NOMENCLATURE],$B2159))</f>
        <v/>
      </c>
      <c r="D2159" s="1" t="str">
        <f>IF($A2159&gt;--RIGHT($A$2,LEN($A$2)-8),"",SUMIF(Table1[SHIFT NOMENCLATURE], $B2159, Table1[EVIC KILL]))</f>
        <v/>
      </c>
      <c r="E2159" s="1" t="str">
        <f>IF($A2159&gt;--RIGHT($A$2,LEN($A$2)-8),"",SUMIF(Table1[SHIFT NOMENCLATURE], $B2159, Table1[EVIC MOB]))</f>
        <v/>
      </c>
      <c r="F2159" s="1" t="str">
        <f>IF($A2159&gt;--RIGHT($A$2,LEN($A$2)-8),"",SUMIF(Table1[SHIFT NOMENCLATURE], $B2159, Table1[EVIC FIRE]))</f>
        <v/>
      </c>
      <c r="G2159" s="1" t="str">
        <f>IF($A2159&gt;--RIGHT($A$2,LEN($A$2)-8),"",SUMIF(Table1[SHIFT NOMENCLATURE], $B2159, Table1[EKIA]))</f>
        <v/>
      </c>
      <c r="H2159" s="1" t="str">
        <f>IF($A2159&gt;--RIGHT($A$2,LEN($A$2)-8),"",SUMIF(Table1[SHIFT NOMENCLATURE], $B2159, Table1[EWIA]))</f>
        <v/>
      </c>
      <c r="I2159" s="1" t="str">
        <f>IF($A2159&gt;--RIGHT($A$2,LEN($A$2)-8),"",SUMIF(Table1[SHIFT NOMENCLATURE], $B2159, Table1[EPW]))</f>
        <v/>
      </c>
      <c r="J2159" s="1" t="str">
        <f>IF($A2159&gt;--RIGHT($A$2,LEN($A$2)-8),"",SUMIF(Table1[SHIFT NOMENCLATURE], $B2159, Table1[FVIC KILL]))</f>
        <v/>
      </c>
      <c r="K2159" s="1" t="str">
        <f>IF($A2159&gt;--RIGHT($A$2,LEN($A$2)-8),"",SUMIF(Table1[SHIFT NOMENCLATURE], $B2159, Table1[FVIC MOB]))</f>
        <v/>
      </c>
      <c r="L2159" s="1" t="str">
        <f>IF($A2159&gt;--RIGHT($A$2,LEN($A$2)-8),"",SUMIF(Table1[SHIFT NOMENCLATURE], $B2159, Table1[FVIC FIRE]))</f>
        <v/>
      </c>
      <c r="M2159" s="1" t="str">
        <f>IF($A2159&gt;--RIGHT($A$2,LEN($A$2)-8),"",SUMIF(Table1[SHIFT NOMENCLATURE], $B2159, Table1[FKIA]))</f>
        <v/>
      </c>
      <c r="N2159" s="1" t="str">
        <f>IF($A2159&gt;--RIGHT($A$2,LEN($A$2)-8),"",SUMIF(Table1[SHIFT NOMENCLATURE], $B2159, Table1[FWIA]))</f>
        <v/>
      </c>
      <c r="O2159" s="1" t="str">
        <f>IF($A2159&gt;--RIGHT($A$2,LEN($A$2)-8),"",SUMIF(Table1[SHIFT NOMENCLATURE], $B2159, Table1[DUSTWUN]))</f>
        <v/>
      </c>
    </row>
    <row r="2160" spans="1:15" x14ac:dyDescent="0.25">
      <c r="A2160" s="1" t="str">
        <f t="shared" si="66"/>
        <v/>
      </c>
      <c r="B2160" t="str">
        <f t="shared" si="67"/>
        <v/>
      </c>
      <c r="C2160" s="1" t="str">
        <f>IF($A2160&gt;--RIGHT($A$2,LEN($A$2)-8),"",COUNTIF(Table1[SHIFT NOMENCLATURE],$B2160))</f>
        <v/>
      </c>
      <c r="D2160" s="1" t="str">
        <f>IF($A2160&gt;--RIGHT($A$2,LEN($A$2)-8),"",SUMIF(Table1[SHIFT NOMENCLATURE], $B2160, Table1[EVIC KILL]))</f>
        <v/>
      </c>
      <c r="E2160" s="1" t="str">
        <f>IF($A2160&gt;--RIGHT($A$2,LEN($A$2)-8),"",SUMIF(Table1[SHIFT NOMENCLATURE], $B2160, Table1[EVIC MOB]))</f>
        <v/>
      </c>
      <c r="F2160" s="1" t="str">
        <f>IF($A2160&gt;--RIGHT($A$2,LEN($A$2)-8),"",SUMIF(Table1[SHIFT NOMENCLATURE], $B2160, Table1[EVIC FIRE]))</f>
        <v/>
      </c>
      <c r="G2160" s="1" t="str">
        <f>IF($A2160&gt;--RIGHT($A$2,LEN($A$2)-8),"",SUMIF(Table1[SHIFT NOMENCLATURE], $B2160, Table1[EKIA]))</f>
        <v/>
      </c>
      <c r="H2160" s="1" t="str">
        <f>IF($A2160&gt;--RIGHT($A$2,LEN($A$2)-8),"",SUMIF(Table1[SHIFT NOMENCLATURE], $B2160, Table1[EWIA]))</f>
        <v/>
      </c>
      <c r="I2160" s="1" t="str">
        <f>IF($A2160&gt;--RIGHT($A$2,LEN($A$2)-8),"",SUMIF(Table1[SHIFT NOMENCLATURE], $B2160, Table1[EPW]))</f>
        <v/>
      </c>
      <c r="J2160" s="1" t="str">
        <f>IF($A2160&gt;--RIGHT($A$2,LEN($A$2)-8),"",SUMIF(Table1[SHIFT NOMENCLATURE], $B2160, Table1[FVIC KILL]))</f>
        <v/>
      </c>
      <c r="K2160" s="1" t="str">
        <f>IF($A2160&gt;--RIGHT($A$2,LEN($A$2)-8),"",SUMIF(Table1[SHIFT NOMENCLATURE], $B2160, Table1[FVIC MOB]))</f>
        <v/>
      </c>
      <c r="L2160" s="1" t="str">
        <f>IF($A2160&gt;--RIGHT($A$2,LEN($A$2)-8),"",SUMIF(Table1[SHIFT NOMENCLATURE], $B2160, Table1[FVIC FIRE]))</f>
        <v/>
      </c>
      <c r="M2160" s="1" t="str">
        <f>IF($A2160&gt;--RIGHT($A$2,LEN($A$2)-8),"",SUMIF(Table1[SHIFT NOMENCLATURE], $B2160, Table1[FKIA]))</f>
        <v/>
      </c>
      <c r="N2160" s="1" t="str">
        <f>IF($A2160&gt;--RIGHT($A$2,LEN($A$2)-8),"",SUMIF(Table1[SHIFT NOMENCLATURE], $B2160, Table1[FWIA]))</f>
        <v/>
      </c>
      <c r="O2160" s="1" t="str">
        <f>IF($A2160&gt;--RIGHT($A$2,LEN($A$2)-8),"",SUMIF(Table1[SHIFT NOMENCLATURE], $B2160, Table1[DUSTWUN]))</f>
        <v/>
      </c>
    </row>
    <row r="2161" spans="1:15" x14ac:dyDescent="0.25">
      <c r="A2161" s="1" t="str">
        <f t="shared" si="66"/>
        <v/>
      </c>
      <c r="B2161" t="str">
        <f t="shared" si="67"/>
        <v/>
      </c>
      <c r="C2161" s="1" t="str">
        <f>IF($A2161&gt;--RIGHT($A$2,LEN($A$2)-8),"",COUNTIF(Table1[SHIFT NOMENCLATURE],$B2161))</f>
        <v/>
      </c>
      <c r="D2161" s="1" t="str">
        <f>IF($A2161&gt;--RIGHT($A$2,LEN($A$2)-8),"",SUMIF(Table1[SHIFT NOMENCLATURE], $B2161, Table1[EVIC KILL]))</f>
        <v/>
      </c>
      <c r="E2161" s="1" t="str">
        <f>IF($A2161&gt;--RIGHT($A$2,LEN($A$2)-8),"",SUMIF(Table1[SHIFT NOMENCLATURE], $B2161, Table1[EVIC MOB]))</f>
        <v/>
      </c>
      <c r="F2161" s="1" t="str">
        <f>IF($A2161&gt;--RIGHT($A$2,LEN($A$2)-8),"",SUMIF(Table1[SHIFT NOMENCLATURE], $B2161, Table1[EVIC FIRE]))</f>
        <v/>
      </c>
      <c r="G2161" s="1" t="str">
        <f>IF($A2161&gt;--RIGHT($A$2,LEN($A$2)-8),"",SUMIF(Table1[SHIFT NOMENCLATURE], $B2161, Table1[EKIA]))</f>
        <v/>
      </c>
      <c r="H2161" s="1" t="str">
        <f>IF($A2161&gt;--RIGHT($A$2,LEN($A$2)-8),"",SUMIF(Table1[SHIFT NOMENCLATURE], $B2161, Table1[EWIA]))</f>
        <v/>
      </c>
      <c r="I2161" s="1" t="str">
        <f>IF($A2161&gt;--RIGHT($A$2,LEN($A$2)-8),"",SUMIF(Table1[SHIFT NOMENCLATURE], $B2161, Table1[EPW]))</f>
        <v/>
      </c>
      <c r="J2161" s="1" t="str">
        <f>IF($A2161&gt;--RIGHT($A$2,LEN($A$2)-8),"",SUMIF(Table1[SHIFT NOMENCLATURE], $B2161, Table1[FVIC KILL]))</f>
        <v/>
      </c>
      <c r="K2161" s="1" t="str">
        <f>IF($A2161&gt;--RIGHT($A$2,LEN($A$2)-8),"",SUMIF(Table1[SHIFT NOMENCLATURE], $B2161, Table1[FVIC MOB]))</f>
        <v/>
      </c>
      <c r="L2161" s="1" t="str">
        <f>IF($A2161&gt;--RIGHT($A$2,LEN($A$2)-8),"",SUMIF(Table1[SHIFT NOMENCLATURE], $B2161, Table1[FVIC FIRE]))</f>
        <v/>
      </c>
      <c r="M2161" s="1" t="str">
        <f>IF($A2161&gt;--RIGHT($A$2,LEN($A$2)-8),"",SUMIF(Table1[SHIFT NOMENCLATURE], $B2161, Table1[FKIA]))</f>
        <v/>
      </c>
      <c r="N2161" s="1" t="str">
        <f>IF($A2161&gt;--RIGHT($A$2,LEN($A$2)-8),"",SUMIF(Table1[SHIFT NOMENCLATURE], $B2161, Table1[FWIA]))</f>
        <v/>
      </c>
      <c r="O2161" s="1" t="str">
        <f>IF($A2161&gt;--RIGHT($A$2,LEN($A$2)-8),"",SUMIF(Table1[SHIFT NOMENCLATURE], $B2161, Table1[DUSTWUN]))</f>
        <v/>
      </c>
    </row>
    <row r="2162" spans="1:15" x14ac:dyDescent="0.25">
      <c r="A2162" s="1" t="str">
        <f t="shared" si="66"/>
        <v/>
      </c>
      <c r="B2162" t="str">
        <f t="shared" si="67"/>
        <v/>
      </c>
      <c r="C2162" s="1" t="str">
        <f>IF($A2162&gt;--RIGHT($A$2,LEN($A$2)-8),"",COUNTIF(Table1[SHIFT NOMENCLATURE],$B2162))</f>
        <v/>
      </c>
      <c r="D2162" s="1" t="str">
        <f>IF($A2162&gt;--RIGHT($A$2,LEN($A$2)-8),"",SUMIF(Table1[SHIFT NOMENCLATURE], $B2162, Table1[EVIC KILL]))</f>
        <v/>
      </c>
      <c r="E2162" s="1" t="str">
        <f>IF($A2162&gt;--RIGHT($A$2,LEN($A$2)-8),"",SUMIF(Table1[SHIFT NOMENCLATURE], $B2162, Table1[EVIC MOB]))</f>
        <v/>
      </c>
      <c r="F2162" s="1" t="str">
        <f>IF($A2162&gt;--RIGHT($A$2,LEN($A$2)-8),"",SUMIF(Table1[SHIFT NOMENCLATURE], $B2162, Table1[EVIC FIRE]))</f>
        <v/>
      </c>
      <c r="G2162" s="1" t="str">
        <f>IF($A2162&gt;--RIGHT($A$2,LEN($A$2)-8),"",SUMIF(Table1[SHIFT NOMENCLATURE], $B2162, Table1[EKIA]))</f>
        <v/>
      </c>
      <c r="H2162" s="1" t="str">
        <f>IF($A2162&gt;--RIGHT($A$2,LEN($A$2)-8),"",SUMIF(Table1[SHIFT NOMENCLATURE], $B2162, Table1[EWIA]))</f>
        <v/>
      </c>
      <c r="I2162" s="1" t="str">
        <f>IF($A2162&gt;--RIGHT($A$2,LEN($A$2)-8),"",SUMIF(Table1[SHIFT NOMENCLATURE], $B2162, Table1[EPW]))</f>
        <v/>
      </c>
      <c r="J2162" s="1" t="str">
        <f>IF($A2162&gt;--RIGHT($A$2,LEN($A$2)-8),"",SUMIF(Table1[SHIFT NOMENCLATURE], $B2162, Table1[FVIC KILL]))</f>
        <v/>
      </c>
      <c r="K2162" s="1" t="str">
        <f>IF($A2162&gt;--RIGHT($A$2,LEN($A$2)-8),"",SUMIF(Table1[SHIFT NOMENCLATURE], $B2162, Table1[FVIC MOB]))</f>
        <v/>
      </c>
      <c r="L2162" s="1" t="str">
        <f>IF($A2162&gt;--RIGHT($A$2,LEN($A$2)-8),"",SUMIF(Table1[SHIFT NOMENCLATURE], $B2162, Table1[FVIC FIRE]))</f>
        <v/>
      </c>
      <c r="M2162" s="1" t="str">
        <f>IF($A2162&gt;--RIGHT($A$2,LEN($A$2)-8),"",SUMIF(Table1[SHIFT NOMENCLATURE], $B2162, Table1[FKIA]))</f>
        <v/>
      </c>
      <c r="N2162" s="1" t="str">
        <f>IF($A2162&gt;--RIGHT($A$2,LEN($A$2)-8),"",SUMIF(Table1[SHIFT NOMENCLATURE], $B2162, Table1[FWIA]))</f>
        <v/>
      </c>
      <c r="O2162" s="1" t="str">
        <f>IF($A2162&gt;--RIGHT($A$2,LEN($A$2)-8),"",SUMIF(Table1[SHIFT NOMENCLATURE], $B2162, Table1[DUSTWUN]))</f>
        <v/>
      </c>
    </row>
    <row r="2163" spans="1:15" x14ac:dyDescent="0.25">
      <c r="A2163" s="1" t="str">
        <f t="shared" si="66"/>
        <v/>
      </c>
      <c r="B2163" t="str">
        <f t="shared" si="67"/>
        <v/>
      </c>
      <c r="C2163" s="1" t="str">
        <f>IF($A2163&gt;--RIGHT($A$2,LEN($A$2)-8),"",COUNTIF(Table1[SHIFT NOMENCLATURE],$B2163))</f>
        <v/>
      </c>
      <c r="D2163" s="1" t="str">
        <f>IF($A2163&gt;--RIGHT($A$2,LEN($A$2)-8),"",SUMIF(Table1[SHIFT NOMENCLATURE], $B2163, Table1[EVIC KILL]))</f>
        <v/>
      </c>
      <c r="E2163" s="1" t="str">
        <f>IF($A2163&gt;--RIGHT($A$2,LEN($A$2)-8),"",SUMIF(Table1[SHIFT NOMENCLATURE], $B2163, Table1[EVIC MOB]))</f>
        <v/>
      </c>
      <c r="F2163" s="1" t="str">
        <f>IF($A2163&gt;--RIGHT($A$2,LEN($A$2)-8),"",SUMIF(Table1[SHIFT NOMENCLATURE], $B2163, Table1[EVIC FIRE]))</f>
        <v/>
      </c>
      <c r="G2163" s="1" t="str">
        <f>IF($A2163&gt;--RIGHT($A$2,LEN($A$2)-8),"",SUMIF(Table1[SHIFT NOMENCLATURE], $B2163, Table1[EKIA]))</f>
        <v/>
      </c>
      <c r="H2163" s="1" t="str">
        <f>IF($A2163&gt;--RIGHT($A$2,LEN($A$2)-8),"",SUMIF(Table1[SHIFT NOMENCLATURE], $B2163, Table1[EWIA]))</f>
        <v/>
      </c>
      <c r="I2163" s="1" t="str">
        <f>IF($A2163&gt;--RIGHT($A$2,LEN($A$2)-8),"",SUMIF(Table1[SHIFT NOMENCLATURE], $B2163, Table1[EPW]))</f>
        <v/>
      </c>
      <c r="J2163" s="1" t="str">
        <f>IF($A2163&gt;--RIGHT($A$2,LEN($A$2)-8),"",SUMIF(Table1[SHIFT NOMENCLATURE], $B2163, Table1[FVIC KILL]))</f>
        <v/>
      </c>
      <c r="K2163" s="1" t="str">
        <f>IF($A2163&gt;--RIGHT($A$2,LEN($A$2)-8),"",SUMIF(Table1[SHIFT NOMENCLATURE], $B2163, Table1[FVIC MOB]))</f>
        <v/>
      </c>
      <c r="L2163" s="1" t="str">
        <f>IF($A2163&gt;--RIGHT($A$2,LEN($A$2)-8),"",SUMIF(Table1[SHIFT NOMENCLATURE], $B2163, Table1[FVIC FIRE]))</f>
        <v/>
      </c>
      <c r="M2163" s="1" t="str">
        <f>IF($A2163&gt;--RIGHT($A$2,LEN($A$2)-8),"",SUMIF(Table1[SHIFT NOMENCLATURE], $B2163, Table1[FKIA]))</f>
        <v/>
      </c>
      <c r="N2163" s="1" t="str">
        <f>IF($A2163&gt;--RIGHT($A$2,LEN($A$2)-8),"",SUMIF(Table1[SHIFT NOMENCLATURE], $B2163, Table1[FWIA]))</f>
        <v/>
      </c>
      <c r="O2163" s="1" t="str">
        <f>IF($A2163&gt;--RIGHT($A$2,LEN($A$2)-8),"",SUMIF(Table1[SHIFT NOMENCLATURE], $B2163, Table1[DUSTWUN]))</f>
        <v/>
      </c>
    </row>
    <row r="2164" spans="1:15" x14ac:dyDescent="0.25">
      <c r="A2164" s="1" t="str">
        <f t="shared" si="66"/>
        <v/>
      </c>
      <c r="B2164" t="str">
        <f t="shared" si="67"/>
        <v/>
      </c>
      <c r="C2164" s="1" t="str">
        <f>IF($A2164&gt;--RIGHT($A$2,LEN($A$2)-8),"",COUNTIF(Table1[SHIFT NOMENCLATURE],$B2164))</f>
        <v/>
      </c>
      <c r="D2164" s="1" t="str">
        <f>IF($A2164&gt;--RIGHT($A$2,LEN($A$2)-8),"",SUMIF(Table1[SHIFT NOMENCLATURE], $B2164, Table1[EVIC KILL]))</f>
        <v/>
      </c>
      <c r="E2164" s="1" t="str">
        <f>IF($A2164&gt;--RIGHT($A$2,LEN($A$2)-8),"",SUMIF(Table1[SHIFT NOMENCLATURE], $B2164, Table1[EVIC MOB]))</f>
        <v/>
      </c>
      <c r="F2164" s="1" t="str">
        <f>IF($A2164&gt;--RIGHT($A$2,LEN($A$2)-8),"",SUMIF(Table1[SHIFT NOMENCLATURE], $B2164, Table1[EVIC FIRE]))</f>
        <v/>
      </c>
      <c r="G2164" s="1" t="str">
        <f>IF($A2164&gt;--RIGHT($A$2,LEN($A$2)-8),"",SUMIF(Table1[SHIFT NOMENCLATURE], $B2164, Table1[EKIA]))</f>
        <v/>
      </c>
      <c r="H2164" s="1" t="str">
        <f>IF($A2164&gt;--RIGHT($A$2,LEN($A$2)-8),"",SUMIF(Table1[SHIFT NOMENCLATURE], $B2164, Table1[EWIA]))</f>
        <v/>
      </c>
      <c r="I2164" s="1" t="str">
        <f>IF($A2164&gt;--RIGHT($A$2,LEN($A$2)-8),"",SUMIF(Table1[SHIFT NOMENCLATURE], $B2164, Table1[EPW]))</f>
        <v/>
      </c>
      <c r="J2164" s="1" t="str">
        <f>IF($A2164&gt;--RIGHT($A$2,LEN($A$2)-8),"",SUMIF(Table1[SHIFT NOMENCLATURE], $B2164, Table1[FVIC KILL]))</f>
        <v/>
      </c>
      <c r="K2164" s="1" t="str">
        <f>IF($A2164&gt;--RIGHT($A$2,LEN($A$2)-8),"",SUMIF(Table1[SHIFT NOMENCLATURE], $B2164, Table1[FVIC MOB]))</f>
        <v/>
      </c>
      <c r="L2164" s="1" t="str">
        <f>IF($A2164&gt;--RIGHT($A$2,LEN($A$2)-8),"",SUMIF(Table1[SHIFT NOMENCLATURE], $B2164, Table1[FVIC FIRE]))</f>
        <v/>
      </c>
      <c r="M2164" s="1" t="str">
        <f>IF($A2164&gt;--RIGHT($A$2,LEN($A$2)-8),"",SUMIF(Table1[SHIFT NOMENCLATURE], $B2164, Table1[FKIA]))</f>
        <v/>
      </c>
      <c r="N2164" s="1" t="str">
        <f>IF($A2164&gt;--RIGHT($A$2,LEN($A$2)-8),"",SUMIF(Table1[SHIFT NOMENCLATURE], $B2164, Table1[FWIA]))</f>
        <v/>
      </c>
      <c r="O2164" s="1" t="str">
        <f>IF($A2164&gt;--RIGHT($A$2,LEN($A$2)-8),"",SUMIF(Table1[SHIFT NOMENCLATURE], $B2164, Table1[DUSTWUN]))</f>
        <v/>
      </c>
    </row>
    <row r="2165" spans="1:15" x14ac:dyDescent="0.25">
      <c r="A2165" s="1" t="str">
        <f t="shared" si="66"/>
        <v/>
      </c>
      <c r="B2165" t="str">
        <f t="shared" si="67"/>
        <v/>
      </c>
      <c r="C2165" s="1" t="str">
        <f>IF($A2165&gt;--RIGHT($A$2,LEN($A$2)-8),"",COUNTIF(Table1[SHIFT NOMENCLATURE],$B2165))</f>
        <v/>
      </c>
      <c r="D2165" s="1" t="str">
        <f>IF($A2165&gt;--RIGHT($A$2,LEN($A$2)-8),"",SUMIF(Table1[SHIFT NOMENCLATURE], $B2165, Table1[EVIC KILL]))</f>
        <v/>
      </c>
      <c r="E2165" s="1" t="str">
        <f>IF($A2165&gt;--RIGHT($A$2,LEN($A$2)-8),"",SUMIF(Table1[SHIFT NOMENCLATURE], $B2165, Table1[EVIC MOB]))</f>
        <v/>
      </c>
      <c r="F2165" s="1" t="str">
        <f>IF($A2165&gt;--RIGHT($A$2,LEN($A$2)-8),"",SUMIF(Table1[SHIFT NOMENCLATURE], $B2165, Table1[EVIC FIRE]))</f>
        <v/>
      </c>
      <c r="G2165" s="1" t="str">
        <f>IF($A2165&gt;--RIGHT($A$2,LEN($A$2)-8),"",SUMIF(Table1[SHIFT NOMENCLATURE], $B2165, Table1[EKIA]))</f>
        <v/>
      </c>
      <c r="H2165" s="1" t="str">
        <f>IF($A2165&gt;--RIGHT($A$2,LEN($A$2)-8),"",SUMIF(Table1[SHIFT NOMENCLATURE], $B2165, Table1[EWIA]))</f>
        <v/>
      </c>
      <c r="I2165" s="1" t="str">
        <f>IF($A2165&gt;--RIGHT($A$2,LEN($A$2)-8),"",SUMIF(Table1[SHIFT NOMENCLATURE], $B2165, Table1[EPW]))</f>
        <v/>
      </c>
      <c r="J2165" s="1" t="str">
        <f>IF($A2165&gt;--RIGHT($A$2,LEN($A$2)-8),"",SUMIF(Table1[SHIFT NOMENCLATURE], $B2165, Table1[FVIC KILL]))</f>
        <v/>
      </c>
      <c r="K2165" s="1" t="str">
        <f>IF($A2165&gt;--RIGHT($A$2,LEN($A$2)-8),"",SUMIF(Table1[SHIFT NOMENCLATURE], $B2165, Table1[FVIC MOB]))</f>
        <v/>
      </c>
      <c r="L2165" s="1" t="str">
        <f>IF($A2165&gt;--RIGHT($A$2,LEN($A$2)-8),"",SUMIF(Table1[SHIFT NOMENCLATURE], $B2165, Table1[FVIC FIRE]))</f>
        <v/>
      </c>
      <c r="M2165" s="1" t="str">
        <f>IF($A2165&gt;--RIGHT($A$2,LEN($A$2)-8),"",SUMIF(Table1[SHIFT NOMENCLATURE], $B2165, Table1[FKIA]))</f>
        <v/>
      </c>
      <c r="N2165" s="1" t="str">
        <f>IF($A2165&gt;--RIGHT($A$2,LEN($A$2)-8),"",SUMIF(Table1[SHIFT NOMENCLATURE], $B2165, Table1[FWIA]))</f>
        <v/>
      </c>
      <c r="O2165" s="1" t="str">
        <f>IF($A2165&gt;--RIGHT($A$2,LEN($A$2)-8),"",SUMIF(Table1[SHIFT NOMENCLATURE], $B2165, Table1[DUSTWUN]))</f>
        <v/>
      </c>
    </row>
    <row r="2166" spans="1:15" x14ac:dyDescent="0.25">
      <c r="A2166" s="1" t="str">
        <f t="shared" si="66"/>
        <v/>
      </c>
      <c r="B2166" t="str">
        <f t="shared" si="67"/>
        <v/>
      </c>
      <c r="C2166" s="1" t="str">
        <f>IF($A2166&gt;--RIGHT($A$2,LEN($A$2)-8),"",COUNTIF(Table1[SHIFT NOMENCLATURE],$B2166))</f>
        <v/>
      </c>
      <c r="D2166" s="1" t="str">
        <f>IF($A2166&gt;--RIGHT($A$2,LEN($A$2)-8),"",SUMIF(Table1[SHIFT NOMENCLATURE], $B2166, Table1[EVIC KILL]))</f>
        <v/>
      </c>
      <c r="E2166" s="1" t="str">
        <f>IF($A2166&gt;--RIGHT($A$2,LEN($A$2)-8),"",SUMIF(Table1[SHIFT NOMENCLATURE], $B2166, Table1[EVIC MOB]))</f>
        <v/>
      </c>
      <c r="F2166" s="1" t="str">
        <f>IF($A2166&gt;--RIGHT($A$2,LEN($A$2)-8),"",SUMIF(Table1[SHIFT NOMENCLATURE], $B2166, Table1[EVIC FIRE]))</f>
        <v/>
      </c>
      <c r="G2166" s="1" t="str">
        <f>IF($A2166&gt;--RIGHT($A$2,LEN($A$2)-8),"",SUMIF(Table1[SHIFT NOMENCLATURE], $B2166, Table1[EKIA]))</f>
        <v/>
      </c>
      <c r="H2166" s="1" t="str">
        <f>IF($A2166&gt;--RIGHT($A$2,LEN($A$2)-8),"",SUMIF(Table1[SHIFT NOMENCLATURE], $B2166, Table1[EWIA]))</f>
        <v/>
      </c>
      <c r="I2166" s="1" t="str">
        <f>IF($A2166&gt;--RIGHT($A$2,LEN($A$2)-8),"",SUMIF(Table1[SHIFT NOMENCLATURE], $B2166, Table1[EPW]))</f>
        <v/>
      </c>
      <c r="J2166" s="1" t="str">
        <f>IF($A2166&gt;--RIGHT($A$2,LEN($A$2)-8),"",SUMIF(Table1[SHIFT NOMENCLATURE], $B2166, Table1[FVIC KILL]))</f>
        <v/>
      </c>
      <c r="K2166" s="1" t="str">
        <f>IF($A2166&gt;--RIGHT($A$2,LEN($A$2)-8),"",SUMIF(Table1[SHIFT NOMENCLATURE], $B2166, Table1[FVIC MOB]))</f>
        <v/>
      </c>
      <c r="L2166" s="1" t="str">
        <f>IF($A2166&gt;--RIGHT($A$2,LEN($A$2)-8),"",SUMIF(Table1[SHIFT NOMENCLATURE], $B2166, Table1[FVIC FIRE]))</f>
        <v/>
      </c>
      <c r="M2166" s="1" t="str">
        <f>IF($A2166&gt;--RIGHT($A$2,LEN($A$2)-8),"",SUMIF(Table1[SHIFT NOMENCLATURE], $B2166, Table1[FKIA]))</f>
        <v/>
      </c>
      <c r="N2166" s="1" t="str">
        <f>IF($A2166&gt;--RIGHT($A$2,LEN($A$2)-8),"",SUMIF(Table1[SHIFT NOMENCLATURE], $B2166, Table1[FWIA]))</f>
        <v/>
      </c>
      <c r="O2166" s="1" t="str">
        <f>IF($A2166&gt;--RIGHT($A$2,LEN($A$2)-8),"",SUMIF(Table1[SHIFT NOMENCLATURE], $B2166, Table1[DUSTWUN]))</f>
        <v/>
      </c>
    </row>
    <row r="2167" spans="1:15" x14ac:dyDescent="0.25">
      <c r="A2167" s="1" t="str">
        <f t="shared" si="66"/>
        <v/>
      </c>
      <c r="B2167" t="str">
        <f t="shared" si="67"/>
        <v/>
      </c>
      <c r="C2167" s="1" t="str">
        <f>IF($A2167&gt;--RIGHT($A$2,LEN($A$2)-8),"",COUNTIF(Table1[SHIFT NOMENCLATURE],$B2167))</f>
        <v/>
      </c>
      <c r="D2167" s="1" t="str">
        <f>IF($A2167&gt;--RIGHT($A$2,LEN($A$2)-8),"",SUMIF(Table1[SHIFT NOMENCLATURE], $B2167, Table1[EVIC KILL]))</f>
        <v/>
      </c>
      <c r="E2167" s="1" t="str">
        <f>IF($A2167&gt;--RIGHT($A$2,LEN($A$2)-8),"",SUMIF(Table1[SHIFT NOMENCLATURE], $B2167, Table1[EVIC MOB]))</f>
        <v/>
      </c>
      <c r="F2167" s="1" t="str">
        <f>IF($A2167&gt;--RIGHT($A$2,LEN($A$2)-8),"",SUMIF(Table1[SHIFT NOMENCLATURE], $B2167, Table1[EVIC FIRE]))</f>
        <v/>
      </c>
      <c r="G2167" s="1" t="str">
        <f>IF($A2167&gt;--RIGHT($A$2,LEN($A$2)-8),"",SUMIF(Table1[SHIFT NOMENCLATURE], $B2167, Table1[EKIA]))</f>
        <v/>
      </c>
      <c r="H2167" s="1" t="str">
        <f>IF($A2167&gt;--RIGHT($A$2,LEN($A$2)-8),"",SUMIF(Table1[SHIFT NOMENCLATURE], $B2167, Table1[EWIA]))</f>
        <v/>
      </c>
      <c r="I2167" s="1" t="str">
        <f>IF($A2167&gt;--RIGHT($A$2,LEN($A$2)-8),"",SUMIF(Table1[SHIFT NOMENCLATURE], $B2167, Table1[EPW]))</f>
        <v/>
      </c>
      <c r="J2167" s="1" t="str">
        <f>IF($A2167&gt;--RIGHT($A$2,LEN($A$2)-8),"",SUMIF(Table1[SHIFT NOMENCLATURE], $B2167, Table1[FVIC KILL]))</f>
        <v/>
      </c>
      <c r="K2167" s="1" t="str">
        <f>IF($A2167&gt;--RIGHT($A$2,LEN($A$2)-8),"",SUMIF(Table1[SHIFT NOMENCLATURE], $B2167, Table1[FVIC MOB]))</f>
        <v/>
      </c>
      <c r="L2167" s="1" t="str">
        <f>IF($A2167&gt;--RIGHT($A$2,LEN($A$2)-8),"",SUMIF(Table1[SHIFT NOMENCLATURE], $B2167, Table1[FVIC FIRE]))</f>
        <v/>
      </c>
      <c r="M2167" s="1" t="str">
        <f>IF($A2167&gt;--RIGHT($A$2,LEN($A$2)-8),"",SUMIF(Table1[SHIFT NOMENCLATURE], $B2167, Table1[FKIA]))</f>
        <v/>
      </c>
      <c r="N2167" s="1" t="str">
        <f>IF($A2167&gt;--RIGHT($A$2,LEN($A$2)-8),"",SUMIF(Table1[SHIFT NOMENCLATURE], $B2167, Table1[FWIA]))</f>
        <v/>
      </c>
      <c r="O2167" s="1" t="str">
        <f>IF($A2167&gt;--RIGHT($A$2,LEN($A$2)-8),"",SUMIF(Table1[SHIFT NOMENCLATURE], $B2167, Table1[DUSTWUN]))</f>
        <v/>
      </c>
    </row>
    <row r="2168" spans="1:15" x14ac:dyDescent="0.25">
      <c r="A2168" s="1" t="str">
        <f t="shared" si="66"/>
        <v/>
      </c>
      <c r="B2168" t="str">
        <f t="shared" si="67"/>
        <v/>
      </c>
      <c r="C2168" s="1" t="str">
        <f>IF($A2168&gt;--RIGHT($A$2,LEN($A$2)-8),"",COUNTIF(Table1[SHIFT NOMENCLATURE],$B2168))</f>
        <v/>
      </c>
      <c r="D2168" s="1" t="str">
        <f>IF($A2168&gt;--RIGHT($A$2,LEN($A$2)-8),"",SUMIF(Table1[SHIFT NOMENCLATURE], $B2168, Table1[EVIC KILL]))</f>
        <v/>
      </c>
      <c r="E2168" s="1" t="str">
        <f>IF($A2168&gt;--RIGHT($A$2,LEN($A$2)-8),"",SUMIF(Table1[SHIFT NOMENCLATURE], $B2168, Table1[EVIC MOB]))</f>
        <v/>
      </c>
      <c r="F2168" s="1" t="str">
        <f>IF($A2168&gt;--RIGHT($A$2,LEN($A$2)-8),"",SUMIF(Table1[SHIFT NOMENCLATURE], $B2168, Table1[EVIC FIRE]))</f>
        <v/>
      </c>
      <c r="G2168" s="1" t="str">
        <f>IF($A2168&gt;--RIGHT($A$2,LEN($A$2)-8),"",SUMIF(Table1[SHIFT NOMENCLATURE], $B2168, Table1[EKIA]))</f>
        <v/>
      </c>
      <c r="H2168" s="1" t="str">
        <f>IF($A2168&gt;--RIGHT($A$2,LEN($A$2)-8),"",SUMIF(Table1[SHIFT NOMENCLATURE], $B2168, Table1[EWIA]))</f>
        <v/>
      </c>
      <c r="I2168" s="1" t="str">
        <f>IF($A2168&gt;--RIGHT($A$2,LEN($A$2)-8),"",SUMIF(Table1[SHIFT NOMENCLATURE], $B2168, Table1[EPW]))</f>
        <v/>
      </c>
      <c r="J2168" s="1" t="str">
        <f>IF($A2168&gt;--RIGHT($A$2,LEN($A$2)-8),"",SUMIF(Table1[SHIFT NOMENCLATURE], $B2168, Table1[FVIC KILL]))</f>
        <v/>
      </c>
      <c r="K2168" s="1" t="str">
        <f>IF($A2168&gt;--RIGHT($A$2,LEN($A$2)-8),"",SUMIF(Table1[SHIFT NOMENCLATURE], $B2168, Table1[FVIC MOB]))</f>
        <v/>
      </c>
      <c r="L2168" s="1" t="str">
        <f>IF($A2168&gt;--RIGHT($A$2,LEN($A$2)-8),"",SUMIF(Table1[SHIFT NOMENCLATURE], $B2168, Table1[FVIC FIRE]))</f>
        <v/>
      </c>
      <c r="M2168" s="1" t="str">
        <f>IF($A2168&gt;--RIGHT($A$2,LEN($A$2)-8),"",SUMIF(Table1[SHIFT NOMENCLATURE], $B2168, Table1[FKIA]))</f>
        <v/>
      </c>
      <c r="N2168" s="1" t="str">
        <f>IF($A2168&gt;--RIGHT($A$2,LEN($A$2)-8),"",SUMIF(Table1[SHIFT NOMENCLATURE], $B2168, Table1[FWIA]))</f>
        <v/>
      </c>
      <c r="O2168" s="1" t="str">
        <f>IF($A2168&gt;--RIGHT($A$2,LEN($A$2)-8),"",SUMIF(Table1[SHIFT NOMENCLATURE], $B2168, Table1[DUSTWUN]))</f>
        <v/>
      </c>
    </row>
    <row r="2169" spans="1:15" x14ac:dyDescent="0.25">
      <c r="A2169" s="1" t="str">
        <f t="shared" si="66"/>
        <v/>
      </c>
      <c r="B2169" t="str">
        <f t="shared" si="67"/>
        <v/>
      </c>
      <c r="C2169" s="1" t="str">
        <f>IF($A2169&gt;--RIGHT($A$2,LEN($A$2)-8),"",COUNTIF(Table1[SHIFT NOMENCLATURE],$B2169))</f>
        <v/>
      </c>
      <c r="D2169" s="1" t="str">
        <f>IF($A2169&gt;--RIGHT($A$2,LEN($A$2)-8),"",SUMIF(Table1[SHIFT NOMENCLATURE], $B2169, Table1[EVIC KILL]))</f>
        <v/>
      </c>
      <c r="E2169" s="1" t="str">
        <f>IF($A2169&gt;--RIGHT($A$2,LEN($A$2)-8),"",SUMIF(Table1[SHIFT NOMENCLATURE], $B2169, Table1[EVIC MOB]))</f>
        <v/>
      </c>
      <c r="F2169" s="1" t="str">
        <f>IF($A2169&gt;--RIGHT($A$2,LEN($A$2)-8),"",SUMIF(Table1[SHIFT NOMENCLATURE], $B2169, Table1[EVIC FIRE]))</f>
        <v/>
      </c>
      <c r="G2169" s="1" t="str">
        <f>IF($A2169&gt;--RIGHT($A$2,LEN($A$2)-8),"",SUMIF(Table1[SHIFT NOMENCLATURE], $B2169, Table1[EKIA]))</f>
        <v/>
      </c>
      <c r="H2169" s="1" t="str">
        <f>IF($A2169&gt;--RIGHT($A$2,LEN($A$2)-8),"",SUMIF(Table1[SHIFT NOMENCLATURE], $B2169, Table1[EWIA]))</f>
        <v/>
      </c>
      <c r="I2169" s="1" t="str">
        <f>IF($A2169&gt;--RIGHT($A$2,LEN($A$2)-8),"",SUMIF(Table1[SHIFT NOMENCLATURE], $B2169, Table1[EPW]))</f>
        <v/>
      </c>
      <c r="J2169" s="1" t="str">
        <f>IF($A2169&gt;--RIGHT($A$2,LEN($A$2)-8),"",SUMIF(Table1[SHIFT NOMENCLATURE], $B2169, Table1[FVIC KILL]))</f>
        <v/>
      </c>
      <c r="K2169" s="1" t="str">
        <f>IF($A2169&gt;--RIGHT($A$2,LEN($A$2)-8),"",SUMIF(Table1[SHIFT NOMENCLATURE], $B2169, Table1[FVIC MOB]))</f>
        <v/>
      </c>
      <c r="L2169" s="1" t="str">
        <f>IF($A2169&gt;--RIGHT($A$2,LEN($A$2)-8),"",SUMIF(Table1[SHIFT NOMENCLATURE], $B2169, Table1[FVIC FIRE]))</f>
        <v/>
      </c>
      <c r="M2169" s="1" t="str">
        <f>IF($A2169&gt;--RIGHT($A$2,LEN($A$2)-8),"",SUMIF(Table1[SHIFT NOMENCLATURE], $B2169, Table1[FKIA]))</f>
        <v/>
      </c>
      <c r="N2169" s="1" t="str">
        <f>IF($A2169&gt;--RIGHT($A$2,LEN($A$2)-8),"",SUMIF(Table1[SHIFT NOMENCLATURE], $B2169, Table1[FWIA]))</f>
        <v/>
      </c>
      <c r="O2169" s="1" t="str">
        <f>IF($A2169&gt;--RIGHT($A$2,LEN($A$2)-8),"",SUMIF(Table1[SHIFT NOMENCLATURE], $B2169, Table1[DUSTWUN]))</f>
        <v/>
      </c>
    </row>
    <row r="2170" spans="1:15" x14ac:dyDescent="0.25">
      <c r="A2170" s="1" t="str">
        <f t="shared" si="66"/>
        <v/>
      </c>
      <c r="B2170" t="str">
        <f t="shared" si="67"/>
        <v/>
      </c>
      <c r="C2170" s="1" t="str">
        <f>IF($A2170&gt;--RIGHT($A$2,LEN($A$2)-8),"",COUNTIF(Table1[SHIFT NOMENCLATURE],$B2170))</f>
        <v/>
      </c>
      <c r="D2170" s="1" t="str">
        <f>IF($A2170&gt;--RIGHT($A$2,LEN($A$2)-8),"",SUMIF(Table1[SHIFT NOMENCLATURE], $B2170, Table1[EVIC KILL]))</f>
        <v/>
      </c>
      <c r="E2170" s="1" t="str">
        <f>IF($A2170&gt;--RIGHT($A$2,LEN($A$2)-8),"",SUMIF(Table1[SHIFT NOMENCLATURE], $B2170, Table1[EVIC MOB]))</f>
        <v/>
      </c>
      <c r="F2170" s="1" t="str">
        <f>IF($A2170&gt;--RIGHT($A$2,LEN($A$2)-8),"",SUMIF(Table1[SHIFT NOMENCLATURE], $B2170, Table1[EVIC FIRE]))</f>
        <v/>
      </c>
      <c r="G2170" s="1" t="str">
        <f>IF($A2170&gt;--RIGHT($A$2,LEN($A$2)-8),"",SUMIF(Table1[SHIFT NOMENCLATURE], $B2170, Table1[EKIA]))</f>
        <v/>
      </c>
      <c r="H2170" s="1" t="str">
        <f>IF($A2170&gt;--RIGHT($A$2,LEN($A$2)-8),"",SUMIF(Table1[SHIFT NOMENCLATURE], $B2170, Table1[EWIA]))</f>
        <v/>
      </c>
      <c r="I2170" s="1" t="str">
        <f>IF($A2170&gt;--RIGHT($A$2,LEN($A$2)-8),"",SUMIF(Table1[SHIFT NOMENCLATURE], $B2170, Table1[EPW]))</f>
        <v/>
      </c>
      <c r="J2170" s="1" t="str">
        <f>IF($A2170&gt;--RIGHT($A$2,LEN($A$2)-8),"",SUMIF(Table1[SHIFT NOMENCLATURE], $B2170, Table1[FVIC KILL]))</f>
        <v/>
      </c>
      <c r="K2170" s="1" t="str">
        <f>IF($A2170&gt;--RIGHT($A$2,LEN($A$2)-8),"",SUMIF(Table1[SHIFT NOMENCLATURE], $B2170, Table1[FVIC MOB]))</f>
        <v/>
      </c>
      <c r="L2170" s="1" t="str">
        <f>IF($A2170&gt;--RIGHT($A$2,LEN($A$2)-8),"",SUMIF(Table1[SHIFT NOMENCLATURE], $B2170, Table1[FVIC FIRE]))</f>
        <v/>
      </c>
      <c r="M2170" s="1" t="str">
        <f>IF($A2170&gt;--RIGHT($A$2,LEN($A$2)-8),"",SUMIF(Table1[SHIFT NOMENCLATURE], $B2170, Table1[FKIA]))</f>
        <v/>
      </c>
      <c r="N2170" s="1" t="str">
        <f>IF($A2170&gt;--RIGHT($A$2,LEN($A$2)-8),"",SUMIF(Table1[SHIFT NOMENCLATURE], $B2170, Table1[FWIA]))</f>
        <v/>
      </c>
      <c r="O2170" s="1" t="str">
        <f>IF($A2170&gt;--RIGHT($A$2,LEN($A$2)-8),"",SUMIF(Table1[SHIFT NOMENCLATURE], $B2170, Table1[DUSTWUN]))</f>
        <v/>
      </c>
    </row>
    <row r="2171" spans="1:15" x14ac:dyDescent="0.25">
      <c r="A2171" s="1" t="str">
        <f t="shared" si="66"/>
        <v/>
      </c>
      <c r="B2171" t="str">
        <f t="shared" si="67"/>
        <v/>
      </c>
      <c r="C2171" s="1" t="str">
        <f>IF($A2171&gt;--RIGHT($A$2,LEN($A$2)-8),"",COUNTIF(Table1[SHIFT NOMENCLATURE],$B2171))</f>
        <v/>
      </c>
      <c r="D2171" s="1" t="str">
        <f>IF($A2171&gt;--RIGHT($A$2,LEN($A$2)-8),"",SUMIF(Table1[SHIFT NOMENCLATURE], $B2171, Table1[EVIC KILL]))</f>
        <v/>
      </c>
      <c r="E2171" s="1" t="str">
        <f>IF($A2171&gt;--RIGHT($A$2,LEN($A$2)-8),"",SUMIF(Table1[SHIFT NOMENCLATURE], $B2171, Table1[EVIC MOB]))</f>
        <v/>
      </c>
      <c r="F2171" s="1" t="str">
        <f>IF($A2171&gt;--RIGHT($A$2,LEN($A$2)-8),"",SUMIF(Table1[SHIFT NOMENCLATURE], $B2171, Table1[EVIC FIRE]))</f>
        <v/>
      </c>
      <c r="G2171" s="1" t="str">
        <f>IF($A2171&gt;--RIGHT($A$2,LEN($A$2)-8),"",SUMIF(Table1[SHIFT NOMENCLATURE], $B2171, Table1[EKIA]))</f>
        <v/>
      </c>
      <c r="H2171" s="1" t="str">
        <f>IF($A2171&gt;--RIGHT($A$2,LEN($A$2)-8),"",SUMIF(Table1[SHIFT NOMENCLATURE], $B2171, Table1[EWIA]))</f>
        <v/>
      </c>
      <c r="I2171" s="1" t="str">
        <f>IF($A2171&gt;--RIGHT($A$2,LEN($A$2)-8),"",SUMIF(Table1[SHIFT NOMENCLATURE], $B2171, Table1[EPW]))</f>
        <v/>
      </c>
      <c r="J2171" s="1" t="str">
        <f>IF($A2171&gt;--RIGHT($A$2,LEN($A$2)-8),"",SUMIF(Table1[SHIFT NOMENCLATURE], $B2171, Table1[FVIC KILL]))</f>
        <v/>
      </c>
      <c r="K2171" s="1" t="str">
        <f>IF($A2171&gt;--RIGHT($A$2,LEN($A$2)-8),"",SUMIF(Table1[SHIFT NOMENCLATURE], $B2171, Table1[FVIC MOB]))</f>
        <v/>
      </c>
      <c r="L2171" s="1" t="str">
        <f>IF($A2171&gt;--RIGHT($A$2,LEN($A$2)-8),"",SUMIF(Table1[SHIFT NOMENCLATURE], $B2171, Table1[FVIC FIRE]))</f>
        <v/>
      </c>
      <c r="M2171" s="1" t="str">
        <f>IF($A2171&gt;--RIGHT($A$2,LEN($A$2)-8),"",SUMIF(Table1[SHIFT NOMENCLATURE], $B2171, Table1[FKIA]))</f>
        <v/>
      </c>
      <c r="N2171" s="1" t="str">
        <f>IF($A2171&gt;--RIGHT($A$2,LEN($A$2)-8),"",SUMIF(Table1[SHIFT NOMENCLATURE], $B2171, Table1[FWIA]))</f>
        <v/>
      </c>
      <c r="O2171" s="1" t="str">
        <f>IF($A2171&gt;--RIGHT($A$2,LEN($A$2)-8),"",SUMIF(Table1[SHIFT NOMENCLATURE], $B2171, Table1[DUSTWUN]))</f>
        <v/>
      </c>
    </row>
    <row r="2172" spans="1:15" x14ac:dyDescent="0.25">
      <c r="A2172" s="1" t="str">
        <f t="shared" si="66"/>
        <v/>
      </c>
      <c r="B2172" t="str">
        <f t="shared" si="67"/>
        <v/>
      </c>
      <c r="C2172" s="1" t="str">
        <f>IF($A2172&gt;--RIGHT($A$2,LEN($A$2)-8),"",COUNTIF(Table1[SHIFT NOMENCLATURE],$B2172))</f>
        <v/>
      </c>
      <c r="D2172" s="1" t="str">
        <f>IF($A2172&gt;--RIGHT($A$2,LEN($A$2)-8),"",SUMIF(Table1[SHIFT NOMENCLATURE], $B2172, Table1[EVIC KILL]))</f>
        <v/>
      </c>
      <c r="E2172" s="1" t="str">
        <f>IF($A2172&gt;--RIGHT($A$2,LEN($A$2)-8),"",SUMIF(Table1[SHIFT NOMENCLATURE], $B2172, Table1[EVIC MOB]))</f>
        <v/>
      </c>
      <c r="F2172" s="1" t="str">
        <f>IF($A2172&gt;--RIGHT($A$2,LEN($A$2)-8),"",SUMIF(Table1[SHIFT NOMENCLATURE], $B2172, Table1[EVIC FIRE]))</f>
        <v/>
      </c>
      <c r="G2172" s="1" t="str">
        <f>IF($A2172&gt;--RIGHT($A$2,LEN($A$2)-8),"",SUMIF(Table1[SHIFT NOMENCLATURE], $B2172, Table1[EKIA]))</f>
        <v/>
      </c>
      <c r="H2172" s="1" t="str">
        <f>IF($A2172&gt;--RIGHT($A$2,LEN($A$2)-8),"",SUMIF(Table1[SHIFT NOMENCLATURE], $B2172, Table1[EWIA]))</f>
        <v/>
      </c>
      <c r="I2172" s="1" t="str">
        <f>IF($A2172&gt;--RIGHT($A$2,LEN($A$2)-8),"",SUMIF(Table1[SHIFT NOMENCLATURE], $B2172, Table1[EPW]))</f>
        <v/>
      </c>
      <c r="J2172" s="1" t="str">
        <f>IF($A2172&gt;--RIGHT($A$2,LEN($A$2)-8),"",SUMIF(Table1[SHIFT NOMENCLATURE], $B2172, Table1[FVIC KILL]))</f>
        <v/>
      </c>
      <c r="K2172" s="1" t="str">
        <f>IF($A2172&gt;--RIGHT($A$2,LEN($A$2)-8),"",SUMIF(Table1[SHIFT NOMENCLATURE], $B2172, Table1[FVIC MOB]))</f>
        <v/>
      </c>
      <c r="L2172" s="1" t="str">
        <f>IF($A2172&gt;--RIGHT($A$2,LEN($A$2)-8),"",SUMIF(Table1[SHIFT NOMENCLATURE], $B2172, Table1[FVIC FIRE]))</f>
        <v/>
      </c>
      <c r="M2172" s="1" t="str">
        <f>IF($A2172&gt;--RIGHT($A$2,LEN($A$2)-8),"",SUMIF(Table1[SHIFT NOMENCLATURE], $B2172, Table1[FKIA]))</f>
        <v/>
      </c>
      <c r="N2172" s="1" t="str">
        <f>IF($A2172&gt;--RIGHT($A$2,LEN($A$2)-8),"",SUMIF(Table1[SHIFT NOMENCLATURE], $B2172, Table1[FWIA]))</f>
        <v/>
      </c>
      <c r="O2172" s="1" t="str">
        <f>IF($A2172&gt;--RIGHT($A$2,LEN($A$2)-8),"",SUMIF(Table1[SHIFT NOMENCLATURE], $B2172, Table1[DUSTWUN]))</f>
        <v/>
      </c>
    </row>
    <row r="2173" spans="1:15" x14ac:dyDescent="0.25">
      <c r="A2173" s="1" t="str">
        <f t="shared" si="66"/>
        <v/>
      </c>
      <c r="B2173" t="str">
        <f t="shared" si="67"/>
        <v/>
      </c>
      <c r="C2173" s="1" t="str">
        <f>IF($A2173&gt;--RIGHT($A$2,LEN($A$2)-8),"",COUNTIF(Table1[SHIFT NOMENCLATURE],$B2173))</f>
        <v/>
      </c>
      <c r="D2173" s="1" t="str">
        <f>IF($A2173&gt;--RIGHT($A$2,LEN($A$2)-8),"",SUMIF(Table1[SHIFT NOMENCLATURE], $B2173, Table1[EVIC KILL]))</f>
        <v/>
      </c>
      <c r="E2173" s="1" t="str">
        <f>IF($A2173&gt;--RIGHT($A$2,LEN($A$2)-8),"",SUMIF(Table1[SHIFT NOMENCLATURE], $B2173, Table1[EVIC MOB]))</f>
        <v/>
      </c>
      <c r="F2173" s="1" t="str">
        <f>IF($A2173&gt;--RIGHT($A$2,LEN($A$2)-8),"",SUMIF(Table1[SHIFT NOMENCLATURE], $B2173, Table1[EVIC FIRE]))</f>
        <v/>
      </c>
      <c r="G2173" s="1" t="str">
        <f>IF($A2173&gt;--RIGHT($A$2,LEN($A$2)-8),"",SUMIF(Table1[SHIFT NOMENCLATURE], $B2173, Table1[EKIA]))</f>
        <v/>
      </c>
      <c r="H2173" s="1" t="str">
        <f>IF($A2173&gt;--RIGHT($A$2,LEN($A$2)-8),"",SUMIF(Table1[SHIFT NOMENCLATURE], $B2173, Table1[EWIA]))</f>
        <v/>
      </c>
      <c r="I2173" s="1" t="str">
        <f>IF($A2173&gt;--RIGHT($A$2,LEN($A$2)-8),"",SUMIF(Table1[SHIFT NOMENCLATURE], $B2173, Table1[EPW]))</f>
        <v/>
      </c>
      <c r="J2173" s="1" t="str">
        <f>IF($A2173&gt;--RIGHT($A$2,LEN($A$2)-8),"",SUMIF(Table1[SHIFT NOMENCLATURE], $B2173, Table1[FVIC KILL]))</f>
        <v/>
      </c>
      <c r="K2173" s="1" t="str">
        <f>IF($A2173&gt;--RIGHT($A$2,LEN($A$2)-8),"",SUMIF(Table1[SHIFT NOMENCLATURE], $B2173, Table1[FVIC MOB]))</f>
        <v/>
      </c>
      <c r="L2173" s="1" t="str">
        <f>IF($A2173&gt;--RIGHT($A$2,LEN($A$2)-8),"",SUMIF(Table1[SHIFT NOMENCLATURE], $B2173, Table1[FVIC FIRE]))</f>
        <v/>
      </c>
      <c r="M2173" s="1" t="str">
        <f>IF($A2173&gt;--RIGHT($A$2,LEN($A$2)-8),"",SUMIF(Table1[SHIFT NOMENCLATURE], $B2173, Table1[FKIA]))</f>
        <v/>
      </c>
      <c r="N2173" s="1" t="str">
        <f>IF($A2173&gt;--RIGHT($A$2,LEN($A$2)-8),"",SUMIF(Table1[SHIFT NOMENCLATURE], $B2173, Table1[FWIA]))</f>
        <v/>
      </c>
      <c r="O2173" s="1" t="str">
        <f>IF($A2173&gt;--RIGHT($A$2,LEN($A$2)-8),"",SUMIF(Table1[SHIFT NOMENCLATURE], $B2173, Table1[DUSTWUN]))</f>
        <v/>
      </c>
    </row>
    <row r="2174" spans="1:15" x14ac:dyDescent="0.25">
      <c r="A2174" s="1" t="str">
        <f t="shared" si="66"/>
        <v/>
      </c>
      <c r="B2174" t="str">
        <f t="shared" si="67"/>
        <v/>
      </c>
      <c r="C2174" s="1" t="str">
        <f>IF($A2174&gt;--RIGHT($A$2,LEN($A$2)-8),"",COUNTIF(Table1[SHIFT NOMENCLATURE],$B2174))</f>
        <v/>
      </c>
      <c r="D2174" s="1" t="str">
        <f>IF($A2174&gt;--RIGHT($A$2,LEN($A$2)-8),"",SUMIF(Table1[SHIFT NOMENCLATURE], $B2174, Table1[EVIC KILL]))</f>
        <v/>
      </c>
      <c r="E2174" s="1" t="str">
        <f>IF($A2174&gt;--RIGHT($A$2,LEN($A$2)-8),"",SUMIF(Table1[SHIFT NOMENCLATURE], $B2174, Table1[EVIC MOB]))</f>
        <v/>
      </c>
      <c r="F2174" s="1" t="str">
        <f>IF($A2174&gt;--RIGHT($A$2,LEN($A$2)-8),"",SUMIF(Table1[SHIFT NOMENCLATURE], $B2174, Table1[EVIC FIRE]))</f>
        <v/>
      </c>
      <c r="G2174" s="1" t="str">
        <f>IF($A2174&gt;--RIGHT($A$2,LEN($A$2)-8),"",SUMIF(Table1[SHIFT NOMENCLATURE], $B2174, Table1[EKIA]))</f>
        <v/>
      </c>
      <c r="H2174" s="1" t="str">
        <f>IF($A2174&gt;--RIGHT($A$2,LEN($A$2)-8),"",SUMIF(Table1[SHIFT NOMENCLATURE], $B2174, Table1[EWIA]))</f>
        <v/>
      </c>
      <c r="I2174" s="1" t="str">
        <f>IF($A2174&gt;--RIGHT($A$2,LEN($A$2)-8),"",SUMIF(Table1[SHIFT NOMENCLATURE], $B2174, Table1[EPW]))</f>
        <v/>
      </c>
      <c r="J2174" s="1" t="str">
        <f>IF($A2174&gt;--RIGHT($A$2,LEN($A$2)-8),"",SUMIF(Table1[SHIFT NOMENCLATURE], $B2174, Table1[FVIC KILL]))</f>
        <v/>
      </c>
      <c r="K2174" s="1" t="str">
        <f>IF($A2174&gt;--RIGHT($A$2,LEN($A$2)-8),"",SUMIF(Table1[SHIFT NOMENCLATURE], $B2174, Table1[FVIC MOB]))</f>
        <v/>
      </c>
      <c r="L2174" s="1" t="str">
        <f>IF($A2174&gt;--RIGHT($A$2,LEN($A$2)-8),"",SUMIF(Table1[SHIFT NOMENCLATURE], $B2174, Table1[FVIC FIRE]))</f>
        <v/>
      </c>
      <c r="M2174" s="1" t="str">
        <f>IF($A2174&gt;--RIGHT($A$2,LEN($A$2)-8),"",SUMIF(Table1[SHIFT NOMENCLATURE], $B2174, Table1[FKIA]))</f>
        <v/>
      </c>
      <c r="N2174" s="1" t="str">
        <f>IF($A2174&gt;--RIGHT($A$2,LEN($A$2)-8),"",SUMIF(Table1[SHIFT NOMENCLATURE], $B2174, Table1[FWIA]))</f>
        <v/>
      </c>
      <c r="O2174" s="1" t="str">
        <f>IF($A2174&gt;--RIGHT($A$2,LEN($A$2)-8),"",SUMIF(Table1[SHIFT NOMENCLATURE], $B2174, Table1[DUSTWUN]))</f>
        <v/>
      </c>
    </row>
    <row r="2175" spans="1:15" x14ac:dyDescent="0.25">
      <c r="A2175" s="1" t="str">
        <f t="shared" si="66"/>
        <v/>
      </c>
      <c r="B2175" t="str">
        <f t="shared" si="67"/>
        <v/>
      </c>
      <c r="C2175" s="1" t="str">
        <f>IF($A2175&gt;--RIGHT($A$2,LEN($A$2)-8),"",COUNTIF(Table1[SHIFT NOMENCLATURE],$B2175))</f>
        <v/>
      </c>
      <c r="D2175" s="1" t="str">
        <f>IF($A2175&gt;--RIGHT($A$2,LEN($A$2)-8),"",SUMIF(Table1[SHIFT NOMENCLATURE], $B2175, Table1[EVIC KILL]))</f>
        <v/>
      </c>
      <c r="E2175" s="1" t="str">
        <f>IF($A2175&gt;--RIGHT($A$2,LEN($A$2)-8),"",SUMIF(Table1[SHIFT NOMENCLATURE], $B2175, Table1[EVIC MOB]))</f>
        <v/>
      </c>
      <c r="F2175" s="1" t="str">
        <f>IF($A2175&gt;--RIGHT($A$2,LEN($A$2)-8),"",SUMIF(Table1[SHIFT NOMENCLATURE], $B2175, Table1[EVIC FIRE]))</f>
        <v/>
      </c>
      <c r="G2175" s="1" t="str">
        <f>IF($A2175&gt;--RIGHT($A$2,LEN($A$2)-8),"",SUMIF(Table1[SHIFT NOMENCLATURE], $B2175, Table1[EKIA]))</f>
        <v/>
      </c>
      <c r="H2175" s="1" t="str">
        <f>IF($A2175&gt;--RIGHT($A$2,LEN($A$2)-8),"",SUMIF(Table1[SHIFT NOMENCLATURE], $B2175, Table1[EWIA]))</f>
        <v/>
      </c>
      <c r="I2175" s="1" t="str">
        <f>IF($A2175&gt;--RIGHT($A$2,LEN($A$2)-8),"",SUMIF(Table1[SHIFT NOMENCLATURE], $B2175, Table1[EPW]))</f>
        <v/>
      </c>
      <c r="J2175" s="1" t="str">
        <f>IF($A2175&gt;--RIGHT($A$2,LEN($A$2)-8),"",SUMIF(Table1[SHIFT NOMENCLATURE], $B2175, Table1[FVIC KILL]))</f>
        <v/>
      </c>
      <c r="K2175" s="1" t="str">
        <f>IF($A2175&gt;--RIGHT($A$2,LEN($A$2)-8),"",SUMIF(Table1[SHIFT NOMENCLATURE], $B2175, Table1[FVIC MOB]))</f>
        <v/>
      </c>
      <c r="L2175" s="1" t="str">
        <f>IF($A2175&gt;--RIGHT($A$2,LEN($A$2)-8),"",SUMIF(Table1[SHIFT NOMENCLATURE], $B2175, Table1[FVIC FIRE]))</f>
        <v/>
      </c>
      <c r="M2175" s="1" t="str">
        <f>IF($A2175&gt;--RIGHT($A$2,LEN($A$2)-8),"",SUMIF(Table1[SHIFT NOMENCLATURE], $B2175, Table1[FKIA]))</f>
        <v/>
      </c>
      <c r="N2175" s="1" t="str">
        <f>IF($A2175&gt;--RIGHT($A$2,LEN($A$2)-8),"",SUMIF(Table1[SHIFT NOMENCLATURE], $B2175, Table1[FWIA]))</f>
        <v/>
      </c>
      <c r="O2175" s="1" t="str">
        <f>IF($A2175&gt;--RIGHT($A$2,LEN($A$2)-8),"",SUMIF(Table1[SHIFT NOMENCLATURE], $B2175, Table1[DUSTWUN]))</f>
        <v/>
      </c>
    </row>
    <row r="2176" spans="1:15" x14ac:dyDescent="0.25">
      <c r="A2176" s="1" t="str">
        <f t="shared" si="66"/>
        <v/>
      </c>
      <c r="B2176" t="str">
        <f t="shared" si="67"/>
        <v/>
      </c>
      <c r="C2176" s="1" t="str">
        <f>IF($A2176&gt;--RIGHT($A$2,LEN($A$2)-8),"",COUNTIF(Table1[SHIFT NOMENCLATURE],$B2176))</f>
        <v/>
      </c>
      <c r="D2176" s="1" t="str">
        <f>IF($A2176&gt;--RIGHT($A$2,LEN($A$2)-8),"",SUMIF(Table1[SHIFT NOMENCLATURE], $B2176, Table1[EVIC KILL]))</f>
        <v/>
      </c>
      <c r="E2176" s="1" t="str">
        <f>IF($A2176&gt;--RIGHT($A$2,LEN($A$2)-8),"",SUMIF(Table1[SHIFT NOMENCLATURE], $B2176, Table1[EVIC MOB]))</f>
        <v/>
      </c>
      <c r="F2176" s="1" t="str">
        <f>IF($A2176&gt;--RIGHT($A$2,LEN($A$2)-8),"",SUMIF(Table1[SHIFT NOMENCLATURE], $B2176, Table1[EVIC FIRE]))</f>
        <v/>
      </c>
      <c r="G2176" s="1" t="str">
        <f>IF($A2176&gt;--RIGHT($A$2,LEN($A$2)-8),"",SUMIF(Table1[SHIFT NOMENCLATURE], $B2176, Table1[EKIA]))</f>
        <v/>
      </c>
      <c r="H2176" s="1" t="str">
        <f>IF($A2176&gt;--RIGHT($A$2,LEN($A$2)-8),"",SUMIF(Table1[SHIFT NOMENCLATURE], $B2176, Table1[EWIA]))</f>
        <v/>
      </c>
      <c r="I2176" s="1" t="str">
        <f>IF($A2176&gt;--RIGHT($A$2,LEN($A$2)-8),"",SUMIF(Table1[SHIFT NOMENCLATURE], $B2176, Table1[EPW]))</f>
        <v/>
      </c>
      <c r="J2176" s="1" t="str">
        <f>IF($A2176&gt;--RIGHT($A$2,LEN($A$2)-8),"",SUMIF(Table1[SHIFT NOMENCLATURE], $B2176, Table1[FVIC KILL]))</f>
        <v/>
      </c>
      <c r="K2176" s="1" t="str">
        <f>IF($A2176&gt;--RIGHT($A$2,LEN($A$2)-8),"",SUMIF(Table1[SHIFT NOMENCLATURE], $B2176, Table1[FVIC MOB]))</f>
        <v/>
      </c>
      <c r="L2176" s="1" t="str">
        <f>IF($A2176&gt;--RIGHT($A$2,LEN($A$2)-8),"",SUMIF(Table1[SHIFT NOMENCLATURE], $B2176, Table1[FVIC FIRE]))</f>
        <v/>
      </c>
      <c r="M2176" s="1" t="str">
        <f>IF($A2176&gt;--RIGHT($A$2,LEN($A$2)-8),"",SUMIF(Table1[SHIFT NOMENCLATURE], $B2176, Table1[FKIA]))</f>
        <v/>
      </c>
      <c r="N2176" s="1" t="str">
        <f>IF($A2176&gt;--RIGHT($A$2,LEN($A$2)-8),"",SUMIF(Table1[SHIFT NOMENCLATURE], $B2176, Table1[FWIA]))</f>
        <v/>
      </c>
      <c r="O2176" s="1" t="str">
        <f>IF($A2176&gt;--RIGHT($A$2,LEN($A$2)-8),"",SUMIF(Table1[SHIFT NOMENCLATURE], $B2176, Table1[DUSTWUN]))</f>
        <v/>
      </c>
    </row>
    <row r="2177" spans="1:15" x14ac:dyDescent="0.25">
      <c r="A2177" s="1" t="str">
        <f t="shared" si="66"/>
        <v/>
      </c>
      <c r="B2177" t="str">
        <f t="shared" si="67"/>
        <v/>
      </c>
      <c r="C2177" s="1" t="str">
        <f>IF($A2177&gt;--RIGHT($A$2,LEN($A$2)-8),"",COUNTIF(Table1[SHIFT NOMENCLATURE],$B2177))</f>
        <v/>
      </c>
      <c r="D2177" s="1" t="str">
        <f>IF($A2177&gt;--RIGHT($A$2,LEN($A$2)-8),"",SUMIF(Table1[SHIFT NOMENCLATURE], $B2177, Table1[EVIC KILL]))</f>
        <v/>
      </c>
      <c r="E2177" s="1" t="str">
        <f>IF($A2177&gt;--RIGHT($A$2,LEN($A$2)-8),"",SUMIF(Table1[SHIFT NOMENCLATURE], $B2177, Table1[EVIC MOB]))</f>
        <v/>
      </c>
      <c r="F2177" s="1" t="str">
        <f>IF($A2177&gt;--RIGHT($A$2,LEN($A$2)-8),"",SUMIF(Table1[SHIFT NOMENCLATURE], $B2177, Table1[EVIC FIRE]))</f>
        <v/>
      </c>
      <c r="G2177" s="1" t="str">
        <f>IF($A2177&gt;--RIGHT($A$2,LEN($A$2)-8),"",SUMIF(Table1[SHIFT NOMENCLATURE], $B2177, Table1[EKIA]))</f>
        <v/>
      </c>
      <c r="H2177" s="1" t="str">
        <f>IF($A2177&gt;--RIGHT($A$2,LEN($A$2)-8),"",SUMIF(Table1[SHIFT NOMENCLATURE], $B2177, Table1[EWIA]))</f>
        <v/>
      </c>
      <c r="I2177" s="1" t="str">
        <f>IF($A2177&gt;--RIGHT($A$2,LEN($A$2)-8),"",SUMIF(Table1[SHIFT NOMENCLATURE], $B2177, Table1[EPW]))</f>
        <v/>
      </c>
      <c r="J2177" s="1" t="str">
        <f>IF($A2177&gt;--RIGHT($A$2,LEN($A$2)-8),"",SUMIF(Table1[SHIFT NOMENCLATURE], $B2177, Table1[FVIC KILL]))</f>
        <v/>
      </c>
      <c r="K2177" s="1" t="str">
        <f>IF($A2177&gt;--RIGHT($A$2,LEN($A$2)-8),"",SUMIF(Table1[SHIFT NOMENCLATURE], $B2177, Table1[FVIC MOB]))</f>
        <v/>
      </c>
      <c r="L2177" s="1" t="str">
        <f>IF($A2177&gt;--RIGHT($A$2,LEN($A$2)-8),"",SUMIF(Table1[SHIFT NOMENCLATURE], $B2177, Table1[FVIC FIRE]))</f>
        <v/>
      </c>
      <c r="M2177" s="1" t="str">
        <f>IF($A2177&gt;--RIGHT($A$2,LEN($A$2)-8),"",SUMIF(Table1[SHIFT NOMENCLATURE], $B2177, Table1[FKIA]))</f>
        <v/>
      </c>
      <c r="N2177" s="1" t="str">
        <f>IF($A2177&gt;--RIGHT($A$2,LEN($A$2)-8),"",SUMIF(Table1[SHIFT NOMENCLATURE], $B2177, Table1[FWIA]))</f>
        <v/>
      </c>
      <c r="O2177" s="1" t="str">
        <f>IF($A2177&gt;--RIGHT($A$2,LEN($A$2)-8),"",SUMIF(Table1[SHIFT NOMENCLATURE], $B2177, Table1[DUSTWUN]))</f>
        <v/>
      </c>
    </row>
    <row r="2178" spans="1:15" x14ac:dyDescent="0.25">
      <c r="A2178" s="1" t="str">
        <f t="shared" si="66"/>
        <v/>
      </c>
      <c r="B2178" t="str">
        <f t="shared" si="67"/>
        <v/>
      </c>
      <c r="C2178" s="1" t="str">
        <f>IF($A2178&gt;--RIGHT($A$2,LEN($A$2)-8),"",COUNTIF(Table1[SHIFT NOMENCLATURE],$B2178))</f>
        <v/>
      </c>
      <c r="D2178" s="1" t="str">
        <f>IF($A2178&gt;--RIGHT($A$2,LEN($A$2)-8),"",SUMIF(Table1[SHIFT NOMENCLATURE], $B2178, Table1[EVIC KILL]))</f>
        <v/>
      </c>
      <c r="E2178" s="1" t="str">
        <f>IF($A2178&gt;--RIGHT($A$2,LEN($A$2)-8),"",SUMIF(Table1[SHIFT NOMENCLATURE], $B2178, Table1[EVIC MOB]))</f>
        <v/>
      </c>
      <c r="F2178" s="1" t="str">
        <f>IF($A2178&gt;--RIGHT($A$2,LEN($A$2)-8),"",SUMIF(Table1[SHIFT NOMENCLATURE], $B2178, Table1[EVIC FIRE]))</f>
        <v/>
      </c>
      <c r="G2178" s="1" t="str">
        <f>IF($A2178&gt;--RIGHT($A$2,LEN($A$2)-8),"",SUMIF(Table1[SHIFT NOMENCLATURE], $B2178, Table1[EKIA]))</f>
        <v/>
      </c>
      <c r="H2178" s="1" t="str">
        <f>IF($A2178&gt;--RIGHT($A$2,LEN($A$2)-8),"",SUMIF(Table1[SHIFT NOMENCLATURE], $B2178, Table1[EWIA]))</f>
        <v/>
      </c>
      <c r="I2178" s="1" t="str">
        <f>IF($A2178&gt;--RIGHT($A$2,LEN($A$2)-8),"",SUMIF(Table1[SHIFT NOMENCLATURE], $B2178, Table1[EPW]))</f>
        <v/>
      </c>
      <c r="J2178" s="1" t="str">
        <f>IF($A2178&gt;--RIGHT($A$2,LEN($A$2)-8),"",SUMIF(Table1[SHIFT NOMENCLATURE], $B2178, Table1[FVIC KILL]))</f>
        <v/>
      </c>
      <c r="K2178" s="1" t="str">
        <f>IF($A2178&gt;--RIGHT($A$2,LEN($A$2)-8),"",SUMIF(Table1[SHIFT NOMENCLATURE], $B2178, Table1[FVIC MOB]))</f>
        <v/>
      </c>
      <c r="L2178" s="1" t="str">
        <f>IF($A2178&gt;--RIGHT($A$2,LEN($A$2)-8),"",SUMIF(Table1[SHIFT NOMENCLATURE], $B2178, Table1[FVIC FIRE]))</f>
        <v/>
      </c>
      <c r="M2178" s="1" t="str">
        <f>IF($A2178&gt;--RIGHT($A$2,LEN($A$2)-8),"",SUMIF(Table1[SHIFT NOMENCLATURE], $B2178, Table1[FKIA]))</f>
        <v/>
      </c>
      <c r="N2178" s="1" t="str">
        <f>IF($A2178&gt;--RIGHT($A$2,LEN($A$2)-8),"",SUMIF(Table1[SHIFT NOMENCLATURE], $B2178, Table1[FWIA]))</f>
        <v/>
      </c>
      <c r="O2178" s="1" t="str">
        <f>IF($A2178&gt;--RIGHT($A$2,LEN($A$2)-8),"",SUMIF(Table1[SHIFT NOMENCLATURE], $B2178, Table1[DUSTWUN]))</f>
        <v/>
      </c>
    </row>
    <row r="2179" spans="1:15" x14ac:dyDescent="0.25">
      <c r="A2179" s="1" t="str">
        <f t="shared" si="66"/>
        <v/>
      </c>
      <c r="B2179" t="str">
        <f t="shared" si="67"/>
        <v/>
      </c>
      <c r="C2179" s="1" t="str">
        <f>IF($A2179&gt;--RIGHT($A$2,LEN($A$2)-8),"",COUNTIF(Table1[SHIFT NOMENCLATURE],$B2179))</f>
        <v/>
      </c>
      <c r="D2179" s="1" t="str">
        <f>IF($A2179&gt;--RIGHT($A$2,LEN($A$2)-8),"",SUMIF(Table1[SHIFT NOMENCLATURE], $B2179, Table1[EVIC KILL]))</f>
        <v/>
      </c>
      <c r="E2179" s="1" t="str">
        <f>IF($A2179&gt;--RIGHT($A$2,LEN($A$2)-8),"",SUMIF(Table1[SHIFT NOMENCLATURE], $B2179, Table1[EVIC MOB]))</f>
        <v/>
      </c>
      <c r="F2179" s="1" t="str">
        <f>IF($A2179&gt;--RIGHT($A$2,LEN($A$2)-8),"",SUMIF(Table1[SHIFT NOMENCLATURE], $B2179, Table1[EVIC FIRE]))</f>
        <v/>
      </c>
      <c r="G2179" s="1" t="str">
        <f>IF($A2179&gt;--RIGHT($A$2,LEN($A$2)-8),"",SUMIF(Table1[SHIFT NOMENCLATURE], $B2179, Table1[EKIA]))</f>
        <v/>
      </c>
      <c r="H2179" s="1" t="str">
        <f>IF($A2179&gt;--RIGHT($A$2,LEN($A$2)-8),"",SUMIF(Table1[SHIFT NOMENCLATURE], $B2179, Table1[EWIA]))</f>
        <v/>
      </c>
      <c r="I2179" s="1" t="str">
        <f>IF($A2179&gt;--RIGHT($A$2,LEN($A$2)-8),"",SUMIF(Table1[SHIFT NOMENCLATURE], $B2179, Table1[EPW]))</f>
        <v/>
      </c>
      <c r="J2179" s="1" t="str">
        <f>IF($A2179&gt;--RIGHT($A$2,LEN($A$2)-8),"",SUMIF(Table1[SHIFT NOMENCLATURE], $B2179, Table1[FVIC KILL]))</f>
        <v/>
      </c>
      <c r="K2179" s="1" t="str">
        <f>IF($A2179&gt;--RIGHT($A$2,LEN($A$2)-8),"",SUMIF(Table1[SHIFT NOMENCLATURE], $B2179, Table1[FVIC MOB]))</f>
        <v/>
      </c>
      <c r="L2179" s="1" t="str">
        <f>IF($A2179&gt;--RIGHT($A$2,LEN($A$2)-8),"",SUMIF(Table1[SHIFT NOMENCLATURE], $B2179, Table1[FVIC FIRE]))</f>
        <v/>
      </c>
      <c r="M2179" s="1" t="str">
        <f>IF($A2179&gt;--RIGHT($A$2,LEN($A$2)-8),"",SUMIF(Table1[SHIFT NOMENCLATURE], $B2179, Table1[FKIA]))</f>
        <v/>
      </c>
      <c r="N2179" s="1" t="str">
        <f>IF($A2179&gt;--RIGHT($A$2,LEN($A$2)-8),"",SUMIF(Table1[SHIFT NOMENCLATURE], $B2179, Table1[FWIA]))</f>
        <v/>
      </c>
      <c r="O2179" s="1" t="str">
        <f>IF($A2179&gt;--RIGHT($A$2,LEN($A$2)-8),"",SUMIF(Table1[SHIFT NOMENCLATURE], $B2179, Table1[DUSTWUN]))</f>
        <v/>
      </c>
    </row>
    <row r="2180" spans="1:15" x14ac:dyDescent="0.25">
      <c r="A2180" s="1" t="str">
        <f t="shared" si="66"/>
        <v/>
      </c>
      <c r="B2180" t="str">
        <f t="shared" si="67"/>
        <v/>
      </c>
      <c r="C2180" s="1" t="str">
        <f>IF($A2180&gt;--RIGHT($A$2,LEN($A$2)-8),"",COUNTIF(Table1[SHIFT NOMENCLATURE],$B2180))</f>
        <v/>
      </c>
      <c r="D2180" s="1" t="str">
        <f>IF($A2180&gt;--RIGHT($A$2,LEN($A$2)-8),"",SUMIF(Table1[SHIFT NOMENCLATURE], $B2180, Table1[EVIC KILL]))</f>
        <v/>
      </c>
      <c r="E2180" s="1" t="str">
        <f>IF($A2180&gt;--RIGHT($A$2,LEN($A$2)-8),"",SUMIF(Table1[SHIFT NOMENCLATURE], $B2180, Table1[EVIC MOB]))</f>
        <v/>
      </c>
      <c r="F2180" s="1" t="str">
        <f>IF($A2180&gt;--RIGHT($A$2,LEN($A$2)-8),"",SUMIF(Table1[SHIFT NOMENCLATURE], $B2180, Table1[EVIC FIRE]))</f>
        <v/>
      </c>
      <c r="G2180" s="1" t="str">
        <f>IF($A2180&gt;--RIGHT($A$2,LEN($A$2)-8),"",SUMIF(Table1[SHIFT NOMENCLATURE], $B2180, Table1[EKIA]))</f>
        <v/>
      </c>
      <c r="H2180" s="1" t="str">
        <f>IF($A2180&gt;--RIGHT($A$2,LEN($A$2)-8),"",SUMIF(Table1[SHIFT NOMENCLATURE], $B2180, Table1[EWIA]))</f>
        <v/>
      </c>
      <c r="I2180" s="1" t="str">
        <f>IF($A2180&gt;--RIGHT($A$2,LEN($A$2)-8),"",SUMIF(Table1[SHIFT NOMENCLATURE], $B2180, Table1[EPW]))</f>
        <v/>
      </c>
      <c r="J2180" s="1" t="str">
        <f>IF($A2180&gt;--RIGHT($A$2,LEN($A$2)-8),"",SUMIF(Table1[SHIFT NOMENCLATURE], $B2180, Table1[FVIC KILL]))</f>
        <v/>
      </c>
      <c r="K2180" s="1" t="str">
        <f>IF($A2180&gt;--RIGHT($A$2,LEN($A$2)-8),"",SUMIF(Table1[SHIFT NOMENCLATURE], $B2180, Table1[FVIC MOB]))</f>
        <v/>
      </c>
      <c r="L2180" s="1" t="str">
        <f>IF($A2180&gt;--RIGHT($A$2,LEN($A$2)-8),"",SUMIF(Table1[SHIFT NOMENCLATURE], $B2180, Table1[FVIC FIRE]))</f>
        <v/>
      </c>
      <c r="M2180" s="1" t="str">
        <f>IF($A2180&gt;--RIGHT($A$2,LEN($A$2)-8),"",SUMIF(Table1[SHIFT NOMENCLATURE], $B2180, Table1[FKIA]))</f>
        <v/>
      </c>
      <c r="N2180" s="1" t="str">
        <f>IF($A2180&gt;--RIGHT($A$2,LEN($A$2)-8),"",SUMIF(Table1[SHIFT NOMENCLATURE], $B2180, Table1[FWIA]))</f>
        <v/>
      </c>
      <c r="O2180" s="1" t="str">
        <f>IF($A2180&gt;--RIGHT($A$2,LEN($A$2)-8),"",SUMIF(Table1[SHIFT NOMENCLATURE], $B2180, Table1[DUSTWUN]))</f>
        <v/>
      </c>
    </row>
    <row r="2181" spans="1:15" x14ac:dyDescent="0.25">
      <c r="A2181" s="1" t="str">
        <f t="shared" ref="A2181:A2244" si="68">IF($A2180&gt;--RIGHT($A$2,LEN($A$2)-8)-1,"",ROW()-2)</f>
        <v/>
      </c>
      <c r="B2181" t="str">
        <f t="shared" ref="B2181:B2244" si="69">IF($A2180&gt;--RIGHT($A$2,LEN($A$2)-8)-1,"",IF(MID($B2180,3,4)="1900",CONCATENATE(TEXT(DATEVALUE(MID($B2180,15,2)&amp;MID($B2180,21,3)&amp;RIGHT($B2180,4)),"dd"), "0700-1900", UPPER(TEXT(DATEVALUE(MID($B2180,15,2)&amp;MID($B2180,21,3)&amp;RIGHT($B2180,4)),"mmm")), RIGHT($B2180,4)), CONCATENATE(LEFT($B2180,2), "1900", MID($B2180,12,3), RIGHT($B2180,4), "-", TEXT(DATEVALUE(LEFT($B2180,2)&amp;MID($B2180,12,3)&amp;RIGHT($B2180,4))+1,"dd"),"0700", UPPER(TEXT(DATEVALUE(LEFT($B2180,2)&amp;MID($B2180,12,3)&amp;RIGHT($B2180,4))+1,"mmm")), TEXT(DATEVALUE(LEFT($B2180,2)&amp;MID($B2180,12,3)&amp;RIGHT($B2180,4))+1,"yyyy"))))</f>
        <v/>
      </c>
      <c r="C2181" s="1" t="str">
        <f>IF($A2181&gt;--RIGHT($A$2,LEN($A$2)-8),"",COUNTIF(Table1[SHIFT NOMENCLATURE],$B2181))</f>
        <v/>
      </c>
      <c r="D2181" s="1" t="str">
        <f>IF($A2181&gt;--RIGHT($A$2,LEN($A$2)-8),"",SUMIF(Table1[SHIFT NOMENCLATURE], $B2181, Table1[EVIC KILL]))</f>
        <v/>
      </c>
      <c r="E2181" s="1" t="str">
        <f>IF($A2181&gt;--RIGHT($A$2,LEN($A$2)-8),"",SUMIF(Table1[SHIFT NOMENCLATURE], $B2181, Table1[EVIC MOB]))</f>
        <v/>
      </c>
      <c r="F2181" s="1" t="str">
        <f>IF($A2181&gt;--RIGHT($A$2,LEN($A$2)-8),"",SUMIF(Table1[SHIFT NOMENCLATURE], $B2181, Table1[EVIC FIRE]))</f>
        <v/>
      </c>
      <c r="G2181" s="1" t="str">
        <f>IF($A2181&gt;--RIGHT($A$2,LEN($A$2)-8),"",SUMIF(Table1[SHIFT NOMENCLATURE], $B2181, Table1[EKIA]))</f>
        <v/>
      </c>
      <c r="H2181" s="1" t="str">
        <f>IF($A2181&gt;--RIGHT($A$2,LEN($A$2)-8),"",SUMIF(Table1[SHIFT NOMENCLATURE], $B2181, Table1[EWIA]))</f>
        <v/>
      </c>
      <c r="I2181" s="1" t="str">
        <f>IF($A2181&gt;--RIGHT($A$2,LEN($A$2)-8),"",SUMIF(Table1[SHIFT NOMENCLATURE], $B2181, Table1[EPW]))</f>
        <v/>
      </c>
      <c r="J2181" s="1" t="str">
        <f>IF($A2181&gt;--RIGHT($A$2,LEN($A$2)-8),"",SUMIF(Table1[SHIFT NOMENCLATURE], $B2181, Table1[FVIC KILL]))</f>
        <v/>
      </c>
      <c r="K2181" s="1" t="str">
        <f>IF($A2181&gt;--RIGHT($A$2,LEN($A$2)-8),"",SUMIF(Table1[SHIFT NOMENCLATURE], $B2181, Table1[FVIC MOB]))</f>
        <v/>
      </c>
      <c r="L2181" s="1" t="str">
        <f>IF($A2181&gt;--RIGHT($A$2,LEN($A$2)-8),"",SUMIF(Table1[SHIFT NOMENCLATURE], $B2181, Table1[FVIC FIRE]))</f>
        <v/>
      </c>
      <c r="M2181" s="1" t="str">
        <f>IF($A2181&gt;--RIGHT($A$2,LEN($A$2)-8),"",SUMIF(Table1[SHIFT NOMENCLATURE], $B2181, Table1[FKIA]))</f>
        <v/>
      </c>
      <c r="N2181" s="1" t="str">
        <f>IF($A2181&gt;--RIGHT($A$2,LEN($A$2)-8),"",SUMIF(Table1[SHIFT NOMENCLATURE], $B2181, Table1[FWIA]))</f>
        <v/>
      </c>
      <c r="O2181" s="1" t="str">
        <f>IF($A2181&gt;--RIGHT($A$2,LEN($A$2)-8),"",SUMIF(Table1[SHIFT NOMENCLATURE], $B2181, Table1[DUSTWUN]))</f>
        <v/>
      </c>
    </row>
    <row r="2182" spans="1:15" x14ac:dyDescent="0.25">
      <c r="A2182" s="1" t="str">
        <f t="shared" si="68"/>
        <v/>
      </c>
      <c r="B2182" t="str">
        <f t="shared" si="69"/>
        <v/>
      </c>
      <c r="C2182" s="1" t="str">
        <f>IF($A2182&gt;--RIGHT($A$2,LEN($A$2)-8),"",COUNTIF(Table1[SHIFT NOMENCLATURE],$B2182))</f>
        <v/>
      </c>
      <c r="D2182" s="1" t="str">
        <f>IF($A2182&gt;--RIGHT($A$2,LEN($A$2)-8),"",SUMIF(Table1[SHIFT NOMENCLATURE], $B2182, Table1[EVIC KILL]))</f>
        <v/>
      </c>
      <c r="E2182" s="1" t="str">
        <f>IF($A2182&gt;--RIGHT($A$2,LEN($A$2)-8),"",SUMIF(Table1[SHIFT NOMENCLATURE], $B2182, Table1[EVIC MOB]))</f>
        <v/>
      </c>
      <c r="F2182" s="1" t="str">
        <f>IF($A2182&gt;--RIGHT($A$2,LEN($A$2)-8),"",SUMIF(Table1[SHIFT NOMENCLATURE], $B2182, Table1[EVIC FIRE]))</f>
        <v/>
      </c>
      <c r="G2182" s="1" t="str">
        <f>IF($A2182&gt;--RIGHT($A$2,LEN($A$2)-8),"",SUMIF(Table1[SHIFT NOMENCLATURE], $B2182, Table1[EKIA]))</f>
        <v/>
      </c>
      <c r="H2182" s="1" t="str">
        <f>IF($A2182&gt;--RIGHT($A$2,LEN($A$2)-8),"",SUMIF(Table1[SHIFT NOMENCLATURE], $B2182, Table1[EWIA]))</f>
        <v/>
      </c>
      <c r="I2182" s="1" t="str">
        <f>IF($A2182&gt;--RIGHT($A$2,LEN($A$2)-8),"",SUMIF(Table1[SHIFT NOMENCLATURE], $B2182, Table1[EPW]))</f>
        <v/>
      </c>
      <c r="J2182" s="1" t="str">
        <f>IF($A2182&gt;--RIGHT($A$2,LEN($A$2)-8),"",SUMIF(Table1[SHIFT NOMENCLATURE], $B2182, Table1[FVIC KILL]))</f>
        <v/>
      </c>
      <c r="K2182" s="1" t="str">
        <f>IF($A2182&gt;--RIGHT($A$2,LEN($A$2)-8),"",SUMIF(Table1[SHIFT NOMENCLATURE], $B2182, Table1[FVIC MOB]))</f>
        <v/>
      </c>
      <c r="L2182" s="1" t="str">
        <f>IF($A2182&gt;--RIGHT($A$2,LEN($A$2)-8),"",SUMIF(Table1[SHIFT NOMENCLATURE], $B2182, Table1[FVIC FIRE]))</f>
        <v/>
      </c>
      <c r="M2182" s="1" t="str">
        <f>IF($A2182&gt;--RIGHT($A$2,LEN($A$2)-8),"",SUMIF(Table1[SHIFT NOMENCLATURE], $B2182, Table1[FKIA]))</f>
        <v/>
      </c>
      <c r="N2182" s="1" t="str">
        <f>IF($A2182&gt;--RIGHT($A$2,LEN($A$2)-8),"",SUMIF(Table1[SHIFT NOMENCLATURE], $B2182, Table1[FWIA]))</f>
        <v/>
      </c>
      <c r="O2182" s="1" t="str">
        <f>IF($A2182&gt;--RIGHT($A$2,LEN($A$2)-8),"",SUMIF(Table1[SHIFT NOMENCLATURE], $B2182, Table1[DUSTWUN]))</f>
        <v/>
      </c>
    </row>
    <row r="2183" spans="1:15" x14ac:dyDescent="0.25">
      <c r="A2183" s="1" t="str">
        <f t="shared" si="68"/>
        <v/>
      </c>
      <c r="B2183" t="str">
        <f t="shared" si="69"/>
        <v/>
      </c>
      <c r="C2183" s="1" t="str">
        <f>IF($A2183&gt;--RIGHT($A$2,LEN($A$2)-8),"",COUNTIF(Table1[SHIFT NOMENCLATURE],$B2183))</f>
        <v/>
      </c>
      <c r="D2183" s="1" t="str">
        <f>IF($A2183&gt;--RIGHT($A$2,LEN($A$2)-8),"",SUMIF(Table1[SHIFT NOMENCLATURE], $B2183, Table1[EVIC KILL]))</f>
        <v/>
      </c>
      <c r="E2183" s="1" t="str">
        <f>IF($A2183&gt;--RIGHT($A$2,LEN($A$2)-8),"",SUMIF(Table1[SHIFT NOMENCLATURE], $B2183, Table1[EVIC MOB]))</f>
        <v/>
      </c>
      <c r="F2183" s="1" t="str">
        <f>IF($A2183&gt;--RIGHT($A$2,LEN($A$2)-8),"",SUMIF(Table1[SHIFT NOMENCLATURE], $B2183, Table1[EVIC FIRE]))</f>
        <v/>
      </c>
      <c r="G2183" s="1" t="str">
        <f>IF($A2183&gt;--RIGHT($A$2,LEN($A$2)-8),"",SUMIF(Table1[SHIFT NOMENCLATURE], $B2183, Table1[EKIA]))</f>
        <v/>
      </c>
      <c r="H2183" s="1" t="str">
        <f>IF($A2183&gt;--RIGHT($A$2,LEN($A$2)-8),"",SUMIF(Table1[SHIFT NOMENCLATURE], $B2183, Table1[EWIA]))</f>
        <v/>
      </c>
      <c r="I2183" s="1" t="str">
        <f>IF($A2183&gt;--RIGHT($A$2,LEN($A$2)-8),"",SUMIF(Table1[SHIFT NOMENCLATURE], $B2183, Table1[EPW]))</f>
        <v/>
      </c>
      <c r="J2183" s="1" t="str">
        <f>IF($A2183&gt;--RIGHT($A$2,LEN($A$2)-8),"",SUMIF(Table1[SHIFT NOMENCLATURE], $B2183, Table1[FVIC KILL]))</f>
        <v/>
      </c>
      <c r="K2183" s="1" t="str">
        <f>IF($A2183&gt;--RIGHT($A$2,LEN($A$2)-8),"",SUMIF(Table1[SHIFT NOMENCLATURE], $B2183, Table1[FVIC MOB]))</f>
        <v/>
      </c>
      <c r="L2183" s="1" t="str">
        <f>IF($A2183&gt;--RIGHT($A$2,LEN($A$2)-8),"",SUMIF(Table1[SHIFT NOMENCLATURE], $B2183, Table1[FVIC FIRE]))</f>
        <v/>
      </c>
      <c r="M2183" s="1" t="str">
        <f>IF($A2183&gt;--RIGHT($A$2,LEN($A$2)-8),"",SUMIF(Table1[SHIFT NOMENCLATURE], $B2183, Table1[FKIA]))</f>
        <v/>
      </c>
      <c r="N2183" s="1" t="str">
        <f>IF($A2183&gt;--RIGHT($A$2,LEN($A$2)-8),"",SUMIF(Table1[SHIFT NOMENCLATURE], $B2183, Table1[FWIA]))</f>
        <v/>
      </c>
      <c r="O2183" s="1" t="str">
        <f>IF($A2183&gt;--RIGHT($A$2,LEN($A$2)-8),"",SUMIF(Table1[SHIFT NOMENCLATURE], $B2183, Table1[DUSTWUN]))</f>
        <v/>
      </c>
    </row>
    <row r="2184" spans="1:15" x14ac:dyDescent="0.25">
      <c r="A2184" s="1" t="str">
        <f t="shared" si="68"/>
        <v/>
      </c>
      <c r="B2184" t="str">
        <f t="shared" si="69"/>
        <v/>
      </c>
      <c r="C2184" s="1" t="str">
        <f>IF($A2184&gt;--RIGHT($A$2,LEN($A$2)-8),"",COUNTIF(Table1[SHIFT NOMENCLATURE],$B2184))</f>
        <v/>
      </c>
      <c r="D2184" s="1" t="str">
        <f>IF($A2184&gt;--RIGHT($A$2,LEN($A$2)-8),"",SUMIF(Table1[SHIFT NOMENCLATURE], $B2184, Table1[EVIC KILL]))</f>
        <v/>
      </c>
      <c r="E2184" s="1" t="str">
        <f>IF($A2184&gt;--RIGHT($A$2,LEN($A$2)-8),"",SUMIF(Table1[SHIFT NOMENCLATURE], $B2184, Table1[EVIC MOB]))</f>
        <v/>
      </c>
      <c r="F2184" s="1" t="str">
        <f>IF($A2184&gt;--RIGHT($A$2,LEN($A$2)-8),"",SUMIF(Table1[SHIFT NOMENCLATURE], $B2184, Table1[EVIC FIRE]))</f>
        <v/>
      </c>
      <c r="G2184" s="1" t="str">
        <f>IF($A2184&gt;--RIGHT($A$2,LEN($A$2)-8),"",SUMIF(Table1[SHIFT NOMENCLATURE], $B2184, Table1[EKIA]))</f>
        <v/>
      </c>
      <c r="H2184" s="1" t="str">
        <f>IF($A2184&gt;--RIGHT($A$2,LEN($A$2)-8),"",SUMIF(Table1[SHIFT NOMENCLATURE], $B2184, Table1[EWIA]))</f>
        <v/>
      </c>
      <c r="I2184" s="1" t="str">
        <f>IF($A2184&gt;--RIGHT($A$2,LEN($A$2)-8),"",SUMIF(Table1[SHIFT NOMENCLATURE], $B2184, Table1[EPW]))</f>
        <v/>
      </c>
      <c r="J2184" s="1" t="str">
        <f>IF($A2184&gt;--RIGHT($A$2,LEN($A$2)-8),"",SUMIF(Table1[SHIFT NOMENCLATURE], $B2184, Table1[FVIC KILL]))</f>
        <v/>
      </c>
      <c r="K2184" s="1" t="str">
        <f>IF($A2184&gt;--RIGHT($A$2,LEN($A$2)-8),"",SUMIF(Table1[SHIFT NOMENCLATURE], $B2184, Table1[FVIC MOB]))</f>
        <v/>
      </c>
      <c r="L2184" s="1" t="str">
        <f>IF($A2184&gt;--RIGHT($A$2,LEN($A$2)-8),"",SUMIF(Table1[SHIFT NOMENCLATURE], $B2184, Table1[FVIC FIRE]))</f>
        <v/>
      </c>
      <c r="M2184" s="1" t="str">
        <f>IF($A2184&gt;--RIGHT($A$2,LEN($A$2)-8),"",SUMIF(Table1[SHIFT NOMENCLATURE], $B2184, Table1[FKIA]))</f>
        <v/>
      </c>
      <c r="N2184" s="1" t="str">
        <f>IF($A2184&gt;--RIGHT($A$2,LEN($A$2)-8),"",SUMIF(Table1[SHIFT NOMENCLATURE], $B2184, Table1[FWIA]))</f>
        <v/>
      </c>
      <c r="O2184" s="1" t="str">
        <f>IF($A2184&gt;--RIGHT($A$2,LEN($A$2)-8),"",SUMIF(Table1[SHIFT NOMENCLATURE], $B2184, Table1[DUSTWUN]))</f>
        <v/>
      </c>
    </row>
    <row r="2185" spans="1:15" x14ac:dyDescent="0.25">
      <c r="A2185" s="1" t="str">
        <f t="shared" si="68"/>
        <v/>
      </c>
      <c r="B2185" t="str">
        <f t="shared" si="69"/>
        <v/>
      </c>
      <c r="C2185" s="1" t="str">
        <f>IF($A2185&gt;--RIGHT($A$2,LEN($A$2)-8),"",COUNTIF(Table1[SHIFT NOMENCLATURE],$B2185))</f>
        <v/>
      </c>
      <c r="D2185" s="1" t="str">
        <f>IF($A2185&gt;--RIGHT($A$2,LEN($A$2)-8),"",SUMIF(Table1[SHIFT NOMENCLATURE], $B2185, Table1[EVIC KILL]))</f>
        <v/>
      </c>
      <c r="E2185" s="1" t="str">
        <f>IF($A2185&gt;--RIGHT($A$2,LEN($A$2)-8),"",SUMIF(Table1[SHIFT NOMENCLATURE], $B2185, Table1[EVIC MOB]))</f>
        <v/>
      </c>
      <c r="F2185" s="1" t="str">
        <f>IF($A2185&gt;--RIGHT($A$2,LEN($A$2)-8),"",SUMIF(Table1[SHIFT NOMENCLATURE], $B2185, Table1[EVIC FIRE]))</f>
        <v/>
      </c>
      <c r="G2185" s="1" t="str">
        <f>IF($A2185&gt;--RIGHT($A$2,LEN($A$2)-8),"",SUMIF(Table1[SHIFT NOMENCLATURE], $B2185, Table1[EKIA]))</f>
        <v/>
      </c>
      <c r="H2185" s="1" t="str">
        <f>IF($A2185&gt;--RIGHT($A$2,LEN($A$2)-8),"",SUMIF(Table1[SHIFT NOMENCLATURE], $B2185, Table1[EWIA]))</f>
        <v/>
      </c>
      <c r="I2185" s="1" t="str">
        <f>IF($A2185&gt;--RIGHT($A$2,LEN($A$2)-8),"",SUMIF(Table1[SHIFT NOMENCLATURE], $B2185, Table1[EPW]))</f>
        <v/>
      </c>
      <c r="J2185" s="1" t="str">
        <f>IF($A2185&gt;--RIGHT($A$2,LEN($A$2)-8),"",SUMIF(Table1[SHIFT NOMENCLATURE], $B2185, Table1[FVIC KILL]))</f>
        <v/>
      </c>
      <c r="K2185" s="1" t="str">
        <f>IF($A2185&gt;--RIGHT($A$2,LEN($A$2)-8),"",SUMIF(Table1[SHIFT NOMENCLATURE], $B2185, Table1[FVIC MOB]))</f>
        <v/>
      </c>
      <c r="L2185" s="1" t="str">
        <f>IF($A2185&gt;--RIGHT($A$2,LEN($A$2)-8),"",SUMIF(Table1[SHIFT NOMENCLATURE], $B2185, Table1[FVIC FIRE]))</f>
        <v/>
      </c>
      <c r="M2185" s="1" t="str">
        <f>IF($A2185&gt;--RIGHT($A$2,LEN($A$2)-8),"",SUMIF(Table1[SHIFT NOMENCLATURE], $B2185, Table1[FKIA]))</f>
        <v/>
      </c>
      <c r="N2185" s="1" t="str">
        <f>IF($A2185&gt;--RIGHT($A$2,LEN($A$2)-8),"",SUMIF(Table1[SHIFT NOMENCLATURE], $B2185, Table1[FWIA]))</f>
        <v/>
      </c>
      <c r="O2185" s="1" t="str">
        <f>IF($A2185&gt;--RIGHT($A$2,LEN($A$2)-8),"",SUMIF(Table1[SHIFT NOMENCLATURE], $B2185, Table1[DUSTWUN]))</f>
        <v/>
      </c>
    </row>
    <row r="2186" spans="1:15" x14ac:dyDescent="0.25">
      <c r="A2186" s="1" t="str">
        <f t="shared" si="68"/>
        <v/>
      </c>
      <c r="B2186" t="str">
        <f t="shared" si="69"/>
        <v/>
      </c>
      <c r="C2186" s="1" t="str">
        <f>IF($A2186&gt;--RIGHT($A$2,LEN($A$2)-8),"",COUNTIF(Table1[SHIFT NOMENCLATURE],$B2186))</f>
        <v/>
      </c>
      <c r="D2186" s="1" t="str">
        <f>IF($A2186&gt;--RIGHT($A$2,LEN($A$2)-8),"",SUMIF(Table1[SHIFT NOMENCLATURE], $B2186, Table1[EVIC KILL]))</f>
        <v/>
      </c>
      <c r="E2186" s="1" t="str">
        <f>IF($A2186&gt;--RIGHT($A$2,LEN($A$2)-8),"",SUMIF(Table1[SHIFT NOMENCLATURE], $B2186, Table1[EVIC MOB]))</f>
        <v/>
      </c>
      <c r="F2186" s="1" t="str">
        <f>IF($A2186&gt;--RIGHT($A$2,LEN($A$2)-8),"",SUMIF(Table1[SHIFT NOMENCLATURE], $B2186, Table1[EVIC FIRE]))</f>
        <v/>
      </c>
      <c r="G2186" s="1" t="str">
        <f>IF($A2186&gt;--RIGHT($A$2,LEN($A$2)-8),"",SUMIF(Table1[SHIFT NOMENCLATURE], $B2186, Table1[EKIA]))</f>
        <v/>
      </c>
      <c r="H2186" s="1" t="str">
        <f>IF($A2186&gt;--RIGHT($A$2,LEN($A$2)-8),"",SUMIF(Table1[SHIFT NOMENCLATURE], $B2186, Table1[EWIA]))</f>
        <v/>
      </c>
      <c r="I2186" s="1" t="str">
        <f>IF($A2186&gt;--RIGHT($A$2,LEN($A$2)-8),"",SUMIF(Table1[SHIFT NOMENCLATURE], $B2186, Table1[EPW]))</f>
        <v/>
      </c>
      <c r="J2186" s="1" t="str">
        <f>IF($A2186&gt;--RIGHT($A$2,LEN($A$2)-8),"",SUMIF(Table1[SHIFT NOMENCLATURE], $B2186, Table1[FVIC KILL]))</f>
        <v/>
      </c>
      <c r="K2186" s="1" t="str">
        <f>IF($A2186&gt;--RIGHT($A$2,LEN($A$2)-8),"",SUMIF(Table1[SHIFT NOMENCLATURE], $B2186, Table1[FVIC MOB]))</f>
        <v/>
      </c>
      <c r="L2186" s="1" t="str">
        <f>IF($A2186&gt;--RIGHT($A$2,LEN($A$2)-8),"",SUMIF(Table1[SHIFT NOMENCLATURE], $B2186, Table1[FVIC FIRE]))</f>
        <v/>
      </c>
      <c r="M2186" s="1" t="str">
        <f>IF($A2186&gt;--RIGHT($A$2,LEN($A$2)-8),"",SUMIF(Table1[SHIFT NOMENCLATURE], $B2186, Table1[FKIA]))</f>
        <v/>
      </c>
      <c r="N2186" s="1" t="str">
        <f>IF($A2186&gt;--RIGHT($A$2,LEN($A$2)-8),"",SUMIF(Table1[SHIFT NOMENCLATURE], $B2186, Table1[FWIA]))</f>
        <v/>
      </c>
      <c r="O2186" s="1" t="str">
        <f>IF($A2186&gt;--RIGHT($A$2,LEN($A$2)-8),"",SUMIF(Table1[SHIFT NOMENCLATURE], $B2186, Table1[DUSTWUN]))</f>
        <v/>
      </c>
    </row>
    <row r="2187" spans="1:15" x14ac:dyDescent="0.25">
      <c r="A2187" s="1" t="str">
        <f t="shared" si="68"/>
        <v/>
      </c>
      <c r="B2187" t="str">
        <f t="shared" si="69"/>
        <v/>
      </c>
      <c r="C2187" s="1" t="str">
        <f>IF($A2187&gt;--RIGHT($A$2,LEN($A$2)-8),"",COUNTIF(Table1[SHIFT NOMENCLATURE],$B2187))</f>
        <v/>
      </c>
      <c r="D2187" s="1" t="str">
        <f>IF($A2187&gt;--RIGHT($A$2,LEN($A$2)-8),"",SUMIF(Table1[SHIFT NOMENCLATURE], $B2187, Table1[EVIC KILL]))</f>
        <v/>
      </c>
      <c r="E2187" s="1" t="str">
        <f>IF($A2187&gt;--RIGHT($A$2,LEN($A$2)-8),"",SUMIF(Table1[SHIFT NOMENCLATURE], $B2187, Table1[EVIC MOB]))</f>
        <v/>
      </c>
      <c r="F2187" s="1" t="str">
        <f>IF($A2187&gt;--RIGHT($A$2,LEN($A$2)-8),"",SUMIF(Table1[SHIFT NOMENCLATURE], $B2187, Table1[EVIC FIRE]))</f>
        <v/>
      </c>
      <c r="G2187" s="1" t="str">
        <f>IF($A2187&gt;--RIGHT($A$2,LEN($A$2)-8),"",SUMIF(Table1[SHIFT NOMENCLATURE], $B2187, Table1[EKIA]))</f>
        <v/>
      </c>
      <c r="H2187" s="1" t="str">
        <f>IF($A2187&gt;--RIGHT($A$2,LEN($A$2)-8),"",SUMIF(Table1[SHIFT NOMENCLATURE], $B2187, Table1[EWIA]))</f>
        <v/>
      </c>
      <c r="I2187" s="1" t="str">
        <f>IF($A2187&gt;--RIGHT($A$2,LEN($A$2)-8),"",SUMIF(Table1[SHIFT NOMENCLATURE], $B2187, Table1[EPW]))</f>
        <v/>
      </c>
      <c r="J2187" s="1" t="str">
        <f>IF($A2187&gt;--RIGHT($A$2,LEN($A$2)-8),"",SUMIF(Table1[SHIFT NOMENCLATURE], $B2187, Table1[FVIC KILL]))</f>
        <v/>
      </c>
      <c r="K2187" s="1" t="str">
        <f>IF($A2187&gt;--RIGHT($A$2,LEN($A$2)-8),"",SUMIF(Table1[SHIFT NOMENCLATURE], $B2187, Table1[FVIC MOB]))</f>
        <v/>
      </c>
      <c r="L2187" s="1" t="str">
        <f>IF($A2187&gt;--RIGHT($A$2,LEN($A$2)-8),"",SUMIF(Table1[SHIFT NOMENCLATURE], $B2187, Table1[FVIC FIRE]))</f>
        <v/>
      </c>
      <c r="M2187" s="1" t="str">
        <f>IF($A2187&gt;--RIGHT($A$2,LEN($A$2)-8),"",SUMIF(Table1[SHIFT NOMENCLATURE], $B2187, Table1[FKIA]))</f>
        <v/>
      </c>
      <c r="N2187" s="1" t="str">
        <f>IF($A2187&gt;--RIGHT($A$2,LEN($A$2)-8),"",SUMIF(Table1[SHIFT NOMENCLATURE], $B2187, Table1[FWIA]))</f>
        <v/>
      </c>
      <c r="O2187" s="1" t="str">
        <f>IF($A2187&gt;--RIGHT($A$2,LEN($A$2)-8),"",SUMIF(Table1[SHIFT NOMENCLATURE], $B2187, Table1[DUSTWUN]))</f>
        <v/>
      </c>
    </row>
    <row r="2188" spans="1:15" x14ac:dyDescent="0.25">
      <c r="A2188" s="1" t="str">
        <f t="shared" si="68"/>
        <v/>
      </c>
      <c r="B2188" t="str">
        <f t="shared" si="69"/>
        <v/>
      </c>
      <c r="C2188" s="1" t="str">
        <f>IF($A2188&gt;--RIGHT($A$2,LEN($A$2)-8),"",COUNTIF(Table1[SHIFT NOMENCLATURE],$B2188))</f>
        <v/>
      </c>
      <c r="D2188" s="1" t="str">
        <f>IF($A2188&gt;--RIGHT($A$2,LEN($A$2)-8),"",SUMIF(Table1[SHIFT NOMENCLATURE], $B2188, Table1[EVIC KILL]))</f>
        <v/>
      </c>
      <c r="E2188" s="1" t="str">
        <f>IF($A2188&gt;--RIGHT($A$2,LEN($A$2)-8),"",SUMIF(Table1[SHIFT NOMENCLATURE], $B2188, Table1[EVIC MOB]))</f>
        <v/>
      </c>
      <c r="F2188" s="1" t="str">
        <f>IF($A2188&gt;--RIGHT($A$2,LEN($A$2)-8),"",SUMIF(Table1[SHIFT NOMENCLATURE], $B2188, Table1[EVIC FIRE]))</f>
        <v/>
      </c>
      <c r="G2188" s="1" t="str">
        <f>IF($A2188&gt;--RIGHT($A$2,LEN($A$2)-8),"",SUMIF(Table1[SHIFT NOMENCLATURE], $B2188, Table1[EKIA]))</f>
        <v/>
      </c>
      <c r="H2188" s="1" t="str">
        <f>IF($A2188&gt;--RIGHT($A$2,LEN($A$2)-8),"",SUMIF(Table1[SHIFT NOMENCLATURE], $B2188, Table1[EWIA]))</f>
        <v/>
      </c>
      <c r="I2188" s="1" t="str">
        <f>IF($A2188&gt;--RIGHT($A$2,LEN($A$2)-8),"",SUMIF(Table1[SHIFT NOMENCLATURE], $B2188, Table1[EPW]))</f>
        <v/>
      </c>
      <c r="J2188" s="1" t="str">
        <f>IF($A2188&gt;--RIGHT($A$2,LEN($A$2)-8),"",SUMIF(Table1[SHIFT NOMENCLATURE], $B2188, Table1[FVIC KILL]))</f>
        <v/>
      </c>
      <c r="K2188" s="1" t="str">
        <f>IF($A2188&gt;--RIGHT($A$2,LEN($A$2)-8),"",SUMIF(Table1[SHIFT NOMENCLATURE], $B2188, Table1[FVIC MOB]))</f>
        <v/>
      </c>
      <c r="L2188" s="1" t="str">
        <f>IF($A2188&gt;--RIGHT($A$2,LEN($A$2)-8),"",SUMIF(Table1[SHIFT NOMENCLATURE], $B2188, Table1[FVIC FIRE]))</f>
        <v/>
      </c>
      <c r="M2188" s="1" t="str">
        <f>IF($A2188&gt;--RIGHT($A$2,LEN($A$2)-8),"",SUMIF(Table1[SHIFT NOMENCLATURE], $B2188, Table1[FKIA]))</f>
        <v/>
      </c>
      <c r="N2188" s="1" t="str">
        <f>IF($A2188&gt;--RIGHT($A$2,LEN($A$2)-8),"",SUMIF(Table1[SHIFT NOMENCLATURE], $B2188, Table1[FWIA]))</f>
        <v/>
      </c>
      <c r="O2188" s="1" t="str">
        <f>IF($A2188&gt;--RIGHT($A$2,LEN($A$2)-8),"",SUMIF(Table1[SHIFT NOMENCLATURE], $B2188, Table1[DUSTWUN]))</f>
        <v/>
      </c>
    </row>
    <row r="2189" spans="1:15" x14ac:dyDescent="0.25">
      <c r="A2189" s="1" t="str">
        <f t="shared" si="68"/>
        <v/>
      </c>
      <c r="B2189" t="str">
        <f t="shared" si="69"/>
        <v/>
      </c>
      <c r="C2189" s="1" t="str">
        <f>IF($A2189&gt;--RIGHT($A$2,LEN($A$2)-8),"",COUNTIF(Table1[SHIFT NOMENCLATURE],$B2189))</f>
        <v/>
      </c>
      <c r="D2189" s="1" t="str">
        <f>IF($A2189&gt;--RIGHT($A$2,LEN($A$2)-8),"",SUMIF(Table1[SHIFT NOMENCLATURE], $B2189, Table1[EVIC KILL]))</f>
        <v/>
      </c>
      <c r="E2189" s="1" t="str">
        <f>IF($A2189&gt;--RIGHT($A$2,LEN($A$2)-8),"",SUMIF(Table1[SHIFT NOMENCLATURE], $B2189, Table1[EVIC MOB]))</f>
        <v/>
      </c>
      <c r="F2189" s="1" t="str">
        <f>IF($A2189&gt;--RIGHT($A$2,LEN($A$2)-8),"",SUMIF(Table1[SHIFT NOMENCLATURE], $B2189, Table1[EVIC FIRE]))</f>
        <v/>
      </c>
      <c r="G2189" s="1" t="str">
        <f>IF($A2189&gt;--RIGHT($A$2,LEN($A$2)-8),"",SUMIF(Table1[SHIFT NOMENCLATURE], $B2189, Table1[EKIA]))</f>
        <v/>
      </c>
      <c r="H2189" s="1" t="str">
        <f>IF($A2189&gt;--RIGHT($A$2,LEN($A$2)-8),"",SUMIF(Table1[SHIFT NOMENCLATURE], $B2189, Table1[EWIA]))</f>
        <v/>
      </c>
      <c r="I2189" s="1" t="str">
        <f>IF($A2189&gt;--RIGHT($A$2,LEN($A$2)-8),"",SUMIF(Table1[SHIFT NOMENCLATURE], $B2189, Table1[EPW]))</f>
        <v/>
      </c>
      <c r="J2189" s="1" t="str">
        <f>IF($A2189&gt;--RIGHT($A$2,LEN($A$2)-8),"",SUMIF(Table1[SHIFT NOMENCLATURE], $B2189, Table1[FVIC KILL]))</f>
        <v/>
      </c>
      <c r="K2189" s="1" t="str">
        <f>IF($A2189&gt;--RIGHT($A$2,LEN($A$2)-8),"",SUMIF(Table1[SHIFT NOMENCLATURE], $B2189, Table1[FVIC MOB]))</f>
        <v/>
      </c>
      <c r="L2189" s="1" t="str">
        <f>IF($A2189&gt;--RIGHT($A$2,LEN($A$2)-8),"",SUMIF(Table1[SHIFT NOMENCLATURE], $B2189, Table1[FVIC FIRE]))</f>
        <v/>
      </c>
      <c r="M2189" s="1" t="str">
        <f>IF($A2189&gt;--RIGHT($A$2,LEN($A$2)-8),"",SUMIF(Table1[SHIFT NOMENCLATURE], $B2189, Table1[FKIA]))</f>
        <v/>
      </c>
      <c r="N2189" s="1" t="str">
        <f>IF($A2189&gt;--RIGHT($A$2,LEN($A$2)-8),"",SUMIF(Table1[SHIFT NOMENCLATURE], $B2189, Table1[FWIA]))</f>
        <v/>
      </c>
      <c r="O2189" s="1" t="str">
        <f>IF($A2189&gt;--RIGHT($A$2,LEN($A$2)-8),"",SUMIF(Table1[SHIFT NOMENCLATURE], $B2189, Table1[DUSTWUN]))</f>
        <v/>
      </c>
    </row>
    <row r="2190" spans="1:15" x14ac:dyDescent="0.25">
      <c r="A2190" s="1" t="str">
        <f t="shared" si="68"/>
        <v/>
      </c>
      <c r="B2190" t="str">
        <f t="shared" si="69"/>
        <v/>
      </c>
      <c r="C2190" s="1" t="str">
        <f>IF($A2190&gt;--RIGHT($A$2,LEN($A$2)-8),"",COUNTIF(Table1[SHIFT NOMENCLATURE],$B2190))</f>
        <v/>
      </c>
      <c r="D2190" s="1" t="str">
        <f>IF($A2190&gt;--RIGHT($A$2,LEN($A$2)-8),"",SUMIF(Table1[SHIFT NOMENCLATURE], $B2190, Table1[EVIC KILL]))</f>
        <v/>
      </c>
      <c r="E2190" s="1" t="str">
        <f>IF($A2190&gt;--RIGHT($A$2,LEN($A$2)-8),"",SUMIF(Table1[SHIFT NOMENCLATURE], $B2190, Table1[EVIC MOB]))</f>
        <v/>
      </c>
      <c r="F2190" s="1" t="str">
        <f>IF($A2190&gt;--RIGHT($A$2,LEN($A$2)-8),"",SUMIF(Table1[SHIFT NOMENCLATURE], $B2190, Table1[EVIC FIRE]))</f>
        <v/>
      </c>
      <c r="G2190" s="1" t="str">
        <f>IF($A2190&gt;--RIGHT($A$2,LEN($A$2)-8),"",SUMIF(Table1[SHIFT NOMENCLATURE], $B2190, Table1[EKIA]))</f>
        <v/>
      </c>
      <c r="H2190" s="1" t="str">
        <f>IF($A2190&gt;--RIGHT($A$2,LEN($A$2)-8),"",SUMIF(Table1[SHIFT NOMENCLATURE], $B2190, Table1[EWIA]))</f>
        <v/>
      </c>
      <c r="I2190" s="1" t="str">
        <f>IF($A2190&gt;--RIGHT($A$2,LEN($A$2)-8),"",SUMIF(Table1[SHIFT NOMENCLATURE], $B2190, Table1[EPW]))</f>
        <v/>
      </c>
      <c r="J2190" s="1" t="str">
        <f>IF($A2190&gt;--RIGHT($A$2,LEN($A$2)-8),"",SUMIF(Table1[SHIFT NOMENCLATURE], $B2190, Table1[FVIC KILL]))</f>
        <v/>
      </c>
      <c r="K2190" s="1" t="str">
        <f>IF($A2190&gt;--RIGHT($A$2,LEN($A$2)-8),"",SUMIF(Table1[SHIFT NOMENCLATURE], $B2190, Table1[FVIC MOB]))</f>
        <v/>
      </c>
      <c r="L2190" s="1" t="str">
        <f>IF($A2190&gt;--RIGHT($A$2,LEN($A$2)-8),"",SUMIF(Table1[SHIFT NOMENCLATURE], $B2190, Table1[FVIC FIRE]))</f>
        <v/>
      </c>
      <c r="M2190" s="1" t="str">
        <f>IF($A2190&gt;--RIGHT($A$2,LEN($A$2)-8),"",SUMIF(Table1[SHIFT NOMENCLATURE], $B2190, Table1[FKIA]))</f>
        <v/>
      </c>
      <c r="N2190" s="1" t="str">
        <f>IF($A2190&gt;--RIGHT($A$2,LEN($A$2)-8),"",SUMIF(Table1[SHIFT NOMENCLATURE], $B2190, Table1[FWIA]))</f>
        <v/>
      </c>
      <c r="O2190" s="1" t="str">
        <f>IF($A2190&gt;--RIGHT($A$2,LEN($A$2)-8),"",SUMIF(Table1[SHIFT NOMENCLATURE], $B2190, Table1[DUSTWUN]))</f>
        <v/>
      </c>
    </row>
    <row r="2191" spans="1:15" x14ac:dyDescent="0.25">
      <c r="A2191" s="1" t="str">
        <f t="shared" si="68"/>
        <v/>
      </c>
      <c r="B2191" t="str">
        <f t="shared" si="69"/>
        <v/>
      </c>
      <c r="C2191" s="1" t="str">
        <f>IF($A2191&gt;--RIGHT($A$2,LEN($A$2)-8),"",COUNTIF(Table1[SHIFT NOMENCLATURE],$B2191))</f>
        <v/>
      </c>
      <c r="D2191" s="1" t="str">
        <f>IF($A2191&gt;--RIGHT($A$2,LEN($A$2)-8),"",SUMIF(Table1[SHIFT NOMENCLATURE], $B2191, Table1[EVIC KILL]))</f>
        <v/>
      </c>
      <c r="E2191" s="1" t="str">
        <f>IF($A2191&gt;--RIGHT($A$2,LEN($A$2)-8),"",SUMIF(Table1[SHIFT NOMENCLATURE], $B2191, Table1[EVIC MOB]))</f>
        <v/>
      </c>
      <c r="F2191" s="1" t="str">
        <f>IF($A2191&gt;--RIGHT($A$2,LEN($A$2)-8),"",SUMIF(Table1[SHIFT NOMENCLATURE], $B2191, Table1[EVIC FIRE]))</f>
        <v/>
      </c>
      <c r="G2191" s="1" t="str">
        <f>IF($A2191&gt;--RIGHT($A$2,LEN($A$2)-8),"",SUMIF(Table1[SHIFT NOMENCLATURE], $B2191, Table1[EKIA]))</f>
        <v/>
      </c>
      <c r="H2191" s="1" t="str">
        <f>IF($A2191&gt;--RIGHT($A$2,LEN($A$2)-8),"",SUMIF(Table1[SHIFT NOMENCLATURE], $B2191, Table1[EWIA]))</f>
        <v/>
      </c>
      <c r="I2191" s="1" t="str">
        <f>IF($A2191&gt;--RIGHT($A$2,LEN($A$2)-8),"",SUMIF(Table1[SHIFT NOMENCLATURE], $B2191, Table1[EPW]))</f>
        <v/>
      </c>
      <c r="J2191" s="1" t="str">
        <f>IF($A2191&gt;--RIGHT($A$2,LEN($A$2)-8),"",SUMIF(Table1[SHIFT NOMENCLATURE], $B2191, Table1[FVIC KILL]))</f>
        <v/>
      </c>
      <c r="K2191" s="1" t="str">
        <f>IF($A2191&gt;--RIGHT($A$2,LEN($A$2)-8),"",SUMIF(Table1[SHIFT NOMENCLATURE], $B2191, Table1[FVIC MOB]))</f>
        <v/>
      </c>
      <c r="L2191" s="1" t="str">
        <f>IF($A2191&gt;--RIGHT($A$2,LEN($A$2)-8),"",SUMIF(Table1[SHIFT NOMENCLATURE], $B2191, Table1[FVIC FIRE]))</f>
        <v/>
      </c>
      <c r="M2191" s="1" t="str">
        <f>IF($A2191&gt;--RIGHT($A$2,LEN($A$2)-8),"",SUMIF(Table1[SHIFT NOMENCLATURE], $B2191, Table1[FKIA]))</f>
        <v/>
      </c>
      <c r="N2191" s="1" t="str">
        <f>IF($A2191&gt;--RIGHT($A$2,LEN($A$2)-8),"",SUMIF(Table1[SHIFT NOMENCLATURE], $B2191, Table1[FWIA]))</f>
        <v/>
      </c>
      <c r="O2191" s="1" t="str">
        <f>IF($A2191&gt;--RIGHT($A$2,LEN($A$2)-8),"",SUMIF(Table1[SHIFT NOMENCLATURE], $B2191, Table1[DUSTWUN]))</f>
        <v/>
      </c>
    </row>
    <row r="2192" spans="1:15" x14ac:dyDescent="0.25">
      <c r="A2192" s="1" t="str">
        <f t="shared" si="68"/>
        <v/>
      </c>
      <c r="B2192" t="str">
        <f t="shared" si="69"/>
        <v/>
      </c>
      <c r="C2192" s="1" t="str">
        <f>IF($A2192&gt;--RIGHT($A$2,LEN($A$2)-8),"",COUNTIF(Table1[SHIFT NOMENCLATURE],$B2192))</f>
        <v/>
      </c>
      <c r="D2192" s="1" t="str">
        <f>IF($A2192&gt;--RIGHT($A$2,LEN($A$2)-8),"",SUMIF(Table1[SHIFT NOMENCLATURE], $B2192, Table1[EVIC KILL]))</f>
        <v/>
      </c>
      <c r="E2192" s="1" t="str">
        <f>IF($A2192&gt;--RIGHT($A$2,LEN($A$2)-8),"",SUMIF(Table1[SHIFT NOMENCLATURE], $B2192, Table1[EVIC MOB]))</f>
        <v/>
      </c>
      <c r="F2192" s="1" t="str">
        <f>IF($A2192&gt;--RIGHT($A$2,LEN($A$2)-8),"",SUMIF(Table1[SHIFT NOMENCLATURE], $B2192, Table1[EVIC FIRE]))</f>
        <v/>
      </c>
      <c r="G2192" s="1" t="str">
        <f>IF($A2192&gt;--RIGHT($A$2,LEN($A$2)-8),"",SUMIF(Table1[SHIFT NOMENCLATURE], $B2192, Table1[EKIA]))</f>
        <v/>
      </c>
      <c r="H2192" s="1" t="str">
        <f>IF($A2192&gt;--RIGHT($A$2,LEN($A$2)-8),"",SUMIF(Table1[SHIFT NOMENCLATURE], $B2192, Table1[EWIA]))</f>
        <v/>
      </c>
      <c r="I2192" s="1" t="str">
        <f>IF($A2192&gt;--RIGHT($A$2,LEN($A$2)-8),"",SUMIF(Table1[SHIFT NOMENCLATURE], $B2192, Table1[EPW]))</f>
        <v/>
      </c>
      <c r="J2192" s="1" t="str">
        <f>IF($A2192&gt;--RIGHT($A$2,LEN($A$2)-8),"",SUMIF(Table1[SHIFT NOMENCLATURE], $B2192, Table1[FVIC KILL]))</f>
        <v/>
      </c>
      <c r="K2192" s="1" t="str">
        <f>IF($A2192&gt;--RIGHT($A$2,LEN($A$2)-8),"",SUMIF(Table1[SHIFT NOMENCLATURE], $B2192, Table1[FVIC MOB]))</f>
        <v/>
      </c>
      <c r="L2192" s="1" t="str">
        <f>IF($A2192&gt;--RIGHT($A$2,LEN($A$2)-8),"",SUMIF(Table1[SHIFT NOMENCLATURE], $B2192, Table1[FVIC FIRE]))</f>
        <v/>
      </c>
      <c r="M2192" s="1" t="str">
        <f>IF($A2192&gt;--RIGHT($A$2,LEN($A$2)-8),"",SUMIF(Table1[SHIFT NOMENCLATURE], $B2192, Table1[FKIA]))</f>
        <v/>
      </c>
      <c r="N2192" s="1" t="str">
        <f>IF($A2192&gt;--RIGHT($A$2,LEN($A$2)-8),"",SUMIF(Table1[SHIFT NOMENCLATURE], $B2192, Table1[FWIA]))</f>
        <v/>
      </c>
      <c r="O2192" s="1" t="str">
        <f>IF($A2192&gt;--RIGHT($A$2,LEN($A$2)-8),"",SUMIF(Table1[SHIFT NOMENCLATURE], $B2192, Table1[DUSTWUN]))</f>
        <v/>
      </c>
    </row>
    <row r="2193" spans="1:15" x14ac:dyDescent="0.25">
      <c r="A2193" s="1" t="str">
        <f t="shared" si="68"/>
        <v/>
      </c>
      <c r="B2193" t="str">
        <f t="shared" si="69"/>
        <v/>
      </c>
      <c r="C2193" s="1" t="str">
        <f>IF($A2193&gt;--RIGHT($A$2,LEN($A$2)-8),"",COUNTIF(Table1[SHIFT NOMENCLATURE],$B2193))</f>
        <v/>
      </c>
      <c r="D2193" s="1" t="str">
        <f>IF($A2193&gt;--RIGHT($A$2,LEN($A$2)-8),"",SUMIF(Table1[SHIFT NOMENCLATURE], $B2193, Table1[EVIC KILL]))</f>
        <v/>
      </c>
      <c r="E2193" s="1" t="str">
        <f>IF($A2193&gt;--RIGHT($A$2,LEN($A$2)-8),"",SUMIF(Table1[SHIFT NOMENCLATURE], $B2193, Table1[EVIC MOB]))</f>
        <v/>
      </c>
      <c r="F2193" s="1" t="str">
        <f>IF($A2193&gt;--RIGHT($A$2,LEN($A$2)-8),"",SUMIF(Table1[SHIFT NOMENCLATURE], $B2193, Table1[EVIC FIRE]))</f>
        <v/>
      </c>
      <c r="G2193" s="1" t="str">
        <f>IF($A2193&gt;--RIGHT($A$2,LEN($A$2)-8),"",SUMIF(Table1[SHIFT NOMENCLATURE], $B2193, Table1[EKIA]))</f>
        <v/>
      </c>
      <c r="H2193" s="1" t="str">
        <f>IF($A2193&gt;--RIGHT($A$2,LEN($A$2)-8),"",SUMIF(Table1[SHIFT NOMENCLATURE], $B2193, Table1[EWIA]))</f>
        <v/>
      </c>
      <c r="I2193" s="1" t="str">
        <f>IF($A2193&gt;--RIGHT($A$2,LEN($A$2)-8),"",SUMIF(Table1[SHIFT NOMENCLATURE], $B2193, Table1[EPW]))</f>
        <v/>
      </c>
      <c r="J2193" s="1" t="str">
        <f>IF($A2193&gt;--RIGHT($A$2,LEN($A$2)-8),"",SUMIF(Table1[SHIFT NOMENCLATURE], $B2193, Table1[FVIC KILL]))</f>
        <v/>
      </c>
      <c r="K2193" s="1" t="str">
        <f>IF($A2193&gt;--RIGHT($A$2,LEN($A$2)-8),"",SUMIF(Table1[SHIFT NOMENCLATURE], $B2193, Table1[FVIC MOB]))</f>
        <v/>
      </c>
      <c r="L2193" s="1" t="str">
        <f>IF($A2193&gt;--RIGHT($A$2,LEN($A$2)-8),"",SUMIF(Table1[SHIFT NOMENCLATURE], $B2193, Table1[FVIC FIRE]))</f>
        <v/>
      </c>
      <c r="M2193" s="1" t="str">
        <f>IF($A2193&gt;--RIGHT($A$2,LEN($A$2)-8),"",SUMIF(Table1[SHIFT NOMENCLATURE], $B2193, Table1[FKIA]))</f>
        <v/>
      </c>
      <c r="N2193" s="1" t="str">
        <f>IF($A2193&gt;--RIGHT($A$2,LEN($A$2)-8),"",SUMIF(Table1[SHIFT NOMENCLATURE], $B2193, Table1[FWIA]))</f>
        <v/>
      </c>
      <c r="O2193" s="1" t="str">
        <f>IF($A2193&gt;--RIGHT($A$2,LEN($A$2)-8),"",SUMIF(Table1[SHIFT NOMENCLATURE], $B2193, Table1[DUSTWUN]))</f>
        <v/>
      </c>
    </row>
    <row r="2194" spans="1:15" x14ac:dyDescent="0.25">
      <c r="A2194" s="1" t="str">
        <f t="shared" si="68"/>
        <v/>
      </c>
      <c r="B2194" t="str">
        <f t="shared" si="69"/>
        <v/>
      </c>
      <c r="C2194" s="1" t="str">
        <f>IF($A2194&gt;--RIGHT($A$2,LEN($A$2)-8),"",COUNTIF(Table1[SHIFT NOMENCLATURE],$B2194))</f>
        <v/>
      </c>
      <c r="D2194" s="1" t="str">
        <f>IF($A2194&gt;--RIGHT($A$2,LEN($A$2)-8),"",SUMIF(Table1[SHIFT NOMENCLATURE], $B2194, Table1[EVIC KILL]))</f>
        <v/>
      </c>
      <c r="E2194" s="1" t="str">
        <f>IF($A2194&gt;--RIGHT($A$2,LEN($A$2)-8),"",SUMIF(Table1[SHIFT NOMENCLATURE], $B2194, Table1[EVIC MOB]))</f>
        <v/>
      </c>
      <c r="F2194" s="1" t="str">
        <f>IF($A2194&gt;--RIGHT($A$2,LEN($A$2)-8),"",SUMIF(Table1[SHIFT NOMENCLATURE], $B2194, Table1[EVIC FIRE]))</f>
        <v/>
      </c>
      <c r="G2194" s="1" t="str">
        <f>IF($A2194&gt;--RIGHT($A$2,LEN($A$2)-8),"",SUMIF(Table1[SHIFT NOMENCLATURE], $B2194, Table1[EKIA]))</f>
        <v/>
      </c>
      <c r="H2194" s="1" t="str">
        <f>IF($A2194&gt;--RIGHT($A$2,LEN($A$2)-8),"",SUMIF(Table1[SHIFT NOMENCLATURE], $B2194, Table1[EWIA]))</f>
        <v/>
      </c>
      <c r="I2194" s="1" t="str">
        <f>IF($A2194&gt;--RIGHT($A$2,LEN($A$2)-8),"",SUMIF(Table1[SHIFT NOMENCLATURE], $B2194, Table1[EPW]))</f>
        <v/>
      </c>
      <c r="J2194" s="1" t="str">
        <f>IF($A2194&gt;--RIGHT($A$2,LEN($A$2)-8),"",SUMIF(Table1[SHIFT NOMENCLATURE], $B2194, Table1[FVIC KILL]))</f>
        <v/>
      </c>
      <c r="K2194" s="1" t="str">
        <f>IF($A2194&gt;--RIGHT($A$2,LEN($A$2)-8),"",SUMIF(Table1[SHIFT NOMENCLATURE], $B2194, Table1[FVIC MOB]))</f>
        <v/>
      </c>
      <c r="L2194" s="1" t="str">
        <f>IF($A2194&gt;--RIGHT($A$2,LEN($A$2)-8),"",SUMIF(Table1[SHIFT NOMENCLATURE], $B2194, Table1[FVIC FIRE]))</f>
        <v/>
      </c>
      <c r="M2194" s="1" t="str">
        <f>IF($A2194&gt;--RIGHT($A$2,LEN($A$2)-8),"",SUMIF(Table1[SHIFT NOMENCLATURE], $B2194, Table1[FKIA]))</f>
        <v/>
      </c>
      <c r="N2194" s="1" t="str">
        <f>IF($A2194&gt;--RIGHT($A$2,LEN($A$2)-8),"",SUMIF(Table1[SHIFT NOMENCLATURE], $B2194, Table1[FWIA]))</f>
        <v/>
      </c>
      <c r="O2194" s="1" t="str">
        <f>IF($A2194&gt;--RIGHT($A$2,LEN($A$2)-8),"",SUMIF(Table1[SHIFT NOMENCLATURE], $B2194, Table1[DUSTWUN]))</f>
        <v/>
      </c>
    </row>
    <row r="2195" spans="1:15" x14ac:dyDescent="0.25">
      <c r="A2195" s="1" t="str">
        <f t="shared" si="68"/>
        <v/>
      </c>
      <c r="B2195" t="str">
        <f t="shared" si="69"/>
        <v/>
      </c>
      <c r="C2195" s="1" t="str">
        <f>IF($A2195&gt;--RIGHT($A$2,LEN($A$2)-8),"",COUNTIF(Table1[SHIFT NOMENCLATURE],$B2195))</f>
        <v/>
      </c>
      <c r="D2195" s="1" t="str">
        <f>IF($A2195&gt;--RIGHT($A$2,LEN($A$2)-8),"",SUMIF(Table1[SHIFT NOMENCLATURE], $B2195, Table1[EVIC KILL]))</f>
        <v/>
      </c>
      <c r="E2195" s="1" t="str">
        <f>IF($A2195&gt;--RIGHT($A$2,LEN($A$2)-8),"",SUMIF(Table1[SHIFT NOMENCLATURE], $B2195, Table1[EVIC MOB]))</f>
        <v/>
      </c>
      <c r="F2195" s="1" t="str">
        <f>IF($A2195&gt;--RIGHT($A$2,LEN($A$2)-8),"",SUMIF(Table1[SHIFT NOMENCLATURE], $B2195, Table1[EVIC FIRE]))</f>
        <v/>
      </c>
      <c r="G2195" s="1" t="str">
        <f>IF($A2195&gt;--RIGHT($A$2,LEN($A$2)-8),"",SUMIF(Table1[SHIFT NOMENCLATURE], $B2195, Table1[EKIA]))</f>
        <v/>
      </c>
      <c r="H2195" s="1" t="str">
        <f>IF($A2195&gt;--RIGHT($A$2,LEN($A$2)-8),"",SUMIF(Table1[SHIFT NOMENCLATURE], $B2195, Table1[EWIA]))</f>
        <v/>
      </c>
      <c r="I2195" s="1" t="str">
        <f>IF($A2195&gt;--RIGHT($A$2,LEN($A$2)-8),"",SUMIF(Table1[SHIFT NOMENCLATURE], $B2195, Table1[EPW]))</f>
        <v/>
      </c>
      <c r="J2195" s="1" t="str">
        <f>IF($A2195&gt;--RIGHT($A$2,LEN($A$2)-8),"",SUMIF(Table1[SHIFT NOMENCLATURE], $B2195, Table1[FVIC KILL]))</f>
        <v/>
      </c>
      <c r="K2195" s="1" t="str">
        <f>IF($A2195&gt;--RIGHT($A$2,LEN($A$2)-8),"",SUMIF(Table1[SHIFT NOMENCLATURE], $B2195, Table1[FVIC MOB]))</f>
        <v/>
      </c>
      <c r="L2195" s="1" t="str">
        <f>IF($A2195&gt;--RIGHT($A$2,LEN($A$2)-8),"",SUMIF(Table1[SHIFT NOMENCLATURE], $B2195, Table1[FVIC FIRE]))</f>
        <v/>
      </c>
      <c r="M2195" s="1" t="str">
        <f>IF($A2195&gt;--RIGHT($A$2,LEN($A$2)-8),"",SUMIF(Table1[SHIFT NOMENCLATURE], $B2195, Table1[FKIA]))</f>
        <v/>
      </c>
      <c r="N2195" s="1" t="str">
        <f>IF($A2195&gt;--RIGHT($A$2,LEN($A$2)-8),"",SUMIF(Table1[SHIFT NOMENCLATURE], $B2195, Table1[FWIA]))</f>
        <v/>
      </c>
      <c r="O2195" s="1" t="str">
        <f>IF($A2195&gt;--RIGHT($A$2,LEN($A$2)-8),"",SUMIF(Table1[SHIFT NOMENCLATURE], $B2195, Table1[DUSTWUN]))</f>
        <v/>
      </c>
    </row>
    <row r="2196" spans="1:15" x14ac:dyDescent="0.25">
      <c r="A2196" s="1" t="str">
        <f t="shared" si="68"/>
        <v/>
      </c>
      <c r="B2196" t="str">
        <f t="shared" si="69"/>
        <v/>
      </c>
      <c r="C2196" s="1" t="str">
        <f>IF($A2196&gt;--RIGHT($A$2,LEN($A$2)-8),"",COUNTIF(Table1[SHIFT NOMENCLATURE],$B2196))</f>
        <v/>
      </c>
      <c r="D2196" s="1" t="str">
        <f>IF($A2196&gt;--RIGHT($A$2,LEN($A$2)-8),"",SUMIF(Table1[SHIFT NOMENCLATURE], $B2196, Table1[EVIC KILL]))</f>
        <v/>
      </c>
      <c r="E2196" s="1" t="str">
        <f>IF($A2196&gt;--RIGHT($A$2,LEN($A$2)-8),"",SUMIF(Table1[SHIFT NOMENCLATURE], $B2196, Table1[EVIC MOB]))</f>
        <v/>
      </c>
      <c r="F2196" s="1" t="str">
        <f>IF($A2196&gt;--RIGHT($A$2,LEN($A$2)-8),"",SUMIF(Table1[SHIFT NOMENCLATURE], $B2196, Table1[EVIC FIRE]))</f>
        <v/>
      </c>
      <c r="G2196" s="1" t="str">
        <f>IF($A2196&gt;--RIGHT($A$2,LEN($A$2)-8),"",SUMIF(Table1[SHIFT NOMENCLATURE], $B2196, Table1[EKIA]))</f>
        <v/>
      </c>
      <c r="H2196" s="1" t="str">
        <f>IF($A2196&gt;--RIGHT($A$2,LEN($A$2)-8),"",SUMIF(Table1[SHIFT NOMENCLATURE], $B2196, Table1[EWIA]))</f>
        <v/>
      </c>
      <c r="I2196" s="1" t="str">
        <f>IF($A2196&gt;--RIGHT($A$2,LEN($A$2)-8),"",SUMIF(Table1[SHIFT NOMENCLATURE], $B2196, Table1[EPW]))</f>
        <v/>
      </c>
      <c r="J2196" s="1" t="str">
        <f>IF($A2196&gt;--RIGHT($A$2,LEN($A$2)-8),"",SUMIF(Table1[SHIFT NOMENCLATURE], $B2196, Table1[FVIC KILL]))</f>
        <v/>
      </c>
      <c r="K2196" s="1" t="str">
        <f>IF($A2196&gt;--RIGHT($A$2,LEN($A$2)-8),"",SUMIF(Table1[SHIFT NOMENCLATURE], $B2196, Table1[FVIC MOB]))</f>
        <v/>
      </c>
      <c r="L2196" s="1" t="str">
        <f>IF($A2196&gt;--RIGHT($A$2,LEN($A$2)-8),"",SUMIF(Table1[SHIFT NOMENCLATURE], $B2196, Table1[FVIC FIRE]))</f>
        <v/>
      </c>
      <c r="M2196" s="1" t="str">
        <f>IF($A2196&gt;--RIGHT($A$2,LEN($A$2)-8),"",SUMIF(Table1[SHIFT NOMENCLATURE], $B2196, Table1[FKIA]))</f>
        <v/>
      </c>
      <c r="N2196" s="1" t="str">
        <f>IF($A2196&gt;--RIGHT($A$2,LEN($A$2)-8),"",SUMIF(Table1[SHIFT NOMENCLATURE], $B2196, Table1[FWIA]))</f>
        <v/>
      </c>
      <c r="O2196" s="1" t="str">
        <f>IF($A2196&gt;--RIGHT($A$2,LEN($A$2)-8),"",SUMIF(Table1[SHIFT NOMENCLATURE], $B2196, Table1[DUSTWUN]))</f>
        <v/>
      </c>
    </row>
    <row r="2197" spans="1:15" x14ac:dyDescent="0.25">
      <c r="A2197" s="1" t="str">
        <f t="shared" si="68"/>
        <v/>
      </c>
      <c r="B2197" t="str">
        <f t="shared" si="69"/>
        <v/>
      </c>
      <c r="C2197" s="1" t="str">
        <f>IF($A2197&gt;--RIGHT($A$2,LEN($A$2)-8),"",COUNTIF(Table1[SHIFT NOMENCLATURE],$B2197))</f>
        <v/>
      </c>
      <c r="D2197" s="1" t="str">
        <f>IF($A2197&gt;--RIGHT($A$2,LEN($A$2)-8),"",SUMIF(Table1[SHIFT NOMENCLATURE], $B2197, Table1[EVIC KILL]))</f>
        <v/>
      </c>
      <c r="E2197" s="1" t="str">
        <f>IF($A2197&gt;--RIGHT($A$2,LEN($A$2)-8),"",SUMIF(Table1[SHIFT NOMENCLATURE], $B2197, Table1[EVIC MOB]))</f>
        <v/>
      </c>
      <c r="F2197" s="1" t="str">
        <f>IF($A2197&gt;--RIGHT($A$2,LEN($A$2)-8),"",SUMIF(Table1[SHIFT NOMENCLATURE], $B2197, Table1[EVIC FIRE]))</f>
        <v/>
      </c>
      <c r="G2197" s="1" t="str">
        <f>IF($A2197&gt;--RIGHT($A$2,LEN($A$2)-8),"",SUMIF(Table1[SHIFT NOMENCLATURE], $B2197, Table1[EKIA]))</f>
        <v/>
      </c>
      <c r="H2197" s="1" t="str">
        <f>IF($A2197&gt;--RIGHT($A$2,LEN($A$2)-8),"",SUMIF(Table1[SHIFT NOMENCLATURE], $B2197, Table1[EWIA]))</f>
        <v/>
      </c>
      <c r="I2197" s="1" t="str">
        <f>IF($A2197&gt;--RIGHT($A$2,LEN($A$2)-8),"",SUMIF(Table1[SHIFT NOMENCLATURE], $B2197, Table1[EPW]))</f>
        <v/>
      </c>
      <c r="J2197" s="1" t="str">
        <f>IF($A2197&gt;--RIGHT($A$2,LEN($A$2)-8),"",SUMIF(Table1[SHIFT NOMENCLATURE], $B2197, Table1[FVIC KILL]))</f>
        <v/>
      </c>
      <c r="K2197" s="1" t="str">
        <f>IF($A2197&gt;--RIGHT($A$2,LEN($A$2)-8),"",SUMIF(Table1[SHIFT NOMENCLATURE], $B2197, Table1[FVIC MOB]))</f>
        <v/>
      </c>
      <c r="L2197" s="1" t="str">
        <f>IF($A2197&gt;--RIGHT($A$2,LEN($A$2)-8),"",SUMIF(Table1[SHIFT NOMENCLATURE], $B2197, Table1[FVIC FIRE]))</f>
        <v/>
      </c>
      <c r="M2197" s="1" t="str">
        <f>IF($A2197&gt;--RIGHT($A$2,LEN($A$2)-8),"",SUMIF(Table1[SHIFT NOMENCLATURE], $B2197, Table1[FKIA]))</f>
        <v/>
      </c>
      <c r="N2197" s="1" t="str">
        <f>IF($A2197&gt;--RIGHT($A$2,LEN($A$2)-8),"",SUMIF(Table1[SHIFT NOMENCLATURE], $B2197, Table1[FWIA]))</f>
        <v/>
      </c>
      <c r="O2197" s="1" t="str">
        <f>IF($A2197&gt;--RIGHT($A$2,LEN($A$2)-8),"",SUMIF(Table1[SHIFT NOMENCLATURE], $B2197, Table1[DUSTWUN]))</f>
        <v/>
      </c>
    </row>
    <row r="2198" spans="1:15" x14ac:dyDescent="0.25">
      <c r="A2198" s="1" t="str">
        <f t="shared" si="68"/>
        <v/>
      </c>
      <c r="B2198" t="str">
        <f t="shared" si="69"/>
        <v/>
      </c>
      <c r="C2198" s="1" t="str">
        <f>IF($A2198&gt;--RIGHT($A$2,LEN($A$2)-8),"",COUNTIF(Table1[SHIFT NOMENCLATURE],$B2198))</f>
        <v/>
      </c>
      <c r="D2198" s="1" t="str">
        <f>IF($A2198&gt;--RIGHT($A$2,LEN($A$2)-8),"",SUMIF(Table1[SHIFT NOMENCLATURE], $B2198, Table1[EVIC KILL]))</f>
        <v/>
      </c>
      <c r="E2198" s="1" t="str">
        <f>IF($A2198&gt;--RIGHT($A$2,LEN($A$2)-8),"",SUMIF(Table1[SHIFT NOMENCLATURE], $B2198, Table1[EVIC MOB]))</f>
        <v/>
      </c>
      <c r="F2198" s="1" t="str">
        <f>IF($A2198&gt;--RIGHT($A$2,LEN($A$2)-8),"",SUMIF(Table1[SHIFT NOMENCLATURE], $B2198, Table1[EVIC FIRE]))</f>
        <v/>
      </c>
      <c r="G2198" s="1" t="str">
        <f>IF($A2198&gt;--RIGHT($A$2,LEN($A$2)-8),"",SUMIF(Table1[SHIFT NOMENCLATURE], $B2198, Table1[EKIA]))</f>
        <v/>
      </c>
      <c r="H2198" s="1" t="str">
        <f>IF($A2198&gt;--RIGHT($A$2,LEN($A$2)-8),"",SUMIF(Table1[SHIFT NOMENCLATURE], $B2198, Table1[EWIA]))</f>
        <v/>
      </c>
      <c r="I2198" s="1" t="str">
        <f>IF($A2198&gt;--RIGHT($A$2,LEN($A$2)-8),"",SUMIF(Table1[SHIFT NOMENCLATURE], $B2198, Table1[EPW]))</f>
        <v/>
      </c>
      <c r="J2198" s="1" t="str">
        <f>IF($A2198&gt;--RIGHT($A$2,LEN($A$2)-8),"",SUMIF(Table1[SHIFT NOMENCLATURE], $B2198, Table1[FVIC KILL]))</f>
        <v/>
      </c>
      <c r="K2198" s="1" t="str">
        <f>IF($A2198&gt;--RIGHT($A$2,LEN($A$2)-8),"",SUMIF(Table1[SHIFT NOMENCLATURE], $B2198, Table1[FVIC MOB]))</f>
        <v/>
      </c>
      <c r="L2198" s="1" t="str">
        <f>IF($A2198&gt;--RIGHT($A$2,LEN($A$2)-8),"",SUMIF(Table1[SHIFT NOMENCLATURE], $B2198, Table1[FVIC FIRE]))</f>
        <v/>
      </c>
      <c r="M2198" s="1" t="str">
        <f>IF($A2198&gt;--RIGHT($A$2,LEN($A$2)-8),"",SUMIF(Table1[SHIFT NOMENCLATURE], $B2198, Table1[FKIA]))</f>
        <v/>
      </c>
      <c r="N2198" s="1" t="str">
        <f>IF($A2198&gt;--RIGHT($A$2,LEN($A$2)-8),"",SUMIF(Table1[SHIFT NOMENCLATURE], $B2198, Table1[FWIA]))</f>
        <v/>
      </c>
      <c r="O2198" s="1" t="str">
        <f>IF($A2198&gt;--RIGHT($A$2,LEN($A$2)-8),"",SUMIF(Table1[SHIFT NOMENCLATURE], $B2198, Table1[DUSTWUN]))</f>
        <v/>
      </c>
    </row>
    <row r="2199" spans="1:15" x14ac:dyDescent="0.25">
      <c r="A2199" s="1" t="str">
        <f t="shared" si="68"/>
        <v/>
      </c>
      <c r="B2199" t="str">
        <f t="shared" si="69"/>
        <v/>
      </c>
      <c r="C2199" s="1" t="str">
        <f>IF($A2199&gt;--RIGHT($A$2,LEN($A$2)-8),"",COUNTIF(Table1[SHIFT NOMENCLATURE],$B2199))</f>
        <v/>
      </c>
      <c r="D2199" s="1" t="str">
        <f>IF($A2199&gt;--RIGHT($A$2,LEN($A$2)-8),"",SUMIF(Table1[SHIFT NOMENCLATURE], $B2199, Table1[EVIC KILL]))</f>
        <v/>
      </c>
      <c r="E2199" s="1" t="str">
        <f>IF($A2199&gt;--RIGHT($A$2,LEN($A$2)-8),"",SUMIF(Table1[SHIFT NOMENCLATURE], $B2199, Table1[EVIC MOB]))</f>
        <v/>
      </c>
      <c r="F2199" s="1" t="str">
        <f>IF($A2199&gt;--RIGHT($A$2,LEN($A$2)-8),"",SUMIF(Table1[SHIFT NOMENCLATURE], $B2199, Table1[EVIC FIRE]))</f>
        <v/>
      </c>
      <c r="G2199" s="1" t="str">
        <f>IF($A2199&gt;--RIGHT($A$2,LEN($A$2)-8),"",SUMIF(Table1[SHIFT NOMENCLATURE], $B2199, Table1[EKIA]))</f>
        <v/>
      </c>
      <c r="H2199" s="1" t="str">
        <f>IF($A2199&gt;--RIGHT($A$2,LEN($A$2)-8),"",SUMIF(Table1[SHIFT NOMENCLATURE], $B2199, Table1[EWIA]))</f>
        <v/>
      </c>
      <c r="I2199" s="1" t="str">
        <f>IF($A2199&gt;--RIGHT($A$2,LEN($A$2)-8),"",SUMIF(Table1[SHIFT NOMENCLATURE], $B2199, Table1[EPW]))</f>
        <v/>
      </c>
      <c r="J2199" s="1" t="str">
        <f>IF($A2199&gt;--RIGHT($A$2,LEN($A$2)-8),"",SUMIF(Table1[SHIFT NOMENCLATURE], $B2199, Table1[FVIC KILL]))</f>
        <v/>
      </c>
      <c r="K2199" s="1" t="str">
        <f>IF($A2199&gt;--RIGHT($A$2,LEN($A$2)-8),"",SUMIF(Table1[SHIFT NOMENCLATURE], $B2199, Table1[FVIC MOB]))</f>
        <v/>
      </c>
      <c r="L2199" s="1" t="str">
        <f>IF($A2199&gt;--RIGHT($A$2,LEN($A$2)-8),"",SUMIF(Table1[SHIFT NOMENCLATURE], $B2199, Table1[FVIC FIRE]))</f>
        <v/>
      </c>
      <c r="M2199" s="1" t="str">
        <f>IF($A2199&gt;--RIGHT($A$2,LEN($A$2)-8),"",SUMIF(Table1[SHIFT NOMENCLATURE], $B2199, Table1[FKIA]))</f>
        <v/>
      </c>
      <c r="N2199" s="1" t="str">
        <f>IF($A2199&gt;--RIGHT($A$2,LEN($A$2)-8),"",SUMIF(Table1[SHIFT NOMENCLATURE], $B2199, Table1[FWIA]))</f>
        <v/>
      </c>
      <c r="O2199" s="1" t="str">
        <f>IF($A2199&gt;--RIGHT($A$2,LEN($A$2)-8),"",SUMIF(Table1[SHIFT NOMENCLATURE], $B2199, Table1[DUSTWUN]))</f>
        <v/>
      </c>
    </row>
    <row r="2200" spans="1:15" x14ac:dyDescent="0.25">
      <c r="A2200" s="1" t="str">
        <f t="shared" si="68"/>
        <v/>
      </c>
      <c r="B2200" t="str">
        <f t="shared" si="69"/>
        <v/>
      </c>
      <c r="C2200" s="1" t="str">
        <f>IF($A2200&gt;--RIGHT($A$2,LEN($A$2)-8),"",COUNTIF(Table1[SHIFT NOMENCLATURE],$B2200))</f>
        <v/>
      </c>
      <c r="D2200" s="1" t="str">
        <f>IF($A2200&gt;--RIGHT($A$2,LEN($A$2)-8),"",SUMIF(Table1[SHIFT NOMENCLATURE], $B2200, Table1[EVIC KILL]))</f>
        <v/>
      </c>
      <c r="E2200" s="1" t="str">
        <f>IF($A2200&gt;--RIGHT($A$2,LEN($A$2)-8),"",SUMIF(Table1[SHIFT NOMENCLATURE], $B2200, Table1[EVIC MOB]))</f>
        <v/>
      </c>
      <c r="F2200" s="1" t="str">
        <f>IF($A2200&gt;--RIGHT($A$2,LEN($A$2)-8),"",SUMIF(Table1[SHIFT NOMENCLATURE], $B2200, Table1[EVIC FIRE]))</f>
        <v/>
      </c>
      <c r="G2200" s="1" t="str">
        <f>IF($A2200&gt;--RIGHT($A$2,LEN($A$2)-8),"",SUMIF(Table1[SHIFT NOMENCLATURE], $B2200, Table1[EKIA]))</f>
        <v/>
      </c>
      <c r="H2200" s="1" t="str">
        <f>IF($A2200&gt;--RIGHT($A$2,LEN($A$2)-8),"",SUMIF(Table1[SHIFT NOMENCLATURE], $B2200, Table1[EWIA]))</f>
        <v/>
      </c>
      <c r="I2200" s="1" t="str">
        <f>IF($A2200&gt;--RIGHT($A$2,LEN($A$2)-8),"",SUMIF(Table1[SHIFT NOMENCLATURE], $B2200, Table1[EPW]))</f>
        <v/>
      </c>
      <c r="J2200" s="1" t="str">
        <f>IF($A2200&gt;--RIGHT($A$2,LEN($A$2)-8),"",SUMIF(Table1[SHIFT NOMENCLATURE], $B2200, Table1[FVIC KILL]))</f>
        <v/>
      </c>
      <c r="K2200" s="1" t="str">
        <f>IF($A2200&gt;--RIGHT($A$2,LEN($A$2)-8),"",SUMIF(Table1[SHIFT NOMENCLATURE], $B2200, Table1[FVIC MOB]))</f>
        <v/>
      </c>
      <c r="L2200" s="1" t="str">
        <f>IF($A2200&gt;--RIGHT($A$2,LEN($A$2)-8),"",SUMIF(Table1[SHIFT NOMENCLATURE], $B2200, Table1[FVIC FIRE]))</f>
        <v/>
      </c>
      <c r="M2200" s="1" t="str">
        <f>IF($A2200&gt;--RIGHT($A$2,LEN($A$2)-8),"",SUMIF(Table1[SHIFT NOMENCLATURE], $B2200, Table1[FKIA]))</f>
        <v/>
      </c>
      <c r="N2200" s="1" t="str">
        <f>IF($A2200&gt;--RIGHT($A$2,LEN($A$2)-8),"",SUMIF(Table1[SHIFT NOMENCLATURE], $B2200, Table1[FWIA]))</f>
        <v/>
      </c>
      <c r="O2200" s="1" t="str">
        <f>IF($A2200&gt;--RIGHT($A$2,LEN($A$2)-8),"",SUMIF(Table1[SHIFT NOMENCLATURE], $B2200, Table1[DUSTWUN]))</f>
        <v/>
      </c>
    </row>
    <row r="2201" spans="1:15" x14ac:dyDescent="0.25">
      <c r="A2201" s="1" t="str">
        <f t="shared" si="68"/>
        <v/>
      </c>
      <c r="B2201" t="str">
        <f t="shared" si="69"/>
        <v/>
      </c>
      <c r="C2201" s="1" t="str">
        <f>IF($A2201&gt;--RIGHT($A$2,LEN($A$2)-8),"",COUNTIF(Table1[SHIFT NOMENCLATURE],$B2201))</f>
        <v/>
      </c>
      <c r="D2201" s="1" t="str">
        <f>IF($A2201&gt;--RIGHT($A$2,LEN($A$2)-8),"",SUMIF(Table1[SHIFT NOMENCLATURE], $B2201, Table1[EVIC KILL]))</f>
        <v/>
      </c>
      <c r="E2201" s="1" t="str">
        <f>IF($A2201&gt;--RIGHT($A$2,LEN($A$2)-8),"",SUMIF(Table1[SHIFT NOMENCLATURE], $B2201, Table1[EVIC MOB]))</f>
        <v/>
      </c>
      <c r="F2201" s="1" t="str">
        <f>IF($A2201&gt;--RIGHT($A$2,LEN($A$2)-8),"",SUMIF(Table1[SHIFT NOMENCLATURE], $B2201, Table1[EVIC FIRE]))</f>
        <v/>
      </c>
      <c r="G2201" s="1" t="str">
        <f>IF($A2201&gt;--RIGHT($A$2,LEN($A$2)-8),"",SUMIF(Table1[SHIFT NOMENCLATURE], $B2201, Table1[EKIA]))</f>
        <v/>
      </c>
      <c r="H2201" s="1" t="str">
        <f>IF($A2201&gt;--RIGHT($A$2,LEN($A$2)-8),"",SUMIF(Table1[SHIFT NOMENCLATURE], $B2201, Table1[EWIA]))</f>
        <v/>
      </c>
      <c r="I2201" s="1" t="str">
        <f>IF($A2201&gt;--RIGHT($A$2,LEN($A$2)-8),"",SUMIF(Table1[SHIFT NOMENCLATURE], $B2201, Table1[EPW]))</f>
        <v/>
      </c>
      <c r="J2201" s="1" t="str">
        <f>IF($A2201&gt;--RIGHT($A$2,LEN($A$2)-8),"",SUMIF(Table1[SHIFT NOMENCLATURE], $B2201, Table1[FVIC KILL]))</f>
        <v/>
      </c>
      <c r="K2201" s="1" t="str">
        <f>IF($A2201&gt;--RIGHT($A$2,LEN($A$2)-8),"",SUMIF(Table1[SHIFT NOMENCLATURE], $B2201, Table1[FVIC MOB]))</f>
        <v/>
      </c>
      <c r="L2201" s="1" t="str">
        <f>IF($A2201&gt;--RIGHT($A$2,LEN($A$2)-8),"",SUMIF(Table1[SHIFT NOMENCLATURE], $B2201, Table1[FVIC FIRE]))</f>
        <v/>
      </c>
      <c r="M2201" s="1" t="str">
        <f>IF($A2201&gt;--RIGHT($A$2,LEN($A$2)-8),"",SUMIF(Table1[SHIFT NOMENCLATURE], $B2201, Table1[FKIA]))</f>
        <v/>
      </c>
      <c r="N2201" s="1" t="str">
        <f>IF($A2201&gt;--RIGHT($A$2,LEN($A$2)-8),"",SUMIF(Table1[SHIFT NOMENCLATURE], $B2201, Table1[FWIA]))</f>
        <v/>
      </c>
      <c r="O2201" s="1" t="str">
        <f>IF($A2201&gt;--RIGHT($A$2,LEN($A$2)-8),"",SUMIF(Table1[SHIFT NOMENCLATURE], $B2201, Table1[DUSTWUN]))</f>
        <v/>
      </c>
    </row>
    <row r="2202" spans="1:15" x14ac:dyDescent="0.25">
      <c r="A2202" s="1" t="str">
        <f t="shared" si="68"/>
        <v/>
      </c>
      <c r="B2202" t="str">
        <f t="shared" si="69"/>
        <v/>
      </c>
      <c r="C2202" s="1" t="str">
        <f>IF($A2202&gt;--RIGHT($A$2,LEN($A$2)-8),"",COUNTIF(Table1[SHIFT NOMENCLATURE],$B2202))</f>
        <v/>
      </c>
      <c r="D2202" s="1" t="str">
        <f>IF($A2202&gt;--RIGHT($A$2,LEN($A$2)-8),"",SUMIF(Table1[SHIFT NOMENCLATURE], $B2202, Table1[EVIC KILL]))</f>
        <v/>
      </c>
      <c r="E2202" s="1" t="str">
        <f>IF($A2202&gt;--RIGHT($A$2,LEN($A$2)-8),"",SUMIF(Table1[SHIFT NOMENCLATURE], $B2202, Table1[EVIC MOB]))</f>
        <v/>
      </c>
      <c r="F2202" s="1" t="str">
        <f>IF($A2202&gt;--RIGHT($A$2,LEN($A$2)-8),"",SUMIF(Table1[SHIFT NOMENCLATURE], $B2202, Table1[EVIC FIRE]))</f>
        <v/>
      </c>
      <c r="G2202" s="1" t="str">
        <f>IF($A2202&gt;--RIGHT($A$2,LEN($A$2)-8),"",SUMIF(Table1[SHIFT NOMENCLATURE], $B2202, Table1[EKIA]))</f>
        <v/>
      </c>
      <c r="H2202" s="1" t="str">
        <f>IF($A2202&gt;--RIGHT($A$2,LEN($A$2)-8),"",SUMIF(Table1[SHIFT NOMENCLATURE], $B2202, Table1[EWIA]))</f>
        <v/>
      </c>
      <c r="I2202" s="1" t="str">
        <f>IF($A2202&gt;--RIGHT($A$2,LEN($A$2)-8),"",SUMIF(Table1[SHIFT NOMENCLATURE], $B2202, Table1[EPW]))</f>
        <v/>
      </c>
      <c r="J2202" s="1" t="str">
        <f>IF($A2202&gt;--RIGHT($A$2,LEN($A$2)-8),"",SUMIF(Table1[SHIFT NOMENCLATURE], $B2202, Table1[FVIC KILL]))</f>
        <v/>
      </c>
      <c r="K2202" s="1" t="str">
        <f>IF($A2202&gt;--RIGHT($A$2,LEN($A$2)-8),"",SUMIF(Table1[SHIFT NOMENCLATURE], $B2202, Table1[FVIC MOB]))</f>
        <v/>
      </c>
      <c r="L2202" s="1" t="str">
        <f>IF($A2202&gt;--RIGHT($A$2,LEN($A$2)-8),"",SUMIF(Table1[SHIFT NOMENCLATURE], $B2202, Table1[FVIC FIRE]))</f>
        <v/>
      </c>
      <c r="M2202" s="1" t="str">
        <f>IF($A2202&gt;--RIGHT($A$2,LEN($A$2)-8),"",SUMIF(Table1[SHIFT NOMENCLATURE], $B2202, Table1[FKIA]))</f>
        <v/>
      </c>
      <c r="N2202" s="1" t="str">
        <f>IF($A2202&gt;--RIGHT($A$2,LEN($A$2)-8),"",SUMIF(Table1[SHIFT NOMENCLATURE], $B2202, Table1[FWIA]))</f>
        <v/>
      </c>
      <c r="O2202" s="1" t="str">
        <f>IF($A2202&gt;--RIGHT($A$2,LEN($A$2)-8),"",SUMIF(Table1[SHIFT NOMENCLATURE], $B2202, Table1[DUSTWUN]))</f>
        <v/>
      </c>
    </row>
    <row r="2203" spans="1:15" x14ac:dyDescent="0.25">
      <c r="A2203" s="1" t="str">
        <f t="shared" si="68"/>
        <v/>
      </c>
      <c r="B2203" t="str">
        <f t="shared" si="69"/>
        <v/>
      </c>
      <c r="C2203" s="1" t="str">
        <f>IF($A2203&gt;--RIGHT($A$2,LEN($A$2)-8),"",COUNTIF(Table1[SHIFT NOMENCLATURE],$B2203))</f>
        <v/>
      </c>
      <c r="D2203" s="1" t="str">
        <f>IF($A2203&gt;--RIGHT($A$2,LEN($A$2)-8),"",SUMIF(Table1[SHIFT NOMENCLATURE], $B2203, Table1[EVIC KILL]))</f>
        <v/>
      </c>
      <c r="E2203" s="1" t="str">
        <f>IF($A2203&gt;--RIGHT($A$2,LEN($A$2)-8),"",SUMIF(Table1[SHIFT NOMENCLATURE], $B2203, Table1[EVIC MOB]))</f>
        <v/>
      </c>
      <c r="F2203" s="1" t="str">
        <f>IF($A2203&gt;--RIGHT($A$2,LEN($A$2)-8),"",SUMIF(Table1[SHIFT NOMENCLATURE], $B2203, Table1[EVIC FIRE]))</f>
        <v/>
      </c>
      <c r="G2203" s="1" t="str">
        <f>IF($A2203&gt;--RIGHT($A$2,LEN($A$2)-8),"",SUMIF(Table1[SHIFT NOMENCLATURE], $B2203, Table1[EKIA]))</f>
        <v/>
      </c>
      <c r="H2203" s="1" t="str">
        <f>IF($A2203&gt;--RIGHT($A$2,LEN($A$2)-8),"",SUMIF(Table1[SHIFT NOMENCLATURE], $B2203, Table1[EWIA]))</f>
        <v/>
      </c>
      <c r="I2203" s="1" t="str">
        <f>IF($A2203&gt;--RIGHT($A$2,LEN($A$2)-8),"",SUMIF(Table1[SHIFT NOMENCLATURE], $B2203, Table1[EPW]))</f>
        <v/>
      </c>
      <c r="J2203" s="1" t="str">
        <f>IF($A2203&gt;--RIGHT($A$2,LEN($A$2)-8),"",SUMIF(Table1[SHIFT NOMENCLATURE], $B2203, Table1[FVIC KILL]))</f>
        <v/>
      </c>
      <c r="K2203" s="1" t="str">
        <f>IF($A2203&gt;--RIGHT($A$2,LEN($A$2)-8),"",SUMIF(Table1[SHIFT NOMENCLATURE], $B2203, Table1[FVIC MOB]))</f>
        <v/>
      </c>
      <c r="L2203" s="1" t="str">
        <f>IF($A2203&gt;--RIGHT($A$2,LEN($A$2)-8),"",SUMIF(Table1[SHIFT NOMENCLATURE], $B2203, Table1[FVIC FIRE]))</f>
        <v/>
      </c>
      <c r="M2203" s="1" t="str">
        <f>IF($A2203&gt;--RIGHT($A$2,LEN($A$2)-8),"",SUMIF(Table1[SHIFT NOMENCLATURE], $B2203, Table1[FKIA]))</f>
        <v/>
      </c>
      <c r="N2203" s="1" t="str">
        <f>IF($A2203&gt;--RIGHT($A$2,LEN($A$2)-8),"",SUMIF(Table1[SHIFT NOMENCLATURE], $B2203, Table1[FWIA]))</f>
        <v/>
      </c>
      <c r="O2203" s="1" t="str">
        <f>IF($A2203&gt;--RIGHT($A$2,LEN($A$2)-8),"",SUMIF(Table1[SHIFT NOMENCLATURE], $B2203, Table1[DUSTWUN]))</f>
        <v/>
      </c>
    </row>
    <row r="2204" spans="1:15" x14ac:dyDescent="0.25">
      <c r="A2204" s="1" t="str">
        <f t="shared" si="68"/>
        <v/>
      </c>
      <c r="B2204" t="str">
        <f t="shared" si="69"/>
        <v/>
      </c>
      <c r="C2204" s="1" t="str">
        <f>IF($A2204&gt;--RIGHT($A$2,LEN($A$2)-8),"",COUNTIF(Table1[SHIFT NOMENCLATURE],$B2204))</f>
        <v/>
      </c>
      <c r="D2204" s="1" t="str">
        <f>IF($A2204&gt;--RIGHT($A$2,LEN($A$2)-8),"",SUMIF(Table1[SHIFT NOMENCLATURE], $B2204, Table1[EVIC KILL]))</f>
        <v/>
      </c>
      <c r="E2204" s="1" t="str">
        <f>IF($A2204&gt;--RIGHT($A$2,LEN($A$2)-8),"",SUMIF(Table1[SHIFT NOMENCLATURE], $B2204, Table1[EVIC MOB]))</f>
        <v/>
      </c>
      <c r="F2204" s="1" t="str">
        <f>IF($A2204&gt;--RIGHT($A$2,LEN($A$2)-8),"",SUMIF(Table1[SHIFT NOMENCLATURE], $B2204, Table1[EVIC FIRE]))</f>
        <v/>
      </c>
      <c r="G2204" s="1" t="str">
        <f>IF($A2204&gt;--RIGHT($A$2,LEN($A$2)-8),"",SUMIF(Table1[SHIFT NOMENCLATURE], $B2204, Table1[EKIA]))</f>
        <v/>
      </c>
      <c r="H2204" s="1" t="str">
        <f>IF($A2204&gt;--RIGHT($A$2,LEN($A$2)-8),"",SUMIF(Table1[SHIFT NOMENCLATURE], $B2204, Table1[EWIA]))</f>
        <v/>
      </c>
      <c r="I2204" s="1" t="str">
        <f>IF($A2204&gt;--RIGHT($A$2,LEN($A$2)-8),"",SUMIF(Table1[SHIFT NOMENCLATURE], $B2204, Table1[EPW]))</f>
        <v/>
      </c>
      <c r="J2204" s="1" t="str">
        <f>IF($A2204&gt;--RIGHT($A$2,LEN($A$2)-8),"",SUMIF(Table1[SHIFT NOMENCLATURE], $B2204, Table1[FVIC KILL]))</f>
        <v/>
      </c>
      <c r="K2204" s="1" t="str">
        <f>IF($A2204&gt;--RIGHT($A$2,LEN($A$2)-8),"",SUMIF(Table1[SHIFT NOMENCLATURE], $B2204, Table1[FVIC MOB]))</f>
        <v/>
      </c>
      <c r="L2204" s="1" t="str">
        <f>IF($A2204&gt;--RIGHT($A$2,LEN($A$2)-8),"",SUMIF(Table1[SHIFT NOMENCLATURE], $B2204, Table1[FVIC FIRE]))</f>
        <v/>
      </c>
      <c r="M2204" s="1" t="str">
        <f>IF($A2204&gt;--RIGHT($A$2,LEN($A$2)-8),"",SUMIF(Table1[SHIFT NOMENCLATURE], $B2204, Table1[FKIA]))</f>
        <v/>
      </c>
      <c r="N2204" s="1" t="str">
        <f>IF($A2204&gt;--RIGHT($A$2,LEN($A$2)-8),"",SUMIF(Table1[SHIFT NOMENCLATURE], $B2204, Table1[FWIA]))</f>
        <v/>
      </c>
      <c r="O2204" s="1" t="str">
        <f>IF($A2204&gt;--RIGHT($A$2,LEN($A$2)-8),"",SUMIF(Table1[SHIFT NOMENCLATURE], $B2204, Table1[DUSTWUN]))</f>
        <v/>
      </c>
    </row>
    <row r="2205" spans="1:15" x14ac:dyDescent="0.25">
      <c r="A2205" s="1" t="str">
        <f t="shared" si="68"/>
        <v/>
      </c>
      <c r="B2205" t="str">
        <f t="shared" si="69"/>
        <v/>
      </c>
      <c r="C2205" s="1" t="str">
        <f>IF($A2205&gt;--RIGHT($A$2,LEN($A$2)-8),"",COUNTIF(Table1[SHIFT NOMENCLATURE],$B2205))</f>
        <v/>
      </c>
      <c r="D2205" s="1" t="str">
        <f>IF($A2205&gt;--RIGHT($A$2,LEN($A$2)-8),"",SUMIF(Table1[SHIFT NOMENCLATURE], $B2205, Table1[EVIC KILL]))</f>
        <v/>
      </c>
      <c r="E2205" s="1" t="str">
        <f>IF($A2205&gt;--RIGHT($A$2,LEN($A$2)-8),"",SUMIF(Table1[SHIFT NOMENCLATURE], $B2205, Table1[EVIC MOB]))</f>
        <v/>
      </c>
      <c r="F2205" s="1" t="str">
        <f>IF($A2205&gt;--RIGHT($A$2,LEN($A$2)-8),"",SUMIF(Table1[SHIFT NOMENCLATURE], $B2205, Table1[EVIC FIRE]))</f>
        <v/>
      </c>
      <c r="G2205" s="1" t="str">
        <f>IF($A2205&gt;--RIGHT($A$2,LEN($A$2)-8),"",SUMIF(Table1[SHIFT NOMENCLATURE], $B2205, Table1[EKIA]))</f>
        <v/>
      </c>
      <c r="H2205" s="1" t="str">
        <f>IF($A2205&gt;--RIGHT($A$2,LEN($A$2)-8),"",SUMIF(Table1[SHIFT NOMENCLATURE], $B2205, Table1[EWIA]))</f>
        <v/>
      </c>
      <c r="I2205" s="1" t="str">
        <f>IF($A2205&gt;--RIGHT($A$2,LEN($A$2)-8),"",SUMIF(Table1[SHIFT NOMENCLATURE], $B2205, Table1[EPW]))</f>
        <v/>
      </c>
      <c r="J2205" s="1" t="str">
        <f>IF($A2205&gt;--RIGHT($A$2,LEN($A$2)-8),"",SUMIF(Table1[SHIFT NOMENCLATURE], $B2205, Table1[FVIC KILL]))</f>
        <v/>
      </c>
      <c r="K2205" s="1" t="str">
        <f>IF($A2205&gt;--RIGHT($A$2,LEN($A$2)-8),"",SUMIF(Table1[SHIFT NOMENCLATURE], $B2205, Table1[FVIC MOB]))</f>
        <v/>
      </c>
      <c r="L2205" s="1" t="str">
        <f>IF($A2205&gt;--RIGHT($A$2,LEN($A$2)-8),"",SUMIF(Table1[SHIFT NOMENCLATURE], $B2205, Table1[FVIC FIRE]))</f>
        <v/>
      </c>
      <c r="M2205" s="1" t="str">
        <f>IF($A2205&gt;--RIGHT($A$2,LEN($A$2)-8),"",SUMIF(Table1[SHIFT NOMENCLATURE], $B2205, Table1[FKIA]))</f>
        <v/>
      </c>
      <c r="N2205" s="1" t="str">
        <f>IF($A2205&gt;--RIGHT($A$2,LEN($A$2)-8),"",SUMIF(Table1[SHIFT NOMENCLATURE], $B2205, Table1[FWIA]))</f>
        <v/>
      </c>
      <c r="O2205" s="1" t="str">
        <f>IF($A2205&gt;--RIGHT($A$2,LEN($A$2)-8),"",SUMIF(Table1[SHIFT NOMENCLATURE], $B2205, Table1[DUSTWUN]))</f>
        <v/>
      </c>
    </row>
    <row r="2206" spans="1:15" x14ac:dyDescent="0.25">
      <c r="A2206" s="1" t="str">
        <f t="shared" si="68"/>
        <v/>
      </c>
      <c r="B2206" t="str">
        <f t="shared" si="69"/>
        <v/>
      </c>
      <c r="C2206" s="1" t="str">
        <f>IF($A2206&gt;--RIGHT($A$2,LEN($A$2)-8),"",COUNTIF(Table1[SHIFT NOMENCLATURE],$B2206))</f>
        <v/>
      </c>
      <c r="D2206" s="1" t="str">
        <f>IF($A2206&gt;--RIGHT($A$2,LEN($A$2)-8),"",SUMIF(Table1[SHIFT NOMENCLATURE], $B2206, Table1[EVIC KILL]))</f>
        <v/>
      </c>
      <c r="E2206" s="1" t="str">
        <f>IF($A2206&gt;--RIGHT($A$2,LEN($A$2)-8),"",SUMIF(Table1[SHIFT NOMENCLATURE], $B2206, Table1[EVIC MOB]))</f>
        <v/>
      </c>
      <c r="F2206" s="1" t="str">
        <f>IF($A2206&gt;--RIGHT($A$2,LEN($A$2)-8),"",SUMIF(Table1[SHIFT NOMENCLATURE], $B2206, Table1[EVIC FIRE]))</f>
        <v/>
      </c>
      <c r="G2206" s="1" t="str">
        <f>IF($A2206&gt;--RIGHT($A$2,LEN($A$2)-8),"",SUMIF(Table1[SHIFT NOMENCLATURE], $B2206, Table1[EKIA]))</f>
        <v/>
      </c>
      <c r="H2206" s="1" t="str">
        <f>IF($A2206&gt;--RIGHT($A$2,LEN($A$2)-8),"",SUMIF(Table1[SHIFT NOMENCLATURE], $B2206, Table1[EWIA]))</f>
        <v/>
      </c>
      <c r="I2206" s="1" t="str">
        <f>IF($A2206&gt;--RIGHT($A$2,LEN($A$2)-8),"",SUMIF(Table1[SHIFT NOMENCLATURE], $B2206, Table1[EPW]))</f>
        <v/>
      </c>
      <c r="J2206" s="1" t="str">
        <f>IF($A2206&gt;--RIGHT($A$2,LEN($A$2)-8),"",SUMIF(Table1[SHIFT NOMENCLATURE], $B2206, Table1[FVIC KILL]))</f>
        <v/>
      </c>
      <c r="K2206" s="1" t="str">
        <f>IF($A2206&gt;--RIGHT($A$2,LEN($A$2)-8),"",SUMIF(Table1[SHIFT NOMENCLATURE], $B2206, Table1[FVIC MOB]))</f>
        <v/>
      </c>
      <c r="L2206" s="1" t="str">
        <f>IF($A2206&gt;--RIGHT($A$2,LEN($A$2)-8),"",SUMIF(Table1[SHIFT NOMENCLATURE], $B2206, Table1[FVIC FIRE]))</f>
        <v/>
      </c>
      <c r="M2206" s="1" t="str">
        <f>IF($A2206&gt;--RIGHT($A$2,LEN($A$2)-8),"",SUMIF(Table1[SHIFT NOMENCLATURE], $B2206, Table1[FKIA]))</f>
        <v/>
      </c>
      <c r="N2206" s="1" t="str">
        <f>IF($A2206&gt;--RIGHT($A$2,LEN($A$2)-8),"",SUMIF(Table1[SHIFT NOMENCLATURE], $B2206, Table1[FWIA]))</f>
        <v/>
      </c>
      <c r="O2206" s="1" t="str">
        <f>IF($A2206&gt;--RIGHT($A$2,LEN($A$2)-8),"",SUMIF(Table1[SHIFT NOMENCLATURE], $B2206, Table1[DUSTWUN]))</f>
        <v/>
      </c>
    </row>
    <row r="2207" spans="1:15" x14ac:dyDescent="0.25">
      <c r="A2207" s="1" t="str">
        <f t="shared" si="68"/>
        <v/>
      </c>
      <c r="B2207" t="str">
        <f t="shared" si="69"/>
        <v/>
      </c>
      <c r="C2207" s="1" t="str">
        <f>IF($A2207&gt;--RIGHT($A$2,LEN($A$2)-8),"",COUNTIF(Table1[SHIFT NOMENCLATURE],$B2207))</f>
        <v/>
      </c>
      <c r="D2207" s="1" t="str">
        <f>IF($A2207&gt;--RIGHT($A$2,LEN($A$2)-8),"",SUMIF(Table1[SHIFT NOMENCLATURE], $B2207, Table1[EVIC KILL]))</f>
        <v/>
      </c>
      <c r="E2207" s="1" t="str">
        <f>IF($A2207&gt;--RIGHT($A$2,LEN($A$2)-8),"",SUMIF(Table1[SHIFT NOMENCLATURE], $B2207, Table1[EVIC MOB]))</f>
        <v/>
      </c>
      <c r="F2207" s="1" t="str">
        <f>IF($A2207&gt;--RIGHT($A$2,LEN($A$2)-8),"",SUMIF(Table1[SHIFT NOMENCLATURE], $B2207, Table1[EVIC FIRE]))</f>
        <v/>
      </c>
      <c r="G2207" s="1" t="str">
        <f>IF($A2207&gt;--RIGHT($A$2,LEN($A$2)-8),"",SUMIF(Table1[SHIFT NOMENCLATURE], $B2207, Table1[EKIA]))</f>
        <v/>
      </c>
      <c r="H2207" s="1" t="str">
        <f>IF($A2207&gt;--RIGHT($A$2,LEN($A$2)-8),"",SUMIF(Table1[SHIFT NOMENCLATURE], $B2207, Table1[EWIA]))</f>
        <v/>
      </c>
      <c r="I2207" s="1" t="str">
        <f>IF($A2207&gt;--RIGHT($A$2,LEN($A$2)-8),"",SUMIF(Table1[SHIFT NOMENCLATURE], $B2207, Table1[EPW]))</f>
        <v/>
      </c>
      <c r="J2207" s="1" t="str">
        <f>IF($A2207&gt;--RIGHT($A$2,LEN($A$2)-8),"",SUMIF(Table1[SHIFT NOMENCLATURE], $B2207, Table1[FVIC KILL]))</f>
        <v/>
      </c>
      <c r="K2207" s="1" t="str">
        <f>IF($A2207&gt;--RIGHT($A$2,LEN($A$2)-8),"",SUMIF(Table1[SHIFT NOMENCLATURE], $B2207, Table1[FVIC MOB]))</f>
        <v/>
      </c>
      <c r="L2207" s="1" t="str">
        <f>IF($A2207&gt;--RIGHT($A$2,LEN($A$2)-8),"",SUMIF(Table1[SHIFT NOMENCLATURE], $B2207, Table1[FVIC FIRE]))</f>
        <v/>
      </c>
      <c r="M2207" s="1" t="str">
        <f>IF($A2207&gt;--RIGHT($A$2,LEN($A$2)-8),"",SUMIF(Table1[SHIFT NOMENCLATURE], $B2207, Table1[FKIA]))</f>
        <v/>
      </c>
      <c r="N2207" s="1" t="str">
        <f>IF($A2207&gt;--RIGHT($A$2,LEN($A$2)-8),"",SUMIF(Table1[SHIFT NOMENCLATURE], $B2207, Table1[FWIA]))</f>
        <v/>
      </c>
      <c r="O2207" s="1" t="str">
        <f>IF($A2207&gt;--RIGHT($A$2,LEN($A$2)-8),"",SUMIF(Table1[SHIFT NOMENCLATURE], $B2207, Table1[DUSTWUN]))</f>
        <v/>
      </c>
    </row>
    <row r="2208" spans="1:15" x14ac:dyDescent="0.25">
      <c r="A2208" s="1" t="str">
        <f t="shared" si="68"/>
        <v/>
      </c>
      <c r="B2208" t="str">
        <f t="shared" si="69"/>
        <v/>
      </c>
      <c r="C2208" s="1" t="str">
        <f>IF($A2208&gt;--RIGHT($A$2,LEN($A$2)-8),"",COUNTIF(Table1[SHIFT NOMENCLATURE],$B2208))</f>
        <v/>
      </c>
      <c r="D2208" s="1" t="str">
        <f>IF($A2208&gt;--RIGHT($A$2,LEN($A$2)-8),"",SUMIF(Table1[SHIFT NOMENCLATURE], $B2208, Table1[EVIC KILL]))</f>
        <v/>
      </c>
      <c r="E2208" s="1" t="str">
        <f>IF($A2208&gt;--RIGHT($A$2,LEN($A$2)-8),"",SUMIF(Table1[SHIFT NOMENCLATURE], $B2208, Table1[EVIC MOB]))</f>
        <v/>
      </c>
      <c r="F2208" s="1" t="str">
        <f>IF($A2208&gt;--RIGHT($A$2,LEN($A$2)-8),"",SUMIF(Table1[SHIFT NOMENCLATURE], $B2208, Table1[EVIC FIRE]))</f>
        <v/>
      </c>
      <c r="G2208" s="1" t="str">
        <f>IF($A2208&gt;--RIGHT($A$2,LEN($A$2)-8),"",SUMIF(Table1[SHIFT NOMENCLATURE], $B2208, Table1[EKIA]))</f>
        <v/>
      </c>
      <c r="H2208" s="1" t="str">
        <f>IF($A2208&gt;--RIGHT($A$2,LEN($A$2)-8),"",SUMIF(Table1[SHIFT NOMENCLATURE], $B2208, Table1[EWIA]))</f>
        <v/>
      </c>
      <c r="I2208" s="1" t="str">
        <f>IF($A2208&gt;--RIGHT($A$2,LEN($A$2)-8),"",SUMIF(Table1[SHIFT NOMENCLATURE], $B2208, Table1[EPW]))</f>
        <v/>
      </c>
      <c r="J2208" s="1" t="str">
        <f>IF($A2208&gt;--RIGHT($A$2,LEN($A$2)-8),"",SUMIF(Table1[SHIFT NOMENCLATURE], $B2208, Table1[FVIC KILL]))</f>
        <v/>
      </c>
      <c r="K2208" s="1" t="str">
        <f>IF($A2208&gt;--RIGHT($A$2,LEN($A$2)-8),"",SUMIF(Table1[SHIFT NOMENCLATURE], $B2208, Table1[FVIC MOB]))</f>
        <v/>
      </c>
      <c r="L2208" s="1" t="str">
        <f>IF($A2208&gt;--RIGHT($A$2,LEN($A$2)-8),"",SUMIF(Table1[SHIFT NOMENCLATURE], $B2208, Table1[FVIC FIRE]))</f>
        <v/>
      </c>
      <c r="M2208" s="1" t="str">
        <f>IF($A2208&gt;--RIGHT($A$2,LEN($A$2)-8),"",SUMIF(Table1[SHIFT NOMENCLATURE], $B2208, Table1[FKIA]))</f>
        <v/>
      </c>
      <c r="N2208" s="1" t="str">
        <f>IF($A2208&gt;--RIGHT($A$2,LEN($A$2)-8),"",SUMIF(Table1[SHIFT NOMENCLATURE], $B2208, Table1[FWIA]))</f>
        <v/>
      </c>
      <c r="O2208" s="1" t="str">
        <f>IF($A2208&gt;--RIGHT($A$2,LEN($A$2)-8),"",SUMIF(Table1[SHIFT NOMENCLATURE], $B2208, Table1[DUSTWUN]))</f>
        <v/>
      </c>
    </row>
    <row r="2209" spans="1:15" x14ac:dyDescent="0.25">
      <c r="A2209" s="1" t="str">
        <f t="shared" si="68"/>
        <v/>
      </c>
      <c r="B2209" t="str">
        <f t="shared" si="69"/>
        <v/>
      </c>
      <c r="C2209" s="1" t="str">
        <f>IF($A2209&gt;--RIGHT($A$2,LEN($A$2)-8),"",COUNTIF(Table1[SHIFT NOMENCLATURE],$B2209))</f>
        <v/>
      </c>
      <c r="D2209" s="1" t="str">
        <f>IF($A2209&gt;--RIGHT($A$2,LEN($A$2)-8),"",SUMIF(Table1[SHIFT NOMENCLATURE], $B2209, Table1[EVIC KILL]))</f>
        <v/>
      </c>
      <c r="E2209" s="1" t="str">
        <f>IF($A2209&gt;--RIGHT($A$2,LEN($A$2)-8),"",SUMIF(Table1[SHIFT NOMENCLATURE], $B2209, Table1[EVIC MOB]))</f>
        <v/>
      </c>
      <c r="F2209" s="1" t="str">
        <f>IF($A2209&gt;--RIGHT($A$2,LEN($A$2)-8),"",SUMIF(Table1[SHIFT NOMENCLATURE], $B2209, Table1[EVIC FIRE]))</f>
        <v/>
      </c>
      <c r="G2209" s="1" t="str">
        <f>IF($A2209&gt;--RIGHT($A$2,LEN($A$2)-8),"",SUMIF(Table1[SHIFT NOMENCLATURE], $B2209, Table1[EKIA]))</f>
        <v/>
      </c>
      <c r="H2209" s="1" t="str">
        <f>IF($A2209&gt;--RIGHT($A$2,LEN($A$2)-8),"",SUMIF(Table1[SHIFT NOMENCLATURE], $B2209, Table1[EWIA]))</f>
        <v/>
      </c>
      <c r="I2209" s="1" t="str">
        <f>IF($A2209&gt;--RIGHT($A$2,LEN($A$2)-8),"",SUMIF(Table1[SHIFT NOMENCLATURE], $B2209, Table1[EPW]))</f>
        <v/>
      </c>
      <c r="J2209" s="1" t="str">
        <f>IF($A2209&gt;--RIGHT($A$2,LEN($A$2)-8),"",SUMIF(Table1[SHIFT NOMENCLATURE], $B2209, Table1[FVIC KILL]))</f>
        <v/>
      </c>
      <c r="K2209" s="1" t="str">
        <f>IF($A2209&gt;--RIGHT($A$2,LEN($A$2)-8),"",SUMIF(Table1[SHIFT NOMENCLATURE], $B2209, Table1[FVIC MOB]))</f>
        <v/>
      </c>
      <c r="L2209" s="1" t="str">
        <f>IF($A2209&gt;--RIGHT($A$2,LEN($A$2)-8),"",SUMIF(Table1[SHIFT NOMENCLATURE], $B2209, Table1[FVIC FIRE]))</f>
        <v/>
      </c>
      <c r="M2209" s="1" t="str">
        <f>IF($A2209&gt;--RIGHT($A$2,LEN($A$2)-8),"",SUMIF(Table1[SHIFT NOMENCLATURE], $B2209, Table1[FKIA]))</f>
        <v/>
      </c>
      <c r="N2209" s="1" t="str">
        <f>IF($A2209&gt;--RIGHT($A$2,LEN($A$2)-8),"",SUMIF(Table1[SHIFT NOMENCLATURE], $B2209, Table1[FWIA]))</f>
        <v/>
      </c>
      <c r="O2209" s="1" t="str">
        <f>IF($A2209&gt;--RIGHT($A$2,LEN($A$2)-8),"",SUMIF(Table1[SHIFT NOMENCLATURE], $B2209, Table1[DUSTWUN]))</f>
        <v/>
      </c>
    </row>
    <row r="2210" spans="1:15" x14ac:dyDescent="0.25">
      <c r="A2210" s="1" t="str">
        <f t="shared" si="68"/>
        <v/>
      </c>
      <c r="B2210" t="str">
        <f t="shared" si="69"/>
        <v/>
      </c>
      <c r="C2210" s="1" t="str">
        <f>IF($A2210&gt;--RIGHT($A$2,LEN($A$2)-8),"",COUNTIF(Table1[SHIFT NOMENCLATURE],$B2210))</f>
        <v/>
      </c>
      <c r="D2210" s="1" t="str">
        <f>IF($A2210&gt;--RIGHT($A$2,LEN($A$2)-8),"",SUMIF(Table1[SHIFT NOMENCLATURE], $B2210, Table1[EVIC KILL]))</f>
        <v/>
      </c>
      <c r="E2210" s="1" t="str">
        <f>IF($A2210&gt;--RIGHT($A$2,LEN($A$2)-8),"",SUMIF(Table1[SHIFT NOMENCLATURE], $B2210, Table1[EVIC MOB]))</f>
        <v/>
      </c>
      <c r="F2210" s="1" t="str">
        <f>IF($A2210&gt;--RIGHT($A$2,LEN($A$2)-8),"",SUMIF(Table1[SHIFT NOMENCLATURE], $B2210, Table1[EVIC FIRE]))</f>
        <v/>
      </c>
      <c r="G2210" s="1" t="str">
        <f>IF($A2210&gt;--RIGHT($A$2,LEN($A$2)-8),"",SUMIF(Table1[SHIFT NOMENCLATURE], $B2210, Table1[EKIA]))</f>
        <v/>
      </c>
      <c r="H2210" s="1" t="str">
        <f>IF($A2210&gt;--RIGHT($A$2,LEN($A$2)-8),"",SUMIF(Table1[SHIFT NOMENCLATURE], $B2210, Table1[EWIA]))</f>
        <v/>
      </c>
      <c r="I2210" s="1" t="str">
        <f>IF($A2210&gt;--RIGHT($A$2,LEN($A$2)-8),"",SUMIF(Table1[SHIFT NOMENCLATURE], $B2210, Table1[EPW]))</f>
        <v/>
      </c>
      <c r="J2210" s="1" t="str">
        <f>IF($A2210&gt;--RIGHT($A$2,LEN($A$2)-8),"",SUMIF(Table1[SHIFT NOMENCLATURE], $B2210, Table1[FVIC KILL]))</f>
        <v/>
      </c>
      <c r="K2210" s="1" t="str">
        <f>IF($A2210&gt;--RIGHT($A$2,LEN($A$2)-8),"",SUMIF(Table1[SHIFT NOMENCLATURE], $B2210, Table1[FVIC MOB]))</f>
        <v/>
      </c>
      <c r="L2210" s="1" t="str">
        <f>IF($A2210&gt;--RIGHT($A$2,LEN($A$2)-8),"",SUMIF(Table1[SHIFT NOMENCLATURE], $B2210, Table1[FVIC FIRE]))</f>
        <v/>
      </c>
      <c r="M2210" s="1" t="str">
        <f>IF($A2210&gt;--RIGHT($A$2,LEN($A$2)-8),"",SUMIF(Table1[SHIFT NOMENCLATURE], $B2210, Table1[FKIA]))</f>
        <v/>
      </c>
      <c r="N2210" s="1" t="str">
        <f>IF($A2210&gt;--RIGHT($A$2,LEN($A$2)-8),"",SUMIF(Table1[SHIFT NOMENCLATURE], $B2210, Table1[FWIA]))</f>
        <v/>
      </c>
      <c r="O2210" s="1" t="str">
        <f>IF($A2210&gt;--RIGHT($A$2,LEN($A$2)-8),"",SUMIF(Table1[SHIFT NOMENCLATURE], $B2210, Table1[DUSTWUN]))</f>
        <v/>
      </c>
    </row>
    <row r="2211" spans="1:15" x14ac:dyDescent="0.25">
      <c r="A2211" s="1" t="str">
        <f t="shared" si="68"/>
        <v/>
      </c>
      <c r="B2211" t="str">
        <f t="shared" si="69"/>
        <v/>
      </c>
      <c r="C2211" s="1" t="str">
        <f>IF($A2211&gt;--RIGHT($A$2,LEN($A$2)-8),"",COUNTIF(Table1[SHIFT NOMENCLATURE],$B2211))</f>
        <v/>
      </c>
      <c r="D2211" s="1" t="str">
        <f>IF($A2211&gt;--RIGHT($A$2,LEN($A$2)-8),"",SUMIF(Table1[SHIFT NOMENCLATURE], $B2211, Table1[EVIC KILL]))</f>
        <v/>
      </c>
      <c r="E2211" s="1" t="str">
        <f>IF($A2211&gt;--RIGHT($A$2,LEN($A$2)-8),"",SUMIF(Table1[SHIFT NOMENCLATURE], $B2211, Table1[EVIC MOB]))</f>
        <v/>
      </c>
      <c r="F2211" s="1" t="str">
        <f>IF($A2211&gt;--RIGHT($A$2,LEN($A$2)-8),"",SUMIF(Table1[SHIFT NOMENCLATURE], $B2211, Table1[EVIC FIRE]))</f>
        <v/>
      </c>
      <c r="G2211" s="1" t="str">
        <f>IF($A2211&gt;--RIGHT($A$2,LEN($A$2)-8),"",SUMIF(Table1[SHIFT NOMENCLATURE], $B2211, Table1[EKIA]))</f>
        <v/>
      </c>
      <c r="H2211" s="1" t="str">
        <f>IF($A2211&gt;--RIGHT($A$2,LEN($A$2)-8),"",SUMIF(Table1[SHIFT NOMENCLATURE], $B2211, Table1[EWIA]))</f>
        <v/>
      </c>
      <c r="I2211" s="1" t="str">
        <f>IF($A2211&gt;--RIGHT($A$2,LEN($A$2)-8),"",SUMIF(Table1[SHIFT NOMENCLATURE], $B2211, Table1[EPW]))</f>
        <v/>
      </c>
      <c r="J2211" s="1" t="str">
        <f>IF($A2211&gt;--RIGHT($A$2,LEN($A$2)-8),"",SUMIF(Table1[SHIFT NOMENCLATURE], $B2211, Table1[FVIC KILL]))</f>
        <v/>
      </c>
      <c r="K2211" s="1" t="str">
        <f>IF($A2211&gt;--RIGHT($A$2,LEN($A$2)-8),"",SUMIF(Table1[SHIFT NOMENCLATURE], $B2211, Table1[FVIC MOB]))</f>
        <v/>
      </c>
      <c r="L2211" s="1" t="str">
        <f>IF($A2211&gt;--RIGHT($A$2,LEN($A$2)-8),"",SUMIF(Table1[SHIFT NOMENCLATURE], $B2211, Table1[FVIC FIRE]))</f>
        <v/>
      </c>
      <c r="M2211" s="1" t="str">
        <f>IF($A2211&gt;--RIGHT($A$2,LEN($A$2)-8),"",SUMIF(Table1[SHIFT NOMENCLATURE], $B2211, Table1[FKIA]))</f>
        <v/>
      </c>
      <c r="N2211" s="1" t="str">
        <f>IF($A2211&gt;--RIGHT($A$2,LEN($A$2)-8),"",SUMIF(Table1[SHIFT NOMENCLATURE], $B2211, Table1[FWIA]))</f>
        <v/>
      </c>
      <c r="O2211" s="1" t="str">
        <f>IF($A2211&gt;--RIGHT($A$2,LEN($A$2)-8),"",SUMIF(Table1[SHIFT NOMENCLATURE], $B2211, Table1[DUSTWUN]))</f>
        <v/>
      </c>
    </row>
    <row r="2212" spans="1:15" x14ac:dyDescent="0.25">
      <c r="A2212" s="1" t="str">
        <f t="shared" si="68"/>
        <v/>
      </c>
      <c r="B2212" t="str">
        <f t="shared" si="69"/>
        <v/>
      </c>
      <c r="C2212" s="1" t="str">
        <f>IF($A2212&gt;--RIGHT($A$2,LEN($A$2)-8),"",COUNTIF(Table1[SHIFT NOMENCLATURE],$B2212))</f>
        <v/>
      </c>
      <c r="D2212" s="1" t="str">
        <f>IF($A2212&gt;--RIGHT($A$2,LEN($A$2)-8),"",SUMIF(Table1[SHIFT NOMENCLATURE], $B2212, Table1[EVIC KILL]))</f>
        <v/>
      </c>
      <c r="E2212" s="1" t="str">
        <f>IF($A2212&gt;--RIGHT($A$2,LEN($A$2)-8),"",SUMIF(Table1[SHIFT NOMENCLATURE], $B2212, Table1[EVIC MOB]))</f>
        <v/>
      </c>
      <c r="F2212" s="1" t="str">
        <f>IF($A2212&gt;--RIGHT($A$2,LEN($A$2)-8),"",SUMIF(Table1[SHIFT NOMENCLATURE], $B2212, Table1[EVIC FIRE]))</f>
        <v/>
      </c>
      <c r="G2212" s="1" t="str">
        <f>IF($A2212&gt;--RIGHT($A$2,LEN($A$2)-8),"",SUMIF(Table1[SHIFT NOMENCLATURE], $B2212, Table1[EKIA]))</f>
        <v/>
      </c>
      <c r="H2212" s="1" t="str">
        <f>IF($A2212&gt;--RIGHT($A$2,LEN($A$2)-8),"",SUMIF(Table1[SHIFT NOMENCLATURE], $B2212, Table1[EWIA]))</f>
        <v/>
      </c>
      <c r="I2212" s="1" t="str">
        <f>IF($A2212&gt;--RIGHT($A$2,LEN($A$2)-8),"",SUMIF(Table1[SHIFT NOMENCLATURE], $B2212, Table1[EPW]))</f>
        <v/>
      </c>
      <c r="J2212" s="1" t="str">
        <f>IF($A2212&gt;--RIGHT($A$2,LEN($A$2)-8),"",SUMIF(Table1[SHIFT NOMENCLATURE], $B2212, Table1[FVIC KILL]))</f>
        <v/>
      </c>
      <c r="K2212" s="1" t="str">
        <f>IF($A2212&gt;--RIGHT($A$2,LEN($A$2)-8),"",SUMIF(Table1[SHIFT NOMENCLATURE], $B2212, Table1[FVIC MOB]))</f>
        <v/>
      </c>
      <c r="L2212" s="1" t="str">
        <f>IF($A2212&gt;--RIGHT($A$2,LEN($A$2)-8),"",SUMIF(Table1[SHIFT NOMENCLATURE], $B2212, Table1[FVIC FIRE]))</f>
        <v/>
      </c>
      <c r="M2212" s="1" t="str">
        <f>IF($A2212&gt;--RIGHT($A$2,LEN($A$2)-8),"",SUMIF(Table1[SHIFT NOMENCLATURE], $B2212, Table1[FKIA]))</f>
        <v/>
      </c>
      <c r="N2212" s="1" t="str">
        <f>IF($A2212&gt;--RIGHT($A$2,LEN($A$2)-8),"",SUMIF(Table1[SHIFT NOMENCLATURE], $B2212, Table1[FWIA]))</f>
        <v/>
      </c>
      <c r="O2212" s="1" t="str">
        <f>IF($A2212&gt;--RIGHT($A$2,LEN($A$2)-8),"",SUMIF(Table1[SHIFT NOMENCLATURE], $B2212, Table1[DUSTWUN]))</f>
        <v/>
      </c>
    </row>
    <row r="2213" spans="1:15" x14ac:dyDescent="0.25">
      <c r="A2213" s="1" t="str">
        <f t="shared" si="68"/>
        <v/>
      </c>
      <c r="B2213" t="str">
        <f t="shared" si="69"/>
        <v/>
      </c>
      <c r="C2213" s="1" t="str">
        <f>IF($A2213&gt;--RIGHT($A$2,LEN($A$2)-8),"",COUNTIF(Table1[SHIFT NOMENCLATURE],$B2213))</f>
        <v/>
      </c>
      <c r="D2213" s="1" t="str">
        <f>IF($A2213&gt;--RIGHT($A$2,LEN($A$2)-8),"",SUMIF(Table1[SHIFT NOMENCLATURE], $B2213, Table1[EVIC KILL]))</f>
        <v/>
      </c>
      <c r="E2213" s="1" t="str">
        <f>IF($A2213&gt;--RIGHT($A$2,LEN($A$2)-8),"",SUMIF(Table1[SHIFT NOMENCLATURE], $B2213, Table1[EVIC MOB]))</f>
        <v/>
      </c>
      <c r="F2213" s="1" t="str">
        <f>IF($A2213&gt;--RIGHT($A$2,LEN($A$2)-8),"",SUMIF(Table1[SHIFT NOMENCLATURE], $B2213, Table1[EVIC FIRE]))</f>
        <v/>
      </c>
      <c r="G2213" s="1" t="str">
        <f>IF($A2213&gt;--RIGHT($A$2,LEN($A$2)-8),"",SUMIF(Table1[SHIFT NOMENCLATURE], $B2213, Table1[EKIA]))</f>
        <v/>
      </c>
      <c r="H2213" s="1" t="str">
        <f>IF($A2213&gt;--RIGHT($A$2,LEN($A$2)-8),"",SUMIF(Table1[SHIFT NOMENCLATURE], $B2213, Table1[EWIA]))</f>
        <v/>
      </c>
      <c r="I2213" s="1" t="str">
        <f>IF($A2213&gt;--RIGHT($A$2,LEN($A$2)-8),"",SUMIF(Table1[SHIFT NOMENCLATURE], $B2213, Table1[EPW]))</f>
        <v/>
      </c>
      <c r="J2213" s="1" t="str">
        <f>IF($A2213&gt;--RIGHT($A$2,LEN($A$2)-8),"",SUMIF(Table1[SHIFT NOMENCLATURE], $B2213, Table1[FVIC KILL]))</f>
        <v/>
      </c>
      <c r="K2213" s="1" t="str">
        <f>IF($A2213&gt;--RIGHT($A$2,LEN($A$2)-8),"",SUMIF(Table1[SHIFT NOMENCLATURE], $B2213, Table1[FVIC MOB]))</f>
        <v/>
      </c>
      <c r="L2213" s="1" t="str">
        <f>IF($A2213&gt;--RIGHT($A$2,LEN($A$2)-8),"",SUMIF(Table1[SHIFT NOMENCLATURE], $B2213, Table1[FVIC FIRE]))</f>
        <v/>
      </c>
      <c r="M2213" s="1" t="str">
        <f>IF($A2213&gt;--RIGHT($A$2,LEN($A$2)-8),"",SUMIF(Table1[SHIFT NOMENCLATURE], $B2213, Table1[FKIA]))</f>
        <v/>
      </c>
      <c r="N2213" s="1" t="str">
        <f>IF($A2213&gt;--RIGHT($A$2,LEN($A$2)-8),"",SUMIF(Table1[SHIFT NOMENCLATURE], $B2213, Table1[FWIA]))</f>
        <v/>
      </c>
      <c r="O2213" s="1" t="str">
        <f>IF($A2213&gt;--RIGHT($A$2,LEN($A$2)-8),"",SUMIF(Table1[SHIFT NOMENCLATURE], $B2213, Table1[DUSTWUN]))</f>
        <v/>
      </c>
    </row>
    <row r="2214" spans="1:15" x14ac:dyDescent="0.25">
      <c r="A2214" s="1" t="str">
        <f t="shared" si="68"/>
        <v/>
      </c>
      <c r="B2214" t="str">
        <f t="shared" si="69"/>
        <v/>
      </c>
      <c r="C2214" s="1" t="str">
        <f>IF($A2214&gt;--RIGHT($A$2,LEN($A$2)-8),"",COUNTIF(Table1[SHIFT NOMENCLATURE],$B2214))</f>
        <v/>
      </c>
      <c r="D2214" s="1" t="str">
        <f>IF($A2214&gt;--RIGHT($A$2,LEN($A$2)-8),"",SUMIF(Table1[SHIFT NOMENCLATURE], $B2214, Table1[EVIC KILL]))</f>
        <v/>
      </c>
      <c r="E2214" s="1" t="str">
        <f>IF($A2214&gt;--RIGHT($A$2,LEN($A$2)-8),"",SUMIF(Table1[SHIFT NOMENCLATURE], $B2214, Table1[EVIC MOB]))</f>
        <v/>
      </c>
      <c r="F2214" s="1" t="str">
        <f>IF($A2214&gt;--RIGHT($A$2,LEN($A$2)-8),"",SUMIF(Table1[SHIFT NOMENCLATURE], $B2214, Table1[EVIC FIRE]))</f>
        <v/>
      </c>
      <c r="G2214" s="1" t="str">
        <f>IF($A2214&gt;--RIGHT($A$2,LEN($A$2)-8),"",SUMIF(Table1[SHIFT NOMENCLATURE], $B2214, Table1[EKIA]))</f>
        <v/>
      </c>
      <c r="H2214" s="1" t="str">
        <f>IF($A2214&gt;--RIGHT($A$2,LEN($A$2)-8),"",SUMIF(Table1[SHIFT NOMENCLATURE], $B2214, Table1[EWIA]))</f>
        <v/>
      </c>
      <c r="I2214" s="1" t="str">
        <f>IF($A2214&gt;--RIGHT($A$2,LEN($A$2)-8),"",SUMIF(Table1[SHIFT NOMENCLATURE], $B2214, Table1[EPW]))</f>
        <v/>
      </c>
      <c r="J2214" s="1" t="str">
        <f>IF($A2214&gt;--RIGHT($A$2,LEN($A$2)-8),"",SUMIF(Table1[SHIFT NOMENCLATURE], $B2214, Table1[FVIC KILL]))</f>
        <v/>
      </c>
      <c r="K2214" s="1" t="str">
        <f>IF($A2214&gt;--RIGHT($A$2,LEN($A$2)-8),"",SUMIF(Table1[SHIFT NOMENCLATURE], $B2214, Table1[FVIC MOB]))</f>
        <v/>
      </c>
      <c r="L2214" s="1" t="str">
        <f>IF($A2214&gt;--RIGHT($A$2,LEN($A$2)-8),"",SUMIF(Table1[SHIFT NOMENCLATURE], $B2214, Table1[FVIC FIRE]))</f>
        <v/>
      </c>
      <c r="M2214" s="1" t="str">
        <f>IF($A2214&gt;--RIGHT($A$2,LEN($A$2)-8),"",SUMIF(Table1[SHIFT NOMENCLATURE], $B2214, Table1[FKIA]))</f>
        <v/>
      </c>
      <c r="N2214" s="1" t="str">
        <f>IF($A2214&gt;--RIGHT($A$2,LEN($A$2)-8),"",SUMIF(Table1[SHIFT NOMENCLATURE], $B2214, Table1[FWIA]))</f>
        <v/>
      </c>
      <c r="O2214" s="1" t="str">
        <f>IF($A2214&gt;--RIGHT($A$2,LEN($A$2)-8),"",SUMIF(Table1[SHIFT NOMENCLATURE], $B2214, Table1[DUSTWUN]))</f>
        <v/>
      </c>
    </row>
    <row r="2215" spans="1:15" x14ac:dyDescent="0.25">
      <c r="A2215" s="1" t="str">
        <f t="shared" si="68"/>
        <v/>
      </c>
      <c r="B2215" t="str">
        <f t="shared" si="69"/>
        <v/>
      </c>
      <c r="C2215" s="1" t="str">
        <f>IF($A2215&gt;--RIGHT($A$2,LEN($A$2)-8),"",COUNTIF(Table1[SHIFT NOMENCLATURE],$B2215))</f>
        <v/>
      </c>
      <c r="D2215" s="1" t="str">
        <f>IF($A2215&gt;--RIGHT($A$2,LEN($A$2)-8),"",SUMIF(Table1[SHIFT NOMENCLATURE], $B2215, Table1[EVIC KILL]))</f>
        <v/>
      </c>
      <c r="E2215" s="1" t="str">
        <f>IF($A2215&gt;--RIGHT($A$2,LEN($A$2)-8),"",SUMIF(Table1[SHIFT NOMENCLATURE], $B2215, Table1[EVIC MOB]))</f>
        <v/>
      </c>
      <c r="F2215" s="1" t="str">
        <f>IF($A2215&gt;--RIGHT($A$2,LEN($A$2)-8),"",SUMIF(Table1[SHIFT NOMENCLATURE], $B2215, Table1[EVIC FIRE]))</f>
        <v/>
      </c>
      <c r="G2215" s="1" t="str">
        <f>IF($A2215&gt;--RIGHT($A$2,LEN($A$2)-8),"",SUMIF(Table1[SHIFT NOMENCLATURE], $B2215, Table1[EKIA]))</f>
        <v/>
      </c>
      <c r="H2215" s="1" t="str">
        <f>IF($A2215&gt;--RIGHT($A$2,LEN($A$2)-8),"",SUMIF(Table1[SHIFT NOMENCLATURE], $B2215, Table1[EWIA]))</f>
        <v/>
      </c>
      <c r="I2215" s="1" t="str">
        <f>IF($A2215&gt;--RIGHT($A$2,LEN($A$2)-8),"",SUMIF(Table1[SHIFT NOMENCLATURE], $B2215, Table1[EPW]))</f>
        <v/>
      </c>
      <c r="J2215" s="1" t="str">
        <f>IF($A2215&gt;--RIGHT($A$2,LEN($A$2)-8),"",SUMIF(Table1[SHIFT NOMENCLATURE], $B2215, Table1[FVIC KILL]))</f>
        <v/>
      </c>
      <c r="K2215" s="1" t="str">
        <f>IF($A2215&gt;--RIGHT($A$2,LEN($A$2)-8),"",SUMIF(Table1[SHIFT NOMENCLATURE], $B2215, Table1[FVIC MOB]))</f>
        <v/>
      </c>
      <c r="L2215" s="1" t="str">
        <f>IF($A2215&gt;--RIGHT($A$2,LEN($A$2)-8),"",SUMIF(Table1[SHIFT NOMENCLATURE], $B2215, Table1[FVIC FIRE]))</f>
        <v/>
      </c>
      <c r="M2215" s="1" t="str">
        <f>IF($A2215&gt;--RIGHT($A$2,LEN($A$2)-8),"",SUMIF(Table1[SHIFT NOMENCLATURE], $B2215, Table1[FKIA]))</f>
        <v/>
      </c>
      <c r="N2215" s="1" t="str">
        <f>IF($A2215&gt;--RIGHT($A$2,LEN($A$2)-8),"",SUMIF(Table1[SHIFT NOMENCLATURE], $B2215, Table1[FWIA]))</f>
        <v/>
      </c>
      <c r="O2215" s="1" t="str">
        <f>IF($A2215&gt;--RIGHT($A$2,LEN($A$2)-8),"",SUMIF(Table1[SHIFT NOMENCLATURE], $B2215, Table1[DUSTWUN]))</f>
        <v/>
      </c>
    </row>
    <row r="2216" spans="1:15" x14ac:dyDescent="0.25">
      <c r="A2216" s="1" t="str">
        <f t="shared" si="68"/>
        <v/>
      </c>
      <c r="B2216" t="str">
        <f t="shared" si="69"/>
        <v/>
      </c>
      <c r="C2216" s="1" t="str">
        <f>IF($A2216&gt;--RIGHT($A$2,LEN($A$2)-8),"",COUNTIF(Table1[SHIFT NOMENCLATURE],$B2216))</f>
        <v/>
      </c>
      <c r="D2216" s="1" t="str">
        <f>IF($A2216&gt;--RIGHT($A$2,LEN($A$2)-8),"",SUMIF(Table1[SHIFT NOMENCLATURE], $B2216, Table1[EVIC KILL]))</f>
        <v/>
      </c>
      <c r="E2216" s="1" t="str">
        <f>IF($A2216&gt;--RIGHT($A$2,LEN($A$2)-8),"",SUMIF(Table1[SHIFT NOMENCLATURE], $B2216, Table1[EVIC MOB]))</f>
        <v/>
      </c>
      <c r="F2216" s="1" t="str">
        <f>IF($A2216&gt;--RIGHT($A$2,LEN($A$2)-8),"",SUMIF(Table1[SHIFT NOMENCLATURE], $B2216, Table1[EVIC FIRE]))</f>
        <v/>
      </c>
      <c r="G2216" s="1" t="str">
        <f>IF($A2216&gt;--RIGHT($A$2,LEN($A$2)-8),"",SUMIF(Table1[SHIFT NOMENCLATURE], $B2216, Table1[EKIA]))</f>
        <v/>
      </c>
      <c r="H2216" s="1" t="str">
        <f>IF($A2216&gt;--RIGHT($A$2,LEN($A$2)-8),"",SUMIF(Table1[SHIFT NOMENCLATURE], $B2216, Table1[EWIA]))</f>
        <v/>
      </c>
      <c r="I2216" s="1" t="str">
        <f>IF($A2216&gt;--RIGHT($A$2,LEN($A$2)-8),"",SUMIF(Table1[SHIFT NOMENCLATURE], $B2216, Table1[EPW]))</f>
        <v/>
      </c>
      <c r="J2216" s="1" t="str">
        <f>IF($A2216&gt;--RIGHT($A$2,LEN($A$2)-8),"",SUMIF(Table1[SHIFT NOMENCLATURE], $B2216, Table1[FVIC KILL]))</f>
        <v/>
      </c>
      <c r="K2216" s="1" t="str">
        <f>IF($A2216&gt;--RIGHT($A$2,LEN($A$2)-8),"",SUMIF(Table1[SHIFT NOMENCLATURE], $B2216, Table1[FVIC MOB]))</f>
        <v/>
      </c>
      <c r="L2216" s="1" t="str">
        <f>IF($A2216&gt;--RIGHT($A$2,LEN($A$2)-8),"",SUMIF(Table1[SHIFT NOMENCLATURE], $B2216, Table1[FVIC FIRE]))</f>
        <v/>
      </c>
      <c r="M2216" s="1" t="str">
        <f>IF($A2216&gt;--RIGHT($A$2,LEN($A$2)-8),"",SUMIF(Table1[SHIFT NOMENCLATURE], $B2216, Table1[FKIA]))</f>
        <v/>
      </c>
      <c r="N2216" s="1" t="str">
        <f>IF($A2216&gt;--RIGHT($A$2,LEN($A$2)-8),"",SUMIF(Table1[SHIFT NOMENCLATURE], $B2216, Table1[FWIA]))</f>
        <v/>
      </c>
      <c r="O2216" s="1" t="str">
        <f>IF($A2216&gt;--RIGHT($A$2,LEN($A$2)-8),"",SUMIF(Table1[SHIFT NOMENCLATURE], $B2216, Table1[DUSTWUN]))</f>
        <v/>
      </c>
    </row>
    <row r="2217" spans="1:15" x14ac:dyDescent="0.25">
      <c r="A2217" s="1" t="str">
        <f t="shared" si="68"/>
        <v/>
      </c>
      <c r="B2217" t="str">
        <f t="shared" si="69"/>
        <v/>
      </c>
      <c r="C2217" s="1" t="str">
        <f>IF($A2217&gt;--RIGHT($A$2,LEN($A$2)-8),"",COUNTIF(Table1[SHIFT NOMENCLATURE],$B2217))</f>
        <v/>
      </c>
      <c r="D2217" s="1" t="str">
        <f>IF($A2217&gt;--RIGHT($A$2,LEN($A$2)-8),"",SUMIF(Table1[SHIFT NOMENCLATURE], $B2217, Table1[EVIC KILL]))</f>
        <v/>
      </c>
      <c r="E2217" s="1" t="str">
        <f>IF($A2217&gt;--RIGHT($A$2,LEN($A$2)-8),"",SUMIF(Table1[SHIFT NOMENCLATURE], $B2217, Table1[EVIC MOB]))</f>
        <v/>
      </c>
      <c r="F2217" s="1" t="str">
        <f>IF($A2217&gt;--RIGHT($A$2,LEN($A$2)-8),"",SUMIF(Table1[SHIFT NOMENCLATURE], $B2217, Table1[EVIC FIRE]))</f>
        <v/>
      </c>
      <c r="G2217" s="1" t="str">
        <f>IF($A2217&gt;--RIGHT($A$2,LEN($A$2)-8),"",SUMIF(Table1[SHIFT NOMENCLATURE], $B2217, Table1[EKIA]))</f>
        <v/>
      </c>
      <c r="H2217" s="1" t="str">
        <f>IF($A2217&gt;--RIGHT($A$2,LEN($A$2)-8),"",SUMIF(Table1[SHIFT NOMENCLATURE], $B2217, Table1[EWIA]))</f>
        <v/>
      </c>
      <c r="I2217" s="1" t="str">
        <f>IF($A2217&gt;--RIGHT($A$2,LEN($A$2)-8),"",SUMIF(Table1[SHIFT NOMENCLATURE], $B2217, Table1[EPW]))</f>
        <v/>
      </c>
      <c r="J2217" s="1" t="str">
        <f>IF($A2217&gt;--RIGHT($A$2,LEN($A$2)-8),"",SUMIF(Table1[SHIFT NOMENCLATURE], $B2217, Table1[FVIC KILL]))</f>
        <v/>
      </c>
      <c r="K2217" s="1" t="str">
        <f>IF($A2217&gt;--RIGHT($A$2,LEN($A$2)-8),"",SUMIF(Table1[SHIFT NOMENCLATURE], $B2217, Table1[FVIC MOB]))</f>
        <v/>
      </c>
      <c r="L2217" s="1" t="str">
        <f>IF($A2217&gt;--RIGHT($A$2,LEN($A$2)-8),"",SUMIF(Table1[SHIFT NOMENCLATURE], $B2217, Table1[FVIC FIRE]))</f>
        <v/>
      </c>
      <c r="M2217" s="1" t="str">
        <f>IF($A2217&gt;--RIGHT($A$2,LEN($A$2)-8),"",SUMIF(Table1[SHIFT NOMENCLATURE], $B2217, Table1[FKIA]))</f>
        <v/>
      </c>
      <c r="N2217" s="1" t="str">
        <f>IF($A2217&gt;--RIGHT($A$2,LEN($A$2)-8),"",SUMIF(Table1[SHIFT NOMENCLATURE], $B2217, Table1[FWIA]))</f>
        <v/>
      </c>
      <c r="O2217" s="1" t="str">
        <f>IF($A2217&gt;--RIGHT($A$2,LEN($A$2)-8),"",SUMIF(Table1[SHIFT NOMENCLATURE], $B2217, Table1[DUSTWUN]))</f>
        <v/>
      </c>
    </row>
    <row r="2218" spans="1:15" x14ac:dyDescent="0.25">
      <c r="A2218" s="1" t="str">
        <f t="shared" si="68"/>
        <v/>
      </c>
      <c r="B2218" t="str">
        <f t="shared" si="69"/>
        <v/>
      </c>
      <c r="C2218" s="1" t="str">
        <f>IF($A2218&gt;--RIGHT($A$2,LEN($A$2)-8),"",COUNTIF(Table1[SHIFT NOMENCLATURE],$B2218))</f>
        <v/>
      </c>
      <c r="D2218" s="1" t="str">
        <f>IF($A2218&gt;--RIGHT($A$2,LEN($A$2)-8),"",SUMIF(Table1[SHIFT NOMENCLATURE], $B2218, Table1[EVIC KILL]))</f>
        <v/>
      </c>
      <c r="E2218" s="1" t="str">
        <f>IF($A2218&gt;--RIGHT($A$2,LEN($A$2)-8),"",SUMIF(Table1[SHIFT NOMENCLATURE], $B2218, Table1[EVIC MOB]))</f>
        <v/>
      </c>
      <c r="F2218" s="1" t="str">
        <f>IF($A2218&gt;--RIGHT($A$2,LEN($A$2)-8),"",SUMIF(Table1[SHIFT NOMENCLATURE], $B2218, Table1[EVIC FIRE]))</f>
        <v/>
      </c>
      <c r="G2218" s="1" t="str">
        <f>IF($A2218&gt;--RIGHT($A$2,LEN($A$2)-8),"",SUMIF(Table1[SHIFT NOMENCLATURE], $B2218, Table1[EKIA]))</f>
        <v/>
      </c>
      <c r="H2218" s="1" t="str">
        <f>IF($A2218&gt;--RIGHT($A$2,LEN($A$2)-8),"",SUMIF(Table1[SHIFT NOMENCLATURE], $B2218, Table1[EWIA]))</f>
        <v/>
      </c>
      <c r="I2218" s="1" t="str">
        <f>IF($A2218&gt;--RIGHT($A$2,LEN($A$2)-8),"",SUMIF(Table1[SHIFT NOMENCLATURE], $B2218, Table1[EPW]))</f>
        <v/>
      </c>
      <c r="J2218" s="1" t="str">
        <f>IF($A2218&gt;--RIGHT($A$2,LEN($A$2)-8),"",SUMIF(Table1[SHIFT NOMENCLATURE], $B2218, Table1[FVIC KILL]))</f>
        <v/>
      </c>
      <c r="K2218" s="1" t="str">
        <f>IF($A2218&gt;--RIGHT($A$2,LEN($A$2)-8),"",SUMIF(Table1[SHIFT NOMENCLATURE], $B2218, Table1[FVIC MOB]))</f>
        <v/>
      </c>
      <c r="L2218" s="1" t="str">
        <f>IF($A2218&gt;--RIGHT($A$2,LEN($A$2)-8),"",SUMIF(Table1[SHIFT NOMENCLATURE], $B2218, Table1[FVIC FIRE]))</f>
        <v/>
      </c>
      <c r="M2218" s="1" t="str">
        <f>IF($A2218&gt;--RIGHT($A$2,LEN($A$2)-8),"",SUMIF(Table1[SHIFT NOMENCLATURE], $B2218, Table1[FKIA]))</f>
        <v/>
      </c>
      <c r="N2218" s="1" t="str">
        <f>IF($A2218&gt;--RIGHT($A$2,LEN($A$2)-8),"",SUMIF(Table1[SHIFT NOMENCLATURE], $B2218, Table1[FWIA]))</f>
        <v/>
      </c>
      <c r="O2218" s="1" t="str">
        <f>IF($A2218&gt;--RIGHT($A$2,LEN($A$2)-8),"",SUMIF(Table1[SHIFT NOMENCLATURE], $B2218, Table1[DUSTWUN]))</f>
        <v/>
      </c>
    </row>
    <row r="2219" spans="1:15" x14ac:dyDescent="0.25">
      <c r="A2219" s="1" t="str">
        <f t="shared" si="68"/>
        <v/>
      </c>
      <c r="B2219" t="str">
        <f t="shared" si="69"/>
        <v/>
      </c>
      <c r="C2219" s="1" t="str">
        <f>IF($A2219&gt;--RIGHT($A$2,LEN($A$2)-8),"",COUNTIF(Table1[SHIFT NOMENCLATURE],$B2219))</f>
        <v/>
      </c>
      <c r="D2219" s="1" t="str">
        <f>IF($A2219&gt;--RIGHT($A$2,LEN($A$2)-8),"",SUMIF(Table1[SHIFT NOMENCLATURE], $B2219, Table1[EVIC KILL]))</f>
        <v/>
      </c>
      <c r="E2219" s="1" t="str">
        <f>IF($A2219&gt;--RIGHT($A$2,LEN($A$2)-8),"",SUMIF(Table1[SHIFT NOMENCLATURE], $B2219, Table1[EVIC MOB]))</f>
        <v/>
      </c>
      <c r="F2219" s="1" t="str">
        <f>IF($A2219&gt;--RIGHT($A$2,LEN($A$2)-8),"",SUMIF(Table1[SHIFT NOMENCLATURE], $B2219, Table1[EVIC FIRE]))</f>
        <v/>
      </c>
      <c r="G2219" s="1" t="str">
        <f>IF($A2219&gt;--RIGHT($A$2,LEN($A$2)-8),"",SUMIF(Table1[SHIFT NOMENCLATURE], $B2219, Table1[EKIA]))</f>
        <v/>
      </c>
      <c r="H2219" s="1" t="str">
        <f>IF($A2219&gt;--RIGHT($A$2,LEN($A$2)-8),"",SUMIF(Table1[SHIFT NOMENCLATURE], $B2219, Table1[EWIA]))</f>
        <v/>
      </c>
      <c r="I2219" s="1" t="str">
        <f>IF($A2219&gt;--RIGHT($A$2,LEN($A$2)-8),"",SUMIF(Table1[SHIFT NOMENCLATURE], $B2219, Table1[EPW]))</f>
        <v/>
      </c>
      <c r="J2219" s="1" t="str">
        <f>IF($A2219&gt;--RIGHT($A$2,LEN($A$2)-8),"",SUMIF(Table1[SHIFT NOMENCLATURE], $B2219, Table1[FVIC KILL]))</f>
        <v/>
      </c>
      <c r="K2219" s="1" t="str">
        <f>IF($A2219&gt;--RIGHT($A$2,LEN($A$2)-8),"",SUMIF(Table1[SHIFT NOMENCLATURE], $B2219, Table1[FVIC MOB]))</f>
        <v/>
      </c>
      <c r="L2219" s="1" t="str">
        <f>IF($A2219&gt;--RIGHT($A$2,LEN($A$2)-8),"",SUMIF(Table1[SHIFT NOMENCLATURE], $B2219, Table1[FVIC FIRE]))</f>
        <v/>
      </c>
      <c r="M2219" s="1" t="str">
        <f>IF($A2219&gt;--RIGHT($A$2,LEN($A$2)-8),"",SUMIF(Table1[SHIFT NOMENCLATURE], $B2219, Table1[FKIA]))</f>
        <v/>
      </c>
      <c r="N2219" s="1" t="str">
        <f>IF($A2219&gt;--RIGHT($A$2,LEN($A$2)-8),"",SUMIF(Table1[SHIFT NOMENCLATURE], $B2219, Table1[FWIA]))</f>
        <v/>
      </c>
      <c r="O2219" s="1" t="str">
        <f>IF($A2219&gt;--RIGHT($A$2,LEN($A$2)-8),"",SUMIF(Table1[SHIFT NOMENCLATURE], $B2219, Table1[DUSTWUN]))</f>
        <v/>
      </c>
    </row>
    <row r="2220" spans="1:15" x14ac:dyDescent="0.25">
      <c r="A2220" s="1" t="str">
        <f t="shared" si="68"/>
        <v/>
      </c>
      <c r="B2220" t="str">
        <f t="shared" si="69"/>
        <v/>
      </c>
      <c r="C2220" s="1" t="str">
        <f>IF($A2220&gt;--RIGHT($A$2,LEN($A$2)-8),"",COUNTIF(Table1[SHIFT NOMENCLATURE],$B2220))</f>
        <v/>
      </c>
      <c r="D2220" s="1" t="str">
        <f>IF($A2220&gt;--RIGHT($A$2,LEN($A$2)-8),"",SUMIF(Table1[SHIFT NOMENCLATURE], $B2220, Table1[EVIC KILL]))</f>
        <v/>
      </c>
      <c r="E2220" s="1" t="str">
        <f>IF($A2220&gt;--RIGHT($A$2,LEN($A$2)-8),"",SUMIF(Table1[SHIFT NOMENCLATURE], $B2220, Table1[EVIC MOB]))</f>
        <v/>
      </c>
      <c r="F2220" s="1" t="str">
        <f>IF($A2220&gt;--RIGHT($A$2,LEN($A$2)-8),"",SUMIF(Table1[SHIFT NOMENCLATURE], $B2220, Table1[EVIC FIRE]))</f>
        <v/>
      </c>
      <c r="G2220" s="1" t="str">
        <f>IF($A2220&gt;--RIGHT($A$2,LEN($A$2)-8),"",SUMIF(Table1[SHIFT NOMENCLATURE], $B2220, Table1[EKIA]))</f>
        <v/>
      </c>
      <c r="H2220" s="1" t="str">
        <f>IF($A2220&gt;--RIGHT($A$2,LEN($A$2)-8),"",SUMIF(Table1[SHIFT NOMENCLATURE], $B2220, Table1[EWIA]))</f>
        <v/>
      </c>
      <c r="I2220" s="1" t="str">
        <f>IF($A2220&gt;--RIGHT($A$2,LEN($A$2)-8),"",SUMIF(Table1[SHIFT NOMENCLATURE], $B2220, Table1[EPW]))</f>
        <v/>
      </c>
      <c r="J2220" s="1" t="str">
        <f>IF($A2220&gt;--RIGHT($A$2,LEN($A$2)-8),"",SUMIF(Table1[SHIFT NOMENCLATURE], $B2220, Table1[FVIC KILL]))</f>
        <v/>
      </c>
      <c r="K2220" s="1" t="str">
        <f>IF($A2220&gt;--RIGHT($A$2,LEN($A$2)-8),"",SUMIF(Table1[SHIFT NOMENCLATURE], $B2220, Table1[FVIC MOB]))</f>
        <v/>
      </c>
      <c r="L2220" s="1" t="str">
        <f>IF($A2220&gt;--RIGHT($A$2,LEN($A$2)-8),"",SUMIF(Table1[SHIFT NOMENCLATURE], $B2220, Table1[FVIC FIRE]))</f>
        <v/>
      </c>
      <c r="M2220" s="1" t="str">
        <f>IF($A2220&gt;--RIGHT($A$2,LEN($A$2)-8),"",SUMIF(Table1[SHIFT NOMENCLATURE], $B2220, Table1[FKIA]))</f>
        <v/>
      </c>
      <c r="N2220" s="1" t="str">
        <f>IF($A2220&gt;--RIGHT($A$2,LEN($A$2)-8),"",SUMIF(Table1[SHIFT NOMENCLATURE], $B2220, Table1[FWIA]))</f>
        <v/>
      </c>
      <c r="O2220" s="1" t="str">
        <f>IF($A2220&gt;--RIGHT($A$2,LEN($A$2)-8),"",SUMIF(Table1[SHIFT NOMENCLATURE], $B2220, Table1[DUSTWUN]))</f>
        <v/>
      </c>
    </row>
    <row r="2221" spans="1:15" x14ac:dyDescent="0.25">
      <c r="A2221" s="1" t="str">
        <f t="shared" si="68"/>
        <v/>
      </c>
      <c r="B2221" t="str">
        <f t="shared" si="69"/>
        <v/>
      </c>
      <c r="C2221" s="1" t="str">
        <f>IF($A2221&gt;--RIGHT($A$2,LEN($A$2)-8),"",COUNTIF(Table1[SHIFT NOMENCLATURE],$B2221))</f>
        <v/>
      </c>
      <c r="D2221" s="1" t="str">
        <f>IF($A2221&gt;--RIGHT($A$2,LEN($A$2)-8),"",SUMIF(Table1[SHIFT NOMENCLATURE], $B2221, Table1[EVIC KILL]))</f>
        <v/>
      </c>
      <c r="E2221" s="1" t="str">
        <f>IF($A2221&gt;--RIGHT($A$2,LEN($A$2)-8),"",SUMIF(Table1[SHIFT NOMENCLATURE], $B2221, Table1[EVIC MOB]))</f>
        <v/>
      </c>
      <c r="F2221" s="1" t="str">
        <f>IF($A2221&gt;--RIGHT($A$2,LEN($A$2)-8),"",SUMIF(Table1[SHIFT NOMENCLATURE], $B2221, Table1[EVIC FIRE]))</f>
        <v/>
      </c>
      <c r="G2221" s="1" t="str">
        <f>IF($A2221&gt;--RIGHT($A$2,LEN($A$2)-8),"",SUMIF(Table1[SHIFT NOMENCLATURE], $B2221, Table1[EKIA]))</f>
        <v/>
      </c>
      <c r="H2221" s="1" t="str">
        <f>IF($A2221&gt;--RIGHT($A$2,LEN($A$2)-8),"",SUMIF(Table1[SHIFT NOMENCLATURE], $B2221, Table1[EWIA]))</f>
        <v/>
      </c>
      <c r="I2221" s="1" t="str">
        <f>IF($A2221&gt;--RIGHT($A$2,LEN($A$2)-8),"",SUMIF(Table1[SHIFT NOMENCLATURE], $B2221, Table1[EPW]))</f>
        <v/>
      </c>
      <c r="J2221" s="1" t="str">
        <f>IF($A2221&gt;--RIGHT($A$2,LEN($A$2)-8),"",SUMIF(Table1[SHIFT NOMENCLATURE], $B2221, Table1[FVIC KILL]))</f>
        <v/>
      </c>
      <c r="K2221" s="1" t="str">
        <f>IF($A2221&gt;--RIGHT($A$2,LEN($A$2)-8),"",SUMIF(Table1[SHIFT NOMENCLATURE], $B2221, Table1[FVIC MOB]))</f>
        <v/>
      </c>
      <c r="L2221" s="1" t="str">
        <f>IF($A2221&gt;--RIGHT($A$2,LEN($A$2)-8),"",SUMIF(Table1[SHIFT NOMENCLATURE], $B2221, Table1[FVIC FIRE]))</f>
        <v/>
      </c>
      <c r="M2221" s="1" t="str">
        <f>IF($A2221&gt;--RIGHT($A$2,LEN($A$2)-8),"",SUMIF(Table1[SHIFT NOMENCLATURE], $B2221, Table1[FKIA]))</f>
        <v/>
      </c>
      <c r="N2221" s="1" t="str">
        <f>IF($A2221&gt;--RIGHT($A$2,LEN($A$2)-8),"",SUMIF(Table1[SHIFT NOMENCLATURE], $B2221, Table1[FWIA]))</f>
        <v/>
      </c>
      <c r="O2221" s="1" t="str">
        <f>IF($A2221&gt;--RIGHT($A$2,LEN($A$2)-8),"",SUMIF(Table1[SHIFT NOMENCLATURE], $B2221, Table1[DUSTWUN]))</f>
        <v/>
      </c>
    </row>
    <row r="2222" spans="1:15" x14ac:dyDescent="0.25">
      <c r="A2222" s="1" t="str">
        <f t="shared" si="68"/>
        <v/>
      </c>
      <c r="B2222" t="str">
        <f t="shared" si="69"/>
        <v/>
      </c>
      <c r="C2222" s="1" t="str">
        <f>IF($A2222&gt;--RIGHT($A$2,LEN($A$2)-8),"",COUNTIF(Table1[SHIFT NOMENCLATURE],$B2222))</f>
        <v/>
      </c>
      <c r="D2222" s="1" t="str">
        <f>IF($A2222&gt;--RIGHT($A$2,LEN($A$2)-8),"",SUMIF(Table1[SHIFT NOMENCLATURE], $B2222, Table1[EVIC KILL]))</f>
        <v/>
      </c>
      <c r="E2222" s="1" t="str">
        <f>IF($A2222&gt;--RIGHT($A$2,LEN($A$2)-8),"",SUMIF(Table1[SHIFT NOMENCLATURE], $B2222, Table1[EVIC MOB]))</f>
        <v/>
      </c>
      <c r="F2222" s="1" t="str">
        <f>IF($A2222&gt;--RIGHT($A$2,LEN($A$2)-8),"",SUMIF(Table1[SHIFT NOMENCLATURE], $B2222, Table1[EVIC FIRE]))</f>
        <v/>
      </c>
      <c r="G2222" s="1" t="str">
        <f>IF($A2222&gt;--RIGHT($A$2,LEN($A$2)-8),"",SUMIF(Table1[SHIFT NOMENCLATURE], $B2222, Table1[EKIA]))</f>
        <v/>
      </c>
      <c r="H2222" s="1" t="str">
        <f>IF($A2222&gt;--RIGHT($A$2,LEN($A$2)-8),"",SUMIF(Table1[SHIFT NOMENCLATURE], $B2222, Table1[EWIA]))</f>
        <v/>
      </c>
      <c r="I2222" s="1" t="str">
        <f>IF($A2222&gt;--RIGHT($A$2,LEN($A$2)-8),"",SUMIF(Table1[SHIFT NOMENCLATURE], $B2222, Table1[EPW]))</f>
        <v/>
      </c>
      <c r="J2222" s="1" t="str">
        <f>IF($A2222&gt;--RIGHT($A$2,LEN($A$2)-8),"",SUMIF(Table1[SHIFT NOMENCLATURE], $B2222, Table1[FVIC KILL]))</f>
        <v/>
      </c>
      <c r="K2222" s="1" t="str">
        <f>IF($A2222&gt;--RIGHT($A$2,LEN($A$2)-8),"",SUMIF(Table1[SHIFT NOMENCLATURE], $B2222, Table1[FVIC MOB]))</f>
        <v/>
      </c>
      <c r="L2222" s="1" t="str">
        <f>IF($A2222&gt;--RIGHT($A$2,LEN($A$2)-8),"",SUMIF(Table1[SHIFT NOMENCLATURE], $B2222, Table1[FVIC FIRE]))</f>
        <v/>
      </c>
      <c r="M2222" s="1" t="str">
        <f>IF($A2222&gt;--RIGHT($A$2,LEN($A$2)-8),"",SUMIF(Table1[SHIFT NOMENCLATURE], $B2222, Table1[FKIA]))</f>
        <v/>
      </c>
      <c r="N2222" s="1" t="str">
        <f>IF($A2222&gt;--RIGHT($A$2,LEN($A$2)-8),"",SUMIF(Table1[SHIFT NOMENCLATURE], $B2222, Table1[FWIA]))</f>
        <v/>
      </c>
      <c r="O2222" s="1" t="str">
        <f>IF($A2222&gt;--RIGHT($A$2,LEN($A$2)-8),"",SUMIF(Table1[SHIFT NOMENCLATURE], $B2222, Table1[DUSTWUN]))</f>
        <v/>
      </c>
    </row>
    <row r="2223" spans="1:15" x14ac:dyDescent="0.25">
      <c r="A2223" s="1" t="str">
        <f t="shared" si="68"/>
        <v/>
      </c>
      <c r="B2223" t="str">
        <f t="shared" si="69"/>
        <v/>
      </c>
      <c r="C2223" s="1" t="str">
        <f>IF($A2223&gt;--RIGHT($A$2,LEN($A$2)-8),"",COUNTIF(Table1[SHIFT NOMENCLATURE],$B2223))</f>
        <v/>
      </c>
      <c r="D2223" s="1" t="str">
        <f>IF($A2223&gt;--RIGHT($A$2,LEN($A$2)-8),"",SUMIF(Table1[SHIFT NOMENCLATURE], $B2223, Table1[EVIC KILL]))</f>
        <v/>
      </c>
      <c r="E2223" s="1" t="str">
        <f>IF($A2223&gt;--RIGHT($A$2,LEN($A$2)-8),"",SUMIF(Table1[SHIFT NOMENCLATURE], $B2223, Table1[EVIC MOB]))</f>
        <v/>
      </c>
      <c r="F2223" s="1" t="str">
        <f>IF($A2223&gt;--RIGHT($A$2,LEN($A$2)-8),"",SUMIF(Table1[SHIFT NOMENCLATURE], $B2223, Table1[EVIC FIRE]))</f>
        <v/>
      </c>
      <c r="G2223" s="1" t="str">
        <f>IF($A2223&gt;--RIGHT($A$2,LEN($A$2)-8),"",SUMIF(Table1[SHIFT NOMENCLATURE], $B2223, Table1[EKIA]))</f>
        <v/>
      </c>
      <c r="H2223" s="1" t="str">
        <f>IF($A2223&gt;--RIGHT($A$2,LEN($A$2)-8),"",SUMIF(Table1[SHIFT NOMENCLATURE], $B2223, Table1[EWIA]))</f>
        <v/>
      </c>
      <c r="I2223" s="1" t="str">
        <f>IF($A2223&gt;--RIGHT($A$2,LEN($A$2)-8),"",SUMIF(Table1[SHIFT NOMENCLATURE], $B2223, Table1[EPW]))</f>
        <v/>
      </c>
      <c r="J2223" s="1" t="str">
        <f>IF($A2223&gt;--RIGHT($A$2,LEN($A$2)-8),"",SUMIF(Table1[SHIFT NOMENCLATURE], $B2223, Table1[FVIC KILL]))</f>
        <v/>
      </c>
      <c r="K2223" s="1" t="str">
        <f>IF($A2223&gt;--RIGHT($A$2,LEN($A$2)-8),"",SUMIF(Table1[SHIFT NOMENCLATURE], $B2223, Table1[FVIC MOB]))</f>
        <v/>
      </c>
      <c r="L2223" s="1" t="str">
        <f>IF($A2223&gt;--RIGHT($A$2,LEN($A$2)-8),"",SUMIF(Table1[SHIFT NOMENCLATURE], $B2223, Table1[FVIC FIRE]))</f>
        <v/>
      </c>
      <c r="M2223" s="1" t="str">
        <f>IF($A2223&gt;--RIGHT($A$2,LEN($A$2)-8),"",SUMIF(Table1[SHIFT NOMENCLATURE], $B2223, Table1[FKIA]))</f>
        <v/>
      </c>
      <c r="N2223" s="1" t="str">
        <f>IF($A2223&gt;--RIGHT($A$2,LEN($A$2)-8),"",SUMIF(Table1[SHIFT NOMENCLATURE], $B2223, Table1[FWIA]))</f>
        <v/>
      </c>
      <c r="O2223" s="1" t="str">
        <f>IF($A2223&gt;--RIGHT($A$2,LEN($A$2)-8),"",SUMIF(Table1[SHIFT NOMENCLATURE], $B2223, Table1[DUSTWUN]))</f>
        <v/>
      </c>
    </row>
    <row r="2224" spans="1:15" x14ac:dyDescent="0.25">
      <c r="A2224" s="1" t="str">
        <f t="shared" si="68"/>
        <v/>
      </c>
      <c r="B2224" t="str">
        <f t="shared" si="69"/>
        <v/>
      </c>
      <c r="C2224" s="1" t="str">
        <f>IF($A2224&gt;--RIGHT($A$2,LEN($A$2)-8),"",COUNTIF(Table1[SHIFT NOMENCLATURE],$B2224))</f>
        <v/>
      </c>
      <c r="D2224" s="1" t="str">
        <f>IF($A2224&gt;--RIGHT($A$2,LEN($A$2)-8),"",SUMIF(Table1[SHIFT NOMENCLATURE], $B2224, Table1[EVIC KILL]))</f>
        <v/>
      </c>
      <c r="E2224" s="1" t="str">
        <f>IF($A2224&gt;--RIGHT($A$2,LEN($A$2)-8),"",SUMIF(Table1[SHIFT NOMENCLATURE], $B2224, Table1[EVIC MOB]))</f>
        <v/>
      </c>
      <c r="F2224" s="1" t="str">
        <f>IF($A2224&gt;--RIGHT($A$2,LEN($A$2)-8),"",SUMIF(Table1[SHIFT NOMENCLATURE], $B2224, Table1[EVIC FIRE]))</f>
        <v/>
      </c>
      <c r="G2224" s="1" t="str">
        <f>IF($A2224&gt;--RIGHT($A$2,LEN($A$2)-8),"",SUMIF(Table1[SHIFT NOMENCLATURE], $B2224, Table1[EKIA]))</f>
        <v/>
      </c>
      <c r="H2224" s="1" t="str">
        <f>IF($A2224&gt;--RIGHT($A$2,LEN($A$2)-8),"",SUMIF(Table1[SHIFT NOMENCLATURE], $B2224, Table1[EWIA]))</f>
        <v/>
      </c>
      <c r="I2224" s="1" t="str">
        <f>IF($A2224&gt;--RIGHT($A$2,LEN($A$2)-8),"",SUMIF(Table1[SHIFT NOMENCLATURE], $B2224, Table1[EPW]))</f>
        <v/>
      </c>
      <c r="J2224" s="1" t="str">
        <f>IF($A2224&gt;--RIGHT($A$2,LEN($A$2)-8),"",SUMIF(Table1[SHIFT NOMENCLATURE], $B2224, Table1[FVIC KILL]))</f>
        <v/>
      </c>
      <c r="K2224" s="1" t="str">
        <f>IF($A2224&gt;--RIGHT($A$2,LEN($A$2)-8),"",SUMIF(Table1[SHIFT NOMENCLATURE], $B2224, Table1[FVIC MOB]))</f>
        <v/>
      </c>
      <c r="L2224" s="1" t="str">
        <f>IF($A2224&gt;--RIGHT($A$2,LEN($A$2)-8),"",SUMIF(Table1[SHIFT NOMENCLATURE], $B2224, Table1[FVIC FIRE]))</f>
        <v/>
      </c>
      <c r="M2224" s="1" t="str">
        <f>IF($A2224&gt;--RIGHT($A$2,LEN($A$2)-8),"",SUMIF(Table1[SHIFT NOMENCLATURE], $B2224, Table1[FKIA]))</f>
        <v/>
      </c>
      <c r="N2224" s="1" t="str">
        <f>IF($A2224&gt;--RIGHT($A$2,LEN($A$2)-8),"",SUMIF(Table1[SHIFT NOMENCLATURE], $B2224, Table1[FWIA]))</f>
        <v/>
      </c>
      <c r="O2224" s="1" t="str">
        <f>IF($A2224&gt;--RIGHT($A$2,LEN($A$2)-8),"",SUMIF(Table1[SHIFT NOMENCLATURE], $B2224, Table1[DUSTWUN]))</f>
        <v/>
      </c>
    </row>
    <row r="2225" spans="1:15" x14ac:dyDescent="0.25">
      <c r="A2225" s="1" t="str">
        <f t="shared" si="68"/>
        <v/>
      </c>
      <c r="B2225" t="str">
        <f t="shared" si="69"/>
        <v/>
      </c>
      <c r="C2225" s="1" t="str">
        <f>IF($A2225&gt;--RIGHT($A$2,LEN($A$2)-8),"",COUNTIF(Table1[SHIFT NOMENCLATURE],$B2225))</f>
        <v/>
      </c>
      <c r="D2225" s="1" t="str">
        <f>IF($A2225&gt;--RIGHT($A$2,LEN($A$2)-8),"",SUMIF(Table1[SHIFT NOMENCLATURE], $B2225, Table1[EVIC KILL]))</f>
        <v/>
      </c>
      <c r="E2225" s="1" t="str">
        <f>IF($A2225&gt;--RIGHT($A$2,LEN($A$2)-8),"",SUMIF(Table1[SHIFT NOMENCLATURE], $B2225, Table1[EVIC MOB]))</f>
        <v/>
      </c>
      <c r="F2225" s="1" t="str">
        <f>IF($A2225&gt;--RIGHT($A$2,LEN($A$2)-8),"",SUMIF(Table1[SHIFT NOMENCLATURE], $B2225, Table1[EVIC FIRE]))</f>
        <v/>
      </c>
      <c r="G2225" s="1" t="str">
        <f>IF($A2225&gt;--RIGHT($A$2,LEN($A$2)-8),"",SUMIF(Table1[SHIFT NOMENCLATURE], $B2225, Table1[EKIA]))</f>
        <v/>
      </c>
      <c r="H2225" s="1" t="str">
        <f>IF($A2225&gt;--RIGHT($A$2,LEN($A$2)-8),"",SUMIF(Table1[SHIFT NOMENCLATURE], $B2225, Table1[EWIA]))</f>
        <v/>
      </c>
      <c r="I2225" s="1" t="str">
        <f>IF($A2225&gt;--RIGHT($A$2,LEN($A$2)-8),"",SUMIF(Table1[SHIFT NOMENCLATURE], $B2225, Table1[EPW]))</f>
        <v/>
      </c>
      <c r="J2225" s="1" t="str">
        <f>IF($A2225&gt;--RIGHT($A$2,LEN($A$2)-8),"",SUMIF(Table1[SHIFT NOMENCLATURE], $B2225, Table1[FVIC KILL]))</f>
        <v/>
      </c>
      <c r="K2225" s="1" t="str">
        <f>IF($A2225&gt;--RIGHT($A$2,LEN($A$2)-8),"",SUMIF(Table1[SHIFT NOMENCLATURE], $B2225, Table1[FVIC MOB]))</f>
        <v/>
      </c>
      <c r="L2225" s="1" t="str">
        <f>IF($A2225&gt;--RIGHT($A$2,LEN($A$2)-8),"",SUMIF(Table1[SHIFT NOMENCLATURE], $B2225, Table1[FVIC FIRE]))</f>
        <v/>
      </c>
      <c r="M2225" s="1" t="str">
        <f>IF($A2225&gt;--RIGHT($A$2,LEN($A$2)-8),"",SUMIF(Table1[SHIFT NOMENCLATURE], $B2225, Table1[FKIA]))</f>
        <v/>
      </c>
      <c r="N2225" s="1" t="str">
        <f>IF($A2225&gt;--RIGHT($A$2,LEN($A$2)-8),"",SUMIF(Table1[SHIFT NOMENCLATURE], $B2225, Table1[FWIA]))</f>
        <v/>
      </c>
      <c r="O2225" s="1" t="str">
        <f>IF($A2225&gt;--RIGHT($A$2,LEN($A$2)-8),"",SUMIF(Table1[SHIFT NOMENCLATURE], $B2225, Table1[DUSTWUN]))</f>
        <v/>
      </c>
    </row>
    <row r="2226" spans="1:15" x14ac:dyDescent="0.25">
      <c r="A2226" s="1" t="str">
        <f t="shared" si="68"/>
        <v/>
      </c>
      <c r="B2226" t="str">
        <f t="shared" si="69"/>
        <v/>
      </c>
      <c r="C2226" s="1" t="str">
        <f>IF($A2226&gt;--RIGHT($A$2,LEN($A$2)-8),"",COUNTIF(Table1[SHIFT NOMENCLATURE],$B2226))</f>
        <v/>
      </c>
      <c r="D2226" s="1" t="str">
        <f>IF($A2226&gt;--RIGHT($A$2,LEN($A$2)-8),"",SUMIF(Table1[SHIFT NOMENCLATURE], $B2226, Table1[EVIC KILL]))</f>
        <v/>
      </c>
      <c r="E2226" s="1" t="str">
        <f>IF($A2226&gt;--RIGHT($A$2,LEN($A$2)-8),"",SUMIF(Table1[SHIFT NOMENCLATURE], $B2226, Table1[EVIC MOB]))</f>
        <v/>
      </c>
      <c r="F2226" s="1" t="str">
        <f>IF($A2226&gt;--RIGHT($A$2,LEN($A$2)-8),"",SUMIF(Table1[SHIFT NOMENCLATURE], $B2226, Table1[EVIC FIRE]))</f>
        <v/>
      </c>
      <c r="G2226" s="1" t="str">
        <f>IF($A2226&gt;--RIGHT($A$2,LEN($A$2)-8),"",SUMIF(Table1[SHIFT NOMENCLATURE], $B2226, Table1[EKIA]))</f>
        <v/>
      </c>
      <c r="H2226" s="1" t="str">
        <f>IF($A2226&gt;--RIGHT($A$2,LEN($A$2)-8),"",SUMIF(Table1[SHIFT NOMENCLATURE], $B2226, Table1[EWIA]))</f>
        <v/>
      </c>
      <c r="I2226" s="1" t="str">
        <f>IF($A2226&gt;--RIGHT($A$2,LEN($A$2)-8),"",SUMIF(Table1[SHIFT NOMENCLATURE], $B2226, Table1[EPW]))</f>
        <v/>
      </c>
      <c r="J2226" s="1" t="str">
        <f>IF($A2226&gt;--RIGHT($A$2,LEN($A$2)-8),"",SUMIF(Table1[SHIFT NOMENCLATURE], $B2226, Table1[FVIC KILL]))</f>
        <v/>
      </c>
      <c r="K2226" s="1" t="str">
        <f>IF($A2226&gt;--RIGHT($A$2,LEN($A$2)-8),"",SUMIF(Table1[SHIFT NOMENCLATURE], $B2226, Table1[FVIC MOB]))</f>
        <v/>
      </c>
      <c r="L2226" s="1" t="str">
        <f>IF($A2226&gt;--RIGHT($A$2,LEN($A$2)-8),"",SUMIF(Table1[SHIFT NOMENCLATURE], $B2226, Table1[FVIC FIRE]))</f>
        <v/>
      </c>
      <c r="M2226" s="1" t="str">
        <f>IF($A2226&gt;--RIGHT($A$2,LEN($A$2)-8),"",SUMIF(Table1[SHIFT NOMENCLATURE], $B2226, Table1[FKIA]))</f>
        <v/>
      </c>
      <c r="N2226" s="1" t="str">
        <f>IF($A2226&gt;--RIGHT($A$2,LEN($A$2)-8),"",SUMIF(Table1[SHIFT NOMENCLATURE], $B2226, Table1[FWIA]))</f>
        <v/>
      </c>
      <c r="O2226" s="1" t="str">
        <f>IF($A2226&gt;--RIGHT($A$2,LEN($A$2)-8),"",SUMIF(Table1[SHIFT NOMENCLATURE], $B2226, Table1[DUSTWUN]))</f>
        <v/>
      </c>
    </row>
    <row r="2227" spans="1:15" x14ac:dyDescent="0.25">
      <c r="A2227" s="1" t="str">
        <f t="shared" si="68"/>
        <v/>
      </c>
      <c r="B2227" t="str">
        <f t="shared" si="69"/>
        <v/>
      </c>
      <c r="C2227" s="1" t="str">
        <f>IF($A2227&gt;--RIGHT($A$2,LEN($A$2)-8),"",COUNTIF(Table1[SHIFT NOMENCLATURE],$B2227))</f>
        <v/>
      </c>
      <c r="D2227" s="1" t="str">
        <f>IF($A2227&gt;--RIGHT($A$2,LEN($A$2)-8),"",SUMIF(Table1[SHIFT NOMENCLATURE], $B2227, Table1[EVIC KILL]))</f>
        <v/>
      </c>
      <c r="E2227" s="1" t="str">
        <f>IF($A2227&gt;--RIGHT($A$2,LEN($A$2)-8),"",SUMIF(Table1[SHIFT NOMENCLATURE], $B2227, Table1[EVIC MOB]))</f>
        <v/>
      </c>
      <c r="F2227" s="1" t="str">
        <f>IF($A2227&gt;--RIGHT($A$2,LEN($A$2)-8),"",SUMIF(Table1[SHIFT NOMENCLATURE], $B2227, Table1[EVIC FIRE]))</f>
        <v/>
      </c>
      <c r="G2227" s="1" t="str">
        <f>IF($A2227&gt;--RIGHT($A$2,LEN($A$2)-8),"",SUMIF(Table1[SHIFT NOMENCLATURE], $B2227, Table1[EKIA]))</f>
        <v/>
      </c>
      <c r="H2227" s="1" t="str">
        <f>IF($A2227&gt;--RIGHT($A$2,LEN($A$2)-8),"",SUMIF(Table1[SHIFT NOMENCLATURE], $B2227, Table1[EWIA]))</f>
        <v/>
      </c>
      <c r="I2227" s="1" t="str">
        <f>IF($A2227&gt;--RIGHT($A$2,LEN($A$2)-8),"",SUMIF(Table1[SHIFT NOMENCLATURE], $B2227, Table1[EPW]))</f>
        <v/>
      </c>
      <c r="J2227" s="1" t="str">
        <f>IF($A2227&gt;--RIGHT($A$2,LEN($A$2)-8),"",SUMIF(Table1[SHIFT NOMENCLATURE], $B2227, Table1[FVIC KILL]))</f>
        <v/>
      </c>
      <c r="K2227" s="1" t="str">
        <f>IF($A2227&gt;--RIGHT($A$2,LEN($A$2)-8),"",SUMIF(Table1[SHIFT NOMENCLATURE], $B2227, Table1[FVIC MOB]))</f>
        <v/>
      </c>
      <c r="L2227" s="1" t="str">
        <f>IF($A2227&gt;--RIGHT($A$2,LEN($A$2)-8),"",SUMIF(Table1[SHIFT NOMENCLATURE], $B2227, Table1[FVIC FIRE]))</f>
        <v/>
      </c>
      <c r="M2227" s="1" t="str">
        <f>IF($A2227&gt;--RIGHT($A$2,LEN($A$2)-8),"",SUMIF(Table1[SHIFT NOMENCLATURE], $B2227, Table1[FKIA]))</f>
        <v/>
      </c>
      <c r="N2227" s="1" t="str">
        <f>IF($A2227&gt;--RIGHT($A$2,LEN($A$2)-8),"",SUMIF(Table1[SHIFT NOMENCLATURE], $B2227, Table1[FWIA]))</f>
        <v/>
      </c>
      <c r="O2227" s="1" t="str">
        <f>IF($A2227&gt;--RIGHT($A$2,LEN($A$2)-8),"",SUMIF(Table1[SHIFT NOMENCLATURE], $B2227, Table1[DUSTWUN]))</f>
        <v/>
      </c>
    </row>
    <row r="2228" spans="1:15" x14ac:dyDescent="0.25">
      <c r="A2228" s="1" t="str">
        <f t="shared" si="68"/>
        <v/>
      </c>
      <c r="B2228" t="str">
        <f t="shared" si="69"/>
        <v/>
      </c>
      <c r="C2228" s="1" t="str">
        <f>IF($A2228&gt;--RIGHT($A$2,LEN($A$2)-8),"",COUNTIF(Table1[SHIFT NOMENCLATURE],$B2228))</f>
        <v/>
      </c>
      <c r="D2228" s="1" t="str">
        <f>IF($A2228&gt;--RIGHT($A$2,LEN($A$2)-8),"",SUMIF(Table1[SHIFT NOMENCLATURE], $B2228, Table1[EVIC KILL]))</f>
        <v/>
      </c>
      <c r="E2228" s="1" t="str">
        <f>IF($A2228&gt;--RIGHT($A$2,LEN($A$2)-8),"",SUMIF(Table1[SHIFT NOMENCLATURE], $B2228, Table1[EVIC MOB]))</f>
        <v/>
      </c>
      <c r="F2228" s="1" t="str">
        <f>IF($A2228&gt;--RIGHT($A$2,LEN($A$2)-8),"",SUMIF(Table1[SHIFT NOMENCLATURE], $B2228, Table1[EVIC FIRE]))</f>
        <v/>
      </c>
      <c r="G2228" s="1" t="str">
        <f>IF($A2228&gt;--RIGHT($A$2,LEN($A$2)-8),"",SUMIF(Table1[SHIFT NOMENCLATURE], $B2228, Table1[EKIA]))</f>
        <v/>
      </c>
      <c r="H2228" s="1" t="str">
        <f>IF($A2228&gt;--RIGHT($A$2,LEN($A$2)-8),"",SUMIF(Table1[SHIFT NOMENCLATURE], $B2228, Table1[EWIA]))</f>
        <v/>
      </c>
      <c r="I2228" s="1" t="str">
        <f>IF($A2228&gt;--RIGHT($A$2,LEN($A$2)-8),"",SUMIF(Table1[SHIFT NOMENCLATURE], $B2228, Table1[EPW]))</f>
        <v/>
      </c>
      <c r="J2228" s="1" t="str">
        <f>IF($A2228&gt;--RIGHT($A$2,LEN($A$2)-8),"",SUMIF(Table1[SHIFT NOMENCLATURE], $B2228, Table1[FVIC KILL]))</f>
        <v/>
      </c>
      <c r="K2228" s="1" t="str">
        <f>IF($A2228&gt;--RIGHT($A$2,LEN($A$2)-8),"",SUMIF(Table1[SHIFT NOMENCLATURE], $B2228, Table1[FVIC MOB]))</f>
        <v/>
      </c>
      <c r="L2228" s="1" t="str">
        <f>IF($A2228&gt;--RIGHT($A$2,LEN($A$2)-8),"",SUMIF(Table1[SHIFT NOMENCLATURE], $B2228, Table1[FVIC FIRE]))</f>
        <v/>
      </c>
      <c r="M2228" s="1" t="str">
        <f>IF($A2228&gt;--RIGHT($A$2,LEN($A$2)-8),"",SUMIF(Table1[SHIFT NOMENCLATURE], $B2228, Table1[FKIA]))</f>
        <v/>
      </c>
      <c r="N2228" s="1" t="str">
        <f>IF($A2228&gt;--RIGHT($A$2,LEN($A$2)-8),"",SUMIF(Table1[SHIFT NOMENCLATURE], $B2228, Table1[FWIA]))</f>
        <v/>
      </c>
      <c r="O2228" s="1" t="str">
        <f>IF($A2228&gt;--RIGHT($A$2,LEN($A$2)-8),"",SUMIF(Table1[SHIFT NOMENCLATURE], $B2228, Table1[DUSTWUN]))</f>
        <v/>
      </c>
    </row>
    <row r="2229" spans="1:15" x14ac:dyDescent="0.25">
      <c r="A2229" s="1" t="str">
        <f t="shared" si="68"/>
        <v/>
      </c>
      <c r="B2229" t="str">
        <f t="shared" si="69"/>
        <v/>
      </c>
      <c r="C2229" s="1" t="str">
        <f>IF($A2229&gt;--RIGHT($A$2,LEN($A$2)-8),"",COUNTIF(Table1[SHIFT NOMENCLATURE],$B2229))</f>
        <v/>
      </c>
      <c r="D2229" s="1" t="str">
        <f>IF($A2229&gt;--RIGHT($A$2,LEN($A$2)-8),"",SUMIF(Table1[SHIFT NOMENCLATURE], $B2229, Table1[EVIC KILL]))</f>
        <v/>
      </c>
      <c r="E2229" s="1" t="str">
        <f>IF($A2229&gt;--RIGHT($A$2,LEN($A$2)-8),"",SUMIF(Table1[SHIFT NOMENCLATURE], $B2229, Table1[EVIC MOB]))</f>
        <v/>
      </c>
      <c r="F2229" s="1" t="str">
        <f>IF($A2229&gt;--RIGHT($A$2,LEN($A$2)-8),"",SUMIF(Table1[SHIFT NOMENCLATURE], $B2229, Table1[EVIC FIRE]))</f>
        <v/>
      </c>
      <c r="G2229" s="1" t="str">
        <f>IF($A2229&gt;--RIGHT($A$2,LEN($A$2)-8),"",SUMIF(Table1[SHIFT NOMENCLATURE], $B2229, Table1[EKIA]))</f>
        <v/>
      </c>
      <c r="H2229" s="1" t="str">
        <f>IF($A2229&gt;--RIGHT($A$2,LEN($A$2)-8),"",SUMIF(Table1[SHIFT NOMENCLATURE], $B2229, Table1[EWIA]))</f>
        <v/>
      </c>
      <c r="I2229" s="1" t="str">
        <f>IF($A2229&gt;--RIGHT($A$2,LEN($A$2)-8),"",SUMIF(Table1[SHIFT NOMENCLATURE], $B2229, Table1[EPW]))</f>
        <v/>
      </c>
      <c r="J2229" s="1" t="str">
        <f>IF($A2229&gt;--RIGHT($A$2,LEN($A$2)-8),"",SUMIF(Table1[SHIFT NOMENCLATURE], $B2229, Table1[FVIC KILL]))</f>
        <v/>
      </c>
      <c r="K2229" s="1" t="str">
        <f>IF($A2229&gt;--RIGHT($A$2,LEN($A$2)-8),"",SUMIF(Table1[SHIFT NOMENCLATURE], $B2229, Table1[FVIC MOB]))</f>
        <v/>
      </c>
      <c r="L2229" s="1" t="str">
        <f>IF($A2229&gt;--RIGHT($A$2,LEN($A$2)-8),"",SUMIF(Table1[SHIFT NOMENCLATURE], $B2229, Table1[FVIC FIRE]))</f>
        <v/>
      </c>
      <c r="M2229" s="1" t="str">
        <f>IF($A2229&gt;--RIGHT($A$2,LEN($A$2)-8),"",SUMIF(Table1[SHIFT NOMENCLATURE], $B2229, Table1[FKIA]))</f>
        <v/>
      </c>
      <c r="N2229" s="1" t="str">
        <f>IF($A2229&gt;--RIGHT($A$2,LEN($A$2)-8),"",SUMIF(Table1[SHIFT NOMENCLATURE], $B2229, Table1[FWIA]))</f>
        <v/>
      </c>
      <c r="O2229" s="1" t="str">
        <f>IF($A2229&gt;--RIGHT($A$2,LEN($A$2)-8),"",SUMIF(Table1[SHIFT NOMENCLATURE], $B2229, Table1[DUSTWUN]))</f>
        <v/>
      </c>
    </row>
    <row r="2230" spans="1:15" x14ac:dyDescent="0.25">
      <c r="A2230" s="1" t="str">
        <f t="shared" si="68"/>
        <v/>
      </c>
      <c r="B2230" t="str">
        <f t="shared" si="69"/>
        <v/>
      </c>
      <c r="C2230" s="1" t="str">
        <f>IF($A2230&gt;--RIGHT($A$2,LEN($A$2)-8),"",COUNTIF(Table1[SHIFT NOMENCLATURE],$B2230))</f>
        <v/>
      </c>
      <c r="D2230" s="1" t="str">
        <f>IF($A2230&gt;--RIGHT($A$2,LEN($A$2)-8),"",SUMIF(Table1[SHIFT NOMENCLATURE], $B2230, Table1[EVIC KILL]))</f>
        <v/>
      </c>
      <c r="E2230" s="1" t="str">
        <f>IF($A2230&gt;--RIGHT($A$2,LEN($A$2)-8),"",SUMIF(Table1[SHIFT NOMENCLATURE], $B2230, Table1[EVIC MOB]))</f>
        <v/>
      </c>
      <c r="F2230" s="1" t="str">
        <f>IF($A2230&gt;--RIGHT($A$2,LEN($A$2)-8),"",SUMIF(Table1[SHIFT NOMENCLATURE], $B2230, Table1[EVIC FIRE]))</f>
        <v/>
      </c>
      <c r="G2230" s="1" t="str">
        <f>IF($A2230&gt;--RIGHT($A$2,LEN($A$2)-8),"",SUMIF(Table1[SHIFT NOMENCLATURE], $B2230, Table1[EKIA]))</f>
        <v/>
      </c>
      <c r="H2230" s="1" t="str">
        <f>IF($A2230&gt;--RIGHT($A$2,LEN($A$2)-8),"",SUMIF(Table1[SHIFT NOMENCLATURE], $B2230, Table1[EWIA]))</f>
        <v/>
      </c>
      <c r="I2230" s="1" t="str">
        <f>IF($A2230&gt;--RIGHT($A$2,LEN($A$2)-8),"",SUMIF(Table1[SHIFT NOMENCLATURE], $B2230, Table1[EPW]))</f>
        <v/>
      </c>
      <c r="J2230" s="1" t="str">
        <f>IF($A2230&gt;--RIGHT($A$2,LEN($A$2)-8),"",SUMIF(Table1[SHIFT NOMENCLATURE], $B2230, Table1[FVIC KILL]))</f>
        <v/>
      </c>
      <c r="K2230" s="1" t="str">
        <f>IF($A2230&gt;--RIGHT($A$2,LEN($A$2)-8),"",SUMIF(Table1[SHIFT NOMENCLATURE], $B2230, Table1[FVIC MOB]))</f>
        <v/>
      </c>
      <c r="L2230" s="1" t="str">
        <f>IF($A2230&gt;--RIGHT($A$2,LEN($A$2)-8),"",SUMIF(Table1[SHIFT NOMENCLATURE], $B2230, Table1[FVIC FIRE]))</f>
        <v/>
      </c>
      <c r="M2230" s="1" t="str">
        <f>IF($A2230&gt;--RIGHT($A$2,LEN($A$2)-8),"",SUMIF(Table1[SHIFT NOMENCLATURE], $B2230, Table1[FKIA]))</f>
        <v/>
      </c>
      <c r="N2230" s="1" t="str">
        <f>IF($A2230&gt;--RIGHT($A$2,LEN($A$2)-8),"",SUMIF(Table1[SHIFT NOMENCLATURE], $B2230, Table1[FWIA]))</f>
        <v/>
      </c>
      <c r="O2230" s="1" t="str">
        <f>IF($A2230&gt;--RIGHT($A$2,LEN($A$2)-8),"",SUMIF(Table1[SHIFT NOMENCLATURE], $B2230, Table1[DUSTWUN]))</f>
        <v/>
      </c>
    </row>
    <row r="2231" spans="1:15" x14ac:dyDescent="0.25">
      <c r="A2231" s="1" t="str">
        <f t="shared" si="68"/>
        <v/>
      </c>
      <c r="B2231" t="str">
        <f t="shared" si="69"/>
        <v/>
      </c>
      <c r="C2231" s="1" t="str">
        <f>IF($A2231&gt;--RIGHT($A$2,LEN($A$2)-8),"",COUNTIF(Table1[SHIFT NOMENCLATURE],$B2231))</f>
        <v/>
      </c>
      <c r="D2231" s="1" t="str">
        <f>IF($A2231&gt;--RIGHT($A$2,LEN($A$2)-8),"",SUMIF(Table1[SHIFT NOMENCLATURE], $B2231, Table1[EVIC KILL]))</f>
        <v/>
      </c>
      <c r="E2231" s="1" t="str">
        <f>IF($A2231&gt;--RIGHT($A$2,LEN($A$2)-8),"",SUMIF(Table1[SHIFT NOMENCLATURE], $B2231, Table1[EVIC MOB]))</f>
        <v/>
      </c>
      <c r="F2231" s="1" t="str">
        <f>IF($A2231&gt;--RIGHT($A$2,LEN($A$2)-8),"",SUMIF(Table1[SHIFT NOMENCLATURE], $B2231, Table1[EVIC FIRE]))</f>
        <v/>
      </c>
      <c r="G2231" s="1" t="str">
        <f>IF($A2231&gt;--RIGHT($A$2,LEN($A$2)-8),"",SUMIF(Table1[SHIFT NOMENCLATURE], $B2231, Table1[EKIA]))</f>
        <v/>
      </c>
      <c r="H2231" s="1" t="str">
        <f>IF($A2231&gt;--RIGHT($A$2,LEN($A$2)-8),"",SUMIF(Table1[SHIFT NOMENCLATURE], $B2231, Table1[EWIA]))</f>
        <v/>
      </c>
      <c r="I2231" s="1" t="str">
        <f>IF($A2231&gt;--RIGHT($A$2,LEN($A$2)-8),"",SUMIF(Table1[SHIFT NOMENCLATURE], $B2231, Table1[EPW]))</f>
        <v/>
      </c>
      <c r="J2231" s="1" t="str">
        <f>IF($A2231&gt;--RIGHT($A$2,LEN($A$2)-8),"",SUMIF(Table1[SHIFT NOMENCLATURE], $B2231, Table1[FVIC KILL]))</f>
        <v/>
      </c>
      <c r="K2231" s="1" t="str">
        <f>IF($A2231&gt;--RIGHT($A$2,LEN($A$2)-8),"",SUMIF(Table1[SHIFT NOMENCLATURE], $B2231, Table1[FVIC MOB]))</f>
        <v/>
      </c>
      <c r="L2231" s="1" t="str">
        <f>IF($A2231&gt;--RIGHT($A$2,LEN($A$2)-8),"",SUMIF(Table1[SHIFT NOMENCLATURE], $B2231, Table1[FVIC FIRE]))</f>
        <v/>
      </c>
      <c r="M2231" s="1" t="str">
        <f>IF($A2231&gt;--RIGHT($A$2,LEN($A$2)-8),"",SUMIF(Table1[SHIFT NOMENCLATURE], $B2231, Table1[FKIA]))</f>
        <v/>
      </c>
      <c r="N2231" s="1" t="str">
        <f>IF($A2231&gt;--RIGHT($A$2,LEN($A$2)-8),"",SUMIF(Table1[SHIFT NOMENCLATURE], $B2231, Table1[FWIA]))</f>
        <v/>
      </c>
      <c r="O2231" s="1" t="str">
        <f>IF($A2231&gt;--RIGHT($A$2,LEN($A$2)-8),"",SUMIF(Table1[SHIFT NOMENCLATURE], $B2231, Table1[DUSTWUN]))</f>
        <v/>
      </c>
    </row>
    <row r="2232" spans="1:15" x14ac:dyDescent="0.25">
      <c r="A2232" s="1" t="str">
        <f t="shared" si="68"/>
        <v/>
      </c>
      <c r="B2232" t="str">
        <f t="shared" si="69"/>
        <v/>
      </c>
      <c r="C2232" s="1" t="str">
        <f>IF($A2232&gt;--RIGHT($A$2,LEN($A$2)-8),"",COUNTIF(Table1[SHIFT NOMENCLATURE],$B2232))</f>
        <v/>
      </c>
      <c r="D2232" s="1" t="str">
        <f>IF($A2232&gt;--RIGHT($A$2,LEN($A$2)-8),"",SUMIF(Table1[SHIFT NOMENCLATURE], $B2232, Table1[EVIC KILL]))</f>
        <v/>
      </c>
      <c r="E2232" s="1" t="str">
        <f>IF($A2232&gt;--RIGHT($A$2,LEN($A$2)-8),"",SUMIF(Table1[SHIFT NOMENCLATURE], $B2232, Table1[EVIC MOB]))</f>
        <v/>
      </c>
      <c r="F2232" s="1" t="str">
        <f>IF($A2232&gt;--RIGHT($A$2,LEN($A$2)-8),"",SUMIF(Table1[SHIFT NOMENCLATURE], $B2232, Table1[EVIC FIRE]))</f>
        <v/>
      </c>
      <c r="G2232" s="1" t="str">
        <f>IF($A2232&gt;--RIGHT($A$2,LEN($A$2)-8),"",SUMIF(Table1[SHIFT NOMENCLATURE], $B2232, Table1[EKIA]))</f>
        <v/>
      </c>
      <c r="H2232" s="1" t="str">
        <f>IF($A2232&gt;--RIGHT($A$2,LEN($A$2)-8),"",SUMIF(Table1[SHIFT NOMENCLATURE], $B2232, Table1[EWIA]))</f>
        <v/>
      </c>
      <c r="I2232" s="1" t="str">
        <f>IF($A2232&gt;--RIGHT($A$2,LEN($A$2)-8),"",SUMIF(Table1[SHIFT NOMENCLATURE], $B2232, Table1[EPW]))</f>
        <v/>
      </c>
      <c r="J2232" s="1" t="str">
        <f>IF($A2232&gt;--RIGHT($A$2,LEN($A$2)-8),"",SUMIF(Table1[SHIFT NOMENCLATURE], $B2232, Table1[FVIC KILL]))</f>
        <v/>
      </c>
      <c r="K2232" s="1" t="str">
        <f>IF($A2232&gt;--RIGHT($A$2,LEN($A$2)-8),"",SUMIF(Table1[SHIFT NOMENCLATURE], $B2232, Table1[FVIC MOB]))</f>
        <v/>
      </c>
      <c r="L2232" s="1" t="str">
        <f>IF($A2232&gt;--RIGHT($A$2,LEN($A$2)-8),"",SUMIF(Table1[SHIFT NOMENCLATURE], $B2232, Table1[FVIC FIRE]))</f>
        <v/>
      </c>
      <c r="M2232" s="1" t="str">
        <f>IF($A2232&gt;--RIGHT($A$2,LEN($A$2)-8),"",SUMIF(Table1[SHIFT NOMENCLATURE], $B2232, Table1[FKIA]))</f>
        <v/>
      </c>
      <c r="N2232" s="1" t="str">
        <f>IF($A2232&gt;--RIGHT($A$2,LEN($A$2)-8),"",SUMIF(Table1[SHIFT NOMENCLATURE], $B2232, Table1[FWIA]))</f>
        <v/>
      </c>
      <c r="O2232" s="1" t="str">
        <f>IF($A2232&gt;--RIGHT($A$2,LEN($A$2)-8),"",SUMIF(Table1[SHIFT NOMENCLATURE], $B2232, Table1[DUSTWUN]))</f>
        <v/>
      </c>
    </row>
    <row r="2233" spans="1:15" x14ac:dyDescent="0.25">
      <c r="A2233" s="1" t="str">
        <f t="shared" si="68"/>
        <v/>
      </c>
      <c r="B2233" t="str">
        <f t="shared" si="69"/>
        <v/>
      </c>
      <c r="C2233" s="1" t="str">
        <f>IF($A2233&gt;--RIGHT($A$2,LEN($A$2)-8),"",COUNTIF(Table1[SHIFT NOMENCLATURE],$B2233))</f>
        <v/>
      </c>
      <c r="D2233" s="1" t="str">
        <f>IF($A2233&gt;--RIGHT($A$2,LEN($A$2)-8),"",SUMIF(Table1[SHIFT NOMENCLATURE], $B2233, Table1[EVIC KILL]))</f>
        <v/>
      </c>
      <c r="E2233" s="1" t="str">
        <f>IF($A2233&gt;--RIGHT($A$2,LEN($A$2)-8),"",SUMIF(Table1[SHIFT NOMENCLATURE], $B2233, Table1[EVIC MOB]))</f>
        <v/>
      </c>
      <c r="F2233" s="1" t="str">
        <f>IF($A2233&gt;--RIGHT($A$2,LEN($A$2)-8),"",SUMIF(Table1[SHIFT NOMENCLATURE], $B2233, Table1[EVIC FIRE]))</f>
        <v/>
      </c>
      <c r="G2233" s="1" t="str">
        <f>IF($A2233&gt;--RIGHT($A$2,LEN($A$2)-8),"",SUMIF(Table1[SHIFT NOMENCLATURE], $B2233, Table1[EKIA]))</f>
        <v/>
      </c>
      <c r="H2233" s="1" t="str">
        <f>IF($A2233&gt;--RIGHT($A$2,LEN($A$2)-8),"",SUMIF(Table1[SHIFT NOMENCLATURE], $B2233, Table1[EWIA]))</f>
        <v/>
      </c>
      <c r="I2233" s="1" t="str">
        <f>IF($A2233&gt;--RIGHT($A$2,LEN($A$2)-8),"",SUMIF(Table1[SHIFT NOMENCLATURE], $B2233, Table1[EPW]))</f>
        <v/>
      </c>
      <c r="J2233" s="1" t="str">
        <f>IF($A2233&gt;--RIGHT($A$2,LEN($A$2)-8),"",SUMIF(Table1[SHIFT NOMENCLATURE], $B2233, Table1[FVIC KILL]))</f>
        <v/>
      </c>
      <c r="K2233" s="1" t="str">
        <f>IF($A2233&gt;--RIGHT($A$2,LEN($A$2)-8),"",SUMIF(Table1[SHIFT NOMENCLATURE], $B2233, Table1[FVIC MOB]))</f>
        <v/>
      </c>
      <c r="L2233" s="1" t="str">
        <f>IF($A2233&gt;--RIGHT($A$2,LEN($A$2)-8),"",SUMIF(Table1[SHIFT NOMENCLATURE], $B2233, Table1[FVIC FIRE]))</f>
        <v/>
      </c>
      <c r="M2233" s="1" t="str">
        <f>IF($A2233&gt;--RIGHT($A$2,LEN($A$2)-8),"",SUMIF(Table1[SHIFT NOMENCLATURE], $B2233, Table1[FKIA]))</f>
        <v/>
      </c>
      <c r="N2233" s="1" t="str">
        <f>IF($A2233&gt;--RIGHT($A$2,LEN($A$2)-8),"",SUMIF(Table1[SHIFT NOMENCLATURE], $B2233, Table1[FWIA]))</f>
        <v/>
      </c>
      <c r="O2233" s="1" t="str">
        <f>IF($A2233&gt;--RIGHT($A$2,LEN($A$2)-8),"",SUMIF(Table1[SHIFT NOMENCLATURE], $B2233, Table1[DUSTWUN]))</f>
        <v/>
      </c>
    </row>
    <row r="2234" spans="1:15" x14ac:dyDescent="0.25">
      <c r="A2234" s="1" t="str">
        <f t="shared" si="68"/>
        <v/>
      </c>
      <c r="B2234" t="str">
        <f t="shared" si="69"/>
        <v/>
      </c>
      <c r="C2234" s="1" t="str">
        <f>IF($A2234&gt;--RIGHT($A$2,LEN($A$2)-8),"",COUNTIF(Table1[SHIFT NOMENCLATURE],$B2234))</f>
        <v/>
      </c>
      <c r="D2234" s="1" t="str">
        <f>IF($A2234&gt;--RIGHT($A$2,LEN($A$2)-8),"",SUMIF(Table1[SHIFT NOMENCLATURE], $B2234, Table1[EVIC KILL]))</f>
        <v/>
      </c>
      <c r="E2234" s="1" t="str">
        <f>IF($A2234&gt;--RIGHT($A$2,LEN($A$2)-8),"",SUMIF(Table1[SHIFT NOMENCLATURE], $B2234, Table1[EVIC MOB]))</f>
        <v/>
      </c>
      <c r="F2234" s="1" t="str">
        <f>IF($A2234&gt;--RIGHT($A$2,LEN($A$2)-8),"",SUMIF(Table1[SHIFT NOMENCLATURE], $B2234, Table1[EVIC FIRE]))</f>
        <v/>
      </c>
      <c r="G2234" s="1" t="str">
        <f>IF($A2234&gt;--RIGHT($A$2,LEN($A$2)-8),"",SUMIF(Table1[SHIFT NOMENCLATURE], $B2234, Table1[EKIA]))</f>
        <v/>
      </c>
      <c r="H2234" s="1" t="str">
        <f>IF($A2234&gt;--RIGHT($A$2,LEN($A$2)-8),"",SUMIF(Table1[SHIFT NOMENCLATURE], $B2234, Table1[EWIA]))</f>
        <v/>
      </c>
      <c r="I2234" s="1" t="str">
        <f>IF($A2234&gt;--RIGHT($A$2,LEN($A$2)-8),"",SUMIF(Table1[SHIFT NOMENCLATURE], $B2234, Table1[EPW]))</f>
        <v/>
      </c>
      <c r="J2234" s="1" t="str">
        <f>IF($A2234&gt;--RIGHT($A$2,LEN($A$2)-8),"",SUMIF(Table1[SHIFT NOMENCLATURE], $B2234, Table1[FVIC KILL]))</f>
        <v/>
      </c>
      <c r="K2234" s="1" t="str">
        <f>IF($A2234&gt;--RIGHT($A$2,LEN($A$2)-8),"",SUMIF(Table1[SHIFT NOMENCLATURE], $B2234, Table1[FVIC MOB]))</f>
        <v/>
      </c>
      <c r="L2234" s="1" t="str">
        <f>IF($A2234&gt;--RIGHT($A$2,LEN($A$2)-8),"",SUMIF(Table1[SHIFT NOMENCLATURE], $B2234, Table1[FVIC FIRE]))</f>
        <v/>
      </c>
      <c r="M2234" s="1" t="str">
        <f>IF($A2234&gt;--RIGHT($A$2,LEN($A$2)-8),"",SUMIF(Table1[SHIFT NOMENCLATURE], $B2234, Table1[FKIA]))</f>
        <v/>
      </c>
      <c r="N2234" s="1" t="str">
        <f>IF($A2234&gt;--RIGHT($A$2,LEN($A$2)-8),"",SUMIF(Table1[SHIFT NOMENCLATURE], $B2234, Table1[FWIA]))</f>
        <v/>
      </c>
      <c r="O2234" s="1" t="str">
        <f>IF($A2234&gt;--RIGHT($A$2,LEN($A$2)-8),"",SUMIF(Table1[SHIFT NOMENCLATURE], $B2234, Table1[DUSTWUN]))</f>
        <v/>
      </c>
    </row>
    <row r="2235" spans="1:15" x14ac:dyDescent="0.25">
      <c r="A2235" s="1" t="str">
        <f t="shared" si="68"/>
        <v/>
      </c>
      <c r="B2235" t="str">
        <f t="shared" si="69"/>
        <v/>
      </c>
      <c r="C2235" s="1" t="str">
        <f>IF($A2235&gt;--RIGHT($A$2,LEN($A$2)-8),"",COUNTIF(Table1[SHIFT NOMENCLATURE],$B2235))</f>
        <v/>
      </c>
      <c r="D2235" s="1" t="str">
        <f>IF($A2235&gt;--RIGHT($A$2,LEN($A$2)-8),"",SUMIF(Table1[SHIFT NOMENCLATURE], $B2235, Table1[EVIC KILL]))</f>
        <v/>
      </c>
      <c r="E2235" s="1" t="str">
        <f>IF($A2235&gt;--RIGHT($A$2,LEN($A$2)-8),"",SUMIF(Table1[SHIFT NOMENCLATURE], $B2235, Table1[EVIC MOB]))</f>
        <v/>
      </c>
      <c r="F2235" s="1" t="str">
        <f>IF($A2235&gt;--RIGHT($A$2,LEN($A$2)-8),"",SUMIF(Table1[SHIFT NOMENCLATURE], $B2235, Table1[EVIC FIRE]))</f>
        <v/>
      </c>
      <c r="G2235" s="1" t="str">
        <f>IF($A2235&gt;--RIGHT($A$2,LEN($A$2)-8),"",SUMIF(Table1[SHIFT NOMENCLATURE], $B2235, Table1[EKIA]))</f>
        <v/>
      </c>
      <c r="H2235" s="1" t="str">
        <f>IF($A2235&gt;--RIGHT($A$2,LEN($A$2)-8),"",SUMIF(Table1[SHIFT NOMENCLATURE], $B2235, Table1[EWIA]))</f>
        <v/>
      </c>
      <c r="I2235" s="1" t="str">
        <f>IF($A2235&gt;--RIGHT($A$2,LEN($A$2)-8),"",SUMIF(Table1[SHIFT NOMENCLATURE], $B2235, Table1[EPW]))</f>
        <v/>
      </c>
      <c r="J2235" s="1" t="str">
        <f>IF($A2235&gt;--RIGHT($A$2,LEN($A$2)-8),"",SUMIF(Table1[SHIFT NOMENCLATURE], $B2235, Table1[FVIC KILL]))</f>
        <v/>
      </c>
      <c r="K2235" s="1" t="str">
        <f>IF($A2235&gt;--RIGHT($A$2,LEN($A$2)-8),"",SUMIF(Table1[SHIFT NOMENCLATURE], $B2235, Table1[FVIC MOB]))</f>
        <v/>
      </c>
      <c r="L2235" s="1" t="str">
        <f>IF($A2235&gt;--RIGHT($A$2,LEN($A$2)-8),"",SUMIF(Table1[SHIFT NOMENCLATURE], $B2235, Table1[FVIC FIRE]))</f>
        <v/>
      </c>
      <c r="M2235" s="1" t="str">
        <f>IF($A2235&gt;--RIGHT($A$2,LEN($A$2)-8),"",SUMIF(Table1[SHIFT NOMENCLATURE], $B2235, Table1[FKIA]))</f>
        <v/>
      </c>
      <c r="N2235" s="1" t="str">
        <f>IF($A2235&gt;--RIGHT($A$2,LEN($A$2)-8),"",SUMIF(Table1[SHIFT NOMENCLATURE], $B2235, Table1[FWIA]))</f>
        <v/>
      </c>
      <c r="O2235" s="1" t="str">
        <f>IF($A2235&gt;--RIGHT($A$2,LEN($A$2)-8),"",SUMIF(Table1[SHIFT NOMENCLATURE], $B2235, Table1[DUSTWUN]))</f>
        <v/>
      </c>
    </row>
    <row r="2236" spans="1:15" x14ac:dyDescent="0.25">
      <c r="A2236" s="1" t="str">
        <f t="shared" si="68"/>
        <v/>
      </c>
      <c r="B2236" t="str">
        <f t="shared" si="69"/>
        <v/>
      </c>
      <c r="C2236" s="1" t="str">
        <f>IF($A2236&gt;--RIGHT($A$2,LEN($A$2)-8),"",COUNTIF(Table1[SHIFT NOMENCLATURE],$B2236))</f>
        <v/>
      </c>
      <c r="D2236" s="1" t="str">
        <f>IF($A2236&gt;--RIGHT($A$2,LEN($A$2)-8),"",SUMIF(Table1[SHIFT NOMENCLATURE], $B2236, Table1[EVIC KILL]))</f>
        <v/>
      </c>
      <c r="E2236" s="1" t="str">
        <f>IF($A2236&gt;--RIGHT($A$2,LEN($A$2)-8),"",SUMIF(Table1[SHIFT NOMENCLATURE], $B2236, Table1[EVIC MOB]))</f>
        <v/>
      </c>
      <c r="F2236" s="1" t="str">
        <f>IF($A2236&gt;--RIGHT($A$2,LEN($A$2)-8),"",SUMIF(Table1[SHIFT NOMENCLATURE], $B2236, Table1[EVIC FIRE]))</f>
        <v/>
      </c>
      <c r="G2236" s="1" t="str">
        <f>IF($A2236&gt;--RIGHT($A$2,LEN($A$2)-8),"",SUMIF(Table1[SHIFT NOMENCLATURE], $B2236, Table1[EKIA]))</f>
        <v/>
      </c>
      <c r="H2236" s="1" t="str">
        <f>IF($A2236&gt;--RIGHT($A$2,LEN($A$2)-8),"",SUMIF(Table1[SHIFT NOMENCLATURE], $B2236, Table1[EWIA]))</f>
        <v/>
      </c>
      <c r="I2236" s="1" t="str">
        <f>IF($A2236&gt;--RIGHT($A$2,LEN($A$2)-8),"",SUMIF(Table1[SHIFT NOMENCLATURE], $B2236, Table1[EPW]))</f>
        <v/>
      </c>
      <c r="J2236" s="1" t="str">
        <f>IF($A2236&gt;--RIGHT($A$2,LEN($A$2)-8),"",SUMIF(Table1[SHIFT NOMENCLATURE], $B2236, Table1[FVIC KILL]))</f>
        <v/>
      </c>
      <c r="K2236" s="1" t="str">
        <f>IF($A2236&gt;--RIGHT($A$2,LEN($A$2)-8),"",SUMIF(Table1[SHIFT NOMENCLATURE], $B2236, Table1[FVIC MOB]))</f>
        <v/>
      </c>
      <c r="L2236" s="1" t="str">
        <f>IF($A2236&gt;--RIGHT($A$2,LEN($A$2)-8),"",SUMIF(Table1[SHIFT NOMENCLATURE], $B2236, Table1[FVIC FIRE]))</f>
        <v/>
      </c>
      <c r="M2236" s="1" t="str">
        <f>IF($A2236&gt;--RIGHT($A$2,LEN($A$2)-8),"",SUMIF(Table1[SHIFT NOMENCLATURE], $B2236, Table1[FKIA]))</f>
        <v/>
      </c>
      <c r="N2236" s="1" t="str">
        <f>IF($A2236&gt;--RIGHT($A$2,LEN($A$2)-8),"",SUMIF(Table1[SHIFT NOMENCLATURE], $B2236, Table1[FWIA]))</f>
        <v/>
      </c>
      <c r="O2236" s="1" t="str">
        <f>IF($A2236&gt;--RIGHT($A$2,LEN($A$2)-8),"",SUMIF(Table1[SHIFT NOMENCLATURE], $B2236, Table1[DUSTWUN]))</f>
        <v/>
      </c>
    </row>
    <row r="2237" spans="1:15" x14ac:dyDescent="0.25">
      <c r="A2237" s="1" t="str">
        <f t="shared" si="68"/>
        <v/>
      </c>
      <c r="B2237" t="str">
        <f t="shared" si="69"/>
        <v/>
      </c>
      <c r="C2237" s="1" t="str">
        <f>IF($A2237&gt;--RIGHT($A$2,LEN($A$2)-8),"",COUNTIF(Table1[SHIFT NOMENCLATURE],$B2237))</f>
        <v/>
      </c>
      <c r="D2237" s="1" t="str">
        <f>IF($A2237&gt;--RIGHT($A$2,LEN($A$2)-8),"",SUMIF(Table1[SHIFT NOMENCLATURE], $B2237, Table1[EVIC KILL]))</f>
        <v/>
      </c>
      <c r="E2237" s="1" t="str">
        <f>IF($A2237&gt;--RIGHT($A$2,LEN($A$2)-8),"",SUMIF(Table1[SHIFT NOMENCLATURE], $B2237, Table1[EVIC MOB]))</f>
        <v/>
      </c>
      <c r="F2237" s="1" t="str">
        <f>IF($A2237&gt;--RIGHT($A$2,LEN($A$2)-8),"",SUMIF(Table1[SHIFT NOMENCLATURE], $B2237, Table1[EVIC FIRE]))</f>
        <v/>
      </c>
      <c r="G2237" s="1" t="str">
        <f>IF($A2237&gt;--RIGHT($A$2,LEN($A$2)-8),"",SUMIF(Table1[SHIFT NOMENCLATURE], $B2237, Table1[EKIA]))</f>
        <v/>
      </c>
      <c r="H2237" s="1" t="str">
        <f>IF($A2237&gt;--RIGHT($A$2,LEN($A$2)-8),"",SUMIF(Table1[SHIFT NOMENCLATURE], $B2237, Table1[EWIA]))</f>
        <v/>
      </c>
      <c r="I2237" s="1" t="str">
        <f>IF($A2237&gt;--RIGHT($A$2,LEN($A$2)-8),"",SUMIF(Table1[SHIFT NOMENCLATURE], $B2237, Table1[EPW]))</f>
        <v/>
      </c>
      <c r="J2237" s="1" t="str">
        <f>IF($A2237&gt;--RIGHT($A$2,LEN($A$2)-8),"",SUMIF(Table1[SHIFT NOMENCLATURE], $B2237, Table1[FVIC KILL]))</f>
        <v/>
      </c>
      <c r="K2237" s="1" t="str">
        <f>IF($A2237&gt;--RIGHT($A$2,LEN($A$2)-8),"",SUMIF(Table1[SHIFT NOMENCLATURE], $B2237, Table1[FVIC MOB]))</f>
        <v/>
      </c>
      <c r="L2237" s="1" t="str">
        <f>IF($A2237&gt;--RIGHT($A$2,LEN($A$2)-8),"",SUMIF(Table1[SHIFT NOMENCLATURE], $B2237, Table1[FVIC FIRE]))</f>
        <v/>
      </c>
      <c r="M2237" s="1" t="str">
        <f>IF($A2237&gt;--RIGHT($A$2,LEN($A$2)-8),"",SUMIF(Table1[SHIFT NOMENCLATURE], $B2237, Table1[FKIA]))</f>
        <v/>
      </c>
      <c r="N2237" s="1" t="str">
        <f>IF($A2237&gt;--RIGHT($A$2,LEN($A$2)-8),"",SUMIF(Table1[SHIFT NOMENCLATURE], $B2237, Table1[FWIA]))</f>
        <v/>
      </c>
      <c r="O2237" s="1" t="str">
        <f>IF($A2237&gt;--RIGHT($A$2,LEN($A$2)-8),"",SUMIF(Table1[SHIFT NOMENCLATURE], $B2237, Table1[DUSTWUN]))</f>
        <v/>
      </c>
    </row>
    <row r="2238" spans="1:15" x14ac:dyDescent="0.25">
      <c r="A2238" s="1" t="str">
        <f t="shared" si="68"/>
        <v/>
      </c>
      <c r="B2238" t="str">
        <f t="shared" si="69"/>
        <v/>
      </c>
      <c r="C2238" s="1" t="str">
        <f>IF($A2238&gt;--RIGHT($A$2,LEN($A$2)-8),"",COUNTIF(Table1[SHIFT NOMENCLATURE],$B2238))</f>
        <v/>
      </c>
      <c r="D2238" s="1" t="str">
        <f>IF($A2238&gt;--RIGHT($A$2,LEN($A$2)-8),"",SUMIF(Table1[SHIFT NOMENCLATURE], $B2238, Table1[EVIC KILL]))</f>
        <v/>
      </c>
      <c r="E2238" s="1" t="str">
        <f>IF($A2238&gt;--RIGHT($A$2,LEN($A$2)-8),"",SUMIF(Table1[SHIFT NOMENCLATURE], $B2238, Table1[EVIC MOB]))</f>
        <v/>
      </c>
      <c r="F2238" s="1" t="str">
        <f>IF($A2238&gt;--RIGHT($A$2,LEN($A$2)-8),"",SUMIF(Table1[SHIFT NOMENCLATURE], $B2238, Table1[EVIC FIRE]))</f>
        <v/>
      </c>
      <c r="G2238" s="1" t="str">
        <f>IF($A2238&gt;--RIGHT($A$2,LEN($A$2)-8),"",SUMIF(Table1[SHIFT NOMENCLATURE], $B2238, Table1[EKIA]))</f>
        <v/>
      </c>
      <c r="H2238" s="1" t="str">
        <f>IF($A2238&gt;--RIGHT($A$2,LEN($A$2)-8),"",SUMIF(Table1[SHIFT NOMENCLATURE], $B2238, Table1[EWIA]))</f>
        <v/>
      </c>
      <c r="I2238" s="1" t="str">
        <f>IF($A2238&gt;--RIGHT($A$2,LEN($A$2)-8),"",SUMIF(Table1[SHIFT NOMENCLATURE], $B2238, Table1[EPW]))</f>
        <v/>
      </c>
      <c r="J2238" s="1" t="str">
        <f>IF($A2238&gt;--RIGHT($A$2,LEN($A$2)-8),"",SUMIF(Table1[SHIFT NOMENCLATURE], $B2238, Table1[FVIC KILL]))</f>
        <v/>
      </c>
      <c r="K2238" s="1" t="str">
        <f>IF($A2238&gt;--RIGHT($A$2,LEN($A$2)-8),"",SUMIF(Table1[SHIFT NOMENCLATURE], $B2238, Table1[FVIC MOB]))</f>
        <v/>
      </c>
      <c r="L2238" s="1" t="str">
        <f>IF($A2238&gt;--RIGHT($A$2,LEN($A$2)-8),"",SUMIF(Table1[SHIFT NOMENCLATURE], $B2238, Table1[FVIC FIRE]))</f>
        <v/>
      </c>
      <c r="M2238" s="1" t="str">
        <f>IF($A2238&gt;--RIGHT($A$2,LEN($A$2)-8),"",SUMIF(Table1[SHIFT NOMENCLATURE], $B2238, Table1[FKIA]))</f>
        <v/>
      </c>
      <c r="N2238" s="1" t="str">
        <f>IF($A2238&gt;--RIGHT($A$2,LEN($A$2)-8),"",SUMIF(Table1[SHIFT NOMENCLATURE], $B2238, Table1[FWIA]))</f>
        <v/>
      </c>
      <c r="O2238" s="1" t="str">
        <f>IF($A2238&gt;--RIGHT($A$2,LEN($A$2)-8),"",SUMIF(Table1[SHIFT NOMENCLATURE], $B2238, Table1[DUSTWUN]))</f>
        <v/>
      </c>
    </row>
    <row r="2239" spans="1:15" x14ac:dyDescent="0.25">
      <c r="A2239" s="1" t="str">
        <f t="shared" si="68"/>
        <v/>
      </c>
      <c r="B2239" t="str">
        <f t="shared" si="69"/>
        <v/>
      </c>
      <c r="C2239" s="1" t="str">
        <f>IF($A2239&gt;--RIGHT($A$2,LEN($A$2)-8),"",COUNTIF(Table1[SHIFT NOMENCLATURE],$B2239))</f>
        <v/>
      </c>
      <c r="D2239" s="1" t="str">
        <f>IF($A2239&gt;--RIGHT($A$2,LEN($A$2)-8),"",SUMIF(Table1[SHIFT NOMENCLATURE], $B2239, Table1[EVIC KILL]))</f>
        <v/>
      </c>
      <c r="E2239" s="1" t="str">
        <f>IF($A2239&gt;--RIGHT($A$2,LEN($A$2)-8),"",SUMIF(Table1[SHIFT NOMENCLATURE], $B2239, Table1[EVIC MOB]))</f>
        <v/>
      </c>
      <c r="F2239" s="1" t="str">
        <f>IF($A2239&gt;--RIGHT($A$2,LEN($A$2)-8),"",SUMIF(Table1[SHIFT NOMENCLATURE], $B2239, Table1[EVIC FIRE]))</f>
        <v/>
      </c>
      <c r="G2239" s="1" t="str">
        <f>IF($A2239&gt;--RIGHT($A$2,LEN($A$2)-8),"",SUMIF(Table1[SHIFT NOMENCLATURE], $B2239, Table1[EKIA]))</f>
        <v/>
      </c>
      <c r="H2239" s="1" t="str">
        <f>IF($A2239&gt;--RIGHT($A$2,LEN($A$2)-8),"",SUMIF(Table1[SHIFT NOMENCLATURE], $B2239, Table1[EWIA]))</f>
        <v/>
      </c>
      <c r="I2239" s="1" t="str">
        <f>IF($A2239&gt;--RIGHT($A$2,LEN($A$2)-8),"",SUMIF(Table1[SHIFT NOMENCLATURE], $B2239, Table1[EPW]))</f>
        <v/>
      </c>
      <c r="J2239" s="1" t="str">
        <f>IF($A2239&gt;--RIGHT($A$2,LEN($A$2)-8),"",SUMIF(Table1[SHIFT NOMENCLATURE], $B2239, Table1[FVIC KILL]))</f>
        <v/>
      </c>
      <c r="K2239" s="1" t="str">
        <f>IF($A2239&gt;--RIGHT($A$2,LEN($A$2)-8),"",SUMIF(Table1[SHIFT NOMENCLATURE], $B2239, Table1[FVIC MOB]))</f>
        <v/>
      </c>
      <c r="L2239" s="1" t="str">
        <f>IF($A2239&gt;--RIGHT($A$2,LEN($A$2)-8),"",SUMIF(Table1[SHIFT NOMENCLATURE], $B2239, Table1[FVIC FIRE]))</f>
        <v/>
      </c>
      <c r="M2239" s="1" t="str">
        <f>IF($A2239&gt;--RIGHT($A$2,LEN($A$2)-8),"",SUMIF(Table1[SHIFT NOMENCLATURE], $B2239, Table1[FKIA]))</f>
        <v/>
      </c>
      <c r="N2239" s="1" t="str">
        <f>IF($A2239&gt;--RIGHT($A$2,LEN($A$2)-8),"",SUMIF(Table1[SHIFT NOMENCLATURE], $B2239, Table1[FWIA]))</f>
        <v/>
      </c>
      <c r="O2239" s="1" t="str">
        <f>IF($A2239&gt;--RIGHT($A$2,LEN($A$2)-8),"",SUMIF(Table1[SHIFT NOMENCLATURE], $B2239, Table1[DUSTWUN]))</f>
        <v/>
      </c>
    </row>
    <row r="2240" spans="1:15" x14ac:dyDescent="0.25">
      <c r="A2240" s="1" t="str">
        <f t="shared" si="68"/>
        <v/>
      </c>
      <c r="B2240" t="str">
        <f t="shared" si="69"/>
        <v/>
      </c>
      <c r="C2240" s="1" t="str">
        <f>IF($A2240&gt;--RIGHT($A$2,LEN($A$2)-8),"",COUNTIF(Table1[SHIFT NOMENCLATURE],$B2240))</f>
        <v/>
      </c>
      <c r="D2240" s="1" t="str">
        <f>IF($A2240&gt;--RIGHT($A$2,LEN($A$2)-8),"",SUMIF(Table1[SHIFT NOMENCLATURE], $B2240, Table1[EVIC KILL]))</f>
        <v/>
      </c>
      <c r="E2240" s="1" t="str">
        <f>IF($A2240&gt;--RIGHT($A$2,LEN($A$2)-8),"",SUMIF(Table1[SHIFT NOMENCLATURE], $B2240, Table1[EVIC MOB]))</f>
        <v/>
      </c>
      <c r="F2240" s="1" t="str">
        <f>IF($A2240&gt;--RIGHT($A$2,LEN($A$2)-8),"",SUMIF(Table1[SHIFT NOMENCLATURE], $B2240, Table1[EVIC FIRE]))</f>
        <v/>
      </c>
      <c r="G2240" s="1" t="str">
        <f>IF($A2240&gt;--RIGHT($A$2,LEN($A$2)-8),"",SUMIF(Table1[SHIFT NOMENCLATURE], $B2240, Table1[EKIA]))</f>
        <v/>
      </c>
      <c r="H2240" s="1" t="str">
        <f>IF($A2240&gt;--RIGHT($A$2,LEN($A$2)-8),"",SUMIF(Table1[SHIFT NOMENCLATURE], $B2240, Table1[EWIA]))</f>
        <v/>
      </c>
      <c r="I2240" s="1" t="str">
        <f>IF($A2240&gt;--RIGHT($A$2,LEN($A$2)-8),"",SUMIF(Table1[SHIFT NOMENCLATURE], $B2240, Table1[EPW]))</f>
        <v/>
      </c>
      <c r="J2240" s="1" t="str">
        <f>IF($A2240&gt;--RIGHT($A$2,LEN($A$2)-8),"",SUMIF(Table1[SHIFT NOMENCLATURE], $B2240, Table1[FVIC KILL]))</f>
        <v/>
      </c>
      <c r="K2240" s="1" t="str">
        <f>IF($A2240&gt;--RIGHT($A$2,LEN($A$2)-8),"",SUMIF(Table1[SHIFT NOMENCLATURE], $B2240, Table1[FVIC MOB]))</f>
        <v/>
      </c>
      <c r="L2240" s="1" t="str">
        <f>IF($A2240&gt;--RIGHT($A$2,LEN($A$2)-8),"",SUMIF(Table1[SHIFT NOMENCLATURE], $B2240, Table1[FVIC FIRE]))</f>
        <v/>
      </c>
      <c r="M2240" s="1" t="str">
        <f>IF($A2240&gt;--RIGHT($A$2,LEN($A$2)-8),"",SUMIF(Table1[SHIFT NOMENCLATURE], $B2240, Table1[FKIA]))</f>
        <v/>
      </c>
      <c r="N2240" s="1" t="str">
        <f>IF($A2240&gt;--RIGHT($A$2,LEN($A$2)-8),"",SUMIF(Table1[SHIFT NOMENCLATURE], $B2240, Table1[FWIA]))</f>
        <v/>
      </c>
      <c r="O2240" s="1" t="str">
        <f>IF($A2240&gt;--RIGHT($A$2,LEN($A$2)-8),"",SUMIF(Table1[SHIFT NOMENCLATURE], $B2240, Table1[DUSTWUN]))</f>
        <v/>
      </c>
    </row>
    <row r="2241" spans="1:15" x14ac:dyDescent="0.25">
      <c r="A2241" s="1" t="str">
        <f t="shared" si="68"/>
        <v/>
      </c>
      <c r="B2241" t="str">
        <f t="shared" si="69"/>
        <v/>
      </c>
      <c r="C2241" s="1" t="str">
        <f>IF($A2241&gt;--RIGHT($A$2,LEN($A$2)-8),"",COUNTIF(Table1[SHIFT NOMENCLATURE],$B2241))</f>
        <v/>
      </c>
      <c r="D2241" s="1" t="str">
        <f>IF($A2241&gt;--RIGHT($A$2,LEN($A$2)-8),"",SUMIF(Table1[SHIFT NOMENCLATURE], $B2241, Table1[EVIC KILL]))</f>
        <v/>
      </c>
      <c r="E2241" s="1" t="str">
        <f>IF($A2241&gt;--RIGHT($A$2,LEN($A$2)-8),"",SUMIF(Table1[SHIFT NOMENCLATURE], $B2241, Table1[EVIC MOB]))</f>
        <v/>
      </c>
      <c r="F2241" s="1" t="str">
        <f>IF($A2241&gt;--RIGHT($A$2,LEN($A$2)-8),"",SUMIF(Table1[SHIFT NOMENCLATURE], $B2241, Table1[EVIC FIRE]))</f>
        <v/>
      </c>
      <c r="G2241" s="1" t="str">
        <f>IF($A2241&gt;--RIGHT($A$2,LEN($A$2)-8),"",SUMIF(Table1[SHIFT NOMENCLATURE], $B2241, Table1[EKIA]))</f>
        <v/>
      </c>
      <c r="H2241" s="1" t="str">
        <f>IF($A2241&gt;--RIGHT($A$2,LEN($A$2)-8),"",SUMIF(Table1[SHIFT NOMENCLATURE], $B2241, Table1[EWIA]))</f>
        <v/>
      </c>
      <c r="I2241" s="1" t="str">
        <f>IF($A2241&gt;--RIGHT($A$2,LEN($A$2)-8),"",SUMIF(Table1[SHIFT NOMENCLATURE], $B2241, Table1[EPW]))</f>
        <v/>
      </c>
      <c r="J2241" s="1" t="str">
        <f>IF($A2241&gt;--RIGHT($A$2,LEN($A$2)-8),"",SUMIF(Table1[SHIFT NOMENCLATURE], $B2241, Table1[FVIC KILL]))</f>
        <v/>
      </c>
      <c r="K2241" s="1" t="str">
        <f>IF($A2241&gt;--RIGHT($A$2,LEN($A$2)-8),"",SUMIF(Table1[SHIFT NOMENCLATURE], $B2241, Table1[FVIC MOB]))</f>
        <v/>
      </c>
      <c r="L2241" s="1" t="str">
        <f>IF($A2241&gt;--RIGHT($A$2,LEN($A$2)-8),"",SUMIF(Table1[SHIFT NOMENCLATURE], $B2241, Table1[FVIC FIRE]))</f>
        <v/>
      </c>
      <c r="M2241" s="1" t="str">
        <f>IF($A2241&gt;--RIGHT($A$2,LEN($A$2)-8),"",SUMIF(Table1[SHIFT NOMENCLATURE], $B2241, Table1[FKIA]))</f>
        <v/>
      </c>
      <c r="N2241" s="1" t="str">
        <f>IF($A2241&gt;--RIGHT($A$2,LEN($A$2)-8),"",SUMIF(Table1[SHIFT NOMENCLATURE], $B2241, Table1[FWIA]))</f>
        <v/>
      </c>
      <c r="O2241" s="1" t="str">
        <f>IF($A2241&gt;--RIGHT($A$2,LEN($A$2)-8),"",SUMIF(Table1[SHIFT NOMENCLATURE], $B2241, Table1[DUSTWUN]))</f>
        <v/>
      </c>
    </row>
    <row r="2242" spans="1:15" x14ac:dyDescent="0.25">
      <c r="A2242" s="1" t="str">
        <f t="shared" si="68"/>
        <v/>
      </c>
      <c r="B2242" t="str">
        <f t="shared" si="69"/>
        <v/>
      </c>
      <c r="C2242" s="1" t="str">
        <f>IF($A2242&gt;--RIGHT($A$2,LEN($A$2)-8),"",COUNTIF(Table1[SHIFT NOMENCLATURE],$B2242))</f>
        <v/>
      </c>
      <c r="D2242" s="1" t="str">
        <f>IF($A2242&gt;--RIGHT($A$2,LEN($A$2)-8),"",SUMIF(Table1[SHIFT NOMENCLATURE], $B2242, Table1[EVIC KILL]))</f>
        <v/>
      </c>
      <c r="E2242" s="1" t="str">
        <f>IF($A2242&gt;--RIGHT($A$2,LEN($A$2)-8),"",SUMIF(Table1[SHIFT NOMENCLATURE], $B2242, Table1[EVIC MOB]))</f>
        <v/>
      </c>
      <c r="F2242" s="1" t="str">
        <f>IF($A2242&gt;--RIGHT($A$2,LEN($A$2)-8),"",SUMIF(Table1[SHIFT NOMENCLATURE], $B2242, Table1[EVIC FIRE]))</f>
        <v/>
      </c>
      <c r="G2242" s="1" t="str">
        <f>IF($A2242&gt;--RIGHT($A$2,LEN($A$2)-8),"",SUMIF(Table1[SHIFT NOMENCLATURE], $B2242, Table1[EKIA]))</f>
        <v/>
      </c>
      <c r="H2242" s="1" t="str">
        <f>IF($A2242&gt;--RIGHT($A$2,LEN($A$2)-8),"",SUMIF(Table1[SHIFT NOMENCLATURE], $B2242, Table1[EWIA]))</f>
        <v/>
      </c>
      <c r="I2242" s="1" t="str">
        <f>IF($A2242&gt;--RIGHT($A$2,LEN($A$2)-8),"",SUMIF(Table1[SHIFT NOMENCLATURE], $B2242, Table1[EPW]))</f>
        <v/>
      </c>
      <c r="J2242" s="1" t="str">
        <f>IF($A2242&gt;--RIGHT($A$2,LEN($A$2)-8),"",SUMIF(Table1[SHIFT NOMENCLATURE], $B2242, Table1[FVIC KILL]))</f>
        <v/>
      </c>
      <c r="K2242" s="1" t="str">
        <f>IF($A2242&gt;--RIGHT($A$2,LEN($A$2)-8),"",SUMIF(Table1[SHIFT NOMENCLATURE], $B2242, Table1[FVIC MOB]))</f>
        <v/>
      </c>
      <c r="L2242" s="1" t="str">
        <f>IF($A2242&gt;--RIGHT($A$2,LEN($A$2)-8),"",SUMIF(Table1[SHIFT NOMENCLATURE], $B2242, Table1[FVIC FIRE]))</f>
        <v/>
      </c>
      <c r="M2242" s="1" t="str">
        <f>IF($A2242&gt;--RIGHT($A$2,LEN($A$2)-8),"",SUMIF(Table1[SHIFT NOMENCLATURE], $B2242, Table1[FKIA]))</f>
        <v/>
      </c>
      <c r="N2242" s="1" t="str">
        <f>IF($A2242&gt;--RIGHT($A$2,LEN($A$2)-8),"",SUMIF(Table1[SHIFT NOMENCLATURE], $B2242, Table1[FWIA]))</f>
        <v/>
      </c>
      <c r="O2242" s="1" t="str">
        <f>IF($A2242&gt;--RIGHT($A$2,LEN($A$2)-8),"",SUMIF(Table1[SHIFT NOMENCLATURE], $B2242, Table1[DUSTWUN]))</f>
        <v/>
      </c>
    </row>
    <row r="2243" spans="1:15" x14ac:dyDescent="0.25">
      <c r="A2243" s="1" t="str">
        <f t="shared" si="68"/>
        <v/>
      </c>
      <c r="B2243" t="str">
        <f t="shared" si="69"/>
        <v/>
      </c>
      <c r="C2243" s="1" t="str">
        <f>IF($A2243&gt;--RIGHT($A$2,LEN($A$2)-8),"",COUNTIF(Table1[SHIFT NOMENCLATURE],$B2243))</f>
        <v/>
      </c>
      <c r="D2243" s="1" t="str">
        <f>IF($A2243&gt;--RIGHT($A$2,LEN($A$2)-8),"",SUMIF(Table1[SHIFT NOMENCLATURE], $B2243, Table1[EVIC KILL]))</f>
        <v/>
      </c>
      <c r="E2243" s="1" t="str">
        <f>IF($A2243&gt;--RIGHT($A$2,LEN($A$2)-8),"",SUMIF(Table1[SHIFT NOMENCLATURE], $B2243, Table1[EVIC MOB]))</f>
        <v/>
      </c>
      <c r="F2243" s="1" t="str">
        <f>IF($A2243&gt;--RIGHT($A$2,LEN($A$2)-8),"",SUMIF(Table1[SHIFT NOMENCLATURE], $B2243, Table1[EVIC FIRE]))</f>
        <v/>
      </c>
      <c r="G2243" s="1" t="str">
        <f>IF($A2243&gt;--RIGHT($A$2,LEN($A$2)-8),"",SUMIF(Table1[SHIFT NOMENCLATURE], $B2243, Table1[EKIA]))</f>
        <v/>
      </c>
      <c r="H2243" s="1" t="str">
        <f>IF($A2243&gt;--RIGHT($A$2,LEN($A$2)-8),"",SUMIF(Table1[SHIFT NOMENCLATURE], $B2243, Table1[EWIA]))</f>
        <v/>
      </c>
      <c r="I2243" s="1" t="str">
        <f>IF($A2243&gt;--RIGHT($A$2,LEN($A$2)-8),"",SUMIF(Table1[SHIFT NOMENCLATURE], $B2243, Table1[EPW]))</f>
        <v/>
      </c>
      <c r="J2243" s="1" t="str">
        <f>IF($A2243&gt;--RIGHT($A$2,LEN($A$2)-8),"",SUMIF(Table1[SHIFT NOMENCLATURE], $B2243, Table1[FVIC KILL]))</f>
        <v/>
      </c>
      <c r="K2243" s="1" t="str">
        <f>IF($A2243&gt;--RIGHT($A$2,LEN($A$2)-8),"",SUMIF(Table1[SHIFT NOMENCLATURE], $B2243, Table1[FVIC MOB]))</f>
        <v/>
      </c>
      <c r="L2243" s="1" t="str">
        <f>IF($A2243&gt;--RIGHT($A$2,LEN($A$2)-8),"",SUMIF(Table1[SHIFT NOMENCLATURE], $B2243, Table1[FVIC FIRE]))</f>
        <v/>
      </c>
      <c r="M2243" s="1" t="str">
        <f>IF($A2243&gt;--RIGHT($A$2,LEN($A$2)-8),"",SUMIF(Table1[SHIFT NOMENCLATURE], $B2243, Table1[FKIA]))</f>
        <v/>
      </c>
      <c r="N2243" s="1" t="str">
        <f>IF($A2243&gt;--RIGHT($A$2,LEN($A$2)-8),"",SUMIF(Table1[SHIFT NOMENCLATURE], $B2243, Table1[FWIA]))</f>
        <v/>
      </c>
      <c r="O2243" s="1" t="str">
        <f>IF($A2243&gt;--RIGHT($A$2,LEN($A$2)-8),"",SUMIF(Table1[SHIFT NOMENCLATURE], $B2243, Table1[DUSTWUN]))</f>
        <v/>
      </c>
    </row>
    <row r="2244" spans="1:15" x14ac:dyDescent="0.25">
      <c r="A2244" s="1" t="str">
        <f t="shared" si="68"/>
        <v/>
      </c>
      <c r="B2244" t="str">
        <f t="shared" si="69"/>
        <v/>
      </c>
      <c r="C2244" s="1" t="str">
        <f>IF($A2244&gt;--RIGHT($A$2,LEN($A$2)-8),"",COUNTIF(Table1[SHIFT NOMENCLATURE],$B2244))</f>
        <v/>
      </c>
      <c r="D2244" s="1" t="str">
        <f>IF($A2244&gt;--RIGHT($A$2,LEN($A$2)-8),"",SUMIF(Table1[SHIFT NOMENCLATURE], $B2244, Table1[EVIC KILL]))</f>
        <v/>
      </c>
      <c r="E2244" s="1" t="str">
        <f>IF($A2244&gt;--RIGHT($A$2,LEN($A$2)-8),"",SUMIF(Table1[SHIFT NOMENCLATURE], $B2244, Table1[EVIC MOB]))</f>
        <v/>
      </c>
      <c r="F2244" s="1" t="str">
        <f>IF($A2244&gt;--RIGHT($A$2,LEN($A$2)-8),"",SUMIF(Table1[SHIFT NOMENCLATURE], $B2244, Table1[EVIC FIRE]))</f>
        <v/>
      </c>
      <c r="G2244" s="1" t="str">
        <f>IF($A2244&gt;--RIGHT($A$2,LEN($A$2)-8),"",SUMIF(Table1[SHIFT NOMENCLATURE], $B2244, Table1[EKIA]))</f>
        <v/>
      </c>
      <c r="H2244" s="1" t="str">
        <f>IF($A2244&gt;--RIGHT($A$2,LEN($A$2)-8),"",SUMIF(Table1[SHIFT NOMENCLATURE], $B2244, Table1[EWIA]))</f>
        <v/>
      </c>
      <c r="I2244" s="1" t="str">
        <f>IF($A2244&gt;--RIGHT($A$2,LEN($A$2)-8),"",SUMIF(Table1[SHIFT NOMENCLATURE], $B2244, Table1[EPW]))</f>
        <v/>
      </c>
      <c r="J2244" s="1" t="str">
        <f>IF($A2244&gt;--RIGHT($A$2,LEN($A$2)-8),"",SUMIF(Table1[SHIFT NOMENCLATURE], $B2244, Table1[FVIC KILL]))</f>
        <v/>
      </c>
      <c r="K2244" s="1" t="str">
        <f>IF($A2244&gt;--RIGHT($A$2,LEN($A$2)-8),"",SUMIF(Table1[SHIFT NOMENCLATURE], $B2244, Table1[FVIC MOB]))</f>
        <v/>
      </c>
      <c r="L2244" s="1" t="str">
        <f>IF($A2244&gt;--RIGHT($A$2,LEN($A$2)-8),"",SUMIF(Table1[SHIFT NOMENCLATURE], $B2244, Table1[FVIC FIRE]))</f>
        <v/>
      </c>
      <c r="M2244" s="1" t="str">
        <f>IF($A2244&gt;--RIGHT($A$2,LEN($A$2)-8),"",SUMIF(Table1[SHIFT NOMENCLATURE], $B2244, Table1[FKIA]))</f>
        <v/>
      </c>
      <c r="N2244" s="1" t="str">
        <f>IF($A2244&gt;--RIGHT($A$2,LEN($A$2)-8),"",SUMIF(Table1[SHIFT NOMENCLATURE], $B2244, Table1[FWIA]))</f>
        <v/>
      </c>
      <c r="O2244" s="1" t="str">
        <f>IF($A2244&gt;--RIGHT($A$2,LEN($A$2)-8),"",SUMIF(Table1[SHIFT NOMENCLATURE], $B2244, Table1[DUSTWUN]))</f>
        <v/>
      </c>
    </row>
    <row r="2245" spans="1:15" x14ac:dyDescent="0.25">
      <c r="A2245" s="1" t="str">
        <f t="shared" ref="A2245:A2308" si="70">IF($A2244&gt;--RIGHT($A$2,LEN($A$2)-8)-1,"",ROW()-2)</f>
        <v/>
      </c>
      <c r="B2245" t="str">
        <f t="shared" ref="B2245:B2308" si="71">IF($A2244&gt;--RIGHT($A$2,LEN($A$2)-8)-1,"",IF(MID($B2244,3,4)="1900",CONCATENATE(TEXT(DATEVALUE(MID($B2244,15,2)&amp;MID($B2244,21,3)&amp;RIGHT($B2244,4)),"dd"), "0700-1900", UPPER(TEXT(DATEVALUE(MID($B2244,15,2)&amp;MID($B2244,21,3)&amp;RIGHT($B2244,4)),"mmm")), RIGHT($B2244,4)), CONCATENATE(LEFT($B2244,2), "1900", MID($B2244,12,3), RIGHT($B2244,4), "-", TEXT(DATEVALUE(LEFT($B2244,2)&amp;MID($B2244,12,3)&amp;RIGHT($B2244,4))+1,"dd"),"0700", UPPER(TEXT(DATEVALUE(LEFT($B2244,2)&amp;MID($B2244,12,3)&amp;RIGHT($B2244,4))+1,"mmm")), TEXT(DATEVALUE(LEFT($B2244,2)&amp;MID($B2244,12,3)&amp;RIGHT($B2244,4))+1,"yyyy"))))</f>
        <v/>
      </c>
      <c r="C2245" s="1" t="str">
        <f>IF($A2245&gt;--RIGHT($A$2,LEN($A$2)-8),"",COUNTIF(Table1[SHIFT NOMENCLATURE],$B2245))</f>
        <v/>
      </c>
      <c r="D2245" s="1" t="str">
        <f>IF($A2245&gt;--RIGHT($A$2,LEN($A$2)-8),"",SUMIF(Table1[SHIFT NOMENCLATURE], $B2245, Table1[EVIC KILL]))</f>
        <v/>
      </c>
      <c r="E2245" s="1" t="str">
        <f>IF($A2245&gt;--RIGHT($A$2,LEN($A$2)-8),"",SUMIF(Table1[SHIFT NOMENCLATURE], $B2245, Table1[EVIC MOB]))</f>
        <v/>
      </c>
      <c r="F2245" s="1" t="str">
        <f>IF($A2245&gt;--RIGHT($A$2,LEN($A$2)-8),"",SUMIF(Table1[SHIFT NOMENCLATURE], $B2245, Table1[EVIC FIRE]))</f>
        <v/>
      </c>
      <c r="G2245" s="1" t="str">
        <f>IF($A2245&gt;--RIGHT($A$2,LEN($A$2)-8),"",SUMIF(Table1[SHIFT NOMENCLATURE], $B2245, Table1[EKIA]))</f>
        <v/>
      </c>
      <c r="H2245" s="1" t="str">
        <f>IF($A2245&gt;--RIGHT($A$2,LEN($A$2)-8),"",SUMIF(Table1[SHIFT NOMENCLATURE], $B2245, Table1[EWIA]))</f>
        <v/>
      </c>
      <c r="I2245" s="1" t="str">
        <f>IF($A2245&gt;--RIGHT($A$2,LEN($A$2)-8),"",SUMIF(Table1[SHIFT NOMENCLATURE], $B2245, Table1[EPW]))</f>
        <v/>
      </c>
      <c r="J2245" s="1" t="str">
        <f>IF($A2245&gt;--RIGHT($A$2,LEN($A$2)-8),"",SUMIF(Table1[SHIFT NOMENCLATURE], $B2245, Table1[FVIC KILL]))</f>
        <v/>
      </c>
      <c r="K2245" s="1" t="str">
        <f>IF($A2245&gt;--RIGHT($A$2,LEN($A$2)-8),"",SUMIF(Table1[SHIFT NOMENCLATURE], $B2245, Table1[FVIC MOB]))</f>
        <v/>
      </c>
      <c r="L2245" s="1" t="str">
        <f>IF($A2245&gt;--RIGHT($A$2,LEN($A$2)-8),"",SUMIF(Table1[SHIFT NOMENCLATURE], $B2245, Table1[FVIC FIRE]))</f>
        <v/>
      </c>
      <c r="M2245" s="1" t="str">
        <f>IF($A2245&gt;--RIGHT($A$2,LEN($A$2)-8),"",SUMIF(Table1[SHIFT NOMENCLATURE], $B2245, Table1[FKIA]))</f>
        <v/>
      </c>
      <c r="N2245" s="1" t="str">
        <f>IF($A2245&gt;--RIGHT($A$2,LEN($A$2)-8),"",SUMIF(Table1[SHIFT NOMENCLATURE], $B2245, Table1[FWIA]))</f>
        <v/>
      </c>
      <c r="O2245" s="1" t="str">
        <f>IF($A2245&gt;--RIGHT($A$2,LEN($A$2)-8),"",SUMIF(Table1[SHIFT NOMENCLATURE], $B2245, Table1[DUSTWUN]))</f>
        <v/>
      </c>
    </row>
    <row r="2246" spans="1:15" x14ac:dyDescent="0.25">
      <c r="A2246" s="1" t="str">
        <f t="shared" si="70"/>
        <v/>
      </c>
      <c r="B2246" t="str">
        <f t="shared" si="71"/>
        <v/>
      </c>
      <c r="C2246" s="1" t="str">
        <f>IF($A2246&gt;--RIGHT($A$2,LEN($A$2)-8),"",COUNTIF(Table1[SHIFT NOMENCLATURE],$B2246))</f>
        <v/>
      </c>
      <c r="D2246" s="1" t="str">
        <f>IF($A2246&gt;--RIGHT($A$2,LEN($A$2)-8),"",SUMIF(Table1[SHIFT NOMENCLATURE], $B2246, Table1[EVIC KILL]))</f>
        <v/>
      </c>
      <c r="E2246" s="1" t="str">
        <f>IF($A2246&gt;--RIGHT($A$2,LEN($A$2)-8),"",SUMIF(Table1[SHIFT NOMENCLATURE], $B2246, Table1[EVIC MOB]))</f>
        <v/>
      </c>
      <c r="F2246" s="1" t="str">
        <f>IF($A2246&gt;--RIGHT($A$2,LEN($A$2)-8),"",SUMIF(Table1[SHIFT NOMENCLATURE], $B2246, Table1[EVIC FIRE]))</f>
        <v/>
      </c>
      <c r="G2246" s="1" t="str">
        <f>IF($A2246&gt;--RIGHT($A$2,LEN($A$2)-8),"",SUMIF(Table1[SHIFT NOMENCLATURE], $B2246, Table1[EKIA]))</f>
        <v/>
      </c>
      <c r="H2246" s="1" t="str">
        <f>IF($A2246&gt;--RIGHT($A$2,LEN($A$2)-8),"",SUMIF(Table1[SHIFT NOMENCLATURE], $B2246, Table1[EWIA]))</f>
        <v/>
      </c>
      <c r="I2246" s="1" t="str">
        <f>IF($A2246&gt;--RIGHT($A$2,LEN($A$2)-8),"",SUMIF(Table1[SHIFT NOMENCLATURE], $B2246, Table1[EPW]))</f>
        <v/>
      </c>
      <c r="J2246" s="1" t="str">
        <f>IF($A2246&gt;--RIGHT($A$2,LEN($A$2)-8),"",SUMIF(Table1[SHIFT NOMENCLATURE], $B2246, Table1[FVIC KILL]))</f>
        <v/>
      </c>
      <c r="K2246" s="1" t="str">
        <f>IF($A2246&gt;--RIGHT($A$2,LEN($A$2)-8),"",SUMIF(Table1[SHIFT NOMENCLATURE], $B2246, Table1[FVIC MOB]))</f>
        <v/>
      </c>
      <c r="L2246" s="1" t="str">
        <f>IF($A2246&gt;--RIGHT($A$2,LEN($A$2)-8),"",SUMIF(Table1[SHIFT NOMENCLATURE], $B2246, Table1[FVIC FIRE]))</f>
        <v/>
      </c>
      <c r="M2246" s="1" t="str">
        <f>IF($A2246&gt;--RIGHT($A$2,LEN($A$2)-8),"",SUMIF(Table1[SHIFT NOMENCLATURE], $B2246, Table1[FKIA]))</f>
        <v/>
      </c>
      <c r="N2246" s="1" t="str">
        <f>IF($A2246&gt;--RIGHT($A$2,LEN($A$2)-8),"",SUMIF(Table1[SHIFT NOMENCLATURE], $B2246, Table1[FWIA]))</f>
        <v/>
      </c>
      <c r="O2246" s="1" t="str">
        <f>IF($A2246&gt;--RIGHT($A$2,LEN($A$2)-8),"",SUMIF(Table1[SHIFT NOMENCLATURE], $B2246, Table1[DUSTWUN]))</f>
        <v/>
      </c>
    </row>
    <row r="2247" spans="1:15" x14ac:dyDescent="0.25">
      <c r="A2247" s="1" t="str">
        <f t="shared" si="70"/>
        <v/>
      </c>
      <c r="B2247" t="str">
        <f t="shared" si="71"/>
        <v/>
      </c>
      <c r="C2247" s="1" t="str">
        <f>IF($A2247&gt;--RIGHT($A$2,LEN($A$2)-8),"",COUNTIF(Table1[SHIFT NOMENCLATURE],$B2247))</f>
        <v/>
      </c>
      <c r="D2247" s="1" t="str">
        <f>IF($A2247&gt;--RIGHT($A$2,LEN($A$2)-8),"",SUMIF(Table1[SHIFT NOMENCLATURE], $B2247, Table1[EVIC KILL]))</f>
        <v/>
      </c>
      <c r="E2247" s="1" t="str">
        <f>IF($A2247&gt;--RIGHT($A$2,LEN($A$2)-8),"",SUMIF(Table1[SHIFT NOMENCLATURE], $B2247, Table1[EVIC MOB]))</f>
        <v/>
      </c>
      <c r="F2247" s="1" t="str">
        <f>IF($A2247&gt;--RIGHT($A$2,LEN($A$2)-8),"",SUMIF(Table1[SHIFT NOMENCLATURE], $B2247, Table1[EVIC FIRE]))</f>
        <v/>
      </c>
      <c r="G2247" s="1" t="str">
        <f>IF($A2247&gt;--RIGHT($A$2,LEN($A$2)-8),"",SUMIF(Table1[SHIFT NOMENCLATURE], $B2247, Table1[EKIA]))</f>
        <v/>
      </c>
      <c r="H2247" s="1" t="str">
        <f>IF($A2247&gt;--RIGHT($A$2,LEN($A$2)-8),"",SUMIF(Table1[SHIFT NOMENCLATURE], $B2247, Table1[EWIA]))</f>
        <v/>
      </c>
      <c r="I2247" s="1" t="str">
        <f>IF($A2247&gt;--RIGHT($A$2,LEN($A$2)-8),"",SUMIF(Table1[SHIFT NOMENCLATURE], $B2247, Table1[EPW]))</f>
        <v/>
      </c>
      <c r="J2247" s="1" t="str">
        <f>IF($A2247&gt;--RIGHT($A$2,LEN($A$2)-8),"",SUMIF(Table1[SHIFT NOMENCLATURE], $B2247, Table1[FVIC KILL]))</f>
        <v/>
      </c>
      <c r="K2247" s="1" t="str">
        <f>IF($A2247&gt;--RIGHT($A$2,LEN($A$2)-8),"",SUMIF(Table1[SHIFT NOMENCLATURE], $B2247, Table1[FVIC MOB]))</f>
        <v/>
      </c>
      <c r="L2247" s="1" t="str">
        <f>IF($A2247&gt;--RIGHT($A$2,LEN($A$2)-8),"",SUMIF(Table1[SHIFT NOMENCLATURE], $B2247, Table1[FVIC FIRE]))</f>
        <v/>
      </c>
      <c r="M2247" s="1" t="str">
        <f>IF($A2247&gt;--RIGHT($A$2,LEN($A$2)-8),"",SUMIF(Table1[SHIFT NOMENCLATURE], $B2247, Table1[FKIA]))</f>
        <v/>
      </c>
      <c r="N2247" s="1" t="str">
        <f>IF($A2247&gt;--RIGHT($A$2,LEN($A$2)-8),"",SUMIF(Table1[SHIFT NOMENCLATURE], $B2247, Table1[FWIA]))</f>
        <v/>
      </c>
      <c r="O2247" s="1" t="str">
        <f>IF($A2247&gt;--RIGHT($A$2,LEN($A$2)-8),"",SUMIF(Table1[SHIFT NOMENCLATURE], $B2247, Table1[DUSTWUN]))</f>
        <v/>
      </c>
    </row>
    <row r="2248" spans="1:15" x14ac:dyDescent="0.25">
      <c r="A2248" s="1" t="str">
        <f t="shared" si="70"/>
        <v/>
      </c>
      <c r="B2248" t="str">
        <f t="shared" si="71"/>
        <v/>
      </c>
      <c r="C2248" s="1" t="str">
        <f>IF($A2248&gt;--RIGHT($A$2,LEN($A$2)-8),"",COUNTIF(Table1[SHIFT NOMENCLATURE],$B2248))</f>
        <v/>
      </c>
      <c r="D2248" s="1" t="str">
        <f>IF($A2248&gt;--RIGHT($A$2,LEN($A$2)-8),"",SUMIF(Table1[SHIFT NOMENCLATURE], $B2248, Table1[EVIC KILL]))</f>
        <v/>
      </c>
      <c r="E2248" s="1" t="str">
        <f>IF($A2248&gt;--RIGHT($A$2,LEN($A$2)-8),"",SUMIF(Table1[SHIFT NOMENCLATURE], $B2248, Table1[EVIC MOB]))</f>
        <v/>
      </c>
      <c r="F2248" s="1" t="str">
        <f>IF($A2248&gt;--RIGHT($A$2,LEN($A$2)-8),"",SUMIF(Table1[SHIFT NOMENCLATURE], $B2248, Table1[EVIC FIRE]))</f>
        <v/>
      </c>
      <c r="G2248" s="1" t="str">
        <f>IF($A2248&gt;--RIGHT($A$2,LEN($A$2)-8),"",SUMIF(Table1[SHIFT NOMENCLATURE], $B2248, Table1[EKIA]))</f>
        <v/>
      </c>
      <c r="H2248" s="1" t="str">
        <f>IF($A2248&gt;--RIGHT($A$2,LEN($A$2)-8),"",SUMIF(Table1[SHIFT NOMENCLATURE], $B2248, Table1[EWIA]))</f>
        <v/>
      </c>
      <c r="I2248" s="1" t="str">
        <f>IF($A2248&gt;--RIGHT($A$2,LEN($A$2)-8),"",SUMIF(Table1[SHIFT NOMENCLATURE], $B2248, Table1[EPW]))</f>
        <v/>
      </c>
      <c r="J2248" s="1" t="str">
        <f>IF($A2248&gt;--RIGHT($A$2,LEN($A$2)-8),"",SUMIF(Table1[SHIFT NOMENCLATURE], $B2248, Table1[FVIC KILL]))</f>
        <v/>
      </c>
      <c r="K2248" s="1" t="str">
        <f>IF($A2248&gt;--RIGHT($A$2,LEN($A$2)-8),"",SUMIF(Table1[SHIFT NOMENCLATURE], $B2248, Table1[FVIC MOB]))</f>
        <v/>
      </c>
      <c r="L2248" s="1" t="str">
        <f>IF($A2248&gt;--RIGHT($A$2,LEN($A$2)-8),"",SUMIF(Table1[SHIFT NOMENCLATURE], $B2248, Table1[FVIC FIRE]))</f>
        <v/>
      </c>
      <c r="M2248" s="1" t="str">
        <f>IF($A2248&gt;--RIGHT($A$2,LEN($A$2)-8),"",SUMIF(Table1[SHIFT NOMENCLATURE], $B2248, Table1[FKIA]))</f>
        <v/>
      </c>
      <c r="N2248" s="1" t="str">
        <f>IF($A2248&gt;--RIGHT($A$2,LEN($A$2)-8),"",SUMIF(Table1[SHIFT NOMENCLATURE], $B2248, Table1[FWIA]))</f>
        <v/>
      </c>
      <c r="O2248" s="1" t="str">
        <f>IF($A2248&gt;--RIGHT($A$2,LEN($A$2)-8),"",SUMIF(Table1[SHIFT NOMENCLATURE], $B2248, Table1[DUSTWUN]))</f>
        <v/>
      </c>
    </row>
    <row r="2249" spans="1:15" x14ac:dyDescent="0.25">
      <c r="A2249" s="1" t="str">
        <f t="shared" si="70"/>
        <v/>
      </c>
      <c r="B2249" t="str">
        <f t="shared" si="71"/>
        <v/>
      </c>
      <c r="C2249" s="1" t="str">
        <f>IF($A2249&gt;--RIGHT($A$2,LEN($A$2)-8),"",COUNTIF(Table1[SHIFT NOMENCLATURE],$B2249))</f>
        <v/>
      </c>
      <c r="D2249" s="1" t="str">
        <f>IF($A2249&gt;--RIGHT($A$2,LEN($A$2)-8),"",SUMIF(Table1[SHIFT NOMENCLATURE], $B2249, Table1[EVIC KILL]))</f>
        <v/>
      </c>
      <c r="E2249" s="1" t="str">
        <f>IF($A2249&gt;--RIGHT($A$2,LEN($A$2)-8),"",SUMIF(Table1[SHIFT NOMENCLATURE], $B2249, Table1[EVIC MOB]))</f>
        <v/>
      </c>
      <c r="F2249" s="1" t="str">
        <f>IF($A2249&gt;--RIGHT($A$2,LEN($A$2)-8),"",SUMIF(Table1[SHIFT NOMENCLATURE], $B2249, Table1[EVIC FIRE]))</f>
        <v/>
      </c>
      <c r="G2249" s="1" t="str">
        <f>IF($A2249&gt;--RIGHT($A$2,LEN($A$2)-8),"",SUMIF(Table1[SHIFT NOMENCLATURE], $B2249, Table1[EKIA]))</f>
        <v/>
      </c>
      <c r="H2249" s="1" t="str">
        <f>IF($A2249&gt;--RIGHT($A$2,LEN($A$2)-8),"",SUMIF(Table1[SHIFT NOMENCLATURE], $B2249, Table1[EWIA]))</f>
        <v/>
      </c>
      <c r="I2249" s="1" t="str">
        <f>IF($A2249&gt;--RIGHT($A$2,LEN($A$2)-8),"",SUMIF(Table1[SHIFT NOMENCLATURE], $B2249, Table1[EPW]))</f>
        <v/>
      </c>
      <c r="J2249" s="1" t="str">
        <f>IF($A2249&gt;--RIGHT($A$2,LEN($A$2)-8),"",SUMIF(Table1[SHIFT NOMENCLATURE], $B2249, Table1[FVIC KILL]))</f>
        <v/>
      </c>
      <c r="K2249" s="1" t="str">
        <f>IF($A2249&gt;--RIGHT($A$2,LEN($A$2)-8),"",SUMIF(Table1[SHIFT NOMENCLATURE], $B2249, Table1[FVIC MOB]))</f>
        <v/>
      </c>
      <c r="L2249" s="1" t="str">
        <f>IF($A2249&gt;--RIGHT($A$2,LEN($A$2)-8),"",SUMIF(Table1[SHIFT NOMENCLATURE], $B2249, Table1[FVIC FIRE]))</f>
        <v/>
      </c>
      <c r="M2249" s="1" t="str">
        <f>IF($A2249&gt;--RIGHT($A$2,LEN($A$2)-8),"",SUMIF(Table1[SHIFT NOMENCLATURE], $B2249, Table1[FKIA]))</f>
        <v/>
      </c>
      <c r="N2249" s="1" t="str">
        <f>IF($A2249&gt;--RIGHT($A$2,LEN($A$2)-8),"",SUMIF(Table1[SHIFT NOMENCLATURE], $B2249, Table1[FWIA]))</f>
        <v/>
      </c>
      <c r="O2249" s="1" t="str">
        <f>IF($A2249&gt;--RIGHT($A$2,LEN($A$2)-8),"",SUMIF(Table1[SHIFT NOMENCLATURE], $B2249, Table1[DUSTWUN]))</f>
        <v/>
      </c>
    </row>
    <row r="2250" spans="1:15" x14ac:dyDescent="0.25">
      <c r="A2250" s="1" t="str">
        <f t="shared" si="70"/>
        <v/>
      </c>
      <c r="B2250" t="str">
        <f t="shared" si="71"/>
        <v/>
      </c>
      <c r="C2250" s="1" t="str">
        <f>IF($A2250&gt;--RIGHT($A$2,LEN($A$2)-8),"",COUNTIF(Table1[SHIFT NOMENCLATURE],$B2250))</f>
        <v/>
      </c>
      <c r="D2250" s="1" t="str">
        <f>IF($A2250&gt;--RIGHT($A$2,LEN($A$2)-8),"",SUMIF(Table1[SHIFT NOMENCLATURE], $B2250, Table1[EVIC KILL]))</f>
        <v/>
      </c>
      <c r="E2250" s="1" t="str">
        <f>IF($A2250&gt;--RIGHT($A$2,LEN($A$2)-8),"",SUMIF(Table1[SHIFT NOMENCLATURE], $B2250, Table1[EVIC MOB]))</f>
        <v/>
      </c>
      <c r="F2250" s="1" t="str">
        <f>IF($A2250&gt;--RIGHT($A$2,LEN($A$2)-8),"",SUMIF(Table1[SHIFT NOMENCLATURE], $B2250, Table1[EVIC FIRE]))</f>
        <v/>
      </c>
      <c r="G2250" s="1" t="str">
        <f>IF($A2250&gt;--RIGHT($A$2,LEN($A$2)-8),"",SUMIF(Table1[SHIFT NOMENCLATURE], $B2250, Table1[EKIA]))</f>
        <v/>
      </c>
      <c r="H2250" s="1" t="str">
        <f>IF($A2250&gt;--RIGHT($A$2,LEN($A$2)-8),"",SUMIF(Table1[SHIFT NOMENCLATURE], $B2250, Table1[EWIA]))</f>
        <v/>
      </c>
      <c r="I2250" s="1" t="str">
        <f>IF($A2250&gt;--RIGHT($A$2,LEN($A$2)-8),"",SUMIF(Table1[SHIFT NOMENCLATURE], $B2250, Table1[EPW]))</f>
        <v/>
      </c>
      <c r="J2250" s="1" t="str">
        <f>IF($A2250&gt;--RIGHT($A$2,LEN($A$2)-8),"",SUMIF(Table1[SHIFT NOMENCLATURE], $B2250, Table1[FVIC KILL]))</f>
        <v/>
      </c>
      <c r="K2250" s="1" t="str">
        <f>IF($A2250&gt;--RIGHT($A$2,LEN($A$2)-8),"",SUMIF(Table1[SHIFT NOMENCLATURE], $B2250, Table1[FVIC MOB]))</f>
        <v/>
      </c>
      <c r="L2250" s="1" t="str">
        <f>IF($A2250&gt;--RIGHT($A$2,LEN($A$2)-8),"",SUMIF(Table1[SHIFT NOMENCLATURE], $B2250, Table1[FVIC FIRE]))</f>
        <v/>
      </c>
      <c r="M2250" s="1" t="str">
        <f>IF($A2250&gt;--RIGHT($A$2,LEN($A$2)-8),"",SUMIF(Table1[SHIFT NOMENCLATURE], $B2250, Table1[FKIA]))</f>
        <v/>
      </c>
      <c r="N2250" s="1" t="str">
        <f>IF($A2250&gt;--RIGHT($A$2,LEN($A$2)-8),"",SUMIF(Table1[SHIFT NOMENCLATURE], $B2250, Table1[FWIA]))</f>
        <v/>
      </c>
      <c r="O2250" s="1" t="str">
        <f>IF($A2250&gt;--RIGHT($A$2,LEN($A$2)-8),"",SUMIF(Table1[SHIFT NOMENCLATURE], $B2250, Table1[DUSTWUN]))</f>
        <v/>
      </c>
    </row>
    <row r="2251" spans="1:15" x14ac:dyDescent="0.25">
      <c r="A2251" s="1" t="str">
        <f t="shared" si="70"/>
        <v/>
      </c>
      <c r="B2251" t="str">
        <f t="shared" si="71"/>
        <v/>
      </c>
      <c r="C2251" s="1" t="str">
        <f>IF($A2251&gt;--RIGHT($A$2,LEN($A$2)-8),"",COUNTIF(Table1[SHIFT NOMENCLATURE],$B2251))</f>
        <v/>
      </c>
      <c r="D2251" s="1" t="str">
        <f>IF($A2251&gt;--RIGHT($A$2,LEN($A$2)-8),"",SUMIF(Table1[SHIFT NOMENCLATURE], $B2251, Table1[EVIC KILL]))</f>
        <v/>
      </c>
      <c r="E2251" s="1" t="str">
        <f>IF($A2251&gt;--RIGHT($A$2,LEN($A$2)-8),"",SUMIF(Table1[SHIFT NOMENCLATURE], $B2251, Table1[EVIC MOB]))</f>
        <v/>
      </c>
      <c r="F2251" s="1" t="str">
        <f>IF($A2251&gt;--RIGHT($A$2,LEN($A$2)-8),"",SUMIF(Table1[SHIFT NOMENCLATURE], $B2251, Table1[EVIC FIRE]))</f>
        <v/>
      </c>
      <c r="G2251" s="1" t="str">
        <f>IF($A2251&gt;--RIGHT($A$2,LEN($A$2)-8),"",SUMIF(Table1[SHIFT NOMENCLATURE], $B2251, Table1[EKIA]))</f>
        <v/>
      </c>
      <c r="H2251" s="1" t="str">
        <f>IF($A2251&gt;--RIGHT($A$2,LEN($A$2)-8),"",SUMIF(Table1[SHIFT NOMENCLATURE], $B2251, Table1[EWIA]))</f>
        <v/>
      </c>
      <c r="I2251" s="1" t="str">
        <f>IF($A2251&gt;--RIGHT($A$2,LEN($A$2)-8),"",SUMIF(Table1[SHIFT NOMENCLATURE], $B2251, Table1[EPW]))</f>
        <v/>
      </c>
      <c r="J2251" s="1" t="str">
        <f>IF($A2251&gt;--RIGHT($A$2,LEN($A$2)-8),"",SUMIF(Table1[SHIFT NOMENCLATURE], $B2251, Table1[FVIC KILL]))</f>
        <v/>
      </c>
      <c r="K2251" s="1" t="str">
        <f>IF($A2251&gt;--RIGHT($A$2,LEN($A$2)-8),"",SUMIF(Table1[SHIFT NOMENCLATURE], $B2251, Table1[FVIC MOB]))</f>
        <v/>
      </c>
      <c r="L2251" s="1" t="str">
        <f>IF($A2251&gt;--RIGHT($A$2,LEN($A$2)-8),"",SUMIF(Table1[SHIFT NOMENCLATURE], $B2251, Table1[FVIC FIRE]))</f>
        <v/>
      </c>
      <c r="M2251" s="1" t="str">
        <f>IF($A2251&gt;--RIGHT($A$2,LEN($A$2)-8),"",SUMIF(Table1[SHIFT NOMENCLATURE], $B2251, Table1[FKIA]))</f>
        <v/>
      </c>
      <c r="N2251" s="1" t="str">
        <f>IF($A2251&gt;--RIGHT($A$2,LEN($A$2)-8),"",SUMIF(Table1[SHIFT NOMENCLATURE], $B2251, Table1[FWIA]))</f>
        <v/>
      </c>
      <c r="O2251" s="1" t="str">
        <f>IF($A2251&gt;--RIGHT($A$2,LEN($A$2)-8),"",SUMIF(Table1[SHIFT NOMENCLATURE], $B2251, Table1[DUSTWUN]))</f>
        <v/>
      </c>
    </row>
    <row r="2252" spans="1:15" x14ac:dyDescent="0.25">
      <c r="A2252" s="1" t="str">
        <f t="shared" si="70"/>
        <v/>
      </c>
      <c r="B2252" t="str">
        <f t="shared" si="71"/>
        <v/>
      </c>
      <c r="C2252" s="1" t="str">
        <f>IF($A2252&gt;--RIGHT($A$2,LEN($A$2)-8),"",COUNTIF(Table1[SHIFT NOMENCLATURE],$B2252))</f>
        <v/>
      </c>
      <c r="D2252" s="1" t="str">
        <f>IF($A2252&gt;--RIGHT($A$2,LEN($A$2)-8),"",SUMIF(Table1[SHIFT NOMENCLATURE], $B2252, Table1[EVIC KILL]))</f>
        <v/>
      </c>
      <c r="E2252" s="1" t="str">
        <f>IF($A2252&gt;--RIGHT($A$2,LEN($A$2)-8),"",SUMIF(Table1[SHIFT NOMENCLATURE], $B2252, Table1[EVIC MOB]))</f>
        <v/>
      </c>
      <c r="F2252" s="1" t="str">
        <f>IF($A2252&gt;--RIGHT($A$2,LEN($A$2)-8),"",SUMIF(Table1[SHIFT NOMENCLATURE], $B2252, Table1[EVIC FIRE]))</f>
        <v/>
      </c>
      <c r="G2252" s="1" t="str">
        <f>IF($A2252&gt;--RIGHT($A$2,LEN($A$2)-8),"",SUMIF(Table1[SHIFT NOMENCLATURE], $B2252, Table1[EKIA]))</f>
        <v/>
      </c>
      <c r="H2252" s="1" t="str">
        <f>IF($A2252&gt;--RIGHT($A$2,LEN($A$2)-8),"",SUMIF(Table1[SHIFT NOMENCLATURE], $B2252, Table1[EWIA]))</f>
        <v/>
      </c>
      <c r="I2252" s="1" t="str">
        <f>IF($A2252&gt;--RIGHT($A$2,LEN($A$2)-8),"",SUMIF(Table1[SHIFT NOMENCLATURE], $B2252, Table1[EPW]))</f>
        <v/>
      </c>
      <c r="J2252" s="1" t="str">
        <f>IF($A2252&gt;--RIGHT($A$2,LEN($A$2)-8),"",SUMIF(Table1[SHIFT NOMENCLATURE], $B2252, Table1[FVIC KILL]))</f>
        <v/>
      </c>
      <c r="K2252" s="1" t="str">
        <f>IF($A2252&gt;--RIGHT($A$2,LEN($A$2)-8),"",SUMIF(Table1[SHIFT NOMENCLATURE], $B2252, Table1[FVIC MOB]))</f>
        <v/>
      </c>
      <c r="L2252" s="1" t="str">
        <f>IF($A2252&gt;--RIGHT($A$2,LEN($A$2)-8),"",SUMIF(Table1[SHIFT NOMENCLATURE], $B2252, Table1[FVIC FIRE]))</f>
        <v/>
      </c>
      <c r="M2252" s="1" t="str">
        <f>IF($A2252&gt;--RIGHT($A$2,LEN($A$2)-8),"",SUMIF(Table1[SHIFT NOMENCLATURE], $B2252, Table1[FKIA]))</f>
        <v/>
      </c>
      <c r="N2252" s="1" t="str">
        <f>IF($A2252&gt;--RIGHT($A$2,LEN($A$2)-8),"",SUMIF(Table1[SHIFT NOMENCLATURE], $B2252, Table1[FWIA]))</f>
        <v/>
      </c>
      <c r="O2252" s="1" t="str">
        <f>IF($A2252&gt;--RIGHT($A$2,LEN($A$2)-8),"",SUMIF(Table1[SHIFT NOMENCLATURE], $B2252, Table1[DUSTWUN]))</f>
        <v/>
      </c>
    </row>
    <row r="2253" spans="1:15" x14ac:dyDescent="0.25">
      <c r="A2253" s="1" t="str">
        <f t="shared" si="70"/>
        <v/>
      </c>
      <c r="B2253" t="str">
        <f t="shared" si="71"/>
        <v/>
      </c>
      <c r="C2253" s="1" t="str">
        <f>IF($A2253&gt;--RIGHT($A$2,LEN($A$2)-8),"",COUNTIF(Table1[SHIFT NOMENCLATURE],$B2253))</f>
        <v/>
      </c>
      <c r="D2253" s="1" t="str">
        <f>IF($A2253&gt;--RIGHT($A$2,LEN($A$2)-8),"",SUMIF(Table1[SHIFT NOMENCLATURE], $B2253, Table1[EVIC KILL]))</f>
        <v/>
      </c>
      <c r="E2253" s="1" t="str">
        <f>IF($A2253&gt;--RIGHT($A$2,LEN($A$2)-8),"",SUMIF(Table1[SHIFT NOMENCLATURE], $B2253, Table1[EVIC MOB]))</f>
        <v/>
      </c>
      <c r="F2253" s="1" t="str">
        <f>IF($A2253&gt;--RIGHT($A$2,LEN($A$2)-8),"",SUMIF(Table1[SHIFT NOMENCLATURE], $B2253, Table1[EVIC FIRE]))</f>
        <v/>
      </c>
      <c r="G2253" s="1" t="str">
        <f>IF($A2253&gt;--RIGHT($A$2,LEN($A$2)-8),"",SUMIF(Table1[SHIFT NOMENCLATURE], $B2253, Table1[EKIA]))</f>
        <v/>
      </c>
      <c r="H2253" s="1" t="str">
        <f>IF($A2253&gt;--RIGHT($A$2,LEN($A$2)-8),"",SUMIF(Table1[SHIFT NOMENCLATURE], $B2253, Table1[EWIA]))</f>
        <v/>
      </c>
      <c r="I2253" s="1" t="str">
        <f>IF($A2253&gt;--RIGHT($A$2,LEN($A$2)-8),"",SUMIF(Table1[SHIFT NOMENCLATURE], $B2253, Table1[EPW]))</f>
        <v/>
      </c>
      <c r="J2253" s="1" t="str">
        <f>IF($A2253&gt;--RIGHT($A$2,LEN($A$2)-8),"",SUMIF(Table1[SHIFT NOMENCLATURE], $B2253, Table1[FVIC KILL]))</f>
        <v/>
      </c>
      <c r="K2253" s="1" t="str">
        <f>IF($A2253&gt;--RIGHT($A$2,LEN($A$2)-8),"",SUMIF(Table1[SHIFT NOMENCLATURE], $B2253, Table1[FVIC MOB]))</f>
        <v/>
      </c>
      <c r="L2253" s="1" t="str">
        <f>IF($A2253&gt;--RIGHT($A$2,LEN($A$2)-8),"",SUMIF(Table1[SHIFT NOMENCLATURE], $B2253, Table1[FVIC FIRE]))</f>
        <v/>
      </c>
      <c r="M2253" s="1" t="str">
        <f>IF($A2253&gt;--RIGHT($A$2,LEN($A$2)-8),"",SUMIF(Table1[SHIFT NOMENCLATURE], $B2253, Table1[FKIA]))</f>
        <v/>
      </c>
      <c r="N2253" s="1" t="str">
        <f>IF($A2253&gt;--RIGHT($A$2,LEN($A$2)-8),"",SUMIF(Table1[SHIFT NOMENCLATURE], $B2253, Table1[FWIA]))</f>
        <v/>
      </c>
      <c r="O2253" s="1" t="str">
        <f>IF($A2253&gt;--RIGHT($A$2,LEN($A$2)-8),"",SUMIF(Table1[SHIFT NOMENCLATURE], $B2253, Table1[DUSTWUN]))</f>
        <v/>
      </c>
    </row>
    <row r="2254" spans="1:15" x14ac:dyDescent="0.25">
      <c r="A2254" s="1" t="str">
        <f t="shared" si="70"/>
        <v/>
      </c>
      <c r="B2254" t="str">
        <f t="shared" si="71"/>
        <v/>
      </c>
      <c r="C2254" s="1" t="str">
        <f>IF($A2254&gt;--RIGHT($A$2,LEN($A$2)-8),"",COUNTIF(Table1[SHIFT NOMENCLATURE],$B2254))</f>
        <v/>
      </c>
      <c r="D2254" s="1" t="str">
        <f>IF($A2254&gt;--RIGHT($A$2,LEN($A$2)-8),"",SUMIF(Table1[SHIFT NOMENCLATURE], $B2254, Table1[EVIC KILL]))</f>
        <v/>
      </c>
      <c r="E2254" s="1" t="str">
        <f>IF($A2254&gt;--RIGHT($A$2,LEN($A$2)-8),"",SUMIF(Table1[SHIFT NOMENCLATURE], $B2254, Table1[EVIC MOB]))</f>
        <v/>
      </c>
      <c r="F2254" s="1" t="str">
        <f>IF($A2254&gt;--RIGHT($A$2,LEN($A$2)-8),"",SUMIF(Table1[SHIFT NOMENCLATURE], $B2254, Table1[EVIC FIRE]))</f>
        <v/>
      </c>
      <c r="G2254" s="1" t="str">
        <f>IF($A2254&gt;--RIGHT($A$2,LEN($A$2)-8),"",SUMIF(Table1[SHIFT NOMENCLATURE], $B2254, Table1[EKIA]))</f>
        <v/>
      </c>
      <c r="H2254" s="1" t="str">
        <f>IF($A2254&gt;--RIGHT($A$2,LEN($A$2)-8),"",SUMIF(Table1[SHIFT NOMENCLATURE], $B2254, Table1[EWIA]))</f>
        <v/>
      </c>
      <c r="I2254" s="1" t="str">
        <f>IF($A2254&gt;--RIGHT($A$2,LEN($A$2)-8),"",SUMIF(Table1[SHIFT NOMENCLATURE], $B2254, Table1[EPW]))</f>
        <v/>
      </c>
      <c r="J2254" s="1" t="str">
        <f>IF($A2254&gt;--RIGHT($A$2,LEN($A$2)-8),"",SUMIF(Table1[SHIFT NOMENCLATURE], $B2254, Table1[FVIC KILL]))</f>
        <v/>
      </c>
      <c r="K2254" s="1" t="str">
        <f>IF($A2254&gt;--RIGHT($A$2,LEN($A$2)-8),"",SUMIF(Table1[SHIFT NOMENCLATURE], $B2254, Table1[FVIC MOB]))</f>
        <v/>
      </c>
      <c r="L2254" s="1" t="str">
        <f>IF($A2254&gt;--RIGHT($A$2,LEN($A$2)-8),"",SUMIF(Table1[SHIFT NOMENCLATURE], $B2254, Table1[FVIC FIRE]))</f>
        <v/>
      </c>
      <c r="M2254" s="1" t="str">
        <f>IF($A2254&gt;--RIGHT($A$2,LEN($A$2)-8),"",SUMIF(Table1[SHIFT NOMENCLATURE], $B2254, Table1[FKIA]))</f>
        <v/>
      </c>
      <c r="N2254" s="1" t="str">
        <f>IF($A2254&gt;--RIGHT($A$2,LEN($A$2)-8),"",SUMIF(Table1[SHIFT NOMENCLATURE], $B2254, Table1[FWIA]))</f>
        <v/>
      </c>
      <c r="O2254" s="1" t="str">
        <f>IF($A2254&gt;--RIGHT($A$2,LEN($A$2)-8),"",SUMIF(Table1[SHIFT NOMENCLATURE], $B2254, Table1[DUSTWUN]))</f>
        <v/>
      </c>
    </row>
    <row r="2255" spans="1:15" x14ac:dyDescent="0.25">
      <c r="A2255" s="1" t="str">
        <f t="shared" si="70"/>
        <v/>
      </c>
      <c r="B2255" t="str">
        <f t="shared" si="71"/>
        <v/>
      </c>
      <c r="C2255" s="1" t="str">
        <f>IF($A2255&gt;--RIGHT($A$2,LEN($A$2)-8),"",COUNTIF(Table1[SHIFT NOMENCLATURE],$B2255))</f>
        <v/>
      </c>
      <c r="D2255" s="1" t="str">
        <f>IF($A2255&gt;--RIGHT($A$2,LEN($A$2)-8),"",SUMIF(Table1[SHIFT NOMENCLATURE], $B2255, Table1[EVIC KILL]))</f>
        <v/>
      </c>
      <c r="E2255" s="1" t="str">
        <f>IF($A2255&gt;--RIGHT($A$2,LEN($A$2)-8),"",SUMIF(Table1[SHIFT NOMENCLATURE], $B2255, Table1[EVIC MOB]))</f>
        <v/>
      </c>
      <c r="F2255" s="1" t="str">
        <f>IF($A2255&gt;--RIGHT($A$2,LEN($A$2)-8),"",SUMIF(Table1[SHIFT NOMENCLATURE], $B2255, Table1[EVIC FIRE]))</f>
        <v/>
      </c>
      <c r="G2255" s="1" t="str">
        <f>IF($A2255&gt;--RIGHT($A$2,LEN($A$2)-8),"",SUMIF(Table1[SHIFT NOMENCLATURE], $B2255, Table1[EKIA]))</f>
        <v/>
      </c>
      <c r="H2255" s="1" t="str">
        <f>IF($A2255&gt;--RIGHT($A$2,LEN($A$2)-8),"",SUMIF(Table1[SHIFT NOMENCLATURE], $B2255, Table1[EWIA]))</f>
        <v/>
      </c>
      <c r="I2255" s="1" t="str">
        <f>IF($A2255&gt;--RIGHT($A$2,LEN($A$2)-8),"",SUMIF(Table1[SHIFT NOMENCLATURE], $B2255, Table1[EPW]))</f>
        <v/>
      </c>
      <c r="J2255" s="1" t="str">
        <f>IF($A2255&gt;--RIGHT($A$2,LEN($A$2)-8),"",SUMIF(Table1[SHIFT NOMENCLATURE], $B2255, Table1[FVIC KILL]))</f>
        <v/>
      </c>
      <c r="K2255" s="1" t="str">
        <f>IF($A2255&gt;--RIGHT($A$2,LEN($A$2)-8),"",SUMIF(Table1[SHIFT NOMENCLATURE], $B2255, Table1[FVIC MOB]))</f>
        <v/>
      </c>
      <c r="L2255" s="1" t="str">
        <f>IF($A2255&gt;--RIGHT($A$2,LEN($A$2)-8),"",SUMIF(Table1[SHIFT NOMENCLATURE], $B2255, Table1[FVIC FIRE]))</f>
        <v/>
      </c>
      <c r="M2255" s="1" t="str">
        <f>IF($A2255&gt;--RIGHT($A$2,LEN($A$2)-8),"",SUMIF(Table1[SHIFT NOMENCLATURE], $B2255, Table1[FKIA]))</f>
        <v/>
      </c>
      <c r="N2255" s="1" t="str">
        <f>IF($A2255&gt;--RIGHT($A$2,LEN($A$2)-8),"",SUMIF(Table1[SHIFT NOMENCLATURE], $B2255, Table1[FWIA]))</f>
        <v/>
      </c>
      <c r="O2255" s="1" t="str">
        <f>IF($A2255&gt;--RIGHT($A$2,LEN($A$2)-8),"",SUMIF(Table1[SHIFT NOMENCLATURE], $B2255, Table1[DUSTWUN]))</f>
        <v/>
      </c>
    </row>
    <row r="2256" spans="1:15" x14ac:dyDescent="0.25">
      <c r="A2256" s="1" t="str">
        <f t="shared" si="70"/>
        <v/>
      </c>
      <c r="B2256" t="str">
        <f t="shared" si="71"/>
        <v/>
      </c>
      <c r="C2256" s="1" t="str">
        <f>IF($A2256&gt;--RIGHT($A$2,LEN($A$2)-8),"",COUNTIF(Table1[SHIFT NOMENCLATURE],$B2256))</f>
        <v/>
      </c>
      <c r="D2256" s="1" t="str">
        <f>IF($A2256&gt;--RIGHT($A$2,LEN($A$2)-8),"",SUMIF(Table1[SHIFT NOMENCLATURE], $B2256, Table1[EVIC KILL]))</f>
        <v/>
      </c>
      <c r="E2256" s="1" t="str">
        <f>IF($A2256&gt;--RIGHT($A$2,LEN($A$2)-8),"",SUMIF(Table1[SHIFT NOMENCLATURE], $B2256, Table1[EVIC MOB]))</f>
        <v/>
      </c>
      <c r="F2256" s="1" t="str">
        <f>IF($A2256&gt;--RIGHT($A$2,LEN($A$2)-8),"",SUMIF(Table1[SHIFT NOMENCLATURE], $B2256, Table1[EVIC FIRE]))</f>
        <v/>
      </c>
      <c r="G2256" s="1" t="str">
        <f>IF($A2256&gt;--RIGHT($A$2,LEN($A$2)-8),"",SUMIF(Table1[SHIFT NOMENCLATURE], $B2256, Table1[EKIA]))</f>
        <v/>
      </c>
      <c r="H2256" s="1" t="str">
        <f>IF($A2256&gt;--RIGHT($A$2,LEN($A$2)-8),"",SUMIF(Table1[SHIFT NOMENCLATURE], $B2256, Table1[EWIA]))</f>
        <v/>
      </c>
      <c r="I2256" s="1" t="str">
        <f>IF($A2256&gt;--RIGHT($A$2,LEN($A$2)-8),"",SUMIF(Table1[SHIFT NOMENCLATURE], $B2256, Table1[EPW]))</f>
        <v/>
      </c>
      <c r="J2256" s="1" t="str">
        <f>IF($A2256&gt;--RIGHT($A$2,LEN($A$2)-8),"",SUMIF(Table1[SHIFT NOMENCLATURE], $B2256, Table1[FVIC KILL]))</f>
        <v/>
      </c>
      <c r="K2256" s="1" t="str">
        <f>IF($A2256&gt;--RIGHT($A$2,LEN($A$2)-8),"",SUMIF(Table1[SHIFT NOMENCLATURE], $B2256, Table1[FVIC MOB]))</f>
        <v/>
      </c>
      <c r="L2256" s="1" t="str">
        <f>IF($A2256&gt;--RIGHT($A$2,LEN($A$2)-8),"",SUMIF(Table1[SHIFT NOMENCLATURE], $B2256, Table1[FVIC FIRE]))</f>
        <v/>
      </c>
      <c r="M2256" s="1" t="str">
        <f>IF($A2256&gt;--RIGHT($A$2,LEN($A$2)-8),"",SUMIF(Table1[SHIFT NOMENCLATURE], $B2256, Table1[FKIA]))</f>
        <v/>
      </c>
      <c r="N2256" s="1" t="str">
        <f>IF($A2256&gt;--RIGHT($A$2,LEN($A$2)-8),"",SUMIF(Table1[SHIFT NOMENCLATURE], $B2256, Table1[FWIA]))</f>
        <v/>
      </c>
      <c r="O2256" s="1" t="str">
        <f>IF($A2256&gt;--RIGHT($A$2,LEN($A$2)-8),"",SUMIF(Table1[SHIFT NOMENCLATURE], $B2256, Table1[DUSTWUN]))</f>
        <v/>
      </c>
    </row>
    <row r="2257" spans="1:15" x14ac:dyDescent="0.25">
      <c r="A2257" s="1" t="str">
        <f t="shared" si="70"/>
        <v/>
      </c>
      <c r="B2257" t="str">
        <f t="shared" si="71"/>
        <v/>
      </c>
      <c r="C2257" s="1" t="str">
        <f>IF($A2257&gt;--RIGHT($A$2,LEN($A$2)-8),"",COUNTIF(Table1[SHIFT NOMENCLATURE],$B2257))</f>
        <v/>
      </c>
      <c r="D2257" s="1" t="str">
        <f>IF($A2257&gt;--RIGHT($A$2,LEN($A$2)-8),"",SUMIF(Table1[SHIFT NOMENCLATURE], $B2257, Table1[EVIC KILL]))</f>
        <v/>
      </c>
      <c r="E2257" s="1" t="str">
        <f>IF($A2257&gt;--RIGHT($A$2,LEN($A$2)-8),"",SUMIF(Table1[SHIFT NOMENCLATURE], $B2257, Table1[EVIC MOB]))</f>
        <v/>
      </c>
      <c r="F2257" s="1" t="str">
        <f>IF($A2257&gt;--RIGHT($A$2,LEN($A$2)-8),"",SUMIF(Table1[SHIFT NOMENCLATURE], $B2257, Table1[EVIC FIRE]))</f>
        <v/>
      </c>
      <c r="G2257" s="1" t="str">
        <f>IF($A2257&gt;--RIGHT($A$2,LEN($A$2)-8),"",SUMIF(Table1[SHIFT NOMENCLATURE], $B2257, Table1[EKIA]))</f>
        <v/>
      </c>
      <c r="H2257" s="1" t="str">
        <f>IF($A2257&gt;--RIGHT($A$2,LEN($A$2)-8),"",SUMIF(Table1[SHIFT NOMENCLATURE], $B2257, Table1[EWIA]))</f>
        <v/>
      </c>
      <c r="I2257" s="1" t="str">
        <f>IF($A2257&gt;--RIGHT($A$2,LEN($A$2)-8),"",SUMIF(Table1[SHIFT NOMENCLATURE], $B2257, Table1[EPW]))</f>
        <v/>
      </c>
      <c r="J2257" s="1" t="str">
        <f>IF($A2257&gt;--RIGHT($A$2,LEN($A$2)-8),"",SUMIF(Table1[SHIFT NOMENCLATURE], $B2257, Table1[FVIC KILL]))</f>
        <v/>
      </c>
      <c r="K2257" s="1" t="str">
        <f>IF($A2257&gt;--RIGHT($A$2,LEN($A$2)-8),"",SUMIF(Table1[SHIFT NOMENCLATURE], $B2257, Table1[FVIC MOB]))</f>
        <v/>
      </c>
      <c r="L2257" s="1" t="str">
        <f>IF($A2257&gt;--RIGHT($A$2,LEN($A$2)-8),"",SUMIF(Table1[SHIFT NOMENCLATURE], $B2257, Table1[FVIC FIRE]))</f>
        <v/>
      </c>
      <c r="M2257" s="1" t="str">
        <f>IF($A2257&gt;--RIGHT($A$2,LEN($A$2)-8),"",SUMIF(Table1[SHIFT NOMENCLATURE], $B2257, Table1[FKIA]))</f>
        <v/>
      </c>
      <c r="N2257" s="1" t="str">
        <f>IF($A2257&gt;--RIGHT($A$2,LEN($A$2)-8),"",SUMIF(Table1[SHIFT NOMENCLATURE], $B2257, Table1[FWIA]))</f>
        <v/>
      </c>
      <c r="O2257" s="1" t="str">
        <f>IF($A2257&gt;--RIGHT($A$2,LEN($A$2)-8),"",SUMIF(Table1[SHIFT NOMENCLATURE], $B2257, Table1[DUSTWUN]))</f>
        <v/>
      </c>
    </row>
    <row r="2258" spans="1:15" x14ac:dyDescent="0.25">
      <c r="A2258" s="1" t="str">
        <f t="shared" si="70"/>
        <v/>
      </c>
      <c r="B2258" t="str">
        <f t="shared" si="71"/>
        <v/>
      </c>
      <c r="C2258" s="1" t="str">
        <f>IF($A2258&gt;--RIGHT($A$2,LEN($A$2)-8),"",COUNTIF(Table1[SHIFT NOMENCLATURE],$B2258))</f>
        <v/>
      </c>
      <c r="D2258" s="1" t="str">
        <f>IF($A2258&gt;--RIGHT($A$2,LEN($A$2)-8),"",SUMIF(Table1[SHIFT NOMENCLATURE], $B2258, Table1[EVIC KILL]))</f>
        <v/>
      </c>
      <c r="E2258" s="1" t="str">
        <f>IF($A2258&gt;--RIGHT($A$2,LEN($A$2)-8),"",SUMIF(Table1[SHIFT NOMENCLATURE], $B2258, Table1[EVIC MOB]))</f>
        <v/>
      </c>
      <c r="F2258" s="1" t="str">
        <f>IF($A2258&gt;--RIGHT($A$2,LEN($A$2)-8),"",SUMIF(Table1[SHIFT NOMENCLATURE], $B2258, Table1[EVIC FIRE]))</f>
        <v/>
      </c>
      <c r="G2258" s="1" t="str">
        <f>IF($A2258&gt;--RIGHT($A$2,LEN($A$2)-8),"",SUMIF(Table1[SHIFT NOMENCLATURE], $B2258, Table1[EKIA]))</f>
        <v/>
      </c>
      <c r="H2258" s="1" t="str">
        <f>IF($A2258&gt;--RIGHT($A$2,LEN($A$2)-8),"",SUMIF(Table1[SHIFT NOMENCLATURE], $B2258, Table1[EWIA]))</f>
        <v/>
      </c>
      <c r="I2258" s="1" t="str">
        <f>IF($A2258&gt;--RIGHT($A$2,LEN($A$2)-8),"",SUMIF(Table1[SHIFT NOMENCLATURE], $B2258, Table1[EPW]))</f>
        <v/>
      </c>
      <c r="J2258" s="1" t="str">
        <f>IF($A2258&gt;--RIGHT($A$2,LEN($A$2)-8),"",SUMIF(Table1[SHIFT NOMENCLATURE], $B2258, Table1[FVIC KILL]))</f>
        <v/>
      </c>
      <c r="K2258" s="1" t="str">
        <f>IF($A2258&gt;--RIGHT($A$2,LEN($A$2)-8),"",SUMIF(Table1[SHIFT NOMENCLATURE], $B2258, Table1[FVIC MOB]))</f>
        <v/>
      </c>
      <c r="L2258" s="1" t="str">
        <f>IF($A2258&gt;--RIGHT($A$2,LEN($A$2)-8),"",SUMIF(Table1[SHIFT NOMENCLATURE], $B2258, Table1[FVIC FIRE]))</f>
        <v/>
      </c>
      <c r="M2258" s="1" t="str">
        <f>IF($A2258&gt;--RIGHT($A$2,LEN($A$2)-8),"",SUMIF(Table1[SHIFT NOMENCLATURE], $B2258, Table1[FKIA]))</f>
        <v/>
      </c>
      <c r="N2258" s="1" t="str">
        <f>IF($A2258&gt;--RIGHT($A$2,LEN($A$2)-8),"",SUMIF(Table1[SHIFT NOMENCLATURE], $B2258, Table1[FWIA]))</f>
        <v/>
      </c>
      <c r="O2258" s="1" t="str">
        <f>IF($A2258&gt;--RIGHT($A$2,LEN($A$2)-8),"",SUMIF(Table1[SHIFT NOMENCLATURE], $B2258, Table1[DUSTWUN]))</f>
        <v/>
      </c>
    </row>
    <row r="2259" spans="1:15" x14ac:dyDescent="0.25">
      <c r="A2259" s="1" t="str">
        <f t="shared" si="70"/>
        <v/>
      </c>
      <c r="B2259" t="str">
        <f t="shared" si="71"/>
        <v/>
      </c>
      <c r="C2259" s="1" t="str">
        <f>IF($A2259&gt;--RIGHT($A$2,LEN($A$2)-8),"",COUNTIF(Table1[SHIFT NOMENCLATURE],$B2259))</f>
        <v/>
      </c>
      <c r="D2259" s="1" t="str">
        <f>IF($A2259&gt;--RIGHT($A$2,LEN($A$2)-8),"",SUMIF(Table1[SHIFT NOMENCLATURE], $B2259, Table1[EVIC KILL]))</f>
        <v/>
      </c>
      <c r="E2259" s="1" t="str">
        <f>IF($A2259&gt;--RIGHT($A$2,LEN($A$2)-8),"",SUMIF(Table1[SHIFT NOMENCLATURE], $B2259, Table1[EVIC MOB]))</f>
        <v/>
      </c>
      <c r="F2259" s="1" t="str">
        <f>IF($A2259&gt;--RIGHT($A$2,LEN($A$2)-8),"",SUMIF(Table1[SHIFT NOMENCLATURE], $B2259, Table1[EVIC FIRE]))</f>
        <v/>
      </c>
      <c r="G2259" s="1" t="str">
        <f>IF($A2259&gt;--RIGHT($A$2,LEN($A$2)-8),"",SUMIF(Table1[SHIFT NOMENCLATURE], $B2259, Table1[EKIA]))</f>
        <v/>
      </c>
      <c r="H2259" s="1" t="str">
        <f>IF($A2259&gt;--RIGHT($A$2,LEN($A$2)-8),"",SUMIF(Table1[SHIFT NOMENCLATURE], $B2259, Table1[EWIA]))</f>
        <v/>
      </c>
      <c r="I2259" s="1" t="str">
        <f>IF($A2259&gt;--RIGHT($A$2,LEN($A$2)-8),"",SUMIF(Table1[SHIFT NOMENCLATURE], $B2259, Table1[EPW]))</f>
        <v/>
      </c>
      <c r="J2259" s="1" t="str">
        <f>IF($A2259&gt;--RIGHT($A$2,LEN($A$2)-8),"",SUMIF(Table1[SHIFT NOMENCLATURE], $B2259, Table1[FVIC KILL]))</f>
        <v/>
      </c>
      <c r="K2259" s="1" t="str">
        <f>IF($A2259&gt;--RIGHT($A$2,LEN($A$2)-8),"",SUMIF(Table1[SHIFT NOMENCLATURE], $B2259, Table1[FVIC MOB]))</f>
        <v/>
      </c>
      <c r="L2259" s="1" t="str">
        <f>IF($A2259&gt;--RIGHT($A$2,LEN($A$2)-8),"",SUMIF(Table1[SHIFT NOMENCLATURE], $B2259, Table1[FVIC FIRE]))</f>
        <v/>
      </c>
      <c r="M2259" s="1" t="str">
        <f>IF($A2259&gt;--RIGHT($A$2,LEN($A$2)-8),"",SUMIF(Table1[SHIFT NOMENCLATURE], $B2259, Table1[FKIA]))</f>
        <v/>
      </c>
      <c r="N2259" s="1" t="str">
        <f>IF($A2259&gt;--RIGHT($A$2,LEN($A$2)-8),"",SUMIF(Table1[SHIFT NOMENCLATURE], $B2259, Table1[FWIA]))</f>
        <v/>
      </c>
      <c r="O2259" s="1" t="str">
        <f>IF($A2259&gt;--RIGHT($A$2,LEN($A$2)-8),"",SUMIF(Table1[SHIFT NOMENCLATURE], $B2259, Table1[DUSTWUN]))</f>
        <v/>
      </c>
    </row>
    <row r="2260" spans="1:15" x14ac:dyDescent="0.25">
      <c r="A2260" s="1" t="str">
        <f t="shared" si="70"/>
        <v/>
      </c>
      <c r="B2260" t="str">
        <f t="shared" si="71"/>
        <v/>
      </c>
      <c r="C2260" s="1" t="str">
        <f>IF($A2260&gt;--RIGHT($A$2,LEN($A$2)-8),"",COUNTIF(Table1[SHIFT NOMENCLATURE],$B2260))</f>
        <v/>
      </c>
      <c r="D2260" s="1" t="str">
        <f>IF($A2260&gt;--RIGHT($A$2,LEN($A$2)-8),"",SUMIF(Table1[SHIFT NOMENCLATURE], $B2260, Table1[EVIC KILL]))</f>
        <v/>
      </c>
      <c r="E2260" s="1" t="str">
        <f>IF($A2260&gt;--RIGHT($A$2,LEN($A$2)-8),"",SUMIF(Table1[SHIFT NOMENCLATURE], $B2260, Table1[EVIC MOB]))</f>
        <v/>
      </c>
      <c r="F2260" s="1" t="str">
        <f>IF($A2260&gt;--RIGHT($A$2,LEN($A$2)-8),"",SUMIF(Table1[SHIFT NOMENCLATURE], $B2260, Table1[EVIC FIRE]))</f>
        <v/>
      </c>
      <c r="G2260" s="1" t="str">
        <f>IF($A2260&gt;--RIGHT($A$2,LEN($A$2)-8),"",SUMIF(Table1[SHIFT NOMENCLATURE], $B2260, Table1[EKIA]))</f>
        <v/>
      </c>
      <c r="H2260" s="1" t="str">
        <f>IF($A2260&gt;--RIGHT($A$2,LEN($A$2)-8),"",SUMIF(Table1[SHIFT NOMENCLATURE], $B2260, Table1[EWIA]))</f>
        <v/>
      </c>
      <c r="I2260" s="1" t="str">
        <f>IF($A2260&gt;--RIGHT($A$2,LEN($A$2)-8),"",SUMIF(Table1[SHIFT NOMENCLATURE], $B2260, Table1[EPW]))</f>
        <v/>
      </c>
      <c r="J2260" s="1" t="str">
        <f>IF($A2260&gt;--RIGHT($A$2,LEN($A$2)-8),"",SUMIF(Table1[SHIFT NOMENCLATURE], $B2260, Table1[FVIC KILL]))</f>
        <v/>
      </c>
      <c r="K2260" s="1" t="str">
        <f>IF($A2260&gt;--RIGHT($A$2,LEN($A$2)-8),"",SUMIF(Table1[SHIFT NOMENCLATURE], $B2260, Table1[FVIC MOB]))</f>
        <v/>
      </c>
      <c r="L2260" s="1" t="str">
        <f>IF($A2260&gt;--RIGHT($A$2,LEN($A$2)-8),"",SUMIF(Table1[SHIFT NOMENCLATURE], $B2260, Table1[FVIC FIRE]))</f>
        <v/>
      </c>
      <c r="M2260" s="1" t="str">
        <f>IF($A2260&gt;--RIGHT($A$2,LEN($A$2)-8),"",SUMIF(Table1[SHIFT NOMENCLATURE], $B2260, Table1[FKIA]))</f>
        <v/>
      </c>
      <c r="N2260" s="1" t="str">
        <f>IF($A2260&gt;--RIGHT($A$2,LEN($A$2)-8),"",SUMIF(Table1[SHIFT NOMENCLATURE], $B2260, Table1[FWIA]))</f>
        <v/>
      </c>
      <c r="O2260" s="1" t="str">
        <f>IF($A2260&gt;--RIGHT($A$2,LEN($A$2)-8),"",SUMIF(Table1[SHIFT NOMENCLATURE], $B2260, Table1[DUSTWUN]))</f>
        <v/>
      </c>
    </row>
    <row r="2261" spans="1:15" x14ac:dyDescent="0.25">
      <c r="A2261" s="1" t="str">
        <f t="shared" si="70"/>
        <v/>
      </c>
      <c r="B2261" t="str">
        <f t="shared" si="71"/>
        <v/>
      </c>
      <c r="C2261" s="1" t="str">
        <f>IF($A2261&gt;--RIGHT($A$2,LEN($A$2)-8),"",COUNTIF(Table1[SHIFT NOMENCLATURE],$B2261))</f>
        <v/>
      </c>
      <c r="D2261" s="1" t="str">
        <f>IF($A2261&gt;--RIGHT($A$2,LEN($A$2)-8),"",SUMIF(Table1[SHIFT NOMENCLATURE], $B2261, Table1[EVIC KILL]))</f>
        <v/>
      </c>
      <c r="E2261" s="1" t="str">
        <f>IF($A2261&gt;--RIGHT($A$2,LEN($A$2)-8),"",SUMIF(Table1[SHIFT NOMENCLATURE], $B2261, Table1[EVIC MOB]))</f>
        <v/>
      </c>
      <c r="F2261" s="1" t="str">
        <f>IF($A2261&gt;--RIGHT($A$2,LEN($A$2)-8),"",SUMIF(Table1[SHIFT NOMENCLATURE], $B2261, Table1[EVIC FIRE]))</f>
        <v/>
      </c>
      <c r="G2261" s="1" t="str">
        <f>IF($A2261&gt;--RIGHT($A$2,LEN($A$2)-8),"",SUMIF(Table1[SHIFT NOMENCLATURE], $B2261, Table1[EKIA]))</f>
        <v/>
      </c>
      <c r="H2261" s="1" t="str">
        <f>IF($A2261&gt;--RIGHT($A$2,LEN($A$2)-8),"",SUMIF(Table1[SHIFT NOMENCLATURE], $B2261, Table1[EWIA]))</f>
        <v/>
      </c>
      <c r="I2261" s="1" t="str">
        <f>IF($A2261&gt;--RIGHT($A$2,LEN($A$2)-8),"",SUMIF(Table1[SHIFT NOMENCLATURE], $B2261, Table1[EPW]))</f>
        <v/>
      </c>
      <c r="J2261" s="1" t="str">
        <f>IF($A2261&gt;--RIGHT($A$2,LEN($A$2)-8),"",SUMIF(Table1[SHIFT NOMENCLATURE], $B2261, Table1[FVIC KILL]))</f>
        <v/>
      </c>
      <c r="K2261" s="1" t="str">
        <f>IF($A2261&gt;--RIGHT($A$2,LEN($A$2)-8),"",SUMIF(Table1[SHIFT NOMENCLATURE], $B2261, Table1[FVIC MOB]))</f>
        <v/>
      </c>
      <c r="L2261" s="1" t="str">
        <f>IF($A2261&gt;--RIGHT($A$2,LEN($A$2)-8),"",SUMIF(Table1[SHIFT NOMENCLATURE], $B2261, Table1[FVIC FIRE]))</f>
        <v/>
      </c>
      <c r="M2261" s="1" t="str">
        <f>IF($A2261&gt;--RIGHT($A$2,LEN($A$2)-8),"",SUMIF(Table1[SHIFT NOMENCLATURE], $B2261, Table1[FKIA]))</f>
        <v/>
      </c>
      <c r="N2261" s="1" t="str">
        <f>IF($A2261&gt;--RIGHT($A$2,LEN($A$2)-8),"",SUMIF(Table1[SHIFT NOMENCLATURE], $B2261, Table1[FWIA]))</f>
        <v/>
      </c>
      <c r="O2261" s="1" t="str">
        <f>IF($A2261&gt;--RIGHT($A$2,LEN($A$2)-8),"",SUMIF(Table1[SHIFT NOMENCLATURE], $B2261, Table1[DUSTWUN]))</f>
        <v/>
      </c>
    </row>
    <row r="2262" spans="1:15" x14ac:dyDescent="0.25">
      <c r="A2262" s="1" t="str">
        <f t="shared" si="70"/>
        <v/>
      </c>
      <c r="B2262" t="str">
        <f t="shared" si="71"/>
        <v/>
      </c>
      <c r="C2262" s="1" t="str">
        <f>IF($A2262&gt;--RIGHT($A$2,LEN($A$2)-8),"",COUNTIF(Table1[SHIFT NOMENCLATURE],$B2262))</f>
        <v/>
      </c>
      <c r="D2262" s="1" t="str">
        <f>IF($A2262&gt;--RIGHT($A$2,LEN($A$2)-8),"",SUMIF(Table1[SHIFT NOMENCLATURE], $B2262, Table1[EVIC KILL]))</f>
        <v/>
      </c>
      <c r="E2262" s="1" t="str">
        <f>IF($A2262&gt;--RIGHT($A$2,LEN($A$2)-8),"",SUMIF(Table1[SHIFT NOMENCLATURE], $B2262, Table1[EVIC MOB]))</f>
        <v/>
      </c>
      <c r="F2262" s="1" t="str">
        <f>IF($A2262&gt;--RIGHT($A$2,LEN($A$2)-8),"",SUMIF(Table1[SHIFT NOMENCLATURE], $B2262, Table1[EVIC FIRE]))</f>
        <v/>
      </c>
      <c r="G2262" s="1" t="str">
        <f>IF($A2262&gt;--RIGHT($A$2,LEN($A$2)-8),"",SUMIF(Table1[SHIFT NOMENCLATURE], $B2262, Table1[EKIA]))</f>
        <v/>
      </c>
      <c r="H2262" s="1" t="str">
        <f>IF($A2262&gt;--RIGHT($A$2,LEN($A$2)-8),"",SUMIF(Table1[SHIFT NOMENCLATURE], $B2262, Table1[EWIA]))</f>
        <v/>
      </c>
      <c r="I2262" s="1" t="str">
        <f>IF($A2262&gt;--RIGHT($A$2,LEN($A$2)-8),"",SUMIF(Table1[SHIFT NOMENCLATURE], $B2262, Table1[EPW]))</f>
        <v/>
      </c>
      <c r="J2262" s="1" t="str">
        <f>IF($A2262&gt;--RIGHT($A$2,LEN($A$2)-8),"",SUMIF(Table1[SHIFT NOMENCLATURE], $B2262, Table1[FVIC KILL]))</f>
        <v/>
      </c>
      <c r="K2262" s="1" t="str">
        <f>IF($A2262&gt;--RIGHT($A$2,LEN($A$2)-8),"",SUMIF(Table1[SHIFT NOMENCLATURE], $B2262, Table1[FVIC MOB]))</f>
        <v/>
      </c>
      <c r="L2262" s="1" t="str">
        <f>IF($A2262&gt;--RIGHT($A$2,LEN($A$2)-8),"",SUMIF(Table1[SHIFT NOMENCLATURE], $B2262, Table1[FVIC FIRE]))</f>
        <v/>
      </c>
      <c r="M2262" s="1" t="str">
        <f>IF($A2262&gt;--RIGHT($A$2,LEN($A$2)-8),"",SUMIF(Table1[SHIFT NOMENCLATURE], $B2262, Table1[FKIA]))</f>
        <v/>
      </c>
      <c r="N2262" s="1" t="str">
        <f>IF($A2262&gt;--RIGHT($A$2,LEN($A$2)-8),"",SUMIF(Table1[SHIFT NOMENCLATURE], $B2262, Table1[FWIA]))</f>
        <v/>
      </c>
      <c r="O2262" s="1" t="str">
        <f>IF($A2262&gt;--RIGHT($A$2,LEN($A$2)-8),"",SUMIF(Table1[SHIFT NOMENCLATURE], $B2262, Table1[DUSTWUN]))</f>
        <v/>
      </c>
    </row>
    <row r="2263" spans="1:15" x14ac:dyDescent="0.25">
      <c r="A2263" s="1" t="str">
        <f t="shared" si="70"/>
        <v/>
      </c>
      <c r="B2263" t="str">
        <f t="shared" si="71"/>
        <v/>
      </c>
      <c r="C2263" s="1" t="str">
        <f>IF($A2263&gt;--RIGHT($A$2,LEN($A$2)-8),"",COUNTIF(Table1[SHIFT NOMENCLATURE],$B2263))</f>
        <v/>
      </c>
      <c r="D2263" s="1" t="str">
        <f>IF($A2263&gt;--RIGHT($A$2,LEN($A$2)-8),"",SUMIF(Table1[SHIFT NOMENCLATURE], $B2263, Table1[EVIC KILL]))</f>
        <v/>
      </c>
      <c r="E2263" s="1" t="str">
        <f>IF($A2263&gt;--RIGHT($A$2,LEN($A$2)-8),"",SUMIF(Table1[SHIFT NOMENCLATURE], $B2263, Table1[EVIC MOB]))</f>
        <v/>
      </c>
      <c r="F2263" s="1" t="str">
        <f>IF($A2263&gt;--RIGHT($A$2,LEN($A$2)-8),"",SUMIF(Table1[SHIFT NOMENCLATURE], $B2263, Table1[EVIC FIRE]))</f>
        <v/>
      </c>
      <c r="G2263" s="1" t="str">
        <f>IF($A2263&gt;--RIGHT($A$2,LEN($A$2)-8),"",SUMIF(Table1[SHIFT NOMENCLATURE], $B2263, Table1[EKIA]))</f>
        <v/>
      </c>
      <c r="H2263" s="1" t="str">
        <f>IF($A2263&gt;--RIGHT($A$2,LEN($A$2)-8),"",SUMIF(Table1[SHIFT NOMENCLATURE], $B2263, Table1[EWIA]))</f>
        <v/>
      </c>
      <c r="I2263" s="1" t="str">
        <f>IF($A2263&gt;--RIGHT($A$2,LEN($A$2)-8),"",SUMIF(Table1[SHIFT NOMENCLATURE], $B2263, Table1[EPW]))</f>
        <v/>
      </c>
      <c r="J2263" s="1" t="str">
        <f>IF($A2263&gt;--RIGHT($A$2,LEN($A$2)-8),"",SUMIF(Table1[SHIFT NOMENCLATURE], $B2263, Table1[FVIC KILL]))</f>
        <v/>
      </c>
      <c r="K2263" s="1" t="str">
        <f>IF($A2263&gt;--RIGHT($A$2,LEN($A$2)-8),"",SUMIF(Table1[SHIFT NOMENCLATURE], $B2263, Table1[FVIC MOB]))</f>
        <v/>
      </c>
      <c r="L2263" s="1" t="str">
        <f>IF($A2263&gt;--RIGHT($A$2,LEN($A$2)-8),"",SUMIF(Table1[SHIFT NOMENCLATURE], $B2263, Table1[FVIC FIRE]))</f>
        <v/>
      </c>
      <c r="M2263" s="1" t="str">
        <f>IF($A2263&gt;--RIGHT($A$2,LEN($A$2)-8),"",SUMIF(Table1[SHIFT NOMENCLATURE], $B2263, Table1[FKIA]))</f>
        <v/>
      </c>
      <c r="N2263" s="1" t="str">
        <f>IF($A2263&gt;--RIGHT($A$2,LEN($A$2)-8),"",SUMIF(Table1[SHIFT NOMENCLATURE], $B2263, Table1[FWIA]))</f>
        <v/>
      </c>
      <c r="O2263" s="1" t="str">
        <f>IF($A2263&gt;--RIGHT($A$2,LEN($A$2)-8),"",SUMIF(Table1[SHIFT NOMENCLATURE], $B2263, Table1[DUSTWUN]))</f>
        <v/>
      </c>
    </row>
    <row r="2264" spans="1:15" x14ac:dyDescent="0.25">
      <c r="A2264" s="1" t="str">
        <f t="shared" si="70"/>
        <v/>
      </c>
      <c r="B2264" t="str">
        <f t="shared" si="71"/>
        <v/>
      </c>
      <c r="C2264" s="1" t="str">
        <f>IF($A2264&gt;--RIGHT($A$2,LEN($A$2)-8),"",COUNTIF(Table1[SHIFT NOMENCLATURE],$B2264))</f>
        <v/>
      </c>
      <c r="D2264" s="1" t="str">
        <f>IF($A2264&gt;--RIGHT($A$2,LEN($A$2)-8),"",SUMIF(Table1[SHIFT NOMENCLATURE], $B2264, Table1[EVIC KILL]))</f>
        <v/>
      </c>
      <c r="E2264" s="1" t="str">
        <f>IF($A2264&gt;--RIGHT($A$2,LEN($A$2)-8),"",SUMIF(Table1[SHIFT NOMENCLATURE], $B2264, Table1[EVIC MOB]))</f>
        <v/>
      </c>
      <c r="F2264" s="1" t="str">
        <f>IF($A2264&gt;--RIGHT($A$2,LEN($A$2)-8),"",SUMIF(Table1[SHIFT NOMENCLATURE], $B2264, Table1[EVIC FIRE]))</f>
        <v/>
      </c>
      <c r="G2264" s="1" t="str">
        <f>IF($A2264&gt;--RIGHT($A$2,LEN($A$2)-8),"",SUMIF(Table1[SHIFT NOMENCLATURE], $B2264, Table1[EKIA]))</f>
        <v/>
      </c>
      <c r="H2264" s="1" t="str">
        <f>IF($A2264&gt;--RIGHT($A$2,LEN($A$2)-8),"",SUMIF(Table1[SHIFT NOMENCLATURE], $B2264, Table1[EWIA]))</f>
        <v/>
      </c>
      <c r="I2264" s="1" t="str">
        <f>IF($A2264&gt;--RIGHT($A$2,LEN($A$2)-8),"",SUMIF(Table1[SHIFT NOMENCLATURE], $B2264, Table1[EPW]))</f>
        <v/>
      </c>
      <c r="J2264" s="1" t="str">
        <f>IF($A2264&gt;--RIGHT($A$2,LEN($A$2)-8),"",SUMIF(Table1[SHIFT NOMENCLATURE], $B2264, Table1[FVIC KILL]))</f>
        <v/>
      </c>
      <c r="K2264" s="1" t="str">
        <f>IF($A2264&gt;--RIGHT($A$2,LEN($A$2)-8),"",SUMIF(Table1[SHIFT NOMENCLATURE], $B2264, Table1[FVIC MOB]))</f>
        <v/>
      </c>
      <c r="L2264" s="1" t="str">
        <f>IF($A2264&gt;--RIGHT($A$2,LEN($A$2)-8),"",SUMIF(Table1[SHIFT NOMENCLATURE], $B2264, Table1[FVIC FIRE]))</f>
        <v/>
      </c>
      <c r="M2264" s="1" t="str">
        <f>IF($A2264&gt;--RIGHT($A$2,LEN($A$2)-8),"",SUMIF(Table1[SHIFT NOMENCLATURE], $B2264, Table1[FKIA]))</f>
        <v/>
      </c>
      <c r="N2264" s="1" t="str">
        <f>IF($A2264&gt;--RIGHT($A$2,LEN($A$2)-8),"",SUMIF(Table1[SHIFT NOMENCLATURE], $B2264, Table1[FWIA]))</f>
        <v/>
      </c>
      <c r="O2264" s="1" t="str">
        <f>IF($A2264&gt;--RIGHT($A$2,LEN($A$2)-8),"",SUMIF(Table1[SHIFT NOMENCLATURE], $B2264, Table1[DUSTWUN]))</f>
        <v/>
      </c>
    </row>
    <row r="2265" spans="1:15" x14ac:dyDescent="0.25">
      <c r="A2265" s="1" t="str">
        <f t="shared" si="70"/>
        <v/>
      </c>
      <c r="B2265" t="str">
        <f t="shared" si="71"/>
        <v/>
      </c>
      <c r="C2265" s="1" t="str">
        <f>IF($A2265&gt;--RIGHT($A$2,LEN($A$2)-8),"",COUNTIF(Table1[SHIFT NOMENCLATURE],$B2265))</f>
        <v/>
      </c>
      <c r="D2265" s="1" t="str">
        <f>IF($A2265&gt;--RIGHT($A$2,LEN($A$2)-8),"",SUMIF(Table1[SHIFT NOMENCLATURE], $B2265, Table1[EVIC KILL]))</f>
        <v/>
      </c>
      <c r="E2265" s="1" t="str">
        <f>IF($A2265&gt;--RIGHT($A$2,LEN($A$2)-8),"",SUMIF(Table1[SHIFT NOMENCLATURE], $B2265, Table1[EVIC MOB]))</f>
        <v/>
      </c>
      <c r="F2265" s="1" t="str">
        <f>IF($A2265&gt;--RIGHT($A$2,LEN($A$2)-8),"",SUMIF(Table1[SHIFT NOMENCLATURE], $B2265, Table1[EVIC FIRE]))</f>
        <v/>
      </c>
      <c r="G2265" s="1" t="str">
        <f>IF($A2265&gt;--RIGHT($A$2,LEN($A$2)-8),"",SUMIF(Table1[SHIFT NOMENCLATURE], $B2265, Table1[EKIA]))</f>
        <v/>
      </c>
      <c r="H2265" s="1" t="str">
        <f>IF($A2265&gt;--RIGHT($A$2,LEN($A$2)-8),"",SUMIF(Table1[SHIFT NOMENCLATURE], $B2265, Table1[EWIA]))</f>
        <v/>
      </c>
      <c r="I2265" s="1" t="str">
        <f>IF($A2265&gt;--RIGHT($A$2,LEN($A$2)-8),"",SUMIF(Table1[SHIFT NOMENCLATURE], $B2265, Table1[EPW]))</f>
        <v/>
      </c>
      <c r="J2265" s="1" t="str">
        <f>IF($A2265&gt;--RIGHT($A$2,LEN($A$2)-8),"",SUMIF(Table1[SHIFT NOMENCLATURE], $B2265, Table1[FVIC KILL]))</f>
        <v/>
      </c>
      <c r="K2265" s="1" t="str">
        <f>IF($A2265&gt;--RIGHT($A$2,LEN($A$2)-8),"",SUMIF(Table1[SHIFT NOMENCLATURE], $B2265, Table1[FVIC MOB]))</f>
        <v/>
      </c>
      <c r="L2265" s="1" t="str">
        <f>IF($A2265&gt;--RIGHT($A$2,LEN($A$2)-8),"",SUMIF(Table1[SHIFT NOMENCLATURE], $B2265, Table1[FVIC FIRE]))</f>
        <v/>
      </c>
      <c r="M2265" s="1" t="str">
        <f>IF($A2265&gt;--RIGHT($A$2,LEN($A$2)-8),"",SUMIF(Table1[SHIFT NOMENCLATURE], $B2265, Table1[FKIA]))</f>
        <v/>
      </c>
      <c r="N2265" s="1" t="str">
        <f>IF($A2265&gt;--RIGHT($A$2,LEN($A$2)-8),"",SUMIF(Table1[SHIFT NOMENCLATURE], $B2265, Table1[FWIA]))</f>
        <v/>
      </c>
      <c r="O2265" s="1" t="str">
        <f>IF($A2265&gt;--RIGHT($A$2,LEN($A$2)-8),"",SUMIF(Table1[SHIFT NOMENCLATURE], $B2265, Table1[DUSTWUN]))</f>
        <v/>
      </c>
    </row>
    <row r="2266" spans="1:15" x14ac:dyDescent="0.25">
      <c r="A2266" s="1" t="str">
        <f t="shared" si="70"/>
        <v/>
      </c>
      <c r="B2266" t="str">
        <f t="shared" si="71"/>
        <v/>
      </c>
      <c r="C2266" s="1" t="str">
        <f>IF($A2266&gt;--RIGHT($A$2,LEN($A$2)-8),"",COUNTIF(Table1[SHIFT NOMENCLATURE],$B2266))</f>
        <v/>
      </c>
      <c r="D2266" s="1" t="str">
        <f>IF($A2266&gt;--RIGHT($A$2,LEN($A$2)-8),"",SUMIF(Table1[SHIFT NOMENCLATURE], $B2266, Table1[EVIC KILL]))</f>
        <v/>
      </c>
      <c r="E2266" s="1" t="str">
        <f>IF($A2266&gt;--RIGHT($A$2,LEN($A$2)-8),"",SUMIF(Table1[SHIFT NOMENCLATURE], $B2266, Table1[EVIC MOB]))</f>
        <v/>
      </c>
      <c r="F2266" s="1" t="str">
        <f>IF($A2266&gt;--RIGHT($A$2,LEN($A$2)-8),"",SUMIF(Table1[SHIFT NOMENCLATURE], $B2266, Table1[EVIC FIRE]))</f>
        <v/>
      </c>
      <c r="G2266" s="1" t="str">
        <f>IF($A2266&gt;--RIGHT($A$2,LEN($A$2)-8),"",SUMIF(Table1[SHIFT NOMENCLATURE], $B2266, Table1[EKIA]))</f>
        <v/>
      </c>
      <c r="H2266" s="1" t="str">
        <f>IF($A2266&gt;--RIGHT($A$2,LEN($A$2)-8),"",SUMIF(Table1[SHIFT NOMENCLATURE], $B2266, Table1[EWIA]))</f>
        <v/>
      </c>
      <c r="I2266" s="1" t="str">
        <f>IF($A2266&gt;--RIGHT($A$2,LEN($A$2)-8),"",SUMIF(Table1[SHIFT NOMENCLATURE], $B2266, Table1[EPW]))</f>
        <v/>
      </c>
      <c r="J2266" s="1" t="str">
        <f>IF($A2266&gt;--RIGHT($A$2,LEN($A$2)-8),"",SUMIF(Table1[SHIFT NOMENCLATURE], $B2266, Table1[FVIC KILL]))</f>
        <v/>
      </c>
      <c r="K2266" s="1" t="str">
        <f>IF($A2266&gt;--RIGHT($A$2,LEN($A$2)-8),"",SUMIF(Table1[SHIFT NOMENCLATURE], $B2266, Table1[FVIC MOB]))</f>
        <v/>
      </c>
      <c r="L2266" s="1" t="str">
        <f>IF($A2266&gt;--RIGHT($A$2,LEN($A$2)-8),"",SUMIF(Table1[SHIFT NOMENCLATURE], $B2266, Table1[FVIC FIRE]))</f>
        <v/>
      </c>
      <c r="M2266" s="1" t="str">
        <f>IF($A2266&gt;--RIGHT($A$2,LEN($A$2)-8),"",SUMIF(Table1[SHIFT NOMENCLATURE], $B2266, Table1[FKIA]))</f>
        <v/>
      </c>
      <c r="N2266" s="1" t="str">
        <f>IF($A2266&gt;--RIGHT($A$2,LEN($A$2)-8),"",SUMIF(Table1[SHIFT NOMENCLATURE], $B2266, Table1[FWIA]))</f>
        <v/>
      </c>
      <c r="O2266" s="1" t="str">
        <f>IF($A2266&gt;--RIGHT($A$2,LEN($A$2)-8),"",SUMIF(Table1[SHIFT NOMENCLATURE], $B2266, Table1[DUSTWUN]))</f>
        <v/>
      </c>
    </row>
    <row r="2267" spans="1:15" x14ac:dyDescent="0.25">
      <c r="A2267" s="1" t="str">
        <f t="shared" si="70"/>
        <v/>
      </c>
      <c r="B2267" t="str">
        <f t="shared" si="71"/>
        <v/>
      </c>
      <c r="C2267" s="1" t="str">
        <f>IF($A2267&gt;--RIGHT($A$2,LEN($A$2)-8),"",COUNTIF(Table1[SHIFT NOMENCLATURE],$B2267))</f>
        <v/>
      </c>
      <c r="D2267" s="1" t="str">
        <f>IF($A2267&gt;--RIGHT($A$2,LEN($A$2)-8),"",SUMIF(Table1[SHIFT NOMENCLATURE], $B2267, Table1[EVIC KILL]))</f>
        <v/>
      </c>
      <c r="E2267" s="1" t="str">
        <f>IF($A2267&gt;--RIGHT($A$2,LEN($A$2)-8),"",SUMIF(Table1[SHIFT NOMENCLATURE], $B2267, Table1[EVIC MOB]))</f>
        <v/>
      </c>
      <c r="F2267" s="1" t="str">
        <f>IF($A2267&gt;--RIGHT($A$2,LEN($A$2)-8),"",SUMIF(Table1[SHIFT NOMENCLATURE], $B2267, Table1[EVIC FIRE]))</f>
        <v/>
      </c>
      <c r="G2267" s="1" t="str">
        <f>IF($A2267&gt;--RIGHT($A$2,LEN($A$2)-8),"",SUMIF(Table1[SHIFT NOMENCLATURE], $B2267, Table1[EKIA]))</f>
        <v/>
      </c>
      <c r="H2267" s="1" t="str">
        <f>IF($A2267&gt;--RIGHT($A$2,LEN($A$2)-8),"",SUMIF(Table1[SHIFT NOMENCLATURE], $B2267, Table1[EWIA]))</f>
        <v/>
      </c>
      <c r="I2267" s="1" t="str">
        <f>IF($A2267&gt;--RIGHT($A$2,LEN($A$2)-8),"",SUMIF(Table1[SHIFT NOMENCLATURE], $B2267, Table1[EPW]))</f>
        <v/>
      </c>
      <c r="J2267" s="1" t="str">
        <f>IF($A2267&gt;--RIGHT($A$2,LEN($A$2)-8),"",SUMIF(Table1[SHIFT NOMENCLATURE], $B2267, Table1[FVIC KILL]))</f>
        <v/>
      </c>
      <c r="K2267" s="1" t="str">
        <f>IF($A2267&gt;--RIGHT($A$2,LEN($A$2)-8),"",SUMIF(Table1[SHIFT NOMENCLATURE], $B2267, Table1[FVIC MOB]))</f>
        <v/>
      </c>
      <c r="L2267" s="1" t="str">
        <f>IF($A2267&gt;--RIGHT($A$2,LEN($A$2)-8),"",SUMIF(Table1[SHIFT NOMENCLATURE], $B2267, Table1[FVIC FIRE]))</f>
        <v/>
      </c>
      <c r="M2267" s="1" t="str">
        <f>IF($A2267&gt;--RIGHT($A$2,LEN($A$2)-8),"",SUMIF(Table1[SHIFT NOMENCLATURE], $B2267, Table1[FKIA]))</f>
        <v/>
      </c>
      <c r="N2267" s="1" t="str">
        <f>IF($A2267&gt;--RIGHT($A$2,LEN($A$2)-8),"",SUMIF(Table1[SHIFT NOMENCLATURE], $B2267, Table1[FWIA]))</f>
        <v/>
      </c>
      <c r="O2267" s="1" t="str">
        <f>IF($A2267&gt;--RIGHT($A$2,LEN($A$2)-8),"",SUMIF(Table1[SHIFT NOMENCLATURE], $B2267, Table1[DUSTWUN]))</f>
        <v/>
      </c>
    </row>
    <row r="2268" spans="1:15" x14ac:dyDescent="0.25">
      <c r="A2268" s="1" t="str">
        <f t="shared" si="70"/>
        <v/>
      </c>
      <c r="B2268" t="str">
        <f t="shared" si="71"/>
        <v/>
      </c>
      <c r="C2268" s="1" t="str">
        <f>IF($A2268&gt;--RIGHT($A$2,LEN($A$2)-8),"",COUNTIF(Table1[SHIFT NOMENCLATURE],$B2268))</f>
        <v/>
      </c>
      <c r="D2268" s="1" t="str">
        <f>IF($A2268&gt;--RIGHT($A$2,LEN($A$2)-8),"",SUMIF(Table1[SHIFT NOMENCLATURE], $B2268, Table1[EVIC KILL]))</f>
        <v/>
      </c>
      <c r="E2268" s="1" t="str">
        <f>IF($A2268&gt;--RIGHT($A$2,LEN($A$2)-8),"",SUMIF(Table1[SHIFT NOMENCLATURE], $B2268, Table1[EVIC MOB]))</f>
        <v/>
      </c>
      <c r="F2268" s="1" t="str">
        <f>IF($A2268&gt;--RIGHT($A$2,LEN($A$2)-8),"",SUMIF(Table1[SHIFT NOMENCLATURE], $B2268, Table1[EVIC FIRE]))</f>
        <v/>
      </c>
      <c r="G2268" s="1" t="str">
        <f>IF($A2268&gt;--RIGHT($A$2,LEN($A$2)-8),"",SUMIF(Table1[SHIFT NOMENCLATURE], $B2268, Table1[EKIA]))</f>
        <v/>
      </c>
      <c r="H2268" s="1" t="str">
        <f>IF($A2268&gt;--RIGHT($A$2,LEN($A$2)-8),"",SUMIF(Table1[SHIFT NOMENCLATURE], $B2268, Table1[EWIA]))</f>
        <v/>
      </c>
      <c r="I2268" s="1" t="str">
        <f>IF($A2268&gt;--RIGHT($A$2,LEN($A$2)-8),"",SUMIF(Table1[SHIFT NOMENCLATURE], $B2268, Table1[EPW]))</f>
        <v/>
      </c>
      <c r="J2268" s="1" t="str">
        <f>IF($A2268&gt;--RIGHT($A$2,LEN($A$2)-8),"",SUMIF(Table1[SHIFT NOMENCLATURE], $B2268, Table1[FVIC KILL]))</f>
        <v/>
      </c>
      <c r="K2268" s="1" t="str">
        <f>IF($A2268&gt;--RIGHT($A$2,LEN($A$2)-8),"",SUMIF(Table1[SHIFT NOMENCLATURE], $B2268, Table1[FVIC MOB]))</f>
        <v/>
      </c>
      <c r="L2268" s="1" t="str">
        <f>IF($A2268&gt;--RIGHT($A$2,LEN($A$2)-8),"",SUMIF(Table1[SHIFT NOMENCLATURE], $B2268, Table1[FVIC FIRE]))</f>
        <v/>
      </c>
      <c r="M2268" s="1" t="str">
        <f>IF($A2268&gt;--RIGHT($A$2,LEN($A$2)-8),"",SUMIF(Table1[SHIFT NOMENCLATURE], $B2268, Table1[FKIA]))</f>
        <v/>
      </c>
      <c r="N2268" s="1" t="str">
        <f>IF($A2268&gt;--RIGHT($A$2,LEN($A$2)-8),"",SUMIF(Table1[SHIFT NOMENCLATURE], $B2268, Table1[FWIA]))</f>
        <v/>
      </c>
      <c r="O2268" s="1" t="str">
        <f>IF($A2268&gt;--RIGHT($A$2,LEN($A$2)-8),"",SUMIF(Table1[SHIFT NOMENCLATURE], $B2268, Table1[DUSTWUN]))</f>
        <v/>
      </c>
    </row>
    <row r="2269" spans="1:15" x14ac:dyDescent="0.25">
      <c r="A2269" s="1" t="str">
        <f t="shared" si="70"/>
        <v/>
      </c>
      <c r="B2269" t="str">
        <f t="shared" si="71"/>
        <v/>
      </c>
      <c r="C2269" s="1" t="str">
        <f>IF($A2269&gt;--RIGHT($A$2,LEN($A$2)-8),"",COUNTIF(Table1[SHIFT NOMENCLATURE],$B2269))</f>
        <v/>
      </c>
      <c r="D2269" s="1" t="str">
        <f>IF($A2269&gt;--RIGHT($A$2,LEN($A$2)-8),"",SUMIF(Table1[SHIFT NOMENCLATURE], $B2269, Table1[EVIC KILL]))</f>
        <v/>
      </c>
      <c r="E2269" s="1" t="str">
        <f>IF($A2269&gt;--RIGHT($A$2,LEN($A$2)-8),"",SUMIF(Table1[SHIFT NOMENCLATURE], $B2269, Table1[EVIC MOB]))</f>
        <v/>
      </c>
      <c r="F2269" s="1" t="str">
        <f>IF($A2269&gt;--RIGHT($A$2,LEN($A$2)-8),"",SUMIF(Table1[SHIFT NOMENCLATURE], $B2269, Table1[EVIC FIRE]))</f>
        <v/>
      </c>
      <c r="G2269" s="1" t="str">
        <f>IF($A2269&gt;--RIGHT($A$2,LEN($A$2)-8),"",SUMIF(Table1[SHIFT NOMENCLATURE], $B2269, Table1[EKIA]))</f>
        <v/>
      </c>
      <c r="H2269" s="1" t="str">
        <f>IF($A2269&gt;--RIGHT($A$2,LEN($A$2)-8),"",SUMIF(Table1[SHIFT NOMENCLATURE], $B2269, Table1[EWIA]))</f>
        <v/>
      </c>
      <c r="I2269" s="1" t="str">
        <f>IF($A2269&gt;--RIGHT($A$2,LEN($A$2)-8),"",SUMIF(Table1[SHIFT NOMENCLATURE], $B2269, Table1[EPW]))</f>
        <v/>
      </c>
      <c r="J2269" s="1" t="str">
        <f>IF($A2269&gt;--RIGHT($A$2,LEN($A$2)-8),"",SUMIF(Table1[SHIFT NOMENCLATURE], $B2269, Table1[FVIC KILL]))</f>
        <v/>
      </c>
      <c r="K2269" s="1" t="str">
        <f>IF($A2269&gt;--RIGHT($A$2,LEN($A$2)-8),"",SUMIF(Table1[SHIFT NOMENCLATURE], $B2269, Table1[FVIC MOB]))</f>
        <v/>
      </c>
      <c r="L2269" s="1" t="str">
        <f>IF($A2269&gt;--RIGHT($A$2,LEN($A$2)-8),"",SUMIF(Table1[SHIFT NOMENCLATURE], $B2269, Table1[FVIC FIRE]))</f>
        <v/>
      </c>
      <c r="M2269" s="1" t="str">
        <f>IF($A2269&gt;--RIGHT($A$2,LEN($A$2)-8),"",SUMIF(Table1[SHIFT NOMENCLATURE], $B2269, Table1[FKIA]))</f>
        <v/>
      </c>
      <c r="N2269" s="1" t="str">
        <f>IF($A2269&gt;--RIGHT($A$2,LEN($A$2)-8),"",SUMIF(Table1[SHIFT NOMENCLATURE], $B2269, Table1[FWIA]))</f>
        <v/>
      </c>
      <c r="O2269" s="1" t="str">
        <f>IF($A2269&gt;--RIGHT($A$2,LEN($A$2)-8),"",SUMIF(Table1[SHIFT NOMENCLATURE], $B2269, Table1[DUSTWUN]))</f>
        <v/>
      </c>
    </row>
    <row r="2270" spans="1:15" x14ac:dyDescent="0.25">
      <c r="A2270" s="1" t="str">
        <f t="shared" si="70"/>
        <v/>
      </c>
      <c r="B2270" t="str">
        <f t="shared" si="71"/>
        <v/>
      </c>
      <c r="C2270" s="1" t="str">
        <f>IF($A2270&gt;--RIGHT($A$2,LEN($A$2)-8),"",COUNTIF(Table1[SHIFT NOMENCLATURE],$B2270))</f>
        <v/>
      </c>
      <c r="D2270" s="1" t="str">
        <f>IF($A2270&gt;--RIGHT($A$2,LEN($A$2)-8),"",SUMIF(Table1[SHIFT NOMENCLATURE], $B2270, Table1[EVIC KILL]))</f>
        <v/>
      </c>
      <c r="E2270" s="1" t="str">
        <f>IF($A2270&gt;--RIGHT($A$2,LEN($A$2)-8),"",SUMIF(Table1[SHIFT NOMENCLATURE], $B2270, Table1[EVIC MOB]))</f>
        <v/>
      </c>
      <c r="F2270" s="1" t="str">
        <f>IF($A2270&gt;--RIGHT($A$2,LEN($A$2)-8),"",SUMIF(Table1[SHIFT NOMENCLATURE], $B2270, Table1[EVIC FIRE]))</f>
        <v/>
      </c>
      <c r="G2270" s="1" t="str">
        <f>IF($A2270&gt;--RIGHT($A$2,LEN($A$2)-8),"",SUMIF(Table1[SHIFT NOMENCLATURE], $B2270, Table1[EKIA]))</f>
        <v/>
      </c>
      <c r="H2270" s="1" t="str">
        <f>IF($A2270&gt;--RIGHT($A$2,LEN($A$2)-8),"",SUMIF(Table1[SHIFT NOMENCLATURE], $B2270, Table1[EWIA]))</f>
        <v/>
      </c>
      <c r="I2270" s="1" t="str">
        <f>IF($A2270&gt;--RIGHT($A$2,LEN($A$2)-8),"",SUMIF(Table1[SHIFT NOMENCLATURE], $B2270, Table1[EPW]))</f>
        <v/>
      </c>
      <c r="J2270" s="1" t="str">
        <f>IF($A2270&gt;--RIGHT($A$2,LEN($A$2)-8),"",SUMIF(Table1[SHIFT NOMENCLATURE], $B2270, Table1[FVIC KILL]))</f>
        <v/>
      </c>
      <c r="K2270" s="1" t="str">
        <f>IF($A2270&gt;--RIGHT($A$2,LEN($A$2)-8),"",SUMIF(Table1[SHIFT NOMENCLATURE], $B2270, Table1[FVIC MOB]))</f>
        <v/>
      </c>
      <c r="L2270" s="1" t="str">
        <f>IF($A2270&gt;--RIGHT($A$2,LEN($A$2)-8),"",SUMIF(Table1[SHIFT NOMENCLATURE], $B2270, Table1[FVIC FIRE]))</f>
        <v/>
      </c>
      <c r="M2270" s="1" t="str">
        <f>IF($A2270&gt;--RIGHT($A$2,LEN($A$2)-8),"",SUMIF(Table1[SHIFT NOMENCLATURE], $B2270, Table1[FKIA]))</f>
        <v/>
      </c>
      <c r="N2270" s="1" t="str">
        <f>IF($A2270&gt;--RIGHT($A$2,LEN($A$2)-8),"",SUMIF(Table1[SHIFT NOMENCLATURE], $B2270, Table1[FWIA]))</f>
        <v/>
      </c>
      <c r="O2270" s="1" t="str">
        <f>IF($A2270&gt;--RIGHT($A$2,LEN($A$2)-8),"",SUMIF(Table1[SHIFT NOMENCLATURE], $B2270, Table1[DUSTWUN]))</f>
        <v/>
      </c>
    </row>
    <row r="2271" spans="1:15" x14ac:dyDescent="0.25">
      <c r="A2271" s="1" t="str">
        <f t="shared" si="70"/>
        <v/>
      </c>
      <c r="B2271" t="str">
        <f t="shared" si="71"/>
        <v/>
      </c>
      <c r="C2271" s="1" t="str">
        <f>IF($A2271&gt;--RIGHT($A$2,LEN($A$2)-8),"",COUNTIF(Table1[SHIFT NOMENCLATURE],$B2271))</f>
        <v/>
      </c>
      <c r="D2271" s="1" t="str">
        <f>IF($A2271&gt;--RIGHT($A$2,LEN($A$2)-8),"",SUMIF(Table1[SHIFT NOMENCLATURE], $B2271, Table1[EVIC KILL]))</f>
        <v/>
      </c>
      <c r="E2271" s="1" t="str">
        <f>IF($A2271&gt;--RIGHT($A$2,LEN($A$2)-8),"",SUMIF(Table1[SHIFT NOMENCLATURE], $B2271, Table1[EVIC MOB]))</f>
        <v/>
      </c>
      <c r="F2271" s="1" t="str">
        <f>IF($A2271&gt;--RIGHT($A$2,LEN($A$2)-8),"",SUMIF(Table1[SHIFT NOMENCLATURE], $B2271, Table1[EVIC FIRE]))</f>
        <v/>
      </c>
      <c r="G2271" s="1" t="str">
        <f>IF($A2271&gt;--RIGHT($A$2,LEN($A$2)-8),"",SUMIF(Table1[SHIFT NOMENCLATURE], $B2271, Table1[EKIA]))</f>
        <v/>
      </c>
      <c r="H2271" s="1" t="str">
        <f>IF($A2271&gt;--RIGHT($A$2,LEN($A$2)-8),"",SUMIF(Table1[SHIFT NOMENCLATURE], $B2271, Table1[EWIA]))</f>
        <v/>
      </c>
      <c r="I2271" s="1" t="str">
        <f>IF($A2271&gt;--RIGHT($A$2,LEN($A$2)-8),"",SUMIF(Table1[SHIFT NOMENCLATURE], $B2271, Table1[EPW]))</f>
        <v/>
      </c>
      <c r="J2271" s="1" t="str">
        <f>IF($A2271&gt;--RIGHT($A$2,LEN($A$2)-8),"",SUMIF(Table1[SHIFT NOMENCLATURE], $B2271, Table1[FVIC KILL]))</f>
        <v/>
      </c>
      <c r="K2271" s="1" t="str">
        <f>IF($A2271&gt;--RIGHT($A$2,LEN($A$2)-8),"",SUMIF(Table1[SHIFT NOMENCLATURE], $B2271, Table1[FVIC MOB]))</f>
        <v/>
      </c>
      <c r="L2271" s="1" t="str">
        <f>IF($A2271&gt;--RIGHT($A$2,LEN($A$2)-8),"",SUMIF(Table1[SHIFT NOMENCLATURE], $B2271, Table1[FVIC FIRE]))</f>
        <v/>
      </c>
      <c r="M2271" s="1" t="str">
        <f>IF($A2271&gt;--RIGHT($A$2,LEN($A$2)-8),"",SUMIF(Table1[SHIFT NOMENCLATURE], $B2271, Table1[FKIA]))</f>
        <v/>
      </c>
      <c r="N2271" s="1" t="str">
        <f>IF($A2271&gt;--RIGHT($A$2,LEN($A$2)-8),"",SUMIF(Table1[SHIFT NOMENCLATURE], $B2271, Table1[FWIA]))</f>
        <v/>
      </c>
      <c r="O2271" s="1" t="str">
        <f>IF($A2271&gt;--RIGHT($A$2,LEN($A$2)-8),"",SUMIF(Table1[SHIFT NOMENCLATURE], $B2271, Table1[DUSTWUN]))</f>
        <v/>
      </c>
    </row>
    <row r="2272" spans="1:15" x14ac:dyDescent="0.25">
      <c r="A2272" s="1" t="str">
        <f t="shared" si="70"/>
        <v/>
      </c>
      <c r="B2272" t="str">
        <f t="shared" si="71"/>
        <v/>
      </c>
      <c r="C2272" s="1" t="str">
        <f>IF($A2272&gt;--RIGHT($A$2,LEN($A$2)-8),"",COUNTIF(Table1[SHIFT NOMENCLATURE],$B2272))</f>
        <v/>
      </c>
      <c r="D2272" s="1" t="str">
        <f>IF($A2272&gt;--RIGHT($A$2,LEN($A$2)-8),"",SUMIF(Table1[SHIFT NOMENCLATURE], $B2272, Table1[EVIC KILL]))</f>
        <v/>
      </c>
      <c r="E2272" s="1" t="str">
        <f>IF($A2272&gt;--RIGHT($A$2,LEN($A$2)-8),"",SUMIF(Table1[SHIFT NOMENCLATURE], $B2272, Table1[EVIC MOB]))</f>
        <v/>
      </c>
      <c r="F2272" s="1" t="str">
        <f>IF($A2272&gt;--RIGHT($A$2,LEN($A$2)-8),"",SUMIF(Table1[SHIFT NOMENCLATURE], $B2272, Table1[EVIC FIRE]))</f>
        <v/>
      </c>
      <c r="G2272" s="1" t="str">
        <f>IF($A2272&gt;--RIGHT($A$2,LEN($A$2)-8),"",SUMIF(Table1[SHIFT NOMENCLATURE], $B2272, Table1[EKIA]))</f>
        <v/>
      </c>
      <c r="H2272" s="1" t="str">
        <f>IF($A2272&gt;--RIGHT($A$2,LEN($A$2)-8),"",SUMIF(Table1[SHIFT NOMENCLATURE], $B2272, Table1[EWIA]))</f>
        <v/>
      </c>
      <c r="I2272" s="1" t="str">
        <f>IF($A2272&gt;--RIGHT($A$2,LEN($A$2)-8),"",SUMIF(Table1[SHIFT NOMENCLATURE], $B2272, Table1[EPW]))</f>
        <v/>
      </c>
      <c r="J2272" s="1" t="str">
        <f>IF($A2272&gt;--RIGHT($A$2,LEN($A$2)-8),"",SUMIF(Table1[SHIFT NOMENCLATURE], $B2272, Table1[FVIC KILL]))</f>
        <v/>
      </c>
      <c r="K2272" s="1" t="str">
        <f>IF($A2272&gt;--RIGHT($A$2,LEN($A$2)-8),"",SUMIF(Table1[SHIFT NOMENCLATURE], $B2272, Table1[FVIC MOB]))</f>
        <v/>
      </c>
      <c r="L2272" s="1" t="str">
        <f>IF($A2272&gt;--RIGHT($A$2,LEN($A$2)-8),"",SUMIF(Table1[SHIFT NOMENCLATURE], $B2272, Table1[FVIC FIRE]))</f>
        <v/>
      </c>
      <c r="M2272" s="1" t="str">
        <f>IF($A2272&gt;--RIGHT($A$2,LEN($A$2)-8),"",SUMIF(Table1[SHIFT NOMENCLATURE], $B2272, Table1[FKIA]))</f>
        <v/>
      </c>
      <c r="N2272" s="1" t="str">
        <f>IF($A2272&gt;--RIGHT($A$2,LEN($A$2)-8),"",SUMIF(Table1[SHIFT NOMENCLATURE], $B2272, Table1[FWIA]))</f>
        <v/>
      </c>
      <c r="O2272" s="1" t="str">
        <f>IF($A2272&gt;--RIGHT($A$2,LEN($A$2)-8),"",SUMIF(Table1[SHIFT NOMENCLATURE], $B2272, Table1[DUSTWUN]))</f>
        <v/>
      </c>
    </row>
    <row r="2273" spans="1:15" x14ac:dyDescent="0.25">
      <c r="A2273" s="1" t="str">
        <f t="shared" si="70"/>
        <v/>
      </c>
      <c r="B2273" t="str">
        <f t="shared" si="71"/>
        <v/>
      </c>
      <c r="C2273" s="1" t="str">
        <f>IF($A2273&gt;--RIGHT($A$2,LEN($A$2)-8),"",COUNTIF(Table1[SHIFT NOMENCLATURE],$B2273))</f>
        <v/>
      </c>
      <c r="D2273" s="1" t="str">
        <f>IF($A2273&gt;--RIGHT($A$2,LEN($A$2)-8),"",SUMIF(Table1[SHIFT NOMENCLATURE], $B2273, Table1[EVIC KILL]))</f>
        <v/>
      </c>
      <c r="E2273" s="1" t="str">
        <f>IF($A2273&gt;--RIGHT($A$2,LEN($A$2)-8),"",SUMIF(Table1[SHIFT NOMENCLATURE], $B2273, Table1[EVIC MOB]))</f>
        <v/>
      </c>
      <c r="F2273" s="1" t="str">
        <f>IF($A2273&gt;--RIGHT($A$2,LEN($A$2)-8),"",SUMIF(Table1[SHIFT NOMENCLATURE], $B2273, Table1[EVIC FIRE]))</f>
        <v/>
      </c>
      <c r="G2273" s="1" t="str">
        <f>IF($A2273&gt;--RIGHT($A$2,LEN($A$2)-8),"",SUMIF(Table1[SHIFT NOMENCLATURE], $B2273, Table1[EKIA]))</f>
        <v/>
      </c>
      <c r="H2273" s="1" t="str">
        <f>IF($A2273&gt;--RIGHT($A$2,LEN($A$2)-8),"",SUMIF(Table1[SHIFT NOMENCLATURE], $B2273, Table1[EWIA]))</f>
        <v/>
      </c>
      <c r="I2273" s="1" t="str">
        <f>IF($A2273&gt;--RIGHT($A$2,LEN($A$2)-8),"",SUMIF(Table1[SHIFT NOMENCLATURE], $B2273, Table1[EPW]))</f>
        <v/>
      </c>
      <c r="J2273" s="1" t="str">
        <f>IF($A2273&gt;--RIGHT($A$2,LEN($A$2)-8),"",SUMIF(Table1[SHIFT NOMENCLATURE], $B2273, Table1[FVIC KILL]))</f>
        <v/>
      </c>
      <c r="K2273" s="1" t="str">
        <f>IF($A2273&gt;--RIGHT($A$2,LEN($A$2)-8),"",SUMIF(Table1[SHIFT NOMENCLATURE], $B2273, Table1[FVIC MOB]))</f>
        <v/>
      </c>
      <c r="L2273" s="1" t="str">
        <f>IF($A2273&gt;--RIGHT($A$2,LEN($A$2)-8),"",SUMIF(Table1[SHIFT NOMENCLATURE], $B2273, Table1[FVIC FIRE]))</f>
        <v/>
      </c>
      <c r="M2273" s="1" t="str">
        <f>IF($A2273&gt;--RIGHT($A$2,LEN($A$2)-8),"",SUMIF(Table1[SHIFT NOMENCLATURE], $B2273, Table1[FKIA]))</f>
        <v/>
      </c>
      <c r="N2273" s="1" t="str">
        <f>IF($A2273&gt;--RIGHT($A$2,LEN($A$2)-8),"",SUMIF(Table1[SHIFT NOMENCLATURE], $B2273, Table1[FWIA]))</f>
        <v/>
      </c>
      <c r="O2273" s="1" t="str">
        <f>IF($A2273&gt;--RIGHT($A$2,LEN($A$2)-8),"",SUMIF(Table1[SHIFT NOMENCLATURE], $B2273, Table1[DUSTWUN]))</f>
        <v/>
      </c>
    </row>
    <row r="2274" spans="1:15" x14ac:dyDescent="0.25">
      <c r="A2274" s="1" t="str">
        <f t="shared" si="70"/>
        <v/>
      </c>
      <c r="B2274" t="str">
        <f t="shared" si="71"/>
        <v/>
      </c>
      <c r="C2274" s="1" t="str">
        <f>IF($A2274&gt;--RIGHT($A$2,LEN($A$2)-8),"",COUNTIF(Table1[SHIFT NOMENCLATURE],$B2274))</f>
        <v/>
      </c>
      <c r="D2274" s="1" t="str">
        <f>IF($A2274&gt;--RIGHT($A$2,LEN($A$2)-8),"",SUMIF(Table1[SHIFT NOMENCLATURE], $B2274, Table1[EVIC KILL]))</f>
        <v/>
      </c>
      <c r="E2274" s="1" t="str">
        <f>IF($A2274&gt;--RIGHT($A$2,LEN($A$2)-8),"",SUMIF(Table1[SHIFT NOMENCLATURE], $B2274, Table1[EVIC MOB]))</f>
        <v/>
      </c>
      <c r="F2274" s="1" t="str">
        <f>IF($A2274&gt;--RIGHT($A$2,LEN($A$2)-8),"",SUMIF(Table1[SHIFT NOMENCLATURE], $B2274, Table1[EVIC FIRE]))</f>
        <v/>
      </c>
      <c r="G2274" s="1" t="str">
        <f>IF($A2274&gt;--RIGHT($A$2,LEN($A$2)-8),"",SUMIF(Table1[SHIFT NOMENCLATURE], $B2274, Table1[EKIA]))</f>
        <v/>
      </c>
      <c r="H2274" s="1" t="str">
        <f>IF($A2274&gt;--RIGHT($A$2,LEN($A$2)-8),"",SUMIF(Table1[SHIFT NOMENCLATURE], $B2274, Table1[EWIA]))</f>
        <v/>
      </c>
      <c r="I2274" s="1" t="str">
        <f>IF($A2274&gt;--RIGHT($A$2,LEN($A$2)-8),"",SUMIF(Table1[SHIFT NOMENCLATURE], $B2274, Table1[EPW]))</f>
        <v/>
      </c>
      <c r="J2274" s="1" t="str">
        <f>IF($A2274&gt;--RIGHT($A$2,LEN($A$2)-8),"",SUMIF(Table1[SHIFT NOMENCLATURE], $B2274, Table1[FVIC KILL]))</f>
        <v/>
      </c>
      <c r="K2274" s="1" t="str">
        <f>IF($A2274&gt;--RIGHT($A$2,LEN($A$2)-8),"",SUMIF(Table1[SHIFT NOMENCLATURE], $B2274, Table1[FVIC MOB]))</f>
        <v/>
      </c>
      <c r="L2274" s="1" t="str">
        <f>IF($A2274&gt;--RIGHT($A$2,LEN($A$2)-8),"",SUMIF(Table1[SHIFT NOMENCLATURE], $B2274, Table1[FVIC FIRE]))</f>
        <v/>
      </c>
      <c r="M2274" s="1" t="str">
        <f>IF($A2274&gt;--RIGHT($A$2,LEN($A$2)-8),"",SUMIF(Table1[SHIFT NOMENCLATURE], $B2274, Table1[FKIA]))</f>
        <v/>
      </c>
      <c r="N2274" s="1" t="str">
        <f>IF($A2274&gt;--RIGHT($A$2,LEN($A$2)-8),"",SUMIF(Table1[SHIFT NOMENCLATURE], $B2274, Table1[FWIA]))</f>
        <v/>
      </c>
      <c r="O2274" s="1" t="str">
        <f>IF($A2274&gt;--RIGHT($A$2,LEN($A$2)-8),"",SUMIF(Table1[SHIFT NOMENCLATURE], $B2274, Table1[DUSTWUN]))</f>
        <v/>
      </c>
    </row>
    <row r="2275" spans="1:15" x14ac:dyDescent="0.25">
      <c r="A2275" s="1" t="str">
        <f t="shared" si="70"/>
        <v/>
      </c>
      <c r="B2275" t="str">
        <f t="shared" si="71"/>
        <v/>
      </c>
      <c r="C2275" s="1" t="str">
        <f>IF($A2275&gt;--RIGHT($A$2,LEN($A$2)-8),"",COUNTIF(Table1[SHIFT NOMENCLATURE],$B2275))</f>
        <v/>
      </c>
      <c r="D2275" s="1" t="str">
        <f>IF($A2275&gt;--RIGHT($A$2,LEN($A$2)-8),"",SUMIF(Table1[SHIFT NOMENCLATURE], $B2275, Table1[EVIC KILL]))</f>
        <v/>
      </c>
      <c r="E2275" s="1" t="str">
        <f>IF($A2275&gt;--RIGHT($A$2,LEN($A$2)-8),"",SUMIF(Table1[SHIFT NOMENCLATURE], $B2275, Table1[EVIC MOB]))</f>
        <v/>
      </c>
      <c r="F2275" s="1" t="str">
        <f>IF($A2275&gt;--RIGHT($A$2,LEN($A$2)-8),"",SUMIF(Table1[SHIFT NOMENCLATURE], $B2275, Table1[EVIC FIRE]))</f>
        <v/>
      </c>
      <c r="G2275" s="1" t="str">
        <f>IF($A2275&gt;--RIGHT($A$2,LEN($A$2)-8),"",SUMIF(Table1[SHIFT NOMENCLATURE], $B2275, Table1[EKIA]))</f>
        <v/>
      </c>
      <c r="H2275" s="1" t="str">
        <f>IF($A2275&gt;--RIGHT($A$2,LEN($A$2)-8),"",SUMIF(Table1[SHIFT NOMENCLATURE], $B2275, Table1[EWIA]))</f>
        <v/>
      </c>
      <c r="I2275" s="1" t="str">
        <f>IF($A2275&gt;--RIGHT($A$2,LEN($A$2)-8),"",SUMIF(Table1[SHIFT NOMENCLATURE], $B2275, Table1[EPW]))</f>
        <v/>
      </c>
      <c r="J2275" s="1" t="str">
        <f>IF($A2275&gt;--RIGHT($A$2,LEN($A$2)-8),"",SUMIF(Table1[SHIFT NOMENCLATURE], $B2275, Table1[FVIC KILL]))</f>
        <v/>
      </c>
      <c r="K2275" s="1" t="str">
        <f>IF($A2275&gt;--RIGHT($A$2,LEN($A$2)-8),"",SUMIF(Table1[SHIFT NOMENCLATURE], $B2275, Table1[FVIC MOB]))</f>
        <v/>
      </c>
      <c r="L2275" s="1" t="str">
        <f>IF($A2275&gt;--RIGHT($A$2,LEN($A$2)-8),"",SUMIF(Table1[SHIFT NOMENCLATURE], $B2275, Table1[FVIC FIRE]))</f>
        <v/>
      </c>
      <c r="M2275" s="1" t="str">
        <f>IF($A2275&gt;--RIGHT($A$2,LEN($A$2)-8),"",SUMIF(Table1[SHIFT NOMENCLATURE], $B2275, Table1[FKIA]))</f>
        <v/>
      </c>
      <c r="N2275" s="1" t="str">
        <f>IF($A2275&gt;--RIGHT($A$2,LEN($A$2)-8),"",SUMIF(Table1[SHIFT NOMENCLATURE], $B2275, Table1[FWIA]))</f>
        <v/>
      </c>
      <c r="O2275" s="1" t="str">
        <f>IF($A2275&gt;--RIGHT($A$2,LEN($A$2)-8),"",SUMIF(Table1[SHIFT NOMENCLATURE], $B2275, Table1[DUSTWUN]))</f>
        <v/>
      </c>
    </row>
    <row r="2276" spans="1:15" x14ac:dyDescent="0.25">
      <c r="A2276" s="1" t="str">
        <f t="shared" si="70"/>
        <v/>
      </c>
      <c r="B2276" t="str">
        <f t="shared" si="71"/>
        <v/>
      </c>
      <c r="C2276" s="1" t="str">
        <f>IF($A2276&gt;--RIGHT($A$2,LEN($A$2)-8),"",COUNTIF(Table1[SHIFT NOMENCLATURE],$B2276))</f>
        <v/>
      </c>
      <c r="D2276" s="1" t="str">
        <f>IF($A2276&gt;--RIGHT($A$2,LEN($A$2)-8),"",SUMIF(Table1[SHIFT NOMENCLATURE], $B2276, Table1[EVIC KILL]))</f>
        <v/>
      </c>
      <c r="E2276" s="1" t="str">
        <f>IF($A2276&gt;--RIGHT($A$2,LEN($A$2)-8),"",SUMIF(Table1[SHIFT NOMENCLATURE], $B2276, Table1[EVIC MOB]))</f>
        <v/>
      </c>
      <c r="F2276" s="1" t="str">
        <f>IF($A2276&gt;--RIGHT($A$2,LEN($A$2)-8),"",SUMIF(Table1[SHIFT NOMENCLATURE], $B2276, Table1[EVIC FIRE]))</f>
        <v/>
      </c>
      <c r="G2276" s="1" t="str">
        <f>IF($A2276&gt;--RIGHT($A$2,LEN($A$2)-8),"",SUMIF(Table1[SHIFT NOMENCLATURE], $B2276, Table1[EKIA]))</f>
        <v/>
      </c>
      <c r="H2276" s="1" t="str">
        <f>IF($A2276&gt;--RIGHT($A$2,LEN($A$2)-8),"",SUMIF(Table1[SHIFT NOMENCLATURE], $B2276, Table1[EWIA]))</f>
        <v/>
      </c>
      <c r="I2276" s="1" t="str">
        <f>IF($A2276&gt;--RIGHT($A$2,LEN($A$2)-8),"",SUMIF(Table1[SHIFT NOMENCLATURE], $B2276, Table1[EPW]))</f>
        <v/>
      </c>
      <c r="J2276" s="1" t="str">
        <f>IF($A2276&gt;--RIGHT($A$2,LEN($A$2)-8),"",SUMIF(Table1[SHIFT NOMENCLATURE], $B2276, Table1[FVIC KILL]))</f>
        <v/>
      </c>
      <c r="K2276" s="1" t="str">
        <f>IF($A2276&gt;--RIGHT($A$2,LEN($A$2)-8),"",SUMIF(Table1[SHIFT NOMENCLATURE], $B2276, Table1[FVIC MOB]))</f>
        <v/>
      </c>
      <c r="L2276" s="1" t="str">
        <f>IF($A2276&gt;--RIGHT($A$2,LEN($A$2)-8),"",SUMIF(Table1[SHIFT NOMENCLATURE], $B2276, Table1[FVIC FIRE]))</f>
        <v/>
      </c>
      <c r="M2276" s="1" t="str">
        <f>IF($A2276&gt;--RIGHT($A$2,LEN($A$2)-8),"",SUMIF(Table1[SHIFT NOMENCLATURE], $B2276, Table1[FKIA]))</f>
        <v/>
      </c>
      <c r="N2276" s="1" t="str">
        <f>IF($A2276&gt;--RIGHT($A$2,LEN($A$2)-8),"",SUMIF(Table1[SHIFT NOMENCLATURE], $B2276, Table1[FWIA]))</f>
        <v/>
      </c>
      <c r="O2276" s="1" t="str">
        <f>IF($A2276&gt;--RIGHT($A$2,LEN($A$2)-8),"",SUMIF(Table1[SHIFT NOMENCLATURE], $B2276, Table1[DUSTWUN]))</f>
        <v/>
      </c>
    </row>
    <row r="2277" spans="1:15" x14ac:dyDescent="0.25">
      <c r="A2277" s="1" t="str">
        <f t="shared" si="70"/>
        <v/>
      </c>
      <c r="B2277" t="str">
        <f t="shared" si="71"/>
        <v/>
      </c>
      <c r="C2277" s="1" t="str">
        <f>IF($A2277&gt;--RIGHT($A$2,LEN($A$2)-8),"",COUNTIF(Table1[SHIFT NOMENCLATURE],$B2277))</f>
        <v/>
      </c>
      <c r="D2277" s="1" t="str">
        <f>IF($A2277&gt;--RIGHT($A$2,LEN($A$2)-8),"",SUMIF(Table1[SHIFT NOMENCLATURE], $B2277, Table1[EVIC KILL]))</f>
        <v/>
      </c>
      <c r="E2277" s="1" t="str">
        <f>IF($A2277&gt;--RIGHT($A$2,LEN($A$2)-8),"",SUMIF(Table1[SHIFT NOMENCLATURE], $B2277, Table1[EVIC MOB]))</f>
        <v/>
      </c>
      <c r="F2277" s="1" t="str">
        <f>IF($A2277&gt;--RIGHT($A$2,LEN($A$2)-8),"",SUMIF(Table1[SHIFT NOMENCLATURE], $B2277, Table1[EVIC FIRE]))</f>
        <v/>
      </c>
      <c r="G2277" s="1" t="str">
        <f>IF($A2277&gt;--RIGHT($A$2,LEN($A$2)-8),"",SUMIF(Table1[SHIFT NOMENCLATURE], $B2277, Table1[EKIA]))</f>
        <v/>
      </c>
      <c r="H2277" s="1" t="str">
        <f>IF($A2277&gt;--RIGHT($A$2,LEN($A$2)-8),"",SUMIF(Table1[SHIFT NOMENCLATURE], $B2277, Table1[EWIA]))</f>
        <v/>
      </c>
      <c r="I2277" s="1" t="str">
        <f>IF($A2277&gt;--RIGHT($A$2,LEN($A$2)-8),"",SUMIF(Table1[SHIFT NOMENCLATURE], $B2277, Table1[EPW]))</f>
        <v/>
      </c>
      <c r="J2277" s="1" t="str">
        <f>IF($A2277&gt;--RIGHT($A$2,LEN($A$2)-8),"",SUMIF(Table1[SHIFT NOMENCLATURE], $B2277, Table1[FVIC KILL]))</f>
        <v/>
      </c>
      <c r="K2277" s="1" t="str">
        <f>IF($A2277&gt;--RIGHT($A$2,LEN($A$2)-8),"",SUMIF(Table1[SHIFT NOMENCLATURE], $B2277, Table1[FVIC MOB]))</f>
        <v/>
      </c>
      <c r="L2277" s="1" t="str">
        <f>IF($A2277&gt;--RIGHT($A$2,LEN($A$2)-8),"",SUMIF(Table1[SHIFT NOMENCLATURE], $B2277, Table1[FVIC FIRE]))</f>
        <v/>
      </c>
      <c r="M2277" s="1" t="str">
        <f>IF($A2277&gt;--RIGHT($A$2,LEN($A$2)-8),"",SUMIF(Table1[SHIFT NOMENCLATURE], $B2277, Table1[FKIA]))</f>
        <v/>
      </c>
      <c r="N2277" s="1" t="str">
        <f>IF($A2277&gt;--RIGHT($A$2,LEN($A$2)-8),"",SUMIF(Table1[SHIFT NOMENCLATURE], $B2277, Table1[FWIA]))</f>
        <v/>
      </c>
      <c r="O2277" s="1" t="str">
        <f>IF($A2277&gt;--RIGHT($A$2,LEN($A$2)-8),"",SUMIF(Table1[SHIFT NOMENCLATURE], $B2277, Table1[DUSTWUN]))</f>
        <v/>
      </c>
    </row>
    <row r="2278" spans="1:15" x14ac:dyDescent="0.25">
      <c r="A2278" s="1" t="str">
        <f t="shared" si="70"/>
        <v/>
      </c>
      <c r="B2278" t="str">
        <f t="shared" si="71"/>
        <v/>
      </c>
      <c r="C2278" s="1" t="str">
        <f>IF($A2278&gt;--RIGHT($A$2,LEN($A$2)-8),"",COUNTIF(Table1[SHIFT NOMENCLATURE],$B2278))</f>
        <v/>
      </c>
      <c r="D2278" s="1" t="str">
        <f>IF($A2278&gt;--RIGHT($A$2,LEN($A$2)-8),"",SUMIF(Table1[SHIFT NOMENCLATURE], $B2278, Table1[EVIC KILL]))</f>
        <v/>
      </c>
      <c r="E2278" s="1" t="str">
        <f>IF($A2278&gt;--RIGHT($A$2,LEN($A$2)-8),"",SUMIF(Table1[SHIFT NOMENCLATURE], $B2278, Table1[EVIC MOB]))</f>
        <v/>
      </c>
      <c r="F2278" s="1" t="str">
        <f>IF($A2278&gt;--RIGHT($A$2,LEN($A$2)-8),"",SUMIF(Table1[SHIFT NOMENCLATURE], $B2278, Table1[EVIC FIRE]))</f>
        <v/>
      </c>
      <c r="G2278" s="1" t="str">
        <f>IF($A2278&gt;--RIGHT($A$2,LEN($A$2)-8),"",SUMIF(Table1[SHIFT NOMENCLATURE], $B2278, Table1[EKIA]))</f>
        <v/>
      </c>
      <c r="H2278" s="1" t="str">
        <f>IF($A2278&gt;--RIGHT($A$2,LEN($A$2)-8),"",SUMIF(Table1[SHIFT NOMENCLATURE], $B2278, Table1[EWIA]))</f>
        <v/>
      </c>
      <c r="I2278" s="1" t="str">
        <f>IF($A2278&gt;--RIGHT($A$2,LEN($A$2)-8),"",SUMIF(Table1[SHIFT NOMENCLATURE], $B2278, Table1[EPW]))</f>
        <v/>
      </c>
      <c r="J2278" s="1" t="str">
        <f>IF($A2278&gt;--RIGHT($A$2,LEN($A$2)-8),"",SUMIF(Table1[SHIFT NOMENCLATURE], $B2278, Table1[FVIC KILL]))</f>
        <v/>
      </c>
      <c r="K2278" s="1" t="str">
        <f>IF($A2278&gt;--RIGHT($A$2,LEN($A$2)-8),"",SUMIF(Table1[SHIFT NOMENCLATURE], $B2278, Table1[FVIC MOB]))</f>
        <v/>
      </c>
      <c r="L2278" s="1" t="str">
        <f>IF($A2278&gt;--RIGHT($A$2,LEN($A$2)-8),"",SUMIF(Table1[SHIFT NOMENCLATURE], $B2278, Table1[FVIC FIRE]))</f>
        <v/>
      </c>
      <c r="M2278" s="1" t="str">
        <f>IF($A2278&gt;--RIGHT($A$2,LEN($A$2)-8),"",SUMIF(Table1[SHIFT NOMENCLATURE], $B2278, Table1[FKIA]))</f>
        <v/>
      </c>
      <c r="N2278" s="1" t="str">
        <f>IF($A2278&gt;--RIGHT($A$2,LEN($A$2)-8),"",SUMIF(Table1[SHIFT NOMENCLATURE], $B2278, Table1[FWIA]))</f>
        <v/>
      </c>
      <c r="O2278" s="1" t="str">
        <f>IF($A2278&gt;--RIGHT($A$2,LEN($A$2)-8),"",SUMIF(Table1[SHIFT NOMENCLATURE], $B2278, Table1[DUSTWUN]))</f>
        <v/>
      </c>
    </row>
    <row r="2279" spans="1:15" x14ac:dyDescent="0.25">
      <c r="A2279" s="1" t="str">
        <f t="shared" si="70"/>
        <v/>
      </c>
      <c r="B2279" t="str">
        <f t="shared" si="71"/>
        <v/>
      </c>
      <c r="C2279" s="1" t="str">
        <f>IF($A2279&gt;--RIGHT($A$2,LEN($A$2)-8),"",COUNTIF(Table1[SHIFT NOMENCLATURE],$B2279))</f>
        <v/>
      </c>
      <c r="D2279" s="1" t="str">
        <f>IF($A2279&gt;--RIGHT($A$2,LEN($A$2)-8),"",SUMIF(Table1[SHIFT NOMENCLATURE], $B2279, Table1[EVIC KILL]))</f>
        <v/>
      </c>
      <c r="E2279" s="1" t="str">
        <f>IF($A2279&gt;--RIGHT($A$2,LEN($A$2)-8),"",SUMIF(Table1[SHIFT NOMENCLATURE], $B2279, Table1[EVIC MOB]))</f>
        <v/>
      </c>
      <c r="F2279" s="1" t="str">
        <f>IF($A2279&gt;--RIGHT($A$2,LEN($A$2)-8),"",SUMIF(Table1[SHIFT NOMENCLATURE], $B2279, Table1[EVIC FIRE]))</f>
        <v/>
      </c>
      <c r="G2279" s="1" t="str">
        <f>IF($A2279&gt;--RIGHT($A$2,LEN($A$2)-8),"",SUMIF(Table1[SHIFT NOMENCLATURE], $B2279, Table1[EKIA]))</f>
        <v/>
      </c>
      <c r="H2279" s="1" t="str">
        <f>IF($A2279&gt;--RIGHT($A$2,LEN($A$2)-8),"",SUMIF(Table1[SHIFT NOMENCLATURE], $B2279, Table1[EWIA]))</f>
        <v/>
      </c>
      <c r="I2279" s="1" t="str">
        <f>IF($A2279&gt;--RIGHT($A$2,LEN($A$2)-8),"",SUMIF(Table1[SHIFT NOMENCLATURE], $B2279, Table1[EPW]))</f>
        <v/>
      </c>
      <c r="J2279" s="1" t="str">
        <f>IF($A2279&gt;--RIGHT($A$2,LEN($A$2)-8),"",SUMIF(Table1[SHIFT NOMENCLATURE], $B2279, Table1[FVIC KILL]))</f>
        <v/>
      </c>
      <c r="K2279" s="1" t="str">
        <f>IF($A2279&gt;--RIGHT($A$2,LEN($A$2)-8),"",SUMIF(Table1[SHIFT NOMENCLATURE], $B2279, Table1[FVIC MOB]))</f>
        <v/>
      </c>
      <c r="L2279" s="1" t="str">
        <f>IF($A2279&gt;--RIGHT($A$2,LEN($A$2)-8),"",SUMIF(Table1[SHIFT NOMENCLATURE], $B2279, Table1[FVIC FIRE]))</f>
        <v/>
      </c>
      <c r="M2279" s="1" t="str">
        <f>IF($A2279&gt;--RIGHT($A$2,LEN($A$2)-8),"",SUMIF(Table1[SHIFT NOMENCLATURE], $B2279, Table1[FKIA]))</f>
        <v/>
      </c>
      <c r="N2279" s="1" t="str">
        <f>IF($A2279&gt;--RIGHT($A$2,LEN($A$2)-8),"",SUMIF(Table1[SHIFT NOMENCLATURE], $B2279, Table1[FWIA]))</f>
        <v/>
      </c>
      <c r="O2279" s="1" t="str">
        <f>IF($A2279&gt;--RIGHT($A$2,LEN($A$2)-8),"",SUMIF(Table1[SHIFT NOMENCLATURE], $B2279, Table1[DUSTWUN]))</f>
        <v/>
      </c>
    </row>
    <row r="2280" spans="1:15" x14ac:dyDescent="0.25">
      <c r="A2280" s="1" t="str">
        <f t="shared" si="70"/>
        <v/>
      </c>
      <c r="B2280" t="str">
        <f t="shared" si="71"/>
        <v/>
      </c>
      <c r="C2280" s="1" t="str">
        <f>IF($A2280&gt;--RIGHT($A$2,LEN($A$2)-8),"",COUNTIF(Table1[SHIFT NOMENCLATURE],$B2280))</f>
        <v/>
      </c>
      <c r="D2280" s="1" t="str">
        <f>IF($A2280&gt;--RIGHT($A$2,LEN($A$2)-8),"",SUMIF(Table1[SHIFT NOMENCLATURE], $B2280, Table1[EVIC KILL]))</f>
        <v/>
      </c>
      <c r="E2280" s="1" t="str">
        <f>IF($A2280&gt;--RIGHT($A$2,LEN($A$2)-8),"",SUMIF(Table1[SHIFT NOMENCLATURE], $B2280, Table1[EVIC MOB]))</f>
        <v/>
      </c>
      <c r="F2280" s="1" t="str">
        <f>IF($A2280&gt;--RIGHT($A$2,LEN($A$2)-8),"",SUMIF(Table1[SHIFT NOMENCLATURE], $B2280, Table1[EVIC FIRE]))</f>
        <v/>
      </c>
      <c r="G2280" s="1" t="str">
        <f>IF($A2280&gt;--RIGHT($A$2,LEN($A$2)-8),"",SUMIF(Table1[SHIFT NOMENCLATURE], $B2280, Table1[EKIA]))</f>
        <v/>
      </c>
      <c r="H2280" s="1" t="str">
        <f>IF($A2280&gt;--RIGHT($A$2,LEN($A$2)-8),"",SUMIF(Table1[SHIFT NOMENCLATURE], $B2280, Table1[EWIA]))</f>
        <v/>
      </c>
      <c r="I2280" s="1" t="str">
        <f>IF($A2280&gt;--RIGHT($A$2,LEN($A$2)-8),"",SUMIF(Table1[SHIFT NOMENCLATURE], $B2280, Table1[EPW]))</f>
        <v/>
      </c>
      <c r="J2280" s="1" t="str">
        <f>IF($A2280&gt;--RIGHT($A$2,LEN($A$2)-8),"",SUMIF(Table1[SHIFT NOMENCLATURE], $B2280, Table1[FVIC KILL]))</f>
        <v/>
      </c>
      <c r="K2280" s="1" t="str">
        <f>IF($A2280&gt;--RIGHT($A$2,LEN($A$2)-8),"",SUMIF(Table1[SHIFT NOMENCLATURE], $B2280, Table1[FVIC MOB]))</f>
        <v/>
      </c>
      <c r="L2280" s="1" t="str">
        <f>IF($A2280&gt;--RIGHT($A$2,LEN($A$2)-8),"",SUMIF(Table1[SHIFT NOMENCLATURE], $B2280, Table1[FVIC FIRE]))</f>
        <v/>
      </c>
      <c r="M2280" s="1" t="str">
        <f>IF($A2280&gt;--RIGHT($A$2,LEN($A$2)-8),"",SUMIF(Table1[SHIFT NOMENCLATURE], $B2280, Table1[FKIA]))</f>
        <v/>
      </c>
      <c r="N2280" s="1" t="str">
        <f>IF($A2280&gt;--RIGHT($A$2,LEN($A$2)-8),"",SUMIF(Table1[SHIFT NOMENCLATURE], $B2280, Table1[FWIA]))</f>
        <v/>
      </c>
      <c r="O2280" s="1" t="str">
        <f>IF($A2280&gt;--RIGHT($A$2,LEN($A$2)-8),"",SUMIF(Table1[SHIFT NOMENCLATURE], $B2280, Table1[DUSTWUN]))</f>
        <v/>
      </c>
    </row>
    <row r="2281" spans="1:15" x14ac:dyDescent="0.25">
      <c r="A2281" s="1" t="str">
        <f t="shared" si="70"/>
        <v/>
      </c>
      <c r="B2281" t="str">
        <f t="shared" si="71"/>
        <v/>
      </c>
      <c r="C2281" s="1" t="str">
        <f>IF($A2281&gt;--RIGHT($A$2,LEN($A$2)-8),"",COUNTIF(Table1[SHIFT NOMENCLATURE],$B2281))</f>
        <v/>
      </c>
      <c r="D2281" s="1" t="str">
        <f>IF($A2281&gt;--RIGHT($A$2,LEN($A$2)-8),"",SUMIF(Table1[SHIFT NOMENCLATURE], $B2281, Table1[EVIC KILL]))</f>
        <v/>
      </c>
      <c r="E2281" s="1" t="str">
        <f>IF($A2281&gt;--RIGHT($A$2,LEN($A$2)-8),"",SUMIF(Table1[SHIFT NOMENCLATURE], $B2281, Table1[EVIC MOB]))</f>
        <v/>
      </c>
      <c r="F2281" s="1" t="str">
        <f>IF($A2281&gt;--RIGHT($A$2,LEN($A$2)-8),"",SUMIF(Table1[SHIFT NOMENCLATURE], $B2281, Table1[EVIC FIRE]))</f>
        <v/>
      </c>
      <c r="G2281" s="1" t="str">
        <f>IF($A2281&gt;--RIGHT($A$2,LEN($A$2)-8),"",SUMIF(Table1[SHIFT NOMENCLATURE], $B2281, Table1[EKIA]))</f>
        <v/>
      </c>
      <c r="H2281" s="1" t="str">
        <f>IF($A2281&gt;--RIGHT($A$2,LEN($A$2)-8),"",SUMIF(Table1[SHIFT NOMENCLATURE], $B2281, Table1[EWIA]))</f>
        <v/>
      </c>
      <c r="I2281" s="1" t="str">
        <f>IF($A2281&gt;--RIGHT($A$2,LEN($A$2)-8),"",SUMIF(Table1[SHIFT NOMENCLATURE], $B2281, Table1[EPW]))</f>
        <v/>
      </c>
      <c r="J2281" s="1" t="str">
        <f>IF($A2281&gt;--RIGHT($A$2,LEN($A$2)-8),"",SUMIF(Table1[SHIFT NOMENCLATURE], $B2281, Table1[FVIC KILL]))</f>
        <v/>
      </c>
      <c r="K2281" s="1" t="str">
        <f>IF($A2281&gt;--RIGHT($A$2,LEN($A$2)-8),"",SUMIF(Table1[SHIFT NOMENCLATURE], $B2281, Table1[FVIC MOB]))</f>
        <v/>
      </c>
      <c r="L2281" s="1" t="str">
        <f>IF($A2281&gt;--RIGHT($A$2,LEN($A$2)-8),"",SUMIF(Table1[SHIFT NOMENCLATURE], $B2281, Table1[FVIC FIRE]))</f>
        <v/>
      </c>
      <c r="M2281" s="1" t="str">
        <f>IF($A2281&gt;--RIGHT($A$2,LEN($A$2)-8),"",SUMIF(Table1[SHIFT NOMENCLATURE], $B2281, Table1[FKIA]))</f>
        <v/>
      </c>
      <c r="N2281" s="1" t="str">
        <f>IF($A2281&gt;--RIGHT($A$2,LEN($A$2)-8),"",SUMIF(Table1[SHIFT NOMENCLATURE], $B2281, Table1[FWIA]))</f>
        <v/>
      </c>
      <c r="O2281" s="1" t="str">
        <f>IF($A2281&gt;--RIGHT($A$2,LEN($A$2)-8),"",SUMIF(Table1[SHIFT NOMENCLATURE], $B2281, Table1[DUSTWUN]))</f>
        <v/>
      </c>
    </row>
    <row r="2282" spans="1:15" x14ac:dyDescent="0.25">
      <c r="A2282" s="1" t="str">
        <f t="shared" si="70"/>
        <v/>
      </c>
      <c r="B2282" t="str">
        <f t="shared" si="71"/>
        <v/>
      </c>
      <c r="C2282" s="1" t="str">
        <f>IF($A2282&gt;--RIGHT($A$2,LEN($A$2)-8),"",COUNTIF(Table1[SHIFT NOMENCLATURE],$B2282))</f>
        <v/>
      </c>
      <c r="D2282" s="1" t="str">
        <f>IF($A2282&gt;--RIGHT($A$2,LEN($A$2)-8),"",SUMIF(Table1[SHIFT NOMENCLATURE], $B2282, Table1[EVIC KILL]))</f>
        <v/>
      </c>
      <c r="E2282" s="1" t="str">
        <f>IF($A2282&gt;--RIGHT($A$2,LEN($A$2)-8),"",SUMIF(Table1[SHIFT NOMENCLATURE], $B2282, Table1[EVIC MOB]))</f>
        <v/>
      </c>
      <c r="F2282" s="1" t="str">
        <f>IF($A2282&gt;--RIGHT($A$2,LEN($A$2)-8),"",SUMIF(Table1[SHIFT NOMENCLATURE], $B2282, Table1[EVIC FIRE]))</f>
        <v/>
      </c>
      <c r="G2282" s="1" t="str">
        <f>IF($A2282&gt;--RIGHT($A$2,LEN($A$2)-8),"",SUMIF(Table1[SHIFT NOMENCLATURE], $B2282, Table1[EKIA]))</f>
        <v/>
      </c>
      <c r="H2282" s="1" t="str">
        <f>IF($A2282&gt;--RIGHT($A$2,LEN($A$2)-8),"",SUMIF(Table1[SHIFT NOMENCLATURE], $B2282, Table1[EWIA]))</f>
        <v/>
      </c>
      <c r="I2282" s="1" t="str">
        <f>IF($A2282&gt;--RIGHT($A$2,LEN($A$2)-8),"",SUMIF(Table1[SHIFT NOMENCLATURE], $B2282, Table1[EPW]))</f>
        <v/>
      </c>
      <c r="J2282" s="1" t="str">
        <f>IF($A2282&gt;--RIGHT($A$2,LEN($A$2)-8),"",SUMIF(Table1[SHIFT NOMENCLATURE], $B2282, Table1[FVIC KILL]))</f>
        <v/>
      </c>
      <c r="K2282" s="1" t="str">
        <f>IF($A2282&gt;--RIGHT($A$2,LEN($A$2)-8),"",SUMIF(Table1[SHIFT NOMENCLATURE], $B2282, Table1[FVIC MOB]))</f>
        <v/>
      </c>
      <c r="L2282" s="1" t="str">
        <f>IF($A2282&gt;--RIGHT($A$2,LEN($A$2)-8),"",SUMIF(Table1[SHIFT NOMENCLATURE], $B2282, Table1[FVIC FIRE]))</f>
        <v/>
      </c>
      <c r="M2282" s="1" t="str">
        <f>IF($A2282&gt;--RIGHT($A$2,LEN($A$2)-8),"",SUMIF(Table1[SHIFT NOMENCLATURE], $B2282, Table1[FKIA]))</f>
        <v/>
      </c>
      <c r="N2282" s="1" t="str">
        <f>IF($A2282&gt;--RIGHT($A$2,LEN($A$2)-8),"",SUMIF(Table1[SHIFT NOMENCLATURE], $B2282, Table1[FWIA]))</f>
        <v/>
      </c>
      <c r="O2282" s="1" t="str">
        <f>IF($A2282&gt;--RIGHT($A$2,LEN($A$2)-8),"",SUMIF(Table1[SHIFT NOMENCLATURE], $B2282, Table1[DUSTWUN]))</f>
        <v/>
      </c>
    </row>
    <row r="2283" spans="1:15" x14ac:dyDescent="0.25">
      <c r="A2283" s="1" t="str">
        <f t="shared" si="70"/>
        <v/>
      </c>
      <c r="B2283" t="str">
        <f t="shared" si="71"/>
        <v/>
      </c>
      <c r="C2283" s="1" t="str">
        <f>IF($A2283&gt;--RIGHT($A$2,LEN($A$2)-8),"",COUNTIF(Table1[SHIFT NOMENCLATURE],$B2283))</f>
        <v/>
      </c>
      <c r="D2283" s="1" t="str">
        <f>IF($A2283&gt;--RIGHT($A$2,LEN($A$2)-8),"",SUMIF(Table1[SHIFT NOMENCLATURE], $B2283, Table1[EVIC KILL]))</f>
        <v/>
      </c>
      <c r="E2283" s="1" t="str">
        <f>IF($A2283&gt;--RIGHT($A$2,LEN($A$2)-8),"",SUMIF(Table1[SHIFT NOMENCLATURE], $B2283, Table1[EVIC MOB]))</f>
        <v/>
      </c>
      <c r="F2283" s="1" t="str">
        <f>IF($A2283&gt;--RIGHT($A$2,LEN($A$2)-8),"",SUMIF(Table1[SHIFT NOMENCLATURE], $B2283, Table1[EVIC FIRE]))</f>
        <v/>
      </c>
      <c r="G2283" s="1" t="str">
        <f>IF($A2283&gt;--RIGHT($A$2,LEN($A$2)-8),"",SUMIF(Table1[SHIFT NOMENCLATURE], $B2283, Table1[EKIA]))</f>
        <v/>
      </c>
      <c r="H2283" s="1" t="str">
        <f>IF($A2283&gt;--RIGHT($A$2,LEN($A$2)-8),"",SUMIF(Table1[SHIFT NOMENCLATURE], $B2283, Table1[EWIA]))</f>
        <v/>
      </c>
      <c r="I2283" s="1" t="str">
        <f>IF($A2283&gt;--RIGHT($A$2,LEN($A$2)-8),"",SUMIF(Table1[SHIFT NOMENCLATURE], $B2283, Table1[EPW]))</f>
        <v/>
      </c>
      <c r="J2283" s="1" t="str">
        <f>IF($A2283&gt;--RIGHT($A$2,LEN($A$2)-8),"",SUMIF(Table1[SHIFT NOMENCLATURE], $B2283, Table1[FVIC KILL]))</f>
        <v/>
      </c>
      <c r="K2283" s="1" t="str">
        <f>IF($A2283&gt;--RIGHT($A$2,LEN($A$2)-8),"",SUMIF(Table1[SHIFT NOMENCLATURE], $B2283, Table1[FVIC MOB]))</f>
        <v/>
      </c>
      <c r="L2283" s="1" t="str">
        <f>IF($A2283&gt;--RIGHT($A$2,LEN($A$2)-8),"",SUMIF(Table1[SHIFT NOMENCLATURE], $B2283, Table1[FVIC FIRE]))</f>
        <v/>
      </c>
      <c r="M2283" s="1" t="str">
        <f>IF($A2283&gt;--RIGHT($A$2,LEN($A$2)-8),"",SUMIF(Table1[SHIFT NOMENCLATURE], $B2283, Table1[FKIA]))</f>
        <v/>
      </c>
      <c r="N2283" s="1" t="str">
        <f>IF($A2283&gt;--RIGHT($A$2,LEN($A$2)-8),"",SUMIF(Table1[SHIFT NOMENCLATURE], $B2283, Table1[FWIA]))</f>
        <v/>
      </c>
      <c r="O2283" s="1" t="str">
        <f>IF($A2283&gt;--RIGHT($A$2,LEN($A$2)-8),"",SUMIF(Table1[SHIFT NOMENCLATURE], $B2283, Table1[DUSTWUN]))</f>
        <v/>
      </c>
    </row>
    <row r="2284" spans="1:15" x14ac:dyDescent="0.25">
      <c r="A2284" s="1" t="str">
        <f t="shared" si="70"/>
        <v/>
      </c>
      <c r="B2284" t="str">
        <f t="shared" si="71"/>
        <v/>
      </c>
      <c r="C2284" s="1" t="str">
        <f>IF($A2284&gt;--RIGHT($A$2,LEN($A$2)-8),"",COUNTIF(Table1[SHIFT NOMENCLATURE],$B2284))</f>
        <v/>
      </c>
      <c r="D2284" s="1" t="str">
        <f>IF($A2284&gt;--RIGHT($A$2,LEN($A$2)-8),"",SUMIF(Table1[SHIFT NOMENCLATURE], $B2284, Table1[EVIC KILL]))</f>
        <v/>
      </c>
      <c r="E2284" s="1" t="str">
        <f>IF($A2284&gt;--RIGHT($A$2,LEN($A$2)-8),"",SUMIF(Table1[SHIFT NOMENCLATURE], $B2284, Table1[EVIC MOB]))</f>
        <v/>
      </c>
      <c r="F2284" s="1" t="str">
        <f>IF($A2284&gt;--RIGHT($A$2,LEN($A$2)-8),"",SUMIF(Table1[SHIFT NOMENCLATURE], $B2284, Table1[EVIC FIRE]))</f>
        <v/>
      </c>
      <c r="G2284" s="1" t="str">
        <f>IF($A2284&gt;--RIGHT($A$2,LEN($A$2)-8),"",SUMIF(Table1[SHIFT NOMENCLATURE], $B2284, Table1[EKIA]))</f>
        <v/>
      </c>
      <c r="H2284" s="1" t="str">
        <f>IF($A2284&gt;--RIGHT($A$2,LEN($A$2)-8),"",SUMIF(Table1[SHIFT NOMENCLATURE], $B2284, Table1[EWIA]))</f>
        <v/>
      </c>
      <c r="I2284" s="1" t="str">
        <f>IF($A2284&gt;--RIGHT($A$2,LEN($A$2)-8),"",SUMIF(Table1[SHIFT NOMENCLATURE], $B2284, Table1[EPW]))</f>
        <v/>
      </c>
      <c r="J2284" s="1" t="str">
        <f>IF($A2284&gt;--RIGHT($A$2,LEN($A$2)-8),"",SUMIF(Table1[SHIFT NOMENCLATURE], $B2284, Table1[FVIC KILL]))</f>
        <v/>
      </c>
      <c r="K2284" s="1" t="str">
        <f>IF($A2284&gt;--RIGHT($A$2,LEN($A$2)-8),"",SUMIF(Table1[SHIFT NOMENCLATURE], $B2284, Table1[FVIC MOB]))</f>
        <v/>
      </c>
      <c r="L2284" s="1" t="str">
        <f>IF($A2284&gt;--RIGHT($A$2,LEN($A$2)-8),"",SUMIF(Table1[SHIFT NOMENCLATURE], $B2284, Table1[FVIC FIRE]))</f>
        <v/>
      </c>
      <c r="M2284" s="1" t="str">
        <f>IF($A2284&gt;--RIGHT($A$2,LEN($A$2)-8),"",SUMIF(Table1[SHIFT NOMENCLATURE], $B2284, Table1[FKIA]))</f>
        <v/>
      </c>
      <c r="N2284" s="1" t="str">
        <f>IF($A2284&gt;--RIGHT($A$2,LEN($A$2)-8),"",SUMIF(Table1[SHIFT NOMENCLATURE], $B2284, Table1[FWIA]))</f>
        <v/>
      </c>
      <c r="O2284" s="1" t="str">
        <f>IF($A2284&gt;--RIGHT($A$2,LEN($A$2)-8),"",SUMIF(Table1[SHIFT NOMENCLATURE], $B2284, Table1[DUSTWUN]))</f>
        <v/>
      </c>
    </row>
    <row r="2285" spans="1:15" x14ac:dyDescent="0.25">
      <c r="A2285" s="1" t="str">
        <f t="shared" si="70"/>
        <v/>
      </c>
      <c r="B2285" t="str">
        <f t="shared" si="71"/>
        <v/>
      </c>
      <c r="C2285" s="1" t="str">
        <f>IF($A2285&gt;--RIGHT($A$2,LEN($A$2)-8),"",COUNTIF(Table1[SHIFT NOMENCLATURE],$B2285))</f>
        <v/>
      </c>
      <c r="D2285" s="1" t="str">
        <f>IF($A2285&gt;--RIGHT($A$2,LEN($A$2)-8),"",SUMIF(Table1[SHIFT NOMENCLATURE], $B2285, Table1[EVIC KILL]))</f>
        <v/>
      </c>
      <c r="E2285" s="1" t="str">
        <f>IF($A2285&gt;--RIGHT($A$2,LEN($A$2)-8),"",SUMIF(Table1[SHIFT NOMENCLATURE], $B2285, Table1[EVIC MOB]))</f>
        <v/>
      </c>
      <c r="F2285" s="1" t="str">
        <f>IF($A2285&gt;--RIGHT($A$2,LEN($A$2)-8),"",SUMIF(Table1[SHIFT NOMENCLATURE], $B2285, Table1[EVIC FIRE]))</f>
        <v/>
      </c>
      <c r="G2285" s="1" t="str">
        <f>IF($A2285&gt;--RIGHT($A$2,LEN($A$2)-8),"",SUMIF(Table1[SHIFT NOMENCLATURE], $B2285, Table1[EKIA]))</f>
        <v/>
      </c>
      <c r="H2285" s="1" t="str">
        <f>IF($A2285&gt;--RIGHT($A$2,LEN($A$2)-8),"",SUMIF(Table1[SHIFT NOMENCLATURE], $B2285, Table1[EWIA]))</f>
        <v/>
      </c>
      <c r="I2285" s="1" t="str">
        <f>IF($A2285&gt;--RIGHT($A$2,LEN($A$2)-8),"",SUMIF(Table1[SHIFT NOMENCLATURE], $B2285, Table1[EPW]))</f>
        <v/>
      </c>
      <c r="J2285" s="1" t="str">
        <f>IF($A2285&gt;--RIGHT($A$2,LEN($A$2)-8),"",SUMIF(Table1[SHIFT NOMENCLATURE], $B2285, Table1[FVIC KILL]))</f>
        <v/>
      </c>
      <c r="K2285" s="1" t="str">
        <f>IF($A2285&gt;--RIGHT($A$2,LEN($A$2)-8),"",SUMIF(Table1[SHIFT NOMENCLATURE], $B2285, Table1[FVIC MOB]))</f>
        <v/>
      </c>
      <c r="L2285" s="1" t="str">
        <f>IF($A2285&gt;--RIGHT($A$2,LEN($A$2)-8),"",SUMIF(Table1[SHIFT NOMENCLATURE], $B2285, Table1[FVIC FIRE]))</f>
        <v/>
      </c>
      <c r="M2285" s="1" t="str">
        <f>IF($A2285&gt;--RIGHT($A$2,LEN($A$2)-8),"",SUMIF(Table1[SHIFT NOMENCLATURE], $B2285, Table1[FKIA]))</f>
        <v/>
      </c>
      <c r="N2285" s="1" t="str">
        <f>IF($A2285&gt;--RIGHT($A$2,LEN($A$2)-8),"",SUMIF(Table1[SHIFT NOMENCLATURE], $B2285, Table1[FWIA]))</f>
        <v/>
      </c>
      <c r="O2285" s="1" t="str">
        <f>IF($A2285&gt;--RIGHT($A$2,LEN($A$2)-8),"",SUMIF(Table1[SHIFT NOMENCLATURE], $B2285, Table1[DUSTWUN]))</f>
        <v/>
      </c>
    </row>
    <row r="2286" spans="1:15" x14ac:dyDescent="0.25">
      <c r="A2286" s="1" t="str">
        <f t="shared" si="70"/>
        <v/>
      </c>
      <c r="B2286" t="str">
        <f t="shared" si="71"/>
        <v/>
      </c>
      <c r="C2286" s="1" t="str">
        <f>IF($A2286&gt;--RIGHT($A$2,LEN($A$2)-8),"",COUNTIF(Table1[SHIFT NOMENCLATURE],$B2286))</f>
        <v/>
      </c>
      <c r="D2286" s="1" t="str">
        <f>IF($A2286&gt;--RIGHT($A$2,LEN($A$2)-8),"",SUMIF(Table1[SHIFT NOMENCLATURE], $B2286, Table1[EVIC KILL]))</f>
        <v/>
      </c>
      <c r="E2286" s="1" t="str">
        <f>IF($A2286&gt;--RIGHT($A$2,LEN($A$2)-8),"",SUMIF(Table1[SHIFT NOMENCLATURE], $B2286, Table1[EVIC MOB]))</f>
        <v/>
      </c>
      <c r="F2286" s="1" t="str">
        <f>IF($A2286&gt;--RIGHT($A$2,LEN($A$2)-8),"",SUMIF(Table1[SHIFT NOMENCLATURE], $B2286, Table1[EVIC FIRE]))</f>
        <v/>
      </c>
      <c r="G2286" s="1" t="str">
        <f>IF($A2286&gt;--RIGHT($A$2,LEN($A$2)-8),"",SUMIF(Table1[SHIFT NOMENCLATURE], $B2286, Table1[EKIA]))</f>
        <v/>
      </c>
      <c r="H2286" s="1" t="str">
        <f>IF($A2286&gt;--RIGHT($A$2,LEN($A$2)-8),"",SUMIF(Table1[SHIFT NOMENCLATURE], $B2286, Table1[EWIA]))</f>
        <v/>
      </c>
      <c r="I2286" s="1" t="str">
        <f>IF($A2286&gt;--RIGHT($A$2,LEN($A$2)-8),"",SUMIF(Table1[SHIFT NOMENCLATURE], $B2286, Table1[EPW]))</f>
        <v/>
      </c>
      <c r="J2286" s="1" t="str">
        <f>IF($A2286&gt;--RIGHT($A$2,LEN($A$2)-8),"",SUMIF(Table1[SHIFT NOMENCLATURE], $B2286, Table1[FVIC KILL]))</f>
        <v/>
      </c>
      <c r="K2286" s="1" t="str">
        <f>IF($A2286&gt;--RIGHT($A$2,LEN($A$2)-8),"",SUMIF(Table1[SHIFT NOMENCLATURE], $B2286, Table1[FVIC MOB]))</f>
        <v/>
      </c>
      <c r="L2286" s="1" t="str">
        <f>IF($A2286&gt;--RIGHT($A$2,LEN($A$2)-8),"",SUMIF(Table1[SHIFT NOMENCLATURE], $B2286, Table1[FVIC FIRE]))</f>
        <v/>
      </c>
      <c r="M2286" s="1" t="str">
        <f>IF($A2286&gt;--RIGHT($A$2,LEN($A$2)-8),"",SUMIF(Table1[SHIFT NOMENCLATURE], $B2286, Table1[FKIA]))</f>
        <v/>
      </c>
      <c r="N2286" s="1" t="str">
        <f>IF($A2286&gt;--RIGHT($A$2,LEN($A$2)-8),"",SUMIF(Table1[SHIFT NOMENCLATURE], $B2286, Table1[FWIA]))</f>
        <v/>
      </c>
      <c r="O2286" s="1" t="str">
        <f>IF($A2286&gt;--RIGHT($A$2,LEN($A$2)-8),"",SUMIF(Table1[SHIFT NOMENCLATURE], $B2286, Table1[DUSTWUN]))</f>
        <v/>
      </c>
    </row>
    <row r="2287" spans="1:15" x14ac:dyDescent="0.25">
      <c r="A2287" s="1" t="str">
        <f t="shared" si="70"/>
        <v/>
      </c>
      <c r="B2287" t="str">
        <f t="shared" si="71"/>
        <v/>
      </c>
      <c r="C2287" s="1" t="str">
        <f>IF($A2287&gt;--RIGHT($A$2,LEN($A$2)-8),"",COUNTIF(Table1[SHIFT NOMENCLATURE],$B2287))</f>
        <v/>
      </c>
      <c r="D2287" s="1" t="str">
        <f>IF($A2287&gt;--RIGHT($A$2,LEN($A$2)-8),"",SUMIF(Table1[SHIFT NOMENCLATURE], $B2287, Table1[EVIC KILL]))</f>
        <v/>
      </c>
      <c r="E2287" s="1" t="str">
        <f>IF($A2287&gt;--RIGHT($A$2,LEN($A$2)-8),"",SUMIF(Table1[SHIFT NOMENCLATURE], $B2287, Table1[EVIC MOB]))</f>
        <v/>
      </c>
      <c r="F2287" s="1" t="str">
        <f>IF($A2287&gt;--RIGHT($A$2,LEN($A$2)-8),"",SUMIF(Table1[SHIFT NOMENCLATURE], $B2287, Table1[EVIC FIRE]))</f>
        <v/>
      </c>
      <c r="G2287" s="1" t="str">
        <f>IF($A2287&gt;--RIGHT($A$2,LEN($A$2)-8),"",SUMIF(Table1[SHIFT NOMENCLATURE], $B2287, Table1[EKIA]))</f>
        <v/>
      </c>
      <c r="H2287" s="1" t="str">
        <f>IF($A2287&gt;--RIGHT($A$2,LEN($A$2)-8),"",SUMIF(Table1[SHIFT NOMENCLATURE], $B2287, Table1[EWIA]))</f>
        <v/>
      </c>
      <c r="I2287" s="1" t="str">
        <f>IF($A2287&gt;--RIGHT($A$2,LEN($A$2)-8),"",SUMIF(Table1[SHIFT NOMENCLATURE], $B2287, Table1[EPW]))</f>
        <v/>
      </c>
      <c r="J2287" s="1" t="str">
        <f>IF($A2287&gt;--RIGHT($A$2,LEN($A$2)-8),"",SUMIF(Table1[SHIFT NOMENCLATURE], $B2287, Table1[FVIC KILL]))</f>
        <v/>
      </c>
      <c r="K2287" s="1" t="str">
        <f>IF($A2287&gt;--RIGHT($A$2,LEN($A$2)-8),"",SUMIF(Table1[SHIFT NOMENCLATURE], $B2287, Table1[FVIC MOB]))</f>
        <v/>
      </c>
      <c r="L2287" s="1" t="str">
        <f>IF($A2287&gt;--RIGHT($A$2,LEN($A$2)-8),"",SUMIF(Table1[SHIFT NOMENCLATURE], $B2287, Table1[FVIC FIRE]))</f>
        <v/>
      </c>
      <c r="M2287" s="1" t="str">
        <f>IF($A2287&gt;--RIGHT($A$2,LEN($A$2)-8),"",SUMIF(Table1[SHIFT NOMENCLATURE], $B2287, Table1[FKIA]))</f>
        <v/>
      </c>
      <c r="N2287" s="1" t="str">
        <f>IF($A2287&gt;--RIGHT($A$2,LEN($A$2)-8),"",SUMIF(Table1[SHIFT NOMENCLATURE], $B2287, Table1[FWIA]))</f>
        <v/>
      </c>
      <c r="O2287" s="1" t="str">
        <f>IF($A2287&gt;--RIGHT($A$2,LEN($A$2)-8),"",SUMIF(Table1[SHIFT NOMENCLATURE], $B2287, Table1[DUSTWUN]))</f>
        <v/>
      </c>
    </row>
    <row r="2288" spans="1:15" x14ac:dyDescent="0.25">
      <c r="A2288" s="1" t="str">
        <f t="shared" si="70"/>
        <v/>
      </c>
      <c r="B2288" t="str">
        <f t="shared" si="71"/>
        <v/>
      </c>
      <c r="C2288" s="1" t="str">
        <f>IF($A2288&gt;--RIGHT($A$2,LEN($A$2)-8),"",COUNTIF(Table1[SHIFT NOMENCLATURE],$B2288))</f>
        <v/>
      </c>
      <c r="D2288" s="1" t="str">
        <f>IF($A2288&gt;--RIGHT($A$2,LEN($A$2)-8),"",SUMIF(Table1[SHIFT NOMENCLATURE], $B2288, Table1[EVIC KILL]))</f>
        <v/>
      </c>
      <c r="E2288" s="1" t="str">
        <f>IF($A2288&gt;--RIGHT($A$2,LEN($A$2)-8),"",SUMIF(Table1[SHIFT NOMENCLATURE], $B2288, Table1[EVIC MOB]))</f>
        <v/>
      </c>
      <c r="F2288" s="1" t="str">
        <f>IF($A2288&gt;--RIGHT($A$2,LEN($A$2)-8),"",SUMIF(Table1[SHIFT NOMENCLATURE], $B2288, Table1[EVIC FIRE]))</f>
        <v/>
      </c>
      <c r="G2288" s="1" t="str">
        <f>IF($A2288&gt;--RIGHT($A$2,LEN($A$2)-8),"",SUMIF(Table1[SHIFT NOMENCLATURE], $B2288, Table1[EKIA]))</f>
        <v/>
      </c>
      <c r="H2288" s="1" t="str">
        <f>IF($A2288&gt;--RIGHT($A$2,LEN($A$2)-8),"",SUMIF(Table1[SHIFT NOMENCLATURE], $B2288, Table1[EWIA]))</f>
        <v/>
      </c>
      <c r="I2288" s="1" t="str">
        <f>IF($A2288&gt;--RIGHT($A$2,LEN($A$2)-8),"",SUMIF(Table1[SHIFT NOMENCLATURE], $B2288, Table1[EPW]))</f>
        <v/>
      </c>
      <c r="J2288" s="1" t="str">
        <f>IF($A2288&gt;--RIGHT($A$2,LEN($A$2)-8),"",SUMIF(Table1[SHIFT NOMENCLATURE], $B2288, Table1[FVIC KILL]))</f>
        <v/>
      </c>
      <c r="K2288" s="1" t="str">
        <f>IF($A2288&gt;--RIGHT($A$2,LEN($A$2)-8),"",SUMIF(Table1[SHIFT NOMENCLATURE], $B2288, Table1[FVIC MOB]))</f>
        <v/>
      </c>
      <c r="L2288" s="1" t="str">
        <f>IF($A2288&gt;--RIGHT($A$2,LEN($A$2)-8),"",SUMIF(Table1[SHIFT NOMENCLATURE], $B2288, Table1[FVIC FIRE]))</f>
        <v/>
      </c>
      <c r="M2288" s="1" t="str">
        <f>IF($A2288&gt;--RIGHT($A$2,LEN($A$2)-8),"",SUMIF(Table1[SHIFT NOMENCLATURE], $B2288, Table1[FKIA]))</f>
        <v/>
      </c>
      <c r="N2288" s="1" t="str">
        <f>IF($A2288&gt;--RIGHT($A$2,LEN($A$2)-8),"",SUMIF(Table1[SHIFT NOMENCLATURE], $B2288, Table1[FWIA]))</f>
        <v/>
      </c>
      <c r="O2288" s="1" t="str">
        <f>IF($A2288&gt;--RIGHT($A$2,LEN($A$2)-8),"",SUMIF(Table1[SHIFT NOMENCLATURE], $B2288, Table1[DUSTWUN]))</f>
        <v/>
      </c>
    </row>
    <row r="2289" spans="1:15" x14ac:dyDescent="0.25">
      <c r="A2289" s="1" t="str">
        <f t="shared" si="70"/>
        <v/>
      </c>
      <c r="B2289" t="str">
        <f t="shared" si="71"/>
        <v/>
      </c>
      <c r="C2289" s="1" t="str">
        <f>IF($A2289&gt;--RIGHT($A$2,LEN($A$2)-8),"",COUNTIF(Table1[SHIFT NOMENCLATURE],$B2289))</f>
        <v/>
      </c>
      <c r="D2289" s="1" t="str">
        <f>IF($A2289&gt;--RIGHT($A$2,LEN($A$2)-8),"",SUMIF(Table1[SHIFT NOMENCLATURE], $B2289, Table1[EVIC KILL]))</f>
        <v/>
      </c>
      <c r="E2289" s="1" t="str">
        <f>IF($A2289&gt;--RIGHT($A$2,LEN($A$2)-8),"",SUMIF(Table1[SHIFT NOMENCLATURE], $B2289, Table1[EVIC MOB]))</f>
        <v/>
      </c>
      <c r="F2289" s="1" t="str">
        <f>IF($A2289&gt;--RIGHT($A$2,LEN($A$2)-8),"",SUMIF(Table1[SHIFT NOMENCLATURE], $B2289, Table1[EVIC FIRE]))</f>
        <v/>
      </c>
      <c r="G2289" s="1" t="str">
        <f>IF($A2289&gt;--RIGHT($A$2,LEN($A$2)-8),"",SUMIF(Table1[SHIFT NOMENCLATURE], $B2289, Table1[EKIA]))</f>
        <v/>
      </c>
      <c r="H2289" s="1" t="str">
        <f>IF($A2289&gt;--RIGHT($A$2,LEN($A$2)-8),"",SUMIF(Table1[SHIFT NOMENCLATURE], $B2289, Table1[EWIA]))</f>
        <v/>
      </c>
      <c r="I2289" s="1" t="str">
        <f>IF($A2289&gt;--RIGHT($A$2,LEN($A$2)-8),"",SUMIF(Table1[SHIFT NOMENCLATURE], $B2289, Table1[EPW]))</f>
        <v/>
      </c>
      <c r="J2289" s="1" t="str">
        <f>IF($A2289&gt;--RIGHT($A$2,LEN($A$2)-8),"",SUMIF(Table1[SHIFT NOMENCLATURE], $B2289, Table1[FVIC KILL]))</f>
        <v/>
      </c>
      <c r="K2289" s="1" t="str">
        <f>IF($A2289&gt;--RIGHT($A$2,LEN($A$2)-8),"",SUMIF(Table1[SHIFT NOMENCLATURE], $B2289, Table1[FVIC MOB]))</f>
        <v/>
      </c>
      <c r="L2289" s="1" t="str">
        <f>IF($A2289&gt;--RIGHT($A$2,LEN($A$2)-8),"",SUMIF(Table1[SHIFT NOMENCLATURE], $B2289, Table1[FVIC FIRE]))</f>
        <v/>
      </c>
      <c r="M2289" s="1" t="str">
        <f>IF($A2289&gt;--RIGHT($A$2,LEN($A$2)-8),"",SUMIF(Table1[SHIFT NOMENCLATURE], $B2289, Table1[FKIA]))</f>
        <v/>
      </c>
      <c r="N2289" s="1" t="str">
        <f>IF($A2289&gt;--RIGHT($A$2,LEN($A$2)-8),"",SUMIF(Table1[SHIFT NOMENCLATURE], $B2289, Table1[FWIA]))</f>
        <v/>
      </c>
      <c r="O2289" s="1" t="str">
        <f>IF($A2289&gt;--RIGHT($A$2,LEN($A$2)-8),"",SUMIF(Table1[SHIFT NOMENCLATURE], $B2289, Table1[DUSTWUN]))</f>
        <v/>
      </c>
    </row>
    <row r="2290" spans="1:15" x14ac:dyDescent="0.25">
      <c r="A2290" s="1" t="str">
        <f t="shared" si="70"/>
        <v/>
      </c>
      <c r="B2290" t="str">
        <f t="shared" si="71"/>
        <v/>
      </c>
      <c r="C2290" s="1" t="str">
        <f>IF($A2290&gt;--RIGHT($A$2,LEN($A$2)-8),"",COUNTIF(Table1[SHIFT NOMENCLATURE],$B2290))</f>
        <v/>
      </c>
      <c r="D2290" s="1" t="str">
        <f>IF($A2290&gt;--RIGHT($A$2,LEN($A$2)-8),"",SUMIF(Table1[SHIFT NOMENCLATURE], $B2290, Table1[EVIC KILL]))</f>
        <v/>
      </c>
      <c r="E2290" s="1" t="str">
        <f>IF($A2290&gt;--RIGHT($A$2,LEN($A$2)-8),"",SUMIF(Table1[SHIFT NOMENCLATURE], $B2290, Table1[EVIC MOB]))</f>
        <v/>
      </c>
      <c r="F2290" s="1" t="str">
        <f>IF($A2290&gt;--RIGHT($A$2,LEN($A$2)-8),"",SUMIF(Table1[SHIFT NOMENCLATURE], $B2290, Table1[EVIC FIRE]))</f>
        <v/>
      </c>
      <c r="G2290" s="1" t="str">
        <f>IF($A2290&gt;--RIGHT($A$2,LEN($A$2)-8),"",SUMIF(Table1[SHIFT NOMENCLATURE], $B2290, Table1[EKIA]))</f>
        <v/>
      </c>
      <c r="H2290" s="1" t="str">
        <f>IF($A2290&gt;--RIGHT($A$2,LEN($A$2)-8),"",SUMIF(Table1[SHIFT NOMENCLATURE], $B2290, Table1[EWIA]))</f>
        <v/>
      </c>
      <c r="I2290" s="1" t="str">
        <f>IF($A2290&gt;--RIGHT($A$2,LEN($A$2)-8),"",SUMIF(Table1[SHIFT NOMENCLATURE], $B2290, Table1[EPW]))</f>
        <v/>
      </c>
      <c r="J2290" s="1" t="str">
        <f>IF($A2290&gt;--RIGHT($A$2,LEN($A$2)-8),"",SUMIF(Table1[SHIFT NOMENCLATURE], $B2290, Table1[FVIC KILL]))</f>
        <v/>
      </c>
      <c r="K2290" s="1" t="str">
        <f>IF($A2290&gt;--RIGHT($A$2,LEN($A$2)-8),"",SUMIF(Table1[SHIFT NOMENCLATURE], $B2290, Table1[FVIC MOB]))</f>
        <v/>
      </c>
      <c r="L2290" s="1" t="str">
        <f>IF($A2290&gt;--RIGHT($A$2,LEN($A$2)-8),"",SUMIF(Table1[SHIFT NOMENCLATURE], $B2290, Table1[FVIC FIRE]))</f>
        <v/>
      </c>
      <c r="M2290" s="1" t="str">
        <f>IF($A2290&gt;--RIGHT($A$2,LEN($A$2)-8),"",SUMIF(Table1[SHIFT NOMENCLATURE], $B2290, Table1[FKIA]))</f>
        <v/>
      </c>
      <c r="N2290" s="1" t="str">
        <f>IF($A2290&gt;--RIGHT($A$2,LEN($A$2)-8),"",SUMIF(Table1[SHIFT NOMENCLATURE], $B2290, Table1[FWIA]))</f>
        <v/>
      </c>
      <c r="O2290" s="1" t="str">
        <f>IF($A2290&gt;--RIGHT($A$2,LEN($A$2)-8),"",SUMIF(Table1[SHIFT NOMENCLATURE], $B2290, Table1[DUSTWUN]))</f>
        <v/>
      </c>
    </row>
    <row r="2291" spans="1:15" x14ac:dyDescent="0.25">
      <c r="A2291" s="1" t="str">
        <f t="shared" si="70"/>
        <v/>
      </c>
      <c r="B2291" t="str">
        <f t="shared" si="71"/>
        <v/>
      </c>
      <c r="C2291" s="1" t="str">
        <f>IF($A2291&gt;--RIGHT($A$2,LEN($A$2)-8),"",COUNTIF(Table1[SHIFT NOMENCLATURE],$B2291))</f>
        <v/>
      </c>
      <c r="D2291" s="1" t="str">
        <f>IF($A2291&gt;--RIGHT($A$2,LEN($A$2)-8),"",SUMIF(Table1[SHIFT NOMENCLATURE], $B2291, Table1[EVIC KILL]))</f>
        <v/>
      </c>
      <c r="E2291" s="1" t="str">
        <f>IF($A2291&gt;--RIGHT($A$2,LEN($A$2)-8),"",SUMIF(Table1[SHIFT NOMENCLATURE], $B2291, Table1[EVIC MOB]))</f>
        <v/>
      </c>
      <c r="F2291" s="1" t="str">
        <f>IF($A2291&gt;--RIGHT($A$2,LEN($A$2)-8),"",SUMIF(Table1[SHIFT NOMENCLATURE], $B2291, Table1[EVIC FIRE]))</f>
        <v/>
      </c>
      <c r="G2291" s="1" t="str">
        <f>IF($A2291&gt;--RIGHT($A$2,LEN($A$2)-8),"",SUMIF(Table1[SHIFT NOMENCLATURE], $B2291, Table1[EKIA]))</f>
        <v/>
      </c>
      <c r="H2291" s="1" t="str">
        <f>IF($A2291&gt;--RIGHT($A$2,LEN($A$2)-8),"",SUMIF(Table1[SHIFT NOMENCLATURE], $B2291, Table1[EWIA]))</f>
        <v/>
      </c>
      <c r="I2291" s="1" t="str">
        <f>IF($A2291&gt;--RIGHT($A$2,LEN($A$2)-8),"",SUMIF(Table1[SHIFT NOMENCLATURE], $B2291, Table1[EPW]))</f>
        <v/>
      </c>
      <c r="J2291" s="1" t="str">
        <f>IF($A2291&gt;--RIGHT($A$2,LEN($A$2)-8),"",SUMIF(Table1[SHIFT NOMENCLATURE], $B2291, Table1[FVIC KILL]))</f>
        <v/>
      </c>
      <c r="K2291" s="1" t="str">
        <f>IF($A2291&gt;--RIGHT($A$2,LEN($A$2)-8),"",SUMIF(Table1[SHIFT NOMENCLATURE], $B2291, Table1[FVIC MOB]))</f>
        <v/>
      </c>
      <c r="L2291" s="1" t="str">
        <f>IF($A2291&gt;--RIGHT($A$2,LEN($A$2)-8),"",SUMIF(Table1[SHIFT NOMENCLATURE], $B2291, Table1[FVIC FIRE]))</f>
        <v/>
      </c>
      <c r="M2291" s="1" t="str">
        <f>IF($A2291&gt;--RIGHT($A$2,LEN($A$2)-8),"",SUMIF(Table1[SHIFT NOMENCLATURE], $B2291, Table1[FKIA]))</f>
        <v/>
      </c>
      <c r="N2291" s="1" t="str">
        <f>IF($A2291&gt;--RIGHT($A$2,LEN($A$2)-8),"",SUMIF(Table1[SHIFT NOMENCLATURE], $B2291, Table1[FWIA]))</f>
        <v/>
      </c>
      <c r="O2291" s="1" t="str">
        <f>IF($A2291&gt;--RIGHT($A$2,LEN($A$2)-8),"",SUMIF(Table1[SHIFT NOMENCLATURE], $B2291, Table1[DUSTWUN]))</f>
        <v/>
      </c>
    </row>
    <row r="2292" spans="1:15" x14ac:dyDescent="0.25">
      <c r="A2292" s="1" t="str">
        <f t="shared" si="70"/>
        <v/>
      </c>
      <c r="B2292" t="str">
        <f t="shared" si="71"/>
        <v/>
      </c>
      <c r="C2292" s="1" t="str">
        <f>IF($A2292&gt;--RIGHT($A$2,LEN($A$2)-8),"",COUNTIF(Table1[SHIFT NOMENCLATURE],$B2292))</f>
        <v/>
      </c>
      <c r="D2292" s="1" t="str">
        <f>IF($A2292&gt;--RIGHT($A$2,LEN($A$2)-8),"",SUMIF(Table1[SHIFT NOMENCLATURE], $B2292, Table1[EVIC KILL]))</f>
        <v/>
      </c>
      <c r="E2292" s="1" t="str">
        <f>IF($A2292&gt;--RIGHT($A$2,LEN($A$2)-8),"",SUMIF(Table1[SHIFT NOMENCLATURE], $B2292, Table1[EVIC MOB]))</f>
        <v/>
      </c>
      <c r="F2292" s="1" t="str">
        <f>IF($A2292&gt;--RIGHT($A$2,LEN($A$2)-8),"",SUMIF(Table1[SHIFT NOMENCLATURE], $B2292, Table1[EVIC FIRE]))</f>
        <v/>
      </c>
      <c r="G2292" s="1" t="str">
        <f>IF($A2292&gt;--RIGHT($A$2,LEN($A$2)-8),"",SUMIF(Table1[SHIFT NOMENCLATURE], $B2292, Table1[EKIA]))</f>
        <v/>
      </c>
      <c r="H2292" s="1" t="str">
        <f>IF($A2292&gt;--RIGHT($A$2,LEN($A$2)-8),"",SUMIF(Table1[SHIFT NOMENCLATURE], $B2292, Table1[EWIA]))</f>
        <v/>
      </c>
      <c r="I2292" s="1" t="str">
        <f>IF($A2292&gt;--RIGHT($A$2,LEN($A$2)-8),"",SUMIF(Table1[SHIFT NOMENCLATURE], $B2292, Table1[EPW]))</f>
        <v/>
      </c>
      <c r="J2292" s="1" t="str">
        <f>IF($A2292&gt;--RIGHT($A$2,LEN($A$2)-8),"",SUMIF(Table1[SHIFT NOMENCLATURE], $B2292, Table1[FVIC KILL]))</f>
        <v/>
      </c>
      <c r="K2292" s="1" t="str">
        <f>IF($A2292&gt;--RIGHT($A$2,LEN($A$2)-8),"",SUMIF(Table1[SHIFT NOMENCLATURE], $B2292, Table1[FVIC MOB]))</f>
        <v/>
      </c>
      <c r="L2292" s="1" t="str">
        <f>IF($A2292&gt;--RIGHT($A$2,LEN($A$2)-8),"",SUMIF(Table1[SHIFT NOMENCLATURE], $B2292, Table1[FVIC FIRE]))</f>
        <v/>
      </c>
      <c r="M2292" s="1" t="str">
        <f>IF($A2292&gt;--RIGHT($A$2,LEN($A$2)-8),"",SUMIF(Table1[SHIFT NOMENCLATURE], $B2292, Table1[FKIA]))</f>
        <v/>
      </c>
      <c r="N2292" s="1" t="str">
        <f>IF($A2292&gt;--RIGHT($A$2,LEN($A$2)-8),"",SUMIF(Table1[SHIFT NOMENCLATURE], $B2292, Table1[FWIA]))</f>
        <v/>
      </c>
      <c r="O2292" s="1" t="str">
        <f>IF($A2292&gt;--RIGHT($A$2,LEN($A$2)-8),"",SUMIF(Table1[SHIFT NOMENCLATURE], $B2292, Table1[DUSTWUN]))</f>
        <v/>
      </c>
    </row>
    <row r="2293" spans="1:15" x14ac:dyDescent="0.25">
      <c r="A2293" s="1" t="str">
        <f t="shared" si="70"/>
        <v/>
      </c>
      <c r="B2293" t="str">
        <f t="shared" si="71"/>
        <v/>
      </c>
      <c r="C2293" s="1" t="str">
        <f>IF($A2293&gt;--RIGHT($A$2,LEN($A$2)-8),"",COUNTIF(Table1[SHIFT NOMENCLATURE],$B2293))</f>
        <v/>
      </c>
      <c r="D2293" s="1" t="str">
        <f>IF($A2293&gt;--RIGHT($A$2,LEN($A$2)-8),"",SUMIF(Table1[SHIFT NOMENCLATURE], $B2293, Table1[EVIC KILL]))</f>
        <v/>
      </c>
      <c r="E2293" s="1" t="str">
        <f>IF($A2293&gt;--RIGHT($A$2,LEN($A$2)-8),"",SUMIF(Table1[SHIFT NOMENCLATURE], $B2293, Table1[EVIC MOB]))</f>
        <v/>
      </c>
      <c r="F2293" s="1" t="str">
        <f>IF($A2293&gt;--RIGHT($A$2,LEN($A$2)-8),"",SUMIF(Table1[SHIFT NOMENCLATURE], $B2293, Table1[EVIC FIRE]))</f>
        <v/>
      </c>
      <c r="G2293" s="1" t="str">
        <f>IF($A2293&gt;--RIGHT($A$2,LEN($A$2)-8),"",SUMIF(Table1[SHIFT NOMENCLATURE], $B2293, Table1[EKIA]))</f>
        <v/>
      </c>
      <c r="H2293" s="1" t="str">
        <f>IF($A2293&gt;--RIGHT($A$2,LEN($A$2)-8),"",SUMIF(Table1[SHIFT NOMENCLATURE], $B2293, Table1[EWIA]))</f>
        <v/>
      </c>
      <c r="I2293" s="1" t="str">
        <f>IF($A2293&gt;--RIGHT($A$2,LEN($A$2)-8),"",SUMIF(Table1[SHIFT NOMENCLATURE], $B2293, Table1[EPW]))</f>
        <v/>
      </c>
      <c r="J2293" s="1" t="str">
        <f>IF($A2293&gt;--RIGHT($A$2,LEN($A$2)-8),"",SUMIF(Table1[SHIFT NOMENCLATURE], $B2293, Table1[FVIC KILL]))</f>
        <v/>
      </c>
      <c r="K2293" s="1" t="str">
        <f>IF($A2293&gt;--RIGHT($A$2,LEN($A$2)-8),"",SUMIF(Table1[SHIFT NOMENCLATURE], $B2293, Table1[FVIC MOB]))</f>
        <v/>
      </c>
      <c r="L2293" s="1" t="str">
        <f>IF($A2293&gt;--RIGHT($A$2,LEN($A$2)-8),"",SUMIF(Table1[SHIFT NOMENCLATURE], $B2293, Table1[FVIC FIRE]))</f>
        <v/>
      </c>
      <c r="M2293" s="1" t="str">
        <f>IF($A2293&gt;--RIGHT($A$2,LEN($A$2)-8),"",SUMIF(Table1[SHIFT NOMENCLATURE], $B2293, Table1[FKIA]))</f>
        <v/>
      </c>
      <c r="N2293" s="1" t="str">
        <f>IF($A2293&gt;--RIGHT($A$2,LEN($A$2)-8),"",SUMIF(Table1[SHIFT NOMENCLATURE], $B2293, Table1[FWIA]))</f>
        <v/>
      </c>
      <c r="O2293" s="1" t="str">
        <f>IF($A2293&gt;--RIGHT($A$2,LEN($A$2)-8),"",SUMIF(Table1[SHIFT NOMENCLATURE], $B2293, Table1[DUSTWUN]))</f>
        <v/>
      </c>
    </row>
    <row r="2294" spans="1:15" x14ac:dyDescent="0.25">
      <c r="A2294" s="1" t="str">
        <f t="shared" si="70"/>
        <v/>
      </c>
      <c r="B2294" t="str">
        <f t="shared" si="71"/>
        <v/>
      </c>
      <c r="C2294" s="1" t="str">
        <f>IF($A2294&gt;--RIGHT($A$2,LEN($A$2)-8),"",COUNTIF(Table1[SHIFT NOMENCLATURE],$B2294))</f>
        <v/>
      </c>
      <c r="D2294" s="1" t="str">
        <f>IF($A2294&gt;--RIGHT($A$2,LEN($A$2)-8),"",SUMIF(Table1[SHIFT NOMENCLATURE], $B2294, Table1[EVIC KILL]))</f>
        <v/>
      </c>
      <c r="E2294" s="1" t="str">
        <f>IF($A2294&gt;--RIGHT($A$2,LEN($A$2)-8),"",SUMIF(Table1[SHIFT NOMENCLATURE], $B2294, Table1[EVIC MOB]))</f>
        <v/>
      </c>
      <c r="F2294" s="1" t="str">
        <f>IF($A2294&gt;--RIGHT($A$2,LEN($A$2)-8),"",SUMIF(Table1[SHIFT NOMENCLATURE], $B2294, Table1[EVIC FIRE]))</f>
        <v/>
      </c>
      <c r="G2294" s="1" t="str">
        <f>IF($A2294&gt;--RIGHT($A$2,LEN($A$2)-8),"",SUMIF(Table1[SHIFT NOMENCLATURE], $B2294, Table1[EKIA]))</f>
        <v/>
      </c>
      <c r="H2294" s="1" t="str">
        <f>IF($A2294&gt;--RIGHT($A$2,LEN($A$2)-8),"",SUMIF(Table1[SHIFT NOMENCLATURE], $B2294, Table1[EWIA]))</f>
        <v/>
      </c>
      <c r="I2294" s="1" t="str">
        <f>IF($A2294&gt;--RIGHT($A$2,LEN($A$2)-8),"",SUMIF(Table1[SHIFT NOMENCLATURE], $B2294, Table1[EPW]))</f>
        <v/>
      </c>
      <c r="J2294" s="1" t="str">
        <f>IF($A2294&gt;--RIGHT($A$2,LEN($A$2)-8),"",SUMIF(Table1[SHIFT NOMENCLATURE], $B2294, Table1[FVIC KILL]))</f>
        <v/>
      </c>
      <c r="K2294" s="1" t="str">
        <f>IF($A2294&gt;--RIGHT($A$2,LEN($A$2)-8),"",SUMIF(Table1[SHIFT NOMENCLATURE], $B2294, Table1[FVIC MOB]))</f>
        <v/>
      </c>
      <c r="L2294" s="1" t="str">
        <f>IF($A2294&gt;--RIGHT($A$2,LEN($A$2)-8),"",SUMIF(Table1[SHIFT NOMENCLATURE], $B2294, Table1[FVIC FIRE]))</f>
        <v/>
      </c>
      <c r="M2294" s="1" t="str">
        <f>IF($A2294&gt;--RIGHT($A$2,LEN($A$2)-8),"",SUMIF(Table1[SHIFT NOMENCLATURE], $B2294, Table1[FKIA]))</f>
        <v/>
      </c>
      <c r="N2294" s="1" t="str">
        <f>IF($A2294&gt;--RIGHT($A$2,LEN($A$2)-8),"",SUMIF(Table1[SHIFT NOMENCLATURE], $B2294, Table1[FWIA]))</f>
        <v/>
      </c>
      <c r="O2294" s="1" t="str">
        <f>IF($A2294&gt;--RIGHT($A$2,LEN($A$2)-8),"",SUMIF(Table1[SHIFT NOMENCLATURE], $B2294, Table1[DUSTWUN]))</f>
        <v/>
      </c>
    </row>
    <row r="2295" spans="1:15" x14ac:dyDescent="0.25">
      <c r="A2295" s="1" t="str">
        <f t="shared" si="70"/>
        <v/>
      </c>
      <c r="B2295" t="str">
        <f t="shared" si="71"/>
        <v/>
      </c>
      <c r="C2295" s="1" t="str">
        <f>IF($A2295&gt;--RIGHT($A$2,LEN($A$2)-8),"",COUNTIF(Table1[SHIFT NOMENCLATURE],$B2295))</f>
        <v/>
      </c>
      <c r="D2295" s="1" t="str">
        <f>IF($A2295&gt;--RIGHT($A$2,LEN($A$2)-8),"",SUMIF(Table1[SHIFT NOMENCLATURE], $B2295, Table1[EVIC KILL]))</f>
        <v/>
      </c>
      <c r="E2295" s="1" t="str">
        <f>IF($A2295&gt;--RIGHT($A$2,LEN($A$2)-8),"",SUMIF(Table1[SHIFT NOMENCLATURE], $B2295, Table1[EVIC MOB]))</f>
        <v/>
      </c>
      <c r="F2295" s="1" t="str">
        <f>IF($A2295&gt;--RIGHT($A$2,LEN($A$2)-8),"",SUMIF(Table1[SHIFT NOMENCLATURE], $B2295, Table1[EVIC FIRE]))</f>
        <v/>
      </c>
      <c r="G2295" s="1" t="str">
        <f>IF($A2295&gt;--RIGHT($A$2,LEN($A$2)-8),"",SUMIF(Table1[SHIFT NOMENCLATURE], $B2295, Table1[EKIA]))</f>
        <v/>
      </c>
      <c r="H2295" s="1" t="str">
        <f>IF($A2295&gt;--RIGHT($A$2,LEN($A$2)-8),"",SUMIF(Table1[SHIFT NOMENCLATURE], $B2295, Table1[EWIA]))</f>
        <v/>
      </c>
      <c r="I2295" s="1" t="str">
        <f>IF($A2295&gt;--RIGHT($A$2,LEN($A$2)-8),"",SUMIF(Table1[SHIFT NOMENCLATURE], $B2295, Table1[EPW]))</f>
        <v/>
      </c>
      <c r="J2295" s="1" t="str">
        <f>IF($A2295&gt;--RIGHT($A$2,LEN($A$2)-8),"",SUMIF(Table1[SHIFT NOMENCLATURE], $B2295, Table1[FVIC KILL]))</f>
        <v/>
      </c>
      <c r="K2295" s="1" t="str">
        <f>IF($A2295&gt;--RIGHT($A$2,LEN($A$2)-8),"",SUMIF(Table1[SHIFT NOMENCLATURE], $B2295, Table1[FVIC MOB]))</f>
        <v/>
      </c>
      <c r="L2295" s="1" t="str">
        <f>IF($A2295&gt;--RIGHT($A$2,LEN($A$2)-8),"",SUMIF(Table1[SHIFT NOMENCLATURE], $B2295, Table1[FVIC FIRE]))</f>
        <v/>
      </c>
      <c r="M2295" s="1" t="str">
        <f>IF($A2295&gt;--RIGHT($A$2,LEN($A$2)-8),"",SUMIF(Table1[SHIFT NOMENCLATURE], $B2295, Table1[FKIA]))</f>
        <v/>
      </c>
      <c r="N2295" s="1" t="str">
        <f>IF($A2295&gt;--RIGHT($A$2,LEN($A$2)-8),"",SUMIF(Table1[SHIFT NOMENCLATURE], $B2295, Table1[FWIA]))</f>
        <v/>
      </c>
      <c r="O2295" s="1" t="str">
        <f>IF($A2295&gt;--RIGHT($A$2,LEN($A$2)-8),"",SUMIF(Table1[SHIFT NOMENCLATURE], $B2295, Table1[DUSTWUN]))</f>
        <v/>
      </c>
    </row>
    <row r="2296" spans="1:15" x14ac:dyDescent="0.25">
      <c r="A2296" s="1" t="str">
        <f t="shared" si="70"/>
        <v/>
      </c>
      <c r="B2296" t="str">
        <f t="shared" si="71"/>
        <v/>
      </c>
      <c r="C2296" s="1" t="str">
        <f>IF($A2296&gt;--RIGHT($A$2,LEN($A$2)-8),"",COUNTIF(Table1[SHIFT NOMENCLATURE],$B2296))</f>
        <v/>
      </c>
      <c r="D2296" s="1" t="str">
        <f>IF($A2296&gt;--RIGHT($A$2,LEN($A$2)-8),"",SUMIF(Table1[SHIFT NOMENCLATURE], $B2296, Table1[EVIC KILL]))</f>
        <v/>
      </c>
      <c r="E2296" s="1" t="str">
        <f>IF($A2296&gt;--RIGHT($A$2,LEN($A$2)-8),"",SUMIF(Table1[SHIFT NOMENCLATURE], $B2296, Table1[EVIC MOB]))</f>
        <v/>
      </c>
      <c r="F2296" s="1" t="str">
        <f>IF($A2296&gt;--RIGHT($A$2,LEN($A$2)-8),"",SUMIF(Table1[SHIFT NOMENCLATURE], $B2296, Table1[EVIC FIRE]))</f>
        <v/>
      </c>
      <c r="G2296" s="1" t="str">
        <f>IF($A2296&gt;--RIGHT($A$2,LEN($A$2)-8),"",SUMIF(Table1[SHIFT NOMENCLATURE], $B2296, Table1[EKIA]))</f>
        <v/>
      </c>
      <c r="H2296" s="1" t="str">
        <f>IF($A2296&gt;--RIGHT($A$2,LEN($A$2)-8),"",SUMIF(Table1[SHIFT NOMENCLATURE], $B2296, Table1[EWIA]))</f>
        <v/>
      </c>
      <c r="I2296" s="1" t="str">
        <f>IF($A2296&gt;--RIGHT($A$2,LEN($A$2)-8),"",SUMIF(Table1[SHIFT NOMENCLATURE], $B2296, Table1[EPW]))</f>
        <v/>
      </c>
      <c r="J2296" s="1" t="str">
        <f>IF($A2296&gt;--RIGHT($A$2,LEN($A$2)-8),"",SUMIF(Table1[SHIFT NOMENCLATURE], $B2296, Table1[FVIC KILL]))</f>
        <v/>
      </c>
      <c r="K2296" s="1" t="str">
        <f>IF($A2296&gt;--RIGHT($A$2,LEN($A$2)-8),"",SUMIF(Table1[SHIFT NOMENCLATURE], $B2296, Table1[FVIC MOB]))</f>
        <v/>
      </c>
      <c r="L2296" s="1" t="str">
        <f>IF($A2296&gt;--RIGHT($A$2,LEN($A$2)-8),"",SUMIF(Table1[SHIFT NOMENCLATURE], $B2296, Table1[FVIC FIRE]))</f>
        <v/>
      </c>
      <c r="M2296" s="1" t="str">
        <f>IF($A2296&gt;--RIGHT($A$2,LEN($A$2)-8),"",SUMIF(Table1[SHIFT NOMENCLATURE], $B2296, Table1[FKIA]))</f>
        <v/>
      </c>
      <c r="N2296" s="1" t="str">
        <f>IF($A2296&gt;--RIGHT($A$2,LEN($A$2)-8),"",SUMIF(Table1[SHIFT NOMENCLATURE], $B2296, Table1[FWIA]))</f>
        <v/>
      </c>
      <c r="O2296" s="1" t="str">
        <f>IF($A2296&gt;--RIGHT($A$2,LEN($A$2)-8),"",SUMIF(Table1[SHIFT NOMENCLATURE], $B2296, Table1[DUSTWUN]))</f>
        <v/>
      </c>
    </row>
    <row r="2297" spans="1:15" x14ac:dyDescent="0.25">
      <c r="A2297" s="1" t="str">
        <f t="shared" si="70"/>
        <v/>
      </c>
      <c r="B2297" t="str">
        <f t="shared" si="71"/>
        <v/>
      </c>
      <c r="C2297" s="1" t="str">
        <f>IF($A2297&gt;--RIGHT($A$2,LEN($A$2)-8),"",COUNTIF(Table1[SHIFT NOMENCLATURE],$B2297))</f>
        <v/>
      </c>
      <c r="D2297" s="1" t="str">
        <f>IF($A2297&gt;--RIGHT($A$2,LEN($A$2)-8),"",SUMIF(Table1[SHIFT NOMENCLATURE], $B2297, Table1[EVIC KILL]))</f>
        <v/>
      </c>
      <c r="E2297" s="1" t="str">
        <f>IF($A2297&gt;--RIGHT($A$2,LEN($A$2)-8),"",SUMIF(Table1[SHIFT NOMENCLATURE], $B2297, Table1[EVIC MOB]))</f>
        <v/>
      </c>
      <c r="F2297" s="1" t="str">
        <f>IF($A2297&gt;--RIGHT($A$2,LEN($A$2)-8),"",SUMIF(Table1[SHIFT NOMENCLATURE], $B2297, Table1[EVIC FIRE]))</f>
        <v/>
      </c>
      <c r="G2297" s="1" t="str">
        <f>IF($A2297&gt;--RIGHT($A$2,LEN($A$2)-8),"",SUMIF(Table1[SHIFT NOMENCLATURE], $B2297, Table1[EKIA]))</f>
        <v/>
      </c>
      <c r="H2297" s="1" t="str">
        <f>IF($A2297&gt;--RIGHT($A$2,LEN($A$2)-8),"",SUMIF(Table1[SHIFT NOMENCLATURE], $B2297, Table1[EWIA]))</f>
        <v/>
      </c>
      <c r="I2297" s="1" t="str">
        <f>IF($A2297&gt;--RIGHT($A$2,LEN($A$2)-8),"",SUMIF(Table1[SHIFT NOMENCLATURE], $B2297, Table1[EPW]))</f>
        <v/>
      </c>
      <c r="J2297" s="1" t="str">
        <f>IF($A2297&gt;--RIGHT($A$2,LEN($A$2)-8),"",SUMIF(Table1[SHIFT NOMENCLATURE], $B2297, Table1[FVIC KILL]))</f>
        <v/>
      </c>
      <c r="K2297" s="1" t="str">
        <f>IF($A2297&gt;--RIGHT($A$2,LEN($A$2)-8),"",SUMIF(Table1[SHIFT NOMENCLATURE], $B2297, Table1[FVIC MOB]))</f>
        <v/>
      </c>
      <c r="L2297" s="1" t="str">
        <f>IF($A2297&gt;--RIGHT($A$2,LEN($A$2)-8),"",SUMIF(Table1[SHIFT NOMENCLATURE], $B2297, Table1[FVIC FIRE]))</f>
        <v/>
      </c>
      <c r="M2297" s="1" t="str">
        <f>IF($A2297&gt;--RIGHT($A$2,LEN($A$2)-8),"",SUMIF(Table1[SHIFT NOMENCLATURE], $B2297, Table1[FKIA]))</f>
        <v/>
      </c>
      <c r="N2297" s="1" t="str">
        <f>IF($A2297&gt;--RIGHT($A$2,LEN($A$2)-8),"",SUMIF(Table1[SHIFT NOMENCLATURE], $B2297, Table1[FWIA]))</f>
        <v/>
      </c>
      <c r="O2297" s="1" t="str">
        <f>IF($A2297&gt;--RIGHT($A$2,LEN($A$2)-8),"",SUMIF(Table1[SHIFT NOMENCLATURE], $B2297, Table1[DUSTWUN]))</f>
        <v/>
      </c>
    </row>
    <row r="2298" spans="1:15" x14ac:dyDescent="0.25">
      <c r="A2298" s="1" t="str">
        <f t="shared" si="70"/>
        <v/>
      </c>
      <c r="B2298" t="str">
        <f t="shared" si="71"/>
        <v/>
      </c>
      <c r="C2298" s="1" t="str">
        <f>IF($A2298&gt;--RIGHT($A$2,LEN($A$2)-8),"",COUNTIF(Table1[SHIFT NOMENCLATURE],$B2298))</f>
        <v/>
      </c>
      <c r="D2298" s="1" t="str">
        <f>IF($A2298&gt;--RIGHT($A$2,LEN($A$2)-8),"",SUMIF(Table1[SHIFT NOMENCLATURE], $B2298, Table1[EVIC KILL]))</f>
        <v/>
      </c>
      <c r="E2298" s="1" t="str">
        <f>IF($A2298&gt;--RIGHT($A$2,LEN($A$2)-8),"",SUMIF(Table1[SHIFT NOMENCLATURE], $B2298, Table1[EVIC MOB]))</f>
        <v/>
      </c>
      <c r="F2298" s="1" t="str">
        <f>IF($A2298&gt;--RIGHT($A$2,LEN($A$2)-8),"",SUMIF(Table1[SHIFT NOMENCLATURE], $B2298, Table1[EVIC FIRE]))</f>
        <v/>
      </c>
      <c r="G2298" s="1" t="str">
        <f>IF($A2298&gt;--RIGHT($A$2,LEN($A$2)-8),"",SUMIF(Table1[SHIFT NOMENCLATURE], $B2298, Table1[EKIA]))</f>
        <v/>
      </c>
      <c r="H2298" s="1" t="str">
        <f>IF($A2298&gt;--RIGHT($A$2,LEN($A$2)-8),"",SUMIF(Table1[SHIFT NOMENCLATURE], $B2298, Table1[EWIA]))</f>
        <v/>
      </c>
      <c r="I2298" s="1" t="str">
        <f>IF($A2298&gt;--RIGHT($A$2,LEN($A$2)-8),"",SUMIF(Table1[SHIFT NOMENCLATURE], $B2298, Table1[EPW]))</f>
        <v/>
      </c>
      <c r="J2298" s="1" t="str">
        <f>IF($A2298&gt;--RIGHT($A$2,LEN($A$2)-8),"",SUMIF(Table1[SHIFT NOMENCLATURE], $B2298, Table1[FVIC KILL]))</f>
        <v/>
      </c>
      <c r="K2298" s="1" t="str">
        <f>IF($A2298&gt;--RIGHT($A$2,LEN($A$2)-8),"",SUMIF(Table1[SHIFT NOMENCLATURE], $B2298, Table1[FVIC MOB]))</f>
        <v/>
      </c>
      <c r="L2298" s="1" t="str">
        <f>IF($A2298&gt;--RIGHT($A$2,LEN($A$2)-8),"",SUMIF(Table1[SHIFT NOMENCLATURE], $B2298, Table1[FVIC FIRE]))</f>
        <v/>
      </c>
      <c r="M2298" s="1" t="str">
        <f>IF($A2298&gt;--RIGHT($A$2,LEN($A$2)-8),"",SUMIF(Table1[SHIFT NOMENCLATURE], $B2298, Table1[FKIA]))</f>
        <v/>
      </c>
      <c r="N2298" s="1" t="str">
        <f>IF($A2298&gt;--RIGHT($A$2,LEN($A$2)-8),"",SUMIF(Table1[SHIFT NOMENCLATURE], $B2298, Table1[FWIA]))</f>
        <v/>
      </c>
      <c r="O2298" s="1" t="str">
        <f>IF($A2298&gt;--RIGHT($A$2,LEN($A$2)-8),"",SUMIF(Table1[SHIFT NOMENCLATURE], $B2298, Table1[DUSTWUN]))</f>
        <v/>
      </c>
    </row>
    <row r="2299" spans="1:15" x14ac:dyDescent="0.25">
      <c r="A2299" s="1" t="str">
        <f t="shared" si="70"/>
        <v/>
      </c>
      <c r="B2299" t="str">
        <f t="shared" si="71"/>
        <v/>
      </c>
      <c r="C2299" s="1" t="str">
        <f>IF($A2299&gt;--RIGHT($A$2,LEN($A$2)-8),"",COUNTIF(Table1[SHIFT NOMENCLATURE],$B2299))</f>
        <v/>
      </c>
      <c r="D2299" s="1" t="str">
        <f>IF($A2299&gt;--RIGHT($A$2,LEN($A$2)-8),"",SUMIF(Table1[SHIFT NOMENCLATURE], $B2299, Table1[EVIC KILL]))</f>
        <v/>
      </c>
      <c r="E2299" s="1" t="str">
        <f>IF($A2299&gt;--RIGHT($A$2,LEN($A$2)-8),"",SUMIF(Table1[SHIFT NOMENCLATURE], $B2299, Table1[EVIC MOB]))</f>
        <v/>
      </c>
      <c r="F2299" s="1" t="str">
        <f>IF($A2299&gt;--RIGHT($A$2,LEN($A$2)-8),"",SUMIF(Table1[SHIFT NOMENCLATURE], $B2299, Table1[EVIC FIRE]))</f>
        <v/>
      </c>
      <c r="G2299" s="1" t="str">
        <f>IF($A2299&gt;--RIGHT($A$2,LEN($A$2)-8),"",SUMIF(Table1[SHIFT NOMENCLATURE], $B2299, Table1[EKIA]))</f>
        <v/>
      </c>
      <c r="H2299" s="1" t="str">
        <f>IF($A2299&gt;--RIGHT($A$2,LEN($A$2)-8),"",SUMIF(Table1[SHIFT NOMENCLATURE], $B2299, Table1[EWIA]))</f>
        <v/>
      </c>
      <c r="I2299" s="1" t="str">
        <f>IF($A2299&gt;--RIGHT($A$2,LEN($A$2)-8),"",SUMIF(Table1[SHIFT NOMENCLATURE], $B2299, Table1[EPW]))</f>
        <v/>
      </c>
      <c r="J2299" s="1" t="str">
        <f>IF($A2299&gt;--RIGHT($A$2,LEN($A$2)-8),"",SUMIF(Table1[SHIFT NOMENCLATURE], $B2299, Table1[FVIC KILL]))</f>
        <v/>
      </c>
      <c r="K2299" s="1" t="str">
        <f>IF($A2299&gt;--RIGHT($A$2,LEN($A$2)-8),"",SUMIF(Table1[SHIFT NOMENCLATURE], $B2299, Table1[FVIC MOB]))</f>
        <v/>
      </c>
      <c r="L2299" s="1" t="str">
        <f>IF($A2299&gt;--RIGHT($A$2,LEN($A$2)-8),"",SUMIF(Table1[SHIFT NOMENCLATURE], $B2299, Table1[FVIC FIRE]))</f>
        <v/>
      </c>
      <c r="M2299" s="1" t="str">
        <f>IF($A2299&gt;--RIGHT($A$2,LEN($A$2)-8),"",SUMIF(Table1[SHIFT NOMENCLATURE], $B2299, Table1[FKIA]))</f>
        <v/>
      </c>
      <c r="N2299" s="1" t="str">
        <f>IF($A2299&gt;--RIGHT($A$2,LEN($A$2)-8),"",SUMIF(Table1[SHIFT NOMENCLATURE], $B2299, Table1[FWIA]))</f>
        <v/>
      </c>
      <c r="O2299" s="1" t="str">
        <f>IF($A2299&gt;--RIGHT($A$2,LEN($A$2)-8),"",SUMIF(Table1[SHIFT NOMENCLATURE], $B2299, Table1[DUSTWUN]))</f>
        <v/>
      </c>
    </row>
    <row r="2300" spans="1:15" x14ac:dyDescent="0.25">
      <c r="A2300" s="1" t="str">
        <f t="shared" si="70"/>
        <v/>
      </c>
      <c r="B2300" t="str">
        <f t="shared" si="71"/>
        <v/>
      </c>
      <c r="C2300" s="1" t="str">
        <f>IF($A2300&gt;--RIGHT($A$2,LEN($A$2)-8),"",COUNTIF(Table1[SHIFT NOMENCLATURE],$B2300))</f>
        <v/>
      </c>
      <c r="D2300" s="1" t="str">
        <f>IF($A2300&gt;--RIGHT($A$2,LEN($A$2)-8),"",SUMIF(Table1[SHIFT NOMENCLATURE], $B2300, Table1[EVIC KILL]))</f>
        <v/>
      </c>
      <c r="E2300" s="1" t="str">
        <f>IF($A2300&gt;--RIGHT($A$2,LEN($A$2)-8),"",SUMIF(Table1[SHIFT NOMENCLATURE], $B2300, Table1[EVIC MOB]))</f>
        <v/>
      </c>
      <c r="F2300" s="1" t="str">
        <f>IF($A2300&gt;--RIGHT($A$2,LEN($A$2)-8),"",SUMIF(Table1[SHIFT NOMENCLATURE], $B2300, Table1[EVIC FIRE]))</f>
        <v/>
      </c>
      <c r="G2300" s="1" t="str">
        <f>IF($A2300&gt;--RIGHT($A$2,LEN($A$2)-8),"",SUMIF(Table1[SHIFT NOMENCLATURE], $B2300, Table1[EKIA]))</f>
        <v/>
      </c>
      <c r="H2300" s="1" t="str">
        <f>IF($A2300&gt;--RIGHT($A$2,LEN($A$2)-8),"",SUMIF(Table1[SHIFT NOMENCLATURE], $B2300, Table1[EWIA]))</f>
        <v/>
      </c>
      <c r="I2300" s="1" t="str">
        <f>IF($A2300&gt;--RIGHT($A$2,LEN($A$2)-8),"",SUMIF(Table1[SHIFT NOMENCLATURE], $B2300, Table1[EPW]))</f>
        <v/>
      </c>
      <c r="J2300" s="1" t="str">
        <f>IF($A2300&gt;--RIGHT($A$2,LEN($A$2)-8),"",SUMIF(Table1[SHIFT NOMENCLATURE], $B2300, Table1[FVIC KILL]))</f>
        <v/>
      </c>
      <c r="K2300" s="1" t="str">
        <f>IF($A2300&gt;--RIGHT($A$2,LEN($A$2)-8),"",SUMIF(Table1[SHIFT NOMENCLATURE], $B2300, Table1[FVIC MOB]))</f>
        <v/>
      </c>
      <c r="L2300" s="1" t="str">
        <f>IF($A2300&gt;--RIGHT($A$2,LEN($A$2)-8),"",SUMIF(Table1[SHIFT NOMENCLATURE], $B2300, Table1[FVIC FIRE]))</f>
        <v/>
      </c>
      <c r="M2300" s="1" t="str">
        <f>IF($A2300&gt;--RIGHT($A$2,LEN($A$2)-8),"",SUMIF(Table1[SHIFT NOMENCLATURE], $B2300, Table1[FKIA]))</f>
        <v/>
      </c>
      <c r="N2300" s="1" t="str">
        <f>IF($A2300&gt;--RIGHT($A$2,LEN($A$2)-8),"",SUMIF(Table1[SHIFT NOMENCLATURE], $B2300, Table1[FWIA]))</f>
        <v/>
      </c>
      <c r="O2300" s="1" t="str">
        <f>IF($A2300&gt;--RIGHT($A$2,LEN($A$2)-8),"",SUMIF(Table1[SHIFT NOMENCLATURE], $B2300, Table1[DUSTWUN]))</f>
        <v/>
      </c>
    </row>
    <row r="2301" spans="1:15" x14ac:dyDescent="0.25">
      <c r="A2301" s="1" t="str">
        <f t="shared" si="70"/>
        <v/>
      </c>
      <c r="B2301" t="str">
        <f t="shared" si="71"/>
        <v/>
      </c>
      <c r="C2301" s="1" t="str">
        <f>IF($A2301&gt;--RIGHT($A$2,LEN($A$2)-8),"",COUNTIF(Table1[SHIFT NOMENCLATURE],$B2301))</f>
        <v/>
      </c>
      <c r="D2301" s="1" t="str">
        <f>IF($A2301&gt;--RIGHT($A$2,LEN($A$2)-8),"",SUMIF(Table1[SHIFT NOMENCLATURE], $B2301, Table1[EVIC KILL]))</f>
        <v/>
      </c>
      <c r="E2301" s="1" t="str">
        <f>IF($A2301&gt;--RIGHT($A$2,LEN($A$2)-8),"",SUMIF(Table1[SHIFT NOMENCLATURE], $B2301, Table1[EVIC MOB]))</f>
        <v/>
      </c>
      <c r="F2301" s="1" t="str">
        <f>IF($A2301&gt;--RIGHT($A$2,LEN($A$2)-8),"",SUMIF(Table1[SHIFT NOMENCLATURE], $B2301, Table1[EVIC FIRE]))</f>
        <v/>
      </c>
      <c r="G2301" s="1" t="str">
        <f>IF($A2301&gt;--RIGHT($A$2,LEN($A$2)-8),"",SUMIF(Table1[SHIFT NOMENCLATURE], $B2301, Table1[EKIA]))</f>
        <v/>
      </c>
      <c r="H2301" s="1" t="str">
        <f>IF($A2301&gt;--RIGHT($A$2,LEN($A$2)-8),"",SUMIF(Table1[SHIFT NOMENCLATURE], $B2301, Table1[EWIA]))</f>
        <v/>
      </c>
      <c r="I2301" s="1" t="str">
        <f>IF($A2301&gt;--RIGHT($A$2,LEN($A$2)-8),"",SUMIF(Table1[SHIFT NOMENCLATURE], $B2301, Table1[EPW]))</f>
        <v/>
      </c>
      <c r="J2301" s="1" t="str">
        <f>IF($A2301&gt;--RIGHT($A$2,LEN($A$2)-8),"",SUMIF(Table1[SHIFT NOMENCLATURE], $B2301, Table1[FVIC KILL]))</f>
        <v/>
      </c>
      <c r="K2301" s="1" t="str">
        <f>IF($A2301&gt;--RIGHT($A$2,LEN($A$2)-8),"",SUMIF(Table1[SHIFT NOMENCLATURE], $B2301, Table1[FVIC MOB]))</f>
        <v/>
      </c>
      <c r="L2301" s="1" t="str">
        <f>IF($A2301&gt;--RIGHT($A$2,LEN($A$2)-8),"",SUMIF(Table1[SHIFT NOMENCLATURE], $B2301, Table1[FVIC FIRE]))</f>
        <v/>
      </c>
      <c r="M2301" s="1" t="str">
        <f>IF($A2301&gt;--RIGHT($A$2,LEN($A$2)-8),"",SUMIF(Table1[SHIFT NOMENCLATURE], $B2301, Table1[FKIA]))</f>
        <v/>
      </c>
      <c r="N2301" s="1" t="str">
        <f>IF($A2301&gt;--RIGHT($A$2,LEN($A$2)-8),"",SUMIF(Table1[SHIFT NOMENCLATURE], $B2301, Table1[FWIA]))</f>
        <v/>
      </c>
      <c r="O2301" s="1" t="str">
        <f>IF($A2301&gt;--RIGHT($A$2,LEN($A$2)-8),"",SUMIF(Table1[SHIFT NOMENCLATURE], $B2301, Table1[DUSTWUN]))</f>
        <v/>
      </c>
    </row>
    <row r="2302" spans="1:15" x14ac:dyDescent="0.25">
      <c r="A2302" s="1" t="str">
        <f t="shared" si="70"/>
        <v/>
      </c>
      <c r="B2302" t="str">
        <f t="shared" si="71"/>
        <v/>
      </c>
      <c r="C2302" s="1" t="str">
        <f>IF($A2302&gt;--RIGHT($A$2,LEN($A$2)-8),"",COUNTIF(Table1[SHIFT NOMENCLATURE],$B2302))</f>
        <v/>
      </c>
      <c r="D2302" s="1" t="str">
        <f>IF($A2302&gt;--RIGHT($A$2,LEN($A$2)-8),"",SUMIF(Table1[SHIFT NOMENCLATURE], $B2302, Table1[EVIC KILL]))</f>
        <v/>
      </c>
      <c r="E2302" s="1" t="str">
        <f>IF($A2302&gt;--RIGHT($A$2,LEN($A$2)-8),"",SUMIF(Table1[SHIFT NOMENCLATURE], $B2302, Table1[EVIC MOB]))</f>
        <v/>
      </c>
      <c r="F2302" s="1" t="str">
        <f>IF($A2302&gt;--RIGHT($A$2,LEN($A$2)-8),"",SUMIF(Table1[SHIFT NOMENCLATURE], $B2302, Table1[EVIC FIRE]))</f>
        <v/>
      </c>
      <c r="G2302" s="1" t="str">
        <f>IF($A2302&gt;--RIGHT($A$2,LEN($A$2)-8),"",SUMIF(Table1[SHIFT NOMENCLATURE], $B2302, Table1[EKIA]))</f>
        <v/>
      </c>
      <c r="H2302" s="1" t="str">
        <f>IF($A2302&gt;--RIGHT($A$2,LEN($A$2)-8),"",SUMIF(Table1[SHIFT NOMENCLATURE], $B2302, Table1[EWIA]))</f>
        <v/>
      </c>
      <c r="I2302" s="1" t="str">
        <f>IF($A2302&gt;--RIGHT($A$2,LEN($A$2)-8),"",SUMIF(Table1[SHIFT NOMENCLATURE], $B2302, Table1[EPW]))</f>
        <v/>
      </c>
      <c r="J2302" s="1" t="str">
        <f>IF($A2302&gt;--RIGHT($A$2,LEN($A$2)-8),"",SUMIF(Table1[SHIFT NOMENCLATURE], $B2302, Table1[FVIC KILL]))</f>
        <v/>
      </c>
      <c r="K2302" s="1" t="str">
        <f>IF($A2302&gt;--RIGHT($A$2,LEN($A$2)-8),"",SUMIF(Table1[SHIFT NOMENCLATURE], $B2302, Table1[FVIC MOB]))</f>
        <v/>
      </c>
      <c r="L2302" s="1" t="str">
        <f>IF($A2302&gt;--RIGHT($A$2,LEN($A$2)-8),"",SUMIF(Table1[SHIFT NOMENCLATURE], $B2302, Table1[FVIC FIRE]))</f>
        <v/>
      </c>
      <c r="M2302" s="1" t="str">
        <f>IF($A2302&gt;--RIGHT($A$2,LEN($A$2)-8),"",SUMIF(Table1[SHIFT NOMENCLATURE], $B2302, Table1[FKIA]))</f>
        <v/>
      </c>
      <c r="N2302" s="1" t="str">
        <f>IF($A2302&gt;--RIGHT($A$2,LEN($A$2)-8),"",SUMIF(Table1[SHIFT NOMENCLATURE], $B2302, Table1[FWIA]))</f>
        <v/>
      </c>
      <c r="O2302" s="1" t="str">
        <f>IF($A2302&gt;--RIGHT($A$2,LEN($A$2)-8),"",SUMIF(Table1[SHIFT NOMENCLATURE], $B2302, Table1[DUSTWUN]))</f>
        <v/>
      </c>
    </row>
    <row r="2303" spans="1:15" x14ac:dyDescent="0.25">
      <c r="A2303" s="1" t="str">
        <f t="shared" si="70"/>
        <v/>
      </c>
      <c r="B2303" t="str">
        <f t="shared" si="71"/>
        <v/>
      </c>
      <c r="C2303" s="1" t="str">
        <f>IF($A2303&gt;--RIGHT($A$2,LEN($A$2)-8),"",COUNTIF(Table1[SHIFT NOMENCLATURE],$B2303))</f>
        <v/>
      </c>
      <c r="D2303" s="1" t="str">
        <f>IF($A2303&gt;--RIGHT($A$2,LEN($A$2)-8),"",SUMIF(Table1[SHIFT NOMENCLATURE], $B2303, Table1[EVIC KILL]))</f>
        <v/>
      </c>
      <c r="E2303" s="1" t="str">
        <f>IF($A2303&gt;--RIGHT($A$2,LEN($A$2)-8),"",SUMIF(Table1[SHIFT NOMENCLATURE], $B2303, Table1[EVIC MOB]))</f>
        <v/>
      </c>
      <c r="F2303" s="1" t="str">
        <f>IF($A2303&gt;--RIGHT($A$2,LEN($A$2)-8),"",SUMIF(Table1[SHIFT NOMENCLATURE], $B2303, Table1[EVIC FIRE]))</f>
        <v/>
      </c>
      <c r="G2303" s="1" t="str">
        <f>IF($A2303&gt;--RIGHT($A$2,LEN($A$2)-8),"",SUMIF(Table1[SHIFT NOMENCLATURE], $B2303, Table1[EKIA]))</f>
        <v/>
      </c>
      <c r="H2303" s="1" t="str">
        <f>IF($A2303&gt;--RIGHT($A$2,LEN($A$2)-8),"",SUMIF(Table1[SHIFT NOMENCLATURE], $B2303, Table1[EWIA]))</f>
        <v/>
      </c>
      <c r="I2303" s="1" t="str">
        <f>IF($A2303&gt;--RIGHT($A$2,LEN($A$2)-8),"",SUMIF(Table1[SHIFT NOMENCLATURE], $B2303, Table1[EPW]))</f>
        <v/>
      </c>
      <c r="J2303" s="1" t="str">
        <f>IF($A2303&gt;--RIGHT($A$2,LEN($A$2)-8),"",SUMIF(Table1[SHIFT NOMENCLATURE], $B2303, Table1[FVIC KILL]))</f>
        <v/>
      </c>
      <c r="K2303" s="1" t="str">
        <f>IF($A2303&gt;--RIGHT($A$2,LEN($A$2)-8),"",SUMIF(Table1[SHIFT NOMENCLATURE], $B2303, Table1[FVIC MOB]))</f>
        <v/>
      </c>
      <c r="L2303" s="1" t="str">
        <f>IF($A2303&gt;--RIGHT($A$2,LEN($A$2)-8),"",SUMIF(Table1[SHIFT NOMENCLATURE], $B2303, Table1[FVIC FIRE]))</f>
        <v/>
      </c>
      <c r="M2303" s="1" t="str">
        <f>IF($A2303&gt;--RIGHT($A$2,LEN($A$2)-8),"",SUMIF(Table1[SHIFT NOMENCLATURE], $B2303, Table1[FKIA]))</f>
        <v/>
      </c>
      <c r="N2303" s="1" t="str">
        <f>IF($A2303&gt;--RIGHT($A$2,LEN($A$2)-8),"",SUMIF(Table1[SHIFT NOMENCLATURE], $B2303, Table1[FWIA]))</f>
        <v/>
      </c>
      <c r="O2303" s="1" t="str">
        <f>IF($A2303&gt;--RIGHT($A$2,LEN($A$2)-8),"",SUMIF(Table1[SHIFT NOMENCLATURE], $B2303, Table1[DUSTWUN]))</f>
        <v/>
      </c>
    </row>
    <row r="2304" spans="1:15" x14ac:dyDescent="0.25">
      <c r="A2304" s="1" t="str">
        <f t="shared" si="70"/>
        <v/>
      </c>
      <c r="B2304" t="str">
        <f t="shared" si="71"/>
        <v/>
      </c>
      <c r="C2304" s="1" t="str">
        <f>IF($A2304&gt;--RIGHT($A$2,LEN($A$2)-8),"",COUNTIF(Table1[SHIFT NOMENCLATURE],$B2304))</f>
        <v/>
      </c>
      <c r="D2304" s="1" t="str">
        <f>IF($A2304&gt;--RIGHT($A$2,LEN($A$2)-8),"",SUMIF(Table1[SHIFT NOMENCLATURE], $B2304, Table1[EVIC KILL]))</f>
        <v/>
      </c>
      <c r="E2304" s="1" t="str">
        <f>IF($A2304&gt;--RIGHT($A$2,LEN($A$2)-8),"",SUMIF(Table1[SHIFT NOMENCLATURE], $B2304, Table1[EVIC MOB]))</f>
        <v/>
      </c>
      <c r="F2304" s="1" t="str">
        <f>IF($A2304&gt;--RIGHT($A$2,LEN($A$2)-8),"",SUMIF(Table1[SHIFT NOMENCLATURE], $B2304, Table1[EVIC FIRE]))</f>
        <v/>
      </c>
      <c r="G2304" s="1" t="str">
        <f>IF($A2304&gt;--RIGHT($A$2,LEN($A$2)-8),"",SUMIF(Table1[SHIFT NOMENCLATURE], $B2304, Table1[EKIA]))</f>
        <v/>
      </c>
      <c r="H2304" s="1" t="str">
        <f>IF($A2304&gt;--RIGHT($A$2,LEN($A$2)-8),"",SUMIF(Table1[SHIFT NOMENCLATURE], $B2304, Table1[EWIA]))</f>
        <v/>
      </c>
      <c r="I2304" s="1" t="str">
        <f>IF($A2304&gt;--RIGHT($A$2,LEN($A$2)-8),"",SUMIF(Table1[SHIFT NOMENCLATURE], $B2304, Table1[EPW]))</f>
        <v/>
      </c>
      <c r="J2304" s="1" t="str">
        <f>IF($A2304&gt;--RIGHT($A$2,LEN($A$2)-8),"",SUMIF(Table1[SHIFT NOMENCLATURE], $B2304, Table1[FVIC KILL]))</f>
        <v/>
      </c>
      <c r="K2304" s="1" t="str">
        <f>IF($A2304&gt;--RIGHT($A$2,LEN($A$2)-8),"",SUMIF(Table1[SHIFT NOMENCLATURE], $B2304, Table1[FVIC MOB]))</f>
        <v/>
      </c>
      <c r="L2304" s="1" t="str">
        <f>IF($A2304&gt;--RIGHT($A$2,LEN($A$2)-8),"",SUMIF(Table1[SHIFT NOMENCLATURE], $B2304, Table1[FVIC FIRE]))</f>
        <v/>
      </c>
      <c r="M2304" s="1" t="str">
        <f>IF($A2304&gt;--RIGHT($A$2,LEN($A$2)-8),"",SUMIF(Table1[SHIFT NOMENCLATURE], $B2304, Table1[FKIA]))</f>
        <v/>
      </c>
      <c r="N2304" s="1" t="str">
        <f>IF($A2304&gt;--RIGHT($A$2,LEN($A$2)-8),"",SUMIF(Table1[SHIFT NOMENCLATURE], $B2304, Table1[FWIA]))</f>
        <v/>
      </c>
      <c r="O2304" s="1" t="str">
        <f>IF($A2304&gt;--RIGHT($A$2,LEN($A$2)-8),"",SUMIF(Table1[SHIFT NOMENCLATURE], $B2304, Table1[DUSTWUN]))</f>
        <v/>
      </c>
    </row>
    <row r="2305" spans="1:15" x14ac:dyDescent="0.25">
      <c r="A2305" s="1" t="str">
        <f t="shared" si="70"/>
        <v/>
      </c>
      <c r="B2305" t="str">
        <f t="shared" si="71"/>
        <v/>
      </c>
      <c r="C2305" s="1" t="str">
        <f>IF($A2305&gt;--RIGHT($A$2,LEN($A$2)-8),"",COUNTIF(Table1[SHIFT NOMENCLATURE],$B2305))</f>
        <v/>
      </c>
      <c r="D2305" s="1" t="str">
        <f>IF($A2305&gt;--RIGHT($A$2,LEN($A$2)-8),"",SUMIF(Table1[SHIFT NOMENCLATURE], $B2305, Table1[EVIC KILL]))</f>
        <v/>
      </c>
      <c r="E2305" s="1" t="str">
        <f>IF($A2305&gt;--RIGHT($A$2,LEN($A$2)-8),"",SUMIF(Table1[SHIFT NOMENCLATURE], $B2305, Table1[EVIC MOB]))</f>
        <v/>
      </c>
      <c r="F2305" s="1" t="str">
        <f>IF($A2305&gt;--RIGHT($A$2,LEN($A$2)-8),"",SUMIF(Table1[SHIFT NOMENCLATURE], $B2305, Table1[EVIC FIRE]))</f>
        <v/>
      </c>
      <c r="G2305" s="1" t="str">
        <f>IF($A2305&gt;--RIGHT($A$2,LEN($A$2)-8),"",SUMIF(Table1[SHIFT NOMENCLATURE], $B2305, Table1[EKIA]))</f>
        <v/>
      </c>
      <c r="H2305" s="1" t="str">
        <f>IF($A2305&gt;--RIGHT($A$2,LEN($A$2)-8),"",SUMIF(Table1[SHIFT NOMENCLATURE], $B2305, Table1[EWIA]))</f>
        <v/>
      </c>
      <c r="I2305" s="1" t="str">
        <f>IF($A2305&gt;--RIGHT($A$2,LEN($A$2)-8),"",SUMIF(Table1[SHIFT NOMENCLATURE], $B2305, Table1[EPW]))</f>
        <v/>
      </c>
      <c r="J2305" s="1" t="str">
        <f>IF($A2305&gt;--RIGHT($A$2,LEN($A$2)-8),"",SUMIF(Table1[SHIFT NOMENCLATURE], $B2305, Table1[FVIC KILL]))</f>
        <v/>
      </c>
      <c r="K2305" s="1" t="str">
        <f>IF($A2305&gt;--RIGHT($A$2,LEN($A$2)-8),"",SUMIF(Table1[SHIFT NOMENCLATURE], $B2305, Table1[FVIC MOB]))</f>
        <v/>
      </c>
      <c r="L2305" s="1" t="str">
        <f>IF($A2305&gt;--RIGHT($A$2,LEN($A$2)-8),"",SUMIF(Table1[SHIFT NOMENCLATURE], $B2305, Table1[FVIC FIRE]))</f>
        <v/>
      </c>
      <c r="M2305" s="1" t="str">
        <f>IF($A2305&gt;--RIGHT($A$2,LEN($A$2)-8),"",SUMIF(Table1[SHIFT NOMENCLATURE], $B2305, Table1[FKIA]))</f>
        <v/>
      </c>
      <c r="N2305" s="1" t="str">
        <f>IF($A2305&gt;--RIGHT($A$2,LEN($A$2)-8),"",SUMIF(Table1[SHIFT NOMENCLATURE], $B2305, Table1[FWIA]))</f>
        <v/>
      </c>
      <c r="O2305" s="1" t="str">
        <f>IF($A2305&gt;--RIGHT($A$2,LEN($A$2)-8),"",SUMIF(Table1[SHIFT NOMENCLATURE], $B2305, Table1[DUSTWUN]))</f>
        <v/>
      </c>
    </row>
    <row r="2306" spans="1:15" x14ac:dyDescent="0.25">
      <c r="A2306" s="1" t="str">
        <f t="shared" si="70"/>
        <v/>
      </c>
      <c r="B2306" t="str">
        <f t="shared" si="71"/>
        <v/>
      </c>
      <c r="C2306" s="1" t="str">
        <f>IF($A2306&gt;--RIGHT($A$2,LEN($A$2)-8),"",COUNTIF(Table1[SHIFT NOMENCLATURE],$B2306))</f>
        <v/>
      </c>
      <c r="D2306" s="1" t="str">
        <f>IF($A2306&gt;--RIGHT($A$2,LEN($A$2)-8),"",SUMIF(Table1[SHIFT NOMENCLATURE], $B2306, Table1[EVIC KILL]))</f>
        <v/>
      </c>
      <c r="E2306" s="1" t="str">
        <f>IF($A2306&gt;--RIGHT($A$2,LEN($A$2)-8),"",SUMIF(Table1[SHIFT NOMENCLATURE], $B2306, Table1[EVIC MOB]))</f>
        <v/>
      </c>
      <c r="F2306" s="1" t="str">
        <f>IF($A2306&gt;--RIGHT($A$2,LEN($A$2)-8),"",SUMIF(Table1[SHIFT NOMENCLATURE], $B2306, Table1[EVIC FIRE]))</f>
        <v/>
      </c>
      <c r="G2306" s="1" t="str">
        <f>IF($A2306&gt;--RIGHT($A$2,LEN($A$2)-8),"",SUMIF(Table1[SHIFT NOMENCLATURE], $B2306, Table1[EKIA]))</f>
        <v/>
      </c>
      <c r="H2306" s="1" t="str">
        <f>IF($A2306&gt;--RIGHT($A$2,LEN($A$2)-8),"",SUMIF(Table1[SHIFT NOMENCLATURE], $B2306, Table1[EWIA]))</f>
        <v/>
      </c>
      <c r="I2306" s="1" t="str">
        <f>IF($A2306&gt;--RIGHT($A$2,LEN($A$2)-8),"",SUMIF(Table1[SHIFT NOMENCLATURE], $B2306, Table1[EPW]))</f>
        <v/>
      </c>
      <c r="J2306" s="1" t="str">
        <f>IF($A2306&gt;--RIGHT($A$2,LEN($A$2)-8),"",SUMIF(Table1[SHIFT NOMENCLATURE], $B2306, Table1[FVIC KILL]))</f>
        <v/>
      </c>
      <c r="K2306" s="1" t="str">
        <f>IF($A2306&gt;--RIGHT($A$2,LEN($A$2)-8),"",SUMIF(Table1[SHIFT NOMENCLATURE], $B2306, Table1[FVIC MOB]))</f>
        <v/>
      </c>
      <c r="L2306" s="1" t="str">
        <f>IF($A2306&gt;--RIGHT($A$2,LEN($A$2)-8),"",SUMIF(Table1[SHIFT NOMENCLATURE], $B2306, Table1[FVIC FIRE]))</f>
        <v/>
      </c>
      <c r="M2306" s="1" t="str">
        <f>IF($A2306&gt;--RIGHT($A$2,LEN($A$2)-8),"",SUMIF(Table1[SHIFT NOMENCLATURE], $B2306, Table1[FKIA]))</f>
        <v/>
      </c>
      <c r="N2306" s="1" t="str">
        <f>IF($A2306&gt;--RIGHT($A$2,LEN($A$2)-8),"",SUMIF(Table1[SHIFT NOMENCLATURE], $B2306, Table1[FWIA]))</f>
        <v/>
      </c>
      <c r="O2306" s="1" t="str">
        <f>IF($A2306&gt;--RIGHT($A$2,LEN($A$2)-8),"",SUMIF(Table1[SHIFT NOMENCLATURE], $B2306, Table1[DUSTWUN]))</f>
        <v/>
      </c>
    </row>
    <row r="2307" spans="1:15" x14ac:dyDescent="0.25">
      <c r="A2307" s="1" t="str">
        <f t="shared" si="70"/>
        <v/>
      </c>
      <c r="B2307" t="str">
        <f t="shared" si="71"/>
        <v/>
      </c>
      <c r="C2307" s="1" t="str">
        <f>IF($A2307&gt;--RIGHT($A$2,LEN($A$2)-8),"",COUNTIF(Table1[SHIFT NOMENCLATURE],$B2307))</f>
        <v/>
      </c>
      <c r="D2307" s="1" t="str">
        <f>IF($A2307&gt;--RIGHT($A$2,LEN($A$2)-8),"",SUMIF(Table1[SHIFT NOMENCLATURE], $B2307, Table1[EVIC KILL]))</f>
        <v/>
      </c>
      <c r="E2307" s="1" t="str">
        <f>IF($A2307&gt;--RIGHT($A$2,LEN($A$2)-8),"",SUMIF(Table1[SHIFT NOMENCLATURE], $B2307, Table1[EVIC MOB]))</f>
        <v/>
      </c>
      <c r="F2307" s="1" t="str">
        <f>IF($A2307&gt;--RIGHT($A$2,LEN($A$2)-8),"",SUMIF(Table1[SHIFT NOMENCLATURE], $B2307, Table1[EVIC FIRE]))</f>
        <v/>
      </c>
      <c r="G2307" s="1" t="str">
        <f>IF($A2307&gt;--RIGHT($A$2,LEN($A$2)-8),"",SUMIF(Table1[SHIFT NOMENCLATURE], $B2307, Table1[EKIA]))</f>
        <v/>
      </c>
      <c r="H2307" s="1" t="str">
        <f>IF($A2307&gt;--RIGHT($A$2,LEN($A$2)-8),"",SUMIF(Table1[SHIFT NOMENCLATURE], $B2307, Table1[EWIA]))</f>
        <v/>
      </c>
      <c r="I2307" s="1" t="str">
        <f>IF($A2307&gt;--RIGHT($A$2,LEN($A$2)-8),"",SUMIF(Table1[SHIFT NOMENCLATURE], $B2307, Table1[EPW]))</f>
        <v/>
      </c>
      <c r="J2307" s="1" t="str">
        <f>IF($A2307&gt;--RIGHT($A$2,LEN($A$2)-8),"",SUMIF(Table1[SHIFT NOMENCLATURE], $B2307, Table1[FVIC KILL]))</f>
        <v/>
      </c>
      <c r="K2307" s="1" t="str">
        <f>IF($A2307&gt;--RIGHT($A$2,LEN($A$2)-8),"",SUMIF(Table1[SHIFT NOMENCLATURE], $B2307, Table1[FVIC MOB]))</f>
        <v/>
      </c>
      <c r="L2307" s="1" t="str">
        <f>IF($A2307&gt;--RIGHT($A$2,LEN($A$2)-8),"",SUMIF(Table1[SHIFT NOMENCLATURE], $B2307, Table1[FVIC FIRE]))</f>
        <v/>
      </c>
      <c r="M2307" s="1" t="str">
        <f>IF($A2307&gt;--RIGHT($A$2,LEN($A$2)-8),"",SUMIF(Table1[SHIFT NOMENCLATURE], $B2307, Table1[FKIA]))</f>
        <v/>
      </c>
      <c r="N2307" s="1" t="str">
        <f>IF($A2307&gt;--RIGHT($A$2,LEN($A$2)-8),"",SUMIF(Table1[SHIFT NOMENCLATURE], $B2307, Table1[FWIA]))</f>
        <v/>
      </c>
      <c r="O2307" s="1" t="str">
        <f>IF($A2307&gt;--RIGHT($A$2,LEN($A$2)-8),"",SUMIF(Table1[SHIFT NOMENCLATURE], $B2307, Table1[DUSTWUN]))</f>
        <v/>
      </c>
    </row>
    <row r="2308" spans="1:15" x14ac:dyDescent="0.25">
      <c r="A2308" s="1" t="str">
        <f t="shared" si="70"/>
        <v/>
      </c>
      <c r="B2308" t="str">
        <f t="shared" si="71"/>
        <v/>
      </c>
      <c r="C2308" s="1" t="str">
        <f>IF($A2308&gt;--RIGHT($A$2,LEN($A$2)-8),"",COUNTIF(Table1[SHIFT NOMENCLATURE],$B2308))</f>
        <v/>
      </c>
      <c r="D2308" s="1" t="str">
        <f>IF($A2308&gt;--RIGHT($A$2,LEN($A$2)-8),"",SUMIF(Table1[SHIFT NOMENCLATURE], $B2308, Table1[EVIC KILL]))</f>
        <v/>
      </c>
      <c r="E2308" s="1" t="str">
        <f>IF($A2308&gt;--RIGHT($A$2,LEN($A$2)-8),"",SUMIF(Table1[SHIFT NOMENCLATURE], $B2308, Table1[EVIC MOB]))</f>
        <v/>
      </c>
      <c r="F2308" s="1" t="str">
        <f>IF($A2308&gt;--RIGHT($A$2,LEN($A$2)-8),"",SUMIF(Table1[SHIFT NOMENCLATURE], $B2308, Table1[EVIC FIRE]))</f>
        <v/>
      </c>
      <c r="G2308" s="1" t="str">
        <f>IF($A2308&gt;--RIGHT($A$2,LEN($A$2)-8),"",SUMIF(Table1[SHIFT NOMENCLATURE], $B2308, Table1[EKIA]))</f>
        <v/>
      </c>
      <c r="H2308" s="1" t="str">
        <f>IF($A2308&gt;--RIGHT($A$2,LEN($A$2)-8),"",SUMIF(Table1[SHIFT NOMENCLATURE], $B2308, Table1[EWIA]))</f>
        <v/>
      </c>
      <c r="I2308" s="1" t="str">
        <f>IF($A2308&gt;--RIGHT($A$2,LEN($A$2)-8),"",SUMIF(Table1[SHIFT NOMENCLATURE], $B2308, Table1[EPW]))</f>
        <v/>
      </c>
      <c r="J2308" s="1" t="str">
        <f>IF($A2308&gt;--RIGHT($A$2,LEN($A$2)-8),"",SUMIF(Table1[SHIFT NOMENCLATURE], $B2308, Table1[FVIC KILL]))</f>
        <v/>
      </c>
      <c r="K2308" s="1" t="str">
        <f>IF($A2308&gt;--RIGHT($A$2,LEN($A$2)-8),"",SUMIF(Table1[SHIFT NOMENCLATURE], $B2308, Table1[FVIC MOB]))</f>
        <v/>
      </c>
      <c r="L2308" s="1" t="str">
        <f>IF($A2308&gt;--RIGHT($A$2,LEN($A$2)-8),"",SUMIF(Table1[SHIFT NOMENCLATURE], $B2308, Table1[FVIC FIRE]))</f>
        <v/>
      </c>
      <c r="M2308" s="1" t="str">
        <f>IF($A2308&gt;--RIGHT($A$2,LEN($A$2)-8),"",SUMIF(Table1[SHIFT NOMENCLATURE], $B2308, Table1[FKIA]))</f>
        <v/>
      </c>
      <c r="N2308" s="1" t="str">
        <f>IF($A2308&gt;--RIGHT($A$2,LEN($A$2)-8),"",SUMIF(Table1[SHIFT NOMENCLATURE], $B2308, Table1[FWIA]))</f>
        <v/>
      </c>
      <c r="O2308" s="1" t="str">
        <f>IF($A2308&gt;--RIGHT($A$2,LEN($A$2)-8),"",SUMIF(Table1[SHIFT NOMENCLATURE], $B2308, Table1[DUSTWUN]))</f>
        <v/>
      </c>
    </row>
    <row r="2309" spans="1:15" x14ac:dyDescent="0.25">
      <c r="A2309" s="1" t="str">
        <f t="shared" ref="A2309:A2372" si="72">IF($A2308&gt;--RIGHT($A$2,LEN($A$2)-8)-1,"",ROW()-2)</f>
        <v/>
      </c>
      <c r="B2309" t="str">
        <f t="shared" ref="B2309:B2372" si="73">IF($A2308&gt;--RIGHT($A$2,LEN($A$2)-8)-1,"",IF(MID($B2308,3,4)="1900",CONCATENATE(TEXT(DATEVALUE(MID($B2308,15,2)&amp;MID($B2308,21,3)&amp;RIGHT($B2308,4)),"dd"), "0700-1900", UPPER(TEXT(DATEVALUE(MID($B2308,15,2)&amp;MID($B2308,21,3)&amp;RIGHT($B2308,4)),"mmm")), RIGHT($B2308,4)), CONCATENATE(LEFT($B2308,2), "1900", MID($B2308,12,3), RIGHT($B2308,4), "-", TEXT(DATEVALUE(LEFT($B2308,2)&amp;MID($B2308,12,3)&amp;RIGHT($B2308,4))+1,"dd"),"0700", UPPER(TEXT(DATEVALUE(LEFT($B2308,2)&amp;MID($B2308,12,3)&amp;RIGHT($B2308,4))+1,"mmm")), TEXT(DATEVALUE(LEFT($B2308,2)&amp;MID($B2308,12,3)&amp;RIGHT($B2308,4))+1,"yyyy"))))</f>
        <v/>
      </c>
      <c r="C2309" s="1" t="str">
        <f>IF($A2309&gt;--RIGHT($A$2,LEN($A$2)-8),"",COUNTIF(Table1[SHIFT NOMENCLATURE],$B2309))</f>
        <v/>
      </c>
      <c r="D2309" s="1" t="str">
        <f>IF($A2309&gt;--RIGHT($A$2,LEN($A$2)-8),"",SUMIF(Table1[SHIFT NOMENCLATURE], $B2309, Table1[EVIC KILL]))</f>
        <v/>
      </c>
      <c r="E2309" s="1" t="str">
        <f>IF($A2309&gt;--RIGHT($A$2,LEN($A$2)-8),"",SUMIF(Table1[SHIFT NOMENCLATURE], $B2309, Table1[EVIC MOB]))</f>
        <v/>
      </c>
      <c r="F2309" s="1" t="str">
        <f>IF($A2309&gt;--RIGHT($A$2,LEN($A$2)-8),"",SUMIF(Table1[SHIFT NOMENCLATURE], $B2309, Table1[EVIC FIRE]))</f>
        <v/>
      </c>
      <c r="G2309" s="1" t="str">
        <f>IF($A2309&gt;--RIGHT($A$2,LEN($A$2)-8),"",SUMIF(Table1[SHIFT NOMENCLATURE], $B2309, Table1[EKIA]))</f>
        <v/>
      </c>
      <c r="H2309" s="1" t="str">
        <f>IF($A2309&gt;--RIGHT($A$2,LEN($A$2)-8),"",SUMIF(Table1[SHIFT NOMENCLATURE], $B2309, Table1[EWIA]))</f>
        <v/>
      </c>
      <c r="I2309" s="1" t="str">
        <f>IF($A2309&gt;--RIGHT($A$2,LEN($A$2)-8),"",SUMIF(Table1[SHIFT NOMENCLATURE], $B2309, Table1[EPW]))</f>
        <v/>
      </c>
      <c r="J2309" s="1" t="str">
        <f>IF($A2309&gt;--RIGHT($A$2,LEN($A$2)-8),"",SUMIF(Table1[SHIFT NOMENCLATURE], $B2309, Table1[FVIC KILL]))</f>
        <v/>
      </c>
      <c r="K2309" s="1" t="str">
        <f>IF($A2309&gt;--RIGHT($A$2,LEN($A$2)-8),"",SUMIF(Table1[SHIFT NOMENCLATURE], $B2309, Table1[FVIC MOB]))</f>
        <v/>
      </c>
      <c r="L2309" s="1" t="str">
        <f>IF($A2309&gt;--RIGHT($A$2,LEN($A$2)-8),"",SUMIF(Table1[SHIFT NOMENCLATURE], $B2309, Table1[FVIC FIRE]))</f>
        <v/>
      </c>
      <c r="M2309" s="1" t="str">
        <f>IF($A2309&gt;--RIGHT($A$2,LEN($A$2)-8),"",SUMIF(Table1[SHIFT NOMENCLATURE], $B2309, Table1[FKIA]))</f>
        <v/>
      </c>
      <c r="N2309" s="1" t="str">
        <f>IF($A2309&gt;--RIGHT($A$2,LEN($A$2)-8),"",SUMIF(Table1[SHIFT NOMENCLATURE], $B2309, Table1[FWIA]))</f>
        <v/>
      </c>
      <c r="O2309" s="1" t="str">
        <f>IF($A2309&gt;--RIGHT($A$2,LEN($A$2)-8),"",SUMIF(Table1[SHIFT NOMENCLATURE], $B2309, Table1[DUSTWUN]))</f>
        <v/>
      </c>
    </row>
    <row r="2310" spans="1:15" x14ac:dyDescent="0.25">
      <c r="A2310" s="1" t="str">
        <f t="shared" si="72"/>
        <v/>
      </c>
      <c r="B2310" t="str">
        <f t="shared" si="73"/>
        <v/>
      </c>
      <c r="C2310" s="1" t="str">
        <f>IF($A2310&gt;--RIGHT($A$2,LEN($A$2)-8),"",COUNTIF(Table1[SHIFT NOMENCLATURE],$B2310))</f>
        <v/>
      </c>
      <c r="D2310" s="1" t="str">
        <f>IF($A2310&gt;--RIGHT($A$2,LEN($A$2)-8),"",SUMIF(Table1[SHIFT NOMENCLATURE], $B2310, Table1[EVIC KILL]))</f>
        <v/>
      </c>
      <c r="E2310" s="1" t="str">
        <f>IF($A2310&gt;--RIGHT($A$2,LEN($A$2)-8),"",SUMIF(Table1[SHIFT NOMENCLATURE], $B2310, Table1[EVIC MOB]))</f>
        <v/>
      </c>
      <c r="F2310" s="1" t="str">
        <f>IF($A2310&gt;--RIGHT($A$2,LEN($A$2)-8),"",SUMIF(Table1[SHIFT NOMENCLATURE], $B2310, Table1[EVIC FIRE]))</f>
        <v/>
      </c>
      <c r="G2310" s="1" t="str">
        <f>IF($A2310&gt;--RIGHT($A$2,LEN($A$2)-8),"",SUMIF(Table1[SHIFT NOMENCLATURE], $B2310, Table1[EKIA]))</f>
        <v/>
      </c>
      <c r="H2310" s="1" t="str">
        <f>IF($A2310&gt;--RIGHT($A$2,LEN($A$2)-8),"",SUMIF(Table1[SHIFT NOMENCLATURE], $B2310, Table1[EWIA]))</f>
        <v/>
      </c>
      <c r="I2310" s="1" t="str">
        <f>IF($A2310&gt;--RIGHT($A$2,LEN($A$2)-8),"",SUMIF(Table1[SHIFT NOMENCLATURE], $B2310, Table1[EPW]))</f>
        <v/>
      </c>
      <c r="J2310" s="1" t="str">
        <f>IF($A2310&gt;--RIGHT($A$2,LEN($A$2)-8),"",SUMIF(Table1[SHIFT NOMENCLATURE], $B2310, Table1[FVIC KILL]))</f>
        <v/>
      </c>
      <c r="K2310" s="1" t="str">
        <f>IF($A2310&gt;--RIGHT($A$2,LEN($A$2)-8),"",SUMIF(Table1[SHIFT NOMENCLATURE], $B2310, Table1[FVIC MOB]))</f>
        <v/>
      </c>
      <c r="L2310" s="1" t="str">
        <f>IF($A2310&gt;--RIGHT($A$2,LEN($A$2)-8),"",SUMIF(Table1[SHIFT NOMENCLATURE], $B2310, Table1[FVIC FIRE]))</f>
        <v/>
      </c>
      <c r="M2310" s="1" t="str">
        <f>IF($A2310&gt;--RIGHT($A$2,LEN($A$2)-8),"",SUMIF(Table1[SHIFT NOMENCLATURE], $B2310, Table1[FKIA]))</f>
        <v/>
      </c>
      <c r="N2310" s="1" t="str">
        <f>IF($A2310&gt;--RIGHT($A$2,LEN($A$2)-8),"",SUMIF(Table1[SHIFT NOMENCLATURE], $B2310, Table1[FWIA]))</f>
        <v/>
      </c>
      <c r="O2310" s="1" t="str">
        <f>IF($A2310&gt;--RIGHT($A$2,LEN($A$2)-8),"",SUMIF(Table1[SHIFT NOMENCLATURE], $B2310, Table1[DUSTWUN]))</f>
        <v/>
      </c>
    </row>
    <row r="2311" spans="1:15" x14ac:dyDescent="0.25">
      <c r="A2311" s="1" t="str">
        <f t="shared" si="72"/>
        <v/>
      </c>
      <c r="B2311" t="str">
        <f t="shared" si="73"/>
        <v/>
      </c>
      <c r="C2311" s="1" t="str">
        <f>IF($A2311&gt;--RIGHT($A$2,LEN($A$2)-8),"",COUNTIF(Table1[SHIFT NOMENCLATURE],$B2311))</f>
        <v/>
      </c>
      <c r="D2311" s="1" t="str">
        <f>IF($A2311&gt;--RIGHT($A$2,LEN($A$2)-8),"",SUMIF(Table1[SHIFT NOMENCLATURE], $B2311, Table1[EVIC KILL]))</f>
        <v/>
      </c>
      <c r="E2311" s="1" t="str">
        <f>IF($A2311&gt;--RIGHT($A$2,LEN($A$2)-8),"",SUMIF(Table1[SHIFT NOMENCLATURE], $B2311, Table1[EVIC MOB]))</f>
        <v/>
      </c>
      <c r="F2311" s="1" t="str">
        <f>IF($A2311&gt;--RIGHT($A$2,LEN($A$2)-8),"",SUMIF(Table1[SHIFT NOMENCLATURE], $B2311, Table1[EVIC FIRE]))</f>
        <v/>
      </c>
      <c r="G2311" s="1" t="str">
        <f>IF($A2311&gt;--RIGHT($A$2,LEN($A$2)-8),"",SUMIF(Table1[SHIFT NOMENCLATURE], $B2311, Table1[EKIA]))</f>
        <v/>
      </c>
      <c r="H2311" s="1" t="str">
        <f>IF($A2311&gt;--RIGHT($A$2,LEN($A$2)-8),"",SUMIF(Table1[SHIFT NOMENCLATURE], $B2311, Table1[EWIA]))</f>
        <v/>
      </c>
      <c r="I2311" s="1" t="str">
        <f>IF($A2311&gt;--RIGHT($A$2,LEN($A$2)-8),"",SUMIF(Table1[SHIFT NOMENCLATURE], $B2311, Table1[EPW]))</f>
        <v/>
      </c>
      <c r="J2311" s="1" t="str">
        <f>IF($A2311&gt;--RIGHT($A$2,LEN($A$2)-8),"",SUMIF(Table1[SHIFT NOMENCLATURE], $B2311, Table1[FVIC KILL]))</f>
        <v/>
      </c>
      <c r="K2311" s="1" t="str">
        <f>IF($A2311&gt;--RIGHT($A$2,LEN($A$2)-8),"",SUMIF(Table1[SHIFT NOMENCLATURE], $B2311, Table1[FVIC MOB]))</f>
        <v/>
      </c>
      <c r="L2311" s="1" t="str">
        <f>IF($A2311&gt;--RIGHT($A$2,LEN($A$2)-8),"",SUMIF(Table1[SHIFT NOMENCLATURE], $B2311, Table1[FVIC FIRE]))</f>
        <v/>
      </c>
      <c r="M2311" s="1" t="str">
        <f>IF($A2311&gt;--RIGHT($A$2,LEN($A$2)-8),"",SUMIF(Table1[SHIFT NOMENCLATURE], $B2311, Table1[FKIA]))</f>
        <v/>
      </c>
      <c r="N2311" s="1" t="str">
        <f>IF($A2311&gt;--RIGHT($A$2,LEN($A$2)-8),"",SUMIF(Table1[SHIFT NOMENCLATURE], $B2311, Table1[FWIA]))</f>
        <v/>
      </c>
      <c r="O2311" s="1" t="str">
        <f>IF($A2311&gt;--RIGHT($A$2,LEN($A$2)-8),"",SUMIF(Table1[SHIFT NOMENCLATURE], $B2311, Table1[DUSTWUN]))</f>
        <v/>
      </c>
    </row>
    <row r="2312" spans="1:15" x14ac:dyDescent="0.25">
      <c r="A2312" s="1" t="str">
        <f t="shared" si="72"/>
        <v/>
      </c>
      <c r="B2312" t="str">
        <f t="shared" si="73"/>
        <v/>
      </c>
      <c r="C2312" s="1" t="str">
        <f>IF($A2312&gt;--RIGHT($A$2,LEN($A$2)-8),"",COUNTIF(Table1[SHIFT NOMENCLATURE],$B2312))</f>
        <v/>
      </c>
      <c r="D2312" s="1" t="str">
        <f>IF($A2312&gt;--RIGHT($A$2,LEN($A$2)-8),"",SUMIF(Table1[SHIFT NOMENCLATURE], $B2312, Table1[EVIC KILL]))</f>
        <v/>
      </c>
      <c r="E2312" s="1" t="str">
        <f>IF($A2312&gt;--RIGHT($A$2,LEN($A$2)-8),"",SUMIF(Table1[SHIFT NOMENCLATURE], $B2312, Table1[EVIC MOB]))</f>
        <v/>
      </c>
      <c r="F2312" s="1" t="str">
        <f>IF($A2312&gt;--RIGHT($A$2,LEN($A$2)-8),"",SUMIF(Table1[SHIFT NOMENCLATURE], $B2312, Table1[EVIC FIRE]))</f>
        <v/>
      </c>
      <c r="G2312" s="1" t="str">
        <f>IF($A2312&gt;--RIGHT($A$2,LEN($A$2)-8),"",SUMIF(Table1[SHIFT NOMENCLATURE], $B2312, Table1[EKIA]))</f>
        <v/>
      </c>
      <c r="H2312" s="1" t="str">
        <f>IF($A2312&gt;--RIGHT($A$2,LEN($A$2)-8),"",SUMIF(Table1[SHIFT NOMENCLATURE], $B2312, Table1[EWIA]))</f>
        <v/>
      </c>
      <c r="I2312" s="1" t="str">
        <f>IF($A2312&gt;--RIGHT($A$2,LEN($A$2)-8),"",SUMIF(Table1[SHIFT NOMENCLATURE], $B2312, Table1[EPW]))</f>
        <v/>
      </c>
      <c r="J2312" s="1" t="str">
        <f>IF($A2312&gt;--RIGHT($A$2,LEN($A$2)-8),"",SUMIF(Table1[SHIFT NOMENCLATURE], $B2312, Table1[FVIC KILL]))</f>
        <v/>
      </c>
      <c r="K2312" s="1" t="str">
        <f>IF($A2312&gt;--RIGHT($A$2,LEN($A$2)-8),"",SUMIF(Table1[SHIFT NOMENCLATURE], $B2312, Table1[FVIC MOB]))</f>
        <v/>
      </c>
      <c r="L2312" s="1" t="str">
        <f>IF($A2312&gt;--RIGHT($A$2,LEN($A$2)-8),"",SUMIF(Table1[SHIFT NOMENCLATURE], $B2312, Table1[FVIC FIRE]))</f>
        <v/>
      </c>
      <c r="M2312" s="1" t="str">
        <f>IF($A2312&gt;--RIGHT($A$2,LEN($A$2)-8),"",SUMIF(Table1[SHIFT NOMENCLATURE], $B2312, Table1[FKIA]))</f>
        <v/>
      </c>
      <c r="N2312" s="1" t="str">
        <f>IF($A2312&gt;--RIGHT($A$2,LEN($A$2)-8),"",SUMIF(Table1[SHIFT NOMENCLATURE], $B2312, Table1[FWIA]))</f>
        <v/>
      </c>
      <c r="O2312" s="1" t="str">
        <f>IF($A2312&gt;--RIGHT($A$2,LEN($A$2)-8),"",SUMIF(Table1[SHIFT NOMENCLATURE], $B2312, Table1[DUSTWUN]))</f>
        <v/>
      </c>
    </row>
    <row r="2313" spans="1:15" x14ac:dyDescent="0.25">
      <c r="A2313" s="1" t="str">
        <f t="shared" si="72"/>
        <v/>
      </c>
      <c r="B2313" t="str">
        <f t="shared" si="73"/>
        <v/>
      </c>
      <c r="C2313" s="1" t="str">
        <f>IF($A2313&gt;--RIGHT($A$2,LEN($A$2)-8),"",COUNTIF(Table1[SHIFT NOMENCLATURE],$B2313))</f>
        <v/>
      </c>
      <c r="D2313" s="1" t="str">
        <f>IF($A2313&gt;--RIGHT($A$2,LEN($A$2)-8),"",SUMIF(Table1[SHIFT NOMENCLATURE], $B2313, Table1[EVIC KILL]))</f>
        <v/>
      </c>
      <c r="E2313" s="1" t="str">
        <f>IF($A2313&gt;--RIGHT($A$2,LEN($A$2)-8),"",SUMIF(Table1[SHIFT NOMENCLATURE], $B2313, Table1[EVIC MOB]))</f>
        <v/>
      </c>
      <c r="F2313" s="1" t="str">
        <f>IF($A2313&gt;--RIGHT($A$2,LEN($A$2)-8),"",SUMIF(Table1[SHIFT NOMENCLATURE], $B2313, Table1[EVIC FIRE]))</f>
        <v/>
      </c>
      <c r="G2313" s="1" t="str">
        <f>IF($A2313&gt;--RIGHT($A$2,LEN($A$2)-8),"",SUMIF(Table1[SHIFT NOMENCLATURE], $B2313, Table1[EKIA]))</f>
        <v/>
      </c>
      <c r="H2313" s="1" t="str">
        <f>IF($A2313&gt;--RIGHT($A$2,LEN($A$2)-8),"",SUMIF(Table1[SHIFT NOMENCLATURE], $B2313, Table1[EWIA]))</f>
        <v/>
      </c>
      <c r="I2313" s="1" t="str">
        <f>IF($A2313&gt;--RIGHT($A$2,LEN($A$2)-8),"",SUMIF(Table1[SHIFT NOMENCLATURE], $B2313, Table1[EPW]))</f>
        <v/>
      </c>
      <c r="J2313" s="1" t="str">
        <f>IF($A2313&gt;--RIGHT($A$2,LEN($A$2)-8),"",SUMIF(Table1[SHIFT NOMENCLATURE], $B2313, Table1[FVIC KILL]))</f>
        <v/>
      </c>
      <c r="K2313" s="1" t="str">
        <f>IF($A2313&gt;--RIGHT($A$2,LEN($A$2)-8),"",SUMIF(Table1[SHIFT NOMENCLATURE], $B2313, Table1[FVIC MOB]))</f>
        <v/>
      </c>
      <c r="L2313" s="1" t="str">
        <f>IF($A2313&gt;--RIGHT($A$2,LEN($A$2)-8),"",SUMIF(Table1[SHIFT NOMENCLATURE], $B2313, Table1[FVIC FIRE]))</f>
        <v/>
      </c>
      <c r="M2313" s="1" t="str">
        <f>IF($A2313&gt;--RIGHT($A$2,LEN($A$2)-8),"",SUMIF(Table1[SHIFT NOMENCLATURE], $B2313, Table1[FKIA]))</f>
        <v/>
      </c>
      <c r="N2313" s="1" t="str">
        <f>IF($A2313&gt;--RIGHT($A$2,LEN($A$2)-8),"",SUMIF(Table1[SHIFT NOMENCLATURE], $B2313, Table1[FWIA]))</f>
        <v/>
      </c>
      <c r="O2313" s="1" t="str">
        <f>IF($A2313&gt;--RIGHT($A$2,LEN($A$2)-8),"",SUMIF(Table1[SHIFT NOMENCLATURE], $B2313, Table1[DUSTWUN]))</f>
        <v/>
      </c>
    </row>
    <row r="2314" spans="1:15" x14ac:dyDescent="0.25">
      <c r="A2314" s="1" t="str">
        <f t="shared" si="72"/>
        <v/>
      </c>
      <c r="B2314" t="str">
        <f t="shared" si="73"/>
        <v/>
      </c>
      <c r="C2314" s="1" t="str">
        <f>IF($A2314&gt;--RIGHT($A$2,LEN($A$2)-8),"",COUNTIF(Table1[SHIFT NOMENCLATURE],$B2314))</f>
        <v/>
      </c>
      <c r="D2314" s="1" t="str">
        <f>IF($A2314&gt;--RIGHT($A$2,LEN($A$2)-8),"",SUMIF(Table1[SHIFT NOMENCLATURE], $B2314, Table1[EVIC KILL]))</f>
        <v/>
      </c>
      <c r="E2314" s="1" t="str">
        <f>IF($A2314&gt;--RIGHT($A$2,LEN($A$2)-8),"",SUMIF(Table1[SHIFT NOMENCLATURE], $B2314, Table1[EVIC MOB]))</f>
        <v/>
      </c>
      <c r="F2314" s="1" t="str">
        <f>IF($A2314&gt;--RIGHT($A$2,LEN($A$2)-8),"",SUMIF(Table1[SHIFT NOMENCLATURE], $B2314, Table1[EVIC FIRE]))</f>
        <v/>
      </c>
      <c r="G2314" s="1" t="str">
        <f>IF($A2314&gt;--RIGHT($A$2,LEN($A$2)-8),"",SUMIF(Table1[SHIFT NOMENCLATURE], $B2314, Table1[EKIA]))</f>
        <v/>
      </c>
      <c r="H2314" s="1" t="str">
        <f>IF($A2314&gt;--RIGHT($A$2,LEN($A$2)-8),"",SUMIF(Table1[SHIFT NOMENCLATURE], $B2314, Table1[EWIA]))</f>
        <v/>
      </c>
      <c r="I2314" s="1" t="str">
        <f>IF($A2314&gt;--RIGHT($A$2,LEN($A$2)-8),"",SUMIF(Table1[SHIFT NOMENCLATURE], $B2314, Table1[EPW]))</f>
        <v/>
      </c>
      <c r="J2314" s="1" t="str">
        <f>IF($A2314&gt;--RIGHT($A$2,LEN($A$2)-8),"",SUMIF(Table1[SHIFT NOMENCLATURE], $B2314, Table1[FVIC KILL]))</f>
        <v/>
      </c>
      <c r="K2314" s="1" t="str">
        <f>IF($A2314&gt;--RIGHT($A$2,LEN($A$2)-8),"",SUMIF(Table1[SHIFT NOMENCLATURE], $B2314, Table1[FVIC MOB]))</f>
        <v/>
      </c>
      <c r="L2314" s="1" t="str">
        <f>IF($A2314&gt;--RIGHT($A$2,LEN($A$2)-8),"",SUMIF(Table1[SHIFT NOMENCLATURE], $B2314, Table1[FVIC FIRE]))</f>
        <v/>
      </c>
      <c r="M2314" s="1" t="str">
        <f>IF($A2314&gt;--RIGHT($A$2,LEN($A$2)-8),"",SUMIF(Table1[SHIFT NOMENCLATURE], $B2314, Table1[FKIA]))</f>
        <v/>
      </c>
      <c r="N2314" s="1" t="str">
        <f>IF($A2314&gt;--RIGHT($A$2,LEN($A$2)-8),"",SUMIF(Table1[SHIFT NOMENCLATURE], $B2314, Table1[FWIA]))</f>
        <v/>
      </c>
      <c r="O2314" s="1" t="str">
        <f>IF($A2314&gt;--RIGHT($A$2,LEN($A$2)-8),"",SUMIF(Table1[SHIFT NOMENCLATURE], $B2314, Table1[DUSTWUN]))</f>
        <v/>
      </c>
    </row>
    <row r="2315" spans="1:15" x14ac:dyDescent="0.25">
      <c r="A2315" s="1" t="str">
        <f t="shared" si="72"/>
        <v/>
      </c>
      <c r="B2315" t="str">
        <f t="shared" si="73"/>
        <v/>
      </c>
      <c r="C2315" s="1" t="str">
        <f>IF($A2315&gt;--RIGHT($A$2,LEN($A$2)-8),"",COUNTIF(Table1[SHIFT NOMENCLATURE],$B2315))</f>
        <v/>
      </c>
      <c r="D2315" s="1" t="str">
        <f>IF($A2315&gt;--RIGHT($A$2,LEN($A$2)-8),"",SUMIF(Table1[SHIFT NOMENCLATURE], $B2315, Table1[EVIC KILL]))</f>
        <v/>
      </c>
      <c r="E2315" s="1" t="str">
        <f>IF($A2315&gt;--RIGHT($A$2,LEN($A$2)-8),"",SUMIF(Table1[SHIFT NOMENCLATURE], $B2315, Table1[EVIC MOB]))</f>
        <v/>
      </c>
      <c r="F2315" s="1" t="str">
        <f>IF($A2315&gt;--RIGHT($A$2,LEN($A$2)-8),"",SUMIF(Table1[SHIFT NOMENCLATURE], $B2315, Table1[EVIC FIRE]))</f>
        <v/>
      </c>
      <c r="G2315" s="1" t="str">
        <f>IF($A2315&gt;--RIGHT($A$2,LEN($A$2)-8),"",SUMIF(Table1[SHIFT NOMENCLATURE], $B2315, Table1[EKIA]))</f>
        <v/>
      </c>
      <c r="H2315" s="1" t="str">
        <f>IF($A2315&gt;--RIGHT($A$2,LEN($A$2)-8),"",SUMIF(Table1[SHIFT NOMENCLATURE], $B2315, Table1[EWIA]))</f>
        <v/>
      </c>
      <c r="I2315" s="1" t="str">
        <f>IF($A2315&gt;--RIGHT($A$2,LEN($A$2)-8),"",SUMIF(Table1[SHIFT NOMENCLATURE], $B2315, Table1[EPW]))</f>
        <v/>
      </c>
      <c r="J2315" s="1" t="str">
        <f>IF($A2315&gt;--RIGHT($A$2,LEN($A$2)-8),"",SUMIF(Table1[SHIFT NOMENCLATURE], $B2315, Table1[FVIC KILL]))</f>
        <v/>
      </c>
      <c r="K2315" s="1" t="str">
        <f>IF($A2315&gt;--RIGHT($A$2,LEN($A$2)-8),"",SUMIF(Table1[SHIFT NOMENCLATURE], $B2315, Table1[FVIC MOB]))</f>
        <v/>
      </c>
      <c r="L2315" s="1" t="str">
        <f>IF($A2315&gt;--RIGHT($A$2,LEN($A$2)-8),"",SUMIF(Table1[SHIFT NOMENCLATURE], $B2315, Table1[FVIC FIRE]))</f>
        <v/>
      </c>
      <c r="M2315" s="1" t="str">
        <f>IF($A2315&gt;--RIGHT($A$2,LEN($A$2)-8),"",SUMIF(Table1[SHIFT NOMENCLATURE], $B2315, Table1[FKIA]))</f>
        <v/>
      </c>
      <c r="N2315" s="1" t="str">
        <f>IF($A2315&gt;--RIGHT($A$2,LEN($A$2)-8),"",SUMIF(Table1[SHIFT NOMENCLATURE], $B2315, Table1[FWIA]))</f>
        <v/>
      </c>
      <c r="O2315" s="1" t="str">
        <f>IF($A2315&gt;--RIGHT($A$2,LEN($A$2)-8),"",SUMIF(Table1[SHIFT NOMENCLATURE], $B2315, Table1[DUSTWUN]))</f>
        <v/>
      </c>
    </row>
    <row r="2316" spans="1:15" x14ac:dyDescent="0.25">
      <c r="A2316" s="1" t="str">
        <f t="shared" si="72"/>
        <v/>
      </c>
      <c r="B2316" t="str">
        <f t="shared" si="73"/>
        <v/>
      </c>
      <c r="C2316" s="1" t="str">
        <f>IF($A2316&gt;--RIGHT($A$2,LEN($A$2)-8),"",COUNTIF(Table1[SHIFT NOMENCLATURE],$B2316))</f>
        <v/>
      </c>
      <c r="D2316" s="1" t="str">
        <f>IF($A2316&gt;--RIGHT($A$2,LEN($A$2)-8),"",SUMIF(Table1[SHIFT NOMENCLATURE], $B2316, Table1[EVIC KILL]))</f>
        <v/>
      </c>
      <c r="E2316" s="1" t="str">
        <f>IF($A2316&gt;--RIGHT($A$2,LEN($A$2)-8),"",SUMIF(Table1[SHIFT NOMENCLATURE], $B2316, Table1[EVIC MOB]))</f>
        <v/>
      </c>
      <c r="F2316" s="1" t="str">
        <f>IF($A2316&gt;--RIGHT($A$2,LEN($A$2)-8),"",SUMIF(Table1[SHIFT NOMENCLATURE], $B2316, Table1[EVIC FIRE]))</f>
        <v/>
      </c>
      <c r="G2316" s="1" t="str">
        <f>IF($A2316&gt;--RIGHT($A$2,LEN($A$2)-8),"",SUMIF(Table1[SHIFT NOMENCLATURE], $B2316, Table1[EKIA]))</f>
        <v/>
      </c>
      <c r="H2316" s="1" t="str">
        <f>IF($A2316&gt;--RIGHT($A$2,LEN($A$2)-8),"",SUMIF(Table1[SHIFT NOMENCLATURE], $B2316, Table1[EWIA]))</f>
        <v/>
      </c>
      <c r="I2316" s="1" t="str">
        <f>IF($A2316&gt;--RIGHT($A$2,LEN($A$2)-8),"",SUMIF(Table1[SHIFT NOMENCLATURE], $B2316, Table1[EPW]))</f>
        <v/>
      </c>
      <c r="J2316" s="1" t="str">
        <f>IF($A2316&gt;--RIGHT($A$2,LEN($A$2)-8),"",SUMIF(Table1[SHIFT NOMENCLATURE], $B2316, Table1[FVIC KILL]))</f>
        <v/>
      </c>
      <c r="K2316" s="1" t="str">
        <f>IF($A2316&gt;--RIGHT($A$2,LEN($A$2)-8),"",SUMIF(Table1[SHIFT NOMENCLATURE], $B2316, Table1[FVIC MOB]))</f>
        <v/>
      </c>
      <c r="L2316" s="1" t="str">
        <f>IF($A2316&gt;--RIGHT($A$2,LEN($A$2)-8),"",SUMIF(Table1[SHIFT NOMENCLATURE], $B2316, Table1[FVIC FIRE]))</f>
        <v/>
      </c>
      <c r="M2316" s="1" t="str">
        <f>IF($A2316&gt;--RIGHT($A$2,LEN($A$2)-8),"",SUMIF(Table1[SHIFT NOMENCLATURE], $B2316, Table1[FKIA]))</f>
        <v/>
      </c>
      <c r="N2316" s="1" t="str">
        <f>IF($A2316&gt;--RIGHT($A$2,LEN($A$2)-8),"",SUMIF(Table1[SHIFT NOMENCLATURE], $B2316, Table1[FWIA]))</f>
        <v/>
      </c>
      <c r="O2316" s="1" t="str">
        <f>IF($A2316&gt;--RIGHT($A$2,LEN($A$2)-8),"",SUMIF(Table1[SHIFT NOMENCLATURE], $B2316, Table1[DUSTWUN]))</f>
        <v/>
      </c>
    </row>
    <row r="2317" spans="1:15" x14ac:dyDescent="0.25">
      <c r="A2317" s="1" t="str">
        <f t="shared" si="72"/>
        <v/>
      </c>
      <c r="B2317" t="str">
        <f t="shared" si="73"/>
        <v/>
      </c>
      <c r="C2317" s="1" t="str">
        <f>IF($A2317&gt;--RIGHT($A$2,LEN($A$2)-8),"",COUNTIF(Table1[SHIFT NOMENCLATURE],$B2317))</f>
        <v/>
      </c>
      <c r="D2317" s="1" t="str">
        <f>IF($A2317&gt;--RIGHT($A$2,LEN($A$2)-8),"",SUMIF(Table1[SHIFT NOMENCLATURE], $B2317, Table1[EVIC KILL]))</f>
        <v/>
      </c>
      <c r="E2317" s="1" t="str">
        <f>IF($A2317&gt;--RIGHT($A$2,LEN($A$2)-8),"",SUMIF(Table1[SHIFT NOMENCLATURE], $B2317, Table1[EVIC MOB]))</f>
        <v/>
      </c>
      <c r="F2317" s="1" t="str">
        <f>IF($A2317&gt;--RIGHT($A$2,LEN($A$2)-8),"",SUMIF(Table1[SHIFT NOMENCLATURE], $B2317, Table1[EVIC FIRE]))</f>
        <v/>
      </c>
      <c r="G2317" s="1" t="str">
        <f>IF($A2317&gt;--RIGHT($A$2,LEN($A$2)-8),"",SUMIF(Table1[SHIFT NOMENCLATURE], $B2317, Table1[EKIA]))</f>
        <v/>
      </c>
      <c r="H2317" s="1" t="str">
        <f>IF($A2317&gt;--RIGHT($A$2,LEN($A$2)-8),"",SUMIF(Table1[SHIFT NOMENCLATURE], $B2317, Table1[EWIA]))</f>
        <v/>
      </c>
      <c r="I2317" s="1" t="str">
        <f>IF($A2317&gt;--RIGHT($A$2,LEN($A$2)-8),"",SUMIF(Table1[SHIFT NOMENCLATURE], $B2317, Table1[EPW]))</f>
        <v/>
      </c>
      <c r="J2317" s="1" t="str">
        <f>IF($A2317&gt;--RIGHT($A$2,LEN($A$2)-8),"",SUMIF(Table1[SHIFT NOMENCLATURE], $B2317, Table1[FVIC KILL]))</f>
        <v/>
      </c>
      <c r="K2317" s="1" t="str">
        <f>IF($A2317&gt;--RIGHT($A$2,LEN($A$2)-8),"",SUMIF(Table1[SHIFT NOMENCLATURE], $B2317, Table1[FVIC MOB]))</f>
        <v/>
      </c>
      <c r="L2317" s="1" t="str">
        <f>IF($A2317&gt;--RIGHT($A$2,LEN($A$2)-8),"",SUMIF(Table1[SHIFT NOMENCLATURE], $B2317, Table1[FVIC FIRE]))</f>
        <v/>
      </c>
      <c r="M2317" s="1" t="str">
        <f>IF($A2317&gt;--RIGHT($A$2,LEN($A$2)-8),"",SUMIF(Table1[SHIFT NOMENCLATURE], $B2317, Table1[FKIA]))</f>
        <v/>
      </c>
      <c r="N2317" s="1" t="str">
        <f>IF($A2317&gt;--RIGHT($A$2,LEN($A$2)-8),"",SUMIF(Table1[SHIFT NOMENCLATURE], $B2317, Table1[FWIA]))</f>
        <v/>
      </c>
      <c r="O2317" s="1" t="str">
        <f>IF($A2317&gt;--RIGHT($A$2,LEN($A$2)-8),"",SUMIF(Table1[SHIFT NOMENCLATURE], $B2317, Table1[DUSTWUN]))</f>
        <v/>
      </c>
    </row>
    <row r="2318" spans="1:15" x14ac:dyDescent="0.25">
      <c r="A2318" s="1" t="str">
        <f t="shared" si="72"/>
        <v/>
      </c>
      <c r="B2318" t="str">
        <f t="shared" si="73"/>
        <v/>
      </c>
      <c r="C2318" s="1" t="str">
        <f>IF($A2318&gt;--RIGHT($A$2,LEN($A$2)-8),"",COUNTIF(Table1[SHIFT NOMENCLATURE],$B2318))</f>
        <v/>
      </c>
      <c r="D2318" s="1" t="str">
        <f>IF($A2318&gt;--RIGHT($A$2,LEN($A$2)-8),"",SUMIF(Table1[SHIFT NOMENCLATURE], $B2318, Table1[EVIC KILL]))</f>
        <v/>
      </c>
      <c r="E2318" s="1" t="str">
        <f>IF($A2318&gt;--RIGHT($A$2,LEN($A$2)-8),"",SUMIF(Table1[SHIFT NOMENCLATURE], $B2318, Table1[EVIC MOB]))</f>
        <v/>
      </c>
      <c r="F2318" s="1" t="str">
        <f>IF($A2318&gt;--RIGHT($A$2,LEN($A$2)-8),"",SUMIF(Table1[SHIFT NOMENCLATURE], $B2318, Table1[EVIC FIRE]))</f>
        <v/>
      </c>
      <c r="G2318" s="1" t="str">
        <f>IF($A2318&gt;--RIGHT($A$2,LEN($A$2)-8),"",SUMIF(Table1[SHIFT NOMENCLATURE], $B2318, Table1[EKIA]))</f>
        <v/>
      </c>
      <c r="H2318" s="1" t="str">
        <f>IF($A2318&gt;--RIGHT($A$2,LEN($A$2)-8),"",SUMIF(Table1[SHIFT NOMENCLATURE], $B2318, Table1[EWIA]))</f>
        <v/>
      </c>
      <c r="I2318" s="1" t="str">
        <f>IF($A2318&gt;--RIGHT($A$2,LEN($A$2)-8),"",SUMIF(Table1[SHIFT NOMENCLATURE], $B2318, Table1[EPW]))</f>
        <v/>
      </c>
      <c r="J2318" s="1" t="str">
        <f>IF($A2318&gt;--RIGHT($A$2,LEN($A$2)-8),"",SUMIF(Table1[SHIFT NOMENCLATURE], $B2318, Table1[FVIC KILL]))</f>
        <v/>
      </c>
      <c r="K2318" s="1" t="str">
        <f>IF($A2318&gt;--RIGHT($A$2,LEN($A$2)-8),"",SUMIF(Table1[SHIFT NOMENCLATURE], $B2318, Table1[FVIC MOB]))</f>
        <v/>
      </c>
      <c r="L2318" s="1" t="str">
        <f>IF($A2318&gt;--RIGHT($A$2,LEN($A$2)-8),"",SUMIF(Table1[SHIFT NOMENCLATURE], $B2318, Table1[FVIC FIRE]))</f>
        <v/>
      </c>
      <c r="M2318" s="1" t="str">
        <f>IF($A2318&gt;--RIGHT($A$2,LEN($A$2)-8),"",SUMIF(Table1[SHIFT NOMENCLATURE], $B2318, Table1[FKIA]))</f>
        <v/>
      </c>
      <c r="N2318" s="1" t="str">
        <f>IF($A2318&gt;--RIGHT($A$2,LEN($A$2)-8),"",SUMIF(Table1[SHIFT NOMENCLATURE], $B2318, Table1[FWIA]))</f>
        <v/>
      </c>
      <c r="O2318" s="1" t="str">
        <f>IF($A2318&gt;--RIGHT($A$2,LEN($A$2)-8),"",SUMIF(Table1[SHIFT NOMENCLATURE], $B2318, Table1[DUSTWUN]))</f>
        <v/>
      </c>
    </row>
    <row r="2319" spans="1:15" x14ac:dyDescent="0.25">
      <c r="A2319" s="1" t="str">
        <f t="shared" si="72"/>
        <v/>
      </c>
      <c r="B2319" t="str">
        <f t="shared" si="73"/>
        <v/>
      </c>
      <c r="C2319" s="1" t="str">
        <f>IF($A2319&gt;--RIGHT($A$2,LEN($A$2)-8),"",COUNTIF(Table1[SHIFT NOMENCLATURE],$B2319))</f>
        <v/>
      </c>
      <c r="D2319" s="1" t="str">
        <f>IF($A2319&gt;--RIGHT($A$2,LEN($A$2)-8),"",SUMIF(Table1[SHIFT NOMENCLATURE], $B2319, Table1[EVIC KILL]))</f>
        <v/>
      </c>
      <c r="E2319" s="1" t="str">
        <f>IF($A2319&gt;--RIGHT($A$2,LEN($A$2)-8),"",SUMIF(Table1[SHIFT NOMENCLATURE], $B2319, Table1[EVIC MOB]))</f>
        <v/>
      </c>
      <c r="F2319" s="1" t="str">
        <f>IF($A2319&gt;--RIGHT($A$2,LEN($A$2)-8),"",SUMIF(Table1[SHIFT NOMENCLATURE], $B2319, Table1[EVIC FIRE]))</f>
        <v/>
      </c>
      <c r="G2319" s="1" t="str">
        <f>IF($A2319&gt;--RIGHT($A$2,LEN($A$2)-8),"",SUMIF(Table1[SHIFT NOMENCLATURE], $B2319, Table1[EKIA]))</f>
        <v/>
      </c>
      <c r="H2319" s="1" t="str">
        <f>IF($A2319&gt;--RIGHT($A$2,LEN($A$2)-8),"",SUMIF(Table1[SHIFT NOMENCLATURE], $B2319, Table1[EWIA]))</f>
        <v/>
      </c>
      <c r="I2319" s="1" t="str">
        <f>IF($A2319&gt;--RIGHT($A$2,LEN($A$2)-8),"",SUMIF(Table1[SHIFT NOMENCLATURE], $B2319, Table1[EPW]))</f>
        <v/>
      </c>
      <c r="J2319" s="1" t="str">
        <f>IF($A2319&gt;--RIGHT($A$2,LEN($A$2)-8),"",SUMIF(Table1[SHIFT NOMENCLATURE], $B2319, Table1[FVIC KILL]))</f>
        <v/>
      </c>
      <c r="K2319" s="1" t="str">
        <f>IF($A2319&gt;--RIGHT($A$2,LEN($A$2)-8),"",SUMIF(Table1[SHIFT NOMENCLATURE], $B2319, Table1[FVIC MOB]))</f>
        <v/>
      </c>
      <c r="L2319" s="1" t="str">
        <f>IF($A2319&gt;--RIGHT($A$2,LEN($A$2)-8),"",SUMIF(Table1[SHIFT NOMENCLATURE], $B2319, Table1[FVIC FIRE]))</f>
        <v/>
      </c>
      <c r="M2319" s="1" t="str">
        <f>IF($A2319&gt;--RIGHT($A$2,LEN($A$2)-8),"",SUMIF(Table1[SHIFT NOMENCLATURE], $B2319, Table1[FKIA]))</f>
        <v/>
      </c>
      <c r="N2319" s="1" t="str">
        <f>IF($A2319&gt;--RIGHT($A$2,LEN($A$2)-8),"",SUMIF(Table1[SHIFT NOMENCLATURE], $B2319, Table1[FWIA]))</f>
        <v/>
      </c>
      <c r="O2319" s="1" t="str">
        <f>IF($A2319&gt;--RIGHT($A$2,LEN($A$2)-8),"",SUMIF(Table1[SHIFT NOMENCLATURE], $B2319, Table1[DUSTWUN]))</f>
        <v/>
      </c>
    </row>
    <row r="2320" spans="1:15" x14ac:dyDescent="0.25">
      <c r="A2320" s="1" t="str">
        <f t="shared" si="72"/>
        <v/>
      </c>
      <c r="B2320" t="str">
        <f t="shared" si="73"/>
        <v/>
      </c>
      <c r="C2320" s="1" t="str">
        <f>IF($A2320&gt;--RIGHT($A$2,LEN($A$2)-8),"",COUNTIF(Table1[SHIFT NOMENCLATURE],$B2320))</f>
        <v/>
      </c>
      <c r="D2320" s="1" t="str">
        <f>IF($A2320&gt;--RIGHT($A$2,LEN($A$2)-8),"",SUMIF(Table1[SHIFT NOMENCLATURE], $B2320, Table1[EVIC KILL]))</f>
        <v/>
      </c>
      <c r="E2320" s="1" t="str">
        <f>IF($A2320&gt;--RIGHT($A$2,LEN($A$2)-8),"",SUMIF(Table1[SHIFT NOMENCLATURE], $B2320, Table1[EVIC MOB]))</f>
        <v/>
      </c>
      <c r="F2320" s="1" t="str">
        <f>IF($A2320&gt;--RIGHT($A$2,LEN($A$2)-8),"",SUMIF(Table1[SHIFT NOMENCLATURE], $B2320, Table1[EVIC FIRE]))</f>
        <v/>
      </c>
      <c r="G2320" s="1" t="str">
        <f>IF($A2320&gt;--RIGHT($A$2,LEN($A$2)-8),"",SUMIF(Table1[SHIFT NOMENCLATURE], $B2320, Table1[EKIA]))</f>
        <v/>
      </c>
      <c r="H2320" s="1" t="str">
        <f>IF($A2320&gt;--RIGHT($A$2,LEN($A$2)-8),"",SUMIF(Table1[SHIFT NOMENCLATURE], $B2320, Table1[EWIA]))</f>
        <v/>
      </c>
      <c r="I2320" s="1" t="str">
        <f>IF($A2320&gt;--RIGHT($A$2,LEN($A$2)-8),"",SUMIF(Table1[SHIFT NOMENCLATURE], $B2320, Table1[EPW]))</f>
        <v/>
      </c>
      <c r="J2320" s="1" t="str">
        <f>IF($A2320&gt;--RIGHT($A$2,LEN($A$2)-8),"",SUMIF(Table1[SHIFT NOMENCLATURE], $B2320, Table1[FVIC KILL]))</f>
        <v/>
      </c>
      <c r="K2320" s="1" t="str">
        <f>IF($A2320&gt;--RIGHT($A$2,LEN($A$2)-8),"",SUMIF(Table1[SHIFT NOMENCLATURE], $B2320, Table1[FVIC MOB]))</f>
        <v/>
      </c>
      <c r="L2320" s="1" t="str">
        <f>IF($A2320&gt;--RIGHT($A$2,LEN($A$2)-8),"",SUMIF(Table1[SHIFT NOMENCLATURE], $B2320, Table1[FVIC FIRE]))</f>
        <v/>
      </c>
      <c r="M2320" s="1" t="str">
        <f>IF($A2320&gt;--RIGHT($A$2,LEN($A$2)-8),"",SUMIF(Table1[SHIFT NOMENCLATURE], $B2320, Table1[FKIA]))</f>
        <v/>
      </c>
      <c r="N2320" s="1" t="str">
        <f>IF($A2320&gt;--RIGHT($A$2,LEN($A$2)-8),"",SUMIF(Table1[SHIFT NOMENCLATURE], $B2320, Table1[FWIA]))</f>
        <v/>
      </c>
      <c r="O2320" s="1" t="str">
        <f>IF($A2320&gt;--RIGHT($A$2,LEN($A$2)-8),"",SUMIF(Table1[SHIFT NOMENCLATURE], $B2320, Table1[DUSTWUN]))</f>
        <v/>
      </c>
    </row>
    <row r="2321" spans="1:15" x14ac:dyDescent="0.25">
      <c r="A2321" s="1" t="str">
        <f t="shared" si="72"/>
        <v/>
      </c>
      <c r="B2321" t="str">
        <f t="shared" si="73"/>
        <v/>
      </c>
      <c r="C2321" s="1" t="str">
        <f>IF($A2321&gt;--RIGHT($A$2,LEN($A$2)-8),"",COUNTIF(Table1[SHIFT NOMENCLATURE],$B2321))</f>
        <v/>
      </c>
      <c r="D2321" s="1" t="str">
        <f>IF($A2321&gt;--RIGHT($A$2,LEN($A$2)-8),"",SUMIF(Table1[SHIFT NOMENCLATURE], $B2321, Table1[EVIC KILL]))</f>
        <v/>
      </c>
      <c r="E2321" s="1" t="str">
        <f>IF($A2321&gt;--RIGHT($A$2,LEN($A$2)-8),"",SUMIF(Table1[SHIFT NOMENCLATURE], $B2321, Table1[EVIC MOB]))</f>
        <v/>
      </c>
      <c r="F2321" s="1" t="str">
        <f>IF($A2321&gt;--RIGHT($A$2,LEN($A$2)-8),"",SUMIF(Table1[SHIFT NOMENCLATURE], $B2321, Table1[EVIC FIRE]))</f>
        <v/>
      </c>
      <c r="G2321" s="1" t="str">
        <f>IF($A2321&gt;--RIGHT($A$2,LEN($A$2)-8),"",SUMIF(Table1[SHIFT NOMENCLATURE], $B2321, Table1[EKIA]))</f>
        <v/>
      </c>
      <c r="H2321" s="1" t="str">
        <f>IF($A2321&gt;--RIGHT($A$2,LEN($A$2)-8),"",SUMIF(Table1[SHIFT NOMENCLATURE], $B2321, Table1[EWIA]))</f>
        <v/>
      </c>
      <c r="I2321" s="1" t="str">
        <f>IF($A2321&gt;--RIGHT($A$2,LEN($A$2)-8),"",SUMIF(Table1[SHIFT NOMENCLATURE], $B2321, Table1[EPW]))</f>
        <v/>
      </c>
      <c r="J2321" s="1" t="str">
        <f>IF($A2321&gt;--RIGHT($A$2,LEN($A$2)-8),"",SUMIF(Table1[SHIFT NOMENCLATURE], $B2321, Table1[FVIC KILL]))</f>
        <v/>
      </c>
      <c r="K2321" s="1" t="str">
        <f>IF($A2321&gt;--RIGHT($A$2,LEN($A$2)-8),"",SUMIF(Table1[SHIFT NOMENCLATURE], $B2321, Table1[FVIC MOB]))</f>
        <v/>
      </c>
      <c r="L2321" s="1" t="str">
        <f>IF($A2321&gt;--RIGHT($A$2,LEN($A$2)-8),"",SUMIF(Table1[SHIFT NOMENCLATURE], $B2321, Table1[FVIC FIRE]))</f>
        <v/>
      </c>
      <c r="M2321" s="1" t="str">
        <f>IF($A2321&gt;--RIGHT($A$2,LEN($A$2)-8),"",SUMIF(Table1[SHIFT NOMENCLATURE], $B2321, Table1[FKIA]))</f>
        <v/>
      </c>
      <c r="N2321" s="1" t="str">
        <f>IF($A2321&gt;--RIGHT($A$2,LEN($A$2)-8),"",SUMIF(Table1[SHIFT NOMENCLATURE], $B2321, Table1[FWIA]))</f>
        <v/>
      </c>
      <c r="O2321" s="1" t="str">
        <f>IF($A2321&gt;--RIGHT($A$2,LEN($A$2)-8),"",SUMIF(Table1[SHIFT NOMENCLATURE], $B2321, Table1[DUSTWUN]))</f>
        <v/>
      </c>
    </row>
    <row r="2322" spans="1:15" x14ac:dyDescent="0.25">
      <c r="A2322" s="1" t="str">
        <f t="shared" si="72"/>
        <v/>
      </c>
      <c r="B2322" t="str">
        <f t="shared" si="73"/>
        <v/>
      </c>
      <c r="C2322" s="1" t="str">
        <f>IF($A2322&gt;--RIGHT($A$2,LEN($A$2)-8),"",COUNTIF(Table1[SHIFT NOMENCLATURE],$B2322))</f>
        <v/>
      </c>
      <c r="D2322" s="1" t="str">
        <f>IF($A2322&gt;--RIGHT($A$2,LEN($A$2)-8),"",SUMIF(Table1[SHIFT NOMENCLATURE], $B2322, Table1[EVIC KILL]))</f>
        <v/>
      </c>
      <c r="E2322" s="1" t="str">
        <f>IF($A2322&gt;--RIGHT($A$2,LEN($A$2)-8),"",SUMIF(Table1[SHIFT NOMENCLATURE], $B2322, Table1[EVIC MOB]))</f>
        <v/>
      </c>
      <c r="F2322" s="1" t="str">
        <f>IF($A2322&gt;--RIGHT($A$2,LEN($A$2)-8),"",SUMIF(Table1[SHIFT NOMENCLATURE], $B2322, Table1[EVIC FIRE]))</f>
        <v/>
      </c>
      <c r="G2322" s="1" t="str">
        <f>IF($A2322&gt;--RIGHT($A$2,LEN($A$2)-8),"",SUMIF(Table1[SHIFT NOMENCLATURE], $B2322, Table1[EKIA]))</f>
        <v/>
      </c>
      <c r="H2322" s="1" t="str">
        <f>IF($A2322&gt;--RIGHT($A$2,LEN($A$2)-8),"",SUMIF(Table1[SHIFT NOMENCLATURE], $B2322, Table1[EWIA]))</f>
        <v/>
      </c>
      <c r="I2322" s="1" t="str">
        <f>IF($A2322&gt;--RIGHT($A$2,LEN($A$2)-8),"",SUMIF(Table1[SHIFT NOMENCLATURE], $B2322, Table1[EPW]))</f>
        <v/>
      </c>
      <c r="J2322" s="1" t="str">
        <f>IF($A2322&gt;--RIGHT($A$2,LEN($A$2)-8),"",SUMIF(Table1[SHIFT NOMENCLATURE], $B2322, Table1[FVIC KILL]))</f>
        <v/>
      </c>
      <c r="K2322" s="1" t="str">
        <f>IF($A2322&gt;--RIGHT($A$2,LEN($A$2)-8),"",SUMIF(Table1[SHIFT NOMENCLATURE], $B2322, Table1[FVIC MOB]))</f>
        <v/>
      </c>
      <c r="L2322" s="1" t="str">
        <f>IF($A2322&gt;--RIGHT($A$2,LEN($A$2)-8),"",SUMIF(Table1[SHIFT NOMENCLATURE], $B2322, Table1[FVIC FIRE]))</f>
        <v/>
      </c>
      <c r="M2322" s="1" t="str">
        <f>IF($A2322&gt;--RIGHT($A$2,LEN($A$2)-8),"",SUMIF(Table1[SHIFT NOMENCLATURE], $B2322, Table1[FKIA]))</f>
        <v/>
      </c>
      <c r="N2322" s="1" t="str">
        <f>IF($A2322&gt;--RIGHT($A$2,LEN($A$2)-8),"",SUMIF(Table1[SHIFT NOMENCLATURE], $B2322, Table1[FWIA]))</f>
        <v/>
      </c>
      <c r="O2322" s="1" t="str">
        <f>IF($A2322&gt;--RIGHT($A$2,LEN($A$2)-8),"",SUMIF(Table1[SHIFT NOMENCLATURE], $B2322, Table1[DUSTWUN]))</f>
        <v/>
      </c>
    </row>
    <row r="2323" spans="1:15" x14ac:dyDescent="0.25">
      <c r="A2323" s="1" t="str">
        <f t="shared" si="72"/>
        <v/>
      </c>
      <c r="B2323" t="str">
        <f t="shared" si="73"/>
        <v/>
      </c>
      <c r="C2323" s="1" t="str">
        <f>IF($A2323&gt;--RIGHT($A$2,LEN($A$2)-8),"",COUNTIF(Table1[SHIFT NOMENCLATURE],$B2323))</f>
        <v/>
      </c>
      <c r="D2323" s="1" t="str">
        <f>IF($A2323&gt;--RIGHT($A$2,LEN($A$2)-8),"",SUMIF(Table1[SHIFT NOMENCLATURE], $B2323, Table1[EVIC KILL]))</f>
        <v/>
      </c>
      <c r="E2323" s="1" t="str">
        <f>IF($A2323&gt;--RIGHT($A$2,LEN($A$2)-8),"",SUMIF(Table1[SHIFT NOMENCLATURE], $B2323, Table1[EVIC MOB]))</f>
        <v/>
      </c>
      <c r="F2323" s="1" t="str">
        <f>IF($A2323&gt;--RIGHT($A$2,LEN($A$2)-8),"",SUMIF(Table1[SHIFT NOMENCLATURE], $B2323, Table1[EVIC FIRE]))</f>
        <v/>
      </c>
      <c r="G2323" s="1" t="str">
        <f>IF($A2323&gt;--RIGHT($A$2,LEN($A$2)-8),"",SUMIF(Table1[SHIFT NOMENCLATURE], $B2323, Table1[EKIA]))</f>
        <v/>
      </c>
      <c r="H2323" s="1" t="str">
        <f>IF($A2323&gt;--RIGHT($A$2,LEN($A$2)-8),"",SUMIF(Table1[SHIFT NOMENCLATURE], $B2323, Table1[EWIA]))</f>
        <v/>
      </c>
      <c r="I2323" s="1" t="str">
        <f>IF($A2323&gt;--RIGHT($A$2,LEN($A$2)-8),"",SUMIF(Table1[SHIFT NOMENCLATURE], $B2323, Table1[EPW]))</f>
        <v/>
      </c>
      <c r="J2323" s="1" t="str">
        <f>IF($A2323&gt;--RIGHT($A$2,LEN($A$2)-8),"",SUMIF(Table1[SHIFT NOMENCLATURE], $B2323, Table1[FVIC KILL]))</f>
        <v/>
      </c>
      <c r="K2323" s="1" t="str">
        <f>IF($A2323&gt;--RIGHT($A$2,LEN($A$2)-8),"",SUMIF(Table1[SHIFT NOMENCLATURE], $B2323, Table1[FVIC MOB]))</f>
        <v/>
      </c>
      <c r="L2323" s="1" t="str">
        <f>IF($A2323&gt;--RIGHT($A$2,LEN($A$2)-8),"",SUMIF(Table1[SHIFT NOMENCLATURE], $B2323, Table1[FVIC FIRE]))</f>
        <v/>
      </c>
      <c r="M2323" s="1" t="str">
        <f>IF($A2323&gt;--RIGHT($A$2,LEN($A$2)-8),"",SUMIF(Table1[SHIFT NOMENCLATURE], $B2323, Table1[FKIA]))</f>
        <v/>
      </c>
      <c r="N2323" s="1" t="str">
        <f>IF($A2323&gt;--RIGHT($A$2,LEN($A$2)-8),"",SUMIF(Table1[SHIFT NOMENCLATURE], $B2323, Table1[FWIA]))</f>
        <v/>
      </c>
      <c r="O2323" s="1" t="str">
        <f>IF($A2323&gt;--RIGHT($A$2,LEN($A$2)-8),"",SUMIF(Table1[SHIFT NOMENCLATURE], $B2323, Table1[DUSTWUN]))</f>
        <v/>
      </c>
    </row>
    <row r="2324" spans="1:15" x14ac:dyDescent="0.25">
      <c r="A2324" s="1" t="str">
        <f t="shared" si="72"/>
        <v/>
      </c>
      <c r="B2324" t="str">
        <f t="shared" si="73"/>
        <v/>
      </c>
      <c r="C2324" s="1" t="str">
        <f>IF($A2324&gt;--RIGHT($A$2,LEN($A$2)-8),"",COUNTIF(Table1[SHIFT NOMENCLATURE],$B2324))</f>
        <v/>
      </c>
      <c r="D2324" s="1" t="str">
        <f>IF($A2324&gt;--RIGHT($A$2,LEN($A$2)-8),"",SUMIF(Table1[SHIFT NOMENCLATURE], $B2324, Table1[EVIC KILL]))</f>
        <v/>
      </c>
      <c r="E2324" s="1" t="str">
        <f>IF($A2324&gt;--RIGHT($A$2,LEN($A$2)-8),"",SUMIF(Table1[SHIFT NOMENCLATURE], $B2324, Table1[EVIC MOB]))</f>
        <v/>
      </c>
      <c r="F2324" s="1" t="str">
        <f>IF($A2324&gt;--RIGHT($A$2,LEN($A$2)-8),"",SUMIF(Table1[SHIFT NOMENCLATURE], $B2324, Table1[EVIC FIRE]))</f>
        <v/>
      </c>
      <c r="G2324" s="1" t="str">
        <f>IF($A2324&gt;--RIGHT($A$2,LEN($A$2)-8),"",SUMIF(Table1[SHIFT NOMENCLATURE], $B2324, Table1[EKIA]))</f>
        <v/>
      </c>
      <c r="H2324" s="1" t="str">
        <f>IF($A2324&gt;--RIGHT($A$2,LEN($A$2)-8),"",SUMIF(Table1[SHIFT NOMENCLATURE], $B2324, Table1[EWIA]))</f>
        <v/>
      </c>
      <c r="I2324" s="1" t="str">
        <f>IF($A2324&gt;--RIGHT($A$2,LEN($A$2)-8),"",SUMIF(Table1[SHIFT NOMENCLATURE], $B2324, Table1[EPW]))</f>
        <v/>
      </c>
      <c r="J2324" s="1" t="str">
        <f>IF($A2324&gt;--RIGHT($A$2,LEN($A$2)-8),"",SUMIF(Table1[SHIFT NOMENCLATURE], $B2324, Table1[FVIC KILL]))</f>
        <v/>
      </c>
      <c r="K2324" s="1" t="str">
        <f>IF($A2324&gt;--RIGHT($A$2,LEN($A$2)-8),"",SUMIF(Table1[SHIFT NOMENCLATURE], $B2324, Table1[FVIC MOB]))</f>
        <v/>
      </c>
      <c r="L2324" s="1" t="str">
        <f>IF($A2324&gt;--RIGHT($A$2,LEN($A$2)-8),"",SUMIF(Table1[SHIFT NOMENCLATURE], $B2324, Table1[FVIC FIRE]))</f>
        <v/>
      </c>
      <c r="M2324" s="1" t="str">
        <f>IF($A2324&gt;--RIGHT($A$2,LEN($A$2)-8),"",SUMIF(Table1[SHIFT NOMENCLATURE], $B2324, Table1[FKIA]))</f>
        <v/>
      </c>
      <c r="N2324" s="1" t="str">
        <f>IF($A2324&gt;--RIGHT($A$2,LEN($A$2)-8),"",SUMIF(Table1[SHIFT NOMENCLATURE], $B2324, Table1[FWIA]))</f>
        <v/>
      </c>
      <c r="O2324" s="1" t="str">
        <f>IF($A2324&gt;--RIGHT($A$2,LEN($A$2)-8),"",SUMIF(Table1[SHIFT NOMENCLATURE], $B2324, Table1[DUSTWUN]))</f>
        <v/>
      </c>
    </row>
    <row r="2325" spans="1:15" x14ac:dyDescent="0.25">
      <c r="A2325" s="1" t="str">
        <f t="shared" si="72"/>
        <v/>
      </c>
      <c r="B2325" t="str">
        <f t="shared" si="73"/>
        <v/>
      </c>
      <c r="C2325" s="1" t="str">
        <f>IF($A2325&gt;--RIGHT($A$2,LEN($A$2)-8),"",COUNTIF(Table1[SHIFT NOMENCLATURE],$B2325))</f>
        <v/>
      </c>
      <c r="D2325" s="1" t="str">
        <f>IF($A2325&gt;--RIGHT($A$2,LEN($A$2)-8),"",SUMIF(Table1[SHIFT NOMENCLATURE], $B2325, Table1[EVIC KILL]))</f>
        <v/>
      </c>
      <c r="E2325" s="1" t="str">
        <f>IF($A2325&gt;--RIGHT($A$2,LEN($A$2)-8),"",SUMIF(Table1[SHIFT NOMENCLATURE], $B2325, Table1[EVIC MOB]))</f>
        <v/>
      </c>
      <c r="F2325" s="1" t="str">
        <f>IF($A2325&gt;--RIGHT($A$2,LEN($A$2)-8),"",SUMIF(Table1[SHIFT NOMENCLATURE], $B2325, Table1[EVIC FIRE]))</f>
        <v/>
      </c>
      <c r="G2325" s="1" t="str">
        <f>IF($A2325&gt;--RIGHT($A$2,LEN($A$2)-8),"",SUMIF(Table1[SHIFT NOMENCLATURE], $B2325, Table1[EKIA]))</f>
        <v/>
      </c>
      <c r="H2325" s="1" t="str">
        <f>IF($A2325&gt;--RIGHT($A$2,LEN($A$2)-8),"",SUMIF(Table1[SHIFT NOMENCLATURE], $B2325, Table1[EWIA]))</f>
        <v/>
      </c>
      <c r="I2325" s="1" t="str">
        <f>IF($A2325&gt;--RIGHT($A$2,LEN($A$2)-8),"",SUMIF(Table1[SHIFT NOMENCLATURE], $B2325, Table1[EPW]))</f>
        <v/>
      </c>
      <c r="J2325" s="1" t="str">
        <f>IF($A2325&gt;--RIGHT($A$2,LEN($A$2)-8),"",SUMIF(Table1[SHIFT NOMENCLATURE], $B2325, Table1[FVIC KILL]))</f>
        <v/>
      </c>
      <c r="K2325" s="1" t="str">
        <f>IF($A2325&gt;--RIGHT($A$2,LEN($A$2)-8),"",SUMIF(Table1[SHIFT NOMENCLATURE], $B2325, Table1[FVIC MOB]))</f>
        <v/>
      </c>
      <c r="L2325" s="1" t="str">
        <f>IF($A2325&gt;--RIGHT($A$2,LEN($A$2)-8),"",SUMIF(Table1[SHIFT NOMENCLATURE], $B2325, Table1[FVIC FIRE]))</f>
        <v/>
      </c>
      <c r="M2325" s="1" t="str">
        <f>IF($A2325&gt;--RIGHT($A$2,LEN($A$2)-8),"",SUMIF(Table1[SHIFT NOMENCLATURE], $B2325, Table1[FKIA]))</f>
        <v/>
      </c>
      <c r="N2325" s="1" t="str">
        <f>IF($A2325&gt;--RIGHT($A$2,LEN($A$2)-8),"",SUMIF(Table1[SHIFT NOMENCLATURE], $B2325, Table1[FWIA]))</f>
        <v/>
      </c>
      <c r="O2325" s="1" t="str">
        <f>IF($A2325&gt;--RIGHT($A$2,LEN($A$2)-8),"",SUMIF(Table1[SHIFT NOMENCLATURE], $B2325, Table1[DUSTWUN]))</f>
        <v/>
      </c>
    </row>
    <row r="2326" spans="1:15" x14ac:dyDescent="0.25">
      <c r="A2326" s="1" t="str">
        <f t="shared" si="72"/>
        <v/>
      </c>
      <c r="B2326" t="str">
        <f t="shared" si="73"/>
        <v/>
      </c>
      <c r="C2326" s="1" t="str">
        <f>IF($A2326&gt;--RIGHT($A$2,LEN($A$2)-8),"",COUNTIF(Table1[SHIFT NOMENCLATURE],$B2326))</f>
        <v/>
      </c>
      <c r="D2326" s="1" t="str">
        <f>IF($A2326&gt;--RIGHT($A$2,LEN($A$2)-8),"",SUMIF(Table1[SHIFT NOMENCLATURE], $B2326, Table1[EVIC KILL]))</f>
        <v/>
      </c>
      <c r="E2326" s="1" t="str">
        <f>IF($A2326&gt;--RIGHT($A$2,LEN($A$2)-8),"",SUMIF(Table1[SHIFT NOMENCLATURE], $B2326, Table1[EVIC MOB]))</f>
        <v/>
      </c>
      <c r="F2326" s="1" t="str">
        <f>IF($A2326&gt;--RIGHT($A$2,LEN($A$2)-8),"",SUMIF(Table1[SHIFT NOMENCLATURE], $B2326, Table1[EVIC FIRE]))</f>
        <v/>
      </c>
      <c r="G2326" s="1" t="str">
        <f>IF($A2326&gt;--RIGHT($A$2,LEN($A$2)-8),"",SUMIF(Table1[SHIFT NOMENCLATURE], $B2326, Table1[EKIA]))</f>
        <v/>
      </c>
      <c r="H2326" s="1" t="str">
        <f>IF($A2326&gt;--RIGHT($A$2,LEN($A$2)-8),"",SUMIF(Table1[SHIFT NOMENCLATURE], $B2326, Table1[EWIA]))</f>
        <v/>
      </c>
      <c r="I2326" s="1" t="str">
        <f>IF($A2326&gt;--RIGHT($A$2,LEN($A$2)-8),"",SUMIF(Table1[SHIFT NOMENCLATURE], $B2326, Table1[EPW]))</f>
        <v/>
      </c>
      <c r="J2326" s="1" t="str">
        <f>IF($A2326&gt;--RIGHT($A$2,LEN($A$2)-8),"",SUMIF(Table1[SHIFT NOMENCLATURE], $B2326, Table1[FVIC KILL]))</f>
        <v/>
      </c>
      <c r="K2326" s="1" t="str">
        <f>IF($A2326&gt;--RIGHT($A$2,LEN($A$2)-8),"",SUMIF(Table1[SHIFT NOMENCLATURE], $B2326, Table1[FVIC MOB]))</f>
        <v/>
      </c>
      <c r="L2326" s="1" t="str">
        <f>IF($A2326&gt;--RIGHT($A$2,LEN($A$2)-8),"",SUMIF(Table1[SHIFT NOMENCLATURE], $B2326, Table1[FVIC FIRE]))</f>
        <v/>
      </c>
      <c r="M2326" s="1" t="str">
        <f>IF($A2326&gt;--RIGHT($A$2,LEN($A$2)-8),"",SUMIF(Table1[SHIFT NOMENCLATURE], $B2326, Table1[FKIA]))</f>
        <v/>
      </c>
      <c r="N2326" s="1" t="str">
        <f>IF($A2326&gt;--RIGHT($A$2,LEN($A$2)-8),"",SUMIF(Table1[SHIFT NOMENCLATURE], $B2326, Table1[FWIA]))</f>
        <v/>
      </c>
      <c r="O2326" s="1" t="str">
        <f>IF($A2326&gt;--RIGHT($A$2,LEN($A$2)-8),"",SUMIF(Table1[SHIFT NOMENCLATURE], $B2326, Table1[DUSTWUN]))</f>
        <v/>
      </c>
    </row>
    <row r="2327" spans="1:15" x14ac:dyDescent="0.25">
      <c r="A2327" s="1" t="str">
        <f t="shared" si="72"/>
        <v/>
      </c>
      <c r="B2327" t="str">
        <f t="shared" si="73"/>
        <v/>
      </c>
      <c r="C2327" s="1" t="str">
        <f>IF($A2327&gt;--RIGHT($A$2,LEN($A$2)-8),"",COUNTIF(Table1[SHIFT NOMENCLATURE],$B2327))</f>
        <v/>
      </c>
      <c r="D2327" s="1" t="str">
        <f>IF($A2327&gt;--RIGHT($A$2,LEN($A$2)-8),"",SUMIF(Table1[SHIFT NOMENCLATURE], $B2327, Table1[EVIC KILL]))</f>
        <v/>
      </c>
      <c r="E2327" s="1" t="str">
        <f>IF($A2327&gt;--RIGHT($A$2,LEN($A$2)-8),"",SUMIF(Table1[SHIFT NOMENCLATURE], $B2327, Table1[EVIC MOB]))</f>
        <v/>
      </c>
      <c r="F2327" s="1" t="str">
        <f>IF($A2327&gt;--RIGHT($A$2,LEN($A$2)-8),"",SUMIF(Table1[SHIFT NOMENCLATURE], $B2327, Table1[EVIC FIRE]))</f>
        <v/>
      </c>
      <c r="G2327" s="1" t="str">
        <f>IF($A2327&gt;--RIGHT($A$2,LEN($A$2)-8),"",SUMIF(Table1[SHIFT NOMENCLATURE], $B2327, Table1[EKIA]))</f>
        <v/>
      </c>
      <c r="H2327" s="1" t="str">
        <f>IF($A2327&gt;--RIGHT($A$2,LEN($A$2)-8),"",SUMIF(Table1[SHIFT NOMENCLATURE], $B2327, Table1[EWIA]))</f>
        <v/>
      </c>
      <c r="I2327" s="1" t="str">
        <f>IF($A2327&gt;--RIGHT($A$2,LEN($A$2)-8),"",SUMIF(Table1[SHIFT NOMENCLATURE], $B2327, Table1[EPW]))</f>
        <v/>
      </c>
      <c r="J2327" s="1" t="str">
        <f>IF($A2327&gt;--RIGHT($A$2,LEN($A$2)-8),"",SUMIF(Table1[SHIFT NOMENCLATURE], $B2327, Table1[FVIC KILL]))</f>
        <v/>
      </c>
      <c r="K2327" s="1" t="str">
        <f>IF($A2327&gt;--RIGHT($A$2,LEN($A$2)-8),"",SUMIF(Table1[SHIFT NOMENCLATURE], $B2327, Table1[FVIC MOB]))</f>
        <v/>
      </c>
      <c r="L2327" s="1" t="str">
        <f>IF($A2327&gt;--RIGHT($A$2,LEN($A$2)-8),"",SUMIF(Table1[SHIFT NOMENCLATURE], $B2327, Table1[FVIC FIRE]))</f>
        <v/>
      </c>
      <c r="M2327" s="1" t="str">
        <f>IF($A2327&gt;--RIGHT($A$2,LEN($A$2)-8),"",SUMIF(Table1[SHIFT NOMENCLATURE], $B2327, Table1[FKIA]))</f>
        <v/>
      </c>
      <c r="N2327" s="1" t="str">
        <f>IF($A2327&gt;--RIGHT($A$2,LEN($A$2)-8),"",SUMIF(Table1[SHIFT NOMENCLATURE], $B2327, Table1[FWIA]))</f>
        <v/>
      </c>
      <c r="O2327" s="1" t="str">
        <f>IF($A2327&gt;--RIGHT($A$2,LEN($A$2)-8),"",SUMIF(Table1[SHIFT NOMENCLATURE], $B2327, Table1[DUSTWUN]))</f>
        <v/>
      </c>
    </row>
    <row r="2328" spans="1:15" x14ac:dyDescent="0.25">
      <c r="A2328" s="1" t="str">
        <f t="shared" si="72"/>
        <v/>
      </c>
      <c r="B2328" t="str">
        <f t="shared" si="73"/>
        <v/>
      </c>
      <c r="C2328" s="1" t="str">
        <f>IF($A2328&gt;--RIGHT($A$2,LEN($A$2)-8),"",COUNTIF(Table1[SHIFT NOMENCLATURE],$B2328))</f>
        <v/>
      </c>
      <c r="D2328" s="1" t="str">
        <f>IF($A2328&gt;--RIGHT($A$2,LEN($A$2)-8),"",SUMIF(Table1[SHIFT NOMENCLATURE], $B2328, Table1[EVIC KILL]))</f>
        <v/>
      </c>
      <c r="E2328" s="1" t="str">
        <f>IF($A2328&gt;--RIGHT($A$2,LEN($A$2)-8),"",SUMIF(Table1[SHIFT NOMENCLATURE], $B2328, Table1[EVIC MOB]))</f>
        <v/>
      </c>
      <c r="F2328" s="1" t="str">
        <f>IF($A2328&gt;--RIGHT($A$2,LEN($A$2)-8),"",SUMIF(Table1[SHIFT NOMENCLATURE], $B2328, Table1[EVIC FIRE]))</f>
        <v/>
      </c>
      <c r="G2328" s="1" t="str">
        <f>IF($A2328&gt;--RIGHT($A$2,LEN($A$2)-8),"",SUMIF(Table1[SHIFT NOMENCLATURE], $B2328, Table1[EKIA]))</f>
        <v/>
      </c>
      <c r="H2328" s="1" t="str">
        <f>IF($A2328&gt;--RIGHT($A$2,LEN($A$2)-8),"",SUMIF(Table1[SHIFT NOMENCLATURE], $B2328, Table1[EWIA]))</f>
        <v/>
      </c>
      <c r="I2328" s="1" t="str">
        <f>IF($A2328&gt;--RIGHT($A$2,LEN($A$2)-8),"",SUMIF(Table1[SHIFT NOMENCLATURE], $B2328, Table1[EPW]))</f>
        <v/>
      </c>
      <c r="J2328" s="1" t="str">
        <f>IF($A2328&gt;--RIGHT($A$2,LEN($A$2)-8),"",SUMIF(Table1[SHIFT NOMENCLATURE], $B2328, Table1[FVIC KILL]))</f>
        <v/>
      </c>
      <c r="K2328" s="1" t="str">
        <f>IF($A2328&gt;--RIGHT($A$2,LEN($A$2)-8),"",SUMIF(Table1[SHIFT NOMENCLATURE], $B2328, Table1[FVIC MOB]))</f>
        <v/>
      </c>
      <c r="L2328" s="1" t="str">
        <f>IF($A2328&gt;--RIGHT($A$2,LEN($A$2)-8),"",SUMIF(Table1[SHIFT NOMENCLATURE], $B2328, Table1[FVIC FIRE]))</f>
        <v/>
      </c>
      <c r="M2328" s="1" t="str">
        <f>IF($A2328&gt;--RIGHT($A$2,LEN($A$2)-8),"",SUMIF(Table1[SHIFT NOMENCLATURE], $B2328, Table1[FKIA]))</f>
        <v/>
      </c>
      <c r="N2328" s="1" t="str">
        <f>IF($A2328&gt;--RIGHT($A$2,LEN($A$2)-8),"",SUMIF(Table1[SHIFT NOMENCLATURE], $B2328, Table1[FWIA]))</f>
        <v/>
      </c>
      <c r="O2328" s="1" t="str">
        <f>IF($A2328&gt;--RIGHT($A$2,LEN($A$2)-8),"",SUMIF(Table1[SHIFT NOMENCLATURE], $B2328, Table1[DUSTWUN]))</f>
        <v/>
      </c>
    </row>
    <row r="2329" spans="1:15" x14ac:dyDescent="0.25">
      <c r="A2329" s="1" t="str">
        <f t="shared" si="72"/>
        <v/>
      </c>
      <c r="B2329" t="str">
        <f t="shared" si="73"/>
        <v/>
      </c>
      <c r="C2329" s="1" t="str">
        <f>IF($A2329&gt;--RIGHT($A$2,LEN($A$2)-8),"",COUNTIF(Table1[SHIFT NOMENCLATURE],$B2329))</f>
        <v/>
      </c>
      <c r="D2329" s="1" t="str">
        <f>IF($A2329&gt;--RIGHT($A$2,LEN($A$2)-8),"",SUMIF(Table1[SHIFT NOMENCLATURE], $B2329, Table1[EVIC KILL]))</f>
        <v/>
      </c>
      <c r="E2329" s="1" t="str">
        <f>IF($A2329&gt;--RIGHT($A$2,LEN($A$2)-8),"",SUMIF(Table1[SHIFT NOMENCLATURE], $B2329, Table1[EVIC MOB]))</f>
        <v/>
      </c>
      <c r="F2329" s="1" t="str">
        <f>IF($A2329&gt;--RIGHT($A$2,LEN($A$2)-8),"",SUMIF(Table1[SHIFT NOMENCLATURE], $B2329, Table1[EVIC FIRE]))</f>
        <v/>
      </c>
      <c r="G2329" s="1" t="str">
        <f>IF($A2329&gt;--RIGHT($A$2,LEN($A$2)-8),"",SUMIF(Table1[SHIFT NOMENCLATURE], $B2329, Table1[EKIA]))</f>
        <v/>
      </c>
      <c r="H2329" s="1" t="str">
        <f>IF($A2329&gt;--RIGHT($A$2,LEN($A$2)-8),"",SUMIF(Table1[SHIFT NOMENCLATURE], $B2329, Table1[EWIA]))</f>
        <v/>
      </c>
      <c r="I2329" s="1" t="str">
        <f>IF($A2329&gt;--RIGHT($A$2,LEN($A$2)-8),"",SUMIF(Table1[SHIFT NOMENCLATURE], $B2329, Table1[EPW]))</f>
        <v/>
      </c>
      <c r="J2329" s="1" t="str">
        <f>IF($A2329&gt;--RIGHT($A$2,LEN($A$2)-8),"",SUMIF(Table1[SHIFT NOMENCLATURE], $B2329, Table1[FVIC KILL]))</f>
        <v/>
      </c>
      <c r="K2329" s="1" t="str">
        <f>IF($A2329&gt;--RIGHT($A$2,LEN($A$2)-8),"",SUMIF(Table1[SHIFT NOMENCLATURE], $B2329, Table1[FVIC MOB]))</f>
        <v/>
      </c>
      <c r="L2329" s="1" t="str">
        <f>IF($A2329&gt;--RIGHT($A$2,LEN($A$2)-8),"",SUMIF(Table1[SHIFT NOMENCLATURE], $B2329, Table1[FVIC FIRE]))</f>
        <v/>
      </c>
      <c r="M2329" s="1" t="str">
        <f>IF($A2329&gt;--RIGHT($A$2,LEN($A$2)-8),"",SUMIF(Table1[SHIFT NOMENCLATURE], $B2329, Table1[FKIA]))</f>
        <v/>
      </c>
      <c r="N2329" s="1" t="str">
        <f>IF($A2329&gt;--RIGHT($A$2,LEN($A$2)-8),"",SUMIF(Table1[SHIFT NOMENCLATURE], $B2329, Table1[FWIA]))</f>
        <v/>
      </c>
      <c r="O2329" s="1" t="str">
        <f>IF($A2329&gt;--RIGHT($A$2,LEN($A$2)-8),"",SUMIF(Table1[SHIFT NOMENCLATURE], $B2329, Table1[DUSTWUN]))</f>
        <v/>
      </c>
    </row>
    <row r="2330" spans="1:15" x14ac:dyDescent="0.25">
      <c r="A2330" s="1" t="str">
        <f t="shared" si="72"/>
        <v/>
      </c>
      <c r="B2330" t="str">
        <f t="shared" si="73"/>
        <v/>
      </c>
      <c r="C2330" s="1" t="str">
        <f>IF($A2330&gt;--RIGHT($A$2,LEN($A$2)-8),"",COUNTIF(Table1[SHIFT NOMENCLATURE],$B2330))</f>
        <v/>
      </c>
      <c r="D2330" s="1" t="str">
        <f>IF($A2330&gt;--RIGHT($A$2,LEN($A$2)-8),"",SUMIF(Table1[SHIFT NOMENCLATURE], $B2330, Table1[EVIC KILL]))</f>
        <v/>
      </c>
      <c r="E2330" s="1" t="str">
        <f>IF($A2330&gt;--RIGHT($A$2,LEN($A$2)-8),"",SUMIF(Table1[SHIFT NOMENCLATURE], $B2330, Table1[EVIC MOB]))</f>
        <v/>
      </c>
      <c r="F2330" s="1" t="str">
        <f>IF($A2330&gt;--RIGHT($A$2,LEN($A$2)-8),"",SUMIF(Table1[SHIFT NOMENCLATURE], $B2330, Table1[EVIC FIRE]))</f>
        <v/>
      </c>
      <c r="G2330" s="1" t="str">
        <f>IF($A2330&gt;--RIGHT($A$2,LEN($A$2)-8),"",SUMIF(Table1[SHIFT NOMENCLATURE], $B2330, Table1[EKIA]))</f>
        <v/>
      </c>
      <c r="H2330" s="1" t="str">
        <f>IF($A2330&gt;--RIGHT($A$2,LEN($A$2)-8),"",SUMIF(Table1[SHIFT NOMENCLATURE], $B2330, Table1[EWIA]))</f>
        <v/>
      </c>
      <c r="I2330" s="1" t="str">
        <f>IF($A2330&gt;--RIGHT($A$2,LEN($A$2)-8),"",SUMIF(Table1[SHIFT NOMENCLATURE], $B2330, Table1[EPW]))</f>
        <v/>
      </c>
      <c r="J2330" s="1" t="str">
        <f>IF($A2330&gt;--RIGHT($A$2,LEN($A$2)-8),"",SUMIF(Table1[SHIFT NOMENCLATURE], $B2330, Table1[FVIC KILL]))</f>
        <v/>
      </c>
      <c r="K2330" s="1" t="str">
        <f>IF($A2330&gt;--RIGHT($A$2,LEN($A$2)-8),"",SUMIF(Table1[SHIFT NOMENCLATURE], $B2330, Table1[FVIC MOB]))</f>
        <v/>
      </c>
      <c r="L2330" s="1" t="str">
        <f>IF($A2330&gt;--RIGHT($A$2,LEN($A$2)-8),"",SUMIF(Table1[SHIFT NOMENCLATURE], $B2330, Table1[FVIC FIRE]))</f>
        <v/>
      </c>
      <c r="M2330" s="1" t="str">
        <f>IF($A2330&gt;--RIGHT($A$2,LEN($A$2)-8),"",SUMIF(Table1[SHIFT NOMENCLATURE], $B2330, Table1[FKIA]))</f>
        <v/>
      </c>
      <c r="N2330" s="1" t="str">
        <f>IF($A2330&gt;--RIGHT($A$2,LEN($A$2)-8),"",SUMIF(Table1[SHIFT NOMENCLATURE], $B2330, Table1[FWIA]))</f>
        <v/>
      </c>
      <c r="O2330" s="1" t="str">
        <f>IF($A2330&gt;--RIGHT($A$2,LEN($A$2)-8),"",SUMIF(Table1[SHIFT NOMENCLATURE], $B2330, Table1[DUSTWUN]))</f>
        <v/>
      </c>
    </row>
    <row r="2331" spans="1:15" x14ac:dyDescent="0.25">
      <c r="A2331" s="1" t="str">
        <f t="shared" si="72"/>
        <v/>
      </c>
      <c r="B2331" t="str">
        <f t="shared" si="73"/>
        <v/>
      </c>
      <c r="C2331" s="1" t="str">
        <f>IF($A2331&gt;--RIGHT($A$2,LEN($A$2)-8),"",COUNTIF(Table1[SHIFT NOMENCLATURE],$B2331))</f>
        <v/>
      </c>
      <c r="D2331" s="1" t="str">
        <f>IF($A2331&gt;--RIGHT($A$2,LEN($A$2)-8),"",SUMIF(Table1[SHIFT NOMENCLATURE], $B2331, Table1[EVIC KILL]))</f>
        <v/>
      </c>
      <c r="E2331" s="1" t="str">
        <f>IF($A2331&gt;--RIGHT($A$2,LEN($A$2)-8),"",SUMIF(Table1[SHIFT NOMENCLATURE], $B2331, Table1[EVIC MOB]))</f>
        <v/>
      </c>
      <c r="F2331" s="1" t="str">
        <f>IF($A2331&gt;--RIGHT($A$2,LEN($A$2)-8),"",SUMIF(Table1[SHIFT NOMENCLATURE], $B2331, Table1[EVIC FIRE]))</f>
        <v/>
      </c>
      <c r="G2331" s="1" t="str">
        <f>IF($A2331&gt;--RIGHT($A$2,LEN($A$2)-8),"",SUMIF(Table1[SHIFT NOMENCLATURE], $B2331, Table1[EKIA]))</f>
        <v/>
      </c>
      <c r="H2331" s="1" t="str">
        <f>IF($A2331&gt;--RIGHT($A$2,LEN($A$2)-8),"",SUMIF(Table1[SHIFT NOMENCLATURE], $B2331, Table1[EWIA]))</f>
        <v/>
      </c>
      <c r="I2331" s="1" t="str">
        <f>IF($A2331&gt;--RIGHT($A$2,LEN($A$2)-8),"",SUMIF(Table1[SHIFT NOMENCLATURE], $B2331, Table1[EPW]))</f>
        <v/>
      </c>
      <c r="J2331" s="1" t="str">
        <f>IF($A2331&gt;--RIGHT($A$2,LEN($A$2)-8),"",SUMIF(Table1[SHIFT NOMENCLATURE], $B2331, Table1[FVIC KILL]))</f>
        <v/>
      </c>
      <c r="K2331" s="1" t="str">
        <f>IF($A2331&gt;--RIGHT($A$2,LEN($A$2)-8),"",SUMIF(Table1[SHIFT NOMENCLATURE], $B2331, Table1[FVIC MOB]))</f>
        <v/>
      </c>
      <c r="L2331" s="1" t="str">
        <f>IF($A2331&gt;--RIGHT($A$2,LEN($A$2)-8),"",SUMIF(Table1[SHIFT NOMENCLATURE], $B2331, Table1[FVIC FIRE]))</f>
        <v/>
      </c>
      <c r="M2331" s="1" t="str">
        <f>IF($A2331&gt;--RIGHT($A$2,LEN($A$2)-8),"",SUMIF(Table1[SHIFT NOMENCLATURE], $B2331, Table1[FKIA]))</f>
        <v/>
      </c>
      <c r="N2331" s="1" t="str">
        <f>IF($A2331&gt;--RIGHT($A$2,LEN($A$2)-8),"",SUMIF(Table1[SHIFT NOMENCLATURE], $B2331, Table1[FWIA]))</f>
        <v/>
      </c>
      <c r="O2331" s="1" t="str">
        <f>IF($A2331&gt;--RIGHT($A$2,LEN($A$2)-8),"",SUMIF(Table1[SHIFT NOMENCLATURE], $B2331, Table1[DUSTWUN]))</f>
        <v/>
      </c>
    </row>
    <row r="2332" spans="1:15" x14ac:dyDescent="0.25">
      <c r="A2332" s="1" t="str">
        <f t="shared" si="72"/>
        <v/>
      </c>
      <c r="B2332" t="str">
        <f t="shared" si="73"/>
        <v/>
      </c>
      <c r="C2332" s="1" t="str">
        <f>IF($A2332&gt;--RIGHT($A$2,LEN($A$2)-8),"",COUNTIF(Table1[SHIFT NOMENCLATURE],$B2332))</f>
        <v/>
      </c>
      <c r="D2332" s="1" t="str">
        <f>IF($A2332&gt;--RIGHT($A$2,LEN($A$2)-8),"",SUMIF(Table1[SHIFT NOMENCLATURE], $B2332, Table1[EVIC KILL]))</f>
        <v/>
      </c>
      <c r="E2332" s="1" t="str">
        <f>IF($A2332&gt;--RIGHT($A$2,LEN($A$2)-8),"",SUMIF(Table1[SHIFT NOMENCLATURE], $B2332, Table1[EVIC MOB]))</f>
        <v/>
      </c>
      <c r="F2332" s="1" t="str">
        <f>IF($A2332&gt;--RIGHT($A$2,LEN($A$2)-8),"",SUMIF(Table1[SHIFT NOMENCLATURE], $B2332, Table1[EVIC FIRE]))</f>
        <v/>
      </c>
      <c r="G2332" s="1" t="str">
        <f>IF($A2332&gt;--RIGHT($A$2,LEN($A$2)-8),"",SUMIF(Table1[SHIFT NOMENCLATURE], $B2332, Table1[EKIA]))</f>
        <v/>
      </c>
      <c r="H2332" s="1" t="str">
        <f>IF($A2332&gt;--RIGHT($A$2,LEN($A$2)-8),"",SUMIF(Table1[SHIFT NOMENCLATURE], $B2332, Table1[EWIA]))</f>
        <v/>
      </c>
      <c r="I2332" s="1" t="str">
        <f>IF($A2332&gt;--RIGHT($A$2,LEN($A$2)-8),"",SUMIF(Table1[SHIFT NOMENCLATURE], $B2332, Table1[EPW]))</f>
        <v/>
      </c>
      <c r="J2332" s="1" t="str">
        <f>IF($A2332&gt;--RIGHT($A$2,LEN($A$2)-8),"",SUMIF(Table1[SHIFT NOMENCLATURE], $B2332, Table1[FVIC KILL]))</f>
        <v/>
      </c>
      <c r="K2332" s="1" t="str">
        <f>IF($A2332&gt;--RIGHT($A$2,LEN($A$2)-8),"",SUMIF(Table1[SHIFT NOMENCLATURE], $B2332, Table1[FVIC MOB]))</f>
        <v/>
      </c>
      <c r="L2332" s="1" t="str">
        <f>IF($A2332&gt;--RIGHT($A$2,LEN($A$2)-8),"",SUMIF(Table1[SHIFT NOMENCLATURE], $B2332, Table1[FVIC FIRE]))</f>
        <v/>
      </c>
      <c r="M2332" s="1" t="str">
        <f>IF($A2332&gt;--RIGHT($A$2,LEN($A$2)-8),"",SUMIF(Table1[SHIFT NOMENCLATURE], $B2332, Table1[FKIA]))</f>
        <v/>
      </c>
      <c r="N2332" s="1" t="str">
        <f>IF($A2332&gt;--RIGHT($A$2,LEN($A$2)-8),"",SUMIF(Table1[SHIFT NOMENCLATURE], $B2332, Table1[FWIA]))</f>
        <v/>
      </c>
      <c r="O2332" s="1" t="str">
        <f>IF($A2332&gt;--RIGHT($A$2,LEN($A$2)-8),"",SUMIF(Table1[SHIFT NOMENCLATURE], $B2332, Table1[DUSTWUN]))</f>
        <v/>
      </c>
    </row>
    <row r="2333" spans="1:15" x14ac:dyDescent="0.25">
      <c r="A2333" s="1" t="str">
        <f t="shared" si="72"/>
        <v/>
      </c>
      <c r="B2333" t="str">
        <f t="shared" si="73"/>
        <v/>
      </c>
      <c r="C2333" s="1" t="str">
        <f>IF($A2333&gt;--RIGHT($A$2,LEN($A$2)-8),"",COUNTIF(Table1[SHIFT NOMENCLATURE],$B2333))</f>
        <v/>
      </c>
      <c r="D2333" s="1" t="str">
        <f>IF($A2333&gt;--RIGHT($A$2,LEN($A$2)-8),"",SUMIF(Table1[SHIFT NOMENCLATURE], $B2333, Table1[EVIC KILL]))</f>
        <v/>
      </c>
      <c r="E2333" s="1" t="str">
        <f>IF($A2333&gt;--RIGHT($A$2,LEN($A$2)-8),"",SUMIF(Table1[SHIFT NOMENCLATURE], $B2333, Table1[EVIC MOB]))</f>
        <v/>
      </c>
      <c r="F2333" s="1" t="str">
        <f>IF($A2333&gt;--RIGHT($A$2,LEN($A$2)-8),"",SUMIF(Table1[SHIFT NOMENCLATURE], $B2333, Table1[EVIC FIRE]))</f>
        <v/>
      </c>
      <c r="G2333" s="1" t="str">
        <f>IF($A2333&gt;--RIGHT($A$2,LEN($A$2)-8),"",SUMIF(Table1[SHIFT NOMENCLATURE], $B2333, Table1[EKIA]))</f>
        <v/>
      </c>
      <c r="H2333" s="1" t="str">
        <f>IF($A2333&gt;--RIGHT($A$2,LEN($A$2)-8),"",SUMIF(Table1[SHIFT NOMENCLATURE], $B2333, Table1[EWIA]))</f>
        <v/>
      </c>
      <c r="I2333" s="1" t="str">
        <f>IF($A2333&gt;--RIGHT($A$2,LEN($A$2)-8),"",SUMIF(Table1[SHIFT NOMENCLATURE], $B2333, Table1[EPW]))</f>
        <v/>
      </c>
      <c r="J2333" s="1" t="str">
        <f>IF($A2333&gt;--RIGHT($A$2,LEN($A$2)-8),"",SUMIF(Table1[SHIFT NOMENCLATURE], $B2333, Table1[FVIC KILL]))</f>
        <v/>
      </c>
      <c r="K2333" s="1" t="str">
        <f>IF($A2333&gt;--RIGHT($A$2,LEN($A$2)-8),"",SUMIF(Table1[SHIFT NOMENCLATURE], $B2333, Table1[FVIC MOB]))</f>
        <v/>
      </c>
      <c r="L2333" s="1" t="str">
        <f>IF($A2333&gt;--RIGHT($A$2,LEN($A$2)-8),"",SUMIF(Table1[SHIFT NOMENCLATURE], $B2333, Table1[FVIC FIRE]))</f>
        <v/>
      </c>
      <c r="M2333" s="1" t="str">
        <f>IF($A2333&gt;--RIGHT($A$2,LEN($A$2)-8),"",SUMIF(Table1[SHIFT NOMENCLATURE], $B2333, Table1[FKIA]))</f>
        <v/>
      </c>
      <c r="N2333" s="1" t="str">
        <f>IF($A2333&gt;--RIGHT($A$2,LEN($A$2)-8),"",SUMIF(Table1[SHIFT NOMENCLATURE], $B2333, Table1[FWIA]))</f>
        <v/>
      </c>
      <c r="O2333" s="1" t="str">
        <f>IF($A2333&gt;--RIGHT($A$2,LEN($A$2)-8),"",SUMIF(Table1[SHIFT NOMENCLATURE], $B2333, Table1[DUSTWUN]))</f>
        <v/>
      </c>
    </row>
    <row r="2334" spans="1:15" x14ac:dyDescent="0.25">
      <c r="A2334" s="1" t="str">
        <f t="shared" si="72"/>
        <v/>
      </c>
      <c r="B2334" t="str">
        <f t="shared" si="73"/>
        <v/>
      </c>
      <c r="C2334" s="1" t="str">
        <f>IF($A2334&gt;--RIGHT($A$2,LEN($A$2)-8),"",COUNTIF(Table1[SHIFT NOMENCLATURE],$B2334))</f>
        <v/>
      </c>
      <c r="D2334" s="1" t="str">
        <f>IF($A2334&gt;--RIGHT($A$2,LEN($A$2)-8),"",SUMIF(Table1[SHIFT NOMENCLATURE], $B2334, Table1[EVIC KILL]))</f>
        <v/>
      </c>
      <c r="E2334" s="1" t="str">
        <f>IF($A2334&gt;--RIGHT($A$2,LEN($A$2)-8),"",SUMIF(Table1[SHIFT NOMENCLATURE], $B2334, Table1[EVIC MOB]))</f>
        <v/>
      </c>
      <c r="F2334" s="1" t="str">
        <f>IF($A2334&gt;--RIGHT($A$2,LEN($A$2)-8),"",SUMIF(Table1[SHIFT NOMENCLATURE], $B2334, Table1[EVIC FIRE]))</f>
        <v/>
      </c>
      <c r="G2334" s="1" t="str">
        <f>IF($A2334&gt;--RIGHT($A$2,LEN($A$2)-8),"",SUMIF(Table1[SHIFT NOMENCLATURE], $B2334, Table1[EKIA]))</f>
        <v/>
      </c>
      <c r="H2334" s="1" t="str">
        <f>IF($A2334&gt;--RIGHT($A$2,LEN($A$2)-8),"",SUMIF(Table1[SHIFT NOMENCLATURE], $B2334, Table1[EWIA]))</f>
        <v/>
      </c>
      <c r="I2334" s="1" t="str">
        <f>IF($A2334&gt;--RIGHT($A$2,LEN($A$2)-8),"",SUMIF(Table1[SHIFT NOMENCLATURE], $B2334, Table1[EPW]))</f>
        <v/>
      </c>
      <c r="J2334" s="1" t="str">
        <f>IF($A2334&gt;--RIGHT($A$2,LEN($A$2)-8),"",SUMIF(Table1[SHIFT NOMENCLATURE], $B2334, Table1[FVIC KILL]))</f>
        <v/>
      </c>
      <c r="K2334" s="1" t="str">
        <f>IF($A2334&gt;--RIGHT($A$2,LEN($A$2)-8),"",SUMIF(Table1[SHIFT NOMENCLATURE], $B2334, Table1[FVIC MOB]))</f>
        <v/>
      </c>
      <c r="L2334" s="1" t="str">
        <f>IF($A2334&gt;--RIGHT($A$2,LEN($A$2)-8),"",SUMIF(Table1[SHIFT NOMENCLATURE], $B2334, Table1[FVIC FIRE]))</f>
        <v/>
      </c>
      <c r="M2334" s="1" t="str">
        <f>IF($A2334&gt;--RIGHT($A$2,LEN($A$2)-8),"",SUMIF(Table1[SHIFT NOMENCLATURE], $B2334, Table1[FKIA]))</f>
        <v/>
      </c>
      <c r="N2334" s="1" t="str">
        <f>IF($A2334&gt;--RIGHT($A$2,LEN($A$2)-8),"",SUMIF(Table1[SHIFT NOMENCLATURE], $B2334, Table1[FWIA]))</f>
        <v/>
      </c>
      <c r="O2334" s="1" t="str">
        <f>IF($A2334&gt;--RIGHT($A$2,LEN($A$2)-8),"",SUMIF(Table1[SHIFT NOMENCLATURE], $B2334, Table1[DUSTWUN]))</f>
        <v/>
      </c>
    </row>
    <row r="2335" spans="1:15" x14ac:dyDescent="0.25">
      <c r="A2335" s="1" t="str">
        <f t="shared" si="72"/>
        <v/>
      </c>
      <c r="B2335" t="str">
        <f t="shared" si="73"/>
        <v/>
      </c>
      <c r="C2335" s="1" t="str">
        <f>IF($A2335&gt;--RIGHT($A$2,LEN($A$2)-8),"",COUNTIF(Table1[SHIFT NOMENCLATURE],$B2335))</f>
        <v/>
      </c>
      <c r="D2335" s="1" t="str">
        <f>IF($A2335&gt;--RIGHT($A$2,LEN($A$2)-8),"",SUMIF(Table1[SHIFT NOMENCLATURE], $B2335, Table1[EVIC KILL]))</f>
        <v/>
      </c>
      <c r="E2335" s="1" t="str">
        <f>IF($A2335&gt;--RIGHT($A$2,LEN($A$2)-8),"",SUMIF(Table1[SHIFT NOMENCLATURE], $B2335, Table1[EVIC MOB]))</f>
        <v/>
      </c>
      <c r="F2335" s="1" t="str">
        <f>IF($A2335&gt;--RIGHT($A$2,LEN($A$2)-8),"",SUMIF(Table1[SHIFT NOMENCLATURE], $B2335, Table1[EVIC FIRE]))</f>
        <v/>
      </c>
      <c r="G2335" s="1" t="str">
        <f>IF($A2335&gt;--RIGHT($A$2,LEN($A$2)-8),"",SUMIF(Table1[SHIFT NOMENCLATURE], $B2335, Table1[EKIA]))</f>
        <v/>
      </c>
      <c r="H2335" s="1" t="str">
        <f>IF($A2335&gt;--RIGHT($A$2,LEN($A$2)-8),"",SUMIF(Table1[SHIFT NOMENCLATURE], $B2335, Table1[EWIA]))</f>
        <v/>
      </c>
      <c r="I2335" s="1" t="str">
        <f>IF($A2335&gt;--RIGHT($A$2,LEN($A$2)-8),"",SUMIF(Table1[SHIFT NOMENCLATURE], $B2335, Table1[EPW]))</f>
        <v/>
      </c>
      <c r="J2335" s="1" t="str">
        <f>IF($A2335&gt;--RIGHT($A$2,LEN($A$2)-8),"",SUMIF(Table1[SHIFT NOMENCLATURE], $B2335, Table1[FVIC KILL]))</f>
        <v/>
      </c>
      <c r="K2335" s="1" t="str">
        <f>IF($A2335&gt;--RIGHT($A$2,LEN($A$2)-8),"",SUMIF(Table1[SHIFT NOMENCLATURE], $B2335, Table1[FVIC MOB]))</f>
        <v/>
      </c>
      <c r="L2335" s="1" t="str">
        <f>IF($A2335&gt;--RIGHT($A$2,LEN($A$2)-8),"",SUMIF(Table1[SHIFT NOMENCLATURE], $B2335, Table1[FVIC FIRE]))</f>
        <v/>
      </c>
      <c r="M2335" s="1" t="str">
        <f>IF($A2335&gt;--RIGHT($A$2,LEN($A$2)-8),"",SUMIF(Table1[SHIFT NOMENCLATURE], $B2335, Table1[FKIA]))</f>
        <v/>
      </c>
      <c r="N2335" s="1" t="str">
        <f>IF($A2335&gt;--RIGHT($A$2,LEN($A$2)-8),"",SUMIF(Table1[SHIFT NOMENCLATURE], $B2335, Table1[FWIA]))</f>
        <v/>
      </c>
      <c r="O2335" s="1" t="str">
        <f>IF($A2335&gt;--RIGHT($A$2,LEN($A$2)-8),"",SUMIF(Table1[SHIFT NOMENCLATURE], $B2335, Table1[DUSTWUN]))</f>
        <v/>
      </c>
    </row>
    <row r="2336" spans="1:15" x14ac:dyDescent="0.25">
      <c r="A2336" s="1" t="str">
        <f t="shared" si="72"/>
        <v/>
      </c>
      <c r="B2336" t="str">
        <f t="shared" si="73"/>
        <v/>
      </c>
      <c r="C2336" s="1" t="str">
        <f>IF($A2336&gt;--RIGHT($A$2,LEN($A$2)-8),"",COUNTIF(Table1[SHIFT NOMENCLATURE],$B2336))</f>
        <v/>
      </c>
      <c r="D2336" s="1" t="str">
        <f>IF($A2336&gt;--RIGHT($A$2,LEN($A$2)-8),"",SUMIF(Table1[SHIFT NOMENCLATURE], $B2336, Table1[EVIC KILL]))</f>
        <v/>
      </c>
      <c r="E2336" s="1" t="str">
        <f>IF($A2336&gt;--RIGHT($A$2,LEN($A$2)-8),"",SUMIF(Table1[SHIFT NOMENCLATURE], $B2336, Table1[EVIC MOB]))</f>
        <v/>
      </c>
      <c r="F2336" s="1" t="str">
        <f>IF($A2336&gt;--RIGHT($A$2,LEN($A$2)-8),"",SUMIF(Table1[SHIFT NOMENCLATURE], $B2336, Table1[EVIC FIRE]))</f>
        <v/>
      </c>
      <c r="G2336" s="1" t="str">
        <f>IF($A2336&gt;--RIGHT($A$2,LEN($A$2)-8),"",SUMIF(Table1[SHIFT NOMENCLATURE], $B2336, Table1[EKIA]))</f>
        <v/>
      </c>
      <c r="H2336" s="1" t="str">
        <f>IF($A2336&gt;--RIGHT($A$2,LEN($A$2)-8),"",SUMIF(Table1[SHIFT NOMENCLATURE], $B2336, Table1[EWIA]))</f>
        <v/>
      </c>
      <c r="I2336" s="1" t="str">
        <f>IF($A2336&gt;--RIGHT($A$2,LEN($A$2)-8),"",SUMIF(Table1[SHIFT NOMENCLATURE], $B2336, Table1[EPW]))</f>
        <v/>
      </c>
      <c r="J2336" s="1" t="str">
        <f>IF($A2336&gt;--RIGHT($A$2,LEN($A$2)-8),"",SUMIF(Table1[SHIFT NOMENCLATURE], $B2336, Table1[FVIC KILL]))</f>
        <v/>
      </c>
      <c r="K2336" s="1" t="str">
        <f>IF($A2336&gt;--RIGHT($A$2,LEN($A$2)-8),"",SUMIF(Table1[SHIFT NOMENCLATURE], $B2336, Table1[FVIC MOB]))</f>
        <v/>
      </c>
      <c r="L2336" s="1" t="str">
        <f>IF($A2336&gt;--RIGHT($A$2,LEN($A$2)-8),"",SUMIF(Table1[SHIFT NOMENCLATURE], $B2336, Table1[FVIC FIRE]))</f>
        <v/>
      </c>
      <c r="M2336" s="1" t="str">
        <f>IF($A2336&gt;--RIGHT($A$2,LEN($A$2)-8),"",SUMIF(Table1[SHIFT NOMENCLATURE], $B2336, Table1[FKIA]))</f>
        <v/>
      </c>
      <c r="N2336" s="1" t="str">
        <f>IF($A2336&gt;--RIGHT($A$2,LEN($A$2)-8),"",SUMIF(Table1[SHIFT NOMENCLATURE], $B2336, Table1[FWIA]))</f>
        <v/>
      </c>
      <c r="O2336" s="1" t="str">
        <f>IF($A2336&gt;--RIGHT($A$2,LEN($A$2)-8),"",SUMIF(Table1[SHIFT NOMENCLATURE], $B2336, Table1[DUSTWUN]))</f>
        <v/>
      </c>
    </row>
    <row r="2337" spans="1:15" x14ac:dyDescent="0.25">
      <c r="A2337" s="1" t="str">
        <f t="shared" si="72"/>
        <v/>
      </c>
      <c r="B2337" t="str">
        <f t="shared" si="73"/>
        <v/>
      </c>
      <c r="C2337" s="1" t="str">
        <f>IF($A2337&gt;--RIGHT($A$2,LEN($A$2)-8),"",COUNTIF(Table1[SHIFT NOMENCLATURE],$B2337))</f>
        <v/>
      </c>
      <c r="D2337" s="1" t="str">
        <f>IF($A2337&gt;--RIGHT($A$2,LEN($A$2)-8),"",SUMIF(Table1[SHIFT NOMENCLATURE], $B2337, Table1[EVIC KILL]))</f>
        <v/>
      </c>
      <c r="E2337" s="1" t="str">
        <f>IF($A2337&gt;--RIGHT($A$2,LEN($A$2)-8),"",SUMIF(Table1[SHIFT NOMENCLATURE], $B2337, Table1[EVIC MOB]))</f>
        <v/>
      </c>
      <c r="F2337" s="1" t="str">
        <f>IF($A2337&gt;--RIGHT($A$2,LEN($A$2)-8),"",SUMIF(Table1[SHIFT NOMENCLATURE], $B2337, Table1[EVIC FIRE]))</f>
        <v/>
      </c>
      <c r="G2337" s="1" t="str">
        <f>IF($A2337&gt;--RIGHT($A$2,LEN($A$2)-8),"",SUMIF(Table1[SHIFT NOMENCLATURE], $B2337, Table1[EKIA]))</f>
        <v/>
      </c>
      <c r="H2337" s="1" t="str">
        <f>IF($A2337&gt;--RIGHT($A$2,LEN($A$2)-8),"",SUMIF(Table1[SHIFT NOMENCLATURE], $B2337, Table1[EWIA]))</f>
        <v/>
      </c>
      <c r="I2337" s="1" t="str">
        <f>IF($A2337&gt;--RIGHT($A$2,LEN($A$2)-8),"",SUMIF(Table1[SHIFT NOMENCLATURE], $B2337, Table1[EPW]))</f>
        <v/>
      </c>
      <c r="J2337" s="1" t="str">
        <f>IF($A2337&gt;--RIGHT($A$2,LEN($A$2)-8),"",SUMIF(Table1[SHIFT NOMENCLATURE], $B2337, Table1[FVIC KILL]))</f>
        <v/>
      </c>
      <c r="K2337" s="1" t="str">
        <f>IF($A2337&gt;--RIGHT($A$2,LEN($A$2)-8),"",SUMIF(Table1[SHIFT NOMENCLATURE], $B2337, Table1[FVIC MOB]))</f>
        <v/>
      </c>
      <c r="L2337" s="1" t="str">
        <f>IF($A2337&gt;--RIGHT($A$2,LEN($A$2)-8),"",SUMIF(Table1[SHIFT NOMENCLATURE], $B2337, Table1[FVIC FIRE]))</f>
        <v/>
      </c>
      <c r="M2337" s="1" t="str">
        <f>IF($A2337&gt;--RIGHT($A$2,LEN($A$2)-8),"",SUMIF(Table1[SHIFT NOMENCLATURE], $B2337, Table1[FKIA]))</f>
        <v/>
      </c>
      <c r="N2337" s="1" t="str">
        <f>IF($A2337&gt;--RIGHT($A$2,LEN($A$2)-8),"",SUMIF(Table1[SHIFT NOMENCLATURE], $B2337, Table1[FWIA]))</f>
        <v/>
      </c>
      <c r="O2337" s="1" t="str">
        <f>IF($A2337&gt;--RIGHT($A$2,LEN($A$2)-8),"",SUMIF(Table1[SHIFT NOMENCLATURE], $B2337, Table1[DUSTWUN]))</f>
        <v/>
      </c>
    </row>
    <row r="2338" spans="1:15" x14ac:dyDescent="0.25">
      <c r="A2338" s="1" t="str">
        <f t="shared" si="72"/>
        <v/>
      </c>
      <c r="B2338" t="str">
        <f t="shared" si="73"/>
        <v/>
      </c>
      <c r="C2338" s="1" t="str">
        <f>IF($A2338&gt;--RIGHT($A$2,LEN($A$2)-8),"",COUNTIF(Table1[SHIFT NOMENCLATURE],$B2338))</f>
        <v/>
      </c>
      <c r="D2338" s="1" t="str">
        <f>IF($A2338&gt;--RIGHT($A$2,LEN($A$2)-8),"",SUMIF(Table1[SHIFT NOMENCLATURE], $B2338, Table1[EVIC KILL]))</f>
        <v/>
      </c>
      <c r="E2338" s="1" t="str">
        <f>IF($A2338&gt;--RIGHT($A$2,LEN($A$2)-8),"",SUMIF(Table1[SHIFT NOMENCLATURE], $B2338, Table1[EVIC MOB]))</f>
        <v/>
      </c>
      <c r="F2338" s="1" t="str">
        <f>IF($A2338&gt;--RIGHT($A$2,LEN($A$2)-8),"",SUMIF(Table1[SHIFT NOMENCLATURE], $B2338, Table1[EVIC FIRE]))</f>
        <v/>
      </c>
      <c r="G2338" s="1" t="str">
        <f>IF($A2338&gt;--RIGHT($A$2,LEN($A$2)-8),"",SUMIF(Table1[SHIFT NOMENCLATURE], $B2338, Table1[EKIA]))</f>
        <v/>
      </c>
      <c r="H2338" s="1" t="str">
        <f>IF($A2338&gt;--RIGHT($A$2,LEN($A$2)-8),"",SUMIF(Table1[SHIFT NOMENCLATURE], $B2338, Table1[EWIA]))</f>
        <v/>
      </c>
      <c r="I2338" s="1" t="str">
        <f>IF($A2338&gt;--RIGHT($A$2,LEN($A$2)-8),"",SUMIF(Table1[SHIFT NOMENCLATURE], $B2338, Table1[EPW]))</f>
        <v/>
      </c>
      <c r="J2338" s="1" t="str">
        <f>IF($A2338&gt;--RIGHT($A$2,LEN($A$2)-8),"",SUMIF(Table1[SHIFT NOMENCLATURE], $B2338, Table1[FVIC KILL]))</f>
        <v/>
      </c>
      <c r="K2338" s="1" t="str">
        <f>IF($A2338&gt;--RIGHT($A$2,LEN($A$2)-8),"",SUMIF(Table1[SHIFT NOMENCLATURE], $B2338, Table1[FVIC MOB]))</f>
        <v/>
      </c>
      <c r="L2338" s="1" t="str">
        <f>IF($A2338&gt;--RIGHT($A$2,LEN($A$2)-8),"",SUMIF(Table1[SHIFT NOMENCLATURE], $B2338, Table1[FVIC FIRE]))</f>
        <v/>
      </c>
      <c r="M2338" s="1" t="str">
        <f>IF($A2338&gt;--RIGHT($A$2,LEN($A$2)-8),"",SUMIF(Table1[SHIFT NOMENCLATURE], $B2338, Table1[FKIA]))</f>
        <v/>
      </c>
      <c r="N2338" s="1" t="str">
        <f>IF($A2338&gt;--RIGHT($A$2,LEN($A$2)-8),"",SUMIF(Table1[SHIFT NOMENCLATURE], $B2338, Table1[FWIA]))</f>
        <v/>
      </c>
      <c r="O2338" s="1" t="str">
        <f>IF($A2338&gt;--RIGHT($A$2,LEN($A$2)-8),"",SUMIF(Table1[SHIFT NOMENCLATURE], $B2338, Table1[DUSTWUN]))</f>
        <v/>
      </c>
    </row>
    <row r="2339" spans="1:15" x14ac:dyDescent="0.25">
      <c r="A2339" s="1" t="str">
        <f t="shared" si="72"/>
        <v/>
      </c>
      <c r="B2339" t="str">
        <f t="shared" si="73"/>
        <v/>
      </c>
      <c r="C2339" s="1" t="str">
        <f>IF($A2339&gt;--RIGHT($A$2,LEN($A$2)-8),"",COUNTIF(Table1[SHIFT NOMENCLATURE],$B2339))</f>
        <v/>
      </c>
      <c r="D2339" s="1" t="str">
        <f>IF($A2339&gt;--RIGHT($A$2,LEN($A$2)-8),"",SUMIF(Table1[SHIFT NOMENCLATURE], $B2339, Table1[EVIC KILL]))</f>
        <v/>
      </c>
      <c r="E2339" s="1" t="str">
        <f>IF($A2339&gt;--RIGHT($A$2,LEN($A$2)-8),"",SUMIF(Table1[SHIFT NOMENCLATURE], $B2339, Table1[EVIC MOB]))</f>
        <v/>
      </c>
      <c r="F2339" s="1" t="str">
        <f>IF($A2339&gt;--RIGHT($A$2,LEN($A$2)-8),"",SUMIF(Table1[SHIFT NOMENCLATURE], $B2339, Table1[EVIC FIRE]))</f>
        <v/>
      </c>
      <c r="G2339" s="1" t="str">
        <f>IF($A2339&gt;--RIGHT($A$2,LEN($A$2)-8),"",SUMIF(Table1[SHIFT NOMENCLATURE], $B2339, Table1[EKIA]))</f>
        <v/>
      </c>
      <c r="H2339" s="1" t="str">
        <f>IF($A2339&gt;--RIGHT($A$2,LEN($A$2)-8),"",SUMIF(Table1[SHIFT NOMENCLATURE], $B2339, Table1[EWIA]))</f>
        <v/>
      </c>
      <c r="I2339" s="1" t="str">
        <f>IF($A2339&gt;--RIGHT($A$2,LEN($A$2)-8),"",SUMIF(Table1[SHIFT NOMENCLATURE], $B2339, Table1[EPW]))</f>
        <v/>
      </c>
      <c r="J2339" s="1" t="str">
        <f>IF($A2339&gt;--RIGHT($A$2,LEN($A$2)-8),"",SUMIF(Table1[SHIFT NOMENCLATURE], $B2339, Table1[FVIC KILL]))</f>
        <v/>
      </c>
      <c r="K2339" s="1" t="str">
        <f>IF($A2339&gt;--RIGHT($A$2,LEN($A$2)-8),"",SUMIF(Table1[SHIFT NOMENCLATURE], $B2339, Table1[FVIC MOB]))</f>
        <v/>
      </c>
      <c r="L2339" s="1" t="str">
        <f>IF($A2339&gt;--RIGHT($A$2,LEN($A$2)-8),"",SUMIF(Table1[SHIFT NOMENCLATURE], $B2339, Table1[FVIC FIRE]))</f>
        <v/>
      </c>
      <c r="M2339" s="1" t="str">
        <f>IF($A2339&gt;--RIGHT($A$2,LEN($A$2)-8),"",SUMIF(Table1[SHIFT NOMENCLATURE], $B2339, Table1[FKIA]))</f>
        <v/>
      </c>
      <c r="N2339" s="1" t="str">
        <f>IF($A2339&gt;--RIGHT($A$2,LEN($A$2)-8),"",SUMIF(Table1[SHIFT NOMENCLATURE], $B2339, Table1[FWIA]))</f>
        <v/>
      </c>
      <c r="O2339" s="1" t="str">
        <f>IF($A2339&gt;--RIGHT($A$2,LEN($A$2)-8),"",SUMIF(Table1[SHIFT NOMENCLATURE], $B2339, Table1[DUSTWUN]))</f>
        <v/>
      </c>
    </row>
    <row r="2340" spans="1:15" x14ac:dyDescent="0.25">
      <c r="A2340" s="1" t="str">
        <f t="shared" si="72"/>
        <v/>
      </c>
      <c r="B2340" t="str">
        <f t="shared" si="73"/>
        <v/>
      </c>
      <c r="C2340" s="1" t="str">
        <f>IF($A2340&gt;--RIGHT($A$2,LEN($A$2)-8),"",COUNTIF(Table1[SHIFT NOMENCLATURE],$B2340))</f>
        <v/>
      </c>
      <c r="D2340" s="1" t="str">
        <f>IF($A2340&gt;--RIGHT($A$2,LEN($A$2)-8),"",SUMIF(Table1[SHIFT NOMENCLATURE], $B2340, Table1[EVIC KILL]))</f>
        <v/>
      </c>
      <c r="E2340" s="1" t="str">
        <f>IF($A2340&gt;--RIGHT($A$2,LEN($A$2)-8),"",SUMIF(Table1[SHIFT NOMENCLATURE], $B2340, Table1[EVIC MOB]))</f>
        <v/>
      </c>
      <c r="F2340" s="1" t="str">
        <f>IF($A2340&gt;--RIGHT($A$2,LEN($A$2)-8),"",SUMIF(Table1[SHIFT NOMENCLATURE], $B2340, Table1[EVIC FIRE]))</f>
        <v/>
      </c>
      <c r="G2340" s="1" t="str">
        <f>IF($A2340&gt;--RIGHT($A$2,LEN($A$2)-8),"",SUMIF(Table1[SHIFT NOMENCLATURE], $B2340, Table1[EKIA]))</f>
        <v/>
      </c>
      <c r="H2340" s="1" t="str">
        <f>IF($A2340&gt;--RIGHT($A$2,LEN($A$2)-8),"",SUMIF(Table1[SHIFT NOMENCLATURE], $B2340, Table1[EWIA]))</f>
        <v/>
      </c>
      <c r="I2340" s="1" t="str">
        <f>IF($A2340&gt;--RIGHT($A$2,LEN($A$2)-8),"",SUMIF(Table1[SHIFT NOMENCLATURE], $B2340, Table1[EPW]))</f>
        <v/>
      </c>
      <c r="J2340" s="1" t="str">
        <f>IF($A2340&gt;--RIGHT($A$2,LEN($A$2)-8),"",SUMIF(Table1[SHIFT NOMENCLATURE], $B2340, Table1[FVIC KILL]))</f>
        <v/>
      </c>
      <c r="K2340" s="1" t="str">
        <f>IF($A2340&gt;--RIGHT($A$2,LEN($A$2)-8),"",SUMIF(Table1[SHIFT NOMENCLATURE], $B2340, Table1[FVIC MOB]))</f>
        <v/>
      </c>
      <c r="L2340" s="1" t="str">
        <f>IF($A2340&gt;--RIGHT($A$2,LEN($A$2)-8),"",SUMIF(Table1[SHIFT NOMENCLATURE], $B2340, Table1[FVIC FIRE]))</f>
        <v/>
      </c>
      <c r="M2340" s="1" t="str">
        <f>IF($A2340&gt;--RIGHT($A$2,LEN($A$2)-8),"",SUMIF(Table1[SHIFT NOMENCLATURE], $B2340, Table1[FKIA]))</f>
        <v/>
      </c>
      <c r="N2340" s="1" t="str">
        <f>IF($A2340&gt;--RIGHT($A$2,LEN($A$2)-8),"",SUMIF(Table1[SHIFT NOMENCLATURE], $B2340, Table1[FWIA]))</f>
        <v/>
      </c>
      <c r="O2340" s="1" t="str">
        <f>IF($A2340&gt;--RIGHT($A$2,LEN($A$2)-8),"",SUMIF(Table1[SHIFT NOMENCLATURE], $B2340, Table1[DUSTWUN]))</f>
        <v/>
      </c>
    </row>
    <row r="2341" spans="1:15" x14ac:dyDescent="0.25">
      <c r="A2341" s="1" t="str">
        <f t="shared" si="72"/>
        <v/>
      </c>
      <c r="B2341" t="str">
        <f t="shared" si="73"/>
        <v/>
      </c>
      <c r="C2341" s="1" t="str">
        <f>IF($A2341&gt;--RIGHT($A$2,LEN($A$2)-8),"",COUNTIF(Table1[SHIFT NOMENCLATURE],$B2341))</f>
        <v/>
      </c>
      <c r="D2341" s="1" t="str">
        <f>IF($A2341&gt;--RIGHT($A$2,LEN($A$2)-8),"",SUMIF(Table1[SHIFT NOMENCLATURE], $B2341, Table1[EVIC KILL]))</f>
        <v/>
      </c>
      <c r="E2341" s="1" t="str">
        <f>IF($A2341&gt;--RIGHT($A$2,LEN($A$2)-8),"",SUMIF(Table1[SHIFT NOMENCLATURE], $B2341, Table1[EVIC MOB]))</f>
        <v/>
      </c>
      <c r="F2341" s="1" t="str">
        <f>IF($A2341&gt;--RIGHT($A$2,LEN($A$2)-8),"",SUMIF(Table1[SHIFT NOMENCLATURE], $B2341, Table1[EVIC FIRE]))</f>
        <v/>
      </c>
      <c r="G2341" s="1" t="str">
        <f>IF($A2341&gt;--RIGHT($A$2,LEN($A$2)-8),"",SUMIF(Table1[SHIFT NOMENCLATURE], $B2341, Table1[EKIA]))</f>
        <v/>
      </c>
      <c r="H2341" s="1" t="str">
        <f>IF($A2341&gt;--RIGHT($A$2,LEN($A$2)-8),"",SUMIF(Table1[SHIFT NOMENCLATURE], $B2341, Table1[EWIA]))</f>
        <v/>
      </c>
      <c r="I2341" s="1" t="str">
        <f>IF($A2341&gt;--RIGHT($A$2,LEN($A$2)-8),"",SUMIF(Table1[SHIFT NOMENCLATURE], $B2341, Table1[EPW]))</f>
        <v/>
      </c>
      <c r="J2341" s="1" t="str">
        <f>IF($A2341&gt;--RIGHT($A$2,LEN($A$2)-8),"",SUMIF(Table1[SHIFT NOMENCLATURE], $B2341, Table1[FVIC KILL]))</f>
        <v/>
      </c>
      <c r="K2341" s="1" t="str">
        <f>IF($A2341&gt;--RIGHT($A$2,LEN($A$2)-8),"",SUMIF(Table1[SHIFT NOMENCLATURE], $B2341, Table1[FVIC MOB]))</f>
        <v/>
      </c>
      <c r="L2341" s="1" t="str">
        <f>IF($A2341&gt;--RIGHT($A$2,LEN($A$2)-8),"",SUMIF(Table1[SHIFT NOMENCLATURE], $B2341, Table1[FVIC FIRE]))</f>
        <v/>
      </c>
      <c r="M2341" s="1" t="str">
        <f>IF($A2341&gt;--RIGHT($A$2,LEN($A$2)-8),"",SUMIF(Table1[SHIFT NOMENCLATURE], $B2341, Table1[FKIA]))</f>
        <v/>
      </c>
      <c r="N2341" s="1" t="str">
        <f>IF($A2341&gt;--RIGHT($A$2,LEN($A$2)-8),"",SUMIF(Table1[SHIFT NOMENCLATURE], $B2341, Table1[FWIA]))</f>
        <v/>
      </c>
      <c r="O2341" s="1" t="str">
        <f>IF($A2341&gt;--RIGHT($A$2,LEN($A$2)-8),"",SUMIF(Table1[SHIFT NOMENCLATURE], $B2341, Table1[DUSTWUN]))</f>
        <v/>
      </c>
    </row>
    <row r="2342" spans="1:15" x14ac:dyDescent="0.25">
      <c r="A2342" s="1" t="str">
        <f t="shared" si="72"/>
        <v/>
      </c>
      <c r="B2342" t="str">
        <f t="shared" si="73"/>
        <v/>
      </c>
      <c r="C2342" s="1" t="str">
        <f>IF($A2342&gt;--RIGHT($A$2,LEN($A$2)-8),"",COUNTIF(Table1[SHIFT NOMENCLATURE],$B2342))</f>
        <v/>
      </c>
      <c r="D2342" s="1" t="str">
        <f>IF($A2342&gt;--RIGHT($A$2,LEN($A$2)-8),"",SUMIF(Table1[SHIFT NOMENCLATURE], $B2342, Table1[EVIC KILL]))</f>
        <v/>
      </c>
      <c r="E2342" s="1" t="str">
        <f>IF($A2342&gt;--RIGHT($A$2,LEN($A$2)-8),"",SUMIF(Table1[SHIFT NOMENCLATURE], $B2342, Table1[EVIC MOB]))</f>
        <v/>
      </c>
      <c r="F2342" s="1" t="str">
        <f>IF($A2342&gt;--RIGHT($A$2,LEN($A$2)-8),"",SUMIF(Table1[SHIFT NOMENCLATURE], $B2342, Table1[EVIC FIRE]))</f>
        <v/>
      </c>
      <c r="G2342" s="1" t="str">
        <f>IF($A2342&gt;--RIGHT($A$2,LEN($A$2)-8),"",SUMIF(Table1[SHIFT NOMENCLATURE], $B2342, Table1[EKIA]))</f>
        <v/>
      </c>
      <c r="H2342" s="1" t="str">
        <f>IF($A2342&gt;--RIGHT($A$2,LEN($A$2)-8),"",SUMIF(Table1[SHIFT NOMENCLATURE], $B2342, Table1[EWIA]))</f>
        <v/>
      </c>
      <c r="I2342" s="1" t="str">
        <f>IF($A2342&gt;--RIGHT($A$2,LEN($A$2)-8),"",SUMIF(Table1[SHIFT NOMENCLATURE], $B2342, Table1[EPW]))</f>
        <v/>
      </c>
      <c r="J2342" s="1" t="str">
        <f>IF($A2342&gt;--RIGHT($A$2,LEN($A$2)-8),"",SUMIF(Table1[SHIFT NOMENCLATURE], $B2342, Table1[FVIC KILL]))</f>
        <v/>
      </c>
      <c r="K2342" s="1" t="str">
        <f>IF($A2342&gt;--RIGHT($A$2,LEN($A$2)-8),"",SUMIF(Table1[SHIFT NOMENCLATURE], $B2342, Table1[FVIC MOB]))</f>
        <v/>
      </c>
      <c r="L2342" s="1" t="str">
        <f>IF($A2342&gt;--RIGHT($A$2,LEN($A$2)-8),"",SUMIF(Table1[SHIFT NOMENCLATURE], $B2342, Table1[FVIC FIRE]))</f>
        <v/>
      </c>
      <c r="M2342" s="1" t="str">
        <f>IF($A2342&gt;--RIGHT($A$2,LEN($A$2)-8),"",SUMIF(Table1[SHIFT NOMENCLATURE], $B2342, Table1[FKIA]))</f>
        <v/>
      </c>
      <c r="N2342" s="1" t="str">
        <f>IF($A2342&gt;--RIGHT($A$2,LEN($A$2)-8),"",SUMIF(Table1[SHIFT NOMENCLATURE], $B2342, Table1[FWIA]))</f>
        <v/>
      </c>
      <c r="O2342" s="1" t="str">
        <f>IF($A2342&gt;--RIGHT($A$2,LEN($A$2)-8),"",SUMIF(Table1[SHIFT NOMENCLATURE], $B2342, Table1[DUSTWUN]))</f>
        <v/>
      </c>
    </row>
    <row r="2343" spans="1:15" x14ac:dyDescent="0.25">
      <c r="A2343" s="1" t="str">
        <f t="shared" si="72"/>
        <v/>
      </c>
      <c r="B2343" t="str">
        <f t="shared" si="73"/>
        <v/>
      </c>
      <c r="C2343" s="1" t="str">
        <f>IF($A2343&gt;--RIGHT($A$2,LEN($A$2)-8),"",COUNTIF(Table1[SHIFT NOMENCLATURE],$B2343))</f>
        <v/>
      </c>
      <c r="D2343" s="1" t="str">
        <f>IF($A2343&gt;--RIGHT($A$2,LEN($A$2)-8),"",SUMIF(Table1[SHIFT NOMENCLATURE], $B2343, Table1[EVIC KILL]))</f>
        <v/>
      </c>
      <c r="E2343" s="1" t="str">
        <f>IF($A2343&gt;--RIGHT($A$2,LEN($A$2)-8),"",SUMIF(Table1[SHIFT NOMENCLATURE], $B2343, Table1[EVIC MOB]))</f>
        <v/>
      </c>
      <c r="F2343" s="1" t="str">
        <f>IF($A2343&gt;--RIGHT($A$2,LEN($A$2)-8),"",SUMIF(Table1[SHIFT NOMENCLATURE], $B2343, Table1[EVIC FIRE]))</f>
        <v/>
      </c>
      <c r="G2343" s="1" t="str">
        <f>IF($A2343&gt;--RIGHT($A$2,LEN($A$2)-8),"",SUMIF(Table1[SHIFT NOMENCLATURE], $B2343, Table1[EKIA]))</f>
        <v/>
      </c>
      <c r="H2343" s="1" t="str">
        <f>IF($A2343&gt;--RIGHT($A$2,LEN($A$2)-8),"",SUMIF(Table1[SHIFT NOMENCLATURE], $B2343, Table1[EWIA]))</f>
        <v/>
      </c>
      <c r="I2343" s="1" t="str">
        <f>IF($A2343&gt;--RIGHT($A$2,LEN($A$2)-8),"",SUMIF(Table1[SHIFT NOMENCLATURE], $B2343, Table1[EPW]))</f>
        <v/>
      </c>
      <c r="J2343" s="1" t="str">
        <f>IF($A2343&gt;--RIGHT($A$2,LEN($A$2)-8),"",SUMIF(Table1[SHIFT NOMENCLATURE], $B2343, Table1[FVIC KILL]))</f>
        <v/>
      </c>
      <c r="K2343" s="1" t="str">
        <f>IF($A2343&gt;--RIGHT($A$2,LEN($A$2)-8),"",SUMIF(Table1[SHIFT NOMENCLATURE], $B2343, Table1[FVIC MOB]))</f>
        <v/>
      </c>
      <c r="L2343" s="1" t="str">
        <f>IF($A2343&gt;--RIGHT($A$2,LEN($A$2)-8),"",SUMIF(Table1[SHIFT NOMENCLATURE], $B2343, Table1[FVIC FIRE]))</f>
        <v/>
      </c>
      <c r="M2343" s="1" t="str">
        <f>IF($A2343&gt;--RIGHT($A$2,LEN($A$2)-8),"",SUMIF(Table1[SHIFT NOMENCLATURE], $B2343, Table1[FKIA]))</f>
        <v/>
      </c>
      <c r="N2343" s="1" t="str">
        <f>IF($A2343&gt;--RIGHT($A$2,LEN($A$2)-8),"",SUMIF(Table1[SHIFT NOMENCLATURE], $B2343, Table1[FWIA]))</f>
        <v/>
      </c>
      <c r="O2343" s="1" t="str">
        <f>IF($A2343&gt;--RIGHT($A$2,LEN($A$2)-8),"",SUMIF(Table1[SHIFT NOMENCLATURE], $B2343, Table1[DUSTWUN]))</f>
        <v/>
      </c>
    </row>
    <row r="2344" spans="1:15" x14ac:dyDescent="0.25">
      <c r="A2344" s="1" t="str">
        <f t="shared" si="72"/>
        <v/>
      </c>
      <c r="B2344" t="str">
        <f t="shared" si="73"/>
        <v/>
      </c>
      <c r="C2344" s="1" t="str">
        <f>IF($A2344&gt;--RIGHT($A$2,LEN($A$2)-8),"",COUNTIF(Table1[SHIFT NOMENCLATURE],$B2344))</f>
        <v/>
      </c>
      <c r="D2344" s="1" t="str">
        <f>IF($A2344&gt;--RIGHT($A$2,LEN($A$2)-8),"",SUMIF(Table1[SHIFT NOMENCLATURE], $B2344, Table1[EVIC KILL]))</f>
        <v/>
      </c>
      <c r="E2344" s="1" t="str">
        <f>IF($A2344&gt;--RIGHT($A$2,LEN($A$2)-8),"",SUMIF(Table1[SHIFT NOMENCLATURE], $B2344, Table1[EVIC MOB]))</f>
        <v/>
      </c>
      <c r="F2344" s="1" t="str">
        <f>IF($A2344&gt;--RIGHT($A$2,LEN($A$2)-8),"",SUMIF(Table1[SHIFT NOMENCLATURE], $B2344, Table1[EVIC FIRE]))</f>
        <v/>
      </c>
      <c r="G2344" s="1" t="str">
        <f>IF($A2344&gt;--RIGHT($A$2,LEN($A$2)-8),"",SUMIF(Table1[SHIFT NOMENCLATURE], $B2344, Table1[EKIA]))</f>
        <v/>
      </c>
      <c r="H2344" s="1" t="str">
        <f>IF($A2344&gt;--RIGHT($A$2,LEN($A$2)-8),"",SUMIF(Table1[SHIFT NOMENCLATURE], $B2344, Table1[EWIA]))</f>
        <v/>
      </c>
      <c r="I2344" s="1" t="str">
        <f>IF($A2344&gt;--RIGHT($A$2,LEN($A$2)-8),"",SUMIF(Table1[SHIFT NOMENCLATURE], $B2344, Table1[EPW]))</f>
        <v/>
      </c>
      <c r="J2344" s="1" t="str">
        <f>IF($A2344&gt;--RIGHT($A$2,LEN($A$2)-8),"",SUMIF(Table1[SHIFT NOMENCLATURE], $B2344, Table1[FVIC KILL]))</f>
        <v/>
      </c>
      <c r="K2344" s="1" t="str">
        <f>IF($A2344&gt;--RIGHT($A$2,LEN($A$2)-8),"",SUMIF(Table1[SHIFT NOMENCLATURE], $B2344, Table1[FVIC MOB]))</f>
        <v/>
      </c>
      <c r="L2344" s="1" t="str">
        <f>IF($A2344&gt;--RIGHT($A$2,LEN($A$2)-8),"",SUMIF(Table1[SHIFT NOMENCLATURE], $B2344, Table1[FVIC FIRE]))</f>
        <v/>
      </c>
      <c r="M2344" s="1" t="str">
        <f>IF($A2344&gt;--RIGHT($A$2,LEN($A$2)-8),"",SUMIF(Table1[SHIFT NOMENCLATURE], $B2344, Table1[FKIA]))</f>
        <v/>
      </c>
      <c r="N2344" s="1" t="str">
        <f>IF($A2344&gt;--RIGHT($A$2,LEN($A$2)-8),"",SUMIF(Table1[SHIFT NOMENCLATURE], $B2344, Table1[FWIA]))</f>
        <v/>
      </c>
      <c r="O2344" s="1" t="str">
        <f>IF($A2344&gt;--RIGHT($A$2,LEN($A$2)-8),"",SUMIF(Table1[SHIFT NOMENCLATURE], $B2344, Table1[DUSTWUN]))</f>
        <v/>
      </c>
    </row>
    <row r="2345" spans="1:15" x14ac:dyDescent="0.25">
      <c r="A2345" s="1" t="str">
        <f t="shared" si="72"/>
        <v/>
      </c>
      <c r="B2345" t="str">
        <f t="shared" si="73"/>
        <v/>
      </c>
      <c r="C2345" s="1" t="str">
        <f>IF($A2345&gt;--RIGHT($A$2,LEN($A$2)-8),"",COUNTIF(Table1[SHIFT NOMENCLATURE],$B2345))</f>
        <v/>
      </c>
      <c r="D2345" s="1" t="str">
        <f>IF($A2345&gt;--RIGHT($A$2,LEN($A$2)-8),"",SUMIF(Table1[SHIFT NOMENCLATURE], $B2345, Table1[EVIC KILL]))</f>
        <v/>
      </c>
      <c r="E2345" s="1" t="str">
        <f>IF($A2345&gt;--RIGHT($A$2,LEN($A$2)-8),"",SUMIF(Table1[SHIFT NOMENCLATURE], $B2345, Table1[EVIC MOB]))</f>
        <v/>
      </c>
      <c r="F2345" s="1" t="str">
        <f>IF($A2345&gt;--RIGHT($A$2,LEN($A$2)-8),"",SUMIF(Table1[SHIFT NOMENCLATURE], $B2345, Table1[EVIC FIRE]))</f>
        <v/>
      </c>
      <c r="G2345" s="1" t="str">
        <f>IF($A2345&gt;--RIGHT($A$2,LEN($A$2)-8),"",SUMIF(Table1[SHIFT NOMENCLATURE], $B2345, Table1[EKIA]))</f>
        <v/>
      </c>
      <c r="H2345" s="1" t="str">
        <f>IF($A2345&gt;--RIGHT($A$2,LEN($A$2)-8),"",SUMIF(Table1[SHIFT NOMENCLATURE], $B2345, Table1[EWIA]))</f>
        <v/>
      </c>
      <c r="I2345" s="1" t="str">
        <f>IF($A2345&gt;--RIGHT($A$2,LEN($A$2)-8),"",SUMIF(Table1[SHIFT NOMENCLATURE], $B2345, Table1[EPW]))</f>
        <v/>
      </c>
      <c r="J2345" s="1" t="str">
        <f>IF($A2345&gt;--RIGHT($A$2,LEN($A$2)-8),"",SUMIF(Table1[SHIFT NOMENCLATURE], $B2345, Table1[FVIC KILL]))</f>
        <v/>
      </c>
      <c r="K2345" s="1" t="str">
        <f>IF($A2345&gt;--RIGHT($A$2,LEN($A$2)-8),"",SUMIF(Table1[SHIFT NOMENCLATURE], $B2345, Table1[FVIC MOB]))</f>
        <v/>
      </c>
      <c r="L2345" s="1" t="str">
        <f>IF($A2345&gt;--RIGHT($A$2,LEN($A$2)-8),"",SUMIF(Table1[SHIFT NOMENCLATURE], $B2345, Table1[FVIC FIRE]))</f>
        <v/>
      </c>
      <c r="M2345" s="1" t="str">
        <f>IF($A2345&gt;--RIGHT($A$2,LEN($A$2)-8),"",SUMIF(Table1[SHIFT NOMENCLATURE], $B2345, Table1[FKIA]))</f>
        <v/>
      </c>
      <c r="N2345" s="1" t="str">
        <f>IF($A2345&gt;--RIGHT($A$2,LEN($A$2)-8),"",SUMIF(Table1[SHIFT NOMENCLATURE], $B2345, Table1[FWIA]))</f>
        <v/>
      </c>
      <c r="O2345" s="1" t="str">
        <f>IF($A2345&gt;--RIGHT($A$2,LEN($A$2)-8),"",SUMIF(Table1[SHIFT NOMENCLATURE], $B2345, Table1[DUSTWUN]))</f>
        <v/>
      </c>
    </row>
    <row r="2346" spans="1:15" x14ac:dyDescent="0.25">
      <c r="A2346" s="1" t="str">
        <f t="shared" si="72"/>
        <v/>
      </c>
      <c r="B2346" t="str">
        <f t="shared" si="73"/>
        <v/>
      </c>
      <c r="C2346" s="1" t="str">
        <f>IF($A2346&gt;--RIGHT($A$2,LEN($A$2)-8),"",COUNTIF(Table1[SHIFT NOMENCLATURE],$B2346))</f>
        <v/>
      </c>
      <c r="D2346" s="1" t="str">
        <f>IF($A2346&gt;--RIGHT($A$2,LEN($A$2)-8),"",SUMIF(Table1[SHIFT NOMENCLATURE], $B2346, Table1[EVIC KILL]))</f>
        <v/>
      </c>
      <c r="E2346" s="1" t="str">
        <f>IF($A2346&gt;--RIGHT($A$2,LEN($A$2)-8),"",SUMIF(Table1[SHIFT NOMENCLATURE], $B2346, Table1[EVIC MOB]))</f>
        <v/>
      </c>
      <c r="F2346" s="1" t="str">
        <f>IF($A2346&gt;--RIGHT($A$2,LEN($A$2)-8),"",SUMIF(Table1[SHIFT NOMENCLATURE], $B2346, Table1[EVIC FIRE]))</f>
        <v/>
      </c>
      <c r="G2346" s="1" t="str">
        <f>IF($A2346&gt;--RIGHT($A$2,LEN($A$2)-8),"",SUMIF(Table1[SHIFT NOMENCLATURE], $B2346, Table1[EKIA]))</f>
        <v/>
      </c>
      <c r="H2346" s="1" t="str">
        <f>IF($A2346&gt;--RIGHT($A$2,LEN($A$2)-8),"",SUMIF(Table1[SHIFT NOMENCLATURE], $B2346, Table1[EWIA]))</f>
        <v/>
      </c>
      <c r="I2346" s="1" t="str">
        <f>IF($A2346&gt;--RIGHT($A$2,LEN($A$2)-8),"",SUMIF(Table1[SHIFT NOMENCLATURE], $B2346, Table1[EPW]))</f>
        <v/>
      </c>
      <c r="J2346" s="1" t="str">
        <f>IF($A2346&gt;--RIGHT($A$2,LEN($A$2)-8),"",SUMIF(Table1[SHIFT NOMENCLATURE], $B2346, Table1[FVIC KILL]))</f>
        <v/>
      </c>
      <c r="K2346" s="1" t="str">
        <f>IF($A2346&gt;--RIGHT($A$2,LEN($A$2)-8),"",SUMIF(Table1[SHIFT NOMENCLATURE], $B2346, Table1[FVIC MOB]))</f>
        <v/>
      </c>
      <c r="L2346" s="1" t="str">
        <f>IF($A2346&gt;--RIGHT($A$2,LEN($A$2)-8),"",SUMIF(Table1[SHIFT NOMENCLATURE], $B2346, Table1[FVIC FIRE]))</f>
        <v/>
      </c>
      <c r="M2346" s="1" t="str">
        <f>IF($A2346&gt;--RIGHT($A$2,LEN($A$2)-8),"",SUMIF(Table1[SHIFT NOMENCLATURE], $B2346, Table1[FKIA]))</f>
        <v/>
      </c>
      <c r="N2346" s="1" t="str">
        <f>IF($A2346&gt;--RIGHT($A$2,LEN($A$2)-8),"",SUMIF(Table1[SHIFT NOMENCLATURE], $B2346, Table1[FWIA]))</f>
        <v/>
      </c>
      <c r="O2346" s="1" t="str">
        <f>IF($A2346&gt;--RIGHT($A$2,LEN($A$2)-8),"",SUMIF(Table1[SHIFT NOMENCLATURE], $B2346, Table1[DUSTWUN]))</f>
        <v/>
      </c>
    </row>
    <row r="2347" spans="1:15" x14ac:dyDescent="0.25">
      <c r="A2347" s="1" t="str">
        <f t="shared" si="72"/>
        <v/>
      </c>
      <c r="B2347" t="str">
        <f t="shared" si="73"/>
        <v/>
      </c>
      <c r="C2347" s="1" t="str">
        <f>IF($A2347&gt;--RIGHT($A$2,LEN($A$2)-8),"",COUNTIF(Table1[SHIFT NOMENCLATURE],$B2347))</f>
        <v/>
      </c>
      <c r="D2347" s="1" t="str">
        <f>IF($A2347&gt;--RIGHT($A$2,LEN($A$2)-8),"",SUMIF(Table1[SHIFT NOMENCLATURE], $B2347, Table1[EVIC KILL]))</f>
        <v/>
      </c>
      <c r="E2347" s="1" t="str">
        <f>IF($A2347&gt;--RIGHT($A$2,LEN($A$2)-8),"",SUMIF(Table1[SHIFT NOMENCLATURE], $B2347, Table1[EVIC MOB]))</f>
        <v/>
      </c>
      <c r="F2347" s="1" t="str">
        <f>IF($A2347&gt;--RIGHT($A$2,LEN($A$2)-8),"",SUMIF(Table1[SHIFT NOMENCLATURE], $B2347, Table1[EVIC FIRE]))</f>
        <v/>
      </c>
      <c r="G2347" s="1" t="str">
        <f>IF($A2347&gt;--RIGHT($A$2,LEN($A$2)-8),"",SUMIF(Table1[SHIFT NOMENCLATURE], $B2347, Table1[EKIA]))</f>
        <v/>
      </c>
      <c r="H2347" s="1" t="str">
        <f>IF($A2347&gt;--RIGHT($A$2,LEN($A$2)-8),"",SUMIF(Table1[SHIFT NOMENCLATURE], $B2347, Table1[EWIA]))</f>
        <v/>
      </c>
      <c r="I2347" s="1" t="str">
        <f>IF($A2347&gt;--RIGHT($A$2,LEN($A$2)-8),"",SUMIF(Table1[SHIFT NOMENCLATURE], $B2347, Table1[EPW]))</f>
        <v/>
      </c>
      <c r="J2347" s="1" t="str">
        <f>IF($A2347&gt;--RIGHT($A$2,LEN($A$2)-8),"",SUMIF(Table1[SHIFT NOMENCLATURE], $B2347, Table1[FVIC KILL]))</f>
        <v/>
      </c>
      <c r="K2347" s="1" t="str">
        <f>IF($A2347&gt;--RIGHT($A$2,LEN($A$2)-8),"",SUMIF(Table1[SHIFT NOMENCLATURE], $B2347, Table1[FVIC MOB]))</f>
        <v/>
      </c>
      <c r="L2347" s="1" t="str">
        <f>IF($A2347&gt;--RIGHT($A$2,LEN($A$2)-8),"",SUMIF(Table1[SHIFT NOMENCLATURE], $B2347, Table1[FVIC FIRE]))</f>
        <v/>
      </c>
      <c r="M2347" s="1" t="str">
        <f>IF($A2347&gt;--RIGHT($A$2,LEN($A$2)-8),"",SUMIF(Table1[SHIFT NOMENCLATURE], $B2347, Table1[FKIA]))</f>
        <v/>
      </c>
      <c r="N2347" s="1" t="str">
        <f>IF($A2347&gt;--RIGHT($A$2,LEN($A$2)-8),"",SUMIF(Table1[SHIFT NOMENCLATURE], $B2347, Table1[FWIA]))</f>
        <v/>
      </c>
      <c r="O2347" s="1" t="str">
        <f>IF($A2347&gt;--RIGHT($A$2,LEN($A$2)-8),"",SUMIF(Table1[SHIFT NOMENCLATURE], $B2347, Table1[DUSTWUN]))</f>
        <v/>
      </c>
    </row>
    <row r="2348" spans="1:15" x14ac:dyDescent="0.25">
      <c r="A2348" s="1" t="str">
        <f t="shared" si="72"/>
        <v/>
      </c>
      <c r="B2348" t="str">
        <f t="shared" si="73"/>
        <v/>
      </c>
      <c r="C2348" s="1" t="str">
        <f>IF($A2348&gt;--RIGHT($A$2,LEN($A$2)-8),"",COUNTIF(Table1[SHIFT NOMENCLATURE],$B2348))</f>
        <v/>
      </c>
      <c r="D2348" s="1" t="str">
        <f>IF($A2348&gt;--RIGHT($A$2,LEN($A$2)-8),"",SUMIF(Table1[SHIFT NOMENCLATURE], $B2348, Table1[EVIC KILL]))</f>
        <v/>
      </c>
      <c r="E2348" s="1" t="str">
        <f>IF($A2348&gt;--RIGHT($A$2,LEN($A$2)-8),"",SUMIF(Table1[SHIFT NOMENCLATURE], $B2348, Table1[EVIC MOB]))</f>
        <v/>
      </c>
      <c r="F2348" s="1" t="str">
        <f>IF($A2348&gt;--RIGHT($A$2,LEN($A$2)-8),"",SUMIF(Table1[SHIFT NOMENCLATURE], $B2348, Table1[EVIC FIRE]))</f>
        <v/>
      </c>
      <c r="G2348" s="1" t="str">
        <f>IF($A2348&gt;--RIGHT($A$2,LEN($A$2)-8),"",SUMIF(Table1[SHIFT NOMENCLATURE], $B2348, Table1[EKIA]))</f>
        <v/>
      </c>
      <c r="H2348" s="1" t="str">
        <f>IF($A2348&gt;--RIGHT($A$2,LEN($A$2)-8),"",SUMIF(Table1[SHIFT NOMENCLATURE], $B2348, Table1[EWIA]))</f>
        <v/>
      </c>
      <c r="I2348" s="1" t="str">
        <f>IF($A2348&gt;--RIGHT($A$2,LEN($A$2)-8),"",SUMIF(Table1[SHIFT NOMENCLATURE], $B2348, Table1[EPW]))</f>
        <v/>
      </c>
      <c r="J2348" s="1" t="str">
        <f>IF($A2348&gt;--RIGHT($A$2,LEN($A$2)-8),"",SUMIF(Table1[SHIFT NOMENCLATURE], $B2348, Table1[FVIC KILL]))</f>
        <v/>
      </c>
      <c r="K2348" s="1" t="str">
        <f>IF($A2348&gt;--RIGHT($A$2,LEN($A$2)-8),"",SUMIF(Table1[SHIFT NOMENCLATURE], $B2348, Table1[FVIC MOB]))</f>
        <v/>
      </c>
      <c r="L2348" s="1" t="str">
        <f>IF($A2348&gt;--RIGHT($A$2,LEN($A$2)-8),"",SUMIF(Table1[SHIFT NOMENCLATURE], $B2348, Table1[FVIC FIRE]))</f>
        <v/>
      </c>
      <c r="M2348" s="1" t="str">
        <f>IF($A2348&gt;--RIGHT($A$2,LEN($A$2)-8),"",SUMIF(Table1[SHIFT NOMENCLATURE], $B2348, Table1[FKIA]))</f>
        <v/>
      </c>
      <c r="N2348" s="1" t="str">
        <f>IF($A2348&gt;--RIGHT($A$2,LEN($A$2)-8),"",SUMIF(Table1[SHIFT NOMENCLATURE], $B2348, Table1[FWIA]))</f>
        <v/>
      </c>
      <c r="O2348" s="1" t="str">
        <f>IF($A2348&gt;--RIGHT($A$2,LEN($A$2)-8),"",SUMIF(Table1[SHIFT NOMENCLATURE], $B2348, Table1[DUSTWUN]))</f>
        <v/>
      </c>
    </row>
    <row r="2349" spans="1:15" x14ac:dyDescent="0.25">
      <c r="A2349" s="1" t="str">
        <f t="shared" si="72"/>
        <v/>
      </c>
      <c r="B2349" t="str">
        <f t="shared" si="73"/>
        <v/>
      </c>
      <c r="C2349" s="1" t="str">
        <f>IF($A2349&gt;--RIGHT($A$2,LEN($A$2)-8),"",COUNTIF(Table1[SHIFT NOMENCLATURE],$B2349))</f>
        <v/>
      </c>
      <c r="D2349" s="1" t="str">
        <f>IF($A2349&gt;--RIGHT($A$2,LEN($A$2)-8),"",SUMIF(Table1[SHIFT NOMENCLATURE], $B2349, Table1[EVIC KILL]))</f>
        <v/>
      </c>
      <c r="E2349" s="1" t="str">
        <f>IF($A2349&gt;--RIGHT($A$2,LEN($A$2)-8),"",SUMIF(Table1[SHIFT NOMENCLATURE], $B2349, Table1[EVIC MOB]))</f>
        <v/>
      </c>
      <c r="F2349" s="1" t="str">
        <f>IF($A2349&gt;--RIGHT($A$2,LEN($A$2)-8),"",SUMIF(Table1[SHIFT NOMENCLATURE], $B2349, Table1[EVIC FIRE]))</f>
        <v/>
      </c>
      <c r="G2349" s="1" t="str">
        <f>IF($A2349&gt;--RIGHT($A$2,LEN($A$2)-8),"",SUMIF(Table1[SHIFT NOMENCLATURE], $B2349, Table1[EKIA]))</f>
        <v/>
      </c>
      <c r="H2349" s="1" t="str">
        <f>IF($A2349&gt;--RIGHT($A$2,LEN($A$2)-8),"",SUMIF(Table1[SHIFT NOMENCLATURE], $B2349, Table1[EWIA]))</f>
        <v/>
      </c>
      <c r="I2349" s="1" t="str">
        <f>IF($A2349&gt;--RIGHT($A$2,LEN($A$2)-8),"",SUMIF(Table1[SHIFT NOMENCLATURE], $B2349, Table1[EPW]))</f>
        <v/>
      </c>
      <c r="J2349" s="1" t="str">
        <f>IF($A2349&gt;--RIGHT($A$2,LEN($A$2)-8),"",SUMIF(Table1[SHIFT NOMENCLATURE], $B2349, Table1[FVIC KILL]))</f>
        <v/>
      </c>
      <c r="K2349" s="1" t="str">
        <f>IF($A2349&gt;--RIGHT($A$2,LEN($A$2)-8),"",SUMIF(Table1[SHIFT NOMENCLATURE], $B2349, Table1[FVIC MOB]))</f>
        <v/>
      </c>
      <c r="L2349" s="1" t="str">
        <f>IF($A2349&gt;--RIGHT($A$2,LEN($A$2)-8),"",SUMIF(Table1[SHIFT NOMENCLATURE], $B2349, Table1[FVIC FIRE]))</f>
        <v/>
      </c>
      <c r="M2349" s="1" t="str">
        <f>IF($A2349&gt;--RIGHT($A$2,LEN($A$2)-8),"",SUMIF(Table1[SHIFT NOMENCLATURE], $B2349, Table1[FKIA]))</f>
        <v/>
      </c>
      <c r="N2349" s="1" t="str">
        <f>IF($A2349&gt;--RIGHT($A$2,LEN($A$2)-8),"",SUMIF(Table1[SHIFT NOMENCLATURE], $B2349, Table1[FWIA]))</f>
        <v/>
      </c>
      <c r="O2349" s="1" t="str">
        <f>IF($A2349&gt;--RIGHT($A$2,LEN($A$2)-8),"",SUMIF(Table1[SHIFT NOMENCLATURE], $B2349, Table1[DUSTWUN]))</f>
        <v/>
      </c>
    </row>
    <row r="2350" spans="1:15" x14ac:dyDescent="0.25">
      <c r="A2350" s="1" t="str">
        <f t="shared" si="72"/>
        <v/>
      </c>
      <c r="B2350" t="str">
        <f t="shared" si="73"/>
        <v/>
      </c>
      <c r="C2350" s="1" t="str">
        <f>IF($A2350&gt;--RIGHT($A$2,LEN($A$2)-8),"",COUNTIF(Table1[SHIFT NOMENCLATURE],$B2350))</f>
        <v/>
      </c>
      <c r="D2350" s="1" t="str">
        <f>IF($A2350&gt;--RIGHT($A$2,LEN($A$2)-8),"",SUMIF(Table1[SHIFT NOMENCLATURE], $B2350, Table1[EVIC KILL]))</f>
        <v/>
      </c>
      <c r="E2350" s="1" t="str">
        <f>IF($A2350&gt;--RIGHT($A$2,LEN($A$2)-8),"",SUMIF(Table1[SHIFT NOMENCLATURE], $B2350, Table1[EVIC MOB]))</f>
        <v/>
      </c>
      <c r="F2350" s="1" t="str">
        <f>IF($A2350&gt;--RIGHT($A$2,LEN($A$2)-8),"",SUMIF(Table1[SHIFT NOMENCLATURE], $B2350, Table1[EVIC FIRE]))</f>
        <v/>
      </c>
      <c r="G2350" s="1" t="str">
        <f>IF($A2350&gt;--RIGHT($A$2,LEN($A$2)-8),"",SUMIF(Table1[SHIFT NOMENCLATURE], $B2350, Table1[EKIA]))</f>
        <v/>
      </c>
      <c r="H2350" s="1" t="str">
        <f>IF($A2350&gt;--RIGHT($A$2,LEN($A$2)-8),"",SUMIF(Table1[SHIFT NOMENCLATURE], $B2350, Table1[EWIA]))</f>
        <v/>
      </c>
      <c r="I2350" s="1" t="str">
        <f>IF($A2350&gt;--RIGHT($A$2,LEN($A$2)-8),"",SUMIF(Table1[SHIFT NOMENCLATURE], $B2350, Table1[EPW]))</f>
        <v/>
      </c>
      <c r="J2350" s="1" t="str">
        <f>IF($A2350&gt;--RIGHT($A$2,LEN($A$2)-8),"",SUMIF(Table1[SHIFT NOMENCLATURE], $B2350, Table1[FVIC KILL]))</f>
        <v/>
      </c>
      <c r="K2350" s="1" t="str">
        <f>IF($A2350&gt;--RIGHT($A$2,LEN($A$2)-8),"",SUMIF(Table1[SHIFT NOMENCLATURE], $B2350, Table1[FVIC MOB]))</f>
        <v/>
      </c>
      <c r="L2350" s="1" t="str">
        <f>IF($A2350&gt;--RIGHT($A$2,LEN($A$2)-8),"",SUMIF(Table1[SHIFT NOMENCLATURE], $B2350, Table1[FVIC FIRE]))</f>
        <v/>
      </c>
      <c r="M2350" s="1" t="str">
        <f>IF($A2350&gt;--RIGHT($A$2,LEN($A$2)-8),"",SUMIF(Table1[SHIFT NOMENCLATURE], $B2350, Table1[FKIA]))</f>
        <v/>
      </c>
      <c r="N2350" s="1" t="str">
        <f>IF($A2350&gt;--RIGHT($A$2,LEN($A$2)-8),"",SUMIF(Table1[SHIFT NOMENCLATURE], $B2350, Table1[FWIA]))</f>
        <v/>
      </c>
      <c r="O2350" s="1" t="str">
        <f>IF($A2350&gt;--RIGHT($A$2,LEN($A$2)-8),"",SUMIF(Table1[SHIFT NOMENCLATURE], $B2350, Table1[DUSTWUN]))</f>
        <v/>
      </c>
    </row>
    <row r="2351" spans="1:15" x14ac:dyDescent="0.25">
      <c r="A2351" s="1" t="str">
        <f t="shared" si="72"/>
        <v/>
      </c>
      <c r="B2351" t="str">
        <f t="shared" si="73"/>
        <v/>
      </c>
      <c r="C2351" s="1" t="str">
        <f>IF($A2351&gt;--RIGHT($A$2,LEN($A$2)-8),"",COUNTIF(Table1[SHIFT NOMENCLATURE],$B2351))</f>
        <v/>
      </c>
      <c r="D2351" s="1" t="str">
        <f>IF($A2351&gt;--RIGHT($A$2,LEN($A$2)-8),"",SUMIF(Table1[SHIFT NOMENCLATURE], $B2351, Table1[EVIC KILL]))</f>
        <v/>
      </c>
      <c r="E2351" s="1" t="str">
        <f>IF($A2351&gt;--RIGHT($A$2,LEN($A$2)-8),"",SUMIF(Table1[SHIFT NOMENCLATURE], $B2351, Table1[EVIC MOB]))</f>
        <v/>
      </c>
      <c r="F2351" s="1" t="str">
        <f>IF($A2351&gt;--RIGHT($A$2,LEN($A$2)-8),"",SUMIF(Table1[SHIFT NOMENCLATURE], $B2351, Table1[EVIC FIRE]))</f>
        <v/>
      </c>
      <c r="G2351" s="1" t="str">
        <f>IF($A2351&gt;--RIGHT($A$2,LEN($A$2)-8),"",SUMIF(Table1[SHIFT NOMENCLATURE], $B2351, Table1[EKIA]))</f>
        <v/>
      </c>
      <c r="H2351" s="1" t="str">
        <f>IF($A2351&gt;--RIGHT($A$2,LEN($A$2)-8),"",SUMIF(Table1[SHIFT NOMENCLATURE], $B2351, Table1[EWIA]))</f>
        <v/>
      </c>
      <c r="I2351" s="1" t="str">
        <f>IF($A2351&gt;--RIGHT($A$2,LEN($A$2)-8),"",SUMIF(Table1[SHIFT NOMENCLATURE], $B2351, Table1[EPW]))</f>
        <v/>
      </c>
      <c r="J2351" s="1" t="str">
        <f>IF($A2351&gt;--RIGHT($A$2,LEN($A$2)-8),"",SUMIF(Table1[SHIFT NOMENCLATURE], $B2351, Table1[FVIC KILL]))</f>
        <v/>
      </c>
      <c r="K2351" s="1" t="str">
        <f>IF($A2351&gt;--RIGHT($A$2,LEN($A$2)-8),"",SUMIF(Table1[SHIFT NOMENCLATURE], $B2351, Table1[FVIC MOB]))</f>
        <v/>
      </c>
      <c r="L2351" s="1" t="str">
        <f>IF($A2351&gt;--RIGHT($A$2,LEN($A$2)-8),"",SUMIF(Table1[SHIFT NOMENCLATURE], $B2351, Table1[FVIC FIRE]))</f>
        <v/>
      </c>
      <c r="M2351" s="1" t="str">
        <f>IF($A2351&gt;--RIGHT($A$2,LEN($A$2)-8),"",SUMIF(Table1[SHIFT NOMENCLATURE], $B2351, Table1[FKIA]))</f>
        <v/>
      </c>
      <c r="N2351" s="1" t="str">
        <f>IF($A2351&gt;--RIGHT($A$2,LEN($A$2)-8),"",SUMIF(Table1[SHIFT NOMENCLATURE], $B2351, Table1[FWIA]))</f>
        <v/>
      </c>
      <c r="O2351" s="1" t="str">
        <f>IF($A2351&gt;--RIGHT($A$2,LEN($A$2)-8),"",SUMIF(Table1[SHIFT NOMENCLATURE], $B2351, Table1[DUSTWUN]))</f>
        <v/>
      </c>
    </row>
    <row r="2352" spans="1:15" x14ac:dyDescent="0.25">
      <c r="A2352" s="1" t="str">
        <f t="shared" si="72"/>
        <v/>
      </c>
      <c r="B2352" t="str">
        <f t="shared" si="73"/>
        <v/>
      </c>
      <c r="C2352" s="1" t="str">
        <f>IF($A2352&gt;--RIGHT($A$2,LEN($A$2)-8),"",COUNTIF(Table1[SHIFT NOMENCLATURE],$B2352))</f>
        <v/>
      </c>
      <c r="D2352" s="1" t="str">
        <f>IF($A2352&gt;--RIGHT($A$2,LEN($A$2)-8),"",SUMIF(Table1[SHIFT NOMENCLATURE], $B2352, Table1[EVIC KILL]))</f>
        <v/>
      </c>
      <c r="E2352" s="1" t="str">
        <f>IF($A2352&gt;--RIGHT($A$2,LEN($A$2)-8),"",SUMIF(Table1[SHIFT NOMENCLATURE], $B2352, Table1[EVIC MOB]))</f>
        <v/>
      </c>
      <c r="F2352" s="1" t="str">
        <f>IF($A2352&gt;--RIGHT($A$2,LEN($A$2)-8),"",SUMIF(Table1[SHIFT NOMENCLATURE], $B2352, Table1[EVIC FIRE]))</f>
        <v/>
      </c>
      <c r="G2352" s="1" t="str">
        <f>IF($A2352&gt;--RIGHT($A$2,LEN($A$2)-8),"",SUMIF(Table1[SHIFT NOMENCLATURE], $B2352, Table1[EKIA]))</f>
        <v/>
      </c>
      <c r="H2352" s="1" t="str">
        <f>IF($A2352&gt;--RIGHT($A$2,LEN($A$2)-8),"",SUMIF(Table1[SHIFT NOMENCLATURE], $B2352, Table1[EWIA]))</f>
        <v/>
      </c>
      <c r="I2352" s="1" t="str">
        <f>IF($A2352&gt;--RIGHT($A$2,LEN($A$2)-8),"",SUMIF(Table1[SHIFT NOMENCLATURE], $B2352, Table1[EPW]))</f>
        <v/>
      </c>
      <c r="J2352" s="1" t="str">
        <f>IF($A2352&gt;--RIGHT($A$2,LEN($A$2)-8),"",SUMIF(Table1[SHIFT NOMENCLATURE], $B2352, Table1[FVIC KILL]))</f>
        <v/>
      </c>
      <c r="K2352" s="1" t="str">
        <f>IF($A2352&gt;--RIGHT($A$2,LEN($A$2)-8),"",SUMIF(Table1[SHIFT NOMENCLATURE], $B2352, Table1[FVIC MOB]))</f>
        <v/>
      </c>
      <c r="L2352" s="1" t="str">
        <f>IF($A2352&gt;--RIGHT($A$2,LEN($A$2)-8),"",SUMIF(Table1[SHIFT NOMENCLATURE], $B2352, Table1[FVIC FIRE]))</f>
        <v/>
      </c>
      <c r="M2352" s="1" t="str">
        <f>IF($A2352&gt;--RIGHT($A$2,LEN($A$2)-8),"",SUMIF(Table1[SHIFT NOMENCLATURE], $B2352, Table1[FKIA]))</f>
        <v/>
      </c>
      <c r="N2352" s="1" t="str">
        <f>IF($A2352&gt;--RIGHT($A$2,LEN($A$2)-8),"",SUMIF(Table1[SHIFT NOMENCLATURE], $B2352, Table1[FWIA]))</f>
        <v/>
      </c>
      <c r="O2352" s="1" t="str">
        <f>IF($A2352&gt;--RIGHT($A$2,LEN($A$2)-8),"",SUMIF(Table1[SHIFT NOMENCLATURE], $B2352, Table1[DUSTWUN]))</f>
        <v/>
      </c>
    </row>
    <row r="2353" spans="1:15" x14ac:dyDescent="0.25">
      <c r="A2353" s="1" t="str">
        <f t="shared" si="72"/>
        <v/>
      </c>
      <c r="B2353" t="str">
        <f t="shared" si="73"/>
        <v/>
      </c>
      <c r="C2353" s="1" t="str">
        <f>IF($A2353&gt;--RIGHT($A$2,LEN($A$2)-8),"",COUNTIF(Table1[SHIFT NOMENCLATURE],$B2353))</f>
        <v/>
      </c>
      <c r="D2353" s="1" t="str">
        <f>IF($A2353&gt;--RIGHT($A$2,LEN($A$2)-8),"",SUMIF(Table1[SHIFT NOMENCLATURE], $B2353, Table1[EVIC KILL]))</f>
        <v/>
      </c>
      <c r="E2353" s="1" t="str">
        <f>IF($A2353&gt;--RIGHT($A$2,LEN($A$2)-8),"",SUMIF(Table1[SHIFT NOMENCLATURE], $B2353, Table1[EVIC MOB]))</f>
        <v/>
      </c>
      <c r="F2353" s="1" t="str">
        <f>IF($A2353&gt;--RIGHT($A$2,LEN($A$2)-8),"",SUMIF(Table1[SHIFT NOMENCLATURE], $B2353, Table1[EVIC FIRE]))</f>
        <v/>
      </c>
      <c r="G2353" s="1" t="str">
        <f>IF($A2353&gt;--RIGHT($A$2,LEN($A$2)-8),"",SUMIF(Table1[SHIFT NOMENCLATURE], $B2353, Table1[EKIA]))</f>
        <v/>
      </c>
      <c r="H2353" s="1" t="str">
        <f>IF($A2353&gt;--RIGHT($A$2,LEN($A$2)-8),"",SUMIF(Table1[SHIFT NOMENCLATURE], $B2353, Table1[EWIA]))</f>
        <v/>
      </c>
      <c r="I2353" s="1" t="str">
        <f>IF($A2353&gt;--RIGHT($A$2,LEN($A$2)-8),"",SUMIF(Table1[SHIFT NOMENCLATURE], $B2353, Table1[EPW]))</f>
        <v/>
      </c>
      <c r="J2353" s="1" t="str">
        <f>IF($A2353&gt;--RIGHT($A$2,LEN($A$2)-8),"",SUMIF(Table1[SHIFT NOMENCLATURE], $B2353, Table1[FVIC KILL]))</f>
        <v/>
      </c>
      <c r="K2353" s="1" t="str">
        <f>IF($A2353&gt;--RIGHT($A$2,LEN($A$2)-8),"",SUMIF(Table1[SHIFT NOMENCLATURE], $B2353, Table1[FVIC MOB]))</f>
        <v/>
      </c>
      <c r="L2353" s="1" t="str">
        <f>IF($A2353&gt;--RIGHT($A$2,LEN($A$2)-8),"",SUMIF(Table1[SHIFT NOMENCLATURE], $B2353, Table1[FVIC FIRE]))</f>
        <v/>
      </c>
      <c r="M2353" s="1" t="str">
        <f>IF($A2353&gt;--RIGHT($A$2,LEN($A$2)-8),"",SUMIF(Table1[SHIFT NOMENCLATURE], $B2353, Table1[FKIA]))</f>
        <v/>
      </c>
      <c r="N2353" s="1" t="str">
        <f>IF($A2353&gt;--RIGHT($A$2,LEN($A$2)-8),"",SUMIF(Table1[SHIFT NOMENCLATURE], $B2353, Table1[FWIA]))</f>
        <v/>
      </c>
      <c r="O2353" s="1" t="str">
        <f>IF($A2353&gt;--RIGHT($A$2,LEN($A$2)-8),"",SUMIF(Table1[SHIFT NOMENCLATURE], $B2353, Table1[DUSTWUN]))</f>
        <v/>
      </c>
    </row>
    <row r="2354" spans="1:15" x14ac:dyDescent="0.25">
      <c r="A2354" s="1" t="str">
        <f t="shared" si="72"/>
        <v/>
      </c>
      <c r="B2354" t="str">
        <f t="shared" si="73"/>
        <v/>
      </c>
      <c r="C2354" s="1" t="str">
        <f>IF($A2354&gt;--RIGHT($A$2,LEN($A$2)-8),"",COUNTIF(Table1[SHIFT NOMENCLATURE],$B2354))</f>
        <v/>
      </c>
      <c r="D2354" s="1" t="str">
        <f>IF($A2354&gt;--RIGHT($A$2,LEN($A$2)-8),"",SUMIF(Table1[SHIFT NOMENCLATURE], $B2354, Table1[EVIC KILL]))</f>
        <v/>
      </c>
      <c r="E2354" s="1" t="str">
        <f>IF($A2354&gt;--RIGHT($A$2,LEN($A$2)-8),"",SUMIF(Table1[SHIFT NOMENCLATURE], $B2354, Table1[EVIC MOB]))</f>
        <v/>
      </c>
      <c r="F2354" s="1" t="str">
        <f>IF($A2354&gt;--RIGHT($A$2,LEN($A$2)-8),"",SUMIF(Table1[SHIFT NOMENCLATURE], $B2354, Table1[EVIC FIRE]))</f>
        <v/>
      </c>
      <c r="G2354" s="1" t="str">
        <f>IF($A2354&gt;--RIGHT($A$2,LEN($A$2)-8),"",SUMIF(Table1[SHIFT NOMENCLATURE], $B2354, Table1[EKIA]))</f>
        <v/>
      </c>
      <c r="H2354" s="1" t="str">
        <f>IF($A2354&gt;--RIGHT($A$2,LEN($A$2)-8),"",SUMIF(Table1[SHIFT NOMENCLATURE], $B2354, Table1[EWIA]))</f>
        <v/>
      </c>
      <c r="I2354" s="1" t="str">
        <f>IF($A2354&gt;--RIGHT($A$2,LEN($A$2)-8),"",SUMIF(Table1[SHIFT NOMENCLATURE], $B2354, Table1[EPW]))</f>
        <v/>
      </c>
      <c r="J2354" s="1" t="str">
        <f>IF($A2354&gt;--RIGHT($A$2,LEN($A$2)-8),"",SUMIF(Table1[SHIFT NOMENCLATURE], $B2354, Table1[FVIC KILL]))</f>
        <v/>
      </c>
      <c r="K2354" s="1" t="str">
        <f>IF($A2354&gt;--RIGHT($A$2,LEN($A$2)-8),"",SUMIF(Table1[SHIFT NOMENCLATURE], $B2354, Table1[FVIC MOB]))</f>
        <v/>
      </c>
      <c r="L2354" s="1" t="str">
        <f>IF($A2354&gt;--RIGHT($A$2,LEN($A$2)-8),"",SUMIF(Table1[SHIFT NOMENCLATURE], $B2354, Table1[FVIC FIRE]))</f>
        <v/>
      </c>
      <c r="M2354" s="1" t="str">
        <f>IF($A2354&gt;--RIGHT($A$2,LEN($A$2)-8),"",SUMIF(Table1[SHIFT NOMENCLATURE], $B2354, Table1[FKIA]))</f>
        <v/>
      </c>
      <c r="N2354" s="1" t="str">
        <f>IF($A2354&gt;--RIGHT($A$2,LEN($A$2)-8),"",SUMIF(Table1[SHIFT NOMENCLATURE], $B2354, Table1[FWIA]))</f>
        <v/>
      </c>
      <c r="O2354" s="1" t="str">
        <f>IF($A2354&gt;--RIGHT($A$2,LEN($A$2)-8),"",SUMIF(Table1[SHIFT NOMENCLATURE], $B2354, Table1[DUSTWUN]))</f>
        <v/>
      </c>
    </row>
    <row r="2355" spans="1:15" x14ac:dyDescent="0.25">
      <c r="A2355" s="1" t="str">
        <f t="shared" si="72"/>
        <v/>
      </c>
      <c r="B2355" t="str">
        <f t="shared" si="73"/>
        <v/>
      </c>
      <c r="C2355" s="1" t="str">
        <f>IF($A2355&gt;--RIGHT($A$2,LEN($A$2)-8),"",COUNTIF(Table1[SHIFT NOMENCLATURE],$B2355))</f>
        <v/>
      </c>
      <c r="D2355" s="1" t="str">
        <f>IF($A2355&gt;--RIGHT($A$2,LEN($A$2)-8),"",SUMIF(Table1[SHIFT NOMENCLATURE], $B2355, Table1[EVIC KILL]))</f>
        <v/>
      </c>
      <c r="E2355" s="1" t="str">
        <f>IF($A2355&gt;--RIGHT($A$2,LEN($A$2)-8),"",SUMIF(Table1[SHIFT NOMENCLATURE], $B2355, Table1[EVIC MOB]))</f>
        <v/>
      </c>
      <c r="F2355" s="1" t="str">
        <f>IF($A2355&gt;--RIGHT($A$2,LEN($A$2)-8),"",SUMIF(Table1[SHIFT NOMENCLATURE], $B2355, Table1[EVIC FIRE]))</f>
        <v/>
      </c>
      <c r="G2355" s="1" t="str">
        <f>IF($A2355&gt;--RIGHT($A$2,LEN($A$2)-8),"",SUMIF(Table1[SHIFT NOMENCLATURE], $B2355, Table1[EKIA]))</f>
        <v/>
      </c>
      <c r="H2355" s="1" t="str">
        <f>IF($A2355&gt;--RIGHT($A$2,LEN($A$2)-8),"",SUMIF(Table1[SHIFT NOMENCLATURE], $B2355, Table1[EWIA]))</f>
        <v/>
      </c>
      <c r="I2355" s="1" t="str">
        <f>IF($A2355&gt;--RIGHT($A$2,LEN($A$2)-8),"",SUMIF(Table1[SHIFT NOMENCLATURE], $B2355, Table1[EPW]))</f>
        <v/>
      </c>
      <c r="J2355" s="1" t="str">
        <f>IF($A2355&gt;--RIGHT($A$2,LEN($A$2)-8),"",SUMIF(Table1[SHIFT NOMENCLATURE], $B2355, Table1[FVIC KILL]))</f>
        <v/>
      </c>
      <c r="K2355" s="1" t="str">
        <f>IF($A2355&gt;--RIGHT($A$2,LEN($A$2)-8),"",SUMIF(Table1[SHIFT NOMENCLATURE], $B2355, Table1[FVIC MOB]))</f>
        <v/>
      </c>
      <c r="L2355" s="1" t="str">
        <f>IF($A2355&gt;--RIGHT($A$2,LEN($A$2)-8),"",SUMIF(Table1[SHIFT NOMENCLATURE], $B2355, Table1[FVIC FIRE]))</f>
        <v/>
      </c>
      <c r="M2355" s="1" t="str">
        <f>IF($A2355&gt;--RIGHT($A$2,LEN($A$2)-8),"",SUMIF(Table1[SHIFT NOMENCLATURE], $B2355, Table1[FKIA]))</f>
        <v/>
      </c>
      <c r="N2355" s="1" t="str">
        <f>IF($A2355&gt;--RIGHT($A$2,LEN($A$2)-8),"",SUMIF(Table1[SHIFT NOMENCLATURE], $B2355, Table1[FWIA]))</f>
        <v/>
      </c>
      <c r="O2355" s="1" t="str">
        <f>IF($A2355&gt;--RIGHT($A$2,LEN($A$2)-8),"",SUMIF(Table1[SHIFT NOMENCLATURE], $B2355, Table1[DUSTWUN]))</f>
        <v/>
      </c>
    </row>
    <row r="2356" spans="1:15" x14ac:dyDescent="0.25">
      <c r="A2356" s="1" t="str">
        <f t="shared" si="72"/>
        <v/>
      </c>
      <c r="B2356" t="str">
        <f t="shared" si="73"/>
        <v/>
      </c>
      <c r="C2356" s="1" t="str">
        <f>IF($A2356&gt;--RIGHT($A$2,LEN($A$2)-8),"",COUNTIF(Table1[SHIFT NOMENCLATURE],$B2356))</f>
        <v/>
      </c>
      <c r="D2356" s="1" t="str">
        <f>IF($A2356&gt;--RIGHT($A$2,LEN($A$2)-8),"",SUMIF(Table1[SHIFT NOMENCLATURE], $B2356, Table1[EVIC KILL]))</f>
        <v/>
      </c>
      <c r="E2356" s="1" t="str">
        <f>IF($A2356&gt;--RIGHT($A$2,LEN($A$2)-8),"",SUMIF(Table1[SHIFT NOMENCLATURE], $B2356, Table1[EVIC MOB]))</f>
        <v/>
      </c>
      <c r="F2356" s="1" t="str">
        <f>IF($A2356&gt;--RIGHT($A$2,LEN($A$2)-8),"",SUMIF(Table1[SHIFT NOMENCLATURE], $B2356, Table1[EVIC FIRE]))</f>
        <v/>
      </c>
      <c r="G2356" s="1" t="str">
        <f>IF($A2356&gt;--RIGHT($A$2,LEN($A$2)-8),"",SUMIF(Table1[SHIFT NOMENCLATURE], $B2356, Table1[EKIA]))</f>
        <v/>
      </c>
      <c r="H2356" s="1" t="str">
        <f>IF($A2356&gt;--RIGHT($A$2,LEN($A$2)-8),"",SUMIF(Table1[SHIFT NOMENCLATURE], $B2356, Table1[EWIA]))</f>
        <v/>
      </c>
      <c r="I2356" s="1" t="str">
        <f>IF($A2356&gt;--RIGHT($A$2,LEN($A$2)-8),"",SUMIF(Table1[SHIFT NOMENCLATURE], $B2356, Table1[EPW]))</f>
        <v/>
      </c>
      <c r="J2356" s="1" t="str">
        <f>IF($A2356&gt;--RIGHT($A$2,LEN($A$2)-8),"",SUMIF(Table1[SHIFT NOMENCLATURE], $B2356, Table1[FVIC KILL]))</f>
        <v/>
      </c>
      <c r="K2356" s="1" t="str">
        <f>IF($A2356&gt;--RIGHT($A$2,LEN($A$2)-8),"",SUMIF(Table1[SHIFT NOMENCLATURE], $B2356, Table1[FVIC MOB]))</f>
        <v/>
      </c>
      <c r="L2356" s="1" t="str">
        <f>IF($A2356&gt;--RIGHT($A$2,LEN($A$2)-8),"",SUMIF(Table1[SHIFT NOMENCLATURE], $B2356, Table1[FVIC FIRE]))</f>
        <v/>
      </c>
      <c r="M2356" s="1" t="str">
        <f>IF($A2356&gt;--RIGHT($A$2,LEN($A$2)-8),"",SUMIF(Table1[SHIFT NOMENCLATURE], $B2356, Table1[FKIA]))</f>
        <v/>
      </c>
      <c r="N2356" s="1" t="str">
        <f>IF($A2356&gt;--RIGHT($A$2,LEN($A$2)-8),"",SUMIF(Table1[SHIFT NOMENCLATURE], $B2356, Table1[FWIA]))</f>
        <v/>
      </c>
      <c r="O2356" s="1" t="str">
        <f>IF($A2356&gt;--RIGHT($A$2,LEN($A$2)-8),"",SUMIF(Table1[SHIFT NOMENCLATURE], $B2356, Table1[DUSTWUN]))</f>
        <v/>
      </c>
    </row>
    <row r="2357" spans="1:15" x14ac:dyDescent="0.25">
      <c r="A2357" s="1" t="str">
        <f t="shared" si="72"/>
        <v/>
      </c>
      <c r="B2357" t="str">
        <f t="shared" si="73"/>
        <v/>
      </c>
      <c r="C2357" s="1" t="str">
        <f>IF($A2357&gt;--RIGHT($A$2,LEN($A$2)-8),"",COUNTIF(Table1[SHIFT NOMENCLATURE],$B2357))</f>
        <v/>
      </c>
      <c r="D2357" s="1" t="str">
        <f>IF($A2357&gt;--RIGHT($A$2,LEN($A$2)-8),"",SUMIF(Table1[SHIFT NOMENCLATURE], $B2357, Table1[EVIC KILL]))</f>
        <v/>
      </c>
      <c r="E2357" s="1" t="str">
        <f>IF($A2357&gt;--RIGHT($A$2,LEN($A$2)-8),"",SUMIF(Table1[SHIFT NOMENCLATURE], $B2357, Table1[EVIC MOB]))</f>
        <v/>
      </c>
      <c r="F2357" s="1" t="str">
        <f>IF($A2357&gt;--RIGHT($A$2,LEN($A$2)-8),"",SUMIF(Table1[SHIFT NOMENCLATURE], $B2357, Table1[EVIC FIRE]))</f>
        <v/>
      </c>
      <c r="G2357" s="1" t="str">
        <f>IF($A2357&gt;--RIGHT($A$2,LEN($A$2)-8),"",SUMIF(Table1[SHIFT NOMENCLATURE], $B2357, Table1[EKIA]))</f>
        <v/>
      </c>
      <c r="H2357" s="1" t="str">
        <f>IF($A2357&gt;--RIGHT($A$2,LEN($A$2)-8),"",SUMIF(Table1[SHIFT NOMENCLATURE], $B2357, Table1[EWIA]))</f>
        <v/>
      </c>
      <c r="I2357" s="1" t="str">
        <f>IF($A2357&gt;--RIGHT($A$2,LEN($A$2)-8),"",SUMIF(Table1[SHIFT NOMENCLATURE], $B2357, Table1[EPW]))</f>
        <v/>
      </c>
      <c r="J2357" s="1" t="str">
        <f>IF($A2357&gt;--RIGHT($A$2,LEN($A$2)-8),"",SUMIF(Table1[SHIFT NOMENCLATURE], $B2357, Table1[FVIC KILL]))</f>
        <v/>
      </c>
      <c r="K2357" s="1" t="str">
        <f>IF($A2357&gt;--RIGHT($A$2,LEN($A$2)-8),"",SUMIF(Table1[SHIFT NOMENCLATURE], $B2357, Table1[FVIC MOB]))</f>
        <v/>
      </c>
      <c r="L2357" s="1" t="str">
        <f>IF($A2357&gt;--RIGHT($A$2,LEN($A$2)-8),"",SUMIF(Table1[SHIFT NOMENCLATURE], $B2357, Table1[FVIC FIRE]))</f>
        <v/>
      </c>
      <c r="M2357" s="1" t="str">
        <f>IF($A2357&gt;--RIGHT($A$2,LEN($A$2)-8),"",SUMIF(Table1[SHIFT NOMENCLATURE], $B2357, Table1[FKIA]))</f>
        <v/>
      </c>
      <c r="N2357" s="1" t="str">
        <f>IF($A2357&gt;--RIGHT($A$2,LEN($A$2)-8),"",SUMIF(Table1[SHIFT NOMENCLATURE], $B2357, Table1[FWIA]))</f>
        <v/>
      </c>
      <c r="O2357" s="1" t="str">
        <f>IF($A2357&gt;--RIGHT($A$2,LEN($A$2)-8),"",SUMIF(Table1[SHIFT NOMENCLATURE], $B2357, Table1[DUSTWUN]))</f>
        <v/>
      </c>
    </row>
    <row r="2358" spans="1:15" x14ac:dyDescent="0.25">
      <c r="A2358" s="1" t="str">
        <f t="shared" si="72"/>
        <v/>
      </c>
      <c r="B2358" t="str">
        <f t="shared" si="73"/>
        <v/>
      </c>
      <c r="C2358" s="1" t="str">
        <f>IF($A2358&gt;--RIGHT($A$2,LEN($A$2)-8),"",COUNTIF(Table1[SHIFT NOMENCLATURE],$B2358))</f>
        <v/>
      </c>
      <c r="D2358" s="1" t="str">
        <f>IF($A2358&gt;--RIGHT($A$2,LEN($A$2)-8),"",SUMIF(Table1[SHIFT NOMENCLATURE], $B2358, Table1[EVIC KILL]))</f>
        <v/>
      </c>
      <c r="E2358" s="1" t="str">
        <f>IF($A2358&gt;--RIGHT($A$2,LEN($A$2)-8),"",SUMIF(Table1[SHIFT NOMENCLATURE], $B2358, Table1[EVIC MOB]))</f>
        <v/>
      </c>
      <c r="F2358" s="1" t="str">
        <f>IF($A2358&gt;--RIGHT($A$2,LEN($A$2)-8),"",SUMIF(Table1[SHIFT NOMENCLATURE], $B2358, Table1[EVIC FIRE]))</f>
        <v/>
      </c>
      <c r="G2358" s="1" t="str">
        <f>IF($A2358&gt;--RIGHT($A$2,LEN($A$2)-8),"",SUMIF(Table1[SHIFT NOMENCLATURE], $B2358, Table1[EKIA]))</f>
        <v/>
      </c>
      <c r="H2358" s="1" t="str">
        <f>IF($A2358&gt;--RIGHT($A$2,LEN($A$2)-8),"",SUMIF(Table1[SHIFT NOMENCLATURE], $B2358, Table1[EWIA]))</f>
        <v/>
      </c>
      <c r="I2358" s="1" t="str">
        <f>IF($A2358&gt;--RIGHT($A$2,LEN($A$2)-8),"",SUMIF(Table1[SHIFT NOMENCLATURE], $B2358, Table1[EPW]))</f>
        <v/>
      </c>
      <c r="J2358" s="1" t="str">
        <f>IF($A2358&gt;--RIGHT($A$2,LEN($A$2)-8),"",SUMIF(Table1[SHIFT NOMENCLATURE], $B2358, Table1[FVIC KILL]))</f>
        <v/>
      </c>
      <c r="K2358" s="1" t="str">
        <f>IF($A2358&gt;--RIGHT($A$2,LEN($A$2)-8),"",SUMIF(Table1[SHIFT NOMENCLATURE], $B2358, Table1[FVIC MOB]))</f>
        <v/>
      </c>
      <c r="L2358" s="1" t="str">
        <f>IF($A2358&gt;--RIGHT($A$2,LEN($A$2)-8),"",SUMIF(Table1[SHIFT NOMENCLATURE], $B2358, Table1[FVIC FIRE]))</f>
        <v/>
      </c>
      <c r="M2358" s="1" t="str">
        <f>IF($A2358&gt;--RIGHT($A$2,LEN($A$2)-8),"",SUMIF(Table1[SHIFT NOMENCLATURE], $B2358, Table1[FKIA]))</f>
        <v/>
      </c>
      <c r="N2358" s="1" t="str">
        <f>IF($A2358&gt;--RIGHT($A$2,LEN($A$2)-8),"",SUMIF(Table1[SHIFT NOMENCLATURE], $B2358, Table1[FWIA]))</f>
        <v/>
      </c>
      <c r="O2358" s="1" t="str">
        <f>IF($A2358&gt;--RIGHT($A$2,LEN($A$2)-8),"",SUMIF(Table1[SHIFT NOMENCLATURE], $B2358, Table1[DUSTWUN]))</f>
        <v/>
      </c>
    </row>
    <row r="2359" spans="1:15" x14ac:dyDescent="0.25">
      <c r="A2359" s="1" t="str">
        <f t="shared" si="72"/>
        <v/>
      </c>
      <c r="B2359" t="str">
        <f t="shared" si="73"/>
        <v/>
      </c>
      <c r="C2359" s="1" t="str">
        <f>IF($A2359&gt;--RIGHT($A$2,LEN($A$2)-8),"",COUNTIF(Table1[SHIFT NOMENCLATURE],$B2359))</f>
        <v/>
      </c>
      <c r="D2359" s="1" t="str">
        <f>IF($A2359&gt;--RIGHT($A$2,LEN($A$2)-8),"",SUMIF(Table1[SHIFT NOMENCLATURE], $B2359, Table1[EVIC KILL]))</f>
        <v/>
      </c>
      <c r="E2359" s="1" t="str">
        <f>IF($A2359&gt;--RIGHT($A$2,LEN($A$2)-8),"",SUMIF(Table1[SHIFT NOMENCLATURE], $B2359, Table1[EVIC MOB]))</f>
        <v/>
      </c>
      <c r="F2359" s="1" t="str">
        <f>IF($A2359&gt;--RIGHT($A$2,LEN($A$2)-8),"",SUMIF(Table1[SHIFT NOMENCLATURE], $B2359, Table1[EVIC FIRE]))</f>
        <v/>
      </c>
      <c r="G2359" s="1" t="str">
        <f>IF($A2359&gt;--RIGHT($A$2,LEN($A$2)-8),"",SUMIF(Table1[SHIFT NOMENCLATURE], $B2359, Table1[EKIA]))</f>
        <v/>
      </c>
      <c r="H2359" s="1" t="str">
        <f>IF($A2359&gt;--RIGHT($A$2,LEN($A$2)-8),"",SUMIF(Table1[SHIFT NOMENCLATURE], $B2359, Table1[EWIA]))</f>
        <v/>
      </c>
      <c r="I2359" s="1" t="str">
        <f>IF($A2359&gt;--RIGHT($A$2,LEN($A$2)-8),"",SUMIF(Table1[SHIFT NOMENCLATURE], $B2359, Table1[EPW]))</f>
        <v/>
      </c>
      <c r="J2359" s="1" t="str">
        <f>IF($A2359&gt;--RIGHT($A$2,LEN($A$2)-8),"",SUMIF(Table1[SHIFT NOMENCLATURE], $B2359, Table1[FVIC KILL]))</f>
        <v/>
      </c>
      <c r="K2359" s="1" t="str">
        <f>IF($A2359&gt;--RIGHT($A$2,LEN($A$2)-8),"",SUMIF(Table1[SHIFT NOMENCLATURE], $B2359, Table1[FVIC MOB]))</f>
        <v/>
      </c>
      <c r="L2359" s="1" t="str">
        <f>IF($A2359&gt;--RIGHT($A$2,LEN($A$2)-8),"",SUMIF(Table1[SHIFT NOMENCLATURE], $B2359, Table1[FVIC FIRE]))</f>
        <v/>
      </c>
      <c r="M2359" s="1" t="str">
        <f>IF($A2359&gt;--RIGHT($A$2,LEN($A$2)-8),"",SUMIF(Table1[SHIFT NOMENCLATURE], $B2359, Table1[FKIA]))</f>
        <v/>
      </c>
      <c r="N2359" s="1" t="str">
        <f>IF($A2359&gt;--RIGHT($A$2,LEN($A$2)-8),"",SUMIF(Table1[SHIFT NOMENCLATURE], $B2359, Table1[FWIA]))</f>
        <v/>
      </c>
      <c r="O2359" s="1" t="str">
        <f>IF($A2359&gt;--RIGHT($A$2,LEN($A$2)-8),"",SUMIF(Table1[SHIFT NOMENCLATURE], $B2359, Table1[DUSTWUN]))</f>
        <v/>
      </c>
    </row>
    <row r="2360" spans="1:15" x14ac:dyDescent="0.25">
      <c r="A2360" s="1" t="str">
        <f t="shared" si="72"/>
        <v/>
      </c>
      <c r="B2360" t="str">
        <f t="shared" si="73"/>
        <v/>
      </c>
      <c r="C2360" s="1" t="str">
        <f>IF($A2360&gt;--RIGHT($A$2,LEN($A$2)-8),"",COUNTIF(Table1[SHIFT NOMENCLATURE],$B2360))</f>
        <v/>
      </c>
      <c r="D2360" s="1" t="str">
        <f>IF($A2360&gt;--RIGHT($A$2,LEN($A$2)-8),"",SUMIF(Table1[SHIFT NOMENCLATURE], $B2360, Table1[EVIC KILL]))</f>
        <v/>
      </c>
      <c r="E2360" s="1" t="str">
        <f>IF($A2360&gt;--RIGHT($A$2,LEN($A$2)-8),"",SUMIF(Table1[SHIFT NOMENCLATURE], $B2360, Table1[EVIC MOB]))</f>
        <v/>
      </c>
      <c r="F2360" s="1" t="str">
        <f>IF($A2360&gt;--RIGHT($A$2,LEN($A$2)-8),"",SUMIF(Table1[SHIFT NOMENCLATURE], $B2360, Table1[EVIC FIRE]))</f>
        <v/>
      </c>
      <c r="G2360" s="1" t="str">
        <f>IF($A2360&gt;--RIGHT($A$2,LEN($A$2)-8),"",SUMIF(Table1[SHIFT NOMENCLATURE], $B2360, Table1[EKIA]))</f>
        <v/>
      </c>
      <c r="H2360" s="1" t="str">
        <f>IF($A2360&gt;--RIGHT($A$2,LEN($A$2)-8),"",SUMIF(Table1[SHIFT NOMENCLATURE], $B2360, Table1[EWIA]))</f>
        <v/>
      </c>
      <c r="I2360" s="1" t="str">
        <f>IF($A2360&gt;--RIGHT($A$2,LEN($A$2)-8),"",SUMIF(Table1[SHIFT NOMENCLATURE], $B2360, Table1[EPW]))</f>
        <v/>
      </c>
      <c r="J2360" s="1" t="str">
        <f>IF($A2360&gt;--RIGHT($A$2,LEN($A$2)-8),"",SUMIF(Table1[SHIFT NOMENCLATURE], $B2360, Table1[FVIC KILL]))</f>
        <v/>
      </c>
      <c r="K2360" s="1" t="str">
        <f>IF($A2360&gt;--RIGHT($A$2,LEN($A$2)-8),"",SUMIF(Table1[SHIFT NOMENCLATURE], $B2360, Table1[FVIC MOB]))</f>
        <v/>
      </c>
      <c r="L2360" s="1" t="str">
        <f>IF($A2360&gt;--RIGHT($A$2,LEN($A$2)-8),"",SUMIF(Table1[SHIFT NOMENCLATURE], $B2360, Table1[FVIC FIRE]))</f>
        <v/>
      </c>
      <c r="M2360" s="1" t="str">
        <f>IF($A2360&gt;--RIGHT($A$2,LEN($A$2)-8),"",SUMIF(Table1[SHIFT NOMENCLATURE], $B2360, Table1[FKIA]))</f>
        <v/>
      </c>
      <c r="N2360" s="1" t="str">
        <f>IF($A2360&gt;--RIGHT($A$2,LEN($A$2)-8),"",SUMIF(Table1[SHIFT NOMENCLATURE], $B2360, Table1[FWIA]))</f>
        <v/>
      </c>
      <c r="O2360" s="1" t="str">
        <f>IF($A2360&gt;--RIGHT($A$2,LEN($A$2)-8),"",SUMIF(Table1[SHIFT NOMENCLATURE], $B2360, Table1[DUSTWUN]))</f>
        <v/>
      </c>
    </row>
    <row r="2361" spans="1:15" x14ac:dyDescent="0.25">
      <c r="A2361" s="1" t="str">
        <f t="shared" si="72"/>
        <v/>
      </c>
      <c r="B2361" t="str">
        <f t="shared" si="73"/>
        <v/>
      </c>
      <c r="C2361" s="1" t="str">
        <f>IF($A2361&gt;--RIGHT($A$2,LEN($A$2)-8),"",COUNTIF(Table1[SHIFT NOMENCLATURE],$B2361))</f>
        <v/>
      </c>
      <c r="D2361" s="1" t="str">
        <f>IF($A2361&gt;--RIGHT($A$2,LEN($A$2)-8),"",SUMIF(Table1[SHIFT NOMENCLATURE], $B2361, Table1[EVIC KILL]))</f>
        <v/>
      </c>
      <c r="E2361" s="1" t="str">
        <f>IF($A2361&gt;--RIGHT($A$2,LEN($A$2)-8),"",SUMIF(Table1[SHIFT NOMENCLATURE], $B2361, Table1[EVIC MOB]))</f>
        <v/>
      </c>
      <c r="F2361" s="1" t="str">
        <f>IF($A2361&gt;--RIGHT($A$2,LEN($A$2)-8),"",SUMIF(Table1[SHIFT NOMENCLATURE], $B2361, Table1[EVIC FIRE]))</f>
        <v/>
      </c>
      <c r="G2361" s="1" t="str">
        <f>IF($A2361&gt;--RIGHT($A$2,LEN($A$2)-8),"",SUMIF(Table1[SHIFT NOMENCLATURE], $B2361, Table1[EKIA]))</f>
        <v/>
      </c>
      <c r="H2361" s="1" t="str">
        <f>IF($A2361&gt;--RIGHT($A$2,LEN($A$2)-8),"",SUMIF(Table1[SHIFT NOMENCLATURE], $B2361, Table1[EWIA]))</f>
        <v/>
      </c>
      <c r="I2361" s="1" t="str">
        <f>IF($A2361&gt;--RIGHT($A$2,LEN($A$2)-8),"",SUMIF(Table1[SHIFT NOMENCLATURE], $B2361, Table1[EPW]))</f>
        <v/>
      </c>
      <c r="J2361" s="1" t="str">
        <f>IF($A2361&gt;--RIGHT($A$2,LEN($A$2)-8),"",SUMIF(Table1[SHIFT NOMENCLATURE], $B2361, Table1[FVIC KILL]))</f>
        <v/>
      </c>
      <c r="K2361" s="1" t="str">
        <f>IF($A2361&gt;--RIGHT($A$2,LEN($A$2)-8),"",SUMIF(Table1[SHIFT NOMENCLATURE], $B2361, Table1[FVIC MOB]))</f>
        <v/>
      </c>
      <c r="L2361" s="1" t="str">
        <f>IF($A2361&gt;--RIGHT($A$2,LEN($A$2)-8),"",SUMIF(Table1[SHIFT NOMENCLATURE], $B2361, Table1[FVIC FIRE]))</f>
        <v/>
      </c>
      <c r="M2361" s="1" t="str">
        <f>IF($A2361&gt;--RIGHT($A$2,LEN($A$2)-8),"",SUMIF(Table1[SHIFT NOMENCLATURE], $B2361, Table1[FKIA]))</f>
        <v/>
      </c>
      <c r="N2361" s="1" t="str">
        <f>IF($A2361&gt;--RIGHT($A$2,LEN($A$2)-8),"",SUMIF(Table1[SHIFT NOMENCLATURE], $B2361, Table1[FWIA]))</f>
        <v/>
      </c>
      <c r="O2361" s="1" t="str">
        <f>IF($A2361&gt;--RIGHT($A$2,LEN($A$2)-8),"",SUMIF(Table1[SHIFT NOMENCLATURE], $B2361, Table1[DUSTWUN]))</f>
        <v/>
      </c>
    </row>
    <row r="2362" spans="1:15" x14ac:dyDescent="0.25">
      <c r="A2362" s="1" t="str">
        <f t="shared" si="72"/>
        <v/>
      </c>
      <c r="B2362" t="str">
        <f t="shared" si="73"/>
        <v/>
      </c>
      <c r="C2362" s="1" t="str">
        <f>IF($A2362&gt;--RIGHT($A$2,LEN($A$2)-8),"",COUNTIF(Table1[SHIFT NOMENCLATURE],$B2362))</f>
        <v/>
      </c>
      <c r="D2362" s="1" t="str">
        <f>IF($A2362&gt;--RIGHT($A$2,LEN($A$2)-8),"",SUMIF(Table1[SHIFT NOMENCLATURE], $B2362, Table1[EVIC KILL]))</f>
        <v/>
      </c>
      <c r="E2362" s="1" t="str">
        <f>IF($A2362&gt;--RIGHT($A$2,LEN($A$2)-8),"",SUMIF(Table1[SHIFT NOMENCLATURE], $B2362, Table1[EVIC MOB]))</f>
        <v/>
      </c>
      <c r="F2362" s="1" t="str">
        <f>IF($A2362&gt;--RIGHT($A$2,LEN($A$2)-8),"",SUMIF(Table1[SHIFT NOMENCLATURE], $B2362, Table1[EVIC FIRE]))</f>
        <v/>
      </c>
      <c r="G2362" s="1" t="str">
        <f>IF($A2362&gt;--RIGHT($A$2,LEN($A$2)-8),"",SUMIF(Table1[SHIFT NOMENCLATURE], $B2362, Table1[EKIA]))</f>
        <v/>
      </c>
      <c r="H2362" s="1" t="str">
        <f>IF($A2362&gt;--RIGHT($A$2,LEN($A$2)-8),"",SUMIF(Table1[SHIFT NOMENCLATURE], $B2362, Table1[EWIA]))</f>
        <v/>
      </c>
      <c r="I2362" s="1" t="str">
        <f>IF($A2362&gt;--RIGHT($A$2,LEN($A$2)-8),"",SUMIF(Table1[SHIFT NOMENCLATURE], $B2362, Table1[EPW]))</f>
        <v/>
      </c>
      <c r="J2362" s="1" t="str">
        <f>IF($A2362&gt;--RIGHT($A$2,LEN($A$2)-8),"",SUMIF(Table1[SHIFT NOMENCLATURE], $B2362, Table1[FVIC KILL]))</f>
        <v/>
      </c>
      <c r="K2362" s="1" t="str">
        <f>IF($A2362&gt;--RIGHT($A$2,LEN($A$2)-8),"",SUMIF(Table1[SHIFT NOMENCLATURE], $B2362, Table1[FVIC MOB]))</f>
        <v/>
      </c>
      <c r="L2362" s="1" t="str">
        <f>IF($A2362&gt;--RIGHT($A$2,LEN($A$2)-8),"",SUMIF(Table1[SHIFT NOMENCLATURE], $B2362, Table1[FVIC FIRE]))</f>
        <v/>
      </c>
      <c r="M2362" s="1" t="str">
        <f>IF($A2362&gt;--RIGHT($A$2,LEN($A$2)-8),"",SUMIF(Table1[SHIFT NOMENCLATURE], $B2362, Table1[FKIA]))</f>
        <v/>
      </c>
      <c r="N2362" s="1" t="str">
        <f>IF($A2362&gt;--RIGHT($A$2,LEN($A$2)-8),"",SUMIF(Table1[SHIFT NOMENCLATURE], $B2362, Table1[FWIA]))</f>
        <v/>
      </c>
      <c r="O2362" s="1" t="str">
        <f>IF($A2362&gt;--RIGHT($A$2,LEN($A$2)-8),"",SUMIF(Table1[SHIFT NOMENCLATURE], $B2362, Table1[DUSTWUN]))</f>
        <v/>
      </c>
    </row>
    <row r="2363" spans="1:15" x14ac:dyDescent="0.25">
      <c r="A2363" s="1" t="str">
        <f t="shared" si="72"/>
        <v/>
      </c>
      <c r="B2363" t="str">
        <f t="shared" si="73"/>
        <v/>
      </c>
      <c r="C2363" s="1" t="str">
        <f>IF($A2363&gt;--RIGHT($A$2,LEN($A$2)-8),"",COUNTIF(Table1[SHIFT NOMENCLATURE],$B2363))</f>
        <v/>
      </c>
      <c r="D2363" s="1" t="str">
        <f>IF($A2363&gt;--RIGHT($A$2,LEN($A$2)-8),"",SUMIF(Table1[SHIFT NOMENCLATURE], $B2363, Table1[EVIC KILL]))</f>
        <v/>
      </c>
      <c r="E2363" s="1" t="str">
        <f>IF($A2363&gt;--RIGHT($A$2,LEN($A$2)-8),"",SUMIF(Table1[SHIFT NOMENCLATURE], $B2363, Table1[EVIC MOB]))</f>
        <v/>
      </c>
      <c r="F2363" s="1" t="str">
        <f>IF($A2363&gt;--RIGHT($A$2,LEN($A$2)-8),"",SUMIF(Table1[SHIFT NOMENCLATURE], $B2363, Table1[EVIC FIRE]))</f>
        <v/>
      </c>
      <c r="G2363" s="1" t="str">
        <f>IF($A2363&gt;--RIGHT($A$2,LEN($A$2)-8),"",SUMIF(Table1[SHIFT NOMENCLATURE], $B2363, Table1[EKIA]))</f>
        <v/>
      </c>
      <c r="H2363" s="1" t="str">
        <f>IF($A2363&gt;--RIGHT($A$2,LEN($A$2)-8),"",SUMIF(Table1[SHIFT NOMENCLATURE], $B2363, Table1[EWIA]))</f>
        <v/>
      </c>
      <c r="I2363" s="1" t="str">
        <f>IF($A2363&gt;--RIGHT($A$2,LEN($A$2)-8),"",SUMIF(Table1[SHIFT NOMENCLATURE], $B2363, Table1[EPW]))</f>
        <v/>
      </c>
      <c r="J2363" s="1" t="str">
        <f>IF($A2363&gt;--RIGHT($A$2,LEN($A$2)-8),"",SUMIF(Table1[SHIFT NOMENCLATURE], $B2363, Table1[FVIC KILL]))</f>
        <v/>
      </c>
      <c r="K2363" s="1" t="str">
        <f>IF($A2363&gt;--RIGHT($A$2,LEN($A$2)-8),"",SUMIF(Table1[SHIFT NOMENCLATURE], $B2363, Table1[FVIC MOB]))</f>
        <v/>
      </c>
      <c r="L2363" s="1" t="str">
        <f>IF($A2363&gt;--RIGHT($A$2,LEN($A$2)-8),"",SUMIF(Table1[SHIFT NOMENCLATURE], $B2363, Table1[FVIC FIRE]))</f>
        <v/>
      </c>
      <c r="M2363" s="1" t="str">
        <f>IF($A2363&gt;--RIGHT($A$2,LEN($A$2)-8),"",SUMIF(Table1[SHIFT NOMENCLATURE], $B2363, Table1[FKIA]))</f>
        <v/>
      </c>
      <c r="N2363" s="1" t="str">
        <f>IF($A2363&gt;--RIGHT($A$2,LEN($A$2)-8),"",SUMIF(Table1[SHIFT NOMENCLATURE], $B2363, Table1[FWIA]))</f>
        <v/>
      </c>
      <c r="O2363" s="1" t="str">
        <f>IF($A2363&gt;--RIGHT($A$2,LEN($A$2)-8),"",SUMIF(Table1[SHIFT NOMENCLATURE], $B2363, Table1[DUSTWUN]))</f>
        <v/>
      </c>
    </row>
    <row r="2364" spans="1:15" x14ac:dyDescent="0.25">
      <c r="A2364" s="1" t="str">
        <f t="shared" si="72"/>
        <v/>
      </c>
      <c r="B2364" t="str">
        <f t="shared" si="73"/>
        <v/>
      </c>
      <c r="C2364" s="1" t="str">
        <f>IF($A2364&gt;--RIGHT($A$2,LEN($A$2)-8),"",COUNTIF(Table1[SHIFT NOMENCLATURE],$B2364))</f>
        <v/>
      </c>
      <c r="D2364" s="1" t="str">
        <f>IF($A2364&gt;--RIGHT($A$2,LEN($A$2)-8),"",SUMIF(Table1[SHIFT NOMENCLATURE], $B2364, Table1[EVIC KILL]))</f>
        <v/>
      </c>
      <c r="E2364" s="1" t="str">
        <f>IF($A2364&gt;--RIGHT($A$2,LEN($A$2)-8),"",SUMIF(Table1[SHIFT NOMENCLATURE], $B2364, Table1[EVIC MOB]))</f>
        <v/>
      </c>
      <c r="F2364" s="1" t="str">
        <f>IF($A2364&gt;--RIGHT($A$2,LEN($A$2)-8),"",SUMIF(Table1[SHIFT NOMENCLATURE], $B2364, Table1[EVIC FIRE]))</f>
        <v/>
      </c>
      <c r="G2364" s="1" t="str">
        <f>IF($A2364&gt;--RIGHT($A$2,LEN($A$2)-8),"",SUMIF(Table1[SHIFT NOMENCLATURE], $B2364, Table1[EKIA]))</f>
        <v/>
      </c>
      <c r="H2364" s="1" t="str">
        <f>IF($A2364&gt;--RIGHT($A$2,LEN($A$2)-8),"",SUMIF(Table1[SHIFT NOMENCLATURE], $B2364, Table1[EWIA]))</f>
        <v/>
      </c>
      <c r="I2364" s="1" t="str">
        <f>IF($A2364&gt;--RIGHT($A$2,LEN($A$2)-8),"",SUMIF(Table1[SHIFT NOMENCLATURE], $B2364, Table1[EPW]))</f>
        <v/>
      </c>
      <c r="J2364" s="1" t="str">
        <f>IF($A2364&gt;--RIGHT($A$2,LEN($A$2)-8),"",SUMIF(Table1[SHIFT NOMENCLATURE], $B2364, Table1[FVIC KILL]))</f>
        <v/>
      </c>
      <c r="K2364" s="1" t="str">
        <f>IF($A2364&gt;--RIGHT($A$2,LEN($A$2)-8),"",SUMIF(Table1[SHIFT NOMENCLATURE], $B2364, Table1[FVIC MOB]))</f>
        <v/>
      </c>
      <c r="L2364" s="1" t="str">
        <f>IF($A2364&gt;--RIGHT($A$2,LEN($A$2)-8),"",SUMIF(Table1[SHIFT NOMENCLATURE], $B2364, Table1[FVIC FIRE]))</f>
        <v/>
      </c>
      <c r="M2364" s="1" t="str">
        <f>IF($A2364&gt;--RIGHT($A$2,LEN($A$2)-8),"",SUMIF(Table1[SHIFT NOMENCLATURE], $B2364, Table1[FKIA]))</f>
        <v/>
      </c>
      <c r="N2364" s="1" t="str">
        <f>IF($A2364&gt;--RIGHT($A$2,LEN($A$2)-8),"",SUMIF(Table1[SHIFT NOMENCLATURE], $B2364, Table1[FWIA]))</f>
        <v/>
      </c>
      <c r="O2364" s="1" t="str">
        <f>IF($A2364&gt;--RIGHT($A$2,LEN($A$2)-8),"",SUMIF(Table1[SHIFT NOMENCLATURE], $B2364, Table1[DUSTWUN]))</f>
        <v/>
      </c>
    </row>
    <row r="2365" spans="1:15" x14ac:dyDescent="0.25">
      <c r="A2365" s="1" t="str">
        <f t="shared" si="72"/>
        <v/>
      </c>
      <c r="B2365" t="str">
        <f t="shared" si="73"/>
        <v/>
      </c>
      <c r="C2365" s="1" t="str">
        <f>IF($A2365&gt;--RIGHT($A$2,LEN($A$2)-8),"",COUNTIF(Table1[SHIFT NOMENCLATURE],$B2365))</f>
        <v/>
      </c>
      <c r="D2365" s="1" t="str">
        <f>IF($A2365&gt;--RIGHT($A$2,LEN($A$2)-8),"",SUMIF(Table1[SHIFT NOMENCLATURE], $B2365, Table1[EVIC KILL]))</f>
        <v/>
      </c>
      <c r="E2365" s="1" t="str">
        <f>IF($A2365&gt;--RIGHT($A$2,LEN($A$2)-8),"",SUMIF(Table1[SHIFT NOMENCLATURE], $B2365, Table1[EVIC MOB]))</f>
        <v/>
      </c>
      <c r="F2365" s="1" t="str">
        <f>IF($A2365&gt;--RIGHT($A$2,LEN($A$2)-8),"",SUMIF(Table1[SHIFT NOMENCLATURE], $B2365, Table1[EVIC FIRE]))</f>
        <v/>
      </c>
      <c r="G2365" s="1" t="str">
        <f>IF($A2365&gt;--RIGHT($A$2,LEN($A$2)-8),"",SUMIF(Table1[SHIFT NOMENCLATURE], $B2365, Table1[EKIA]))</f>
        <v/>
      </c>
      <c r="H2365" s="1" t="str">
        <f>IF($A2365&gt;--RIGHT($A$2,LEN($A$2)-8),"",SUMIF(Table1[SHIFT NOMENCLATURE], $B2365, Table1[EWIA]))</f>
        <v/>
      </c>
      <c r="I2365" s="1" t="str">
        <f>IF($A2365&gt;--RIGHT($A$2,LEN($A$2)-8),"",SUMIF(Table1[SHIFT NOMENCLATURE], $B2365, Table1[EPW]))</f>
        <v/>
      </c>
      <c r="J2365" s="1" t="str">
        <f>IF($A2365&gt;--RIGHT($A$2,LEN($A$2)-8),"",SUMIF(Table1[SHIFT NOMENCLATURE], $B2365, Table1[FVIC KILL]))</f>
        <v/>
      </c>
      <c r="K2365" s="1" t="str">
        <f>IF($A2365&gt;--RIGHT($A$2,LEN($A$2)-8),"",SUMIF(Table1[SHIFT NOMENCLATURE], $B2365, Table1[FVIC MOB]))</f>
        <v/>
      </c>
      <c r="L2365" s="1" t="str">
        <f>IF($A2365&gt;--RIGHT($A$2,LEN($A$2)-8),"",SUMIF(Table1[SHIFT NOMENCLATURE], $B2365, Table1[FVIC FIRE]))</f>
        <v/>
      </c>
      <c r="M2365" s="1" t="str">
        <f>IF($A2365&gt;--RIGHT($A$2,LEN($A$2)-8),"",SUMIF(Table1[SHIFT NOMENCLATURE], $B2365, Table1[FKIA]))</f>
        <v/>
      </c>
      <c r="N2365" s="1" t="str">
        <f>IF($A2365&gt;--RIGHT($A$2,LEN($A$2)-8),"",SUMIF(Table1[SHIFT NOMENCLATURE], $B2365, Table1[FWIA]))</f>
        <v/>
      </c>
      <c r="O2365" s="1" t="str">
        <f>IF($A2365&gt;--RIGHT($A$2,LEN($A$2)-8),"",SUMIF(Table1[SHIFT NOMENCLATURE], $B2365, Table1[DUSTWUN]))</f>
        <v/>
      </c>
    </row>
    <row r="2366" spans="1:15" x14ac:dyDescent="0.25">
      <c r="A2366" s="1" t="str">
        <f t="shared" si="72"/>
        <v/>
      </c>
      <c r="B2366" t="str">
        <f t="shared" si="73"/>
        <v/>
      </c>
      <c r="C2366" s="1" t="str">
        <f>IF($A2366&gt;--RIGHT($A$2,LEN($A$2)-8),"",COUNTIF(Table1[SHIFT NOMENCLATURE],$B2366))</f>
        <v/>
      </c>
      <c r="D2366" s="1" t="str">
        <f>IF($A2366&gt;--RIGHT($A$2,LEN($A$2)-8),"",SUMIF(Table1[SHIFT NOMENCLATURE], $B2366, Table1[EVIC KILL]))</f>
        <v/>
      </c>
      <c r="E2366" s="1" t="str">
        <f>IF($A2366&gt;--RIGHT($A$2,LEN($A$2)-8),"",SUMIF(Table1[SHIFT NOMENCLATURE], $B2366, Table1[EVIC MOB]))</f>
        <v/>
      </c>
      <c r="F2366" s="1" t="str">
        <f>IF($A2366&gt;--RIGHT($A$2,LEN($A$2)-8),"",SUMIF(Table1[SHIFT NOMENCLATURE], $B2366, Table1[EVIC FIRE]))</f>
        <v/>
      </c>
      <c r="G2366" s="1" t="str">
        <f>IF($A2366&gt;--RIGHT($A$2,LEN($A$2)-8),"",SUMIF(Table1[SHIFT NOMENCLATURE], $B2366, Table1[EKIA]))</f>
        <v/>
      </c>
      <c r="H2366" s="1" t="str">
        <f>IF($A2366&gt;--RIGHT($A$2,LEN($A$2)-8),"",SUMIF(Table1[SHIFT NOMENCLATURE], $B2366, Table1[EWIA]))</f>
        <v/>
      </c>
      <c r="I2366" s="1" t="str">
        <f>IF($A2366&gt;--RIGHT($A$2,LEN($A$2)-8),"",SUMIF(Table1[SHIFT NOMENCLATURE], $B2366, Table1[EPW]))</f>
        <v/>
      </c>
      <c r="J2366" s="1" t="str">
        <f>IF($A2366&gt;--RIGHT($A$2,LEN($A$2)-8),"",SUMIF(Table1[SHIFT NOMENCLATURE], $B2366, Table1[FVIC KILL]))</f>
        <v/>
      </c>
      <c r="K2366" s="1" t="str">
        <f>IF($A2366&gt;--RIGHT($A$2,LEN($A$2)-8),"",SUMIF(Table1[SHIFT NOMENCLATURE], $B2366, Table1[FVIC MOB]))</f>
        <v/>
      </c>
      <c r="L2366" s="1" t="str">
        <f>IF($A2366&gt;--RIGHT($A$2,LEN($A$2)-8),"",SUMIF(Table1[SHIFT NOMENCLATURE], $B2366, Table1[FVIC FIRE]))</f>
        <v/>
      </c>
      <c r="M2366" s="1" t="str">
        <f>IF($A2366&gt;--RIGHT($A$2,LEN($A$2)-8),"",SUMIF(Table1[SHIFT NOMENCLATURE], $B2366, Table1[FKIA]))</f>
        <v/>
      </c>
      <c r="N2366" s="1" t="str">
        <f>IF($A2366&gt;--RIGHT($A$2,LEN($A$2)-8),"",SUMIF(Table1[SHIFT NOMENCLATURE], $B2366, Table1[FWIA]))</f>
        <v/>
      </c>
      <c r="O2366" s="1" t="str">
        <f>IF($A2366&gt;--RIGHT($A$2,LEN($A$2)-8),"",SUMIF(Table1[SHIFT NOMENCLATURE], $B2366, Table1[DUSTWUN]))</f>
        <v/>
      </c>
    </row>
    <row r="2367" spans="1:15" x14ac:dyDescent="0.25">
      <c r="A2367" s="1" t="str">
        <f t="shared" si="72"/>
        <v/>
      </c>
      <c r="B2367" t="str">
        <f t="shared" si="73"/>
        <v/>
      </c>
      <c r="C2367" s="1" t="str">
        <f>IF($A2367&gt;--RIGHT($A$2,LEN($A$2)-8),"",COUNTIF(Table1[SHIFT NOMENCLATURE],$B2367))</f>
        <v/>
      </c>
      <c r="D2367" s="1" t="str">
        <f>IF($A2367&gt;--RIGHT($A$2,LEN($A$2)-8),"",SUMIF(Table1[SHIFT NOMENCLATURE], $B2367, Table1[EVIC KILL]))</f>
        <v/>
      </c>
      <c r="E2367" s="1" t="str">
        <f>IF($A2367&gt;--RIGHT($A$2,LEN($A$2)-8),"",SUMIF(Table1[SHIFT NOMENCLATURE], $B2367, Table1[EVIC MOB]))</f>
        <v/>
      </c>
      <c r="F2367" s="1" t="str">
        <f>IF($A2367&gt;--RIGHT($A$2,LEN($A$2)-8),"",SUMIF(Table1[SHIFT NOMENCLATURE], $B2367, Table1[EVIC FIRE]))</f>
        <v/>
      </c>
      <c r="G2367" s="1" t="str">
        <f>IF($A2367&gt;--RIGHT($A$2,LEN($A$2)-8),"",SUMIF(Table1[SHIFT NOMENCLATURE], $B2367, Table1[EKIA]))</f>
        <v/>
      </c>
      <c r="H2367" s="1" t="str">
        <f>IF($A2367&gt;--RIGHT($A$2,LEN($A$2)-8),"",SUMIF(Table1[SHIFT NOMENCLATURE], $B2367, Table1[EWIA]))</f>
        <v/>
      </c>
      <c r="I2367" s="1" t="str">
        <f>IF($A2367&gt;--RIGHT($A$2,LEN($A$2)-8),"",SUMIF(Table1[SHIFT NOMENCLATURE], $B2367, Table1[EPW]))</f>
        <v/>
      </c>
      <c r="J2367" s="1" t="str">
        <f>IF($A2367&gt;--RIGHT($A$2,LEN($A$2)-8),"",SUMIF(Table1[SHIFT NOMENCLATURE], $B2367, Table1[FVIC KILL]))</f>
        <v/>
      </c>
      <c r="K2367" s="1" t="str">
        <f>IF($A2367&gt;--RIGHT($A$2,LEN($A$2)-8),"",SUMIF(Table1[SHIFT NOMENCLATURE], $B2367, Table1[FVIC MOB]))</f>
        <v/>
      </c>
      <c r="L2367" s="1" t="str">
        <f>IF($A2367&gt;--RIGHT($A$2,LEN($A$2)-8),"",SUMIF(Table1[SHIFT NOMENCLATURE], $B2367, Table1[FVIC FIRE]))</f>
        <v/>
      </c>
      <c r="M2367" s="1" t="str">
        <f>IF($A2367&gt;--RIGHT($A$2,LEN($A$2)-8),"",SUMIF(Table1[SHIFT NOMENCLATURE], $B2367, Table1[FKIA]))</f>
        <v/>
      </c>
      <c r="N2367" s="1" t="str">
        <f>IF($A2367&gt;--RIGHT($A$2,LEN($A$2)-8),"",SUMIF(Table1[SHIFT NOMENCLATURE], $B2367, Table1[FWIA]))</f>
        <v/>
      </c>
      <c r="O2367" s="1" t="str">
        <f>IF($A2367&gt;--RIGHT($A$2,LEN($A$2)-8),"",SUMIF(Table1[SHIFT NOMENCLATURE], $B2367, Table1[DUSTWUN]))</f>
        <v/>
      </c>
    </row>
    <row r="2368" spans="1:15" x14ac:dyDescent="0.25">
      <c r="A2368" s="1" t="str">
        <f t="shared" si="72"/>
        <v/>
      </c>
      <c r="B2368" t="str">
        <f t="shared" si="73"/>
        <v/>
      </c>
      <c r="C2368" s="1" t="str">
        <f>IF($A2368&gt;--RIGHT($A$2,LEN($A$2)-8),"",COUNTIF(Table1[SHIFT NOMENCLATURE],$B2368))</f>
        <v/>
      </c>
      <c r="D2368" s="1" t="str">
        <f>IF($A2368&gt;--RIGHT($A$2,LEN($A$2)-8),"",SUMIF(Table1[SHIFT NOMENCLATURE], $B2368, Table1[EVIC KILL]))</f>
        <v/>
      </c>
      <c r="E2368" s="1" t="str">
        <f>IF($A2368&gt;--RIGHT($A$2,LEN($A$2)-8),"",SUMIF(Table1[SHIFT NOMENCLATURE], $B2368, Table1[EVIC MOB]))</f>
        <v/>
      </c>
      <c r="F2368" s="1" t="str">
        <f>IF($A2368&gt;--RIGHT($A$2,LEN($A$2)-8),"",SUMIF(Table1[SHIFT NOMENCLATURE], $B2368, Table1[EVIC FIRE]))</f>
        <v/>
      </c>
      <c r="G2368" s="1" t="str">
        <f>IF($A2368&gt;--RIGHT($A$2,LEN($A$2)-8),"",SUMIF(Table1[SHIFT NOMENCLATURE], $B2368, Table1[EKIA]))</f>
        <v/>
      </c>
      <c r="H2368" s="1" t="str">
        <f>IF($A2368&gt;--RIGHT($A$2,LEN($A$2)-8),"",SUMIF(Table1[SHIFT NOMENCLATURE], $B2368, Table1[EWIA]))</f>
        <v/>
      </c>
      <c r="I2368" s="1" t="str">
        <f>IF($A2368&gt;--RIGHT($A$2,LEN($A$2)-8),"",SUMIF(Table1[SHIFT NOMENCLATURE], $B2368, Table1[EPW]))</f>
        <v/>
      </c>
      <c r="J2368" s="1" t="str">
        <f>IF($A2368&gt;--RIGHT($A$2,LEN($A$2)-8),"",SUMIF(Table1[SHIFT NOMENCLATURE], $B2368, Table1[FVIC KILL]))</f>
        <v/>
      </c>
      <c r="K2368" s="1" t="str">
        <f>IF($A2368&gt;--RIGHT($A$2,LEN($A$2)-8),"",SUMIF(Table1[SHIFT NOMENCLATURE], $B2368, Table1[FVIC MOB]))</f>
        <v/>
      </c>
      <c r="L2368" s="1" t="str">
        <f>IF($A2368&gt;--RIGHT($A$2,LEN($A$2)-8),"",SUMIF(Table1[SHIFT NOMENCLATURE], $B2368, Table1[FVIC FIRE]))</f>
        <v/>
      </c>
      <c r="M2368" s="1" t="str">
        <f>IF($A2368&gt;--RIGHT($A$2,LEN($A$2)-8),"",SUMIF(Table1[SHIFT NOMENCLATURE], $B2368, Table1[FKIA]))</f>
        <v/>
      </c>
      <c r="N2368" s="1" t="str">
        <f>IF($A2368&gt;--RIGHT($A$2,LEN($A$2)-8),"",SUMIF(Table1[SHIFT NOMENCLATURE], $B2368, Table1[FWIA]))</f>
        <v/>
      </c>
      <c r="O2368" s="1" t="str">
        <f>IF($A2368&gt;--RIGHT($A$2,LEN($A$2)-8),"",SUMIF(Table1[SHIFT NOMENCLATURE], $B2368, Table1[DUSTWUN]))</f>
        <v/>
      </c>
    </row>
    <row r="2369" spans="1:15" x14ac:dyDescent="0.25">
      <c r="A2369" s="1" t="str">
        <f t="shared" si="72"/>
        <v/>
      </c>
      <c r="B2369" t="str">
        <f t="shared" si="73"/>
        <v/>
      </c>
      <c r="C2369" s="1" t="str">
        <f>IF($A2369&gt;--RIGHT($A$2,LEN($A$2)-8),"",COUNTIF(Table1[SHIFT NOMENCLATURE],$B2369))</f>
        <v/>
      </c>
      <c r="D2369" s="1" t="str">
        <f>IF($A2369&gt;--RIGHT($A$2,LEN($A$2)-8),"",SUMIF(Table1[SHIFT NOMENCLATURE], $B2369, Table1[EVIC KILL]))</f>
        <v/>
      </c>
      <c r="E2369" s="1" t="str">
        <f>IF($A2369&gt;--RIGHT($A$2,LEN($A$2)-8),"",SUMIF(Table1[SHIFT NOMENCLATURE], $B2369, Table1[EVIC MOB]))</f>
        <v/>
      </c>
      <c r="F2369" s="1" t="str">
        <f>IF($A2369&gt;--RIGHT($A$2,LEN($A$2)-8),"",SUMIF(Table1[SHIFT NOMENCLATURE], $B2369, Table1[EVIC FIRE]))</f>
        <v/>
      </c>
      <c r="G2369" s="1" t="str">
        <f>IF($A2369&gt;--RIGHT($A$2,LEN($A$2)-8),"",SUMIF(Table1[SHIFT NOMENCLATURE], $B2369, Table1[EKIA]))</f>
        <v/>
      </c>
      <c r="H2369" s="1" t="str">
        <f>IF($A2369&gt;--RIGHT($A$2,LEN($A$2)-8),"",SUMIF(Table1[SHIFT NOMENCLATURE], $B2369, Table1[EWIA]))</f>
        <v/>
      </c>
      <c r="I2369" s="1" t="str">
        <f>IF($A2369&gt;--RIGHT($A$2,LEN($A$2)-8),"",SUMIF(Table1[SHIFT NOMENCLATURE], $B2369, Table1[EPW]))</f>
        <v/>
      </c>
      <c r="J2369" s="1" t="str">
        <f>IF($A2369&gt;--RIGHT($A$2,LEN($A$2)-8),"",SUMIF(Table1[SHIFT NOMENCLATURE], $B2369, Table1[FVIC KILL]))</f>
        <v/>
      </c>
      <c r="K2369" s="1" t="str">
        <f>IF($A2369&gt;--RIGHT($A$2,LEN($A$2)-8),"",SUMIF(Table1[SHIFT NOMENCLATURE], $B2369, Table1[FVIC MOB]))</f>
        <v/>
      </c>
      <c r="L2369" s="1" t="str">
        <f>IF($A2369&gt;--RIGHT($A$2,LEN($A$2)-8),"",SUMIF(Table1[SHIFT NOMENCLATURE], $B2369, Table1[FVIC FIRE]))</f>
        <v/>
      </c>
      <c r="M2369" s="1" t="str">
        <f>IF($A2369&gt;--RIGHT($A$2,LEN($A$2)-8),"",SUMIF(Table1[SHIFT NOMENCLATURE], $B2369, Table1[FKIA]))</f>
        <v/>
      </c>
      <c r="N2369" s="1" t="str">
        <f>IF($A2369&gt;--RIGHT($A$2,LEN($A$2)-8),"",SUMIF(Table1[SHIFT NOMENCLATURE], $B2369, Table1[FWIA]))</f>
        <v/>
      </c>
      <c r="O2369" s="1" t="str">
        <f>IF($A2369&gt;--RIGHT($A$2,LEN($A$2)-8),"",SUMIF(Table1[SHIFT NOMENCLATURE], $B2369, Table1[DUSTWUN]))</f>
        <v/>
      </c>
    </row>
    <row r="2370" spans="1:15" x14ac:dyDescent="0.25">
      <c r="A2370" s="1" t="str">
        <f t="shared" si="72"/>
        <v/>
      </c>
      <c r="B2370" t="str">
        <f t="shared" si="73"/>
        <v/>
      </c>
      <c r="C2370" s="1" t="str">
        <f>IF($A2370&gt;--RIGHT($A$2,LEN($A$2)-8),"",COUNTIF(Table1[SHIFT NOMENCLATURE],$B2370))</f>
        <v/>
      </c>
      <c r="D2370" s="1" t="str">
        <f>IF($A2370&gt;--RIGHT($A$2,LEN($A$2)-8),"",SUMIF(Table1[SHIFT NOMENCLATURE], $B2370, Table1[EVIC KILL]))</f>
        <v/>
      </c>
      <c r="E2370" s="1" t="str">
        <f>IF($A2370&gt;--RIGHT($A$2,LEN($A$2)-8),"",SUMIF(Table1[SHIFT NOMENCLATURE], $B2370, Table1[EVIC MOB]))</f>
        <v/>
      </c>
      <c r="F2370" s="1" t="str">
        <f>IF($A2370&gt;--RIGHT($A$2,LEN($A$2)-8),"",SUMIF(Table1[SHIFT NOMENCLATURE], $B2370, Table1[EVIC FIRE]))</f>
        <v/>
      </c>
      <c r="G2370" s="1" t="str">
        <f>IF($A2370&gt;--RIGHT($A$2,LEN($A$2)-8),"",SUMIF(Table1[SHIFT NOMENCLATURE], $B2370, Table1[EKIA]))</f>
        <v/>
      </c>
      <c r="H2370" s="1" t="str">
        <f>IF($A2370&gt;--RIGHT($A$2,LEN($A$2)-8),"",SUMIF(Table1[SHIFT NOMENCLATURE], $B2370, Table1[EWIA]))</f>
        <v/>
      </c>
      <c r="I2370" s="1" t="str">
        <f>IF($A2370&gt;--RIGHT($A$2,LEN($A$2)-8),"",SUMIF(Table1[SHIFT NOMENCLATURE], $B2370, Table1[EPW]))</f>
        <v/>
      </c>
      <c r="J2370" s="1" t="str">
        <f>IF($A2370&gt;--RIGHT($A$2,LEN($A$2)-8),"",SUMIF(Table1[SHIFT NOMENCLATURE], $B2370, Table1[FVIC KILL]))</f>
        <v/>
      </c>
      <c r="K2370" s="1" t="str">
        <f>IF($A2370&gt;--RIGHT($A$2,LEN($A$2)-8),"",SUMIF(Table1[SHIFT NOMENCLATURE], $B2370, Table1[FVIC MOB]))</f>
        <v/>
      </c>
      <c r="L2370" s="1" t="str">
        <f>IF($A2370&gt;--RIGHT($A$2,LEN($A$2)-8),"",SUMIF(Table1[SHIFT NOMENCLATURE], $B2370, Table1[FVIC FIRE]))</f>
        <v/>
      </c>
      <c r="M2370" s="1" t="str">
        <f>IF($A2370&gt;--RIGHT($A$2,LEN($A$2)-8),"",SUMIF(Table1[SHIFT NOMENCLATURE], $B2370, Table1[FKIA]))</f>
        <v/>
      </c>
      <c r="N2370" s="1" t="str">
        <f>IF($A2370&gt;--RIGHT($A$2,LEN($A$2)-8),"",SUMIF(Table1[SHIFT NOMENCLATURE], $B2370, Table1[FWIA]))</f>
        <v/>
      </c>
      <c r="O2370" s="1" t="str">
        <f>IF($A2370&gt;--RIGHT($A$2,LEN($A$2)-8),"",SUMIF(Table1[SHIFT NOMENCLATURE], $B2370, Table1[DUSTWUN]))</f>
        <v/>
      </c>
    </row>
    <row r="2371" spans="1:15" x14ac:dyDescent="0.25">
      <c r="A2371" s="1" t="str">
        <f t="shared" si="72"/>
        <v/>
      </c>
      <c r="B2371" t="str">
        <f t="shared" si="73"/>
        <v/>
      </c>
      <c r="C2371" s="1" t="str">
        <f>IF($A2371&gt;--RIGHT($A$2,LEN($A$2)-8),"",COUNTIF(Table1[SHIFT NOMENCLATURE],$B2371))</f>
        <v/>
      </c>
      <c r="D2371" s="1" t="str">
        <f>IF($A2371&gt;--RIGHT($A$2,LEN($A$2)-8),"",SUMIF(Table1[SHIFT NOMENCLATURE], $B2371, Table1[EVIC KILL]))</f>
        <v/>
      </c>
      <c r="E2371" s="1" t="str">
        <f>IF($A2371&gt;--RIGHT($A$2,LEN($A$2)-8),"",SUMIF(Table1[SHIFT NOMENCLATURE], $B2371, Table1[EVIC MOB]))</f>
        <v/>
      </c>
      <c r="F2371" s="1" t="str">
        <f>IF($A2371&gt;--RIGHT($A$2,LEN($A$2)-8),"",SUMIF(Table1[SHIFT NOMENCLATURE], $B2371, Table1[EVIC FIRE]))</f>
        <v/>
      </c>
      <c r="G2371" s="1" t="str">
        <f>IF($A2371&gt;--RIGHT($A$2,LEN($A$2)-8),"",SUMIF(Table1[SHIFT NOMENCLATURE], $B2371, Table1[EKIA]))</f>
        <v/>
      </c>
      <c r="H2371" s="1" t="str">
        <f>IF($A2371&gt;--RIGHT($A$2,LEN($A$2)-8),"",SUMIF(Table1[SHIFT NOMENCLATURE], $B2371, Table1[EWIA]))</f>
        <v/>
      </c>
      <c r="I2371" s="1" t="str">
        <f>IF($A2371&gt;--RIGHT($A$2,LEN($A$2)-8),"",SUMIF(Table1[SHIFT NOMENCLATURE], $B2371, Table1[EPW]))</f>
        <v/>
      </c>
      <c r="J2371" s="1" t="str">
        <f>IF($A2371&gt;--RIGHT($A$2,LEN($A$2)-8),"",SUMIF(Table1[SHIFT NOMENCLATURE], $B2371, Table1[FVIC KILL]))</f>
        <v/>
      </c>
      <c r="K2371" s="1" t="str">
        <f>IF($A2371&gt;--RIGHT($A$2,LEN($A$2)-8),"",SUMIF(Table1[SHIFT NOMENCLATURE], $B2371, Table1[FVIC MOB]))</f>
        <v/>
      </c>
      <c r="L2371" s="1" t="str">
        <f>IF($A2371&gt;--RIGHT($A$2,LEN($A$2)-8),"",SUMIF(Table1[SHIFT NOMENCLATURE], $B2371, Table1[FVIC FIRE]))</f>
        <v/>
      </c>
      <c r="M2371" s="1" t="str">
        <f>IF($A2371&gt;--RIGHT($A$2,LEN($A$2)-8),"",SUMIF(Table1[SHIFT NOMENCLATURE], $B2371, Table1[FKIA]))</f>
        <v/>
      </c>
      <c r="N2371" s="1" t="str">
        <f>IF($A2371&gt;--RIGHT($A$2,LEN($A$2)-8),"",SUMIF(Table1[SHIFT NOMENCLATURE], $B2371, Table1[FWIA]))</f>
        <v/>
      </c>
      <c r="O2371" s="1" t="str">
        <f>IF($A2371&gt;--RIGHT($A$2,LEN($A$2)-8),"",SUMIF(Table1[SHIFT NOMENCLATURE], $B2371, Table1[DUSTWUN]))</f>
        <v/>
      </c>
    </row>
    <row r="2372" spans="1:15" x14ac:dyDescent="0.25">
      <c r="A2372" s="1" t="str">
        <f t="shared" si="72"/>
        <v/>
      </c>
      <c r="B2372" t="str">
        <f t="shared" si="73"/>
        <v/>
      </c>
      <c r="C2372" s="1" t="str">
        <f>IF($A2372&gt;--RIGHT($A$2,LEN($A$2)-8),"",COUNTIF(Table1[SHIFT NOMENCLATURE],$B2372))</f>
        <v/>
      </c>
      <c r="D2372" s="1" t="str">
        <f>IF($A2372&gt;--RIGHT($A$2,LEN($A$2)-8),"",SUMIF(Table1[SHIFT NOMENCLATURE], $B2372, Table1[EVIC KILL]))</f>
        <v/>
      </c>
      <c r="E2372" s="1" t="str">
        <f>IF($A2372&gt;--RIGHT($A$2,LEN($A$2)-8),"",SUMIF(Table1[SHIFT NOMENCLATURE], $B2372, Table1[EVIC MOB]))</f>
        <v/>
      </c>
      <c r="F2372" s="1" t="str">
        <f>IF($A2372&gt;--RIGHT($A$2,LEN($A$2)-8),"",SUMIF(Table1[SHIFT NOMENCLATURE], $B2372, Table1[EVIC FIRE]))</f>
        <v/>
      </c>
      <c r="G2372" s="1" t="str">
        <f>IF($A2372&gt;--RIGHT($A$2,LEN($A$2)-8),"",SUMIF(Table1[SHIFT NOMENCLATURE], $B2372, Table1[EKIA]))</f>
        <v/>
      </c>
      <c r="H2372" s="1" t="str">
        <f>IF($A2372&gt;--RIGHT($A$2,LEN($A$2)-8),"",SUMIF(Table1[SHIFT NOMENCLATURE], $B2372, Table1[EWIA]))</f>
        <v/>
      </c>
      <c r="I2372" s="1" t="str">
        <f>IF($A2372&gt;--RIGHT($A$2,LEN($A$2)-8),"",SUMIF(Table1[SHIFT NOMENCLATURE], $B2372, Table1[EPW]))</f>
        <v/>
      </c>
      <c r="J2372" s="1" t="str">
        <f>IF($A2372&gt;--RIGHT($A$2,LEN($A$2)-8),"",SUMIF(Table1[SHIFT NOMENCLATURE], $B2372, Table1[FVIC KILL]))</f>
        <v/>
      </c>
      <c r="K2372" s="1" t="str">
        <f>IF($A2372&gt;--RIGHT($A$2,LEN($A$2)-8),"",SUMIF(Table1[SHIFT NOMENCLATURE], $B2372, Table1[FVIC MOB]))</f>
        <v/>
      </c>
      <c r="L2372" s="1" t="str">
        <f>IF($A2372&gt;--RIGHT($A$2,LEN($A$2)-8),"",SUMIF(Table1[SHIFT NOMENCLATURE], $B2372, Table1[FVIC FIRE]))</f>
        <v/>
      </c>
      <c r="M2372" s="1" t="str">
        <f>IF($A2372&gt;--RIGHT($A$2,LEN($A$2)-8),"",SUMIF(Table1[SHIFT NOMENCLATURE], $B2372, Table1[FKIA]))</f>
        <v/>
      </c>
      <c r="N2372" s="1" t="str">
        <f>IF($A2372&gt;--RIGHT($A$2,LEN($A$2)-8),"",SUMIF(Table1[SHIFT NOMENCLATURE], $B2372, Table1[FWIA]))</f>
        <v/>
      </c>
      <c r="O2372" s="1" t="str">
        <f>IF($A2372&gt;--RIGHT($A$2,LEN($A$2)-8),"",SUMIF(Table1[SHIFT NOMENCLATURE], $B2372, Table1[DUSTWUN]))</f>
        <v/>
      </c>
    </row>
    <row r="2373" spans="1:15" x14ac:dyDescent="0.25">
      <c r="A2373" s="1" t="str">
        <f t="shared" ref="A2373:A2436" si="74">IF($A2372&gt;--RIGHT($A$2,LEN($A$2)-8)-1,"",ROW()-2)</f>
        <v/>
      </c>
      <c r="B2373" t="str">
        <f t="shared" ref="B2373:B2436" si="75">IF($A2372&gt;--RIGHT($A$2,LEN($A$2)-8)-1,"",IF(MID($B2372,3,4)="1900",CONCATENATE(TEXT(DATEVALUE(MID($B2372,15,2)&amp;MID($B2372,21,3)&amp;RIGHT($B2372,4)),"dd"), "0700-1900", UPPER(TEXT(DATEVALUE(MID($B2372,15,2)&amp;MID($B2372,21,3)&amp;RIGHT($B2372,4)),"mmm")), RIGHT($B2372,4)), CONCATENATE(LEFT($B2372,2), "1900", MID($B2372,12,3), RIGHT($B2372,4), "-", TEXT(DATEVALUE(LEFT($B2372,2)&amp;MID($B2372,12,3)&amp;RIGHT($B2372,4))+1,"dd"),"0700", UPPER(TEXT(DATEVALUE(LEFT($B2372,2)&amp;MID($B2372,12,3)&amp;RIGHT($B2372,4))+1,"mmm")), TEXT(DATEVALUE(LEFT($B2372,2)&amp;MID($B2372,12,3)&amp;RIGHT($B2372,4))+1,"yyyy"))))</f>
        <v/>
      </c>
      <c r="C2373" s="1" t="str">
        <f>IF($A2373&gt;--RIGHT($A$2,LEN($A$2)-8),"",COUNTIF(Table1[SHIFT NOMENCLATURE],$B2373))</f>
        <v/>
      </c>
      <c r="D2373" s="1" t="str">
        <f>IF($A2373&gt;--RIGHT($A$2,LEN($A$2)-8),"",SUMIF(Table1[SHIFT NOMENCLATURE], $B2373, Table1[EVIC KILL]))</f>
        <v/>
      </c>
      <c r="E2373" s="1" t="str">
        <f>IF($A2373&gt;--RIGHT($A$2,LEN($A$2)-8),"",SUMIF(Table1[SHIFT NOMENCLATURE], $B2373, Table1[EVIC MOB]))</f>
        <v/>
      </c>
      <c r="F2373" s="1" t="str">
        <f>IF($A2373&gt;--RIGHT($A$2,LEN($A$2)-8),"",SUMIF(Table1[SHIFT NOMENCLATURE], $B2373, Table1[EVIC FIRE]))</f>
        <v/>
      </c>
      <c r="G2373" s="1" t="str">
        <f>IF($A2373&gt;--RIGHT($A$2,LEN($A$2)-8),"",SUMIF(Table1[SHIFT NOMENCLATURE], $B2373, Table1[EKIA]))</f>
        <v/>
      </c>
      <c r="H2373" s="1" t="str">
        <f>IF($A2373&gt;--RIGHT($A$2,LEN($A$2)-8),"",SUMIF(Table1[SHIFT NOMENCLATURE], $B2373, Table1[EWIA]))</f>
        <v/>
      </c>
      <c r="I2373" s="1" t="str">
        <f>IF($A2373&gt;--RIGHT($A$2,LEN($A$2)-8),"",SUMIF(Table1[SHIFT NOMENCLATURE], $B2373, Table1[EPW]))</f>
        <v/>
      </c>
      <c r="J2373" s="1" t="str">
        <f>IF($A2373&gt;--RIGHT($A$2,LEN($A$2)-8),"",SUMIF(Table1[SHIFT NOMENCLATURE], $B2373, Table1[FVIC KILL]))</f>
        <v/>
      </c>
      <c r="K2373" s="1" t="str">
        <f>IF($A2373&gt;--RIGHT($A$2,LEN($A$2)-8),"",SUMIF(Table1[SHIFT NOMENCLATURE], $B2373, Table1[FVIC MOB]))</f>
        <v/>
      </c>
      <c r="L2373" s="1" t="str">
        <f>IF($A2373&gt;--RIGHT($A$2,LEN($A$2)-8),"",SUMIF(Table1[SHIFT NOMENCLATURE], $B2373, Table1[FVIC FIRE]))</f>
        <v/>
      </c>
      <c r="M2373" s="1" t="str">
        <f>IF($A2373&gt;--RIGHT($A$2,LEN($A$2)-8),"",SUMIF(Table1[SHIFT NOMENCLATURE], $B2373, Table1[FKIA]))</f>
        <v/>
      </c>
      <c r="N2373" s="1" t="str">
        <f>IF($A2373&gt;--RIGHT($A$2,LEN($A$2)-8),"",SUMIF(Table1[SHIFT NOMENCLATURE], $B2373, Table1[FWIA]))</f>
        <v/>
      </c>
      <c r="O2373" s="1" t="str">
        <f>IF($A2373&gt;--RIGHT($A$2,LEN($A$2)-8),"",SUMIF(Table1[SHIFT NOMENCLATURE], $B2373, Table1[DUSTWUN]))</f>
        <v/>
      </c>
    </row>
    <row r="2374" spans="1:15" x14ac:dyDescent="0.25">
      <c r="A2374" s="1" t="str">
        <f t="shared" si="74"/>
        <v/>
      </c>
      <c r="B2374" t="str">
        <f t="shared" si="75"/>
        <v/>
      </c>
      <c r="C2374" s="1" t="str">
        <f>IF($A2374&gt;--RIGHT($A$2,LEN($A$2)-8),"",COUNTIF(Table1[SHIFT NOMENCLATURE],$B2374))</f>
        <v/>
      </c>
      <c r="D2374" s="1" t="str">
        <f>IF($A2374&gt;--RIGHT($A$2,LEN($A$2)-8),"",SUMIF(Table1[SHIFT NOMENCLATURE], $B2374, Table1[EVIC KILL]))</f>
        <v/>
      </c>
      <c r="E2374" s="1" t="str">
        <f>IF($A2374&gt;--RIGHT($A$2,LEN($A$2)-8),"",SUMIF(Table1[SHIFT NOMENCLATURE], $B2374, Table1[EVIC MOB]))</f>
        <v/>
      </c>
      <c r="F2374" s="1" t="str">
        <f>IF($A2374&gt;--RIGHT($A$2,LEN($A$2)-8),"",SUMIF(Table1[SHIFT NOMENCLATURE], $B2374, Table1[EVIC FIRE]))</f>
        <v/>
      </c>
      <c r="G2374" s="1" t="str">
        <f>IF($A2374&gt;--RIGHT($A$2,LEN($A$2)-8),"",SUMIF(Table1[SHIFT NOMENCLATURE], $B2374, Table1[EKIA]))</f>
        <v/>
      </c>
      <c r="H2374" s="1" t="str">
        <f>IF($A2374&gt;--RIGHT($A$2,LEN($A$2)-8),"",SUMIF(Table1[SHIFT NOMENCLATURE], $B2374, Table1[EWIA]))</f>
        <v/>
      </c>
      <c r="I2374" s="1" t="str">
        <f>IF($A2374&gt;--RIGHT($A$2,LEN($A$2)-8),"",SUMIF(Table1[SHIFT NOMENCLATURE], $B2374, Table1[EPW]))</f>
        <v/>
      </c>
      <c r="J2374" s="1" t="str">
        <f>IF($A2374&gt;--RIGHT($A$2,LEN($A$2)-8),"",SUMIF(Table1[SHIFT NOMENCLATURE], $B2374, Table1[FVIC KILL]))</f>
        <v/>
      </c>
      <c r="K2374" s="1" t="str">
        <f>IF($A2374&gt;--RIGHT($A$2,LEN($A$2)-8),"",SUMIF(Table1[SHIFT NOMENCLATURE], $B2374, Table1[FVIC MOB]))</f>
        <v/>
      </c>
      <c r="L2374" s="1" t="str">
        <f>IF($A2374&gt;--RIGHT($A$2,LEN($A$2)-8),"",SUMIF(Table1[SHIFT NOMENCLATURE], $B2374, Table1[FVIC FIRE]))</f>
        <v/>
      </c>
      <c r="M2374" s="1" t="str">
        <f>IF($A2374&gt;--RIGHT($A$2,LEN($A$2)-8),"",SUMIF(Table1[SHIFT NOMENCLATURE], $B2374, Table1[FKIA]))</f>
        <v/>
      </c>
      <c r="N2374" s="1" t="str">
        <f>IF($A2374&gt;--RIGHT($A$2,LEN($A$2)-8),"",SUMIF(Table1[SHIFT NOMENCLATURE], $B2374, Table1[FWIA]))</f>
        <v/>
      </c>
      <c r="O2374" s="1" t="str">
        <f>IF($A2374&gt;--RIGHT($A$2,LEN($A$2)-8),"",SUMIF(Table1[SHIFT NOMENCLATURE], $B2374, Table1[DUSTWUN]))</f>
        <v/>
      </c>
    </row>
    <row r="2375" spans="1:15" x14ac:dyDescent="0.25">
      <c r="A2375" s="1" t="str">
        <f t="shared" si="74"/>
        <v/>
      </c>
      <c r="B2375" t="str">
        <f t="shared" si="75"/>
        <v/>
      </c>
      <c r="C2375" s="1" t="str">
        <f>IF($A2375&gt;--RIGHT($A$2,LEN($A$2)-8),"",COUNTIF(Table1[SHIFT NOMENCLATURE],$B2375))</f>
        <v/>
      </c>
      <c r="D2375" s="1" t="str">
        <f>IF($A2375&gt;--RIGHT($A$2,LEN($A$2)-8),"",SUMIF(Table1[SHIFT NOMENCLATURE], $B2375, Table1[EVIC KILL]))</f>
        <v/>
      </c>
      <c r="E2375" s="1" t="str">
        <f>IF($A2375&gt;--RIGHT($A$2,LEN($A$2)-8),"",SUMIF(Table1[SHIFT NOMENCLATURE], $B2375, Table1[EVIC MOB]))</f>
        <v/>
      </c>
      <c r="F2375" s="1" t="str">
        <f>IF($A2375&gt;--RIGHT($A$2,LEN($A$2)-8),"",SUMIF(Table1[SHIFT NOMENCLATURE], $B2375, Table1[EVIC FIRE]))</f>
        <v/>
      </c>
      <c r="G2375" s="1" t="str">
        <f>IF($A2375&gt;--RIGHT($A$2,LEN($A$2)-8),"",SUMIF(Table1[SHIFT NOMENCLATURE], $B2375, Table1[EKIA]))</f>
        <v/>
      </c>
      <c r="H2375" s="1" t="str">
        <f>IF($A2375&gt;--RIGHT($A$2,LEN($A$2)-8),"",SUMIF(Table1[SHIFT NOMENCLATURE], $B2375, Table1[EWIA]))</f>
        <v/>
      </c>
      <c r="I2375" s="1" t="str">
        <f>IF($A2375&gt;--RIGHT($A$2,LEN($A$2)-8),"",SUMIF(Table1[SHIFT NOMENCLATURE], $B2375, Table1[EPW]))</f>
        <v/>
      </c>
      <c r="J2375" s="1" t="str">
        <f>IF($A2375&gt;--RIGHT($A$2,LEN($A$2)-8),"",SUMIF(Table1[SHIFT NOMENCLATURE], $B2375, Table1[FVIC KILL]))</f>
        <v/>
      </c>
      <c r="K2375" s="1" t="str">
        <f>IF($A2375&gt;--RIGHT($A$2,LEN($A$2)-8),"",SUMIF(Table1[SHIFT NOMENCLATURE], $B2375, Table1[FVIC MOB]))</f>
        <v/>
      </c>
      <c r="L2375" s="1" t="str">
        <f>IF($A2375&gt;--RIGHT($A$2,LEN($A$2)-8),"",SUMIF(Table1[SHIFT NOMENCLATURE], $B2375, Table1[FVIC FIRE]))</f>
        <v/>
      </c>
      <c r="M2375" s="1" t="str">
        <f>IF($A2375&gt;--RIGHT($A$2,LEN($A$2)-8),"",SUMIF(Table1[SHIFT NOMENCLATURE], $B2375, Table1[FKIA]))</f>
        <v/>
      </c>
      <c r="N2375" s="1" t="str">
        <f>IF($A2375&gt;--RIGHT($A$2,LEN($A$2)-8),"",SUMIF(Table1[SHIFT NOMENCLATURE], $B2375, Table1[FWIA]))</f>
        <v/>
      </c>
      <c r="O2375" s="1" t="str">
        <f>IF($A2375&gt;--RIGHT($A$2,LEN($A$2)-8),"",SUMIF(Table1[SHIFT NOMENCLATURE], $B2375, Table1[DUSTWUN]))</f>
        <v/>
      </c>
    </row>
    <row r="2376" spans="1:15" x14ac:dyDescent="0.25">
      <c r="A2376" s="1" t="str">
        <f t="shared" si="74"/>
        <v/>
      </c>
      <c r="B2376" t="str">
        <f t="shared" si="75"/>
        <v/>
      </c>
      <c r="C2376" s="1" t="str">
        <f>IF($A2376&gt;--RIGHT($A$2,LEN($A$2)-8),"",COUNTIF(Table1[SHIFT NOMENCLATURE],$B2376))</f>
        <v/>
      </c>
      <c r="D2376" s="1" t="str">
        <f>IF($A2376&gt;--RIGHT($A$2,LEN($A$2)-8),"",SUMIF(Table1[SHIFT NOMENCLATURE], $B2376, Table1[EVIC KILL]))</f>
        <v/>
      </c>
      <c r="E2376" s="1" t="str">
        <f>IF($A2376&gt;--RIGHT($A$2,LEN($A$2)-8),"",SUMIF(Table1[SHIFT NOMENCLATURE], $B2376, Table1[EVIC MOB]))</f>
        <v/>
      </c>
      <c r="F2376" s="1" t="str">
        <f>IF($A2376&gt;--RIGHT($A$2,LEN($A$2)-8),"",SUMIF(Table1[SHIFT NOMENCLATURE], $B2376, Table1[EVIC FIRE]))</f>
        <v/>
      </c>
      <c r="G2376" s="1" t="str">
        <f>IF($A2376&gt;--RIGHT($A$2,LEN($A$2)-8),"",SUMIF(Table1[SHIFT NOMENCLATURE], $B2376, Table1[EKIA]))</f>
        <v/>
      </c>
      <c r="H2376" s="1" t="str">
        <f>IF($A2376&gt;--RIGHT($A$2,LEN($A$2)-8),"",SUMIF(Table1[SHIFT NOMENCLATURE], $B2376, Table1[EWIA]))</f>
        <v/>
      </c>
      <c r="I2376" s="1" t="str">
        <f>IF($A2376&gt;--RIGHT($A$2,LEN($A$2)-8),"",SUMIF(Table1[SHIFT NOMENCLATURE], $B2376, Table1[EPW]))</f>
        <v/>
      </c>
      <c r="J2376" s="1" t="str">
        <f>IF($A2376&gt;--RIGHT($A$2,LEN($A$2)-8),"",SUMIF(Table1[SHIFT NOMENCLATURE], $B2376, Table1[FVIC KILL]))</f>
        <v/>
      </c>
      <c r="K2376" s="1" t="str">
        <f>IF($A2376&gt;--RIGHT($A$2,LEN($A$2)-8),"",SUMIF(Table1[SHIFT NOMENCLATURE], $B2376, Table1[FVIC MOB]))</f>
        <v/>
      </c>
      <c r="L2376" s="1" t="str">
        <f>IF($A2376&gt;--RIGHT($A$2,LEN($A$2)-8),"",SUMIF(Table1[SHIFT NOMENCLATURE], $B2376, Table1[FVIC FIRE]))</f>
        <v/>
      </c>
      <c r="M2376" s="1" t="str">
        <f>IF($A2376&gt;--RIGHT($A$2,LEN($A$2)-8),"",SUMIF(Table1[SHIFT NOMENCLATURE], $B2376, Table1[FKIA]))</f>
        <v/>
      </c>
      <c r="N2376" s="1" t="str">
        <f>IF($A2376&gt;--RIGHT($A$2,LEN($A$2)-8),"",SUMIF(Table1[SHIFT NOMENCLATURE], $B2376, Table1[FWIA]))</f>
        <v/>
      </c>
      <c r="O2376" s="1" t="str">
        <f>IF($A2376&gt;--RIGHT($A$2,LEN($A$2)-8),"",SUMIF(Table1[SHIFT NOMENCLATURE], $B2376, Table1[DUSTWUN]))</f>
        <v/>
      </c>
    </row>
    <row r="2377" spans="1:15" x14ac:dyDescent="0.25">
      <c r="A2377" s="1" t="str">
        <f t="shared" si="74"/>
        <v/>
      </c>
      <c r="B2377" t="str">
        <f t="shared" si="75"/>
        <v/>
      </c>
      <c r="C2377" s="1" t="str">
        <f>IF($A2377&gt;--RIGHT($A$2,LEN($A$2)-8),"",COUNTIF(Table1[SHIFT NOMENCLATURE],$B2377))</f>
        <v/>
      </c>
      <c r="D2377" s="1" t="str">
        <f>IF($A2377&gt;--RIGHT($A$2,LEN($A$2)-8),"",SUMIF(Table1[SHIFT NOMENCLATURE], $B2377, Table1[EVIC KILL]))</f>
        <v/>
      </c>
      <c r="E2377" s="1" t="str">
        <f>IF($A2377&gt;--RIGHT($A$2,LEN($A$2)-8),"",SUMIF(Table1[SHIFT NOMENCLATURE], $B2377, Table1[EVIC MOB]))</f>
        <v/>
      </c>
      <c r="F2377" s="1" t="str">
        <f>IF($A2377&gt;--RIGHT($A$2,LEN($A$2)-8),"",SUMIF(Table1[SHIFT NOMENCLATURE], $B2377, Table1[EVIC FIRE]))</f>
        <v/>
      </c>
      <c r="G2377" s="1" t="str">
        <f>IF($A2377&gt;--RIGHT($A$2,LEN($A$2)-8),"",SUMIF(Table1[SHIFT NOMENCLATURE], $B2377, Table1[EKIA]))</f>
        <v/>
      </c>
      <c r="H2377" s="1" t="str">
        <f>IF($A2377&gt;--RIGHT($A$2,LEN($A$2)-8),"",SUMIF(Table1[SHIFT NOMENCLATURE], $B2377, Table1[EWIA]))</f>
        <v/>
      </c>
      <c r="I2377" s="1" t="str">
        <f>IF($A2377&gt;--RIGHT($A$2,LEN($A$2)-8),"",SUMIF(Table1[SHIFT NOMENCLATURE], $B2377, Table1[EPW]))</f>
        <v/>
      </c>
      <c r="J2377" s="1" t="str">
        <f>IF($A2377&gt;--RIGHT($A$2,LEN($A$2)-8),"",SUMIF(Table1[SHIFT NOMENCLATURE], $B2377, Table1[FVIC KILL]))</f>
        <v/>
      </c>
      <c r="K2377" s="1" t="str">
        <f>IF($A2377&gt;--RIGHT($A$2,LEN($A$2)-8),"",SUMIF(Table1[SHIFT NOMENCLATURE], $B2377, Table1[FVIC MOB]))</f>
        <v/>
      </c>
      <c r="L2377" s="1" t="str">
        <f>IF($A2377&gt;--RIGHT($A$2,LEN($A$2)-8),"",SUMIF(Table1[SHIFT NOMENCLATURE], $B2377, Table1[FVIC FIRE]))</f>
        <v/>
      </c>
      <c r="M2377" s="1" t="str">
        <f>IF($A2377&gt;--RIGHT($A$2,LEN($A$2)-8),"",SUMIF(Table1[SHIFT NOMENCLATURE], $B2377, Table1[FKIA]))</f>
        <v/>
      </c>
      <c r="N2377" s="1" t="str">
        <f>IF($A2377&gt;--RIGHT($A$2,LEN($A$2)-8),"",SUMIF(Table1[SHIFT NOMENCLATURE], $B2377, Table1[FWIA]))</f>
        <v/>
      </c>
      <c r="O2377" s="1" t="str">
        <f>IF($A2377&gt;--RIGHT($A$2,LEN($A$2)-8),"",SUMIF(Table1[SHIFT NOMENCLATURE], $B2377, Table1[DUSTWUN]))</f>
        <v/>
      </c>
    </row>
    <row r="2378" spans="1:15" x14ac:dyDescent="0.25">
      <c r="A2378" s="1" t="str">
        <f t="shared" si="74"/>
        <v/>
      </c>
      <c r="B2378" t="str">
        <f t="shared" si="75"/>
        <v/>
      </c>
      <c r="C2378" s="1" t="str">
        <f>IF($A2378&gt;--RIGHT($A$2,LEN($A$2)-8),"",COUNTIF(Table1[SHIFT NOMENCLATURE],$B2378))</f>
        <v/>
      </c>
      <c r="D2378" s="1" t="str">
        <f>IF($A2378&gt;--RIGHT($A$2,LEN($A$2)-8),"",SUMIF(Table1[SHIFT NOMENCLATURE], $B2378, Table1[EVIC KILL]))</f>
        <v/>
      </c>
      <c r="E2378" s="1" t="str">
        <f>IF($A2378&gt;--RIGHT($A$2,LEN($A$2)-8),"",SUMIF(Table1[SHIFT NOMENCLATURE], $B2378, Table1[EVIC MOB]))</f>
        <v/>
      </c>
      <c r="F2378" s="1" t="str">
        <f>IF($A2378&gt;--RIGHT($A$2,LEN($A$2)-8),"",SUMIF(Table1[SHIFT NOMENCLATURE], $B2378, Table1[EVIC FIRE]))</f>
        <v/>
      </c>
      <c r="G2378" s="1" t="str">
        <f>IF($A2378&gt;--RIGHT($A$2,LEN($A$2)-8),"",SUMIF(Table1[SHIFT NOMENCLATURE], $B2378, Table1[EKIA]))</f>
        <v/>
      </c>
      <c r="H2378" s="1" t="str">
        <f>IF($A2378&gt;--RIGHT($A$2,LEN($A$2)-8),"",SUMIF(Table1[SHIFT NOMENCLATURE], $B2378, Table1[EWIA]))</f>
        <v/>
      </c>
      <c r="I2378" s="1" t="str">
        <f>IF($A2378&gt;--RIGHT($A$2,LEN($A$2)-8),"",SUMIF(Table1[SHIFT NOMENCLATURE], $B2378, Table1[EPW]))</f>
        <v/>
      </c>
      <c r="J2378" s="1" t="str">
        <f>IF($A2378&gt;--RIGHT($A$2,LEN($A$2)-8),"",SUMIF(Table1[SHIFT NOMENCLATURE], $B2378, Table1[FVIC KILL]))</f>
        <v/>
      </c>
      <c r="K2378" s="1" t="str">
        <f>IF($A2378&gt;--RIGHT($A$2,LEN($A$2)-8),"",SUMIF(Table1[SHIFT NOMENCLATURE], $B2378, Table1[FVIC MOB]))</f>
        <v/>
      </c>
      <c r="L2378" s="1" t="str">
        <f>IF($A2378&gt;--RIGHT($A$2,LEN($A$2)-8),"",SUMIF(Table1[SHIFT NOMENCLATURE], $B2378, Table1[FVIC FIRE]))</f>
        <v/>
      </c>
      <c r="M2378" s="1" t="str">
        <f>IF($A2378&gt;--RIGHT($A$2,LEN($A$2)-8),"",SUMIF(Table1[SHIFT NOMENCLATURE], $B2378, Table1[FKIA]))</f>
        <v/>
      </c>
      <c r="N2378" s="1" t="str">
        <f>IF($A2378&gt;--RIGHT($A$2,LEN($A$2)-8),"",SUMIF(Table1[SHIFT NOMENCLATURE], $B2378, Table1[FWIA]))</f>
        <v/>
      </c>
      <c r="O2378" s="1" t="str">
        <f>IF($A2378&gt;--RIGHT($A$2,LEN($A$2)-8),"",SUMIF(Table1[SHIFT NOMENCLATURE], $B2378, Table1[DUSTWUN]))</f>
        <v/>
      </c>
    </row>
    <row r="2379" spans="1:15" x14ac:dyDescent="0.25">
      <c r="A2379" s="1" t="str">
        <f t="shared" si="74"/>
        <v/>
      </c>
      <c r="B2379" t="str">
        <f t="shared" si="75"/>
        <v/>
      </c>
      <c r="C2379" s="1" t="str">
        <f>IF($A2379&gt;--RIGHT($A$2,LEN($A$2)-8),"",COUNTIF(Table1[SHIFT NOMENCLATURE],$B2379))</f>
        <v/>
      </c>
      <c r="D2379" s="1" t="str">
        <f>IF($A2379&gt;--RIGHT($A$2,LEN($A$2)-8),"",SUMIF(Table1[SHIFT NOMENCLATURE], $B2379, Table1[EVIC KILL]))</f>
        <v/>
      </c>
      <c r="E2379" s="1" t="str">
        <f>IF($A2379&gt;--RIGHT($A$2,LEN($A$2)-8),"",SUMIF(Table1[SHIFT NOMENCLATURE], $B2379, Table1[EVIC MOB]))</f>
        <v/>
      </c>
      <c r="F2379" s="1" t="str">
        <f>IF($A2379&gt;--RIGHT($A$2,LEN($A$2)-8),"",SUMIF(Table1[SHIFT NOMENCLATURE], $B2379, Table1[EVIC FIRE]))</f>
        <v/>
      </c>
      <c r="G2379" s="1" t="str">
        <f>IF($A2379&gt;--RIGHT($A$2,LEN($A$2)-8),"",SUMIF(Table1[SHIFT NOMENCLATURE], $B2379, Table1[EKIA]))</f>
        <v/>
      </c>
      <c r="H2379" s="1" t="str">
        <f>IF($A2379&gt;--RIGHT($A$2,LEN($A$2)-8),"",SUMIF(Table1[SHIFT NOMENCLATURE], $B2379, Table1[EWIA]))</f>
        <v/>
      </c>
      <c r="I2379" s="1" t="str">
        <f>IF($A2379&gt;--RIGHT($A$2,LEN($A$2)-8),"",SUMIF(Table1[SHIFT NOMENCLATURE], $B2379, Table1[EPW]))</f>
        <v/>
      </c>
      <c r="J2379" s="1" t="str">
        <f>IF($A2379&gt;--RIGHT($A$2,LEN($A$2)-8),"",SUMIF(Table1[SHIFT NOMENCLATURE], $B2379, Table1[FVIC KILL]))</f>
        <v/>
      </c>
      <c r="K2379" s="1" t="str">
        <f>IF($A2379&gt;--RIGHT($A$2,LEN($A$2)-8),"",SUMIF(Table1[SHIFT NOMENCLATURE], $B2379, Table1[FVIC MOB]))</f>
        <v/>
      </c>
      <c r="L2379" s="1" t="str">
        <f>IF($A2379&gt;--RIGHT($A$2,LEN($A$2)-8),"",SUMIF(Table1[SHIFT NOMENCLATURE], $B2379, Table1[FVIC FIRE]))</f>
        <v/>
      </c>
      <c r="M2379" s="1" t="str">
        <f>IF($A2379&gt;--RIGHT($A$2,LEN($A$2)-8),"",SUMIF(Table1[SHIFT NOMENCLATURE], $B2379, Table1[FKIA]))</f>
        <v/>
      </c>
      <c r="N2379" s="1" t="str">
        <f>IF($A2379&gt;--RIGHT($A$2,LEN($A$2)-8),"",SUMIF(Table1[SHIFT NOMENCLATURE], $B2379, Table1[FWIA]))</f>
        <v/>
      </c>
      <c r="O2379" s="1" t="str">
        <f>IF($A2379&gt;--RIGHT($A$2,LEN($A$2)-8),"",SUMIF(Table1[SHIFT NOMENCLATURE], $B2379, Table1[DUSTWUN]))</f>
        <v/>
      </c>
    </row>
    <row r="2380" spans="1:15" x14ac:dyDescent="0.25">
      <c r="A2380" s="1" t="str">
        <f t="shared" si="74"/>
        <v/>
      </c>
      <c r="B2380" t="str">
        <f t="shared" si="75"/>
        <v/>
      </c>
      <c r="C2380" s="1" t="str">
        <f>IF($A2380&gt;--RIGHT($A$2,LEN($A$2)-8),"",COUNTIF(Table1[SHIFT NOMENCLATURE],$B2380))</f>
        <v/>
      </c>
      <c r="D2380" s="1" t="str">
        <f>IF($A2380&gt;--RIGHT($A$2,LEN($A$2)-8),"",SUMIF(Table1[SHIFT NOMENCLATURE], $B2380, Table1[EVIC KILL]))</f>
        <v/>
      </c>
      <c r="E2380" s="1" t="str">
        <f>IF($A2380&gt;--RIGHT($A$2,LEN($A$2)-8),"",SUMIF(Table1[SHIFT NOMENCLATURE], $B2380, Table1[EVIC MOB]))</f>
        <v/>
      </c>
      <c r="F2380" s="1" t="str">
        <f>IF($A2380&gt;--RIGHT($A$2,LEN($A$2)-8),"",SUMIF(Table1[SHIFT NOMENCLATURE], $B2380, Table1[EVIC FIRE]))</f>
        <v/>
      </c>
      <c r="G2380" s="1" t="str">
        <f>IF($A2380&gt;--RIGHT($A$2,LEN($A$2)-8),"",SUMIF(Table1[SHIFT NOMENCLATURE], $B2380, Table1[EKIA]))</f>
        <v/>
      </c>
      <c r="H2380" s="1" t="str">
        <f>IF($A2380&gt;--RIGHT($A$2,LEN($A$2)-8),"",SUMIF(Table1[SHIFT NOMENCLATURE], $B2380, Table1[EWIA]))</f>
        <v/>
      </c>
      <c r="I2380" s="1" t="str">
        <f>IF($A2380&gt;--RIGHT($A$2,LEN($A$2)-8),"",SUMIF(Table1[SHIFT NOMENCLATURE], $B2380, Table1[EPW]))</f>
        <v/>
      </c>
      <c r="J2380" s="1" t="str">
        <f>IF($A2380&gt;--RIGHT($A$2,LEN($A$2)-8),"",SUMIF(Table1[SHIFT NOMENCLATURE], $B2380, Table1[FVIC KILL]))</f>
        <v/>
      </c>
      <c r="K2380" s="1" t="str">
        <f>IF($A2380&gt;--RIGHT($A$2,LEN($A$2)-8),"",SUMIF(Table1[SHIFT NOMENCLATURE], $B2380, Table1[FVIC MOB]))</f>
        <v/>
      </c>
      <c r="L2380" s="1" t="str">
        <f>IF($A2380&gt;--RIGHT($A$2,LEN($A$2)-8),"",SUMIF(Table1[SHIFT NOMENCLATURE], $B2380, Table1[FVIC FIRE]))</f>
        <v/>
      </c>
      <c r="M2380" s="1" t="str">
        <f>IF($A2380&gt;--RIGHT($A$2,LEN($A$2)-8),"",SUMIF(Table1[SHIFT NOMENCLATURE], $B2380, Table1[FKIA]))</f>
        <v/>
      </c>
      <c r="N2380" s="1" t="str">
        <f>IF($A2380&gt;--RIGHT($A$2,LEN($A$2)-8),"",SUMIF(Table1[SHIFT NOMENCLATURE], $B2380, Table1[FWIA]))</f>
        <v/>
      </c>
      <c r="O2380" s="1" t="str">
        <f>IF($A2380&gt;--RIGHT($A$2,LEN($A$2)-8),"",SUMIF(Table1[SHIFT NOMENCLATURE], $B2380, Table1[DUSTWUN]))</f>
        <v/>
      </c>
    </row>
    <row r="2381" spans="1:15" x14ac:dyDescent="0.25">
      <c r="A2381" s="1" t="str">
        <f t="shared" si="74"/>
        <v/>
      </c>
      <c r="B2381" t="str">
        <f t="shared" si="75"/>
        <v/>
      </c>
      <c r="C2381" s="1" t="str">
        <f>IF($A2381&gt;--RIGHT($A$2,LEN($A$2)-8),"",COUNTIF(Table1[SHIFT NOMENCLATURE],$B2381))</f>
        <v/>
      </c>
      <c r="D2381" s="1" t="str">
        <f>IF($A2381&gt;--RIGHT($A$2,LEN($A$2)-8),"",SUMIF(Table1[SHIFT NOMENCLATURE], $B2381, Table1[EVIC KILL]))</f>
        <v/>
      </c>
      <c r="E2381" s="1" t="str">
        <f>IF($A2381&gt;--RIGHT($A$2,LEN($A$2)-8),"",SUMIF(Table1[SHIFT NOMENCLATURE], $B2381, Table1[EVIC MOB]))</f>
        <v/>
      </c>
      <c r="F2381" s="1" t="str">
        <f>IF($A2381&gt;--RIGHT($A$2,LEN($A$2)-8),"",SUMIF(Table1[SHIFT NOMENCLATURE], $B2381, Table1[EVIC FIRE]))</f>
        <v/>
      </c>
      <c r="G2381" s="1" t="str">
        <f>IF($A2381&gt;--RIGHT($A$2,LEN($A$2)-8),"",SUMIF(Table1[SHIFT NOMENCLATURE], $B2381, Table1[EKIA]))</f>
        <v/>
      </c>
      <c r="H2381" s="1" t="str">
        <f>IF($A2381&gt;--RIGHT($A$2,LEN($A$2)-8),"",SUMIF(Table1[SHIFT NOMENCLATURE], $B2381, Table1[EWIA]))</f>
        <v/>
      </c>
      <c r="I2381" s="1" t="str">
        <f>IF($A2381&gt;--RIGHT($A$2,LEN($A$2)-8),"",SUMIF(Table1[SHIFT NOMENCLATURE], $B2381, Table1[EPW]))</f>
        <v/>
      </c>
      <c r="J2381" s="1" t="str">
        <f>IF($A2381&gt;--RIGHT($A$2,LEN($A$2)-8),"",SUMIF(Table1[SHIFT NOMENCLATURE], $B2381, Table1[FVIC KILL]))</f>
        <v/>
      </c>
      <c r="K2381" s="1" t="str">
        <f>IF($A2381&gt;--RIGHT($A$2,LEN($A$2)-8),"",SUMIF(Table1[SHIFT NOMENCLATURE], $B2381, Table1[FVIC MOB]))</f>
        <v/>
      </c>
      <c r="L2381" s="1" t="str">
        <f>IF($A2381&gt;--RIGHT($A$2,LEN($A$2)-8),"",SUMIF(Table1[SHIFT NOMENCLATURE], $B2381, Table1[FVIC FIRE]))</f>
        <v/>
      </c>
      <c r="M2381" s="1" t="str">
        <f>IF($A2381&gt;--RIGHT($A$2,LEN($A$2)-8),"",SUMIF(Table1[SHIFT NOMENCLATURE], $B2381, Table1[FKIA]))</f>
        <v/>
      </c>
      <c r="N2381" s="1" t="str">
        <f>IF($A2381&gt;--RIGHT($A$2,LEN($A$2)-8),"",SUMIF(Table1[SHIFT NOMENCLATURE], $B2381, Table1[FWIA]))</f>
        <v/>
      </c>
      <c r="O2381" s="1" t="str">
        <f>IF($A2381&gt;--RIGHT($A$2,LEN($A$2)-8),"",SUMIF(Table1[SHIFT NOMENCLATURE], $B2381, Table1[DUSTWUN]))</f>
        <v/>
      </c>
    </row>
    <row r="2382" spans="1:15" x14ac:dyDescent="0.25">
      <c r="A2382" s="1" t="str">
        <f t="shared" si="74"/>
        <v/>
      </c>
      <c r="B2382" t="str">
        <f t="shared" si="75"/>
        <v/>
      </c>
      <c r="C2382" s="1" t="str">
        <f>IF($A2382&gt;--RIGHT($A$2,LEN($A$2)-8),"",COUNTIF(Table1[SHIFT NOMENCLATURE],$B2382))</f>
        <v/>
      </c>
      <c r="D2382" s="1" t="str">
        <f>IF($A2382&gt;--RIGHT($A$2,LEN($A$2)-8),"",SUMIF(Table1[SHIFT NOMENCLATURE], $B2382, Table1[EVIC KILL]))</f>
        <v/>
      </c>
      <c r="E2382" s="1" t="str">
        <f>IF($A2382&gt;--RIGHT($A$2,LEN($A$2)-8),"",SUMIF(Table1[SHIFT NOMENCLATURE], $B2382, Table1[EVIC MOB]))</f>
        <v/>
      </c>
      <c r="F2382" s="1" t="str">
        <f>IF($A2382&gt;--RIGHT($A$2,LEN($A$2)-8),"",SUMIF(Table1[SHIFT NOMENCLATURE], $B2382, Table1[EVIC FIRE]))</f>
        <v/>
      </c>
      <c r="G2382" s="1" t="str">
        <f>IF($A2382&gt;--RIGHT($A$2,LEN($A$2)-8),"",SUMIF(Table1[SHIFT NOMENCLATURE], $B2382, Table1[EKIA]))</f>
        <v/>
      </c>
      <c r="H2382" s="1" t="str">
        <f>IF($A2382&gt;--RIGHT($A$2,LEN($A$2)-8),"",SUMIF(Table1[SHIFT NOMENCLATURE], $B2382, Table1[EWIA]))</f>
        <v/>
      </c>
      <c r="I2382" s="1" t="str">
        <f>IF($A2382&gt;--RIGHT($A$2,LEN($A$2)-8),"",SUMIF(Table1[SHIFT NOMENCLATURE], $B2382, Table1[EPW]))</f>
        <v/>
      </c>
      <c r="J2382" s="1" t="str">
        <f>IF($A2382&gt;--RIGHT($A$2,LEN($A$2)-8),"",SUMIF(Table1[SHIFT NOMENCLATURE], $B2382, Table1[FVIC KILL]))</f>
        <v/>
      </c>
      <c r="K2382" s="1" t="str">
        <f>IF($A2382&gt;--RIGHT($A$2,LEN($A$2)-8),"",SUMIF(Table1[SHIFT NOMENCLATURE], $B2382, Table1[FVIC MOB]))</f>
        <v/>
      </c>
      <c r="L2382" s="1" t="str">
        <f>IF($A2382&gt;--RIGHT($A$2,LEN($A$2)-8),"",SUMIF(Table1[SHIFT NOMENCLATURE], $B2382, Table1[FVIC FIRE]))</f>
        <v/>
      </c>
      <c r="M2382" s="1" t="str">
        <f>IF($A2382&gt;--RIGHT($A$2,LEN($A$2)-8),"",SUMIF(Table1[SHIFT NOMENCLATURE], $B2382, Table1[FKIA]))</f>
        <v/>
      </c>
      <c r="N2382" s="1" t="str">
        <f>IF($A2382&gt;--RIGHT($A$2,LEN($A$2)-8),"",SUMIF(Table1[SHIFT NOMENCLATURE], $B2382, Table1[FWIA]))</f>
        <v/>
      </c>
      <c r="O2382" s="1" t="str">
        <f>IF($A2382&gt;--RIGHT($A$2,LEN($A$2)-8),"",SUMIF(Table1[SHIFT NOMENCLATURE], $B2382, Table1[DUSTWUN]))</f>
        <v/>
      </c>
    </row>
    <row r="2383" spans="1:15" x14ac:dyDescent="0.25">
      <c r="A2383" s="1" t="str">
        <f t="shared" si="74"/>
        <v/>
      </c>
      <c r="B2383" t="str">
        <f t="shared" si="75"/>
        <v/>
      </c>
      <c r="C2383" s="1" t="str">
        <f>IF($A2383&gt;--RIGHT($A$2,LEN($A$2)-8),"",COUNTIF(Table1[SHIFT NOMENCLATURE],$B2383))</f>
        <v/>
      </c>
      <c r="D2383" s="1" t="str">
        <f>IF($A2383&gt;--RIGHT($A$2,LEN($A$2)-8),"",SUMIF(Table1[SHIFT NOMENCLATURE], $B2383, Table1[EVIC KILL]))</f>
        <v/>
      </c>
      <c r="E2383" s="1" t="str">
        <f>IF($A2383&gt;--RIGHT($A$2,LEN($A$2)-8),"",SUMIF(Table1[SHIFT NOMENCLATURE], $B2383, Table1[EVIC MOB]))</f>
        <v/>
      </c>
      <c r="F2383" s="1" t="str">
        <f>IF($A2383&gt;--RIGHT($A$2,LEN($A$2)-8),"",SUMIF(Table1[SHIFT NOMENCLATURE], $B2383, Table1[EVIC FIRE]))</f>
        <v/>
      </c>
      <c r="G2383" s="1" t="str">
        <f>IF($A2383&gt;--RIGHT($A$2,LEN($A$2)-8),"",SUMIF(Table1[SHIFT NOMENCLATURE], $B2383, Table1[EKIA]))</f>
        <v/>
      </c>
      <c r="H2383" s="1" t="str">
        <f>IF($A2383&gt;--RIGHT($A$2,LEN($A$2)-8),"",SUMIF(Table1[SHIFT NOMENCLATURE], $B2383, Table1[EWIA]))</f>
        <v/>
      </c>
      <c r="I2383" s="1" t="str">
        <f>IF($A2383&gt;--RIGHT($A$2,LEN($A$2)-8),"",SUMIF(Table1[SHIFT NOMENCLATURE], $B2383, Table1[EPW]))</f>
        <v/>
      </c>
      <c r="J2383" s="1" t="str">
        <f>IF($A2383&gt;--RIGHT($A$2,LEN($A$2)-8),"",SUMIF(Table1[SHIFT NOMENCLATURE], $B2383, Table1[FVIC KILL]))</f>
        <v/>
      </c>
      <c r="K2383" s="1" t="str">
        <f>IF($A2383&gt;--RIGHT($A$2,LEN($A$2)-8),"",SUMIF(Table1[SHIFT NOMENCLATURE], $B2383, Table1[FVIC MOB]))</f>
        <v/>
      </c>
      <c r="L2383" s="1" t="str">
        <f>IF($A2383&gt;--RIGHT($A$2,LEN($A$2)-8),"",SUMIF(Table1[SHIFT NOMENCLATURE], $B2383, Table1[FVIC FIRE]))</f>
        <v/>
      </c>
      <c r="M2383" s="1" t="str">
        <f>IF($A2383&gt;--RIGHT($A$2,LEN($A$2)-8),"",SUMIF(Table1[SHIFT NOMENCLATURE], $B2383, Table1[FKIA]))</f>
        <v/>
      </c>
      <c r="N2383" s="1" t="str">
        <f>IF($A2383&gt;--RIGHT($A$2,LEN($A$2)-8),"",SUMIF(Table1[SHIFT NOMENCLATURE], $B2383, Table1[FWIA]))</f>
        <v/>
      </c>
      <c r="O2383" s="1" t="str">
        <f>IF($A2383&gt;--RIGHT($A$2,LEN($A$2)-8),"",SUMIF(Table1[SHIFT NOMENCLATURE], $B2383, Table1[DUSTWUN]))</f>
        <v/>
      </c>
    </row>
    <row r="2384" spans="1:15" x14ac:dyDescent="0.25">
      <c r="A2384" s="1" t="str">
        <f t="shared" si="74"/>
        <v/>
      </c>
      <c r="B2384" t="str">
        <f t="shared" si="75"/>
        <v/>
      </c>
      <c r="C2384" s="1" t="str">
        <f>IF($A2384&gt;--RIGHT($A$2,LEN($A$2)-8),"",COUNTIF(Table1[SHIFT NOMENCLATURE],$B2384))</f>
        <v/>
      </c>
      <c r="D2384" s="1" t="str">
        <f>IF($A2384&gt;--RIGHT($A$2,LEN($A$2)-8),"",SUMIF(Table1[SHIFT NOMENCLATURE], $B2384, Table1[EVIC KILL]))</f>
        <v/>
      </c>
      <c r="E2384" s="1" t="str">
        <f>IF($A2384&gt;--RIGHT($A$2,LEN($A$2)-8),"",SUMIF(Table1[SHIFT NOMENCLATURE], $B2384, Table1[EVIC MOB]))</f>
        <v/>
      </c>
      <c r="F2384" s="1" t="str">
        <f>IF($A2384&gt;--RIGHT($A$2,LEN($A$2)-8),"",SUMIF(Table1[SHIFT NOMENCLATURE], $B2384, Table1[EVIC FIRE]))</f>
        <v/>
      </c>
      <c r="G2384" s="1" t="str">
        <f>IF($A2384&gt;--RIGHT($A$2,LEN($A$2)-8),"",SUMIF(Table1[SHIFT NOMENCLATURE], $B2384, Table1[EKIA]))</f>
        <v/>
      </c>
      <c r="H2384" s="1" t="str">
        <f>IF($A2384&gt;--RIGHT($A$2,LEN($A$2)-8),"",SUMIF(Table1[SHIFT NOMENCLATURE], $B2384, Table1[EWIA]))</f>
        <v/>
      </c>
      <c r="I2384" s="1" t="str">
        <f>IF($A2384&gt;--RIGHT($A$2,LEN($A$2)-8),"",SUMIF(Table1[SHIFT NOMENCLATURE], $B2384, Table1[EPW]))</f>
        <v/>
      </c>
      <c r="J2384" s="1" t="str">
        <f>IF($A2384&gt;--RIGHT($A$2,LEN($A$2)-8),"",SUMIF(Table1[SHIFT NOMENCLATURE], $B2384, Table1[FVIC KILL]))</f>
        <v/>
      </c>
      <c r="K2384" s="1" t="str">
        <f>IF($A2384&gt;--RIGHT($A$2,LEN($A$2)-8),"",SUMIF(Table1[SHIFT NOMENCLATURE], $B2384, Table1[FVIC MOB]))</f>
        <v/>
      </c>
      <c r="L2384" s="1" t="str">
        <f>IF($A2384&gt;--RIGHT($A$2,LEN($A$2)-8),"",SUMIF(Table1[SHIFT NOMENCLATURE], $B2384, Table1[FVIC FIRE]))</f>
        <v/>
      </c>
      <c r="M2384" s="1" t="str">
        <f>IF($A2384&gt;--RIGHT($A$2,LEN($A$2)-8),"",SUMIF(Table1[SHIFT NOMENCLATURE], $B2384, Table1[FKIA]))</f>
        <v/>
      </c>
      <c r="N2384" s="1" t="str">
        <f>IF($A2384&gt;--RIGHT($A$2,LEN($A$2)-8),"",SUMIF(Table1[SHIFT NOMENCLATURE], $B2384, Table1[FWIA]))</f>
        <v/>
      </c>
      <c r="O2384" s="1" t="str">
        <f>IF($A2384&gt;--RIGHT($A$2,LEN($A$2)-8),"",SUMIF(Table1[SHIFT NOMENCLATURE], $B2384, Table1[DUSTWUN]))</f>
        <v/>
      </c>
    </row>
    <row r="2385" spans="1:15" x14ac:dyDescent="0.25">
      <c r="A2385" s="1" t="str">
        <f t="shared" si="74"/>
        <v/>
      </c>
      <c r="B2385" t="str">
        <f t="shared" si="75"/>
        <v/>
      </c>
      <c r="C2385" s="1" t="str">
        <f>IF($A2385&gt;--RIGHT($A$2,LEN($A$2)-8),"",COUNTIF(Table1[SHIFT NOMENCLATURE],$B2385))</f>
        <v/>
      </c>
      <c r="D2385" s="1" t="str">
        <f>IF($A2385&gt;--RIGHT($A$2,LEN($A$2)-8),"",SUMIF(Table1[SHIFT NOMENCLATURE], $B2385, Table1[EVIC KILL]))</f>
        <v/>
      </c>
      <c r="E2385" s="1" t="str">
        <f>IF($A2385&gt;--RIGHT($A$2,LEN($A$2)-8),"",SUMIF(Table1[SHIFT NOMENCLATURE], $B2385, Table1[EVIC MOB]))</f>
        <v/>
      </c>
      <c r="F2385" s="1" t="str">
        <f>IF($A2385&gt;--RIGHT($A$2,LEN($A$2)-8),"",SUMIF(Table1[SHIFT NOMENCLATURE], $B2385, Table1[EVIC FIRE]))</f>
        <v/>
      </c>
      <c r="G2385" s="1" t="str">
        <f>IF($A2385&gt;--RIGHT($A$2,LEN($A$2)-8),"",SUMIF(Table1[SHIFT NOMENCLATURE], $B2385, Table1[EKIA]))</f>
        <v/>
      </c>
      <c r="H2385" s="1" t="str">
        <f>IF($A2385&gt;--RIGHT($A$2,LEN($A$2)-8),"",SUMIF(Table1[SHIFT NOMENCLATURE], $B2385, Table1[EWIA]))</f>
        <v/>
      </c>
      <c r="I2385" s="1" t="str">
        <f>IF($A2385&gt;--RIGHT($A$2,LEN($A$2)-8),"",SUMIF(Table1[SHIFT NOMENCLATURE], $B2385, Table1[EPW]))</f>
        <v/>
      </c>
      <c r="J2385" s="1" t="str">
        <f>IF($A2385&gt;--RIGHT($A$2,LEN($A$2)-8),"",SUMIF(Table1[SHIFT NOMENCLATURE], $B2385, Table1[FVIC KILL]))</f>
        <v/>
      </c>
      <c r="K2385" s="1" t="str">
        <f>IF($A2385&gt;--RIGHT($A$2,LEN($A$2)-8),"",SUMIF(Table1[SHIFT NOMENCLATURE], $B2385, Table1[FVIC MOB]))</f>
        <v/>
      </c>
      <c r="L2385" s="1" t="str">
        <f>IF($A2385&gt;--RIGHT($A$2,LEN($A$2)-8),"",SUMIF(Table1[SHIFT NOMENCLATURE], $B2385, Table1[FVIC FIRE]))</f>
        <v/>
      </c>
      <c r="M2385" s="1" t="str">
        <f>IF($A2385&gt;--RIGHT($A$2,LEN($A$2)-8),"",SUMIF(Table1[SHIFT NOMENCLATURE], $B2385, Table1[FKIA]))</f>
        <v/>
      </c>
      <c r="N2385" s="1" t="str">
        <f>IF($A2385&gt;--RIGHT($A$2,LEN($A$2)-8),"",SUMIF(Table1[SHIFT NOMENCLATURE], $B2385, Table1[FWIA]))</f>
        <v/>
      </c>
      <c r="O2385" s="1" t="str">
        <f>IF($A2385&gt;--RIGHT($A$2,LEN($A$2)-8),"",SUMIF(Table1[SHIFT NOMENCLATURE], $B2385, Table1[DUSTWUN]))</f>
        <v/>
      </c>
    </row>
    <row r="2386" spans="1:15" x14ac:dyDescent="0.25">
      <c r="A2386" s="1" t="str">
        <f t="shared" si="74"/>
        <v/>
      </c>
      <c r="B2386" t="str">
        <f t="shared" si="75"/>
        <v/>
      </c>
      <c r="C2386" s="1" t="str">
        <f>IF($A2386&gt;--RIGHT($A$2,LEN($A$2)-8),"",COUNTIF(Table1[SHIFT NOMENCLATURE],$B2386))</f>
        <v/>
      </c>
      <c r="D2386" s="1" t="str">
        <f>IF($A2386&gt;--RIGHT($A$2,LEN($A$2)-8),"",SUMIF(Table1[SHIFT NOMENCLATURE], $B2386, Table1[EVIC KILL]))</f>
        <v/>
      </c>
      <c r="E2386" s="1" t="str">
        <f>IF($A2386&gt;--RIGHT($A$2,LEN($A$2)-8),"",SUMIF(Table1[SHIFT NOMENCLATURE], $B2386, Table1[EVIC MOB]))</f>
        <v/>
      </c>
      <c r="F2386" s="1" t="str">
        <f>IF($A2386&gt;--RIGHT($A$2,LEN($A$2)-8),"",SUMIF(Table1[SHIFT NOMENCLATURE], $B2386, Table1[EVIC FIRE]))</f>
        <v/>
      </c>
      <c r="G2386" s="1" t="str">
        <f>IF($A2386&gt;--RIGHT($A$2,LEN($A$2)-8),"",SUMIF(Table1[SHIFT NOMENCLATURE], $B2386, Table1[EKIA]))</f>
        <v/>
      </c>
      <c r="H2386" s="1" t="str">
        <f>IF($A2386&gt;--RIGHT($A$2,LEN($A$2)-8),"",SUMIF(Table1[SHIFT NOMENCLATURE], $B2386, Table1[EWIA]))</f>
        <v/>
      </c>
      <c r="I2386" s="1" t="str">
        <f>IF($A2386&gt;--RIGHT($A$2,LEN($A$2)-8),"",SUMIF(Table1[SHIFT NOMENCLATURE], $B2386, Table1[EPW]))</f>
        <v/>
      </c>
      <c r="J2386" s="1" t="str">
        <f>IF($A2386&gt;--RIGHT($A$2,LEN($A$2)-8),"",SUMIF(Table1[SHIFT NOMENCLATURE], $B2386, Table1[FVIC KILL]))</f>
        <v/>
      </c>
      <c r="K2386" s="1" t="str">
        <f>IF($A2386&gt;--RIGHT($A$2,LEN($A$2)-8),"",SUMIF(Table1[SHIFT NOMENCLATURE], $B2386, Table1[FVIC MOB]))</f>
        <v/>
      </c>
      <c r="L2386" s="1" t="str">
        <f>IF($A2386&gt;--RIGHT($A$2,LEN($A$2)-8),"",SUMIF(Table1[SHIFT NOMENCLATURE], $B2386, Table1[FVIC FIRE]))</f>
        <v/>
      </c>
      <c r="M2386" s="1" t="str">
        <f>IF($A2386&gt;--RIGHT($A$2,LEN($A$2)-8),"",SUMIF(Table1[SHIFT NOMENCLATURE], $B2386, Table1[FKIA]))</f>
        <v/>
      </c>
      <c r="N2386" s="1" t="str">
        <f>IF($A2386&gt;--RIGHT($A$2,LEN($A$2)-8),"",SUMIF(Table1[SHIFT NOMENCLATURE], $B2386, Table1[FWIA]))</f>
        <v/>
      </c>
      <c r="O2386" s="1" t="str">
        <f>IF($A2386&gt;--RIGHT($A$2,LEN($A$2)-8),"",SUMIF(Table1[SHIFT NOMENCLATURE], $B2386, Table1[DUSTWUN]))</f>
        <v/>
      </c>
    </row>
    <row r="2387" spans="1:15" x14ac:dyDescent="0.25">
      <c r="A2387" s="1" t="str">
        <f t="shared" si="74"/>
        <v/>
      </c>
      <c r="B2387" t="str">
        <f t="shared" si="75"/>
        <v/>
      </c>
      <c r="C2387" s="1" t="str">
        <f>IF($A2387&gt;--RIGHT($A$2,LEN($A$2)-8),"",COUNTIF(Table1[SHIFT NOMENCLATURE],$B2387))</f>
        <v/>
      </c>
      <c r="D2387" s="1" t="str">
        <f>IF($A2387&gt;--RIGHT($A$2,LEN($A$2)-8),"",SUMIF(Table1[SHIFT NOMENCLATURE], $B2387, Table1[EVIC KILL]))</f>
        <v/>
      </c>
      <c r="E2387" s="1" t="str">
        <f>IF($A2387&gt;--RIGHT($A$2,LEN($A$2)-8),"",SUMIF(Table1[SHIFT NOMENCLATURE], $B2387, Table1[EVIC MOB]))</f>
        <v/>
      </c>
      <c r="F2387" s="1" t="str">
        <f>IF($A2387&gt;--RIGHT($A$2,LEN($A$2)-8),"",SUMIF(Table1[SHIFT NOMENCLATURE], $B2387, Table1[EVIC FIRE]))</f>
        <v/>
      </c>
      <c r="G2387" s="1" t="str">
        <f>IF($A2387&gt;--RIGHT($A$2,LEN($A$2)-8),"",SUMIF(Table1[SHIFT NOMENCLATURE], $B2387, Table1[EKIA]))</f>
        <v/>
      </c>
      <c r="H2387" s="1" t="str">
        <f>IF($A2387&gt;--RIGHT($A$2,LEN($A$2)-8),"",SUMIF(Table1[SHIFT NOMENCLATURE], $B2387, Table1[EWIA]))</f>
        <v/>
      </c>
      <c r="I2387" s="1" t="str">
        <f>IF($A2387&gt;--RIGHT($A$2,LEN($A$2)-8),"",SUMIF(Table1[SHIFT NOMENCLATURE], $B2387, Table1[EPW]))</f>
        <v/>
      </c>
      <c r="J2387" s="1" t="str">
        <f>IF($A2387&gt;--RIGHT($A$2,LEN($A$2)-8),"",SUMIF(Table1[SHIFT NOMENCLATURE], $B2387, Table1[FVIC KILL]))</f>
        <v/>
      </c>
      <c r="K2387" s="1" t="str">
        <f>IF($A2387&gt;--RIGHT($A$2,LEN($A$2)-8),"",SUMIF(Table1[SHIFT NOMENCLATURE], $B2387, Table1[FVIC MOB]))</f>
        <v/>
      </c>
      <c r="L2387" s="1" t="str">
        <f>IF($A2387&gt;--RIGHT($A$2,LEN($A$2)-8),"",SUMIF(Table1[SHIFT NOMENCLATURE], $B2387, Table1[FVIC FIRE]))</f>
        <v/>
      </c>
      <c r="M2387" s="1" t="str">
        <f>IF($A2387&gt;--RIGHT($A$2,LEN($A$2)-8),"",SUMIF(Table1[SHIFT NOMENCLATURE], $B2387, Table1[FKIA]))</f>
        <v/>
      </c>
      <c r="N2387" s="1" t="str">
        <f>IF($A2387&gt;--RIGHT($A$2,LEN($A$2)-8),"",SUMIF(Table1[SHIFT NOMENCLATURE], $B2387, Table1[FWIA]))</f>
        <v/>
      </c>
      <c r="O2387" s="1" t="str">
        <f>IF($A2387&gt;--RIGHT($A$2,LEN($A$2)-8),"",SUMIF(Table1[SHIFT NOMENCLATURE], $B2387, Table1[DUSTWUN]))</f>
        <v/>
      </c>
    </row>
    <row r="2388" spans="1:15" x14ac:dyDescent="0.25">
      <c r="A2388" s="1" t="str">
        <f t="shared" si="74"/>
        <v/>
      </c>
      <c r="B2388" t="str">
        <f t="shared" si="75"/>
        <v/>
      </c>
      <c r="C2388" s="1" t="str">
        <f>IF($A2388&gt;--RIGHT($A$2,LEN($A$2)-8),"",COUNTIF(Table1[SHIFT NOMENCLATURE],$B2388))</f>
        <v/>
      </c>
      <c r="D2388" s="1" t="str">
        <f>IF($A2388&gt;--RIGHT($A$2,LEN($A$2)-8),"",SUMIF(Table1[SHIFT NOMENCLATURE], $B2388, Table1[EVIC KILL]))</f>
        <v/>
      </c>
      <c r="E2388" s="1" t="str">
        <f>IF($A2388&gt;--RIGHT($A$2,LEN($A$2)-8),"",SUMIF(Table1[SHIFT NOMENCLATURE], $B2388, Table1[EVIC MOB]))</f>
        <v/>
      </c>
      <c r="F2388" s="1" t="str">
        <f>IF($A2388&gt;--RIGHT($A$2,LEN($A$2)-8),"",SUMIF(Table1[SHIFT NOMENCLATURE], $B2388, Table1[EVIC FIRE]))</f>
        <v/>
      </c>
      <c r="G2388" s="1" t="str">
        <f>IF($A2388&gt;--RIGHT($A$2,LEN($A$2)-8),"",SUMIF(Table1[SHIFT NOMENCLATURE], $B2388, Table1[EKIA]))</f>
        <v/>
      </c>
      <c r="H2388" s="1" t="str">
        <f>IF($A2388&gt;--RIGHT($A$2,LEN($A$2)-8),"",SUMIF(Table1[SHIFT NOMENCLATURE], $B2388, Table1[EWIA]))</f>
        <v/>
      </c>
      <c r="I2388" s="1" t="str">
        <f>IF($A2388&gt;--RIGHT($A$2,LEN($A$2)-8),"",SUMIF(Table1[SHIFT NOMENCLATURE], $B2388, Table1[EPW]))</f>
        <v/>
      </c>
      <c r="J2388" s="1" t="str">
        <f>IF($A2388&gt;--RIGHT($A$2,LEN($A$2)-8),"",SUMIF(Table1[SHIFT NOMENCLATURE], $B2388, Table1[FVIC KILL]))</f>
        <v/>
      </c>
      <c r="K2388" s="1" t="str">
        <f>IF($A2388&gt;--RIGHT($A$2,LEN($A$2)-8),"",SUMIF(Table1[SHIFT NOMENCLATURE], $B2388, Table1[FVIC MOB]))</f>
        <v/>
      </c>
      <c r="L2388" s="1" t="str">
        <f>IF($A2388&gt;--RIGHT($A$2,LEN($A$2)-8),"",SUMIF(Table1[SHIFT NOMENCLATURE], $B2388, Table1[FVIC FIRE]))</f>
        <v/>
      </c>
      <c r="M2388" s="1" t="str">
        <f>IF($A2388&gt;--RIGHT($A$2,LEN($A$2)-8),"",SUMIF(Table1[SHIFT NOMENCLATURE], $B2388, Table1[FKIA]))</f>
        <v/>
      </c>
      <c r="N2388" s="1" t="str">
        <f>IF($A2388&gt;--RIGHT($A$2,LEN($A$2)-8),"",SUMIF(Table1[SHIFT NOMENCLATURE], $B2388, Table1[FWIA]))</f>
        <v/>
      </c>
      <c r="O2388" s="1" t="str">
        <f>IF($A2388&gt;--RIGHT($A$2,LEN($A$2)-8),"",SUMIF(Table1[SHIFT NOMENCLATURE], $B2388, Table1[DUSTWUN]))</f>
        <v/>
      </c>
    </row>
    <row r="2389" spans="1:15" x14ac:dyDescent="0.25">
      <c r="A2389" s="1" t="str">
        <f t="shared" si="74"/>
        <v/>
      </c>
      <c r="B2389" t="str">
        <f t="shared" si="75"/>
        <v/>
      </c>
      <c r="C2389" s="1" t="str">
        <f>IF($A2389&gt;--RIGHT($A$2,LEN($A$2)-8),"",COUNTIF(Table1[SHIFT NOMENCLATURE],$B2389))</f>
        <v/>
      </c>
      <c r="D2389" s="1" t="str">
        <f>IF($A2389&gt;--RIGHT($A$2,LEN($A$2)-8),"",SUMIF(Table1[SHIFT NOMENCLATURE], $B2389, Table1[EVIC KILL]))</f>
        <v/>
      </c>
      <c r="E2389" s="1" t="str">
        <f>IF($A2389&gt;--RIGHT($A$2,LEN($A$2)-8),"",SUMIF(Table1[SHIFT NOMENCLATURE], $B2389, Table1[EVIC MOB]))</f>
        <v/>
      </c>
      <c r="F2389" s="1" t="str">
        <f>IF($A2389&gt;--RIGHT($A$2,LEN($A$2)-8),"",SUMIF(Table1[SHIFT NOMENCLATURE], $B2389, Table1[EVIC FIRE]))</f>
        <v/>
      </c>
      <c r="G2389" s="1" t="str">
        <f>IF($A2389&gt;--RIGHT($A$2,LEN($A$2)-8),"",SUMIF(Table1[SHIFT NOMENCLATURE], $B2389, Table1[EKIA]))</f>
        <v/>
      </c>
      <c r="H2389" s="1" t="str">
        <f>IF($A2389&gt;--RIGHT($A$2,LEN($A$2)-8),"",SUMIF(Table1[SHIFT NOMENCLATURE], $B2389, Table1[EWIA]))</f>
        <v/>
      </c>
      <c r="I2389" s="1" t="str">
        <f>IF($A2389&gt;--RIGHT($A$2,LEN($A$2)-8),"",SUMIF(Table1[SHIFT NOMENCLATURE], $B2389, Table1[EPW]))</f>
        <v/>
      </c>
      <c r="J2389" s="1" t="str">
        <f>IF($A2389&gt;--RIGHT($A$2,LEN($A$2)-8),"",SUMIF(Table1[SHIFT NOMENCLATURE], $B2389, Table1[FVIC KILL]))</f>
        <v/>
      </c>
      <c r="K2389" s="1" t="str">
        <f>IF($A2389&gt;--RIGHT($A$2,LEN($A$2)-8),"",SUMIF(Table1[SHIFT NOMENCLATURE], $B2389, Table1[FVIC MOB]))</f>
        <v/>
      </c>
      <c r="L2389" s="1" t="str">
        <f>IF($A2389&gt;--RIGHT($A$2,LEN($A$2)-8),"",SUMIF(Table1[SHIFT NOMENCLATURE], $B2389, Table1[FVIC FIRE]))</f>
        <v/>
      </c>
      <c r="M2389" s="1" t="str">
        <f>IF($A2389&gt;--RIGHT($A$2,LEN($A$2)-8),"",SUMIF(Table1[SHIFT NOMENCLATURE], $B2389, Table1[FKIA]))</f>
        <v/>
      </c>
      <c r="N2389" s="1" t="str">
        <f>IF($A2389&gt;--RIGHT($A$2,LEN($A$2)-8),"",SUMIF(Table1[SHIFT NOMENCLATURE], $B2389, Table1[FWIA]))</f>
        <v/>
      </c>
      <c r="O2389" s="1" t="str">
        <f>IF($A2389&gt;--RIGHT($A$2,LEN($A$2)-8),"",SUMIF(Table1[SHIFT NOMENCLATURE], $B2389, Table1[DUSTWUN]))</f>
        <v/>
      </c>
    </row>
    <row r="2390" spans="1:15" x14ac:dyDescent="0.25">
      <c r="A2390" s="1" t="str">
        <f t="shared" si="74"/>
        <v/>
      </c>
      <c r="B2390" t="str">
        <f t="shared" si="75"/>
        <v/>
      </c>
      <c r="C2390" s="1" t="str">
        <f>IF($A2390&gt;--RIGHT($A$2,LEN($A$2)-8),"",COUNTIF(Table1[SHIFT NOMENCLATURE],$B2390))</f>
        <v/>
      </c>
      <c r="D2390" s="1" t="str">
        <f>IF($A2390&gt;--RIGHT($A$2,LEN($A$2)-8),"",SUMIF(Table1[SHIFT NOMENCLATURE], $B2390, Table1[EVIC KILL]))</f>
        <v/>
      </c>
      <c r="E2390" s="1" t="str">
        <f>IF($A2390&gt;--RIGHT($A$2,LEN($A$2)-8),"",SUMIF(Table1[SHIFT NOMENCLATURE], $B2390, Table1[EVIC MOB]))</f>
        <v/>
      </c>
      <c r="F2390" s="1" t="str">
        <f>IF($A2390&gt;--RIGHT($A$2,LEN($A$2)-8),"",SUMIF(Table1[SHIFT NOMENCLATURE], $B2390, Table1[EVIC FIRE]))</f>
        <v/>
      </c>
      <c r="G2390" s="1" t="str">
        <f>IF($A2390&gt;--RIGHT($A$2,LEN($A$2)-8),"",SUMIF(Table1[SHIFT NOMENCLATURE], $B2390, Table1[EKIA]))</f>
        <v/>
      </c>
      <c r="H2390" s="1" t="str">
        <f>IF($A2390&gt;--RIGHT($A$2,LEN($A$2)-8),"",SUMIF(Table1[SHIFT NOMENCLATURE], $B2390, Table1[EWIA]))</f>
        <v/>
      </c>
      <c r="I2390" s="1" t="str">
        <f>IF($A2390&gt;--RIGHT($A$2,LEN($A$2)-8),"",SUMIF(Table1[SHIFT NOMENCLATURE], $B2390, Table1[EPW]))</f>
        <v/>
      </c>
      <c r="J2390" s="1" t="str">
        <f>IF($A2390&gt;--RIGHT($A$2,LEN($A$2)-8),"",SUMIF(Table1[SHIFT NOMENCLATURE], $B2390, Table1[FVIC KILL]))</f>
        <v/>
      </c>
      <c r="K2390" s="1" t="str">
        <f>IF($A2390&gt;--RIGHT($A$2,LEN($A$2)-8),"",SUMIF(Table1[SHIFT NOMENCLATURE], $B2390, Table1[FVIC MOB]))</f>
        <v/>
      </c>
      <c r="L2390" s="1" t="str">
        <f>IF($A2390&gt;--RIGHT($A$2,LEN($A$2)-8),"",SUMIF(Table1[SHIFT NOMENCLATURE], $B2390, Table1[FVIC FIRE]))</f>
        <v/>
      </c>
      <c r="M2390" s="1" t="str">
        <f>IF($A2390&gt;--RIGHT($A$2,LEN($A$2)-8),"",SUMIF(Table1[SHIFT NOMENCLATURE], $B2390, Table1[FKIA]))</f>
        <v/>
      </c>
      <c r="N2390" s="1" t="str">
        <f>IF($A2390&gt;--RIGHT($A$2,LEN($A$2)-8),"",SUMIF(Table1[SHIFT NOMENCLATURE], $B2390, Table1[FWIA]))</f>
        <v/>
      </c>
      <c r="O2390" s="1" t="str">
        <f>IF($A2390&gt;--RIGHT($A$2,LEN($A$2)-8),"",SUMIF(Table1[SHIFT NOMENCLATURE], $B2390, Table1[DUSTWUN]))</f>
        <v/>
      </c>
    </row>
    <row r="2391" spans="1:15" x14ac:dyDescent="0.25">
      <c r="A2391" s="1" t="str">
        <f t="shared" si="74"/>
        <v/>
      </c>
      <c r="B2391" t="str">
        <f t="shared" si="75"/>
        <v/>
      </c>
      <c r="C2391" s="1" t="str">
        <f>IF($A2391&gt;--RIGHT($A$2,LEN($A$2)-8),"",COUNTIF(Table1[SHIFT NOMENCLATURE],$B2391))</f>
        <v/>
      </c>
      <c r="D2391" s="1" t="str">
        <f>IF($A2391&gt;--RIGHT($A$2,LEN($A$2)-8),"",SUMIF(Table1[SHIFT NOMENCLATURE], $B2391, Table1[EVIC KILL]))</f>
        <v/>
      </c>
      <c r="E2391" s="1" t="str">
        <f>IF($A2391&gt;--RIGHT($A$2,LEN($A$2)-8),"",SUMIF(Table1[SHIFT NOMENCLATURE], $B2391, Table1[EVIC MOB]))</f>
        <v/>
      </c>
      <c r="F2391" s="1" t="str">
        <f>IF($A2391&gt;--RIGHT($A$2,LEN($A$2)-8),"",SUMIF(Table1[SHIFT NOMENCLATURE], $B2391, Table1[EVIC FIRE]))</f>
        <v/>
      </c>
      <c r="G2391" s="1" t="str">
        <f>IF($A2391&gt;--RIGHT($A$2,LEN($A$2)-8),"",SUMIF(Table1[SHIFT NOMENCLATURE], $B2391, Table1[EKIA]))</f>
        <v/>
      </c>
      <c r="H2391" s="1" t="str">
        <f>IF($A2391&gt;--RIGHT($A$2,LEN($A$2)-8),"",SUMIF(Table1[SHIFT NOMENCLATURE], $B2391, Table1[EWIA]))</f>
        <v/>
      </c>
      <c r="I2391" s="1" t="str">
        <f>IF($A2391&gt;--RIGHT($A$2,LEN($A$2)-8),"",SUMIF(Table1[SHIFT NOMENCLATURE], $B2391, Table1[EPW]))</f>
        <v/>
      </c>
      <c r="J2391" s="1" t="str">
        <f>IF($A2391&gt;--RIGHT($A$2,LEN($A$2)-8),"",SUMIF(Table1[SHIFT NOMENCLATURE], $B2391, Table1[FVIC KILL]))</f>
        <v/>
      </c>
      <c r="K2391" s="1" t="str">
        <f>IF($A2391&gt;--RIGHT($A$2,LEN($A$2)-8),"",SUMIF(Table1[SHIFT NOMENCLATURE], $B2391, Table1[FVIC MOB]))</f>
        <v/>
      </c>
      <c r="L2391" s="1" t="str">
        <f>IF($A2391&gt;--RIGHT($A$2,LEN($A$2)-8),"",SUMIF(Table1[SHIFT NOMENCLATURE], $B2391, Table1[FVIC FIRE]))</f>
        <v/>
      </c>
      <c r="M2391" s="1" t="str">
        <f>IF($A2391&gt;--RIGHT($A$2,LEN($A$2)-8),"",SUMIF(Table1[SHIFT NOMENCLATURE], $B2391, Table1[FKIA]))</f>
        <v/>
      </c>
      <c r="N2391" s="1" t="str">
        <f>IF($A2391&gt;--RIGHT($A$2,LEN($A$2)-8),"",SUMIF(Table1[SHIFT NOMENCLATURE], $B2391, Table1[FWIA]))</f>
        <v/>
      </c>
      <c r="O2391" s="1" t="str">
        <f>IF($A2391&gt;--RIGHT($A$2,LEN($A$2)-8),"",SUMIF(Table1[SHIFT NOMENCLATURE], $B2391, Table1[DUSTWUN]))</f>
        <v/>
      </c>
    </row>
    <row r="2392" spans="1:15" x14ac:dyDescent="0.25">
      <c r="A2392" s="1" t="str">
        <f t="shared" si="74"/>
        <v/>
      </c>
      <c r="B2392" t="str">
        <f t="shared" si="75"/>
        <v/>
      </c>
      <c r="C2392" s="1" t="str">
        <f>IF($A2392&gt;--RIGHT($A$2,LEN($A$2)-8),"",COUNTIF(Table1[SHIFT NOMENCLATURE],$B2392))</f>
        <v/>
      </c>
      <c r="D2392" s="1" t="str">
        <f>IF($A2392&gt;--RIGHT($A$2,LEN($A$2)-8),"",SUMIF(Table1[SHIFT NOMENCLATURE], $B2392, Table1[EVIC KILL]))</f>
        <v/>
      </c>
      <c r="E2392" s="1" t="str">
        <f>IF($A2392&gt;--RIGHT($A$2,LEN($A$2)-8),"",SUMIF(Table1[SHIFT NOMENCLATURE], $B2392, Table1[EVIC MOB]))</f>
        <v/>
      </c>
      <c r="F2392" s="1" t="str">
        <f>IF($A2392&gt;--RIGHT($A$2,LEN($A$2)-8),"",SUMIF(Table1[SHIFT NOMENCLATURE], $B2392, Table1[EVIC FIRE]))</f>
        <v/>
      </c>
      <c r="G2392" s="1" t="str">
        <f>IF($A2392&gt;--RIGHT($A$2,LEN($A$2)-8),"",SUMIF(Table1[SHIFT NOMENCLATURE], $B2392, Table1[EKIA]))</f>
        <v/>
      </c>
      <c r="H2392" s="1" t="str">
        <f>IF($A2392&gt;--RIGHT($A$2,LEN($A$2)-8),"",SUMIF(Table1[SHIFT NOMENCLATURE], $B2392, Table1[EWIA]))</f>
        <v/>
      </c>
      <c r="I2392" s="1" t="str">
        <f>IF($A2392&gt;--RIGHT($A$2,LEN($A$2)-8),"",SUMIF(Table1[SHIFT NOMENCLATURE], $B2392, Table1[EPW]))</f>
        <v/>
      </c>
      <c r="J2392" s="1" t="str">
        <f>IF($A2392&gt;--RIGHT($A$2,LEN($A$2)-8),"",SUMIF(Table1[SHIFT NOMENCLATURE], $B2392, Table1[FVIC KILL]))</f>
        <v/>
      </c>
      <c r="K2392" s="1" t="str">
        <f>IF($A2392&gt;--RIGHT($A$2,LEN($A$2)-8),"",SUMIF(Table1[SHIFT NOMENCLATURE], $B2392, Table1[FVIC MOB]))</f>
        <v/>
      </c>
      <c r="L2392" s="1" t="str">
        <f>IF($A2392&gt;--RIGHT($A$2,LEN($A$2)-8),"",SUMIF(Table1[SHIFT NOMENCLATURE], $B2392, Table1[FVIC FIRE]))</f>
        <v/>
      </c>
      <c r="M2392" s="1" t="str">
        <f>IF($A2392&gt;--RIGHT($A$2,LEN($A$2)-8),"",SUMIF(Table1[SHIFT NOMENCLATURE], $B2392, Table1[FKIA]))</f>
        <v/>
      </c>
      <c r="N2392" s="1" t="str">
        <f>IF($A2392&gt;--RIGHT($A$2,LEN($A$2)-8),"",SUMIF(Table1[SHIFT NOMENCLATURE], $B2392, Table1[FWIA]))</f>
        <v/>
      </c>
      <c r="O2392" s="1" t="str">
        <f>IF($A2392&gt;--RIGHT($A$2,LEN($A$2)-8),"",SUMIF(Table1[SHIFT NOMENCLATURE], $B2392, Table1[DUSTWUN]))</f>
        <v/>
      </c>
    </row>
    <row r="2393" spans="1:15" x14ac:dyDescent="0.25">
      <c r="A2393" s="1" t="str">
        <f t="shared" si="74"/>
        <v/>
      </c>
      <c r="B2393" t="str">
        <f t="shared" si="75"/>
        <v/>
      </c>
      <c r="C2393" s="1" t="str">
        <f>IF($A2393&gt;--RIGHT($A$2,LEN($A$2)-8),"",COUNTIF(Table1[SHIFT NOMENCLATURE],$B2393))</f>
        <v/>
      </c>
      <c r="D2393" s="1" t="str">
        <f>IF($A2393&gt;--RIGHT($A$2,LEN($A$2)-8),"",SUMIF(Table1[SHIFT NOMENCLATURE], $B2393, Table1[EVIC KILL]))</f>
        <v/>
      </c>
      <c r="E2393" s="1" t="str">
        <f>IF($A2393&gt;--RIGHT($A$2,LEN($A$2)-8),"",SUMIF(Table1[SHIFT NOMENCLATURE], $B2393, Table1[EVIC MOB]))</f>
        <v/>
      </c>
      <c r="F2393" s="1" t="str">
        <f>IF($A2393&gt;--RIGHT($A$2,LEN($A$2)-8),"",SUMIF(Table1[SHIFT NOMENCLATURE], $B2393, Table1[EVIC FIRE]))</f>
        <v/>
      </c>
      <c r="G2393" s="1" t="str">
        <f>IF($A2393&gt;--RIGHT($A$2,LEN($A$2)-8),"",SUMIF(Table1[SHIFT NOMENCLATURE], $B2393, Table1[EKIA]))</f>
        <v/>
      </c>
      <c r="H2393" s="1" t="str">
        <f>IF($A2393&gt;--RIGHT($A$2,LEN($A$2)-8),"",SUMIF(Table1[SHIFT NOMENCLATURE], $B2393, Table1[EWIA]))</f>
        <v/>
      </c>
      <c r="I2393" s="1" t="str">
        <f>IF($A2393&gt;--RIGHT($A$2,LEN($A$2)-8),"",SUMIF(Table1[SHIFT NOMENCLATURE], $B2393, Table1[EPW]))</f>
        <v/>
      </c>
      <c r="J2393" s="1" t="str">
        <f>IF($A2393&gt;--RIGHT($A$2,LEN($A$2)-8),"",SUMIF(Table1[SHIFT NOMENCLATURE], $B2393, Table1[FVIC KILL]))</f>
        <v/>
      </c>
      <c r="K2393" s="1" t="str">
        <f>IF($A2393&gt;--RIGHT($A$2,LEN($A$2)-8),"",SUMIF(Table1[SHIFT NOMENCLATURE], $B2393, Table1[FVIC MOB]))</f>
        <v/>
      </c>
      <c r="L2393" s="1" t="str">
        <f>IF($A2393&gt;--RIGHT($A$2,LEN($A$2)-8),"",SUMIF(Table1[SHIFT NOMENCLATURE], $B2393, Table1[FVIC FIRE]))</f>
        <v/>
      </c>
      <c r="M2393" s="1" t="str">
        <f>IF($A2393&gt;--RIGHT($A$2,LEN($A$2)-8),"",SUMIF(Table1[SHIFT NOMENCLATURE], $B2393, Table1[FKIA]))</f>
        <v/>
      </c>
      <c r="N2393" s="1" t="str">
        <f>IF($A2393&gt;--RIGHT($A$2,LEN($A$2)-8),"",SUMIF(Table1[SHIFT NOMENCLATURE], $B2393, Table1[FWIA]))</f>
        <v/>
      </c>
      <c r="O2393" s="1" t="str">
        <f>IF($A2393&gt;--RIGHT($A$2,LEN($A$2)-8),"",SUMIF(Table1[SHIFT NOMENCLATURE], $B2393, Table1[DUSTWUN]))</f>
        <v/>
      </c>
    </row>
    <row r="2394" spans="1:15" x14ac:dyDescent="0.25">
      <c r="A2394" s="1" t="str">
        <f t="shared" si="74"/>
        <v/>
      </c>
      <c r="B2394" t="str">
        <f t="shared" si="75"/>
        <v/>
      </c>
      <c r="C2394" s="1" t="str">
        <f>IF($A2394&gt;--RIGHT($A$2,LEN($A$2)-8),"",COUNTIF(Table1[SHIFT NOMENCLATURE],$B2394))</f>
        <v/>
      </c>
      <c r="D2394" s="1" t="str">
        <f>IF($A2394&gt;--RIGHT($A$2,LEN($A$2)-8),"",SUMIF(Table1[SHIFT NOMENCLATURE], $B2394, Table1[EVIC KILL]))</f>
        <v/>
      </c>
      <c r="E2394" s="1" t="str">
        <f>IF($A2394&gt;--RIGHT($A$2,LEN($A$2)-8),"",SUMIF(Table1[SHIFT NOMENCLATURE], $B2394, Table1[EVIC MOB]))</f>
        <v/>
      </c>
      <c r="F2394" s="1" t="str">
        <f>IF($A2394&gt;--RIGHT($A$2,LEN($A$2)-8),"",SUMIF(Table1[SHIFT NOMENCLATURE], $B2394, Table1[EVIC FIRE]))</f>
        <v/>
      </c>
      <c r="G2394" s="1" t="str">
        <f>IF($A2394&gt;--RIGHT($A$2,LEN($A$2)-8),"",SUMIF(Table1[SHIFT NOMENCLATURE], $B2394, Table1[EKIA]))</f>
        <v/>
      </c>
      <c r="H2394" s="1" t="str">
        <f>IF($A2394&gt;--RIGHT($A$2,LEN($A$2)-8),"",SUMIF(Table1[SHIFT NOMENCLATURE], $B2394, Table1[EWIA]))</f>
        <v/>
      </c>
      <c r="I2394" s="1" t="str">
        <f>IF($A2394&gt;--RIGHT($A$2,LEN($A$2)-8),"",SUMIF(Table1[SHIFT NOMENCLATURE], $B2394, Table1[EPW]))</f>
        <v/>
      </c>
      <c r="J2394" s="1" t="str">
        <f>IF($A2394&gt;--RIGHT($A$2,LEN($A$2)-8),"",SUMIF(Table1[SHIFT NOMENCLATURE], $B2394, Table1[FVIC KILL]))</f>
        <v/>
      </c>
      <c r="K2394" s="1" t="str">
        <f>IF($A2394&gt;--RIGHT($A$2,LEN($A$2)-8),"",SUMIF(Table1[SHIFT NOMENCLATURE], $B2394, Table1[FVIC MOB]))</f>
        <v/>
      </c>
      <c r="L2394" s="1" t="str">
        <f>IF($A2394&gt;--RIGHT($A$2,LEN($A$2)-8),"",SUMIF(Table1[SHIFT NOMENCLATURE], $B2394, Table1[FVIC FIRE]))</f>
        <v/>
      </c>
      <c r="M2394" s="1" t="str">
        <f>IF($A2394&gt;--RIGHT($A$2,LEN($A$2)-8),"",SUMIF(Table1[SHIFT NOMENCLATURE], $B2394, Table1[FKIA]))</f>
        <v/>
      </c>
      <c r="N2394" s="1" t="str">
        <f>IF($A2394&gt;--RIGHT($A$2,LEN($A$2)-8),"",SUMIF(Table1[SHIFT NOMENCLATURE], $B2394, Table1[FWIA]))</f>
        <v/>
      </c>
      <c r="O2394" s="1" t="str">
        <f>IF($A2394&gt;--RIGHT($A$2,LEN($A$2)-8),"",SUMIF(Table1[SHIFT NOMENCLATURE], $B2394, Table1[DUSTWUN]))</f>
        <v/>
      </c>
    </row>
    <row r="2395" spans="1:15" x14ac:dyDescent="0.25">
      <c r="A2395" s="1" t="str">
        <f t="shared" si="74"/>
        <v/>
      </c>
      <c r="B2395" t="str">
        <f t="shared" si="75"/>
        <v/>
      </c>
      <c r="C2395" s="1" t="str">
        <f>IF($A2395&gt;--RIGHT($A$2,LEN($A$2)-8),"",COUNTIF(Table1[SHIFT NOMENCLATURE],$B2395))</f>
        <v/>
      </c>
      <c r="D2395" s="1" t="str">
        <f>IF($A2395&gt;--RIGHT($A$2,LEN($A$2)-8),"",SUMIF(Table1[SHIFT NOMENCLATURE], $B2395, Table1[EVIC KILL]))</f>
        <v/>
      </c>
      <c r="E2395" s="1" t="str">
        <f>IF($A2395&gt;--RIGHT($A$2,LEN($A$2)-8),"",SUMIF(Table1[SHIFT NOMENCLATURE], $B2395, Table1[EVIC MOB]))</f>
        <v/>
      </c>
      <c r="F2395" s="1" t="str">
        <f>IF($A2395&gt;--RIGHT($A$2,LEN($A$2)-8),"",SUMIF(Table1[SHIFT NOMENCLATURE], $B2395, Table1[EVIC FIRE]))</f>
        <v/>
      </c>
      <c r="G2395" s="1" t="str">
        <f>IF($A2395&gt;--RIGHT($A$2,LEN($A$2)-8),"",SUMIF(Table1[SHIFT NOMENCLATURE], $B2395, Table1[EKIA]))</f>
        <v/>
      </c>
      <c r="H2395" s="1" t="str">
        <f>IF($A2395&gt;--RIGHT($A$2,LEN($A$2)-8),"",SUMIF(Table1[SHIFT NOMENCLATURE], $B2395, Table1[EWIA]))</f>
        <v/>
      </c>
      <c r="I2395" s="1" t="str">
        <f>IF($A2395&gt;--RIGHT($A$2,LEN($A$2)-8),"",SUMIF(Table1[SHIFT NOMENCLATURE], $B2395, Table1[EPW]))</f>
        <v/>
      </c>
      <c r="J2395" s="1" t="str">
        <f>IF($A2395&gt;--RIGHT($A$2,LEN($A$2)-8),"",SUMIF(Table1[SHIFT NOMENCLATURE], $B2395, Table1[FVIC KILL]))</f>
        <v/>
      </c>
      <c r="K2395" s="1" t="str">
        <f>IF($A2395&gt;--RIGHT($A$2,LEN($A$2)-8),"",SUMIF(Table1[SHIFT NOMENCLATURE], $B2395, Table1[FVIC MOB]))</f>
        <v/>
      </c>
      <c r="L2395" s="1" t="str">
        <f>IF($A2395&gt;--RIGHT($A$2,LEN($A$2)-8),"",SUMIF(Table1[SHIFT NOMENCLATURE], $B2395, Table1[FVIC FIRE]))</f>
        <v/>
      </c>
      <c r="M2395" s="1" t="str">
        <f>IF($A2395&gt;--RIGHT($A$2,LEN($A$2)-8),"",SUMIF(Table1[SHIFT NOMENCLATURE], $B2395, Table1[FKIA]))</f>
        <v/>
      </c>
      <c r="N2395" s="1" t="str">
        <f>IF($A2395&gt;--RIGHT($A$2,LEN($A$2)-8),"",SUMIF(Table1[SHIFT NOMENCLATURE], $B2395, Table1[FWIA]))</f>
        <v/>
      </c>
      <c r="O2395" s="1" t="str">
        <f>IF($A2395&gt;--RIGHT($A$2,LEN($A$2)-8),"",SUMIF(Table1[SHIFT NOMENCLATURE], $B2395, Table1[DUSTWUN]))</f>
        <v/>
      </c>
    </row>
    <row r="2396" spans="1:15" x14ac:dyDescent="0.25">
      <c r="A2396" s="1" t="str">
        <f t="shared" si="74"/>
        <v/>
      </c>
      <c r="B2396" t="str">
        <f t="shared" si="75"/>
        <v/>
      </c>
      <c r="C2396" s="1" t="str">
        <f>IF($A2396&gt;--RIGHT($A$2,LEN($A$2)-8),"",COUNTIF(Table1[SHIFT NOMENCLATURE],$B2396))</f>
        <v/>
      </c>
      <c r="D2396" s="1" t="str">
        <f>IF($A2396&gt;--RIGHT($A$2,LEN($A$2)-8),"",SUMIF(Table1[SHIFT NOMENCLATURE], $B2396, Table1[EVIC KILL]))</f>
        <v/>
      </c>
      <c r="E2396" s="1" t="str">
        <f>IF($A2396&gt;--RIGHT($A$2,LEN($A$2)-8),"",SUMIF(Table1[SHIFT NOMENCLATURE], $B2396, Table1[EVIC MOB]))</f>
        <v/>
      </c>
      <c r="F2396" s="1" t="str">
        <f>IF($A2396&gt;--RIGHT($A$2,LEN($A$2)-8),"",SUMIF(Table1[SHIFT NOMENCLATURE], $B2396, Table1[EVIC FIRE]))</f>
        <v/>
      </c>
      <c r="G2396" s="1" t="str">
        <f>IF($A2396&gt;--RIGHT($A$2,LEN($A$2)-8),"",SUMIF(Table1[SHIFT NOMENCLATURE], $B2396, Table1[EKIA]))</f>
        <v/>
      </c>
      <c r="H2396" s="1" t="str">
        <f>IF($A2396&gt;--RIGHT($A$2,LEN($A$2)-8),"",SUMIF(Table1[SHIFT NOMENCLATURE], $B2396, Table1[EWIA]))</f>
        <v/>
      </c>
      <c r="I2396" s="1" t="str">
        <f>IF($A2396&gt;--RIGHT($A$2,LEN($A$2)-8),"",SUMIF(Table1[SHIFT NOMENCLATURE], $B2396, Table1[EPW]))</f>
        <v/>
      </c>
      <c r="J2396" s="1" t="str">
        <f>IF($A2396&gt;--RIGHT($A$2,LEN($A$2)-8),"",SUMIF(Table1[SHIFT NOMENCLATURE], $B2396, Table1[FVIC KILL]))</f>
        <v/>
      </c>
      <c r="K2396" s="1" t="str">
        <f>IF($A2396&gt;--RIGHT($A$2,LEN($A$2)-8),"",SUMIF(Table1[SHIFT NOMENCLATURE], $B2396, Table1[FVIC MOB]))</f>
        <v/>
      </c>
      <c r="L2396" s="1" t="str">
        <f>IF($A2396&gt;--RIGHT($A$2,LEN($A$2)-8),"",SUMIF(Table1[SHIFT NOMENCLATURE], $B2396, Table1[FVIC FIRE]))</f>
        <v/>
      </c>
      <c r="M2396" s="1" t="str">
        <f>IF($A2396&gt;--RIGHT($A$2,LEN($A$2)-8),"",SUMIF(Table1[SHIFT NOMENCLATURE], $B2396, Table1[FKIA]))</f>
        <v/>
      </c>
      <c r="N2396" s="1" t="str">
        <f>IF($A2396&gt;--RIGHT($A$2,LEN($A$2)-8),"",SUMIF(Table1[SHIFT NOMENCLATURE], $B2396, Table1[FWIA]))</f>
        <v/>
      </c>
      <c r="O2396" s="1" t="str">
        <f>IF($A2396&gt;--RIGHT($A$2,LEN($A$2)-8),"",SUMIF(Table1[SHIFT NOMENCLATURE], $B2396, Table1[DUSTWUN]))</f>
        <v/>
      </c>
    </row>
    <row r="2397" spans="1:15" x14ac:dyDescent="0.25">
      <c r="A2397" s="1" t="str">
        <f t="shared" si="74"/>
        <v/>
      </c>
      <c r="B2397" t="str">
        <f t="shared" si="75"/>
        <v/>
      </c>
      <c r="C2397" s="1" t="str">
        <f>IF($A2397&gt;--RIGHT($A$2,LEN($A$2)-8),"",COUNTIF(Table1[SHIFT NOMENCLATURE],$B2397))</f>
        <v/>
      </c>
      <c r="D2397" s="1" t="str">
        <f>IF($A2397&gt;--RIGHT($A$2,LEN($A$2)-8),"",SUMIF(Table1[SHIFT NOMENCLATURE], $B2397, Table1[EVIC KILL]))</f>
        <v/>
      </c>
      <c r="E2397" s="1" t="str">
        <f>IF($A2397&gt;--RIGHT($A$2,LEN($A$2)-8),"",SUMIF(Table1[SHIFT NOMENCLATURE], $B2397, Table1[EVIC MOB]))</f>
        <v/>
      </c>
      <c r="F2397" s="1" t="str">
        <f>IF($A2397&gt;--RIGHT($A$2,LEN($A$2)-8),"",SUMIF(Table1[SHIFT NOMENCLATURE], $B2397, Table1[EVIC FIRE]))</f>
        <v/>
      </c>
      <c r="G2397" s="1" t="str">
        <f>IF($A2397&gt;--RIGHT($A$2,LEN($A$2)-8),"",SUMIF(Table1[SHIFT NOMENCLATURE], $B2397, Table1[EKIA]))</f>
        <v/>
      </c>
      <c r="H2397" s="1" t="str">
        <f>IF($A2397&gt;--RIGHT($A$2,LEN($A$2)-8),"",SUMIF(Table1[SHIFT NOMENCLATURE], $B2397, Table1[EWIA]))</f>
        <v/>
      </c>
      <c r="I2397" s="1" t="str">
        <f>IF($A2397&gt;--RIGHT($A$2,LEN($A$2)-8),"",SUMIF(Table1[SHIFT NOMENCLATURE], $B2397, Table1[EPW]))</f>
        <v/>
      </c>
      <c r="J2397" s="1" t="str">
        <f>IF($A2397&gt;--RIGHT($A$2,LEN($A$2)-8),"",SUMIF(Table1[SHIFT NOMENCLATURE], $B2397, Table1[FVIC KILL]))</f>
        <v/>
      </c>
      <c r="K2397" s="1" t="str">
        <f>IF($A2397&gt;--RIGHT($A$2,LEN($A$2)-8),"",SUMIF(Table1[SHIFT NOMENCLATURE], $B2397, Table1[FVIC MOB]))</f>
        <v/>
      </c>
      <c r="L2397" s="1" t="str">
        <f>IF($A2397&gt;--RIGHT($A$2,LEN($A$2)-8),"",SUMIF(Table1[SHIFT NOMENCLATURE], $B2397, Table1[FVIC FIRE]))</f>
        <v/>
      </c>
      <c r="M2397" s="1" t="str">
        <f>IF($A2397&gt;--RIGHT($A$2,LEN($A$2)-8),"",SUMIF(Table1[SHIFT NOMENCLATURE], $B2397, Table1[FKIA]))</f>
        <v/>
      </c>
      <c r="N2397" s="1" t="str">
        <f>IF($A2397&gt;--RIGHT($A$2,LEN($A$2)-8),"",SUMIF(Table1[SHIFT NOMENCLATURE], $B2397, Table1[FWIA]))</f>
        <v/>
      </c>
      <c r="O2397" s="1" t="str">
        <f>IF($A2397&gt;--RIGHT($A$2,LEN($A$2)-8),"",SUMIF(Table1[SHIFT NOMENCLATURE], $B2397, Table1[DUSTWUN]))</f>
        <v/>
      </c>
    </row>
    <row r="2398" spans="1:15" x14ac:dyDescent="0.25">
      <c r="A2398" s="1" t="str">
        <f t="shared" si="74"/>
        <v/>
      </c>
      <c r="B2398" t="str">
        <f t="shared" si="75"/>
        <v/>
      </c>
      <c r="C2398" s="1" t="str">
        <f>IF($A2398&gt;--RIGHT($A$2,LEN($A$2)-8),"",COUNTIF(Table1[SHIFT NOMENCLATURE],$B2398))</f>
        <v/>
      </c>
      <c r="D2398" s="1" t="str">
        <f>IF($A2398&gt;--RIGHT($A$2,LEN($A$2)-8),"",SUMIF(Table1[SHIFT NOMENCLATURE], $B2398, Table1[EVIC KILL]))</f>
        <v/>
      </c>
      <c r="E2398" s="1" t="str">
        <f>IF($A2398&gt;--RIGHT($A$2,LEN($A$2)-8),"",SUMIF(Table1[SHIFT NOMENCLATURE], $B2398, Table1[EVIC MOB]))</f>
        <v/>
      </c>
      <c r="F2398" s="1" t="str">
        <f>IF($A2398&gt;--RIGHT($A$2,LEN($A$2)-8),"",SUMIF(Table1[SHIFT NOMENCLATURE], $B2398, Table1[EVIC FIRE]))</f>
        <v/>
      </c>
      <c r="G2398" s="1" t="str">
        <f>IF($A2398&gt;--RIGHT($A$2,LEN($A$2)-8),"",SUMIF(Table1[SHIFT NOMENCLATURE], $B2398, Table1[EKIA]))</f>
        <v/>
      </c>
      <c r="H2398" s="1" t="str">
        <f>IF($A2398&gt;--RIGHT($A$2,LEN($A$2)-8),"",SUMIF(Table1[SHIFT NOMENCLATURE], $B2398, Table1[EWIA]))</f>
        <v/>
      </c>
      <c r="I2398" s="1" t="str">
        <f>IF($A2398&gt;--RIGHT($A$2,LEN($A$2)-8),"",SUMIF(Table1[SHIFT NOMENCLATURE], $B2398, Table1[EPW]))</f>
        <v/>
      </c>
      <c r="J2398" s="1" t="str">
        <f>IF($A2398&gt;--RIGHT($A$2,LEN($A$2)-8),"",SUMIF(Table1[SHIFT NOMENCLATURE], $B2398, Table1[FVIC KILL]))</f>
        <v/>
      </c>
      <c r="K2398" s="1" t="str">
        <f>IF($A2398&gt;--RIGHT($A$2,LEN($A$2)-8),"",SUMIF(Table1[SHIFT NOMENCLATURE], $B2398, Table1[FVIC MOB]))</f>
        <v/>
      </c>
      <c r="L2398" s="1" t="str">
        <f>IF($A2398&gt;--RIGHT($A$2,LEN($A$2)-8),"",SUMIF(Table1[SHIFT NOMENCLATURE], $B2398, Table1[FVIC FIRE]))</f>
        <v/>
      </c>
      <c r="M2398" s="1" t="str">
        <f>IF($A2398&gt;--RIGHT($A$2,LEN($A$2)-8),"",SUMIF(Table1[SHIFT NOMENCLATURE], $B2398, Table1[FKIA]))</f>
        <v/>
      </c>
      <c r="N2398" s="1" t="str">
        <f>IF($A2398&gt;--RIGHT($A$2,LEN($A$2)-8),"",SUMIF(Table1[SHIFT NOMENCLATURE], $B2398, Table1[FWIA]))</f>
        <v/>
      </c>
      <c r="O2398" s="1" t="str">
        <f>IF($A2398&gt;--RIGHT($A$2,LEN($A$2)-8),"",SUMIF(Table1[SHIFT NOMENCLATURE], $B2398, Table1[DUSTWUN]))</f>
        <v/>
      </c>
    </row>
    <row r="2399" spans="1:15" x14ac:dyDescent="0.25">
      <c r="A2399" s="1" t="str">
        <f t="shared" si="74"/>
        <v/>
      </c>
      <c r="B2399" t="str">
        <f t="shared" si="75"/>
        <v/>
      </c>
      <c r="C2399" s="1" t="str">
        <f>IF($A2399&gt;--RIGHT($A$2,LEN($A$2)-8),"",COUNTIF(Table1[SHIFT NOMENCLATURE],$B2399))</f>
        <v/>
      </c>
      <c r="D2399" s="1" t="str">
        <f>IF($A2399&gt;--RIGHT($A$2,LEN($A$2)-8),"",SUMIF(Table1[SHIFT NOMENCLATURE], $B2399, Table1[EVIC KILL]))</f>
        <v/>
      </c>
      <c r="E2399" s="1" t="str">
        <f>IF($A2399&gt;--RIGHT($A$2,LEN($A$2)-8),"",SUMIF(Table1[SHIFT NOMENCLATURE], $B2399, Table1[EVIC MOB]))</f>
        <v/>
      </c>
      <c r="F2399" s="1" t="str">
        <f>IF($A2399&gt;--RIGHT($A$2,LEN($A$2)-8),"",SUMIF(Table1[SHIFT NOMENCLATURE], $B2399, Table1[EVIC FIRE]))</f>
        <v/>
      </c>
      <c r="G2399" s="1" t="str">
        <f>IF($A2399&gt;--RIGHT($A$2,LEN($A$2)-8),"",SUMIF(Table1[SHIFT NOMENCLATURE], $B2399, Table1[EKIA]))</f>
        <v/>
      </c>
      <c r="H2399" s="1" t="str">
        <f>IF($A2399&gt;--RIGHT($A$2,LEN($A$2)-8),"",SUMIF(Table1[SHIFT NOMENCLATURE], $B2399, Table1[EWIA]))</f>
        <v/>
      </c>
      <c r="I2399" s="1" t="str">
        <f>IF($A2399&gt;--RIGHT($A$2,LEN($A$2)-8),"",SUMIF(Table1[SHIFT NOMENCLATURE], $B2399, Table1[EPW]))</f>
        <v/>
      </c>
      <c r="J2399" s="1" t="str">
        <f>IF($A2399&gt;--RIGHT($A$2,LEN($A$2)-8),"",SUMIF(Table1[SHIFT NOMENCLATURE], $B2399, Table1[FVIC KILL]))</f>
        <v/>
      </c>
      <c r="K2399" s="1" t="str">
        <f>IF($A2399&gt;--RIGHT($A$2,LEN($A$2)-8),"",SUMIF(Table1[SHIFT NOMENCLATURE], $B2399, Table1[FVIC MOB]))</f>
        <v/>
      </c>
      <c r="L2399" s="1" t="str">
        <f>IF($A2399&gt;--RIGHT($A$2,LEN($A$2)-8),"",SUMIF(Table1[SHIFT NOMENCLATURE], $B2399, Table1[FVIC FIRE]))</f>
        <v/>
      </c>
      <c r="M2399" s="1" t="str">
        <f>IF($A2399&gt;--RIGHT($A$2,LEN($A$2)-8),"",SUMIF(Table1[SHIFT NOMENCLATURE], $B2399, Table1[FKIA]))</f>
        <v/>
      </c>
      <c r="N2399" s="1" t="str">
        <f>IF($A2399&gt;--RIGHT($A$2,LEN($A$2)-8),"",SUMIF(Table1[SHIFT NOMENCLATURE], $B2399, Table1[FWIA]))</f>
        <v/>
      </c>
      <c r="O2399" s="1" t="str">
        <f>IF($A2399&gt;--RIGHT($A$2,LEN($A$2)-8),"",SUMIF(Table1[SHIFT NOMENCLATURE], $B2399, Table1[DUSTWUN]))</f>
        <v/>
      </c>
    </row>
    <row r="2400" spans="1:15" x14ac:dyDescent="0.25">
      <c r="A2400" s="1" t="str">
        <f t="shared" si="74"/>
        <v/>
      </c>
      <c r="B2400" t="str">
        <f t="shared" si="75"/>
        <v/>
      </c>
      <c r="C2400" s="1" t="str">
        <f>IF($A2400&gt;--RIGHT($A$2,LEN($A$2)-8),"",COUNTIF(Table1[SHIFT NOMENCLATURE],$B2400))</f>
        <v/>
      </c>
      <c r="D2400" s="1" t="str">
        <f>IF($A2400&gt;--RIGHT($A$2,LEN($A$2)-8),"",SUMIF(Table1[SHIFT NOMENCLATURE], $B2400, Table1[EVIC KILL]))</f>
        <v/>
      </c>
      <c r="E2400" s="1" t="str">
        <f>IF($A2400&gt;--RIGHT($A$2,LEN($A$2)-8),"",SUMIF(Table1[SHIFT NOMENCLATURE], $B2400, Table1[EVIC MOB]))</f>
        <v/>
      </c>
      <c r="F2400" s="1" t="str">
        <f>IF($A2400&gt;--RIGHT($A$2,LEN($A$2)-8),"",SUMIF(Table1[SHIFT NOMENCLATURE], $B2400, Table1[EVIC FIRE]))</f>
        <v/>
      </c>
      <c r="G2400" s="1" t="str">
        <f>IF($A2400&gt;--RIGHT($A$2,LEN($A$2)-8),"",SUMIF(Table1[SHIFT NOMENCLATURE], $B2400, Table1[EKIA]))</f>
        <v/>
      </c>
      <c r="H2400" s="1" t="str">
        <f>IF($A2400&gt;--RIGHT($A$2,LEN($A$2)-8),"",SUMIF(Table1[SHIFT NOMENCLATURE], $B2400, Table1[EWIA]))</f>
        <v/>
      </c>
      <c r="I2400" s="1" t="str">
        <f>IF($A2400&gt;--RIGHT($A$2,LEN($A$2)-8),"",SUMIF(Table1[SHIFT NOMENCLATURE], $B2400, Table1[EPW]))</f>
        <v/>
      </c>
      <c r="J2400" s="1" t="str">
        <f>IF($A2400&gt;--RIGHT($A$2,LEN($A$2)-8),"",SUMIF(Table1[SHIFT NOMENCLATURE], $B2400, Table1[FVIC KILL]))</f>
        <v/>
      </c>
      <c r="K2400" s="1" t="str">
        <f>IF($A2400&gt;--RIGHT($A$2,LEN($A$2)-8),"",SUMIF(Table1[SHIFT NOMENCLATURE], $B2400, Table1[FVIC MOB]))</f>
        <v/>
      </c>
      <c r="L2400" s="1" t="str">
        <f>IF($A2400&gt;--RIGHT($A$2,LEN($A$2)-8),"",SUMIF(Table1[SHIFT NOMENCLATURE], $B2400, Table1[FVIC FIRE]))</f>
        <v/>
      </c>
      <c r="M2400" s="1" t="str">
        <f>IF($A2400&gt;--RIGHT($A$2,LEN($A$2)-8),"",SUMIF(Table1[SHIFT NOMENCLATURE], $B2400, Table1[FKIA]))</f>
        <v/>
      </c>
      <c r="N2400" s="1" t="str">
        <f>IF($A2400&gt;--RIGHT($A$2,LEN($A$2)-8),"",SUMIF(Table1[SHIFT NOMENCLATURE], $B2400, Table1[FWIA]))</f>
        <v/>
      </c>
      <c r="O2400" s="1" t="str">
        <f>IF($A2400&gt;--RIGHT($A$2,LEN($A$2)-8),"",SUMIF(Table1[SHIFT NOMENCLATURE], $B2400, Table1[DUSTWUN]))</f>
        <v/>
      </c>
    </row>
    <row r="2401" spans="1:15" x14ac:dyDescent="0.25">
      <c r="A2401" s="1" t="str">
        <f t="shared" si="74"/>
        <v/>
      </c>
      <c r="B2401" t="str">
        <f t="shared" si="75"/>
        <v/>
      </c>
      <c r="C2401" s="1" t="str">
        <f>IF($A2401&gt;--RIGHT($A$2,LEN($A$2)-8),"",COUNTIF(Table1[SHIFT NOMENCLATURE],$B2401))</f>
        <v/>
      </c>
      <c r="D2401" s="1" t="str">
        <f>IF($A2401&gt;--RIGHT($A$2,LEN($A$2)-8),"",SUMIF(Table1[SHIFT NOMENCLATURE], $B2401, Table1[EVIC KILL]))</f>
        <v/>
      </c>
      <c r="E2401" s="1" t="str">
        <f>IF($A2401&gt;--RIGHT($A$2,LEN($A$2)-8),"",SUMIF(Table1[SHIFT NOMENCLATURE], $B2401, Table1[EVIC MOB]))</f>
        <v/>
      </c>
      <c r="F2401" s="1" t="str">
        <f>IF($A2401&gt;--RIGHT($A$2,LEN($A$2)-8),"",SUMIF(Table1[SHIFT NOMENCLATURE], $B2401, Table1[EVIC FIRE]))</f>
        <v/>
      </c>
      <c r="G2401" s="1" t="str">
        <f>IF($A2401&gt;--RIGHT($A$2,LEN($A$2)-8),"",SUMIF(Table1[SHIFT NOMENCLATURE], $B2401, Table1[EKIA]))</f>
        <v/>
      </c>
      <c r="H2401" s="1" t="str">
        <f>IF($A2401&gt;--RIGHT($A$2,LEN($A$2)-8),"",SUMIF(Table1[SHIFT NOMENCLATURE], $B2401, Table1[EWIA]))</f>
        <v/>
      </c>
      <c r="I2401" s="1" t="str">
        <f>IF($A2401&gt;--RIGHT($A$2,LEN($A$2)-8),"",SUMIF(Table1[SHIFT NOMENCLATURE], $B2401, Table1[EPW]))</f>
        <v/>
      </c>
      <c r="J2401" s="1" t="str">
        <f>IF($A2401&gt;--RIGHT($A$2,LEN($A$2)-8),"",SUMIF(Table1[SHIFT NOMENCLATURE], $B2401, Table1[FVIC KILL]))</f>
        <v/>
      </c>
      <c r="K2401" s="1" t="str">
        <f>IF($A2401&gt;--RIGHT($A$2,LEN($A$2)-8),"",SUMIF(Table1[SHIFT NOMENCLATURE], $B2401, Table1[FVIC MOB]))</f>
        <v/>
      </c>
      <c r="L2401" s="1" t="str">
        <f>IF($A2401&gt;--RIGHT($A$2,LEN($A$2)-8),"",SUMIF(Table1[SHIFT NOMENCLATURE], $B2401, Table1[FVIC FIRE]))</f>
        <v/>
      </c>
      <c r="M2401" s="1" t="str">
        <f>IF($A2401&gt;--RIGHT($A$2,LEN($A$2)-8),"",SUMIF(Table1[SHIFT NOMENCLATURE], $B2401, Table1[FKIA]))</f>
        <v/>
      </c>
      <c r="N2401" s="1" t="str">
        <f>IF($A2401&gt;--RIGHT($A$2,LEN($A$2)-8),"",SUMIF(Table1[SHIFT NOMENCLATURE], $B2401, Table1[FWIA]))</f>
        <v/>
      </c>
      <c r="O2401" s="1" t="str">
        <f>IF($A2401&gt;--RIGHT($A$2,LEN($A$2)-8),"",SUMIF(Table1[SHIFT NOMENCLATURE], $B2401, Table1[DUSTWUN]))</f>
        <v/>
      </c>
    </row>
    <row r="2402" spans="1:15" x14ac:dyDescent="0.25">
      <c r="A2402" s="1" t="str">
        <f t="shared" si="74"/>
        <v/>
      </c>
      <c r="B2402" t="str">
        <f t="shared" si="75"/>
        <v/>
      </c>
      <c r="C2402" s="1" t="str">
        <f>IF($A2402&gt;--RIGHT($A$2,LEN($A$2)-8),"",COUNTIF(Table1[SHIFT NOMENCLATURE],$B2402))</f>
        <v/>
      </c>
      <c r="D2402" s="1" t="str">
        <f>IF($A2402&gt;--RIGHT($A$2,LEN($A$2)-8),"",SUMIF(Table1[SHIFT NOMENCLATURE], $B2402, Table1[EVIC KILL]))</f>
        <v/>
      </c>
      <c r="E2402" s="1" t="str">
        <f>IF($A2402&gt;--RIGHT($A$2,LEN($A$2)-8),"",SUMIF(Table1[SHIFT NOMENCLATURE], $B2402, Table1[EVIC MOB]))</f>
        <v/>
      </c>
      <c r="F2402" s="1" t="str">
        <f>IF($A2402&gt;--RIGHT($A$2,LEN($A$2)-8),"",SUMIF(Table1[SHIFT NOMENCLATURE], $B2402, Table1[EVIC FIRE]))</f>
        <v/>
      </c>
      <c r="G2402" s="1" t="str">
        <f>IF($A2402&gt;--RIGHT($A$2,LEN($A$2)-8),"",SUMIF(Table1[SHIFT NOMENCLATURE], $B2402, Table1[EKIA]))</f>
        <v/>
      </c>
      <c r="H2402" s="1" t="str">
        <f>IF($A2402&gt;--RIGHT($A$2,LEN($A$2)-8),"",SUMIF(Table1[SHIFT NOMENCLATURE], $B2402, Table1[EWIA]))</f>
        <v/>
      </c>
      <c r="I2402" s="1" t="str">
        <f>IF($A2402&gt;--RIGHT($A$2,LEN($A$2)-8),"",SUMIF(Table1[SHIFT NOMENCLATURE], $B2402, Table1[EPW]))</f>
        <v/>
      </c>
      <c r="J2402" s="1" t="str">
        <f>IF($A2402&gt;--RIGHT($A$2,LEN($A$2)-8),"",SUMIF(Table1[SHIFT NOMENCLATURE], $B2402, Table1[FVIC KILL]))</f>
        <v/>
      </c>
      <c r="K2402" s="1" t="str">
        <f>IF($A2402&gt;--RIGHT($A$2,LEN($A$2)-8),"",SUMIF(Table1[SHIFT NOMENCLATURE], $B2402, Table1[FVIC MOB]))</f>
        <v/>
      </c>
      <c r="L2402" s="1" t="str">
        <f>IF($A2402&gt;--RIGHT($A$2,LEN($A$2)-8),"",SUMIF(Table1[SHIFT NOMENCLATURE], $B2402, Table1[FVIC FIRE]))</f>
        <v/>
      </c>
      <c r="M2402" s="1" t="str">
        <f>IF($A2402&gt;--RIGHT($A$2,LEN($A$2)-8),"",SUMIF(Table1[SHIFT NOMENCLATURE], $B2402, Table1[FKIA]))</f>
        <v/>
      </c>
      <c r="N2402" s="1" t="str">
        <f>IF($A2402&gt;--RIGHT($A$2,LEN($A$2)-8),"",SUMIF(Table1[SHIFT NOMENCLATURE], $B2402, Table1[FWIA]))</f>
        <v/>
      </c>
      <c r="O2402" s="1" t="str">
        <f>IF($A2402&gt;--RIGHT($A$2,LEN($A$2)-8),"",SUMIF(Table1[SHIFT NOMENCLATURE], $B2402, Table1[DUSTWUN]))</f>
        <v/>
      </c>
    </row>
    <row r="2403" spans="1:15" x14ac:dyDescent="0.25">
      <c r="A2403" s="1" t="str">
        <f t="shared" si="74"/>
        <v/>
      </c>
      <c r="B2403" t="str">
        <f t="shared" si="75"/>
        <v/>
      </c>
      <c r="C2403" s="1" t="str">
        <f>IF($A2403&gt;--RIGHT($A$2,LEN($A$2)-8),"",COUNTIF(Table1[SHIFT NOMENCLATURE],$B2403))</f>
        <v/>
      </c>
      <c r="D2403" s="1" t="str">
        <f>IF($A2403&gt;--RIGHT($A$2,LEN($A$2)-8),"",SUMIF(Table1[SHIFT NOMENCLATURE], $B2403, Table1[EVIC KILL]))</f>
        <v/>
      </c>
      <c r="E2403" s="1" t="str">
        <f>IF($A2403&gt;--RIGHT($A$2,LEN($A$2)-8),"",SUMIF(Table1[SHIFT NOMENCLATURE], $B2403, Table1[EVIC MOB]))</f>
        <v/>
      </c>
      <c r="F2403" s="1" t="str">
        <f>IF($A2403&gt;--RIGHT($A$2,LEN($A$2)-8),"",SUMIF(Table1[SHIFT NOMENCLATURE], $B2403, Table1[EVIC FIRE]))</f>
        <v/>
      </c>
      <c r="G2403" s="1" t="str">
        <f>IF($A2403&gt;--RIGHT($A$2,LEN($A$2)-8),"",SUMIF(Table1[SHIFT NOMENCLATURE], $B2403, Table1[EKIA]))</f>
        <v/>
      </c>
      <c r="H2403" s="1" t="str">
        <f>IF($A2403&gt;--RIGHT($A$2,LEN($A$2)-8),"",SUMIF(Table1[SHIFT NOMENCLATURE], $B2403, Table1[EWIA]))</f>
        <v/>
      </c>
      <c r="I2403" s="1" t="str">
        <f>IF($A2403&gt;--RIGHT($A$2,LEN($A$2)-8),"",SUMIF(Table1[SHIFT NOMENCLATURE], $B2403, Table1[EPW]))</f>
        <v/>
      </c>
      <c r="J2403" s="1" t="str">
        <f>IF($A2403&gt;--RIGHT($A$2,LEN($A$2)-8),"",SUMIF(Table1[SHIFT NOMENCLATURE], $B2403, Table1[FVIC KILL]))</f>
        <v/>
      </c>
      <c r="K2403" s="1" t="str">
        <f>IF($A2403&gt;--RIGHT($A$2,LEN($A$2)-8),"",SUMIF(Table1[SHIFT NOMENCLATURE], $B2403, Table1[FVIC MOB]))</f>
        <v/>
      </c>
      <c r="L2403" s="1" t="str">
        <f>IF($A2403&gt;--RIGHT($A$2,LEN($A$2)-8),"",SUMIF(Table1[SHIFT NOMENCLATURE], $B2403, Table1[FVIC FIRE]))</f>
        <v/>
      </c>
      <c r="M2403" s="1" t="str">
        <f>IF($A2403&gt;--RIGHT($A$2,LEN($A$2)-8),"",SUMIF(Table1[SHIFT NOMENCLATURE], $B2403, Table1[FKIA]))</f>
        <v/>
      </c>
      <c r="N2403" s="1" t="str">
        <f>IF($A2403&gt;--RIGHT($A$2,LEN($A$2)-8),"",SUMIF(Table1[SHIFT NOMENCLATURE], $B2403, Table1[FWIA]))</f>
        <v/>
      </c>
      <c r="O2403" s="1" t="str">
        <f>IF($A2403&gt;--RIGHT($A$2,LEN($A$2)-8),"",SUMIF(Table1[SHIFT NOMENCLATURE], $B2403, Table1[DUSTWUN]))</f>
        <v/>
      </c>
    </row>
    <row r="2404" spans="1:15" x14ac:dyDescent="0.25">
      <c r="A2404" s="1" t="str">
        <f t="shared" si="74"/>
        <v/>
      </c>
      <c r="B2404" t="str">
        <f t="shared" si="75"/>
        <v/>
      </c>
      <c r="C2404" s="1" t="str">
        <f>IF($A2404&gt;--RIGHT($A$2,LEN($A$2)-8),"",COUNTIF(Table1[SHIFT NOMENCLATURE],$B2404))</f>
        <v/>
      </c>
      <c r="D2404" s="1" t="str">
        <f>IF($A2404&gt;--RIGHT($A$2,LEN($A$2)-8),"",SUMIF(Table1[SHIFT NOMENCLATURE], $B2404, Table1[EVIC KILL]))</f>
        <v/>
      </c>
      <c r="E2404" s="1" t="str">
        <f>IF($A2404&gt;--RIGHT($A$2,LEN($A$2)-8),"",SUMIF(Table1[SHIFT NOMENCLATURE], $B2404, Table1[EVIC MOB]))</f>
        <v/>
      </c>
      <c r="F2404" s="1" t="str">
        <f>IF($A2404&gt;--RIGHT($A$2,LEN($A$2)-8),"",SUMIF(Table1[SHIFT NOMENCLATURE], $B2404, Table1[EVIC FIRE]))</f>
        <v/>
      </c>
      <c r="G2404" s="1" t="str">
        <f>IF($A2404&gt;--RIGHT($A$2,LEN($A$2)-8),"",SUMIF(Table1[SHIFT NOMENCLATURE], $B2404, Table1[EKIA]))</f>
        <v/>
      </c>
      <c r="H2404" s="1" t="str">
        <f>IF($A2404&gt;--RIGHT($A$2,LEN($A$2)-8),"",SUMIF(Table1[SHIFT NOMENCLATURE], $B2404, Table1[EWIA]))</f>
        <v/>
      </c>
      <c r="I2404" s="1" t="str">
        <f>IF($A2404&gt;--RIGHT($A$2,LEN($A$2)-8),"",SUMIF(Table1[SHIFT NOMENCLATURE], $B2404, Table1[EPW]))</f>
        <v/>
      </c>
      <c r="J2404" s="1" t="str">
        <f>IF($A2404&gt;--RIGHT($A$2,LEN($A$2)-8),"",SUMIF(Table1[SHIFT NOMENCLATURE], $B2404, Table1[FVIC KILL]))</f>
        <v/>
      </c>
      <c r="K2404" s="1" t="str">
        <f>IF($A2404&gt;--RIGHT($A$2,LEN($A$2)-8),"",SUMIF(Table1[SHIFT NOMENCLATURE], $B2404, Table1[FVIC MOB]))</f>
        <v/>
      </c>
      <c r="L2404" s="1" t="str">
        <f>IF($A2404&gt;--RIGHT($A$2,LEN($A$2)-8),"",SUMIF(Table1[SHIFT NOMENCLATURE], $B2404, Table1[FVIC FIRE]))</f>
        <v/>
      </c>
      <c r="M2404" s="1" t="str">
        <f>IF($A2404&gt;--RIGHT($A$2,LEN($A$2)-8),"",SUMIF(Table1[SHIFT NOMENCLATURE], $B2404, Table1[FKIA]))</f>
        <v/>
      </c>
      <c r="N2404" s="1" t="str">
        <f>IF($A2404&gt;--RIGHT($A$2,LEN($A$2)-8),"",SUMIF(Table1[SHIFT NOMENCLATURE], $B2404, Table1[FWIA]))</f>
        <v/>
      </c>
      <c r="O2404" s="1" t="str">
        <f>IF($A2404&gt;--RIGHT($A$2,LEN($A$2)-8),"",SUMIF(Table1[SHIFT NOMENCLATURE], $B2404, Table1[DUSTWUN]))</f>
        <v/>
      </c>
    </row>
    <row r="2405" spans="1:15" x14ac:dyDescent="0.25">
      <c r="A2405" s="1" t="str">
        <f t="shared" si="74"/>
        <v/>
      </c>
      <c r="B2405" t="str">
        <f t="shared" si="75"/>
        <v/>
      </c>
      <c r="C2405" s="1" t="str">
        <f>IF($A2405&gt;--RIGHT($A$2,LEN($A$2)-8),"",COUNTIF(Table1[SHIFT NOMENCLATURE],$B2405))</f>
        <v/>
      </c>
      <c r="D2405" s="1" t="str">
        <f>IF($A2405&gt;--RIGHT($A$2,LEN($A$2)-8),"",SUMIF(Table1[SHIFT NOMENCLATURE], $B2405, Table1[EVIC KILL]))</f>
        <v/>
      </c>
      <c r="E2405" s="1" t="str">
        <f>IF($A2405&gt;--RIGHT($A$2,LEN($A$2)-8),"",SUMIF(Table1[SHIFT NOMENCLATURE], $B2405, Table1[EVIC MOB]))</f>
        <v/>
      </c>
      <c r="F2405" s="1" t="str">
        <f>IF($A2405&gt;--RIGHT($A$2,LEN($A$2)-8),"",SUMIF(Table1[SHIFT NOMENCLATURE], $B2405, Table1[EVIC FIRE]))</f>
        <v/>
      </c>
      <c r="G2405" s="1" t="str">
        <f>IF($A2405&gt;--RIGHT($A$2,LEN($A$2)-8),"",SUMIF(Table1[SHIFT NOMENCLATURE], $B2405, Table1[EKIA]))</f>
        <v/>
      </c>
      <c r="H2405" s="1" t="str">
        <f>IF($A2405&gt;--RIGHT($A$2,LEN($A$2)-8),"",SUMIF(Table1[SHIFT NOMENCLATURE], $B2405, Table1[EWIA]))</f>
        <v/>
      </c>
      <c r="I2405" s="1" t="str">
        <f>IF($A2405&gt;--RIGHT($A$2,LEN($A$2)-8),"",SUMIF(Table1[SHIFT NOMENCLATURE], $B2405, Table1[EPW]))</f>
        <v/>
      </c>
      <c r="J2405" s="1" t="str">
        <f>IF($A2405&gt;--RIGHT($A$2,LEN($A$2)-8),"",SUMIF(Table1[SHIFT NOMENCLATURE], $B2405, Table1[FVIC KILL]))</f>
        <v/>
      </c>
      <c r="K2405" s="1" t="str">
        <f>IF($A2405&gt;--RIGHT($A$2,LEN($A$2)-8),"",SUMIF(Table1[SHIFT NOMENCLATURE], $B2405, Table1[FVIC MOB]))</f>
        <v/>
      </c>
      <c r="L2405" s="1" t="str">
        <f>IF($A2405&gt;--RIGHT($A$2,LEN($A$2)-8),"",SUMIF(Table1[SHIFT NOMENCLATURE], $B2405, Table1[FVIC FIRE]))</f>
        <v/>
      </c>
      <c r="M2405" s="1" t="str">
        <f>IF($A2405&gt;--RIGHT($A$2,LEN($A$2)-8),"",SUMIF(Table1[SHIFT NOMENCLATURE], $B2405, Table1[FKIA]))</f>
        <v/>
      </c>
      <c r="N2405" s="1" t="str">
        <f>IF($A2405&gt;--RIGHT($A$2,LEN($A$2)-8),"",SUMIF(Table1[SHIFT NOMENCLATURE], $B2405, Table1[FWIA]))</f>
        <v/>
      </c>
      <c r="O2405" s="1" t="str">
        <f>IF($A2405&gt;--RIGHT($A$2,LEN($A$2)-8),"",SUMIF(Table1[SHIFT NOMENCLATURE], $B2405, Table1[DUSTWUN]))</f>
        <v/>
      </c>
    </row>
    <row r="2406" spans="1:15" x14ac:dyDescent="0.25">
      <c r="A2406" s="1" t="str">
        <f t="shared" si="74"/>
        <v/>
      </c>
      <c r="B2406" t="str">
        <f t="shared" si="75"/>
        <v/>
      </c>
      <c r="C2406" s="1" t="str">
        <f>IF($A2406&gt;--RIGHT($A$2,LEN($A$2)-8),"",COUNTIF(Table1[SHIFT NOMENCLATURE],$B2406))</f>
        <v/>
      </c>
      <c r="D2406" s="1" t="str">
        <f>IF($A2406&gt;--RIGHT($A$2,LEN($A$2)-8),"",SUMIF(Table1[SHIFT NOMENCLATURE], $B2406, Table1[EVIC KILL]))</f>
        <v/>
      </c>
      <c r="E2406" s="1" t="str">
        <f>IF($A2406&gt;--RIGHT($A$2,LEN($A$2)-8),"",SUMIF(Table1[SHIFT NOMENCLATURE], $B2406, Table1[EVIC MOB]))</f>
        <v/>
      </c>
      <c r="F2406" s="1" t="str">
        <f>IF($A2406&gt;--RIGHT($A$2,LEN($A$2)-8),"",SUMIF(Table1[SHIFT NOMENCLATURE], $B2406, Table1[EVIC FIRE]))</f>
        <v/>
      </c>
      <c r="G2406" s="1" t="str">
        <f>IF($A2406&gt;--RIGHT($A$2,LEN($A$2)-8),"",SUMIF(Table1[SHIFT NOMENCLATURE], $B2406, Table1[EKIA]))</f>
        <v/>
      </c>
      <c r="H2406" s="1" t="str">
        <f>IF($A2406&gt;--RIGHT($A$2,LEN($A$2)-8),"",SUMIF(Table1[SHIFT NOMENCLATURE], $B2406, Table1[EWIA]))</f>
        <v/>
      </c>
      <c r="I2406" s="1" t="str">
        <f>IF($A2406&gt;--RIGHT($A$2,LEN($A$2)-8),"",SUMIF(Table1[SHIFT NOMENCLATURE], $B2406, Table1[EPW]))</f>
        <v/>
      </c>
      <c r="J2406" s="1" t="str">
        <f>IF($A2406&gt;--RIGHT($A$2,LEN($A$2)-8),"",SUMIF(Table1[SHIFT NOMENCLATURE], $B2406, Table1[FVIC KILL]))</f>
        <v/>
      </c>
      <c r="K2406" s="1" t="str">
        <f>IF($A2406&gt;--RIGHT($A$2,LEN($A$2)-8),"",SUMIF(Table1[SHIFT NOMENCLATURE], $B2406, Table1[FVIC MOB]))</f>
        <v/>
      </c>
      <c r="L2406" s="1" t="str">
        <f>IF($A2406&gt;--RIGHT($A$2,LEN($A$2)-8),"",SUMIF(Table1[SHIFT NOMENCLATURE], $B2406, Table1[FVIC FIRE]))</f>
        <v/>
      </c>
      <c r="M2406" s="1" t="str">
        <f>IF($A2406&gt;--RIGHT($A$2,LEN($A$2)-8),"",SUMIF(Table1[SHIFT NOMENCLATURE], $B2406, Table1[FKIA]))</f>
        <v/>
      </c>
      <c r="N2406" s="1" t="str">
        <f>IF($A2406&gt;--RIGHT($A$2,LEN($A$2)-8),"",SUMIF(Table1[SHIFT NOMENCLATURE], $B2406, Table1[FWIA]))</f>
        <v/>
      </c>
      <c r="O2406" s="1" t="str">
        <f>IF($A2406&gt;--RIGHT($A$2,LEN($A$2)-8),"",SUMIF(Table1[SHIFT NOMENCLATURE], $B2406, Table1[DUSTWUN]))</f>
        <v/>
      </c>
    </row>
    <row r="2407" spans="1:15" x14ac:dyDescent="0.25">
      <c r="A2407" s="1" t="str">
        <f t="shared" si="74"/>
        <v/>
      </c>
      <c r="B2407" t="str">
        <f t="shared" si="75"/>
        <v/>
      </c>
      <c r="C2407" s="1" t="str">
        <f>IF($A2407&gt;--RIGHT($A$2,LEN($A$2)-8),"",COUNTIF(Table1[SHIFT NOMENCLATURE],$B2407))</f>
        <v/>
      </c>
      <c r="D2407" s="1" t="str">
        <f>IF($A2407&gt;--RIGHT($A$2,LEN($A$2)-8),"",SUMIF(Table1[SHIFT NOMENCLATURE], $B2407, Table1[EVIC KILL]))</f>
        <v/>
      </c>
      <c r="E2407" s="1" t="str">
        <f>IF($A2407&gt;--RIGHT($A$2,LEN($A$2)-8),"",SUMIF(Table1[SHIFT NOMENCLATURE], $B2407, Table1[EVIC MOB]))</f>
        <v/>
      </c>
      <c r="F2407" s="1" t="str">
        <f>IF($A2407&gt;--RIGHT($A$2,LEN($A$2)-8),"",SUMIF(Table1[SHIFT NOMENCLATURE], $B2407, Table1[EVIC FIRE]))</f>
        <v/>
      </c>
      <c r="G2407" s="1" t="str">
        <f>IF($A2407&gt;--RIGHT($A$2,LEN($A$2)-8),"",SUMIF(Table1[SHIFT NOMENCLATURE], $B2407, Table1[EKIA]))</f>
        <v/>
      </c>
      <c r="H2407" s="1" t="str">
        <f>IF($A2407&gt;--RIGHT($A$2,LEN($A$2)-8),"",SUMIF(Table1[SHIFT NOMENCLATURE], $B2407, Table1[EWIA]))</f>
        <v/>
      </c>
      <c r="I2407" s="1" t="str">
        <f>IF($A2407&gt;--RIGHT($A$2,LEN($A$2)-8),"",SUMIF(Table1[SHIFT NOMENCLATURE], $B2407, Table1[EPW]))</f>
        <v/>
      </c>
      <c r="J2407" s="1" t="str">
        <f>IF($A2407&gt;--RIGHT($A$2,LEN($A$2)-8),"",SUMIF(Table1[SHIFT NOMENCLATURE], $B2407, Table1[FVIC KILL]))</f>
        <v/>
      </c>
      <c r="K2407" s="1" t="str">
        <f>IF($A2407&gt;--RIGHT($A$2,LEN($A$2)-8),"",SUMIF(Table1[SHIFT NOMENCLATURE], $B2407, Table1[FVIC MOB]))</f>
        <v/>
      </c>
      <c r="L2407" s="1" t="str">
        <f>IF($A2407&gt;--RIGHT($A$2,LEN($A$2)-8),"",SUMIF(Table1[SHIFT NOMENCLATURE], $B2407, Table1[FVIC FIRE]))</f>
        <v/>
      </c>
      <c r="M2407" s="1" t="str">
        <f>IF($A2407&gt;--RIGHT($A$2,LEN($A$2)-8),"",SUMIF(Table1[SHIFT NOMENCLATURE], $B2407, Table1[FKIA]))</f>
        <v/>
      </c>
      <c r="N2407" s="1" t="str">
        <f>IF($A2407&gt;--RIGHT($A$2,LEN($A$2)-8),"",SUMIF(Table1[SHIFT NOMENCLATURE], $B2407, Table1[FWIA]))</f>
        <v/>
      </c>
      <c r="O2407" s="1" t="str">
        <f>IF($A2407&gt;--RIGHT($A$2,LEN($A$2)-8),"",SUMIF(Table1[SHIFT NOMENCLATURE], $B2407, Table1[DUSTWUN]))</f>
        <v/>
      </c>
    </row>
    <row r="2408" spans="1:15" x14ac:dyDescent="0.25">
      <c r="A2408" s="1" t="str">
        <f t="shared" si="74"/>
        <v/>
      </c>
      <c r="B2408" t="str">
        <f t="shared" si="75"/>
        <v/>
      </c>
      <c r="C2408" s="1" t="str">
        <f>IF($A2408&gt;--RIGHT($A$2,LEN($A$2)-8),"",COUNTIF(Table1[SHIFT NOMENCLATURE],$B2408))</f>
        <v/>
      </c>
      <c r="D2408" s="1" t="str">
        <f>IF($A2408&gt;--RIGHT($A$2,LEN($A$2)-8),"",SUMIF(Table1[SHIFT NOMENCLATURE], $B2408, Table1[EVIC KILL]))</f>
        <v/>
      </c>
      <c r="E2408" s="1" t="str">
        <f>IF($A2408&gt;--RIGHT($A$2,LEN($A$2)-8),"",SUMIF(Table1[SHIFT NOMENCLATURE], $B2408, Table1[EVIC MOB]))</f>
        <v/>
      </c>
      <c r="F2408" s="1" t="str">
        <f>IF($A2408&gt;--RIGHT($A$2,LEN($A$2)-8),"",SUMIF(Table1[SHIFT NOMENCLATURE], $B2408, Table1[EVIC FIRE]))</f>
        <v/>
      </c>
      <c r="G2408" s="1" t="str">
        <f>IF($A2408&gt;--RIGHT($A$2,LEN($A$2)-8),"",SUMIF(Table1[SHIFT NOMENCLATURE], $B2408, Table1[EKIA]))</f>
        <v/>
      </c>
      <c r="H2408" s="1" t="str">
        <f>IF($A2408&gt;--RIGHT($A$2,LEN($A$2)-8),"",SUMIF(Table1[SHIFT NOMENCLATURE], $B2408, Table1[EWIA]))</f>
        <v/>
      </c>
      <c r="I2408" s="1" t="str">
        <f>IF($A2408&gt;--RIGHT($A$2,LEN($A$2)-8),"",SUMIF(Table1[SHIFT NOMENCLATURE], $B2408, Table1[EPW]))</f>
        <v/>
      </c>
      <c r="J2408" s="1" t="str">
        <f>IF($A2408&gt;--RIGHT($A$2,LEN($A$2)-8),"",SUMIF(Table1[SHIFT NOMENCLATURE], $B2408, Table1[FVIC KILL]))</f>
        <v/>
      </c>
      <c r="K2408" s="1" t="str">
        <f>IF($A2408&gt;--RIGHT($A$2,LEN($A$2)-8),"",SUMIF(Table1[SHIFT NOMENCLATURE], $B2408, Table1[FVIC MOB]))</f>
        <v/>
      </c>
      <c r="L2408" s="1" t="str">
        <f>IF($A2408&gt;--RIGHT($A$2,LEN($A$2)-8),"",SUMIF(Table1[SHIFT NOMENCLATURE], $B2408, Table1[FVIC FIRE]))</f>
        <v/>
      </c>
      <c r="M2408" s="1" t="str">
        <f>IF($A2408&gt;--RIGHT($A$2,LEN($A$2)-8),"",SUMIF(Table1[SHIFT NOMENCLATURE], $B2408, Table1[FKIA]))</f>
        <v/>
      </c>
      <c r="N2408" s="1" t="str">
        <f>IF($A2408&gt;--RIGHT($A$2,LEN($A$2)-8),"",SUMIF(Table1[SHIFT NOMENCLATURE], $B2408, Table1[FWIA]))</f>
        <v/>
      </c>
      <c r="O2408" s="1" t="str">
        <f>IF($A2408&gt;--RIGHT($A$2,LEN($A$2)-8),"",SUMIF(Table1[SHIFT NOMENCLATURE], $B2408, Table1[DUSTWUN]))</f>
        <v/>
      </c>
    </row>
    <row r="2409" spans="1:15" x14ac:dyDescent="0.25">
      <c r="A2409" s="1" t="str">
        <f t="shared" si="74"/>
        <v/>
      </c>
      <c r="B2409" t="str">
        <f t="shared" si="75"/>
        <v/>
      </c>
      <c r="C2409" s="1" t="str">
        <f>IF($A2409&gt;--RIGHT($A$2,LEN($A$2)-8),"",COUNTIF(Table1[SHIFT NOMENCLATURE],$B2409))</f>
        <v/>
      </c>
      <c r="D2409" s="1" t="str">
        <f>IF($A2409&gt;--RIGHT($A$2,LEN($A$2)-8),"",SUMIF(Table1[SHIFT NOMENCLATURE], $B2409, Table1[EVIC KILL]))</f>
        <v/>
      </c>
      <c r="E2409" s="1" t="str">
        <f>IF($A2409&gt;--RIGHT($A$2,LEN($A$2)-8),"",SUMIF(Table1[SHIFT NOMENCLATURE], $B2409, Table1[EVIC MOB]))</f>
        <v/>
      </c>
      <c r="F2409" s="1" t="str">
        <f>IF($A2409&gt;--RIGHT($A$2,LEN($A$2)-8),"",SUMIF(Table1[SHIFT NOMENCLATURE], $B2409, Table1[EVIC FIRE]))</f>
        <v/>
      </c>
      <c r="G2409" s="1" t="str">
        <f>IF($A2409&gt;--RIGHT($A$2,LEN($A$2)-8),"",SUMIF(Table1[SHIFT NOMENCLATURE], $B2409, Table1[EKIA]))</f>
        <v/>
      </c>
      <c r="H2409" s="1" t="str">
        <f>IF($A2409&gt;--RIGHT($A$2,LEN($A$2)-8),"",SUMIF(Table1[SHIFT NOMENCLATURE], $B2409, Table1[EWIA]))</f>
        <v/>
      </c>
      <c r="I2409" s="1" t="str">
        <f>IF($A2409&gt;--RIGHT($A$2,LEN($A$2)-8),"",SUMIF(Table1[SHIFT NOMENCLATURE], $B2409, Table1[EPW]))</f>
        <v/>
      </c>
      <c r="J2409" s="1" t="str">
        <f>IF($A2409&gt;--RIGHT($A$2,LEN($A$2)-8),"",SUMIF(Table1[SHIFT NOMENCLATURE], $B2409, Table1[FVIC KILL]))</f>
        <v/>
      </c>
      <c r="K2409" s="1" t="str">
        <f>IF($A2409&gt;--RIGHT($A$2,LEN($A$2)-8),"",SUMIF(Table1[SHIFT NOMENCLATURE], $B2409, Table1[FVIC MOB]))</f>
        <v/>
      </c>
      <c r="L2409" s="1" t="str">
        <f>IF($A2409&gt;--RIGHT($A$2,LEN($A$2)-8),"",SUMIF(Table1[SHIFT NOMENCLATURE], $B2409, Table1[FVIC FIRE]))</f>
        <v/>
      </c>
      <c r="M2409" s="1" t="str">
        <f>IF($A2409&gt;--RIGHT($A$2,LEN($A$2)-8),"",SUMIF(Table1[SHIFT NOMENCLATURE], $B2409, Table1[FKIA]))</f>
        <v/>
      </c>
      <c r="N2409" s="1" t="str">
        <f>IF($A2409&gt;--RIGHT($A$2,LEN($A$2)-8),"",SUMIF(Table1[SHIFT NOMENCLATURE], $B2409, Table1[FWIA]))</f>
        <v/>
      </c>
      <c r="O2409" s="1" t="str">
        <f>IF($A2409&gt;--RIGHT($A$2,LEN($A$2)-8),"",SUMIF(Table1[SHIFT NOMENCLATURE], $B2409, Table1[DUSTWUN]))</f>
        <v/>
      </c>
    </row>
    <row r="2410" spans="1:15" x14ac:dyDescent="0.25">
      <c r="A2410" s="1" t="str">
        <f t="shared" si="74"/>
        <v/>
      </c>
      <c r="B2410" t="str">
        <f t="shared" si="75"/>
        <v/>
      </c>
      <c r="C2410" s="1" t="str">
        <f>IF($A2410&gt;--RIGHT($A$2,LEN($A$2)-8),"",COUNTIF(Table1[SHIFT NOMENCLATURE],$B2410))</f>
        <v/>
      </c>
      <c r="D2410" s="1" t="str">
        <f>IF($A2410&gt;--RIGHT($A$2,LEN($A$2)-8),"",SUMIF(Table1[SHIFT NOMENCLATURE], $B2410, Table1[EVIC KILL]))</f>
        <v/>
      </c>
      <c r="E2410" s="1" t="str">
        <f>IF($A2410&gt;--RIGHT($A$2,LEN($A$2)-8),"",SUMIF(Table1[SHIFT NOMENCLATURE], $B2410, Table1[EVIC MOB]))</f>
        <v/>
      </c>
      <c r="F2410" s="1" t="str">
        <f>IF($A2410&gt;--RIGHT($A$2,LEN($A$2)-8),"",SUMIF(Table1[SHIFT NOMENCLATURE], $B2410, Table1[EVIC FIRE]))</f>
        <v/>
      </c>
      <c r="G2410" s="1" t="str">
        <f>IF($A2410&gt;--RIGHT($A$2,LEN($A$2)-8),"",SUMIF(Table1[SHIFT NOMENCLATURE], $B2410, Table1[EKIA]))</f>
        <v/>
      </c>
      <c r="H2410" s="1" t="str">
        <f>IF($A2410&gt;--RIGHT($A$2,LEN($A$2)-8),"",SUMIF(Table1[SHIFT NOMENCLATURE], $B2410, Table1[EWIA]))</f>
        <v/>
      </c>
      <c r="I2410" s="1" t="str">
        <f>IF($A2410&gt;--RIGHT($A$2,LEN($A$2)-8),"",SUMIF(Table1[SHIFT NOMENCLATURE], $B2410, Table1[EPW]))</f>
        <v/>
      </c>
      <c r="J2410" s="1" t="str">
        <f>IF($A2410&gt;--RIGHT($A$2,LEN($A$2)-8),"",SUMIF(Table1[SHIFT NOMENCLATURE], $B2410, Table1[FVIC KILL]))</f>
        <v/>
      </c>
      <c r="K2410" s="1" t="str">
        <f>IF($A2410&gt;--RIGHT($A$2,LEN($A$2)-8),"",SUMIF(Table1[SHIFT NOMENCLATURE], $B2410, Table1[FVIC MOB]))</f>
        <v/>
      </c>
      <c r="L2410" s="1" t="str">
        <f>IF($A2410&gt;--RIGHT($A$2,LEN($A$2)-8),"",SUMIF(Table1[SHIFT NOMENCLATURE], $B2410, Table1[FVIC FIRE]))</f>
        <v/>
      </c>
      <c r="M2410" s="1" t="str">
        <f>IF($A2410&gt;--RIGHT($A$2,LEN($A$2)-8),"",SUMIF(Table1[SHIFT NOMENCLATURE], $B2410, Table1[FKIA]))</f>
        <v/>
      </c>
      <c r="N2410" s="1" t="str">
        <f>IF($A2410&gt;--RIGHT($A$2,LEN($A$2)-8),"",SUMIF(Table1[SHIFT NOMENCLATURE], $B2410, Table1[FWIA]))</f>
        <v/>
      </c>
      <c r="O2410" s="1" t="str">
        <f>IF($A2410&gt;--RIGHT($A$2,LEN($A$2)-8),"",SUMIF(Table1[SHIFT NOMENCLATURE], $B2410, Table1[DUSTWUN]))</f>
        <v/>
      </c>
    </row>
    <row r="2411" spans="1:15" x14ac:dyDescent="0.25">
      <c r="A2411" s="1" t="str">
        <f t="shared" si="74"/>
        <v/>
      </c>
      <c r="B2411" t="str">
        <f t="shared" si="75"/>
        <v/>
      </c>
      <c r="C2411" s="1" t="str">
        <f>IF($A2411&gt;--RIGHT($A$2,LEN($A$2)-8),"",COUNTIF(Table1[SHIFT NOMENCLATURE],$B2411))</f>
        <v/>
      </c>
      <c r="D2411" s="1" t="str">
        <f>IF($A2411&gt;--RIGHT($A$2,LEN($A$2)-8),"",SUMIF(Table1[SHIFT NOMENCLATURE], $B2411, Table1[EVIC KILL]))</f>
        <v/>
      </c>
      <c r="E2411" s="1" t="str">
        <f>IF($A2411&gt;--RIGHT($A$2,LEN($A$2)-8),"",SUMIF(Table1[SHIFT NOMENCLATURE], $B2411, Table1[EVIC MOB]))</f>
        <v/>
      </c>
      <c r="F2411" s="1" t="str">
        <f>IF($A2411&gt;--RIGHT($A$2,LEN($A$2)-8),"",SUMIF(Table1[SHIFT NOMENCLATURE], $B2411, Table1[EVIC FIRE]))</f>
        <v/>
      </c>
      <c r="G2411" s="1" t="str">
        <f>IF($A2411&gt;--RIGHT($A$2,LEN($A$2)-8),"",SUMIF(Table1[SHIFT NOMENCLATURE], $B2411, Table1[EKIA]))</f>
        <v/>
      </c>
      <c r="H2411" s="1" t="str">
        <f>IF($A2411&gt;--RIGHT($A$2,LEN($A$2)-8),"",SUMIF(Table1[SHIFT NOMENCLATURE], $B2411, Table1[EWIA]))</f>
        <v/>
      </c>
      <c r="I2411" s="1" t="str">
        <f>IF($A2411&gt;--RIGHT($A$2,LEN($A$2)-8),"",SUMIF(Table1[SHIFT NOMENCLATURE], $B2411, Table1[EPW]))</f>
        <v/>
      </c>
      <c r="J2411" s="1" t="str">
        <f>IF($A2411&gt;--RIGHT($A$2,LEN($A$2)-8),"",SUMIF(Table1[SHIFT NOMENCLATURE], $B2411, Table1[FVIC KILL]))</f>
        <v/>
      </c>
      <c r="K2411" s="1" t="str">
        <f>IF($A2411&gt;--RIGHT($A$2,LEN($A$2)-8),"",SUMIF(Table1[SHIFT NOMENCLATURE], $B2411, Table1[FVIC MOB]))</f>
        <v/>
      </c>
      <c r="L2411" s="1" t="str">
        <f>IF($A2411&gt;--RIGHT($A$2,LEN($A$2)-8),"",SUMIF(Table1[SHIFT NOMENCLATURE], $B2411, Table1[FVIC FIRE]))</f>
        <v/>
      </c>
      <c r="M2411" s="1" t="str">
        <f>IF($A2411&gt;--RIGHT($A$2,LEN($A$2)-8),"",SUMIF(Table1[SHIFT NOMENCLATURE], $B2411, Table1[FKIA]))</f>
        <v/>
      </c>
      <c r="N2411" s="1" t="str">
        <f>IF($A2411&gt;--RIGHT($A$2,LEN($A$2)-8),"",SUMIF(Table1[SHIFT NOMENCLATURE], $B2411, Table1[FWIA]))</f>
        <v/>
      </c>
      <c r="O2411" s="1" t="str">
        <f>IF($A2411&gt;--RIGHT($A$2,LEN($A$2)-8),"",SUMIF(Table1[SHIFT NOMENCLATURE], $B2411, Table1[DUSTWUN]))</f>
        <v/>
      </c>
    </row>
    <row r="2412" spans="1:15" x14ac:dyDescent="0.25">
      <c r="A2412" s="1" t="str">
        <f t="shared" si="74"/>
        <v/>
      </c>
      <c r="B2412" t="str">
        <f t="shared" si="75"/>
        <v/>
      </c>
      <c r="C2412" s="1" t="str">
        <f>IF($A2412&gt;--RIGHT($A$2,LEN($A$2)-8),"",COUNTIF(Table1[SHIFT NOMENCLATURE],$B2412))</f>
        <v/>
      </c>
      <c r="D2412" s="1" t="str">
        <f>IF($A2412&gt;--RIGHT($A$2,LEN($A$2)-8),"",SUMIF(Table1[SHIFT NOMENCLATURE], $B2412, Table1[EVIC KILL]))</f>
        <v/>
      </c>
      <c r="E2412" s="1" t="str">
        <f>IF($A2412&gt;--RIGHT($A$2,LEN($A$2)-8),"",SUMIF(Table1[SHIFT NOMENCLATURE], $B2412, Table1[EVIC MOB]))</f>
        <v/>
      </c>
      <c r="F2412" s="1" t="str">
        <f>IF($A2412&gt;--RIGHT($A$2,LEN($A$2)-8),"",SUMIF(Table1[SHIFT NOMENCLATURE], $B2412, Table1[EVIC FIRE]))</f>
        <v/>
      </c>
      <c r="G2412" s="1" t="str">
        <f>IF($A2412&gt;--RIGHT($A$2,LEN($A$2)-8),"",SUMIF(Table1[SHIFT NOMENCLATURE], $B2412, Table1[EKIA]))</f>
        <v/>
      </c>
      <c r="H2412" s="1" t="str">
        <f>IF($A2412&gt;--RIGHT($A$2,LEN($A$2)-8),"",SUMIF(Table1[SHIFT NOMENCLATURE], $B2412, Table1[EWIA]))</f>
        <v/>
      </c>
      <c r="I2412" s="1" t="str">
        <f>IF($A2412&gt;--RIGHT($A$2,LEN($A$2)-8),"",SUMIF(Table1[SHIFT NOMENCLATURE], $B2412, Table1[EPW]))</f>
        <v/>
      </c>
      <c r="J2412" s="1" t="str">
        <f>IF($A2412&gt;--RIGHT($A$2,LEN($A$2)-8),"",SUMIF(Table1[SHIFT NOMENCLATURE], $B2412, Table1[FVIC KILL]))</f>
        <v/>
      </c>
      <c r="K2412" s="1" t="str">
        <f>IF($A2412&gt;--RIGHT($A$2,LEN($A$2)-8),"",SUMIF(Table1[SHIFT NOMENCLATURE], $B2412, Table1[FVIC MOB]))</f>
        <v/>
      </c>
      <c r="L2412" s="1" t="str">
        <f>IF($A2412&gt;--RIGHT($A$2,LEN($A$2)-8),"",SUMIF(Table1[SHIFT NOMENCLATURE], $B2412, Table1[FVIC FIRE]))</f>
        <v/>
      </c>
      <c r="M2412" s="1" t="str">
        <f>IF($A2412&gt;--RIGHT($A$2,LEN($A$2)-8),"",SUMIF(Table1[SHIFT NOMENCLATURE], $B2412, Table1[FKIA]))</f>
        <v/>
      </c>
      <c r="N2412" s="1" t="str">
        <f>IF($A2412&gt;--RIGHT($A$2,LEN($A$2)-8),"",SUMIF(Table1[SHIFT NOMENCLATURE], $B2412, Table1[FWIA]))</f>
        <v/>
      </c>
      <c r="O2412" s="1" t="str">
        <f>IF($A2412&gt;--RIGHT($A$2,LEN($A$2)-8),"",SUMIF(Table1[SHIFT NOMENCLATURE], $B2412, Table1[DUSTWUN]))</f>
        <v/>
      </c>
    </row>
    <row r="2413" spans="1:15" x14ac:dyDescent="0.25">
      <c r="A2413" s="1" t="str">
        <f t="shared" si="74"/>
        <v/>
      </c>
      <c r="B2413" t="str">
        <f t="shared" si="75"/>
        <v/>
      </c>
      <c r="C2413" s="1" t="str">
        <f>IF($A2413&gt;--RIGHT($A$2,LEN($A$2)-8),"",COUNTIF(Table1[SHIFT NOMENCLATURE],$B2413))</f>
        <v/>
      </c>
      <c r="D2413" s="1" t="str">
        <f>IF($A2413&gt;--RIGHT($A$2,LEN($A$2)-8),"",SUMIF(Table1[SHIFT NOMENCLATURE], $B2413, Table1[EVIC KILL]))</f>
        <v/>
      </c>
      <c r="E2413" s="1" t="str">
        <f>IF($A2413&gt;--RIGHT($A$2,LEN($A$2)-8),"",SUMIF(Table1[SHIFT NOMENCLATURE], $B2413, Table1[EVIC MOB]))</f>
        <v/>
      </c>
      <c r="F2413" s="1" t="str">
        <f>IF($A2413&gt;--RIGHT($A$2,LEN($A$2)-8),"",SUMIF(Table1[SHIFT NOMENCLATURE], $B2413, Table1[EVIC FIRE]))</f>
        <v/>
      </c>
      <c r="G2413" s="1" t="str">
        <f>IF($A2413&gt;--RIGHT($A$2,LEN($A$2)-8),"",SUMIF(Table1[SHIFT NOMENCLATURE], $B2413, Table1[EKIA]))</f>
        <v/>
      </c>
      <c r="H2413" s="1" t="str">
        <f>IF($A2413&gt;--RIGHT($A$2,LEN($A$2)-8),"",SUMIF(Table1[SHIFT NOMENCLATURE], $B2413, Table1[EWIA]))</f>
        <v/>
      </c>
      <c r="I2413" s="1" t="str">
        <f>IF($A2413&gt;--RIGHT($A$2,LEN($A$2)-8),"",SUMIF(Table1[SHIFT NOMENCLATURE], $B2413, Table1[EPW]))</f>
        <v/>
      </c>
      <c r="J2413" s="1" t="str">
        <f>IF($A2413&gt;--RIGHT($A$2,LEN($A$2)-8),"",SUMIF(Table1[SHIFT NOMENCLATURE], $B2413, Table1[FVIC KILL]))</f>
        <v/>
      </c>
      <c r="K2413" s="1" t="str">
        <f>IF($A2413&gt;--RIGHT($A$2,LEN($A$2)-8),"",SUMIF(Table1[SHIFT NOMENCLATURE], $B2413, Table1[FVIC MOB]))</f>
        <v/>
      </c>
      <c r="L2413" s="1" t="str">
        <f>IF($A2413&gt;--RIGHT($A$2,LEN($A$2)-8),"",SUMIF(Table1[SHIFT NOMENCLATURE], $B2413, Table1[FVIC FIRE]))</f>
        <v/>
      </c>
      <c r="M2413" s="1" t="str">
        <f>IF($A2413&gt;--RIGHT($A$2,LEN($A$2)-8),"",SUMIF(Table1[SHIFT NOMENCLATURE], $B2413, Table1[FKIA]))</f>
        <v/>
      </c>
      <c r="N2413" s="1" t="str">
        <f>IF($A2413&gt;--RIGHT($A$2,LEN($A$2)-8),"",SUMIF(Table1[SHIFT NOMENCLATURE], $B2413, Table1[FWIA]))</f>
        <v/>
      </c>
      <c r="O2413" s="1" t="str">
        <f>IF($A2413&gt;--RIGHT($A$2,LEN($A$2)-8),"",SUMIF(Table1[SHIFT NOMENCLATURE], $B2413, Table1[DUSTWUN]))</f>
        <v/>
      </c>
    </row>
    <row r="2414" spans="1:15" x14ac:dyDescent="0.25">
      <c r="A2414" s="1" t="str">
        <f t="shared" si="74"/>
        <v/>
      </c>
      <c r="B2414" t="str">
        <f t="shared" si="75"/>
        <v/>
      </c>
      <c r="C2414" s="1" t="str">
        <f>IF($A2414&gt;--RIGHT($A$2,LEN($A$2)-8),"",COUNTIF(Table1[SHIFT NOMENCLATURE],$B2414))</f>
        <v/>
      </c>
      <c r="D2414" s="1" t="str">
        <f>IF($A2414&gt;--RIGHT($A$2,LEN($A$2)-8),"",SUMIF(Table1[SHIFT NOMENCLATURE], $B2414, Table1[EVIC KILL]))</f>
        <v/>
      </c>
      <c r="E2414" s="1" t="str">
        <f>IF($A2414&gt;--RIGHT($A$2,LEN($A$2)-8),"",SUMIF(Table1[SHIFT NOMENCLATURE], $B2414, Table1[EVIC MOB]))</f>
        <v/>
      </c>
      <c r="F2414" s="1" t="str">
        <f>IF($A2414&gt;--RIGHT($A$2,LEN($A$2)-8),"",SUMIF(Table1[SHIFT NOMENCLATURE], $B2414, Table1[EVIC FIRE]))</f>
        <v/>
      </c>
      <c r="G2414" s="1" t="str">
        <f>IF($A2414&gt;--RIGHT($A$2,LEN($A$2)-8),"",SUMIF(Table1[SHIFT NOMENCLATURE], $B2414, Table1[EKIA]))</f>
        <v/>
      </c>
      <c r="H2414" s="1" t="str">
        <f>IF($A2414&gt;--RIGHT($A$2,LEN($A$2)-8),"",SUMIF(Table1[SHIFT NOMENCLATURE], $B2414, Table1[EWIA]))</f>
        <v/>
      </c>
      <c r="I2414" s="1" t="str">
        <f>IF($A2414&gt;--RIGHT($A$2,LEN($A$2)-8),"",SUMIF(Table1[SHIFT NOMENCLATURE], $B2414, Table1[EPW]))</f>
        <v/>
      </c>
      <c r="J2414" s="1" t="str">
        <f>IF($A2414&gt;--RIGHT($A$2,LEN($A$2)-8),"",SUMIF(Table1[SHIFT NOMENCLATURE], $B2414, Table1[FVIC KILL]))</f>
        <v/>
      </c>
      <c r="K2414" s="1" t="str">
        <f>IF($A2414&gt;--RIGHT($A$2,LEN($A$2)-8),"",SUMIF(Table1[SHIFT NOMENCLATURE], $B2414, Table1[FVIC MOB]))</f>
        <v/>
      </c>
      <c r="L2414" s="1" t="str">
        <f>IF($A2414&gt;--RIGHT($A$2,LEN($A$2)-8),"",SUMIF(Table1[SHIFT NOMENCLATURE], $B2414, Table1[FVIC FIRE]))</f>
        <v/>
      </c>
      <c r="M2414" s="1" t="str">
        <f>IF($A2414&gt;--RIGHT($A$2,LEN($A$2)-8),"",SUMIF(Table1[SHIFT NOMENCLATURE], $B2414, Table1[FKIA]))</f>
        <v/>
      </c>
      <c r="N2414" s="1" t="str">
        <f>IF($A2414&gt;--RIGHT($A$2,LEN($A$2)-8),"",SUMIF(Table1[SHIFT NOMENCLATURE], $B2414, Table1[FWIA]))</f>
        <v/>
      </c>
      <c r="O2414" s="1" t="str">
        <f>IF($A2414&gt;--RIGHT($A$2,LEN($A$2)-8),"",SUMIF(Table1[SHIFT NOMENCLATURE], $B2414, Table1[DUSTWUN]))</f>
        <v/>
      </c>
    </row>
    <row r="2415" spans="1:15" x14ac:dyDescent="0.25">
      <c r="A2415" s="1" t="str">
        <f t="shared" si="74"/>
        <v/>
      </c>
      <c r="B2415" t="str">
        <f t="shared" si="75"/>
        <v/>
      </c>
      <c r="C2415" s="1" t="str">
        <f>IF($A2415&gt;--RIGHT($A$2,LEN($A$2)-8),"",COUNTIF(Table1[SHIFT NOMENCLATURE],$B2415))</f>
        <v/>
      </c>
      <c r="D2415" s="1" t="str">
        <f>IF($A2415&gt;--RIGHT($A$2,LEN($A$2)-8),"",SUMIF(Table1[SHIFT NOMENCLATURE], $B2415, Table1[EVIC KILL]))</f>
        <v/>
      </c>
      <c r="E2415" s="1" t="str">
        <f>IF($A2415&gt;--RIGHT($A$2,LEN($A$2)-8),"",SUMIF(Table1[SHIFT NOMENCLATURE], $B2415, Table1[EVIC MOB]))</f>
        <v/>
      </c>
      <c r="F2415" s="1" t="str">
        <f>IF($A2415&gt;--RIGHT($A$2,LEN($A$2)-8),"",SUMIF(Table1[SHIFT NOMENCLATURE], $B2415, Table1[EVIC FIRE]))</f>
        <v/>
      </c>
      <c r="G2415" s="1" t="str">
        <f>IF($A2415&gt;--RIGHT($A$2,LEN($A$2)-8),"",SUMIF(Table1[SHIFT NOMENCLATURE], $B2415, Table1[EKIA]))</f>
        <v/>
      </c>
      <c r="H2415" s="1" t="str">
        <f>IF($A2415&gt;--RIGHT($A$2,LEN($A$2)-8),"",SUMIF(Table1[SHIFT NOMENCLATURE], $B2415, Table1[EWIA]))</f>
        <v/>
      </c>
      <c r="I2415" s="1" t="str">
        <f>IF($A2415&gt;--RIGHT($A$2,LEN($A$2)-8),"",SUMIF(Table1[SHIFT NOMENCLATURE], $B2415, Table1[EPW]))</f>
        <v/>
      </c>
      <c r="J2415" s="1" t="str">
        <f>IF($A2415&gt;--RIGHT($A$2,LEN($A$2)-8),"",SUMIF(Table1[SHIFT NOMENCLATURE], $B2415, Table1[FVIC KILL]))</f>
        <v/>
      </c>
      <c r="K2415" s="1" t="str">
        <f>IF($A2415&gt;--RIGHT($A$2,LEN($A$2)-8),"",SUMIF(Table1[SHIFT NOMENCLATURE], $B2415, Table1[FVIC MOB]))</f>
        <v/>
      </c>
      <c r="L2415" s="1" t="str">
        <f>IF($A2415&gt;--RIGHT($A$2,LEN($A$2)-8),"",SUMIF(Table1[SHIFT NOMENCLATURE], $B2415, Table1[FVIC FIRE]))</f>
        <v/>
      </c>
      <c r="M2415" s="1" t="str">
        <f>IF($A2415&gt;--RIGHT($A$2,LEN($A$2)-8),"",SUMIF(Table1[SHIFT NOMENCLATURE], $B2415, Table1[FKIA]))</f>
        <v/>
      </c>
      <c r="N2415" s="1" t="str">
        <f>IF($A2415&gt;--RIGHT($A$2,LEN($A$2)-8),"",SUMIF(Table1[SHIFT NOMENCLATURE], $B2415, Table1[FWIA]))</f>
        <v/>
      </c>
      <c r="O2415" s="1" t="str">
        <f>IF($A2415&gt;--RIGHT($A$2,LEN($A$2)-8),"",SUMIF(Table1[SHIFT NOMENCLATURE], $B2415, Table1[DUSTWUN]))</f>
        <v/>
      </c>
    </row>
    <row r="2416" spans="1:15" x14ac:dyDescent="0.25">
      <c r="A2416" s="1" t="str">
        <f t="shared" si="74"/>
        <v/>
      </c>
      <c r="B2416" t="str">
        <f t="shared" si="75"/>
        <v/>
      </c>
      <c r="C2416" s="1" t="str">
        <f>IF($A2416&gt;--RIGHT($A$2,LEN($A$2)-8),"",COUNTIF(Table1[SHIFT NOMENCLATURE],$B2416))</f>
        <v/>
      </c>
      <c r="D2416" s="1" t="str">
        <f>IF($A2416&gt;--RIGHT($A$2,LEN($A$2)-8),"",SUMIF(Table1[SHIFT NOMENCLATURE], $B2416, Table1[EVIC KILL]))</f>
        <v/>
      </c>
      <c r="E2416" s="1" t="str">
        <f>IF($A2416&gt;--RIGHT($A$2,LEN($A$2)-8),"",SUMIF(Table1[SHIFT NOMENCLATURE], $B2416, Table1[EVIC MOB]))</f>
        <v/>
      </c>
      <c r="F2416" s="1" t="str">
        <f>IF($A2416&gt;--RIGHT($A$2,LEN($A$2)-8),"",SUMIF(Table1[SHIFT NOMENCLATURE], $B2416, Table1[EVIC FIRE]))</f>
        <v/>
      </c>
      <c r="G2416" s="1" t="str">
        <f>IF($A2416&gt;--RIGHT($A$2,LEN($A$2)-8),"",SUMIF(Table1[SHIFT NOMENCLATURE], $B2416, Table1[EKIA]))</f>
        <v/>
      </c>
      <c r="H2416" s="1" t="str">
        <f>IF($A2416&gt;--RIGHT($A$2,LEN($A$2)-8),"",SUMIF(Table1[SHIFT NOMENCLATURE], $B2416, Table1[EWIA]))</f>
        <v/>
      </c>
      <c r="I2416" s="1" t="str">
        <f>IF($A2416&gt;--RIGHT($A$2,LEN($A$2)-8),"",SUMIF(Table1[SHIFT NOMENCLATURE], $B2416, Table1[EPW]))</f>
        <v/>
      </c>
      <c r="J2416" s="1" t="str">
        <f>IF($A2416&gt;--RIGHT($A$2,LEN($A$2)-8),"",SUMIF(Table1[SHIFT NOMENCLATURE], $B2416, Table1[FVIC KILL]))</f>
        <v/>
      </c>
      <c r="K2416" s="1" t="str">
        <f>IF($A2416&gt;--RIGHT($A$2,LEN($A$2)-8),"",SUMIF(Table1[SHIFT NOMENCLATURE], $B2416, Table1[FVIC MOB]))</f>
        <v/>
      </c>
      <c r="L2416" s="1" t="str">
        <f>IF($A2416&gt;--RIGHT($A$2,LEN($A$2)-8),"",SUMIF(Table1[SHIFT NOMENCLATURE], $B2416, Table1[FVIC FIRE]))</f>
        <v/>
      </c>
      <c r="M2416" s="1" t="str">
        <f>IF($A2416&gt;--RIGHT($A$2,LEN($A$2)-8),"",SUMIF(Table1[SHIFT NOMENCLATURE], $B2416, Table1[FKIA]))</f>
        <v/>
      </c>
      <c r="N2416" s="1" t="str">
        <f>IF($A2416&gt;--RIGHT($A$2,LEN($A$2)-8),"",SUMIF(Table1[SHIFT NOMENCLATURE], $B2416, Table1[FWIA]))</f>
        <v/>
      </c>
      <c r="O2416" s="1" t="str">
        <f>IF($A2416&gt;--RIGHT($A$2,LEN($A$2)-8),"",SUMIF(Table1[SHIFT NOMENCLATURE], $B2416, Table1[DUSTWUN]))</f>
        <v/>
      </c>
    </row>
    <row r="2417" spans="1:15" x14ac:dyDescent="0.25">
      <c r="A2417" s="1" t="str">
        <f t="shared" si="74"/>
        <v/>
      </c>
      <c r="B2417" t="str">
        <f t="shared" si="75"/>
        <v/>
      </c>
      <c r="C2417" s="1" t="str">
        <f>IF($A2417&gt;--RIGHT($A$2,LEN($A$2)-8),"",COUNTIF(Table1[SHIFT NOMENCLATURE],$B2417))</f>
        <v/>
      </c>
      <c r="D2417" s="1" t="str">
        <f>IF($A2417&gt;--RIGHT($A$2,LEN($A$2)-8),"",SUMIF(Table1[SHIFT NOMENCLATURE], $B2417, Table1[EVIC KILL]))</f>
        <v/>
      </c>
      <c r="E2417" s="1" t="str">
        <f>IF($A2417&gt;--RIGHT($A$2,LEN($A$2)-8),"",SUMIF(Table1[SHIFT NOMENCLATURE], $B2417, Table1[EVIC MOB]))</f>
        <v/>
      </c>
      <c r="F2417" s="1" t="str">
        <f>IF($A2417&gt;--RIGHT($A$2,LEN($A$2)-8),"",SUMIF(Table1[SHIFT NOMENCLATURE], $B2417, Table1[EVIC FIRE]))</f>
        <v/>
      </c>
      <c r="G2417" s="1" t="str">
        <f>IF($A2417&gt;--RIGHT($A$2,LEN($A$2)-8),"",SUMIF(Table1[SHIFT NOMENCLATURE], $B2417, Table1[EKIA]))</f>
        <v/>
      </c>
      <c r="H2417" s="1" t="str">
        <f>IF($A2417&gt;--RIGHT($A$2,LEN($A$2)-8),"",SUMIF(Table1[SHIFT NOMENCLATURE], $B2417, Table1[EWIA]))</f>
        <v/>
      </c>
      <c r="I2417" s="1" t="str">
        <f>IF($A2417&gt;--RIGHT($A$2,LEN($A$2)-8),"",SUMIF(Table1[SHIFT NOMENCLATURE], $B2417, Table1[EPW]))</f>
        <v/>
      </c>
      <c r="J2417" s="1" t="str">
        <f>IF($A2417&gt;--RIGHT($A$2,LEN($A$2)-8),"",SUMIF(Table1[SHIFT NOMENCLATURE], $B2417, Table1[FVIC KILL]))</f>
        <v/>
      </c>
      <c r="K2417" s="1" t="str">
        <f>IF($A2417&gt;--RIGHT($A$2,LEN($A$2)-8),"",SUMIF(Table1[SHIFT NOMENCLATURE], $B2417, Table1[FVIC MOB]))</f>
        <v/>
      </c>
      <c r="L2417" s="1" t="str">
        <f>IF($A2417&gt;--RIGHT($A$2,LEN($A$2)-8),"",SUMIF(Table1[SHIFT NOMENCLATURE], $B2417, Table1[FVIC FIRE]))</f>
        <v/>
      </c>
      <c r="M2417" s="1" t="str">
        <f>IF($A2417&gt;--RIGHT($A$2,LEN($A$2)-8),"",SUMIF(Table1[SHIFT NOMENCLATURE], $B2417, Table1[FKIA]))</f>
        <v/>
      </c>
      <c r="N2417" s="1" t="str">
        <f>IF($A2417&gt;--RIGHT($A$2,LEN($A$2)-8),"",SUMIF(Table1[SHIFT NOMENCLATURE], $B2417, Table1[FWIA]))</f>
        <v/>
      </c>
      <c r="O2417" s="1" t="str">
        <f>IF($A2417&gt;--RIGHT($A$2,LEN($A$2)-8),"",SUMIF(Table1[SHIFT NOMENCLATURE], $B2417, Table1[DUSTWUN]))</f>
        <v/>
      </c>
    </row>
    <row r="2418" spans="1:15" x14ac:dyDescent="0.25">
      <c r="A2418" s="1" t="str">
        <f t="shared" si="74"/>
        <v/>
      </c>
      <c r="B2418" t="str">
        <f t="shared" si="75"/>
        <v/>
      </c>
      <c r="C2418" s="1" t="str">
        <f>IF($A2418&gt;--RIGHT($A$2,LEN($A$2)-8),"",COUNTIF(Table1[SHIFT NOMENCLATURE],$B2418))</f>
        <v/>
      </c>
      <c r="D2418" s="1" t="str">
        <f>IF($A2418&gt;--RIGHT($A$2,LEN($A$2)-8),"",SUMIF(Table1[SHIFT NOMENCLATURE], $B2418, Table1[EVIC KILL]))</f>
        <v/>
      </c>
      <c r="E2418" s="1" t="str">
        <f>IF($A2418&gt;--RIGHT($A$2,LEN($A$2)-8),"",SUMIF(Table1[SHIFT NOMENCLATURE], $B2418, Table1[EVIC MOB]))</f>
        <v/>
      </c>
      <c r="F2418" s="1" t="str">
        <f>IF($A2418&gt;--RIGHT($A$2,LEN($A$2)-8),"",SUMIF(Table1[SHIFT NOMENCLATURE], $B2418, Table1[EVIC FIRE]))</f>
        <v/>
      </c>
      <c r="G2418" s="1" t="str">
        <f>IF($A2418&gt;--RIGHT($A$2,LEN($A$2)-8),"",SUMIF(Table1[SHIFT NOMENCLATURE], $B2418, Table1[EKIA]))</f>
        <v/>
      </c>
      <c r="H2418" s="1" t="str">
        <f>IF($A2418&gt;--RIGHT($A$2,LEN($A$2)-8),"",SUMIF(Table1[SHIFT NOMENCLATURE], $B2418, Table1[EWIA]))</f>
        <v/>
      </c>
      <c r="I2418" s="1" t="str">
        <f>IF($A2418&gt;--RIGHT($A$2,LEN($A$2)-8),"",SUMIF(Table1[SHIFT NOMENCLATURE], $B2418, Table1[EPW]))</f>
        <v/>
      </c>
      <c r="J2418" s="1" t="str">
        <f>IF($A2418&gt;--RIGHT($A$2,LEN($A$2)-8),"",SUMIF(Table1[SHIFT NOMENCLATURE], $B2418, Table1[FVIC KILL]))</f>
        <v/>
      </c>
      <c r="K2418" s="1" t="str">
        <f>IF($A2418&gt;--RIGHT($A$2,LEN($A$2)-8),"",SUMIF(Table1[SHIFT NOMENCLATURE], $B2418, Table1[FVIC MOB]))</f>
        <v/>
      </c>
      <c r="L2418" s="1" t="str">
        <f>IF($A2418&gt;--RIGHT($A$2,LEN($A$2)-8),"",SUMIF(Table1[SHIFT NOMENCLATURE], $B2418, Table1[FVIC FIRE]))</f>
        <v/>
      </c>
      <c r="M2418" s="1" t="str">
        <f>IF($A2418&gt;--RIGHT($A$2,LEN($A$2)-8),"",SUMIF(Table1[SHIFT NOMENCLATURE], $B2418, Table1[FKIA]))</f>
        <v/>
      </c>
      <c r="N2418" s="1" t="str">
        <f>IF($A2418&gt;--RIGHT($A$2,LEN($A$2)-8),"",SUMIF(Table1[SHIFT NOMENCLATURE], $B2418, Table1[FWIA]))</f>
        <v/>
      </c>
      <c r="O2418" s="1" t="str">
        <f>IF($A2418&gt;--RIGHT($A$2,LEN($A$2)-8),"",SUMIF(Table1[SHIFT NOMENCLATURE], $B2418, Table1[DUSTWUN]))</f>
        <v/>
      </c>
    </row>
    <row r="2419" spans="1:15" x14ac:dyDescent="0.25">
      <c r="A2419" s="1" t="str">
        <f t="shared" si="74"/>
        <v/>
      </c>
      <c r="B2419" t="str">
        <f t="shared" si="75"/>
        <v/>
      </c>
      <c r="C2419" s="1" t="str">
        <f>IF($A2419&gt;--RIGHT($A$2,LEN($A$2)-8),"",COUNTIF(Table1[SHIFT NOMENCLATURE],$B2419))</f>
        <v/>
      </c>
      <c r="D2419" s="1" t="str">
        <f>IF($A2419&gt;--RIGHT($A$2,LEN($A$2)-8),"",SUMIF(Table1[SHIFT NOMENCLATURE], $B2419, Table1[EVIC KILL]))</f>
        <v/>
      </c>
      <c r="E2419" s="1" t="str">
        <f>IF($A2419&gt;--RIGHT($A$2,LEN($A$2)-8),"",SUMIF(Table1[SHIFT NOMENCLATURE], $B2419, Table1[EVIC MOB]))</f>
        <v/>
      </c>
      <c r="F2419" s="1" t="str">
        <f>IF($A2419&gt;--RIGHT($A$2,LEN($A$2)-8),"",SUMIF(Table1[SHIFT NOMENCLATURE], $B2419, Table1[EVIC FIRE]))</f>
        <v/>
      </c>
      <c r="G2419" s="1" t="str">
        <f>IF($A2419&gt;--RIGHT($A$2,LEN($A$2)-8),"",SUMIF(Table1[SHIFT NOMENCLATURE], $B2419, Table1[EKIA]))</f>
        <v/>
      </c>
      <c r="H2419" s="1" t="str">
        <f>IF($A2419&gt;--RIGHT($A$2,LEN($A$2)-8),"",SUMIF(Table1[SHIFT NOMENCLATURE], $B2419, Table1[EWIA]))</f>
        <v/>
      </c>
      <c r="I2419" s="1" t="str">
        <f>IF($A2419&gt;--RIGHT($A$2,LEN($A$2)-8),"",SUMIF(Table1[SHIFT NOMENCLATURE], $B2419, Table1[EPW]))</f>
        <v/>
      </c>
      <c r="J2419" s="1" t="str">
        <f>IF($A2419&gt;--RIGHT($A$2,LEN($A$2)-8),"",SUMIF(Table1[SHIFT NOMENCLATURE], $B2419, Table1[FVIC KILL]))</f>
        <v/>
      </c>
      <c r="K2419" s="1" t="str">
        <f>IF($A2419&gt;--RIGHT($A$2,LEN($A$2)-8),"",SUMIF(Table1[SHIFT NOMENCLATURE], $B2419, Table1[FVIC MOB]))</f>
        <v/>
      </c>
      <c r="L2419" s="1" t="str">
        <f>IF($A2419&gt;--RIGHT($A$2,LEN($A$2)-8),"",SUMIF(Table1[SHIFT NOMENCLATURE], $B2419, Table1[FVIC FIRE]))</f>
        <v/>
      </c>
      <c r="M2419" s="1" t="str">
        <f>IF($A2419&gt;--RIGHT($A$2,LEN($A$2)-8),"",SUMIF(Table1[SHIFT NOMENCLATURE], $B2419, Table1[FKIA]))</f>
        <v/>
      </c>
      <c r="N2419" s="1" t="str">
        <f>IF($A2419&gt;--RIGHT($A$2,LEN($A$2)-8),"",SUMIF(Table1[SHIFT NOMENCLATURE], $B2419, Table1[FWIA]))</f>
        <v/>
      </c>
      <c r="O2419" s="1" t="str">
        <f>IF($A2419&gt;--RIGHT($A$2,LEN($A$2)-8),"",SUMIF(Table1[SHIFT NOMENCLATURE], $B2419, Table1[DUSTWUN]))</f>
        <v/>
      </c>
    </row>
    <row r="2420" spans="1:15" x14ac:dyDescent="0.25">
      <c r="A2420" s="1" t="str">
        <f t="shared" si="74"/>
        <v/>
      </c>
      <c r="B2420" t="str">
        <f t="shared" si="75"/>
        <v/>
      </c>
      <c r="C2420" s="1" t="str">
        <f>IF($A2420&gt;--RIGHT($A$2,LEN($A$2)-8),"",COUNTIF(Table1[SHIFT NOMENCLATURE],$B2420))</f>
        <v/>
      </c>
      <c r="D2420" s="1" t="str">
        <f>IF($A2420&gt;--RIGHT($A$2,LEN($A$2)-8),"",SUMIF(Table1[SHIFT NOMENCLATURE], $B2420, Table1[EVIC KILL]))</f>
        <v/>
      </c>
      <c r="E2420" s="1" t="str">
        <f>IF($A2420&gt;--RIGHT($A$2,LEN($A$2)-8),"",SUMIF(Table1[SHIFT NOMENCLATURE], $B2420, Table1[EVIC MOB]))</f>
        <v/>
      </c>
      <c r="F2420" s="1" t="str">
        <f>IF($A2420&gt;--RIGHT($A$2,LEN($A$2)-8),"",SUMIF(Table1[SHIFT NOMENCLATURE], $B2420, Table1[EVIC FIRE]))</f>
        <v/>
      </c>
      <c r="G2420" s="1" t="str">
        <f>IF($A2420&gt;--RIGHT($A$2,LEN($A$2)-8),"",SUMIF(Table1[SHIFT NOMENCLATURE], $B2420, Table1[EKIA]))</f>
        <v/>
      </c>
      <c r="H2420" s="1" t="str">
        <f>IF($A2420&gt;--RIGHT($A$2,LEN($A$2)-8),"",SUMIF(Table1[SHIFT NOMENCLATURE], $B2420, Table1[EWIA]))</f>
        <v/>
      </c>
      <c r="I2420" s="1" t="str">
        <f>IF($A2420&gt;--RIGHT($A$2,LEN($A$2)-8),"",SUMIF(Table1[SHIFT NOMENCLATURE], $B2420, Table1[EPW]))</f>
        <v/>
      </c>
      <c r="J2420" s="1" t="str">
        <f>IF($A2420&gt;--RIGHT($A$2,LEN($A$2)-8),"",SUMIF(Table1[SHIFT NOMENCLATURE], $B2420, Table1[FVIC KILL]))</f>
        <v/>
      </c>
      <c r="K2420" s="1" t="str">
        <f>IF($A2420&gt;--RIGHT($A$2,LEN($A$2)-8),"",SUMIF(Table1[SHIFT NOMENCLATURE], $B2420, Table1[FVIC MOB]))</f>
        <v/>
      </c>
      <c r="L2420" s="1" t="str">
        <f>IF($A2420&gt;--RIGHT($A$2,LEN($A$2)-8),"",SUMIF(Table1[SHIFT NOMENCLATURE], $B2420, Table1[FVIC FIRE]))</f>
        <v/>
      </c>
      <c r="M2420" s="1" t="str">
        <f>IF($A2420&gt;--RIGHT($A$2,LEN($A$2)-8),"",SUMIF(Table1[SHIFT NOMENCLATURE], $B2420, Table1[FKIA]))</f>
        <v/>
      </c>
      <c r="N2420" s="1" t="str">
        <f>IF($A2420&gt;--RIGHT($A$2,LEN($A$2)-8),"",SUMIF(Table1[SHIFT NOMENCLATURE], $B2420, Table1[FWIA]))</f>
        <v/>
      </c>
      <c r="O2420" s="1" t="str">
        <f>IF($A2420&gt;--RIGHT($A$2,LEN($A$2)-8),"",SUMIF(Table1[SHIFT NOMENCLATURE], $B2420, Table1[DUSTWUN]))</f>
        <v/>
      </c>
    </row>
    <row r="2421" spans="1:15" x14ac:dyDescent="0.25">
      <c r="A2421" s="1" t="str">
        <f t="shared" si="74"/>
        <v/>
      </c>
      <c r="B2421" t="str">
        <f t="shared" si="75"/>
        <v/>
      </c>
      <c r="C2421" s="1" t="str">
        <f>IF($A2421&gt;--RIGHT($A$2,LEN($A$2)-8),"",COUNTIF(Table1[SHIFT NOMENCLATURE],$B2421))</f>
        <v/>
      </c>
      <c r="D2421" s="1" t="str">
        <f>IF($A2421&gt;--RIGHT($A$2,LEN($A$2)-8),"",SUMIF(Table1[SHIFT NOMENCLATURE], $B2421, Table1[EVIC KILL]))</f>
        <v/>
      </c>
      <c r="E2421" s="1" t="str">
        <f>IF($A2421&gt;--RIGHT($A$2,LEN($A$2)-8),"",SUMIF(Table1[SHIFT NOMENCLATURE], $B2421, Table1[EVIC MOB]))</f>
        <v/>
      </c>
      <c r="F2421" s="1" t="str">
        <f>IF($A2421&gt;--RIGHT($A$2,LEN($A$2)-8),"",SUMIF(Table1[SHIFT NOMENCLATURE], $B2421, Table1[EVIC FIRE]))</f>
        <v/>
      </c>
      <c r="G2421" s="1" t="str">
        <f>IF($A2421&gt;--RIGHT($A$2,LEN($A$2)-8),"",SUMIF(Table1[SHIFT NOMENCLATURE], $B2421, Table1[EKIA]))</f>
        <v/>
      </c>
      <c r="H2421" s="1" t="str">
        <f>IF($A2421&gt;--RIGHT($A$2,LEN($A$2)-8),"",SUMIF(Table1[SHIFT NOMENCLATURE], $B2421, Table1[EWIA]))</f>
        <v/>
      </c>
      <c r="I2421" s="1" t="str">
        <f>IF($A2421&gt;--RIGHT($A$2,LEN($A$2)-8),"",SUMIF(Table1[SHIFT NOMENCLATURE], $B2421, Table1[EPW]))</f>
        <v/>
      </c>
      <c r="J2421" s="1" t="str">
        <f>IF($A2421&gt;--RIGHT($A$2,LEN($A$2)-8),"",SUMIF(Table1[SHIFT NOMENCLATURE], $B2421, Table1[FVIC KILL]))</f>
        <v/>
      </c>
      <c r="K2421" s="1" t="str">
        <f>IF($A2421&gt;--RIGHT($A$2,LEN($A$2)-8),"",SUMIF(Table1[SHIFT NOMENCLATURE], $B2421, Table1[FVIC MOB]))</f>
        <v/>
      </c>
      <c r="L2421" s="1" t="str">
        <f>IF($A2421&gt;--RIGHT($A$2,LEN($A$2)-8),"",SUMIF(Table1[SHIFT NOMENCLATURE], $B2421, Table1[FVIC FIRE]))</f>
        <v/>
      </c>
      <c r="M2421" s="1" t="str">
        <f>IF($A2421&gt;--RIGHT($A$2,LEN($A$2)-8),"",SUMIF(Table1[SHIFT NOMENCLATURE], $B2421, Table1[FKIA]))</f>
        <v/>
      </c>
      <c r="N2421" s="1" t="str">
        <f>IF($A2421&gt;--RIGHT($A$2,LEN($A$2)-8),"",SUMIF(Table1[SHIFT NOMENCLATURE], $B2421, Table1[FWIA]))</f>
        <v/>
      </c>
      <c r="O2421" s="1" t="str">
        <f>IF($A2421&gt;--RIGHT($A$2,LEN($A$2)-8),"",SUMIF(Table1[SHIFT NOMENCLATURE], $B2421, Table1[DUSTWUN]))</f>
        <v/>
      </c>
    </row>
    <row r="2422" spans="1:15" x14ac:dyDescent="0.25">
      <c r="A2422" s="1" t="str">
        <f t="shared" si="74"/>
        <v/>
      </c>
      <c r="B2422" t="str">
        <f t="shared" si="75"/>
        <v/>
      </c>
      <c r="C2422" s="1" t="str">
        <f>IF($A2422&gt;--RIGHT($A$2,LEN($A$2)-8),"",COUNTIF(Table1[SHIFT NOMENCLATURE],$B2422))</f>
        <v/>
      </c>
      <c r="D2422" s="1" t="str">
        <f>IF($A2422&gt;--RIGHT($A$2,LEN($A$2)-8),"",SUMIF(Table1[SHIFT NOMENCLATURE], $B2422, Table1[EVIC KILL]))</f>
        <v/>
      </c>
      <c r="E2422" s="1" t="str">
        <f>IF($A2422&gt;--RIGHT($A$2,LEN($A$2)-8),"",SUMIF(Table1[SHIFT NOMENCLATURE], $B2422, Table1[EVIC MOB]))</f>
        <v/>
      </c>
      <c r="F2422" s="1" t="str">
        <f>IF($A2422&gt;--RIGHT($A$2,LEN($A$2)-8),"",SUMIF(Table1[SHIFT NOMENCLATURE], $B2422, Table1[EVIC FIRE]))</f>
        <v/>
      </c>
      <c r="G2422" s="1" t="str">
        <f>IF($A2422&gt;--RIGHT($A$2,LEN($A$2)-8),"",SUMIF(Table1[SHIFT NOMENCLATURE], $B2422, Table1[EKIA]))</f>
        <v/>
      </c>
      <c r="H2422" s="1" t="str">
        <f>IF($A2422&gt;--RIGHT($A$2,LEN($A$2)-8),"",SUMIF(Table1[SHIFT NOMENCLATURE], $B2422, Table1[EWIA]))</f>
        <v/>
      </c>
      <c r="I2422" s="1" t="str">
        <f>IF($A2422&gt;--RIGHT($A$2,LEN($A$2)-8),"",SUMIF(Table1[SHIFT NOMENCLATURE], $B2422, Table1[EPW]))</f>
        <v/>
      </c>
      <c r="J2422" s="1" t="str">
        <f>IF($A2422&gt;--RIGHT($A$2,LEN($A$2)-8),"",SUMIF(Table1[SHIFT NOMENCLATURE], $B2422, Table1[FVIC KILL]))</f>
        <v/>
      </c>
      <c r="K2422" s="1" t="str">
        <f>IF($A2422&gt;--RIGHT($A$2,LEN($A$2)-8),"",SUMIF(Table1[SHIFT NOMENCLATURE], $B2422, Table1[FVIC MOB]))</f>
        <v/>
      </c>
      <c r="L2422" s="1" t="str">
        <f>IF($A2422&gt;--RIGHT($A$2,LEN($A$2)-8),"",SUMIF(Table1[SHIFT NOMENCLATURE], $B2422, Table1[FVIC FIRE]))</f>
        <v/>
      </c>
      <c r="M2422" s="1" t="str">
        <f>IF($A2422&gt;--RIGHT($A$2,LEN($A$2)-8),"",SUMIF(Table1[SHIFT NOMENCLATURE], $B2422, Table1[FKIA]))</f>
        <v/>
      </c>
      <c r="N2422" s="1" t="str">
        <f>IF($A2422&gt;--RIGHT($A$2,LEN($A$2)-8),"",SUMIF(Table1[SHIFT NOMENCLATURE], $B2422, Table1[FWIA]))</f>
        <v/>
      </c>
      <c r="O2422" s="1" t="str">
        <f>IF($A2422&gt;--RIGHT($A$2,LEN($A$2)-8),"",SUMIF(Table1[SHIFT NOMENCLATURE], $B2422, Table1[DUSTWUN]))</f>
        <v/>
      </c>
    </row>
    <row r="2423" spans="1:15" x14ac:dyDescent="0.25">
      <c r="A2423" s="1" t="str">
        <f t="shared" si="74"/>
        <v/>
      </c>
      <c r="B2423" t="str">
        <f t="shared" si="75"/>
        <v/>
      </c>
      <c r="C2423" s="1" t="str">
        <f>IF($A2423&gt;--RIGHT($A$2,LEN($A$2)-8),"",COUNTIF(Table1[SHIFT NOMENCLATURE],$B2423))</f>
        <v/>
      </c>
      <c r="D2423" s="1" t="str">
        <f>IF($A2423&gt;--RIGHT($A$2,LEN($A$2)-8),"",SUMIF(Table1[SHIFT NOMENCLATURE], $B2423, Table1[EVIC KILL]))</f>
        <v/>
      </c>
      <c r="E2423" s="1" t="str">
        <f>IF($A2423&gt;--RIGHT($A$2,LEN($A$2)-8),"",SUMIF(Table1[SHIFT NOMENCLATURE], $B2423, Table1[EVIC MOB]))</f>
        <v/>
      </c>
      <c r="F2423" s="1" t="str">
        <f>IF($A2423&gt;--RIGHT($A$2,LEN($A$2)-8),"",SUMIF(Table1[SHIFT NOMENCLATURE], $B2423, Table1[EVIC FIRE]))</f>
        <v/>
      </c>
      <c r="G2423" s="1" t="str">
        <f>IF($A2423&gt;--RIGHT($A$2,LEN($A$2)-8),"",SUMIF(Table1[SHIFT NOMENCLATURE], $B2423, Table1[EKIA]))</f>
        <v/>
      </c>
      <c r="H2423" s="1" t="str">
        <f>IF($A2423&gt;--RIGHT($A$2,LEN($A$2)-8),"",SUMIF(Table1[SHIFT NOMENCLATURE], $B2423, Table1[EWIA]))</f>
        <v/>
      </c>
      <c r="I2423" s="1" t="str">
        <f>IF($A2423&gt;--RIGHT($A$2,LEN($A$2)-8),"",SUMIF(Table1[SHIFT NOMENCLATURE], $B2423, Table1[EPW]))</f>
        <v/>
      </c>
      <c r="J2423" s="1" t="str">
        <f>IF($A2423&gt;--RIGHT($A$2,LEN($A$2)-8),"",SUMIF(Table1[SHIFT NOMENCLATURE], $B2423, Table1[FVIC KILL]))</f>
        <v/>
      </c>
      <c r="K2423" s="1" t="str">
        <f>IF($A2423&gt;--RIGHT($A$2,LEN($A$2)-8),"",SUMIF(Table1[SHIFT NOMENCLATURE], $B2423, Table1[FVIC MOB]))</f>
        <v/>
      </c>
      <c r="L2423" s="1" t="str">
        <f>IF($A2423&gt;--RIGHT($A$2,LEN($A$2)-8),"",SUMIF(Table1[SHIFT NOMENCLATURE], $B2423, Table1[FVIC FIRE]))</f>
        <v/>
      </c>
      <c r="M2423" s="1" t="str">
        <f>IF($A2423&gt;--RIGHT($A$2,LEN($A$2)-8),"",SUMIF(Table1[SHIFT NOMENCLATURE], $B2423, Table1[FKIA]))</f>
        <v/>
      </c>
      <c r="N2423" s="1" t="str">
        <f>IF($A2423&gt;--RIGHT($A$2,LEN($A$2)-8),"",SUMIF(Table1[SHIFT NOMENCLATURE], $B2423, Table1[FWIA]))</f>
        <v/>
      </c>
      <c r="O2423" s="1" t="str">
        <f>IF($A2423&gt;--RIGHT($A$2,LEN($A$2)-8),"",SUMIF(Table1[SHIFT NOMENCLATURE], $B2423, Table1[DUSTWUN]))</f>
        <v/>
      </c>
    </row>
    <row r="2424" spans="1:15" x14ac:dyDescent="0.25">
      <c r="A2424" s="1" t="str">
        <f t="shared" si="74"/>
        <v/>
      </c>
      <c r="B2424" t="str">
        <f t="shared" si="75"/>
        <v/>
      </c>
      <c r="C2424" s="1" t="str">
        <f>IF($A2424&gt;--RIGHT($A$2,LEN($A$2)-8),"",COUNTIF(Table1[SHIFT NOMENCLATURE],$B2424))</f>
        <v/>
      </c>
      <c r="D2424" s="1" t="str">
        <f>IF($A2424&gt;--RIGHT($A$2,LEN($A$2)-8),"",SUMIF(Table1[SHIFT NOMENCLATURE], $B2424, Table1[EVIC KILL]))</f>
        <v/>
      </c>
      <c r="E2424" s="1" t="str">
        <f>IF($A2424&gt;--RIGHT($A$2,LEN($A$2)-8),"",SUMIF(Table1[SHIFT NOMENCLATURE], $B2424, Table1[EVIC MOB]))</f>
        <v/>
      </c>
      <c r="F2424" s="1" t="str">
        <f>IF($A2424&gt;--RIGHT($A$2,LEN($A$2)-8),"",SUMIF(Table1[SHIFT NOMENCLATURE], $B2424, Table1[EVIC FIRE]))</f>
        <v/>
      </c>
      <c r="G2424" s="1" t="str">
        <f>IF($A2424&gt;--RIGHT($A$2,LEN($A$2)-8),"",SUMIF(Table1[SHIFT NOMENCLATURE], $B2424, Table1[EKIA]))</f>
        <v/>
      </c>
      <c r="H2424" s="1" t="str">
        <f>IF($A2424&gt;--RIGHT($A$2,LEN($A$2)-8),"",SUMIF(Table1[SHIFT NOMENCLATURE], $B2424, Table1[EWIA]))</f>
        <v/>
      </c>
      <c r="I2424" s="1" t="str">
        <f>IF($A2424&gt;--RIGHT($A$2,LEN($A$2)-8),"",SUMIF(Table1[SHIFT NOMENCLATURE], $B2424, Table1[EPW]))</f>
        <v/>
      </c>
      <c r="J2424" s="1" t="str">
        <f>IF($A2424&gt;--RIGHT($A$2,LEN($A$2)-8),"",SUMIF(Table1[SHIFT NOMENCLATURE], $B2424, Table1[FVIC KILL]))</f>
        <v/>
      </c>
      <c r="K2424" s="1" t="str">
        <f>IF($A2424&gt;--RIGHT($A$2,LEN($A$2)-8),"",SUMIF(Table1[SHIFT NOMENCLATURE], $B2424, Table1[FVIC MOB]))</f>
        <v/>
      </c>
      <c r="L2424" s="1" t="str">
        <f>IF($A2424&gt;--RIGHT($A$2,LEN($A$2)-8),"",SUMIF(Table1[SHIFT NOMENCLATURE], $B2424, Table1[FVIC FIRE]))</f>
        <v/>
      </c>
      <c r="M2424" s="1" t="str">
        <f>IF($A2424&gt;--RIGHT($A$2,LEN($A$2)-8),"",SUMIF(Table1[SHIFT NOMENCLATURE], $B2424, Table1[FKIA]))</f>
        <v/>
      </c>
      <c r="N2424" s="1" t="str">
        <f>IF($A2424&gt;--RIGHT($A$2,LEN($A$2)-8),"",SUMIF(Table1[SHIFT NOMENCLATURE], $B2424, Table1[FWIA]))</f>
        <v/>
      </c>
      <c r="O2424" s="1" t="str">
        <f>IF($A2424&gt;--RIGHT($A$2,LEN($A$2)-8),"",SUMIF(Table1[SHIFT NOMENCLATURE], $B2424, Table1[DUSTWUN]))</f>
        <v/>
      </c>
    </row>
    <row r="2425" spans="1:15" x14ac:dyDescent="0.25">
      <c r="A2425" s="1" t="str">
        <f t="shared" si="74"/>
        <v/>
      </c>
      <c r="B2425" t="str">
        <f t="shared" si="75"/>
        <v/>
      </c>
      <c r="C2425" s="1" t="str">
        <f>IF($A2425&gt;--RIGHT($A$2,LEN($A$2)-8),"",COUNTIF(Table1[SHIFT NOMENCLATURE],$B2425))</f>
        <v/>
      </c>
      <c r="D2425" s="1" t="str">
        <f>IF($A2425&gt;--RIGHT($A$2,LEN($A$2)-8),"",SUMIF(Table1[SHIFT NOMENCLATURE], $B2425, Table1[EVIC KILL]))</f>
        <v/>
      </c>
      <c r="E2425" s="1" t="str">
        <f>IF($A2425&gt;--RIGHT($A$2,LEN($A$2)-8),"",SUMIF(Table1[SHIFT NOMENCLATURE], $B2425, Table1[EVIC MOB]))</f>
        <v/>
      </c>
      <c r="F2425" s="1" t="str">
        <f>IF($A2425&gt;--RIGHT($A$2,LEN($A$2)-8),"",SUMIF(Table1[SHIFT NOMENCLATURE], $B2425, Table1[EVIC FIRE]))</f>
        <v/>
      </c>
      <c r="G2425" s="1" t="str">
        <f>IF($A2425&gt;--RIGHT($A$2,LEN($A$2)-8),"",SUMIF(Table1[SHIFT NOMENCLATURE], $B2425, Table1[EKIA]))</f>
        <v/>
      </c>
      <c r="H2425" s="1" t="str">
        <f>IF($A2425&gt;--RIGHT($A$2,LEN($A$2)-8),"",SUMIF(Table1[SHIFT NOMENCLATURE], $B2425, Table1[EWIA]))</f>
        <v/>
      </c>
      <c r="I2425" s="1" t="str">
        <f>IF($A2425&gt;--RIGHT($A$2,LEN($A$2)-8),"",SUMIF(Table1[SHIFT NOMENCLATURE], $B2425, Table1[EPW]))</f>
        <v/>
      </c>
      <c r="J2425" s="1" t="str">
        <f>IF($A2425&gt;--RIGHT($A$2,LEN($A$2)-8),"",SUMIF(Table1[SHIFT NOMENCLATURE], $B2425, Table1[FVIC KILL]))</f>
        <v/>
      </c>
      <c r="K2425" s="1" t="str">
        <f>IF($A2425&gt;--RIGHT($A$2,LEN($A$2)-8),"",SUMIF(Table1[SHIFT NOMENCLATURE], $B2425, Table1[FVIC MOB]))</f>
        <v/>
      </c>
      <c r="L2425" s="1" t="str">
        <f>IF($A2425&gt;--RIGHT($A$2,LEN($A$2)-8),"",SUMIF(Table1[SHIFT NOMENCLATURE], $B2425, Table1[FVIC FIRE]))</f>
        <v/>
      </c>
      <c r="M2425" s="1" t="str">
        <f>IF($A2425&gt;--RIGHT($A$2,LEN($A$2)-8),"",SUMIF(Table1[SHIFT NOMENCLATURE], $B2425, Table1[FKIA]))</f>
        <v/>
      </c>
      <c r="N2425" s="1" t="str">
        <f>IF($A2425&gt;--RIGHT($A$2,LEN($A$2)-8),"",SUMIF(Table1[SHIFT NOMENCLATURE], $B2425, Table1[FWIA]))</f>
        <v/>
      </c>
      <c r="O2425" s="1" t="str">
        <f>IF($A2425&gt;--RIGHT($A$2,LEN($A$2)-8),"",SUMIF(Table1[SHIFT NOMENCLATURE], $B2425, Table1[DUSTWUN]))</f>
        <v/>
      </c>
    </row>
    <row r="2426" spans="1:15" x14ac:dyDescent="0.25">
      <c r="A2426" s="1" t="str">
        <f t="shared" si="74"/>
        <v/>
      </c>
      <c r="B2426" t="str">
        <f t="shared" si="75"/>
        <v/>
      </c>
      <c r="C2426" s="1" t="str">
        <f>IF($A2426&gt;--RIGHT($A$2,LEN($A$2)-8),"",COUNTIF(Table1[SHIFT NOMENCLATURE],$B2426))</f>
        <v/>
      </c>
      <c r="D2426" s="1" t="str">
        <f>IF($A2426&gt;--RIGHT($A$2,LEN($A$2)-8),"",SUMIF(Table1[SHIFT NOMENCLATURE], $B2426, Table1[EVIC KILL]))</f>
        <v/>
      </c>
      <c r="E2426" s="1" t="str">
        <f>IF($A2426&gt;--RIGHT($A$2,LEN($A$2)-8),"",SUMIF(Table1[SHIFT NOMENCLATURE], $B2426, Table1[EVIC MOB]))</f>
        <v/>
      </c>
      <c r="F2426" s="1" t="str">
        <f>IF($A2426&gt;--RIGHT($A$2,LEN($A$2)-8),"",SUMIF(Table1[SHIFT NOMENCLATURE], $B2426, Table1[EVIC FIRE]))</f>
        <v/>
      </c>
      <c r="G2426" s="1" t="str">
        <f>IF($A2426&gt;--RIGHT($A$2,LEN($A$2)-8),"",SUMIF(Table1[SHIFT NOMENCLATURE], $B2426, Table1[EKIA]))</f>
        <v/>
      </c>
      <c r="H2426" s="1" t="str">
        <f>IF($A2426&gt;--RIGHT($A$2,LEN($A$2)-8),"",SUMIF(Table1[SHIFT NOMENCLATURE], $B2426, Table1[EWIA]))</f>
        <v/>
      </c>
      <c r="I2426" s="1" t="str">
        <f>IF($A2426&gt;--RIGHT($A$2,LEN($A$2)-8),"",SUMIF(Table1[SHIFT NOMENCLATURE], $B2426, Table1[EPW]))</f>
        <v/>
      </c>
      <c r="J2426" s="1" t="str">
        <f>IF($A2426&gt;--RIGHT($A$2,LEN($A$2)-8),"",SUMIF(Table1[SHIFT NOMENCLATURE], $B2426, Table1[FVIC KILL]))</f>
        <v/>
      </c>
      <c r="K2426" s="1" t="str">
        <f>IF($A2426&gt;--RIGHT($A$2,LEN($A$2)-8),"",SUMIF(Table1[SHIFT NOMENCLATURE], $B2426, Table1[FVIC MOB]))</f>
        <v/>
      </c>
      <c r="L2426" s="1" t="str">
        <f>IF($A2426&gt;--RIGHT($A$2,LEN($A$2)-8),"",SUMIF(Table1[SHIFT NOMENCLATURE], $B2426, Table1[FVIC FIRE]))</f>
        <v/>
      </c>
      <c r="M2426" s="1" t="str">
        <f>IF($A2426&gt;--RIGHT($A$2,LEN($A$2)-8),"",SUMIF(Table1[SHIFT NOMENCLATURE], $B2426, Table1[FKIA]))</f>
        <v/>
      </c>
      <c r="N2426" s="1" t="str">
        <f>IF($A2426&gt;--RIGHT($A$2,LEN($A$2)-8),"",SUMIF(Table1[SHIFT NOMENCLATURE], $B2426, Table1[FWIA]))</f>
        <v/>
      </c>
      <c r="O2426" s="1" t="str">
        <f>IF($A2426&gt;--RIGHT($A$2,LEN($A$2)-8),"",SUMIF(Table1[SHIFT NOMENCLATURE], $B2426, Table1[DUSTWUN]))</f>
        <v/>
      </c>
    </row>
    <row r="2427" spans="1:15" x14ac:dyDescent="0.25">
      <c r="A2427" s="1" t="str">
        <f t="shared" si="74"/>
        <v/>
      </c>
      <c r="B2427" t="str">
        <f t="shared" si="75"/>
        <v/>
      </c>
      <c r="C2427" s="1" t="str">
        <f>IF($A2427&gt;--RIGHT($A$2,LEN($A$2)-8),"",COUNTIF(Table1[SHIFT NOMENCLATURE],$B2427))</f>
        <v/>
      </c>
      <c r="D2427" s="1" t="str">
        <f>IF($A2427&gt;--RIGHT($A$2,LEN($A$2)-8),"",SUMIF(Table1[SHIFT NOMENCLATURE], $B2427, Table1[EVIC KILL]))</f>
        <v/>
      </c>
      <c r="E2427" s="1" t="str">
        <f>IF($A2427&gt;--RIGHT($A$2,LEN($A$2)-8),"",SUMIF(Table1[SHIFT NOMENCLATURE], $B2427, Table1[EVIC MOB]))</f>
        <v/>
      </c>
      <c r="F2427" s="1" t="str">
        <f>IF($A2427&gt;--RIGHT($A$2,LEN($A$2)-8),"",SUMIF(Table1[SHIFT NOMENCLATURE], $B2427, Table1[EVIC FIRE]))</f>
        <v/>
      </c>
      <c r="G2427" s="1" t="str">
        <f>IF($A2427&gt;--RIGHT($A$2,LEN($A$2)-8),"",SUMIF(Table1[SHIFT NOMENCLATURE], $B2427, Table1[EKIA]))</f>
        <v/>
      </c>
      <c r="H2427" s="1" t="str">
        <f>IF($A2427&gt;--RIGHT($A$2,LEN($A$2)-8),"",SUMIF(Table1[SHIFT NOMENCLATURE], $B2427, Table1[EWIA]))</f>
        <v/>
      </c>
      <c r="I2427" s="1" t="str">
        <f>IF($A2427&gt;--RIGHT($A$2,LEN($A$2)-8),"",SUMIF(Table1[SHIFT NOMENCLATURE], $B2427, Table1[EPW]))</f>
        <v/>
      </c>
      <c r="J2427" s="1" t="str">
        <f>IF($A2427&gt;--RIGHT($A$2,LEN($A$2)-8),"",SUMIF(Table1[SHIFT NOMENCLATURE], $B2427, Table1[FVIC KILL]))</f>
        <v/>
      </c>
      <c r="K2427" s="1" t="str">
        <f>IF($A2427&gt;--RIGHT($A$2,LEN($A$2)-8),"",SUMIF(Table1[SHIFT NOMENCLATURE], $B2427, Table1[FVIC MOB]))</f>
        <v/>
      </c>
      <c r="L2427" s="1" t="str">
        <f>IF($A2427&gt;--RIGHT($A$2,LEN($A$2)-8),"",SUMIF(Table1[SHIFT NOMENCLATURE], $B2427, Table1[FVIC FIRE]))</f>
        <v/>
      </c>
      <c r="M2427" s="1" t="str">
        <f>IF($A2427&gt;--RIGHT($A$2,LEN($A$2)-8),"",SUMIF(Table1[SHIFT NOMENCLATURE], $B2427, Table1[FKIA]))</f>
        <v/>
      </c>
      <c r="N2427" s="1" t="str">
        <f>IF($A2427&gt;--RIGHT($A$2,LEN($A$2)-8),"",SUMIF(Table1[SHIFT NOMENCLATURE], $B2427, Table1[FWIA]))</f>
        <v/>
      </c>
      <c r="O2427" s="1" t="str">
        <f>IF($A2427&gt;--RIGHT($A$2,LEN($A$2)-8),"",SUMIF(Table1[SHIFT NOMENCLATURE], $B2427, Table1[DUSTWUN]))</f>
        <v/>
      </c>
    </row>
    <row r="2428" spans="1:15" x14ac:dyDescent="0.25">
      <c r="A2428" s="1" t="str">
        <f t="shared" si="74"/>
        <v/>
      </c>
      <c r="B2428" t="str">
        <f t="shared" si="75"/>
        <v/>
      </c>
      <c r="C2428" s="1" t="str">
        <f>IF($A2428&gt;--RIGHT($A$2,LEN($A$2)-8),"",COUNTIF(Table1[SHIFT NOMENCLATURE],$B2428))</f>
        <v/>
      </c>
      <c r="D2428" s="1" t="str">
        <f>IF($A2428&gt;--RIGHT($A$2,LEN($A$2)-8),"",SUMIF(Table1[SHIFT NOMENCLATURE], $B2428, Table1[EVIC KILL]))</f>
        <v/>
      </c>
      <c r="E2428" s="1" t="str">
        <f>IF($A2428&gt;--RIGHT($A$2,LEN($A$2)-8),"",SUMIF(Table1[SHIFT NOMENCLATURE], $B2428, Table1[EVIC MOB]))</f>
        <v/>
      </c>
      <c r="F2428" s="1" t="str">
        <f>IF($A2428&gt;--RIGHT($A$2,LEN($A$2)-8),"",SUMIF(Table1[SHIFT NOMENCLATURE], $B2428, Table1[EVIC FIRE]))</f>
        <v/>
      </c>
      <c r="G2428" s="1" t="str">
        <f>IF($A2428&gt;--RIGHT($A$2,LEN($A$2)-8),"",SUMIF(Table1[SHIFT NOMENCLATURE], $B2428, Table1[EKIA]))</f>
        <v/>
      </c>
      <c r="H2428" s="1" t="str">
        <f>IF($A2428&gt;--RIGHT($A$2,LEN($A$2)-8),"",SUMIF(Table1[SHIFT NOMENCLATURE], $B2428, Table1[EWIA]))</f>
        <v/>
      </c>
      <c r="I2428" s="1" t="str">
        <f>IF($A2428&gt;--RIGHT($A$2,LEN($A$2)-8),"",SUMIF(Table1[SHIFT NOMENCLATURE], $B2428, Table1[EPW]))</f>
        <v/>
      </c>
      <c r="J2428" s="1" t="str">
        <f>IF($A2428&gt;--RIGHT($A$2,LEN($A$2)-8),"",SUMIF(Table1[SHIFT NOMENCLATURE], $B2428, Table1[FVIC KILL]))</f>
        <v/>
      </c>
      <c r="K2428" s="1" t="str">
        <f>IF($A2428&gt;--RIGHT($A$2,LEN($A$2)-8),"",SUMIF(Table1[SHIFT NOMENCLATURE], $B2428, Table1[FVIC MOB]))</f>
        <v/>
      </c>
      <c r="L2428" s="1" t="str">
        <f>IF($A2428&gt;--RIGHT($A$2,LEN($A$2)-8),"",SUMIF(Table1[SHIFT NOMENCLATURE], $B2428, Table1[FVIC FIRE]))</f>
        <v/>
      </c>
      <c r="M2428" s="1" t="str">
        <f>IF($A2428&gt;--RIGHT($A$2,LEN($A$2)-8),"",SUMIF(Table1[SHIFT NOMENCLATURE], $B2428, Table1[FKIA]))</f>
        <v/>
      </c>
      <c r="N2428" s="1" t="str">
        <f>IF($A2428&gt;--RIGHT($A$2,LEN($A$2)-8),"",SUMIF(Table1[SHIFT NOMENCLATURE], $B2428, Table1[FWIA]))</f>
        <v/>
      </c>
      <c r="O2428" s="1" t="str">
        <f>IF($A2428&gt;--RIGHT($A$2,LEN($A$2)-8),"",SUMIF(Table1[SHIFT NOMENCLATURE], $B2428, Table1[DUSTWUN]))</f>
        <v/>
      </c>
    </row>
    <row r="2429" spans="1:15" x14ac:dyDescent="0.25">
      <c r="A2429" s="1" t="str">
        <f t="shared" si="74"/>
        <v/>
      </c>
      <c r="B2429" t="str">
        <f t="shared" si="75"/>
        <v/>
      </c>
      <c r="C2429" s="1" t="str">
        <f>IF($A2429&gt;--RIGHT($A$2,LEN($A$2)-8),"",COUNTIF(Table1[SHIFT NOMENCLATURE],$B2429))</f>
        <v/>
      </c>
      <c r="D2429" s="1" t="str">
        <f>IF($A2429&gt;--RIGHT($A$2,LEN($A$2)-8),"",SUMIF(Table1[SHIFT NOMENCLATURE], $B2429, Table1[EVIC KILL]))</f>
        <v/>
      </c>
      <c r="E2429" s="1" t="str">
        <f>IF($A2429&gt;--RIGHT($A$2,LEN($A$2)-8),"",SUMIF(Table1[SHIFT NOMENCLATURE], $B2429, Table1[EVIC MOB]))</f>
        <v/>
      </c>
      <c r="F2429" s="1" t="str">
        <f>IF($A2429&gt;--RIGHT($A$2,LEN($A$2)-8),"",SUMIF(Table1[SHIFT NOMENCLATURE], $B2429, Table1[EVIC FIRE]))</f>
        <v/>
      </c>
      <c r="G2429" s="1" t="str">
        <f>IF($A2429&gt;--RIGHT($A$2,LEN($A$2)-8),"",SUMIF(Table1[SHIFT NOMENCLATURE], $B2429, Table1[EKIA]))</f>
        <v/>
      </c>
      <c r="H2429" s="1" t="str">
        <f>IF($A2429&gt;--RIGHT($A$2,LEN($A$2)-8),"",SUMIF(Table1[SHIFT NOMENCLATURE], $B2429, Table1[EWIA]))</f>
        <v/>
      </c>
      <c r="I2429" s="1" t="str">
        <f>IF($A2429&gt;--RIGHT($A$2,LEN($A$2)-8),"",SUMIF(Table1[SHIFT NOMENCLATURE], $B2429, Table1[EPW]))</f>
        <v/>
      </c>
      <c r="J2429" s="1" t="str">
        <f>IF($A2429&gt;--RIGHT($A$2,LEN($A$2)-8),"",SUMIF(Table1[SHIFT NOMENCLATURE], $B2429, Table1[FVIC KILL]))</f>
        <v/>
      </c>
      <c r="K2429" s="1" t="str">
        <f>IF($A2429&gt;--RIGHT($A$2,LEN($A$2)-8),"",SUMIF(Table1[SHIFT NOMENCLATURE], $B2429, Table1[FVIC MOB]))</f>
        <v/>
      </c>
      <c r="L2429" s="1" t="str">
        <f>IF($A2429&gt;--RIGHT($A$2,LEN($A$2)-8),"",SUMIF(Table1[SHIFT NOMENCLATURE], $B2429, Table1[FVIC FIRE]))</f>
        <v/>
      </c>
      <c r="M2429" s="1" t="str">
        <f>IF($A2429&gt;--RIGHT($A$2,LEN($A$2)-8),"",SUMIF(Table1[SHIFT NOMENCLATURE], $B2429, Table1[FKIA]))</f>
        <v/>
      </c>
      <c r="N2429" s="1" t="str">
        <f>IF($A2429&gt;--RIGHT($A$2,LEN($A$2)-8),"",SUMIF(Table1[SHIFT NOMENCLATURE], $B2429, Table1[FWIA]))</f>
        <v/>
      </c>
      <c r="O2429" s="1" t="str">
        <f>IF($A2429&gt;--RIGHT($A$2,LEN($A$2)-8),"",SUMIF(Table1[SHIFT NOMENCLATURE], $B2429, Table1[DUSTWUN]))</f>
        <v/>
      </c>
    </row>
    <row r="2430" spans="1:15" x14ac:dyDescent="0.25">
      <c r="A2430" s="1" t="str">
        <f t="shared" si="74"/>
        <v/>
      </c>
      <c r="B2430" t="str">
        <f t="shared" si="75"/>
        <v/>
      </c>
      <c r="C2430" s="1" t="str">
        <f>IF($A2430&gt;--RIGHT($A$2,LEN($A$2)-8),"",COUNTIF(Table1[SHIFT NOMENCLATURE],$B2430))</f>
        <v/>
      </c>
      <c r="D2430" s="1" t="str">
        <f>IF($A2430&gt;--RIGHT($A$2,LEN($A$2)-8),"",SUMIF(Table1[SHIFT NOMENCLATURE], $B2430, Table1[EVIC KILL]))</f>
        <v/>
      </c>
      <c r="E2430" s="1" t="str">
        <f>IF($A2430&gt;--RIGHT($A$2,LEN($A$2)-8),"",SUMIF(Table1[SHIFT NOMENCLATURE], $B2430, Table1[EVIC MOB]))</f>
        <v/>
      </c>
      <c r="F2430" s="1" t="str">
        <f>IF($A2430&gt;--RIGHT($A$2,LEN($A$2)-8),"",SUMIF(Table1[SHIFT NOMENCLATURE], $B2430, Table1[EVIC FIRE]))</f>
        <v/>
      </c>
      <c r="G2430" s="1" t="str">
        <f>IF($A2430&gt;--RIGHT($A$2,LEN($A$2)-8),"",SUMIF(Table1[SHIFT NOMENCLATURE], $B2430, Table1[EKIA]))</f>
        <v/>
      </c>
      <c r="H2430" s="1" t="str">
        <f>IF($A2430&gt;--RIGHT($A$2,LEN($A$2)-8),"",SUMIF(Table1[SHIFT NOMENCLATURE], $B2430, Table1[EWIA]))</f>
        <v/>
      </c>
      <c r="I2430" s="1" t="str">
        <f>IF($A2430&gt;--RIGHT($A$2,LEN($A$2)-8),"",SUMIF(Table1[SHIFT NOMENCLATURE], $B2430, Table1[EPW]))</f>
        <v/>
      </c>
      <c r="J2430" s="1" t="str">
        <f>IF($A2430&gt;--RIGHT($A$2,LEN($A$2)-8),"",SUMIF(Table1[SHIFT NOMENCLATURE], $B2430, Table1[FVIC KILL]))</f>
        <v/>
      </c>
      <c r="K2430" s="1" t="str">
        <f>IF($A2430&gt;--RIGHT($A$2,LEN($A$2)-8),"",SUMIF(Table1[SHIFT NOMENCLATURE], $B2430, Table1[FVIC MOB]))</f>
        <v/>
      </c>
      <c r="L2430" s="1" t="str">
        <f>IF($A2430&gt;--RIGHT($A$2,LEN($A$2)-8),"",SUMIF(Table1[SHIFT NOMENCLATURE], $B2430, Table1[FVIC FIRE]))</f>
        <v/>
      </c>
      <c r="M2430" s="1" t="str">
        <f>IF($A2430&gt;--RIGHT($A$2,LEN($A$2)-8),"",SUMIF(Table1[SHIFT NOMENCLATURE], $B2430, Table1[FKIA]))</f>
        <v/>
      </c>
      <c r="N2430" s="1" t="str">
        <f>IF($A2430&gt;--RIGHT($A$2,LEN($A$2)-8),"",SUMIF(Table1[SHIFT NOMENCLATURE], $B2430, Table1[FWIA]))</f>
        <v/>
      </c>
      <c r="O2430" s="1" t="str">
        <f>IF($A2430&gt;--RIGHT($A$2,LEN($A$2)-8),"",SUMIF(Table1[SHIFT NOMENCLATURE], $B2430, Table1[DUSTWUN]))</f>
        <v/>
      </c>
    </row>
    <row r="2431" spans="1:15" x14ac:dyDescent="0.25">
      <c r="A2431" s="1" t="str">
        <f t="shared" si="74"/>
        <v/>
      </c>
      <c r="B2431" t="str">
        <f t="shared" si="75"/>
        <v/>
      </c>
      <c r="C2431" s="1" t="str">
        <f>IF($A2431&gt;--RIGHT($A$2,LEN($A$2)-8),"",COUNTIF(Table1[SHIFT NOMENCLATURE],$B2431))</f>
        <v/>
      </c>
      <c r="D2431" s="1" t="str">
        <f>IF($A2431&gt;--RIGHT($A$2,LEN($A$2)-8),"",SUMIF(Table1[SHIFT NOMENCLATURE], $B2431, Table1[EVIC KILL]))</f>
        <v/>
      </c>
      <c r="E2431" s="1" t="str">
        <f>IF($A2431&gt;--RIGHT($A$2,LEN($A$2)-8),"",SUMIF(Table1[SHIFT NOMENCLATURE], $B2431, Table1[EVIC MOB]))</f>
        <v/>
      </c>
      <c r="F2431" s="1" t="str">
        <f>IF($A2431&gt;--RIGHT($A$2,LEN($A$2)-8),"",SUMIF(Table1[SHIFT NOMENCLATURE], $B2431, Table1[EVIC FIRE]))</f>
        <v/>
      </c>
      <c r="G2431" s="1" t="str">
        <f>IF($A2431&gt;--RIGHT($A$2,LEN($A$2)-8),"",SUMIF(Table1[SHIFT NOMENCLATURE], $B2431, Table1[EKIA]))</f>
        <v/>
      </c>
      <c r="H2431" s="1" t="str">
        <f>IF($A2431&gt;--RIGHT($A$2,LEN($A$2)-8),"",SUMIF(Table1[SHIFT NOMENCLATURE], $B2431, Table1[EWIA]))</f>
        <v/>
      </c>
      <c r="I2431" s="1" t="str">
        <f>IF($A2431&gt;--RIGHT($A$2,LEN($A$2)-8),"",SUMIF(Table1[SHIFT NOMENCLATURE], $B2431, Table1[EPW]))</f>
        <v/>
      </c>
      <c r="J2431" s="1" t="str">
        <f>IF($A2431&gt;--RIGHT($A$2,LEN($A$2)-8),"",SUMIF(Table1[SHIFT NOMENCLATURE], $B2431, Table1[FVIC KILL]))</f>
        <v/>
      </c>
      <c r="K2431" s="1" t="str">
        <f>IF($A2431&gt;--RIGHT($A$2,LEN($A$2)-8),"",SUMIF(Table1[SHIFT NOMENCLATURE], $B2431, Table1[FVIC MOB]))</f>
        <v/>
      </c>
      <c r="L2431" s="1" t="str">
        <f>IF($A2431&gt;--RIGHT($A$2,LEN($A$2)-8),"",SUMIF(Table1[SHIFT NOMENCLATURE], $B2431, Table1[FVIC FIRE]))</f>
        <v/>
      </c>
      <c r="M2431" s="1" t="str">
        <f>IF($A2431&gt;--RIGHT($A$2,LEN($A$2)-8),"",SUMIF(Table1[SHIFT NOMENCLATURE], $B2431, Table1[FKIA]))</f>
        <v/>
      </c>
      <c r="N2431" s="1" t="str">
        <f>IF($A2431&gt;--RIGHT($A$2,LEN($A$2)-8),"",SUMIF(Table1[SHIFT NOMENCLATURE], $B2431, Table1[FWIA]))</f>
        <v/>
      </c>
      <c r="O2431" s="1" t="str">
        <f>IF($A2431&gt;--RIGHT($A$2,LEN($A$2)-8),"",SUMIF(Table1[SHIFT NOMENCLATURE], $B2431, Table1[DUSTWUN]))</f>
        <v/>
      </c>
    </row>
    <row r="2432" spans="1:15" x14ac:dyDescent="0.25">
      <c r="A2432" s="1" t="str">
        <f t="shared" si="74"/>
        <v/>
      </c>
      <c r="B2432" t="str">
        <f t="shared" si="75"/>
        <v/>
      </c>
      <c r="C2432" s="1" t="str">
        <f>IF($A2432&gt;--RIGHT($A$2,LEN($A$2)-8),"",COUNTIF(Table1[SHIFT NOMENCLATURE],$B2432))</f>
        <v/>
      </c>
      <c r="D2432" s="1" t="str">
        <f>IF($A2432&gt;--RIGHT($A$2,LEN($A$2)-8),"",SUMIF(Table1[SHIFT NOMENCLATURE], $B2432, Table1[EVIC KILL]))</f>
        <v/>
      </c>
      <c r="E2432" s="1" t="str">
        <f>IF($A2432&gt;--RIGHT($A$2,LEN($A$2)-8),"",SUMIF(Table1[SHIFT NOMENCLATURE], $B2432, Table1[EVIC MOB]))</f>
        <v/>
      </c>
      <c r="F2432" s="1" t="str">
        <f>IF($A2432&gt;--RIGHT($A$2,LEN($A$2)-8),"",SUMIF(Table1[SHIFT NOMENCLATURE], $B2432, Table1[EVIC FIRE]))</f>
        <v/>
      </c>
      <c r="G2432" s="1" t="str">
        <f>IF($A2432&gt;--RIGHT($A$2,LEN($A$2)-8),"",SUMIF(Table1[SHIFT NOMENCLATURE], $B2432, Table1[EKIA]))</f>
        <v/>
      </c>
      <c r="H2432" s="1" t="str">
        <f>IF($A2432&gt;--RIGHT($A$2,LEN($A$2)-8),"",SUMIF(Table1[SHIFT NOMENCLATURE], $B2432, Table1[EWIA]))</f>
        <v/>
      </c>
      <c r="I2432" s="1" t="str">
        <f>IF($A2432&gt;--RIGHT($A$2,LEN($A$2)-8),"",SUMIF(Table1[SHIFT NOMENCLATURE], $B2432, Table1[EPW]))</f>
        <v/>
      </c>
      <c r="J2432" s="1" t="str">
        <f>IF($A2432&gt;--RIGHT($A$2,LEN($A$2)-8),"",SUMIF(Table1[SHIFT NOMENCLATURE], $B2432, Table1[FVIC KILL]))</f>
        <v/>
      </c>
      <c r="K2432" s="1" t="str">
        <f>IF($A2432&gt;--RIGHT($A$2,LEN($A$2)-8),"",SUMIF(Table1[SHIFT NOMENCLATURE], $B2432, Table1[FVIC MOB]))</f>
        <v/>
      </c>
      <c r="L2432" s="1" t="str">
        <f>IF($A2432&gt;--RIGHT($A$2,LEN($A$2)-8),"",SUMIF(Table1[SHIFT NOMENCLATURE], $B2432, Table1[FVIC FIRE]))</f>
        <v/>
      </c>
      <c r="M2432" s="1" t="str">
        <f>IF($A2432&gt;--RIGHT($A$2,LEN($A$2)-8),"",SUMIF(Table1[SHIFT NOMENCLATURE], $B2432, Table1[FKIA]))</f>
        <v/>
      </c>
      <c r="N2432" s="1" t="str">
        <f>IF($A2432&gt;--RIGHT($A$2,LEN($A$2)-8),"",SUMIF(Table1[SHIFT NOMENCLATURE], $B2432, Table1[FWIA]))</f>
        <v/>
      </c>
      <c r="O2432" s="1" t="str">
        <f>IF($A2432&gt;--RIGHT($A$2,LEN($A$2)-8),"",SUMIF(Table1[SHIFT NOMENCLATURE], $B2432, Table1[DUSTWUN]))</f>
        <v/>
      </c>
    </row>
    <row r="2433" spans="1:15" x14ac:dyDescent="0.25">
      <c r="A2433" s="1" t="str">
        <f t="shared" si="74"/>
        <v/>
      </c>
      <c r="B2433" t="str">
        <f t="shared" si="75"/>
        <v/>
      </c>
      <c r="C2433" s="1" t="str">
        <f>IF($A2433&gt;--RIGHT($A$2,LEN($A$2)-8),"",COUNTIF(Table1[SHIFT NOMENCLATURE],$B2433))</f>
        <v/>
      </c>
      <c r="D2433" s="1" t="str">
        <f>IF($A2433&gt;--RIGHT($A$2,LEN($A$2)-8),"",SUMIF(Table1[SHIFT NOMENCLATURE], $B2433, Table1[EVIC KILL]))</f>
        <v/>
      </c>
      <c r="E2433" s="1" t="str">
        <f>IF($A2433&gt;--RIGHT($A$2,LEN($A$2)-8),"",SUMIF(Table1[SHIFT NOMENCLATURE], $B2433, Table1[EVIC MOB]))</f>
        <v/>
      </c>
      <c r="F2433" s="1" t="str">
        <f>IF($A2433&gt;--RIGHT($A$2,LEN($A$2)-8),"",SUMIF(Table1[SHIFT NOMENCLATURE], $B2433, Table1[EVIC FIRE]))</f>
        <v/>
      </c>
      <c r="G2433" s="1" t="str">
        <f>IF($A2433&gt;--RIGHT($A$2,LEN($A$2)-8),"",SUMIF(Table1[SHIFT NOMENCLATURE], $B2433, Table1[EKIA]))</f>
        <v/>
      </c>
      <c r="H2433" s="1" t="str">
        <f>IF($A2433&gt;--RIGHT($A$2,LEN($A$2)-8),"",SUMIF(Table1[SHIFT NOMENCLATURE], $B2433, Table1[EWIA]))</f>
        <v/>
      </c>
      <c r="I2433" s="1" t="str">
        <f>IF($A2433&gt;--RIGHT($A$2,LEN($A$2)-8),"",SUMIF(Table1[SHIFT NOMENCLATURE], $B2433, Table1[EPW]))</f>
        <v/>
      </c>
      <c r="J2433" s="1" t="str">
        <f>IF($A2433&gt;--RIGHT($A$2,LEN($A$2)-8),"",SUMIF(Table1[SHIFT NOMENCLATURE], $B2433, Table1[FVIC KILL]))</f>
        <v/>
      </c>
      <c r="K2433" s="1" t="str">
        <f>IF($A2433&gt;--RIGHT($A$2,LEN($A$2)-8),"",SUMIF(Table1[SHIFT NOMENCLATURE], $B2433, Table1[FVIC MOB]))</f>
        <v/>
      </c>
      <c r="L2433" s="1" t="str">
        <f>IF($A2433&gt;--RIGHT($A$2,LEN($A$2)-8),"",SUMIF(Table1[SHIFT NOMENCLATURE], $B2433, Table1[FVIC FIRE]))</f>
        <v/>
      </c>
      <c r="M2433" s="1" t="str">
        <f>IF($A2433&gt;--RIGHT($A$2,LEN($A$2)-8),"",SUMIF(Table1[SHIFT NOMENCLATURE], $B2433, Table1[FKIA]))</f>
        <v/>
      </c>
      <c r="N2433" s="1" t="str">
        <f>IF($A2433&gt;--RIGHT($A$2,LEN($A$2)-8),"",SUMIF(Table1[SHIFT NOMENCLATURE], $B2433, Table1[FWIA]))</f>
        <v/>
      </c>
      <c r="O2433" s="1" t="str">
        <f>IF($A2433&gt;--RIGHT($A$2,LEN($A$2)-8),"",SUMIF(Table1[SHIFT NOMENCLATURE], $B2433, Table1[DUSTWUN]))</f>
        <v/>
      </c>
    </row>
    <row r="2434" spans="1:15" x14ac:dyDescent="0.25">
      <c r="A2434" s="1" t="str">
        <f t="shared" si="74"/>
        <v/>
      </c>
      <c r="B2434" t="str">
        <f t="shared" si="75"/>
        <v/>
      </c>
      <c r="C2434" s="1" t="str">
        <f>IF($A2434&gt;--RIGHT($A$2,LEN($A$2)-8),"",COUNTIF(Table1[SHIFT NOMENCLATURE],$B2434))</f>
        <v/>
      </c>
      <c r="D2434" s="1" t="str">
        <f>IF($A2434&gt;--RIGHT($A$2,LEN($A$2)-8),"",SUMIF(Table1[SHIFT NOMENCLATURE], $B2434, Table1[EVIC KILL]))</f>
        <v/>
      </c>
      <c r="E2434" s="1" t="str">
        <f>IF($A2434&gt;--RIGHT($A$2,LEN($A$2)-8),"",SUMIF(Table1[SHIFT NOMENCLATURE], $B2434, Table1[EVIC MOB]))</f>
        <v/>
      </c>
      <c r="F2434" s="1" t="str">
        <f>IF($A2434&gt;--RIGHT($A$2,LEN($A$2)-8),"",SUMIF(Table1[SHIFT NOMENCLATURE], $B2434, Table1[EVIC FIRE]))</f>
        <v/>
      </c>
      <c r="G2434" s="1" t="str">
        <f>IF($A2434&gt;--RIGHT($A$2,LEN($A$2)-8),"",SUMIF(Table1[SHIFT NOMENCLATURE], $B2434, Table1[EKIA]))</f>
        <v/>
      </c>
      <c r="H2434" s="1" t="str">
        <f>IF($A2434&gt;--RIGHT($A$2,LEN($A$2)-8),"",SUMIF(Table1[SHIFT NOMENCLATURE], $B2434, Table1[EWIA]))</f>
        <v/>
      </c>
      <c r="I2434" s="1" t="str">
        <f>IF($A2434&gt;--RIGHT($A$2,LEN($A$2)-8),"",SUMIF(Table1[SHIFT NOMENCLATURE], $B2434, Table1[EPW]))</f>
        <v/>
      </c>
      <c r="J2434" s="1" t="str">
        <f>IF($A2434&gt;--RIGHT($A$2,LEN($A$2)-8),"",SUMIF(Table1[SHIFT NOMENCLATURE], $B2434, Table1[FVIC KILL]))</f>
        <v/>
      </c>
      <c r="K2434" s="1" t="str">
        <f>IF($A2434&gt;--RIGHT($A$2,LEN($A$2)-8),"",SUMIF(Table1[SHIFT NOMENCLATURE], $B2434, Table1[FVIC MOB]))</f>
        <v/>
      </c>
      <c r="L2434" s="1" t="str">
        <f>IF($A2434&gt;--RIGHT($A$2,LEN($A$2)-8),"",SUMIF(Table1[SHIFT NOMENCLATURE], $B2434, Table1[FVIC FIRE]))</f>
        <v/>
      </c>
      <c r="M2434" s="1" t="str">
        <f>IF($A2434&gt;--RIGHT($A$2,LEN($A$2)-8),"",SUMIF(Table1[SHIFT NOMENCLATURE], $B2434, Table1[FKIA]))</f>
        <v/>
      </c>
      <c r="N2434" s="1" t="str">
        <f>IF($A2434&gt;--RIGHT($A$2,LEN($A$2)-8),"",SUMIF(Table1[SHIFT NOMENCLATURE], $B2434, Table1[FWIA]))</f>
        <v/>
      </c>
      <c r="O2434" s="1" t="str">
        <f>IF($A2434&gt;--RIGHT($A$2,LEN($A$2)-8),"",SUMIF(Table1[SHIFT NOMENCLATURE], $B2434, Table1[DUSTWUN]))</f>
        <v/>
      </c>
    </row>
    <row r="2435" spans="1:15" x14ac:dyDescent="0.25">
      <c r="A2435" s="1" t="str">
        <f t="shared" si="74"/>
        <v/>
      </c>
      <c r="B2435" t="str">
        <f t="shared" si="75"/>
        <v/>
      </c>
      <c r="C2435" s="1" t="str">
        <f>IF($A2435&gt;--RIGHT($A$2,LEN($A$2)-8),"",COUNTIF(Table1[SHIFT NOMENCLATURE],$B2435))</f>
        <v/>
      </c>
      <c r="D2435" s="1" t="str">
        <f>IF($A2435&gt;--RIGHT($A$2,LEN($A$2)-8),"",SUMIF(Table1[SHIFT NOMENCLATURE], $B2435, Table1[EVIC KILL]))</f>
        <v/>
      </c>
      <c r="E2435" s="1" t="str">
        <f>IF($A2435&gt;--RIGHT($A$2,LEN($A$2)-8),"",SUMIF(Table1[SHIFT NOMENCLATURE], $B2435, Table1[EVIC MOB]))</f>
        <v/>
      </c>
      <c r="F2435" s="1" t="str">
        <f>IF($A2435&gt;--RIGHT($A$2,LEN($A$2)-8),"",SUMIF(Table1[SHIFT NOMENCLATURE], $B2435, Table1[EVIC FIRE]))</f>
        <v/>
      </c>
      <c r="G2435" s="1" t="str">
        <f>IF($A2435&gt;--RIGHT($A$2,LEN($A$2)-8),"",SUMIF(Table1[SHIFT NOMENCLATURE], $B2435, Table1[EKIA]))</f>
        <v/>
      </c>
      <c r="H2435" s="1" t="str">
        <f>IF($A2435&gt;--RIGHT($A$2,LEN($A$2)-8),"",SUMIF(Table1[SHIFT NOMENCLATURE], $B2435, Table1[EWIA]))</f>
        <v/>
      </c>
      <c r="I2435" s="1" t="str">
        <f>IF($A2435&gt;--RIGHT($A$2,LEN($A$2)-8),"",SUMIF(Table1[SHIFT NOMENCLATURE], $B2435, Table1[EPW]))</f>
        <v/>
      </c>
      <c r="J2435" s="1" t="str">
        <f>IF($A2435&gt;--RIGHT($A$2,LEN($A$2)-8),"",SUMIF(Table1[SHIFT NOMENCLATURE], $B2435, Table1[FVIC KILL]))</f>
        <v/>
      </c>
      <c r="K2435" s="1" t="str">
        <f>IF($A2435&gt;--RIGHT($A$2,LEN($A$2)-8),"",SUMIF(Table1[SHIFT NOMENCLATURE], $B2435, Table1[FVIC MOB]))</f>
        <v/>
      </c>
      <c r="L2435" s="1" t="str">
        <f>IF($A2435&gt;--RIGHT($A$2,LEN($A$2)-8),"",SUMIF(Table1[SHIFT NOMENCLATURE], $B2435, Table1[FVIC FIRE]))</f>
        <v/>
      </c>
      <c r="M2435" s="1" t="str">
        <f>IF($A2435&gt;--RIGHT($A$2,LEN($A$2)-8),"",SUMIF(Table1[SHIFT NOMENCLATURE], $B2435, Table1[FKIA]))</f>
        <v/>
      </c>
      <c r="N2435" s="1" t="str">
        <f>IF($A2435&gt;--RIGHT($A$2,LEN($A$2)-8),"",SUMIF(Table1[SHIFT NOMENCLATURE], $B2435, Table1[FWIA]))</f>
        <v/>
      </c>
      <c r="O2435" s="1" t="str">
        <f>IF($A2435&gt;--RIGHT($A$2,LEN($A$2)-8),"",SUMIF(Table1[SHIFT NOMENCLATURE], $B2435, Table1[DUSTWUN]))</f>
        <v/>
      </c>
    </row>
    <row r="2436" spans="1:15" x14ac:dyDescent="0.25">
      <c r="A2436" s="1" t="str">
        <f t="shared" si="74"/>
        <v/>
      </c>
      <c r="B2436" t="str">
        <f t="shared" si="75"/>
        <v/>
      </c>
      <c r="C2436" s="1" t="str">
        <f>IF($A2436&gt;--RIGHT($A$2,LEN($A$2)-8),"",COUNTIF(Table1[SHIFT NOMENCLATURE],$B2436))</f>
        <v/>
      </c>
      <c r="D2436" s="1" t="str">
        <f>IF($A2436&gt;--RIGHT($A$2,LEN($A$2)-8),"",SUMIF(Table1[SHIFT NOMENCLATURE], $B2436, Table1[EVIC KILL]))</f>
        <v/>
      </c>
      <c r="E2436" s="1" t="str">
        <f>IF($A2436&gt;--RIGHT($A$2,LEN($A$2)-8),"",SUMIF(Table1[SHIFT NOMENCLATURE], $B2436, Table1[EVIC MOB]))</f>
        <v/>
      </c>
      <c r="F2436" s="1" t="str">
        <f>IF($A2436&gt;--RIGHT($A$2,LEN($A$2)-8),"",SUMIF(Table1[SHIFT NOMENCLATURE], $B2436, Table1[EVIC FIRE]))</f>
        <v/>
      </c>
      <c r="G2436" s="1" t="str">
        <f>IF($A2436&gt;--RIGHT($A$2,LEN($A$2)-8),"",SUMIF(Table1[SHIFT NOMENCLATURE], $B2436, Table1[EKIA]))</f>
        <v/>
      </c>
      <c r="H2436" s="1" t="str">
        <f>IF($A2436&gt;--RIGHT($A$2,LEN($A$2)-8),"",SUMIF(Table1[SHIFT NOMENCLATURE], $B2436, Table1[EWIA]))</f>
        <v/>
      </c>
      <c r="I2436" s="1" t="str">
        <f>IF($A2436&gt;--RIGHT($A$2,LEN($A$2)-8),"",SUMIF(Table1[SHIFT NOMENCLATURE], $B2436, Table1[EPW]))</f>
        <v/>
      </c>
      <c r="J2436" s="1" t="str">
        <f>IF($A2436&gt;--RIGHT($A$2,LEN($A$2)-8),"",SUMIF(Table1[SHIFT NOMENCLATURE], $B2436, Table1[FVIC KILL]))</f>
        <v/>
      </c>
      <c r="K2436" s="1" t="str">
        <f>IF($A2436&gt;--RIGHT($A$2,LEN($A$2)-8),"",SUMIF(Table1[SHIFT NOMENCLATURE], $B2436, Table1[FVIC MOB]))</f>
        <v/>
      </c>
      <c r="L2436" s="1" t="str">
        <f>IF($A2436&gt;--RIGHT($A$2,LEN($A$2)-8),"",SUMIF(Table1[SHIFT NOMENCLATURE], $B2436, Table1[FVIC FIRE]))</f>
        <v/>
      </c>
      <c r="M2436" s="1" t="str">
        <f>IF($A2436&gt;--RIGHT($A$2,LEN($A$2)-8),"",SUMIF(Table1[SHIFT NOMENCLATURE], $B2436, Table1[FKIA]))</f>
        <v/>
      </c>
      <c r="N2436" s="1" t="str">
        <f>IF($A2436&gt;--RIGHT($A$2,LEN($A$2)-8),"",SUMIF(Table1[SHIFT NOMENCLATURE], $B2436, Table1[FWIA]))</f>
        <v/>
      </c>
      <c r="O2436" s="1" t="str">
        <f>IF($A2436&gt;--RIGHT($A$2,LEN($A$2)-8),"",SUMIF(Table1[SHIFT NOMENCLATURE], $B2436, Table1[DUSTWUN]))</f>
        <v/>
      </c>
    </row>
    <row r="2437" spans="1:15" x14ac:dyDescent="0.25">
      <c r="A2437" s="1" t="str">
        <f t="shared" ref="A2437:A2500" si="76">IF($A2436&gt;--RIGHT($A$2,LEN($A$2)-8)-1,"",ROW()-2)</f>
        <v/>
      </c>
      <c r="B2437" t="str">
        <f t="shared" ref="B2437:B2500" si="77">IF($A2436&gt;--RIGHT($A$2,LEN($A$2)-8)-1,"",IF(MID($B2436,3,4)="1900",CONCATENATE(TEXT(DATEVALUE(MID($B2436,15,2)&amp;MID($B2436,21,3)&amp;RIGHT($B2436,4)),"dd"), "0700-1900", UPPER(TEXT(DATEVALUE(MID($B2436,15,2)&amp;MID($B2436,21,3)&amp;RIGHT($B2436,4)),"mmm")), RIGHT($B2436,4)), CONCATENATE(LEFT($B2436,2), "1900", MID($B2436,12,3), RIGHT($B2436,4), "-", TEXT(DATEVALUE(LEFT($B2436,2)&amp;MID($B2436,12,3)&amp;RIGHT($B2436,4))+1,"dd"),"0700", UPPER(TEXT(DATEVALUE(LEFT($B2436,2)&amp;MID($B2436,12,3)&amp;RIGHT($B2436,4))+1,"mmm")), TEXT(DATEVALUE(LEFT($B2436,2)&amp;MID($B2436,12,3)&amp;RIGHT($B2436,4))+1,"yyyy"))))</f>
        <v/>
      </c>
      <c r="C2437" s="1" t="str">
        <f>IF($A2437&gt;--RIGHT($A$2,LEN($A$2)-8),"",COUNTIF(Table1[SHIFT NOMENCLATURE],$B2437))</f>
        <v/>
      </c>
      <c r="D2437" s="1" t="str">
        <f>IF($A2437&gt;--RIGHT($A$2,LEN($A$2)-8),"",SUMIF(Table1[SHIFT NOMENCLATURE], $B2437, Table1[EVIC KILL]))</f>
        <v/>
      </c>
      <c r="E2437" s="1" t="str">
        <f>IF($A2437&gt;--RIGHT($A$2,LEN($A$2)-8),"",SUMIF(Table1[SHIFT NOMENCLATURE], $B2437, Table1[EVIC MOB]))</f>
        <v/>
      </c>
      <c r="F2437" s="1" t="str">
        <f>IF($A2437&gt;--RIGHT($A$2,LEN($A$2)-8),"",SUMIF(Table1[SHIFT NOMENCLATURE], $B2437, Table1[EVIC FIRE]))</f>
        <v/>
      </c>
      <c r="G2437" s="1" t="str">
        <f>IF($A2437&gt;--RIGHT($A$2,LEN($A$2)-8),"",SUMIF(Table1[SHIFT NOMENCLATURE], $B2437, Table1[EKIA]))</f>
        <v/>
      </c>
      <c r="H2437" s="1" t="str">
        <f>IF($A2437&gt;--RIGHT($A$2,LEN($A$2)-8),"",SUMIF(Table1[SHIFT NOMENCLATURE], $B2437, Table1[EWIA]))</f>
        <v/>
      </c>
      <c r="I2437" s="1" t="str">
        <f>IF($A2437&gt;--RIGHT($A$2,LEN($A$2)-8),"",SUMIF(Table1[SHIFT NOMENCLATURE], $B2437, Table1[EPW]))</f>
        <v/>
      </c>
      <c r="J2437" s="1" t="str">
        <f>IF($A2437&gt;--RIGHT($A$2,LEN($A$2)-8),"",SUMIF(Table1[SHIFT NOMENCLATURE], $B2437, Table1[FVIC KILL]))</f>
        <v/>
      </c>
      <c r="K2437" s="1" t="str">
        <f>IF($A2437&gt;--RIGHT($A$2,LEN($A$2)-8),"",SUMIF(Table1[SHIFT NOMENCLATURE], $B2437, Table1[FVIC MOB]))</f>
        <v/>
      </c>
      <c r="L2437" s="1" t="str">
        <f>IF($A2437&gt;--RIGHT($A$2,LEN($A$2)-8),"",SUMIF(Table1[SHIFT NOMENCLATURE], $B2437, Table1[FVIC FIRE]))</f>
        <v/>
      </c>
      <c r="M2437" s="1" t="str">
        <f>IF($A2437&gt;--RIGHT($A$2,LEN($A$2)-8),"",SUMIF(Table1[SHIFT NOMENCLATURE], $B2437, Table1[FKIA]))</f>
        <v/>
      </c>
      <c r="N2437" s="1" t="str">
        <f>IF($A2437&gt;--RIGHT($A$2,LEN($A$2)-8),"",SUMIF(Table1[SHIFT NOMENCLATURE], $B2437, Table1[FWIA]))</f>
        <v/>
      </c>
      <c r="O2437" s="1" t="str">
        <f>IF($A2437&gt;--RIGHT($A$2,LEN($A$2)-8),"",SUMIF(Table1[SHIFT NOMENCLATURE], $B2437, Table1[DUSTWUN]))</f>
        <v/>
      </c>
    </row>
    <row r="2438" spans="1:15" x14ac:dyDescent="0.25">
      <c r="A2438" s="1" t="str">
        <f t="shared" si="76"/>
        <v/>
      </c>
      <c r="B2438" t="str">
        <f t="shared" si="77"/>
        <v/>
      </c>
      <c r="C2438" s="1" t="str">
        <f>IF($A2438&gt;--RIGHT($A$2,LEN($A$2)-8),"",COUNTIF(Table1[SHIFT NOMENCLATURE],$B2438))</f>
        <v/>
      </c>
      <c r="D2438" s="1" t="str">
        <f>IF($A2438&gt;--RIGHT($A$2,LEN($A$2)-8),"",SUMIF(Table1[SHIFT NOMENCLATURE], $B2438, Table1[EVIC KILL]))</f>
        <v/>
      </c>
      <c r="E2438" s="1" t="str">
        <f>IF($A2438&gt;--RIGHT($A$2,LEN($A$2)-8),"",SUMIF(Table1[SHIFT NOMENCLATURE], $B2438, Table1[EVIC MOB]))</f>
        <v/>
      </c>
      <c r="F2438" s="1" t="str">
        <f>IF($A2438&gt;--RIGHT($A$2,LEN($A$2)-8),"",SUMIF(Table1[SHIFT NOMENCLATURE], $B2438, Table1[EVIC FIRE]))</f>
        <v/>
      </c>
      <c r="G2438" s="1" t="str">
        <f>IF($A2438&gt;--RIGHT($A$2,LEN($A$2)-8),"",SUMIF(Table1[SHIFT NOMENCLATURE], $B2438, Table1[EKIA]))</f>
        <v/>
      </c>
      <c r="H2438" s="1" t="str">
        <f>IF($A2438&gt;--RIGHT($A$2,LEN($A$2)-8),"",SUMIF(Table1[SHIFT NOMENCLATURE], $B2438, Table1[EWIA]))</f>
        <v/>
      </c>
      <c r="I2438" s="1" t="str">
        <f>IF($A2438&gt;--RIGHT($A$2,LEN($A$2)-8),"",SUMIF(Table1[SHIFT NOMENCLATURE], $B2438, Table1[EPW]))</f>
        <v/>
      </c>
      <c r="J2438" s="1" t="str">
        <f>IF($A2438&gt;--RIGHT($A$2,LEN($A$2)-8),"",SUMIF(Table1[SHIFT NOMENCLATURE], $B2438, Table1[FVIC KILL]))</f>
        <v/>
      </c>
      <c r="K2438" s="1" t="str">
        <f>IF($A2438&gt;--RIGHT($A$2,LEN($A$2)-8),"",SUMIF(Table1[SHIFT NOMENCLATURE], $B2438, Table1[FVIC MOB]))</f>
        <v/>
      </c>
      <c r="L2438" s="1" t="str">
        <f>IF($A2438&gt;--RIGHT($A$2,LEN($A$2)-8),"",SUMIF(Table1[SHIFT NOMENCLATURE], $B2438, Table1[FVIC FIRE]))</f>
        <v/>
      </c>
      <c r="M2438" s="1" t="str">
        <f>IF($A2438&gt;--RIGHT($A$2,LEN($A$2)-8),"",SUMIF(Table1[SHIFT NOMENCLATURE], $B2438, Table1[FKIA]))</f>
        <v/>
      </c>
      <c r="N2438" s="1" t="str">
        <f>IF($A2438&gt;--RIGHT($A$2,LEN($A$2)-8),"",SUMIF(Table1[SHIFT NOMENCLATURE], $B2438, Table1[FWIA]))</f>
        <v/>
      </c>
      <c r="O2438" s="1" t="str">
        <f>IF($A2438&gt;--RIGHT($A$2,LEN($A$2)-8),"",SUMIF(Table1[SHIFT NOMENCLATURE], $B2438, Table1[DUSTWUN]))</f>
        <v/>
      </c>
    </row>
    <row r="2439" spans="1:15" x14ac:dyDescent="0.25">
      <c r="A2439" s="1" t="str">
        <f t="shared" si="76"/>
        <v/>
      </c>
      <c r="B2439" t="str">
        <f t="shared" si="77"/>
        <v/>
      </c>
      <c r="C2439" s="1" t="str">
        <f>IF($A2439&gt;--RIGHT($A$2,LEN($A$2)-8),"",COUNTIF(Table1[SHIFT NOMENCLATURE],$B2439))</f>
        <v/>
      </c>
      <c r="D2439" s="1" t="str">
        <f>IF($A2439&gt;--RIGHT($A$2,LEN($A$2)-8),"",SUMIF(Table1[SHIFT NOMENCLATURE], $B2439, Table1[EVIC KILL]))</f>
        <v/>
      </c>
      <c r="E2439" s="1" t="str">
        <f>IF($A2439&gt;--RIGHT($A$2,LEN($A$2)-8),"",SUMIF(Table1[SHIFT NOMENCLATURE], $B2439, Table1[EVIC MOB]))</f>
        <v/>
      </c>
      <c r="F2439" s="1" t="str">
        <f>IF($A2439&gt;--RIGHT($A$2,LEN($A$2)-8),"",SUMIF(Table1[SHIFT NOMENCLATURE], $B2439, Table1[EVIC FIRE]))</f>
        <v/>
      </c>
      <c r="G2439" s="1" t="str">
        <f>IF($A2439&gt;--RIGHT($A$2,LEN($A$2)-8),"",SUMIF(Table1[SHIFT NOMENCLATURE], $B2439, Table1[EKIA]))</f>
        <v/>
      </c>
      <c r="H2439" s="1" t="str">
        <f>IF($A2439&gt;--RIGHT($A$2,LEN($A$2)-8),"",SUMIF(Table1[SHIFT NOMENCLATURE], $B2439, Table1[EWIA]))</f>
        <v/>
      </c>
      <c r="I2439" s="1" t="str">
        <f>IF($A2439&gt;--RIGHT($A$2,LEN($A$2)-8),"",SUMIF(Table1[SHIFT NOMENCLATURE], $B2439, Table1[EPW]))</f>
        <v/>
      </c>
      <c r="J2439" s="1" t="str">
        <f>IF($A2439&gt;--RIGHT($A$2,LEN($A$2)-8),"",SUMIF(Table1[SHIFT NOMENCLATURE], $B2439, Table1[FVIC KILL]))</f>
        <v/>
      </c>
      <c r="K2439" s="1" t="str">
        <f>IF($A2439&gt;--RIGHT($A$2,LEN($A$2)-8),"",SUMIF(Table1[SHIFT NOMENCLATURE], $B2439, Table1[FVIC MOB]))</f>
        <v/>
      </c>
      <c r="L2439" s="1" t="str">
        <f>IF($A2439&gt;--RIGHT($A$2,LEN($A$2)-8),"",SUMIF(Table1[SHIFT NOMENCLATURE], $B2439, Table1[FVIC FIRE]))</f>
        <v/>
      </c>
      <c r="M2439" s="1" t="str">
        <f>IF($A2439&gt;--RIGHT($A$2,LEN($A$2)-8),"",SUMIF(Table1[SHIFT NOMENCLATURE], $B2439, Table1[FKIA]))</f>
        <v/>
      </c>
      <c r="N2439" s="1" t="str">
        <f>IF($A2439&gt;--RIGHT($A$2,LEN($A$2)-8),"",SUMIF(Table1[SHIFT NOMENCLATURE], $B2439, Table1[FWIA]))</f>
        <v/>
      </c>
      <c r="O2439" s="1" t="str">
        <f>IF($A2439&gt;--RIGHT($A$2,LEN($A$2)-8),"",SUMIF(Table1[SHIFT NOMENCLATURE], $B2439, Table1[DUSTWUN]))</f>
        <v/>
      </c>
    </row>
    <row r="2440" spans="1:15" x14ac:dyDescent="0.25">
      <c r="A2440" s="1" t="str">
        <f t="shared" si="76"/>
        <v/>
      </c>
      <c r="B2440" t="str">
        <f t="shared" si="77"/>
        <v/>
      </c>
      <c r="C2440" s="1" t="str">
        <f>IF($A2440&gt;--RIGHT($A$2,LEN($A$2)-8),"",COUNTIF(Table1[SHIFT NOMENCLATURE],$B2440))</f>
        <v/>
      </c>
      <c r="D2440" s="1" t="str">
        <f>IF($A2440&gt;--RIGHT($A$2,LEN($A$2)-8),"",SUMIF(Table1[SHIFT NOMENCLATURE], $B2440, Table1[EVIC KILL]))</f>
        <v/>
      </c>
      <c r="E2440" s="1" t="str">
        <f>IF($A2440&gt;--RIGHT($A$2,LEN($A$2)-8),"",SUMIF(Table1[SHIFT NOMENCLATURE], $B2440, Table1[EVIC MOB]))</f>
        <v/>
      </c>
      <c r="F2440" s="1" t="str">
        <f>IF($A2440&gt;--RIGHT($A$2,LEN($A$2)-8),"",SUMIF(Table1[SHIFT NOMENCLATURE], $B2440, Table1[EVIC FIRE]))</f>
        <v/>
      </c>
      <c r="G2440" s="1" t="str">
        <f>IF($A2440&gt;--RIGHT($A$2,LEN($A$2)-8),"",SUMIF(Table1[SHIFT NOMENCLATURE], $B2440, Table1[EKIA]))</f>
        <v/>
      </c>
      <c r="H2440" s="1" t="str">
        <f>IF($A2440&gt;--RIGHT($A$2,LEN($A$2)-8),"",SUMIF(Table1[SHIFT NOMENCLATURE], $B2440, Table1[EWIA]))</f>
        <v/>
      </c>
      <c r="I2440" s="1" t="str">
        <f>IF($A2440&gt;--RIGHT($A$2,LEN($A$2)-8),"",SUMIF(Table1[SHIFT NOMENCLATURE], $B2440, Table1[EPW]))</f>
        <v/>
      </c>
      <c r="J2440" s="1" t="str">
        <f>IF($A2440&gt;--RIGHT($A$2,LEN($A$2)-8),"",SUMIF(Table1[SHIFT NOMENCLATURE], $B2440, Table1[FVIC KILL]))</f>
        <v/>
      </c>
      <c r="K2440" s="1" t="str">
        <f>IF($A2440&gt;--RIGHT($A$2,LEN($A$2)-8),"",SUMIF(Table1[SHIFT NOMENCLATURE], $B2440, Table1[FVIC MOB]))</f>
        <v/>
      </c>
      <c r="L2440" s="1" t="str">
        <f>IF($A2440&gt;--RIGHT($A$2,LEN($A$2)-8),"",SUMIF(Table1[SHIFT NOMENCLATURE], $B2440, Table1[FVIC FIRE]))</f>
        <v/>
      </c>
      <c r="M2440" s="1" t="str">
        <f>IF($A2440&gt;--RIGHT($A$2,LEN($A$2)-8),"",SUMIF(Table1[SHIFT NOMENCLATURE], $B2440, Table1[FKIA]))</f>
        <v/>
      </c>
      <c r="N2440" s="1" t="str">
        <f>IF($A2440&gt;--RIGHT($A$2,LEN($A$2)-8),"",SUMIF(Table1[SHIFT NOMENCLATURE], $B2440, Table1[FWIA]))</f>
        <v/>
      </c>
      <c r="O2440" s="1" t="str">
        <f>IF($A2440&gt;--RIGHT($A$2,LEN($A$2)-8),"",SUMIF(Table1[SHIFT NOMENCLATURE], $B2440, Table1[DUSTWUN]))</f>
        <v/>
      </c>
    </row>
    <row r="2441" spans="1:15" x14ac:dyDescent="0.25">
      <c r="A2441" s="1" t="str">
        <f t="shared" si="76"/>
        <v/>
      </c>
      <c r="B2441" t="str">
        <f t="shared" si="77"/>
        <v/>
      </c>
      <c r="C2441" s="1" t="str">
        <f>IF($A2441&gt;--RIGHT($A$2,LEN($A$2)-8),"",COUNTIF(Table1[SHIFT NOMENCLATURE],$B2441))</f>
        <v/>
      </c>
      <c r="D2441" s="1" t="str">
        <f>IF($A2441&gt;--RIGHT($A$2,LEN($A$2)-8),"",SUMIF(Table1[SHIFT NOMENCLATURE], $B2441, Table1[EVIC KILL]))</f>
        <v/>
      </c>
      <c r="E2441" s="1" t="str">
        <f>IF($A2441&gt;--RIGHT($A$2,LEN($A$2)-8),"",SUMIF(Table1[SHIFT NOMENCLATURE], $B2441, Table1[EVIC MOB]))</f>
        <v/>
      </c>
      <c r="F2441" s="1" t="str">
        <f>IF($A2441&gt;--RIGHT($A$2,LEN($A$2)-8),"",SUMIF(Table1[SHIFT NOMENCLATURE], $B2441, Table1[EVIC FIRE]))</f>
        <v/>
      </c>
      <c r="G2441" s="1" t="str">
        <f>IF($A2441&gt;--RIGHT($A$2,LEN($A$2)-8),"",SUMIF(Table1[SHIFT NOMENCLATURE], $B2441, Table1[EKIA]))</f>
        <v/>
      </c>
      <c r="H2441" s="1" t="str">
        <f>IF($A2441&gt;--RIGHT($A$2,LEN($A$2)-8),"",SUMIF(Table1[SHIFT NOMENCLATURE], $B2441, Table1[EWIA]))</f>
        <v/>
      </c>
      <c r="I2441" s="1" t="str">
        <f>IF($A2441&gt;--RIGHT($A$2,LEN($A$2)-8),"",SUMIF(Table1[SHIFT NOMENCLATURE], $B2441, Table1[EPW]))</f>
        <v/>
      </c>
      <c r="J2441" s="1" t="str">
        <f>IF($A2441&gt;--RIGHT($A$2,LEN($A$2)-8),"",SUMIF(Table1[SHIFT NOMENCLATURE], $B2441, Table1[FVIC KILL]))</f>
        <v/>
      </c>
      <c r="K2441" s="1" t="str">
        <f>IF($A2441&gt;--RIGHT($A$2,LEN($A$2)-8),"",SUMIF(Table1[SHIFT NOMENCLATURE], $B2441, Table1[FVIC MOB]))</f>
        <v/>
      </c>
      <c r="L2441" s="1" t="str">
        <f>IF($A2441&gt;--RIGHT($A$2,LEN($A$2)-8),"",SUMIF(Table1[SHIFT NOMENCLATURE], $B2441, Table1[FVIC FIRE]))</f>
        <v/>
      </c>
      <c r="M2441" s="1" t="str">
        <f>IF($A2441&gt;--RIGHT($A$2,LEN($A$2)-8),"",SUMIF(Table1[SHIFT NOMENCLATURE], $B2441, Table1[FKIA]))</f>
        <v/>
      </c>
      <c r="N2441" s="1" t="str">
        <f>IF($A2441&gt;--RIGHT($A$2,LEN($A$2)-8),"",SUMIF(Table1[SHIFT NOMENCLATURE], $B2441, Table1[FWIA]))</f>
        <v/>
      </c>
      <c r="O2441" s="1" t="str">
        <f>IF($A2441&gt;--RIGHT($A$2,LEN($A$2)-8),"",SUMIF(Table1[SHIFT NOMENCLATURE], $B2441, Table1[DUSTWUN]))</f>
        <v/>
      </c>
    </row>
    <row r="2442" spans="1:15" x14ac:dyDescent="0.25">
      <c r="A2442" s="1" t="str">
        <f t="shared" si="76"/>
        <v/>
      </c>
      <c r="B2442" t="str">
        <f t="shared" si="77"/>
        <v/>
      </c>
      <c r="C2442" s="1" t="str">
        <f>IF($A2442&gt;--RIGHT($A$2,LEN($A$2)-8),"",COUNTIF(Table1[SHIFT NOMENCLATURE],$B2442))</f>
        <v/>
      </c>
      <c r="D2442" s="1" t="str">
        <f>IF($A2442&gt;--RIGHT($A$2,LEN($A$2)-8),"",SUMIF(Table1[SHIFT NOMENCLATURE], $B2442, Table1[EVIC KILL]))</f>
        <v/>
      </c>
      <c r="E2442" s="1" t="str">
        <f>IF($A2442&gt;--RIGHT($A$2,LEN($A$2)-8),"",SUMIF(Table1[SHIFT NOMENCLATURE], $B2442, Table1[EVIC MOB]))</f>
        <v/>
      </c>
      <c r="F2442" s="1" t="str">
        <f>IF($A2442&gt;--RIGHT($A$2,LEN($A$2)-8),"",SUMIF(Table1[SHIFT NOMENCLATURE], $B2442, Table1[EVIC FIRE]))</f>
        <v/>
      </c>
      <c r="G2442" s="1" t="str">
        <f>IF($A2442&gt;--RIGHT($A$2,LEN($A$2)-8),"",SUMIF(Table1[SHIFT NOMENCLATURE], $B2442, Table1[EKIA]))</f>
        <v/>
      </c>
      <c r="H2442" s="1" t="str">
        <f>IF($A2442&gt;--RIGHT($A$2,LEN($A$2)-8),"",SUMIF(Table1[SHIFT NOMENCLATURE], $B2442, Table1[EWIA]))</f>
        <v/>
      </c>
      <c r="I2442" s="1" t="str">
        <f>IF($A2442&gt;--RIGHT($A$2,LEN($A$2)-8),"",SUMIF(Table1[SHIFT NOMENCLATURE], $B2442, Table1[EPW]))</f>
        <v/>
      </c>
      <c r="J2442" s="1" t="str">
        <f>IF($A2442&gt;--RIGHT($A$2,LEN($A$2)-8),"",SUMIF(Table1[SHIFT NOMENCLATURE], $B2442, Table1[FVIC KILL]))</f>
        <v/>
      </c>
      <c r="K2442" s="1" t="str">
        <f>IF($A2442&gt;--RIGHT($A$2,LEN($A$2)-8),"",SUMIF(Table1[SHIFT NOMENCLATURE], $B2442, Table1[FVIC MOB]))</f>
        <v/>
      </c>
      <c r="L2442" s="1" t="str">
        <f>IF($A2442&gt;--RIGHT($A$2,LEN($A$2)-8),"",SUMIF(Table1[SHIFT NOMENCLATURE], $B2442, Table1[FVIC FIRE]))</f>
        <v/>
      </c>
      <c r="M2442" s="1" t="str">
        <f>IF($A2442&gt;--RIGHT($A$2,LEN($A$2)-8),"",SUMIF(Table1[SHIFT NOMENCLATURE], $B2442, Table1[FKIA]))</f>
        <v/>
      </c>
      <c r="N2442" s="1" t="str">
        <f>IF($A2442&gt;--RIGHT($A$2,LEN($A$2)-8),"",SUMIF(Table1[SHIFT NOMENCLATURE], $B2442, Table1[FWIA]))</f>
        <v/>
      </c>
      <c r="O2442" s="1" t="str">
        <f>IF($A2442&gt;--RIGHT($A$2,LEN($A$2)-8),"",SUMIF(Table1[SHIFT NOMENCLATURE], $B2442, Table1[DUSTWUN]))</f>
        <v/>
      </c>
    </row>
    <row r="2443" spans="1:15" x14ac:dyDescent="0.25">
      <c r="A2443" s="1" t="str">
        <f t="shared" si="76"/>
        <v/>
      </c>
      <c r="B2443" t="str">
        <f t="shared" si="77"/>
        <v/>
      </c>
      <c r="C2443" s="1" t="str">
        <f>IF($A2443&gt;--RIGHT($A$2,LEN($A$2)-8),"",COUNTIF(Table1[SHIFT NOMENCLATURE],$B2443))</f>
        <v/>
      </c>
      <c r="D2443" s="1" t="str">
        <f>IF($A2443&gt;--RIGHT($A$2,LEN($A$2)-8),"",SUMIF(Table1[SHIFT NOMENCLATURE], $B2443, Table1[EVIC KILL]))</f>
        <v/>
      </c>
      <c r="E2443" s="1" t="str">
        <f>IF($A2443&gt;--RIGHT($A$2,LEN($A$2)-8),"",SUMIF(Table1[SHIFT NOMENCLATURE], $B2443, Table1[EVIC MOB]))</f>
        <v/>
      </c>
      <c r="F2443" s="1" t="str">
        <f>IF($A2443&gt;--RIGHT($A$2,LEN($A$2)-8),"",SUMIF(Table1[SHIFT NOMENCLATURE], $B2443, Table1[EVIC FIRE]))</f>
        <v/>
      </c>
      <c r="G2443" s="1" t="str">
        <f>IF($A2443&gt;--RIGHT($A$2,LEN($A$2)-8),"",SUMIF(Table1[SHIFT NOMENCLATURE], $B2443, Table1[EKIA]))</f>
        <v/>
      </c>
      <c r="H2443" s="1" t="str">
        <f>IF($A2443&gt;--RIGHT($A$2,LEN($A$2)-8),"",SUMIF(Table1[SHIFT NOMENCLATURE], $B2443, Table1[EWIA]))</f>
        <v/>
      </c>
      <c r="I2443" s="1" t="str">
        <f>IF($A2443&gt;--RIGHT($A$2,LEN($A$2)-8),"",SUMIF(Table1[SHIFT NOMENCLATURE], $B2443, Table1[EPW]))</f>
        <v/>
      </c>
      <c r="J2443" s="1" t="str">
        <f>IF($A2443&gt;--RIGHT($A$2,LEN($A$2)-8),"",SUMIF(Table1[SHIFT NOMENCLATURE], $B2443, Table1[FVIC KILL]))</f>
        <v/>
      </c>
      <c r="K2443" s="1" t="str">
        <f>IF($A2443&gt;--RIGHT($A$2,LEN($A$2)-8),"",SUMIF(Table1[SHIFT NOMENCLATURE], $B2443, Table1[FVIC MOB]))</f>
        <v/>
      </c>
      <c r="L2443" s="1" t="str">
        <f>IF($A2443&gt;--RIGHT($A$2,LEN($A$2)-8),"",SUMIF(Table1[SHIFT NOMENCLATURE], $B2443, Table1[FVIC FIRE]))</f>
        <v/>
      </c>
      <c r="M2443" s="1" t="str">
        <f>IF($A2443&gt;--RIGHT($A$2,LEN($A$2)-8),"",SUMIF(Table1[SHIFT NOMENCLATURE], $B2443, Table1[FKIA]))</f>
        <v/>
      </c>
      <c r="N2443" s="1" t="str">
        <f>IF($A2443&gt;--RIGHT($A$2,LEN($A$2)-8),"",SUMIF(Table1[SHIFT NOMENCLATURE], $B2443, Table1[FWIA]))</f>
        <v/>
      </c>
      <c r="O2443" s="1" t="str">
        <f>IF($A2443&gt;--RIGHT($A$2,LEN($A$2)-8),"",SUMIF(Table1[SHIFT NOMENCLATURE], $B2443, Table1[DUSTWUN]))</f>
        <v/>
      </c>
    </row>
    <row r="2444" spans="1:15" x14ac:dyDescent="0.25">
      <c r="A2444" s="1" t="str">
        <f t="shared" si="76"/>
        <v/>
      </c>
      <c r="B2444" t="str">
        <f t="shared" si="77"/>
        <v/>
      </c>
      <c r="C2444" s="1" t="str">
        <f>IF($A2444&gt;--RIGHT($A$2,LEN($A$2)-8),"",COUNTIF(Table1[SHIFT NOMENCLATURE],$B2444))</f>
        <v/>
      </c>
      <c r="D2444" s="1" t="str">
        <f>IF($A2444&gt;--RIGHT($A$2,LEN($A$2)-8),"",SUMIF(Table1[SHIFT NOMENCLATURE], $B2444, Table1[EVIC KILL]))</f>
        <v/>
      </c>
      <c r="E2444" s="1" t="str">
        <f>IF($A2444&gt;--RIGHT($A$2,LEN($A$2)-8),"",SUMIF(Table1[SHIFT NOMENCLATURE], $B2444, Table1[EVIC MOB]))</f>
        <v/>
      </c>
      <c r="F2444" s="1" t="str">
        <f>IF($A2444&gt;--RIGHT($A$2,LEN($A$2)-8),"",SUMIF(Table1[SHIFT NOMENCLATURE], $B2444, Table1[EVIC FIRE]))</f>
        <v/>
      </c>
      <c r="G2444" s="1" t="str">
        <f>IF($A2444&gt;--RIGHT($A$2,LEN($A$2)-8),"",SUMIF(Table1[SHIFT NOMENCLATURE], $B2444, Table1[EKIA]))</f>
        <v/>
      </c>
      <c r="H2444" s="1" t="str">
        <f>IF($A2444&gt;--RIGHT($A$2,LEN($A$2)-8),"",SUMIF(Table1[SHIFT NOMENCLATURE], $B2444, Table1[EWIA]))</f>
        <v/>
      </c>
      <c r="I2444" s="1" t="str">
        <f>IF($A2444&gt;--RIGHT($A$2,LEN($A$2)-8),"",SUMIF(Table1[SHIFT NOMENCLATURE], $B2444, Table1[EPW]))</f>
        <v/>
      </c>
      <c r="J2444" s="1" t="str">
        <f>IF($A2444&gt;--RIGHT($A$2,LEN($A$2)-8),"",SUMIF(Table1[SHIFT NOMENCLATURE], $B2444, Table1[FVIC KILL]))</f>
        <v/>
      </c>
      <c r="K2444" s="1" t="str">
        <f>IF($A2444&gt;--RIGHT($A$2,LEN($A$2)-8),"",SUMIF(Table1[SHIFT NOMENCLATURE], $B2444, Table1[FVIC MOB]))</f>
        <v/>
      </c>
      <c r="L2444" s="1" t="str">
        <f>IF($A2444&gt;--RIGHT($A$2,LEN($A$2)-8),"",SUMIF(Table1[SHIFT NOMENCLATURE], $B2444, Table1[FVIC FIRE]))</f>
        <v/>
      </c>
      <c r="M2444" s="1" t="str">
        <f>IF($A2444&gt;--RIGHT($A$2,LEN($A$2)-8),"",SUMIF(Table1[SHIFT NOMENCLATURE], $B2444, Table1[FKIA]))</f>
        <v/>
      </c>
      <c r="N2444" s="1" t="str">
        <f>IF($A2444&gt;--RIGHT($A$2,LEN($A$2)-8),"",SUMIF(Table1[SHIFT NOMENCLATURE], $B2444, Table1[FWIA]))</f>
        <v/>
      </c>
      <c r="O2444" s="1" t="str">
        <f>IF($A2444&gt;--RIGHT($A$2,LEN($A$2)-8),"",SUMIF(Table1[SHIFT NOMENCLATURE], $B2444, Table1[DUSTWUN]))</f>
        <v/>
      </c>
    </row>
    <row r="2445" spans="1:15" x14ac:dyDescent="0.25">
      <c r="A2445" s="1" t="str">
        <f t="shared" si="76"/>
        <v/>
      </c>
      <c r="B2445" t="str">
        <f t="shared" si="77"/>
        <v/>
      </c>
      <c r="C2445" s="1" t="str">
        <f>IF($A2445&gt;--RIGHT($A$2,LEN($A$2)-8),"",COUNTIF(Table1[SHIFT NOMENCLATURE],$B2445))</f>
        <v/>
      </c>
      <c r="D2445" s="1" t="str">
        <f>IF($A2445&gt;--RIGHT($A$2,LEN($A$2)-8),"",SUMIF(Table1[SHIFT NOMENCLATURE], $B2445, Table1[EVIC KILL]))</f>
        <v/>
      </c>
      <c r="E2445" s="1" t="str">
        <f>IF($A2445&gt;--RIGHT($A$2,LEN($A$2)-8),"",SUMIF(Table1[SHIFT NOMENCLATURE], $B2445, Table1[EVIC MOB]))</f>
        <v/>
      </c>
      <c r="F2445" s="1" t="str">
        <f>IF($A2445&gt;--RIGHT($A$2,LEN($A$2)-8),"",SUMIF(Table1[SHIFT NOMENCLATURE], $B2445, Table1[EVIC FIRE]))</f>
        <v/>
      </c>
      <c r="G2445" s="1" t="str">
        <f>IF($A2445&gt;--RIGHT($A$2,LEN($A$2)-8),"",SUMIF(Table1[SHIFT NOMENCLATURE], $B2445, Table1[EKIA]))</f>
        <v/>
      </c>
      <c r="H2445" s="1" t="str">
        <f>IF($A2445&gt;--RIGHT($A$2,LEN($A$2)-8),"",SUMIF(Table1[SHIFT NOMENCLATURE], $B2445, Table1[EWIA]))</f>
        <v/>
      </c>
      <c r="I2445" s="1" t="str">
        <f>IF($A2445&gt;--RIGHT($A$2,LEN($A$2)-8),"",SUMIF(Table1[SHIFT NOMENCLATURE], $B2445, Table1[EPW]))</f>
        <v/>
      </c>
      <c r="J2445" s="1" t="str">
        <f>IF($A2445&gt;--RIGHT($A$2,LEN($A$2)-8),"",SUMIF(Table1[SHIFT NOMENCLATURE], $B2445, Table1[FVIC KILL]))</f>
        <v/>
      </c>
      <c r="K2445" s="1" t="str">
        <f>IF($A2445&gt;--RIGHT($A$2,LEN($A$2)-8),"",SUMIF(Table1[SHIFT NOMENCLATURE], $B2445, Table1[FVIC MOB]))</f>
        <v/>
      </c>
      <c r="L2445" s="1" t="str">
        <f>IF($A2445&gt;--RIGHT($A$2,LEN($A$2)-8),"",SUMIF(Table1[SHIFT NOMENCLATURE], $B2445, Table1[FVIC FIRE]))</f>
        <v/>
      </c>
      <c r="M2445" s="1" t="str">
        <f>IF($A2445&gt;--RIGHT($A$2,LEN($A$2)-8),"",SUMIF(Table1[SHIFT NOMENCLATURE], $B2445, Table1[FKIA]))</f>
        <v/>
      </c>
      <c r="N2445" s="1" t="str">
        <f>IF($A2445&gt;--RIGHT($A$2,LEN($A$2)-8),"",SUMIF(Table1[SHIFT NOMENCLATURE], $B2445, Table1[FWIA]))</f>
        <v/>
      </c>
      <c r="O2445" s="1" t="str">
        <f>IF($A2445&gt;--RIGHT($A$2,LEN($A$2)-8),"",SUMIF(Table1[SHIFT NOMENCLATURE], $B2445, Table1[DUSTWUN]))</f>
        <v/>
      </c>
    </row>
    <row r="2446" spans="1:15" x14ac:dyDescent="0.25">
      <c r="A2446" s="1" t="str">
        <f t="shared" si="76"/>
        <v/>
      </c>
      <c r="B2446" t="str">
        <f t="shared" si="77"/>
        <v/>
      </c>
      <c r="C2446" s="1" t="str">
        <f>IF($A2446&gt;--RIGHT($A$2,LEN($A$2)-8),"",COUNTIF(Table1[SHIFT NOMENCLATURE],$B2446))</f>
        <v/>
      </c>
      <c r="D2446" s="1" t="str">
        <f>IF($A2446&gt;--RIGHT($A$2,LEN($A$2)-8),"",SUMIF(Table1[SHIFT NOMENCLATURE], $B2446, Table1[EVIC KILL]))</f>
        <v/>
      </c>
      <c r="E2446" s="1" t="str">
        <f>IF($A2446&gt;--RIGHT($A$2,LEN($A$2)-8),"",SUMIF(Table1[SHIFT NOMENCLATURE], $B2446, Table1[EVIC MOB]))</f>
        <v/>
      </c>
      <c r="F2446" s="1" t="str">
        <f>IF($A2446&gt;--RIGHT($A$2,LEN($A$2)-8),"",SUMIF(Table1[SHIFT NOMENCLATURE], $B2446, Table1[EVIC FIRE]))</f>
        <v/>
      </c>
      <c r="G2446" s="1" t="str">
        <f>IF($A2446&gt;--RIGHT($A$2,LEN($A$2)-8),"",SUMIF(Table1[SHIFT NOMENCLATURE], $B2446, Table1[EKIA]))</f>
        <v/>
      </c>
      <c r="H2446" s="1" t="str">
        <f>IF($A2446&gt;--RIGHT($A$2,LEN($A$2)-8),"",SUMIF(Table1[SHIFT NOMENCLATURE], $B2446, Table1[EWIA]))</f>
        <v/>
      </c>
      <c r="I2446" s="1" t="str">
        <f>IF($A2446&gt;--RIGHT($A$2,LEN($A$2)-8),"",SUMIF(Table1[SHIFT NOMENCLATURE], $B2446, Table1[EPW]))</f>
        <v/>
      </c>
      <c r="J2446" s="1" t="str">
        <f>IF($A2446&gt;--RIGHT($A$2,LEN($A$2)-8),"",SUMIF(Table1[SHIFT NOMENCLATURE], $B2446, Table1[FVIC KILL]))</f>
        <v/>
      </c>
      <c r="K2446" s="1" t="str">
        <f>IF($A2446&gt;--RIGHT($A$2,LEN($A$2)-8),"",SUMIF(Table1[SHIFT NOMENCLATURE], $B2446, Table1[FVIC MOB]))</f>
        <v/>
      </c>
      <c r="L2446" s="1" t="str">
        <f>IF($A2446&gt;--RIGHT($A$2,LEN($A$2)-8),"",SUMIF(Table1[SHIFT NOMENCLATURE], $B2446, Table1[FVIC FIRE]))</f>
        <v/>
      </c>
      <c r="M2446" s="1" t="str">
        <f>IF($A2446&gt;--RIGHT($A$2,LEN($A$2)-8),"",SUMIF(Table1[SHIFT NOMENCLATURE], $B2446, Table1[FKIA]))</f>
        <v/>
      </c>
      <c r="N2446" s="1" t="str">
        <f>IF($A2446&gt;--RIGHT($A$2,LEN($A$2)-8),"",SUMIF(Table1[SHIFT NOMENCLATURE], $B2446, Table1[FWIA]))</f>
        <v/>
      </c>
      <c r="O2446" s="1" t="str">
        <f>IF($A2446&gt;--RIGHT($A$2,LEN($A$2)-8),"",SUMIF(Table1[SHIFT NOMENCLATURE], $B2446, Table1[DUSTWUN]))</f>
        <v/>
      </c>
    </row>
    <row r="2447" spans="1:15" x14ac:dyDescent="0.25">
      <c r="A2447" s="1" t="str">
        <f t="shared" si="76"/>
        <v/>
      </c>
      <c r="B2447" t="str">
        <f t="shared" si="77"/>
        <v/>
      </c>
      <c r="C2447" s="1" t="str">
        <f>IF($A2447&gt;--RIGHT($A$2,LEN($A$2)-8),"",COUNTIF(Table1[SHIFT NOMENCLATURE],$B2447))</f>
        <v/>
      </c>
      <c r="D2447" s="1" t="str">
        <f>IF($A2447&gt;--RIGHT($A$2,LEN($A$2)-8),"",SUMIF(Table1[SHIFT NOMENCLATURE], $B2447, Table1[EVIC KILL]))</f>
        <v/>
      </c>
      <c r="E2447" s="1" t="str">
        <f>IF($A2447&gt;--RIGHT($A$2,LEN($A$2)-8),"",SUMIF(Table1[SHIFT NOMENCLATURE], $B2447, Table1[EVIC MOB]))</f>
        <v/>
      </c>
      <c r="F2447" s="1" t="str">
        <f>IF($A2447&gt;--RIGHT($A$2,LEN($A$2)-8),"",SUMIF(Table1[SHIFT NOMENCLATURE], $B2447, Table1[EVIC FIRE]))</f>
        <v/>
      </c>
      <c r="G2447" s="1" t="str">
        <f>IF($A2447&gt;--RIGHT($A$2,LEN($A$2)-8),"",SUMIF(Table1[SHIFT NOMENCLATURE], $B2447, Table1[EKIA]))</f>
        <v/>
      </c>
      <c r="H2447" s="1" t="str">
        <f>IF($A2447&gt;--RIGHT($A$2,LEN($A$2)-8),"",SUMIF(Table1[SHIFT NOMENCLATURE], $B2447, Table1[EWIA]))</f>
        <v/>
      </c>
      <c r="I2447" s="1" t="str">
        <f>IF($A2447&gt;--RIGHT($A$2,LEN($A$2)-8),"",SUMIF(Table1[SHIFT NOMENCLATURE], $B2447, Table1[EPW]))</f>
        <v/>
      </c>
      <c r="J2447" s="1" t="str">
        <f>IF($A2447&gt;--RIGHT($A$2,LEN($A$2)-8),"",SUMIF(Table1[SHIFT NOMENCLATURE], $B2447, Table1[FVIC KILL]))</f>
        <v/>
      </c>
      <c r="K2447" s="1" t="str">
        <f>IF($A2447&gt;--RIGHT($A$2,LEN($A$2)-8),"",SUMIF(Table1[SHIFT NOMENCLATURE], $B2447, Table1[FVIC MOB]))</f>
        <v/>
      </c>
      <c r="L2447" s="1" t="str">
        <f>IF($A2447&gt;--RIGHT($A$2,LEN($A$2)-8),"",SUMIF(Table1[SHIFT NOMENCLATURE], $B2447, Table1[FVIC FIRE]))</f>
        <v/>
      </c>
      <c r="M2447" s="1" t="str">
        <f>IF($A2447&gt;--RIGHT($A$2,LEN($A$2)-8),"",SUMIF(Table1[SHIFT NOMENCLATURE], $B2447, Table1[FKIA]))</f>
        <v/>
      </c>
      <c r="N2447" s="1" t="str">
        <f>IF($A2447&gt;--RIGHT($A$2,LEN($A$2)-8),"",SUMIF(Table1[SHIFT NOMENCLATURE], $B2447, Table1[FWIA]))</f>
        <v/>
      </c>
      <c r="O2447" s="1" t="str">
        <f>IF($A2447&gt;--RIGHT($A$2,LEN($A$2)-8),"",SUMIF(Table1[SHIFT NOMENCLATURE], $B2447, Table1[DUSTWUN]))</f>
        <v/>
      </c>
    </row>
    <row r="2448" spans="1:15" x14ac:dyDescent="0.25">
      <c r="A2448" s="1" t="str">
        <f t="shared" si="76"/>
        <v/>
      </c>
      <c r="B2448" t="str">
        <f t="shared" si="77"/>
        <v/>
      </c>
      <c r="C2448" s="1" t="str">
        <f>IF($A2448&gt;--RIGHT($A$2,LEN($A$2)-8),"",COUNTIF(Table1[SHIFT NOMENCLATURE],$B2448))</f>
        <v/>
      </c>
      <c r="D2448" s="1" t="str">
        <f>IF($A2448&gt;--RIGHT($A$2,LEN($A$2)-8),"",SUMIF(Table1[SHIFT NOMENCLATURE], $B2448, Table1[EVIC KILL]))</f>
        <v/>
      </c>
      <c r="E2448" s="1" t="str">
        <f>IF($A2448&gt;--RIGHT($A$2,LEN($A$2)-8),"",SUMIF(Table1[SHIFT NOMENCLATURE], $B2448, Table1[EVIC MOB]))</f>
        <v/>
      </c>
      <c r="F2448" s="1" t="str">
        <f>IF($A2448&gt;--RIGHT($A$2,LEN($A$2)-8),"",SUMIF(Table1[SHIFT NOMENCLATURE], $B2448, Table1[EVIC FIRE]))</f>
        <v/>
      </c>
      <c r="G2448" s="1" t="str">
        <f>IF($A2448&gt;--RIGHT($A$2,LEN($A$2)-8),"",SUMIF(Table1[SHIFT NOMENCLATURE], $B2448, Table1[EKIA]))</f>
        <v/>
      </c>
      <c r="H2448" s="1" t="str">
        <f>IF($A2448&gt;--RIGHT($A$2,LEN($A$2)-8),"",SUMIF(Table1[SHIFT NOMENCLATURE], $B2448, Table1[EWIA]))</f>
        <v/>
      </c>
      <c r="I2448" s="1" t="str">
        <f>IF($A2448&gt;--RIGHT($A$2,LEN($A$2)-8),"",SUMIF(Table1[SHIFT NOMENCLATURE], $B2448, Table1[EPW]))</f>
        <v/>
      </c>
      <c r="J2448" s="1" t="str">
        <f>IF($A2448&gt;--RIGHT($A$2,LEN($A$2)-8),"",SUMIF(Table1[SHIFT NOMENCLATURE], $B2448, Table1[FVIC KILL]))</f>
        <v/>
      </c>
      <c r="K2448" s="1" t="str">
        <f>IF($A2448&gt;--RIGHT($A$2,LEN($A$2)-8),"",SUMIF(Table1[SHIFT NOMENCLATURE], $B2448, Table1[FVIC MOB]))</f>
        <v/>
      </c>
      <c r="L2448" s="1" t="str">
        <f>IF($A2448&gt;--RIGHT($A$2,LEN($A$2)-8),"",SUMIF(Table1[SHIFT NOMENCLATURE], $B2448, Table1[FVIC FIRE]))</f>
        <v/>
      </c>
      <c r="M2448" s="1" t="str">
        <f>IF($A2448&gt;--RIGHT($A$2,LEN($A$2)-8),"",SUMIF(Table1[SHIFT NOMENCLATURE], $B2448, Table1[FKIA]))</f>
        <v/>
      </c>
      <c r="N2448" s="1" t="str">
        <f>IF($A2448&gt;--RIGHT($A$2,LEN($A$2)-8),"",SUMIF(Table1[SHIFT NOMENCLATURE], $B2448, Table1[FWIA]))</f>
        <v/>
      </c>
      <c r="O2448" s="1" t="str">
        <f>IF($A2448&gt;--RIGHT($A$2,LEN($A$2)-8),"",SUMIF(Table1[SHIFT NOMENCLATURE], $B2448, Table1[DUSTWUN]))</f>
        <v/>
      </c>
    </row>
    <row r="2449" spans="1:15" x14ac:dyDescent="0.25">
      <c r="A2449" s="1" t="str">
        <f t="shared" si="76"/>
        <v/>
      </c>
      <c r="B2449" t="str">
        <f t="shared" si="77"/>
        <v/>
      </c>
      <c r="C2449" s="1" t="str">
        <f>IF($A2449&gt;--RIGHT($A$2,LEN($A$2)-8),"",COUNTIF(Table1[SHIFT NOMENCLATURE],$B2449))</f>
        <v/>
      </c>
      <c r="D2449" s="1" t="str">
        <f>IF($A2449&gt;--RIGHT($A$2,LEN($A$2)-8),"",SUMIF(Table1[SHIFT NOMENCLATURE], $B2449, Table1[EVIC KILL]))</f>
        <v/>
      </c>
      <c r="E2449" s="1" t="str">
        <f>IF($A2449&gt;--RIGHT($A$2,LEN($A$2)-8),"",SUMIF(Table1[SHIFT NOMENCLATURE], $B2449, Table1[EVIC MOB]))</f>
        <v/>
      </c>
      <c r="F2449" s="1" t="str">
        <f>IF($A2449&gt;--RIGHT($A$2,LEN($A$2)-8),"",SUMIF(Table1[SHIFT NOMENCLATURE], $B2449, Table1[EVIC FIRE]))</f>
        <v/>
      </c>
      <c r="G2449" s="1" t="str">
        <f>IF($A2449&gt;--RIGHT($A$2,LEN($A$2)-8),"",SUMIF(Table1[SHIFT NOMENCLATURE], $B2449, Table1[EKIA]))</f>
        <v/>
      </c>
      <c r="H2449" s="1" t="str">
        <f>IF($A2449&gt;--RIGHT($A$2,LEN($A$2)-8),"",SUMIF(Table1[SHIFT NOMENCLATURE], $B2449, Table1[EWIA]))</f>
        <v/>
      </c>
      <c r="I2449" s="1" t="str">
        <f>IF($A2449&gt;--RIGHT($A$2,LEN($A$2)-8),"",SUMIF(Table1[SHIFT NOMENCLATURE], $B2449, Table1[EPW]))</f>
        <v/>
      </c>
      <c r="J2449" s="1" t="str">
        <f>IF($A2449&gt;--RIGHT($A$2,LEN($A$2)-8),"",SUMIF(Table1[SHIFT NOMENCLATURE], $B2449, Table1[FVIC KILL]))</f>
        <v/>
      </c>
      <c r="K2449" s="1" t="str">
        <f>IF($A2449&gt;--RIGHT($A$2,LEN($A$2)-8),"",SUMIF(Table1[SHIFT NOMENCLATURE], $B2449, Table1[FVIC MOB]))</f>
        <v/>
      </c>
      <c r="L2449" s="1" t="str">
        <f>IF($A2449&gt;--RIGHT($A$2,LEN($A$2)-8),"",SUMIF(Table1[SHIFT NOMENCLATURE], $B2449, Table1[FVIC FIRE]))</f>
        <v/>
      </c>
      <c r="M2449" s="1" t="str">
        <f>IF($A2449&gt;--RIGHT($A$2,LEN($A$2)-8),"",SUMIF(Table1[SHIFT NOMENCLATURE], $B2449, Table1[FKIA]))</f>
        <v/>
      </c>
      <c r="N2449" s="1" t="str">
        <f>IF($A2449&gt;--RIGHT($A$2,LEN($A$2)-8),"",SUMIF(Table1[SHIFT NOMENCLATURE], $B2449, Table1[FWIA]))</f>
        <v/>
      </c>
      <c r="O2449" s="1" t="str">
        <f>IF($A2449&gt;--RIGHT($A$2,LEN($A$2)-8),"",SUMIF(Table1[SHIFT NOMENCLATURE], $B2449, Table1[DUSTWUN]))</f>
        <v/>
      </c>
    </row>
    <row r="2450" spans="1:15" x14ac:dyDescent="0.25">
      <c r="A2450" s="1" t="str">
        <f t="shared" si="76"/>
        <v/>
      </c>
      <c r="B2450" t="str">
        <f t="shared" si="77"/>
        <v/>
      </c>
      <c r="C2450" s="1" t="str">
        <f>IF($A2450&gt;--RIGHT($A$2,LEN($A$2)-8),"",COUNTIF(Table1[SHIFT NOMENCLATURE],$B2450))</f>
        <v/>
      </c>
      <c r="D2450" s="1" t="str">
        <f>IF($A2450&gt;--RIGHT($A$2,LEN($A$2)-8),"",SUMIF(Table1[SHIFT NOMENCLATURE], $B2450, Table1[EVIC KILL]))</f>
        <v/>
      </c>
      <c r="E2450" s="1" t="str">
        <f>IF($A2450&gt;--RIGHT($A$2,LEN($A$2)-8),"",SUMIF(Table1[SHIFT NOMENCLATURE], $B2450, Table1[EVIC MOB]))</f>
        <v/>
      </c>
      <c r="F2450" s="1" t="str">
        <f>IF($A2450&gt;--RIGHT($A$2,LEN($A$2)-8),"",SUMIF(Table1[SHIFT NOMENCLATURE], $B2450, Table1[EVIC FIRE]))</f>
        <v/>
      </c>
      <c r="G2450" s="1" t="str">
        <f>IF($A2450&gt;--RIGHT($A$2,LEN($A$2)-8),"",SUMIF(Table1[SHIFT NOMENCLATURE], $B2450, Table1[EKIA]))</f>
        <v/>
      </c>
      <c r="H2450" s="1" t="str">
        <f>IF($A2450&gt;--RIGHT($A$2,LEN($A$2)-8),"",SUMIF(Table1[SHIFT NOMENCLATURE], $B2450, Table1[EWIA]))</f>
        <v/>
      </c>
      <c r="I2450" s="1" t="str">
        <f>IF($A2450&gt;--RIGHT($A$2,LEN($A$2)-8),"",SUMIF(Table1[SHIFT NOMENCLATURE], $B2450, Table1[EPW]))</f>
        <v/>
      </c>
      <c r="J2450" s="1" t="str">
        <f>IF($A2450&gt;--RIGHT($A$2,LEN($A$2)-8),"",SUMIF(Table1[SHIFT NOMENCLATURE], $B2450, Table1[FVIC KILL]))</f>
        <v/>
      </c>
      <c r="K2450" s="1" t="str">
        <f>IF($A2450&gt;--RIGHT($A$2,LEN($A$2)-8),"",SUMIF(Table1[SHIFT NOMENCLATURE], $B2450, Table1[FVIC MOB]))</f>
        <v/>
      </c>
      <c r="L2450" s="1" t="str">
        <f>IF($A2450&gt;--RIGHT($A$2,LEN($A$2)-8),"",SUMIF(Table1[SHIFT NOMENCLATURE], $B2450, Table1[FVIC FIRE]))</f>
        <v/>
      </c>
      <c r="M2450" s="1" t="str">
        <f>IF($A2450&gt;--RIGHT($A$2,LEN($A$2)-8),"",SUMIF(Table1[SHIFT NOMENCLATURE], $B2450, Table1[FKIA]))</f>
        <v/>
      </c>
      <c r="N2450" s="1" t="str">
        <f>IF($A2450&gt;--RIGHT($A$2,LEN($A$2)-8),"",SUMIF(Table1[SHIFT NOMENCLATURE], $B2450, Table1[FWIA]))</f>
        <v/>
      </c>
      <c r="O2450" s="1" t="str">
        <f>IF($A2450&gt;--RIGHT($A$2,LEN($A$2)-8),"",SUMIF(Table1[SHIFT NOMENCLATURE], $B2450, Table1[DUSTWUN]))</f>
        <v/>
      </c>
    </row>
    <row r="2451" spans="1:15" x14ac:dyDescent="0.25">
      <c r="A2451" s="1" t="str">
        <f t="shared" si="76"/>
        <v/>
      </c>
      <c r="B2451" t="str">
        <f t="shared" si="77"/>
        <v/>
      </c>
      <c r="C2451" s="1" t="str">
        <f>IF($A2451&gt;--RIGHT($A$2,LEN($A$2)-8),"",COUNTIF(Table1[SHIFT NOMENCLATURE],$B2451))</f>
        <v/>
      </c>
      <c r="D2451" s="1" t="str">
        <f>IF($A2451&gt;--RIGHT($A$2,LEN($A$2)-8),"",SUMIF(Table1[SHIFT NOMENCLATURE], $B2451, Table1[EVIC KILL]))</f>
        <v/>
      </c>
      <c r="E2451" s="1" t="str">
        <f>IF($A2451&gt;--RIGHT($A$2,LEN($A$2)-8),"",SUMIF(Table1[SHIFT NOMENCLATURE], $B2451, Table1[EVIC MOB]))</f>
        <v/>
      </c>
      <c r="F2451" s="1" t="str">
        <f>IF($A2451&gt;--RIGHT($A$2,LEN($A$2)-8),"",SUMIF(Table1[SHIFT NOMENCLATURE], $B2451, Table1[EVIC FIRE]))</f>
        <v/>
      </c>
      <c r="G2451" s="1" t="str">
        <f>IF($A2451&gt;--RIGHT($A$2,LEN($A$2)-8),"",SUMIF(Table1[SHIFT NOMENCLATURE], $B2451, Table1[EKIA]))</f>
        <v/>
      </c>
      <c r="H2451" s="1" t="str">
        <f>IF($A2451&gt;--RIGHT($A$2,LEN($A$2)-8),"",SUMIF(Table1[SHIFT NOMENCLATURE], $B2451, Table1[EWIA]))</f>
        <v/>
      </c>
      <c r="I2451" s="1" t="str">
        <f>IF($A2451&gt;--RIGHT($A$2,LEN($A$2)-8),"",SUMIF(Table1[SHIFT NOMENCLATURE], $B2451, Table1[EPW]))</f>
        <v/>
      </c>
      <c r="J2451" s="1" t="str">
        <f>IF($A2451&gt;--RIGHT($A$2,LEN($A$2)-8),"",SUMIF(Table1[SHIFT NOMENCLATURE], $B2451, Table1[FVIC KILL]))</f>
        <v/>
      </c>
      <c r="K2451" s="1" t="str">
        <f>IF($A2451&gt;--RIGHT($A$2,LEN($A$2)-8),"",SUMIF(Table1[SHIFT NOMENCLATURE], $B2451, Table1[FVIC MOB]))</f>
        <v/>
      </c>
      <c r="L2451" s="1" t="str">
        <f>IF($A2451&gt;--RIGHT($A$2,LEN($A$2)-8),"",SUMIF(Table1[SHIFT NOMENCLATURE], $B2451, Table1[FVIC FIRE]))</f>
        <v/>
      </c>
      <c r="M2451" s="1" t="str">
        <f>IF($A2451&gt;--RIGHT($A$2,LEN($A$2)-8),"",SUMIF(Table1[SHIFT NOMENCLATURE], $B2451, Table1[FKIA]))</f>
        <v/>
      </c>
      <c r="N2451" s="1" t="str">
        <f>IF($A2451&gt;--RIGHT($A$2,LEN($A$2)-8),"",SUMIF(Table1[SHIFT NOMENCLATURE], $B2451, Table1[FWIA]))</f>
        <v/>
      </c>
      <c r="O2451" s="1" t="str">
        <f>IF($A2451&gt;--RIGHT($A$2,LEN($A$2)-8),"",SUMIF(Table1[SHIFT NOMENCLATURE], $B2451, Table1[DUSTWUN]))</f>
        <v/>
      </c>
    </row>
    <row r="2452" spans="1:15" x14ac:dyDescent="0.25">
      <c r="A2452" s="1" t="str">
        <f t="shared" si="76"/>
        <v/>
      </c>
      <c r="B2452" t="str">
        <f t="shared" si="77"/>
        <v/>
      </c>
      <c r="C2452" s="1" t="str">
        <f>IF($A2452&gt;--RIGHT($A$2,LEN($A$2)-8),"",COUNTIF(Table1[SHIFT NOMENCLATURE],$B2452))</f>
        <v/>
      </c>
      <c r="D2452" s="1" t="str">
        <f>IF($A2452&gt;--RIGHT($A$2,LEN($A$2)-8),"",SUMIF(Table1[SHIFT NOMENCLATURE], $B2452, Table1[EVIC KILL]))</f>
        <v/>
      </c>
      <c r="E2452" s="1" t="str">
        <f>IF($A2452&gt;--RIGHT($A$2,LEN($A$2)-8),"",SUMIF(Table1[SHIFT NOMENCLATURE], $B2452, Table1[EVIC MOB]))</f>
        <v/>
      </c>
      <c r="F2452" s="1" t="str">
        <f>IF($A2452&gt;--RIGHT($A$2,LEN($A$2)-8),"",SUMIF(Table1[SHIFT NOMENCLATURE], $B2452, Table1[EVIC FIRE]))</f>
        <v/>
      </c>
      <c r="G2452" s="1" t="str">
        <f>IF($A2452&gt;--RIGHT($A$2,LEN($A$2)-8),"",SUMIF(Table1[SHIFT NOMENCLATURE], $B2452, Table1[EKIA]))</f>
        <v/>
      </c>
      <c r="H2452" s="1" t="str">
        <f>IF($A2452&gt;--RIGHT($A$2,LEN($A$2)-8),"",SUMIF(Table1[SHIFT NOMENCLATURE], $B2452, Table1[EWIA]))</f>
        <v/>
      </c>
      <c r="I2452" s="1" t="str">
        <f>IF($A2452&gt;--RIGHT($A$2,LEN($A$2)-8),"",SUMIF(Table1[SHIFT NOMENCLATURE], $B2452, Table1[EPW]))</f>
        <v/>
      </c>
      <c r="J2452" s="1" t="str">
        <f>IF($A2452&gt;--RIGHT($A$2,LEN($A$2)-8),"",SUMIF(Table1[SHIFT NOMENCLATURE], $B2452, Table1[FVIC KILL]))</f>
        <v/>
      </c>
      <c r="K2452" s="1" t="str">
        <f>IF($A2452&gt;--RIGHT($A$2,LEN($A$2)-8),"",SUMIF(Table1[SHIFT NOMENCLATURE], $B2452, Table1[FVIC MOB]))</f>
        <v/>
      </c>
      <c r="L2452" s="1" t="str">
        <f>IF($A2452&gt;--RIGHT($A$2,LEN($A$2)-8),"",SUMIF(Table1[SHIFT NOMENCLATURE], $B2452, Table1[FVIC FIRE]))</f>
        <v/>
      </c>
      <c r="M2452" s="1" t="str">
        <f>IF($A2452&gt;--RIGHT($A$2,LEN($A$2)-8),"",SUMIF(Table1[SHIFT NOMENCLATURE], $B2452, Table1[FKIA]))</f>
        <v/>
      </c>
      <c r="N2452" s="1" t="str">
        <f>IF($A2452&gt;--RIGHT($A$2,LEN($A$2)-8),"",SUMIF(Table1[SHIFT NOMENCLATURE], $B2452, Table1[FWIA]))</f>
        <v/>
      </c>
      <c r="O2452" s="1" t="str">
        <f>IF($A2452&gt;--RIGHT($A$2,LEN($A$2)-8),"",SUMIF(Table1[SHIFT NOMENCLATURE], $B2452, Table1[DUSTWUN]))</f>
        <v/>
      </c>
    </row>
    <row r="2453" spans="1:15" x14ac:dyDescent="0.25">
      <c r="A2453" s="1" t="str">
        <f t="shared" si="76"/>
        <v/>
      </c>
      <c r="B2453" t="str">
        <f t="shared" si="77"/>
        <v/>
      </c>
      <c r="C2453" s="1" t="str">
        <f>IF($A2453&gt;--RIGHT($A$2,LEN($A$2)-8),"",COUNTIF(Table1[SHIFT NOMENCLATURE],$B2453))</f>
        <v/>
      </c>
      <c r="D2453" s="1" t="str">
        <f>IF($A2453&gt;--RIGHT($A$2,LEN($A$2)-8),"",SUMIF(Table1[SHIFT NOMENCLATURE], $B2453, Table1[EVIC KILL]))</f>
        <v/>
      </c>
      <c r="E2453" s="1" t="str">
        <f>IF($A2453&gt;--RIGHT($A$2,LEN($A$2)-8),"",SUMIF(Table1[SHIFT NOMENCLATURE], $B2453, Table1[EVIC MOB]))</f>
        <v/>
      </c>
      <c r="F2453" s="1" t="str">
        <f>IF($A2453&gt;--RIGHT($A$2,LEN($A$2)-8),"",SUMIF(Table1[SHIFT NOMENCLATURE], $B2453, Table1[EVIC FIRE]))</f>
        <v/>
      </c>
      <c r="G2453" s="1" t="str">
        <f>IF($A2453&gt;--RIGHT($A$2,LEN($A$2)-8),"",SUMIF(Table1[SHIFT NOMENCLATURE], $B2453, Table1[EKIA]))</f>
        <v/>
      </c>
      <c r="H2453" s="1" t="str">
        <f>IF($A2453&gt;--RIGHT($A$2,LEN($A$2)-8),"",SUMIF(Table1[SHIFT NOMENCLATURE], $B2453, Table1[EWIA]))</f>
        <v/>
      </c>
      <c r="I2453" s="1" t="str">
        <f>IF($A2453&gt;--RIGHT($A$2,LEN($A$2)-8),"",SUMIF(Table1[SHIFT NOMENCLATURE], $B2453, Table1[EPW]))</f>
        <v/>
      </c>
      <c r="J2453" s="1" t="str">
        <f>IF($A2453&gt;--RIGHT($A$2,LEN($A$2)-8),"",SUMIF(Table1[SHIFT NOMENCLATURE], $B2453, Table1[FVIC KILL]))</f>
        <v/>
      </c>
      <c r="K2453" s="1" t="str">
        <f>IF($A2453&gt;--RIGHT($A$2,LEN($A$2)-8),"",SUMIF(Table1[SHIFT NOMENCLATURE], $B2453, Table1[FVIC MOB]))</f>
        <v/>
      </c>
      <c r="L2453" s="1" t="str">
        <f>IF($A2453&gt;--RIGHT($A$2,LEN($A$2)-8),"",SUMIF(Table1[SHIFT NOMENCLATURE], $B2453, Table1[FVIC FIRE]))</f>
        <v/>
      </c>
      <c r="M2453" s="1" t="str">
        <f>IF($A2453&gt;--RIGHT($A$2,LEN($A$2)-8),"",SUMIF(Table1[SHIFT NOMENCLATURE], $B2453, Table1[FKIA]))</f>
        <v/>
      </c>
      <c r="N2453" s="1" t="str">
        <f>IF($A2453&gt;--RIGHT($A$2,LEN($A$2)-8),"",SUMIF(Table1[SHIFT NOMENCLATURE], $B2453, Table1[FWIA]))</f>
        <v/>
      </c>
      <c r="O2453" s="1" t="str">
        <f>IF($A2453&gt;--RIGHT($A$2,LEN($A$2)-8),"",SUMIF(Table1[SHIFT NOMENCLATURE], $B2453, Table1[DUSTWUN]))</f>
        <v/>
      </c>
    </row>
    <row r="2454" spans="1:15" x14ac:dyDescent="0.25">
      <c r="A2454" s="1" t="str">
        <f t="shared" si="76"/>
        <v/>
      </c>
      <c r="B2454" t="str">
        <f t="shared" si="77"/>
        <v/>
      </c>
      <c r="C2454" s="1" t="str">
        <f>IF($A2454&gt;--RIGHT($A$2,LEN($A$2)-8),"",COUNTIF(Table1[SHIFT NOMENCLATURE],$B2454))</f>
        <v/>
      </c>
      <c r="D2454" s="1" t="str">
        <f>IF($A2454&gt;--RIGHT($A$2,LEN($A$2)-8),"",SUMIF(Table1[SHIFT NOMENCLATURE], $B2454, Table1[EVIC KILL]))</f>
        <v/>
      </c>
      <c r="E2454" s="1" t="str">
        <f>IF($A2454&gt;--RIGHT($A$2,LEN($A$2)-8),"",SUMIF(Table1[SHIFT NOMENCLATURE], $B2454, Table1[EVIC MOB]))</f>
        <v/>
      </c>
      <c r="F2454" s="1" t="str">
        <f>IF($A2454&gt;--RIGHT($A$2,LEN($A$2)-8),"",SUMIF(Table1[SHIFT NOMENCLATURE], $B2454, Table1[EVIC FIRE]))</f>
        <v/>
      </c>
      <c r="G2454" s="1" t="str">
        <f>IF($A2454&gt;--RIGHT($A$2,LEN($A$2)-8),"",SUMIF(Table1[SHIFT NOMENCLATURE], $B2454, Table1[EKIA]))</f>
        <v/>
      </c>
      <c r="H2454" s="1" t="str">
        <f>IF($A2454&gt;--RIGHT($A$2,LEN($A$2)-8),"",SUMIF(Table1[SHIFT NOMENCLATURE], $B2454, Table1[EWIA]))</f>
        <v/>
      </c>
      <c r="I2454" s="1" t="str">
        <f>IF($A2454&gt;--RIGHT($A$2,LEN($A$2)-8),"",SUMIF(Table1[SHIFT NOMENCLATURE], $B2454, Table1[EPW]))</f>
        <v/>
      </c>
      <c r="J2454" s="1" t="str">
        <f>IF($A2454&gt;--RIGHT($A$2,LEN($A$2)-8),"",SUMIF(Table1[SHIFT NOMENCLATURE], $B2454, Table1[FVIC KILL]))</f>
        <v/>
      </c>
      <c r="K2454" s="1" t="str">
        <f>IF($A2454&gt;--RIGHT($A$2,LEN($A$2)-8),"",SUMIF(Table1[SHIFT NOMENCLATURE], $B2454, Table1[FVIC MOB]))</f>
        <v/>
      </c>
      <c r="L2454" s="1" t="str">
        <f>IF($A2454&gt;--RIGHT($A$2,LEN($A$2)-8),"",SUMIF(Table1[SHIFT NOMENCLATURE], $B2454, Table1[FVIC FIRE]))</f>
        <v/>
      </c>
      <c r="M2454" s="1" t="str">
        <f>IF($A2454&gt;--RIGHT($A$2,LEN($A$2)-8),"",SUMIF(Table1[SHIFT NOMENCLATURE], $B2454, Table1[FKIA]))</f>
        <v/>
      </c>
      <c r="N2454" s="1" t="str">
        <f>IF($A2454&gt;--RIGHT($A$2,LEN($A$2)-8),"",SUMIF(Table1[SHIFT NOMENCLATURE], $B2454, Table1[FWIA]))</f>
        <v/>
      </c>
      <c r="O2454" s="1" t="str">
        <f>IF($A2454&gt;--RIGHT($A$2,LEN($A$2)-8),"",SUMIF(Table1[SHIFT NOMENCLATURE], $B2454, Table1[DUSTWUN]))</f>
        <v/>
      </c>
    </row>
    <row r="2455" spans="1:15" x14ac:dyDescent="0.25">
      <c r="A2455" s="1" t="str">
        <f t="shared" si="76"/>
        <v/>
      </c>
      <c r="B2455" t="str">
        <f t="shared" si="77"/>
        <v/>
      </c>
      <c r="C2455" s="1" t="str">
        <f>IF($A2455&gt;--RIGHT($A$2,LEN($A$2)-8),"",COUNTIF(Table1[SHIFT NOMENCLATURE],$B2455))</f>
        <v/>
      </c>
      <c r="D2455" s="1" t="str">
        <f>IF($A2455&gt;--RIGHT($A$2,LEN($A$2)-8),"",SUMIF(Table1[SHIFT NOMENCLATURE], $B2455, Table1[EVIC KILL]))</f>
        <v/>
      </c>
      <c r="E2455" s="1" t="str">
        <f>IF($A2455&gt;--RIGHT($A$2,LEN($A$2)-8),"",SUMIF(Table1[SHIFT NOMENCLATURE], $B2455, Table1[EVIC MOB]))</f>
        <v/>
      </c>
      <c r="F2455" s="1" t="str">
        <f>IF($A2455&gt;--RIGHT($A$2,LEN($A$2)-8),"",SUMIF(Table1[SHIFT NOMENCLATURE], $B2455, Table1[EVIC FIRE]))</f>
        <v/>
      </c>
      <c r="G2455" s="1" t="str">
        <f>IF($A2455&gt;--RIGHT($A$2,LEN($A$2)-8),"",SUMIF(Table1[SHIFT NOMENCLATURE], $B2455, Table1[EKIA]))</f>
        <v/>
      </c>
      <c r="H2455" s="1" t="str">
        <f>IF($A2455&gt;--RIGHT($A$2,LEN($A$2)-8),"",SUMIF(Table1[SHIFT NOMENCLATURE], $B2455, Table1[EWIA]))</f>
        <v/>
      </c>
      <c r="I2455" s="1" t="str">
        <f>IF($A2455&gt;--RIGHT($A$2,LEN($A$2)-8),"",SUMIF(Table1[SHIFT NOMENCLATURE], $B2455, Table1[EPW]))</f>
        <v/>
      </c>
      <c r="J2455" s="1" t="str">
        <f>IF($A2455&gt;--RIGHT($A$2,LEN($A$2)-8),"",SUMIF(Table1[SHIFT NOMENCLATURE], $B2455, Table1[FVIC KILL]))</f>
        <v/>
      </c>
      <c r="K2455" s="1" t="str">
        <f>IF($A2455&gt;--RIGHT($A$2,LEN($A$2)-8),"",SUMIF(Table1[SHIFT NOMENCLATURE], $B2455, Table1[FVIC MOB]))</f>
        <v/>
      </c>
      <c r="L2455" s="1" t="str">
        <f>IF($A2455&gt;--RIGHT($A$2,LEN($A$2)-8),"",SUMIF(Table1[SHIFT NOMENCLATURE], $B2455, Table1[FVIC FIRE]))</f>
        <v/>
      </c>
      <c r="M2455" s="1" t="str">
        <f>IF($A2455&gt;--RIGHT($A$2,LEN($A$2)-8),"",SUMIF(Table1[SHIFT NOMENCLATURE], $B2455, Table1[FKIA]))</f>
        <v/>
      </c>
      <c r="N2455" s="1" t="str">
        <f>IF($A2455&gt;--RIGHT($A$2,LEN($A$2)-8),"",SUMIF(Table1[SHIFT NOMENCLATURE], $B2455, Table1[FWIA]))</f>
        <v/>
      </c>
      <c r="O2455" s="1" t="str">
        <f>IF($A2455&gt;--RIGHT($A$2,LEN($A$2)-8),"",SUMIF(Table1[SHIFT NOMENCLATURE], $B2455, Table1[DUSTWUN]))</f>
        <v/>
      </c>
    </row>
    <row r="2456" spans="1:15" x14ac:dyDescent="0.25">
      <c r="A2456" s="1" t="str">
        <f t="shared" si="76"/>
        <v/>
      </c>
      <c r="B2456" t="str">
        <f t="shared" si="77"/>
        <v/>
      </c>
      <c r="C2456" s="1" t="str">
        <f>IF($A2456&gt;--RIGHT($A$2,LEN($A$2)-8),"",COUNTIF(Table1[SHIFT NOMENCLATURE],$B2456))</f>
        <v/>
      </c>
      <c r="D2456" s="1" t="str">
        <f>IF($A2456&gt;--RIGHT($A$2,LEN($A$2)-8),"",SUMIF(Table1[SHIFT NOMENCLATURE], $B2456, Table1[EVIC KILL]))</f>
        <v/>
      </c>
      <c r="E2456" s="1" t="str">
        <f>IF($A2456&gt;--RIGHT($A$2,LEN($A$2)-8),"",SUMIF(Table1[SHIFT NOMENCLATURE], $B2456, Table1[EVIC MOB]))</f>
        <v/>
      </c>
      <c r="F2456" s="1" t="str">
        <f>IF($A2456&gt;--RIGHT($A$2,LEN($A$2)-8),"",SUMIF(Table1[SHIFT NOMENCLATURE], $B2456, Table1[EVIC FIRE]))</f>
        <v/>
      </c>
      <c r="G2456" s="1" t="str">
        <f>IF($A2456&gt;--RIGHT($A$2,LEN($A$2)-8),"",SUMIF(Table1[SHIFT NOMENCLATURE], $B2456, Table1[EKIA]))</f>
        <v/>
      </c>
      <c r="H2456" s="1" t="str">
        <f>IF($A2456&gt;--RIGHT($A$2,LEN($A$2)-8),"",SUMIF(Table1[SHIFT NOMENCLATURE], $B2456, Table1[EWIA]))</f>
        <v/>
      </c>
      <c r="I2456" s="1" t="str">
        <f>IF($A2456&gt;--RIGHT($A$2,LEN($A$2)-8),"",SUMIF(Table1[SHIFT NOMENCLATURE], $B2456, Table1[EPW]))</f>
        <v/>
      </c>
      <c r="J2456" s="1" t="str">
        <f>IF($A2456&gt;--RIGHT($A$2,LEN($A$2)-8),"",SUMIF(Table1[SHIFT NOMENCLATURE], $B2456, Table1[FVIC KILL]))</f>
        <v/>
      </c>
      <c r="K2456" s="1" t="str">
        <f>IF($A2456&gt;--RIGHT($A$2,LEN($A$2)-8),"",SUMIF(Table1[SHIFT NOMENCLATURE], $B2456, Table1[FVIC MOB]))</f>
        <v/>
      </c>
      <c r="L2456" s="1" t="str">
        <f>IF($A2456&gt;--RIGHT($A$2,LEN($A$2)-8),"",SUMIF(Table1[SHIFT NOMENCLATURE], $B2456, Table1[FVIC FIRE]))</f>
        <v/>
      </c>
      <c r="M2456" s="1" t="str">
        <f>IF($A2456&gt;--RIGHT($A$2,LEN($A$2)-8),"",SUMIF(Table1[SHIFT NOMENCLATURE], $B2456, Table1[FKIA]))</f>
        <v/>
      </c>
      <c r="N2456" s="1" t="str">
        <f>IF($A2456&gt;--RIGHT($A$2,LEN($A$2)-8),"",SUMIF(Table1[SHIFT NOMENCLATURE], $B2456, Table1[FWIA]))</f>
        <v/>
      </c>
      <c r="O2456" s="1" t="str">
        <f>IF($A2456&gt;--RIGHT($A$2,LEN($A$2)-8),"",SUMIF(Table1[SHIFT NOMENCLATURE], $B2456, Table1[DUSTWUN]))</f>
        <v/>
      </c>
    </row>
    <row r="2457" spans="1:15" x14ac:dyDescent="0.25">
      <c r="A2457" s="1" t="str">
        <f t="shared" si="76"/>
        <v/>
      </c>
      <c r="B2457" t="str">
        <f t="shared" si="77"/>
        <v/>
      </c>
      <c r="C2457" s="1" t="str">
        <f>IF($A2457&gt;--RIGHT($A$2,LEN($A$2)-8),"",COUNTIF(Table1[SHIFT NOMENCLATURE],$B2457))</f>
        <v/>
      </c>
      <c r="D2457" s="1" t="str">
        <f>IF($A2457&gt;--RIGHT($A$2,LEN($A$2)-8),"",SUMIF(Table1[SHIFT NOMENCLATURE], $B2457, Table1[EVIC KILL]))</f>
        <v/>
      </c>
      <c r="E2457" s="1" t="str">
        <f>IF($A2457&gt;--RIGHT($A$2,LEN($A$2)-8),"",SUMIF(Table1[SHIFT NOMENCLATURE], $B2457, Table1[EVIC MOB]))</f>
        <v/>
      </c>
      <c r="F2457" s="1" t="str">
        <f>IF($A2457&gt;--RIGHT($A$2,LEN($A$2)-8),"",SUMIF(Table1[SHIFT NOMENCLATURE], $B2457, Table1[EVIC FIRE]))</f>
        <v/>
      </c>
      <c r="G2457" s="1" t="str">
        <f>IF($A2457&gt;--RIGHT($A$2,LEN($A$2)-8),"",SUMIF(Table1[SHIFT NOMENCLATURE], $B2457, Table1[EKIA]))</f>
        <v/>
      </c>
      <c r="H2457" s="1" t="str">
        <f>IF($A2457&gt;--RIGHT($A$2,LEN($A$2)-8),"",SUMIF(Table1[SHIFT NOMENCLATURE], $B2457, Table1[EWIA]))</f>
        <v/>
      </c>
      <c r="I2457" s="1" t="str">
        <f>IF($A2457&gt;--RIGHT($A$2,LEN($A$2)-8),"",SUMIF(Table1[SHIFT NOMENCLATURE], $B2457, Table1[EPW]))</f>
        <v/>
      </c>
      <c r="J2457" s="1" t="str">
        <f>IF($A2457&gt;--RIGHT($A$2,LEN($A$2)-8),"",SUMIF(Table1[SHIFT NOMENCLATURE], $B2457, Table1[FVIC KILL]))</f>
        <v/>
      </c>
      <c r="K2457" s="1" t="str">
        <f>IF($A2457&gt;--RIGHT($A$2,LEN($A$2)-8),"",SUMIF(Table1[SHIFT NOMENCLATURE], $B2457, Table1[FVIC MOB]))</f>
        <v/>
      </c>
      <c r="L2457" s="1" t="str">
        <f>IF($A2457&gt;--RIGHT($A$2,LEN($A$2)-8),"",SUMIF(Table1[SHIFT NOMENCLATURE], $B2457, Table1[FVIC FIRE]))</f>
        <v/>
      </c>
      <c r="M2457" s="1" t="str">
        <f>IF($A2457&gt;--RIGHT($A$2,LEN($A$2)-8),"",SUMIF(Table1[SHIFT NOMENCLATURE], $B2457, Table1[FKIA]))</f>
        <v/>
      </c>
      <c r="N2457" s="1" t="str">
        <f>IF($A2457&gt;--RIGHT($A$2,LEN($A$2)-8),"",SUMIF(Table1[SHIFT NOMENCLATURE], $B2457, Table1[FWIA]))</f>
        <v/>
      </c>
      <c r="O2457" s="1" t="str">
        <f>IF($A2457&gt;--RIGHT($A$2,LEN($A$2)-8),"",SUMIF(Table1[SHIFT NOMENCLATURE], $B2457, Table1[DUSTWUN]))</f>
        <v/>
      </c>
    </row>
    <row r="2458" spans="1:15" x14ac:dyDescent="0.25">
      <c r="A2458" s="1" t="str">
        <f t="shared" si="76"/>
        <v/>
      </c>
      <c r="B2458" t="str">
        <f t="shared" si="77"/>
        <v/>
      </c>
      <c r="C2458" s="1" t="str">
        <f>IF($A2458&gt;--RIGHT($A$2,LEN($A$2)-8),"",COUNTIF(Table1[SHIFT NOMENCLATURE],$B2458))</f>
        <v/>
      </c>
      <c r="D2458" s="1" t="str">
        <f>IF($A2458&gt;--RIGHT($A$2,LEN($A$2)-8),"",SUMIF(Table1[SHIFT NOMENCLATURE], $B2458, Table1[EVIC KILL]))</f>
        <v/>
      </c>
      <c r="E2458" s="1" t="str">
        <f>IF($A2458&gt;--RIGHT($A$2,LEN($A$2)-8),"",SUMIF(Table1[SHIFT NOMENCLATURE], $B2458, Table1[EVIC MOB]))</f>
        <v/>
      </c>
      <c r="F2458" s="1" t="str">
        <f>IF($A2458&gt;--RIGHT($A$2,LEN($A$2)-8),"",SUMIF(Table1[SHIFT NOMENCLATURE], $B2458, Table1[EVIC FIRE]))</f>
        <v/>
      </c>
      <c r="G2458" s="1" t="str">
        <f>IF($A2458&gt;--RIGHT($A$2,LEN($A$2)-8),"",SUMIF(Table1[SHIFT NOMENCLATURE], $B2458, Table1[EKIA]))</f>
        <v/>
      </c>
      <c r="H2458" s="1" t="str">
        <f>IF($A2458&gt;--RIGHT($A$2,LEN($A$2)-8),"",SUMIF(Table1[SHIFT NOMENCLATURE], $B2458, Table1[EWIA]))</f>
        <v/>
      </c>
      <c r="I2458" s="1" t="str">
        <f>IF($A2458&gt;--RIGHT($A$2,LEN($A$2)-8),"",SUMIF(Table1[SHIFT NOMENCLATURE], $B2458, Table1[EPW]))</f>
        <v/>
      </c>
      <c r="J2458" s="1" t="str">
        <f>IF($A2458&gt;--RIGHT($A$2,LEN($A$2)-8),"",SUMIF(Table1[SHIFT NOMENCLATURE], $B2458, Table1[FVIC KILL]))</f>
        <v/>
      </c>
      <c r="K2458" s="1" t="str">
        <f>IF($A2458&gt;--RIGHT($A$2,LEN($A$2)-8),"",SUMIF(Table1[SHIFT NOMENCLATURE], $B2458, Table1[FVIC MOB]))</f>
        <v/>
      </c>
      <c r="L2458" s="1" t="str">
        <f>IF($A2458&gt;--RIGHT($A$2,LEN($A$2)-8),"",SUMIF(Table1[SHIFT NOMENCLATURE], $B2458, Table1[FVIC FIRE]))</f>
        <v/>
      </c>
      <c r="M2458" s="1" t="str">
        <f>IF($A2458&gt;--RIGHT($A$2,LEN($A$2)-8),"",SUMIF(Table1[SHIFT NOMENCLATURE], $B2458, Table1[FKIA]))</f>
        <v/>
      </c>
      <c r="N2458" s="1" t="str">
        <f>IF($A2458&gt;--RIGHT($A$2,LEN($A$2)-8),"",SUMIF(Table1[SHIFT NOMENCLATURE], $B2458, Table1[FWIA]))</f>
        <v/>
      </c>
      <c r="O2458" s="1" t="str">
        <f>IF($A2458&gt;--RIGHT($A$2,LEN($A$2)-8),"",SUMIF(Table1[SHIFT NOMENCLATURE], $B2458, Table1[DUSTWUN]))</f>
        <v/>
      </c>
    </row>
    <row r="2459" spans="1:15" x14ac:dyDescent="0.25">
      <c r="A2459" s="1" t="str">
        <f t="shared" si="76"/>
        <v/>
      </c>
      <c r="B2459" t="str">
        <f t="shared" si="77"/>
        <v/>
      </c>
      <c r="C2459" s="1" t="str">
        <f>IF($A2459&gt;--RIGHT($A$2,LEN($A$2)-8),"",COUNTIF(Table1[SHIFT NOMENCLATURE],$B2459))</f>
        <v/>
      </c>
      <c r="D2459" s="1" t="str">
        <f>IF($A2459&gt;--RIGHT($A$2,LEN($A$2)-8),"",SUMIF(Table1[SHIFT NOMENCLATURE], $B2459, Table1[EVIC KILL]))</f>
        <v/>
      </c>
      <c r="E2459" s="1" t="str">
        <f>IF($A2459&gt;--RIGHT($A$2,LEN($A$2)-8),"",SUMIF(Table1[SHIFT NOMENCLATURE], $B2459, Table1[EVIC MOB]))</f>
        <v/>
      </c>
      <c r="F2459" s="1" t="str">
        <f>IF($A2459&gt;--RIGHT($A$2,LEN($A$2)-8),"",SUMIF(Table1[SHIFT NOMENCLATURE], $B2459, Table1[EVIC FIRE]))</f>
        <v/>
      </c>
      <c r="G2459" s="1" t="str">
        <f>IF($A2459&gt;--RIGHT($A$2,LEN($A$2)-8),"",SUMIF(Table1[SHIFT NOMENCLATURE], $B2459, Table1[EKIA]))</f>
        <v/>
      </c>
      <c r="H2459" s="1" t="str">
        <f>IF($A2459&gt;--RIGHT($A$2,LEN($A$2)-8),"",SUMIF(Table1[SHIFT NOMENCLATURE], $B2459, Table1[EWIA]))</f>
        <v/>
      </c>
      <c r="I2459" s="1" t="str">
        <f>IF($A2459&gt;--RIGHT($A$2,LEN($A$2)-8),"",SUMIF(Table1[SHIFT NOMENCLATURE], $B2459, Table1[EPW]))</f>
        <v/>
      </c>
      <c r="J2459" s="1" t="str">
        <f>IF($A2459&gt;--RIGHT($A$2,LEN($A$2)-8),"",SUMIF(Table1[SHIFT NOMENCLATURE], $B2459, Table1[FVIC KILL]))</f>
        <v/>
      </c>
      <c r="K2459" s="1" t="str">
        <f>IF($A2459&gt;--RIGHT($A$2,LEN($A$2)-8),"",SUMIF(Table1[SHIFT NOMENCLATURE], $B2459, Table1[FVIC MOB]))</f>
        <v/>
      </c>
      <c r="L2459" s="1" t="str">
        <f>IF($A2459&gt;--RIGHT($A$2,LEN($A$2)-8),"",SUMIF(Table1[SHIFT NOMENCLATURE], $B2459, Table1[FVIC FIRE]))</f>
        <v/>
      </c>
      <c r="M2459" s="1" t="str">
        <f>IF($A2459&gt;--RIGHT($A$2,LEN($A$2)-8),"",SUMIF(Table1[SHIFT NOMENCLATURE], $B2459, Table1[FKIA]))</f>
        <v/>
      </c>
      <c r="N2459" s="1" t="str">
        <f>IF($A2459&gt;--RIGHT($A$2,LEN($A$2)-8),"",SUMIF(Table1[SHIFT NOMENCLATURE], $B2459, Table1[FWIA]))</f>
        <v/>
      </c>
      <c r="O2459" s="1" t="str">
        <f>IF($A2459&gt;--RIGHT($A$2,LEN($A$2)-8),"",SUMIF(Table1[SHIFT NOMENCLATURE], $B2459, Table1[DUSTWUN]))</f>
        <v/>
      </c>
    </row>
    <row r="2460" spans="1:15" x14ac:dyDescent="0.25">
      <c r="A2460" s="1" t="str">
        <f t="shared" si="76"/>
        <v/>
      </c>
      <c r="B2460" t="str">
        <f t="shared" si="77"/>
        <v/>
      </c>
      <c r="C2460" s="1" t="str">
        <f>IF($A2460&gt;--RIGHT($A$2,LEN($A$2)-8),"",COUNTIF(Table1[SHIFT NOMENCLATURE],$B2460))</f>
        <v/>
      </c>
      <c r="D2460" s="1" t="str">
        <f>IF($A2460&gt;--RIGHT($A$2,LEN($A$2)-8),"",SUMIF(Table1[SHIFT NOMENCLATURE], $B2460, Table1[EVIC KILL]))</f>
        <v/>
      </c>
      <c r="E2460" s="1" t="str">
        <f>IF($A2460&gt;--RIGHT($A$2,LEN($A$2)-8),"",SUMIF(Table1[SHIFT NOMENCLATURE], $B2460, Table1[EVIC MOB]))</f>
        <v/>
      </c>
      <c r="F2460" s="1" t="str">
        <f>IF($A2460&gt;--RIGHT($A$2,LEN($A$2)-8),"",SUMIF(Table1[SHIFT NOMENCLATURE], $B2460, Table1[EVIC FIRE]))</f>
        <v/>
      </c>
      <c r="G2460" s="1" t="str">
        <f>IF($A2460&gt;--RIGHT($A$2,LEN($A$2)-8),"",SUMIF(Table1[SHIFT NOMENCLATURE], $B2460, Table1[EKIA]))</f>
        <v/>
      </c>
      <c r="H2460" s="1" t="str">
        <f>IF($A2460&gt;--RIGHT($A$2,LEN($A$2)-8),"",SUMIF(Table1[SHIFT NOMENCLATURE], $B2460, Table1[EWIA]))</f>
        <v/>
      </c>
      <c r="I2460" s="1" t="str">
        <f>IF($A2460&gt;--RIGHT($A$2,LEN($A$2)-8),"",SUMIF(Table1[SHIFT NOMENCLATURE], $B2460, Table1[EPW]))</f>
        <v/>
      </c>
      <c r="J2460" s="1" t="str">
        <f>IF($A2460&gt;--RIGHT($A$2,LEN($A$2)-8),"",SUMIF(Table1[SHIFT NOMENCLATURE], $B2460, Table1[FVIC KILL]))</f>
        <v/>
      </c>
      <c r="K2460" s="1" t="str">
        <f>IF($A2460&gt;--RIGHT($A$2,LEN($A$2)-8),"",SUMIF(Table1[SHIFT NOMENCLATURE], $B2460, Table1[FVIC MOB]))</f>
        <v/>
      </c>
      <c r="L2460" s="1" t="str">
        <f>IF($A2460&gt;--RIGHT($A$2,LEN($A$2)-8),"",SUMIF(Table1[SHIFT NOMENCLATURE], $B2460, Table1[FVIC FIRE]))</f>
        <v/>
      </c>
      <c r="M2460" s="1" t="str">
        <f>IF($A2460&gt;--RIGHT($A$2,LEN($A$2)-8),"",SUMIF(Table1[SHIFT NOMENCLATURE], $B2460, Table1[FKIA]))</f>
        <v/>
      </c>
      <c r="N2460" s="1" t="str">
        <f>IF($A2460&gt;--RIGHT($A$2,LEN($A$2)-8),"",SUMIF(Table1[SHIFT NOMENCLATURE], $B2460, Table1[FWIA]))</f>
        <v/>
      </c>
      <c r="O2460" s="1" t="str">
        <f>IF($A2460&gt;--RIGHT($A$2,LEN($A$2)-8),"",SUMIF(Table1[SHIFT NOMENCLATURE], $B2460, Table1[DUSTWUN]))</f>
        <v/>
      </c>
    </row>
    <row r="2461" spans="1:15" x14ac:dyDescent="0.25">
      <c r="A2461" s="1" t="str">
        <f t="shared" si="76"/>
        <v/>
      </c>
      <c r="B2461" t="str">
        <f t="shared" si="77"/>
        <v/>
      </c>
      <c r="C2461" s="1" t="str">
        <f>IF($A2461&gt;--RIGHT($A$2,LEN($A$2)-8),"",COUNTIF(Table1[SHIFT NOMENCLATURE],$B2461))</f>
        <v/>
      </c>
      <c r="D2461" s="1" t="str">
        <f>IF($A2461&gt;--RIGHT($A$2,LEN($A$2)-8),"",SUMIF(Table1[SHIFT NOMENCLATURE], $B2461, Table1[EVIC KILL]))</f>
        <v/>
      </c>
      <c r="E2461" s="1" t="str">
        <f>IF($A2461&gt;--RIGHT($A$2,LEN($A$2)-8),"",SUMIF(Table1[SHIFT NOMENCLATURE], $B2461, Table1[EVIC MOB]))</f>
        <v/>
      </c>
      <c r="F2461" s="1" t="str">
        <f>IF($A2461&gt;--RIGHT($A$2,LEN($A$2)-8),"",SUMIF(Table1[SHIFT NOMENCLATURE], $B2461, Table1[EVIC FIRE]))</f>
        <v/>
      </c>
      <c r="G2461" s="1" t="str">
        <f>IF($A2461&gt;--RIGHT($A$2,LEN($A$2)-8),"",SUMIF(Table1[SHIFT NOMENCLATURE], $B2461, Table1[EKIA]))</f>
        <v/>
      </c>
      <c r="H2461" s="1" t="str">
        <f>IF($A2461&gt;--RIGHT($A$2,LEN($A$2)-8),"",SUMIF(Table1[SHIFT NOMENCLATURE], $B2461, Table1[EWIA]))</f>
        <v/>
      </c>
      <c r="I2461" s="1" t="str">
        <f>IF($A2461&gt;--RIGHT($A$2,LEN($A$2)-8),"",SUMIF(Table1[SHIFT NOMENCLATURE], $B2461, Table1[EPW]))</f>
        <v/>
      </c>
      <c r="J2461" s="1" t="str">
        <f>IF($A2461&gt;--RIGHT($A$2,LEN($A$2)-8),"",SUMIF(Table1[SHIFT NOMENCLATURE], $B2461, Table1[FVIC KILL]))</f>
        <v/>
      </c>
      <c r="K2461" s="1" t="str">
        <f>IF($A2461&gt;--RIGHT($A$2,LEN($A$2)-8),"",SUMIF(Table1[SHIFT NOMENCLATURE], $B2461, Table1[FVIC MOB]))</f>
        <v/>
      </c>
      <c r="L2461" s="1" t="str">
        <f>IF($A2461&gt;--RIGHT($A$2,LEN($A$2)-8),"",SUMIF(Table1[SHIFT NOMENCLATURE], $B2461, Table1[FVIC FIRE]))</f>
        <v/>
      </c>
      <c r="M2461" s="1" t="str">
        <f>IF($A2461&gt;--RIGHT($A$2,LEN($A$2)-8),"",SUMIF(Table1[SHIFT NOMENCLATURE], $B2461, Table1[FKIA]))</f>
        <v/>
      </c>
      <c r="N2461" s="1" t="str">
        <f>IF($A2461&gt;--RIGHT($A$2,LEN($A$2)-8),"",SUMIF(Table1[SHIFT NOMENCLATURE], $B2461, Table1[FWIA]))</f>
        <v/>
      </c>
      <c r="O2461" s="1" t="str">
        <f>IF($A2461&gt;--RIGHT($A$2,LEN($A$2)-8),"",SUMIF(Table1[SHIFT NOMENCLATURE], $B2461, Table1[DUSTWUN]))</f>
        <v/>
      </c>
    </row>
    <row r="2462" spans="1:15" x14ac:dyDescent="0.25">
      <c r="A2462" s="1" t="str">
        <f t="shared" si="76"/>
        <v/>
      </c>
      <c r="B2462" t="str">
        <f t="shared" si="77"/>
        <v/>
      </c>
      <c r="C2462" s="1" t="str">
        <f>IF($A2462&gt;--RIGHT($A$2,LEN($A$2)-8),"",COUNTIF(Table1[SHIFT NOMENCLATURE],$B2462))</f>
        <v/>
      </c>
      <c r="D2462" s="1" t="str">
        <f>IF($A2462&gt;--RIGHT($A$2,LEN($A$2)-8),"",SUMIF(Table1[SHIFT NOMENCLATURE], $B2462, Table1[EVIC KILL]))</f>
        <v/>
      </c>
      <c r="E2462" s="1" t="str">
        <f>IF($A2462&gt;--RIGHT($A$2,LEN($A$2)-8),"",SUMIF(Table1[SHIFT NOMENCLATURE], $B2462, Table1[EVIC MOB]))</f>
        <v/>
      </c>
      <c r="F2462" s="1" t="str">
        <f>IF($A2462&gt;--RIGHT($A$2,LEN($A$2)-8),"",SUMIF(Table1[SHIFT NOMENCLATURE], $B2462, Table1[EVIC FIRE]))</f>
        <v/>
      </c>
      <c r="G2462" s="1" t="str">
        <f>IF($A2462&gt;--RIGHT($A$2,LEN($A$2)-8),"",SUMIF(Table1[SHIFT NOMENCLATURE], $B2462, Table1[EKIA]))</f>
        <v/>
      </c>
      <c r="H2462" s="1" t="str">
        <f>IF($A2462&gt;--RIGHT($A$2,LEN($A$2)-8),"",SUMIF(Table1[SHIFT NOMENCLATURE], $B2462, Table1[EWIA]))</f>
        <v/>
      </c>
      <c r="I2462" s="1" t="str">
        <f>IF($A2462&gt;--RIGHT($A$2,LEN($A$2)-8),"",SUMIF(Table1[SHIFT NOMENCLATURE], $B2462, Table1[EPW]))</f>
        <v/>
      </c>
      <c r="J2462" s="1" t="str">
        <f>IF($A2462&gt;--RIGHT($A$2,LEN($A$2)-8),"",SUMIF(Table1[SHIFT NOMENCLATURE], $B2462, Table1[FVIC KILL]))</f>
        <v/>
      </c>
      <c r="K2462" s="1" t="str">
        <f>IF($A2462&gt;--RIGHT($A$2,LEN($A$2)-8),"",SUMIF(Table1[SHIFT NOMENCLATURE], $B2462, Table1[FVIC MOB]))</f>
        <v/>
      </c>
      <c r="L2462" s="1" t="str">
        <f>IF($A2462&gt;--RIGHT($A$2,LEN($A$2)-8),"",SUMIF(Table1[SHIFT NOMENCLATURE], $B2462, Table1[FVIC FIRE]))</f>
        <v/>
      </c>
      <c r="M2462" s="1" t="str">
        <f>IF($A2462&gt;--RIGHT($A$2,LEN($A$2)-8),"",SUMIF(Table1[SHIFT NOMENCLATURE], $B2462, Table1[FKIA]))</f>
        <v/>
      </c>
      <c r="N2462" s="1" t="str">
        <f>IF($A2462&gt;--RIGHT($A$2,LEN($A$2)-8),"",SUMIF(Table1[SHIFT NOMENCLATURE], $B2462, Table1[FWIA]))</f>
        <v/>
      </c>
      <c r="O2462" s="1" t="str">
        <f>IF($A2462&gt;--RIGHT($A$2,LEN($A$2)-8),"",SUMIF(Table1[SHIFT NOMENCLATURE], $B2462, Table1[DUSTWUN]))</f>
        <v/>
      </c>
    </row>
    <row r="2463" spans="1:15" x14ac:dyDescent="0.25">
      <c r="A2463" s="1" t="str">
        <f t="shared" si="76"/>
        <v/>
      </c>
      <c r="B2463" t="str">
        <f t="shared" si="77"/>
        <v/>
      </c>
      <c r="C2463" s="1" t="str">
        <f>IF($A2463&gt;--RIGHT($A$2,LEN($A$2)-8),"",COUNTIF(Table1[SHIFT NOMENCLATURE],$B2463))</f>
        <v/>
      </c>
      <c r="D2463" s="1" t="str">
        <f>IF($A2463&gt;--RIGHT($A$2,LEN($A$2)-8),"",SUMIF(Table1[SHIFT NOMENCLATURE], $B2463, Table1[EVIC KILL]))</f>
        <v/>
      </c>
      <c r="E2463" s="1" t="str">
        <f>IF($A2463&gt;--RIGHT($A$2,LEN($A$2)-8),"",SUMIF(Table1[SHIFT NOMENCLATURE], $B2463, Table1[EVIC MOB]))</f>
        <v/>
      </c>
      <c r="F2463" s="1" t="str">
        <f>IF($A2463&gt;--RIGHT($A$2,LEN($A$2)-8),"",SUMIF(Table1[SHIFT NOMENCLATURE], $B2463, Table1[EVIC FIRE]))</f>
        <v/>
      </c>
      <c r="G2463" s="1" t="str">
        <f>IF($A2463&gt;--RIGHT($A$2,LEN($A$2)-8),"",SUMIF(Table1[SHIFT NOMENCLATURE], $B2463, Table1[EKIA]))</f>
        <v/>
      </c>
      <c r="H2463" s="1" t="str">
        <f>IF($A2463&gt;--RIGHT($A$2,LEN($A$2)-8),"",SUMIF(Table1[SHIFT NOMENCLATURE], $B2463, Table1[EWIA]))</f>
        <v/>
      </c>
      <c r="I2463" s="1" t="str">
        <f>IF($A2463&gt;--RIGHT($A$2,LEN($A$2)-8),"",SUMIF(Table1[SHIFT NOMENCLATURE], $B2463, Table1[EPW]))</f>
        <v/>
      </c>
      <c r="J2463" s="1" t="str">
        <f>IF($A2463&gt;--RIGHT($A$2,LEN($A$2)-8),"",SUMIF(Table1[SHIFT NOMENCLATURE], $B2463, Table1[FVIC KILL]))</f>
        <v/>
      </c>
      <c r="K2463" s="1" t="str">
        <f>IF($A2463&gt;--RIGHT($A$2,LEN($A$2)-8),"",SUMIF(Table1[SHIFT NOMENCLATURE], $B2463, Table1[FVIC MOB]))</f>
        <v/>
      </c>
      <c r="L2463" s="1" t="str">
        <f>IF($A2463&gt;--RIGHT($A$2,LEN($A$2)-8),"",SUMIF(Table1[SHIFT NOMENCLATURE], $B2463, Table1[FVIC FIRE]))</f>
        <v/>
      </c>
      <c r="M2463" s="1" t="str">
        <f>IF($A2463&gt;--RIGHT($A$2,LEN($A$2)-8),"",SUMIF(Table1[SHIFT NOMENCLATURE], $B2463, Table1[FKIA]))</f>
        <v/>
      </c>
      <c r="N2463" s="1" t="str">
        <f>IF($A2463&gt;--RIGHT($A$2,LEN($A$2)-8),"",SUMIF(Table1[SHIFT NOMENCLATURE], $B2463, Table1[FWIA]))</f>
        <v/>
      </c>
      <c r="O2463" s="1" t="str">
        <f>IF($A2463&gt;--RIGHT($A$2,LEN($A$2)-8),"",SUMIF(Table1[SHIFT NOMENCLATURE], $B2463, Table1[DUSTWUN]))</f>
        <v/>
      </c>
    </row>
    <row r="2464" spans="1:15" x14ac:dyDescent="0.25">
      <c r="A2464" s="1" t="str">
        <f t="shared" si="76"/>
        <v/>
      </c>
      <c r="B2464" t="str">
        <f t="shared" si="77"/>
        <v/>
      </c>
      <c r="C2464" s="1" t="str">
        <f>IF($A2464&gt;--RIGHT($A$2,LEN($A$2)-8),"",COUNTIF(Table1[SHIFT NOMENCLATURE],$B2464))</f>
        <v/>
      </c>
      <c r="D2464" s="1" t="str">
        <f>IF($A2464&gt;--RIGHT($A$2,LEN($A$2)-8),"",SUMIF(Table1[SHIFT NOMENCLATURE], $B2464, Table1[EVIC KILL]))</f>
        <v/>
      </c>
      <c r="E2464" s="1" t="str">
        <f>IF($A2464&gt;--RIGHT($A$2,LEN($A$2)-8),"",SUMIF(Table1[SHIFT NOMENCLATURE], $B2464, Table1[EVIC MOB]))</f>
        <v/>
      </c>
      <c r="F2464" s="1" t="str">
        <f>IF($A2464&gt;--RIGHT($A$2,LEN($A$2)-8),"",SUMIF(Table1[SHIFT NOMENCLATURE], $B2464, Table1[EVIC FIRE]))</f>
        <v/>
      </c>
      <c r="G2464" s="1" t="str">
        <f>IF($A2464&gt;--RIGHT($A$2,LEN($A$2)-8),"",SUMIF(Table1[SHIFT NOMENCLATURE], $B2464, Table1[EKIA]))</f>
        <v/>
      </c>
      <c r="H2464" s="1" t="str">
        <f>IF($A2464&gt;--RIGHT($A$2,LEN($A$2)-8),"",SUMIF(Table1[SHIFT NOMENCLATURE], $B2464, Table1[EWIA]))</f>
        <v/>
      </c>
      <c r="I2464" s="1" t="str">
        <f>IF($A2464&gt;--RIGHT($A$2,LEN($A$2)-8),"",SUMIF(Table1[SHIFT NOMENCLATURE], $B2464, Table1[EPW]))</f>
        <v/>
      </c>
      <c r="J2464" s="1" t="str">
        <f>IF($A2464&gt;--RIGHT($A$2,LEN($A$2)-8),"",SUMIF(Table1[SHIFT NOMENCLATURE], $B2464, Table1[FVIC KILL]))</f>
        <v/>
      </c>
      <c r="K2464" s="1" t="str">
        <f>IF($A2464&gt;--RIGHT($A$2,LEN($A$2)-8),"",SUMIF(Table1[SHIFT NOMENCLATURE], $B2464, Table1[FVIC MOB]))</f>
        <v/>
      </c>
      <c r="L2464" s="1" t="str">
        <f>IF($A2464&gt;--RIGHT($A$2,LEN($A$2)-8),"",SUMIF(Table1[SHIFT NOMENCLATURE], $B2464, Table1[FVIC FIRE]))</f>
        <v/>
      </c>
      <c r="M2464" s="1" t="str">
        <f>IF($A2464&gt;--RIGHT($A$2,LEN($A$2)-8),"",SUMIF(Table1[SHIFT NOMENCLATURE], $B2464, Table1[FKIA]))</f>
        <v/>
      </c>
      <c r="N2464" s="1" t="str">
        <f>IF($A2464&gt;--RIGHT($A$2,LEN($A$2)-8),"",SUMIF(Table1[SHIFT NOMENCLATURE], $B2464, Table1[FWIA]))</f>
        <v/>
      </c>
      <c r="O2464" s="1" t="str">
        <f>IF($A2464&gt;--RIGHT($A$2,LEN($A$2)-8),"",SUMIF(Table1[SHIFT NOMENCLATURE], $B2464, Table1[DUSTWUN]))</f>
        <v/>
      </c>
    </row>
    <row r="2465" spans="1:15" x14ac:dyDescent="0.25">
      <c r="A2465" s="1" t="str">
        <f t="shared" si="76"/>
        <v/>
      </c>
      <c r="B2465" t="str">
        <f t="shared" si="77"/>
        <v/>
      </c>
      <c r="C2465" s="1" t="str">
        <f>IF($A2465&gt;--RIGHT($A$2,LEN($A$2)-8),"",COUNTIF(Table1[SHIFT NOMENCLATURE],$B2465))</f>
        <v/>
      </c>
      <c r="D2465" s="1" t="str">
        <f>IF($A2465&gt;--RIGHT($A$2,LEN($A$2)-8),"",SUMIF(Table1[SHIFT NOMENCLATURE], $B2465, Table1[EVIC KILL]))</f>
        <v/>
      </c>
      <c r="E2465" s="1" t="str">
        <f>IF($A2465&gt;--RIGHT($A$2,LEN($A$2)-8),"",SUMIF(Table1[SHIFT NOMENCLATURE], $B2465, Table1[EVIC MOB]))</f>
        <v/>
      </c>
      <c r="F2465" s="1" t="str">
        <f>IF($A2465&gt;--RIGHT($A$2,LEN($A$2)-8),"",SUMIF(Table1[SHIFT NOMENCLATURE], $B2465, Table1[EVIC FIRE]))</f>
        <v/>
      </c>
      <c r="G2465" s="1" t="str">
        <f>IF($A2465&gt;--RIGHT($A$2,LEN($A$2)-8),"",SUMIF(Table1[SHIFT NOMENCLATURE], $B2465, Table1[EKIA]))</f>
        <v/>
      </c>
      <c r="H2465" s="1" t="str">
        <f>IF($A2465&gt;--RIGHT($A$2,LEN($A$2)-8),"",SUMIF(Table1[SHIFT NOMENCLATURE], $B2465, Table1[EWIA]))</f>
        <v/>
      </c>
      <c r="I2465" s="1" t="str">
        <f>IF($A2465&gt;--RIGHT($A$2,LEN($A$2)-8),"",SUMIF(Table1[SHIFT NOMENCLATURE], $B2465, Table1[EPW]))</f>
        <v/>
      </c>
      <c r="J2465" s="1" t="str">
        <f>IF($A2465&gt;--RIGHT($A$2,LEN($A$2)-8),"",SUMIF(Table1[SHIFT NOMENCLATURE], $B2465, Table1[FVIC KILL]))</f>
        <v/>
      </c>
      <c r="K2465" s="1" t="str">
        <f>IF($A2465&gt;--RIGHT($A$2,LEN($A$2)-8),"",SUMIF(Table1[SHIFT NOMENCLATURE], $B2465, Table1[FVIC MOB]))</f>
        <v/>
      </c>
      <c r="L2465" s="1" t="str">
        <f>IF($A2465&gt;--RIGHT($A$2,LEN($A$2)-8),"",SUMIF(Table1[SHIFT NOMENCLATURE], $B2465, Table1[FVIC FIRE]))</f>
        <v/>
      </c>
      <c r="M2465" s="1" t="str">
        <f>IF($A2465&gt;--RIGHT($A$2,LEN($A$2)-8),"",SUMIF(Table1[SHIFT NOMENCLATURE], $B2465, Table1[FKIA]))</f>
        <v/>
      </c>
      <c r="N2465" s="1" t="str">
        <f>IF($A2465&gt;--RIGHT($A$2,LEN($A$2)-8),"",SUMIF(Table1[SHIFT NOMENCLATURE], $B2465, Table1[FWIA]))</f>
        <v/>
      </c>
      <c r="O2465" s="1" t="str">
        <f>IF($A2465&gt;--RIGHT($A$2,LEN($A$2)-8),"",SUMIF(Table1[SHIFT NOMENCLATURE], $B2465, Table1[DUSTWUN]))</f>
        <v/>
      </c>
    </row>
    <row r="2466" spans="1:15" x14ac:dyDescent="0.25">
      <c r="A2466" s="1" t="str">
        <f t="shared" si="76"/>
        <v/>
      </c>
      <c r="B2466" t="str">
        <f t="shared" si="77"/>
        <v/>
      </c>
      <c r="C2466" s="1" t="str">
        <f>IF($A2466&gt;--RIGHT($A$2,LEN($A$2)-8),"",COUNTIF(Table1[SHIFT NOMENCLATURE],$B2466))</f>
        <v/>
      </c>
      <c r="D2466" s="1" t="str">
        <f>IF($A2466&gt;--RIGHT($A$2,LEN($A$2)-8),"",SUMIF(Table1[SHIFT NOMENCLATURE], $B2466, Table1[EVIC KILL]))</f>
        <v/>
      </c>
      <c r="E2466" s="1" t="str">
        <f>IF($A2466&gt;--RIGHT($A$2,LEN($A$2)-8),"",SUMIF(Table1[SHIFT NOMENCLATURE], $B2466, Table1[EVIC MOB]))</f>
        <v/>
      </c>
      <c r="F2466" s="1" t="str">
        <f>IF($A2466&gt;--RIGHT($A$2,LEN($A$2)-8),"",SUMIF(Table1[SHIFT NOMENCLATURE], $B2466, Table1[EVIC FIRE]))</f>
        <v/>
      </c>
      <c r="G2466" s="1" t="str">
        <f>IF($A2466&gt;--RIGHT($A$2,LEN($A$2)-8),"",SUMIF(Table1[SHIFT NOMENCLATURE], $B2466, Table1[EKIA]))</f>
        <v/>
      </c>
      <c r="H2466" s="1" t="str">
        <f>IF($A2466&gt;--RIGHT($A$2,LEN($A$2)-8),"",SUMIF(Table1[SHIFT NOMENCLATURE], $B2466, Table1[EWIA]))</f>
        <v/>
      </c>
      <c r="I2466" s="1" t="str">
        <f>IF($A2466&gt;--RIGHT($A$2,LEN($A$2)-8),"",SUMIF(Table1[SHIFT NOMENCLATURE], $B2466, Table1[EPW]))</f>
        <v/>
      </c>
      <c r="J2466" s="1" t="str">
        <f>IF($A2466&gt;--RIGHT($A$2,LEN($A$2)-8),"",SUMIF(Table1[SHIFT NOMENCLATURE], $B2466, Table1[FVIC KILL]))</f>
        <v/>
      </c>
      <c r="K2466" s="1" t="str">
        <f>IF($A2466&gt;--RIGHT($A$2,LEN($A$2)-8),"",SUMIF(Table1[SHIFT NOMENCLATURE], $B2466, Table1[FVIC MOB]))</f>
        <v/>
      </c>
      <c r="L2466" s="1" t="str">
        <f>IF($A2466&gt;--RIGHT($A$2,LEN($A$2)-8),"",SUMIF(Table1[SHIFT NOMENCLATURE], $B2466, Table1[FVIC FIRE]))</f>
        <v/>
      </c>
      <c r="M2466" s="1" t="str">
        <f>IF($A2466&gt;--RIGHT($A$2,LEN($A$2)-8),"",SUMIF(Table1[SHIFT NOMENCLATURE], $B2466, Table1[FKIA]))</f>
        <v/>
      </c>
      <c r="N2466" s="1" t="str">
        <f>IF($A2466&gt;--RIGHT($A$2,LEN($A$2)-8),"",SUMIF(Table1[SHIFT NOMENCLATURE], $B2466, Table1[FWIA]))</f>
        <v/>
      </c>
      <c r="O2466" s="1" t="str">
        <f>IF($A2466&gt;--RIGHT($A$2,LEN($A$2)-8),"",SUMIF(Table1[SHIFT NOMENCLATURE], $B2466, Table1[DUSTWUN]))</f>
        <v/>
      </c>
    </row>
    <row r="2467" spans="1:15" x14ac:dyDescent="0.25">
      <c r="A2467" s="1" t="str">
        <f t="shared" si="76"/>
        <v/>
      </c>
      <c r="B2467" t="str">
        <f t="shared" si="77"/>
        <v/>
      </c>
      <c r="C2467" s="1" t="str">
        <f>IF($A2467&gt;--RIGHT($A$2,LEN($A$2)-8),"",COUNTIF(Table1[SHIFT NOMENCLATURE],$B2467))</f>
        <v/>
      </c>
      <c r="D2467" s="1" t="str">
        <f>IF($A2467&gt;--RIGHT($A$2,LEN($A$2)-8),"",SUMIF(Table1[SHIFT NOMENCLATURE], $B2467, Table1[EVIC KILL]))</f>
        <v/>
      </c>
      <c r="E2467" s="1" t="str">
        <f>IF($A2467&gt;--RIGHT($A$2,LEN($A$2)-8),"",SUMIF(Table1[SHIFT NOMENCLATURE], $B2467, Table1[EVIC MOB]))</f>
        <v/>
      </c>
      <c r="F2467" s="1" t="str">
        <f>IF($A2467&gt;--RIGHT($A$2,LEN($A$2)-8),"",SUMIF(Table1[SHIFT NOMENCLATURE], $B2467, Table1[EVIC FIRE]))</f>
        <v/>
      </c>
      <c r="G2467" s="1" t="str">
        <f>IF($A2467&gt;--RIGHT($A$2,LEN($A$2)-8),"",SUMIF(Table1[SHIFT NOMENCLATURE], $B2467, Table1[EKIA]))</f>
        <v/>
      </c>
      <c r="H2467" s="1" t="str">
        <f>IF($A2467&gt;--RIGHT($A$2,LEN($A$2)-8),"",SUMIF(Table1[SHIFT NOMENCLATURE], $B2467, Table1[EWIA]))</f>
        <v/>
      </c>
      <c r="I2467" s="1" t="str">
        <f>IF($A2467&gt;--RIGHT($A$2,LEN($A$2)-8),"",SUMIF(Table1[SHIFT NOMENCLATURE], $B2467, Table1[EPW]))</f>
        <v/>
      </c>
      <c r="J2467" s="1" t="str">
        <f>IF($A2467&gt;--RIGHT($A$2,LEN($A$2)-8),"",SUMIF(Table1[SHIFT NOMENCLATURE], $B2467, Table1[FVIC KILL]))</f>
        <v/>
      </c>
      <c r="K2467" s="1" t="str">
        <f>IF($A2467&gt;--RIGHT($A$2,LEN($A$2)-8),"",SUMIF(Table1[SHIFT NOMENCLATURE], $B2467, Table1[FVIC MOB]))</f>
        <v/>
      </c>
      <c r="L2467" s="1" t="str">
        <f>IF($A2467&gt;--RIGHT($A$2,LEN($A$2)-8),"",SUMIF(Table1[SHIFT NOMENCLATURE], $B2467, Table1[FVIC FIRE]))</f>
        <v/>
      </c>
      <c r="M2467" s="1" t="str">
        <f>IF($A2467&gt;--RIGHT($A$2,LEN($A$2)-8),"",SUMIF(Table1[SHIFT NOMENCLATURE], $B2467, Table1[FKIA]))</f>
        <v/>
      </c>
      <c r="N2467" s="1" t="str">
        <f>IF($A2467&gt;--RIGHT($A$2,LEN($A$2)-8),"",SUMIF(Table1[SHIFT NOMENCLATURE], $B2467, Table1[FWIA]))</f>
        <v/>
      </c>
      <c r="O2467" s="1" t="str">
        <f>IF($A2467&gt;--RIGHT($A$2,LEN($A$2)-8),"",SUMIF(Table1[SHIFT NOMENCLATURE], $B2467, Table1[DUSTWUN]))</f>
        <v/>
      </c>
    </row>
    <row r="2468" spans="1:15" x14ac:dyDescent="0.25">
      <c r="A2468" s="1" t="str">
        <f t="shared" si="76"/>
        <v/>
      </c>
      <c r="B2468" t="str">
        <f t="shared" si="77"/>
        <v/>
      </c>
      <c r="C2468" s="1" t="str">
        <f>IF($A2468&gt;--RIGHT($A$2,LEN($A$2)-8),"",COUNTIF(Table1[SHIFT NOMENCLATURE],$B2468))</f>
        <v/>
      </c>
      <c r="D2468" s="1" t="str">
        <f>IF($A2468&gt;--RIGHT($A$2,LEN($A$2)-8),"",SUMIF(Table1[SHIFT NOMENCLATURE], $B2468, Table1[EVIC KILL]))</f>
        <v/>
      </c>
      <c r="E2468" s="1" t="str">
        <f>IF($A2468&gt;--RIGHT($A$2,LEN($A$2)-8),"",SUMIF(Table1[SHIFT NOMENCLATURE], $B2468, Table1[EVIC MOB]))</f>
        <v/>
      </c>
      <c r="F2468" s="1" t="str">
        <f>IF($A2468&gt;--RIGHT($A$2,LEN($A$2)-8),"",SUMIF(Table1[SHIFT NOMENCLATURE], $B2468, Table1[EVIC FIRE]))</f>
        <v/>
      </c>
      <c r="G2468" s="1" t="str">
        <f>IF($A2468&gt;--RIGHT($A$2,LEN($A$2)-8),"",SUMIF(Table1[SHIFT NOMENCLATURE], $B2468, Table1[EKIA]))</f>
        <v/>
      </c>
      <c r="H2468" s="1" t="str">
        <f>IF($A2468&gt;--RIGHT($A$2,LEN($A$2)-8),"",SUMIF(Table1[SHIFT NOMENCLATURE], $B2468, Table1[EWIA]))</f>
        <v/>
      </c>
      <c r="I2468" s="1" t="str">
        <f>IF($A2468&gt;--RIGHT($A$2,LEN($A$2)-8),"",SUMIF(Table1[SHIFT NOMENCLATURE], $B2468, Table1[EPW]))</f>
        <v/>
      </c>
      <c r="J2468" s="1" t="str">
        <f>IF($A2468&gt;--RIGHT($A$2,LEN($A$2)-8),"",SUMIF(Table1[SHIFT NOMENCLATURE], $B2468, Table1[FVIC KILL]))</f>
        <v/>
      </c>
      <c r="K2468" s="1" t="str">
        <f>IF($A2468&gt;--RIGHT($A$2,LEN($A$2)-8),"",SUMIF(Table1[SHIFT NOMENCLATURE], $B2468, Table1[FVIC MOB]))</f>
        <v/>
      </c>
      <c r="L2468" s="1" t="str">
        <f>IF($A2468&gt;--RIGHT($A$2,LEN($A$2)-8),"",SUMIF(Table1[SHIFT NOMENCLATURE], $B2468, Table1[FVIC FIRE]))</f>
        <v/>
      </c>
      <c r="M2468" s="1" t="str">
        <f>IF($A2468&gt;--RIGHT($A$2,LEN($A$2)-8),"",SUMIF(Table1[SHIFT NOMENCLATURE], $B2468, Table1[FKIA]))</f>
        <v/>
      </c>
      <c r="N2468" s="1" t="str">
        <f>IF($A2468&gt;--RIGHT($A$2,LEN($A$2)-8),"",SUMIF(Table1[SHIFT NOMENCLATURE], $B2468, Table1[FWIA]))</f>
        <v/>
      </c>
      <c r="O2468" s="1" t="str">
        <f>IF($A2468&gt;--RIGHT($A$2,LEN($A$2)-8),"",SUMIF(Table1[SHIFT NOMENCLATURE], $B2468, Table1[DUSTWUN]))</f>
        <v/>
      </c>
    </row>
    <row r="2469" spans="1:15" x14ac:dyDescent="0.25">
      <c r="A2469" s="1" t="str">
        <f t="shared" si="76"/>
        <v/>
      </c>
      <c r="B2469" t="str">
        <f t="shared" si="77"/>
        <v/>
      </c>
      <c r="C2469" s="1" t="str">
        <f>IF($A2469&gt;--RIGHT($A$2,LEN($A$2)-8),"",COUNTIF(Table1[SHIFT NOMENCLATURE],$B2469))</f>
        <v/>
      </c>
      <c r="D2469" s="1" t="str">
        <f>IF($A2469&gt;--RIGHT($A$2,LEN($A$2)-8),"",SUMIF(Table1[SHIFT NOMENCLATURE], $B2469, Table1[EVIC KILL]))</f>
        <v/>
      </c>
      <c r="E2469" s="1" t="str">
        <f>IF($A2469&gt;--RIGHT($A$2,LEN($A$2)-8),"",SUMIF(Table1[SHIFT NOMENCLATURE], $B2469, Table1[EVIC MOB]))</f>
        <v/>
      </c>
      <c r="F2469" s="1" t="str">
        <f>IF($A2469&gt;--RIGHT($A$2,LEN($A$2)-8),"",SUMIF(Table1[SHIFT NOMENCLATURE], $B2469, Table1[EVIC FIRE]))</f>
        <v/>
      </c>
      <c r="G2469" s="1" t="str">
        <f>IF($A2469&gt;--RIGHT($A$2,LEN($A$2)-8),"",SUMIF(Table1[SHIFT NOMENCLATURE], $B2469, Table1[EKIA]))</f>
        <v/>
      </c>
      <c r="H2469" s="1" t="str">
        <f>IF($A2469&gt;--RIGHT($A$2,LEN($A$2)-8),"",SUMIF(Table1[SHIFT NOMENCLATURE], $B2469, Table1[EWIA]))</f>
        <v/>
      </c>
      <c r="I2469" s="1" t="str">
        <f>IF($A2469&gt;--RIGHT($A$2,LEN($A$2)-8),"",SUMIF(Table1[SHIFT NOMENCLATURE], $B2469, Table1[EPW]))</f>
        <v/>
      </c>
      <c r="J2469" s="1" t="str">
        <f>IF($A2469&gt;--RIGHT($A$2,LEN($A$2)-8),"",SUMIF(Table1[SHIFT NOMENCLATURE], $B2469, Table1[FVIC KILL]))</f>
        <v/>
      </c>
      <c r="K2469" s="1" t="str">
        <f>IF($A2469&gt;--RIGHT($A$2,LEN($A$2)-8),"",SUMIF(Table1[SHIFT NOMENCLATURE], $B2469, Table1[FVIC MOB]))</f>
        <v/>
      </c>
      <c r="L2469" s="1" t="str">
        <f>IF($A2469&gt;--RIGHT($A$2,LEN($A$2)-8),"",SUMIF(Table1[SHIFT NOMENCLATURE], $B2469, Table1[FVIC FIRE]))</f>
        <v/>
      </c>
      <c r="M2469" s="1" t="str">
        <f>IF($A2469&gt;--RIGHT($A$2,LEN($A$2)-8),"",SUMIF(Table1[SHIFT NOMENCLATURE], $B2469, Table1[FKIA]))</f>
        <v/>
      </c>
      <c r="N2469" s="1" t="str">
        <f>IF($A2469&gt;--RIGHT($A$2,LEN($A$2)-8),"",SUMIF(Table1[SHIFT NOMENCLATURE], $B2469, Table1[FWIA]))</f>
        <v/>
      </c>
      <c r="O2469" s="1" t="str">
        <f>IF($A2469&gt;--RIGHT($A$2,LEN($A$2)-8),"",SUMIF(Table1[SHIFT NOMENCLATURE], $B2469, Table1[DUSTWUN]))</f>
        <v/>
      </c>
    </row>
    <row r="2470" spans="1:15" x14ac:dyDescent="0.25">
      <c r="A2470" s="1" t="str">
        <f t="shared" si="76"/>
        <v/>
      </c>
      <c r="B2470" t="str">
        <f t="shared" si="77"/>
        <v/>
      </c>
      <c r="C2470" s="1" t="str">
        <f>IF($A2470&gt;--RIGHT($A$2,LEN($A$2)-8),"",COUNTIF(Table1[SHIFT NOMENCLATURE],$B2470))</f>
        <v/>
      </c>
      <c r="D2470" s="1" t="str">
        <f>IF($A2470&gt;--RIGHT($A$2,LEN($A$2)-8),"",SUMIF(Table1[SHIFT NOMENCLATURE], $B2470, Table1[EVIC KILL]))</f>
        <v/>
      </c>
      <c r="E2470" s="1" t="str">
        <f>IF($A2470&gt;--RIGHT($A$2,LEN($A$2)-8),"",SUMIF(Table1[SHIFT NOMENCLATURE], $B2470, Table1[EVIC MOB]))</f>
        <v/>
      </c>
      <c r="F2470" s="1" t="str">
        <f>IF($A2470&gt;--RIGHT($A$2,LEN($A$2)-8),"",SUMIF(Table1[SHIFT NOMENCLATURE], $B2470, Table1[EVIC FIRE]))</f>
        <v/>
      </c>
      <c r="G2470" s="1" t="str">
        <f>IF($A2470&gt;--RIGHT($A$2,LEN($A$2)-8),"",SUMIF(Table1[SHIFT NOMENCLATURE], $B2470, Table1[EKIA]))</f>
        <v/>
      </c>
      <c r="H2470" s="1" t="str">
        <f>IF($A2470&gt;--RIGHT($A$2,LEN($A$2)-8),"",SUMIF(Table1[SHIFT NOMENCLATURE], $B2470, Table1[EWIA]))</f>
        <v/>
      </c>
      <c r="I2470" s="1" t="str">
        <f>IF($A2470&gt;--RIGHT($A$2,LEN($A$2)-8),"",SUMIF(Table1[SHIFT NOMENCLATURE], $B2470, Table1[EPW]))</f>
        <v/>
      </c>
      <c r="J2470" s="1" t="str">
        <f>IF($A2470&gt;--RIGHT($A$2,LEN($A$2)-8),"",SUMIF(Table1[SHIFT NOMENCLATURE], $B2470, Table1[FVIC KILL]))</f>
        <v/>
      </c>
      <c r="K2470" s="1" t="str">
        <f>IF($A2470&gt;--RIGHT($A$2,LEN($A$2)-8),"",SUMIF(Table1[SHIFT NOMENCLATURE], $B2470, Table1[FVIC MOB]))</f>
        <v/>
      </c>
      <c r="L2470" s="1" t="str">
        <f>IF($A2470&gt;--RIGHT($A$2,LEN($A$2)-8),"",SUMIF(Table1[SHIFT NOMENCLATURE], $B2470, Table1[FVIC FIRE]))</f>
        <v/>
      </c>
      <c r="M2470" s="1" t="str">
        <f>IF($A2470&gt;--RIGHT($A$2,LEN($A$2)-8),"",SUMIF(Table1[SHIFT NOMENCLATURE], $B2470, Table1[FKIA]))</f>
        <v/>
      </c>
      <c r="N2470" s="1" t="str">
        <f>IF($A2470&gt;--RIGHT($A$2,LEN($A$2)-8),"",SUMIF(Table1[SHIFT NOMENCLATURE], $B2470, Table1[FWIA]))</f>
        <v/>
      </c>
      <c r="O2470" s="1" t="str">
        <f>IF($A2470&gt;--RIGHT($A$2,LEN($A$2)-8),"",SUMIF(Table1[SHIFT NOMENCLATURE], $B2470, Table1[DUSTWUN]))</f>
        <v/>
      </c>
    </row>
    <row r="2471" spans="1:15" x14ac:dyDescent="0.25">
      <c r="A2471" s="1" t="str">
        <f t="shared" si="76"/>
        <v/>
      </c>
      <c r="B2471" t="str">
        <f t="shared" si="77"/>
        <v/>
      </c>
      <c r="C2471" s="1" t="str">
        <f>IF($A2471&gt;--RIGHT($A$2,LEN($A$2)-8),"",COUNTIF(Table1[SHIFT NOMENCLATURE],$B2471))</f>
        <v/>
      </c>
      <c r="D2471" s="1" t="str">
        <f>IF($A2471&gt;--RIGHT($A$2,LEN($A$2)-8),"",SUMIF(Table1[SHIFT NOMENCLATURE], $B2471, Table1[EVIC KILL]))</f>
        <v/>
      </c>
      <c r="E2471" s="1" t="str">
        <f>IF($A2471&gt;--RIGHT($A$2,LEN($A$2)-8),"",SUMIF(Table1[SHIFT NOMENCLATURE], $B2471, Table1[EVIC MOB]))</f>
        <v/>
      </c>
      <c r="F2471" s="1" t="str">
        <f>IF($A2471&gt;--RIGHT($A$2,LEN($A$2)-8),"",SUMIF(Table1[SHIFT NOMENCLATURE], $B2471, Table1[EVIC FIRE]))</f>
        <v/>
      </c>
      <c r="G2471" s="1" t="str">
        <f>IF($A2471&gt;--RIGHT($A$2,LEN($A$2)-8),"",SUMIF(Table1[SHIFT NOMENCLATURE], $B2471, Table1[EKIA]))</f>
        <v/>
      </c>
      <c r="H2471" s="1" t="str">
        <f>IF($A2471&gt;--RIGHT($A$2,LEN($A$2)-8),"",SUMIF(Table1[SHIFT NOMENCLATURE], $B2471, Table1[EWIA]))</f>
        <v/>
      </c>
      <c r="I2471" s="1" t="str">
        <f>IF($A2471&gt;--RIGHT($A$2,LEN($A$2)-8),"",SUMIF(Table1[SHIFT NOMENCLATURE], $B2471, Table1[EPW]))</f>
        <v/>
      </c>
      <c r="J2471" s="1" t="str">
        <f>IF($A2471&gt;--RIGHT($A$2,LEN($A$2)-8),"",SUMIF(Table1[SHIFT NOMENCLATURE], $B2471, Table1[FVIC KILL]))</f>
        <v/>
      </c>
      <c r="K2471" s="1" t="str">
        <f>IF($A2471&gt;--RIGHT($A$2,LEN($A$2)-8),"",SUMIF(Table1[SHIFT NOMENCLATURE], $B2471, Table1[FVIC MOB]))</f>
        <v/>
      </c>
      <c r="L2471" s="1" t="str">
        <f>IF($A2471&gt;--RIGHT($A$2,LEN($A$2)-8),"",SUMIF(Table1[SHIFT NOMENCLATURE], $B2471, Table1[FVIC FIRE]))</f>
        <v/>
      </c>
      <c r="M2471" s="1" t="str">
        <f>IF($A2471&gt;--RIGHT($A$2,LEN($A$2)-8),"",SUMIF(Table1[SHIFT NOMENCLATURE], $B2471, Table1[FKIA]))</f>
        <v/>
      </c>
      <c r="N2471" s="1" t="str">
        <f>IF($A2471&gt;--RIGHT($A$2,LEN($A$2)-8),"",SUMIF(Table1[SHIFT NOMENCLATURE], $B2471, Table1[FWIA]))</f>
        <v/>
      </c>
      <c r="O2471" s="1" t="str">
        <f>IF($A2471&gt;--RIGHT($A$2,LEN($A$2)-8),"",SUMIF(Table1[SHIFT NOMENCLATURE], $B2471, Table1[DUSTWUN]))</f>
        <v/>
      </c>
    </row>
    <row r="2472" spans="1:15" x14ac:dyDescent="0.25">
      <c r="A2472" s="1" t="str">
        <f t="shared" si="76"/>
        <v/>
      </c>
      <c r="B2472" t="str">
        <f t="shared" si="77"/>
        <v/>
      </c>
      <c r="C2472" s="1" t="str">
        <f>IF($A2472&gt;--RIGHT($A$2,LEN($A$2)-8),"",COUNTIF(Table1[SHIFT NOMENCLATURE],$B2472))</f>
        <v/>
      </c>
      <c r="D2472" s="1" t="str">
        <f>IF($A2472&gt;--RIGHT($A$2,LEN($A$2)-8),"",SUMIF(Table1[SHIFT NOMENCLATURE], $B2472, Table1[EVIC KILL]))</f>
        <v/>
      </c>
      <c r="E2472" s="1" t="str">
        <f>IF($A2472&gt;--RIGHT($A$2,LEN($A$2)-8),"",SUMIF(Table1[SHIFT NOMENCLATURE], $B2472, Table1[EVIC MOB]))</f>
        <v/>
      </c>
      <c r="F2472" s="1" t="str">
        <f>IF($A2472&gt;--RIGHT($A$2,LEN($A$2)-8),"",SUMIF(Table1[SHIFT NOMENCLATURE], $B2472, Table1[EVIC FIRE]))</f>
        <v/>
      </c>
      <c r="G2472" s="1" t="str">
        <f>IF($A2472&gt;--RIGHT($A$2,LEN($A$2)-8),"",SUMIF(Table1[SHIFT NOMENCLATURE], $B2472, Table1[EKIA]))</f>
        <v/>
      </c>
      <c r="H2472" s="1" t="str">
        <f>IF($A2472&gt;--RIGHT($A$2,LEN($A$2)-8),"",SUMIF(Table1[SHIFT NOMENCLATURE], $B2472, Table1[EWIA]))</f>
        <v/>
      </c>
      <c r="I2472" s="1" t="str">
        <f>IF($A2472&gt;--RIGHT($A$2,LEN($A$2)-8),"",SUMIF(Table1[SHIFT NOMENCLATURE], $B2472, Table1[EPW]))</f>
        <v/>
      </c>
      <c r="J2472" s="1" t="str">
        <f>IF($A2472&gt;--RIGHT($A$2,LEN($A$2)-8),"",SUMIF(Table1[SHIFT NOMENCLATURE], $B2472, Table1[FVIC KILL]))</f>
        <v/>
      </c>
      <c r="K2472" s="1" t="str">
        <f>IF($A2472&gt;--RIGHT($A$2,LEN($A$2)-8),"",SUMIF(Table1[SHIFT NOMENCLATURE], $B2472, Table1[FVIC MOB]))</f>
        <v/>
      </c>
      <c r="L2472" s="1" t="str">
        <f>IF($A2472&gt;--RIGHT($A$2,LEN($A$2)-8),"",SUMIF(Table1[SHIFT NOMENCLATURE], $B2472, Table1[FVIC FIRE]))</f>
        <v/>
      </c>
      <c r="M2472" s="1" t="str">
        <f>IF($A2472&gt;--RIGHT($A$2,LEN($A$2)-8),"",SUMIF(Table1[SHIFT NOMENCLATURE], $B2472, Table1[FKIA]))</f>
        <v/>
      </c>
      <c r="N2472" s="1" t="str">
        <f>IF($A2472&gt;--RIGHT($A$2,LEN($A$2)-8),"",SUMIF(Table1[SHIFT NOMENCLATURE], $B2472, Table1[FWIA]))</f>
        <v/>
      </c>
      <c r="O2472" s="1" t="str">
        <f>IF($A2472&gt;--RIGHT($A$2,LEN($A$2)-8),"",SUMIF(Table1[SHIFT NOMENCLATURE], $B2472, Table1[DUSTWUN]))</f>
        <v/>
      </c>
    </row>
    <row r="2473" spans="1:15" x14ac:dyDescent="0.25">
      <c r="A2473" s="1" t="str">
        <f t="shared" si="76"/>
        <v/>
      </c>
      <c r="B2473" t="str">
        <f t="shared" si="77"/>
        <v/>
      </c>
      <c r="C2473" s="1" t="str">
        <f>IF($A2473&gt;--RIGHT($A$2,LEN($A$2)-8),"",COUNTIF(Table1[SHIFT NOMENCLATURE],$B2473))</f>
        <v/>
      </c>
      <c r="D2473" s="1" t="str">
        <f>IF($A2473&gt;--RIGHT($A$2,LEN($A$2)-8),"",SUMIF(Table1[SHIFT NOMENCLATURE], $B2473, Table1[EVIC KILL]))</f>
        <v/>
      </c>
      <c r="E2473" s="1" t="str">
        <f>IF($A2473&gt;--RIGHT($A$2,LEN($A$2)-8),"",SUMIF(Table1[SHIFT NOMENCLATURE], $B2473, Table1[EVIC MOB]))</f>
        <v/>
      </c>
      <c r="F2473" s="1" t="str">
        <f>IF($A2473&gt;--RIGHT($A$2,LEN($A$2)-8),"",SUMIF(Table1[SHIFT NOMENCLATURE], $B2473, Table1[EVIC FIRE]))</f>
        <v/>
      </c>
      <c r="G2473" s="1" t="str">
        <f>IF($A2473&gt;--RIGHT($A$2,LEN($A$2)-8),"",SUMIF(Table1[SHIFT NOMENCLATURE], $B2473, Table1[EKIA]))</f>
        <v/>
      </c>
      <c r="H2473" s="1" t="str">
        <f>IF($A2473&gt;--RIGHT($A$2,LEN($A$2)-8),"",SUMIF(Table1[SHIFT NOMENCLATURE], $B2473, Table1[EWIA]))</f>
        <v/>
      </c>
      <c r="I2473" s="1" t="str">
        <f>IF($A2473&gt;--RIGHT($A$2,LEN($A$2)-8),"",SUMIF(Table1[SHIFT NOMENCLATURE], $B2473, Table1[EPW]))</f>
        <v/>
      </c>
      <c r="J2473" s="1" t="str">
        <f>IF($A2473&gt;--RIGHT($A$2,LEN($A$2)-8),"",SUMIF(Table1[SHIFT NOMENCLATURE], $B2473, Table1[FVIC KILL]))</f>
        <v/>
      </c>
      <c r="K2473" s="1" t="str">
        <f>IF($A2473&gt;--RIGHT($A$2,LEN($A$2)-8),"",SUMIF(Table1[SHIFT NOMENCLATURE], $B2473, Table1[FVIC MOB]))</f>
        <v/>
      </c>
      <c r="L2473" s="1" t="str">
        <f>IF($A2473&gt;--RIGHT($A$2,LEN($A$2)-8),"",SUMIF(Table1[SHIFT NOMENCLATURE], $B2473, Table1[FVIC FIRE]))</f>
        <v/>
      </c>
      <c r="M2473" s="1" t="str">
        <f>IF($A2473&gt;--RIGHT($A$2,LEN($A$2)-8),"",SUMIF(Table1[SHIFT NOMENCLATURE], $B2473, Table1[FKIA]))</f>
        <v/>
      </c>
      <c r="N2473" s="1" t="str">
        <f>IF($A2473&gt;--RIGHT($A$2,LEN($A$2)-8),"",SUMIF(Table1[SHIFT NOMENCLATURE], $B2473, Table1[FWIA]))</f>
        <v/>
      </c>
      <c r="O2473" s="1" t="str">
        <f>IF($A2473&gt;--RIGHT($A$2,LEN($A$2)-8),"",SUMIF(Table1[SHIFT NOMENCLATURE], $B2473, Table1[DUSTWUN]))</f>
        <v/>
      </c>
    </row>
    <row r="2474" spans="1:15" x14ac:dyDescent="0.25">
      <c r="A2474" s="1" t="str">
        <f t="shared" si="76"/>
        <v/>
      </c>
      <c r="B2474" t="str">
        <f t="shared" si="77"/>
        <v/>
      </c>
      <c r="C2474" s="1" t="str">
        <f>IF($A2474&gt;--RIGHT($A$2,LEN($A$2)-8),"",COUNTIF(Table1[SHIFT NOMENCLATURE],$B2474))</f>
        <v/>
      </c>
      <c r="D2474" s="1" t="str">
        <f>IF($A2474&gt;--RIGHT($A$2,LEN($A$2)-8),"",SUMIF(Table1[SHIFT NOMENCLATURE], $B2474, Table1[EVIC KILL]))</f>
        <v/>
      </c>
      <c r="E2474" s="1" t="str">
        <f>IF($A2474&gt;--RIGHT($A$2,LEN($A$2)-8),"",SUMIF(Table1[SHIFT NOMENCLATURE], $B2474, Table1[EVIC MOB]))</f>
        <v/>
      </c>
      <c r="F2474" s="1" t="str">
        <f>IF($A2474&gt;--RIGHT($A$2,LEN($A$2)-8),"",SUMIF(Table1[SHIFT NOMENCLATURE], $B2474, Table1[EVIC FIRE]))</f>
        <v/>
      </c>
      <c r="G2474" s="1" t="str">
        <f>IF($A2474&gt;--RIGHT($A$2,LEN($A$2)-8),"",SUMIF(Table1[SHIFT NOMENCLATURE], $B2474, Table1[EKIA]))</f>
        <v/>
      </c>
      <c r="H2474" s="1" t="str">
        <f>IF($A2474&gt;--RIGHT($A$2,LEN($A$2)-8),"",SUMIF(Table1[SHIFT NOMENCLATURE], $B2474, Table1[EWIA]))</f>
        <v/>
      </c>
      <c r="I2474" s="1" t="str">
        <f>IF($A2474&gt;--RIGHT($A$2,LEN($A$2)-8),"",SUMIF(Table1[SHIFT NOMENCLATURE], $B2474, Table1[EPW]))</f>
        <v/>
      </c>
      <c r="J2474" s="1" t="str">
        <f>IF($A2474&gt;--RIGHT($A$2,LEN($A$2)-8),"",SUMIF(Table1[SHIFT NOMENCLATURE], $B2474, Table1[FVIC KILL]))</f>
        <v/>
      </c>
      <c r="K2474" s="1" t="str">
        <f>IF($A2474&gt;--RIGHT($A$2,LEN($A$2)-8),"",SUMIF(Table1[SHIFT NOMENCLATURE], $B2474, Table1[FVIC MOB]))</f>
        <v/>
      </c>
      <c r="L2474" s="1" t="str">
        <f>IF($A2474&gt;--RIGHT($A$2,LEN($A$2)-8),"",SUMIF(Table1[SHIFT NOMENCLATURE], $B2474, Table1[FVIC FIRE]))</f>
        <v/>
      </c>
      <c r="M2474" s="1" t="str">
        <f>IF($A2474&gt;--RIGHT($A$2,LEN($A$2)-8),"",SUMIF(Table1[SHIFT NOMENCLATURE], $B2474, Table1[FKIA]))</f>
        <v/>
      </c>
      <c r="N2474" s="1" t="str">
        <f>IF($A2474&gt;--RIGHT($A$2,LEN($A$2)-8),"",SUMIF(Table1[SHIFT NOMENCLATURE], $B2474, Table1[FWIA]))</f>
        <v/>
      </c>
      <c r="O2474" s="1" t="str">
        <f>IF($A2474&gt;--RIGHT($A$2,LEN($A$2)-8),"",SUMIF(Table1[SHIFT NOMENCLATURE], $B2474, Table1[DUSTWUN]))</f>
        <v/>
      </c>
    </row>
    <row r="2475" spans="1:15" x14ac:dyDescent="0.25">
      <c r="A2475" s="1" t="str">
        <f t="shared" si="76"/>
        <v/>
      </c>
      <c r="B2475" t="str">
        <f t="shared" si="77"/>
        <v/>
      </c>
      <c r="C2475" s="1" t="str">
        <f>IF($A2475&gt;--RIGHT($A$2,LEN($A$2)-8),"",COUNTIF(Table1[SHIFT NOMENCLATURE],$B2475))</f>
        <v/>
      </c>
      <c r="D2475" s="1" t="str">
        <f>IF($A2475&gt;--RIGHT($A$2,LEN($A$2)-8),"",SUMIF(Table1[SHIFT NOMENCLATURE], $B2475, Table1[EVIC KILL]))</f>
        <v/>
      </c>
      <c r="E2475" s="1" t="str">
        <f>IF($A2475&gt;--RIGHT($A$2,LEN($A$2)-8),"",SUMIF(Table1[SHIFT NOMENCLATURE], $B2475, Table1[EVIC MOB]))</f>
        <v/>
      </c>
      <c r="F2475" s="1" t="str">
        <f>IF($A2475&gt;--RIGHT($A$2,LEN($A$2)-8),"",SUMIF(Table1[SHIFT NOMENCLATURE], $B2475, Table1[EVIC FIRE]))</f>
        <v/>
      </c>
      <c r="G2475" s="1" t="str">
        <f>IF($A2475&gt;--RIGHT($A$2,LEN($A$2)-8),"",SUMIF(Table1[SHIFT NOMENCLATURE], $B2475, Table1[EKIA]))</f>
        <v/>
      </c>
      <c r="H2475" s="1" t="str">
        <f>IF($A2475&gt;--RIGHT($A$2,LEN($A$2)-8),"",SUMIF(Table1[SHIFT NOMENCLATURE], $B2475, Table1[EWIA]))</f>
        <v/>
      </c>
      <c r="I2475" s="1" t="str">
        <f>IF($A2475&gt;--RIGHT($A$2,LEN($A$2)-8),"",SUMIF(Table1[SHIFT NOMENCLATURE], $B2475, Table1[EPW]))</f>
        <v/>
      </c>
      <c r="J2475" s="1" t="str">
        <f>IF($A2475&gt;--RIGHT($A$2,LEN($A$2)-8),"",SUMIF(Table1[SHIFT NOMENCLATURE], $B2475, Table1[FVIC KILL]))</f>
        <v/>
      </c>
      <c r="K2475" s="1" t="str">
        <f>IF($A2475&gt;--RIGHT($A$2,LEN($A$2)-8),"",SUMIF(Table1[SHIFT NOMENCLATURE], $B2475, Table1[FVIC MOB]))</f>
        <v/>
      </c>
      <c r="L2475" s="1" t="str">
        <f>IF($A2475&gt;--RIGHT($A$2,LEN($A$2)-8),"",SUMIF(Table1[SHIFT NOMENCLATURE], $B2475, Table1[FVIC FIRE]))</f>
        <v/>
      </c>
      <c r="M2475" s="1" t="str">
        <f>IF($A2475&gt;--RIGHT($A$2,LEN($A$2)-8),"",SUMIF(Table1[SHIFT NOMENCLATURE], $B2475, Table1[FKIA]))</f>
        <v/>
      </c>
      <c r="N2475" s="1" t="str">
        <f>IF($A2475&gt;--RIGHT($A$2,LEN($A$2)-8),"",SUMIF(Table1[SHIFT NOMENCLATURE], $B2475, Table1[FWIA]))</f>
        <v/>
      </c>
      <c r="O2475" s="1" t="str">
        <f>IF($A2475&gt;--RIGHT($A$2,LEN($A$2)-8),"",SUMIF(Table1[SHIFT NOMENCLATURE], $B2475, Table1[DUSTWUN]))</f>
        <v/>
      </c>
    </row>
    <row r="2476" spans="1:15" x14ac:dyDescent="0.25">
      <c r="A2476" s="1" t="str">
        <f t="shared" si="76"/>
        <v/>
      </c>
      <c r="B2476" t="str">
        <f t="shared" si="77"/>
        <v/>
      </c>
      <c r="C2476" s="1" t="str">
        <f>IF($A2476&gt;--RIGHT($A$2,LEN($A$2)-8),"",COUNTIF(Table1[SHIFT NOMENCLATURE],$B2476))</f>
        <v/>
      </c>
      <c r="D2476" s="1" t="str">
        <f>IF($A2476&gt;--RIGHT($A$2,LEN($A$2)-8),"",SUMIF(Table1[SHIFT NOMENCLATURE], $B2476, Table1[EVIC KILL]))</f>
        <v/>
      </c>
      <c r="E2476" s="1" t="str">
        <f>IF($A2476&gt;--RIGHT($A$2,LEN($A$2)-8),"",SUMIF(Table1[SHIFT NOMENCLATURE], $B2476, Table1[EVIC MOB]))</f>
        <v/>
      </c>
      <c r="F2476" s="1" t="str">
        <f>IF($A2476&gt;--RIGHT($A$2,LEN($A$2)-8),"",SUMIF(Table1[SHIFT NOMENCLATURE], $B2476, Table1[EVIC FIRE]))</f>
        <v/>
      </c>
      <c r="G2476" s="1" t="str">
        <f>IF($A2476&gt;--RIGHT($A$2,LEN($A$2)-8),"",SUMIF(Table1[SHIFT NOMENCLATURE], $B2476, Table1[EKIA]))</f>
        <v/>
      </c>
      <c r="H2476" s="1" t="str">
        <f>IF($A2476&gt;--RIGHT($A$2,LEN($A$2)-8),"",SUMIF(Table1[SHIFT NOMENCLATURE], $B2476, Table1[EWIA]))</f>
        <v/>
      </c>
      <c r="I2476" s="1" t="str">
        <f>IF($A2476&gt;--RIGHT($A$2,LEN($A$2)-8),"",SUMIF(Table1[SHIFT NOMENCLATURE], $B2476, Table1[EPW]))</f>
        <v/>
      </c>
      <c r="J2476" s="1" t="str">
        <f>IF($A2476&gt;--RIGHT($A$2,LEN($A$2)-8),"",SUMIF(Table1[SHIFT NOMENCLATURE], $B2476, Table1[FVIC KILL]))</f>
        <v/>
      </c>
      <c r="K2476" s="1" t="str">
        <f>IF($A2476&gt;--RIGHT($A$2,LEN($A$2)-8),"",SUMIF(Table1[SHIFT NOMENCLATURE], $B2476, Table1[FVIC MOB]))</f>
        <v/>
      </c>
      <c r="L2476" s="1" t="str">
        <f>IF($A2476&gt;--RIGHT($A$2,LEN($A$2)-8),"",SUMIF(Table1[SHIFT NOMENCLATURE], $B2476, Table1[FVIC FIRE]))</f>
        <v/>
      </c>
      <c r="M2476" s="1" t="str">
        <f>IF($A2476&gt;--RIGHT($A$2,LEN($A$2)-8),"",SUMIF(Table1[SHIFT NOMENCLATURE], $B2476, Table1[FKIA]))</f>
        <v/>
      </c>
      <c r="N2476" s="1" t="str">
        <f>IF($A2476&gt;--RIGHT($A$2,LEN($A$2)-8),"",SUMIF(Table1[SHIFT NOMENCLATURE], $B2476, Table1[FWIA]))</f>
        <v/>
      </c>
      <c r="O2476" s="1" t="str">
        <f>IF($A2476&gt;--RIGHT($A$2,LEN($A$2)-8),"",SUMIF(Table1[SHIFT NOMENCLATURE], $B2476, Table1[DUSTWUN]))</f>
        <v/>
      </c>
    </row>
    <row r="2477" spans="1:15" x14ac:dyDescent="0.25">
      <c r="A2477" s="1" t="str">
        <f t="shared" si="76"/>
        <v/>
      </c>
      <c r="B2477" t="str">
        <f t="shared" si="77"/>
        <v/>
      </c>
      <c r="C2477" s="1" t="str">
        <f>IF($A2477&gt;--RIGHT($A$2,LEN($A$2)-8),"",COUNTIF(Table1[SHIFT NOMENCLATURE],$B2477))</f>
        <v/>
      </c>
      <c r="D2477" s="1" t="str">
        <f>IF($A2477&gt;--RIGHT($A$2,LEN($A$2)-8),"",SUMIF(Table1[SHIFT NOMENCLATURE], $B2477, Table1[EVIC KILL]))</f>
        <v/>
      </c>
      <c r="E2477" s="1" t="str">
        <f>IF($A2477&gt;--RIGHT($A$2,LEN($A$2)-8),"",SUMIF(Table1[SHIFT NOMENCLATURE], $B2477, Table1[EVIC MOB]))</f>
        <v/>
      </c>
      <c r="F2477" s="1" t="str">
        <f>IF($A2477&gt;--RIGHT($A$2,LEN($A$2)-8),"",SUMIF(Table1[SHIFT NOMENCLATURE], $B2477, Table1[EVIC FIRE]))</f>
        <v/>
      </c>
      <c r="G2477" s="1" t="str">
        <f>IF($A2477&gt;--RIGHT($A$2,LEN($A$2)-8),"",SUMIF(Table1[SHIFT NOMENCLATURE], $B2477, Table1[EKIA]))</f>
        <v/>
      </c>
      <c r="H2477" s="1" t="str">
        <f>IF($A2477&gt;--RIGHT($A$2,LEN($A$2)-8),"",SUMIF(Table1[SHIFT NOMENCLATURE], $B2477, Table1[EWIA]))</f>
        <v/>
      </c>
      <c r="I2477" s="1" t="str">
        <f>IF($A2477&gt;--RIGHT($A$2,LEN($A$2)-8),"",SUMIF(Table1[SHIFT NOMENCLATURE], $B2477, Table1[EPW]))</f>
        <v/>
      </c>
      <c r="J2477" s="1" t="str">
        <f>IF($A2477&gt;--RIGHT($A$2,LEN($A$2)-8),"",SUMIF(Table1[SHIFT NOMENCLATURE], $B2477, Table1[FVIC KILL]))</f>
        <v/>
      </c>
      <c r="K2477" s="1" t="str">
        <f>IF($A2477&gt;--RIGHT($A$2,LEN($A$2)-8),"",SUMIF(Table1[SHIFT NOMENCLATURE], $B2477, Table1[FVIC MOB]))</f>
        <v/>
      </c>
      <c r="L2477" s="1" t="str">
        <f>IF($A2477&gt;--RIGHT($A$2,LEN($A$2)-8),"",SUMIF(Table1[SHIFT NOMENCLATURE], $B2477, Table1[FVIC FIRE]))</f>
        <v/>
      </c>
      <c r="M2477" s="1" t="str">
        <f>IF($A2477&gt;--RIGHT($A$2,LEN($A$2)-8),"",SUMIF(Table1[SHIFT NOMENCLATURE], $B2477, Table1[FKIA]))</f>
        <v/>
      </c>
      <c r="N2477" s="1" t="str">
        <f>IF($A2477&gt;--RIGHT($A$2,LEN($A$2)-8),"",SUMIF(Table1[SHIFT NOMENCLATURE], $B2477, Table1[FWIA]))</f>
        <v/>
      </c>
      <c r="O2477" s="1" t="str">
        <f>IF($A2477&gt;--RIGHT($A$2,LEN($A$2)-8),"",SUMIF(Table1[SHIFT NOMENCLATURE], $B2477, Table1[DUSTWUN]))</f>
        <v/>
      </c>
    </row>
    <row r="2478" spans="1:15" x14ac:dyDescent="0.25">
      <c r="A2478" s="1" t="str">
        <f t="shared" si="76"/>
        <v/>
      </c>
      <c r="B2478" t="str">
        <f t="shared" si="77"/>
        <v/>
      </c>
      <c r="C2478" s="1" t="str">
        <f>IF($A2478&gt;--RIGHT($A$2,LEN($A$2)-8),"",COUNTIF(Table1[SHIFT NOMENCLATURE],$B2478))</f>
        <v/>
      </c>
      <c r="D2478" s="1" t="str">
        <f>IF($A2478&gt;--RIGHT($A$2,LEN($A$2)-8),"",SUMIF(Table1[SHIFT NOMENCLATURE], $B2478, Table1[EVIC KILL]))</f>
        <v/>
      </c>
      <c r="E2478" s="1" t="str">
        <f>IF($A2478&gt;--RIGHT($A$2,LEN($A$2)-8),"",SUMIF(Table1[SHIFT NOMENCLATURE], $B2478, Table1[EVIC MOB]))</f>
        <v/>
      </c>
      <c r="F2478" s="1" t="str">
        <f>IF($A2478&gt;--RIGHT($A$2,LEN($A$2)-8),"",SUMIF(Table1[SHIFT NOMENCLATURE], $B2478, Table1[EVIC FIRE]))</f>
        <v/>
      </c>
      <c r="G2478" s="1" t="str">
        <f>IF($A2478&gt;--RIGHT($A$2,LEN($A$2)-8),"",SUMIF(Table1[SHIFT NOMENCLATURE], $B2478, Table1[EKIA]))</f>
        <v/>
      </c>
      <c r="H2478" s="1" t="str">
        <f>IF($A2478&gt;--RIGHT($A$2,LEN($A$2)-8),"",SUMIF(Table1[SHIFT NOMENCLATURE], $B2478, Table1[EWIA]))</f>
        <v/>
      </c>
      <c r="I2478" s="1" t="str">
        <f>IF($A2478&gt;--RIGHT($A$2,LEN($A$2)-8),"",SUMIF(Table1[SHIFT NOMENCLATURE], $B2478, Table1[EPW]))</f>
        <v/>
      </c>
      <c r="J2478" s="1" t="str">
        <f>IF($A2478&gt;--RIGHT($A$2,LEN($A$2)-8),"",SUMIF(Table1[SHIFT NOMENCLATURE], $B2478, Table1[FVIC KILL]))</f>
        <v/>
      </c>
      <c r="K2478" s="1" t="str">
        <f>IF($A2478&gt;--RIGHT($A$2,LEN($A$2)-8),"",SUMIF(Table1[SHIFT NOMENCLATURE], $B2478, Table1[FVIC MOB]))</f>
        <v/>
      </c>
      <c r="L2478" s="1" t="str">
        <f>IF($A2478&gt;--RIGHT($A$2,LEN($A$2)-8),"",SUMIF(Table1[SHIFT NOMENCLATURE], $B2478, Table1[FVIC FIRE]))</f>
        <v/>
      </c>
      <c r="M2478" s="1" t="str">
        <f>IF($A2478&gt;--RIGHT($A$2,LEN($A$2)-8),"",SUMIF(Table1[SHIFT NOMENCLATURE], $B2478, Table1[FKIA]))</f>
        <v/>
      </c>
      <c r="N2478" s="1" t="str">
        <f>IF($A2478&gt;--RIGHT($A$2,LEN($A$2)-8),"",SUMIF(Table1[SHIFT NOMENCLATURE], $B2478, Table1[FWIA]))</f>
        <v/>
      </c>
      <c r="O2478" s="1" t="str">
        <f>IF($A2478&gt;--RIGHT($A$2,LEN($A$2)-8),"",SUMIF(Table1[SHIFT NOMENCLATURE], $B2478, Table1[DUSTWUN]))</f>
        <v/>
      </c>
    </row>
    <row r="2479" spans="1:15" x14ac:dyDescent="0.25">
      <c r="A2479" s="1" t="str">
        <f t="shared" si="76"/>
        <v/>
      </c>
      <c r="B2479" t="str">
        <f t="shared" si="77"/>
        <v/>
      </c>
      <c r="C2479" s="1" t="str">
        <f>IF($A2479&gt;--RIGHT($A$2,LEN($A$2)-8),"",COUNTIF(Table1[SHIFT NOMENCLATURE],$B2479))</f>
        <v/>
      </c>
      <c r="D2479" s="1" t="str">
        <f>IF($A2479&gt;--RIGHT($A$2,LEN($A$2)-8),"",SUMIF(Table1[SHIFT NOMENCLATURE], $B2479, Table1[EVIC KILL]))</f>
        <v/>
      </c>
      <c r="E2479" s="1" t="str">
        <f>IF($A2479&gt;--RIGHT($A$2,LEN($A$2)-8),"",SUMIF(Table1[SHIFT NOMENCLATURE], $B2479, Table1[EVIC MOB]))</f>
        <v/>
      </c>
      <c r="F2479" s="1" t="str">
        <f>IF($A2479&gt;--RIGHT($A$2,LEN($A$2)-8),"",SUMIF(Table1[SHIFT NOMENCLATURE], $B2479, Table1[EVIC FIRE]))</f>
        <v/>
      </c>
      <c r="G2479" s="1" t="str">
        <f>IF($A2479&gt;--RIGHT($A$2,LEN($A$2)-8),"",SUMIF(Table1[SHIFT NOMENCLATURE], $B2479, Table1[EKIA]))</f>
        <v/>
      </c>
      <c r="H2479" s="1" t="str">
        <f>IF($A2479&gt;--RIGHT($A$2,LEN($A$2)-8),"",SUMIF(Table1[SHIFT NOMENCLATURE], $B2479, Table1[EWIA]))</f>
        <v/>
      </c>
      <c r="I2479" s="1" t="str">
        <f>IF($A2479&gt;--RIGHT($A$2,LEN($A$2)-8),"",SUMIF(Table1[SHIFT NOMENCLATURE], $B2479, Table1[EPW]))</f>
        <v/>
      </c>
      <c r="J2479" s="1" t="str">
        <f>IF($A2479&gt;--RIGHT($A$2,LEN($A$2)-8),"",SUMIF(Table1[SHIFT NOMENCLATURE], $B2479, Table1[FVIC KILL]))</f>
        <v/>
      </c>
      <c r="K2479" s="1" t="str">
        <f>IF($A2479&gt;--RIGHT($A$2,LEN($A$2)-8),"",SUMIF(Table1[SHIFT NOMENCLATURE], $B2479, Table1[FVIC MOB]))</f>
        <v/>
      </c>
      <c r="L2479" s="1" t="str">
        <f>IF($A2479&gt;--RIGHT($A$2,LEN($A$2)-8),"",SUMIF(Table1[SHIFT NOMENCLATURE], $B2479, Table1[FVIC FIRE]))</f>
        <v/>
      </c>
      <c r="M2479" s="1" t="str">
        <f>IF($A2479&gt;--RIGHT($A$2,LEN($A$2)-8),"",SUMIF(Table1[SHIFT NOMENCLATURE], $B2479, Table1[FKIA]))</f>
        <v/>
      </c>
      <c r="N2479" s="1" t="str">
        <f>IF($A2479&gt;--RIGHT($A$2,LEN($A$2)-8),"",SUMIF(Table1[SHIFT NOMENCLATURE], $B2479, Table1[FWIA]))</f>
        <v/>
      </c>
      <c r="O2479" s="1" t="str">
        <f>IF($A2479&gt;--RIGHT($A$2,LEN($A$2)-8),"",SUMIF(Table1[SHIFT NOMENCLATURE], $B2479, Table1[DUSTWUN]))</f>
        <v/>
      </c>
    </row>
    <row r="2480" spans="1:15" x14ac:dyDescent="0.25">
      <c r="A2480" s="1" t="str">
        <f t="shared" si="76"/>
        <v/>
      </c>
      <c r="B2480" t="str">
        <f t="shared" si="77"/>
        <v/>
      </c>
      <c r="C2480" s="1" t="str">
        <f>IF($A2480&gt;--RIGHT($A$2,LEN($A$2)-8),"",COUNTIF(Table1[SHIFT NOMENCLATURE],$B2480))</f>
        <v/>
      </c>
      <c r="D2480" s="1" t="str">
        <f>IF($A2480&gt;--RIGHT($A$2,LEN($A$2)-8),"",SUMIF(Table1[SHIFT NOMENCLATURE], $B2480, Table1[EVIC KILL]))</f>
        <v/>
      </c>
      <c r="E2480" s="1" t="str">
        <f>IF($A2480&gt;--RIGHT($A$2,LEN($A$2)-8),"",SUMIF(Table1[SHIFT NOMENCLATURE], $B2480, Table1[EVIC MOB]))</f>
        <v/>
      </c>
      <c r="F2480" s="1" t="str">
        <f>IF($A2480&gt;--RIGHT($A$2,LEN($A$2)-8),"",SUMIF(Table1[SHIFT NOMENCLATURE], $B2480, Table1[EVIC FIRE]))</f>
        <v/>
      </c>
      <c r="G2480" s="1" t="str">
        <f>IF($A2480&gt;--RIGHT($A$2,LEN($A$2)-8),"",SUMIF(Table1[SHIFT NOMENCLATURE], $B2480, Table1[EKIA]))</f>
        <v/>
      </c>
      <c r="H2480" s="1" t="str">
        <f>IF($A2480&gt;--RIGHT($A$2,LEN($A$2)-8),"",SUMIF(Table1[SHIFT NOMENCLATURE], $B2480, Table1[EWIA]))</f>
        <v/>
      </c>
      <c r="I2480" s="1" t="str">
        <f>IF($A2480&gt;--RIGHT($A$2,LEN($A$2)-8),"",SUMIF(Table1[SHIFT NOMENCLATURE], $B2480, Table1[EPW]))</f>
        <v/>
      </c>
      <c r="J2480" s="1" t="str">
        <f>IF($A2480&gt;--RIGHT($A$2,LEN($A$2)-8),"",SUMIF(Table1[SHIFT NOMENCLATURE], $B2480, Table1[FVIC KILL]))</f>
        <v/>
      </c>
      <c r="K2480" s="1" t="str">
        <f>IF($A2480&gt;--RIGHT($A$2,LEN($A$2)-8),"",SUMIF(Table1[SHIFT NOMENCLATURE], $B2480, Table1[FVIC MOB]))</f>
        <v/>
      </c>
      <c r="L2480" s="1" t="str">
        <f>IF($A2480&gt;--RIGHT($A$2,LEN($A$2)-8),"",SUMIF(Table1[SHIFT NOMENCLATURE], $B2480, Table1[FVIC FIRE]))</f>
        <v/>
      </c>
      <c r="M2480" s="1" t="str">
        <f>IF($A2480&gt;--RIGHT($A$2,LEN($A$2)-8),"",SUMIF(Table1[SHIFT NOMENCLATURE], $B2480, Table1[FKIA]))</f>
        <v/>
      </c>
      <c r="N2480" s="1" t="str">
        <f>IF($A2480&gt;--RIGHT($A$2,LEN($A$2)-8),"",SUMIF(Table1[SHIFT NOMENCLATURE], $B2480, Table1[FWIA]))</f>
        <v/>
      </c>
      <c r="O2480" s="1" t="str">
        <f>IF($A2480&gt;--RIGHT($A$2,LEN($A$2)-8),"",SUMIF(Table1[SHIFT NOMENCLATURE], $B2480, Table1[DUSTWUN]))</f>
        <v/>
      </c>
    </row>
    <row r="2481" spans="1:15" x14ac:dyDescent="0.25">
      <c r="A2481" s="1" t="str">
        <f t="shared" si="76"/>
        <v/>
      </c>
      <c r="B2481" t="str">
        <f t="shared" si="77"/>
        <v/>
      </c>
      <c r="C2481" s="1" t="str">
        <f>IF($A2481&gt;--RIGHT($A$2,LEN($A$2)-8),"",COUNTIF(Table1[SHIFT NOMENCLATURE],$B2481))</f>
        <v/>
      </c>
      <c r="D2481" s="1" t="str">
        <f>IF($A2481&gt;--RIGHT($A$2,LEN($A$2)-8),"",SUMIF(Table1[SHIFT NOMENCLATURE], $B2481, Table1[EVIC KILL]))</f>
        <v/>
      </c>
      <c r="E2481" s="1" t="str">
        <f>IF($A2481&gt;--RIGHT($A$2,LEN($A$2)-8),"",SUMIF(Table1[SHIFT NOMENCLATURE], $B2481, Table1[EVIC MOB]))</f>
        <v/>
      </c>
      <c r="F2481" s="1" t="str">
        <f>IF($A2481&gt;--RIGHT($A$2,LEN($A$2)-8),"",SUMIF(Table1[SHIFT NOMENCLATURE], $B2481, Table1[EVIC FIRE]))</f>
        <v/>
      </c>
      <c r="G2481" s="1" t="str">
        <f>IF($A2481&gt;--RIGHT($A$2,LEN($A$2)-8),"",SUMIF(Table1[SHIFT NOMENCLATURE], $B2481, Table1[EKIA]))</f>
        <v/>
      </c>
      <c r="H2481" s="1" t="str">
        <f>IF($A2481&gt;--RIGHT($A$2,LEN($A$2)-8),"",SUMIF(Table1[SHIFT NOMENCLATURE], $B2481, Table1[EWIA]))</f>
        <v/>
      </c>
      <c r="I2481" s="1" t="str">
        <f>IF($A2481&gt;--RIGHT($A$2,LEN($A$2)-8),"",SUMIF(Table1[SHIFT NOMENCLATURE], $B2481, Table1[EPW]))</f>
        <v/>
      </c>
      <c r="J2481" s="1" t="str">
        <f>IF($A2481&gt;--RIGHT($A$2,LEN($A$2)-8),"",SUMIF(Table1[SHIFT NOMENCLATURE], $B2481, Table1[FVIC KILL]))</f>
        <v/>
      </c>
      <c r="K2481" s="1" t="str">
        <f>IF($A2481&gt;--RIGHT($A$2,LEN($A$2)-8),"",SUMIF(Table1[SHIFT NOMENCLATURE], $B2481, Table1[FVIC MOB]))</f>
        <v/>
      </c>
      <c r="L2481" s="1" t="str">
        <f>IF($A2481&gt;--RIGHT($A$2,LEN($A$2)-8),"",SUMIF(Table1[SHIFT NOMENCLATURE], $B2481, Table1[FVIC FIRE]))</f>
        <v/>
      </c>
      <c r="M2481" s="1" t="str">
        <f>IF($A2481&gt;--RIGHT($A$2,LEN($A$2)-8),"",SUMIF(Table1[SHIFT NOMENCLATURE], $B2481, Table1[FKIA]))</f>
        <v/>
      </c>
      <c r="N2481" s="1" t="str">
        <f>IF($A2481&gt;--RIGHT($A$2,LEN($A$2)-8),"",SUMIF(Table1[SHIFT NOMENCLATURE], $B2481, Table1[FWIA]))</f>
        <v/>
      </c>
      <c r="O2481" s="1" t="str">
        <f>IF($A2481&gt;--RIGHT($A$2,LEN($A$2)-8),"",SUMIF(Table1[SHIFT NOMENCLATURE], $B2481, Table1[DUSTWUN]))</f>
        <v/>
      </c>
    </row>
    <row r="2482" spans="1:15" x14ac:dyDescent="0.25">
      <c r="A2482" s="1" t="str">
        <f t="shared" si="76"/>
        <v/>
      </c>
      <c r="B2482" t="str">
        <f t="shared" si="77"/>
        <v/>
      </c>
      <c r="C2482" s="1" t="str">
        <f>IF($A2482&gt;--RIGHT($A$2,LEN($A$2)-8),"",COUNTIF(Table1[SHIFT NOMENCLATURE],$B2482))</f>
        <v/>
      </c>
      <c r="D2482" s="1" t="str">
        <f>IF($A2482&gt;--RIGHT($A$2,LEN($A$2)-8),"",SUMIF(Table1[SHIFT NOMENCLATURE], $B2482, Table1[EVIC KILL]))</f>
        <v/>
      </c>
      <c r="E2482" s="1" t="str">
        <f>IF($A2482&gt;--RIGHT($A$2,LEN($A$2)-8),"",SUMIF(Table1[SHIFT NOMENCLATURE], $B2482, Table1[EVIC MOB]))</f>
        <v/>
      </c>
      <c r="F2482" s="1" t="str">
        <f>IF($A2482&gt;--RIGHT($A$2,LEN($A$2)-8),"",SUMIF(Table1[SHIFT NOMENCLATURE], $B2482, Table1[EVIC FIRE]))</f>
        <v/>
      </c>
      <c r="G2482" s="1" t="str">
        <f>IF($A2482&gt;--RIGHT($A$2,LEN($A$2)-8),"",SUMIF(Table1[SHIFT NOMENCLATURE], $B2482, Table1[EKIA]))</f>
        <v/>
      </c>
      <c r="H2482" s="1" t="str">
        <f>IF($A2482&gt;--RIGHT($A$2,LEN($A$2)-8),"",SUMIF(Table1[SHIFT NOMENCLATURE], $B2482, Table1[EWIA]))</f>
        <v/>
      </c>
      <c r="I2482" s="1" t="str">
        <f>IF($A2482&gt;--RIGHT($A$2,LEN($A$2)-8),"",SUMIF(Table1[SHIFT NOMENCLATURE], $B2482, Table1[EPW]))</f>
        <v/>
      </c>
      <c r="J2482" s="1" t="str">
        <f>IF($A2482&gt;--RIGHT($A$2,LEN($A$2)-8),"",SUMIF(Table1[SHIFT NOMENCLATURE], $B2482, Table1[FVIC KILL]))</f>
        <v/>
      </c>
      <c r="K2482" s="1" t="str">
        <f>IF($A2482&gt;--RIGHT($A$2,LEN($A$2)-8),"",SUMIF(Table1[SHIFT NOMENCLATURE], $B2482, Table1[FVIC MOB]))</f>
        <v/>
      </c>
      <c r="L2482" s="1" t="str">
        <f>IF($A2482&gt;--RIGHT($A$2,LEN($A$2)-8),"",SUMIF(Table1[SHIFT NOMENCLATURE], $B2482, Table1[FVIC FIRE]))</f>
        <v/>
      </c>
      <c r="M2482" s="1" t="str">
        <f>IF($A2482&gt;--RIGHT($A$2,LEN($A$2)-8),"",SUMIF(Table1[SHIFT NOMENCLATURE], $B2482, Table1[FKIA]))</f>
        <v/>
      </c>
      <c r="N2482" s="1" t="str">
        <f>IF($A2482&gt;--RIGHT($A$2,LEN($A$2)-8),"",SUMIF(Table1[SHIFT NOMENCLATURE], $B2482, Table1[FWIA]))</f>
        <v/>
      </c>
      <c r="O2482" s="1" t="str">
        <f>IF($A2482&gt;--RIGHT($A$2,LEN($A$2)-8),"",SUMIF(Table1[SHIFT NOMENCLATURE], $B2482, Table1[DUSTWUN]))</f>
        <v/>
      </c>
    </row>
    <row r="2483" spans="1:15" x14ac:dyDescent="0.25">
      <c r="A2483" s="1" t="str">
        <f t="shared" si="76"/>
        <v/>
      </c>
      <c r="B2483" t="str">
        <f t="shared" si="77"/>
        <v/>
      </c>
      <c r="C2483" s="1" t="str">
        <f>IF($A2483&gt;--RIGHT($A$2,LEN($A$2)-8),"",COUNTIF(Table1[SHIFT NOMENCLATURE],$B2483))</f>
        <v/>
      </c>
      <c r="D2483" s="1" t="str">
        <f>IF($A2483&gt;--RIGHT($A$2,LEN($A$2)-8),"",SUMIF(Table1[SHIFT NOMENCLATURE], $B2483, Table1[EVIC KILL]))</f>
        <v/>
      </c>
      <c r="E2483" s="1" t="str">
        <f>IF($A2483&gt;--RIGHT($A$2,LEN($A$2)-8),"",SUMIF(Table1[SHIFT NOMENCLATURE], $B2483, Table1[EVIC MOB]))</f>
        <v/>
      </c>
      <c r="F2483" s="1" t="str">
        <f>IF($A2483&gt;--RIGHT($A$2,LEN($A$2)-8),"",SUMIF(Table1[SHIFT NOMENCLATURE], $B2483, Table1[EVIC FIRE]))</f>
        <v/>
      </c>
      <c r="G2483" s="1" t="str">
        <f>IF($A2483&gt;--RIGHT($A$2,LEN($A$2)-8),"",SUMIF(Table1[SHIFT NOMENCLATURE], $B2483, Table1[EKIA]))</f>
        <v/>
      </c>
      <c r="H2483" s="1" t="str">
        <f>IF($A2483&gt;--RIGHT($A$2,LEN($A$2)-8),"",SUMIF(Table1[SHIFT NOMENCLATURE], $B2483, Table1[EWIA]))</f>
        <v/>
      </c>
      <c r="I2483" s="1" t="str">
        <f>IF($A2483&gt;--RIGHT($A$2,LEN($A$2)-8),"",SUMIF(Table1[SHIFT NOMENCLATURE], $B2483, Table1[EPW]))</f>
        <v/>
      </c>
      <c r="J2483" s="1" t="str">
        <f>IF($A2483&gt;--RIGHT($A$2,LEN($A$2)-8),"",SUMIF(Table1[SHIFT NOMENCLATURE], $B2483, Table1[FVIC KILL]))</f>
        <v/>
      </c>
      <c r="K2483" s="1" t="str">
        <f>IF($A2483&gt;--RIGHT($A$2,LEN($A$2)-8),"",SUMIF(Table1[SHIFT NOMENCLATURE], $B2483, Table1[FVIC MOB]))</f>
        <v/>
      </c>
      <c r="L2483" s="1" t="str">
        <f>IF($A2483&gt;--RIGHT($A$2,LEN($A$2)-8),"",SUMIF(Table1[SHIFT NOMENCLATURE], $B2483, Table1[FVIC FIRE]))</f>
        <v/>
      </c>
      <c r="M2483" s="1" t="str">
        <f>IF($A2483&gt;--RIGHT($A$2,LEN($A$2)-8),"",SUMIF(Table1[SHIFT NOMENCLATURE], $B2483, Table1[FKIA]))</f>
        <v/>
      </c>
      <c r="N2483" s="1" t="str">
        <f>IF($A2483&gt;--RIGHT($A$2,LEN($A$2)-8),"",SUMIF(Table1[SHIFT NOMENCLATURE], $B2483, Table1[FWIA]))</f>
        <v/>
      </c>
      <c r="O2483" s="1" t="str">
        <f>IF($A2483&gt;--RIGHT($A$2,LEN($A$2)-8),"",SUMIF(Table1[SHIFT NOMENCLATURE], $B2483, Table1[DUSTWUN]))</f>
        <v/>
      </c>
    </row>
    <row r="2484" spans="1:15" x14ac:dyDescent="0.25">
      <c r="A2484" s="1" t="str">
        <f t="shared" si="76"/>
        <v/>
      </c>
      <c r="B2484" t="str">
        <f t="shared" si="77"/>
        <v/>
      </c>
      <c r="C2484" s="1" t="str">
        <f>IF($A2484&gt;--RIGHT($A$2,LEN($A$2)-8),"",COUNTIF(Table1[SHIFT NOMENCLATURE],$B2484))</f>
        <v/>
      </c>
      <c r="D2484" s="1" t="str">
        <f>IF($A2484&gt;--RIGHT($A$2,LEN($A$2)-8),"",SUMIF(Table1[SHIFT NOMENCLATURE], $B2484, Table1[EVIC KILL]))</f>
        <v/>
      </c>
      <c r="E2484" s="1" t="str">
        <f>IF($A2484&gt;--RIGHT($A$2,LEN($A$2)-8),"",SUMIF(Table1[SHIFT NOMENCLATURE], $B2484, Table1[EVIC MOB]))</f>
        <v/>
      </c>
      <c r="F2484" s="1" t="str">
        <f>IF($A2484&gt;--RIGHT($A$2,LEN($A$2)-8),"",SUMIF(Table1[SHIFT NOMENCLATURE], $B2484, Table1[EVIC FIRE]))</f>
        <v/>
      </c>
      <c r="G2484" s="1" t="str">
        <f>IF($A2484&gt;--RIGHT($A$2,LEN($A$2)-8),"",SUMIF(Table1[SHIFT NOMENCLATURE], $B2484, Table1[EKIA]))</f>
        <v/>
      </c>
      <c r="H2484" s="1" t="str">
        <f>IF($A2484&gt;--RIGHT($A$2,LEN($A$2)-8),"",SUMIF(Table1[SHIFT NOMENCLATURE], $B2484, Table1[EWIA]))</f>
        <v/>
      </c>
      <c r="I2484" s="1" t="str">
        <f>IF($A2484&gt;--RIGHT($A$2,LEN($A$2)-8),"",SUMIF(Table1[SHIFT NOMENCLATURE], $B2484, Table1[EPW]))</f>
        <v/>
      </c>
      <c r="J2484" s="1" t="str">
        <f>IF($A2484&gt;--RIGHT($A$2,LEN($A$2)-8),"",SUMIF(Table1[SHIFT NOMENCLATURE], $B2484, Table1[FVIC KILL]))</f>
        <v/>
      </c>
      <c r="K2484" s="1" t="str">
        <f>IF($A2484&gt;--RIGHT($A$2,LEN($A$2)-8),"",SUMIF(Table1[SHIFT NOMENCLATURE], $B2484, Table1[FVIC MOB]))</f>
        <v/>
      </c>
      <c r="L2484" s="1" t="str">
        <f>IF($A2484&gt;--RIGHT($A$2,LEN($A$2)-8),"",SUMIF(Table1[SHIFT NOMENCLATURE], $B2484, Table1[FVIC FIRE]))</f>
        <v/>
      </c>
      <c r="M2484" s="1" t="str">
        <f>IF($A2484&gt;--RIGHT($A$2,LEN($A$2)-8),"",SUMIF(Table1[SHIFT NOMENCLATURE], $B2484, Table1[FKIA]))</f>
        <v/>
      </c>
      <c r="N2484" s="1" t="str">
        <f>IF($A2484&gt;--RIGHT($A$2,LEN($A$2)-8),"",SUMIF(Table1[SHIFT NOMENCLATURE], $B2484, Table1[FWIA]))</f>
        <v/>
      </c>
      <c r="O2484" s="1" t="str">
        <f>IF($A2484&gt;--RIGHT($A$2,LEN($A$2)-8),"",SUMIF(Table1[SHIFT NOMENCLATURE], $B2484, Table1[DUSTWUN]))</f>
        <v/>
      </c>
    </row>
    <row r="2485" spans="1:15" x14ac:dyDescent="0.25">
      <c r="A2485" s="1" t="str">
        <f t="shared" si="76"/>
        <v/>
      </c>
      <c r="B2485" t="str">
        <f t="shared" si="77"/>
        <v/>
      </c>
      <c r="C2485" s="1" t="str">
        <f>IF($A2485&gt;--RIGHT($A$2,LEN($A$2)-8),"",COUNTIF(Table1[SHIFT NOMENCLATURE],$B2485))</f>
        <v/>
      </c>
      <c r="D2485" s="1" t="str">
        <f>IF($A2485&gt;--RIGHT($A$2,LEN($A$2)-8),"",SUMIF(Table1[SHIFT NOMENCLATURE], $B2485, Table1[EVIC KILL]))</f>
        <v/>
      </c>
      <c r="E2485" s="1" t="str">
        <f>IF($A2485&gt;--RIGHT($A$2,LEN($A$2)-8),"",SUMIF(Table1[SHIFT NOMENCLATURE], $B2485, Table1[EVIC MOB]))</f>
        <v/>
      </c>
      <c r="F2485" s="1" t="str">
        <f>IF($A2485&gt;--RIGHT($A$2,LEN($A$2)-8),"",SUMIF(Table1[SHIFT NOMENCLATURE], $B2485, Table1[EVIC FIRE]))</f>
        <v/>
      </c>
      <c r="G2485" s="1" t="str">
        <f>IF($A2485&gt;--RIGHT($A$2,LEN($A$2)-8),"",SUMIF(Table1[SHIFT NOMENCLATURE], $B2485, Table1[EKIA]))</f>
        <v/>
      </c>
      <c r="H2485" s="1" t="str">
        <f>IF($A2485&gt;--RIGHT($A$2,LEN($A$2)-8),"",SUMIF(Table1[SHIFT NOMENCLATURE], $B2485, Table1[EWIA]))</f>
        <v/>
      </c>
      <c r="I2485" s="1" t="str">
        <f>IF($A2485&gt;--RIGHT($A$2,LEN($A$2)-8),"",SUMIF(Table1[SHIFT NOMENCLATURE], $B2485, Table1[EPW]))</f>
        <v/>
      </c>
      <c r="J2485" s="1" t="str">
        <f>IF($A2485&gt;--RIGHT($A$2,LEN($A$2)-8),"",SUMIF(Table1[SHIFT NOMENCLATURE], $B2485, Table1[FVIC KILL]))</f>
        <v/>
      </c>
      <c r="K2485" s="1" t="str">
        <f>IF($A2485&gt;--RIGHT($A$2,LEN($A$2)-8),"",SUMIF(Table1[SHIFT NOMENCLATURE], $B2485, Table1[FVIC MOB]))</f>
        <v/>
      </c>
      <c r="L2485" s="1" t="str">
        <f>IF($A2485&gt;--RIGHT($A$2,LEN($A$2)-8),"",SUMIF(Table1[SHIFT NOMENCLATURE], $B2485, Table1[FVIC FIRE]))</f>
        <v/>
      </c>
      <c r="M2485" s="1" t="str">
        <f>IF($A2485&gt;--RIGHT($A$2,LEN($A$2)-8),"",SUMIF(Table1[SHIFT NOMENCLATURE], $B2485, Table1[FKIA]))</f>
        <v/>
      </c>
      <c r="N2485" s="1" t="str">
        <f>IF($A2485&gt;--RIGHT($A$2,LEN($A$2)-8),"",SUMIF(Table1[SHIFT NOMENCLATURE], $B2485, Table1[FWIA]))</f>
        <v/>
      </c>
      <c r="O2485" s="1" t="str">
        <f>IF($A2485&gt;--RIGHT($A$2,LEN($A$2)-8),"",SUMIF(Table1[SHIFT NOMENCLATURE], $B2485, Table1[DUSTWUN]))</f>
        <v/>
      </c>
    </row>
    <row r="2486" spans="1:15" x14ac:dyDescent="0.25">
      <c r="A2486" s="1" t="str">
        <f t="shared" si="76"/>
        <v/>
      </c>
      <c r="B2486" t="str">
        <f t="shared" si="77"/>
        <v/>
      </c>
      <c r="C2486" s="1" t="str">
        <f>IF($A2486&gt;--RIGHT($A$2,LEN($A$2)-8),"",COUNTIF(Table1[SHIFT NOMENCLATURE],$B2486))</f>
        <v/>
      </c>
      <c r="D2486" s="1" t="str">
        <f>IF($A2486&gt;--RIGHT($A$2,LEN($A$2)-8),"",SUMIF(Table1[SHIFT NOMENCLATURE], $B2486, Table1[EVIC KILL]))</f>
        <v/>
      </c>
      <c r="E2486" s="1" t="str">
        <f>IF($A2486&gt;--RIGHT($A$2,LEN($A$2)-8),"",SUMIF(Table1[SHIFT NOMENCLATURE], $B2486, Table1[EVIC MOB]))</f>
        <v/>
      </c>
      <c r="F2486" s="1" t="str">
        <f>IF($A2486&gt;--RIGHT($A$2,LEN($A$2)-8),"",SUMIF(Table1[SHIFT NOMENCLATURE], $B2486, Table1[EVIC FIRE]))</f>
        <v/>
      </c>
      <c r="G2486" s="1" t="str">
        <f>IF($A2486&gt;--RIGHT($A$2,LEN($A$2)-8),"",SUMIF(Table1[SHIFT NOMENCLATURE], $B2486, Table1[EKIA]))</f>
        <v/>
      </c>
      <c r="H2486" s="1" t="str">
        <f>IF($A2486&gt;--RIGHT($A$2,LEN($A$2)-8),"",SUMIF(Table1[SHIFT NOMENCLATURE], $B2486, Table1[EWIA]))</f>
        <v/>
      </c>
      <c r="I2486" s="1" t="str">
        <f>IF($A2486&gt;--RIGHT($A$2,LEN($A$2)-8),"",SUMIF(Table1[SHIFT NOMENCLATURE], $B2486, Table1[EPW]))</f>
        <v/>
      </c>
      <c r="J2486" s="1" t="str">
        <f>IF($A2486&gt;--RIGHT($A$2,LEN($A$2)-8),"",SUMIF(Table1[SHIFT NOMENCLATURE], $B2486, Table1[FVIC KILL]))</f>
        <v/>
      </c>
      <c r="K2486" s="1" t="str">
        <f>IF($A2486&gt;--RIGHT($A$2,LEN($A$2)-8),"",SUMIF(Table1[SHIFT NOMENCLATURE], $B2486, Table1[FVIC MOB]))</f>
        <v/>
      </c>
      <c r="L2486" s="1" t="str">
        <f>IF($A2486&gt;--RIGHT($A$2,LEN($A$2)-8),"",SUMIF(Table1[SHIFT NOMENCLATURE], $B2486, Table1[FVIC FIRE]))</f>
        <v/>
      </c>
      <c r="M2486" s="1" t="str">
        <f>IF($A2486&gt;--RIGHT($A$2,LEN($A$2)-8),"",SUMIF(Table1[SHIFT NOMENCLATURE], $B2486, Table1[FKIA]))</f>
        <v/>
      </c>
      <c r="N2486" s="1" t="str">
        <f>IF($A2486&gt;--RIGHT($A$2,LEN($A$2)-8),"",SUMIF(Table1[SHIFT NOMENCLATURE], $B2486, Table1[FWIA]))</f>
        <v/>
      </c>
      <c r="O2486" s="1" t="str">
        <f>IF($A2486&gt;--RIGHT($A$2,LEN($A$2)-8),"",SUMIF(Table1[SHIFT NOMENCLATURE], $B2486, Table1[DUSTWUN]))</f>
        <v/>
      </c>
    </row>
    <row r="2487" spans="1:15" x14ac:dyDescent="0.25">
      <c r="A2487" s="1" t="str">
        <f t="shared" si="76"/>
        <v/>
      </c>
      <c r="B2487" t="str">
        <f t="shared" si="77"/>
        <v/>
      </c>
      <c r="C2487" s="1" t="str">
        <f>IF($A2487&gt;--RIGHT($A$2,LEN($A$2)-8),"",COUNTIF(Table1[SHIFT NOMENCLATURE],$B2487))</f>
        <v/>
      </c>
      <c r="D2487" s="1" t="str">
        <f>IF($A2487&gt;--RIGHT($A$2,LEN($A$2)-8),"",SUMIF(Table1[SHIFT NOMENCLATURE], $B2487, Table1[EVIC KILL]))</f>
        <v/>
      </c>
      <c r="E2487" s="1" t="str">
        <f>IF($A2487&gt;--RIGHT($A$2,LEN($A$2)-8),"",SUMIF(Table1[SHIFT NOMENCLATURE], $B2487, Table1[EVIC MOB]))</f>
        <v/>
      </c>
      <c r="F2487" s="1" t="str">
        <f>IF($A2487&gt;--RIGHT($A$2,LEN($A$2)-8),"",SUMIF(Table1[SHIFT NOMENCLATURE], $B2487, Table1[EVIC FIRE]))</f>
        <v/>
      </c>
      <c r="G2487" s="1" t="str">
        <f>IF($A2487&gt;--RIGHT($A$2,LEN($A$2)-8),"",SUMIF(Table1[SHIFT NOMENCLATURE], $B2487, Table1[EKIA]))</f>
        <v/>
      </c>
      <c r="H2487" s="1" t="str">
        <f>IF($A2487&gt;--RIGHT($A$2,LEN($A$2)-8),"",SUMIF(Table1[SHIFT NOMENCLATURE], $B2487, Table1[EWIA]))</f>
        <v/>
      </c>
      <c r="I2487" s="1" t="str">
        <f>IF($A2487&gt;--RIGHT($A$2,LEN($A$2)-8),"",SUMIF(Table1[SHIFT NOMENCLATURE], $B2487, Table1[EPW]))</f>
        <v/>
      </c>
      <c r="J2487" s="1" t="str">
        <f>IF($A2487&gt;--RIGHT($A$2,LEN($A$2)-8),"",SUMIF(Table1[SHIFT NOMENCLATURE], $B2487, Table1[FVIC KILL]))</f>
        <v/>
      </c>
      <c r="K2487" s="1" t="str">
        <f>IF($A2487&gt;--RIGHT($A$2,LEN($A$2)-8),"",SUMIF(Table1[SHIFT NOMENCLATURE], $B2487, Table1[FVIC MOB]))</f>
        <v/>
      </c>
      <c r="L2487" s="1" t="str">
        <f>IF($A2487&gt;--RIGHT($A$2,LEN($A$2)-8),"",SUMIF(Table1[SHIFT NOMENCLATURE], $B2487, Table1[FVIC FIRE]))</f>
        <v/>
      </c>
      <c r="M2487" s="1" t="str">
        <f>IF($A2487&gt;--RIGHT($A$2,LEN($A$2)-8),"",SUMIF(Table1[SHIFT NOMENCLATURE], $B2487, Table1[FKIA]))</f>
        <v/>
      </c>
      <c r="N2487" s="1" t="str">
        <f>IF($A2487&gt;--RIGHT($A$2,LEN($A$2)-8),"",SUMIF(Table1[SHIFT NOMENCLATURE], $B2487, Table1[FWIA]))</f>
        <v/>
      </c>
      <c r="O2487" s="1" t="str">
        <f>IF($A2487&gt;--RIGHT($A$2,LEN($A$2)-8),"",SUMIF(Table1[SHIFT NOMENCLATURE], $B2487, Table1[DUSTWUN]))</f>
        <v/>
      </c>
    </row>
    <row r="2488" spans="1:15" x14ac:dyDescent="0.25">
      <c r="A2488" s="1" t="str">
        <f t="shared" si="76"/>
        <v/>
      </c>
      <c r="B2488" t="str">
        <f t="shared" si="77"/>
        <v/>
      </c>
      <c r="C2488" s="1" t="str">
        <f>IF($A2488&gt;--RIGHT($A$2,LEN($A$2)-8),"",COUNTIF(Table1[SHIFT NOMENCLATURE],$B2488))</f>
        <v/>
      </c>
      <c r="D2488" s="1" t="str">
        <f>IF($A2488&gt;--RIGHT($A$2,LEN($A$2)-8),"",SUMIF(Table1[SHIFT NOMENCLATURE], $B2488, Table1[EVIC KILL]))</f>
        <v/>
      </c>
      <c r="E2488" s="1" t="str">
        <f>IF($A2488&gt;--RIGHT($A$2,LEN($A$2)-8),"",SUMIF(Table1[SHIFT NOMENCLATURE], $B2488, Table1[EVIC MOB]))</f>
        <v/>
      </c>
      <c r="F2488" s="1" t="str">
        <f>IF($A2488&gt;--RIGHT($A$2,LEN($A$2)-8),"",SUMIF(Table1[SHIFT NOMENCLATURE], $B2488, Table1[EVIC FIRE]))</f>
        <v/>
      </c>
      <c r="G2488" s="1" t="str">
        <f>IF($A2488&gt;--RIGHT($A$2,LEN($A$2)-8),"",SUMIF(Table1[SHIFT NOMENCLATURE], $B2488, Table1[EKIA]))</f>
        <v/>
      </c>
      <c r="H2488" s="1" t="str">
        <f>IF($A2488&gt;--RIGHT($A$2,LEN($A$2)-8),"",SUMIF(Table1[SHIFT NOMENCLATURE], $B2488, Table1[EWIA]))</f>
        <v/>
      </c>
      <c r="I2488" s="1" t="str">
        <f>IF($A2488&gt;--RIGHT($A$2,LEN($A$2)-8),"",SUMIF(Table1[SHIFT NOMENCLATURE], $B2488, Table1[EPW]))</f>
        <v/>
      </c>
      <c r="J2488" s="1" t="str">
        <f>IF($A2488&gt;--RIGHT($A$2,LEN($A$2)-8),"",SUMIF(Table1[SHIFT NOMENCLATURE], $B2488, Table1[FVIC KILL]))</f>
        <v/>
      </c>
      <c r="K2488" s="1" t="str">
        <f>IF($A2488&gt;--RIGHT($A$2,LEN($A$2)-8),"",SUMIF(Table1[SHIFT NOMENCLATURE], $B2488, Table1[FVIC MOB]))</f>
        <v/>
      </c>
      <c r="L2488" s="1" t="str">
        <f>IF($A2488&gt;--RIGHT($A$2,LEN($A$2)-8),"",SUMIF(Table1[SHIFT NOMENCLATURE], $B2488, Table1[FVIC FIRE]))</f>
        <v/>
      </c>
      <c r="M2488" s="1" t="str">
        <f>IF($A2488&gt;--RIGHT($A$2,LEN($A$2)-8),"",SUMIF(Table1[SHIFT NOMENCLATURE], $B2488, Table1[FKIA]))</f>
        <v/>
      </c>
      <c r="N2488" s="1" t="str">
        <f>IF($A2488&gt;--RIGHT($A$2,LEN($A$2)-8),"",SUMIF(Table1[SHIFT NOMENCLATURE], $B2488, Table1[FWIA]))</f>
        <v/>
      </c>
      <c r="O2488" s="1" t="str">
        <f>IF($A2488&gt;--RIGHT($A$2,LEN($A$2)-8),"",SUMIF(Table1[SHIFT NOMENCLATURE], $B2488, Table1[DUSTWUN]))</f>
        <v/>
      </c>
    </row>
    <row r="2489" spans="1:15" x14ac:dyDescent="0.25">
      <c r="A2489" s="1" t="str">
        <f t="shared" si="76"/>
        <v/>
      </c>
      <c r="B2489" t="str">
        <f t="shared" si="77"/>
        <v/>
      </c>
      <c r="C2489" s="1" t="str">
        <f>IF($A2489&gt;--RIGHT($A$2,LEN($A$2)-8),"",COUNTIF(Table1[SHIFT NOMENCLATURE],$B2489))</f>
        <v/>
      </c>
      <c r="D2489" s="1" t="str">
        <f>IF($A2489&gt;--RIGHT($A$2,LEN($A$2)-8),"",SUMIF(Table1[SHIFT NOMENCLATURE], $B2489, Table1[EVIC KILL]))</f>
        <v/>
      </c>
      <c r="E2489" s="1" t="str">
        <f>IF($A2489&gt;--RIGHT($A$2,LEN($A$2)-8),"",SUMIF(Table1[SHIFT NOMENCLATURE], $B2489, Table1[EVIC MOB]))</f>
        <v/>
      </c>
      <c r="F2489" s="1" t="str">
        <f>IF($A2489&gt;--RIGHT($A$2,LEN($A$2)-8),"",SUMIF(Table1[SHIFT NOMENCLATURE], $B2489, Table1[EVIC FIRE]))</f>
        <v/>
      </c>
      <c r="G2489" s="1" t="str">
        <f>IF($A2489&gt;--RIGHT($A$2,LEN($A$2)-8),"",SUMIF(Table1[SHIFT NOMENCLATURE], $B2489, Table1[EKIA]))</f>
        <v/>
      </c>
      <c r="H2489" s="1" t="str">
        <f>IF($A2489&gt;--RIGHT($A$2,LEN($A$2)-8),"",SUMIF(Table1[SHIFT NOMENCLATURE], $B2489, Table1[EWIA]))</f>
        <v/>
      </c>
      <c r="I2489" s="1" t="str">
        <f>IF($A2489&gt;--RIGHT($A$2,LEN($A$2)-8),"",SUMIF(Table1[SHIFT NOMENCLATURE], $B2489, Table1[EPW]))</f>
        <v/>
      </c>
      <c r="J2489" s="1" t="str">
        <f>IF($A2489&gt;--RIGHT($A$2,LEN($A$2)-8),"",SUMIF(Table1[SHIFT NOMENCLATURE], $B2489, Table1[FVIC KILL]))</f>
        <v/>
      </c>
      <c r="K2489" s="1" t="str">
        <f>IF($A2489&gt;--RIGHT($A$2,LEN($A$2)-8),"",SUMIF(Table1[SHIFT NOMENCLATURE], $B2489, Table1[FVIC MOB]))</f>
        <v/>
      </c>
      <c r="L2489" s="1" t="str">
        <f>IF($A2489&gt;--RIGHT($A$2,LEN($A$2)-8),"",SUMIF(Table1[SHIFT NOMENCLATURE], $B2489, Table1[FVIC FIRE]))</f>
        <v/>
      </c>
      <c r="M2489" s="1" t="str">
        <f>IF($A2489&gt;--RIGHT($A$2,LEN($A$2)-8),"",SUMIF(Table1[SHIFT NOMENCLATURE], $B2489, Table1[FKIA]))</f>
        <v/>
      </c>
      <c r="N2489" s="1" t="str">
        <f>IF($A2489&gt;--RIGHT($A$2,LEN($A$2)-8),"",SUMIF(Table1[SHIFT NOMENCLATURE], $B2489, Table1[FWIA]))</f>
        <v/>
      </c>
      <c r="O2489" s="1" t="str">
        <f>IF($A2489&gt;--RIGHT($A$2,LEN($A$2)-8),"",SUMIF(Table1[SHIFT NOMENCLATURE], $B2489, Table1[DUSTWUN]))</f>
        <v/>
      </c>
    </row>
    <row r="2490" spans="1:15" x14ac:dyDescent="0.25">
      <c r="A2490" s="1" t="str">
        <f t="shared" si="76"/>
        <v/>
      </c>
      <c r="B2490" t="str">
        <f t="shared" si="77"/>
        <v/>
      </c>
      <c r="C2490" s="1" t="str">
        <f>IF($A2490&gt;--RIGHT($A$2,LEN($A$2)-8),"",COUNTIF(Table1[SHIFT NOMENCLATURE],$B2490))</f>
        <v/>
      </c>
      <c r="D2490" s="1" t="str">
        <f>IF($A2490&gt;--RIGHT($A$2,LEN($A$2)-8),"",SUMIF(Table1[SHIFT NOMENCLATURE], $B2490, Table1[EVIC KILL]))</f>
        <v/>
      </c>
      <c r="E2490" s="1" t="str">
        <f>IF($A2490&gt;--RIGHT($A$2,LEN($A$2)-8),"",SUMIF(Table1[SHIFT NOMENCLATURE], $B2490, Table1[EVIC MOB]))</f>
        <v/>
      </c>
      <c r="F2490" s="1" t="str">
        <f>IF($A2490&gt;--RIGHT($A$2,LEN($A$2)-8),"",SUMIF(Table1[SHIFT NOMENCLATURE], $B2490, Table1[EVIC FIRE]))</f>
        <v/>
      </c>
      <c r="G2490" s="1" t="str">
        <f>IF($A2490&gt;--RIGHT($A$2,LEN($A$2)-8),"",SUMIF(Table1[SHIFT NOMENCLATURE], $B2490, Table1[EKIA]))</f>
        <v/>
      </c>
      <c r="H2490" s="1" t="str">
        <f>IF($A2490&gt;--RIGHT($A$2,LEN($A$2)-8),"",SUMIF(Table1[SHIFT NOMENCLATURE], $B2490, Table1[EWIA]))</f>
        <v/>
      </c>
      <c r="I2490" s="1" t="str">
        <f>IF($A2490&gt;--RIGHT($A$2,LEN($A$2)-8),"",SUMIF(Table1[SHIFT NOMENCLATURE], $B2490, Table1[EPW]))</f>
        <v/>
      </c>
      <c r="J2490" s="1" t="str">
        <f>IF($A2490&gt;--RIGHT($A$2,LEN($A$2)-8),"",SUMIF(Table1[SHIFT NOMENCLATURE], $B2490, Table1[FVIC KILL]))</f>
        <v/>
      </c>
      <c r="K2490" s="1" t="str">
        <f>IF($A2490&gt;--RIGHT($A$2,LEN($A$2)-8),"",SUMIF(Table1[SHIFT NOMENCLATURE], $B2490, Table1[FVIC MOB]))</f>
        <v/>
      </c>
      <c r="L2490" s="1" t="str">
        <f>IF($A2490&gt;--RIGHT($A$2,LEN($A$2)-8),"",SUMIF(Table1[SHIFT NOMENCLATURE], $B2490, Table1[FVIC FIRE]))</f>
        <v/>
      </c>
      <c r="M2490" s="1" t="str">
        <f>IF($A2490&gt;--RIGHT($A$2,LEN($A$2)-8),"",SUMIF(Table1[SHIFT NOMENCLATURE], $B2490, Table1[FKIA]))</f>
        <v/>
      </c>
      <c r="N2490" s="1" t="str">
        <f>IF($A2490&gt;--RIGHT($A$2,LEN($A$2)-8),"",SUMIF(Table1[SHIFT NOMENCLATURE], $B2490, Table1[FWIA]))</f>
        <v/>
      </c>
      <c r="O2490" s="1" t="str">
        <f>IF($A2490&gt;--RIGHT($A$2,LEN($A$2)-8),"",SUMIF(Table1[SHIFT NOMENCLATURE], $B2490, Table1[DUSTWUN]))</f>
        <v/>
      </c>
    </row>
    <row r="2491" spans="1:15" x14ac:dyDescent="0.25">
      <c r="A2491" s="1" t="str">
        <f t="shared" si="76"/>
        <v/>
      </c>
      <c r="B2491" t="str">
        <f t="shared" si="77"/>
        <v/>
      </c>
      <c r="C2491" s="1" t="str">
        <f>IF($A2491&gt;--RIGHT($A$2,LEN($A$2)-8),"",COUNTIF(Table1[SHIFT NOMENCLATURE],$B2491))</f>
        <v/>
      </c>
      <c r="D2491" s="1" t="str">
        <f>IF($A2491&gt;--RIGHT($A$2,LEN($A$2)-8),"",SUMIF(Table1[SHIFT NOMENCLATURE], $B2491, Table1[EVIC KILL]))</f>
        <v/>
      </c>
      <c r="E2491" s="1" t="str">
        <f>IF($A2491&gt;--RIGHT($A$2,LEN($A$2)-8),"",SUMIF(Table1[SHIFT NOMENCLATURE], $B2491, Table1[EVIC MOB]))</f>
        <v/>
      </c>
      <c r="F2491" s="1" t="str">
        <f>IF($A2491&gt;--RIGHT($A$2,LEN($A$2)-8),"",SUMIF(Table1[SHIFT NOMENCLATURE], $B2491, Table1[EVIC FIRE]))</f>
        <v/>
      </c>
      <c r="G2491" s="1" t="str">
        <f>IF($A2491&gt;--RIGHT($A$2,LEN($A$2)-8),"",SUMIF(Table1[SHIFT NOMENCLATURE], $B2491, Table1[EKIA]))</f>
        <v/>
      </c>
      <c r="H2491" s="1" t="str">
        <f>IF($A2491&gt;--RIGHT($A$2,LEN($A$2)-8),"",SUMIF(Table1[SHIFT NOMENCLATURE], $B2491, Table1[EWIA]))</f>
        <v/>
      </c>
      <c r="I2491" s="1" t="str">
        <f>IF($A2491&gt;--RIGHT($A$2,LEN($A$2)-8),"",SUMIF(Table1[SHIFT NOMENCLATURE], $B2491, Table1[EPW]))</f>
        <v/>
      </c>
      <c r="J2491" s="1" t="str">
        <f>IF($A2491&gt;--RIGHT($A$2,LEN($A$2)-8),"",SUMIF(Table1[SHIFT NOMENCLATURE], $B2491, Table1[FVIC KILL]))</f>
        <v/>
      </c>
      <c r="K2491" s="1" t="str">
        <f>IF($A2491&gt;--RIGHT($A$2,LEN($A$2)-8),"",SUMIF(Table1[SHIFT NOMENCLATURE], $B2491, Table1[FVIC MOB]))</f>
        <v/>
      </c>
      <c r="L2491" s="1" t="str">
        <f>IF($A2491&gt;--RIGHT($A$2,LEN($A$2)-8),"",SUMIF(Table1[SHIFT NOMENCLATURE], $B2491, Table1[FVIC FIRE]))</f>
        <v/>
      </c>
      <c r="M2491" s="1" t="str">
        <f>IF($A2491&gt;--RIGHT($A$2,LEN($A$2)-8),"",SUMIF(Table1[SHIFT NOMENCLATURE], $B2491, Table1[FKIA]))</f>
        <v/>
      </c>
      <c r="N2491" s="1" t="str">
        <f>IF($A2491&gt;--RIGHT($A$2,LEN($A$2)-8),"",SUMIF(Table1[SHIFT NOMENCLATURE], $B2491, Table1[FWIA]))</f>
        <v/>
      </c>
      <c r="O2491" s="1" t="str">
        <f>IF($A2491&gt;--RIGHT($A$2,LEN($A$2)-8),"",SUMIF(Table1[SHIFT NOMENCLATURE], $B2491, Table1[DUSTWUN]))</f>
        <v/>
      </c>
    </row>
    <row r="2492" spans="1:15" x14ac:dyDescent="0.25">
      <c r="A2492" s="1" t="str">
        <f t="shared" si="76"/>
        <v/>
      </c>
      <c r="B2492" t="str">
        <f t="shared" si="77"/>
        <v/>
      </c>
      <c r="C2492" s="1" t="str">
        <f>IF($A2492&gt;--RIGHT($A$2,LEN($A$2)-8),"",COUNTIF(Table1[SHIFT NOMENCLATURE],$B2492))</f>
        <v/>
      </c>
      <c r="D2492" s="1" t="str">
        <f>IF($A2492&gt;--RIGHT($A$2,LEN($A$2)-8),"",SUMIF(Table1[SHIFT NOMENCLATURE], $B2492, Table1[EVIC KILL]))</f>
        <v/>
      </c>
      <c r="E2492" s="1" t="str">
        <f>IF($A2492&gt;--RIGHT($A$2,LEN($A$2)-8),"",SUMIF(Table1[SHIFT NOMENCLATURE], $B2492, Table1[EVIC MOB]))</f>
        <v/>
      </c>
      <c r="F2492" s="1" t="str">
        <f>IF($A2492&gt;--RIGHT($A$2,LEN($A$2)-8),"",SUMIF(Table1[SHIFT NOMENCLATURE], $B2492, Table1[EVIC FIRE]))</f>
        <v/>
      </c>
      <c r="G2492" s="1" t="str">
        <f>IF($A2492&gt;--RIGHT($A$2,LEN($A$2)-8),"",SUMIF(Table1[SHIFT NOMENCLATURE], $B2492, Table1[EKIA]))</f>
        <v/>
      </c>
      <c r="H2492" s="1" t="str">
        <f>IF($A2492&gt;--RIGHT($A$2,LEN($A$2)-8),"",SUMIF(Table1[SHIFT NOMENCLATURE], $B2492, Table1[EWIA]))</f>
        <v/>
      </c>
      <c r="I2492" s="1" t="str">
        <f>IF($A2492&gt;--RIGHT($A$2,LEN($A$2)-8),"",SUMIF(Table1[SHIFT NOMENCLATURE], $B2492, Table1[EPW]))</f>
        <v/>
      </c>
      <c r="J2492" s="1" t="str">
        <f>IF($A2492&gt;--RIGHT($A$2,LEN($A$2)-8),"",SUMIF(Table1[SHIFT NOMENCLATURE], $B2492, Table1[FVIC KILL]))</f>
        <v/>
      </c>
      <c r="K2492" s="1" t="str">
        <f>IF($A2492&gt;--RIGHT($A$2,LEN($A$2)-8),"",SUMIF(Table1[SHIFT NOMENCLATURE], $B2492, Table1[FVIC MOB]))</f>
        <v/>
      </c>
      <c r="L2492" s="1" t="str">
        <f>IF($A2492&gt;--RIGHT($A$2,LEN($A$2)-8),"",SUMIF(Table1[SHIFT NOMENCLATURE], $B2492, Table1[FVIC FIRE]))</f>
        <v/>
      </c>
      <c r="M2492" s="1" t="str">
        <f>IF($A2492&gt;--RIGHT($A$2,LEN($A$2)-8),"",SUMIF(Table1[SHIFT NOMENCLATURE], $B2492, Table1[FKIA]))</f>
        <v/>
      </c>
      <c r="N2492" s="1" t="str">
        <f>IF($A2492&gt;--RIGHT($A$2,LEN($A$2)-8),"",SUMIF(Table1[SHIFT NOMENCLATURE], $B2492, Table1[FWIA]))</f>
        <v/>
      </c>
      <c r="O2492" s="1" t="str">
        <f>IF($A2492&gt;--RIGHT($A$2,LEN($A$2)-8),"",SUMIF(Table1[SHIFT NOMENCLATURE], $B2492, Table1[DUSTWUN]))</f>
        <v/>
      </c>
    </row>
    <row r="2493" spans="1:15" x14ac:dyDescent="0.25">
      <c r="A2493" s="1" t="str">
        <f t="shared" si="76"/>
        <v/>
      </c>
      <c r="B2493" t="str">
        <f t="shared" si="77"/>
        <v/>
      </c>
      <c r="C2493" s="1" t="str">
        <f>IF($A2493&gt;--RIGHT($A$2,LEN($A$2)-8),"",COUNTIF(Table1[SHIFT NOMENCLATURE],$B2493))</f>
        <v/>
      </c>
      <c r="D2493" s="1" t="str">
        <f>IF($A2493&gt;--RIGHT($A$2,LEN($A$2)-8),"",SUMIF(Table1[SHIFT NOMENCLATURE], $B2493, Table1[EVIC KILL]))</f>
        <v/>
      </c>
      <c r="E2493" s="1" t="str">
        <f>IF($A2493&gt;--RIGHT($A$2,LEN($A$2)-8),"",SUMIF(Table1[SHIFT NOMENCLATURE], $B2493, Table1[EVIC MOB]))</f>
        <v/>
      </c>
      <c r="F2493" s="1" t="str">
        <f>IF($A2493&gt;--RIGHT($A$2,LEN($A$2)-8),"",SUMIF(Table1[SHIFT NOMENCLATURE], $B2493, Table1[EVIC FIRE]))</f>
        <v/>
      </c>
      <c r="G2493" s="1" t="str">
        <f>IF($A2493&gt;--RIGHT($A$2,LEN($A$2)-8),"",SUMIF(Table1[SHIFT NOMENCLATURE], $B2493, Table1[EKIA]))</f>
        <v/>
      </c>
      <c r="H2493" s="1" t="str">
        <f>IF($A2493&gt;--RIGHT($A$2,LEN($A$2)-8),"",SUMIF(Table1[SHIFT NOMENCLATURE], $B2493, Table1[EWIA]))</f>
        <v/>
      </c>
      <c r="I2493" s="1" t="str">
        <f>IF($A2493&gt;--RIGHT($A$2,LEN($A$2)-8),"",SUMIF(Table1[SHIFT NOMENCLATURE], $B2493, Table1[EPW]))</f>
        <v/>
      </c>
      <c r="J2493" s="1" t="str">
        <f>IF($A2493&gt;--RIGHT($A$2,LEN($A$2)-8),"",SUMIF(Table1[SHIFT NOMENCLATURE], $B2493, Table1[FVIC KILL]))</f>
        <v/>
      </c>
      <c r="K2493" s="1" t="str">
        <f>IF($A2493&gt;--RIGHT($A$2,LEN($A$2)-8),"",SUMIF(Table1[SHIFT NOMENCLATURE], $B2493, Table1[FVIC MOB]))</f>
        <v/>
      </c>
      <c r="L2493" s="1" t="str">
        <f>IF($A2493&gt;--RIGHT($A$2,LEN($A$2)-8),"",SUMIF(Table1[SHIFT NOMENCLATURE], $B2493, Table1[FVIC FIRE]))</f>
        <v/>
      </c>
      <c r="M2493" s="1" t="str">
        <f>IF($A2493&gt;--RIGHT($A$2,LEN($A$2)-8),"",SUMIF(Table1[SHIFT NOMENCLATURE], $B2493, Table1[FKIA]))</f>
        <v/>
      </c>
      <c r="N2493" s="1" t="str">
        <f>IF($A2493&gt;--RIGHT($A$2,LEN($A$2)-8),"",SUMIF(Table1[SHIFT NOMENCLATURE], $B2493, Table1[FWIA]))</f>
        <v/>
      </c>
      <c r="O2493" s="1" t="str">
        <f>IF($A2493&gt;--RIGHT($A$2,LEN($A$2)-8),"",SUMIF(Table1[SHIFT NOMENCLATURE], $B2493, Table1[DUSTWUN]))</f>
        <v/>
      </c>
    </row>
    <row r="2494" spans="1:15" x14ac:dyDescent="0.25">
      <c r="A2494" s="1" t="str">
        <f t="shared" si="76"/>
        <v/>
      </c>
      <c r="B2494" t="str">
        <f t="shared" si="77"/>
        <v/>
      </c>
      <c r="C2494" s="1" t="str">
        <f>IF($A2494&gt;--RIGHT($A$2,LEN($A$2)-8),"",COUNTIF(Table1[SHIFT NOMENCLATURE],$B2494))</f>
        <v/>
      </c>
      <c r="D2494" s="1" t="str">
        <f>IF($A2494&gt;--RIGHT($A$2,LEN($A$2)-8),"",SUMIF(Table1[SHIFT NOMENCLATURE], $B2494, Table1[EVIC KILL]))</f>
        <v/>
      </c>
      <c r="E2494" s="1" t="str">
        <f>IF($A2494&gt;--RIGHT($A$2,LEN($A$2)-8),"",SUMIF(Table1[SHIFT NOMENCLATURE], $B2494, Table1[EVIC MOB]))</f>
        <v/>
      </c>
      <c r="F2494" s="1" t="str">
        <f>IF($A2494&gt;--RIGHT($A$2,LEN($A$2)-8),"",SUMIF(Table1[SHIFT NOMENCLATURE], $B2494, Table1[EVIC FIRE]))</f>
        <v/>
      </c>
      <c r="G2494" s="1" t="str">
        <f>IF($A2494&gt;--RIGHT($A$2,LEN($A$2)-8),"",SUMIF(Table1[SHIFT NOMENCLATURE], $B2494, Table1[EKIA]))</f>
        <v/>
      </c>
      <c r="H2494" s="1" t="str">
        <f>IF($A2494&gt;--RIGHT($A$2,LEN($A$2)-8),"",SUMIF(Table1[SHIFT NOMENCLATURE], $B2494, Table1[EWIA]))</f>
        <v/>
      </c>
      <c r="I2494" s="1" t="str">
        <f>IF($A2494&gt;--RIGHT($A$2,LEN($A$2)-8),"",SUMIF(Table1[SHIFT NOMENCLATURE], $B2494, Table1[EPW]))</f>
        <v/>
      </c>
      <c r="J2494" s="1" t="str">
        <f>IF($A2494&gt;--RIGHT($A$2,LEN($A$2)-8),"",SUMIF(Table1[SHIFT NOMENCLATURE], $B2494, Table1[FVIC KILL]))</f>
        <v/>
      </c>
      <c r="K2494" s="1" t="str">
        <f>IF($A2494&gt;--RIGHT($A$2,LEN($A$2)-8),"",SUMIF(Table1[SHIFT NOMENCLATURE], $B2494, Table1[FVIC MOB]))</f>
        <v/>
      </c>
      <c r="L2494" s="1" t="str">
        <f>IF($A2494&gt;--RIGHT($A$2,LEN($A$2)-8),"",SUMIF(Table1[SHIFT NOMENCLATURE], $B2494, Table1[FVIC FIRE]))</f>
        <v/>
      </c>
      <c r="M2494" s="1" t="str">
        <f>IF($A2494&gt;--RIGHT($A$2,LEN($A$2)-8),"",SUMIF(Table1[SHIFT NOMENCLATURE], $B2494, Table1[FKIA]))</f>
        <v/>
      </c>
      <c r="N2494" s="1" t="str">
        <f>IF($A2494&gt;--RIGHT($A$2,LEN($A$2)-8),"",SUMIF(Table1[SHIFT NOMENCLATURE], $B2494, Table1[FWIA]))</f>
        <v/>
      </c>
      <c r="O2494" s="1" t="str">
        <f>IF($A2494&gt;--RIGHT($A$2,LEN($A$2)-8),"",SUMIF(Table1[SHIFT NOMENCLATURE], $B2494, Table1[DUSTWUN]))</f>
        <v/>
      </c>
    </row>
    <row r="2495" spans="1:15" x14ac:dyDescent="0.25">
      <c r="A2495" s="1" t="str">
        <f t="shared" si="76"/>
        <v/>
      </c>
      <c r="B2495" t="str">
        <f t="shared" si="77"/>
        <v/>
      </c>
      <c r="C2495" s="1" t="str">
        <f>IF($A2495&gt;--RIGHT($A$2,LEN($A$2)-8),"",COUNTIF(Table1[SHIFT NOMENCLATURE],$B2495))</f>
        <v/>
      </c>
      <c r="D2495" s="1" t="str">
        <f>IF($A2495&gt;--RIGHT($A$2,LEN($A$2)-8),"",SUMIF(Table1[SHIFT NOMENCLATURE], $B2495, Table1[EVIC KILL]))</f>
        <v/>
      </c>
      <c r="E2495" s="1" t="str">
        <f>IF($A2495&gt;--RIGHT($A$2,LEN($A$2)-8),"",SUMIF(Table1[SHIFT NOMENCLATURE], $B2495, Table1[EVIC MOB]))</f>
        <v/>
      </c>
      <c r="F2495" s="1" t="str">
        <f>IF($A2495&gt;--RIGHT($A$2,LEN($A$2)-8),"",SUMIF(Table1[SHIFT NOMENCLATURE], $B2495, Table1[EVIC FIRE]))</f>
        <v/>
      </c>
      <c r="G2495" s="1" t="str">
        <f>IF($A2495&gt;--RIGHT($A$2,LEN($A$2)-8),"",SUMIF(Table1[SHIFT NOMENCLATURE], $B2495, Table1[EKIA]))</f>
        <v/>
      </c>
      <c r="H2495" s="1" t="str">
        <f>IF($A2495&gt;--RIGHT($A$2,LEN($A$2)-8),"",SUMIF(Table1[SHIFT NOMENCLATURE], $B2495, Table1[EWIA]))</f>
        <v/>
      </c>
      <c r="I2495" s="1" t="str">
        <f>IF($A2495&gt;--RIGHT($A$2,LEN($A$2)-8),"",SUMIF(Table1[SHIFT NOMENCLATURE], $B2495, Table1[EPW]))</f>
        <v/>
      </c>
      <c r="J2495" s="1" t="str">
        <f>IF($A2495&gt;--RIGHT($A$2,LEN($A$2)-8),"",SUMIF(Table1[SHIFT NOMENCLATURE], $B2495, Table1[FVIC KILL]))</f>
        <v/>
      </c>
      <c r="K2495" s="1" t="str">
        <f>IF($A2495&gt;--RIGHT($A$2,LEN($A$2)-8),"",SUMIF(Table1[SHIFT NOMENCLATURE], $B2495, Table1[FVIC MOB]))</f>
        <v/>
      </c>
      <c r="L2495" s="1" t="str">
        <f>IF($A2495&gt;--RIGHT($A$2,LEN($A$2)-8),"",SUMIF(Table1[SHIFT NOMENCLATURE], $B2495, Table1[FVIC FIRE]))</f>
        <v/>
      </c>
      <c r="M2495" s="1" t="str">
        <f>IF($A2495&gt;--RIGHT($A$2,LEN($A$2)-8),"",SUMIF(Table1[SHIFT NOMENCLATURE], $B2495, Table1[FKIA]))</f>
        <v/>
      </c>
      <c r="N2495" s="1" t="str">
        <f>IF($A2495&gt;--RIGHT($A$2,LEN($A$2)-8),"",SUMIF(Table1[SHIFT NOMENCLATURE], $B2495, Table1[FWIA]))</f>
        <v/>
      </c>
      <c r="O2495" s="1" t="str">
        <f>IF($A2495&gt;--RIGHT($A$2,LEN($A$2)-8),"",SUMIF(Table1[SHIFT NOMENCLATURE], $B2495, Table1[DUSTWUN]))</f>
        <v/>
      </c>
    </row>
    <row r="2496" spans="1:15" x14ac:dyDescent="0.25">
      <c r="A2496" s="1" t="str">
        <f t="shared" si="76"/>
        <v/>
      </c>
      <c r="B2496" t="str">
        <f t="shared" si="77"/>
        <v/>
      </c>
      <c r="C2496" s="1" t="str">
        <f>IF($A2496&gt;--RIGHT($A$2,LEN($A$2)-8),"",COUNTIF(Table1[SHIFT NOMENCLATURE],$B2496))</f>
        <v/>
      </c>
      <c r="D2496" s="1" t="str">
        <f>IF($A2496&gt;--RIGHT($A$2,LEN($A$2)-8),"",SUMIF(Table1[SHIFT NOMENCLATURE], $B2496, Table1[EVIC KILL]))</f>
        <v/>
      </c>
      <c r="E2496" s="1" t="str">
        <f>IF($A2496&gt;--RIGHT($A$2,LEN($A$2)-8),"",SUMIF(Table1[SHIFT NOMENCLATURE], $B2496, Table1[EVIC MOB]))</f>
        <v/>
      </c>
      <c r="F2496" s="1" t="str">
        <f>IF($A2496&gt;--RIGHT($A$2,LEN($A$2)-8),"",SUMIF(Table1[SHIFT NOMENCLATURE], $B2496, Table1[EVIC FIRE]))</f>
        <v/>
      </c>
      <c r="G2496" s="1" t="str">
        <f>IF($A2496&gt;--RIGHT($A$2,LEN($A$2)-8),"",SUMIF(Table1[SHIFT NOMENCLATURE], $B2496, Table1[EKIA]))</f>
        <v/>
      </c>
      <c r="H2496" s="1" t="str">
        <f>IF($A2496&gt;--RIGHT($A$2,LEN($A$2)-8),"",SUMIF(Table1[SHIFT NOMENCLATURE], $B2496, Table1[EWIA]))</f>
        <v/>
      </c>
      <c r="I2496" s="1" t="str">
        <f>IF($A2496&gt;--RIGHT($A$2,LEN($A$2)-8),"",SUMIF(Table1[SHIFT NOMENCLATURE], $B2496, Table1[EPW]))</f>
        <v/>
      </c>
      <c r="J2496" s="1" t="str">
        <f>IF($A2496&gt;--RIGHT($A$2,LEN($A$2)-8),"",SUMIF(Table1[SHIFT NOMENCLATURE], $B2496, Table1[FVIC KILL]))</f>
        <v/>
      </c>
      <c r="K2496" s="1" t="str">
        <f>IF($A2496&gt;--RIGHT($A$2,LEN($A$2)-8),"",SUMIF(Table1[SHIFT NOMENCLATURE], $B2496, Table1[FVIC MOB]))</f>
        <v/>
      </c>
      <c r="L2496" s="1" t="str">
        <f>IF($A2496&gt;--RIGHT($A$2,LEN($A$2)-8),"",SUMIF(Table1[SHIFT NOMENCLATURE], $B2496, Table1[FVIC FIRE]))</f>
        <v/>
      </c>
      <c r="M2496" s="1" t="str">
        <f>IF($A2496&gt;--RIGHT($A$2,LEN($A$2)-8),"",SUMIF(Table1[SHIFT NOMENCLATURE], $B2496, Table1[FKIA]))</f>
        <v/>
      </c>
      <c r="N2496" s="1" t="str">
        <f>IF($A2496&gt;--RIGHT($A$2,LEN($A$2)-8),"",SUMIF(Table1[SHIFT NOMENCLATURE], $B2496, Table1[FWIA]))</f>
        <v/>
      </c>
      <c r="O2496" s="1" t="str">
        <f>IF($A2496&gt;--RIGHT($A$2,LEN($A$2)-8),"",SUMIF(Table1[SHIFT NOMENCLATURE], $B2496, Table1[DUSTWUN]))</f>
        <v/>
      </c>
    </row>
    <row r="2497" spans="1:15" x14ac:dyDescent="0.25">
      <c r="A2497" s="1" t="str">
        <f t="shared" si="76"/>
        <v/>
      </c>
      <c r="B2497" t="str">
        <f t="shared" si="77"/>
        <v/>
      </c>
      <c r="C2497" s="1" t="str">
        <f>IF($A2497&gt;--RIGHT($A$2,LEN($A$2)-8),"",COUNTIF(Table1[SHIFT NOMENCLATURE],$B2497))</f>
        <v/>
      </c>
      <c r="D2497" s="1" t="str">
        <f>IF($A2497&gt;--RIGHT($A$2,LEN($A$2)-8),"",SUMIF(Table1[SHIFT NOMENCLATURE], $B2497, Table1[EVIC KILL]))</f>
        <v/>
      </c>
      <c r="E2497" s="1" t="str">
        <f>IF($A2497&gt;--RIGHT($A$2,LEN($A$2)-8),"",SUMIF(Table1[SHIFT NOMENCLATURE], $B2497, Table1[EVIC MOB]))</f>
        <v/>
      </c>
      <c r="F2497" s="1" t="str">
        <f>IF($A2497&gt;--RIGHT($A$2,LEN($A$2)-8),"",SUMIF(Table1[SHIFT NOMENCLATURE], $B2497, Table1[EVIC FIRE]))</f>
        <v/>
      </c>
      <c r="G2497" s="1" t="str">
        <f>IF($A2497&gt;--RIGHT($A$2,LEN($A$2)-8),"",SUMIF(Table1[SHIFT NOMENCLATURE], $B2497, Table1[EKIA]))</f>
        <v/>
      </c>
      <c r="H2497" s="1" t="str">
        <f>IF($A2497&gt;--RIGHT($A$2,LEN($A$2)-8),"",SUMIF(Table1[SHIFT NOMENCLATURE], $B2497, Table1[EWIA]))</f>
        <v/>
      </c>
      <c r="I2497" s="1" t="str">
        <f>IF($A2497&gt;--RIGHT($A$2,LEN($A$2)-8),"",SUMIF(Table1[SHIFT NOMENCLATURE], $B2497, Table1[EPW]))</f>
        <v/>
      </c>
      <c r="J2497" s="1" t="str">
        <f>IF($A2497&gt;--RIGHT($A$2,LEN($A$2)-8),"",SUMIF(Table1[SHIFT NOMENCLATURE], $B2497, Table1[FVIC KILL]))</f>
        <v/>
      </c>
      <c r="K2497" s="1" t="str">
        <f>IF($A2497&gt;--RIGHT($A$2,LEN($A$2)-8),"",SUMIF(Table1[SHIFT NOMENCLATURE], $B2497, Table1[FVIC MOB]))</f>
        <v/>
      </c>
      <c r="L2497" s="1" t="str">
        <f>IF($A2497&gt;--RIGHT($A$2,LEN($A$2)-8),"",SUMIF(Table1[SHIFT NOMENCLATURE], $B2497, Table1[FVIC FIRE]))</f>
        <v/>
      </c>
      <c r="M2497" s="1" t="str">
        <f>IF($A2497&gt;--RIGHT($A$2,LEN($A$2)-8),"",SUMIF(Table1[SHIFT NOMENCLATURE], $B2497, Table1[FKIA]))</f>
        <v/>
      </c>
      <c r="N2497" s="1" t="str">
        <f>IF($A2497&gt;--RIGHT($A$2,LEN($A$2)-8),"",SUMIF(Table1[SHIFT NOMENCLATURE], $B2497, Table1[FWIA]))</f>
        <v/>
      </c>
      <c r="O2497" s="1" t="str">
        <f>IF($A2497&gt;--RIGHT($A$2,LEN($A$2)-8),"",SUMIF(Table1[SHIFT NOMENCLATURE], $B2497, Table1[DUSTWUN]))</f>
        <v/>
      </c>
    </row>
    <row r="2498" spans="1:15" x14ac:dyDescent="0.25">
      <c r="A2498" s="1" t="str">
        <f t="shared" si="76"/>
        <v/>
      </c>
      <c r="B2498" t="str">
        <f t="shared" si="77"/>
        <v/>
      </c>
      <c r="C2498" s="1" t="str">
        <f>IF($A2498&gt;--RIGHT($A$2,LEN($A$2)-8),"",COUNTIF(Table1[SHIFT NOMENCLATURE],$B2498))</f>
        <v/>
      </c>
      <c r="D2498" s="1" t="str">
        <f>IF($A2498&gt;--RIGHT($A$2,LEN($A$2)-8),"",SUMIF(Table1[SHIFT NOMENCLATURE], $B2498, Table1[EVIC KILL]))</f>
        <v/>
      </c>
      <c r="E2498" s="1" t="str">
        <f>IF($A2498&gt;--RIGHT($A$2,LEN($A$2)-8),"",SUMIF(Table1[SHIFT NOMENCLATURE], $B2498, Table1[EVIC MOB]))</f>
        <v/>
      </c>
      <c r="F2498" s="1" t="str">
        <f>IF($A2498&gt;--RIGHT($A$2,LEN($A$2)-8),"",SUMIF(Table1[SHIFT NOMENCLATURE], $B2498, Table1[EVIC FIRE]))</f>
        <v/>
      </c>
      <c r="G2498" s="1" t="str">
        <f>IF($A2498&gt;--RIGHT($A$2,LEN($A$2)-8),"",SUMIF(Table1[SHIFT NOMENCLATURE], $B2498, Table1[EKIA]))</f>
        <v/>
      </c>
      <c r="H2498" s="1" t="str">
        <f>IF($A2498&gt;--RIGHT($A$2,LEN($A$2)-8),"",SUMIF(Table1[SHIFT NOMENCLATURE], $B2498, Table1[EWIA]))</f>
        <v/>
      </c>
      <c r="I2498" s="1" t="str">
        <f>IF($A2498&gt;--RIGHT($A$2,LEN($A$2)-8),"",SUMIF(Table1[SHIFT NOMENCLATURE], $B2498, Table1[EPW]))</f>
        <v/>
      </c>
      <c r="J2498" s="1" t="str">
        <f>IF($A2498&gt;--RIGHT($A$2,LEN($A$2)-8),"",SUMIF(Table1[SHIFT NOMENCLATURE], $B2498, Table1[FVIC KILL]))</f>
        <v/>
      </c>
      <c r="K2498" s="1" t="str">
        <f>IF($A2498&gt;--RIGHT($A$2,LEN($A$2)-8),"",SUMIF(Table1[SHIFT NOMENCLATURE], $B2498, Table1[FVIC MOB]))</f>
        <v/>
      </c>
      <c r="L2498" s="1" t="str">
        <f>IF($A2498&gt;--RIGHT($A$2,LEN($A$2)-8),"",SUMIF(Table1[SHIFT NOMENCLATURE], $B2498, Table1[FVIC FIRE]))</f>
        <v/>
      </c>
      <c r="M2498" s="1" t="str">
        <f>IF($A2498&gt;--RIGHT($A$2,LEN($A$2)-8),"",SUMIF(Table1[SHIFT NOMENCLATURE], $B2498, Table1[FKIA]))</f>
        <v/>
      </c>
      <c r="N2498" s="1" t="str">
        <f>IF($A2498&gt;--RIGHT($A$2,LEN($A$2)-8),"",SUMIF(Table1[SHIFT NOMENCLATURE], $B2498, Table1[FWIA]))</f>
        <v/>
      </c>
      <c r="O2498" s="1" t="str">
        <f>IF($A2498&gt;--RIGHT($A$2,LEN($A$2)-8),"",SUMIF(Table1[SHIFT NOMENCLATURE], $B2498, Table1[DUSTWUN]))</f>
        <v/>
      </c>
    </row>
    <row r="2499" spans="1:15" x14ac:dyDescent="0.25">
      <c r="A2499" s="1" t="str">
        <f t="shared" si="76"/>
        <v/>
      </c>
      <c r="B2499" t="str">
        <f t="shared" si="77"/>
        <v/>
      </c>
      <c r="C2499" s="1" t="str">
        <f>IF($A2499&gt;--RIGHT($A$2,LEN($A$2)-8),"",COUNTIF(Table1[SHIFT NOMENCLATURE],$B2499))</f>
        <v/>
      </c>
      <c r="D2499" s="1" t="str">
        <f>IF($A2499&gt;--RIGHT($A$2,LEN($A$2)-8),"",SUMIF(Table1[SHIFT NOMENCLATURE], $B2499, Table1[EVIC KILL]))</f>
        <v/>
      </c>
      <c r="E2499" s="1" t="str">
        <f>IF($A2499&gt;--RIGHT($A$2,LEN($A$2)-8),"",SUMIF(Table1[SHIFT NOMENCLATURE], $B2499, Table1[EVIC MOB]))</f>
        <v/>
      </c>
      <c r="F2499" s="1" t="str">
        <f>IF($A2499&gt;--RIGHT($A$2,LEN($A$2)-8),"",SUMIF(Table1[SHIFT NOMENCLATURE], $B2499, Table1[EVIC FIRE]))</f>
        <v/>
      </c>
      <c r="G2499" s="1" t="str">
        <f>IF($A2499&gt;--RIGHT($A$2,LEN($A$2)-8),"",SUMIF(Table1[SHIFT NOMENCLATURE], $B2499, Table1[EKIA]))</f>
        <v/>
      </c>
      <c r="H2499" s="1" t="str">
        <f>IF($A2499&gt;--RIGHT($A$2,LEN($A$2)-8),"",SUMIF(Table1[SHIFT NOMENCLATURE], $B2499, Table1[EWIA]))</f>
        <v/>
      </c>
      <c r="I2499" s="1" t="str">
        <f>IF($A2499&gt;--RIGHT($A$2,LEN($A$2)-8),"",SUMIF(Table1[SHIFT NOMENCLATURE], $B2499, Table1[EPW]))</f>
        <v/>
      </c>
      <c r="J2499" s="1" t="str">
        <f>IF($A2499&gt;--RIGHT($A$2,LEN($A$2)-8),"",SUMIF(Table1[SHIFT NOMENCLATURE], $B2499, Table1[FVIC KILL]))</f>
        <v/>
      </c>
      <c r="K2499" s="1" t="str">
        <f>IF($A2499&gt;--RIGHT($A$2,LEN($A$2)-8),"",SUMIF(Table1[SHIFT NOMENCLATURE], $B2499, Table1[FVIC MOB]))</f>
        <v/>
      </c>
      <c r="L2499" s="1" t="str">
        <f>IF($A2499&gt;--RIGHT($A$2,LEN($A$2)-8),"",SUMIF(Table1[SHIFT NOMENCLATURE], $B2499, Table1[FVIC FIRE]))</f>
        <v/>
      </c>
      <c r="M2499" s="1" t="str">
        <f>IF($A2499&gt;--RIGHT($A$2,LEN($A$2)-8),"",SUMIF(Table1[SHIFT NOMENCLATURE], $B2499, Table1[FKIA]))</f>
        <v/>
      </c>
      <c r="N2499" s="1" t="str">
        <f>IF($A2499&gt;--RIGHT($A$2,LEN($A$2)-8),"",SUMIF(Table1[SHIFT NOMENCLATURE], $B2499, Table1[FWIA]))</f>
        <v/>
      </c>
      <c r="O2499" s="1" t="str">
        <f>IF($A2499&gt;--RIGHT($A$2,LEN($A$2)-8),"",SUMIF(Table1[SHIFT NOMENCLATURE], $B2499, Table1[DUSTWUN]))</f>
        <v/>
      </c>
    </row>
    <row r="2500" spans="1:15" x14ac:dyDescent="0.25">
      <c r="A2500" s="1" t="str">
        <f t="shared" si="76"/>
        <v/>
      </c>
      <c r="B2500" t="str">
        <f t="shared" si="77"/>
        <v/>
      </c>
      <c r="C2500" s="1" t="str">
        <f>IF($A2500&gt;--RIGHT($A$2,LEN($A$2)-8),"",COUNTIF(Table1[SHIFT NOMENCLATURE],$B2500))</f>
        <v/>
      </c>
      <c r="D2500" s="1" t="str">
        <f>IF($A2500&gt;--RIGHT($A$2,LEN($A$2)-8),"",SUMIF(Table1[SHIFT NOMENCLATURE], $B2500, Table1[EVIC KILL]))</f>
        <v/>
      </c>
      <c r="E2500" s="1" t="str">
        <f>IF($A2500&gt;--RIGHT($A$2,LEN($A$2)-8),"",SUMIF(Table1[SHIFT NOMENCLATURE], $B2500, Table1[EVIC MOB]))</f>
        <v/>
      </c>
      <c r="F2500" s="1" t="str">
        <f>IF($A2500&gt;--RIGHT($A$2,LEN($A$2)-8),"",SUMIF(Table1[SHIFT NOMENCLATURE], $B2500, Table1[EVIC FIRE]))</f>
        <v/>
      </c>
      <c r="G2500" s="1" t="str">
        <f>IF($A2500&gt;--RIGHT($A$2,LEN($A$2)-8),"",SUMIF(Table1[SHIFT NOMENCLATURE], $B2500, Table1[EKIA]))</f>
        <v/>
      </c>
      <c r="H2500" s="1" t="str">
        <f>IF($A2500&gt;--RIGHT($A$2,LEN($A$2)-8),"",SUMIF(Table1[SHIFT NOMENCLATURE], $B2500, Table1[EWIA]))</f>
        <v/>
      </c>
      <c r="I2500" s="1" t="str">
        <f>IF($A2500&gt;--RIGHT($A$2,LEN($A$2)-8),"",SUMIF(Table1[SHIFT NOMENCLATURE], $B2500, Table1[EPW]))</f>
        <v/>
      </c>
      <c r="J2500" s="1" t="str">
        <f>IF($A2500&gt;--RIGHT($A$2,LEN($A$2)-8),"",SUMIF(Table1[SHIFT NOMENCLATURE], $B2500, Table1[FVIC KILL]))</f>
        <v/>
      </c>
      <c r="K2500" s="1" t="str">
        <f>IF($A2500&gt;--RIGHT($A$2,LEN($A$2)-8),"",SUMIF(Table1[SHIFT NOMENCLATURE], $B2500, Table1[FVIC MOB]))</f>
        <v/>
      </c>
      <c r="L2500" s="1" t="str">
        <f>IF($A2500&gt;--RIGHT($A$2,LEN($A$2)-8),"",SUMIF(Table1[SHIFT NOMENCLATURE], $B2500, Table1[FVIC FIRE]))</f>
        <v/>
      </c>
      <c r="M2500" s="1" t="str">
        <f>IF($A2500&gt;--RIGHT($A$2,LEN($A$2)-8),"",SUMIF(Table1[SHIFT NOMENCLATURE], $B2500, Table1[FKIA]))</f>
        <v/>
      </c>
      <c r="N2500" s="1" t="str">
        <f>IF($A2500&gt;--RIGHT($A$2,LEN($A$2)-8),"",SUMIF(Table1[SHIFT NOMENCLATURE], $B2500, Table1[FWIA]))</f>
        <v/>
      </c>
      <c r="O2500" s="1" t="str">
        <f>IF($A2500&gt;--RIGHT($A$2,LEN($A$2)-8),"",SUMIF(Table1[SHIFT NOMENCLATURE], $B2500, Table1[DUSTWUN]))</f>
        <v/>
      </c>
    </row>
    <row r="2501" spans="1:15" x14ac:dyDescent="0.25">
      <c r="A2501" s="1" t="str">
        <f t="shared" ref="A2501:A2564" si="78">IF($A2500&gt;--RIGHT($A$2,LEN($A$2)-8)-1,"",ROW()-2)</f>
        <v/>
      </c>
      <c r="B2501" t="str">
        <f t="shared" ref="B2501:B2564" si="79">IF($A2500&gt;--RIGHT($A$2,LEN($A$2)-8)-1,"",IF(MID($B2500,3,4)="1900",CONCATENATE(TEXT(DATEVALUE(MID($B2500,15,2)&amp;MID($B2500,21,3)&amp;RIGHT($B2500,4)),"dd"), "0700-1900", UPPER(TEXT(DATEVALUE(MID($B2500,15,2)&amp;MID($B2500,21,3)&amp;RIGHT($B2500,4)),"mmm")), RIGHT($B2500,4)), CONCATENATE(LEFT($B2500,2), "1900", MID($B2500,12,3), RIGHT($B2500,4), "-", TEXT(DATEVALUE(LEFT($B2500,2)&amp;MID($B2500,12,3)&amp;RIGHT($B2500,4))+1,"dd"),"0700", UPPER(TEXT(DATEVALUE(LEFT($B2500,2)&amp;MID($B2500,12,3)&amp;RIGHT($B2500,4))+1,"mmm")), TEXT(DATEVALUE(LEFT($B2500,2)&amp;MID($B2500,12,3)&amp;RIGHT($B2500,4))+1,"yyyy"))))</f>
        <v/>
      </c>
      <c r="C2501" s="1" t="str">
        <f>IF($A2501&gt;--RIGHT($A$2,LEN($A$2)-8),"",COUNTIF(Table1[SHIFT NOMENCLATURE],$B2501))</f>
        <v/>
      </c>
      <c r="D2501" s="1" t="str">
        <f>IF($A2501&gt;--RIGHT($A$2,LEN($A$2)-8),"",SUMIF(Table1[SHIFT NOMENCLATURE], $B2501, Table1[EVIC KILL]))</f>
        <v/>
      </c>
      <c r="E2501" s="1" t="str">
        <f>IF($A2501&gt;--RIGHT($A$2,LEN($A$2)-8),"",SUMIF(Table1[SHIFT NOMENCLATURE], $B2501, Table1[EVIC MOB]))</f>
        <v/>
      </c>
      <c r="F2501" s="1" t="str">
        <f>IF($A2501&gt;--RIGHT($A$2,LEN($A$2)-8),"",SUMIF(Table1[SHIFT NOMENCLATURE], $B2501, Table1[EVIC FIRE]))</f>
        <v/>
      </c>
      <c r="G2501" s="1" t="str">
        <f>IF($A2501&gt;--RIGHT($A$2,LEN($A$2)-8),"",SUMIF(Table1[SHIFT NOMENCLATURE], $B2501, Table1[EKIA]))</f>
        <v/>
      </c>
      <c r="H2501" s="1" t="str">
        <f>IF($A2501&gt;--RIGHT($A$2,LEN($A$2)-8),"",SUMIF(Table1[SHIFT NOMENCLATURE], $B2501, Table1[EWIA]))</f>
        <v/>
      </c>
      <c r="I2501" s="1" t="str">
        <f>IF($A2501&gt;--RIGHT($A$2,LEN($A$2)-8),"",SUMIF(Table1[SHIFT NOMENCLATURE], $B2501, Table1[EPW]))</f>
        <v/>
      </c>
      <c r="J2501" s="1" t="str">
        <f>IF($A2501&gt;--RIGHT($A$2,LEN($A$2)-8),"",SUMIF(Table1[SHIFT NOMENCLATURE], $B2501, Table1[FVIC KILL]))</f>
        <v/>
      </c>
      <c r="K2501" s="1" t="str">
        <f>IF($A2501&gt;--RIGHT($A$2,LEN($A$2)-8),"",SUMIF(Table1[SHIFT NOMENCLATURE], $B2501, Table1[FVIC MOB]))</f>
        <v/>
      </c>
      <c r="L2501" s="1" t="str">
        <f>IF($A2501&gt;--RIGHT($A$2,LEN($A$2)-8),"",SUMIF(Table1[SHIFT NOMENCLATURE], $B2501, Table1[FVIC FIRE]))</f>
        <v/>
      </c>
      <c r="M2501" s="1" t="str">
        <f>IF($A2501&gt;--RIGHT($A$2,LEN($A$2)-8),"",SUMIF(Table1[SHIFT NOMENCLATURE], $B2501, Table1[FKIA]))</f>
        <v/>
      </c>
      <c r="N2501" s="1" t="str">
        <f>IF($A2501&gt;--RIGHT($A$2,LEN($A$2)-8),"",SUMIF(Table1[SHIFT NOMENCLATURE], $B2501, Table1[FWIA]))</f>
        <v/>
      </c>
      <c r="O2501" s="1" t="str">
        <f>IF($A2501&gt;--RIGHT($A$2,LEN($A$2)-8),"",SUMIF(Table1[SHIFT NOMENCLATURE], $B2501, Table1[DUSTWUN]))</f>
        <v/>
      </c>
    </row>
    <row r="2502" spans="1:15" x14ac:dyDescent="0.25">
      <c r="A2502" s="1" t="str">
        <f t="shared" si="78"/>
        <v/>
      </c>
      <c r="B2502" t="str">
        <f t="shared" si="79"/>
        <v/>
      </c>
      <c r="C2502" s="1" t="str">
        <f>IF($A2502&gt;--RIGHT($A$2,LEN($A$2)-8),"",COUNTIF(Table1[SHIFT NOMENCLATURE],$B2502))</f>
        <v/>
      </c>
      <c r="D2502" s="1" t="str">
        <f>IF($A2502&gt;--RIGHT($A$2,LEN($A$2)-8),"",SUMIF(Table1[SHIFT NOMENCLATURE], $B2502, Table1[EVIC KILL]))</f>
        <v/>
      </c>
      <c r="E2502" s="1" t="str">
        <f>IF($A2502&gt;--RIGHT($A$2,LEN($A$2)-8),"",SUMIF(Table1[SHIFT NOMENCLATURE], $B2502, Table1[EVIC MOB]))</f>
        <v/>
      </c>
      <c r="F2502" s="1" t="str">
        <f>IF($A2502&gt;--RIGHT($A$2,LEN($A$2)-8),"",SUMIF(Table1[SHIFT NOMENCLATURE], $B2502, Table1[EVIC FIRE]))</f>
        <v/>
      </c>
      <c r="G2502" s="1" t="str">
        <f>IF($A2502&gt;--RIGHT($A$2,LEN($A$2)-8),"",SUMIF(Table1[SHIFT NOMENCLATURE], $B2502, Table1[EKIA]))</f>
        <v/>
      </c>
      <c r="H2502" s="1" t="str">
        <f>IF($A2502&gt;--RIGHT($A$2,LEN($A$2)-8),"",SUMIF(Table1[SHIFT NOMENCLATURE], $B2502, Table1[EWIA]))</f>
        <v/>
      </c>
      <c r="I2502" s="1" t="str">
        <f>IF($A2502&gt;--RIGHT($A$2,LEN($A$2)-8),"",SUMIF(Table1[SHIFT NOMENCLATURE], $B2502, Table1[EPW]))</f>
        <v/>
      </c>
      <c r="J2502" s="1" t="str">
        <f>IF($A2502&gt;--RIGHT($A$2,LEN($A$2)-8),"",SUMIF(Table1[SHIFT NOMENCLATURE], $B2502, Table1[FVIC KILL]))</f>
        <v/>
      </c>
      <c r="K2502" s="1" t="str">
        <f>IF($A2502&gt;--RIGHT($A$2,LEN($A$2)-8),"",SUMIF(Table1[SHIFT NOMENCLATURE], $B2502, Table1[FVIC MOB]))</f>
        <v/>
      </c>
      <c r="L2502" s="1" t="str">
        <f>IF($A2502&gt;--RIGHT($A$2,LEN($A$2)-8),"",SUMIF(Table1[SHIFT NOMENCLATURE], $B2502, Table1[FVIC FIRE]))</f>
        <v/>
      </c>
      <c r="M2502" s="1" t="str">
        <f>IF($A2502&gt;--RIGHT($A$2,LEN($A$2)-8),"",SUMIF(Table1[SHIFT NOMENCLATURE], $B2502, Table1[FKIA]))</f>
        <v/>
      </c>
      <c r="N2502" s="1" t="str">
        <f>IF($A2502&gt;--RIGHT($A$2,LEN($A$2)-8),"",SUMIF(Table1[SHIFT NOMENCLATURE], $B2502, Table1[FWIA]))</f>
        <v/>
      </c>
      <c r="O2502" s="1" t="str">
        <f>IF($A2502&gt;--RIGHT($A$2,LEN($A$2)-8),"",SUMIF(Table1[SHIFT NOMENCLATURE], $B2502, Table1[DUSTWUN]))</f>
        <v/>
      </c>
    </row>
    <row r="2503" spans="1:15" x14ac:dyDescent="0.25">
      <c r="A2503" s="1" t="str">
        <f t="shared" si="78"/>
        <v/>
      </c>
      <c r="B2503" t="str">
        <f t="shared" si="79"/>
        <v/>
      </c>
      <c r="C2503" s="1" t="str">
        <f>IF($A2503&gt;--RIGHT($A$2,LEN($A$2)-8),"",COUNTIF(Table1[SHIFT NOMENCLATURE],$B2503))</f>
        <v/>
      </c>
      <c r="D2503" s="1" t="str">
        <f>IF($A2503&gt;--RIGHT($A$2,LEN($A$2)-8),"",SUMIF(Table1[SHIFT NOMENCLATURE], $B2503, Table1[EVIC KILL]))</f>
        <v/>
      </c>
      <c r="E2503" s="1" t="str">
        <f>IF($A2503&gt;--RIGHT($A$2,LEN($A$2)-8),"",SUMIF(Table1[SHIFT NOMENCLATURE], $B2503, Table1[EVIC MOB]))</f>
        <v/>
      </c>
      <c r="F2503" s="1" t="str">
        <f>IF($A2503&gt;--RIGHT($A$2,LEN($A$2)-8),"",SUMIF(Table1[SHIFT NOMENCLATURE], $B2503, Table1[EVIC FIRE]))</f>
        <v/>
      </c>
      <c r="G2503" s="1" t="str">
        <f>IF($A2503&gt;--RIGHT($A$2,LEN($A$2)-8),"",SUMIF(Table1[SHIFT NOMENCLATURE], $B2503, Table1[EKIA]))</f>
        <v/>
      </c>
      <c r="H2503" s="1" t="str">
        <f>IF($A2503&gt;--RIGHT($A$2,LEN($A$2)-8),"",SUMIF(Table1[SHIFT NOMENCLATURE], $B2503, Table1[EWIA]))</f>
        <v/>
      </c>
      <c r="I2503" s="1" t="str">
        <f>IF($A2503&gt;--RIGHT($A$2,LEN($A$2)-8),"",SUMIF(Table1[SHIFT NOMENCLATURE], $B2503, Table1[EPW]))</f>
        <v/>
      </c>
      <c r="J2503" s="1" t="str">
        <f>IF($A2503&gt;--RIGHT($A$2,LEN($A$2)-8),"",SUMIF(Table1[SHIFT NOMENCLATURE], $B2503, Table1[FVIC KILL]))</f>
        <v/>
      </c>
      <c r="K2503" s="1" t="str">
        <f>IF($A2503&gt;--RIGHT($A$2,LEN($A$2)-8),"",SUMIF(Table1[SHIFT NOMENCLATURE], $B2503, Table1[FVIC MOB]))</f>
        <v/>
      </c>
      <c r="L2503" s="1" t="str">
        <f>IF($A2503&gt;--RIGHT($A$2,LEN($A$2)-8),"",SUMIF(Table1[SHIFT NOMENCLATURE], $B2503, Table1[FVIC FIRE]))</f>
        <v/>
      </c>
      <c r="M2503" s="1" t="str">
        <f>IF($A2503&gt;--RIGHT($A$2,LEN($A$2)-8),"",SUMIF(Table1[SHIFT NOMENCLATURE], $B2503, Table1[FKIA]))</f>
        <v/>
      </c>
      <c r="N2503" s="1" t="str">
        <f>IF($A2503&gt;--RIGHT($A$2,LEN($A$2)-8),"",SUMIF(Table1[SHIFT NOMENCLATURE], $B2503, Table1[FWIA]))</f>
        <v/>
      </c>
      <c r="O2503" s="1" t="str">
        <f>IF($A2503&gt;--RIGHT($A$2,LEN($A$2)-8),"",SUMIF(Table1[SHIFT NOMENCLATURE], $B2503, Table1[DUSTWUN]))</f>
        <v/>
      </c>
    </row>
    <row r="2504" spans="1:15" x14ac:dyDescent="0.25">
      <c r="A2504" s="1" t="str">
        <f t="shared" si="78"/>
        <v/>
      </c>
      <c r="B2504" t="str">
        <f t="shared" si="79"/>
        <v/>
      </c>
      <c r="C2504" s="1" t="str">
        <f>IF($A2504&gt;--RIGHT($A$2,LEN($A$2)-8),"",COUNTIF(Table1[SHIFT NOMENCLATURE],$B2504))</f>
        <v/>
      </c>
      <c r="D2504" s="1" t="str">
        <f>IF($A2504&gt;--RIGHT($A$2,LEN($A$2)-8),"",SUMIF(Table1[SHIFT NOMENCLATURE], $B2504, Table1[EVIC KILL]))</f>
        <v/>
      </c>
      <c r="E2504" s="1" t="str">
        <f>IF($A2504&gt;--RIGHT($A$2,LEN($A$2)-8),"",SUMIF(Table1[SHIFT NOMENCLATURE], $B2504, Table1[EVIC MOB]))</f>
        <v/>
      </c>
      <c r="F2504" s="1" t="str">
        <f>IF($A2504&gt;--RIGHT($A$2,LEN($A$2)-8),"",SUMIF(Table1[SHIFT NOMENCLATURE], $B2504, Table1[EVIC FIRE]))</f>
        <v/>
      </c>
      <c r="G2504" s="1" t="str">
        <f>IF($A2504&gt;--RIGHT($A$2,LEN($A$2)-8),"",SUMIF(Table1[SHIFT NOMENCLATURE], $B2504, Table1[EKIA]))</f>
        <v/>
      </c>
      <c r="H2504" s="1" t="str">
        <f>IF($A2504&gt;--RIGHT($A$2,LEN($A$2)-8),"",SUMIF(Table1[SHIFT NOMENCLATURE], $B2504, Table1[EWIA]))</f>
        <v/>
      </c>
      <c r="I2504" s="1" t="str">
        <f>IF($A2504&gt;--RIGHT($A$2,LEN($A$2)-8),"",SUMIF(Table1[SHIFT NOMENCLATURE], $B2504, Table1[EPW]))</f>
        <v/>
      </c>
      <c r="J2504" s="1" t="str">
        <f>IF($A2504&gt;--RIGHT($A$2,LEN($A$2)-8),"",SUMIF(Table1[SHIFT NOMENCLATURE], $B2504, Table1[FVIC KILL]))</f>
        <v/>
      </c>
      <c r="K2504" s="1" t="str">
        <f>IF($A2504&gt;--RIGHT($A$2,LEN($A$2)-8),"",SUMIF(Table1[SHIFT NOMENCLATURE], $B2504, Table1[FVIC MOB]))</f>
        <v/>
      </c>
      <c r="L2504" s="1" t="str">
        <f>IF($A2504&gt;--RIGHT($A$2,LEN($A$2)-8),"",SUMIF(Table1[SHIFT NOMENCLATURE], $B2504, Table1[FVIC FIRE]))</f>
        <v/>
      </c>
      <c r="M2504" s="1" t="str">
        <f>IF($A2504&gt;--RIGHT($A$2,LEN($A$2)-8),"",SUMIF(Table1[SHIFT NOMENCLATURE], $B2504, Table1[FKIA]))</f>
        <v/>
      </c>
      <c r="N2504" s="1" t="str">
        <f>IF($A2504&gt;--RIGHT($A$2,LEN($A$2)-8),"",SUMIF(Table1[SHIFT NOMENCLATURE], $B2504, Table1[FWIA]))</f>
        <v/>
      </c>
      <c r="O2504" s="1" t="str">
        <f>IF($A2504&gt;--RIGHT($A$2,LEN($A$2)-8),"",SUMIF(Table1[SHIFT NOMENCLATURE], $B2504, Table1[DUSTWUN]))</f>
        <v/>
      </c>
    </row>
    <row r="2505" spans="1:15" x14ac:dyDescent="0.25">
      <c r="A2505" s="1" t="str">
        <f t="shared" si="78"/>
        <v/>
      </c>
      <c r="B2505" t="str">
        <f t="shared" si="79"/>
        <v/>
      </c>
      <c r="C2505" s="1" t="str">
        <f>IF($A2505&gt;--RIGHT($A$2,LEN($A$2)-8),"",COUNTIF(Table1[SHIFT NOMENCLATURE],$B2505))</f>
        <v/>
      </c>
      <c r="D2505" s="1" t="str">
        <f>IF($A2505&gt;--RIGHT($A$2,LEN($A$2)-8),"",SUMIF(Table1[SHIFT NOMENCLATURE], $B2505, Table1[EVIC KILL]))</f>
        <v/>
      </c>
      <c r="E2505" s="1" t="str">
        <f>IF($A2505&gt;--RIGHT($A$2,LEN($A$2)-8),"",SUMIF(Table1[SHIFT NOMENCLATURE], $B2505, Table1[EVIC MOB]))</f>
        <v/>
      </c>
      <c r="F2505" s="1" t="str">
        <f>IF($A2505&gt;--RIGHT($A$2,LEN($A$2)-8),"",SUMIF(Table1[SHIFT NOMENCLATURE], $B2505, Table1[EVIC FIRE]))</f>
        <v/>
      </c>
      <c r="G2505" s="1" t="str">
        <f>IF($A2505&gt;--RIGHT($A$2,LEN($A$2)-8),"",SUMIF(Table1[SHIFT NOMENCLATURE], $B2505, Table1[EKIA]))</f>
        <v/>
      </c>
      <c r="H2505" s="1" t="str">
        <f>IF($A2505&gt;--RIGHT($A$2,LEN($A$2)-8),"",SUMIF(Table1[SHIFT NOMENCLATURE], $B2505, Table1[EWIA]))</f>
        <v/>
      </c>
      <c r="I2505" s="1" t="str">
        <f>IF($A2505&gt;--RIGHT($A$2,LEN($A$2)-8),"",SUMIF(Table1[SHIFT NOMENCLATURE], $B2505, Table1[EPW]))</f>
        <v/>
      </c>
      <c r="J2505" s="1" t="str">
        <f>IF($A2505&gt;--RIGHT($A$2,LEN($A$2)-8),"",SUMIF(Table1[SHIFT NOMENCLATURE], $B2505, Table1[FVIC KILL]))</f>
        <v/>
      </c>
      <c r="K2505" s="1" t="str">
        <f>IF($A2505&gt;--RIGHT($A$2,LEN($A$2)-8),"",SUMIF(Table1[SHIFT NOMENCLATURE], $B2505, Table1[FVIC MOB]))</f>
        <v/>
      </c>
      <c r="L2505" s="1" t="str">
        <f>IF($A2505&gt;--RIGHT($A$2,LEN($A$2)-8),"",SUMIF(Table1[SHIFT NOMENCLATURE], $B2505, Table1[FVIC FIRE]))</f>
        <v/>
      </c>
      <c r="M2505" s="1" t="str">
        <f>IF($A2505&gt;--RIGHT($A$2,LEN($A$2)-8),"",SUMIF(Table1[SHIFT NOMENCLATURE], $B2505, Table1[FKIA]))</f>
        <v/>
      </c>
      <c r="N2505" s="1" t="str">
        <f>IF($A2505&gt;--RIGHT($A$2,LEN($A$2)-8),"",SUMIF(Table1[SHIFT NOMENCLATURE], $B2505, Table1[FWIA]))</f>
        <v/>
      </c>
      <c r="O2505" s="1" t="str">
        <f>IF($A2505&gt;--RIGHT($A$2,LEN($A$2)-8),"",SUMIF(Table1[SHIFT NOMENCLATURE], $B2505, Table1[DUSTWUN]))</f>
        <v/>
      </c>
    </row>
    <row r="2506" spans="1:15" x14ac:dyDescent="0.25">
      <c r="A2506" s="1" t="str">
        <f t="shared" si="78"/>
        <v/>
      </c>
      <c r="B2506" t="str">
        <f t="shared" si="79"/>
        <v/>
      </c>
      <c r="C2506" s="1" t="str">
        <f>IF($A2506&gt;--RIGHT($A$2,LEN($A$2)-8),"",COUNTIF(Table1[SHIFT NOMENCLATURE],$B2506))</f>
        <v/>
      </c>
      <c r="D2506" s="1" t="str">
        <f>IF($A2506&gt;--RIGHT($A$2,LEN($A$2)-8),"",SUMIF(Table1[SHIFT NOMENCLATURE], $B2506, Table1[EVIC KILL]))</f>
        <v/>
      </c>
      <c r="E2506" s="1" t="str">
        <f>IF($A2506&gt;--RIGHT($A$2,LEN($A$2)-8),"",SUMIF(Table1[SHIFT NOMENCLATURE], $B2506, Table1[EVIC MOB]))</f>
        <v/>
      </c>
      <c r="F2506" s="1" t="str">
        <f>IF($A2506&gt;--RIGHT($A$2,LEN($A$2)-8),"",SUMIF(Table1[SHIFT NOMENCLATURE], $B2506, Table1[EVIC FIRE]))</f>
        <v/>
      </c>
      <c r="G2506" s="1" t="str">
        <f>IF($A2506&gt;--RIGHT($A$2,LEN($A$2)-8),"",SUMIF(Table1[SHIFT NOMENCLATURE], $B2506, Table1[EKIA]))</f>
        <v/>
      </c>
      <c r="H2506" s="1" t="str">
        <f>IF($A2506&gt;--RIGHT($A$2,LEN($A$2)-8),"",SUMIF(Table1[SHIFT NOMENCLATURE], $B2506, Table1[EWIA]))</f>
        <v/>
      </c>
      <c r="I2506" s="1" t="str">
        <f>IF($A2506&gt;--RIGHT($A$2,LEN($A$2)-8),"",SUMIF(Table1[SHIFT NOMENCLATURE], $B2506, Table1[EPW]))</f>
        <v/>
      </c>
      <c r="J2506" s="1" t="str">
        <f>IF($A2506&gt;--RIGHT($A$2,LEN($A$2)-8),"",SUMIF(Table1[SHIFT NOMENCLATURE], $B2506, Table1[FVIC KILL]))</f>
        <v/>
      </c>
      <c r="K2506" s="1" t="str">
        <f>IF($A2506&gt;--RIGHT($A$2,LEN($A$2)-8),"",SUMIF(Table1[SHIFT NOMENCLATURE], $B2506, Table1[FVIC MOB]))</f>
        <v/>
      </c>
      <c r="L2506" s="1" t="str">
        <f>IF($A2506&gt;--RIGHT($A$2,LEN($A$2)-8),"",SUMIF(Table1[SHIFT NOMENCLATURE], $B2506, Table1[FVIC FIRE]))</f>
        <v/>
      </c>
      <c r="M2506" s="1" t="str">
        <f>IF($A2506&gt;--RIGHT($A$2,LEN($A$2)-8),"",SUMIF(Table1[SHIFT NOMENCLATURE], $B2506, Table1[FKIA]))</f>
        <v/>
      </c>
      <c r="N2506" s="1" t="str">
        <f>IF($A2506&gt;--RIGHT($A$2,LEN($A$2)-8),"",SUMIF(Table1[SHIFT NOMENCLATURE], $B2506, Table1[FWIA]))</f>
        <v/>
      </c>
      <c r="O2506" s="1" t="str">
        <f>IF($A2506&gt;--RIGHT($A$2,LEN($A$2)-8),"",SUMIF(Table1[SHIFT NOMENCLATURE], $B2506, Table1[DUSTWUN]))</f>
        <v/>
      </c>
    </row>
    <row r="2507" spans="1:15" x14ac:dyDescent="0.25">
      <c r="A2507" s="1" t="str">
        <f t="shared" si="78"/>
        <v/>
      </c>
      <c r="B2507" t="str">
        <f t="shared" si="79"/>
        <v/>
      </c>
      <c r="C2507" s="1" t="str">
        <f>IF($A2507&gt;--RIGHT($A$2,LEN($A$2)-8),"",COUNTIF(Table1[SHIFT NOMENCLATURE],$B2507))</f>
        <v/>
      </c>
      <c r="D2507" s="1" t="str">
        <f>IF($A2507&gt;--RIGHT($A$2,LEN($A$2)-8),"",SUMIF(Table1[SHIFT NOMENCLATURE], $B2507, Table1[EVIC KILL]))</f>
        <v/>
      </c>
      <c r="E2507" s="1" t="str">
        <f>IF($A2507&gt;--RIGHT($A$2,LEN($A$2)-8),"",SUMIF(Table1[SHIFT NOMENCLATURE], $B2507, Table1[EVIC MOB]))</f>
        <v/>
      </c>
      <c r="F2507" s="1" t="str">
        <f>IF($A2507&gt;--RIGHT($A$2,LEN($A$2)-8),"",SUMIF(Table1[SHIFT NOMENCLATURE], $B2507, Table1[EVIC FIRE]))</f>
        <v/>
      </c>
      <c r="G2507" s="1" t="str">
        <f>IF($A2507&gt;--RIGHT($A$2,LEN($A$2)-8),"",SUMIF(Table1[SHIFT NOMENCLATURE], $B2507, Table1[EKIA]))</f>
        <v/>
      </c>
      <c r="H2507" s="1" t="str">
        <f>IF($A2507&gt;--RIGHT($A$2,LEN($A$2)-8),"",SUMIF(Table1[SHIFT NOMENCLATURE], $B2507, Table1[EWIA]))</f>
        <v/>
      </c>
      <c r="I2507" s="1" t="str">
        <f>IF($A2507&gt;--RIGHT($A$2,LEN($A$2)-8),"",SUMIF(Table1[SHIFT NOMENCLATURE], $B2507, Table1[EPW]))</f>
        <v/>
      </c>
      <c r="J2507" s="1" t="str">
        <f>IF($A2507&gt;--RIGHT($A$2,LEN($A$2)-8),"",SUMIF(Table1[SHIFT NOMENCLATURE], $B2507, Table1[FVIC KILL]))</f>
        <v/>
      </c>
      <c r="K2507" s="1" t="str">
        <f>IF($A2507&gt;--RIGHT($A$2,LEN($A$2)-8),"",SUMIF(Table1[SHIFT NOMENCLATURE], $B2507, Table1[FVIC MOB]))</f>
        <v/>
      </c>
      <c r="L2507" s="1" t="str">
        <f>IF($A2507&gt;--RIGHT($A$2,LEN($A$2)-8),"",SUMIF(Table1[SHIFT NOMENCLATURE], $B2507, Table1[FVIC FIRE]))</f>
        <v/>
      </c>
      <c r="M2507" s="1" t="str">
        <f>IF($A2507&gt;--RIGHT($A$2,LEN($A$2)-8),"",SUMIF(Table1[SHIFT NOMENCLATURE], $B2507, Table1[FKIA]))</f>
        <v/>
      </c>
      <c r="N2507" s="1" t="str">
        <f>IF($A2507&gt;--RIGHT($A$2,LEN($A$2)-8),"",SUMIF(Table1[SHIFT NOMENCLATURE], $B2507, Table1[FWIA]))</f>
        <v/>
      </c>
      <c r="O2507" s="1" t="str">
        <f>IF($A2507&gt;--RIGHT($A$2,LEN($A$2)-8),"",SUMIF(Table1[SHIFT NOMENCLATURE], $B2507, Table1[DUSTWUN]))</f>
        <v/>
      </c>
    </row>
    <row r="2508" spans="1:15" x14ac:dyDescent="0.25">
      <c r="A2508" s="1" t="str">
        <f t="shared" si="78"/>
        <v/>
      </c>
      <c r="B2508" t="str">
        <f t="shared" si="79"/>
        <v/>
      </c>
      <c r="C2508" s="1" t="str">
        <f>IF($A2508&gt;--RIGHT($A$2,LEN($A$2)-8),"",COUNTIF(Table1[SHIFT NOMENCLATURE],$B2508))</f>
        <v/>
      </c>
      <c r="D2508" s="1" t="str">
        <f>IF($A2508&gt;--RIGHT($A$2,LEN($A$2)-8),"",SUMIF(Table1[SHIFT NOMENCLATURE], $B2508, Table1[EVIC KILL]))</f>
        <v/>
      </c>
      <c r="E2508" s="1" t="str">
        <f>IF($A2508&gt;--RIGHT($A$2,LEN($A$2)-8),"",SUMIF(Table1[SHIFT NOMENCLATURE], $B2508, Table1[EVIC MOB]))</f>
        <v/>
      </c>
      <c r="F2508" s="1" t="str">
        <f>IF($A2508&gt;--RIGHT($A$2,LEN($A$2)-8),"",SUMIF(Table1[SHIFT NOMENCLATURE], $B2508, Table1[EVIC FIRE]))</f>
        <v/>
      </c>
      <c r="G2508" s="1" t="str">
        <f>IF($A2508&gt;--RIGHT($A$2,LEN($A$2)-8),"",SUMIF(Table1[SHIFT NOMENCLATURE], $B2508, Table1[EKIA]))</f>
        <v/>
      </c>
      <c r="H2508" s="1" t="str">
        <f>IF($A2508&gt;--RIGHT($A$2,LEN($A$2)-8),"",SUMIF(Table1[SHIFT NOMENCLATURE], $B2508, Table1[EWIA]))</f>
        <v/>
      </c>
      <c r="I2508" s="1" t="str">
        <f>IF($A2508&gt;--RIGHT($A$2,LEN($A$2)-8),"",SUMIF(Table1[SHIFT NOMENCLATURE], $B2508, Table1[EPW]))</f>
        <v/>
      </c>
      <c r="J2508" s="1" t="str">
        <f>IF($A2508&gt;--RIGHT($A$2,LEN($A$2)-8),"",SUMIF(Table1[SHIFT NOMENCLATURE], $B2508, Table1[FVIC KILL]))</f>
        <v/>
      </c>
      <c r="K2508" s="1" t="str">
        <f>IF($A2508&gt;--RIGHT($A$2,LEN($A$2)-8),"",SUMIF(Table1[SHIFT NOMENCLATURE], $B2508, Table1[FVIC MOB]))</f>
        <v/>
      </c>
      <c r="L2508" s="1" t="str">
        <f>IF($A2508&gt;--RIGHT($A$2,LEN($A$2)-8),"",SUMIF(Table1[SHIFT NOMENCLATURE], $B2508, Table1[FVIC FIRE]))</f>
        <v/>
      </c>
      <c r="M2508" s="1" t="str">
        <f>IF($A2508&gt;--RIGHT($A$2,LEN($A$2)-8),"",SUMIF(Table1[SHIFT NOMENCLATURE], $B2508, Table1[FKIA]))</f>
        <v/>
      </c>
      <c r="N2508" s="1" t="str">
        <f>IF($A2508&gt;--RIGHT($A$2,LEN($A$2)-8),"",SUMIF(Table1[SHIFT NOMENCLATURE], $B2508, Table1[FWIA]))</f>
        <v/>
      </c>
      <c r="O2508" s="1" t="str">
        <f>IF($A2508&gt;--RIGHT($A$2,LEN($A$2)-8),"",SUMIF(Table1[SHIFT NOMENCLATURE], $B2508, Table1[DUSTWUN]))</f>
        <v/>
      </c>
    </row>
    <row r="2509" spans="1:15" x14ac:dyDescent="0.25">
      <c r="A2509" s="1" t="str">
        <f t="shared" si="78"/>
        <v/>
      </c>
      <c r="B2509" t="str">
        <f t="shared" si="79"/>
        <v/>
      </c>
      <c r="C2509" s="1" t="str">
        <f>IF($A2509&gt;--RIGHT($A$2,LEN($A$2)-8),"",COUNTIF(Table1[SHIFT NOMENCLATURE],$B2509))</f>
        <v/>
      </c>
      <c r="D2509" s="1" t="str">
        <f>IF($A2509&gt;--RIGHT($A$2,LEN($A$2)-8),"",SUMIF(Table1[SHIFT NOMENCLATURE], $B2509, Table1[EVIC KILL]))</f>
        <v/>
      </c>
      <c r="E2509" s="1" t="str">
        <f>IF($A2509&gt;--RIGHT($A$2,LEN($A$2)-8),"",SUMIF(Table1[SHIFT NOMENCLATURE], $B2509, Table1[EVIC MOB]))</f>
        <v/>
      </c>
      <c r="F2509" s="1" t="str">
        <f>IF($A2509&gt;--RIGHT($A$2,LEN($A$2)-8),"",SUMIF(Table1[SHIFT NOMENCLATURE], $B2509, Table1[EVIC FIRE]))</f>
        <v/>
      </c>
      <c r="G2509" s="1" t="str">
        <f>IF($A2509&gt;--RIGHT($A$2,LEN($A$2)-8),"",SUMIF(Table1[SHIFT NOMENCLATURE], $B2509, Table1[EKIA]))</f>
        <v/>
      </c>
      <c r="H2509" s="1" t="str">
        <f>IF($A2509&gt;--RIGHT($A$2,LEN($A$2)-8),"",SUMIF(Table1[SHIFT NOMENCLATURE], $B2509, Table1[EWIA]))</f>
        <v/>
      </c>
      <c r="I2509" s="1" t="str">
        <f>IF($A2509&gt;--RIGHT($A$2,LEN($A$2)-8),"",SUMIF(Table1[SHIFT NOMENCLATURE], $B2509, Table1[EPW]))</f>
        <v/>
      </c>
      <c r="J2509" s="1" t="str">
        <f>IF($A2509&gt;--RIGHT($A$2,LEN($A$2)-8),"",SUMIF(Table1[SHIFT NOMENCLATURE], $B2509, Table1[FVIC KILL]))</f>
        <v/>
      </c>
      <c r="K2509" s="1" t="str">
        <f>IF($A2509&gt;--RIGHT($A$2,LEN($A$2)-8),"",SUMIF(Table1[SHIFT NOMENCLATURE], $B2509, Table1[FVIC MOB]))</f>
        <v/>
      </c>
      <c r="L2509" s="1" t="str">
        <f>IF($A2509&gt;--RIGHT($A$2,LEN($A$2)-8),"",SUMIF(Table1[SHIFT NOMENCLATURE], $B2509, Table1[FVIC FIRE]))</f>
        <v/>
      </c>
      <c r="M2509" s="1" t="str">
        <f>IF($A2509&gt;--RIGHT($A$2,LEN($A$2)-8),"",SUMIF(Table1[SHIFT NOMENCLATURE], $B2509, Table1[FKIA]))</f>
        <v/>
      </c>
      <c r="N2509" s="1" t="str">
        <f>IF($A2509&gt;--RIGHT($A$2,LEN($A$2)-8),"",SUMIF(Table1[SHIFT NOMENCLATURE], $B2509, Table1[FWIA]))</f>
        <v/>
      </c>
      <c r="O2509" s="1" t="str">
        <f>IF($A2509&gt;--RIGHT($A$2,LEN($A$2)-8),"",SUMIF(Table1[SHIFT NOMENCLATURE], $B2509, Table1[DUSTWUN]))</f>
        <v/>
      </c>
    </row>
    <row r="2510" spans="1:15" x14ac:dyDescent="0.25">
      <c r="A2510" s="1" t="str">
        <f t="shared" si="78"/>
        <v/>
      </c>
      <c r="B2510" t="str">
        <f t="shared" si="79"/>
        <v/>
      </c>
      <c r="C2510" s="1" t="str">
        <f>IF($A2510&gt;--RIGHT($A$2,LEN($A$2)-8),"",COUNTIF(Table1[SHIFT NOMENCLATURE],$B2510))</f>
        <v/>
      </c>
      <c r="D2510" s="1" t="str">
        <f>IF($A2510&gt;--RIGHT($A$2,LEN($A$2)-8),"",SUMIF(Table1[SHIFT NOMENCLATURE], $B2510, Table1[EVIC KILL]))</f>
        <v/>
      </c>
      <c r="E2510" s="1" t="str">
        <f>IF($A2510&gt;--RIGHT($A$2,LEN($A$2)-8),"",SUMIF(Table1[SHIFT NOMENCLATURE], $B2510, Table1[EVIC MOB]))</f>
        <v/>
      </c>
      <c r="F2510" s="1" t="str">
        <f>IF($A2510&gt;--RIGHT($A$2,LEN($A$2)-8),"",SUMIF(Table1[SHIFT NOMENCLATURE], $B2510, Table1[EVIC FIRE]))</f>
        <v/>
      </c>
      <c r="G2510" s="1" t="str">
        <f>IF($A2510&gt;--RIGHT($A$2,LEN($A$2)-8),"",SUMIF(Table1[SHIFT NOMENCLATURE], $B2510, Table1[EKIA]))</f>
        <v/>
      </c>
      <c r="H2510" s="1" t="str">
        <f>IF($A2510&gt;--RIGHT($A$2,LEN($A$2)-8),"",SUMIF(Table1[SHIFT NOMENCLATURE], $B2510, Table1[EWIA]))</f>
        <v/>
      </c>
      <c r="I2510" s="1" t="str">
        <f>IF($A2510&gt;--RIGHT($A$2,LEN($A$2)-8),"",SUMIF(Table1[SHIFT NOMENCLATURE], $B2510, Table1[EPW]))</f>
        <v/>
      </c>
      <c r="J2510" s="1" t="str">
        <f>IF($A2510&gt;--RIGHT($A$2,LEN($A$2)-8),"",SUMIF(Table1[SHIFT NOMENCLATURE], $B2510, Table1[FVIC KILL]))</f>
        <v/>
      </c>
      <c r="K2510" s="1" t="str">
        <f>IF($A2510&gt;--RIGHT($A$2,LEN($A$2)-8),"",SUMIF(Table1[SHIFT NOMENCLATURE], $B2510, Table1[FVIC MOB]))</f>
        <v/>
      </c>
      <c r="L2510" s="1" t="str">
        <f>IF($A2510&gt;--RIGHT($A$2,LEN($A$2)-8),"",SUMIF(Table1[SHIFT NOMENCLATURE], $B2510, Table1[FVIC FIRE]))</f>
        <v/>
      </c>
      <c r="M2510" s="1" t="str">
        <f>IF($A2510&gt;--RIGHT($A$2,LEN($A$2)-8),"",SUMIF(Table1[SHIFT NOMENCLATURE], $B2510, Table1[FKIA]))</f>
        <v/>
      </c>
      <c r="N2510" s="1" t="str">
        <f>IF($A2510&gt;--RIGHT($A$2,LEN($A$2)-8),"",SUMIF(Table1[SHIFT NOMENCLATURE], $B2510, Table1[FWIA]))</f>
        <v/>
      </c>
      <c r="O2510" s="1" t="str">
        <f>IF($A2510&gt;--RIGHT($A$2,LEN($A$2)-8),"",SUMIF(Table1[SHIFT NOMENCLATURE], $B2510, Table1[DUSTWUN]))</f>
        <v/>
      </c>
    </row>
    <row r="2511" spans="1:15" x14ac:dyDescent="0.25">
      <c r="A2511" s="1" t="str">
        <f t="shared" si="78"/>
        <v/>
      </c>
      <c r="B2511" t="str">
        <f t="shared" si="79"/>
        <v/>
      </c>
      <c r="C2511" s="1" t="str">
        <f>IF($A2511&gt;--RIGHT($A$2,LEN($A$2)-8),"",COUNTIF(Table1[SHIFT NOMENCLATURE],$B2511))</f>
        <v/>
      </c>
      <c r="D2511" s="1" t="str">
        <f>IF($A2511&gt;--RIGHT($A$2,LEN($A$2)-8),"",SUMIF(Table1[SHIFT NOMENCLATURE], $B2511, Table1[EVIC KILL]))</f>
        <v/>
      </c>
      <c r="E2511" s="1" t="str">
        <f>IF($A2511&gt;--RIGHT($A$2,LEN($A$2)-8),"",SUMIF(Table1[SHIFT NOMENCLATURE], $B2511, Table1[EVIC MOB]))</f>
        <v/>
      </c>
      <c r="F2511" s="1" t="str">
        <f>IF($A2511&gt;--RIGHT($A$2,LEN($A$2)-8),"",SUMIF(Table1[SHIFT NOMENCLATURE], $B2511, Table1[EVIC FIRE]))</f>
        <v/>
      </c>
      <c r="G2511" s="1" t="str">
        <f>IF($A2511&gt;--RIGHT($A$2,LEN($A$2)-8),"",SUMIF(Table1[SHIFT NOMENCLATURE], $B2511, Table1[EKIA]))</f>
        <v/>
      </c>
      <c r="H2511" s="1" t="str">
        <f>IF($A2511&gt;--RIGHT($A$2,LEN($A$2)-8),"",SUMIF(Table1[SHIFT NOMENCLATURE], $B2511, Table1[EWIA]))</f>
        <v/>
      </c>
      <c r="I2511" s="1" t="str">
        <f>IF($A2511&gt;--RIGHT($A$2,LEN($A$2)-8),"",SUMIF(Table1[SHIFT NOMENCLATURE], $B2511, Table1[EPW]))</f>
        <v/>
      </c>
      <c r="J2511" s="1" t="str">
        <f>IF($A2511&gt;--RIGHT($A$2,LEN($A$2)-8),"",SUMIF(Table1[SHIFT NOMENCLATURE], $B2511, Table1[FVIC KILL]))</f>
        <v/>
      </c>
      <c r="K2511" s="1" t="str">
        <f>IF($A2511&gt;--RIGHT($A$2,LEN($A$2)-8),"",SUMIF(Table1[SHIFT NOMENCLATURE], $B2511, Table1[FVIC MOB]))</f>
        <v/>
      </c>
      <c r="L2511" s="1" t="str">
        <f>IF($A2511&gt;--RIGHT($A$2,LEN($A$2)-8),"",SUMIF(Table1[SHIFT NOMENCLATURE], $B2511, Table1[FVIC FIRE]))</f>
        <v/>
      </c>
      <c r="M2511" s="1" t="str">
        <f>IF($A2511&gt;--RIGHT($A$2,LEN($A$2)-8),"",SUMIF(Table1[SHIFT NOMENCLATURE], $B2511, Table1[FKIA]))</f>
        <v/>
      </c>
      <c r="N2511" s="1" t="str">
        <f>IF($A2511&gt;--RIGHT($A$2,LEN($A$2)-8),"",SUMIF(Table1[SHIFT NOMENCLATURE], $B2511, Table1[FWIA]))</f>
        <v/>
      </c>
      <c r="O2511" s="1" t="str">
        <f>IF($A2511&gt;--RIGHT($A$2,LEN($A$2)-8),"",SUMIF(Table1[SHIFT NOMENCLATURE], $B2511, Table1[DUSTWUN]))</f>
        <v/>
      </c>
    </row>
    <row r="2512" spans="1:15" x14ac:dyDescent="0.25">
      <c r="A2512" s="1" t="str">
        <f t="shared" si="78"/>
        <v/>
      </c>
      <c r="B2512" t="str">
        <f t="shared" si="79"/>
        <v/>
      </c>
      <c r="C2512" s="1" t="str">
        <f>IF($A2512&gt;--RIGHT($A$2,LEN($A$2)-8),"",COUNTIF(Table1[SHIFT NOMENCLATURE],$B2512))</f>
        <v/>
      </c>
      <c r="D2512" s="1" t="str">
        <f>IF($A2512&gt;--RIGHT($A$2,LEN($A$2)-8),"",SUMIF(Table1[SHIFT NOMENCLATURE], $B2512, Table1[EVIC KILL]))</f>
        <v/>
      </c>
      <c r="E2512" s="1" t="str">
        <f>IF($A2512&gt;--RIGHT($A$2,LEN($A$2)-8),"",SUMIF(Table1[SHIFT NOMENCLATURE], $B2512, Table1[EVIC MOB]))</f>
        <v/>
      </c>
      <c r="F2512" s="1" t="str">
        <f>IF($A2512&gt;--RIGHT($A$2,LEN($A$2)-8),"",SUMIF(Table1[SHIFT NOMENCLATURE], $B2512, Table1[EVIC FIRE]))</f>
        <v/>
      </c>
      <c r="G2512" s="1" t="str">
        <f>IF($A2512&gt;--RIGHT($A$2,LEN($A$2)-8),"",SUMIF(Table1[SHIFT NOMENCLATURE], $B2512, Table1[EKIA]))</f>
        <v/>
      </c>
      <c r="H2512" s="1" t="str">
        <f>IF($A2512&gt;--RIGHT($A$2,LEN($A$2)-8),"",SUMIF(Table1[SHIFT NOMENCLATURE], $B2512, Table1[EWIA]))</f>
        <v/>
      </c>
      <c r="I2512" s="1" t="str">
        <f>IF($A2512&gt;--RIGHT($A$2,LEN($A$2)-8),"",SUMIF(Table1[SHIFT NOMENCLATURE], $B2512, Table1[EPW]))</f>
        <v/>
      </c>
      <c r="J2512" s="1" t="str">
        <f>IF($A2512&gt;--RIGHT($A$2,LEN($A$2)-8),"",SUMIF(Table1[SHIFT NOMENCLATURE], $B2512, Table1[FVIC KILL]))</f>
        <v/>
      </c>
      <c r="K2512" s="1" t="str">
        <f>IF($A2512&gt;--RIGHT($A$2,LEN($A$2)-8),"",SUMIF(Table1[SHIFT NOMENCLATURE], $B2512, Table1[FVIC MOB]))</f>
        <v/>
      </c>
      <c r="L2512" s="1" t="str">
        <f>IF($A2512&gt;--RIGHT($A$2,LEN($A$2)-8),"",SUMIF(Table1[SHIFT NOMENCLATURE], $B2512, Table1[FVIC FIRE]))</f>
        <v/>
      </c>
      <c r="M2512" s="1" t="str">
        <f>IF($A2512&gt;--RIGHT($A$2,LEN($A$2)-8),"",SUMIF(Table1[SHIFT NOMENCLATURE], $B2512, Table1[FKIA]))</f>
        <v/>
      </c>
      <c r="N2512" s="1" t="str">
        <f>IF($A2512&gt;--RIGHT($A$2,LEN($A$2)-8),"",SUMIF(Table1[SHIFT NOMENCLATURE], $B2512, Table1[FWIA]))</f>
        <v/>
      </c>
      <c r="O2512" s="1" t="str">
        <f>IF($A2512&gt;--RIGHT($A$2,LEN($A$2)-8),"",SUMIF(Table1[SHIFT NOMENCLATURE], $B2512, Table1[DUSTWUN]))</f>
        <v/>
      </c>
    </row>
    <row r="2513" spans="1:15" x14ac:dyDescent="0.25">
      <c r="A2513" s="1" t="str">
        <f t="shared" si="78"/>
        <v/>
      </c>
      <c r="B2513" t="str">
        <f t="shared" si="79"/>
        <v/>
      </c>
      <c r="C2513" s="1" t="str">
        <f>IF($A2513&gt;--RIGHT($A$2,LEN($A$2)-8),"",COUNTIF(Table1[SHIFT NOMENCLATURE],$B2513))</f>
        <v/>
      </c>
      <c r="D2513" s="1" t="str">
        <f>IF($A2513&gt;--RIGHT($A$2,LEN($A$2)-8),"",SUMIF(Table1[SHIFT NOMENCLATURE], $B2513, Table1[EVIC KILL]))</f>
        <v/>
      </c>
      <c r="E2513" s="1" t="str">
        <f>IF($A2513&gt;--RIGHT($A$2,LEN($A$2)-8),"",SUMIF(Table1[SHIFT NOMENCLATURE], $B2513, Table1[EVIC MOB]))</f>
        <v/>
      </c>
      <c r="F2513" s="1" t="str">
        <f>IF($A2513&gt;--RIGHT($A$2,LEN($A$2)-8),"",SUMIF(Table1[SHIFT NOMENCLATURE], $B2513, Table1[EVIC FIRE]))</f>
        <v/>
      </c>
      <c r="G2513" s="1" t="str">
        <f>IF($A2513&gt;--RIGHT($A$2,LEN($A$2)-8),"",SUMIF(Table1[SHIFT NOMENCLATURE], $B2513, Table1[EKIA]))</f>
        <v/>
      </c>
      <c r="H2513" s="1" t="str">
        <f>IF($A2513&gt;--RIGHT($A$2,LEN($A$2)-8),"",SUMIF(Table1[SHIFT NOMENCLATURE], $B2513, Table1[EWIA]))</f>
        <v/>
      </c>
      <c r="I2513" s="1" t="str">
        <f>IF($A2513&gt;--RIGHT($A$2,LEN($A$2)-8),"",SUMIF(Table1[SHIFT NOMENCLATURE], $B2513, Table1[EPW]))</f>
        <v/>
      </c>
      <c r="J2513" s="1" t="str">
        <f>IF($A2513&gt;--RIGHT($A$2,LEN($A$2)-8),"",SUMIF(Table1[SHIFT NOMENCLATURE], $B2513, Table1[FVIC KILL]))</f>
        <v/>
      </c>
      <c r="K2513" s="1" t="str">
        <f>IF($A2513&gt;--RIGHT($A$2,LEN($A$2)-8),"",SUMIF(Table1[SHIFT NOMENCLATURE], $B2513, Table1[FVIC MOB]))</f>
        <v/>
      </c>
      <c r="L2513" s="1" t="str">
        <f>IF($A2513&gt;--RIGHT($A$2,LEN($A$2)-8),"",SUMIF(Table1[SHIFT NOMENCLATURE], $B2513, Table1[FVIC FIRE]))</f>
        <v/>
      </c>
      <c r="M2513" s="1" t="str">
        <f>IF($A2513&gt;--RIGHT($A$2,LEN($A$2)-8),"",SUMIF(Table1[SHIFT NOMENCLATURE], $B2513, Table1[FKIA]))</f>
        <v/>
      </c>
      <c r="N2513" s="1" t="str">
        <f>IF($A2513&gt;--RIGHT($A$2,LEN($A$2)-8),"",SUMIF(Table1[SHIFT NOMENCLATURE], $B2513, Table1[FWIA]))</f>
        <v/>
      </c>
      <c r="O2513" s="1" t="str">
        <f>IF($A2513&gt;--RIGHT($A$2,LEN($A$2)-8),"",SUMIF(Table1[SHIFT NOMENCLATURE], $B2513, Table1[DUSTWUN]))</f>
        <v/>
      </c>
    </row>
    <row r="2514" spans="1:15" x14ac:dyDescent="0.25">
      <c r="A2514" s="1" t="str">
        <f t="shared" si="78"/>
        <v/>
      </c>
      <c r="B2514" t="str">
        <f t="shared" si="79"/>
        <v/>
      </c>
      <c r="C2514" s="1" t="str">
        <f>IF($A2514&gt;--RIGHT($A$2,LEN($A$2)-8),"",COUNTIF(Table1[SHIFT NOMENCLATURE],$B2514))</f>
        <v/>
      </c>
      <c r="D2514" s="1" t="str">
        <f>IF($A2514&gt;--RIGHT($A$2,LEN($A$2)-8),"",SUMIF(Table1[SHIFT NOMENCLATURE], $B2514, Table1[EVIC KILL]))</f>
        <v/>
      </c>
      <c r="E2514" s="1" t="str">
        <f>IF($A2514&gt;--RIGHT($A$2,LEN($A$2)-8),"",SUMIF(Table1[SHIFT NOMENCLATURE], $B2514, Table1[EVIC MOB]))</f>
        <v/>
      </c>
      <c r="F2514" s="1" t="str">
        <f>IF($A2514&gt;--RIGHT($A$2,LEN($A$2)-8),"",SUMIF(Table1[SHIFT NOMENCLATURE], $B2514, Table1[EVIC FIRE]))</f>
        <v/>
      </c>
      <c r="G2514" s="1" t="str">
        <f>IF($A2514&gt;--RIGHT($A$2,LEN($A$2)-8),"",SUMIF(Table1[SHIFT NOMENCLATURE], $B2514, Table1[EKIA]))</f>
        <v/>
      </c>
      <c r="H2514" s="1" t="str">
        <f>IF($A2514&gt;--RIGHT($A$2,LEN($A$2)-8),"",SUMIF(Table1[SHIFT NOMENCLATURE], $B2514, Table1[EWIA]))</f>
        <v/>
      </c>
      <c r="I2514" s="1" t="str">
        <f>IF($A2514&gt;--RIGHT($A$2,LEN($A$2)-8),"",SUMIF(Table1[SHIFT NOMENCLATURE], $B2514, Table1[EPW]))</f>
        <v/>
      </c>
      <c r="J2514" s="1" t="str">
        <f>IF($A2514&gt;--RIGHT($A$2,LEN($A$2)-8),"",SUMIF(Table1[SHIFT NOMENCLATURE], $B2514, Table1[FVIC KILL]))</f>
        <v/>
      </c>
      <c r="K2514" s="1" t="str">
        <f>IF($A2514&gt;--RIGHT($A$2,LEN($A$2)-8),"",SUMIF(Table1[SHIFT NOMENCLATURE], $B2514, Table1[FVIC MOB]))</f>
        <v/>
      </c>
      <c r="L2514" s="1" t="str">
        <f>IF($A2514&gt;--RIGHT($A$2,LEN($A$2)-8),"",SUMIF(Table1[SHIFT NOMENCLATURE], $B2514, Table1[FVIC FIRE]))</f>
        <v/>
      </c>
      <c r="M2514" s="1" t="str">
        <f>IF($A2514&gt;--RIGHT($A$2,LEN($A$2)-8),"",SUMIF(Table1[SHIFT NOMENCLATURE], $B2514, Table1[FKIA]))</f>
        <v/>
      </c>
      <c r="N2514" s="1" t="str">
        <f>IF($A2514&gt;--RIGHT($A$2,LEN($A$2)-8),"",SUMIF(Table1[SHIFT NOMENCLATURE], $B2514, Table1[FWIA]))</f>
        <v/>
      </c>
      <c r="O2514" s="1" t="str">
        <f>IF($A2514&gt;--RIGHT($A$2,LEN($A$2)-8),"",SUMIF(Table1[SHIFT NOMENCLATURE], $B2514, Table1[DUSTWUN]))</f>
        <v/>
      </c>
    </row>
    <row r="2515" spans="1:15" x14ac:dyDescent="0.25">
      <c r="A2515" s="1" t="str">
        <f t="shared" si="78"/>
        <v/>
      </c>
      <c r="B2515" t="str">
        <f t="shared" si="79"/>
        <v/>
      </c>
      <c r="C2515" s="1" t="str">
        <f>IF($A2515&gt;--RIGHT($A$2,LEN($A$2)-8),"",COUNTIF(Table1[SHIFT NOMENCLATURE],$B2515))</f>
        <v/>
      </c>
      <c r="D2515" s="1" t="str">
        <f>IF($A2515&gt;--RIGHT($A$2,LEN($A$2)-8),"",SUMIF(Table1[SHIFT NOMENCLATURE], $B2515, Table1[EVIC KILL]))</f>
        <v/>
      </c>
      <c r="E2515" s="1" t="str">
        <f>IF($A2515&gt;--RIGHT($A$2,LEN($A$2)-8),"",SUMIF(Table1[SHIFT NOMENCLATURE], $B2515, Table1[EVIC MOB]))</f>
        <v/>
      </c>
      <c r="F2515" s="1" t="str">
        <f>IF($A2515&gt;--RIGHT($A$2,LEN($A$2)-8),"",SUMIF(Table1[SHIFT NOMENCLATURE], $B2515, Table1[EVIC FIRE]))</f>
        <v/>
      </c>
      <c r="G2515" s="1" t="str">
        <f>IF($A2515&gt;--RIGHT($A$2,LEN($A$2)-8),"",SUMIF(Table1[SHIFT NOMENCLATURE], $B2515, Table1[EKIA]))</f>
        <v/>
      </c>
      <c r="H2515" s="1" t="str">
        <f>IF($A2515&gt;--RIGHT($A$2,LEN($A$2)-8),"",SUMIF(Table1[SHIFT NOMENCLATURE], $B2515, Table1[EWIA]))</f>
        <v/>
      </c>
      <c r="I2515" s="1" t="str">
        <f>IF($A2515&gt;--RIGHT($A$2,LEN($A$2)-8),"",SUMIF(Table1[SHIFT NOMENCLATURE], $B2515, Table1[EPW]))</f>
        <v/>
      </c>
      <c r="J2515" s="1" t="str">
        <f>IF($A2515&gt;--RIGHT($A$2,LEN($A$2)-8),"",SUMIF(Table1[SHIFT NOMENCLATURE], $B2515, Table1[FVIC KILL]))</f>
        <v/>
      </c>
      <c r="K2515" s="1" t="str">
        <f>IF($A2515&gt;--RIGHT($A$2,LEN($A$2)-8),"",SUMIF(Table1[SHIFT NOMENCLATURE], $B2515, Table1[FVIC MOB]))</f>
        <v/>
      </c>
      <c r="L2515" s="1" t="str">
        <f>IF($A2515&gt;--RIGHT($A$2,LEN($A$2)-8),"",SUMIF(Table1[SHIFT NOMENCLATURE], $B2515, Table1[FVIC FIRE]))</f>
        <v/>
      </c>
      <c r="M2515" s="1" t="str">
        <f>IF($A2515&gt;--RIGHT($A$2,LEN($A$2)-8),"",SUMIF(Table1[SHIFT NOMENCLATURE], $B2515, Table1[FKIA]))</f>
        <v/>
      </c>
      <c r="N2515" s="1" t="str">
        <f>IF($A2515&gt;--RIGHT($A$2,LEN($A$2)-8),"",SUMIF(Table1[SHIFT NOMENCLATURE], $B2515, Table1[FWIA]))</f>
        <v/>
      </c>
      <c r="O2515" s="1" t="str">
        <f>IF($A2515&gt;--RIGHT($A$2,LEN($A$2)-8),"",SUMIF(Table1[SHIFT NOMENCLATURE], $B2515, Table1[DUSTWUN]))</f>
        <v/>
      </c>
    </row>
    <row r="2516" spans="1:15" x14ac:dyDescent="0.25">
      <c r="A2516" s="1" t="str">
        <f t="shared" si="78"/>
        <v/>
      </c>
      <c r="B2516" t="str">
        <f t="shared" si="79"/>
        <v/>
      </c>
      <c r="C2516" s="1" t="str">
        <f>IF($A2516&gt;--RIGHT($A$2,LEN($A$2)-8),"",COUNTIF(Table1[SHIFT NOMENCLATURE],$B2516))</f>
        <v/>
      </c>
      <c r="D2516" s="1" t="str">
        <f>IF($A2516&gt;--RIGHT($A$2,LEN($A$2)-8),"",SUMIF(Table1[SHIFT NOMENCLATURE], $B2516, Table1[EVIC KILL]))</f>
        <v/>
      </c>
      <c r="E2516" s="1" t="str">
        <f>IF($A2516&gt;--RIGHT($A$2,LEN($A$2)-8),"",SUMIF(Table1[SHIFT NOMENCLATURE], $B2516, Table1[EVIC MOB]))</f>
        <v/>
      </c>
      <c r="F2516" s="1" t="str">
        <f>IF($A2516&gt;--RIGHT($A$2,LEN($A$2)-8),"",SUMIF(Table1[SHIFT NOMENCLATURE], $B2516, Table1[EVIC FIRE]))</f>
        <v/>
      </c>
      <c r="G2516" s="1" t="str">
        <f>IF($A2516&gt;--RIGHT($A$2,LEN($A$2)-8),"",SUMIF(Table1[SHIFT NOMENCLATURE], $B2516, Table1[EKIA]))</f>
        <v/>
      </c>
      <c r="H2516" s="1" t="str">
        <f>IF($A2516&gt;--RIGHT($A$2,LEN($A$2)-8),"",SUMIF(Table1[SHIFT NOMENCLATURE], $B2516, Table1[EWIA]))</f>
        <v/>
      </c>
      <c r="I2516" s="1" t="str">
        <f>IF($A2516&gt;--RIGHT($A$2,LEN($A$2)-8),"",SUMIF(Table1[SHIFT NOMENCLATURE], $B2516, Table1[EPW]))</f>
        <v/>
      </c>
      <c r="J2516" s="1" t="str">
        <f>IF($A2516&gt;--RIGHT($A$2,LEN($A$2)-8),"",SUMIF(Table1[SHIFT NOMENCLATURE], $B2516, Table1[FVIC KILL]))</f>
        <v/>
      </c>
      <c r="K2516" s="1" t="str">
        <f>IF($A2516&gt;--RIGHT($A$2,LEN($A$2)-8),"",SUMIF(Table1[SHIFT NOMENCLATURE], $B2516, Table1[FVIC MOB]))</f>
        <v/>
      </c>
      <c r="L2516" s="1" t="str">
        <f>IF($A2516&gt;--RIGHT($A$2,LEN($A$2)-8),"",SUMIF(Table1[SHIFT NOMENCLATURE], $B2516, Table1[FVIC FIRE]))</f>
        <v/>
      </c>
      <c r="M2516" s="1" t="str">
        <f>IF($A2516&gt;--RIGHT($A$2,LEN($A$2)-8),"",SUMIF(Table1[SHIFT NOMENCLATURE], $B2516, Table1[FKIA]))</f>
        <v/>
      </c>
      <c r="N2516" s="1" t="str">
        <f>IF($A2516&gt;--RIGHT($A$2,LEN($A$2)-8),"",SUMIF(Table1[SHIFT NOMENCLATURE], $B2516, Table1[FWIA]))</f>
        <v/>
      </c>
      <c r="O2516" s="1" t="str">
        <f>IF($A2516&gt;--RIGHT($A$2,LEN($A$2)-8),"",SUMIF(Table1[SHIFT NOMENCLATURE], $B2516, Table1[DUSTWUN]))</f>
        <v/>
      </c>
    </row>
    <row r="2517" spans="1:15" x14ac:dyDescent="0.25">
      <c r="A2517" s="1" t="str">
        <f t="shared" si="78"/>
        <v/>
      </c>
      <c r="B2517" t="str">
        <f t="shared" si="79"/>
        <v/>
      </c>
      <c r="C2517" s="1" t="str">
        <f>IF($A2517&gt;--RIGHT($A$2,LEN($A$2)-8),"",COUNTIF(Table1[SHIFT NOMENCLATURE],$B2517))</f>
        <v/>
      </c>
      <c r="D2517" s="1" t="str">
        <f>IF($A2517&gt;--RIGHT($A$2,LEN($A$2)-8),"",SUMIF(Table1[SHIFT NOMENCLATURE], $B2517, Table1[EVIC KILL]))</f>
        <v/>
      </c>
      <c r="E2517" s="1" t="str">
        <f>IF($A2517&gt;--RIGHT($A$2,LEN($A$2)-8),"",SUMIF(Table1[SHIFT NOMENCLATURE], $B2517, Table1[EVIC MOB]))</f>
        <v/>
      </c>
      <c r="F2517" s="1" t="str">
        <f>IF($A2517&gt;--RIGHT($A$2,LEN($A$2)-8),"",SUMIF(Table1[SHIFT NOMENCLATURE], $B2517, Table1[EVIC FIRE]))</f>
        <v/>
      </c>
      <c r="G2517" s="1" t="str">
        <f>IF($A2517&gt;--RIGHT($A$2,LEN($A$2)-8),"",SUMIF(Table1[SHIFT NOMENCLATURE], $B2517, Table1[EKIA]))</f>
        <v/>
      </c>
      <c r="H2517" s="1" t="str">
        <f>IF($A2517&gt;--RIGHT($A$2,LEN($A$2)-8),"",SUMIF(Table1[SHIFT NOMENCLATURE], $B2517, Table1[EWIA]))</f>
        <v/>
      </c>
      <c r="I2517" s="1" t="str">
        <f>IF($A2517&gt;--RIGHT($A$2,LEN($A$2)-8),"",SUMIF(Table1[SHIFT NOMENCLATURE], $B2517, Table1[EPW]))</f>
        <v/>
      </c>
      <c r="J2517" s="1" t="str">
        <f>IF($A2517&gt;--RIGHT($A$2,LEN($A$2)-8),"",SUMIF(Table1[SHIFT NOMENCLATURE], $B2517, Table1[FVIC KILL]))</f>
        <v/>
      </c>
      <c r="K2517" s="1" t="str">
        <f>IF($A2517&gt;--RIGHT($A$2,LEN($A$2)-8),"",SUMIF(Table1[SHIFT NOMENCLATURE], $B2517, Table1[FVIC MOB]))</f>
        <v/>
      </c>
      <c r="L2517" s="1" t="str">
        <f>IF($A2517&gt;--RIGHT($A$2,LEN($A$2)-8),"",SUMIF(Table1[SHIFT NOMENCLATURE], $B2517, Table1[FVIC FIRE]))</f>
        <v/>
      </c>
      <c r="M2517" s="1" t="str">
        <f>IF($A2517&gt;--RIGHT($A$2,LEN($A$2)-8),"",SUMIF(Table1[SHIFT NOMENCLATURE], $B2517, Table1[FKIA]))</f>
        <v/>
      </c>
      <c r="N2517" s="1" t="str">
        <f>IF($A2517&gt;--RIGHT($A$2,LEN($A$2)-8),"",SUMIF(Table1[SHIFT NOMENCLATURE], $B2517, Table1[FWIA]))</f>
        <v/>
      </c>
      <c r="O2517" s="1" t="str">
        <f>IF($A2517&gt;--RIGHT($A$2,LEN($A$2)-8),"",SUMIF(Table1[SHIFT NOMENCLATURE], $B2517, Table1[DUSTWUN]))</f>
        <v/>
      </c>
    </row>
    <row r="2518" spans="1:15" x14ac:dyDescent="0.25">
      <c r="A2518" s="1" t="str">
        <f t="shared" si="78"/>
        <v/>
      </c>
      <c r="B2518" t="str">
        <f t="shared" si="79"/>
        <v/>
      </c>
      <c r="C2518" s="1" t="str">
        <f>IF($A2518&gt;--RIGHT($A$2,LEN($A$2)-8),"",COUNTIF(Table1[SHIFT NOMENCLATURE],$B2518))</f>
        <v/>
      </c>
      <c r="D2518" s="1" t="str">
        <f>IF($A2518&gt;--RIGHT($A$2,LEN($A$2)-8),"",SUMIF(Table1[SHIFT NOMENCLATURE], $B2518, Table1[EVIC KILL]))</f>
        <v/>
      </c>
      <c r="E2518" s="1" t="str">
        <f>IF($A2518&gt;--RIGHT($A$2,LEN($A$2)-8),"",SUMIF(Table1[SHIFT NOMENCLATURE], $B2518, Table1[EVIC MOB]))</f>
        <v/>
      </c>
      <c r="F2518" s="1" t="str">
        <f>IF($A2518&gt;--RIGHT($A$2,LEN($A$2)-8),"",SUMIF(Table1[SHIFT NOMENCLATURE], $B2518, Table1[EVIC FIRE]))</f>
        <v/>
      </c>
      <c r="G2518" s="1" t="str">
        <f>IF($A2518&gt;--RIGHT($A$2,LEN($A$2)-8),"",SUMIF(Table1[SHIFT NOMENCLATURE], $B2518, Table1[EKIA]))</f>
        <v/>
      </c>
      <c r="H2518" s="1" t="str">
        <f>IF($A2518&gt;--RIGHT($A$2,LEN($A$2)-8),"",SUMIF(Table1[SHIFT NOMENCLATURE], $B2518, Table1[EWIA]))</f>
        <v/>
      </c>
      <c r="I2518" s="1" t="str">
        <f>IF($A2518&gt;--RIGHT($A$2,LEN($A$2)-8),"",SUMIF(Table1[SHIFT NOMENCLATURE], $B2518, Table1[EPW]))</f>
        <v/>
      </c>
      <c r="J2518" s="1" t="str">
        <f>IF($A2518&gt;--RIGHT($A$2,LEN($A$2)-8),"",SUMIF(Table1[SHIFT NOMENCLATURE], $B2518, Table1[FVIC KILL]))</f>
        <v/>
      </c>
      <c r="K2518" s="1" t="str">
        <f>IF($A2518&gt;--RIGHT($A$2,LEN($A$2)-8),"",SUMIF(Table1[SHIFT NOMENCLATURE], $B2518, Table1[FVIC MOB]))</f>
        <v/>
      </c>
      <c r="L2518" s="1" t="str">
        <f>IF($A2518&gt;--RIGHT($A$2,LEN($A$2)-8),"",SUMIF(Table1[SHIFT NOMENCLATURE], $B2518, Table1[FVIC FIRE]))</f>
        <v/>
      </c>
      <c r="M2518" s="1" t="str">
        <f>IF($A2518&gt;--RIGHT($A$2,LEN($A$2)-8),"",SUMIF(Table1[SHIFT NOMENCLATURE], $B2518, Table1[FKIA]))</f>
        <v/>
      </c>
      <c r="N2518" s="1" t="str">
        <f>IF($A2518&gt;--RIGHT($A$2,LEN($A$2)-8),"",SUMIF(Table1[SHIFT NOMENCLATURE], $B2518, Table1[FWIA]))</f>
        <v/>
      </c>
      <c r="O2518" s="1" t="str">
        <f>IF($A2518&gt;--RIGHT($A$2,LEN($A$2)-8),"",SUMIF(Table1[SHIFT NOMENCLATURE], $B2518, Table1[DUSTWUN]))</f>
        <v/>
      </c>
    </row>
    <row r="2519" spans="1:15" x14ac:dyDescent="0.25">
      <c r="A2519" s="1" t="str">
        <f t="shared" si="78"/>
        <v/>
      </c>
      <c r="B2519" t="str">
        <f t="shared" si="79"/>
        <v/>
      </c>
      <c r="C2519" s="1" t="str">
        <f>IF($A2519&gt;--RIGHT($A$2,LEN($A$2)-8),"",COUNTIF(Table1[SHIFT NOMENCLATURE],$B2519))</f>
        <v/>
      </c>
      <c r="D2519" s="1" t="str">
        <f>IF($A2519&gt;--RIGHT($A$2,LEN($A$2)-8),"",SUMIF(Table1[SHIFT NOMENCLATURE], $B2519, Table1[EVIC KILL]))</f>
        <v/>
      </c>
      <c r="E2519" s="1" t="str">
        <f>IF($A2519&gt;--RIGHT($A$2,LEN($A$2)-8),"",SUMIF(Table1[SHIFT NOMENCLATURE], $B2519, Table1[EVIC MOB]))</f>
        <v/>
      </c>
      <c r="F2519" s="1" t="str">
        <f>IF($A2519&gt;--RIGHT($A$2,LEN($A$2)-8),"",SUMIF(Table1[SHIFT NOMENCLATURE], $B2519, Table1[EVIC FIRE]))</f>
        <v/>
      </c>
      <c r="G2519" s="1" t="str">
        <f>IF($A2519&gt;--RIGHT($A$2,LEN($A$2)-8),"",SUMIF(Table1[SHIFT NOMENCLATURE], $B2519, Table1[EKIA]))</f>
        <v/>
      </c>
      <c r="H2519" s="1" t="str">
        <f>IF($A2519&gt;--RIGHT($A$2,LEN($A$2)-8),"",SUMIF(Table1[SHIFT NOMENCLATURE], $B2519, Table1[EWIA]))</f>
        <v/>
      </c>
      <c r="I2519" s="1" t="str">
        <f>IF($A2519&gt;--RIGHT($A$2,LEN($A$2)-8),"",SUMIF(Table1[SHIFT NOMENCLATURE], $B2519, Table1[EPW]))</f>
        <v/>
      </c>
      <c r="J2519" s="1" t="str">
        <f>IF($A2519&gt;--RIGHT($A$2,LEN($A$2)-8),"",SUMIF(Table1[SHIFT NOMENCLATURE], $B2519, Table1[FVIC KILL]))</f>
        <v/>
      </c>
      <c r="K2519" s="1" t="str">
        <f>IF($A2519&gt;--RIGHT($A$2,LEN($A$2)-8),"",SUMIF(Table1[SHIFT NOMENCLATURE], $B2519, Table1[FVIC MOB]))</f>
        <v/>
      </c>
      <c r="L2519" s="1" t="str">
        <f>IF($A2519&gt;--RIGHT($A$2,LEN($A$2)-8),"",SUMIF(Table1[SHIFT NOMENCLATURE], $B2519, Table1[FVIC FIRE]))</f>
        <v/>
      </c>
      <c r="M2519" s="1" t="str">
        <f>IF($A2519&gt;--RIGHT($A$2,LEN($A$2)-8),"",SUMIF(Table1[SHIFT NOMENCLATURE], $B2519, Table1[FKIA]))</f>
        <v/>
      </c>
      <c r="N2519" s="1" t="str">
        <f>IF($A2519&gt;--RIGHT($A$2,LEN($A$2)-8),"",SUMIF(Table1[SHIFT NOMENCLATURE], $B2519, Table1[FWIA]))</f>
        <v/>
      </c>
      <c r="O2519" s="1" t="str">
        <f>IF($A2519&gt;--RIGHT($A$2,LEN($A$2)-8),"",SUMIF(Table1[SHIFT NOMENCLATURE], $B2519, Table1[DUSTWUN]))</f>
        <v/>
      </c>
    </row>
    <row r="2520" spans="1:15" x14ac:dyDescent="0.25">
      <c r="A2520" s="1" t="str">
        <f t="shared" si="78"/>
        <v/>
      </c>
      <c r="B2520" t="str">
        <f t="shared" si="79"/>
        <v/>
      </c>
      <c r="C2520" s="1" t="str">
        <f>IF($A2520&gt;--RIGHT($A$2,LEN($A$2)-8),"",COUNTIF(Table1[SHIFT NOMENCLATURE],$B2520))</f>
        <v/>
      </c>
      <c r="D2520" s="1" t="str">
        <f>IF($A2520&gt;--RIGHT($A$2,LEN($A$2)-8),"",SUMIF(Table1[SHIFT NOMENCLATURE], $B2520, Table1[EVIC KILL]))</f>
        <v/>
      </c>
      <c r="E2520" s="1" t="str">
        <f>IF($A2520&gt;--RIGHT($A$2,LEN($A$2)-8),"",SUMIF(Table1[SHIFT NOMENCLATURE], $B2520, Table1[EVIC MOB]))</f>
        <v/>
      </c>
      <c r="F2520" s="1" t="str">
        <f>IF($A2520&gt;--RIGHT($A$2,LEN($A$2)-8),"",SUMIF(Table1[SHIFT NOMENCLATURE], $B2520, Table1[EVIC FIRE]))</f>
        <v/>
      </c>
      <c r="G2520" s="1" t="str">
        <f>IF($A2520&gt;--RIGHT($A$2,LEN($A$2)-8),"",SUMIF(Table1[SHIFT NOMENCLATURE], $B2520, Table1[EKIA]))</f>
        <v/>
      </c>
      <c r="H2520" s="1" t="str">
        <f>IF($A2520&gt;--RIGHT($A$2,LEN($A$2)-8),"",SUMIF(Table1[SHIFT NOMENCLATURE], $B2520, Table1[EWIA]))</f>
        <v/>
      </c>
      <c r="I2520" s="1" t="str">
        <f>IF($A2520&gt;--RIGHT($A$2,LEN($A$2)-8),"",SUMIF(Table1[SHIFT NOMENCLATURE], $B2520, Table1[EPW]))</f>
        <v/>
      </c>
      <c r="J2520" s="1" t="str">
        <f>IF($A2520&gt;--RIGHT($A$2,LEN($A$2)-8),"",SUMIF(Table1[SHIFT NOMENCLATURE], $B2520, Table1[FVIC KILL]))</f>
        <v/>
      </c>
      <c r="K2520" s="1" t="str">
        <f>IF($A2520&gt;--RIGHT($A$2,LEN($A$2)-8),"",SUMIF(Table1[SHIFT NOMENCLATURE], $B2520, Table1[FVIC MOB]))</f>
        <v/>
      </c>
      <c r="L2520" s="1" t="str">
        <f>IF($A2520&gt;--RIGHT($A$2,LEN($A$2)-8),"",SUMIF(Table1[SHIFT NOMENCLATURE], $B2520, Table1[FVIC FIRE]))</f>
        <v/>
      </c>
      <c r="M2520" s="1" t="str">
        <f>IF($A2520&gt;--RIGHT($A$2,LEN($A$2)-8),"",SUMIF(Table1[SHIFT NOMENCLATURE], $B2520, Table1[FKIA]))</f>
        <v/>
      </c>
      <c r="N2520" s="1" t="str">
        <f>IF($A2520&gt;--RIGHT($A$2,LEN($A$2)-8),"",SUMIF(Table1[SHIFT NOMENCLATURE], $B2520, Table1[FWIA]))</f>
        <v/>
      </c>
      <c r="O2520" s="1" t="str">
        <f>IF($A2520&gt;--RIGHT($A$2,LEN($A$2)-8),"",SUMIF(Table1[SHIFT NOMENCLATURE], $B2520, Table1[DUSTWUN]))</f>
        <v/>
      </c>
    </row>
    <row r="2521" spans="1:15" x14ac:dyDescent="0.25">
      <c r="A2521" s="1" t="str">
        <f t="shared" si="78"/>
        <v/>
      </c>
      <c r="B2521" t="str">
        <f t="shared" si="79"/>
        <v/>
      </c>
      <c r="C2521" s="1" t="str">
        <f>IF($A2521&gt;--RIGHT($A$2,LEN($A$2)-8),"",COUNTIF(Table1[SHIFT NOMENCLATURE],$B2521))</f>
        <v/>
      </c>
      <c r="D2521" s="1" t="str">
        <f>IF($A2521&gt;--RIGHT($A$2,LEN($A$2)-8),"",SUMIF(Table1[SHIFT NOMENCLATURE], $B2521, Table1[EVIC KILL]))</f>
        <v/>
      </c>
      <c r="E2521" s="1" t="str">
        <f>IF($A2521&gt;--RIGHT($A$2,LEN($A$2)-8),"",SUMIF(Table1[SHIFT NOMENCLATURE], $B2521, Table1[EVIC MOB]))</f>
        <v/>
      </c>
      <c r="F2521" s="1" t="str">
        <f>IF($A2521&gt;--RIGHT($A$2,LEN($A$2)-8),"",SUMIF(Table1[SHIFT NOMENCLATURE], $B2521, Table1[EVIC FIRE]))</f>
        <v/>
      </c>
      <c r="G2521" s="1" t="str">
        <f>IF($A2521&gt;--RIGHT($A$2,LEN($A$2)-8),"",SUMIF(Table1[SHIFT NOMENCLATURE], $B2521, Table1[EKIA]))</f>
        <v/>
      </c>
      <c r="H2521" s="1" t="str">
        <f>IF($A2521&gt;--RIGHT($A$2,LEN($A$2)-8),"",SUMIF(Table1[SHIFT NOMENCLATURE], $B2521, Table1[EWIA]))</f>
        <v/>
      </c>
      <c r="I2521" s="1" t="str">
        <f>IF($A2521&gt;--RIGHT($A$2,LEN($A$2)-8),"",SUMIF(Table1[SHIFT NOMENCLATURE], $B2521, Table1[EPW]))</f>
        <v/>
      </c>
      <c r="J2521" s="1" t="str">
        <f>IF($A2521&gt;--RIGHT($A$2,LEN($A$2)-8),"",SUMIF(Table1[SHIFT NOMENCLATURE], $B2521, Table1[FVIC KILL]))</f>
        <v/>
      </c>
      <c r="K2521" s="1" t="str">
        <f>IF($A2521&gt;--RIGHT($A$2,LEN($A$2)-8),"",SUMIF(Table1[SHIFT NOMENCLATURE], $B2521, Table1[FVIC MOB]))</f>
        <v/>
      </c>
      <c r="L2521" s="1" t="str">
        <f>IF($A2521&gt;--RIGHT($A$2,LEN($A$2)-8),"",SUMIF(Table1[SHIFT NOMENCLATURE], $B2521, Table1[FVIC FIRE]))</f>
        <v/>
      </c>
      <c r="M2521" s="1" t="str">
        <f>IF($A2521&gt;--RIGHT($A$2,LEN($A$2)-8),"",SUMIF(Table1[SHIFT NOMENCLATURE], $B2521, Table1[FKIA]))</f>
        <v/>
      </c>
      <c r="N2521" s="1" t="str">
        <f>IF($A2521&gt;--RIGHT($A$2,LEN($A$2)-8),"",SUMIF(Table1[SHIFT NOMENCLATURE], $B2521, Table1[FWIA]))</f>
        <v/>
      </c>
      <c r="O2521" s="1" t="str">
        <f>IF($A2521&gt;--RIGHT($A$2,LEN($A$2)-8),"",SUMIF(Table1[SHIFT NOMENCLATURE], $B2521, Table1[DUSTWUN]))</f>
        <v/>
      </c>
    </row>
    <row r="2522" spans="1:15" x14ac:dyDescent="0.25">
      <c r="A2522" s="1" t="str">
        <f t="shared" si="78"/>
        <v/>
      </c>
      <c r="B2522" t="str">
        <f t="shared" si="79"/>
        <v/>
      </c>
      <c r="C2522" s="1" t="str">
        <f>IF($A2522&gt;--RIGHT($A$2,LEN($A$2)-8),"",COUNTIF(Table1[SHIFT NOMENCLATURE],$B2522))</f>
        <v/>
      </c>
      <c r="D2522" s="1" t="str">
        <f>IF($A2522&gt;--RIGHT($A$2,LEN($A$2)-8),"",SUMIF(Table1[SHIFT NOMENCLATURE], $B2522, Table1[EVIC KILL]))</f>
        <v/>
      </c>
      <c r="E2522" s="1" t="str">
        <f>IF($A2522&gt;--RIGHT($A$2,LEN($A$2)-8),"",SUMIF(Table1[SHIFT NOMENCLATURE], $B2522, Table1[EVIC MOB]))</f>
        <v/>
      </c>
      <c r="F2522" s="1" t="str">
        <f>IF($A2522&gt;--RIGHT($A$2,LEN($A$2)-8),"",SUMIF(Table1[SHIFT NOMENCLATURE], $B2522, Table1[EVIC FIRE]))</f>
        <v/>
      </c>
      <c r="G2522" s="1" t="str">
        <f>IF($A2522&gt;--RIGHT($A$2,LEN($A$2)-8),"",SUMIF(Table1[SHIFT NOMENCLATURE], $B2522, Table1[EKIA]))</f>
        <v/>
      </c>
      <c r="H2522" s="1" t="str">
        <f>IF($A2522&gt;--RIGHT($A$2,LEN($A$2)-8),"",SUMIF(Table1[SHIFT NOMENCLATURE], $B2522, Table1[EWIA]))</f>
        <v/>
      </c>
      <c r="I2522" s="1" t="str">
        <f>IF($A2522&gt;--RIGHT($A$2,LEN($A$2)-8),"",SUMIF(Table1[SHIFT NOMENCLATURE], $B2522, Table1[EPW]))</f>
        <v/>
      </c>
      <c r="J2522" s="1" t="str">
        <f>IF($A2522&gt;--RIGHT($A$2,LEN($A$2)-8),"",SUMIF(Table1[SHIFT NOMENCLATURE], $B2522, Table1[FVIC KILL]))</f>
        <v/>
      </c>
      <c r="K2522" s="1" t="str">
        <f>IF($A2522&gt;--RIGHT($A$2,LEN($A$2)-8),"",SUMIF(Table1[SHIFT NOMENCLATURE], $B2522, Table1[FVIC MOB]))</f>
        <v/>
      </c>
      <c r="L2522" s="1" t="str">
        <f>IF($A2522&gt;--RIGHT($A$2,LEN($A$2)-8),"",SUMIF(Table1[SHIFT NOMENCLATURE], $B2522, Table1[FVIC FIRE]))</f>
        <v/>
      </c>
      <c r="M2522" s="1" t="str">
        <f>IF($A2522&gt;--RIGHT($A$2,LEN($A$2)-8),"",SUMIF(Table1[SHIFT NOMENCLATURE], $B2522, Table1[FKIA]))</f>
        <v/>
      </c>
      <c r="N2522" s="1" t="str">
        <f>IF($A2522&gt;--RIGHT($A$2,LEN($A$2)-8),"",SUMIF(Table1[SHIFT NOMENCLATURE], $B2522, Table1[FWIA]))</f>
        <v/>
      </c>
      <c r="O2522" s="1" t="str">
        <f>IF($A2522&gt;--RIGHT($A$2,LEN($A$2)-8),"",SUMIF(Table1[SHIFT NOMENCLATURE], $B2522, Table1[DUSTWUN]))</f>
        <v/>
      </c>
    </row>
    <row r="2523" spans="1:15" x14ac:dyDescent="0.25">
      <c r="A2523" s="1" t="str">
        <f t="shared" si="78"/>
        <v/>
      </c>
      <c r="B2523" t="str">
        <f t="shared" si="79"/>
        <v/>
      </c>
      <c r="C2523" s="1" t="str">
        <f>IF($A2523&gt;--RIGHT($A$2,LEN($A$2)-8),"",COUNTIF(Table1[SHIFT NOMENCLATURE],$B2523))</f>
        <v/>
      </c>
      <c r="D2523" s="1" t="str">
        <f>IF($A2523&gt;--RIGHT($A$2,LEN($A$2)-8),"",SUMIF(Table1[SHIFT NOMENCLATURE], $B2523, Table1[EVIC KILL]))</f>
        <v/>
      </c>
      <c r="E2523" s="1" t="str">
        <f>IF($A2523&gt;--RIGHT($A$2,LEN($A$2)-8),"",SUMIF(Table1[SHIFT NOMENCLATURE], $B2523, Table1[EVIC MOB]))</f>
        <v/>
      </c>
      <c r="F2523" s="1" t="str">
        <f>IF($A2523&gt;--RIGHT($A$2,LEN($A$2)-8),"",SUMIF(Table1[SHIFT NOMENCLATURE], $B2523, Table1[EVIC FIRE]))</f>
        <v/>
      </c>
      <c r="G2523" s="1" t="str">
        <f>IF($A2523&gt;--RIGHT($A$2,LEN($A$2)-8),"",SUMIF(Table1[SHIFT NOMENCLATURE], $B2523, Table1[EKIA]))</f>
        <v/>
      </c>
      <c r="H2523" s="1" t="str">
        <f>IF($A2523&gt;--RIGHT($A$2,LEN($A$2)-8),"",SUMIF(Table1[SHIFT NOMENCLATURE], $B2523, Table1[EWIA]))</f>
        <v/>
      </c>
      <c r="I2523" s="1" t="str">
        <f>IF($A2523&gt;--RIGHT($A$2,LEN($A$2)-8),"",SUMIF(Table1[SHIFT NOMENCLATURE], $B2523, Table1[EPW]))</f>
        <v/>
      </c>
      <c r="J2523" s="1" t="str">
        <f>IF($A2523&gt;--RIGHT($A$2,LEN($A$2)-8),"",SUMIF(Table1[SHIFT NOMENCLATURE], $B2523, Table1[FVIC KILL]))</f>
        <v/>
      </c>
      <c r="K2523" s="1" t="str">
        <f>IF($A2523&gt;--RIGHT($A$2,LEN($A$2)-8),"",SUMIF(Table1[SHIFT NOMENCLATURE], $B2523, Table1[FVIC MOB]))</f>
        <v/>
      </c>
      <c r="L2523" s="1" t="str">
        <f>IF($A2523&gt;--RIGHT($A$2,LEN($A$2)-8),"",SUMIF(Table1[SHIFT NOMENCLATURE], $B2523, Table1[FVIC FIRE]))</f>
        <v/>
      </c>
      <c r="M2523" s="1" t="str">
        <f>IF($A2523&gt;--RIGHT($A$2,LEN($A$2)-8),"",SUMIF(Table1[SHIFT NOMENCLATURE], $B2523, Table1[FKIA]))</f>
        <v/>
      </c>
      <c r="N2523" s="1" t="str">
        <f>IF($A2523&gt;--RIGHT($A$2,LEN($A$2)-8),"",SUMIF(Table1[SHIFT NOMENCLATURE], $B2523, Table1[FWIA]))</f>
        <v/>
      </c>
      <c r="O2523" s="1" t="str">
        <f>IF($A2523&gt;--RIGHT($A$2,LEN($A$2)-8),"",SUMIF(Table1[SHIFT NOMENCLATURE], $B2523, Table1[DUSTWUN]))</f>
        <v/>
      </c>
    </row>
    <row r="2524" spans="1:15" x14ac:dyDescent="0.25">
      <c r="A2524" s="1" t="str">
        <f t="shared" si="78"/>
        <v/>
      </c>
      <c r="B2524" t="str">
        <f t="shared" si="79"/>
        <v/>
      </c>
      <c r="C2524" s="1" t="str">
        <f>IF($A2524&gt;--RIGHT($A$2,LEN($A$2)-8),"",COUNTIF(Table1[SHIFT NOMENCLATURE],$B2524))</f>
        <v/>
      </c>
      <c r="D2524" s="1" t="str">
        <f>IF($A2524&gt;--RIGHT($A$2,LEN($A$2)-8),"",SUMIF(Table1[SHIFT NOMENCLATURE], $B2524, Table1[EVIC KILL]))</f>
        <v/>
      </c>
      <c r="E2524" s="1" t="str">
        <f>IF($A2524&gt;--RIGHT($A$2,LEN($A$2)-8),"",SUMIF(Table1[SHIFT NOMENCLATURE], $B2524, Table1[EVIC MOB]))</f>
        <v/>
      </c>
      <c r="F2524" s="1" t="str">
        <f>IF($A2524&gt;--RIGHT($A$2,LEN($A$2)-8),"",SUMIF(Table1[SHIFT NOMENCLATURE], $B2524, Table1[EVIC FIRE]))</f>
        <v/>
      </c>
      <c r="G2524" s="1" t="str">
        <f>IF($A2524&gt;--RIGHT($A$2,LEN($A$2)-8),"",SUMIF(Table1[SHIFT NOMENCLATURE], $B2524, Table1[EKIA]))</f>
        <v/>
      </c>
      <c r="H2524" s="1" t="str">
        <f>IF($A2524&gt;--RIGHT($A$2,LEN($A$2)-8),"",SUMIF(Table1[SHIFT NOMENCLATURE], $B2524, Table1[EWIA]))</f>
        <v/>
      </c>
      <c r="I2524" s="1" t="str">
        <f>IF($A2524&gt;--RIGHT($A$2,LEN($A$2)-8),"",SUMIF(Table1[SHIFT NOMENCLATURE], $B2524, Table1[EPW]))</f>
        <v/>
      </c>
      <c r="J2524" s="1" t="str">
        <f>IF($A2524&gt;--RIGHT($A$2,LEN($A$2)-8),"",SUMIF(Table1[SHIFT NOMENCLATURE], $B2524, Table1[FVIC KILL]))</f>
        <v/>
      </c>
      <c r="K2524" s="1" t="str">
        <f>IF($A2524&gt;--RIGHT($A$2,LEN($A$2)-8),"",SUMIF(Table1[SHIFT NOMENCLATURE], $B2524, Table1[FVIC MOB]))</f>
        <v/>
      </c>
      <c r="L2524" s="1" t="str">
        <f>IF($A2524&gt;--RIGHT($A$2,LEN($A$2)-8),"",SUMIF(Table1[SHIFT NOMENCLATURE], $B2524, Table1[FVIC FIRE]))</f>
        <v/>
      </c>
      <c r="M2524" s="1" t="str">
        <f>IF($A2524&gt;--RIGHT($A$2,LEN($A$2)-8),"",SUMIF(Table1[SHIFT NOMENCLATURE], $B2524, Table1[FKIA]))</f>
        <v/>
      </c>
      <c r="N2524" s="1" t="str">
        <f>IF($A2524&gt;--RIGHT($A$2,LEN($A$2)-8),"",SUMIF(Table1[SHIFT NOMENCLATURE], $B2524, Table1[FWIA]))</f>
        <v/>
      </c>
      <c r="O2524" s="1" t="str">
        <f>IF($A2524&gt;--RIGHT($A$2,LEN($A$2)-8),"",SUMIF(Table1[SHIFT NOMENCLATURE], $B2524, Table1[DUSTWUN]))</f>
        <v/>
      </c>
    </row>
    <row r="2525" spans="1:15" x14ac:dyDescent="0.25">
      <c r="A2525" s="1" t="str">
        <f t="shared" si="78"/>
        <v/>
      </c>
      <c r="B2525" t="str">
        <f t="shared" si="79"/>
        <v/>
      </c>
      <c r="C2525" s="1" t="str">
        <f>IF($A2525&gt;--RIGHT($A$2,LEN($A$2)-8),"",COUNTIF(Table1[SHIFT NOMENCLATURE],$B2525))</f>
        <v/>
      </c>
      <c r="D2525" s="1" t="str">
        <f>IF($A2525&gt;--RIGHT($A$2,LEN($A$2)-8),"",SUMIF(Table1[SHIFT NOMENCLATURE], $B2525, Table1[EVIC KILL]))</f>
        <v/>
      </c>
      <c r="E2525" s="1" t="str">
        <f>IF($A2525&gt;--RIGHT($A$2,LEN($A$2)-8),"",SUMIF(Table1[SHIFT NOMENCLATURE], $B2525, Table1[EVIC MOB]))</f>
        <v/>
      </c>
      <c r="F2525" s="1" t="str">
        <f>IF($A2525&gt;--RIGHT($A$2,LEN($A$2)-8),"",SUMIF(Table1[SHIFT NOMENCLATURE], $B2525, Table1[EVIC FIRE]))</f>
        <v/>
      </c>
      <c r="G2525" s="1" t="str">
        <f>IF($A2525&gt;--RIGHT($A$2,LEN($A$2)-8),"",SUMIF(Table1[SHIFT NOMENCLATURE], $B2525, Table1[EKIA]))</f>
        <v/>
      </c>
      <c r="H2525" s="1" t="str">
        <f>IF($A2525&gt;--RIGHT($A$2,LEN($A$2)-8),"",SUMIF(Table1[SHIFT NOMENCLATURE], $B2525, Table1[EWIA]))</f>
        <v/>
      </c>
      <c r="I2525" s="1" t="str">
        <f>IF($A2525&gt;--RIGHT($A$2,LEN($A$2)-8),"",SUMIF(Table1[SHIFT NOMENCLATURE], $B2525, Table1[EPW]))</f>
        <v/>
      </c>
      <c r="J2525" s="1" t="str">
        <f>IF($A2525&gt;--RIGHT($A$2,LEN($A$2)-8),"",SUMIF(Table1[SHIFT NOMENCLATURE], $B2525, Table1[FVIC KILL]))</f>
        <v/>
      </c>
      <c r="K2525" s="1" t="str">
        <f>IF($A2525&gt;--RIGHT($A$2,LEN($A$2)-8),"",SUMIF(Table1[SHIFT NOMENCLATURE], $B2525, Table1[FVIC MOB]))</f>
        <v/>
      </c>
      <c r="L2525" s="1" t="str">
        <f>IF($A2525&gt;--RIGHT($A$2,LEN($A$2)-8),"",SUMIF(Table1[SHIFT NOMENCLATURE], $B2525, Table1[FVIC FIRE]))</f>
        <v/>
      </c>
      <c r="M2525" s="1" t="str">
        <f>IF($A2525&gt;--RIGHT($A$2,LEN($A$2)-8),"",SUMIF(Table1[SHIFT NOMENCLATURE], $B2525, Table1[FKIA]))</f>
        <v/>
      </c>
      <c r="N2525" s="1" t="str">
        <f>IF($A2525&gt;--RIGHT($A$2,LEN($A$2)-8),"",SUMIF(Table1[SHIFT NOMENCLATURE], $B2525, Table1[FWIA]))</f>
        <v/>
      </c>
      <c r="O2525" s="1" t="str">
        <f>IF($A2525&gt;--RIGHT($A$2,LEN($A$2)-8),"",SUMIF(Table1[SHIFT NOMENCLATURE], $B2525, Table1[DUSTWUN]))</f>
        <v/>
      </c>
    </row>
    <row r="2526" spans="1:15" x14ac:dyDescent="0.25">
      <c r="A2526" s="1" t="str">
        <f t="shared" si="78"/>
        <v/>
      </c>
      <c r="B2526" t="str">
        <f t="shared" si="79"/>
        <v/>
      </c>
      <c r="C2526" s="1" t="str">
        <f>IF($A2526&gt;--RIGHT($A$2,LEN($A$2)-8),"",COUNTIF(Table1[SHIFT NOMENCLATURE],$B2526))</f>
        <v/>
      </c>
      <c r="D2526" s="1" t="str">
        <f>IF($A2526&gt;--RIGHT($A$2,LEN($A$2)-8),"",SUMIF(Table1[SHIFT NOMENCLATURE], $B2526, Table1[EVIC KILL]))</f>
        <v/>
      </c>
      <c r="E2526" s="1" t="str">
        <f>IF($A2526&gt;--RIGHT($A$2,LEN($A$2)-8),"",SUMIF(Table1[SHIFT NOMENCLATURE], $B2526, Table1[EVIC MOB]))</f>
        <v/>
      </c>
      <c r="F2526" s="1" t="str">
        <f>IF($A2526&gt;--RIGHT($A$2,LEN($A$2)-8),"",SUMIF(Table1[SHIFT NOMENCLATURE], $B2526, Table1[EVIC FIRE]))</f>
        <v/>
      </c>
      <c r="G2526" s="1" t="str">
        <f>IF($A2526&gt;--RIGHT($A$2,LEN($A$2)-8),"",SUMIF(Table1[SHIFT NOMENCLATURE], $B2526, Table1[EKIA]))</f>
        <v/>
      </c>
      <c r="H2526" s="1" t="str">
        <f>IF($A2526&gt;--RIGHT($A$2,LEN($A$2)-8),"",SUMIF(Table1[SHIFT NOMENCLATURE], $B2526, Table1[EWIA]))</f>
        <v/>
      </c>
      <c r="I2526" s="1" t="str">
        <f>IF($A2526&gt;--RIGHT($A$2,LEN($A$2)-8),"",SUMIF(Table1[SHIFT NOMENCLATURE], $B2526, Table1[EPW]))</f>
        <v/>
      </c>
      <c r="J2526" s="1" t="str">
        <f>IF($A2526&gt;--RIGHT($A$2,LEN($A$2)-8),"",SUMIF(Table1[SHIFT NOMENCLATURE], $B2526, Table1[FVIC KILL]))</f>
        <v/>
      </c>
      <c r="K2526" s="1" t="str">
        <f>IF($A2526&gt;--RIGHT($A$2,LEN($A$2)-8),"",SUMIF(Table1[SHIFT NOMENCLATURE], $B2526, Table1[FVIC MOB]))</f>
        <v/>
      </c>
      <c r="L2526" s="1" t="str">
        <f>IF($A2526&gt;--RIGHT($A$2,LEN($A$2)-8),"",SUMIF(Table1[SHIFT NOMENCLATURE], $B2526, Table1[FVIC FIRE]))</f>
        <v/>
      </c>
      <c r="M2526" s="1" t="str">
        <f>IF($A2526&gt;--RIGHT($A$2,LEN($A$2)-8),"",SUMIF(Table1[SHIFT NOMENCLATURE], $B2526, Table1[FKIA]))</f>
        <v/>
      </c>
      <c r="N2526" s="1" t="str">
        <f>IF($A2526&gt;--RIGHT($A$2,LEN($A$2)-8),"",SUMIF(Table1[SHIFT NOMENCLATURE], $B2526, Table1[FWIA]))</f>
        <v/>
      </c>
      <c r="O2526" s="1" t="str">
        <f>IF($A2526&gt;--RIGHT($A$2,LEN($A$2)-8),"",SUMIF(Table1[SHIFT NOMENCLATURE], $B2526, Table1[DUSTWUN]))</f>
        <v/>
      </c>
    </row>
    <row r="2527" spans="1:15" x14ac:dyDescent="0.25">
      <c r="A2527" s="1" t="str">
        <f t="shared" si="78"/>
        <v/>
      </c>
      <c r="B2527" t="str">
        <f t="shared" si="79"/>
        <v/>
      </c>
      <c r="C2527" s="1" t="str">
        <f>IF($A2527&gt;--RIGHT($A$2,LEN($A$2)-8),"",COUNTIF(Table1[SHIFT NOMENCLATURE],$B2527))</f>
        <v/>
      </c>
      <c r="D2527" s="1" t="str">
        <f>IF($A2527&gt;--RIGHT($A$2,LEN($A$2)-8),"",SUMIF(Table1[SHIFT NOMENCLATURE], $B2527, Table1[EVIC KILL]))</f>
        <v/>
      </c>
      <c r="E2527" s="1" t="str">
        <f>IF($A2527&gt;--RIGHT($A$2,LEN($A$2)-8),"",SUMIF(Table1[SHIFT NOMENCLATURE], $B2527, Table1[EVIC MOB]))</f>
        <v/>
      </c>
      <c r="F2527" s="1" t="str">
        <f>IF($A2527&gt;--RIGHT($A$2,LEN($A$2)-8),"",SUMIF(Table1[SHIFT NOMENCLATURE], $B2527, Table1[EVIC FIRE]))</f>
        <v/>
      </c>
      <c r="G2527" s="1" t="str">
        <f>IF($A2527&gt;--RIGHT($A$2,LEN($A$2)-8),"",SUMIF(Table1[SHIFT NOMENCLATURE], $B2527, Table1[EKIA]))</f>
        <v/>
      </c>
      <c r="H2527" s="1" t="str">
        <f>IF($A2527&gt;--RIGHT($A$2,LEN($A$2)-8),"",SUMIF(Table1[SHIFT NOMENCLATURE], $B2527, Table1[EWIA]))</f>
        <v/>
      </c>
      <c r="I2527" s="1" t="str">
        <f>IF($A2527&gt;--RIGHT($A$2,LEN($A$2)-8),"",SUMIF(Table1[SHIFT NOMENCLATURE], $B2527, Table1[EPW]))</f>
        <v/>
      </c>
      <c r="J2527" s="1" t="str">
        <f>IF($A2527&gt;--RIGHT($A$2,LEN($A$2)-8),"",SUMIF(Table1[SHIFT NOMENCLATURE], $B2527, Table1[FVIC KILL]))</f>
        <v/>
      </c>
      <c r="K2527" s="1" t="str">
        <f>IF($A2527&gt;--RIGHT($A$2,LEN($A$2)-8),"",SUMIF(Table1[SHIFT NOMENCLATURE], $B2527, Table1[FVIC MOB]))</f>
        <v/>
      </c>
      <c r="L2527" s="1" t="str">
        <f>IF($A2527&gt;--RIGHT($A$2,LEN($A$2)-8),"",SUMIF(Table1[SHIFT NOMENCLATURE], $B2527, Table1[FVIC FIRE]))</f>
        <v/>
      </c>
      <c r="M2527" s="1" t="str">
        <f>IF($A2527&gt;--RIGHT($A$2,LEN($A$2)-8),"",SUMIF(Table1[SHIFT NOMENCLATURE], $B2527, Table1[FKIA]))</f>
        <v/>
      </c>
      <c r="N2527" s="1" t="str">
        <f>IF($A2527&gt;--RIGHT($A$2,LEN($A$2)-8),"",SUMIF(Table1[SHIFT NOMENCLATURE], $B2527, Table1[FWIA]))</f>
        <v/>
      </c>
      <c r="O2527" s="1" t="str">
        <f>IF($A2527&gt;--RIGHT($A$2,LEN($A$2)-8),"",SUMIF(Table1[SHIFT NOMENCLATURE], $B2527, Table1[DUSTWUN]))</f>
        <v/>
      </c>
    </row>
    <row r="2528" spans="1:15" x14ac:dyDescent="0.25">
      <c r="A2528" s="1" t="str">
        <f t="shared" si="78"/>
        <v/>
      </c>
      <c r="B2528" t="str">
        <f t="shared" si="79"/>
        <v/>
      </c>
      <c r="C2528" s="1" t="str">
        <f>IF($A2528&gt;--RIGHT($A$2,LEN($A$2)-8),"",COUNTIF(Table1[SHIFT NOMENCLATURE],$B2528))</f>
        <v/>
      </c>
      <c r="D2528" s="1" t="str">
        <f>IF($A2528&gt;--RIGHT($A$2,LEN($A$2)-8),"",SUMIF(Table1[SHIFT NOMENCLATURE], $B2528, Table1[EVIC KILL]))</f>
        <v/>
      </c>
      <c r="E2528" s="1" t="str">
        <f>IF($A2528&gt;--RIGHT($A$2,LEN($A$2)-8),"",SUMIF(Table1[SHIFT NOMENCLATURE], $B2528, Table1[EVIC MOB]))</f>
        <v/>
      </c>
      <c r="F2528" s="1" t="str">
        <f>IF($A2528&gt;--RIGHT($A$2,LEN($A$2)-8),"",SUMIF(Table1[SHIFT NOMENCLATURE], $B2528, Table1[EVIC FIRE]))</f>
        <v/>
      </c>
      <c r="G2528" s="1" t="str">
        <f>IF($A2528&gt;--RIGHT($A$2,LEN($A$2)-8),"",SUMIF(Table1[SHIFT NOMENCLATURE], $B2528, Table1[EKIA]))</f>
        <v/>
      </c>
      <c r="H2528" s="1" t="str">
        <f>IF($A2528&gt;--RIGHT($A$2,LEN($A$2)-8),"",SUMIF(Table1[SHIFT NOMENCLATURE], $B2528, Table1[EWIA]))</f>
        <v/>
      </c>
      <c r="I2528" s="1" t="str">
        <f>IF($A2528&gt;--RIGHT($A$2,LEN($A$2)-8),"",SUMIF(Table1[SHIFT NOMENCLATURE], $B2528, Table1[EPW]))</f>
        <v/>
      </c>
      <c r="J2528" s="1" t="str">
        <f>IF($A2528&gt;--RIGHT($A$2,LEN($A$2)-8),"",SUMIF(Table1[SHIFT NOMENCLATURE], $B2528, Table1[FVIC KILL]))</f>
        <v/>
      </c>
      <c r="K2528" s="1" t="str">
        <f>IF($A2528&gt;--RIGHT($A$2,LEN($A$2)-8),"",SUMIF(Table1[SHIFT NOMENCLATURE], $B2528, Table1[FVIC MOB]))</f>
        <v/>
      </c>
      <c r="L2528" s="1" t="str">
        <f>IF($A2528&gt;--RIGHT($A$2,LEN($A$2)-8),"",SUMIF(Table1[SHIFT NOMENCLATURE], $B2528, Table1[FVIC FIRE]))</f>
        <v/>
      </c>
      <c r="M2528" s="1" t="str">
        <f>IF($A2528&gt;--RIGHT($A$2,LEN($A$2)-8),"",SUMIF(Table1[SHIFT NOMENCLATURE], $B2528, Table1[FKIA]))</f>
        <v/>
      </c>
      <c r="N2528" s="1" t="str">
        <f>IF($A2528&gt;--RIGHT($A$2,LEN($A$2)-8),"",SUMIF(Table1[SHIFT NOMENCLATURE], $B2528, Table1[FWIA]))</f>
        <v/>
      </c>
      <c r="O2528" s="1" t="str">
        <f>IF($A2528&gt;--RIGHT($A$2,LEN($A$2)-8),"",SUMIF(Table1[SHIFT NOMENCLATURE], $B2528, Table1[DUSTWUN]))</f>
        <v/>
      </c>
    </row>
    <row r="2529" spans="1:15" x14ac:dyDescent="0.25">
      <c r="A2529" s="1" t="str">
        <f t="shared" si="78"/>
        <v/>
      </c>
      <c r="B2529" t="str">
        <f t="shared" si="79"/>
        <v/>
      </c>
      <c r="C2529" s="1" t="str">
        <f>IF($A2529&gt;--RIGHT($A$2,LEN($A$2)-8),"",COUNTIF(Table1[SHIFT NOMENCLATURE],$B2529))</f>
        <v/>
      </c>
      <c r="D2529" s="1" t="str">
        <f>IF($A2529&gt;--RIGHT($A$2,LEN($A$2)-8),"",SUMIF(Table1[SHIFT NOMENCLATURE], $B2529, Table1[EVIC KILL]))</f>
        <v/>
      </c>
      <c r="E2529" s="1" t="str">
        <f>IF($A2529&gt;--RIGHT($A$2,LEN($A$2)-8),"",SUMIF(Table1[SHIFT NOMENCLATURE], $B2529, Table1[EVIC MOB]))</f>
        <v/>
      </c>
      <c r="F2529" s="1" t="str">
        <f>IF($A2529&gt;--RIGHT($A$2,LEN($A$2)-8),"",SUMIF(Table1[SHIFT NOMENCLATURE], $B2529, Table1[EVIC FIRE]))</f>
        <v/>
      </c>
      <c r="G2529" s="1" t="str">
        <f>IF($A2529&gt;--RIGHT($A$2,LEN($A$2)-8),"",SUMIF(Table1[SHIFT NOMENCLATURE], $B2529, Table1[EKIA]))</f>
        <v/>
      </c>
      <c r="H2529" s="1" t="str">
        <f>IF($A2529&gt;--RIGHT($A$2,LEN($A$2)-8),"",SUMIF(Table1[SHIFT NOMENCLATURE], $B2529, Table1[EWIA]))</f>
        <v/>
      </c>
      <c r="I2529" s="1" t="str">
        <f>IF($A2529&gt;--RIGHT($A$2,LEN($A$2)-8),"",SUMIF(Table1[SHIFT NOMENCLATURE], $B2529, Table1[EPW]))</f>
        <v/>
      </c>
      <c r="J2529" s="1" t="str">
        <f>IF($A2529&gt;--RIGHT($A$2,LEN($A$2)-8),"",SUMIF(Table1[SHIFT NOMENCLATURE], $B2529, Table1[FVIC KILL]))</f>
        <v/>
      </c>
      <c r="K2529" s="1" t="str">
        <f>IF($A2529&gt;--RIGHT($A$2,LEN($A$2)-8),"",SUMIF(Table1[SHIFT NOMENCLATURE], $B2529, Table1[FVIC MOB]))</f>
        <v/>
      </c>
      <c r="L2529" s="1" t="str">
        <f>IF($A2529&gt;--RIGHT($A$2,LEN($A$2)-8),"",SUMIF(Table1[SHIFT NOMENCLATURE], $B2529, Table1[FVIC FIRE]))</f>
        <v/>
      </c>
      <c r="M2529" s="1" t="str">
        <f>IF($A2529&gt;--RIGHT($A$2,LEN($A$2)-8),"",SUMIF(Table1[SHIFT NOMENCLATURE], $B2529, Table1[FKIA]))</f>
        <v/>
      </c>
      <c r="N2529" s="1" t="str">
        <f>IF($A2529&gt;--RIGHT($A$2,LEN($A$2)-8),"",SUMIF(Table1[SHIFT NOMENCLATURE], $B2529, Table1[FWIA]))</f>
        <v/>
      </c>
      <c r="O2529" s="1" t="str">
        <f>IF($A2529&gt;--RIGHT($A$2,LEN($A$2)-8),"",SUMIF(Table1[SHIFT NOMENCLATURE], $B2529, Table1[DUSTWUN]))</f>
        <v/>
      </c>
    </row>
    <row r="2530" spans="1:15" x14ac:dyDescent="0.25">
      <c r="A2530" s="1" t="str">
        <f t="shared" si="78"/>
        <v/>
      </c>
      <c r="B2530" t="str">
        <f t="shared" si="79"/>
        <v/>
      </c>
      <c r="C2530" s="1" t="str">
        <f>IF($A2530&gt;--RIGHT($A$2,LEN($A$2)-8),"",COUNTIF(Table1[SHIFT NOMENCLATURE],$B2530))</f>
        <v/>
      </c>
      <c r="D2530" s="1" t="str">
        <f>IF($A2530&gt;--RIGHT($A$2,LEN($A$2)-8),"",SUMIF(Table1[SHIFT NOMENCLATURE], $B2530, Table1[EVIC KILL]))</f>
        <v/>
      </c>
      <c r="E2530" s="1" t="str">
        <f>IF($A2530&gt;--RIGHT($A$2,LEN($A$2)-8),"",SUMIF(Table1[SHIFT NOMENCLATURE], $B2530, Table1[EVIC MOB]))</f>
        <v/>
      </c>
      <c r="F2530" s="1" t="str">
        <f>IF($A2530&gt;--RIGHT($A$2,LEN($A$2)-8),"",SUMIF(Table1[SHIFT NOMENCLATURE], $B2530, Table1[EVIC FIRE]))</f>
        <v/>
      </c>
      <c r="G2530" s="1" t="str">
        <f>IF($A2530&gt;--RIGHT($A$2,LEN($A$2)-8),"",SUMIF(Table1[SHIFT NOMENCLATURE], $B2530, Table1[EKIA]))</f>
        <v/>
      </c>
      <c r="H2530" s="1" t="str">
        <f>IF($A2530&gt;--RIGHT($A$2,LEN($A$2)-8),"",SUMIF(Table1[SHIFT NOMENCLATURE], $B2530, Table1[EWIA]))</f>
        <v/>
      </c>
      <c r="I2530" s="1" t="str">
        <f>IF($A2530&gt;--RIGHT($A$2,LEN($A$2)-8),"",SUMIF(Table1[SHIFT NOMENCLATURE], $B2530, Table1[EPW]))</f>
        <v/>
      </c>
      <c r="J2530" s="1" t="str">
        <f>IF($A2530&gt;--RIGHT($A$2,LEN($A$2)-8),"",SUMIF(Table1[SHIFT NOMENCLATURE], $B2530, Table1[FVIC KILL]))</f>
        <v/>
      </c>
      <c r="K2530" s="1" t="str">
        <f>IF($A2530&gt;--RIGHT($A$2,LEN($A$2)-8),"",SUMIF(Table1[SHIFT NOMENCLATURE], $B2530, Table1[FVIC MOB]))</f>
        <v/>
      </c>
      <c r="L2530" s="1" t="str">
        <f>IF($A2530&gt;--RIGHT($A$2,LEN($A$2)-8),"",SUMIF(Table1[SHIFT NOMENCLATURE], $B2530, Table1[FVIC FIRE]))</f>
        <v/>
      </c>
      <c r="M2530" s="1" t="str">
        <f>IF($A2530&gt;--RIGHT($A$2,LEN($A$2)-8),"",SUMIF(Table1[SHIFT NOMENCLATURE], $B2530, Table1[FKIA]))</f>
        <v/>
      </c>
      <c r="N2530" s="1" t="str">
        <f>IF($A2530&gt;--RIGHT($A$2,LEN($A$2)-8),"",SUMIF(Table1[SHIFT NOMENCLATURE], $B2530, Table1[FWIA]))</f>
        <v/>
      </c>
      <c r="O2530" s="1" t="str">
        <f>IF($A2530&gt;--RIGHT($A$2,LEN($A$2)-8),"",SUMIF(Table1[SHIFT NOMENCLATURE], $B2530, Table1[DUSTWUN]))</f>
        <v/>
      </c>
    </row>
    <row r="2531" spans="1:15" x14ac:dyDescent="0.25">
      <c r="A2531" s="1" t="str">
        <f t="shared" si="78"/>
        <v/>
      </c>
      <c r="B2531" t="str">
        <f t="shared" si="79"/>
        <v/>
      </c>
      <c r="C2531" s="1" t="str">
        <f>IF($A2531&gt;--RIGHT($A$2,LEN($A$2)-8),"",COUNTIF(Table1[SHIFT NOMENCLATURE],$B2531))</f>
        <v/>
      </c>
      <c r="D2531" s="1" t="str">
        <f>IF($A2531&gt;--RIGHT($A$2,LEN($A$2)-8),"",SUMIF(Table1[SHIFT NOMENCLATURE], $B2531, Table1[EVIC KILL]))</f>
        <v/>
      </c>
      <c r="E2531" s="1" t="str">
        <f>IF($A2531&gt;--RIGHT($A$2,LEN($A$2)-8),"",SUMIF(Table1[SHIFT NOMENCLATURE], $B2531, Table1[EVIC MOB]))</f>
        <v/>
      </c>
      <c r="F2531" s="1" t="str">
        <f>IF($A2531&gt;--RIGHT($A$2,LEN($A$2)-8),"",SUMIF(Table1[SHIFT NOMENCLATURE], $B2531, Table1[EVIC FIRE]))</f>
        <v/>
      </c>
      <c r="G2531" s="1" t="str">
        <f>IF($A2531&gt;--RIGHT($A$2,LEN($A$2)-8),"",SUMIF(Table1[SHIFT NOMENCLATURE], $B2531, Table1[EKIA]))</f>
        <v/>
      </c>
      <c r="H2531" s="1" t="str">
        <f>IF($A2531&gt;--RIGHT($A$2,LEN($A$2)-8),"",SUMIF(Table1[SHIFT NOMENCLATURE], $B2531, Table1[EWIA]))</f>
        <v/>
      </c>
      <c r="I2531" s="1" t="str">
        <f>IF($A2531&gt;--RIGHT($A$2,LEN($A$2)-8),"",SUMIF(Table1[SHIFT NOMENCLATURE], $B2531, Table1[EPW]))</f>
        <v/>
      </c>
      <c r="J2531" s="1" t="str">
        <f>IF($A2531&gt;--RIGHT($A$2,LEN($A$2)-8),"",SUMIF(Table1[SHIFT NOMENCLATURE], $B2531, Table1[FVIC KILL]))</f>
        <v/>
      </c>
      <c r="K2531" s="1" t="str">
        <f>IF($A2531&gt;--RIGHT($A$2,LEN($A$2)-8),"",SUMIF(Table1[SHIFT NOMENCLATURE], $B2531, Table1[FVIC MOB]))</f>
        <v/>
      </c>
      <c r="L2531" s="1" t="str">
        <f>IF($A2531&gt;--RIGHT($A$2,LEN($A$2)-8),"",SUMIF(Table1[SHIFT NOMENCLATURE], $B2531, Table1[FVIC FIRE]))</f>
        <v/>
      </c>
      <c r="M2531" s="1" t="str">
        <f>IF($A2531&gt;--RIGHT($A$2,LEN($A$2)-8),"",SUMIF(Table1[SHIFT NOMENCLATURE], $B2531, Table1[FKIA]))</f>
        <v/>
      </c>
      <c r="N2531" s="1" t="str">
        <f>IF($A2531&gt;--RIGHT($A$2,LEN($A$2)-8),"",SUMIF(Table1[SHIFT NOMENCLATURE], $B2531, Table1[FWIA]))</f>
        <v/>
      </c>
      <c r="O2531" s="1" t="str">
        <f>IF($A2531&gt;--RIGHT($A$2,LEN($A$2)-8),"",SUMIF(Table1[SHIFT NOMENCLATURE], $B2531, Table1[DUSTWUN]))</f>
        <v/>
      </c>
    </row>
    <row r="2532" spans="1:15" x14ac:dyDescent="0.25">
      <c r="A2532" s="1" t="str">
        <f t="shared" si="78"/>
        <v/>
      </c>
      <c r="B2532" t="str">
        <f t="shared" si="79"/>
        <v/>
      </c>
      <c r="C2532" s="1" t="str">
        <f>IF($A2532&gt;--RIGHT($A$2,LEN($A$2)-8),"",COUNTIF(Table1[SHIFT NOMENCLATURE],$B2532))</f>
        <v/>
      </c>
      <c r="D2532" s="1" t="str">
        <f>IF($A2532&gt;--RIGHT($A$2,LEN($A$2)-8),"",SUMIF(Table1[SHIFT NOMENCLATURE], $B2532, Table1[EVIC KILL]))</f>
        <v/>
      </c>
      <c r="E2532" s="1" t="str">
        <f>IF($A2532&gt;--RIGHT($A$2,LEN($A$2)-8),"",SUMIF(Table1[SHIFT NOMENCLATURE], $B2532, Table1[EVIC MOB]))</f>
        <v/>
      </c>
      <c r="F2532" s="1" t="str">
        <f>IF($A2532&gt;--RIGHT($A$2,LEN($A$2)-8),"",SUMIF(Table1[SHIFT NOMENCLATURE], $B2532, Table1[EVIC FIRE]))</f>
        <v/>
      </c>
      <c r="G2532" s="1" t="str">
        <f>IF($A2532&gt;--RIGHT($A$2,LEN($A$2)-8),"",SUMIF(Table1[SHIFT NOMENCLATURE], $B2532, Table1[EKIA]))</f>
        <v/>
      </c>
      <c r="H2532" s="1" t="str">
        <f>IF($A2532&gt;--RIGHT($A$2,LEN($A$2)-8),"",SUMIF(Table1[SHIFT NOMENCLATURE], $B2532, Table1[EWIA]))</f>
        <v/>
      </c>
      <c r="I2532" s="1" t="str">
        <f>IF($A2532&gt;--RIGHT($A$2,LEN($A$2)-8),"",SUMIF(Table1[SHIFT NOMENCLATURE], $B2532, Table1[EPW]))</f>
        <v/>
      </c>
      <c r="J2532" s="1" t="str">
        <f>IF($A2532&gt;--RIGHT($A$2,LEN($A$2)-8),"",SUMIF(Table1[SHIFT NOMENCLATURE], $B2532, Table1[FVIC KILL]))</f>
        <v/>
      </c>
      <c r="K2532" s="1" t="str">
        <f>IF($A2532&gt;--RIGHT($A$2,LEN($A$2)-8),"",SUMIF(Table1[SHIFT NOMENCLATURE], $B2532, Table1[FVIC MOB]))</f>
        <v/>
      </c>
      <c r="L2532" s="1" t="str">
        <f>IF($A2532&gt;--RIGHT($A$2,LEN($A$2)-8),"",SUMIF(Table1[SHIFT NOMENCLATURE], $B2532, Table1[FVIC FIRE]))</f>
        <v/>
      </c>
      <c r="M2532" s="1" t="str">
        <f>IF($A2532&gt;--RIGHT($A$2,LEN($A$2)-8),"",SUMIF(Table1[SHIFT NOMENCLATURE], $B2532, Table1[FKIA]))</f>
        <v/>
      </c>
      <c r="N2532" s="1" t="str">
        <f>IF($A2532&gt;--RIGHT($A$2,LEN($A$2)-8),"",SUMIF(Table1[SHIFT NOMENCLATURE], $B2532, Table1[FWIA]))</f>
        <v/>
      </c>
      <c r="O2532" s="1" t="str">
        <f>IF($A2532&gt;--RIGHT($A$2,LEN($A$2)-8),"",SUMIF(Table1[SHIFT NOMENCLATURE], $B2532, Table1[DUSTWUN]))</f>
        <v/>
      </c>
    </row>
    <row r="2533" spans="1:15" x14ac:dyDescent="0.25">
      <c r="A2533" s="1" t="str">
        <f t="shared" si="78"/>
        <v/>
      </c>
      <c r="B2533" t="str">
        <f t="shared" si="79"/>
        <v/>
      </c>
      <c r="C2533" s="1" t="str">
        <f>IF($A2533&gt;--RIGHT($A$2,LEN($A$2)-8),"",COUNTIF(Table1[SHIFT NOMENCLATURE],$B2533))</f>
        <v/>
      </c>
      <c r="D2533" s="1" t="str">
        <f>IF($A2533&gt;--RIGHT($A$2,LEN($A$2)-8),"",SUMIF(Table1[SHIFT NOMENCLATURE], $B2533, Table1[EVIC KILL]))</f>
        <v/>
      </c>
      <c r="E2533" s="1" t="str">
        <f>IF($A2533&gt;--RIGHT($A$2,LEN($A$2)-8),"",SUMIF(Table1[SHIFT NOMENCLATURE], $B2533, Table1[EVIC MOB]))</f>
        <v/>
      </c>
      <c r="F2533" s="1" t="str">
        <f>IF($A2533&gt;--RIGHT($A$2,LEN($A$2)-8),"",SUMIF(Table1[SHIFT NOMENCLATURE], $B2533, Table1[EVIC FIRE]))</f>
        <v/>
      </c>
      <c r="G2533" s="1" t="str">
        <f>IF($A2533&gt;--RIGHT($A$2,LEN($A$2)-8),"",SUMIF(Table1[SHIFT NOMENCLATURE], $B2533, Table1[EKIA]))</f>
        <v/>
      </c>
      <c r="H2533" s="1" t="str">
        <f>IF($A2533&gt;--RIGHT($A$2,LEN($A$2)-8),"",SUMIF(Table1[SHIFT NOMENCLATURE], $B2533, Table1[EWIA]))</f>
        <v/>
      </c>
      <c r="I2533" s="1" t="str">
        <f>IF($A2533&gt;--RIGHT($A$2,LEN($A$2)-8),"",SUMIF(Table1[SHIFT NOMENCLATURE], $B2533, Table1[EPW]))</f>
        <v/>
      </c>
      <c r="J2533" s="1" t="str">
        <f>IF($A2533&gt;--RIGHT($A$2,LEN($A$2)-8),"",SUMIF(Table1[SHIFT NOMENCLATURE], $B2533, Table1[FVIC KILL]))</f>
        <v/>
      </c>
      <c r="K2533" s="1" t="str">
        <f>IF($A2533&gt;--RIGHT($A$2,LEN($A$2)-8),"",SUMIF(Table1[SHIFT NOMENCLATURE], $B2533, Table1[FVIC MOB]))</f>
        <v/>
      </c>
      <c r="L2533" s="1" t="str">
        <f>IF($A2533&gt;--RIGHT($A$2,LEN($A$2)-8),"",SUMIF(Table1[SHIFT NOMENCLATURE], $B2533, Table1[FVIC FIRE]))</f>
        <v/>
      </c>
      <c r="M2533" s="1" t="str">
        <f>IF($A2533&gt;--RIGHT($A$2,LEN($A$2)-8),"",SUMIF(Table1[SHIFT NOMENCLATURE], $B2533, Table1[FKIA]))</f>
        <v/>
      </c>
      <c r="N2533" s="1" t="str">
        <f>IF($A2533&gt;--RIGHT($A$2,LEN($A$2)-8),"",SUMIF(Table1[SHIFT NOMENCLATURE], $B2533, Table1[FWIA]))</f>
        <v/>
      </c>
      <c r="O2533" s="1" t="str">
        <f>IF($A2533&gt;--RIGHT($A$2,LEN($A$2)-8),"",SUMIF(Table1[SHIFT NOMENCLATURE], $B2533, Table1[DUSTWUN]))</f>
        <v/>
      </c>
    </row>
    <row r="2534" spans="1:15" x14ac:dyDescent="0.25">
      <c r="A2534" s="1" t="str">
        <f t="shared" si="78"/>
        <v/>
      </c>
      <c r="B2534" t="str">
        <f t="shared" si="79"/>
        <v/>
      </c>
      <c r="C2534" s="1" t="str">
        <f>IF($A2534&gt;--RIGHT($A$2,LEN($A$2)-8),"",COUNTIF(Table1[SHIFT NOMENCLATURE],$B2534))</f>
        <v/>
      </c>
      <c r="D2534" s="1" t="str">
        <f>IF($A2534&gt;--RIGHT($A$2,LEN($A$2)-8),"",SUMIF(Table1[SHIFT NOMENCLATURE], $B2534, Table1[EVIC KILL]))</f>
        <v/>
      </c>
      <c r="E2534" s="1" t="str">
        <f>IF($A2534&gt;--RIGHT($A$2,LEN($A$2)-8),"",SUMIF(Table1[SHIFT NOMENCLATURE], $B2534, Table1[EVIC MOB]))</f>
        <v/>
      </c>
      <c r="F2534" s="1" t="str">
        <f>IF($A2534&gt;--RIGHT($A$2,LEN($A$2)-8),"",SUMIF(Table1[SHIFT NOMENCLATURE], $B2534, Table1[EVIC FIRE]))</f>
        <v/>
      </c>
      <c r="G2534" s="1" t="str">
        <f>IF($A2534&gt;--RIGHT($A$2,LEN($A$2)-8),"",SUMIF(Table1[SHIFT NOMENCLATURE], $B2534, Table1[EKIA]))</f>
        <v/>
      </c>
      <c r="H2534" s="1" t="str">
        <f>IF($A2534&gt;--RIGHT($A$2,LEN($A$2)-8),"",SUMIF(Table1[SHIFT NOMENCLATURE], $B2534, Table1[EWIA]))</f>
        <v/>
      </c>
      <c r="I2534" s="1" t="str">
        <f>IF($A2534&gt;--RIGHT($A$2,LEN($A$2)-8),"",SUMIF(Table1[SHIFT NOMENCLATURE], $B2534, Table1[EPW]))</f>
        <v/>
      </c>
      <c r="J2534" s="1" t="str">
        <f>IF($A2534&gt;--RIGHT($A$2,LEN($A$2)-8),"",SUMIF(Table1[SHIFT NOMENCLATURE], $B2534, Table1[FVIC KILL]))</f>
        <v/>
      </c>
      <c r="K2534" s="1" t="str">
        <f>IF($A2534&gt;--RIGHT($A$2,LEN($A$2)-8),"",SUMIF(Table1[SHIFT NOMENCLATURE], $B2534, Table1[FVIC MOB]))</f>
        <v/>
      </c>
      <c r="L2534" s="1" t="str">
        <f>IF($A2534&gt;--RIGHT($A$2,LEN($A$2)-8),"",SUMIF(Table1[SHIFT NOMENCLATURE], $B2534, Table1[FVIC FIRE]))</f>
        <v/>
      </c>
      <c r="M2534" s="1" t="str">
        <f>IF($A2534&gt;--RIGHT($A$2,LEN($A$2)-8),"",SUMIF(Table1[SHIFT NOMENCLATURE], $B2534, Table1[FKIA]))</f>
        <v/>
      </c>
      <c r="N2534" s="1" t="str">
        <f>IF($A2534&gt;--RIGHT($A$2,LEN($A$2)-8),"",SUMIF(Table1[SHIFT NOMENCLATURE], $B2534, Table1[FWIA]))</f>
        <v/>
      </c>
      <c r="O2534" s="1" t="str">
        <f>IF($A2534&gt;--RIGHT($A$2,LEN($A$2)-8),"",SUMIF(Table1[SHIFT NOMENCLATURE], $B2534, Table1[DUSTWUN]))</f>
        <v/>
      </c>
    </row>
    <row r="2535" spans="1:15" x14ac:dyDescent="0.25">
      <c r="A2535" s="1" t="str">
        <f t="shared" si="78"/>
        <v/>
      </c>
      <c r="B2535" t="str">
        <f t="shared" si="79"/>
        <v/>
      </c>
      <c r="C2535" s="1" t="str">
        <f>IF($A2535&gt;--RIGHT($A$2,LEN($A$2)-8),"",COUNTIF(Table1[SHIFT NOMENCLATURE],$B2535))</f>
        <v/>
      </c>
      <c r="D2535" s="1" t="str">
        <f>IF($A2535&gt;--RIGHT($A$2,LEN($A$2)-8),"",SUMIF(Table1[SHIFT NOMENCLATURE], $B2535, Table1[EVIC KILL]))</f>
        <v/>
      </c>
      <c r="E2535" s="1" t="str">
        <f>IF($A2535&gt;--RIGHT($A$2,LEN($A$2)-8),"",SUMIF(Table1[SHIFT NOMENCLATURE], $B2535, Table1[EVIC MOB]))</f>
        <v/>
      </c>
      <c r="F2535" s="1" t="str">
        <f>IF($A2535&gt;--RIGHT($A$2,LEN($A$2)-8),"",SUMIF(Table1[SHIFT NOMENCLATURE], $B2535, Table1[EVIC FIRE]))</f>
        <v/>
      </c>
      <c r="G2535" s="1" t="str">
        <f>IF($A2535&gt;--RIGHT($A$2,LEN($A$2)-8),"",SUMIF(Table1[SHIFT NOMENCLATURE], $B2535, Table1[EKIA]))</f>
        <v/>
      </c>
      <c r="H2535" s="1" t="str">
        <f>IF($A2535&gt;--RIGHT($A$2,LEN($A$2)-8),"",SUMIF(Table1[SHIFT NOMENCLATURE], $B2535, Table1[EWIA]))</f>
        <v/>
      </c>
      <c r="I2535" s="1" t="str">
        <f>IF($A2535&gt;--RIGHT($A$2,LEN($A$2)-8),"",SUMIF(Table1[SHIFT NOMENCLATURE], $B2535, Table1[EPW]))</f>
        <v/>
      </c>
      <c r="J2535" s="1" t="str">
        <f>IF($A2535&gt;--RIGHT($A$2,LEN($A$2)-8),"",SUMIF(Table1[SHIFT NOMENCLATURE], $B2535, Table1[FVIC KILL]))</f>
        <v/>
      </c>
      <c r="K2535" s="1" t="str">
        <f>IF($A2535&gt;--RIGHT($A$2,LEN($A$2)-8),"",SUMIF(Table1[SHIFT NOMENCLATURE], $B2535, Table1[FVIC MOB]))</f>
        <v/>
      </c>
      <c r="L2535" s="1" t="str">
        <f>IF($A2535&gt;--RIGHT($A$2,LEN($A$2)-8),"",SUMIF(Table1[SHIFT NOMENCLATURE], $B2535, Table1[FVIC FIRE]))</f>
        <v/>
      </c>
      <c r="M2535" s="1" t="str">
        <f>IF($A2535&gt;--RIGHT($A$2,LEN($A$2)-8),"",SUMIF(Table1[SHIFT NOMENCLATURE], $B2535, Table1[FKIA]))</f>
        <v/>
      </c>
      <c r="N2535" s="1" t="str">
        <f>IF($A2535&gt;--RIGHT($A$2,LEN($A$2)-8),"",SUMIF(Table1[SHIFT NOMENCLATURE], $B2535, Table1[FWIA]))</f>
        <v/>
      </c>
      <c r="O2535" s="1" t="str">
        <f>IF($A2535&gt;--RIGHT($A$2,LEN($A$2)-8),"",SUMIF(Table1[SHIFT NOMENCLATURE], $B2535, Table1[DUSTWUN]))</f>
        <v/>
      </c>
    </row>
    <row r="2536" spans="1:15" x14ac:dyDescent="0.25">
      <c r="A2536" s="1" t="str">
        <f t="shared" si="78"/>
        <v/>
      </c>
      <c r="B2536" t="str">
        <f t="shared" si="79"/>
        <v/>
      </c>
      <c r="C2536" s="1" t="str">
        <f>IF($A2536&gt;--RIGHT($A$2,LEN($A$2)-8),"",COUNTIF(Table1[SHIFT NOMENCLATURE],$B2536))</f>
        <v/>
      </c>
      <c r="D2536" s="1" t="str">
        <f>IF($A2536&gt;--RIGHT($A$2,LEN($A$2)-8),"",SUMIF(Table1[SHIFT NOMENCLATURE], $B2536, Table1[EVIC KILL]))</f>
        <v/>
      </c>
      <c r="E2536" s="1" t="str">
        <f>IF($A2536&gt;--RIGHT($A$2,LEN($A$2)-8),"",SUMIF(Table1[SHIFT NOMENCLATURE], $B2536, Table1[EVIC MOB]))</f>
        <v/>
      </c>
      <c r="F2536" s="1" t="str">
        <f>IF($A2536&gt;--RIGHT($A$2,LEN($A$2)-8),"",SUMIF(Table1[SHIFT NOMENCLATURE], $B2536, Table1[EVIC FIRE]))</f>
        <v/>
      </c>
      <c r="G2536" s="1" t="str">
        <f>IF($A2536&gt;--RIGHT($A$2,LEN($A$2)-8),"",SUMIF(Table1[SHIFT NOMENCLATURE], $B2536, Table1[EKIA]))</f>
        <v/>
      </c>
      <c r="H2536" s="1" t="str">
        <f>IF($A2536&gt;--RIGHT($A$2,LEN($A$2)-8),"",SUMIF(Table1[SHIFT NOMENCLATURE], $B2536, Table1[EWIA]))</f>
        <v/>
      </c>
      <c r="I2536" s="1" t="str">
        <f>IF($A2536&gt;--RIGHT($A$2,LEN($A$2)-8),"",SUMIF(Table1[SHIFT NOMENCLATURE], $B2536, Table1[EPW]))</f>
        <v/>
      </c>
      <c r="J2536" s="1" t="str">
        <f>IF($A2536&gt;--RIGHT($A$2,LEN($A$2)-8),"",SUMIF(Table1[SHIFT NOMENCLATURE], $B2536, Table1[FVIC KILL]))</f>
        <v/>
      </c>
      <c r="K2536" s="1" t="str">
        <f>IF($A2536&gt;--RIGHT($A$2,LEN($A$2)-8),"",SUMIF(Table1[SHIFT NOMENCLATURE], $B2536, Table1[FVIC MOB]))</f>
        <v/>
      </c>
      <c r="L2536" s="1" t="str">
        <f>IF($A2536&gt;--RIGHT($A$2,LEN($A$2)-8),"",SUMIF(Table1[SHIFT NOMENCLATURE], $B2536, Table1[FVIC FIRE]))</f>
        <v/>
      </c>
      <c r="M2536" s="1" t="str">
        <f>IF($A2536&gt;--RIGHT($A$2,LEN($A$2)-8),"",SUMIF(Table1[SHIFT NOMENCLATURE], $B2536, Table1[FKIA]))</f>
        <v/>
      </c>
      <c r="N2536" s="1" t="str">
        <f>IF($A2536&gt;--RIGHT($A$2,LEN($A$2)-8),"",SUMIF(Table1[SHIFT NOMENCLATURE], $B2536, Table1[FWIA]))</f>
        <v/>
      </c>
      <c r="O2536" s="1" t="str">
        <f>IF($A2536&gt;--RIGHT($A$2,LEN($A$2)-8),"",SUMIF(Table1[SHIFT NOMENCLATURE], $B2536, Table1[DUSTWUN]))</f>
        <v/>
      </c>
    </row>
    <row r="2537" spans="1:15" x14ac:dyDescent="0.25">
      <c r="A2537" s="1" t="str">
        <f t="shared" si="78"/>
        <v/>
      </c>
      <c r="B2537" t="str">
        <f t="shared" si="79"/>
        <v/>
      </c>
      <c r="C2537" s="1" t="str">
        <f>IF($A2537&gt;--RIGHT($A$2,LEN($A$2)-8),"",COUNTIF(Table1[SHIFT NOMENCLATURE],$B2537))</f>
        <v/>
      </c>
      <c r="D2537" s="1" t="str">
        <f>IF($A2537&gt;--RIGHT($A$2,LEN($A$2)-8),"",SUMIF(Table1[SHIFT NOMENCLATURE], $B2537, Table1[EVIC KILL]))</f>
        <v/>
      </c>
      <c r="E2537" s="1" t="str">
        <f>IF($A2537&gt;--RIGHT($A$2,LEN($A$2)-8),"",SUMIF(Table1[SHIFT NOMENCLATURE], $B2537, Table1[EVIC MOB]))</f>
        <v/>
      </c>
      <c r="F2537" s="1" t="str">
        <f>IF($A2537&gt;--RIGHT($A$2,LEN($A$2)-8),"",SUMIF(Table1[SHIFT NOMENCLATURE], $B2537, Table1[EVIC FIRE]))</f>
        <v/>
      </c>
      <c r="G2537" s="1" t="str">
        <f>IF($A2537&gt;--RIGHT($A$2,LEN($A$2)-8),"",SUMIF(Table1[SHIFT NOMENCLATURE], $B2537, Table1[EKIA]))</f>
        <v/>
      </c>
      <c r="H2537" s="1" t="str">
        <f>IF($A2537&gt;--RIGHT($A$2,LEN($A$2)-8),"",SUMIF(Table1[SHIFT NOMENCLATURE], $B2537, Table1[EWIA]))</f>
        <v/>
      </c>
      <c r="I2537" s="1" t="str">
        <f>IF($A2537&gt;--RIGHT($A$2,LEN($A$2)-8),"",SUMIF(Table1[SHIFT NOMENCLATURE], $B2537, Table1[EPW]))</f>
        <v/>
      </c>
      <c r="J2537" s="1" t="str">
        <f>IF($A2537&gt;--RIGHT($A$2,LEN($A$2)-8),"",SUMIF(Table1[SHIFT NOMENCLATURE], $B2537, Table1[FVIC KILL]))</f>
        <v/>
      </c>
      <c r="K2537" s="1" t="str">
        <f>IF($A2537&gt;--RIGHT($A$2,LEN($A$2)-8),"",SUMIF(Table1[SHIFT NOMENCLATURE], $B2537, Table1[FVIC MOB]))</f>
        <v/>
      </c>
      <c r="L2537" s="1" t="str">
        <f>IF($A2537&gt;--RIGHT($A$2,LEN($A$2)-8),"",SUMIF(Table1[SHIFT NOMENCLATURE], $B2537, Table1[FVIC FIRE]))</f>
        <v/>
      </c>
      <c r="M2537" s="1" t="str">
        <f>IF($A2537&gt;--RIGHT($A$2,LEN($A$2)-8),"",SUMIF(Table1[SHIFT NOMENCLATURE], $B2537, Table1[FKIA]))</f>
        <v/>
      </c>
      <c r="N2537" s="1" t="str">
        <f>IF($A2537&gt;--RIGHT($A$2,LEN($A$2)-8),"",SUMIF(Table1[SHIFT NOMENCLATURE], $B2537, Table1[FWIA]))</f>
        <v/>
      </c>
      <c r="O2537" s="1" t="str">
        <f>IF($A2537&gt;--RIGHT($A$2,LEN($A$2)-8),"",SUMIF(Table1[SHIFT NOMENCLATURE], $B2537, Table1[DUSTWUN]))</f>
        <v/>
      </c>
    </row>
    <row r="2538" spans="1:15" x14ac:dyDescent="0.25">
      <c r="A2538" s="1" t="str">
        <f t="shared" si="78"/>
        <v/>
      </c>
      <c r="B2538" t="str">
        <f t="shared" si="79"/>
        <v/>
      </c>
      <c r="C2538" s="1" t="str">
        <f>IF($A2538&gt;--RIGHT($A$2,LEN($A$2)-8),"",COUNTIF(Table1[SHIFT NOMENCLATURE],$B2538))</f>
        <v/>
      </c>
      <c r="D2538" s="1" t="str">
        <f>IF($A2538&gt;--RIGHT($A$2,LEN($A$2)-8),"",SUMIF(Table1[SHIFT NOMENCLATURE], $B2538, Table1[EVIC KILL]))</f>
        <v/>
      </c>
      <c r="E2538" s="1" t="str">
        <f>IF($A2538&gt;--RIGHT($A$2,LEN($A$2)-8),"",SUMIF(Table1[SHIFT NOMENCLATURE], $B2538, Table1[EVIC MOB]))</f>
        <v/>
      </c>
      <c r="F2538" s="1" t="str">
        <f>IF($A2538&gt;--RIGHT($A$2,LEN($A$2)-8),"",SUMIF(Table1[SHIFT NOMENCLATURE], $B2538, Table1[EVIC FIRE]))</f>
        <v/>
      </c>
      <c r="G2538" s="1" t="str">
        <f>IF($A2538&gt;--RIGHT($A$2,LEN($A$2)-8),"",SUMIF(Table1[SHIFT NOMENCLATURE], $B2538, Table1[EKIA]))</f>
        <v/>
      </c>
      <c r="H2538" s="1" t="str">
        <f>IF($A2538&gt;--RIGHT($A$2,LEN($A$2)-8),"",SUMIF(Table1[SHIFT NOMENCLATURE], $B2538, Table1[EWIA]))</f>
        <v/>
      </c>
      <c r="I2538" s="1" t="str">
        <f>IF($A2538&gt;--RIGHT($A$2,LEN($A$2)-8),"",SUMIF(Table1[SHIFT NOMENCLATURE], $B2538, Table1[EPW]))</f>
        <v/>
      </c>
      <c r="J2538" s="1" t="str">
        <f>IF($A2538&gt;--RIGHT($A$2,LEN($A$2)-8),"",SUMIF(Table1[SHIFT NOMENCLATURE], $B2538, Table1[FVIC KILL]))</f>
        <v/>
      </c>
      <c r="K2538" s="1" t="str">
        <f>IF($A2538&gt;--RIGHT($A$2,LEN($A$2)-8),"",SUMIF(Table1[SHIFT NOMENCLATURE], $B2538, Table1[FVIC MOB]))</f>
        <v/>
      </c>
      <c r="L2538" s="1" t="str">
        <f>IF($A2538&gt;--RIGHT($A$2,LEN($A$2)-8),"",SUMIF(Table1[SHIFT NOMENCLATURE], $B2538, Table1[FVIC FIRE]))</f>
        <v/>
      </c>
      <c r="M2538" s="1" t="str">
        <f>IF($A2538&gt;--RIGHT($A$2,LEN($A$2)-8),"",SUMIF(Table1[SHIFT NOMENCLATURE], $B2538, Table1[FKIA]))</f>
        <v/>
      </c>
      <c r="N2538" s="1" t="str">
        <f>IF($A2538&gt;--RIGHT($A$2,LEN($A$2)-8),"",SUMIF(Table1[SHIFT NOMENCLATURE], $B2538, Table1[FWIA]))</f>
        <v/>
      </c>
      <c r="O2538" s="1" t="str">
        <f>IF($A2538&gt;--RIGHT($A$2,LEN($A$2)-8),"",SUMIF(Table1[SHIFT NOMENCLATURE], $B2538, Table1[DUSTWUN]))</f>
        <v/>
      </c>
    </row>
    <row r="2539" spans="1:15" x14ac:dyDescent="0.25">
      <c r="A2539" s="1" t="str">
        <f t="shared" si="78"/>
        <v/>
      </c>
      <c r="B2539" t="str">
        <f t="shared" si="79"/>
        <v/>
      </c>
      <c r="C2539" s="1" t="str">
        <f>IF($A2539&gt;--RIGHT($A$2,LEN($A$2)-8),"",COUNTIF(Table1[SHIFT NOMENCLATURE],$B2539))</f>
        <v/>
      </c>
      <c r="D2539" s="1" t="str">
        <f>IF($A2539&gt;--RIGHT($A$2,LEN($A$2)-8),"",SUMIF(Table1[SHIFT NOMENCLATURE], $B2539, Table1[EVIC KILL]))</f>
        <v/>
      </c>
      <c r="E2539" s="1" t="str">
        <f>IF($A2539&gt;--RIGHT($A$2,LEN($A$2)-8),"",SUMIF(Table1[SHIFT NOMENCLATURE], $B2539, Table1[EVIC MOB]))</f>
        <v/>
      </c>
      <c r="F2539" s="1" t="str">
        <f>IF($A2539&gt;--RIGHT($A$2,LEN($A$2)-8),"",SUMIF(Table1[SHIFT NOMENCLATURE], $B2539, Table1[EVIC FIRE]))</f>
        <v/>
      </c>
      <c r="G2539" s="1" t="str">
        <f>IF($A2539&gt;--RIGHT($A$2,LEN($A$2)-8),"",SUMIF(Table1[SHIFT NOMENCLATURE], $B2539, Table1[EKIA]))</f>
        <v/>
      </c>
      <c r="H2539" s="1" t="str">
        <f>IF($A2539&gt;--RIGHT($A$2,LEN($A$2)-8),"",SUMIF(Table1[SHIFT NOMENCLATURE], $B2539, Table1[EWIA]))</f>
        <v/>
      </c>
      <c r="I2539" s="1" t="str">
        <f>IF($A2539&gt;--RIGHT($A$2,LEN($A$2)-8),"",SUMIF(Table1[SHIFT NOMENCLATURE], $B2539, Table1[EPW]))</f>
        <v/>
      </c>
      <c r="J2539" s="1" t="str">
        <f>IF($A2539&gt;--RIGHT($A$2,LEN($A$2)-8),"",SUMIF(Table1[SHIFT NOMENCLATURE], $B2539, Table1[FVIC KILL]))</f>
        <v/>
      </c>
      <c r="K2539" s="1" t="str">
        <f>IF($A2539&gt;--RIGHT($A$2,LEN($A$2)-8),"",SUMIF(Table1[SHIFT NOMENCLATURE], $B2539, Table1[FVIC MOB]))</f>
        <v/>
      </c>
      <c r="L2539" s="1" t="str">
        <f>IF($A2539&gt;--RIGHT($A$2,LEN($A$2)-8),"",SUMIF(Table1[SHIFT NOMENCLATURE], $B2539, Table1[FVIC FIRE]))</f>
        <v/>
      </c>
      <c r="M2539" s="1" t="str">
        <f>IF($A2539&gt;--RIGHT($A$2,LEN($A$2)-8),"",SUMIF(Table1[SHIFT NOMENCLATURE], $B2539, Table1[FKIA]))</f>
        <v/>
      </c>
      <c r="N2539" s="1" t="str">
        <f>IF($A2539&gt;--RIGHT($A$2,LEN($A$2)-8),"",SUMIF(Table1[SHIFT NOMENCLATURE], $B2539, Table1[FWIA]))</f>
        <v/>
      </c>
      <c r="O2539" s="1" t="str">
        <f>IF($A2539&gt;--RIGHT($A$2,LEN($A$2)-8),"",SUMIF(Table1[SHIFT NOMENCLATURE], $B2539, Table1[DUSTWUN]))</f>
        <v/>
      </c>
    </row>
    <row r="2540" spans="1:15" x14ac:dyDescent="0.25">
      <c r="A2540" s="1" t="str">
        <f t="shared" si="78"/>
        <v/>
      </c>
      <c r="B2540" t="str">
        <f t="shared" si="79"/>
        <v/>
      </c>
      <c r="C2540" s="1" t="str">
        <f>IF($A2540&gt;--RIGHT($A$2,LEN($A$2)-8),"",COUNTIF(Table1[SHIFT NOMENCLATURE],$B2540))</f>
        <v/>
      </c>
      <c r="D2540" s="1" t="str">
        <f>IF($A2540&gt;--RIGHT($A$2,LEN($A$2)-8),"",SUMIF(Table1[SHIFT NOMENCLATURE], $B2540, Table1[EVIC KILL]))</f>
        <v/>
      </c>
      <c r="E2540" s="1" t="str">
        <f>IF($A2540&gt;--RIGHT($A$2,LEN($A$2)-8),"",SUMIF(Table1[SHIFT NOMENCLATURE], $B2540, Table1[EVIC MOB]))</f>
        <v/>
      </c>
      <c r="F2540" s="1" t="str">
        <f>IF($A2540&gt;--RIGHT($A$2,LEN($A$2)-8),"",SUMIF(Table1[SHIFT NOMENCLATURE], $B2540, Table1[EVIC FIRE]))</f>
        <v/>
      </c>
      <c r="G2540" s="1" t="str">
        <f>IF($A2540&gt;--RIGHT($A$2,LEN($A$2)-8),"",SUMIF(Table1[SHIFT NOMENCLATURE], $B2540, Table1[EKIA]))</f>
        <v/>
      </c>
      <c r="H2540" s="1" t="str">
        <f>IF($A2540&gt;--RIGHT($A$2,LEN($A$2)-8),"",SUMIF(Table1[SHIFT NOMENCLATURE], $B2540, Table1[EWIA]))</f>
        <v/>
      </c>
      <c r="I2540" s="1" t="str">
        <f>IF($A2540&gt;--RIGHT($A$2,LEN($A$2)-8),"",SUMIF(Table1[SHIFT NOMENCLATURE], $B2540, Table1[EPW]))</f>
        <v/>
      </c>
      <c r="J2540" s="1" t="str">
        <f>IF($A2540&gt;--RIGHT($A$2,LEN($A$2)-8),"",SUMIF(Table1[SHIFT NOMENCLATURE], $B2540, Table1[FVIC KILL]))</f>
        <v/>
      </c>
      <c r="K2540" s="1" t="str">
        <f>IF($A2540&gt;--RIGHT($A$2,LEN($A$2)-8),"",SUMIF(Table1[SHIFT NOMENCLATURE], $B2540, Table1[FVIC MOB]))</f>
        <v/>
      </c>
      <c r="L2540" s="1" t="str">
        <f>IF($A2540&gt;--RIGHT($A$2,LEN($A$2)-8),"",SUMIF(Table1[SHIFT NOMENCLATURE], $B2540, Table1[FVIC FIRE]))</f>
        <v/>
      </c>
      <c r="M2540" s="1" t="str">
        <f>IF($A2540&gt;--RIGHT($A$2,LEN($A$2)-8),"",SUMIF(Table1[SHIFT NOMENCLATURE], $B2540, Table1[FKIA]))</f>
        <v/>
      </c>
      <c r="N2540" s="1" t="str">
        <f>IF($A2540&gt;--RIGHT($A$2,LEN($A$2)-8),"",SUMIF(Table1[SHIFT NOMENCLATURE], $B2540, Table1[FWIA]))</f>
        <v/>
      </c>
      <c r="O2540" s="1" t="str">
        <f>IF($A2540&gt;--RIGHT($A$2,LEN($A$2)-8),"",SUMIF(Table1[SHIFT NOMENCLATURE], $B2540, Table1[DUSTWUN]))</f>
        <v/>
      </c>
    </row>
    <row r="2541" spans="1:15" x14ac:dyDescent="0.25">
      <c r="A2541" s="1" t="str">
        <f t="shared" si="78"/>
        <v/>
      </c>
      <c r="B2541" t="str">
        <f t="shared" si="79"/>
        <v/>
      </c>
      <c r="C2541" s="1" t="str">
        <f>IF($A2541&gt;--RIGHT($A$2,LEN($A$2)-8),"",COUNTIF(Table1[SHIFT NOMENCLATURE],$B2541))</f>
        <v/>
      </c>
      <c r="D2541" s="1" t="str">
        <f>IF($A2541&gt;--RIGHT($A$2,LEN($A$2)-8),"",SUMIF(Table1[SHIFT NOMENCLATURE], $B2541, Table1[EVIC KILL]))</f>
        <v/>
      </c>
      <c r="E2541" s="1" t="str">
        <f>IF($A2541&gt;--RIGHT($A$2,LEN($A$2)-8),"",SUMIF(Table1[SHIFT NOMENCLATURE], $B2541, Table1[EVIC MOB]))</f>
        <v/>
      </c>
      <c r="F2541" s="1" t="str">
        <f>IF($A2541&gt;--RIGHT($A$2,LEN($A$2)-8),"",SUMIF(Table1[SHIFT NOMENCLATURE], $B2541, Table1[EVIC FIRE]))</f>
        <v/>
      </c>
      <c r="G2541" s="1" t="str">
        <f>IF($A2541&gt;--RIGHT($A$2,LEN($A$2)-8),"",SUMIF(Table1[SHIFT NOMENCLATURE], $B2541, Table1[EKIA]))</f>
        <v/>
      </c>
      <c r="H2541" s="1" t="str">
        <f>IF($A2541&gt;--RIGHT($A$2,LEN($A$2)-8),"",SUMIF(Table1[SHIFT NOMENCLATURE], $B2541, Table1[EWIA]))</f>
        <v/>
      </c>
      <c r="I2541" s="1" t="str">
        <f>IF($A2541&gt;--RIGHT($A$2,LEN($A$2)-8),"",SUMIF(Table1[SHIFT NOMENCLATURE], $B2541, Table1[EPW]))</f>
        <v/>
      </c>
      <c r="J2541" s="1" t="str">
        <f>IF($A2541&gt;--RIGHT($A$2,LEN($A$2)-8),"",SUMIF(Table1[SHIFT NOMENCLATURE], $B2541, Table1[FVIC KILL]))</f>
        <v/>
      </c>
      <c r="K2541" s="1" t="str">
        <f>IF($A2541&gt;--RIGHT($A$2,LEN($A$2)-8),"",SUMIF(Table1[SHIFT NOMENCLATURE], $B2541, Table1[FVIC MOB]))</f>
        <v/>
      </c>
      <c r="L2541" s="1" t="str">
        <f>IF($A2541&gt;--RIGHT($A$2,LEN($A$2)-8),"",SUMIF(Table1[SHIFT NOMENCLATURE], $B2541, Table1[FVIC FIRE]))</f>
        <v/>
      </c>
      <c r="M2541" s="1" t="str">
        <f>IF($A2541&gt;--RIGHT($A$2,LEN($A$2)-8),"",SUMIF(Table1[SHIFT NOMENCLATURE], $B2541, Table1[FKIA]))</f>
        <v/>
      </c>
      <c r="N2541" s="1" t="str">
        <f>IF($A2541&gt;--RIGHT($A$2,LEN($A$2)-8),"",SUMIF(Table1[SHIFT NOMENCLATURE], $B2541, Table1[FWIA]))</f>
        <v/>
      </c>
      <c r="O2541" s="1" t="str">
        <f>IF($A2541&gt;--RIGHT($A$2,LEN($A$2)-8),"",SUMIF(Table1[SHIFT NOMENCLATURE], $B2541, Table1[DUSTWUN]))</f>
        <v/>
      </c>
    </row>
    <row r="2542" spans="1:15" x14ac:dyDescent="0.25">
      <c r="A2542" s="1" t="str">
        <f t="shared" si="78"/>
        <v/>
      </c>
      <c r="B2542" t="str">
        <f t="shared" si="79"/>
        <v/>
      </c>
      <c r="C2542" s="1" t="str">
        <f>IF($A2542&gt;--RIGHT($A$2,LEN($A$2)-8),"",COUNTIF(Table1[SHIFT NOMENCLATURE],$B2542))</f>
        <v/>
      </c>
      <c r="D2542" s="1" t="str">
        <f>IF($A2542&gt;--RIGHT($A$2,LEN($A$2)-8),"",SUMIF(Table1[SHIFT NOMENCLATURE], $B2542, Table1[EVIC KILL]))</f>
        <v/>
      </c>
      <c r="E2542" s="1" t="str">
        <f>IF($A2542&gt;--RIGHT($A$2,LEN($A$2)-8),"",SUMIF(Table1[SHIFT NOMENCLATURE], $B2542, Table1[EVIC MOB]))</f>
        <v/>
      </c>
      <c r="F2542" s="1" t="str">
        <f>IF($A2542&gt;--RIGHT($A$2,LEN($A$2)-8),"",SUMIF(Table1[SHIFT NOMENCLATURE], $B2542, Table1[EVIC FIRE]))</f>
        <v/>
      </c>
      <c r="G2542" s="1" t="str">
        <f>IF($A2542&gt;--RIGHT($A$2,LEN($A$2)-8),"",SUMIF(Table1[SHIFT NOMENCLATURE], $B2542, Table1[EKIA]))</f>
        <v/>
      </c>
      <c r="H2542" s="1" t="str">
        <f>IF($A2542&gt;--RIGHT($A$2,LEN($A$2)-8),"",SUMIF(Table1[SHIFT NOMENCLATURE], $B2542, Table1[EWIA]))</f>
        <v/>
      </c>
      <c r="I2542" s="1" t="str">
        <f>IF($A2542&gt;--RIGHT($A$2,LEN($A$2)-8),"",SUMIF(Table1[SHIFT NOMENCLATURE], $B2542, Table1[EPW]))</f>
        <v/>
      </c>
      <c r="J2542" s="1" t="str">
        <f>IF($A2542&gt;--RIGHT($A$2,LEN($A$2)-8),"",SUMIF(Table1[SHIFT NOMENCLATURE], $B2542, Table1[FVIC KILL]))</f>
        <v/>
      </c>
      <c r="K2542" s="1" t="str">
        <f>IF($A2542&gt;--RIGHT($A$2,LEN($A$2)-8),"",SUMIF(Table1[SHIFT NOMENCLATURE], $B2542, Table1[FVIC MOB]))</f>
        <v/>
      </c>
      <c r="L2542" s="1" t="str">
        <f>IF($A2542&gt;--RIGHT($A$2,LEN($A$2)-8),"",SUMIF(Table1[SHIFT NOMENCLATURE], $B2542, Table1[FVIC FIRE]))</f>
        <v/>
      </c>
      <c r="M2542" s="1" t="str">
        <f>IF($A2542&gt;--RIGHT($A$2,LEN($A$2)-8),"",SUMIF(Table1[SHIFT NOMENCLATURE], $B2542, Table1[FKIA]))</f>
        <v/>
      </c>
      <c r="N2542" s="1" t="str">
        <f>IF($A2542&gt;--RIGHT($A$2,LEN($A$2)-8),"",SUMIF(Table1[SHIFT NOMENCLATURE], $B2542, Table1[FWIA]))</f>
        <v/>
      </c>
      <c r="O2542" s="1" t="str">
        <f>IF($A2542&gt;--RIGHT($A$2,LEN($A$2)-8),"",SUMIF(Table1[SHIFT NOMENCLATURE], $B2542, Table1[DUSTWUN]))</f>
        <v/>
      </c>
    </row>
    <row r="2543" spans="1:15" x14ac:dyDescent="0.25">
      <c r="A2543" s="1" t="str">
        <f t="shared" si="78"/>
        <v/>
      </c>
      <c r="B2543" t="str">
        <f t="shared" si="79"/>
        <v/>
      </c>
      <c r="C2543" s="1" t="str">
        <f>IF($A2543&gt;--RIGHT($A$2,LEN($A$2)-8),"",COUNTIF(Table1[SHIFT NOMENCLATURE],$B2543))</f>
        <v/>
      </c>
      <c r="D2543" s="1" t="str">
        <f>IF($A2543&gt;--RIGHT($A$2,LEN($A$2)-8),"",SUMIF(Table1[SHIFT NOMENCLATURE], $B2543, Table1[EVIC KILL]))</f>
        <v/>
      </c>
      <c r="E2543" s="1" t="str">
        <f>IF($A2543&gt;--RIGHT($A$2,LEN($A$2)-8),"",SUMIF(Table1[SHIFT NOMENCLATURE], $B2543, Table1[EVIC MOB]))</f>
        <v/>
      </c>
      <c r="F2543" s="1" t="str">
        <f>IF($A2543&gt;--RIGHT($A$2,LEN($A$2)-8),"",SUMIF(Table1[SHIFT NOMENCLATURE], $B2543, Table1[EVIC FIRE]))</f>
        <v/>
      </c>
      <c r="G2543" s="1" t="str">
        <f>IF($A2543&gt;--RIGHT($A$2,LEN($A$2)-8),"",SUMIF(Table1[SHIFT NOMENCLATURE], $B2543, Table1[EKIA]))</f>
        <v/>
      </c>
      <c r="H2543" s="1" t="str">
        <f>IF($A2543&gt;--RIGHT($A$2,LEN($A$2)-8),"",SUMIF(Table1[SHIFT NOMENCLATURE], $B2543, Table1[EWIA]))</f>
        <v/>
      </c>
      <c r="I2543" s="1" t="str">
        <f>IF($A2543&gt;--RIGHT($A$2,LEN($A$2)-8),"",SUMIF(Table1[SHIFT NOMENCLATURE], $B2543, Table1[EPW]))</f>
        <v/>
      </c>
      <c r="J2543" s="1" t="str">
        <f>IF($A2543&gt;--RIGHT($A$2,LEN($A$2)-8),"",SUMIF(Table1[SHIFT NOMENCLATURE], $B2543, Table1[FVIC KILL]))</f>
        <v/>
      </c>
      <c r="K2543" s="1" t="str">
        <f>IF($A2543&gt;--RIGHT($A$2,LEN($A$2)-8),"",SUMIF(Table1[SHIFT NOMENCLATURE], $B2543, Table1[FVIC MOB]))</f>
        <v/>
      </c>
      <c r="L2543" s="1" t="str">
        <f>IF($A2543&gt;--RIGHT($A$2,LEN($A$2)-8),"",SUMIF(Table1[SHIFT NOMENCLATURE], $B2543, Table1[FVIC FIRE]))</f>
        <v/>
      </c>
      <c r="M2543" s="1" t="str">
        <f>IF($A2543&gt;--RIGHT($A$2,LEN($A$2)-8),"",SUMIF(Table1[SHIFT NOMENCLATURE], $B2543, Table1[FKIA]))</f>
        <v/>
      </c>
      <c r="N2543" s="1" t="str">
        <f>IF($A2543&gt;--RIGHT($A$2,LEN($A$2)-8),"",SUMIF(Table1[SHIFT NOMENCLATURE], $B2543, Table1[FWIA]))</f>
        <v/>
      </c>
      <c r="O2543" s="1" t="str">
        <f>IF($A2543&gt;--RIGHT($A$2,LEN($A$2)-8),"",SUMIF(Table1[SHIFT NOMENCLATURE], $B2543, Table1[DUSTWUN]))</f>
        <v/>
      </c>
    </row>
    <row r="2544" spans="1:15" x14ac:dyDescent="0.25">
      <c r="A2544" s="1" t="str">
        <f t="shared" si="78"/>
        <v/>
      </c>
      <c r="B2544" t="str">
        <f t="shared" si="79"/>
        <v/>
      </c>
      <c r="C2544" s="1" t="str">
        <f>IF($A2544&gt;--RIGHT($A$2,LEN($A$2)-8),"",COUNTIF(Table1[SHIFT NOMENCLATURE],$B2544))</f>
        <v/>
      </c>
      <c r="D2544" s="1" t="str">
        <f>IF($A2544&gt;--RIGHT($A$2,LEN($A$2)-8),"",SUMIF(Table1[SHIFT NOMENCLATURE], $B2544, Table1[EVIC KILL]))</f>
        <v/>
      </c>
      <c r="E2544" s="1" t="str">
        <f>IF($A2544&gt;--RIGHT($A$2,LEN($A$2)-8),"",SUMIF(Table1[SHIFT NOMENCLATURE], $B2544, Table1[EVIC MOB]))</f>
        <v/>
      </c>
      <c r="F2544" s="1" t="str">
        <f>IF($A2544&gt;--RIGHT($A$2,LEN($A$2)-8),"",SUMIF(Table1[SHIFT NOMENCLATURE], $B2544, Table1[EVIC FIRE]))</f>
        <v/>
      </c>
      <c r="G2544" s="1" t="str">
        <f>IF($A2544&gt;--RIGHT($A$2,LEN($A$2)-8),"",SUMIF(Table1[SHIFT NOMENCLATURE], $B2544, Table1[EKIA]))</f>
        <v/>
      </c>
      <c r="H2544" s="1" t="str">
        <f>IF($A2544&gt;--RIGHT($A$2,LEN($A$2)-8),"",SUMIF(Table1[SHIFT NOMENCLATURE], $B2544, Table1[EWIA]))</f>
        <v/>
      </c>
      <c r="I2544" s="1" t="str">
        <f>IF($A2544&gt;--RIGHT($A$2,LEN($A$2)-8),"",SUMIF(Table1[SHIFT NOMENCLATURE], $B2544, Table1[EPW]))</f>
        <v/>
      </c>
      <c r="J2544" s="1" t="str">
        <f>IF($A2544&gt;--RIGHT($A$2,LEN($A$2)-8),"",SUMIF(Table1[SHIFT NOMENCLATURE], $B2544, Table1[FVIC KILL]))</f>
        <v/>
      </c>
      <c r="K2544" s="1" t="str">
        <f>IF($A2544&gt;--RIGHT($A$2,LEN($A$2)-8),"",SUMIF(Table1[SHIFT NOMENCLATURE], $B2544, Table1[FVIC MOB]))</f>
        <v/>
      </c>
      <c r="L2544" s="1" t="str">
        <f>IF($A2544&gt;--RIGHT($A$2,LEN($A$2)-8),"",SUMIF(Table1[SHIFT NOMENCLATURE], $B2544, Table1[FVIC FIRE]))</f>
        <v/>
      </c>
      <c r="M2544" s="1" t="str">
        <f>IF($A2544&gt;--RIGHT($A$2,LEN($A$2)-8),"",SUMIF(Table1[SHIFT NOMENCLATURE], $B2544, Table1[FKIA]))</f>
        <v/>
      </c>
      <c r="N2544" s="1" t="str">
        <f>IF($A2544&gt;--RIGHT($A$2,LEN($A$2)-8),"",SUMIF(Table1[SHIFT NOMENCLATURE], $B2544, Table1[FWIA]))</f>
        <v/>
      </c>
      <c r="O2544" s="1" t="str">
        <f>IF($A2544&gt;--RIGHT($A$2,LEN($A$2)-8),"",SUMIF(Table1[SHIFT NOMENCLATURE], $B2544, Table1[DUSTWUN]))</f>
        <v/>
      </c>
    </row>
    <row r="2545" spans="1:15" x14ac:dyDescent="0.25">
      <c r="A2545" s="1" t="str">
        <f t="shared" si="78"/>
        <v/>
      </c>
      <c r="B2545" t="str">
        <f t="shared" si="79"/>
        <v/>
      </c>
      <c r="C2545" s="1" t="str">
        <f>IF($A2545&gt;--RIGHT($A$2,LEN($A$2)-8),"",COUNTIF(Table1[SHIFT NOMENCLATURE],$B2545))</f>
        <v/>
      </c>
      <c r="D2545" s="1" t="str">
        <f>IF($A2545&gt;--RIGHT($A$2,LEN($A$2)-8),"",SUMIF(Table1[SHIFT NOMENCLATURE], $B2545, Table1[EVIC KILL]))</f>
        <v/>
      </c>
      <c r="E2545" s="1" t="str">
        <f>IF($A2545&gt;--RIGHT($A$2,LEN($A$2)-8),"",SUMIF(Table1[SHIFT NOMENCLATURE], $B2545, Table1[EVIC MOB]))</f>
        <v/>
      </c>
      <c r="F2545" s="1" t="str">
        <f>IF($A2545&gt;--RIGHT($A$2,LEN($A$2)-8),"",SUMIF(Table1[SHIFT NOMENCLATURE], $B2545, Table1[EVIC FIRE]))</f>
        <v/>
      </c>
      <c r="G2545" s="1" t="str">
        <f>IF($A2545&gt;--RIGHT($A$2,LEN($A$2)-8),"",SUMIF(Table1[SHIFT NOMENCLATURE], $B2545, Table1[EKIA]))</f>
        <v/>
      </c>
      <c r="H2545" s="1" t="str">
        <f>IF($A2545&gt;--RIGHT($A$2,LEN($A$2)-8),"",SUMIF(Table1[SHIFT NOMENCLATURE], $B2545, Table1[EWIA]))</f>
        <v/>
      </c>
      <c r="I2545" s="1" t="str">
        <f>IF($A2545&gt;--RIGHT($A$2,LEN($A$2)-8),"",SUMIF(Table1[SHIFT NOMENCLATURE], $B2545, Table1[EPW]))</f>
        <v/>
      </c>
      <c r="J2545" s="1" t="str">
        <f>IF($A2545&gt;--RIGHT($A$2,LEN($A$2)-8),"",SUMIF(Table1[SHIFT NOMENCLATURE], $B2545, Table1[FVIC KILL]))</f>
        <v/>
      </c>
      <c r="K2545" s="1" t="str">
        <f>IF($A2545&gt;--RIGHT($A$2,LEN($A$2)-8),"",SUMIF(Table1[SHIFT NOMENCLATURE], $B2545, Table1[FVIC MOB]))</f>
        <v/>
      </c>
      <c r="L2545" s="1" t="str">
        <f>IF($A2545&gt;--RIGHT($A$2,LEN($A$2)-8),"",SUMIF(Table1[SHIFT NOMENCLATURE], $B2545, Table1[FVIC FIRE]))</f>
        <v/>
      </c>
      <c r="M2545" s="1" t="str">
        <f>IF($A2545&gt;--RIGHT($A$2,LEN($A$2)-8),"",SUMIF(Table1[SHIFT NOMENCLATURE], $B2545, Table1[FKIA]))</f>
        <v/>
      </c>
      <c r="N2545" s="1" t="str">
        <f>IF($A2545&gt;--RIGHT($A$2,LEN($A$2)-8),"",SUMIF(Table1[SHIFT NOMENCLATURE], $B2545, Table1[FWIA]))</f>
        <v/>
      </c>
      <c r="O2545" s="1" t="str">
        <f>IF($A2545&gt;--RIGHT($A$2,LEN($A$2)-8),"",SUMIF(Table1[SHIFT NOMENCLATURE], $B2545, Table1[DUSTWUN]))</f>
        <v/>
      </c>
    </row>
    <row r="2546" spans="1:15" x14ac:dyDescent="0.25">
      <c r="A2546" s="1" t="str">
        <f t="shared" si="78"/>
        <v/>
      </c>
      <c r="B2546" t="str">
        <f t="shared" si="79"/>
        <v/>
      </c>
      <c r="C2546" s="1" t="str">
        <f>IF($A2546&gt;--RIGHT($A$2,LEN($A$2)-8),"",COUNTIF(Table1[SHIFT NOMENCLATURE],$B2546))</f>
        <v/>
      </c>
      <c r="D2546" s="1" t="str">
        <f>IF($A2546&gt;--RIGHT($A$2,LEN($A$2)-8),"",SUMIF(Table1[SHIFT NOMENCLATURE], $B2546, Table1[EVIC KILL]))</f>
        <v/>
      </c>
      <c r="E2546" s="1" t="str">
        <f>IF($A2546&gt;--RIGHT($A$2,LEN($A$2)-8),"",SUMIF(Table1[SHIFT NOMENCLATURE], $B2546, Table1[EVIC MOB]))</f>
        <v/>
      </c>
      <c r="F2546" s="1" t="str">
        <f>IF($A2546&gt;--RIGHT($A$2,LEN($A$2)-8),"",SUMIF(Table1[SHIFT NOMENCLATURE], $B2546, Table1[EVIC FIRE]))</f>
        <v/>
      </c>
      <c r="G2546" s="1" t="str">
        <f>IF($A2546&gt;--RIGHT($A$2,LEN($A$2)-8),"",SUMIF(Table1[SHIFT NOMENCLATURE], $B2546, Table1[EKIA]))</f>
        <v/>
      </c>
      <c r="H2546" s="1" t="str">
        <f>IF($A2546&gt;--RIGHT($A$2,LEN($A$2)-8),"",SUMIF(Table1[SHIFT NOMENCLATURE], $B2546, Table1[EWIA]))</f>
        <v/>
      </c>
      <c r="I2546" s="1" t="str">
        <f>IF($A2546&gt;--RIGHT($A$2,LEN($A$2)-8),"",SUMIF(Table1[SHIFT NOMENCLATURE], $B2546, Table1[EPW]))</f>
        <v/>
      </c>
      <c r="J2546" s="1" t="str">
        <f>IF($A2546&gt;--RIGHT($A$2,LEN($A$2)-8),"",SUMIF(Table1[SHIFT NOMENCLATURE], $B2546, Table1[FVIC KILL]))</f>
        <v/>
      </c>
      <c r="K2546" s="1" t="str">
        <f>IF($A2546&gt;--RIGHT($A$2,LEN($A$2)-8),"",SUMIF(Table1[SHIFT NOMENCLATURE], $B2546, Table1[FVIC MOB]))</f>
        <v/>
      </c>
      <c r="L2546" s="1" t="str">
        <f>IF($A2546&gt;--RIGHT($A$2,LEN($A$2)-8),"",SUMIF(Table1[SHIFT NOMENCLATURE], $B2546, Table1[FVIC FIRE]))</f>
        <v/>
      </c>
      <c r="M2546" s="1" t="str">
        <f>IF($A2546&gt;--RIGHT($A$2,LEN($A$2)-8),"",SUMIF(Table1[SHIFT NOMENCLATURE], $B2546, Table1[FKIA]))</f>
        <v/>
      </c>
      <c r="N2546" s="1" t="str">
        <f>IF($A2546&gt;--RIGHT($A$2,LEN($A$2)-8),"",SUMIF(Table1[SHIFT NOMENCLATURE], $B2546, Table1[FWIA]))</f>
        <v/>
      </c>
      <c r="O2546" s="1" t="str">
        <f>IF($A2546&gt;--RIGHT($A$2,LEN($A$2)-8),"",SUMIF(Table1[SHIFT NOMENCLATURE], $B2546, Table1[DUSTWUN]))</f>
        <v/>
      </c>
    </row>
    <row r="2547" spans="1:15" x14ac:dyDescent="0.25">
      <c r="A2547" s="1" t="str">
        <f t="shared" si="78"/>
        <v/>
      </c>
      <c r="B2547" t="str">
        <f t="shared" si="79"/>
        <v/>
      </c>
      <c r="C2547" s="1" t="str">
        <f>IF($A2547&gt;--RIGHT($A$2,LEN($A$2)-8),"",COUNTIF(Table1[SHIFT NOMENCLATURE],$B2547))</f>
        <v/>
      </c>
      <c r="D2547" s="1" t="str">
        <f>IF($A2547&gt;--RIGHT($A$2,LEN($A$2)-8),"",SUMIF(Table1[SHIFT NOMENCLATURE], $B2547, Table1[EVIC KILL]))</f>
        <v/>
      </c>
      <c r="E2547" s="1" t="str">
        <f>IF($A2547&gt;--RIGHT($A$2,LEN($A$2)-8),"",SUMIF(Table1[SHIFT NOMENCLATURE], $B2547, Table1[EVIC MOB]))</f>
        <v/>
      </c>
      <c r="F2547" s="1" t="str">
        <f>IF($A2547&gt;--RIGHT($A$2,LEN($A$2)-8),"",SUMIF(Table1[SHIFT NOMENCLATURE], $B2547, Table1[EVIC FIRE]))</f>
        <v/>
      </c>
      <c r="G2547" s="1" t="str">
        <f>IF($A2547&gt;--RIGHT($A$2,LEN($A$2)-8),"",SUMIF(Table1[SHIFT NOMENCLATURE], $B2547, Table1[EKIA]))</f>
        <v/>
      </c>
      <c r="H2547" s="1" t="str">
        <f>IF($A2547&gt;--RIGHT($A$2,LEN($A$2)-8),"",SUMIF(Table1[SHIFT NOMENCLATURE], $B2547, Table1[EWIA]))</f>
        <v/>
      </c>
      <c r="I2547" s="1" t="str">
        <f>IF($A2547&gt;--RIGHT($A$2,LEN($A$2)-8),"",SUMIF(Table1[SHIFT NOMENCLATURE], $B2547, Table1[EPW]))</f>
        <v/>
      </c>
      <c r="J2547" s="1" t="str">
        <f>IF($A2547&gt;--RIGHT($A$2,LEN($A$2)-8),"",SUMIF(Table1[SHIFT NOMENCLATURE], $B2547, Table1[FVIC KILL]))</f>
        <v/>
      </c>
      <c r="K2547" s="1" t="str">
        <f>IF($A2547&gt;--RIGHT($A$2,LEN($A$2)-8),"",SUMIF(Table1[SHIFT NOMENCLATURE], $B2547, Table1[FVIC MOB]))</f>
        <v/>
      </c>
      <c r="L2547" s="1" t="str">
        <f>IF($A2547&gt;--RIGHT($A$2,LEN($A$2)-8),"",SUMIF(Table1[SHIFT NOMENCLATURE], $B2547, Table1[FVIC FIRE]))</f>
        <v/>
      </c>
      <c r="M2547" s="1" t="str">
        <f>IF($A2547&gt;--RIGHT($A$2,LEN($A$2)-8),"",SUMIF(Table1[SHIFT NOMENCLATURE], $B2547, Table1[FKIA]))</f>
        <v/>
      </c>
      <c r="N2547" s="1" t="str">
        <f>IF($A2547&gt;--RIGHT($A$2,LEN($A$2)-8),"",SUMIF(Table1[SHIFT NOMENCLATURE], $B2547, Table1[FWIA]))</f>
        <v/>
      </c>
      <c r="O2547" s="1" t="str">
        <f>IF($A2547&gt;--RIGHT($A$2,LEN($A$2)-8),"",SUMIF(Table1[SHIFT NOMENCLATURE], $B2547, Table1[DUSTWUN]))</f>
        <v/>
      </c>
    </row>
    <row r="2548" spans="1:15" x14ac:dyDescent="0.25">
      <c r="A2548" s="1" t="str">
        <f t="shared" si="78"/>
        <v/>
      </c>
      <c r="B2548" t="str">
        <f t="shared" si="79"/>
        <v/>
      </c>
      <c r="C2548" s="1" t="str">
        <f>IF($A2548&gt;--RIGHT($A$2,LEN($A$2)-8),"",COUNTIF(Table1[SHIFT NOMENCLATURE],$B2548))</f>
        <v/>
      </c>
      <c r="D2548" s="1" t="str">
        <f>IF($A2548&gt;--RIGHT($A$2,LEN($A$2)-8),"",SUMIF(Table1[SHIFT NOMENCLATURE], $B2548, Table1[EVIC KILL]))</f>
        <v/>
      </c>
      <c r="E2548" s="1" t="str">
        <f>IF($A2548&gt;--RIGHT($A$2,LEN($A$2)-8),"",SUMIF(Table1[SHIFT NOMENCLATURE], $B2548, Table1[EVIC MOB]))</f>
        <v/>
      </c>
      <c r="F2548" s="1" t="str">
        <f>IF($A2548&gt;--RIGHT($A$2,LEN($A$2)-8),"",SUMIF(Table1[SHIFT NOMENCLATURE], $B2548, Table1[EVIC FIRE]))</f>
        <v/>
      </c>
      <c r="G2548" s="1" t="str">
        <f>IF($A2548&gt;--RIGHT($A$2,LEN($A$2)-8),"",SUMIF(Table1[SHIFT NOMENCLATURE], $B2548, Table1[EKIA]))</f>
        <v/>
      </c>
      <c r="H2548" s="1" t="str">
        <f>IF($A2548&gt;--RIGHT($A$2,LEN($A$2)-8),"",SUMIF(Table1[SHIFT NOMENCLATURE], $B2548, Table1[EWIA]))</f>
        <v/>
      </c>
      <c r="I2548" s="1" t="str">
        <f>IF($A2548&gt;--RIGHT($A$2,LEN($A$2)-8),"",SUMIF(Table1[SHIFT NOMENCLATURE], $B2548, Table1[EPW]))</f>
        <v/>
      </c>
      <c r="J2548" s="1" t="str">
        <f>IF($A2548&gt;--RIGHT($A$2,LEN($A$2)-8),"",SUMIF(Table1[SHIFT NOMENCLATURE], $B2548, Table1[FVIC KILL]))</f>
        <v/>
      </c>
      <c r="K2548" s="1" t="str">
        <f>IF($A2548&gt;--RIGHT($A$2,LEN($A$2)-8),"",SUMIF(Table1[SHIFT NOMENCLATURE], $B2548, Table1[FVIC MOB]))</f>
        <v/>
      </c>
      <c r="L2548" s="1" t="str">
        <f>IF($A2548&gt;--RIGHT($A$2,LEN($A$2)-8),"",SUMIF(Table1[SHIFT NOMENCLATURE], $B2548, Table1[FVIC FIRE]))</f>
        <v/>
      </c>
      <c r="M2548" s="1" t="str">
        <f>IF($A2548&gt;--RIGHT($A$2,LEN($A$2)-8),"",SUMIF(Table1[SHIFT NOMENCLATURE], $B2548, Table1[FKIA]))</f>
        <v/>
      </c>
      <c r="N2548" s="1" t="str">
        <f>IF($A2548&gt;--RIGHT($A$2,LEN($A$2)-8),"",SUMIF(Table1[SHIFT NOMENCLATURE], $B2548, Table1[FWIA]))</f>
        <v/>
      </c>
      <c r="O2548" s="1" t="str">
        <f>IF($A2548&gt;--RIGHT($A$2,LEN($A$2)-8),"",SUMIF(Table1[SHIFT NOMENCLATURE], $B2548, Table1[DUSTWUN]))</f>
        <v/>
      </c>
    </row>
    <row r="2549" spans="1:15" x14ac:dyDescent="0.25">
      <c r="A2549" s="1" t="str">
        <f t="shared" si="78"/>
        <v/>
      </c>
      <c r="B2549" t="str">
        <f t="shared" si="79"/>
        <v/>
      </c>
      <c r="C2549" s="1" t="str">
        <f>IF($A2549&gt;--RIGHT($A$2,LEN($A$2)-8),"",COUNTIF(Table1[SHIFT NOMENCLATURE],$B2549))</f>
        <v/>
      </c>
      <c r="D2549" s="1" t="str">
        <f>IF($A2549&gt;--RIGHT($A$2,LEN($A$2)-8),"",SUMIF(Table1[SHIFT NOMENCLATURE], $B2549, Table1[EVIC KILL]))</f>
        <v/>
      </c>
      <c r="E2549" s="1" t="str">
        <f>IF($A2549&gt;--RIGHT($A$2,LEN($A$2)-8),"",SUMIF(Table1[SHIFT NOMENCLATURE], $B2549, Table1[EVIC MOB]))</f>
        <v/>
      </c>
      <c r="F2549" s="1" t="str">
        <f>IF($A2549&gt;--RIGHT($A$2,LEN($A$2)-8),"",SUMIF(Table1[SHIFT NOMENCLATURE], $B2549, Table1[EVIC FIRE]))</f>
        <v/>
      </c>
      <c r="G2549" s="1" t="str">
        <f>IF($A2549&gt;--RIGHT($A$2,LEN($A$2)-8),"",SUMIF(Table1[SHIFT NOMENCLATURE], $B2549, Table1[EKIA]))</f>
        <v/>
      </c>
      <c r="H2549" s="1" t="str">
        <f>IF($A2549&gt;--RIGHT($A$2,LEN($A$2)-8),"",SUMIF(Table1[SHIFT NOMENCLATURE], $B2549, Table1[EWIA]))</f>
        <v/>
      </c>
      <c r="I2549" s="1" t="str">
        <f>IF($A2549&gt;--RIGHT($A$2,LEN($A$2)-8),"",SUMIF(Table1[SHIFT NOMENCLATURE], $B2549, Table1[EPW]))</f>
        <v/>
      </c>
      <c r="J2549" s="1" t="str">
        <f>IF($A2549&gt;--RIGHT($A$2,LEN($A$2)-8),"",SUMIF(Table1[SHIFT NOMENCLATURE], $B2549, Table1[FVIC KILL]))</f>
        <v/>
      </c>
      <c r="K2549" s="1" t="str">
        <f>IF($A2549&gt;--RIGHT($A$2,LEN($A$2)-8),"",SUMIF(Table1[SHIFT NOMENCLATURE], $B2549, Table1[FVIC MOB]))</f>
        <v/>
      </c>
      <c r="L2549" s="1" t="str">
        <f>IF($A2549&gt;--RIGHT($A$2,LEN($A$2)-8),"",SUMIF(Table1[SHIFT NOMENCLATURE], $B2549, Table1[FVIC FIRE]))</f>
        <v/>
      </c>
      <c r="M2549" s="1" t="str">
        <f>IF($A2549&gt;--RIGHT($A$2,LEN($A$2)-8),"",SUMIF(Table1[SHIFT NOMENCLATURE], $B2549, Table1[FKIA]))</f>
        <v/>
      </c>
      <c r="N2549" s="1" t="str">
        <f>IF($A2549&gt;--RIGHT($A$2,LEN($A$2)-8),"",SUMIF(Table1[SHIFT NOMENCLATURE], $B2549, Table1[FWIA]))</f>
        <v/>
      </c>
      <c r="O2549" s="1" t="str">
        <f>IF($A2549&gt;--RIGHT($A$2,LEN($A$2)-8),"",SUMIF(Table1[SHIFT NOMENCLATURE], $B2549, Table1[DUSTWUN]))</f>
        <v/>
      </c>
    </row>
    <row r="2550" spans="1:15" x14ac:dyDescent="0.25">
      <c r="A2550" s="1" t="str">
        <f t="shared" si="78"/>
        <v/>
      </c>
      <c r="B2550" t="str">
        <f t="shared" si="79"/>
        <v/>
      </c>
      <c r="C2550" s="1" t="str">
        <f>IF($A2550&gt;--RIGHT($A$2,LEN($A$2)-8),"",COUNTIF(Table1[SHIFT NOMENCLATURE],$B2550))</f>
        <v/>
      </c>
      <c r="D2550" s="1" t="str">
        <f>IF($A2550&gt;--RIGHT($A$2,LEN($A$2)-8),"",SUMIF(Table1[SHIFT NOMENCLATURE], $B2550, Table1[EVIC KILL]))</f>
        <v/>
      </c>
      <c r="E2550" s="1" t="str">
        <f>IF($A2550&gt;--RIGHT($A$2,LEN($A$2)-8),"",SUMIF(Table1[SHIFT NOMENCLATURE], $B2550, Table1[EVIC MOB]))</f>
        <v/>
      </c>
      <c r="F2550" s="1" t="str">
        <f>IF($A2550&gt;--RIGHT($A$2,LEN($A$2)-8),"",SUMIF(Table1[SHIFT NOMENCLATURE], $B2550, Table1[EVIC FIRE]))</f>
        <v/>
      </c>
      <c r="G2550" s="1" t="str">
        <f>IF($A2550&gt;--RIGHT($A$2,LEN($A$2)-8),"",SUMIF(Table1[SHIFT NOMENCLATURE], $B2550, Table1[EKIA]))</f>
        <v/>
      </c>
      <c r="H2550" s="1" t="str">
        <f>IF($A2550&gt;--RIGHT($A$2,LEN($A$2)-8),"",SUMIF(Table1[SHIFT NOMENCLATURE], $B2550, Table1[EWIA]))</f>
        <v/>
      </c>
      <c r="I2550" s="1" t="str">
        <f>IF($A2550&gt;--RIGHT($A$2,LEN($A$2)-8),"",SUMIF(Table1[SHIFT NOMENCLATURE], $B2550, Table1[EPW]))</f>
        <v/>
      </c>
      <c r="J2550" s="1" t="str">
        <f>IF($A2550&gt;--RIGHT($A$2,LEN($A$2)-8),"",SUMIF(Table1[SHIFT NOMENCLATURE], $B2550, Table1[FVIC KILL]))</f>
        <v/>
      </c>
      <c r="K2550" s="1" t="str">
        <f>IF($A2550&gt;--RIGHT($A$2,LEN($A$2)-8),"",SUMIF(Table1[SHIFT NOMENCLATURE], $B2550, Table1[FVIC MOB]))</f>
        <v/>
      </c>
      <c r="L2550" s="1" t="str">
        <f>IF($A2550&gt;--RIGHT($A$2,LEN($A$2)-8),"",SUMIF(Table1[SHIFT NOMENCLATURE], $B2550, Table1[FVIC FIRE]))</f>
        <v/>
      </c>
      <c r="M2550" s="1" t="str">
        <f>IF($A2550&gt;--RIGHT($A$2,LEN($A$2)-8),"",SUMIF(Table1[SHIFT NOMENCLATURE], $B2550, Table1[FKIA]))</f>
        <v/>
      </c>
      <c r="N2550" s="1" t="str">
        <f>IF($A2550&gt;--RIGHT($A$2,LEN($A$2)-8),"",SUMIF(Table1[SHIFT NOMENCLATURE], $B2550, Table1[FWIA]))</f>
        <v/>
      </c>
      <c r="O2550" s="1" t="str">
        <f>IF($A2550&gt;--RIGHT($A$2,LEN($A$2)-8),"",SUMIF(Table1[SHIFT NOMENCLATURE], $B2550, Table1[DUSTWUN]))</f>
        <v/>
      </c>
    </row>
    <row r="2551" spans="1:15" x14ac:dyDescent="0.25">
      <c r="A2551" s="1" t="str">
        <f t="shared" si="78"/>
        <v/>
      </c>
      <c r="B2551" t="str">
        <f t="shared" si="79"/>
        <v/>
      </c>
      <c r="C2551" s="1" t="str">
        <f>IF($A2551&gt;--RIGHT($A$2,LEN($A$2)-8),"",COUNTIF(Table1[SHIFT NOMENCLATURE],$B2551))</f>
        <v/>
      </c>
      <c r="D2551" s="1" t="str">
        <f>IF($A2551&gt;--RIGHT($A$2,LEN($A$2)-8),"",SUMIF(Table1[SHIFT NOMENCLATURE], $B2551, Table1[EVIC KILL]))</f>
        <v/>
      </c>
      <c r="E2551" s="1" t="str">
        <f>IF($A2551&gt;--RIGHT($A$2,LEN($A$2)-8),"",SUMIF(Table1[SHIFT NOMENCLATURE], $B2551, Table1[EVIC MOB]))</f>
        <v/>
      </c>
      <c r="F2551" s="1" t="str">
        <f>IF($A2551&gt;--RIGHT($A$2,LEN($A$2)-8),"",SUMIF(Table1[SHIFT NOMENCLATURE], $B2551, Table1[EVIC FIRE]))</f>
        <v/>
      </c>
      <c r="G2551" s="1" t="str">
        <f>IF($A2551&gt;--RIGHT($A$2,LEN($A$2)-8),"",SUMIF(Table1[SHIFT NOMENCLATURE], $B2551, Table1[EKIA]))</f>
        <v/>
      </c>
      <c r="H2551" s="1" t="str">
        <f>IF($A2551&gt;--RIGHT($A$2,LEN($A$2)-8),"",SUMIF(Table1[SHIFT NOMENCLATURE], $B2551, Table1[EWIA]))</f>
        <v/>
      </c>
      <c r="I2551" s="1" t="str">
        <f>IF($A2551&gt;--RIGHT($A$2,LEN($A$2)-8),"",SUMIF(Table1[SHIFT NOMENCLATURE], $B2551, Table1[EPW]))</f>
        <v/>
      </c>
      <c r="J2551" s="1" t="str">
        <f>IF($A2551&gt;--RIGHT($A$2,LEN($A$2)-8),"",SUMIF(Table1[SHIFT NOMENCLATURE], $B2551, Table1[FVIC KILL]))</f>
        <v/>
      </c>
      <c r="K2551" s="1" t="str">
        <f>IF($A2551&gt;--RIGHT($A$2,LEN($A$2)-8),"",SUMIF(Table1[SHIFT NOMENCLATURE], $B2551, Table1[FVIC MOB]))</f>
        <v/>
      </c>
      <c r="L2551" s="1" t="str">
        <f>IF($A2551&gt;--RIGHT($A$2,LEN($A$2)-8),"",SUMIF(Table1[SHIFT NOMENCLATURE], $B2551, Table1[FVIC FIRE]))</f>
        <v/>
      </c>
      <c r="M2551" s="1" t="str">
        <f>IF($A2551&gt;--RIGHT($A$2,LEN($A$2)-8),"",SUMIF(Table1[SHIFT NOMENCLATURE], $B2551, Table1[FKIA]))</f>
        <v/>
      </c>
      <c r="N2551" s="1" t="str">
        <f>IF($A2551&gt;--RIGHT($A$2,LEN($A$2)-8),"",SUMIF(Table1[SHIFT NOMENCLATURE], $B2551, Table1[FWIA]))</f>
        <v/>
      </c>
      <c r="O2551" s="1" t="str">
        <f>IF($A2551&gt;--RIGHT($A$2,LEN($A$2)-8),"",SUMIF(Table1[SHIFT NOMENCLATURE], $B2551, Table1[DUSTWUN]))</f>
        <v/>
      </c>
    </row>
    <row r="2552" spans="1:15" x14ac:dyDescent="0.25">
      <c r="A2552" s="1" t="str">
        <f t="shared" si="78"/>
        <v/>
      </c>
      <c r="B2552" t="str">
        <f t="shared" si="79"/>
        <v/>
      </c>
      <c r="C2552" s="1" t="str">
        <f>IF($A2552&gt;--RIGHT($A$2,LEN($A$2)-8),"",COUNTIF(Table1[SHIFT NOMENCLATURE],$B2552))</f>
        <v/>
      </c>
      <c r="D2552" s="1" t="str">
        <f>IF($A2552&gt;--RIGHT($A$2,LEN($A$2)-8),"",SUMIF(Table1[SHIFT NOMENCLATURE], $B2552, Table1[EVIC KILL]))</f>
        <v/>
      </c>
      <c r="E2552" s="1" t="str">
        <f>IF($A2552&gt;--RIGHT($A$2,LEN($A$2)-8),"",SUMIF(Table1[SHIFT NOMENCLATURE], $B2552, Table1[EVIC MOB]))</f>
        <v/>
      </c>
      <c r="F2552" s="1" t="str">
        <f>IF($A2552&gt;--RIGHT($A$2,LEN($A$2)-8),"",SUMIF(Table1[SHIFT NOMENCLATURE], $B2552, Table1[EVIC FIRE]))</f>
        <v/>
      </c>
      <c r="G2552" s="1" t="str">
        <f>IF($A2552&gt;--RIGHT($A$2,LEN($A$2)-8),"",SUMIF(Table1[SHIFT NOMENCLATURE], $B2552, Table1[EKIA]))</f>
        <v/>
      </c>
      <c r="H2552" s="1" t="str">
        <f>IF($A2552&gt;--RIGHT($A$2,LEN($A$2)-8),"",SUMIF(Table1[SHIFT NOMENCLATURE], $B2552, Table1[EWIA]))</f>
        <v/>
      </c>
      <c r="I2552" s="1" t="str">
        <f>IF($A2552&gt;--RIGHT($A$2,LEN($A$2)-8),"",SUMIF(Table1[SHIFT NOMENCLATURE], $B2552, Table1[EPW]))</f>
        <v/>
      </c>
      <c r="J2552" s="1" t="str">
        <f>IF($A2552&gt;--RIGHT($A$2,LEN($A$2)-8),"",SUMIF(Table1[SHIFT NOMENCLATURE], $B2552, Table1[FVIC KILL]))</f>
        <v/>
      </c>
      <c r="K2552" s="1" t="str">
        <f>IF($A2552&gt;--RIGHT($A$2,LEN($A$2)-8),"",SUMIF(Table1[SHIFT NOMENCLATURE], $B2552, Table1[FVIC MOB]))</f>
        <v/>
      </c>
      <c r="L2552" s="1" t="str">
        <f>IF($A2552&gt;--RIGHT($A$2,LEN($A$2)-8),"",SUMIF(Table1[SHIFT NOMENCLATURE], $B2552, Table1[FVIC FIRE]))</f>
        <v/>
      </c>
      <c r="M2552" s="1" t="str">
        <f>IF($A2552&gt;--RIGHT($A$2,LEN($A$2)-8),"",SUMIF(Table1[SHIFT NOMENCLATURE], $B2552, Table1[FKIA]))</f>
        <v/>
      </c>
      <c r="N2552" s="1" t="str">
        <f>IF($A2552&gt;--RIGHT($A$2,LEN($A$2)-8),"",SUMIF(Table1[SHIFT NOMENCLATURE], $B2552, Table1[FWIA]))</f>
        <v/>
      </c>
      <c r="O2552" s="1" t="str">
        <f>IF($A2552&gt;--RIGHT($A$2,LEN($A$2)-8),"",SUMIF(Table1[SHIFT NOMENCLATURE], $B2552, Table1[DUSTWUN]))</f>
        <v/>
      </c>
    </row>
    <row r="2553" spans="1:15" x14ac:dyDescent="0.25">
      <c r="A2553" s="1" t="str">
        <f t="shared" si="78"/>
        <v/>
      </c>
      <c r="B2553" t="str">
        <f t="shared" si="79"/>
        <v/>
      </c>
      <c r="C2553" s="1" t="str">
        <f>IF($A2553&gt;--RIGHT($A$2,LEN($A$2)-8),"",COUNTIF(Table1[SHIFT NOMENCLATURE],$B2553))</f>
        <v/>
      </c>
      <c r="D2553" s="1" t="str">
        <f>IF($A2553&gt;--RIGHT($A$2,LEN($A$2)-8),"",SUMIF(Table1[SHIFT NOMENCLATURE], $B2553, Table1[EVIC KILL]))</f>
        <v/>
      </c>
      <c r="E2553" s="1" t="str">
        <f>IF($A2553&gt;--RIGHT($A$2,LEN($A$2)-8),"",SUMIF(Table1[SHIFT NOMENCLATURE], $B2553, Table1[EVIC MOB]))</f>
        <v/>
      </c>
      <c r="F2553" s="1" t="str">
        <f>IF($A2553&gt;--RIGHT($A$2,LEN($A$2)-8),"",SUMIF(Table1[SHIFT NOMENCLATURE], $B2553, Table1[EVIC FIRE]))</f>
        <v/>
      </c>
      <c r="G2553" s="1" t="str">
        <f>IF($A2553&gt;--RIGHT($A$2,LEN($A$2)-8),"",SUMIF(Table1[SHIFT NOMENCLATURE], $B2553, Table1[EKIA]))</f>
        <v/>
      </c>
      <c r="H2553" s="1" t="str">
        <f>IF($A2553&gt;--RIGHT($A$2,LEN($A$2)-8),"",SUMIF(Table1[SHIFT NOMENCLATURE], $B2553, Table1[EWIA]))</f>
        <v/>
      </c>
      <c r="I2553" s="1" t="str">
        <f>IF($A2553&gt;--RIGHT($A$2,LEN($A$2)-8),"",SUMIF(Table1[SHIFT NOMENCLATURE], $B2553, Table1[EPW]))</f>
        <v/>
      </c>
      <c r="J2553" s="1" t="str">
        <f>IF($A2553&gt;--RIGHT($A$2,LEN($A$2)-8),"",SUMIF(Table1[SHIFT NOMENCLATURE], $B2553, Table1[FVIC KILL]))</f>
        <v/>
      </c>
      <c r="K2553" s="1" t="str">
        <f>IF($A2553&gt;--RIGHT($A$2,LEN($A$2)-8),"",SUMIF(Table1[SHIFT NOMENCLATURE], $B2553, Table1[FVIC MOB]))</f>
        <v/>
      </c>
      <c r="L2553" s="1" t="str">
        <f>IF($A2553&gt;--RIGHT($A$2,LEN($A$2)-8),"",SUMIF(Table1[SHIFT NOMENCLATURE], $B2553, Table1[FVIC FIRE]))</f>
        <v/>
      </c>
      <c r="M2553" s="1" t="str">
        <f>IF($A2553&gt;--RIGHT($A$2,LEN($A$2)-8),"",SUMIF(Table1[SHIFT NOMENCLATURE], $B2553, Table1[FKIA]))</f>
        <v/>
      </c>
      <c r="N2553" s="1" t="str">
        <f>IF($A2553&gt;--RIGHT($A$2,LEN($A$2)-8),"",SUMIF(Table1[SHIFT NOMENCLATURE], $B2553, Table1[FWIA]))</f>
        <v/>
      </c>
      <c r="O2553" s="1" t="str">
        <f>IF($A2553&gt;--RIGHT($A$2,LEN($A$2)-8),"",SUMIF(Table1[SHIFT NOMENCLATURE], $B2553, Table1[DUSTWUN]))</f>
        <v/>
      </c>
    </row>
    <row r="2554" spans="1:15" x14ac:dyDescent="0.25">
      <c r="A2554" s="1" t="str">
        <f t="shared" si="78"/>
        <v/>
      </c>
      <c r="B2554" t="str">
        <f t="shared" si="79"/>
        <v/>
      </c>
      <c r="C2554" s="1" t="str">
        <f>IF($A2554&gt;--RIGHT($A$2,LEN($A$2)-8),"",COUNTIF(Table1[SHIFT NOMENCLATURE],$B2554))</f>
        <v/>
      </c>
      <c r="D2554" s="1" t="str">
        <f>IF($A2554&gt;--RIGHT($A$2,LEN($A$2)-8),"",SUMIF(Table1[SHIFT NOMENCLATURE], $B2554, Table1[EVIC KILL]))</f>
        <v/>
      </c>
      <c r="E2554" s="1" t="str">
        <f>IF($A2554&gt;--RIGHT($A$2,LEN($A$2)-8),"",SUMIF(Table1[SHIFT NOMENCLATURE], $B2554, Table1[EVIC MOB]))</f>
        <v/>
      </c>
      <c r="F2554" s="1" t="str">
        <f>IF($A2554&gt;--RIGHT($A$2,LEN($A$2)-8),"",SUMIF(Table1[SHIFT NOMENCLATURE], $B2554, Table1[EVIC FIRE]))</f>
        <v/>
      </c>
      <c r="G2554" s="1" t="str">
        <f>IF($A2554&gt;--RIGHT($A$2,LEN($A$2)-8),"",SUMIF(Table1[SHIFT NOMENCLATURE], $B2554, Table1[EKIA]))</f>
        <v/>
      </c>
      <c r="H2554" s="1" t="str">
        <f>IF($A2554&gt;--RIGHT($A$2,LEN($A$2)-8),"",SUMIF(Table1[SHIFT NOMENCLATURE], $B2554, Table1[EWIA]))</f>
        <v/>
      </c>
      <c r="I2554" s="1" t="str">
        <f>IF($A2554&gt;--RIGHT($A$2,LEN($A$2)-8),"",SUMIF(Table1[SHIFT NOMENCLATURE], $B2554, Table1[EPW]))</f>
        <v/>
      </c>
      <c r="J2554" s="1" t="str">
        <f>IF($A2554&gt;--RIGHT($A$2,LEN($A$2)-8),"",SUMIF(Table1[SHIFT NOMENCLATURE], $B2554, Table1[FVIC KILL]))</f>
        <v/>
      </c>
      <c r="K2554" s="1" t="str">
        <f>IF($A2554&gt;--RIGHT($A$2,LEN($A$2)-8),"",SUMIF(Table1[SHIFT NOMENCLATURE], $B2554, Table1[FVIC MOB]))</f>
        <v/>
      </c>
      <c r="L2554" s="1" t="str">
        <f>IF($A2554&gt;--RIGHT($A$2,LEN($A$2)-8),"",SUMIF(Table1[SHIFT NOMENCLATURE], $B2554, Table1[FVIC FIRE]))</f>
        <v/>
      </c>
      <c r="M2554" s="1" t="str">
        <f>IF($A2554&gt;--RIGHT($A$2,LEN($A$2)-8),"",SUMIF(Table1[SHIFT NOMENCLATURE], $B2554, Table1[FKIA]))</f>
        <v/>
      </c>
      <c r="N2554" s="1" t="str">
        <f>IF($A2554&gt;--RIGHT($A$2,LEN($A$2)-8),"",SUMIF(Table1[SHIFT NOMENCLATURE], $B2554, Table1[FWIA]))</f>
        <v/>
      </c>
      <c r="O2554" s="1" t="str">
        <f>IF($A2554&gt;--RIGHT($A$2,LEN($A$2)-8),"",SUMIF(Table1[SHIFT NOMENCLATURE], $B2554, Table1[DUSTWUN]))</f>
        <v/>
      </c>
    </row>
    <row r="2555" spans="1:15" x14ac:dyDescent="0.25">
      <c r="A2555" s="1" t="str">
        <f t="shared" si="78"/>
        <v/>
      </c>
      <c r="B2555" t="str">
        <f t="shared" si="79"/>
        <v/>
      </c>
      <c r="C2555" s="1" t="str">
        <f>IF($A2555&gt;--RIGHT($A$2,LEN($A$2)-8),"",COUNTIF(Table1[SHIFT NOMENCLATURE],$B2555))</f>
        <v/>
      </c>
      <c r="D2555" s="1" t="str">
        <f>IF($A2555&gt;--RIGHT($A$2,LEN($A$2)-8),"",SUMIF(Table1[SHIFT NOMENCLATURE], $B2555, Table1[EVIC KILL]))</f>
        <v/>
      </c>
      <c r="E2555" s="1" t="str">
        <f>IF($A2555&gt;--RIGHT($A$2,LEN($A$2)-8),"",SUMIF(Table1[SHIFT NOMENCLATURE], $B2555, Table1[EVIC MOB]))</f>
        <v/>
      </c>
      <c r="F2555" s="1" t="str">
        <f>IF($A2555&gt;--RIGHT($A$2,LEN($A$2)-8),"",SUMIF(Table1[SHIFT NOMENCLATURE], $B2555, Table1[EVIC FIRE]))</f>
        <v/>
      </c>
      <c r="G2555" s="1" t="str">
        <f>IF($A2555&gt;--RIGHT($A$2,LEN($A$2)-8),"",SUMIF(Table1[SHIFT NOMENCLATURE], $B2555, Table1[EKIA]))</f>
        <v/>
      </c>
      <c r="H2555" s="1" t="str">
        <f>IF($A2555&gt;--RIGHT($A$2,LEN($A$2)-8),"",SUMIF(Table1[SHIFT NOMENCLATURE], $B2555, Table1[EWIA]))</f>
        <v/>
      </c>
      <c r="I2555" s="1" t="str">
        <f>IF($A2555&gt;--RIGHT($A$2,LEN($A$2)-8),"",SUMIF(Table1[SHIFT NOMENCLATURE], $B2555, Table1[EPW]))</f>
        <v/>
      </c>
      <c r="J2555" s="1" t="str">
        <f>IF($A2555&gt;--RIGHT($A$2,LEN($A$2)-8),"",SUMIF(Table1[SHIFT NOMENCLATURE], $B2555, Table1[FVIC KILL]))</f>
        <v/>
      </c>
      <c r="K2555" s="1" t="str">
        <f>IF($A2555&gt;--RIGHT($A$2,LEN($A$2)-8),"",SUMIF(Table1[SHIFT NOMENCLATURE], $B2555, Table1[FVIC MOB]))</f>
        <v/>
      </c>
      <c r="L2555" s="1" t="str">
        <f>IF($A2555&gt;--RIGHT($A$2,LEN($A$2)-8),"",SUMIF(Table1[SHIFT NOMENCLATURE], $B2555, Table1[FVIC FIRE]))</f>
        <v/>
      </c>
      <c r="M2555" s="1" t="str">
        <f>IF($A2555&gt;--RIGHT($A$2,LEN($A$2)-8),"",SUMIF(Table1[SHIFT NOMENCLATURE], $B2555, Table1[FKIA]))</f>
        <v/>
      </c>
      <c r="N2555" s="1" t="str">
        <f>IF($A2555&gt;--RIGHT($A$2,LEN($A$2)-8),"",SUMIF(Table1[SHIFT NOMENCLATURE], $B2555, Table1[FWIA]))</f>
        <v/>
      </c>
      <c r="O2555" s="1" t="str">
        <f>IF($A2555&gt;--RIGHT($A$2,LEN($A$2)-8),"",SUMIF(Table1[SHIFT NOMENCLATURE], $B2555, Table1[DUSTWUN]))</f>
        <v/>
      </c>
    </row>
    <row r="2556" spans="1:15" x14ac:dyDescent="0.25">
      <c r="A2556" s="1" t="str">
        <f t="shared" si="78"/>
        <v/>
      </c>
      <c r="B2556" t="str">
        <f t="shared" si="79"/>
        <v/>
      </c>
      <c r="C2556" s="1" t="str">
        <f>IF($A2556&gt;--RIGHT($A$2,LEN($A$2)-8),"",COUNTIF(Table1[SHIFT NOMENCLATURE],$B2556))</f>
        <v/>
      </c>
      <c r="D2556" s="1" t="str">
        <f>IF($A2556&gt;--RIGHT($A$2,LEN($A$2)-8),"",SUMIF(Table1[SHIFT NOMENCLATURE], $B2556, Table1[EVIC KILL]))</f>
        <v/>
      </c>
      <c r="E2556" s="1" t="str">
        <f>IF($A2556&gt;--RIGHT($A$2,LEN($A$2)-8),"",SUMIF(Table1[SHIFT NOMENCLATURE], $B2556, Table1[EVIC MOB]))</f>
        <v/>
      </c>
      <c r="F2556" s="1" t="str">
        <f>IF($A2556&gt;--RIGHT($A$2,LEN($A$2)-8),"",SUMIF(Table1[SHIFT NOMENCLATURE], $B2556, Table1[EVIC FIRE]))</f>
        <v/>
      </c>
      <c r="G2556" s="1" t="str">
        <f>IF($A2556&gt;--RIGHT($A$2,LEN($A$2)-8),"",SUMIF(Table1[SHIFT NOMENCLATURE], $B2556, Table1[EKIA]))</f>
        <v/>
      </c>
      <c r="H2556" s="1" t="str">
        <f>IF($A2556&gt;--RIGHT($A$2,LEN($A$2)-8),"",SUMIF(Table1[SHIFT NOMENCLATURE], $B2556, Table1[EWIA]))</f>
        <v/>
      </c>
      <c r="I2556" s="1" t="str">
        <f>IF($A2556&gt;--RIGHT($A$2,LEN($A$2)-8),"",SUMIF(Table1[SHIFT NOMENCLATURE], $B2556, Table1[EPW]))</f>
        <v/>
      </c>
      <c r="J2556" s="1" t="str">
        <f>IF($A2556&gt;--RIGHT($A$2,LEN($A$2)-8),"",SUMIF(Table1[SHIFT NOMENCLATURE], $B2556, Table1[FVIC KILL]))</f>
        <v/>
      </c>
      <c r="K2556" s="1" t="str">
        <f>IF($A2556&gt;--RIGHT($A$2,LEN($A$2)-8),"",SUMIF(Table1[SHIFT NOMENCLATURE], $B2556, Table1[FVIC MOB]))</f>
        <v/>
      </c>
      <c r="L2556" s="1" t="str">
        <f>IF($A2556&gt;--RIGHT($A$2,LEN($A$2)-8),"",SUMIF(Table1[SHIFT NOMENCLATURE], $B2556, Table1[FVIC FIRE]))</f>
        <v/>
      </c>
      <c r="M2556" s="1" t="str">
        <f>IF($A2556&gt;--RIGHT($A$2,LEN($A$2)-8),"",SUMIF(Table1[SHIFT NOMENCLATURE], $B2556, Table1[FKIA]))</f>
        <v/>
      </c>
      <c r="N2556" s="1" t="str">
        <f>IF($A2556&gt;--RIGHT($A$2,LEN($A$2)-8),"",SUMIF(Table1[SHIFT NOMENCLATURE], $B2556, Table1[FWIA]))</f>
        <v/>
      </c>
      <c r="O2556" s="1" t="str">
        <f>IF($A2556&gt;--RIGHT($A$2,LEN($A$2)-8),"",SUMIF(Table1[SHIFT NOMENCLATURE], $B2556, Table1[DUSTWUN]))</f>
        <v/>
      </c>
    </row>
    <row r="2557" spans="1:15" x14ac:dyDescent="0.25">
      <c r="A2557" s="1" t="str">
        <f t="shared" si="78"/>
        <v/>
      </c>
      <c r="B2557" t="str">
        <f t="shared" si="79"/>
        <v/>
      </c>
      <c r="C2557" s="1" t="str">
        <f>IF($A2557&gt;--RIGHT($A$2,LEN($A$2)-8),"",COUNTIF(Table1[SHIFT NOMENCLATURE],$B2557))</f>
        <v/>
      </c>
      <c r="D2557" s="1" t="str">
        <f>IF($A2557&gt;--RIGHT($A$2,LEN($A$2)-8),"",SUMIF(Table1[SHIFT NOMENCLATURE], $B2557, Table1[EVIC KILL]))</f>
        <v/>
      </c>
      <c r="E2557" s="1" t="str">
        <f>IF($A2557&gt;--RIGHT($A$2,LEN($A$2)-8),"",SUMIF(Table1[SHIFT NOMENCLATURE], $B2557, Table1[EVIC MOB]))</f>
        <v/>
      </c>
      <c r="F2557" s="1" t="str">
        <f>IF($A2557&gt;--RIGHT($A$2,LEN($A$2)-8),"",SUMIF(Table1[SHIFT NOMENCLATURE], $B2557, Table1[EVIC FIRE]))</f>
        <v/>
      </c>
      <c r="G2557" s="1" t="str">
        <f>IF($A2557&gt;--RIGHT($A$2,LEN($A$2)-8),"",SUMIF(Table1[SHIFT NOMENCLATURE], $B2557, Table1[EKIA]))</f>
        <v/>
      </c>
      <c r="H2557" s="1" t="str">
        <f>IF($A2557&gt;--RIGHT($A$2,LEN($A$2)-8),"",SUMIF(Table1[SHIFT NOMENCLATURE], $B2557, Table1[EWIA]))</f>
        <v/>
      </c>
      <c r="I2557" s="1" t="str">
        <f>IF($A2557&gt;--RIGHT($A$2,LEN($A$2)-8),"",SUMIF(Table1[SHIFT NOMENCLATURE], $B2557, Table1[EPW]))</f>
        <v/>
      </c>
      <c r="J2557" s="1" t="str">
        <f>IF($A2557&gt;--RIGHT($A$2,LEN($A$2)-8),"",SUMIF(Table1[SHIFT NOMENCLATURE], $B2557, Table1[FVIC KILL]))</f>
        <v/>
      </c>
      <c r="K2557" s="1" t="str">
        <f>IF($A2557&gt;--RIGHT($A$2,LEN($A$2)-8),"",SUMIF(Table1[SHIFT NOMENCLATURE], $B2557, Table1[FVIC MOB]))</f>
        <v/>
      </c>
      <c r="L2557" s="1" t="str">
        <f>IF($A2557&gt;--RIGHT($A$2,LEN($A$2)-8),"",SUMIF(Table1[SHIFT NOMENCLATURE], $B2557, Table1[FVIC FIRE]))</f>
        <v/>
      </c>
      <c r="M2557" s="1" t="str">
        <f>IF($A2557&gt;--RIGHT($A$2,LEN($A$2)-8),"",SUMIF(Table1[SHIFT NOMENCLATURE], $B2557, Table1[FKIA]))</f>
        <v/>
      </c>
      <c r="N2557" s="1" t="str">
        <f>IF($A2557&gt;--RIGHT($A$2,LEN($A$2)-8),"",SUMIF(Table1[SHIFT NOMENCLATURE], $B2557, Table1[FWIA]))</f>
        <v/>
      </c>
      <c r="O2557" s="1" t="str">
        <f>IF($A2557&gt;--RIGHT($A$2,LEN($A$2)-8),"",SUMIF(Table1[SHIFT NOMENCLATURE], $B2557, Table1[DUSTWUN]))</f>
        <v/>
      </c>
    </row>
    <row r="2558" spans="1:15" x14ac:dyDescent="0.25">
      <c r="A2558" s="1" t="str">
        <f t="shared" si="78"/>
        <v/>
      </c>
      <c r="B2558" t="str">
        <f t="shared" si="79"/>
        <v/>
      </c>
      <c r="C2558" s="1" t="str">
        <f>IF($A2558&gt;--RIGHT($A$2,LEN($A$2)-8),"",COUNTIF(Table1[SHIFT NOMENCLATURE],$B2558))</f>
        <v/>
      </c>
      <c r="D2558" s="1" t="str">
        <f>IF($A2558&gt;--RIGHT($A$2,LEN($A$2)-8),"",SUMIF(Table1[SHIFT NOMENCLATURE], $B2558, Table1[EVIC KILL]))</f>
        <v/>
      </c>
      <c r="E2558" s="1" t="str">
        <f>IF($A2558&gt;--RIGHT($A$2,LEN($A$2)-8),"",SUMIF(Table1[SHIFT NOMENCLATURE], $B2558, Table1[EVIC MOB]))</f>
        <v/>
      </c>
      <c r="F2558" s="1" t="str">
        <f>IF($A2558&gt;--RIGHT($A$2,LEN($A$2)-8),"",SUMIF(Table1[SHIFT NOMENCLATURE], $B2558, Table1[EVIC FIRE]))</f>
        <v/>
      </c>
      <c r="G2558" s="1" t="str">
        <f>IF($A2558&gt;--RIGHT($A$2,LEN($A$2)-8),"",SUMIF(Table1[SHIFT NOMENCLATURE], $B2558, Table1[EKIA]))</f>
        <v/>
      </c>
      <c r="H2558" s="1" t="str">
        <f>IF($A2558&gt;--RIGHT($A$2,LEN($A$2)-8),"",SUMIF(Table1[SHIFT NOMENCLATURE], $B2558, Table1[EWIA]))</f>
        <v/>
      </c>
      <c r="I2558" s="1" t="str">
        <f>IF($A2558&gt;--RIGHT($A$2,LEN($A$2)-8),"",SUMIF(Table1[SHIFT NOMENCLATURE], $B2558, Table1[EPW]))</f>
        <v/>
      </c>
      <c r="J2558" s="1" t="str">
        <f>IF($A2558&gt;--RIGHT($A$2,LEN($A$2)-8),"",SUMIF(Table1[SHIFT NOMENCLATURE], $B2558, Table1[FVIC KILL]))</f>
        <v/>
      </c>
      <c r="K2558" s="1" t="str">
        <f>IF($A2558&gt;--RIGHT($A$2,LEN($A$2)-8),"",SUMIF(Table1[SHIFT NOMENCLATURE], $B2558, Table1[FVIC MOB]))</f>
        <v/>
      </c>
      <c r="L2558" s="1" t="str">
        <f>IF($A2558&gt;--RIGHT($A$2,LEN($A$2)-8),"",SUMIF(Table1[SHIFT NOMENCLATURE], $B2558, Table1[FVIC FIRE]))</f>
        <v/>
      </c>
      <c r="M2558" s="1" t="str">
        <f>IF($A2558&gt;--RIGHT($A$2,LEN($A$2)-8),"",SUMIF(Table1[SHIFT NOMENCLATURE], $B2558, Table1[FKIA]))</f>
        <v/>
      </c>
      <c r="N2558" s="1" t="str">
        <f>IF($A2558&gt;--RIGHT($A$2,LEN($A$2)-8),"",SUMIF(Table1[SHIFT NOMENCLATURE], $B2558, Table1[FWIA]))</f>
        <v/>
      </c>
      <c r="O2558" s="1" t="str">
        <f>IF($A2558&gt;--RIGHT($A$2,LEN($A$2)-8),"",SUMIF(Table1[SHIFT NOMENCLATURE], $B2558, Table1[DUSTWUN]))</f>
        <v/>
      </c>
    </row>
    <row r="2559" spans="1:15" x14ac:dyDescent="0.25">
      <c r="A2559" s="1" t="str">
        <f t="shared" si="78"/>
        <v/>
      </c>
      <c r="B2559" t="str">
        <f t="shared" si="79"/>
        <v/>
      </c>
      <c r="C2559" s="1" t="str">
        <f>IF($A2559&gt;--RIGHT($A$2,LEN($A$2)-8),"",COUNTIF(Table1[SHIFT NOMENCLATURE],$B2559))</f>
        <v/>
      </c>
      <c r="D2559" s="1" t="str">
        <f>IF($A2559&gt;--RIGHT($A$2,LEN($A$2)-8),"",SUMIF(Table1[SHIFT NOMENCLATURE], $B2559, Table1[EVIC KILL]))</f>
        <v/>
      </c>
      <c r="E2559" s="1" t="str">
        <f>IF($A2559&gt;--RIGHT($A$2,LEN($A$2)-8),"",SUMIF(Table1[SHIFT NOMENCLATURE], $B2559, Table1[EVIC MOB]))</f>
        <v/>
      </c>
      <c r="F2559" s="1" t="str">
        <f>IF($A2559&gt;--RIGHT($A$2,LEN($A$2)-8),"",SUMIF(Table1[SHIFT NOMENCLATURE], $B2559, Table1[EVIC FIRE]))</f>
        <v/>
      </c>
      <c r="G2559" s="1" t="str">
        <f>IF($A2559&gt;--RIGHT($A$2,LEN($A$2)-8),"",SUMIF(Table1[SHIFT NOMENCLATURE], $B2559, Table1[EKIA]))</f>
        <v/>
      </c>
      <c r="H2559" s="1" t="str">
        <f>IF($A2559&gt;--RIGHT($A$2,LEN($A$2)-8),"",SUMIF(Table1[SHIFT NOMENCLATURE], $B2559, Table1[EWIA]))</f>
        <v/>
      </c>
      <c r="I2559" s="1" t="str">
        <f>IF($A2559&gt;--RIGHT($A$2,LEN($A$2)-8),"",SUMIF(Table1[SHIFT NOMENCLATURE], $B2559, Table1[EPW]))</f>
        <v/>
      </c>
      <c r="J2559" s="1" t="str">
        <f>IF($A2559&gt;--RIGHT($A$2,LEN($A$2)-8),"",SUMIF(Table1[SHIFT NOMENCLATURE], $B2559, Table1[FVIC KILL]))</f>
        <v/>
      </c>
      <c r="K2559" s="1" t="str">
        <f>IF($A2559&gt;--RIGHT($A$2,LEN($A$2)-8),"",SUMIF(Table1[SHIFT NOMENCLATURE], $B2559, Table1[FVIC MOB]))</f>
        <v/>
      </c>
      <c r="L2559" s="1" t="str">
        <f>IF($A2559&gt;--RIGHT($A$2,LEN($A$2)-8),"",SUMIF(Table1[SHIFT NOMENCLATURE], $B2559, Table1[FVIC FIRE]))</f>
        <v/>
      </c>
      <c r="M2559" s="1" t="str">
        <f>IF($A2559&gt;--RIGHT($A$2,LEN($A$2)-8),"",SUMIF(Table1[SHIFT NOMENCLATURE], $B2559, Table1[FKIA]))</f>
        <v/>
      </c>
      <c r="N2559" s="1" t="str">
        <f>IF($A2559&gt;--RIGHT($A$2,LEN($A$2)-8),"",SUMIF(Table1[SHIFT NOMENCLATURE], $B2559, Table1[FWIA]))</f>
        <v/>
      </c>
      <c r="O2559" s="1" t="str">
        <f>IF($A2559&gt;--RIGHT($A$2,LEN($A$2)-8),"",SUMIF(Table1[SHIFT NOMENCLATURE], $B2559, Table1[DUSTWUN]))</f>
        <v/>
      </c>
    </row>
    <row r="2560" spans="1:15" x14ac:dyDescent="0.25">
      <c r="A2560" s="1" t="str">
        <f t="shared" si="78"/>
        <v/>
      </c>
      <c r="B2560" t="str">
        <f t="shared" si="79"/>
        <v/>
      </c>
      <c r="C2560" s="1" t="str">
        <f>IF($A2560&gt;--RIGHT($A$2,LEN($A$2)-8),"",COUNTIF(Table1[SHIFT NOMENCLATURE],$B2560))</f>
        <v/>
      </c>
      <c r="D2560" s="1" t="str">
        <f>IF($A2560&gt;--RIGHT($A$2,LEN($A$2)-8),"",SUMIF(Table1[SHIFT NOMENCLATURE], $B2560, Table1[EVIC KILL]))</f>
        <v/>
      </c>
      <c r="E2560" s="1" t="str">
        <f>IF($A2560&gt;--RIGHT($A$2,LEN($A$2)-8),"",SUMIF(Table1[SHIFT NOMENCLATURE], $B2560, Table1[EVIC MOB]))</f>
        <v/>
      </c>
      <c r="F2560" s="1" t="str">
        <f>IF($A2560&gt;--RIGHT($A$2,LEN($A$2)-8),"",SUMIF(Table1[SHIFT NOMENCLATURE], $B2560, Table1[EVIC FIRE]))</f>
        <v/>
      </c>
      <c r="G2560" s="1" t="str">
        <f>IF($A2560&gt;--RIGHT($A$2,LEN($A$2)-8),"",SUMIF(Table1[SHIFT NOMENCLATURE], $B2560, Table1[EKIA]))</f>
        <v/>
      </c>
      <c r="H2560" s="1" t="str">
        <f>IF($A2560&gt;--RIGHT($A$2,LEN($A$2)-8),"",SUMIF(Table1[SHIFT NOMENCLATURE], $B2560, Table1[EWIA]))</f>
        <v/>
      </c>
      <c r="I2560" s="1" t="str">
        <f>IF($A2560&gt;--RIGHT($A$2,LEN($A$2)-8),"",SUMIF(Table1[SHIFT NOMENCLATURE], $B2560, Table1[EPW]))</f>
        <v/>
      </c>
      <c r="J2560" s="1" t="str">
        <f>IF($A2560&gt;--RIGHT($A$2,LEN($A$2)-8),"",SUMIF(Table1[SHIFT NOMENCLATURE], $B2560, Table1[FVIC KILL]))</f>
        <v/>
      </c>
      <c r="K2560" s="1" t="str">
        <f>IF($A2560&gt;--RIGHT($A$2,LEN($A$2)-8),"",SUMIF(Table1[SHIFT NOMENCLATURE], $B2560, Table1[FVIC MOB]))</f>
        <v/>
      </c>
      <c r="L2560" s="1" t="str">
        <f>IF($A2560&gt;--RIGHT($A$2,LEN($A$2)-8),"",SUMIF(Table1[SHIFT NOMENCLATURE], $B2560, Table1[FVIC FIRE]))</f>
        <v/>
      </c>
      <c r="M2560" s="1" t="str">
        <f>IF($A2560&gt;--RIGHT($A$2,LEN($A$2)-8),"",SUMIF(Table1[SHIFT NOMENCLATURE], $B2560, Table1[FKIA]))</f>
        <v/>
      </c>
      <c r="N2560" s="1" t="str">
        <f>IF($A2560&gt;--RIGHT($A$2,LEN($A$2)-8),"",SUMIF(Table1[SHIFT NOMENCLATURE], $B2560, Table1[FWIA]))</f>
        <v/>
      </c>
      <c r="O2560" s="1" t="str">
        <f>IF($A2560&gt;--RIGHT($A$2,LEN($A$2)-8),"",SUMIF(Table1[SHIFT NOMENCLATURE], $B2560, Table1[DUSTWUN]))</f>
        <v/>
      </c>
    </row>
    <row r="2561" spans="1:15" x14ac:dyDescent="0.25">
      <c r="A2561" s="1" t="str">
        <f t="shared" si="78"/>
        <v/>
      </c>
      <c r="B2561" t="str">
        <f t="shared" si="79"/>
        <v/>
      </c>
      <c r="C2561" s="1" t="str">
        <f>IF($A2561&gt;--RIGHT($A$2,LEN($A$2)-8),"",COUNTIF(Table1[SHIFT NOMENCLATURE],$B2561))</f>
        <v/>
      </c>
      <c r="D2561" s="1" t="str">
        <f>IF($A2561&gt;--RIGHT($A$2,LEN($A$2)-8),"",SUMIF(Table1[SHIFT NOMENCLATURE], $B2561, Table1[EVIC KILL]))</f>
        <v/>
      </c>
      <c r="E2561" s="1" t="str">
        <f>IF($A2561&gt;--RIGHT($A$2,LEN($A$2)-8),"",SUMIF(Table1[SHIFT NOMENCLATURE], $B2561, Table1[EVIC MOB]))</f>
        <v/>
      </c>
      <c r="F2561" s="1" t="str">
        <f>IF($A2561&gt;--RIGHT($A$2,LEN($A$2)-8),"",SUMIF(Table1[SHIFT NOMENCLATURE], $B2561, Table1[EVIC FIRE]))</f>
        <v/>
      </c>
      <c r="G2561" s="1" t="str">
        <f>IF($A2561&gt;--RIGHT($A$2,LEN($A$2)-8),"",SUMIF(Table1[SHIFT NOMENCLATURE], $B2561, Table1[EKIA]))</f>
        <v/>
      </c>
      <c r="H2561" s="1" t="str">
        <f>IF($A2561&gt;--RIGHT($A$2,LEN($A$2)-8),"",SUMIF(Table1[SHIFT NOMENCLATURE], $B2561, Table1[EWIA]))</f>
        <v/>
      </c>
      <c r="I2561" s="1" t="str">
        <f>IF($A2561&gt;--RIGHT($A$2,LEN($A$2)-8),"",SUMIF(Table1[SHIFT NOMENCLATURE], $B2561, Table1[EPW]))</f>
        <v/>
      </c>
      <c r="J2561" s="1" t="str">
        <f>IF($A2561&gt;--RIGHT($A$2,LEN($A$2)-8),"",SUMIF(Table1[SHIFT NOMENCLATURE], $B2561, Table1[FVIC KILL]))</f>
        <v/>
      </c>
      <c r="K2561" s="1" t="str">
        <f>IF($A2561&gt;--RIGHT($A$2,LEN($A$2)-8),"",SUMIF(Table1[SHIFT NOMENCLATURE], $B2561, Table1[FVIC MOB]))</f>
        <v/>
      </c>
      <c r="L2561" s="1" t="str">
        <f>IF($A2561&gt;--RIGHT($A$2,LEN($A$2)-8),"",SUMIF(Table1[SHIFT NOMENCLATURE], $B2561, Table1[FVIC FIRE]))</f>
        <v/>
      </c>
      <c r="M2561" s="1" t="str">
        <f>IF($A2561&gt;--RIGHT($A$2,LEN($A$2)-8),"",SUMIF(Table1[SHIFT NOMENCLATURE], $B2561, Table1[FKIA]))</f>
        <v/>
      </c>
      <c r="N2561" s="1" t="str">
        <f>IF($A2561&gt;--RIGHT($A$2,LEN($A$2)-8),"",SUMIF(Table1[SHIFT NOMENCLATURE], $B2561, Table1[FWIA]))</f>
        <v/>
      </c>
      <c r="O2561" s="1" t="str">
        <f>IF($A2561&gt;--RIGHT($A$2,LEN($A$2)-8),"",SUMIF(Table1[SHIFT NOMENCLATURE], $B2561, Table1[DUSTWUN]))</f>
        <v/>
      </c>
    </row>
    <row r="2562" spans="1:15" x14ac:dyDescent="0.25">
      <c r="A2562" s="1" t="str">
        <f t="shared" si="78"/>
        <v/>
      </c>
      <c r="B2562" t="str">
        <f t="shared" si="79"/>
        <v/>
      </c>
      <c r="C2562" s="1" t="str">
        <f>IF($A2562&gt;--RIGHT($A$2,LEN($A$2)-8),"",COUNTIF(Table1[SHIFT NOMENCLATURE],$B2562))</f>
        <v/>
      </c>
      <c r="D2562" s="1" t="str">
        <f>IF($A2562&gt;--RIGHT($A$2,LEN($A$2)-8),"",SUMIF(Table1[SHIFT NOMENCLATURE], $B2562, Table1[EVIC KILL]))</f>
        <v/>
      </c>
      <c r="E2562" s="1" t="str">
        <f>IF($A2562&gt;--RIGHT($A$2,LEN($A$2)-8),"",SUMIF(Table1[SHIFT NOMENCLATURE], $B2562, Table1[EVIC MOB]))</f>
        <v/>
      </c>
      <c r="F2562" s="1" t="str">
        <f>IF($A2562&gt;--RIGHT($A$2,LEN($A$2)-8),"",SUMIF(Table1[SHIFT NOMENCLATURE], $B2562, Table1[EVIC FIRE]))</f>
        <v/>
      </c>
      <c r="G2562" s="1" t="str">
        <f>IF($A2562&gt;--RIGHT($A$2,LEN($A$2)-8),"",SUMIF(Table1[SHIFT NOMENCLATURE], $B2562, Table1[EKIA]))</f>
        <v/>
      </c>
      <c r="H2562" s="1" t="str">
        <f>IF($A2562&gt;--RIGHT($A$2,LEN($A$2)-8),"",SUMIF(Table1[SHIFT NOMENCLATURE], $B2562, Table1[EWIA]))</f>
        <v/>
      </c>
      <c r="I2562" s="1" t="str">
        <f>IF($A2562&gt;--RIGHT($A$2,LEN($A$2)-8),"",SUMIF(Table1[SHIFT NOMENCLATURE], $B2562, Table1[EPW]))</f>
        <v/>
      </c>
      <c r="J2562" s="1" t="str">
        <f>IF($A2562&gt;--RIGHT($A$2,LEN($A$2)-8),"",SUMIF(Table1[SHIFT NOMENCLATURE], $B2562, Table1[FVIC KILL]))</f>
        <v/>
      </c>
      <c r="K2562" s="1" t="str">
        <f>IF($A2562&gt;--RIGHT($A$2,LEN($A$2)-8),"",SUMIF(Table1[SHIFT NOMENCLATURE], $B2562, Table1[FVIC MOB]))</f>
        <v/>
      </c>
      <c r="L2562" s="1" t="str">
        <f>IF($A2562&gt;--RIGHT($A$2,LEN($A$2)-8),"",SUMIF(Table1[SHIFT NOMENCLATURE], $B2562, Table1[FVIC FIRE]))</f>
        <v/>
      </c>
      <c r="M2562" s="1" t="str">
        <f>IF($A2562&gt;--RIGHT($A$2,LEN($A$2)-8),"",SUMIF(Table1[SHIFT NOMENCLATURE], $B2562, Table1[FKIA]))</f>
        <v/>
      </c>
      <c r="N2562" s="1" t="str">
        <f>IF($A2562&gt;--RIGHT($A$2,LEN($A$2)-8),"",SUMIF(Table1[SHIFT NOMENCLATURE], $B2562, Table1[FWIA]))</f>
        <v/>
      </c>
      <c r="O2562" s="1" t="str">
        <f>IF($A2562&gt;--RIGHT($A$2,LEN($A$2)-8),"",SUMIF(Table1[SHIFT NOMENCLATURE], $B2562, Table1[DUSTWUN]))</f>
        <v/>
      </c>
    </row>
    <row r="2563" spans="1:15" x14ac:dyDescent="0.25">
      <c r="A2563" s="1" t="str">
        <f t="shared" si="78"/>
        <v/>
      </c>
      <c r="B2563" t="str">
        <f t="shared" si="79"/>
        <v/>
      </c>
      <c r="C2563" s="1" t="str">
        <f>IF($A2563&gt;--RIGHT($A$2,LEN($A$2)-8),"",COUNTIF(Table1[SHIFT NOMENCLATURE],$B2563))</f>
        <v/>
      </c>
      <c r="D2563" s="1" t="str">
        <f>IF($A2563&gt;--RIGHT($A$2,LEN($A$2)-8),"",SUMIF(Table1[SHIFT NOMENCLATURE], $B2563, Table1[EVIC KILL]))</f>
        <v/>
      </c>
      <c r="E2563" s="1" t="str">
        <f>IF($A2563&gt;--RIGHT($A$2,LEN($A$2)-8),"",SUMIF(Table1[SHIFT NOMENCLATURE], $B2563, Table1[EVIC MOB]))</f>
        <v/>
      </c>
      <c r="F2563" s="1" t="str">
        <f>IF($A2563&gt;--RIGHT($A$2,LEN($A$2)-8),"",SUMIF(Table1[SHIFT NOMENCLATURE], $B2563, Table1[EVIC FIRE]))</f>
        <v/>
      </c>
      <c r="G2563" s="1" t="str">
        <f>IF($A2563&gt;--RIGHT($A$2,LEN($A$2)-8),"",SUMIF(Table1[SHIFT NOMENCLATURE], $B2563, Table1[EKIA]))</f>
        <v/>
      </c>
      <c r="H2563" s="1" t="str">
        <f>IF($A2563&gt;--RIGHT($A$2,LEN($A$2)-8),"",SUMIF(Table1[SHIFT NOMENCLATURE], $B2563, Table1[EWIA]))</f>
        <v/>
      </c>
      <c r="I2563" s="1" t="str">
        <f>IF($A2563&gt;--RIGHT($A$2,LEN($A$2)-8),"",SUMIF(Table1[SHIFT NOMENCLATURE], $B2563, Table1[EPW]))</f>
        <v/>
      </c>
      <c r="J2563" s="1" t="str">
        <f>IF($A2563&gt;--RIGHT($A$2,LEN($A$2)-8),"",SUMIF(Table1[SHIFT NOMENCLATURE], $B2563, Table1[FVIC KILL]))</f>
        <v/>
      </c>
      <c r="K2563" s="1" t="str">
        <f>IF($A2563&gt;--RIGHT($A$2,LEN($A$2)-8),"",SUMIF(Table1[SHIFT NOMENCLATURE], $B2563, Table1[FVIC MOB]))</f>
        <v/>
      </c>
      <c r="L2563" s="1" t="str">
        <f>IF($A2563&gt;--RIGHT($A$2,LEN($A$2)-8),"",SUMIF(Table1[SHIFT NOMENCLATURE], $B2563, Table1[FVIC FIRE]))</f>
        <v/>
      </c>
      <c r="M2563" s="1" t="str">
        <f>IF($A2563&gt;--RIGHT($A$2,LEN($A$2)-8),"",SUMIF(Table1[SHIFT NOMENCLATURE], $B2563, Table1[FKIA]))</f>
        <v/>
      </c>
      <c r="N2563" s="1" t="str">
        <f>IF($A2563&gt;--RIGHT($A$2,LEN($A$2)-8),"",SUMIF(Table1[SHIFT NOMENCLATURE], $B2563, Table1[FWIA]))</f>
        <v/>
      </c>
      <c r="O2563" s="1" t="str">
        <f>IF($A2563&gt;--RIGHT($A$2,LEN($A$2)-8),"",SUMIF(Table1[SHIFT NOMENCLATURE], $B2563, Table1[DUSTWUN]))</f>
        <v/>
      </c>
    </row>
    <row r="2564" spans="1:15" x14ac:dyDescent="0.25">
      <c r="A2564" s="1" t="str">
        <f t="shared" si="78"/>
        <v/>
      </c>
      <c r="B2564" t="str">
        <f t="shared" si="79"/>
        <v/>
      </c>
      <c r="C2564" s="1" t="str">
        <f>IF($A2564&gt;--RIGHT($A$2,LEN($A$2)-8),"",COUNTIF(Table1[SHIFT NOMENCLATURE],$B2564))</f>
        <v/>
      </c>
      <c r="D2564" s="1" t="str">
        <f>IF($A2564&gt;--RIGHT($A$2,LEN($A$2)-8),"",SUMIF(Table1[SHIFT NOMENCLATURE], $B2564, Table1[EVIC KILL]))</f>
        <v/>
      </c>
      <c r="E2564" s="1" t="str">
        <f>IF($A2564&gt;--RIGHT($A$2,LEN($A$2)-8),"",SUMIF(Table1[SHIFT NOMENCLATURE], $B2564, Table1[EVIC MOB]))</f>
        <v/>
      </c>
      <c r="F2564" s="1" t="str">
        <f>IF($A2564&gt;--RIGHT($A$2,LEN($A$2)-8),"",SUMIF(Table1[SHIFT NOMENCLATURE], $B2564, Table1[EVIC FIRE]))</f>
        <v/>
      </c>
      <c r="G2564" s="1" t="str">
        <f>IF($A2564&gt;--RIGHT($A$2,LEN($A$2)-8),"",SUMIF(Table1[SHIFT NOMENCLATURE], $B2564, Table1[EKIA]))</f>
        <v/>
      </c>
      <c r="H2564" s="1" t="str">
        <f>IF($A2564&gt;--RIGHT($A$2,LEN($A$2)-8),"",SUMIF(Table1[SHIFT NOMENCLATURE], $B2564, Table1[EWIA]))</f>
        <v/>
      </c>
      <c r="I2564" s="1" t="str">
        <f>IF($A2564&gt;--RIGHT($A$2,LEN($A$2)-8),"",SUMIF(Table1[SHIFT NOMENCLATURE], $B2564, Table1[EPW]))</f>
        <v/>
      </c>
      <c r="J2564" s="1" t="str">
        <f>IF($A2564&gt;--RIGHT($A$2,LEN($A$2)-8),"",SUMIF(Table1[SHIFT NOMENCLATURE], $B2564, Table1[FVIC KILL]))</f>
        <v/>
      </c>
      <c r="K2564" s="1" t="str">
        <f>IF($A2564&gt;--RIGHT($A$2,LEN($A$2)-8),"",SUMIF(Table1[SHIFT NOMENCLATURE], $B2564, Table1[FVIC MOB]))</f>
        <v/>
      </c>
      <c r="L2564" s="1" t="str">
        <f>IF($A2564&gt;--RIGHT($A$2,LEN($A$2)-8),"",SUMIF(Table1[SHIFT NOMENCLATURE], $B2564, Table1[FVIC FIRE]))</f>
        <v/>
      </c>
      <c r="M2564" s="1" t="str">
        <f>IF($A2564&gt;--RIGHT($A$2,LEN($A$2)-8),"",SUMIF(Table1[SHIFT NOMENCLATURE], $B2564, Table1[FKIA]))</f>
        <v/>
      </c>
      <c r="N2564" s="1" t="str">
        <f>IF($A2564&gt;--RIGHT($A$2,LEN($A$2)-8),"",SUMIF(Table1[SHIFT NOMENCLATURE], $B2564, Table1[FWIA]))</f>
        <v/>
      </c>
      <c r="O2564" s="1" t="str">
        <f>IF($A2564&gt;--RIGHT($A$2,LEN($A$2)-8),"",SUMIF(Table1[SHIFT NOMENCLATURE], $B2564, Table1[DUSTWUN]))</f>
        <v/>
      </c>
    </row>
    <row r="2565" spans="1:15" x14ac:dyDescent="0.25">
      <c r="A2565" s="1" t="str">
        <f t="shared" ref="A2565:A2628" si="80">IF($A2564&gt;--RIGHT($A$2,LEN($A$2)-8)-1,"",ROW()-2)</f>
        <v/>
      </c>
      <c r="B2565" t="str">
        <f t="shared" ref="B2565:B2628" si="81">IF($A2564&gt;--RIGHT($A$2,LEN($A$2)-8)-1,"",IF(MID($B2564,3,4)="1900",CONCATENATE(TEXT(DATEVALUE(MID($B2564,15,2)&amp;MID($B2564,21,3)&amp;RIGHT($B2564,4)),"dd"), "0700-1900", UPPER(TEXT(DATEVALUE(MID($B2564,15,2)&amp;MID($B2564,21,3)&amp;RIGHT($B2564,4)),"mmm")), RIGHT($B2564,4)), CONCATENATE(LEFT($B2564,2), "1900", MID($B2564,12,3), RIGHT($B2564,4), "-", TEXT(DATEVALUE(LEFT($B2564,2)&amp;MID($B2564,12,3)&amp;RIGHT($B2564,4))+1,"dd"),"0700", UPPER(TEXT(DATEVALUE(LEFT($B2564,2)&amp;MID($B2564,12,3)&amp;RIGHT($B2564,4))+1,"mmm")), TEXT(DATEVALUE(LEFT($B2564,2)&amp;MID($B2564,12,3)&amp;RIGHT($B2564,4))+1,"yyyy"))))</f>
        <v/>
      </c>
      <c r="C2565" s="1" t="str">
        <f>IF($A2565&gt;--RIGHT($A$2,LEN($A$2)-8),"",COUNTIF(Table1[SHIFT NOMENCLATURE],$B2565))</f>
        <v/>
      </c>
      <c r="D2565" s="1" t="str">
        <f>IF($A2565&gt;--RIGHT($A$2,LEN($A$2)-8),"",SUMIF(Table1[SHIFT NOMENCLATURE], $B2565, Table1[EVIC KILL]))</f>
        <v/>
      </c>
      <c r="E2565" s="1" t="str">
        <f>IF($A2565&gt;--RIGHT($A$2,LEN($A$2)-8),"",SUMIF(Table1[SHIFT NOMENCLATURE], $B2565, Table1[EVIC MOB]))</f>
        <v/>
      </c>
      <c r="F2565" s="1" t="str">
        <f>IF($A2565&gt;--RIGHT($A$2,LEN($A$2)-8),"",SUMIF(Table1[SHIFT NOMENCLATURE], $B2565, Table1[EVIC FIRE]))</f>
        <v/>
      </c>
      <c r="G2565" s="1" t="str">
        <f>IF($A2565&gt;--RIGHT($A$2,LEN($A$2)-8),"",SUMIF(Table1[SHIFT NOMENCLATURE], $B2565, Table1[EKIA]))</f>
        <v/>
      </c>
      <c r="H2565" s="1" t="str">
        <f>IF($A2565&gt;--RIGHT($A$2,LEN($A$2)-8),"",SUMIF(Table1[SHIFT NOMENCLATURE], $B2565, Table1[EWIA]))</f>
        <v/>
      </c>
      <c r="I2565" s="1" t="str">
        <f>IF($A2565&gt;--RIGHT($A$2,LEN($A$2)-8),"",SUMIF(Table1[SHIFT NOMENCLATURE], $B2565, Table1[EPW]))</f>
        <v/>
      </c>
      <c r="J2565" s="1" t="str">
        <f>IF($A2565&gt;--RIGHT($A$2,LEN($A$2)-8),"",SUMIF(Table1[SHIFT NOMENCLATURE], $B2565, Table1[FVIC KILL]))</f>
        <v/>
      </c>
      <c r="K2565" s="1" t="str">
        <f>IF($A2565&gt;--RIGHT($A$2,LEN($A$2)-8),"",SUMIF(Table1[SHIFT NOMENCLATURE], $B2565, Table1[FVIC MOB]))</f>
        <v/>
      </c>
      <c r="L2565" s="1" t="str">
        <f>IF($A2565&gt;--RIGHT($A$2,LEN($A$2)-8),"",SUMIF(Table1[SHIFT NOMENCLATURE], $B2565, Table1[FVIC FIRE]))</f>
        <v/>
      </c>
      <c r="M2565" s="1" t="str">
        <f>IF($A2565&gt;--RIGHT($A$2,LEN($A$2)-8),"",SUMIF(Table1[SHIFT NOMENCLATURE], $B2565, Table1[FKIA]))</f>
        <v/>
      </c>
      <c r="N2565" s="1" t="str">
        <f>IF($A2565&gt;--RIGHT($A$2,LEN($A$2)-8),"",SUMIF(Table1[SHIFT NOMENCLATURE], $B2565, Table1[FWIA]))</f>
        <v/>
      </c>
      <c r="O2565" s="1" t="str">
        <f>IF($A2565&gt;--RIGHT($A$2,LEN($A$2)-8),"",SUMIF(Table1[SHIFT NOMENCLATURE], $B2565, Table1[DUSTWUN]))</f>
        <v/>
      </c>
    </row>
    <row r="2566" spans="1:15" x14ac:dyDescent="0.25">
      <c r="A2566" s="1" t="str">
        <f t="shared" si="80"/>
        <v/>
      </c>
      <c r="B2566" t="str">
        <f t="shared" si="81"/>
        <v/>
      </c>
      <c r="C2566" s="1" t="str">
        <f>IF($A2566&gt;--RIGHT($A$2,LEN($A$2)-8),"",COUNTIF(Table1[SHIFT NOMENCLATURE],$B2566))</f>
        <v/>
      </c>
      <c r="D2566" s="1" t="str">
        <f>IF($A2566&gt;--RIGHT($A$2,LEN($A$2)-8),"",SUMIF(Table1[SHIFT NOMENCLATURE], $B2566, Table1[EVIC KILL]))</f>
        <v/>
      </c>
      <c r="E2566" s="1" t="str">
        <f>IF($A2566&gt;--RIGHT($A$2,LEN($A$2)-8),"",SUMIF(Table1[SHIFT NOMENCLATURE], $B2566, Table1[EVIC MOB]))</f>
        <v/>
      </c>
      <c r="F2566" s="1" t="str">
        <f>IF($A2566&gt;--RIGHT($A$2,LEN($A$2)-8),"",SUMIF(Table1[SHIFT NOMENCLATURE], $B2566, Table1[EVIC FIRE]))</f>
        <v/>
      </c>
      <c r="G2566" s="1" t="str">
        <f>IF($A2566&gt;--RIGHT($A$2,LEN($A$2)-8),"",SUMIF(Table1[SHIFT NOMENCLATURE], $B2566, Table1[EKIA]))</f>
        <v/>
      </c>
      <c r="H2566" s="1" t="str">
        <f>IF($A2566&gt;--RIGHT($A$2,LEN($A$2)-8),"",SUMIF(Table1[SHIFT NOMENCLATURE], $B2566, Table1[EWIA]))</f>
        <v/>
      </c>
      <c r="I2566" s="1" t="str">
        <f>IF($A2566&gt;--RIGHT($A$2,LEN($A$2)-8),"",SUMIF(Table1[SHIFT NOMENCLATURE], $B2566, Table1[EPW]))</f>
        <v/>
      </c>
      <c r="J2566" s="1" t="str">
        <f>IF($A2566&gt;--RIGHT($A$2,LEN($A$2)-8),"",SUMIF(Table1[SHIFT NOMENCLATURE], $B2566, Table1[FVIC KILL]))</f>
        <v/>
      </c>
      <c r="K2566" s="1" t="str">
        <f>IF($A2566&gt;--RIGHT($A$2,LEN($A$2)-8),"",SUMIF(Table1[SHIFT NOMENCLATURE], $B2566, Table1[FVIC MOB]))</f>
        <v/>
      </c>
      <c r="L2566" s="1" t="str">
        <f>IF($A2566&gt;--RIGHT($A$2,LEN($A$2)-8),"",SUMIF(Table1[SHIFT NOMENCLATURE], $B2566, Table1[FVIC FIRE]))</f>
        <v/>
      </c>
      <c r="M2566" s="1" t="str">
        <f>IF($A2566&gt;--RIGHT($A$2,LEN($A$2)-8),"",SUMIF(Table1[SHIFT NOMENCLATURE], $B2566, Table1[FKIA]))</f>
        <v/>
      </c>
      <c r="N2566" s="1" t="str">
        <f>IF($A2566&gt;--RIGHT($A$2,LEN($A$2)-8),"",SUMIF(Table1[SHIFT NOMENCLATURE], $B2566, Table1[FWIA]))</f>
        <v/>
      </c>
      <c r="O2566" s="1" t="str">
        <f>IF($A2566&gt;--RIGHT($A$2,LEN($A$2)-8),"",SUMIF(Table1[SHIFT NOMENCLATURE], $B2566, Table1[DUSTWUN]))</f>
        <v/>
      </c>
    </row>
    <row r="2567" spans="1:15" x14ac:dyDescent="0.25">
      <c r="A2567" s="1" t="str">
        <f t="shared" si="80"/>
        <v/>
      </c>
      <c r="B2567" t="str">
        <f t="shared" si="81"/>
        <v/>
      </c>
      <c r="C2567" s="1" t="str">
        <f>IF($A2567&gt;--RIGHT($A$2,LEN($A$2)-8),"",COUNTIF(Table1[SHIFT NOMENCLATURE],$B2567))</f>
        <v/>
      </c>
      <c r="D2567" s="1" t="str">
        <f>IF($A2567&gt;--RIGHT($A$2,LEN($A$2)-8),"",SUMIF(Table1[SHIFT NOMENCLATURE], $B2567, Table1[EVIC KILL]))</f>
        <v/>
      </c>
      <c r="E2567" s="1" t="str">
        <f>IF($A2567&gt;--RIGHT($A$2,LEN($A$2)-8),"",SUMIF(Table1[SHIFT NOMENCLATURE], $B2567, Table1[EVIC MOB]))</f>
        <v/>
      </c>
      <c r="F2567" s="1" t="str">
        <f>IF($A2567&gt;--RIGHT($A$2,LEN($A$2)-8),"",SUMIF(Table1[SHIFT NOMENCLATURE], $B2567, Table1[EVIC FIRE]))</f>
        <v/>
      </c>
      <c r="G2567" s="1" t="str">
        <f>IF($A2567&gt;--RIGHT($A$2,LEN($A$2)-8),"",SUMIF(Table1[SHIFT NOMENCLATURE], $B2567, Table1[EKIA]))</f>
        <v/>
      </c>
      <c r="H2567" s="1" t="str">
        <f>IF($A2567&gt;--RIGHT($A$2,LEN($A$2)-8),"",SUMIF(Table1[SHIFT NOMENCLATURE], $B2567, Table1[EWIA]))</f>
        <v/>
      </c>
      <c r="I2567" s="1" t="str">
        <f>IF($A2567&gt;--RIGHT($A$2,LEN($A$2)-8),"",SUMIF(Table1[SHIFT NOMENCLATURE], $B2567, Table1[EPW]))</f>
        <v/>
      </c>
      <c r="J2567" s="1" t="str">
        <f>IF($A2567&gt;--RIGHT($A$2,LEN($A$2)-8),"",SUMIF(Table1[SHIFT NOMENCLATURE], $B2567, Table1[FVIC KILL]))</f>
        <v/>
      </c>
      <c r="K2567" s="1" t="str">
        <f>IF($A2567&gt;--RIGHT($A$2,LEN($A$2)-8),"",SUMIF(Table1[SHIFT NOMENCLATURE], $B2567, Table1[FVIC MOB]))</f>
        <v/>
      </c>
      <c r="L2567" s="1" t="str">
        <f>IF($A2567&gt;--RIGHT($A$2,LEN($A$2)-8),"",SUMIF(Table1[SHIFT NOMENCLATURE], $B2567, Table1[FVIC FIRE]))</f>
        <v/>
      </c>
      <c r="M2567" s="1" t="str">
        <f>IF($A2567&gt;--RIGHT($A$2,LEN($A$2)-8),"",SUMIF(Table1[SHIFT NOMENCLATURE], $B2567, Table1[FKIA]))</f>
        <v/>
      </c>
      <c r="N2567" s="1" t="str">
        <f>IF($A2567&gt;--RIGHT($A$2,LEN($A$2)-8),"",SUMIF(Table1[SHIFT NOMENCLATURE], $B2567, Table1[FWIA]))</f>
        <v/>
      </c>
      <c r="O2567" s="1" t="str">
        <f>IF($A2567&gt;--RIGHT($A$2,LEN($A$2)-8),"",SUMIF(Table1[SHIFT NOMENCLATURE], $B2567, Table1[DUSTWUN]))</f>
        <v/>
      </c>
    </row>
    <row r="2568" spans="1:15" x14ac:dyDescent="0.25">
      <c r="A2568" s="1" t="str">
        <f t="shared" si="80"/>
        <v/>
      </c>
      <c r="B2568" t="str">
        <f t="shared" si="81"/>
        <v/>
      </c>
      <c r="C2568" s="1" t="str">
        <f>IF($A2568&gt;--RIGHT($A$2,LEN($A$2)-8),"",COUNTIF(Table1[SHIFT NOMENCLATURE],$B2568))</f>
        <v/>
      </c>
      <c r="D2568" s="1" t="str">
        <f>IF($A2568&gt;--RIGHT($A$2,LEN($A$2)-8),"",SUMIF(Table1[SHIFT NOMENCLATURE], $B2568, Table1[EVIC KILL]))</f>
        <v/>
      </c>
      <c r="E2568" s="1" t="str">
        <f>IF($A2568&gt;--RIGHT($A$2,LEN($A$2)-8),"",SUMIF(Table1[SHIFT NOMENCLATURE], $B2568, Table1[EVIC MOB]))</f>
        <v/>
      </c>
      <c r="F2568" s="1" t="str">
        <f>IF($A2568&gt;--RIGHT($A$2,LEN($A$2)-8),"",SUMIF(Table1[SHIFT NOMENCLATURE], $B2568, Table1[EVIC FIRE]))</f>
        <v/>
      </c>
      <c r="G2568" s="1" t="str">
        <f>IF($A2568&gt;--RIGHT($A$2,LEN($A$2)-8),"",SUMIF(Table1[SHIFT NOMENCLATURE], $B2568, Table1[EKIA]))</f>
        <v/>
      </c>
      <c r="H2568" s="1" t="str">
        <f>IF($A2568&gt;--RIGHT($A$2,LEN($A$2)-8),"",SUMIF(Table1[SHIFT NOMENCLATURE], $B2568, Table1[EWIA]))</f>
        <v/>
      </c>
      <c r="I2568" s="1" t="str">
        <f>IF($A2568&gt;--RIGHT($A$2,LEN($A$2)-8),"",SUMIF(Table1[SHIFT NOMENCLATURE], $B2568, Table1[EPW]))</f>
        <v/>
      </c>
      <c r="J2568" s="1" t="str">
        <f>IF($A2568&gt;--RIGHT($A$2,LEN($A$2)-8),"",SUMIF(Table1[SHIFT NOMENCLATURE], $B2568, Table1[FVIC KILL]))</f>
        <v/>
      </c>
      <c r="K2568" s="1" t="str">
        <f>IF($A2568&gt;--RIGHT($A$2,LEN($A$2)-8),"",SUMIF(Table1[SHIFT NOMENCLATURE], $B2568, Table1[FVIC MOB]))</f>
        <v/>
      </c>
      <c r="L2568" s="1" t="str">
        <f>IF($A2568&gt;--RIGHT($A$2,LEN($A$2)-8),"",SUMIF(Table1[SHIFT NOMENCLATURE], $B2568, Table1[FVIC FIRE]))</f>
        <v/>
      </c>
      <c r="M2568" s="1" t="str">
        <f>IF($A2568&gt;--RIGHT($A$2,LEN($A$2)-8),"",SUMIF(Table1[SHIFT NOMENCLATURE], $B2568, Table1[FKIA]))</f>
        <v/>
      </c>
      <c r="N2568" s="1" t="str">
        <f>IF($A2568&gt;--RIGHT($A$2,LEN($A$2)-8),"",SUMIF(Table1[SHIFT NOMENCLATURE], $B2568, Table1[FWIA]))</f>
        <v/>
      </c>
      <c r="O2568" s="1" t="str">
        <f>IF($A2568&gt;--RIGHT($A$2,LEN($A$2)-8),"",SUMIF(Table1[SHIFT NOMENCLATURE], $B2568, Table1[DUSTWUN]))</f>
        <v/>
      </c>
    </row>
    <row r="2569" spans="1:15" x14ac:dyDescent="0.25">
      <c r="A2569" s="1" t="str">
        <f t="shared" si="80"/>
        <v/>
      </c>
      <c r="B2569" t="str">
        <f t="shared" si="81"/>
        <v/>
      </c>
      <c r="C2569" s="1" t="str">
        <f>IF($A2569&gt;--RIGHT($A$2,LEN($A$2)-8),"",COUNTIF(Table1[SHIFT NOMENCLATURE],$B2569))</f>
        <v/>
      </c>
      <c r="D2569" s="1" t="str">
        <f>IF($A2569&gt;--RIGHT($A$2,LEN($A$2)-8),"",SUMIF(Table1[SHIFT NOMENCLATURE], $B2569, Table1[EVIC KILL]))</f>
        <v/>
      </c>
      <c r="E2569" s="1" t="str">
        <f>IF($A2569&gt;--RIGHT($A$2,LEN($A$2)-8),"",SUMIF(Table1[SHIFT NOMENCLATURE], $B2569, Table1[EVIC MOB]))</f>
        <v/>
      </c>
      <c r="F2569" s="1" t="str">
        <f>IF($A2569&gt;--RIGHT($A$2,LEN($A$2)-8),"",SUMIF(Table1[SHIFT NOMENCLATURE], $B2569, Table1[EVIC FIRE]))</f>
        <v/>
      </c>
      <c r="G2569" s="1" t="str">
        <f>IF($A2569&gt;--RIGHT($A$2,LEN($A$2)-8),"",SUMIF(Table1[SHIFT NOMENCLATURE], $B2569, Table1[EKIA]))</f>
        <v/>
      </c>
      <c r="H2569" s="1" t="str">
        <f>IF($A2569&gt;--RIGHT($A$2,LEN($A$2)-8),"",SUMIF(Table1[SHIFT NOMENCLATURE], $B2569, Table1[EWIA]))</f>
        <v/>
      </c>
      <c r="I2569" s="1" t="str">
        <f>IF($A2569&gt;--RIGHT($A$2,LEN($A$2)-8),"",SUMIF(Table1[SHIFT NOMENCLATURE], $B2569, Table1[EPW]))</f>
        <v/>
      </c>
      <c r="J2569" s="1" t="str">
        <f>IF($A2569&gt;--RIGHT($A$2,LEN($A$2)-8),"",SUMIF(Table1[SHIFT NOMENCLATURE], $B2569, Table1[FVIC KILL]))</f>
        <v/>
      </c>
      <c r="K2569" s="1" t="str">
        <f>IF($A2569&gt;--RIGHT($A$2,LEN($A$2)-8),"",SUMIF(Table1[SHIFT NOMENCLATURE], $B2569, Table1[FVIC MOB]))</f>
        <v/>
      </c>
      <c r="L2569" s="1" t="str">
        <f>IF($A2569&gt;--RIGHT($A$2,LEN($A$2)-8),"",SUMIF(Table1[SHIFT NOMENCLATURE], $B2569, Table1[FVIC FIRE]))</f>
        <v/>
      </c>
      <c r="M2569" s="1" t="str">
        <f>IF($A2569&gt;--RIGHT($A$2,LEN($A$2)-8),"",SUMIF(Table1[SHIFT NOMENCLATURE], $B2569, Table1[FKIA]))</f>
        <v/>
      </c>
      <c r="N2569" s="1" t="str">
        <f>IF($A2569&gt;--RIGHT($A$2,LEN($A$2)-8),"",SUMIF(Table1[SHIFT NOMENCLATURE], $B2569, Table1[FWIA]))</f>
        <v/>
      </c>
      <c r="O2569" s="1" t="str">
        <f>IF($A2569&gt;--RIGHT($A$2,LEN($A$2)-8),"",SUMIF(Table1[SHIFT NOMENCLATURE], $B2569, Table1[DUSTWUN]))</f>
        <v/>
      </c>
    </row>
    <row r="2570" spans="1:15" x14ac:dyDescent="0.25">
      <c r="A2570" s="1" t="str">
        <f t="shared" si="80"/>
        <v/>
      </c>
      <c r="B2570" t="str">
        <f t="shared" si="81"/>
        <v/>
      </c>
      <c r="C2570" s="1" t="str">
        <f>IF($A2570&gt;--RIGHT($A$2,LEN($A$2)-8),"",COUNTIF(Table1[SHIFT NOMENCLATURE],$B2570))</f>
        <v/>
      </c>
      <c r="D2570" s="1" t="str">
        <f>IF($A2570&gt;--RIGHT($A$2,LEN($A$2)-8),"",SUMIF(Table1[SHIFT NOMENCLATURE], $B2570, Table1[EVIC KILL]))</f>
        <v/>
      </c>
      <c r="E2570" s="1" t="str">
        <f>IF($A2570&gt;--RIGHT($A$2,LEN($A$2)-8),"",SUMIF(Table1[SHIFT NOMENCLATURE], $B2570, Table1[EVIC MOB]))</f>
        <v/>
      </c>
      <c r="F2570" s="1" t="str">
        <f>IF($A2570&gt;--RIGHT($A$2,LEN($A$2)-8),"",SUMIF(Table1[SHIFT NOMENCLATURE], $B2570, Table1[EVIC FIRE]))</f>
        <v/>
      </c>
      <c r="G2570" s="1" t="str">
        <f>IF($A2570&gt;--RIGHT($A$2,LEN($A$2)-8),"",SUMIF(Table1[SHIFT NOMENCLATURE], $B2570, Table1[EKIA]))</f>
        <v/>
      </c>
      <c r="H2570" s="1" t="str">
        <f>IF($A2570&gt;--RIGHT($A$2,LEN($A$2)-8),"",SUMIF(Table1[SHIFT NOMENCLATURE], $B2570, Table1[EWIA]))</f>
        <v/>
      </c>
      <c r="I2570" s="1" t="str">
        <f>IF($A2570&gt;--RIGHT($A$2,LEN($A$2)-8),"",SUMIF(Table1[SHIFT NOMENCLATURE], $B2570, Table1[EPW]))</f>
        <v/>
      </c>
      <c r="J2570" s="1" t="str">
        <f>IF($A2570&gt;--RIGHT($A$2,LEN($A$2)-8),"",SUMIF(Table1[SHIFT NOMENCLATURE], $B2570, Table1[FVIC KILL]))</f>
        <v/>
      </c>
      <c r="K2570" s="1" t="str">
        <f>IF($A2570&gt;--RIGHT($A$2,LEN($A$2)-8),"",SUMIF(Table1[SHIFT NOMENCLATURE], $B2570, Table1[FVIC MOB]))</f>
        <v/>
      </c>
      <c r="L2570" s="1" t="str">
        <f>IF($A2570&gt;--RIGHT($A$2,LEN($A$2)-8),"",SUMIF(Table1[SHIFT NOMENCLATURE], $B2570, Table1[FVIC FIRE]))</f>
        <v/>
      </c>
      <c r="M2570" s="1" t="str">
        <f>IF($A2570&gt;--RIGHT($A$2,LEN($A$2)-8),"",SUMIF(Table1[SHIFT NOMENCLATURE], $B2570, Table1[FKIA]))</f>
        <v/>
      </c>
      <c r="N2570" s="1" t="str">
        <f>IF($A2570&gt;--RIGHT($A$2,LEN($A$2)-8),"",SUMIF(Table1[SHIFT NOMENCLATURE], $B2570, Table1[FWIA]))</f>
        <v/>
      </c>
      <c r="O2570" s="1" t="str">
        <f>IF($A2570&gt;--RIGHT($A$2,LEN($A$2)-8),"",SUMIF(Table1[SHIFT NOMENCLATURE], $B2570, Table1[DUSTWUN]))</f>
        <v/>
      </c>
    </row>
    <row r="2571" spans="1:15" x14ac:dyDescent="0.25">
      <c r="A2571" s="1" t="str">
        <f t="shared" si="80"/>
        <v/>
      </c>
      <c r="B2571" t="str">
        <f t="shared" si="81"/>
        <v/>
      </c>
      <c r="C2571" s="1" t="str">
        <f>IF($A2571&gt;--RIGHT($A$2,LEN($A$2)-8),"",COUNTIF(Table1[SHIFT NOMENCLATURE],$B2571))</f>
        <v/>
      </c>
      <c r="D2571" s="1" t="str">
        <f>IF($A2571&gt;--RIGHT($A$2,LEN($A$2)-8),"",SUMIF(Table1[SHIFT NOMENCLATURE], $B2571, Table1[EVIC KILL]))</f>
        <v/>
      </c>
      <c r="E2571" s="1" t="str">
        <f>IF($A2571&gt;--RIGHT($A$2,LEN($A$2)-8),"",SUMIF(Table1[SHIFT NOMENCLATURE], $B2571, Table1[EVIC MOB]))</f>
        <v/>
      </c>
      <c r="F2571" s="1" t="str">
        <f>IF($A2571&gt;--RIGHT($A$2,LEN($A$2)-8),"",SUMIF(Table1[SHIFT NOMENCLATURE], $B2571, Table1[EVIC FIRE]))</f>
        <v/>
      </c>
      <c r="G2571" s="1" t="str">
        <f>IF($A2571&gt;--RIGHT($A$2,LEN($A$2)-8),"",SUMIF(Table1[SHIFT NOMENCLATURE], $B2571, Table1[EKIA]))</f>
        <v/>
      </c>
      <c r="H2571" s="1" t="str">
        <f>IF($A2571&gt;--RIGHT($A$2,LEN($A$2)-8),"",SUMIF(Table1[SHIFT NOMENCLATURE], $B2571, Table1[EWIA]))</f>
        <v/>
      </c>
      <c r="I2571" s="1" t="str">
        <f>IF($A2571&gt;--RIGHT($A$2,LEN($A$2)-8),"",SUMIF(Table1[SHIFT NOMENCLATURE], $B2571, Table1[EPW]))</f>
        <v/>
      </c>
      <c r="J2571" s="1" t="str">
        <f>IF($A2571&gt;--RIGHT($A$2,LEN($A$2)-8),"",SUMIF(Table1[SHIFT NOMENCLATURE], $B2571, Table1[FVIC KILL]))</f>
        <v/>
      </c>
      <c r="K2571" s="1" t="str">
        <f>IF($A2571&gt;--RIGHT($A$2,LEN($A$2)-8),"",SUMIF(Table1[SHIFT NOMENCLATURE], $B2571, Table1[FVIC MOB]))</f>
        <v/>
      </c>
      <c r="L2571" s="1" t="str">
        <f>IF($A2571&gt;--RIGHT($A$2,LEN($A$2)-8),"",SUMIF(Table1[SHIFT NOMENCLATURE], $B2571, Table1[FVIC FIRE]))</f>
        <v/>
      </c>
      <c r="M2571" s="1" t="str">
        <f>IF($A2571&gt;--RIGHT($A$2,LEN($A$2)-8),"",SUMIF(Table1[SHIFT NOMENCLATURE], $B2571, Table1[FKIA]))</f>
        <v/>
      </c>
      <c r="N2571" s="1" t="str">
        <f>IF($A2571&gt;--RIGHT($A$2,LEN($A$2)-8),"",SUMIF(Table1[SHIFT NOMENCLATURE], $B2571, Table1[FWIA]))</f>
        <v/>
      </c>
      <c r="O2571" s="1" t="str">
        <f>IF($A2571&gt;--RIGHT($A$2,LEN($A$2)-8),"",SUMIF(Table1[SHIFT NOMENCLATURE], $B2571, Table1[DUSTWUN]))</f>
        <v/>
      </c>
    </row>
    <row r="2572" spans="1:15" x14ac:dyDescent="0.25">
      <c r="A2572" s="1" t="str">
        <f t="shared" si="80"/>
        <v/>
      </c>
      <c r="B2572" t="str">
        <f t="shared" si="81"/>
        <v/>
      </c>
      <c r="C2572" s="1" t="str">
        <f>IF($A2572&gt;--RIGHT($A$2,LEN($A$2)-8),"",COUNTIF(Table1[SHIFT NOMENCLATURE],$B2572))</f>
        <v/>
      </c>
      <c r="D2572" s="1" t="str">
        <f>IF($A2572&gt;--RIGHT($A$2,LEN($A$2)-8),"",SUMIF(Table1[SHIFT NOMENCLATURE], $B2572, Table1[EVIC KILL]))</f>
        <v/>
      </c>
      <c r="E2572" s="1" t="str">
        <f>IF($A2572&gt;--RIGHT($A$2,LEN($A$2)-8),"",SUMIF(Table1[SHIFT NOMENCLATURE], $B2572, Table1[EVIC MOB]))</f>
        <v/>
      </c>
      <c r="F2572" s="1" t="str">
        <f>IF($A2572&gt;--RIGHT($A$2,LEN($A$2)-8),"",SUMIF(Table1[SHIFT NOMENCLATURE], $B2572, Table1[EVIC FIRE]))</f>
        <v/>
      </c>
      <c r="G2572" s="1" t="str">
        <f>IF($A2572&gt;--RIGHT($A$2,LEN($A$2)-8),"",SUMIF(Table1[SHIFT NOMENCLATURE], $B2572, Table1[EKIA]))</f>
        <v/>
      </c>
      <c r="H2572" s="1" t="str">
        <f>IF($A2572&gt;--RIGHT($A$2,LEN($A$2)-8),"",SUMIF(Table1[SHIFT NOMENCLATURE], $B2572, Table1[EWIA]))</f>
        <v/>
      </c>
      <c r="I2572" s="1" t="str">
        <f>IF($A2572&gt;--RIGHT($A$2,LEN($A$2)-8),"",SUMIF(Table1[SHIFT NOMENCLATURE], $B2572, Table1[EPW]))</f>
        <v/>
      </c>
      <c r="J2572" s="1" t="str">
        <f>IF($A2572&gt;--RIGHT($A$2,LEN($A$2)-8),"",SUMIF(Table1[SHIFT NOMENCLATURE], $B2572, Table1[FVIC KILL]))</f>
        <v/>
      </c>
      <c r="K2572" s="1" t="str">
        <f>IF($A2572&gt;--RIGHT($A$2,LEN($A$2)-8),"",SUMIF(Table1[SHIFT NOMENCLATURE], $B2572, Table1[FVIC MOB]))</f>
        <v/>
      </c>
      <c r="L2572" s="1" t="str">
        <f>IF($A2572&gt;--RIGHT($A$2,LEN($A$2)-8),"",SUMIF(Table1[SHIFT NOMENCLATURE], $B2572, Table1[FVIC FIRE]))</f>
        <v/>
      </c>
      <c r="M2572" s="1" t="str">
        <f>IF($A2572&gt;--RIGHT($A$2,LEN($A$2)-8),"",SUMIF(Table1[SHIFT NOMENCLATURE], $B2572, Table1[FKIA]))</f>
        <v/>
      </c>
      <c r="N2572" s="1" t="str">
        <f>IF($A2572&gt;--RIGHT($A$2,LEN($A$2)-8),"",SUMIF(Table1[SHIFT NOMENCLATURE], $B2572, Table1[FWIA]))</f>
        <v/>
      </c>
      <c r="O2572" s="1" t="str">
        <f>IF($A2572&gt;--RIGHT($A$2,LEN($A$2)-8),"",SUMIF(Table1[SHIFT NOMENCLATURE], $B2572, Table1[DUSTWUN]))</f>
        <v/>
      </c>
    </row>
    <row r="2573" spans="1:15" x14ac:dyDescent="0.25">
      <c r="A2573" s="1" t="str">
        <f t="shared" si="80"/>
        <v/>
      </c>
      <c r="B2573" t="str">
        <f t="shared" si="81"/>
        <v/>
      </c>
      <c r="C2573" s="1" t="str">
        <f>IF($A2573&gt;--RIGHT($A$2,LEN($A$2)-8),"",COUNTIF(Table1[SHIFT NOMENCLATURE],$B2573))</f>
        <v/>
      </c>
      <c r="D2573" s="1" t="str">
        <f>IF($A2573&gt;--RIGHT($A$2,LEN($A$2)-8),"",SUMIF(Table1[SHIFT NOMENCLATURE], $B2573, Table1[EVIC KILL]))</f>
        <v/>
      </c>
      <c r="E2573" s="1" t="str">
        <f>IF($A2573&gt;--RIGHT($A$2,LEN($A$2)-8),"",SUMIF(Table1[SHIFT NOMENCLATURE], $B2573, Table1[EVIC MOB]))</f>
        <v/>
      </c>
      <c r="F2573" s="1" t="str">
        <f>IF($A2573&gt;--RIGHT($A$2,LEN($A$2)-8),"",SUMIF(Table1[SHIFT NOMENCLATURE], $B2573, Table1[EVIC FIRE]))</f>
        <v/>
      </c>
      <c r="G2573" s="1" t="str">
        <f>IF($A2573&gt;--RIGHT($A$2,LEN($A$2)-8),"",SUMIF(Table1[SHIFT NOMENCLATURE], $B2573, Table1[EKIA]))</f>
        <v/>
      </c>
      <c r="H2573" s="1" t="str">
        <f>IF($A2573&gt;--RIGHT($A$2,LEN($A$2)-8),"",SUMIF(Table1[SHIFT NOMENCLATURE], $B2573, Table1[EWIA]))</f>
        <v/>
      </c>
      <c r="I2573" s="1" t="str">
        <f>IF($A2573&gt;--RIGHT($A$2,LEN($A$2)-8),"",SUMIF(Table1[SHIFT NOMENCLATURE], $B2573, Table1[EPW]))</f>
        <v/>
      </c>
      <c r="J2573" s="1" t="str">
        <f>IF($A2573&gt;--RIGHT($A$2,LEN($A$2)-8),"",SUMIF(Table1[SHIFT NOMENCLATURE], $B2573, Table1[FVIC KILL]))</f>
        <v/>
      </c>
      <c r="K2573" s="1" t="str">
        <f>IF($A2573&gt;--RIGHT($A$2,LEN($A$2)-8),"",SUMIF(Table1[SHIFT NOMENCLATURE], $B2573, Table1[FVIC MOB]))</f>
        <v/>
      </c>
      <c r="L2573" s="1" t="str">
        <f>IF($A2573&gt;--RIGHT($A$2,LEN($A$2)-8),"",SUMIF(Table1[SHIFT NOMENCLATURE], $B2573, Table1[FVIC FIRE]))</f>
        <v/>
      </c>
      <c r="M2573" s="1" t="str">
        <f>IF($A2573&gt;--RIGHT($A$2,LEN($A$2)-8),"",SUMIF(Table1[SHIFT NOMENCLATURE], $B2573, Table1[FKIA]))</f>
        <v/>
      </c>
      <c r="N2573" s="1" t="str">
        <f>IF($A2573&gt;--RIGHT($A$2,LEN($A$2)-8),"",SUMIF(Table1[SHIFT NOMENCLATURE], $B2573, Table1[FWIA]))</f>
        <v/>
      </c>
      <c r="O2573" s="1" t="str">
        <f>IF($A2573&gt;--RIGHT($A$2,LEN($A$2)-8),"",SUMIF(Table1[SHIFT NOMENCLATURE], $B2573, Table1[DUSTWUN]))</f>
        <v/>
      </c>
    </row>
    <row r="2574" spans="1:15" x14ac:dyDescent="0.25">
      <c r="A2574" s="1" t="str">
        <f t="shared" si="80"/>
        <v/>
      </c>
      <c r="B2574" t="str">
        <f t="shared" si="81"/>
        <v/>
      </c>
      <c r="C2574" s="1" t="str">
        <f>IF($A2574&gt;--RIGHT($A$2,LEN($A$2)-8),"",COUNTIF(Table1[SHIFT NOMENCLATURE],$B2574))</f>
        <v/>
      </c>
      <c r="D2574" s="1" t="str">
        <f>IF($A2574&gt;--RIGHT($A$2,LEN($A$2)-8),"",SUMIF(Table1[SHIFT NOMENCLATURE], $B2574, Table1[EVIC KILL]))</f>
        <v/>
      </c>
      <c r="E2574" s="1" t="str">
        <f>IF($A2574&gt;--RIGHT($A$2,LEN($A$2)-8),"",SUMIF(Table1[SHIFT NOMENCLATURE], $B2574, Table1[EVIC MOB]))</f>
        <v/>
      </c>
      <c r="F2574" s="1" t="str">
        <f>IF($A2574&gt;--RIGHT($A$2,LEN($A$2)-8),"",SUMIF(Table1[SHIFT NOMENCLATURE], $B2574, Table1[EVIC FIRE]))</f>
        <v/>
      </c>
      <c r="G2574" s="1" t="str">
        <f>IF($A2574&gt;--RIGHT($A$2,LEN($A$2)-8),"",SUMIF(Table1[SHIFT NOMENCLATURE], $B2574, Table1[EKIA]))</f>
        <v/>
      </c>
      <c r="H2574" s="1" t="str">
        <f>IF($A2574&gt;--RIGHT($A$2,LEN($A$2)-8),"",SUMIF(Table1[SHIFT NOMENCLATURE], $B2574, Table1[EWIA]))</f>
        <v/>
      </c>
      <c r="I2574" s="1" t="str">
        <f>IF($A2574&gt;--RIGHT($A$2,LEN($A$2)-8),"",SUMIF(Table1[SHIFT NOMENCLATURE], $B2574, Table1[EPW]))</f>
        <v/>
      </c>
      <c r="J2574" s="1" t="str">
        <f>IF($A2574&gt;--RIGHT($A$2,LEN($A$2)-8),"",SUMIF(Table1[SHIFT NOMENCLATURE], $B2574, Table1[FVIC KILL]))</f>
        <v/>
      </c>
      <c r="K2574" s="1" t="str">
        <f>IF($A2574&gt;--RIGHT($A$2,LEN($A$2)-8),"",SUMIF(Table1[SHIFT NOMENCLATURE], $B2574, Table1[FVIC MOB]))</f>
        <v/>
      </c>
      <c r="L2574" s="1" t="str">
        <f>IF($A2574&gt;--RIGHT($A$2,LEN($A$2)-8),"",SUMIF(Table1[SHIFT NOMENCLATURE], $B2574, Table1[FVIC FIRE]))</f>
        <v/>
      </c>
      <c r="M2574" s="1" t="str">
        <f>IF($A2574&gt;--RIGHT($A$2,LEN($A$2)-8),"",SUMIF(Table1[SHIFT NOMENCLATURE], $B2574, Table1[FKIA]))</f>
        <v/>
      </c>
      <c r="N2574" s="1" t="str">
        <f>IF($A2574&gt;--RIGHT($A$2,LEN($A$2)-8),"",SUMIF(Table1[SHIFT NOMENCLATURE], $B2574, Table1[FWIA]))</f>
        <v/>
      </c>
      <c r="O2574" s="1" t="str">
        <f>IF($A2574&gt;--RIGHT($A$2,LEN($A$2)-8),"",SUMIF(Table1[SHIFT NOMENCLATURE], $B2574, Table1[DUSTWUN]))</f>
        <v/>
      </c>
    </row>
    <row r="2575" spans="1:15" x14ac:dyDescent="0.25">
      <c r="A2575" s="1" t="str">
        <f t="shared" si="80"/>
        <v/>
      </c>
      <c r="B2575" t="str">
        <f t="shared" si="81"/>
        <v/>
      </c>
      <c r="C2575" s="1" t="str">
        <f>IF($A2575&gt;--RIGHT($A$2,LEN($A$2)-8),"",COUNTIF(Table1[SHIFT NOMENCLATURE],$B2575))</f>
        <v/>
      </c>
      <c r="D2575" s="1" t="str">
        <f>IF($A2575&gt;--RIGHT($A$2,LEN($A$2)-8),"",SUMIF(Table1[SHIFT NOMENCLATURE], $B2575, Table1[EVIC KILL]))</f>
        <v/>
      </c>
      <c r="E2575" s="1" t="str">
        <f>IF($A2575&gt;--RIGHT($A$2,LEN($A$2)-8),"",SUMIF(Table1[SHIFT NOMENCLATURE], $B2575, Table1[EVIC MOB]))</f>
        <v/>
      </c>
      <c r="F2575" s="1" t="str">
        <f>IF($A2575&gt;--RIGHT($A$2,LEN($A$2)-8),"",SUMIF(Table1[SHIFT NOMENCLATURE], $B2575, Table1[EVIC FIRE]))</f>
        <v/>
      </c>
      <c r="G2575" s="1" t="str">
        <f>IF($A2575&gt;--RIGHT($A$2,LEN($A$2)-8),"",SUMIF(Table1[SHIFT NOMENCLATURE], $B2575, Table1[EKIA]))</f>
        <v/>
      </c>
      <c r="H2575" s="1" t="str">
        <f>IF($A2575&gt;--RIGHT($A$2,LEN($A$2)-8),"",SUMIF(Table1[SHIFT NOMENCLATURE], $B2575, Table1[EWIA]))</f>
        <v/>
      </c>
      <c r="I2575" s="1" t="str">
        <f>IF($A2575&gt;--RIGHT($A$2,LEN($A$2)-8),"",SUMIF(Table1[SHIFT NOMENCLATURE], $B2575, Table1[EPW]))</f>
        <v/>
      </c>
      <c r="J2575" s="1" t="str">
        <f>IF($A2575&gt;--RIGHT($A$2,LEN($A$2)-8),"",SUMIF(Table1[SHIFT NOMENCLATURE], $B2575, Table1[FVIC KILL]))</f>
        <v/>
      </c>
      <c r="K2575" s="1" t="str">
        <f>IF($A2575&gt;--RIGHT($A$2,LEN($A$2)-8),"",SUMIF(Table1[SHIFT NOMENCLATURE], $B2575, Table1[FVIC MOB]))</f>
        <v/>
      </c>
      <c r="L2575" s="1" t="str">
        <f>IF($A2575&gt;--RIGHT($A$2,LEN($A$2)-8),"",SUMIF(Table1[SHIFT NOMENCLATURE], $B2575, Table1[FVIC FIRE]))</f>
        <v/>
      </c>
      <c r="M2575" s="1" t="str">
        <f>IF($A2575&gt;--RIGHT($A$2,LEN($A$2)-8),"",SUMIF(Table1[SHIFT NOMENCLATURE], $B2575, Table1[FKIA]))</f>
        <v/>
      </c>
      <c r="N2575" s="1" t="str">
        <f>IF($A2575&gt;--RIGHT($A$2,LEN($A$2)-8),"",SUMIF(Table1[SHIFT NOMENCLATURE], $B2575, Table1[FWIA]))</f>
        <v/>
      </c>
      <c r="O2575" s="1" t="str">
        <f>IF($A2575&gt;--RIGHT($A$2,LEN($A$2)-8),"",SUMIF(Table1[SHIFT NOMENCLATURE], $B2575, Table1[DUSTWUN]))</f>
        <v/>
      </c>
    </row>
    <row r="2576" spans="1:15" x14ac:dyDescent="0.25">
      <c r="A2576" s="1" t="str">
        <f t="shared" si="80"/>
        <v/>
      </c>
      <c r="B2576" t="str">
        <f t="shared" si="81"/>
        <v/>
      </c>
      <c r="C2576" s="1" t="str">
        <f>IF($A2576&gt;--RIGHT($A$2,LEN($A$2)-8),"",COUNTIF(Table1[SHIFT NOMENCLATURE],$B2576))</f>
        <v/>
      </c>
      <c r="D2576" s="1" t="str">
        <f>IF($A2576&gt;--RIGHT($A$2,LEN($A$2)-8),"",SUMIF(Table1[SHIFT NOMENCLATURE], $B2576, Table1[EVIC KILL]))</f>
        <v/>
      </c>
      <c r="E2576" s="1" t="str">
        <f>IF($A2576&gt;--RIGHT($A$2,LEN($A$2)-8),"",SUMIF(Table1[SHIFT NOMENCLATURE], $B2576, Table1[EVIC MOB]))</f>
        <v/>
      </c>
      <c r="F2576" s="1" t="str">
        <f>IF($A2576&gt;--RIGHT($A$2,LEN($A$2)-8),"",SUMIF(Table1[SHIFT NOMENCLATURE], $B2576, Table1[EVIC FIRE]))</f>
        <v/>
      </c>
      <c r="G2576" s="1" t="str">
        <f>IF($A2576&gt;--RIGHT($A$2,LEN($A$2)-8),"",SUMIF(Table1[SHIFT NOMENCLATURE], $B2576, Table1[EKIA]))</f>
        <v/>
      </c>
      <c r="H2576" s="1" t="str">
        <f>IF($A2576&gt;--RIGHT($A$2,LEN($A$2)-8),"",SUMIF(Table1[SHIFT NOMENCLATURE], $B2576, Table1[EWIA]))</f>
        <v/>
      </c>
      <c r="I2576" s="1" t="str">
        <f>IF($A2576&gt;--RIGHT($A$2,LEN($A$2)-8),"",SUMIF(Table1[SHIFT NOMENCLATURE], $B2576, Table1[EPW]))</f>
        <v/>
      </c>
      <c r="J2576" s="1" t="str">
        <f>IF($A2576&gt;--RIGHT($A$2,LEN($A$2)-8),"",SUMIF(Table1[SHIFT NOMENCLATURE], $B2576, Table1[FVIC KILL]))</f>
        <v/>
      </c>
      <c r="K2576" s="1" t="str">
        <f>IF($A2576&gt;--RIGHT($A$2,LEN($A$2)-8),"",SUMIF(Table1[SHIFT NOMENCLATURE], $B2576, Table1[FVIC MOB]))</f>
        <v/>
      </c>
      <c r="L2576" s="1" t="str">
        <f>IF($A2576&gt;--RIGHT($A$2,LEN($A$2)-8),"",SUMIF(Table1[SHIFT NOMENCLATURE], $B2576, Table1[FVIC FIRE]))</f>
        <v/>
      </c>
      <c r="M2576" s="1" t="str">
        <f>IF($A2576&gt;--RIGHT($A$2,LEN($A$2)-8),"",SUMIF(Table1[SHIFT NOMENCLATURE], $B2576, Table1[FKIA]))</f>
        <v/>
      </c>
      <c r="N2576" s="1" t="str">
        <f>IF($A2576&gt;--RIGHT($A$2,LEN($A$2)-8),"",SUMIF(Table1[SHIFT NOMENCLATURE], $B2576, Table1[FWIA]))</f>
        <v/>
      </c>
      <c r="O2576" s="1" t="str">
        <f>IF($A2576&gt;--RIGHT($A$2,LEN($A$2)-8),"",SUMIF(Table1[SHIFT NOMENCLATURE], $B2576, Table1[DUSTWUN]))</f>
        <v/>
      </c>
    </row>
    <row r="2577" spans="1:15" x14ac:dyDescent="0.25">
      <c r="A2577" s="1" t="str">
        <f t="shared" si="80"/>
        <v/>
      </c>
      <c r="B2577" t="str">
        <f t="shared" si="81"/>
        <v/>
      </c>
      <c r="C2577" s="1" t="str">
        <f>IF($A2577&gt;--RIGHT($A$2,LEN($A$2)-8),"",COUNTIF(Table1[SHIFT NOMENCLATURE],$B2577))</f>
        <v/>
      </c>
      <c r="D2577" s="1" t="str">
        <f>IF($A2577&gt;--RIGHT($A$2,LEN($A$2)-8),"",SUMIF(Table1[SHIFT NOMENCLATURE], $B2577, Table1[EVIC KILL]))</f>
        <v/>
      </c>
      <c r="E2577" s="1" t="str">
        <f>IF($A2577&gt;--RIGHT($A$2,LEN($A$2)-8),"",SUMIF(Table1[SHIFT NOMENCLATURE], $B2577, Table1[EVIC MOB]))</f>
        <v/>
      </c>
      <c r="F2577" s="1" t="str">
        <f>IF($A2577&gt;--RIGHT($A$2,LEN($A$2)-8),"",SUMIF(Table1[SHIFT NOMENCLATURE], $B2577, Table1[EVIC FIRE]))</f>
        <v/>
      </c>
      <c r="G2577" s="1" t="str">
        <f>IF($A2577&gt;--RIGHT($A$2,LEN($A$2)-8),"",SUMIF(Table1[SHIFT NOMENCLATURE], $B2577, Table1[EKIA]))</f>
        <v/>
      </c>
      <c r="H2577" s="1" t="str">
        <f>IF($A2577&gt;--RIGHT($A$2,LEN($A$2)-8),"",SUMIF(Table1[SHIFT NOMENCLATURE], $B2577, Table1[EWIA]))</f>
        <v/>
      </c>
      <c r="I2577" s="1" t="str">
        <f>IF($A2577&gt;--RIGHT($A$2,LEN($A$2)-8),"",SUMIF(Table1[SHIFT NOMENCLATURE], $B2577, Table1[EPW]))</f>
        <v/>
      </c>
      <c r="J2577" s="1" t="str">
        <f>IF($A2577&gt;--RIGHT($A$2,LEN($A$2)-8),"",SUMIF(Table1[SHIFT NOMENCLATURE], $B2577, Table1[FVIC KILL]))</f>
        <v/>
      </c>
      <c r="K2577" s="1" t="str">
        <f>IF($A2577&gt;--RIGHT($A$2,LEN($A$2)-8),"",SUMIF(Table1[SHIFT NOMENCLATURE], $B2577, Table1[FVIC MOB]))</f>
        <v/>
      </c>
      <c r="L2577" s="1" t="str">
        <f>IF($A2577&gt;--RIGHT($A$2,LEN($A$2)-8),"",SUMIF(Table1[SHIFT NOMENCLATURE], $B2577, Table1[FVIC FIRE]))</f>
        <v/>
      </c>
      <c r="M2577" s="1" t="str">
        <f>IF($A2577&gt;--RIGHT($A$2,LEN($A$2)-8),"",SUMIF(Table1[SHIFT NOMENCLATURE], $B2577, Table1[FKIA]))</f>
        <v/>
      </c>
      <c r="N2577" s="1" t="str">
        <f>IF($A2577&gt;--RIGHT($A$2,LEN($A$2)-8),"",SUMIF(Table1[SHIFT NOMENCLATURE], $B2577, Table1[FWIA]))</f>
        <v/>
      </c>
      <c r="O2577" s="1" t="str">
        <f>IF($A2577&gt;--RIGHT($A$2,LEN($A$2)-8),"",SUMIF(Table1[SHIFT NOMENCLATURE], $B2577, Table1[DUSTWUN]))</f>
        <v/>
      </c>
    </row>
    <row r="2578" spans="1:15" x14ac:dyDescent="0.25">
      <c r="A2578" s="1" t="str">
        <f t="shared" si="80"/>
        <v/>
      </c>
      <c r="B2578" t="str">
        <f t="shared" si="81"/>
        <v/>
      </c>
      <c r="C2578" s="1" t="str">
        <f>IF($A2578&gt;--RIGHT($A$2,LEN($A$2)-8),"",COUNTIF(Table1[SHIFT NOMENCLATURE],$B2578))</f>
        <v/>
      </c>
      <c r="D2578" s="1" t="str">
        <f>IF($A2578&gt;--RIGHT($A$2,LEN($A$2)-8),"",SUMIF(Table1[SHIFT NOMENCLATURE], $B2578, Table1[EVIC KILL]))</f>
        <v/>
      </c>
      <c r="E2578" s="1" t="str">
        <f>IF($A2578&gt;--RIGHT($A$2,LEN($A$2)-8),"",SUMIF(Table1[SHIFT NOMENCLATURE], $B2578, Table1[EVIC MOB]))</f>
        <v/>
      </c>
      <c r="F2578" s="1" t="str">
        <f>IF($A2578&gt;--RIGHT($A$2,LEN($A$2)-8),"",SUMIF(Table1[SHIFT NOMENCLATURE], $B2578, Table1[EVIC FIRE]))</f>
        <v/>
      </c>
      <c r="G2578" s="1" t="str">
        <f>IF($A2578&gt;--RIGHT($A$2,LEN($A$2)-8),"",SUMIF(Table1[SHIFT NOMENCLATURE], $B2578, Table1[EKIA]))</f>
        <v/>
      </c>
      <c r="H2578" s="1" t="str">
        <f>IF($A2578&gt;--RIGHT($A$2,LEN($A$2)-8),"",SUMIF(Table1[SHIFT NOMENCLATURE], $B2578, Table1[EWIA]))</f>
        <v/>
      </c>
      <c r="I2578" s="1" t="str">
        <f>IF($A2578&gt;--RIGHT($A$2,LEN($A$2)-8),"",SUMIF(Table1[SHIFT NOMENCLATURE], $B2578, Table1[EPW]))</f>
        <v/>
      </c>
      <c r="J2578" s="1" t="str">
        <f>IF($A2578&gt;--RIGHT($A$2,LEN($A$2)-8),"",SUMIF(Table1[SHIFT NOMENCLATURE], $B2578, Table1[FVIC KILL]))</f>
        <v/>
      </c>
      <c r="K2578" s="1" t="str">
        <f>IF($A2578&gt;--RIGHT($A$2,LEN($A$2)-8),"",SUMIF(Table1[SHIFT NOMENCLATURE], $B2578, Table1[FVIC MOB]))</f>
        <v/>
      </c>
      <c r="L2578" s="1" t="str">
        <f>IF($A2578&gt;--RIGHT($A$2,LEN($A$2)-8),"",SUMIF(Table1[SHIFT NOMENCLATURE], $B2578, Table1[FVIC FIRE]))</f>
        <v/>
      </c>
      <c r="M2578" s="1" t="str">
        <f>IF($A2578&gt;--RIGHT($A$2,LEN($A$2)-8),"",SUMIF(Table1[SHIFT NOMENCLATURE], $B2578, Table1[FKIA]))</f>
        <v/>
      </c>
      <c r="N2578" s="1" t="str">
        <f>IF($A2578&gt;--RIGHT($A$2,LEN($A$2)-8),"",SUMIF(Table1[SHIFT NOMENCLATURE], $B2578, Table1[FWIA]))</f>
        <v/>
      </c>
      <c r="O2578" s="1" t="str">
        <f>IF($A2578&gt;--RIGHT($A$2,LEN($A$2)-8),"",SUMIF(Table1[SHIFT NOMENCLATURE], $B2578, Table1[DUSTWUN]))</f>
        <v/>
      </c>
    </row>
    <row r="2579" spans="1:15" x14ac:dyDescent="0.25">
      <c r="A2579" s="1" t="str">
        <f t="shared" si="80"/>
        <v/>
      </c>
      <c r="B2579" t="str">
        <f t="shared" si="81"/>
        <v/>
      </c>
      <c r="C2579" s="1" t="str">
        <f>IF($A2579&gt;--RIGHT($A$2,LEN($A$2)-8),"",COUNTIF(Table1[SHIFT NOMENCLATURE],$B2579))</f>
        <v/>
      </c>
      <c r="D2579" s="1" t="str">
        <f>IF($A2579&gt;--RIGHT($A$2,LEN($A$2)-8),"",SUMIF(Table1[SHIFT NOMENCLATURE], $B2579, Table1[EVIC KILL]))</f>
        <v/>
      </c>
      <c r="E2579" s="1" t="str">
        <f>IF($A2579&gt;--RIGHT($A$2,LEN($A$2)-8),"",SUMIF(Table1[SHIFT NOMENCLATURE], $B2579, Table1[EVIC MOB]))</f>
        <v/>
      </c>
      <c r="F2579" s="1" t="str">
        <f>IF($A2579&gt;--RIGHT($A$2,LEN($A$2)-8),"",SUMIF(Table1[SHIFT NOMENCLATURE], $B2579, Table1[EVIC FIRE]))</f>
        <v/>
      </c>
      <c r="G2579" s="1" t="str">
        <f>IF($A2579&gt;--RIGHT($A$2,LEN($A$2)-8),"",SUMIF(Table1[SHIFT NOMENCLATURE], $B2579, Table1[EKIA]))</f>
        <v/>
      </c>
      <c r="H2579" s="1" t="str">
        <f>IF($A2579&gt;--RIGHT($A$2,LEN($A$2)-8),"",SUMIF(Table1[SHIFT NOMENCLATURE], $B2579, Table1[EWIA]))</f>
        <v/>
      </c>
      <c r="I2579" s="1" t="str">
        <f>IF($A2579&gt;--RIGHT($A$2,LEN($A$2)-8),"",SUMIF(Table1[SHIFT NOMENCLATURE], $B2579, Table1[EPW]))</f>
        <v/>
      </c>
      <c r="J2579" s="1" t="str">
        <f>IF($A2579&gt;--RIGHT($A$2,LEN($A$2)-8),"",SUMIF(Table1[SHIFT NOMENCLATURE], $B2579, Table1[FVIC KILL]))</f>
        <v/>
      </c>
      <c r="K2579" s="1" t="str">
        <f>IF($A2579&gt;--RIGHT($A$2,LEN($A$2)-8),"",SUMIF(Table1[SHIFT NOMENCLATURE], $B2579, Table1[FVIC MOB]))</f>
        <v/>
      </c>
      <c r="L2579" s="1" t="str">
        <f>IF($A2579&gt;--RIGHT($A$2,LEN($A$2)-8),"",SUMIF(Table1[SHIFT NOMENCLATURE], $B2579, Table1[FVIC FIRE]))</f>
        <v/>
      </c>
      <c r="M2579" s="1" t="str">
        <f>IF($A2579&gt;--RIGHT($A$2,LEN($A$2)-8),"",SUMIF(Table1[SHIFT NOMENCLATURE], $B2579, Table1[FKIA]))</f>
        <v/>
      </c>
      <c r="N2579" s="1" t="str">
        <f>IF($A2579&gt;--RIGHT($A$2,LEN($A$2)-8),"",SUMIF(Table1[SHIFT NOMENCLATURE], $B2579, Table1[FWIA]))</f>
        <v/>
      </c>
      <c r="O2579" s="1" t="str">
        <f>IF($A2579&gt;--RIGHT($A$2,LEN($A$2)-8),"",SUMIF(Table1[SHIFT NOMENCLATURE], $B2579, Table1[DUSTWUN]))</f>
        <v/>
      </c>
    </row>
    <row r="2580" spans="1:15" x14ac:dyDescent="0.25">
      <c r="A2580" s="1" t="str">
        <f t="shared" si="80"/>
        <v/>
      </c>
      <c r="B2580" t="str">
        <f t="shared" si="81"/>
        <v/>
      </c>
      <c r="C2580" s="1" t="str">
        <f>IF($A2580&gt;--RIGHT($A$2,LEN($A$2)-8),"",COUNTIF(Table1[SHIFT NOMENCLATURE],$B2580))</f>
        <v/>
      </c>
      <c r="D2580" s="1" t="str">
        <f>IF($A2580&gt;--RIGHT($A$2,LEN($A$2)-8),"",SUMIF(Table1[SHIFT NOMENCLATURE], $B2580, Table1[EVIC KILL]))</f>
        <v/>
      </c>
      <c r="E2580" s="1" t="str">
        <f>IF($A2580&gt;--RIGHT($A$2,LEN($A$2)-8),"",SUMIF(Table1[SHIFT NOMENCLATURE], $B2580, Table1[EVIC MOB]))</f>
        <v/>
      </c>
      <c r="F2580" s="1" t="str">
        <f>IF($A2580&gt;--RIGHT($A$2,LEN($A$2)-8),"",SUMIF(Table1[SHIFT NOMENCLATURE], $B2580, Table1[EVIC FIRE]))</f>
        <v/>
      </c>
      <c r="G2580" s="1" t="str">
        <f>IF($A2580&gt;--RIGHT($A$2,LEN($A$2)-8),"",SUMIF(Table1[SHIFT NOMENCLATURE], $B2580, Table1[EKIA]))</f>
        <v/>
      </c>
      <c r="H2580" s="1" t="str">
        <f>IF($A2580&gt;--RIGHT($A$2,LEN($A$2)-8),"",SUMIF(Table1[SHIFT NOMENCLATURE], $B2580, Table1[EWIA]))</f>
        <v/>
      </c>
      <c r="I2580" s="1" t="str">
        <f>IF($A2580&gt;--RIGHT($A$2,LEN($A$2)-8),"",SUMIF(Table1[SHIFT NOMENCLATURE], $B2580, Table1[EPW]))</f>
        <v/>
      </c>
      <c r="J2580" s="1" t="str">
        <f>IF($A2580&gt;--RIGHT($A$2,LEN($A$2)-8),"",SUMIF(Table1[SHIFT NOMENCLATURE], $B2580, Table1[FVIC KILL]))</f>
        <v/>
      </c>
      <c r="K2580" s="1" t="str">
        <f>IF($A2580&gt;--RIGHT($A$2,LEN($A$2)-8),"",SUMIF(Table1[SHIFT NOMENCLATURE], $B2580, Table1[FVIC MOB]))</f>
        <v/>
      </c>
      <c r="L2580" s="1" t="str">
        <f>IF($A2580&gt;--RIGHT($A$2,LEN($A$2)-8),"",SUMIF(Table1[SHIFT NOMENCLATURE], $B2580, Table1[FVIC FIRE]))</f>
        <v/>
      </c>
      <c r="M2580" s="1" t="str">
        <f>IF($A2580&gt;--RIGHT($A$2,LEN($A$2)-8),"",SUMIF(Table1[SHIFT NOMENCLATURE], $B2580, Table1[FKIA]))</f>
        <v/>
      </c>
      <c r="N2580" s="1" t="str">
        <f>IF($A2580&gt;--RIGHT($A$2,LEN($A$2)-8),"",SUMIF(Table1[SHIFT NOMENCLATURE], $B2580, Table1[FWIA]))</f>
        <v/>
      </c>
      <c r="O2580" s="1" t="str">
        <f>IF($A2580&gt;--RIGHT($A$2,LEN($A$2)-8),"",SUMIF(Table1[SHIFT NOMENCLATURE], $B2580, Table1[DUSTWUN]))</f>
        <v/>
      </c>
    </row>
    <row r="2581" spans="1:15" x14ac:dyDescent="0.25">
      <c r="A2581" s="1" t="str">
        <f t="shared" si="80"/>
        <v/>
      </c>
      <c r="B2581" t="str">
        <f t="shared" si="81"/>
        <v/>
      </c>
      <c r="C2581" s="1" t="str">
        <f>IF($A2581&gt;--RIGHT($A$2,LEN($A$2)-8),"",COUNTIF(Table1[SHIFT NOMENCLATURE],$B2581))</f>
        <v/>
      </c>
      <c r="D2581" s="1" t="str">
        <f>IF($A2581&gt;--RIGHT($A$2,LEN($A$2)-8),"",SUMIF(Table1[SHIFT NOMENCLATURE], $B2581, Table1[EVIC KILL]))</f>
        <v/>
      </c>
      <c r="E2581" s="1" t="str">
        <f>IF($A2581&gt;--RIGHT($A$2,LEN($A$2)-8),"",SUMIF(Table1[SHIFT NOMENCLATURE], $B2581, Table1[EVIC MOB]))</f>
        <v/>
      </c>
      <c r="F2581" s="1" t="str">
        <f>IF($A2581&gt;--RIGHT($A$2,LEN($A$2)-8),"",SUMIF(Table1[SHIFT NOMENCLATURE], $B2581, Table1[EVIC FIRE]))</f>
        <v/>
      </c>
      <c r="G2581" s="1" t="str">
        <f>IF($A2581&gt;--RIGHT($A$2,LEN($A$2)-8),"",SUMIF(Table1[SHIFT NOMENCLATURE], $B2581, Table1[EKIA]))</f>
        <v/>
      </c>
      <c r="H2581" s="1" t="str">
        <f>IF($A2581&gt;--RIGHT($A$2,LEN($A$2)-8),"",SUMIF(Table1[SHIFT NOMENCLATURE], $B2581, Table1[EWIA]))</f>
        <v/>
      </c>
      <c r="I2581" s="1" t="str">
        <f>IF($A2581&gt;--RIGHT($A$2,LEN($A$2)-8),"",SUMIF(Table1[SHIFT NOMENCLATURE], $B2581, Table1[EPW]))</f>
        <v/>
      </c>
      <c r="J2581" s="1" t="str">
        <f>IF($A2581&gt;--RIGHT($A$2,LEN($A$2)-8),"",SUMIF(Table1[SHIFT NOMENCLATURE], $B2581, Table1[FVIC KILL]))</f>
        <v/>
      </c>
      <c r="K2581" s="1" t="str">
        <f>IF($A2581&gt;--RIGHT($A$2,LEN($A$2)-8),"",SUMIF(Table1[SHIFT NOMENCLATURE], $B2581, Table1[FVIC MOB]))</f>
        <v/>
      </c>
      <c r="L2581" s="1" t="str">
        <f>IF($A2581&gt;--RIGHT($A$2,LEN($A$2)-8),"",SUMIF(Table1[SHIFT NOMENCLATURE], $B2581, Table1[FVIC FIRE]))</f>
        <v/>
      </c>
      <c r="M2581" s="1" t="str">
        <f>IF($A2581&gt;--RIGHT($A$2,LEN($A$2)-8),"",SUMIF(Table1[SHIFT NOMENCLATURE], $B2581, Table1[FKIA]))</f>
        <v/>
      </c>
      <c r="N2581" s="1" t="str">
        <f>IF($A2581&gt;--RIGHT($A$2,LEN($A$2)-8),"",SUMIF(Table1[SHIFT NOMENCLATURE], $B2581, Table1[FWIA]))</f>
        <v/>
      </c>
      <c r="O2581" s="1" t="str">
        <f>IF($A2581&gt;--RIGHT($A$2,LEN($A$2)-8),"",SUMIF(Table1[SHIFT NOMENCLATURE], $B2581, Table1[DUSTWUN]))</f>
        <v/>
      </c>
    </row>
    <row r="2582" spans="1:15" x14ac:dyDescent="0.25">
      <c r="A2582" s="1" t="str">
        <f t="shared" si="80"/>
        <v/>
      </c>
      <c r="B2582" t="str">
        <f t="shared" si="81"/>
        <v/>
      </c>
      <c r="C2582" s="1" t="str">
        <f>IF($A2582&gt;--RIGHT($A$2,LEN($A$2)-8),"",COUNTIF(Table1[SHIFT NOMENCLATURE],$B2582))</f>
        <v/>
      </c>
      <c r="D2582" s="1" t="str">
        <f>IF($A2582&gt;--RIGHT($A$2,LEN($A$2)-8),"",SUMIF(Table1[SHIFT NOMENCLATURE], $B2582, Table1[EVIC KILL]))</f>
        <v/>
      </c>
      <c r="E2582" s="1" t="str">
        <f>IF($A2582&gt;--RIGHT($A$2,LEN($A$2)-8),"",SUMIF(Table1[SHIFT NOMENCLATURE], $B2582, Table1[EVIC MOB]))</f>
        <v/>
      </c>
      <c r="F2582" s="1" t="str">
        <f>IF($A2582&gt;--RIGHT($A$2,LEN($A$2)-8),"",SUMIF(Table1[SHIFT NOMENCLATURE], $B2582, Table1[EVIC FIRE]))</f>
        <v/>
      </c>
      <c r="G2582" s="1" t="str">
        <f>IF($A2582&gt;--RIGHT($A$2,LEN($A$2)-8),"",SUMIF(Table1[SHIFT NOMENCLATURE], $B2582, Table1[EKIA]))</f>
        <v/>
      </c>
      <c r="H2582" s="1" t="str">
        <f>IF($A2582&gt;--RIGHT($A$2,LEN($A$2)-8),"",SUMIF(Table1[SHIFT NOMENCLATURE], $B2582, Table1[EWIA]))</f>
        <v/>
      </c>
      <c r="I2582" s="1" t="str">
        <f>IF($A2582&gt;--RIGHT($A$2,LEN($A$2)-8),"",SUMIF(Table1[SHIFT NOMENCLATURE], $B2582, Table1[EPW]))</f>
        <v/>
      </c>
      <c r="J2582" s="1" t="str">
        <f>IF($A2582&gt;--RIGHT($A$2,LEN($A$2)-8),"",SUMIF(Table1[SHIFT NOMENCLATURE], $B2582, Table1[FVIC KILL]))</f>
        <v/>
      </c>
      <c r="K2582" s="1" t="str">
        <f>IF($A2582&gt;--RIGHT($A$2,LEN($A$2)-8),"",SUMIF(Table1[SHIFT NOMENCLATURE], $B2582, Table1[FVIC MOB]))</f>
        <v/>
      </c>
      <c r="L2582" s="1" t="str">
        <f>IF($A2582&gt;--RIGHT($A$2,LEN($A$2)-8),"",SUMIF(Table1[SHIFT NOMENCLATURE], $B2582, Table1[FVIC FIRE]))</f>
        <v/>
      </c>
      <c r="M2582" s="1" t="str">
        <f>IF($A2582&gt;--RIGHT($A$2,LEN($A$2)-8),"",SUMIF(Table1[SHIFT NOMENCLATURE], $B2582, Table1[FKIA]))</f>
        <v/>
      </c>
      <c r="N2582" s="1" t="str">
        <f>IF($A2582&gt;--RIGHT($A$2,LEN($A$2)-8),"",SUMIF(Table1[SHIFT NOMENCLATURE], $B2582, Table1[FWIA]))</f>
        <v/>
      </c>
      <c r="O2582" s="1" t="str">
        <f>IF($A2582&gt;--RIGHT($A$2,LEN($A$2)-8),"",SUMIF(Table1[SHIFT NOMENCLATURE], $B2582, Table1[DUSTWUN]))</f>
        <v/>
      </c>
    </row>
    <row r="2583" spans="1:15" x14ac:dyDescent="0.25">
      <c r="A2583" s="1" t="str">
        <f t="shared" si="80"/>
        <v/>
      </c>
      <c r="B2583" t="str">
        <f t="shared" si="81"/>
        <v/>
      </c>
      <c r="C2583" s="1" t="str">
        <f>IF($A2583&gt;--RIGHT($A$2,LEN($A$2)-8),"",COUNTIF(Table1[SHIFT NOMENCLATURE],$B2583))</f>
        <v/>
      </c>
      <c r="D2583" s="1" t="str">
        <f>IF($A2583&gt;--RIGHT($A$2,LEN($A$2)-8),"",SUMIF(Table1[SHIFT NOMENCLATURE], $B2583, Table1[EVIC KILL]))</f>
        <v/>
      </c>
      <c r="E2583" s="1" t="str">
        <f>IF($A2583&gt;--RIGHT($A$2,LEN($A$2)-8),"",SUMIF(Table1[SHIFT NOMENCLATURE], $B2583, Table1[EVIC MOB]))</f>
        <v/>
      </c>
      <c r="F2583" s="1" t="str">
        <f>IF($A2583&gt;--RIGHT($A$2,LEN($A$2)-8),"",SUMIF(Table1[SHIFT NOMENCLATURE], $B2583, Table1[EVIC FIRE]))</f>
        <v/>
      </c>
      <c r="G2583" s="1" t="str">
        <f>IF($A2583&gt;--RIGHT($A$2,LEN($A$2)-8),"",SUMIF(Table1[SHIFT NOMENCLATURE], $B2583, Table1[EKIA]))</f>
        <v/>
      </c>
      <c r="H2583" s="1" t="str">
        <f>IF($A2583&gt;--RIGHT($A$2,LEN($A$2)-8),"",SUMIF(Table1[SHIFT NOMENCLATURE], $B2583, Table1[EWIA]))</f>
        <v/>
      </c>
      <c r="I2583" s="1" t="str">
        <f>IF($A2583&gt;--RIGHT($A$2,LEN($A$2)-8),"",SUMIF(Table1[SHIFT NOMENCLATURE], $B2583, Table1[EPW]))</f>
        <v/>
      </c>
      <c r="J2583" s="1" t="str">
        <f>IF($A2583&gt;--RIGHT($A$2,LEN($A$2)-8),"",SUMIF(Table1[SHIFT NOMENCLATURE], $B2583, Table1[FVIC KILL]))</f>
        <v/>
      </c>
      <c r="K2583" s="1" t="str">
        <f>IF($A2583&gt;--RIGHT($A$2,LEN($A$2)-8),"",SUMIF(Table1[SHIFT NOMENCLATURE], $B2583, Table1[FVIC MOB]))</f>
        <v/>
      </c>
      <c r="L2583" s="1" t="str">
        <f>IF($A2583&gt;--RIGHT($A$2,LEN($A$2)-8),"",SUMIF(Table1[SHIFT NOMENCLATURE], $B2583, Table1[FVIC FIRE]))</f>
        <v/>
      </c>
      <c r="M2583" s="1" t="str">
        <f>IF($A2583&gt;--RIGHT($A$2,LEN($A$2)-8),"",SUMIF(Table1[SHIFT NOMENCLATURE], $B2583, Table1[FKIA]))</f>
        <v/>
      </c>
      <c r="N2583" s="1" t="str">
        <f>IF($A2583&gt;--RIGHT($A$2,LEN($A$2)-8),"",SUMIF(Table1[SHIFT NOMENCLATURE], $B2583, Table1[FWIA]))</f>
        <v/>
      </c>
      <c r="O2583" s="1" t="str">
        <f>IF($A2583&gt;--RIGHT($A$2,LEN($A$2)-8),"",SUMIF(Table1[SHIFT NOMENCLATURE], $B2583, Table1[DUSTWUN]))</f>
        <v/>
      </c>
    </row>
    <row r="2584" spans="1:15" x14ac:dyDescent="0.25">
      <c r="A2584" s="1" t="str">
        <f t="shared" si="80"/>
        <v/>
      </c>
      <c r="B2584" t="str">
        <f t="shared" si="81"/>
        <v/>
      </c>
      <c r="C2584" s="1" t="str">
        <f>IF($A2584&gt;--RIGHT($A$2,LEN($A$2)-8),"",COUNTIF(Table1[SHIFT NOMENCLATURE],$B2584))</f>
        <v/>
      </c>
      <c r="D2584" s="1" t="str">
        <f>IF($A2584&gt;--RIGHT($A$2,LEN($A$2)-8),"",SUMIF(Table1[SHIFT NOMENCLATURE], $B2584, Table1[EVIC KILL]))</f>
        <v/>
      </c>
      <c r="E2584" s="1" t="str">
        <f>IF($A2584&gt;--RIGHT($A$2,LEN($A$2)-8),"",SUMIF(Table1[SHIFT NOMENCLATURE], $B2584, Table1[EVIC MOB]))</f>
        <v/>
      </c>
      <c r="F2584" s="1" t="str">
        <f>IF($A2584&gt;--RIGHT($A$2,LEN($A$2)-8),"",SUMIF(Table1[SHIFT NOMENCLATURE], $B2584, Table1[EVIC FIRE]))</f>
        <v/>
      </c>
      <c r="G2584" s="1" t="str">
        <f>IF($A2584&gt;--RIGHT($A$2,LEN($A$2)-8),"",SUMIF(Table1[SHIFT NOMENCLATURE], $B2584, Table1[EKIA]))</f>
        <v/>
      </c>
      <c r="H2584" s="1" t="str">
        <f>IF($A2584&gt;--RIGHT($A$2,LEN($A$2)-8),"",SUMIF(Table1[SHIFT NOMENCLATURE], $B2584, Table1[EWIA]))</f>
        <v/>
      </c>
      <c r="I2584" s="1" t="str">
        <f>IF($A2584&gt;--RIGHT($A$2,LEN($A$2)-8),"",SUMIF(Table1[SHIFT NOMENCLATURE], $B2584, Table1[EPW]))</f>
        <v/>
      </c>
      <c r="J2584" s="1" t="str">
        <f>IF($A2584&gt;--RIGHT($A$2,LEN($A$2)-8),"",SUMIF(Table1[SHIFT NOMENCLATURE], $B2584, Table1[FVIC KILL]))</f>
        <v/>
      </c>
      <c r="K2584" s="1" t="str">
        <f>IF($A2584&gt;--RIGHT($A$2,LEN($A$2)-8),"",SUMIF(Table1[SHIFT NOMENCLATURE], $B2584, Table1[FVIC MOB]))</f>
        <v/>
      </c>
      <c r="L2584" s="1" t="str">
        <f>IF($A2584&gt;--RIGHT($A$2,LEN($A$2)-8),"",SUMIF(Table1[SHIFT NOMENCLATURE], $B2584, Table1[FVIC FIRE]))</f>
        <v/>
      </c>
      <c r="M2584" s="1" t="str">
        <f>IF($A2584&gt;--RIGHT($A$2,LEN($A$2)-8),"",SUMIF(Table1[SHIFT NOMENCLATURE], $B2584, Table1[FKIA]))</f>
        <v/>
      </c>
      <c r="N2584" s="1" t="str">
        <f>IF($A2584&gt;--RIGHT($A$2,LEN($A$2)-8),"",SUMIF(Table1[SHIFT NOMENCLATURE], $B2584, Table1[FWIA]))</f>
        <v/>
      </c>
      <c r="O2584" s="1" t="str">
        <f>IF($A2584&gt;--RIGHT($A$2,LEN($A$2)-8),"",SUMIF(Table1[SHIFT NOMENCLATURE], $B2584, Table1[DUSTWUN]))</f>
        <v/>
      </c>
    </row>
    <row r="2585" spans="1:15" x14ac:dyDescent="0.25">
      <c r="A2585" s="1" t="str">
        <f t="shared" si="80"/>
        <v/>
      </c>
      <c r="B2585" t="str">
        <f t="shared" si="81"/>
        <v/>
      </c>
      <c r="C2585" s="1" t="str">
        <f>IF($A2585&gt;--RIGHT($A$2,LEN($A$2)-8),"",COUNTIF(Table1[SHIFT NOMENCLATURE],$B2585))</f>
        <v/>
      </c>
      <c r="D2585" s="1" t="str">
        <f>IF($A2585&gt;--RIGHT($A$2,LEN($A$2)-8),"",SUMIF(Table1[SHIFT NOMENCLATURE], $B2585, Table1[EVIC KILL]))</f>
        <v/>
      </c>
      <c r="E2585" s="1" t="str">
        <f>IF($A2585&gt;--RIGHT($A$2,LEN($A$2)-8),"",SUMIF(Table1[SHIFT NOMENCLATURE], $B2585, Table1[EVIC MOB]))</f>
        <v/>
      </c>
      <c r="F2585" s="1" t="str">
        <f>IF($A2585&gt;--RIGHT($A$2,LEN($A$2)-8),"",SUMIF(Table1[SHIFT NOMENCLATURE], $B2585, Table1[EVIC FIRE]))</f>
        <v/>
      </c>
      <c r="G2585" s="1" t="str">
        <f>IF($A2585&gt;--RIGHT($A$2,LEN($A$2)-8),"",SUMIF(Table1[SHIFT NOMENCLATURE], $B2585, Table1[EKIA]))</f>
        <v/>
      </c>
      <c r="H2585" s="1" t="str">
        <f>IF($A2585&gt;--RIGHT($A$2,LEN($A$2)-8),"",SUMIF(Table1[SHIFT NOMENCLATURE], $B2585, Table1[EWIA]))</f>
        <v/>
      </c>
      <c r="I2585" s="1" t="str">
        <f>IF($A2585&gt;--RIGHT($A$2,LEN($A$2)-8),"",SUMIF(Table1[SHIFT NOMENCLATURE], $B2585, Table1[EPW]))</f>
        <v/>
      </c>
      <c r="J2585" s="1" t="str">
        <f>IF($A2585&gt;--RIGHT($A$2,LEN($A$2)-8),"",SUMIF(Table1[SHIFT NOMENCLATURE], $B2585, Table1[FVIC KILL]))</f>
        <v/>
      </c>
      <c r="K2585" s="1" t="str">
        <f>IF($A2585&gt;--RIGHT($A$2,LEN($A$2)-8),"",SUMIF(Table1[SHIFT NOMENCLATURE], $B2585, Table1[FVIC MOB]))</f>
        <v/>
      </c>
      <c r="L2585" s="1" t="str">
        <f>IF($A2585&gt;--RIGHT($A$2,LEN($A$2)-8),"",SUMIF(Table1[SHIFT NOMENCLATURE], $B2585, Table1[FVIC FIRE]))</f>
        <v/>
      </c>
      <c r="M2585" s="1" t="str">
        <f>IF($A2585&gt;--RIGHT($A$2,LEN($A$2)-8),"",SUMIF(Table1[SHIFT NOMENCLATURE], $B2585, Table1[FKIA]))</f>
        <v/>
      </c>
      <c r="N2585" s="1" t="str">
        <f>IF($A2585&gt;--RIGHT($A$2,LEN($A$2)-8),"",SUMIF(Table1[SHIFT NOMENCLATURE], $B2585, Table1[FWIA]))</f>
        <v/>
      </c>
      <c r="O2585" s="1" t="str">
        <f>IF($A2585&gt;--RIGHT($A$2,LEN($A$2)-8),"",SUMIF(Table1[SHIFT NOMENCLATURE], $B2585, Table1[DUSTWUN]))</f>
        <v/>
      </c>
    </row>
    <row r="2586" spans="1:15" x14ac:dyDescent="0.25">
      <c r="A2586" s="1" t="str">
        <f t="shared" si="80"/>
        <v/>
      </c>
      <c r="B2586" t="str">
        <f t="shared" si="81"/>
        <v/>
      </c>
      <c r="C2586" s="1" t="str">
        <f>IF($A2586&gt;--RIGHT($A$2,LEN($A$2)-8),"",COUNTIF(Table1[SHIFT NOMENCLATURE],$B2586))</f>
        <v/>
      </c>
      <c r="D2586" s="1" t="str">
        <f>IF($A2586&gt;--RIGHT($A$2,LEN($A$2)-8),"",SUMIF(Table1[SHIFT NOMENCLATURE], $B2586, Table1[EVIC KILL]))</f>
        <v/>
      </c>
      <c r="E2586" s="1" t="str">
        <f>IF($A2586&gt;--RIGHT($A$2,LEN($A$2)-8),"",SUMIF(Table1[SHIFT NOMENCLATURE], $B2586, Table1[EVIC MOB]))</f>
        <v/>
      </c>
      <c r="F2586" s="1" t="str">
        <f>IF($A2586&gt;--RIGHT($A$2,LEN($A$2)-8),"",SUMIF(Table1[SHIFT NOMENCLATURE], $B2586, Table1[EVIC FIRE]))</f>
        <v/>
      </c>
      <c r="G2586" s="1" t="str">
        <f>IF($A2586&gt;--RIGHT($A$2,LEN($A$2)-8),"",SUMIF(Table1[SHIFT NOMENCLATURE], $B2586, Table1[EKIA]))</f>
        <v/>
      </c>
      <c r="H2586" s="1" t="str">
        <f>IF($A2586&gt;--RIGHT($A$2,LEN($A$2)-8),"",SUMIF(Table1[SHIFT NOMENCLATURE], $B2586, Table1[EWIA]))</f>
        <v/>
      </c>
      <c r="I2586" s="1" t="str">
        <f>IF($A2586&gt;--RIGHT($A$2,LEN($A$2)-8),"",SUMIF(Table1[SHIFT NOMENCLATURE], $B2586, Table1[EPW]))</f>
        <v/>
      </c>
      <c r="J2586" s="1" t="str">
        <f>IF($A2586&gt;--RIGHT($A$2,LEN($A$2)-8),"",SUMIF(Table1[SHIFT NOMENCLATURE], $B2586, Table1[FVIC KILL]))</f>
        <v/>
      </c>
      <c r="K2586" s="1" t="str">
        <f>IF($A2586&gt;--RIGHT($A$2,LEN($A$2)-8),"",SUMIF(Table1[SHIFT NOMENCLATURE], $B2586, Table1[FVIC MOB]))</f>
        <v/>
      </c>
      <c r="L2586" s="1" t="str">
        <f>IF($A2586&gt;--RIGHT($A$2,LEN($A$2)-8),"",SUMIF(Table1[SHIFT NOMENCLATURE], $B2586, Table1[FVIC FIRE]))</f>
        <v/>
      </c>
      <c r="M2586" s="1" t="str">
        <f>IF($A2586&gt;--RIGHT($A$2,LEN($A$2)-8),"",SUMIF(Table1[SHIFT NOMENCLATURE], $B2586, Table1[FKIA]))</f>
        <v/>
      </c>
      <c r="N2586" s="1" t="str">
        <f>IF($A2586&gt;--RIGHT($A$2,LEN($A$2)-8),"",SUMIF(Table1[SHIFT NOMENCLATURE], $B2586, Table1[FWIA]))</f>
        <v/>
      </c>
      <c r="O2586" s="1" t="str">
        <f>IF($A2586&gt;--RIGHT($A$2,LEN($A$2)-8),"",SUMIF(Table1[SHIFT NOMENCLATURE], $B2586, Table1[DUSTWUN]))</f>
        <v/>
      </c>
    </row>
    <row r="2587" spans="1:15" x14ac:dyDescent="0.25">
      <c r="A2587" s="1" t="str">
        <f t="shared" si="80"/>
        <v/>
      </c>
      <c r="B2587" t="str">
        <f t="shared" si="81"/>
        <v/>
      </c>
      <c r="C2587" s="1" t="str">
        <f>IF($A2587&gt;--RIGHT($A$2,LEN($A$2)-8),"",COUNTIF(Table1[SHIFT NOMENCLATURE],$B2587))</f>
        <v/>
      </c>
      <c r="D2587" s="1" t="str">
        <f>IF($A2587&gt;--RIGHT($A$2,LEN($A$2)-8),"",SUMIF(Table1[SHIFT NOMENCLATURE], $B2587, Table1[EVIC KILL]))</f>
        <v/>
      </c>
      <c r="E2587" s="1" t="str">
        <f>IF($A2587&gt;--RIGHT($A$2,LEN($A$2)-8),"",SUMIF(Table1[SHIFT NOMENCLATURE], $B2587, Table1[EVIC MOB]))</f>
        <v/>
      </c>
      <c r="F2587" s="1" t="str">
        <f>IF($A2587&gt;--RIGHT($A$2,LEN($A$2)-8),"",SUMIF(Table1[SHIFT NOMENCLATURE], $B2587, Table1[EVIC FIRE]))</f>
        <v/>
      </c>
      <c r="G2587" s="1" t="str">
        <f>IF($A2587&gt;--RIGHT($A$2,LEN($A$2)-8),"",SUMIF(Table1[SHIFT NOMENCLATURE], $B2587, Table1[EKIA]))</f>
        <v/>
      </c>
      <c r="H2587" s="1" t="str">
        <f>IF($A2587&gt;--RIGHT($A$2,LEN($A$2)-8),"",SUMIF(Table1[SHIFT NOMENCLATURE], $B2587, Table1[EWIA]))</f>
        <v/>
      </c>
      <c r="I2587" s="1" t="str">
        <f>IF($A2587&gt;--RIGHT($A$2,LEN($A$2)-8),"",SUMIF(Table1[SHIFT NOMENCLATURE], $B2587, Table1[EPW]))</f>
        <v/>
      </c>
      <c r="J2587" s="1" t="str">
        <f>IF($A2587&gt;--RIGHT($A$2,LEN($A$2)-8),"",SUMIF(Table1[SHIFT NOMENCLATURE], $B2587, Table1[FVIC KILL]))</f>
        <v/>
      </c>
      <c r="K2587" s="1" t="str">
        <f>IF($A2587&gt;--RIGHT($A$2,LEN($A$2)-8),"",SUMIF(Table1[SHIFT NOMENCLATURE], $B2587, Table1[FVIC MOB]))</f>
        <v/>
      </c>
      <c r="L2587" s="1" t="str">
        <f>IF($A2587&gt;--RIGHT($A$2,LEN($A$2)-8),"",SUMIF(Table1[SHIFT NOMENCLATURE], $B2587, Table1[FVIC FIRE]))</f>
        <v/>
      </c>
      <c r="M2587" s="1" t="str">
        <f>IF($A2587&gt;--RIGHT($A$2,LEN($A$2)-8),"",SUMIF(Table1[SHIFT NOMENCLATURE], $B2587, Table1[FKIA]))</f>
        <v/>
      </c>
      <c r="N2587" s="1" t="str">
        <f>IF($A2587&gt;--RIGHT($A$2,LEN($A$2)-8),"",SUMIF(Table1[SHIFT NOMENCLATURE], $B2587, Table1[FWIA]))</f>
        <v/>
      </c>
      <c r="O2587" s="1" t="str">
        <f>IF($A2587&gt;--RIGHT($A$2,LEN($A$2)-8),"",SUMIF(Table1[SHIFT NOMENCLATURE], $B2587, Table1[DUSTWUN]))</f>
        <v/>
      </c>
    </row>
    <row r="2588" spans="1:15" x14ac:dyDescent="0.25">
      <c r="A2588" s="1" t="str">
        <f t="shared" si="80"/>
        <v/>
      </c>
      <c r="B2588" t="str">
        <f t="shared" si="81"/>
        <v/>
      </c>
      <c r="C2588" s="1" t="str">
        <f>IF($A2588&gt;--RIGHT($A$2,LEN($A$2)-8),"",COUNTIF(Table1[SHIFT NOMENCLATURE],$B2588))</f>
        <v/>
      </c>
      <c r="D2588" s="1" t="str">
        <f>IF($A2588&gt;--RIGHT($A$2,LEN($A$2)-8),"",SUMIF(Table1[SHIFT NOMENCLATURE], $B2588, Table1[EVIC KILL]))</f>
        <v/>
      </c>
      <c r="E2588" s="1" t="str">
        <f>IF($A2588&gt;--RIGHT($A$2,LEN($A$2)-8),"",SUMIF(Table1[SHIFT NOMENCLATURE], $B2588, Table1[EVIC MOB]))</f>
        <v/>
      </c>
      <c r="F2588" s="1" t="str">
        <f>IF($A2588&gt;--RIGHT($A$2,LEN($A$2)-8),"",SUMIF(Table1[SHIFT NOMENCLATURE], $B2588, Table1[EVIC FIRE]))</f>
        <v/>
      </c>
      <c r="G2588" s="1" t="str">
        <f>IF($A2588&gt;--RIGHT($A$2,LEN($A$2)-8),"",SUMIF(Table1[SHIFT NOMENCLATURE], $B2588, Table1[EKIA]))</f>
        <v/>
      </c>
      <c r="H2588" s="1" t="str">
        <f>IF($A2588&gt;--RIGHT($A$2,LEN($A$2)-8),"",SUMIF(Table1[SHIFT NOMENCLATURE], $B2588, Table1[EWIA]))</f>
        <v/>
      </c>
      <c r="I2588" s="1" t="str">
        <f>IF($A2588&gt;--RIGHT($A$2,LEN($A$2)-8),"",SUMIF(Table1[SHIFT NOMENCLATURE], $B2588, Table1[EPW]))</f>
        <v/>
      </c>
      <c r="J2588" s="1" t="str">
        <f>IF($A2588&gt;--RIGHT($A$2,LEN($A$2)-8),"",SUMIF(Table1[SHIFT NOMENCLATURE], $B2588, Table1[FVIC KILL]))</f>
        <v/>
      </c>
      <c r="K2588" s="1" t="str">
        <f>IF($A2588&gt;--RIGHT($A$2,LEN($A$2)-8),"",SUMIF(Table1[SHIFT NOMENCLATURE], $B2588, Table1[FVIC MOB]))</f>
        <v/>
      </c>
      <c r="L2588" s="1" t="str">
        <f>IF($A2588&gt;--RIGHT($A$2,LEN($A$2)-8),"",SUMIF(Table1[SHIFT NOMENCLATURE], $B2588, Table1[FVIC FIRE]))</f>
        <v/>
      </c>
      <c r="M2588" s="1" t="str">
        <f>IF($A2588&gt;--RIGHT($A$2,LEN($A$2)-8),"",SUMIF(Table1[SHIFT NOMENCLATURE], $B2588, Table1[FKIA]))</f>
        <v/>
      </c>
      <c r="N2588" s="1" t="str">
        <f>IF($A2588&gt;--RIGHT($A$2,LEN($A$2)-8),"",SUMIF(Table1[SHIFT NOMENCLATURE], $B2588, Table1[FWIA]))</f>
        <v/>
      </c>
      <c r="O2588" s="1" t="str">
        <f>IF($A2588&gt;--RIGHT($A$2,LEN($A$2)-8),"",SUMIF(Table1[SHIFT NOMENCLATURE], $B2588, Table1[DUSTWUN]))</f>
        <v/>
      </c>
    </row>
    <row r="2589" spans="1:15" x14ac:dyDescent="0.25">
      <c r="A2589" s="1" t="str">
        <f t="shared" si="80"/>
        <v/>
      </c>
      <c r="B2589" t="str">
        <f t="shared" si="81"/>
        <v/>
      </c>
      <c r="C2589" s="1" t="str">
        <f>IF($A2589&gt;--RIGHT($A$2,LEN($A$2)-8),"",COUNTIF(Table1[SHIFT NOMENCLATURE],$B2589))</f>
        <v/>
      </c>
      <c r="D2589" s="1" t="str">
        <f>IF($A2589&gt;--RIGHT($A$2,LEN($A$2)-8),"",SUMIF(Table1[SHIFT NOMENCLATURE], $B2589, Table1[EVIC KILL]))</f>
        <v/>
      </c>
      <c r="E2589" s="1" t="str">
        <f>IF($A2589&gt;--RIGHT($A$2,LEN($A$2)-8),"",SUMIF(Table1[SHIFT NOMENCLATURE], $B2589, Table1[EVIC MOB]))</f>
        <v/>
      </c>
      <c r="F2589" s="1" t="str">
        <f>IF($A2589&gt;--RIGHT($A$2,LEN($A$2)-8),"",SUMIF(Table1[SHIFT NOMENCLATURE], $B2589, Table1[EVIC FIRE]))</f>
        <v/>
      </c>
      <c r="G2589" s="1" t="str">
        <f>IF($A2589&gt;--RIGHT($A$2,LEN($A$2)-8),"",SUMIF(Table1[SHIFT NOMENCLATURE], $B2589, Table1[EKIA]))</f>
        <v/>
      </c>
      <c r="H2589" s="1" t="str">
        <f>IF($A2589&gt;--RIGHT($A$2,LEN($A$2)-8),"",SUMIF(Table1[SHIFT NOMENCLATURE], $B2589, Table1[EWIA]))</f>
        <v/>
      </c>
      <c r="I2589" s="1" t="str">
        <f>IF($A2589&gt;--RIGHT($A$2,LEN($A$2)-8),"",SUMIF(Table1[SHIFT NOMENCLATURE], $B2589, Table1[EPW]))</f>
        <v/>
      </c>
      <c r="J2589" s="1" t="str">
        <f>IF($A2589&gt;--RIGHT($A$2,LEN($A$2)-8),"",SUMIF(Table1[SHIFT NOMENCLATURE], $B2589, Table1[FVIC KILL]))</f>
        <v/>
      </c>
      <c r="K2589" s="1" t="str">
        <f>IF($A2589&gt;--RIGHT($A$2,LEN($A$2)-8),"",SUMIF(Table1[SHIFT NOMENCLATURE], $B2589, Table1[FVIC MOB]))</f>
        <v/>
      </c>
      <c r="L2589" s="1" t="str">
        <f>IF($A2589&gt;--RIGHT($A$2,LEN($A$2)-8),"",SUMIF(Table1[SHIFT NOMENCLATURE], $B2589, Table1[FVIC FIRE]))</f>
        <v/>
      </c>
      <c r="M2589" s="1" t="str">
        <f>IF($A2589&gt;--RIGHT($A$2,LEN($A$2)-8),"",SUMIF(Table1[SHIFT NOMENCLATURE], $B2589, Table1[FKIA]))</f>
        <v/>
      </c>
      <c r="N2589" s="1" t="str">
        <f>IF($A2589&gt;--RIGHT($A$2,LEN($A$2)-8),"",SUMIF(Table1[SHIFT NOMENCLATURE], $B2589, Table1[FWIA]))</f>
        <v/>
      </c>
      <c r="O2589" s="1" t="str">
        <f>IF($A2589&gt;--RIGHT($A$2,LEN($A$2)-8),"",SUMIF(Table1[SHIFT NOMENCLATURE], $B2589, Table1[DUSTWUN]))</f>
        <v/>
      </c>
    </row>
    <row r="2590" spans="1:15" x14ac:dyDescent="0.25">
      <c r="A2590" s="1" t="str">
        <f t="shared" si="80"/>
        <v/>
      </c>
      <c r="B2590" t="str">
        <f t="shared" si="81"/>
        <v/>
      </c>
      <c r="C2590" s="1" t="str">
        <f>IF($A2590&gt;--RIGHT($A$2,LEN($A$2)-8),"",COUNTIF(Table1[SHIFT NOMENCLATURE],$B2590))</f>
        <v/>
      </c>
      <c r="D2590" s="1" t="str">
        <f>IF($A2590&gt;--RIGHT($A$2,LEN($A$2)-8),"",SUMIF(Table1[SHIFT NOMENCLATURE], $B2590, Table1[EVIC KILL]))</f>
        <v/>
      </c>
      <c r="E2590" s="1" t="str">
        <f>IF($A2590&gt;--RIGHT($A$2,LEN($A$2)-8),"",SUMIF(Table1[SHIFT NOMENCLATURE], $B2590, Table1[EVIC MOB]))</f>
        <v/>
      </c>
      <c r="F2590" s="1" t="str">
        <f>IF($A2590&gt;--RIGHT($A$2,LEN($A$2)-8),"",SUMIF(Table1[SHIFT NOMENCLATURE], $B2590, Table1[EVIC FIRE]))</f>
        <v/>
      </c>
      <c r="G2590" s="1" t="str">
        <f>IF($A2590&gt;--RIGHT($A$2,LEN($A$2)-8),"",SUMIF(Table1[SHIFT NOMENCLATURE], $B2590, Table1[EKIA]))</f>
        <v/>
      </c>
      <c r="H2590" s="1" t="str">
        <f>IF($A2590&gt;--RIGHT($A$2,LEN($A$2)-8),"",SUMIF(Table1[SHIFT NOMENCLATURE], $B2590, Table1[EWIA]))</f>
        <v/>
      </c>
      <c r="I2590" s="1" t="str">
        <f>IF($A2590&gt;--RIGHT($A$2,LEN($A$2)-8),"",SUMIF(Table1[SHIFT NOMENCLATURE], $B2590, Table1[EPW]))</f>
        <v/>
      </c>
      <c r="J2590" s="1" t="str">
        <f>IF($A2590&gt;--RIGHT($A$2,LEN($A$2)-8),"",SUMIF(Table1[SHIFT NOMENCLATURE], $B2590, Table1[FVIC KILL]))</f>
        <v/>
      </c>
      <c r="K2590" s="1" t="str">
        <f>IF($A2590&gt;--RIGHT($A$2,LEN($A$2)-8),"",SUMIF(Table1[SHIFT NOMENCLATURE], $B2590, Table1[FVIC MOB]))</f>
        <v/>
      </c>
      <c r="L2590" s="1" t="str">
        <f>IF($A2590&gt;--RIGHT($A$2,LEN($A$2)-8),"",SUMIF(Table1[SHIFT NOMENCLATURE], $B2590, Table1[FVIC FIRE]))</f>
        <v/>
      </c>
      <c r="M2590" s="1" t="str">
        <f>IF($A2590&gt;--RIGHT($A$2,LEN($A$2)-8),"",SUMIF(Table1[SHIFT NOMENCLATURE], $B2590, Table1[FKIA]))</f>
        <v/>
      </c>
      <c r="N2590" s="1" t="str">
        <f>IF($A2590&gt;--RIGHT($A$2,LEN($A$2)-8),"",SUMIF(Table1[SHIFT NOMENCLATURE], $B2590, Table1[FWIA]))</f>
        <v/>
      </c>
      <c r="O2590" s="1" t="str">
        <f>IF($A2590&gt;--RIGHT($A$2,LEN($A$2)-8),"",SUMIF(Table1[SHIFT NOMENCLATURE], $B2590, Table1[DUSTWUN]))</f>
        <v/>
      </c>
    </row>
    <row r="2591" spans="1:15" x14ac:dyDescent="0.25">
      <c r="A2591" s="1" t="str">
        <f t="shared" si="80"/>
        <v/>
      </c>
      <c r="B2591" t="str">
        <f t="shared" si="81"/>
        <v/>
      </c>
      <c r="C2591" s="1" t="str">
        <f>IF($A2591&gt;--RIGHT($A$2,LEN($A$2)-8),"",COUNTIF(Table1[SHIFT NOMENCLATURE],$B2591))</f>
        <v/>
      </c>
      <c r="D2591" s="1" t="str">
        <f>IF($A2591&gt;--RIGHT($A$2,LEN($A$2)-8),"",SUMIF(Table1[SHIFT NOMENCLATURE], $B2591, Table1[EVIC KILL]))</f>
        <v/>
      </c>
      <c r="E2591" s="1" t="str">
        <f>IF($A2591&gt;--RIGHT($A$2,LEN($A$2)-8),"",SUMIF(Table1[SHIFT NOMENCLATURE], $B2591, Table1[EVIC MOB]))</f>
        <v/>
      </c>
      <c r="F2591" s="1" t="str">
        <f>IF($A2591&gt;--RIGHT($A$2,LEN($A$2)-8),"",SUMIF(Table1[SHIFT NOMENCLATURE], $B2591, Table1[EVIC FIRE]))</f>
        <v/>
      </c>
      <c r="G2591" s="1" t="str">
        <f>IF($A2591&gt;--RIGHT($A$2,LEN($A$2)-8),"",SUMIF(Table1[SHIFT NOMENCLATURE], $B2591, Table1[EKIA]))</f>
        <v/>
      </c>
      <c r="H2591" s="1" t="str">
        <f>IF($A2591&gt;--RIGHT($A$2,LEN($A$2)-8),"",SUMIF(Table1[SHIFT NOMENCLATURE], $B2591, Table1[EWIA]))</f>
        <v/>
      </c>
      <c r="I2591" s="1" t="str">
        <f>IF($A2591&gt;--RIGHT($A$2,LEN($A$2)-8),"",SUMIF(Table1[SHIFT NOMENCLATURE], $B2591, Table1[EPW]))</f>
        <v/>
      </c>
      <c r="J2591" s="1" t="str">
        <f>IF($A2591&gt;--RIGHT($A$2,LEN($A$2)-8),"",SUMIF(Table1[SHIFT NOMENCLATURE], $B2591, Table1[FVIC KILL]))</f>
        <v/>
      </c>
      <c r="K2591" s="1" t="str">
        <f>IF($A2591&gt;--RIGHT($A$2,LEN($A$2)-8),"",SUMIF(Table1[SHIFT NOMENCLATURE], $B2591, Table1[FVIC MOB]))</f>
        <v/>
      </c>
      <c r="L2591" s="1" t="str">
        <f>IF($A2591&gt;--RIGHT($A$2,LEN($A$2)-8),"",SUMIF(Table1[SHIFT NOMENCLATURE], $B2591, Table1[FVIC FIRE]))</f>
        <v/>
      </c>
      <c r="M2591" s="1" t="str">
        <f>IF($A2591&gt;--RIGHT($A$2,LEN($A$2)-8),"",SUMIF(Table1[SHIFT NOMENCLATURE], $B2591, Table1[FKIA]))</f>
        <v/>
      </c>
      <c r="N2591" s="1" t="str">
        <f>IF($A2591&gt;--RIGHT($A$2,LEN($A$2)-8),"",SUMIF(Table1[SHIFT NOMENCLATURE], $B2591, Table1[FWIA]))</f>
        <v/>
      </c>
      <c r="O2591" s="1" t="str">
        <f>IF($A2591&gt;--RIGHT($A$2,LEN($A$2)-8),"",SUMIF(Table1[SHIFT NOMENCLATURE], $B2591, Table1[DUSTWUN]))</f>
        <v/>
      </c>
    </row>
    <row r="2592" spans="1:15" x14ac:dyDescent="0.25">
      <c r="A2592" s="1" t="str">
        <f t="shared" si="80"/>
        <v/>
      </c>
      <c r="B2592" t="str">
        <f t="shared" si="81"/>
        <v/>
      </c>
      <c r="C2592" s="1" t="str">
        <f>IF($A2592&gt;--RIGHT($A$2,LEN($A$2)-8),"",COUNTIF(Table1[SHIFT NOMENCLATURE],$B2592))</f>
        <v/>
      </c>
      <c r="D2592" s="1" t="str">
        <f>IF($A2592&gt;--RIGHT($A$2,LEN($A$2)-8),"",SUMIF(Table1[SHIFT NOMENCLATURE], $B2592, Table1[EVIC KILL]))</f>
        <v/>
      </c>
      <c r="E2592" s="1" t="str">
        <f>IF($A2592&gt;--RIGHT($A$2,LEN($A$2)-8),"",SUMIF(Table1[SHIFT NOMENCLATURE], $B2592, Table1[EVIC MOB]))</f>
        <v/>
      </c>
      <c r="F2592" s="1" t="str">
        <f>IF($A2592&gt;--RIGHT($A$2,LEN($A$2)-8),"",SUMIF(Table1[SHIFT NOMENCLATURE], $B2592, Table1[EVIC FIRE]))</f>
        <v/>
      </c>
      <c r="G2592" s="1" t="str">
        <f>IF($A2592&gt;--RIGHT($A$2,LEN($A$2)-8),"",SUMIF(Table1[SHIFT NOMENCLATURE], $B2592, Table1[EKIA]))</f>
        <v/>
      </c>
      <c r="H2592" s="1" t="str">
        <f>IF($A2592&gt;--RIGHT($A$2,LEN($A$2)-8),"",SUMIF(Table1[SHIFT NOMENCLATURE], $B2592, Table1[EWIA]))</f>
        <v/>
      </c>
      <c r="I2592" s="1" t="str">
        <f>IF($A2592&gt;--RIGHT($A$2,LEN($A$2)-8),"",SUMIF(Table1[SHIFT NOMENCLATURE], $B2592, Table1[EPW]))</f>
        <v/>
      </c>
      <c r="J2592" s="1" t="str">
        <f>IF($A2592&gt;--RIGHT($A$2,LEN($A$2)-8),"",SUMIF(Table1[SHIFT NOMENCLATURE], $B2592, Table1[FVIC KILL]))</f>
        <v/>
      </c>
      <c r="K2592" s="1" t="str">
        <f>IF($A2592&gt;--RIGHT($A$2,LEN($A$2)-8),"",SUMIF(Table1[SHIFT NOMENCLATURE], $B2592, Table1[FVIC MOB]))</f>
        <v/>
      </c>
      <c r="L2592" s="1" t="str">
        <f>IF($A2592&gt;--RIGHT($A$2,LEN($A$2)-8),"",SUMIF(Table1[SHIFT NOMENCLATURE], $B2592, Table1[FVIC FIRE]))</f>
        <v/>
      </c>
      <c r="M2592" s="1" t="str">
        <f>IF($A2592&gt;--RIGHT($A$2,LEN($A$2)-8),"",SUMIF(Table1[SHIFT NOMENCLATURE], $B2592, Table1[FKIA]))</f>
        <v/>
      </c>
      <c r="N2592" s="1" t="str">
        <f>IF($A2592&gt;--RIGHT($A$2,LEN($A$2)-8),"",SUMIF(Table1[SHIFT NOMENCLATURE], $B2592, Table1[FWIA]))</f>
        <v/>
      </c>
      <c r="O2592" s="1" t="str">
        <f>IF($A2592&gt;--RIGHT($A$2,LEN($A$2)-8),"",SUMIF(Table1[SHIFT NOMENCLATURE], $B2592, Table1[DUSTWUN]))</f>
        <v/>
      </c>
    </row>
    <row r="2593" spans="1:15" x14ac:dyDescent="0.25">
      <c r="A2593" s="1" t="str">
        <f t="shared" si="80"/>
        <v/>
      </c>
      <c r="B2593" t="str">
        <f t="shared" si="81"/>
        <v/>
      </c>
      <c r="C2593" s="1" t="str">
        <f>IF($A2593&gt;--RIGHT($A$2,LEN($A$2)-8),"",COUNTIF(Table1[SHIFT NOMENCLATURE],$B2593))</f>
        <v/>
      </c>
      <c r="D2593" s="1" t="str">
        <f>IF($A2593&gt;--RIGHT($A$2,LEN($A$2)-8),"",SUMIF(Table1[SHIFT NOMENCLATURE], $B2593, Table1[EVIC KILL]))</f>
        <v/>
      </c>
      <c r="E2593" s="1" t="str">
        <f>IF($A2593&gt;--RIGHT($A$2,LEN($A$2)-8),"",SUMIF(Table1[SHIFT NOMENCLATURE], $B2593, Table1[EVIC MOB]))</f>
        <v/>
      </c>
      <c r="F2593" s="1" t="str">
        <f>IF($A2593&gt;--RIGHT($A$2,LEN($A$2)-8),"",SUMIF(Table1[SHIFT NOMENCLATURE], $B2593, Table1[EVIC FIRE]))</f>
        <v/>
      </c>
      <c r="G2593" s="1" t="str">
        <f>IF($A2593&gt;--RIGHT($A$2,LEN($A$2)-8),"",SUMIF(Table1[SHIFT NOMENCLATURE], $B2593, Table1[EKIA]))</f>
        <v/>
      </c>
      <c r="H2593" s="1" t="str">
        <f>IF($A2593&gt;--RIGHT($A$2,LEN($A$2)-8),"",SUMIF(Table1[SHIFT NOMENCLATURE], $B2593, Table1[EWIA]))</f>
        <v/>
      </c>
      <c r="I2593" s="1" t="str">
        <f>IF($A2593&gt;--RIGHT($A$2,LEN($A$2)-8),"",SUMIF(Table1[SHIFT NOMENCLATURE], $B2593, Table1[EPW]))</f>
        <v/>
      </c>
      <c r="J2593" s="1" t="str">
        <f>IF($A2593&gt;--RIGHT($A$2,LEN($A$2)-8),"",SUMIF(Table1[SHIFT NOMENCLATURE], $B2593, Table1[FVIC KILL]))</f>
        <v/>
      </c>
      <c r="K2593" s="1" t="str">
        <f>IF($A2593&gt;--RIGHT($A$2,LEN($A$2)-8),"",SUMIF(Table1[SHIFT NOMENCLATURE], $B2593, Table1[FVIC MOB]))</f>
        <v/>
      </c>
      <c r="L2593" s="1" t="str">
        <f>IF($A2593&gt;--RIGHT($A$2,LEN($A$2)-8),"",SUMIF(Table1[SHIFT NOMENCLATURE], $B2593, Table1[FVIC FIRE]))</f>
        <v/>
      </c>
      <c r="M2593" s="1" t="str">
        <f>IF($A2593&gt;--RIGHT($A$2,LEN($A$2)-8),"",SUMIF(Table1[SHIFT NOMENCLATURE], $B2593, Table1[FKIA]))</f>
        <v/>
      </c>
      <c r="N2593" s="1" t="str">
        <f>IF($A2593&gt;--RIGHT($A$2,LEN($A$2)-8),"",SUMIF(Table1[SHIFT NOMENCLATURE], $B2593, Table1[FWIA]))</f>
        <v/>
      </c>
      <c r="O2593" s="1" t="str">
        <f>IF($A2593&gt;--RIGHT($A$2,LEN($A$2)-8),"",SUMIF(Table1[SHIFT NOMENCLATURE], $B2593, Table1[DUSTWUN]))</f>
        <v/>
      </c>
    </row>
    <row r="2594" spans="1:15" x14ac:dyDescent="0.25">
      <c r="A2594" s="1" t="str">
        <f t="shared" si="80"/>
        <v/>
      </c>
      <c r="B2594" t="str">
        <f t="shared" si="81"/>
        <v/>
      </c>
      <c r="C2594" s="1" t="str">
        <f>IF($A2594&gt;--RIGHT($A$2,LEN($A$2)-8),"",COUNTIF(Table1[SHIFT NOMENCLATURE],$B2594))</f>
        <v/>
      </c>
      <c r="D2594" s="1" t="str">
        <f>IF($A2594&gt;--RIGHT($A$2,LEN($A$2)-8),"",SUMIF(Table1[SHIFT NOMENCLATURE], $B2594, Table1[EVIC KILL]))</f>
        <v/>
      </c>
      <c r="E2594" s="1" t="str">
        <f>IF($A2594&gt;--RIGHT($A$2,LEN($A$2)-8),"",SUMIF(Table1[SHIFT NOMENCLATURE], $B2594, Table1[EVIC MOB]))</f>
        <v/>
      </c>
      <c r="F2594" s="1" t="str">
        <f>IF($A2594&gt;--RIGHT($A$2,LEN($A$2)-8),"",SUMIF(Table1[SHIFT NOMENCLATURE], $B2594, Table1[EVIC FIRE]))</f>
        <v/>
      </c>
      <c r="G2594" s="1" t="str">
        <f>IF($A2594&gt;--RIGHT($A$2,LEN($A$2)-8),"",SUMIF(Table1[SHIFT NOMENCLATURE], $B2594, Table1[EKIA]))</f>
        <v/>
      </c>
      <c r="H2594" s="1" t="str">
        <f>IF($A2594&gt;--RIGHT($A$2,LEN($A$2)-8),"",SUMIF(Table1[SHIFT NOMENCLATURE], $B2594, Table1[EWIA]))</f>
        <v/>
      </c>
      <c r="I2594" s="1" t="str">
        <f>IF($A2594&gt;--RIGHT($A$2,LEN($A$2)-8),"",SUMIF(Table1[SHIFT NOMENCLATURE], $B2594, Table1[EPW]))</f>
        <v/>
      </c>
      <c r="J2594" s="1" t="str">
        <f>IF($A2594&gt;--RIGHT($A$2,LEN($A$2)-8),"",SUMIF(Table1[SHIFT NOMENCLATURE], $B2594, Table1[FVIC KILL]))</f>
        <v/>
      </c>
      <c r="K2594" s="1" t="str">
        <f>IF($A2594&gt;--RIGHT($A$2,LEN($A$2)-8),"",SUMIF(Table1[SHIFT NOMENCLATURE], $B2594, Table1[FVIC MOB]))</f>
        <v/>
      </c>
      <c r="L2594" s="1" t="str">
        <f>IF($A2594&gt;--RIGHT($A$2,LEN($A$2)-8),"",SUMIF(Table1[SHIFT NOMENCLATURE], $B2594, Table1[FVIC FIRE]))</f>
        <v/>
      </c>
      <c r="M2594" s="1" t="str">
        <f>IF($A2594&gt;--RIGHT($A$2,LEN($A$2)-8),"",SUMIF(Table1[SHIFT NOMENCLATURE], $B2594, Table1[FKIA]))</f>
        <v/>
      </c>
      <c r="N2594" s="1" t="str">
        <f>IF($A2594&gt;--RIGHT($A$2,LEN($A$2)-8),"",SUMIF(Table1[SHIFT NOMENCLATURE], $B2594, Table1[FWIA]))</f>
        <v/>
      </c>
      <c r="O2594" s="1" t="str">
        <f>IF($A2594&gt;--RIGHT($A$2,LEN($A$2)-8),"",SUMIF(Table1[SHIFT NOMENCLATURE], $B2594, Table1[DUSTWUN]))</f>
        <v/>
      </c>
    </row>
    <row r="2595" spans="1:15" x14ac:dyDescent="0.25">
      <c r="A2595" s="1" t="str">
        <f t="shared" si="80"/>
        <v/>
      </c>
      <c r="B2595" t="str">
        <f t="shared" si="81"/>
        <v/>
      </c>
      <c r="C2595" s="1" t="str">
        <f>IF($A2595&gt;--RIGHT($A$2,LEN($A$2)-8),"",COUNTIF(Table1[SHIFT NOMENCLATURE],$B2595))</f>
        <v/>
      </c>
      <c r="D2595" s="1" t="str">
        <f>IF($A2595&gt;--RIGHT($A$2,LEN($A$2)-8),"",SUMIF(Table1[SHIFT NOMENCLATURE], $B2595, Table1[EVIC KILL]))</f>
        <v/>
      </c>
      <c r="E2595" s="1" t="str">
        <f>IF($A2595&gt;--RIGHT($A$2,LEN($A$2)-8),"",SUMIF(Table1[SHIFT NOMENCLATURE], $B2595, Table1[EVIC MOB]))</f>
        <v/>
      </c>
      <c r="F2595" s="1" t="str">
        <f>IF($A2595&gt;--RIGHT($A$2,LEN($A$2)-8),"",SUMIF(Table1[SHIFT NOMENCLATURE], $B2595, Table1[EVIC FIRE]))</f>
        <v/>
      </c>
      <c r="G2595" s="1" t="str">
        <f>IF($A2595&gt;--RIGHT($A$2,LEN($A$2)-8),"",SUMIF(Table1[SHIFT NOMENCLATURE], $B2595, Table1[EKIA]))</f>
        <v/>
      </c>
      <c r="H2595" s="1" t="str">
        <f>IF($A2595&gt;--RIGHT($A$2,LEN($A$2)-8),"",SUMIF(Table1[SHIFT NOMENCLATURE], $B2595, Table1[EWIA]))</f>
        <v/>
      </c>
      <c r="I2595" s="1" t="str">
        <f>IF($A2595&gt;--RIGHT($A$2,LEN($A$2)-8),"",SUMIF(Table1[SHIFT NOMENCLATURE], $B2595, Table1[EPW]))</f>
        <v/>
      </c>
      <c r="J2595" s="1" t="str">
        <f>IF($A2595&gt;--RIGHT($A$2,LEN($A$2)-8),"",SUMIF(Table1[SHIFT NOMENCLATURE], $B2595, Table1[FVIC KILL]))</f>
        <v/>
      </c>
      <c r="K2595" s="1" t="str">
        <f>IF($A2595&gt;--RIGHT($A$2,LEN($A$2)-8),"",SUMIF(Table1[SHIFT NOMENCLATURE], $B2595, Table1[FVIC MOB]))</f>
        <v/>
      </c>
      <c r="L2595" s="1" t="str">
        <f>IF($A2595&gt;--RIGHT($A$2,LEN($A$2)-8),"",SUMIF(Table1[SHIFT NOMENCLATURE], $B2595, Table1[FVIC FIRE]))</f>
        <v/>
      </c>
      <c r="M2595" s="1" t="str">
        <f>IF($A2595&gt;--RIGHT($A$2,LEN($A$2)-8),"",SUMIF(Table1[SHIFT NOMENCLATURE], $B2595, Table1[FKIA]))</f>
        <v/>
      </c>
      <c r="N2595" s="1" t="str">
        <f>IF($A2595&gt;--RIGHT($A$2,LEN($A$2)-8),"",SUMIF(Table1[SHIFT NOMENCLATURE], $B2595, Table1[FWIA]))</f>
        <v/>
      </c>
      <c r="O2595" s="1" t="str">
        <f>IF($A2595&gt;--RIGHT($A$2,LEN($A$2)-8),"",SUMIF(Table1[SHIFT NOMENCLATURE], $B2595, Table1[DUSTWUN]))</f>
        <v/>
      </c>
    </row>
    <row r="2596" spans="1:15" x14ac:dyDescent="0.25">
      <c r="A2596" s="1" t="str">
        <f t="shared" si="80"/>
        <v/>
      </c>
      <c r="B2596" t="str">
        <f t="shared" si="81"/>
        <v/>
      </c>
      <c r="C2596" s="1" t="str">
        <f>IF($A2596&gt;--RIGHT($A$2,LEN($A$2)-8),"",COUNTIF(Table1[SHIFT NOMENCLATURE],$B2596))</f>
        <v/>
      </c>
      <c r="D2596" s="1" t="str">
        <f>IF($A2596&gt;--RIGHT($A$2,LEN($A$2)-8),"",SUMIF(Table1[SHIFT NOMENCLATURE], $B2596, Table1[EVIC KILL]))</f>
        <v/>
      </c>
      <c r="E2596" s="1" t="str">
        <f>IF($A2596&gt;--RIGHT($A$2,LEN($A$2)-8),"",SUMIF(Table1[SHIFT NOMENCLATURE], $B2596, Table1[EVIC MOB]))</f>
        <v/>
      </c>
      <c r="F2596" s="1" t="str">
        <f>IF($A2596&gt;--RIGHT($A$2,LEN($A$2)-8),"",SUMIF(Table1[SHIFT NOMENCLATURE], $B2596, Table1[EVIC FIRE]))</f>
        <v/>
      </c>
      <c r="G2596" s="1" t="str">
        <f>IF($A2596&gt;--RIGHT($A$2,LEN($A$2)-8),"",SUMIF(Table1[SHIFT NOMENCLATURE], $B2596, Table1[EKIA]))</f>
        <v/>
      </c>
      <c r="H2596" s="1" t="str">
        <f>IF($A2596&gt;--RIGHT($A$2,LEN($A$2)-8),"",SUMIF(Table1[SHIFT NOMENCLATURE], $B2596, Table1[EWIA]))</f>
        <v/>
      </c>
      <c r="I2596" s="1" t="str">
        <f>IF($A2596&gt;--RIGHT($A$2,LEN($A$2)-8),"",SUMIF(Table1[SHIFT NOMENCLATURE], $B2596, Table1[EPW]))</f>
        <v/>
      </c>
      <c r="J2596" s="1" t="str">
        <f>IF($A2596&gt;--RIGHT($A$2,LEN($A$2)-8),"",SUMIF(Table1[SHIFT NOMENCLATURE], $B2596, Table1[FVIC KILL]))</f>
        <v/>
      </c>
      <c r="K2596" s="1" t="str">
        <f>IF($A2596&gt;--RIGHT($A$2,LEN($A$2)-8),"",SUMIF(Table1[SHIFT NOMENCLATURE], $B2596, Table1[FVIC MOB]))</f>
        <v/>
      </c>
      <c r="L2596" s="1" t="str">
        <f>IF($A2596&gt;--RIGHT($A$2,LEN($A$2)-8),"",SUMIF(Table1[SHIFT NOMENCLATURE], $B2596, Table1[FVIC FIRE]))</f>
        <v/>
      </c>
      <c r="M2596" s="1" t="str">
        <f>IF($A2596&gt;--RIGHT($A$2,LEN($A$2)-8),"",SUMIF(Table1[SHIFT NOMENCLATURE], $B2596, Table1[FKIA]))</f>
        <v/>
      </c>
      <c r="N2596" s="1" t="str">
        <f>IF($A2596&gt;--RIGHT($A$2,LEN($A$2)-8),"",SUMIF(Table1[SHIFT NOMENCLATURE], $B2596, Table1[FWIA]))</f>
        <v/>
      </c>
      <c r="O2596" s="1" t="str">
        <f>IF($A2596&gt;--RIGHT($A$2,LEN($A$2)-8),"",SUMIF(Table1[SHIFT NOMENCLATURE], $B2596, Table1[DUSTWUN]))</f>
        <v/>
      </c>
    </row>
    <row r="2597" spans="1:15" x14ac:dyDescent="0.25">
      <c r="A2597" s="1" t="str">
        <f t="shared" si="80"/>
        <v/>
      </c>
      <c r="B2597" t="str">
        <f t="shared" si="81"/>
        <v/>
      </c>
      <c r="C2597" s="1" t="str">
        <f>IF($A2597&gt;--RIGHT($A$2,LEN($A$2)-8),"",COUNTIF(Table1[SHIFT NOMENCLATURE],$B2597))</f>
        <v/>
      </c>
      <c r="D2597" s="1" t="str">
        <f>IF($A2597&gt;--RIGHT($A$2,LEN($A$2)-8),"",SUMIF(Table1[SHIFT NOMENCLATURE], $B2597, Table1[EVIC KILL]))</f>
        <v/>
      </c>
      <c r="E2597" s="1" t="str">
        <f>IF($A2597&gt;--RIGHT($A$2,LEN($A$2)-8),"",SUMIF(Table1[SHIFT NOMENCLATURE], $B2597, Table1[EVIC MOB]))</f>
        <v/>
      </c>
      <c r="F2597" s="1" t="str">
        <f>IF($A2597&gt;--RIGHT($A$2,LEN($A$2)-8),"",SUMIF(Table1[SHIFT NOMENCLATURE], $B2597, Table1[EVIC FIRE]))</f>
        <v/>
      </c>
      <c r="G2597" s="1" t="str">
        <f>IF($A2597&gt;--RIGHT($A$2,LEN($A$2)-8),"",SUMIF(Table1[SHIFT NOMENCLATURE], $B2597, Table1[EKIA]))</f>
        <v/>
      </c>
      <c r="H2597" s="1" t="str">
        <f>IF($A2597&gt;--RIGHT($A$2,LEN($A$2)-8),"",SUMIF(Table1[SHIFT NOMENCLATURE], $B2597, Table1[EWIA]))</f>
        <v/>
      </c>
      <c r="I2597" s="1" t="str">
        <f>IF($A2597&gt;--RIGHT($A$2,LEN($A$2)-8),"",SUMIF(Table1[SHIFT NOMENCLATURE], $B2597, Table1[EPW]))</f>
        <v/>
      </c>
      <c r="J2597" s="1" t="str">
        <f>IF($A2597&gt;--RIGHT($A$2,LEN($A$2)-8),"",SUMIF(Table1[SHIFT NOMENCLATURE], $B2597, Table1[FVIC KILL]))</f>
        <v/>
      </c>
      <c r="K2597" s="1" t="str">
        <f>IF($A2597&gt;--RIGHT($A$2,LEN($A$2)-8),"",SUMIF(Table1[SHIFT NOMENCLATURE], $B2597, Table1[FVIC MOB]))</f>
        <v/>
      </c>
      <c r="L2597" s="1" t="str">
        <f>IF($A2597&gt;--RIGHT($A$2,LEN($A$2)-8),"",SUMIF(Table1[SHIFT NOMENCLATURE], $B2597, Table1[FVIC FIRE]))</f>
        <v/>
      </c>
      <c r="M2597" s="1" t="str">
        <f>IF($A2597&gt;--RIGHT($A$2,LEN($A$2)-8),"",SUMIF(Table1[SHIFT NOMENCLATURE], $B2597, Table1[FKIA]))</f>
        <v/>
      </c>
      <c r="N2597" s="1" t="str">
        <f>IF($A2597&gt;--RIGHT($A$2,LEN($A$2)-8),"",SUMIF(Table1[SHIFT NOMENCLATURE], $B2597, Table1[FWIA]))</f>
        <v/>
      </c>
      <c r="O2597" s="1" t="str">
        <f>IF($A2597&gt;--RIGHT($A$2,LEN($A$2)-8),"",SUMIF(Table1[SHIFT NOMENCLATURE], $B2597, Table1[DUSTWUN]))</f>
        <v/>
      </c>
    </row>
    <row r="2598" spans="1:15" x14ac:dyDescent="0.25">
      <c r="A2598" s="1" t="str">
        <f t="shared" si="80"/>
        <v/>
      </c>
      <c r="B2598" t="str">
        <f t="shared" si="81"/>
        <v/>
      </c>
      <c r="C2598" s="1" t="str">
        <f>IF($A2598&gt;--RIGHT($A$2,LEN($A$2)-8),"",COUNTIF(Table1[SHIFT NOMENCLATURE],$B2598))</f>
        <v/>
      </c>
      <c r="D2598" s="1" t="str">
        <f>IF($A2598&gt;--RIGHT($A$2,LEN($A$2)-8),"",SUMIF(Table1[SHIFT NOMENCLATURE], $B2598, Table1[EVIC KILL]))</f>
        <v/>
      </c>
      <c r="E2598" s="1" t="str">
        <f>IF($A2598&gt;--RIGHT($A$2,LEN($A$2)-8),"",SUMIF(Table1[SHIFT NOMENCLATURE], $B2598, Table1[EVIC MOB]))</f>
        <v/>
      </c>
      <c r="F2598" s="1" t="str">
        <f>IF($A2598&gt;--RIGHT($A$2,LEN($A$2)-8),"",SUMIF(Table1[SHIFT NOMENCLATURE], $B2598, Table1[EVIC FIRE]))</f>
        <v/>
      </c>
      <c r="G2598" s="1" t="str">
        <f>IF($A2598&gt;--RIGHT($A$2,LEN($A$2)-8),"",SUMIF(Table1[SHIFT NOMENCLATURE], $B2598, Table1[EKIA]))</f>
        <v/>
      </c>
      <c r="H2598" s="1" t="str">
        <f>IF($A2598&gt;--RIGHT($A$2,LEN($A$2)-8),"",SUMIF(Table1[SHIFT NOMENCLATURE], $B2598, Table1[EWIA]))</f>
        <v/>
      </c>
      <c r="I2598" s="1" t="str">
        <f>IF($A2598&gt;--RIGHT($A$2,LEN($A$2)-8),"",SUMIF(Table1[SHIFT NOMENCLATURE], $B2598, Table1[EPW]))</f>
        <v/>
      </c>
      <c r="J2598" s="1" t="str">
        <f>IF($A2598&gt;--RIGHT($A$2,LEN($A$2)-8),"",SUMIF(Table1[SHIFT NOMENCLATURE], $B2598, Table1[FVIC KILL]))</f>
        <v/>
      </c>
      <c r="K2598" s="1" t="str">
        <f>IF($A2598&gt;--RIGHT($A$2,LEN($A$2)-8),"",SUMIF(Table1[SHIFT NOMENCLATURE], $B2598, Table1[FVIC MOB]))</f>
        <v/>
      </c>
      <c r="L2598" s="1" t="str">
        <f>IF($A2598&gt;--RIGHT($A$2,LEN($A$2)-8),"",SUMIF(Table1[SHIFT NOMENCLATURE], $B2598, Table1[FVIC FIRE]))</f>
        <v/>
      </c>
      <c r="M2598" s="1" t="str">
        <f>IF($A2598&gt;--RIGHT($A$2,LEN($A$2)-8),"",SUMIF(Table1[SHIFT NOMENCLATURE], $B2598, Table1[FKIA]))</f>
        <v/>
      </c>
      <c r="N2598" s="1" t="str">
        <f>IF($A2598&gt;--RIGHT($A$2,LEN($A$2)-8),"",SUMIF(Table1[SHIFT NOMENCLATURE], $B2598, Table1[FWIA]))</f>
        <v/>
      </c>
      <c r="O2598" s="1" t="str">
        <f>IF($A2598&gt;--RIGHT($A$2,LEN($A$2)-8),"",SUMIF(Table1[SHIFT NOMENCLATURE], $B2598, Table1[DUSTWUN]))</f>
        <v/>
      </c>
    </row>
    <row r="2599" spans="1:15" x14ac:dyDescent="0.25">
      <c r="A2599" s="1" t="str">
        <f t="shared" si="80"/>
        <v/>
      </c>
      <c r="B2599" t="str">
        <f t="shared" si="81"/>
        <v/>
      </c>
      <c r="C2599" s="1" t="str">
        <f>IF($A2599&gt;--RIGHT($A$2,LEN($A$2)-8),"",COUNTIF(Table1[SHIFT NOMENCLATURE],$B2599))</f>
        <v/>
      </c>
      <c r="D2599" s="1" t="str">
        <f>IF($A2599&gt;--RIGHT($A$2,LEN($A$2)-8),"",SUMIF(Table1[SHIFT NOMENCLATURE], $B2599, Table1[EVIC KILL]))</f>
        <v/>
      </c>
      <c r="E2599" s="1" t="str">
        <f>IF($A2599&gt;--RIGHT($A$2,LEN($A$2)-8),"",SUMIF(Table1[SHIFT NOMENCLATURE], $B2599, Table1[EVIC MOB]))</f>
        <v/>
      </c>
      <c r="F2599" s="1" t="str">
        <f>IF($A2599&gt;--RIGHT($A$2,LEN($A$2)-8),"",SUMIF(Table1[SHIFT NOMENCLATURE], $B2599, Table1[EVIC FIRE]))</f>
        <v/>
      </c>
      <c r="G2599" s="1" t="str">
        <f>IF($A2599&gt;--RIGHT($A$2,LEN($A$2)-8),"",SUMIF(Table1[SHIFT NOMENCLATURE], $B2599, Table1[EKIA]))</f>
        <v/>
      </c>
      <c r="H2599" s="1" t="str">
        <f>IF($A2599&gt;--RIGHT($A$2,LEN($A$2)-8),"",SUMIF(Table1[SHIFT NOMENCLATURE], $B2599, Table1[EWIA]))</f>
        <v/>
      </c>
      <c r="I2599" s="1" t="str">
        <f>IF($A2599&gt;--RIGHT($A$2,LEN($A$2)-8),"",SUMIF(Table1[SHIFT NOMENCLATURE], $B2599, Table1[EPW]))</f>
        <v/>
      </c>
      <c r="J2599" s="1" t="str">
        <f>IF($A2599&gt;--RIGHT($A$2,LEN($A$2)-8),"",SUMIF(Table1[SHIFT NOMENCLATURE], $B2599, Table1[FVIC KILL]))</f>
        <v/>
      </c>
      <c r="K2599" s="1" t="str">
        <f>IF($A2599&gt;--RIGHT($A$2,LEN($A$2)-8),"",SUMIF(Table1[SHIFT NOMENCLATURE], $B2599, Table1[FVIC MOB]))</f>
        <v/>
      </c>
      <c r="L2599" s="1" t="str">
        <f>IF($A2599&gt;--RIGHT($A$2,LEN($A$2)-8),"",SUMIF(Table1[SHIFT NOMENCLATURE], $B2599, Table1[FVIC FIRE]))</f>
        <v/>
      </c>
      <c r="M2599" s="1" t="str">
        <f>IF($A2599&gt;--RIGHT($A$2,LEN($A$2)-8),"",SUMIF(Table1[SHIFT NOMENCLATURE], $B2599, Table1[FKIA]))</f>
        <v/>
      </c>
      <c r="N2599" s="1" t="str">
        <f>IF($A2599&gt;--RIGHT($A$2,LEN($A$2)-8),"",SUMIF(Table1[SHIFT NOMENCLATURE], $B2599, Table1[FWIA]))</f>
        <v/>
      </c>
      <c r="O2599" s="1" t="str">
        <f>IF($A2599&gt;--RIGHT($A$2,LEN($A$2)-8),"",SUMIF(Table1[SHIFT NOMENCLATURE], $B2599, Table1[DUSTWUN]))</f>
        <v/>
      </c>
    </row>
    <row r="2600" spans="1:15" x14ac:dyDescent="0.25">
      <c r="A2600" s="1" t="str">
        <f t="shared" si="80"/>
        <v/>
      </c>
      <c r="B2600" t="str">
        <f t="shared" si="81"/>
        <v/>
      </c>
      <c r="C2600" s="1" t="str">
        <f>IF($A2600&gt;--RIGHT($A$2,LEN($A$2)-8),"",COUNTIF(Table1[SHIFT NOMENCLATURE],$B2600))</f>
        <v/>
      </c>
      <c r="D2600" s="1" t="str">
        <f>IF($A2600&gt;--RIGHT($A$2,LEN($A$2)-8),"",SUMIF(Table1[SHIFT NOMENCLATURE], $B2600, Table1[EVIC KILL]))</f>
        <v/>
      </c>
      <c r="E2600" s="1" t="str">
        <f>IF($A2600&gt;--RIGHT($A$2,LEN($A$2)-8),"",SUMIF(Table1[SHIFT NOMENCLATURE], $B2600, Table1[EVIC MOB]))</f>
        <v/>
      </c>
      <c r="F2600" s="1" t="str">
        <f>IF($A2600&gt;--RIGHT($A$2,LEN($A$2)-8),"",SUMIF(Table1[SHIFT NOMENCLATURE], $B2600, Table1[EVIC FIRE]))</f>
        <v/>
      </c>
      <c r="G2600" s="1" t="str">
        <f>IF($A2600&gt;--RIGHT($A$2,LEN($A$2)-8),"",SUMIF(Table1[SHIFT NOMENCLATURE], $B2600, Table1[EKIA]))</f>
        <v/>
      </c>
      <c r="H2600" s="1" t="str">
        <f>IF($A2600&gt;--RIGHT($A$2,LEN($A$2)-8),"",SUMIF(Table1[SHIFT NOMENCLATURE], $B2600, Table1[EWIA]))</f>
        <v/>
      </c>
      <c r="I2600" s="1" t="str">
        <f>IF($A2600&gt;--RIGHT($A$2,LEN($A$2)-8),"",SUMIF(Table1[SHIFT NOMENCLATURE], $B2600, Table1[EPW]))</f>
        <v/>
      </c>
      <c r="J2600" s="1" t="str">
        <f>IF($A2600&gt;--RIGHT($A$2,LEN($A$2)-8),"",SUMIF(Table1[SHIFT NOMENCLATURE], $B2600, Table1[FVIC KILL]))</f>
        <v/>
      </c>
      <c r="K2600" s="1" t="str">
        <f>IF($A2600&gt;--RIGHT($A$2,LEN($A$2)-8),"",SUMIF(Table1[SHIFT NOMENCLATURE], $B2600, Table1[FVIC MOB]))</f>
        <v/>
      </c>
      <c r="L2600" s="1" t="str">
        <f>IF($A2600&gt;--RIGHT($A$2,LEN($A$2)-8),"",SUMIF(Table1[SHIFT NOMENCLATURE], $B2600, Table1[FVIC FIRE]))</f>
        <v/>
      </c>
      <c r="M2600" s="1" t="str">
        <f>IF($A2600&gt;--RIGHT($A$2,LEN($A$2)-8),"",SUMIF(Table1[SHIFT NOMENCLATURE], $B2600, Table1[FKIA]))</f>
        <v/>
      </c>
      <c r="N2600" s="1" t="str">
        <f>IF($A2600&gt;--RIGHT($A$2,LEN($A$2)-8),"",SUMIF(Table1[SHIFT NOMENCLATURE], $B2600, Table1[FWIA]))</f>
        <v/>
      </c>
      <c r="O2600" s="1" t="str">
        <f>IF($A2600&gt;--RIGHT($A$2,LEN($A$2)-8),"",SUMIF(Table1[SHIFT NOMENCLATURE], $B2600, Table1[DUSTWUN]))</f>
        <v/>
      </c>
    </row>
    <row r="2601" spans="1:15" x14ac:dyDescent="0.25">
      <c r="A2601" s="1" t="str">
        <f t="shared" si="80"/>
        <v/>
      </c>
      <c r="B2601" t="str">
        <f t="shared" si="81"/>
        <v/>
      </c>
      <c r="C2601" s="1" t="str">
        <f>IF($A2601&gt;--RIGHT($A$2,LEN($A$2)-8),"",COUNTIF(Table1[SHIFT NOMENCLATURE],$B2601))</f>
        <v/>
      </c>
      <c r="D2601" s="1" t="str">
        <f>IF($A2601&gt;--RIGHT($A$2,LEN($A$2)-8),"",SUMIF(Table1[SHIFT NOMENCLATURE], $B2601, Table1[EVIC KILL]))</f>
        <v/>
      </c>
      <c r="E2601" s="1" t="str">
        <f>IF($A2601&gt;--RIGHT($A$2,LEN($A$2)-8),"",SUMIF(Table1[SHIFT NOMENCLATURE], $B2601, Table1[EVIC MOB]))</f>
        <v/>
      </c>
      <c r="F2601" s="1" t="str">
        <f>IF($A2601&gt;--RIGHT($A$2,LEN($A$2)-8),"",SUMIF(Table1[SHIFT NOMENCLATURE], $B2601, Table1[EVIC FIRE]))</f>
        <v/>
      </c>
      <c r="G2601" s="1" t="str">
        <f>IF($A2601&gt;--RIGHT($A$2,LEN($A$2)-8),"",SUMIF(Table1[SHIFT NOMENCLATURE], $B2601, Table1[EKIA]))</f>
        <v/>
      </c>
      <c r="H2601" s="1" t="str">
        <f>IF($A2601&gt;--RIGHT($A$2,LEN($A$2)-8),"",SUMIF(Table1[SHIFT NOMENCLATURE], $B2601, Table1[EWIA]))</f>
        <v/>
      </c>
      <c r="I2601" s="1" t="str">
        <f>IF($A2601&gt;--RIGHT($A$2,LEN($A$2)-8),"",SUMIF(Table1[SHIFT NOMENCLATURE], $B2601, Table1[EPW]))</f>
        <v/>
      </c>
      <c r="J2601" s="1" t="str">
        <f>IF($A2601&gt;--RIGHT($A$2,LEN($A$2)-8),"",SUMIF(Table1[SHIFT NOMENCLATURE], $B2601, Table1[FVIC KILL]))</f>
        <v/>
      </c>
      <c r="K2601" s="1" t="str">
        <f>IF($A2601&gt;--RIGHT($A$2,LEN($A$2)-8),"",SUMIF(Table1[SHIFT NOMENCLATURE], $B2601, Table1[FVIC MOB]))</f>
        <v/>
      </c>
      <c r="L2601" s="1" t="str">
        <f>IF($A2601&gt;--RIGHT($A$2,LEN($A$2)-8),"",SUMIF(Table1[SHIFT NOMENCLATURE], $B2601, Table1[FVIC FIRE]))</f>
        <v/>
      </c>
      <c r="M2601" s="1" t="str">
        <f>IF($A2601&gt;--RIGHT($A$2,LEN($A$2)-8),"",SUMIF(Table1[SHIFT NOMENCLATURE], $B2601, Table1[FKIA]))</f>
        <v/>
      </c>
      <c r="N2601" s="1" t="str">
        <f>IF($A2601&gt;--RIGHT($A$2,LEN($A$2)-8),"",SUMIF(Table1[SHIFT NOMENCLATURE], $B2601, Table1[FWIA]))</f>
        <v/>
      </c>
      <c r="O2601" s="1" t="str">
        <f>IF($A2601&gt;--RIGHT($A$2,LEN($A$2)-8),"",SUMIF(Table1[SHIFT NOMENCLATURE], $B2601, Table1[DUSTWUN]))</f>
        <v/>
      </c>
    </row>
    <row r="2602" spans="1:15" x14ac:dyDescent="0.25">
      <c r="A2602" s="1" t="str">
        <f t="shared" si="80"/>
        <v/>
      </c>
      <c r="B2602" t="str">
        <f t="shared" si="81"/>
        <v/>
      </c>
      <c r="C2602" s="1" t="str">
        <f>IF($A2602&gt;--RIGHT($A$2,LEN($A$2)-8),"",COUNTIF(Table1[SHIFT NOMENCLATURE],$B2602))</f>
        <v/>
      </c>
      <c r="D2602" s="1" t="str">
        <f>IF($A2602&gt;--RIGHT($A$2,LEN($A$2)-8),"",SUMIF(Table1[SHIFT NOMENCLATURE], $B2602, Table1[EVIC KILL]))</f>
        <v/>
      </c>
      <c r="E2602" s="1" t="str">
        <f>IF($A2602&gt;--RIGHT($A$2,LEN($A$2)-8),"",SUMIF(Table1[SHIFT NOMENCLATURE], $B2602, Table1[EVIC MOB]))</f>
        <v/>
      </c>
      <c r="F2602" s="1" t="str">
        <f>IF($A2602&gt;--RIGHT($A$2,LEN($A$2)-8),"",SUMIF(Table1[SHIFT NOMENCLATURE], $B2602, Table1[EVIC FIRE]))</f>
        <v/>
      </c>
      <c r="G2602" s="1" t="str">
        <f>IF($A2602&gt;--RIGHT($A$2,LEN($A$2)-8),"",SUMIF(Table1[SHIFT NOMENCLATURE], $B2602, Table1[EKIA]))</f>
        <v/>
      </c>
      <c r="H2602" s="1" t="str">
        <f>IF($A2602&gt;--RIGHT($A$2,LEN($A$2)-8),"",SUMIF(Table1[SHIFT NOMENCLATURE], $B2602, Table1[EWIA]))</f>
        <v/>
      </c>
      <c r="I2602" s="1" t="str">
        <f>IF($A2602&gt;--RIGHT($A$2,LEN($A$2)-8),"",SUMIF(Table1[SHIFT NOMENCLATURE], $B2602, Table1[EPW]))</f>
        <v/>
      </c>
      <c r="J2602" s="1" t="str">
        <f>IF($A2602&gt;--RIGHT($A$2,LEN($A$2)-8),"",SUMIF(Table1[SHIFT NOMENCLATURE], $B2602, Table1[FVIC KILL]))</f>
        <v/>
      </c>
      <c r="K2602" s="1" t="str">
        <f>IF($A2602&gt;--RIGHT($A$2,LEN($A$2)-8),"",SUMIF(Table1[SHIFT NOMENCLATURE], $B2602, Table1[FVIC MOB]))</f>
        <v/>
      </c>
      <c r="L2602" s="1" t="str">
        <f>IF($A2602&gt;--RIGHT($A$2,LEN($A$2)-8),"",SUMIF(Table1[SHIFT NOMENCLATURE], $B2602, Table1[FVIC FIRE]))</f>
        <v/>
      </c>
      <c r="M2602" s="1" t="str">
        <f>IF($A2602&gt;--RIGHT($A$2,LEN($A$2)-8),"",SUMIF(Table1[SHIFT NOMENCLATURE], $B2602, Table1[FKIA]))</f>
        <v/>
      </c>
      <c r="N2602" s="1" t="str">
        <f>IF($A2602&gt;--RIGHT($A$2,LEN($A$2)-8),"",SUMIF(Table1[SHIFT NOMENCLATURE], $B2602, Table1[FWIA]))</f>
        <v/>
      </c>
      <c r="O2602" s="1" t="str">
        <f>IF($A2602&gt;--RIGHT($A$2,LEN($A$2)-8),"",SUMIF(Table1[SHIFT NOMENCLATURE], $B2602, Table1[DUSTWUN]))</f>
        <v/>
      </c>
    </row>
    <row r="2603" spans="1:15" x14ac:dyDescent="0.25">
      <c r="A2603" s="1" t="str">
        <f t="shared" si="80"/>
        <v/>
      </c>
      <c r="B2603" t="str">
        <f t="shared" si="81"/>
        <v/>
      </c>
      <c r="C2603" s="1" t="str">
        <f>IF($A2603&gt;--RIGHT($A$2,LEN($A$2)-8),"",COUNTIF(Table1[SHIFT NOMENCLATURE],$B2603))</f>
        <v/>
      </c>
      <c r="D2603" s="1" t="str">
        <f>IF($A2603&gt;--RIGHT($A$2,LEN($A$2)-8),"",SUMIF(Table1[SHIFT NOMENCLATURE], $B2603, Table1[EVIC KILL]))</f>
        <v/>
      </c>
      <c r="E2603" s="1" t="str">
        <f>IF($A2603&gt;--RIGHT($A$2,LEN($A$2)-8),"",SUMIF(Table1[SHIFT NOMENCLATURE], $B2603, Table1[EVIC MOB]))</f>
        <v/>
      </c>
      <c r="F2603" s="1" t="str">
        <f>IF($A2603&gt;--RIGHT($A$2,LEN($A$2)-8),"",SUMIF(Table1[SHIFT NOMENCLATURE], $B2603, Table1[EVIC FIRE]))</f>
        <v/>
      </c>
      <c r="G2603" s="1" t="str">
        <f>IF($A2603&gt;--RIGHT($A$2,LEN($A$2)-8),"",SUMIF(Table1[SHIFT NOMENCLATURE], $B2603, Table1[EKIA]))</f>
        <v/>
      </c>
      <c r="H2603" s="1" t="str">
        <f>IF($A2603&gt;--RIGHT($A$2,LEN($A$2)-8),"",SUMIF(Table1[SHIFT NOMENCLATURE], $B2603, Table1[EWIA]))</f>
        <v/>
      </c>
      <c r="I2603" s="1" t="str">
        <f>IF($A2603&gt;--RIGHT($A$2,LEN($A$2)-8),"",SUMIF(Table1[SHIFT NOMENCLATURE], $B2603, Table1[EPW]))</f>
        <v/>
      </c>
      <c r="J2603" s="1" t="str">
        <f>IF($A2603&gt;--RIGHT($A$2,LEN($A$2)-8),"",SUMIF(Table1[SHIFT NOMENCLATURE], $B2603, Table1[FVIC KILL]))</f>
        <v/>
      </c>
      <c r="K2603" s="1" t="str">
        <f>IF($A2603&gt;--RIGHT($A$2,LEN($A$2)-8),"",SUMIF(Table1[SHIFT NOMENCLATURE], $B2603, Table1[FVIC MOB]))</f>
        <v/>
      </c>
      <c r="L2603" s="1" t="str">
        <f>IF($A2603&gt;--RIGHT($A$2,LEN($A$2)-8),"",SUMIF(Table1[SHIFT NOMENCLATURE], $B2603, Table1[FVIC FIRE]))</f>
        <v/>
      </c>
      <c r="M2603" s="1" t="str">
        <f>IF($A2603&gt;--RIGHT($A$2,LEN($A$2)-8),"",SUMIF(Table1[SHIFT NOMENCLATURE], $B2603, Table1[FKIA]))</f>
        <v/>
      </c>
      <c r="N2603" s="1" t="str">
        <f>IF($A2603&gt;--RIGHT($A$2,LEN($A$2)-8),"",SUMIF(Table1[SHIFT NOMENCLATURE], $B2603, Table1[FWIA]))</f>
        <v/>
      </c>
      <c r="O2603" s="1" t="str">
        <f>IF($A2603&gt;--RIGHT($A$2,LEN($A$2)-8),"",SUMIF(Table1[SHIFT NOMENCLATURE], $B2603, Table1[DUSTWUN]))</f>
        <v/>
      </c>
    </row>
    <row r="2604" spans="1:15" x14ac:dyDescent="0.25">
      <c r="A2604" s="1" t="str">
        <f t="shared" si="80"/>
        <v/>
      </c>
      <c r="B2604" t="str">
        <f t="shared" si="81"/>
        <v/>
      </c>
      <c r="C2604" s="1" t="str">
        <f>IF($A2604&gt;--RIGHT($A$2,LEN($A$2)-8),"",COUNTIF(Table1[SHIFT NOMENCLATURE],$B2604))</f>
        <v/>
      </c>
      <c r="D2604" s="1" t="str">
        <f>IF($A2604&gt;--RIGHT($A$2,LEN($A$2)-8),"",SUMIF(Table1[SHIFT NOMENCLATURE], $B2604, Table1[EVIC KILL]))</f>
        <v/>
      </c>
      <c r="E2604" s="1" t="str">
        <f>IF($A2604&gt;--RIGHT($A$2,LEN($A$2)-8),"",SUMIF(Table1[SHIFT NOMENCLATURE], $B2604, Table1[EVIC MOB]))</f>
        <v/>
      </c>
      <c r="F2604" s="1" t="str">
        <f>IF($A2604&gt;--RIGHT($A$2,LEN($A$2)-8),"",SUMIF(Table1[SHIFT NOMENCLATURE], $B2604, Table1[EVIC FIRE]))</f>
        <v/>
      </c>
      <c r="G2604" s="1" t="str">
        <f>IF($A2604&gt;--RIGHT($A$2,LEN($A$2)-8),"",SUMIF(Table1[SHIFT NOMENCLATURE], $B2604, Table1[EKIA]))</f>
        <v/>
      </c>
      <c r="H2604" s="1" t="str">
        <f>IF($A2604&gt;--RIGHT($A$2,LEN($A$2)-8),"",SUMIF(Table1[SHIFT NOMENCLATURE], $B2604, Table1[EWIA]))</f>
        <v/>
      </c>
      <c r="I2604" s="1" t="str">
        <f>IF($A2604&gt;--RIGHT($A$2,LEN($A$2)-8),"",SUMIF(Table1[SHIFT NOMENCLATURE], $B2604, Table1[EPW]))</f>
        <v/>
      </c>
      <c r="J2604" s="1" t="str">
        <f>IF($A2604&gt;--RIGHT($A$2,LEN($A$2)-8),"",SUMIF(Table1[SHIFT NOMENCLATURE], $B2604, Table1[FVIC KILL]))</f>
        <v/>
      </c>
      <c r="K2604" s="1" t="str">
        <f>IF($A2604&gt;--RIGHT($A$2,LEN($A$2)-8),"",SUMIF(Table1[SHIFT NOMENCLATURE], $B2604, Table1[FVIC MOB]))</f>
        <v/>
      </c>
      <c r="L2604" s="1" t="str">
        <f>IF($A2604&gt;--RIGHT($A$2,LEN($A$2)-8),"",SUMIF(Table1[SHIFT NOMENCLATURE], $B2604, Table1[FVIC FIRE]))</f>
        <v/>
      </c>
      <c r="M2604" s="1" t="str">
        <f>IF($A2604&gt;--RIGHT($A$2,LEN($A$2)-8),"",SUMIF(Table1[SHIFT NOMENCLATURE], $B2604, Table1[FKIA]))</f>
        <v/>
      </c>
      <c r="N2604" s="1" t="str">
        <f>IF($A2604&gt;--RIGHT($A$2,LEN($A$2)-8),"",SUMIF(Table1[SHIFT NOMENCLATURE], $B2604, Table1[FWIA]))</f>
        <v/>
      </c>
      <c r="O2604" s="1" t="str">
        <f>IF($A2604&gt;--RIGHT($A$2,LEN($A$2)-8),"",SUMIF(Table1[SHIFT NOMENCLATURE], $B2604, Table1[DUSTWUN]))</f>
        <v/>
      </c>
    </row>
    <row r="2605" spans="1:15" x14ac:dyDescent="0.25">
      <c r="A2605" s="1" t="str">
        <f t="shared" si="80"/>
        <v/>
      </c>
      <c r="B2605" t="str">
        <f t="shared" si="81"/>
        <v/>
      </c>
      <c r="C2605" s="1" t="str">
        <f>IF($A2605&gt;--RIGHT($A$2,LEN($A$2)-8),"",COUNTIF(Table1[SHIFT NOMENCLATURE],$B2605))</f>
        <v/>
      </c>
      <c r="D2605" s="1" t="str">
        <f>IF($A2605&gt;--RIGHT($A$2,LEN($A$2)-8),"",SUMIF(Table1[SHIFT NOMENCLATURE], $B2605, Table1[EVIC KILL]))</f>
        <v/>
      </c>
      <c r="E2605" s="1" t="str">
        <f>IF($A2605&gt;--RIGHT($A$2,LEN($A$2)-8),"",SUMIF(Table1[SHIFT NOMENCLATURE], $B2605, Table1[EVIC MOB]))</f>
        <v/>
      </c>
      <c r="F2605" s="1" t="str">
        <f>IF($A2605&gt;--RIGHT($A$2,LEN($A$2)-8),"",SUMIF(Table1[SHIFT NOMENCLATURE], $B2605, Table1[EVIC FIRE]))</f>
        <v/>
      </c>
      <c r="G2605" s="1" t="str">
        <f>IF($A2605&gt;--RIGHT($A$2,LEN($A$2)-8),"",SUMIF(Table1[SHIFT NOMENCLATURE], $B2605, Table1[EKIA]))</f>
        <v/>
      </c>
      <c r="H2605" s="1" t="str">
        <f>IF($A2605&gt;--RIGHT($A$2,LEN($A$2)-8),"",SUMIF(Table1[SHIFT NOMENCLATURE], $B2605, Table1[EWIA]))</f>
        <v/>
      </c>
      <c r="I2605" s="1" t="str">
        <f>IF($A2605&gt;--RIGHT($A$2,LEN($A$2)-8),"",SUMIF(Table1[SHIFT NOMENCLATURE], $B2605, Table1[EPW]))</f>
        <v/>
      </c>
      <c r="J2605" s="1" t="str">
        <f>IF($A2605&gt;--RIGHT($A$2,LEN($A$2)-8),"",SUMIF(Table1[SHIFT NOMENCLATURE], $B2605, Table1[FVIC KILL]))</f>
        <v/>
      </c>
      <c r="K2605" s="1" t="str">
        <f>IF($A2605&gt;--RIGHT($A$2,LEN($A$2)-8),"",SUMIF(Table1[SHIFT NOMENCLATURE], $B2605, Table1[FVIC MOB]))</f>
        <v/>
      </c>
      <c r="L2605" s="1" t="str">
        <f>IF($A2605&gt;--RIGHT($A$2,LEN($A$2)-8),"",SUMIF(Table1[SHIFT NOMENCLATURE], $B2605, Table1[FVIC FIRE]))</f>
        <v/>
      </c>
      <c r="M2605" s="1" t="str">
        <f>IF($A2605&gt;--RIGHT($A$2,LEN($A$2)-8),"",SUMIF(Table1[SHIFT NOMENCLATURE], $B2605, Table1[FKIA]))</f>
        <v/>
      </c>
      <c r="N2605" s="1" t="str">
        <f>IF($A2605&gt;--RIGHT($A$2,LEN($A$2)-8),"",SUMIF(Table1[SHIFT NOMENCLATURE], $B2605, Table1[FWIA]))</f>
        <v/>
      </c>
      <c r="O2605" s="1" t="str">
        <f>IF($A2605&gt;--RIGHT($A$2,LEN($A$2)-8),"",SUMIF(Table1[SHIFT NOMENCLATURE], $B2605, Table1[DUSTWUN]))</f>
        <v/>
      </c>
    </row>
    <row r="2606" spans="1:15" x14ac:dyDescent="0.25">
      <c r="A2606" s="1" t="str">
        <f t="shared" si="80"/>
        <v/>
      </c>
      <c r="B2606" t="str">
        <f t="shared" si="81"/>
        <v/>
      </c>
      <c r="C2606" s="1" t="str">
        <f>IF($A2606&gt;--RIGHT($A$2,LEN($A$2)-8),"",COUNTIF(Table1[SHIFT NOMENCLATURE],$B2606))</f>
        <v/>
      </c>
      <c r="D2606" s="1" t="str">
        <f>IF($A2606&gt;--RIGHT($A$2,LEN($A$2)-8),"",SUMIF(Table1[SHIFT NOMENCLATURE], $B2606, Table1[EVIC KILL]))</f>
        <v/>
      </c>
      <c r="E2606" s="1" t="str">
        <f>IF($A2606&gt;--RIGHT($A$2,LEN($A$2)-8),"",SUMIF(Table1[SHIFT NOMENCLATURE], $B2606, Table1[EVIC MOB]))</f>
        <v/>
      </c>
      <c r="F2606" s="1" t="str">
        <f>IF($A2606&gt;--RIGHT($A$2,LEN($A$2)-8),"",SUMIF(Table1[SHIFT NOMENCLATURE], $B2606, Table1[EVIC FIRE]))</f>
        <v/>
      </c>
      <c r="G2606" s="1" t="str">
        <f>IF($A2606&gt;--RIGHT($A$2,LEN($A$2)-8),"",SUMIF(Table1[SHIFT NOMENCLATURE], $B2606, Table1[EKIA]))</f>
        <v/>
      </c>
      <c r="H2606" s="1" t="str">
        <f>IF($A2606&gt;--RIGHT($A$2,LEN($A$2)-8),"",SUMIF(Table1[SHIFT NOMENCLATURE], $B2606, Table1[EWIA]))</f>
        <v/>
      </c>
      <c r="I2606" s="1" t="str">
        <f>IF($A2606&gt;--RIGHT($A$2,LEN($A$2)-8),"",SUMIF(Table1[SHIFT NOMENCLATURE], $B2606, Table1[EPW]))</f>
        <v/>
      </c>
      <c r="J2606" s="1" t="str">
        <f>IF($A2606&gt;--RIGHT($A$2,LEN($A$2)-8),"",SUMIF(Table1[SHIFT NOMENCLATURE], $B2606, Table1[FVIC KILL]))</f>
        <v/>
      </c>
      <c r="K2606" s="1" t="str">
        <f>IF($A2606&gt;--RIGHT($A$2,LEN($A$2)-8),"",SUMIF(Table1[SHIFT NOMENCLATURE], $B2606, Table1[FVIC MOB]))</f>
        <v/>
      </c>
      <c r="L2606" s="1" t="str">
        <f>IF($A2606&gt;--RIGHT($A$2,LEN($A$2)-8),"",SUMIF(Table1[SHIFT NOMENCLATURE], $B2606, Table1[FVIC FIRE]))</f>
        <v/>
      </c>
      <c r="M2606" s="1" t="str">
        <f>IF($A2606&gt;--RIGHT($A$2,LEN($A$2)-8),"",SUMIF(Table1[SHIFT NOMENCLATURE], $B2606, Table1[FKIA]))</f>
        <v/>
      </c>
      <c r="N2606" s="1" t="str">
        <f>IF($A2606&gt;--RIGHT($A$2,LEN($A$2)-8),"",SUMIF(Table1[SHIFT NOMENCLATURE], $B2606, Table1[FWIA]))</f>
        <v/>
      </c>
      <c r="O2606" s="1" t="str">
        <f>IF($A2606&gt;--RIGHT($A$2,LEN($A$2)-8),"",SUMIF(Table1[SHIFT NOMENCLATURE], $B2606, Table1[DUSTWUN]))</f>
        <v/>
      </c>
    </row>
    <row r="2607" spans="1:15" x14ac:dyDescent="0.25">
      <c r="A2607" s="1" t="str">
        <f t="shared" si="80"/>
        <v/>
      </c>
      <c r="B2607" t="str">
        <f t="shared" si="81"/>
        <v/>
      </c>
      <c r="C2607" s="1" t="str">
        <f>IF($A2607&gt;--RIGHT($A$2,LEN($A$2)-8),"",COUNTIF(Table1[SHIFT NOMENCLATURE],$B2607))</f>
        <v/>
      </c>
      <c r="D2607" s="1" t="str">
        <f>IF($A2607&gt;--RIGHT($A$2,LEN($A$2)-8),"",SUMIF(Table1[SHIFT NOMENCLATURE], $B2607, Table1[EVIC KILL]))</f>
        <v/>
      </c>
      <c r="E2607" s="1" t="str">
        <f>IF($A2607&gt;--RIGHT($A$2,LEN($A$2)-8),"",SUMIF(Table1[SHIFT NOMENCLATURE], $B2607, Table1[EVIC MOB]))</f>
        <v/>
      </c>
      <c r="F2607" s="1" t="str">
        <f>IF($A2607&gt;--RIGHT($A$2,LEN($A$2)-8),"",SUMIF(Table1[SHIFT NOMENCLATURE], $B2607, Table1[EVIC FIRE]))</f>
        <v/>
      </c>
      <c r="G2607" s="1" t="str">
        <f>IF($A2607&gt;--RIGHT($A$2,LEN($A$2)-8),"",SUMIF(Table1[SHIFT NOMENCLATURE], $B2607, Table1[EKIA]))</f>
        <v/>
      </c>
      <c r="H2607" s="1" t="str">
        <f>IF($A2607&gt;--RIGHT($A$2,LEN($A$2)-8),"",SUMIF(Table1[SHIFT NOMENCLATURE], $B2607, Table1[EWIA]))</f>
        <v/>
      </c>
      <c r="I2607" s="1" t="str">
        <f>IF($A2607&gt;--RIGHT($A$2,LEN($A$2)-8),"",SUMIF(Table1[SHIFT NOMENCLATURE], $B2607, Table1[EPW]))</f>
        <v/>
      </c>
      <c r="J2607" s="1" t="str">
        <f>IF($A2607&gt;--RIGHT($A$2,LEN($A$2)-8),"",SUMIF(Table1[SHIFT NOMENCLATURE], $B2607, Table1[FVIC KILL]))</f>
        <v/>
      </c>
      <c r="K2607" s="1" t="str">
        <f>IF($A2607&gt;--RIGHT($A$2,LEN($A$2)-8),"",SUMIF(Table1[SHIFT NOMENCLATURE], $B2607, Table1[FVIC MOB]))</f>
        <v/>
      </c>
      <c r="L2607" s="1" t="str">
        <f>IF($A2607&gt;--RIGHT($A$2,LEN($A$2)-8),"",SUMIF(Table1[SHIFT NOMENCLATURE], $B2607, Table1[FVIC FIRE]))</f>
        <v/>
      </c>
      <c r="M2607" s="1" t="str">
        <f>IF($A2607&gt;--RIGHT($A$2,LEN($A$2)-8),"",SUMIF(Table1[SHIFT NOMENCLATURE], $B2607, Table1[FKIA]))</f>
        <v/>
      </c>
      <c r="N2607" s="1" t="str">
        <f>IF($A2607&gt;--RIGHT($A$2,LEN($A$2)-8),"",SUMIF(Table1[SHIFT NOMENCLATURE], $B2607, Table1[FWIA]))</f>
        <v/>
      </c>
      <c r="O2607" s="1" t="str">
        <f>IF($A2607&gt;--RIGHT($A$2,LEN($A$2)-8),"",SUMIF(Table1[SHIFT NOMENCLATURE], $B2607, Table1[DUSTWUN]))</f>
        <v/>
      </c>
    </row>
    <row r="2608" spans="1:15" x14ac:dyDescent="0.25">
      <c r="A2608" s="1" t="str">
        <f t="shared" si="80"/>
        <v/>
      </c>
      <c r="B2608" t="str">
        <f t="shared" si="81"/>
        <v/>
      </c>
      <c r="C2608" s="1" t="str">
        <f>IF($A2608&gt;--RIGHT($A$2,LEN($A$2)-8),"",COUNTIF(Table1[SHIFT NOMENCLATURE],$B2608))</f>
        <v/>
      </c>
      <c r="D2608" s="1" t="str">
        <f>IF($A2608&gt;--RIGHT($A$2,LEN($A$2)-8),"",SUMIF(Table1[SHIFT NOMENCLATURE], $B2608, Table1[EVIC KILL]))</f>
        <v/>
      </c>
      <c r="E2608" s="1" t="str">
        <f>IF($A2608&gt;--RIGHT($A$2,LEN($A$2)-8),"",SUMIF(Table1[SHIFT NOMENCLATURE], $B2608, Table1[EVIC MOB]))</f>
        <v/>
      </c>
      <c r="F2608" s="1" t="str">
        <f>IF($A2608&gt;--RIGHT($A$2,LEN($A$2)-8),"",SUMIF(Table1[SHIFT NOMENCLATURE], $B2608, Table1[EVIC FIRE]))</f>
        <v/>
      </c>
      <c r="G2608" s="1" t="str">
        <f>IF($A2608&gt;--RIGHT($A$2,LEN($A$2)-8),"",SUMIF(Table1[SHIFT NOMENCLATURE], $B2608, Table1[EKIA]))</f>
        <v/>
      </c>
      <c r="H2608" s="1" t="str">
        <f>IF($A2608&gt;--RIGHT($A$2,LEN($A$2)-8),"",SUMIF(Table1[SHIFT NOMENCLATURE], $B2608, Table1[EWIA]))</f>
        <v/>
      </c>
      <c r="I2608" s="1" t="str">
        <f>IF($A2608&gt;--RIGHT($A$2,LEN($A$2)-8),"",SUMIF(Table1[SHIFT NOMENCLATURE], $B2608, Table1[EPW]))</f>
        <v/>
      </c>
      <c r="J2608" s="1" t="str">
        <f>IF($A2608&gt;--RIGHT($A$2,LEN($A$2)-8),"",SUMIF(Table1[SHIFT NOMENCLATURE], $B2608, Table1[FVIC KILL]))</f>
        <v/>
      </c>
      <c r="K2608" s="1" t="str">
        <f>IF($A2608&gt;--RIGHT($A$2,LEN($A$2)-8),"",SUMIF(Table1[SHIFT NOMENCLATURE], $B2608, Table1[FVIC MOB]))</f>
        <v/>
      </c>
      <c r="L2608" s="1" t="str">
        <f>IF($A2608&gt;--RIGHT($A$2,LEN($A$2)-8),"",SUMIF(Table1[SHIFT NOMENCLATURE], $B2608, Table1[FVIC FIRE]))</f>
        <v/>
      </c>
      <c r="M2608" s="1" t="str">
        <f>IF($A2608&gt;--RIGHT($A$2,LEN($A$2)-8),"",SUMIF(Table1[SHIFT NOMENCLATURE], $B2608, Table1[FKIA]))</f>
        <v/>
      </c>
      <c r="N2608" s="1" t="str">
        <f>IF($A2608&gt;--RIGHT($A$2,LEN($A$2)-8),"",SUMIF(Table1[SHIFT NOMENCLATURE], $B2608, Table1[FWIA]))</f>
        <v/>
      </c>
      <c r="O2608" s="1" t="str">
        <f>IF($A2608&gt;--RIGHT($A$2,LEN($A$2)-8),"",SUMIF(Table1[SHIFT NOMENCLATURE], $B2608, Table1[DUSTWUN]))</f>
        <v/>
      </c>
    </row>
    <row r="2609" spans="1:15" x14ac:dyDescent="0.25">
      <c r="A2609" s="1" t="str">
        <f t="shared" si="80"/>
        <v/>
      </c>
      <c r="B2609" t="str">
        <f t="shared" si="81"/>
        <v/>
      </c>
      <c r="C2609" s="1" t="str">
        <f>IF($A2609&gt;--RIGHT($A$2,LEN($A$2)-8),"",COUNTIF(Table1[SHIFT NOMENCLATURE],$B2609))</f>
        <v/>
      </c>
      <c r="D2609" s="1" t="str">
        <f>IF($A2609&gt;--RIGHT($A$2,LEN($A$2)-8),"",SUMIF(Table1[SHIFT NOMENCLATURE], $B2609, Table1[EVIC KILL]))</f>
        <v/>
      </c>
      <c r="E2609" s="1" t="str">
        <f>IF($A2609&gt;--RIGHT($A$2,LEN($A$2)-8),"",SUMIF(Table1[SHIFT NOMENCLATURE], $B2609, Table1[EVIC MOB]))</f>
        <v/>
      </c>
      <c r="F2609" s="1" t="str">
        <f>IF($A2609&gt;--RIGHT($A$2,LEN($A$2)-8),"",SUMIF(Table1[SHIFT NOMENCLATURE], $B2609, Table1[EVIC FIRE]))</f>
        <v/>
      </c>
      <c r="G2609" s="1" t="str">
        <f>IF($A2609&gt;--RIGHT($A$2,LEN($A$2)-8),"",SUMIF(Table1[SHIFT NOMENCLATURE], $B2609, Table1[EKIA]))</f>
        <v/>
      </c>
      <c r="H2609" s="1" t="str">
        <f>IF($A2609&gt;--RIGHT($A$2,LEN($A$2)-8),"",SUMIF(Table1[SHIFT NOMENCLATURE], $B2609, Table1[EWIA]))</f>
        <v/>
      </c>
      <c r="I2609" s="1" t="str">
        <f>IF($A2609&gt;--RIGHT($A$2,LEN($A$2)-8),"",SUMIF(Table1[SHIFT NOMENCLATURE], $B2609, Table1[EPW]))</f>
        <v/>
      </c>
      <c r="J2609" s="1" t="str">
        <f>IF($A2609&gt;--RIGHT($A$2,LEN($A$2)-8),"",SUMIF(Table1[SHIFT NOMENCLATURE], $B2609, Table1[FVIC KILL]))</f>
        <v/>
      </c>
      <c r="K2609" s="1" t="str">
        <f>IF($A2609&gt;--RIGHT($A$2,LEN($A$2)-8),"",SUMIF(Table1[SHIFT NOMENCLATURE], $B2609, Table1[FVIC MOB]))</f>
        <v/>
      </c>
      <c r="L2609" s="1" t="str">
        <f>IF($A2609&gt;--RIGHT($A$2,LEN($A$2)-8),"",SUMIF(Table1[SHIFT NOMENCLATURE], $B2609, Table1[FVIC FIRE]))</f>
        <v/>
      </c>
      <c r="M2609" s="1" t="str">
        <f>IF($A2609&gt;--RIGHT($A$2,LEN($A$2)-8),"",SUMIF(Table1[SHIFT NOMENCLATURE], $B2609, Table1[FKIA]))</f>
        <v/>
      </c>
      <c r="N2609" s="1" t="str">
        <f>IF($A2609&gt;--RIGHT($A$2,LEN($A$2)-8),"",SUMIF(Table1[SHIFT NOMENCLATURE], $B2609, Table1[FWIA]))</f>
        <v/>
      </c>
      <c r="O2609" s="1" t="str">
        <f>IF($A2609&gt;--RIGHT($A$2,LEN($A$2)-8),"",SUMIF(Table1[SHIFT NOMENCLATURE], $B2609, Table1[DUSTWUN]))</f>
        <v/>
      </c>
    </row>
    <row r="2610" spans="1:15" x14ac:dyDescent="0.25">
      <c r="A2610" s="1" t="str">
        <f t="shared" si="80"/>
        <v/>
      </c>
      <c r="B2610" t="str">
        <f t="shared" si="81"/>
        <v/>
      </c>
      <c r="C2610" s="1" t="str">
        <f>IF($A2610&gt;--RIGHT($A$2,LEN($A$2)-8),"",COUNTIF(Table1[SHIFT NOMENCLATURE],$B2610))</f>
        <v/>
      </c>
      <c r="D2610" s="1" t="str">
        <f>IF($A2610&gt;--RIGHT($A$2,LEN($A$2)-8),"",SUMIF(Table1[SHIFT NOMENCLATURE], $B2610, Table1[EVIC KILL]))</f>
        <v/>
      </c>
      <c r="E2610" s="1" t="str">
        <f>IF($A2610&gt;--RIGHT($A$2,LEN($A$2)-8),"",SUMIF(Table1[SHIFT NOMENCLATURE], $B2610, Table1[EVIC MOB]))</f>
        <v/>
      </c>
      <c r="F2610" s="1" t="str">
        <f>IF($A2610&gt;--RIGHT($A$2,LEN($A$2)-8),"",SUMIF(Table1[SHIFT NOMENCLATURE], $B2610, Table1[EVIC FIRE]))</f>
        <v/>
      </c>
      <c r="G2610" s="1" t="str">
        <f>IF($A2610&gt;--RIGHT($A$2,LEN($A$2)-8),"",SUMIF(Table1[SHIFT NOMENCLATURE], $B2610, Table1[EKIA]))</f>
        <v/>
      </c>
      <c r="H2610" s="1" t="str">
        <f>IF($A2610&gt;--RIGHT($A$2,LEN($A$2)-8),"",SUMIF(Table1[SHIFT NOMENCLATURE], $B2610, Table1[EWIA]))</f>
        <v/>
      </c>
      <c r="I2610" s="1" t="str">
        <f>IF($A2610&gt;--RIGHT($A$2,LEN($A$2)-8),"",SUMIF(Table1[SHIFT NOMENCLATURE], $B2610, Table1[EPW]))</f>
        <v/>
      </c>
      <c r="J2610" s="1" t="str">
        <f>IF($A2610&gt;--RIGHT($A$2,LEN($A$2)-8),"",SUMIF(Table1[SHIFT NOMENCLATURE], $B2610, Table1[FVIC KILL]))</f>
        <v/>
      </c>
      <c r="K2610" s="1" t="str">
        <f>IF($A2610&gt;--RIGHT($A$2,LEN($A$2)-8),"",SUMIF(Table1[SHIFT NOMENCLATURE], $B2610, Table1[FVIC MOB]))</f>
        <v/>
      </c>
      <c r="L2610" s="1" t="str">
        <f>IF($A2610&gt;--RIGHT($A$2,LEN($A$2)-8),"",SUMIF(Table1[SHIFT NOMENCLATURE], $B2610, Table1[FVIC FIRE]))</f>
        <v/>
      </c>
      <c r="M2610" s="1" t="str">
        <f>IF($A2610&gt;--RIGHT($A$2,LEN($A$2)-8),"",SUMIF(Table1[SHIFT NOMENCLATURE], $B2610, Table1[FKIA]))</f>
        <v/>
      </c>
      <c r="N2610" s="1" t="str">
        <f>IF($A2610&gt;--RIGHT($A$2,LEN($A$2)-8),"",SUMIF(Table1[SHIFT NOMENCLATURE], $B2610, Table1[FWIA]))</f>
        <v/>
      </c>
      <c r="O2610" s="1" t="str">
        <f>IF($A2610&gt;--RIGHT($A$2,LEN($A$2)-8),"",SUMIF(Table1[SHIFT NOMENCLATURE], $B2610, Table1[DUSTWUN]))</f>
        <v/>
      </c>
    </row>
    <row r="2611" spans="1:15" x14ac:dyDescent="0.25">
      <c r="A2611" s="1" t="str">
        <f t="shared" si="80"/>
        <v/>
      </c>
      <c r="B2611" t="str">
        <f t="shared" si="81"/>
        <v/>
      </c>
      <c r="C2611" s="1" t="str">
        <f>IF($A2611&gt;--RIGHT($A$2,LEN($A$2)-8),"",COUNTIF(Table1[SHIFT NOMENCLATURE],$B2611))</f>
        <v/>
      </c>
      <c r="D2611" s="1" t="str">
        <f>IF($A2611&gt;--RIGHT($A$2,LEN($A$2)-8),"",SUMIF(Table1[SHIFT NOMENCLATURE], $B2611, Table1[EVIC KILL]))</f>
        <v/>
      </c>
      <c r="E2611" s="1" t="str">
        <f>IF($A2611&gt;--RIGHT($A$2,LEN($A$2)-8),"",SUMIF(Table1[SHIFT NOMENCLATURE], $B2611, Table1[EVIC MOB]))</f>
        <v/>
      </c>
      <c r="F2611" s="1" t="str">
        <f>IF($A2611&gt;--RIGHT($A$2,LEN($A$2)-8),"",SUMIF(Table1[SHIFT NOMENCLATURE], $B2611, Table1[EVIC FIRE]))</f>
        <v/>
      </c>
      <c r="G2611" s="1" t="str">
        <f>IF($A2611&gt;--RIGHT($A$2,LEN($A$2)-8),"",SUMIF(Table1[SHIFT NOMENCLATURE], $B2611, Table1[EKIA]))</f>
        <v/>
      </c>
      <c r="H2611" s="1" t="str">
        <f>IF($A2611&gt;--RIGHT($A$2,LEN($A$2)-8),"",SUMIF(Table1[SHIFT NOMENCLATURE], $B2611, Table1[EWIA]))</f>
        <v/>
      </c>
      <c r="I2611" s="1" t="str">
        <f>IF($A2611&gt;--RIGHT($A$2,LEN($A$2)-8),"",SUMIF(Table1[SHIFT NOMENCLATURE], $B2611, Table1[EPW]))</f>
        <v/>
      </c>
      <c r="J2611" s="1" t="str">
        <f>IF($A2611&gt;--RIGHT($A$2,LEN($A$2)-8),"",SUMIF(Table1[SHIFT NOMENCLATURE], $B2611, Table1[FVIC KILL]))</f>
        <v/>
      </c>
      <c r="K2611" s="1" t="str">
        <f>IF($A2611&gt;--RIGHT($A$2,LEN($A$2)-8),"",SUMIF(Table1[SHIFT NOMENCLATURE], $B2611, Table1[FVIC MOB]))</f>
        <v/>
      </c>
      <c r="L2611" s="1" t="str">
        <f>IF($A2611&gt;--RIGHT($A$2,LEN($A$2)-8),"",SUMIF(Table1[SHIFT NOMENCLATURE], $B2611, Table1[FVIC FIRE]))</f>
        <v/>
      </c>
      <c r="M2611" s="1" t="str">
        <f>IF($A2611&gt;--RIGHT($A$2,LEN($A$2)-8),"",SUMIF(Table1[SHIFT NOMENCLATURE], $B2611, Table1[FKIA]))</f>
        <v/>
      </c>
      <c r="N2611" s="1" t="str">
        <f>IF($A2611&gt;--RIGHT($A$2,LEN($A$2)-8),"",SUMIF(Table1[SHIFT NOMENCLATURE], $B2611, Table1[FWIA]))</f>
        <v/>
      </c>
      <c r="O2611" s="1" t="str">
        <f>IF($A2611&gt;--RIGHT($A$2,LEN($A$2)-8),"",SUMIF(Table1[SHIFT NOMENCLATURE], $B2611, Table1[DUSTWUN]))</f>
        <v/>
      </c>
    </row>
    <row r="2612" spans="1:15" x14ac:dyDescent="0.25">
      <c r="A2612" s="1" t="str">
        <f t="shared" si="80"/>
        <v/>
      </c>
      <c r="B2612" t="str">
        <f t="shared" si="81"/>
        <v/>
      </c>
      <c r="C2612" s="1" t="str">
        <f>IF($A2612&gt;--RIGHT($A$2,LEN($A$2)-8),"",COUNTIF(Table1[SHIFT NOMENCLATURE],$B2612))</f>
        <v/>
      </c>
      <c r="D2612" s="1" t="str">
        <f>IF($A2612&gt;--RIGHT($A$2,LEN($A$2)-8),"",SUMIF(Table1[SHIFT NOMENCLATURE], $B2612, Table1[EVIC KILL]))</f>
        <v/>
      </c>
      <c r="E2612" s="1" t="str">
        <f>IF($A2612&gt;--RIGHT($A$2,LEN($A$2)-8),"",SUMIF(Table1[SHIFT NOMENCLATURE], $B2612, Table1[EVIC MOB]))</f>
        <v/>
      </c>
      <c r="F2612" s="1" t="str">
        <f>IF($A2612&gt;--RIGHT($A$2,LEN($A$2)-8),"",SUMIF(Table1[SHIFT NOMENCLATURE], $B2612, Table1[EVIC FIRE]))</f>
        <v/>
      </c>
      <c r="G2612" s="1" t="str">
        <f>IF($A2612&gt;--RIGHT($A$2,LEN($A$2)-8),"",SUMIF(Table1[SHIFT NOMENCLATURE], $B2612, Table1[EKIA]))</f>
        <v/>
      </c>
      <c r="H2612" s="1" t="str">
        <f>IF($A2612&gt;--RIGHT($A$2,LEN($A$2)-8),"",SUMIF(Table1[SHIFT NOMENCLATURE], $B2612, Table1[EWIA]))</f>
        <v/>
      </c>
      <c r="I2612" s="1" t="str">
        <f>IF($A2612&gt;--RIGHT($A$2,LEN($A$2)-8),"",SUMIF(Table1[SHIFT NOMENCLATURE], $B2612, Table1[EPW]))</f>
        <v/>
      </c>
      <c r="J2612" s="1" t="str">
        <f>IF($A2612&gt;--RIGHT($A$2,LEN($A$2)-8),"",SUMIF(Table1[SHIFT NOMENCLATURE], $B2612, Table1[FVIC KILL]))</f>
        <v/>
      </c>
      <c r="K2612" s="1" t="str">
        <f>IF($A2612&gt;--RIGHT($A$2,LEN($A$2)-8),"",SUMIF(Table1[SHIFT NOMENCLATURE], $B2612, Table1[FVIC MOB]))</f>
        <v/>
      </c>
      <c r="L2612" s="1" t="str">
        <f>IF($A2612&gt;--RIGHT($A$2,LEN($A$2)-8),"",SUMIF(Table1[SHIFT NOMENCLATURE], $B2612, Table1[FVIC FIRE]))</f>
        <v/>
      </c>
      <c r="M2612" s="1" t="str">
        <f>IF($A2612&gt;--RIGHT($A$2,LEN($A$2)-8),"",SUMIF(Table1[SHIFT NOMENCLATURE], $B2612, Table1[FKIA]))</f>
        <v/>
      </c>
      <c r="N2612" s="1" t="str">
        <f>IF($A2612&gt;--RIGHT($A$2,LEN($A$2)-8),"",SUMIF(Table1[SHIFT NOMENCLATURE], $B2612, Table1[FWIA]))</f>
        <v/>
      </c>
      <c r="O2612" s="1" t="str">
        <f>IF($A2612&gt;--RIGHT($A$2,LEN($A$2)-8),"",SUMIF(Table1[SHIFT NOMENCLATURE], $B2612, Table1[DUSTWUN]))</f>
        <v/>
      </c>
    </row>
    <row r="2613" spans="1:15" x14ac:dyDescent="0.25">
      <c r="A2613" s="1" t="str">
        <f t="shared" si="80"/>
        <v/>
      </c>
      <c r="B2613" t="str">
        <f t="shared" si="81"/>
        <v/>
      </c>
      <c r="C2613" s="1" t="str">
        <f>IF($A2613&gt;--RIGHT($A$2,LEN($A$2)-8),"",COUNTIF(Table1[SHIFT NOMENCLATURE],$B2613))</f>
        <v/>
      </c>
      <c r="D2613" s="1" t="str">
        <f>IF($A2613&gt;--RIGHT($A$2,LEN($A$2)-8),"",SUMIF(Table1[SHIFT NOMENCLATURE], $B2613, Table1[EVIC KILL]))</f>
        <v/>
      </c>
      <c r="E2613" s="1" t="str">
        <f>IF($A2613&gt;--RIGHT($A$2,LEN($A$2)-8),"",SUMIF(Table1[SHIFT NOMENCLATURE], $B2613, Table1[EVIC MOB]))</f>
        <v/>
      </c>
      <c r="F2613" s="1" t="str">
        <f>IF($A2613&gt;--RIGHT($A$2,LEN($A$2)-8),"",SUMIF(Table1[SHIFT NOMENCLATURE], $B2613, Table1[EVIC FIRE]))</f>
        <v/>
      </c>
      <c r="G2613" s="1" t="str">
        <f>IF($A2613&gt;--RIGHT($A$2,LEN($A$2)-8),"",SUMIF(Table1[SHIFT NOMENCLATURE], $B2613, Table1[EKIA]))</f>
        <v/>
      </c>
      <c r="H2613" s="1" t="str">
        <f>IF($A2613&gt;--RIGHT($A$2,LEN($A$2)-8),"",SUMIF(Table1[SHIFT NOMENCLATURE], $B2613, Table1[EWIA]))</f>
        <v/>
      </c>
      <c r="I2613" s="1" t="str">
        <f>IF($A2613&gt;--RIGHT($A$2,LEN($A$2)-8),"",SUMIF(Table1[SHIFT NOMENCLATURE], $B2613, Table1[EPW]))</f>
        <v/>
      </c>
      <c r="J2613" s="1" t="str">
        <f>IF($A2613&gt;--RIGHT($A$2,LEN($A$2)-8),"",SUMIF(Table1[SHIFT NOMENCLATURE], $B2613, Table1[FVIC KILL]))</f>
        <v/>
      </c>
      <c r="K2613" s="1" t="str">
        <f>IF($A2613&gt;--RIGHT($A$2,LEN($A$2)-8),"",SUMIF(Table1[SHIFT NOMENCLATURE], $B2613, Table1[FVIC MOB]))</f>
        <v/>
      </c>
      <c r="L2613" s="1" t="str">
        <f>IF($A2613&gt;--RIGHT($A$2,LEN($A$2)-8),"",SUMIF(Table1[SHIFT NOMENCLATURE], $B2613, Table1[FVIC FIRE]))</f>
        <v/>
      </c>
      <c r="M2613" s="1" t="str">
        <f>IF($A2613&gt;--RIGHT($A$2,LEN($A$2)-8),"",SUMIF(Table1[SHIFT NOMENCLATURE], $B2613, Table1[FKIA]))</f>
        <v/>
      </c>
      <c r="N2613" s="1" t="str">
        <f>IF($A2613&gt;--RIGHT($A$2,LEN($A$2)-8),"",SUMIF(Table1[SHIFT NOMENCLATURE], $B2613, Table1[FWIA]))</f>
        <v/>
      </c>
      <c r="O2613" s="1" t="str">
        <f>IF($A2613&gt;--RIGHT($A$2,LEN($A$2)-8),"",SUMIF(Table1[SHIFT NOMENCLATURE], $B2613, Table1[DUSTWUN]))</f>
        <v/>
      </c>
    </row>
    <row r="2614" spans="1:15" x14ac:dyDescent="0.25">
      <c r="A2614" s="1" t="str">
        <f t="shared" si="80"/>
        <v/>
      </c>
      <c r="B2614" t="str">
        <f t="shared" si="81"/>
        <v/>
      </c>
      <c r="C2614" s="1" t="str">
        <f>IF($A2614&gt;--RIGHT($A$2,LEN($A$2)-8),"",COUNTIF(Table1[SHIFT NOMENCLATURE],$B2614))</f>
        <v/>
      </c>
      <c r="D2614" s="1" t="str">
        <f>IF($A2614&gt;--RIGHT($A$2,LEN($A$2)-8),"",SUMIF(Table1[SHIFT NOMENCLATURE], $B2614, Table1[EVIC KILL]))</f>
        <v/>
      </c>
      <c r="E2614" s="1" t="str">
        <f>IF($A2614&gt;--RIGHT($A$2,LEN($A$2)-8),"",SUMIF(Table1[SHIFT NOMENCLATURE], $B2614, Table1[EVIC MOB]))</f>
        <v/>
      </c>
      <c r="F2614" s="1" t="str">
        <f>IF($A2614&gt;--RIGHT($A$2,LEN($A$2)-8),"",SUMIF(Table1[SHIFT NOMENCLATURE], $B2614, Table1[EVIC FIRE]))</f>
        <v/>
      </c>
      <c r="G2614" s="1" t="str">
        <f>IF($A2614&gt;--RIGHT($A$2,LEN($A$2)-8),"",SUMIF(Table1[SHIFT NOMENCLATURE], $B2614, Table1[EKIA]))</f>
        <v/>
      </c>
      <c r="H2614" s="1" t="str">
        <f>IF($A2614&gt;--RIGHT($A$2,LEN($A$2)-8),"",SUMIF(Table1[SHIFT NOMENCLATURE], $B2614, Table1[EWIA]))</f>
        <v/>
      </c>
      <c r="I2614" s="1" t="str">
        <f>IF($A2614&gt;--RIGHT($A$2,LEN($A$2)-8),"",SUMIF(Table1[SHIFT NOMENCLATURE], $B2614, Table1[EPW]))</f>
        <v/>
      </c>
      <c r="J2614" s="1" t="str">
        <f>IF($A2614&gt;--RIGHT($A$2,LEN($A$2)-8),"",SUMIF(Table1[SHIFT NOMENCLATURE], $B2614, Table1[FVIC KILL]))</f>
        <v/>
      </c>
      <c r="K2614" s="1" t="str">
        <f>IF($A2614&gt;--RIGHT($A$2,LEN($A$2)-8),"",SUMIF(Table1[SHIFT NOMENCLATURE], $B2614, Table1[FVIC MOB]))</f>
        <v/>
      </c>
      <c r="L2614" s="1" t="str">
        <f>IF($A2614&gt;--RIGHT($A$2,LEN($A$2)-8),"",SUMIF(Table1[SHIFT NOMENCLATURE], $B2614, Table1[FVIC FIRE]))</f>
        <v/>
      </c>
      <c r="M2614" s="1" t="str">
        <f>IF($A2614&gt;--RIGHT($A$2,LEN($A$2)-8),"",SUMIF(Table1[SHIFT NOMENCLATURE], $B2614, Table1[FKIA]))</f>
        <v/>
      </c>
      <c r="N2614" s="1" t="str">
        <f>IF($A2614&gt;--RIGHT($A$2,LEN($A$2)-8),"",SUMIF(Table1[SHIFT NOMENCLATURE], $B2614, Table1[FWIA]))</f>
        <v/>
      </c>
      <c r="O2614" s="1" t="str">
        <f>IF($A2614&gt;--RIGHT($A$2,LEN($A$2)-8),"",SUMIF(Table1[SHIFT NOMENCLATURE], $B2614, Table1[DUSTWUN]))</f>
        <v/>
      </c>
    </row>
    <row r="2615" spans="1:15" x14ac:dyDescent="0.25">
      <c r="A2615" s="1" t="str">
        <f t="shared" si="80"/>
        <v/>
      </c>
      <c r="B2615" t="str">
        <f t="shared" si="81"/>
        <v/>
      </c>
      <c r="C2615" s="1" t="str">
        <f>IF($A2615&gt;--RIGHT($A$2,LEN($A$2)-8),"",COUNTIF(Table1[SHIFT NOMENCLATURE],$B2615))</f>
        <v/>
      </c>
      <c r="D2615" s="1" t="str">
        <f>IF($A2615&gt;--RIGHT($A$2,LEN($A$2)-8),"",SUMIF(Table1[SHIFT NOMENCLATURE], $B2615, Table1[EVIC KILL]))</f>
        <v/>
      </c>
      <c r="E2615" s="1" t="str">
        <f>IF($A2615&gt;--RIGHT($A$2,LEN($A$2)-8),"",SUMIF(Table1[SHIFT NOMENCLATURE], $B2615, Table1[EVIC MOB]))</f>
        <v/>
      </c>
      <c r="F2615" s="1" t="str">
        <f>IF($A2615&gt;--RIGHT($A$2,LEN($A$2)-8),"",SUMIF(Table1[SHIFT NOMENCLATURE], $B2615, Table1[EVIC FIRE]))</f>
        <v/>
      </c>
      <c r="G2615" s="1" t="str">
        <f>IF($A2615&gt;--RIGHT($A$2,LEN($A$2)-8),"",SUMIF(Table1[SHIFT NOMENCLATURE], $B2615, Table1[EKIA]))</f>
        <v/>
      </c>
      <c r="H2615" s="1" t="str">
        <f>IF($A2615&gt;--RIGHT($A$2,LEN($A$2)-8),"",SUMIF(Table1[SHIFT NOMENCLATURE], $B2615, Table1[EWIA]))</f>
        <v/>
      </c>
      <c r="I2615" s="1" t="str">
        <f>IF($A2615&gt;--RIGHT($A$2,LEN($A$2)-8),"",SUMIF(Table1[SHIFT NOMENCLATURE], $B2615, Table1[EPW]))</f>
        <v/>
      </c>
      <c r="J2615" s="1" t="str">
        <f>IF($A2615&gt;--RIGHT($A$2,LEN($A$2)-8),"",SUMIF(Table1[SHIFT NOMENCLATURE], $B2615, Table1[FVIC KILL]))</f>
        <v/>
      </c>
      <c r="K2615" s="1" t="str">
        <f>IF($A2615&gt;--RIGHT($A$2,LEN($A$2)-8),"",SUMIF(Table1[SHIFT NOMENCLATURE], $B2615, Table1[FVIC MOB]))</f>
        <v/>
      </c>
      <c r="L2615" s="1" t="str">
        <f>IF($A2615&gt;--RIGHT($A$2,LEN($A$2)-8),"",SUMIF(Table1[SHIFT NOMENCLATURE], $B2615, Table1[FVIC FIRE]))</f>
        <v/>
      </c>
      <c r="M2615" s="1" t="str">
        <f>IF($A2615&gt;--RIGHT($A$2,LEN($A$2)-8),"",SUMIF(Table1[SHIFT NOMENCLATURE], $B2615, Table1[FKIA]))</f>
        <v/>
      </c>
      <c r="N2615" s="1" t="str">
        <f>IF($A2615&gt;--RIGHT($A$2,LEN($A$2)-8),"",SUMIF(Table1[SHIFT NOMENCLATURE], $B2615, Table1[FWIA]))</f>
        <v/>
      </c>
      <c r="O2615" s="1" t="str">
        <f>IF($A2615&gt;--RIGHT($A$2,LEN($A$2)-8),"",SUMIF(Table1[SHIFT NOMENCLATURE], $B2615, Table1[DUSTWUN]))</f>
        <v/>
      </c>
    </row>
    <row r="2616" spans="1:15" x14ac:dyDescent="0.25">
      <c r="A2616" s="1" t="str">
        <f t="shared" si="80"/>
        <v/>
      </c>
      <c r="B2616" t="str">
        <f t="shared" si="81"/>
        <v/>
      </c>
      <c r="C2616" s="1" t="str">
        <f>IF($A2616&gt;--RIGHT($A$2,LEN($A$2)-8),"",COUNTIF(Table1[SHIFT NOMENCLATURE],$B2616))</f>
        <v/>
      </c>
      <c r="D2616" s="1" t="str">
        <f>IF($A2616&gt;--RIGHT($A$2,LEN($A$2)-8),"",SUMIF(Table1[SHIFT NOMENCLATURE], $B2616, Table1[EVIC KILL]))</f>
        <v/>
      </c>
      <c r="E2616" s="1" t="str">
        <f>IF($A2616&gt;--RIGHT($A$2,LEN($A$2)-8),"",SUMIF(Table1[SHIFT NOMENCLATURE], $B2616, Table1[EVIC MOB]))</f>
        <v/>
      </c>
      <c r="F2616" s="1" t="str">
        <f>IF($A2616&gt;--RIGHT($A$2,LEN($A$2)-8),"",SUMIF(Table1[SHIFT NOMENCLATURE], $B2616, Table1[EVIC FIRE]))</f>
        <v/>
      </c>
      <c r="G2616" s="1" t="str">
        <f>IF($A2616&gt;--RIGHT($A$2,LEN($A$2)-8),"",SUMIF(Table1[SHIFT NOMENCLATURE], $B2616, Table1[EKIA]))</f>
        <v/>
      </c>
      <c r="H2616" s="1" t="str">
        <f>IF($A2616&gt;--RIGHT($A$2,LEN($A$2)-8),"",SUMIF(Table1[SHIFT NOMENCLATURE], $B2616, Table1[EWIA]))</f>
        <v/>
      </c>
      <c r="I2616" s="1" t="str">
        <f>IF($A2616&gt;--RIGHT($A$2,LEN($A$2)-8),"",SUMIF(Table1[SHIFT NOMENCLATURE], $B2616, Table1[EPW]))</f>
        <v/>
      </c>
      <c r="J2616" s="1" t="str">
        <f>IF($A2616&gt;--RIGHT($A$2,LEN($A$2)-8),"",SUMIF(Table1[SHIFT NOMENCLATURE], $B2616, Table1[FVIC KILL]))</f>
        <v/>
      </c>
      <c r="K2616" s="1" t="str">
        <f>IF($A2616&gt;--RIGHT($A$2,LEN($A$2)-8),"",SUMIF(Table1[SHIFT NOMENCLATURE], $B2616, Table1[FVIC MOB]))</f>
        <v/>
      </c>
      <c r="L2616" s="1" t="str">
        <f>IF($A2616&gt;--RIGHT($A$2,LEN($A$2)-8),"",SUMIF(Table1[SHIFT NOMENCLATURE], $B2616, Table1[FVIC FIRE]))</f>
        <v/>
      </c>
      <c r="M2616" s="1" t="str">
        <f>IF($A2616&gt;--RIGHT($A$2,LEN($A$2)-8),"",SUMIF(Table1[SHIFT NOMENCLATURE], $B2616, Table1[FKIA]))</f>
        <v/>
      </c>
      <c r="N2616" s="1" t="str">
        <f>IF($A2616&gt;--RIGHT($A$2,LEN($A$2)-8),"",SUMIF(Table1[SHIFT NOMENCLATURE], $B2616, Table1[FWIA]))</f>
        <v/>
      </c>
      <c r="O2616" s="1" t="str">
        <f>IF($A2616&gt;--RIGHT($A$2,LEN($A$2)-8),"",SUMIF(Table1[SHIFT NOMENCLATURE], $B2616, Table1[DUSTWUN]))</f>
        <v/>
      </c>
    </row>
    <row r="2617" spans="1:15" x14ac:dyDescent="0.25">
      <c r="A2617" s="1" t="str">
        <f t="shared" si="80"/>
        <v/>
      </c>
      <c r="B2617" t="str">
        <f t="shared" si="81"/>
        <v/>
      </c>
      <c r="C2617" s="1" t="str">
        <f>IF($A2617&gt;--RIGHT($A$2,LEN($A$2)-8),"",COUNTIF(Table1[SHIFT NOMENCLATURE],$B2617))</f>
        <v/>
      </c>
      <c r="D2617" s="1" t="str">
        <f>IF($A2617&gt;--RIGHT($A$2,LEN($A$2)-8),"",SUMIF(Table1[SHIFT NOMENCLATURE], $B2617, Table1[EVIC KILL]))</f>
        <v/>
      </c>
      <c r="E2617" s="1" t="str">
        <f>IF($A2617&gt;--RIGHT($A$2,LEN($A$2)-8),"",SUMIF(Table1[SHIFT NOMENCLATURE], $B2617, Table1[EVIC MOB]))</f>
        <v/>
      </c>
      <c r="F2617" s="1" t="str">
        <f>IF($A2617&gt;--RIGHT($A$2,LEN($A$2)-8),"",SUMIF(Table1[SHIFT NOMENCLATURE], $B2617, Table1[EVIC FIRE]))</f>
        <v/>
      </c>
      <c r="G2617" s="1" t="str">
        <f>IF($A2617&gt;--RIGHT($A$2,LEN($A$2)-8),"",SUMIF(Table1[SHIFT NOMENCLATURE], $B2617, Table1[EKIA]))</f>
        <v/>
      </c>
      <c r="H2617" s="1" t="str">
        <f>IF($A2617&gt;--RIGHT($A$2,LEN($A$2)-8),"",SUMIF(Table1[SHIFT NOMENCLATURE], $B2617, Table1[EWIA]))</f>
        <v/>
      </c>
      <c r="I2617" s="1" t="str">
        <f>IF($A2617&gt;--RIGHT($A$2,LEN($A$2)-8),"",SUMIF(Table1[SHIFT NOMENCLATURE], $B2617, Table1[EPW]))</f>
        <v/>
      </c>
      <c r="J2617" s="1" t="str">
        <f>IF($A2617&gt;--RIGHT($A$2,LEN($A$2)-8),"",SUMIF(Table1[SHIFT NOMENCLATURE], $B2617, Table1[FVIC KILL]))</f>
        <v/>
      </c>
      <c r="K2617" s="1" t="str">
        <f>IF($A2617&gt;--RIGHT($A$2,LEN($A$2)-8),"",SUMIF(Table1[SHIFT NOMENCLATURE], $B2617, Table1[FVIC MOB]))</f>
        <v/>
      </c>
      <c r="L2617" s="1" t="str">
        <f>IF($A2617&gt;--RIGHT($A$2,LEN($A$2)-8),"",SUMIF(Table1[SHIFT NOMENCLATURE], $B2617, Table1[FVIC FIRE]))</f>
        <v/>
      </c>
      <c r="M2617" s="1" t="str">
        <f>IF($A2617&gt;--RIGHT($A$2,LEN($A$2)-8),"",SUMIF(Table1[SHIFT NOMENCLATURE], $B2617, Table1[FKIA]))</f>
        <v/>
      </c>
      <c r="N2617" s="1" t="str">
        <f>IF($A2617&gt;--RIGHT($A$2,LEN($A$2)-8),"",SUMIF(Table1[SHIFT NOMENCLATURE], $B2617, Table1[FWIA]))</f>
        <v/>
      </c>
      <c r="O2617" s="1" t="str">
        <f>IF($A2617&gt;--RIGHT($A$2,LEN($A$2)-8),"",SUMIF(Table1[SHIFT NOMENCLATURE], $B2617, Table1[DUSTWUN]))</f>
        <v/>
      </c>
    </row>
    <row r="2618" spans="1:15" x14ac:dyDescent="0.25">
      <c r="A2618" s="1" t="str">
        <f t="shared" si="80"/>
        <v/>
      </c>
      <c r="B2618" t="str">
        <f t="shared" si="81"/>
        <v/>
      </c>
      <c r="C2618" s="1" t="str">
        <f>IF($A2618&gt;--RIGHT($A$2,LEN($A$2)-8),"",COUNTIF(Table1[SHIFT NOMENCLATURE],$B2618))</f>
        <v/>
      </c>
      <c r="D2618" s="1" t="str">
        <f>IF($A2618&gt;--RIGHT($A$2,LEN($A$2)-8),"",SUMIF(Table1[SHIFT NOMENCLATURE], $B2618, Table1[EVIC KILL]))</f>
        <v/>
      </c>
      <c r="E2618" s="1" t="str">
        <f>IF($A2618&gt;--RIGHT($A$2,LEN($A$2)-8),"",SUMIF(Table1[SHIFT NOMENCLATURE], $B2618, Table1[EVIC MOB]))</f>
        <v/>
      </c>
      <c r="F2618" s="1" t="str">
        <f>IF($A2618&gt;--RIGHT($A$2,LEN($A$2)-8),"",SUMIF(Table1[SHIFT NOMENCLATURE], $B2618, Table1[EVIC FIRE]))</f>
        <v/>
      </c>
      <c r="G2618" s="1" t="str">
        <f>IF($A2618&gt;--RIGHT($A$2,LEN($A$2)-8),"",SUMIF(Table1[SHIFT NOMENCLATURE], $B2618, Table1[EKIA]))</f>
        <v/>
      </c>
      <c r="H2618" s="1" t="str">
        <f>IF($A2618&gt;--RIGHT($A$2,LEN($A$2)-8),"",SUMIF(Table1[SHIFT NOMENCLATURE], $B2618, Table1[EWIA]))</f>
        <v/>
      </c>
      <c r="I2618" s="1" t="str">
        <f>IF($A2618&gt;--RIGHT($A$2,LEN($A$2)-8),"",SUMIF(Table1[SHIFT NOMENCLATURE], $B2618, Table1[EPW]))</f>
        <v/>
      </c>
      <c r="J2618" s="1" t="str">
        <f>IF($A2618&gt;--RIGHT($A$2,LEN($A$2)-8),"",SUMIF(Table1[SHIFT NOMENCLATURE], $B2618, Table1[FVIC KILL]))</f>
        <v/>
      </c>
      <c r="K2618" s="1" t="str">
        <f>IF($A2618&gt;--RIGHT($A$2,LEN($A$2)-8),"",SUMIF(Table1[SHIFT NOMENCLATURE], $B2618, Table1[FVIC MOB]))</f>
        <v/>
      </c>
      <c r="L2618" s="1" t="str">
        <f>IF($A2618&gt;--RIGHT($A$2,LEN($A$2)-8),"",SUMIF(Table1[SHIFT NOMENCLATURE], $B2618, Table1[FVIC FIRE]))</f>
        <v/>
      </c>
      <c r="M2618" s="1" t="str">
        <f>IF($A2618&gt;--RIGHT($A$2,LEN($A$2)-8),"",SUMIF(Table1[SHIFT NOMENCLATURE], $B2618, Table1[FKIA]))</f>
        <v/>
      </c>
      <c r="N2618" s="1" t="str">
        <f>IF($A2618&gt;--RIGHT($A$2,LEN($A$2)-8),"",SUMIF(Table1[SHIFT NOMENCLATURE], $B2618, Table1[FWIA]))</f>
        <v/>
      </c>
      <c r="O2618" s="1" t="str">
        <f>IF($A2618&gt;--RIGHT($A$2,LEN($A$2)-8),"",SUMIF(Table1[SHIFT NOMENCLATURE], $B2618, Table1[DUSTWUN]))</f>
        <v/>
      </c>
    </row>
    <row r="2619" spans="1:15" x14ac:dyDescent="0.25">
      <c r="A2619" s="1" t="str">
        <f t="shared" si="80"/>
        <v/>
      </c>
      <c r="B2619" t="str">
        <f t="shared" si="81"/>
        <v/>
      </c>
      <c r="C2619" s="1" t="str">
        <f>IF($A2619&gt;--RIGHT($A$2,LEN($A$2)-8),"",COUNTIF(Table1[SHIFT NOMENCLATURE],$B2619))</f>
        <v/>
      </c>
      <c r="D2619" s="1" t="str">
        <f>IF($A2619&gt;--RIGHT($A$2,LEN($A$2)-8),"",SUMIF(Table1[SHIFT NOMENCLATURE], $B2619, Table1[EVIC KILL]))</f>
        <v/>
      </c>
      <c r="E2619" s="1" t="str">
        <f>IF($A2619&gt;--RIGHT($A$2,LEN($A$2)-8),"",SUMIF(Table1[SHIFT NOMENCLATURE], $B2619, Table1[EVIC MOB]))</f>
        <v/>
      </c>
      <c r="F2619" s="1" t="str">
        <f>IF($A2619&gt;--RIGHT($A$2,LEN($A$2)-8),"",SUMIF(Table1[SHIFT NOMENCLATURE], $B2619, Table1[EVIC FIRE]))</f>
        <v/>
      </c>
      <c r="G2619" s="1" t="str">
        <f>IF($A2619&gt;--RIGHT($A$2,LEN($A$2)-8),"",SUMIF(Table1[SHIFT NOMENCLATURE], $B2619, Table1[EKIA]))</f>
        <v/>
      </c>
      <c r="H2619" s="1" t="str">
        <f>IF($A2619&gt;--RIGHT($A$2,LEN($A$2)-8),"",SUMIF(Table1[SHIFT NOMENCLATURE], $B2619, Table1[EWIA]))</f>
        <v/>
      </c>
      <c r="I2619" s="1" t="str">
        <f>IF($A2619&gt;--RIGHT($A$2,LEN($A$2)-8),"",SUMIF(Table1[SHIFT NOMENCLATURE], $B2619, Table1[EPW]))</f>
        <v/>
      </c>
      <c r="J2619" s="1" t="str">
        <f>IF($A2619&gt;--RIGHT($A$2,LEN($A$2)-8),"",SUMIF(Table1[SHIFT NOMENCLATURE], $B2619, Table1[FVIC KILL]))</f>
        <v/>
      </c>
      <c r="K2619" s="1" t="str">
        <f>IF($A2619&gt;--RIGHT($A$2,LEN($A$2)-8),"",SUMIF(Table1[SHIFT NOMENCLATURE], $B2619, Table1[FVIC MOB]))</f>
        <v/>
      </c>
      <c r="L2619" s="1" t="str">
        <f>IF($A2619&gt;--RIGHT($A$2,LEN($A$2)-8),"",SUMIF(Table1[SHIFT NOMENCLATURE], $B2619, Table1[FVIC FIRE]))</f>
        <v/>
      </c>
      <c r="M2619" s="1" t="str">
        <f>IF($A2619&gt;--RIGHT($A$2,LEN($A$2)-8),"",SUMIF(Table1[SHIFT NOMENCLATURE], $B2619, Table1[FKIA]))</f>
        <v/>
      </c>
      <c r="N2619" s="1" t="str">
        <f>IF($A2619&gt;--RIGHT($A$2,LEN($A$2)-8),"",SUMIF(Table1[SHIFT NOMENCLATURE], $B2619, Table1[FWIA]))</f>
        <v/>
      </c>
      <c r="O2619" s="1" t="str">
        <f>IF($A2619&gt;--RIGHT($A$2,LEN($A$2)-8),"",SUMIF(Table1[SHIFT NOMENCLATURE], $B2619, Table1[DUSTWUN]))</f>
        <v/>
      </c>
    </row>
    <row r="2620" spans="1:15" x14ac:dyDescent="0.25">
      <c r="A2620" s="1" t="str">
        <f t="shared" si="80"/>
        <v/>
      </c>
      <c r="B2620" t="str">
        <f t="shared" si="81"/>
        <v/>
      </c>
      <c r="C2620" s="1" t="str">
        <f>IF($A2620&gt;--RIGHT($A$2,LEN($A$2)-8),"",COUNTIF(Table1[SHIFT NOMENCLATURE],$B2620))</f>
        <v/>
      </c>
      <c r="D2620" s="1" t="str">
        <f>IF($A2620&gt;--RIGHT($A$2,LEN($A$2)-8),"",SUMIF(Table1[SHIFT NOMENCLATURE], $B2620, Table1[EVIC KILL]))</f>
        <v/>
      </c>
      <c r="E2620" s="1" t="str">
        <f>IF($A2620&gt;--RIGHT($A$2,LEN($A$2)-8),"",SUMIF(Table1[SHIFT NOMENCLATURE], $B2620, Table1[EVIC MOB]))</f>
        <v/>
      </c>
      <c r="F2620" s="1" t="str">
        <f>IF($A2620&gt;--RIGHT($A$2,LEN($A$2)-8),"",SUMIF(Table1[SHIFT NOMENCLATURE], $B2620, Table1[EVIC FIRE]))</f>
        <v/>
      </c>
      <c r="G2620" s="1" t="str">
        <f>IF($A2620&gt;--RIGHT($A$2,LEN($A$2)-8),"",SUMIF(Table1[SHIFT NOMENCLATURE], $B2620, Table1[EKIA]))</f>
        <v/>
      </c>
      <c r="H2620" s="1" t="str">
        <f>IF($A2620&gt;--RIGHT($A$2,LEN($A$2)-8),"",SUMIF(Table1[SHIFT NOMENCLATURE], $B2620, Table1[EWIA]))</f>
        <v/>
      </c>
      <c r="I2620" s="1" t="str">
        <f>IF($A2620&gt;--RIGHT($A$2,LEN($A$2)-8),"",SUMIF(Table1[SHIFT NOMENCLATURE], $B2620, Table1[EPW]))</f>
        <v/>
      </c>
      <c r="J2620" s="1" t="str">
        <f>IF($A2620&gt;--RIGHT($A$2,LEN($A$2)-8),"",SUMIF(Table1[SHIFT NOMENCLATURE], $B2620, Table1[FVIC KILL]))</f>
        <v/>
      </c>
      <c r="K2620" s="1" t="str">
        <f>IF($A2620&gt;--RIGHT($A$2,LEN($A$2)-8),"",SUMIF(Table1[SHIFT NOMENCLATURE], $B2620, Table1[FVIC MOB]))</f>
        <v/>
      </c>
      <c r="L2620" s="1" t="str">
        <f>IF($A2620&gt;--RIGHT($A$2,LEN($A$2)-8),"",SUMIF(Table1[SHIFT NOMENCLATURE], $B2620, Table1[FVIC FIRE]))</f>
        <v/>
      </c>
      <c r="M2620" s="1" t="str">
        <f>IF($A2620&gt;--RIGHT($A$2,LEN($A$2)-8),"",SUMIF(Table1[SHIFT NOMENCLATURE], $B2620, Table1[FKIA]))</f>
        <v/>
      </c>
      <c r="N2620" s="1" t="str">
        <f>IF($A2620&gt;--RIGHT($A$2,LEN($A$2)-8),"",SUMIF(Table1[SHIFT NOMENCLATURE], $B2620, Table1[FWIA]))</f>
        <v/>
      </c>
      <c r="O2620" s="1" t="str">
        <f>IF($A2620&gt;--RIGHT($A$2,LEN($A$2)-8),"",SUMIF(Table1[SHIFT NOMENCLATURE], $B2620, Table1[DUSTWUN]))</f>
        <v/>
      </c>
    </row>
    <row r="2621" spans="1:15" x14ac:dyDescent="0.25">
      <c r="A2621" s="1" t="str">
        <f t="shared" si="80"/>
        <v/>
      </c>
      <c r="B2621" t="str">
        <f t="shared" si="81"/>
        <v/>
      </c>
      <c r="C2621" s="1" t="str">
        <f>IF($A2621&gt;--RIGHT($A$2,LEN($A$2)-8),"",COUNTIF(Table1[SHIFT NOMENCLATURE],$B2621))</f>
        <v/>
      </c>
      <c r="D2621" s="1" t="str">
        <f>IF($A2621&gt;--RIGHT($A$2,LEN($A$2)-8),"",SUMIF(Table1[SHIFT NOMENCLATURE], $B2621, Table1[EVIC KILL]))</f>
        <v/>
      </c>
      <c r="E2621" s="1" t="str">
        <f>IF($A2621&gt;--RIGHT($A$2,LEN($A$2)-8),"",SUMIF(Table1[SHIFT NOMENCLATURE], $B2621, Table1[EVIC MOB]))</f>
        <v/>
      </c>
      <c r="F2621" s="1" t="str">
        <f>IF($A2621&gt;--RIGHT($A$2,LEN($A$2)-8),"",SUMIF(Table1[SHIFT NOMENCLATURE], $B2621, Table1[EVIC FIRE]))</f>
        <v/>
      </c>
      <c r="G2621" s="1" t="str">
        <f>IF($A2621&gt;--RIGHT($A$2,LEN($A$2)-8),"",SUMIF(Table1[SHIFT NOMENCLATURE], $B2621, Table1[EKIA]))</f>
        <v/>
      </c>
      <c r="H2621" s="1" t="str">
        <f>IF($A2621&gt;--RIGHT($A$2,LEN($A$2)-8),"",SUMIF(Table1[SHIFT NOMENCLATURE], $B2621, Table1[EWIA]))</f>
        <v/>
      </c>
      <c r="I2621" s="1" t="str">
        <f>IF($A2621&gt;--RIGHT($A$2,LEN($A$2)-8),"",SUMIF(Table1[SHIFT NOMENCLATURE], $B2621, Table1[EPW]))</f>
        <v/>
      </c>
      <c r="J2621" s="1" t="str">
        <f>IF($A2621&gt;--RIGHT($A$2,LEN($A$2)-8),"",SUMIF(Table1[SHIFT NOMENCLATURE], $B2621, Table1[FVIC KILL]))</f>
        <v/>
      </c>
      <c r="K2621" s="1" t="str">
        <f>IF($A2621&gt;--RIGHT($A$2,LEN($A$2)-8),"",SUMIF(Table1[SHIFT NOMENCLATURE], $B2621, Table1[FVIC MOB]))</f>
        <v/>
      </c>
      <c r="L2621" s="1" t="str">
        <f>IF($A2621&gt;--RIGHT($A$2,LEN($A$2)-8),"",SUMIF(Table1[SHIFT NOMENCLATURE], $B2621, Table1[FVIC FIRE]))</f>
        <v/>
      </c>
      <c r="M2621" s="1" t="str">
        <f>IF($A2621&gt;--RIGHT($A$2,LEN($A$2)-8),"",SUMIF(Table1[SHIFT NOMENCLATURE], $B2621, Table1[FKIA]))</f>
        <v/>
      </c>
      <c r="N2621" s="1" t="str">
        <f>IF($A2621&gt;--RIGHT($A$2,LEN($A$2)-8),"",SUMIF(Table1[SHIFT NOMENCLATURE], $B2621, Table1[FWIA]))</f>
        <v/>
      </c>
      <c r="O2621" s="1" t="str">
        <f>IF($A2621&gt;--RIGHT($A$2,LEN($A$2)-8),"",SUMIF(Table1[SHIFT NOMENCLATURE], $B2621, Table1[DUSTWUN]))</f>
        <v/>
      </c>
    </row>
    <row r="2622" spans="1:15" x14ac:dyDescent="0.25">
      <c r="A2622" s="1" t="str">
        <f t="shared" si="80"/>
        <v/>
      </c>
      <c r="B2622" t="str">
        <f t="shared" si="81"/>
        <v/>
      </c>
      <c r="C2622" s="1" t="str">
        <f>IF($A2622&gt;--RIGHT($A$2,LEN($A$2)-8),"",COUNTIF(Table1[SHIFT NOMENCLATURE],$B2622))</f>
        <v/>
      </c>
      <c r="D2622" s="1" t="str">
        <f>IF($A2622&gt;--RIGHT($A$2,LEN($A$2)-8),"",SUMIF(Table1[SHIFT NOMENCLATURE], $B2622, Table1[EVIC KILL]))</f>
        <v/>
      </c>
      <c r="E2622" s="1" t="str">
        <f>IF($A2622&gt;--RIGHT($A$2,LEN($A$2)-8),"",SUMIF(Table1[SHIFT NOMENCLATURE], $B2622, Table1[EVIC MOB]))</f>
        <v/>
      </c>
      <c r="F2622" s="1" t="str">
        <f>IF($A2622&gt;--RIGHT($A$2,LEN($A$2)-8),"",SUMIF(Table1[SHIFT NOMENCLATURE], $B2622, Table1[EVIC FIRE]))</f>
        <v/>
      </c>
      <c r="G2622" s="1" t="str">
        <f>IF($A2622&gt;--RIGHT($A$2,LEN($A$2)-8),"",SUMIF(Table1[SHIFT NOMENCLATURE], $B2622, Table1[EKIA]))</f>
        <v/>
      </c>
      <c r="H2622" s="1" t="str">
        <f>IF($A2622&gt;--RIGHT($A$2,LEN($A$2)-8),"",SUMIF(Table1[SHIFT NOMENCLATURE], $B2622, Table1[EWIA]))</f>
        <v/>
      </c>
      <c r="I2622" s="1" t="str">
        <f>IF($A2622&gt;--RIGHT($A$2,LEN($A$2)-8),"",SUMIF(Table1[SHIFT NOMENCLATURE], $B2622, Table1[EPW]))</f>
        <v/>
      </c>
      <c r="J2622" s="1" t="str">
        <f>IF($A2622&gt;--RIGHT($A$2,LEN($A$2)-8),"",SUMIF(Table1[SHIFT NOMENCLATURE], $B2622, Table1[FVIC KILL]))</f>
        <v/>
      </c>
      <c r="K2622" s="1" t="str">
        <f>IF($A2622&gt;--RIGHT($A$2,LEN($A$2)-8),"",SUMIF(Table1[SHIFT NOMENCLATURE], $B2622, Table1[FVIC MOB]))</f>
        <v/>
      </c>
      <c r="L2622" s="1" t="str">
        <f>IF($A2622&gt;--RIGHT($A$2,LEN($A$2)-8),"",SUMIF(Table1[SHIFT NOMENCLATURE], $B2622, Table1[FVIC FIRE]))</f>
        <v/>
      </c>
      <c r="M2622" s="1" t="str">
        <f>IF($A2622&gt;--RIGHT($A$2,LEN($A$2)-8),"",SUMIF(Table1[SHIFT NOMENCLATURE], $B2622, Table1[FKIA]))</f>
        <v/>
      </c>
      <c r="N2622" s="1" t="str">
        <f>IF($A2622&gt;--RIGHT($A$2,LEN($A$2)-8),"",SUMIF(Table1[SHIFT NOMENCLATURE], $B2622, Table1[FWIA]))</f>
        <v/>
      </c>
      <c r="O2622" s="1" t="str">
        <f>IF($A2622&gt;--RIGHT($A$2,LEN($A$2)-8),"",SUMIF(Table1[SHIFT NOMENCLATURE], $B2622, Table1[DUSTWUN]))</f>
        <v/>
      </c>
    </row>
    <row r="2623" spans="1:15" x14ac:dyDescent="0.25">
      <c r="A2623" s="1" t="str">
        <f t="shared" si="80"/>
        <v/>
      </c>
      <c r="B2623" t="str">
        <f t="shared" si="81"/>
        <v/>
      </c>
      <c r="C2623" s="1" t="str">
        <f>IF($A2623&gt;--RIGHT($A$2,LEN($A$2)-8),"",COUNTIF(Table1[SHIFT NOMENCLATURE],$B2623))</f>
        <v/>
      </c>
      <c r="D2623" s="1" t="str">
        <f>IF($A2623&gt;--RIGHT($A$2,LEN($A$2)-8),"",SUMIF(Table1[SHIFT NOMENCLATURE], $B2623, Table1[EVIC KILL]))</f>
        <v/>
      </c>
      <c r="E2623" s="1" t="str">
        <f>IF($A2623&gt;--RIGHT($A$2,LEN($A$2)-8),"",SUMIF(Table1[SHIFT NOMENCLATURE], $B2623, Table1[EVIC MOB]))</f>
        <v/>
      </c>
      <c r="F2623" s="1" t="str">
        <f>IF($A2623&gt;--RIGHT($A$2,LEN($A$2)-8),"",SUMIF(Table1[SHIFT NOMENCLATURE], $B2623, Table1[EVIC FIRE]))</f>
        <v/>
      </c>
      <c r="G2623" s="1" t="str">
        <f>IF($A2623&gt;--RIGHT($A$2,LEN($A$2)-8),"",SUMIF(Table1[SHIFT NOMENCLATURE], $B2623, Table1[EKIA]))</f>
        <v/>
      </c>
      <c r="H2623" s="1" t="str">
        <f>IF($A2623&gt;--RIGHT($A$2,LEN($A$2)-8),"",SUMIF(Table1[SHIFT NOMENCLATURE], $B2623, Table1[EWIA]))</f>
        <v/>
      </c>
      <c r="I2623" s="1" t="str">
        <f>IF($A2623&gt;--RIGHT($A$2,LEN($A$2)-8),"",SUMIF(Table1[SHIFT NOMENCLATURE], $B2623, Table1[EPW]))</f>
        <v/>
      </c>
      <c r="J2623" s="1" t="str">
        <f>IF($A2623&gt;--RIGHT($A$2,LEN($A$2)-8),"",SUMIF(Table1[SHIFT NOMENCLATURE], $B2623, Table1[FVIC KILL]))</f>
        <v/>
      </c>
      <c r="K2623" s="1" t="str">
        <f>IF($A2623&gt;--RIGHT($A$2,LEN($A$2)-8),"",SUMIF(Table1[SHIFT NOMENCLATURE], $B2623, Table1[FVIC MOB]))</f>
        <v/>
      </c>
      <c r="L2623" s="1" t="str">
        <f>IF($A2623&gt;--RIGHT($A$2,LEN($A$2)-8),"",SUMIF(Table1[SHIFT NOMENCLATURE], $B2623, Table1[FVIC FIRE]))</f>
        <v/>
      </c>
      <c r="M2623" s="1" t="str">
        <f>IF($A2623&gt;--RIGHT($A$2,LEN($A$2)-8),"",SUMIF(Table1[SHIFT NOMENCLATURE], $B2623, Table1[FKIA]))</f>
        <v/>
      </c>
      <c r="N2623" s="1" t="str">
        <f>IF($A2623&gt;--RIGHT($A$2,LEN($A$2)-8),"",SUMIF(Table1[SHIFT NOMENCLATURE], $B2623, Table1[FWIA]))</f>
        <v/>
      </c>
      <c r="O2623" s="1" t="str">
        <f>IF($A2623&gt;--RIGHT($A$2,LEN($A$2)-8),"",SUMIF(Table1[SHIFT NOMENCLATURE], $B2623, Table1[DUSTWUN]))</f>
        <v/>
      </c>
    </row>
    <row r="2624" spans="1:15" x14ac:dyDescent="0.25">
      <c r="A2624" s="1" t="str">
        <f t="shared" si="80"/>
        <v/>
      </c>
      <c r="B2624" t="str">
        <f t="shared" si="81"/>
        <v/>
      </c>
      <c r="C2624" s="1" t="str">
        <f>IF($A2624&gt;--RIGHT($A$2,LEN($A$2)-8),"",COUNTIF(Table1[SHIFT NOMENCLATURE],$B2624))</f>
        <v/>
      </c>
      <c r="D2624" s="1" t="str">
        <f>IF($A2624&gt;--RIGHT($A$2,LEN($A$2)-8),"",SUMIF(Table1[SHIFT NOMENCLATURE], $B2624, Table1[EVIC KILL]))</f>
        <v/>
      </c>
      <c r="E2624" s="1" t="str">
        <f>IF($A2624&gt;--RIGHT($A$2,LEN($A$2)-8),"",SUMIF(Table1[SHIFT NOMENCLATURE], $B2624, Table1[EVIC MOB]))</f>
        <v/>
      </c>
      <c r="F2624" s="1" t="str">
        <f>IF($A2624&gt;--RIGHT($A$2,LEN($A$2)-8),"",SUMIF(Table1[SHIFT NOMENCLATURE], $B2624, Table1[EVIC FIRE]))</f>
        <v/>
      </c>
      <c r="G2624" s="1" t="str">
        <f>IF($A2624&gt;--RIGHT($A$2,LEN($A$2)-8),"",SUMIF(Table1[SHIFT NOMENCLATURE], $B2624, Table1[EKIA]))</f>
        <v/>
      </c>
      <c r="H2624" s="1" t="str">
        <f>IF($A2624&gt;--RIGHT($A$2,LEN($A$2)-8),"",SUMIF(Table1[SHIFT NOMENCLATURE], $B2624, Table1[EWIA]))</f>
        <v/>
      </c>
      <c r="I2624" s="1" t="str">
        <f>IF($A2624&gt;--RIGHT($A$2,LEN($A$2)-8),"",SUMIF(Table1[SHIFT NOMENCLATURE], $B2624, Table1[EPW]))</f>
        <v/>
      </c>
      <c r="J2624" s="1" t="str">
        <f>IF($A2624&gt;--RIGHT($A$2,LEN($A$2)-8),"",SUMIF(Table1[SHIFT NOMENCLATURE], $B2624, Table1[FVIC KILL]))</f>
        <v/>
      </c>
      <c r="K2624" s="1" t="str">
        <f>IF($A2624&gt;--RIGHT($A$2,LEN($A$2)-8),"",SUMIF(Table1[SHIFT NOMENCLATURE], $B2624, Table1[FVIC MOB]))</f>
        <v/>
      </c>
      <c r="L2624" s="1" t="str">
        <f>IF($A2624&gt;--RIGHT($A$2,LEN($A$2)-8),"",SUMIF(Table1[SHIFT NOMENCLATURE], $B2624, Table1[FVIC FIRE]))</f>
        <v/>
      </c>
      <c r="M2624" s="1" t="str">
        <f>IF($A2624&gt;--RIGHT($A$2,LEN($A$2)-8),"",SUMIF(Table1[SHIFT NOMENCLATURE], $B2624, Table1[FKIA]))</f>
        <v/>
      </c>
      <c r="N2624" s="1" t="str">
        <f>IF($A2624&gt;--RIGHT($A$2,LEN($A$2)-8),"",SUMIF(Table1[SHIFT NOMENCLATURE], $B2624, Table1[FWIA]))</f>
        <v/>
      </c>
      <c r="O2624" s="1" t="str">
        <f>IF($A2624&gt;--RIGHT($A$2,LEN($A$2)-8),"",SUMIF(Table1[SHIFT NOMENCLATURE], $B2624, Table1[DUSTWUN]))</f>
        <v/>
      </c>
    </row>
    <row r="2625" spans="1:15" x14ac:dyDescent="0.25">
      <c r="A2625" s="1" t="str">
        <f t="shared" si="80"/>
        <v/>
      </c>
      <c r="B2625" t="str">
        <f t="shared" si="81"/>
        <v/>
      </c>
      <c r="C2625" s="1" t="str">
        <f>IF($A2625&gt;--RIGHT($A$2,LEN($A$2)-8),"",COUNTIF(Table1[SHIFT NOMENCLATURE],$B2625))</f>
        <v/>
      </c>
      <c r="D2625" s="1" t="str">
        <f>IF($A2625&gt;--RIGHT($A$2,LEN($A$2)-8),"",SUMIF(Table1[SHIFT NOMENCLATURE], $B2625, Table1[EVIC KILL]))</f>
        <v/>
      </c>
      <c r="E2625" s="1" t="str">
        <f>IF($A2625&gt;--RIGHT($A$2,LEN($A$2)-8),"",SUMIF(Table1[SHIFT NOMENCLATURE], $B2625, Table1[EVIC MOB]))</f>
        <v/>
      </c>
      <c r="F2625" s="1" t="str">
        <f>IF($A2625&gt;--RIGHT($A$2,LEN($A$2)-8),"",SUMIF(Table1[SHIFT NOMENCLATURE], $B2625, Table1[EVIC FIRE]))</f>
        <v/>
      </c>
      <c r="G2625" s="1" t="str">
        <f>IF($A2625&gt;--RIGHT($A$2,LEN($A$2)-8),"",SUMIF(Table1[SHIFT NOMENCLATURE], $B2625, Table1[EKIA]))</f>
        <v/>
      </c>
      <c r="H2625" s="1" t="str">
        <f>IF($A2625&gt;--RIGHT($A$2,LEN($A$2)-8),"",SUMIF(Table1[SHIFT NOMENCLATURE], $B2625, Table1[EWIA]))</f>
        <v/>
      </c>
      <c r="I2625" s="1" t="str">
        <f>IF($A2625&gt;--RIGHT($A$2,LEN($A$2)-8),"",SUMIF(Table1[SHIFT NOMENCLATURE], $B2625, Table1[EPW]))</f>
        <v/>
      </c>
      <c r="J2625" s="1" t="str">
        <f>IF($A2625&gt;--RIGHT($A$2,LEN($A$2)-8),"",SUMIF(Table1[SHIFT NOMENCLATURE], $B2625, Table1[FVIC KILL]))</f>
        <v/>
      </c>
      <c r="K2625" s="1" t="str">
        <f>IF($A2625&gt;--RIGHT($A$2,LEN($A$2)-8),"",SUMIF(Table1[SHIFT NOMENCLATURE], $B2625, Table1[FVIC MOB]))</f>
        <v/>
      </c>
      <c r="L2625" s="1" t="str">
        <f>IF($A2625&gt;--RIGHT($A$2,LEN($A$2)-8),"",SUMIF(Table1[SHIFT NOMENCLATURE], $B2625, Table1[FVIC FIRE]))</f>
        <v/>
      </c>
      <c r="M2625" s="1" t="str">
        <f>IF($A2625&gt;--RIGHT($A$2,LEN($A$2)-8),"",SUMIF(Table1[SHIFT NOMENCLATURE], $B2625, Table1[FKIA]))</f>
        <v/>
      </c>
      <c r="N2625" s="1" t="str">
        <f>IF($A2625&gt;--RIGHT($A$2,LEN($A$2)-8),"",SUMIF(Table1[SHIFT NOMENCLATURE], $B2625, Table1[FWIA]))</f>
        <v/>
      </c>
      <c r="O2625" s="1" t="str">
        <f>IF($A2625&gt;--RIGHT($A$2,LEN($A$2)-8),"",SUMIF(Table1[SHIFT NOMENCLATURE], $B2625, Table1[DUSTWUN]))</f>
        <v/>
      </c>
    </row>
    <row r="2626" spans="1:15" x14ac:dyDescent="0.25">
      <c r="A2626" s="1" t="str">
        <f t="shared" si="80"/>
        <v/>
      </c>
      <c r="B2626" t="str">
        <f t="shared" si="81"/>
        <v/>
      </c>
      <c r="C2626" s="1" t="str">
        <f>IF($A2626&gt;--RIGHT($A$2,LEN($A$2)-8),"",COUNTIF(Table1[SHIFT NOMENCLATURE],$B2626))</f>
        <v/>
      </c>
      <c r="D2626" s="1" t="str">
        <f>IF($A2626&gt;--RIGHT($A$2,LEN($A$2)-8),"",SUMIF(Table1[SHIFT NOMENCLATURE], $B2626, Table1[EVIC KILL]))</f>
        <v/>
      </c>
      <c r="E2626" s="1" t="str">
        <f>IF($A2626&gt;--RIGHT($A$2,LEN($A$2)-8),"",SUMIF(Table1[SHIFT NOMENCLATURE], $B2626, Table1[EVIC MOB]))</f>
        <v/>
      </c>
      <c r="F2626" s="1" t="str">
        <f>IF($A2626&gt;--RIGHT($A$2,LEN($A$2)-8),"",SUMIF(Table1[SHIFT NOMENCLATURE], $B2626, Table1[EVIC FIRE]))</f>
        <v/>
      </c>
      <c r="G2626" s="1" t="str">
        <f>IF($A2626&gt;--RIGHT($A$2,LEN($A$2)-8),"",SUMIF(Table1[SHIFT NOMENCLATURE], $B2626, Table1[EKIA]))</f>
        <v/>
      </c>
      <c r="H2626" s="1" t="str">
        <f>IF($A2626&gt;--RIGHT($A$2,LEN($A$2)-8),"",SUMIF(Table1[SHIFT NOMENCLATURE], $B2626, Table1[EWIA]))</f>
        <v/>
      </c>
      <c r="I2626" s="1" t="str">
        <f>IF($A2626&gt;--RIGHT($A$2,LEN($A$2)-8),"",SUMIF(Table1[SHIFT NOMENCLATURE], $B2626, Table1[EPW]))</f>
        <v/>
      </c>
      <c r="J2626" s="1" t="str">
        <f>IF($A2626&gt;--RIGHT($A$2,LEN($A$2)-8),"",SUMIF(Table1[SHIFT NOMENCLATURE], $B2626, Table1[FVIC KILL]))</f>
        <v/>
      </c>
      <c r="K2626" s="1" t="str">
        <f>IF($A2626&gt;--RIGHT($A$2,LEN($A$2)-8),"",SUMIF(Table1[SHIFT NOMENCLATURE], $B2626, Table1[FVIC MOB]))</f>
        <v/>
      </c>
      <c r="L2626" s="1" t="str">
        <f>IF($A2626&gt;--RIGHT($A$2,LEN($A$2)-8),"",SUMIF(Table1[SHIFT NOMENCLATURE], $B2626, Table1[FVIC FIRE]))</f>
        <v/>
      </c>
      <c r="M2626" s="1" t="str">
        <f>IF($A2626&gt;--RIGHT($A$2,LEN($A$2)-8),"",SUMIF(Table1[SHIFT NOMENCLATURE], $B2626, Table1[FKIA]))</f>
        <v/>
      </c>
      <c r="N2626" s="1" t="str">
        <f>IF($A2626&gt;--RIGHT($A$2,LEN($A$2)-8),"",SUMIF(Table1[SHIFT NOMENCLATURE], $B2626, Table1[FWIA]))</f>
        <v/>
      </c>
      <c r="O2626" s="1" t="str">
        <f>IF($A2626&gt;--RIGHT($A$2,LEN($A$2)-8),"",SUMIF(Table1[SHIFT NOMENCLATURE], $B2626, Table1[DUSTWUN]))</f>
        <v/>
      </c>
    </row>
    <row r="2627" spans="1:15" x14ac:dyDescent="0.25">
      <c r="A2627" s="1" t="str">
        <f t="shared" si="80"/>
        <v/>
      </c>
      <c r="B2627" t="str">
        <f t="shared" si="81"/>
        <v/>
      </c>
      <c r="C2627" s="1" t="str">
        <f>IF($A2627&gt;--RIGHT($A$2,LEN($A$2)-8),"",COUNTIF(Table1[SHIFT NOMENCLATURE],$B2627))</f>
        <v/>
      </c>
      <c r="D2627" s="1" t="str">
        <f>IF($A2627&gt;--RIGHT($A$2,LEN($A$2)-8),"",SUMIF(Table1[SHIFT NOMENCLATURE], $B2627, Table1[EVIC KILL]))</f>
        <v/>
      </c>
      <c r="E2627" s="1" t="str">
        <f>IF($A2627&gt;--RIGHT($A$2,LEN($A$2)-8),"",SUMIF(Table1[SHIFT NOMENCLATURE], $B2627, Table1[EVIC MOB]))</f>
        <v/>
      </c>
      <c r="F2627" s="1" t="str">
        <f>IF($A2627&gt;--RIGHT($A$2,LEN($A$2)-8),"",SUMIF(Table1[SHIFT NOMENCLATURE], $B2627, Table1[EVIC FIRE]))</f>
        <v/>
      </c>
      <c r="G2627" s="1" t="str">
        <f>IF($A2627&gt;--RIGHT($A$2,LEN($A$2)-8),"",SUMIF(Table1[SHIFT NOMENCLATURE], $B2627, Table1[EKIA]))</f>
        <v/>
      </c>
      <c r="H2627" s="1" t="str">
        <f>IF($A2627&gt;--RIGHT($A$2,LEN($A$2)-8),"",SUMIF(Table1[SHIFT NOMENCLATURE], $B2627, Table1[EWIA]))</f>
        <v/>
      </c>
      <c r="I2627" s="1" t="str">
        <f>IF($A2627&gt;--RIGHT($A$2,LEN($A$2)-8),"",SUMIF(Table1[SHIFT NOMENCLATURE], $B2627, Table1[EPW]))</f>
        <v/>
      </c>
      <c r="J2627" s="1" t="str">
        <f>IF($A2627&gt;--RIGHT($A$2,LEN($A$2)-8),"",SUMIF(Table1[SHIFT NOMENCLATURE], $B2627, Table1[FVIC KILL]))</f>
        <v/>
      </c>
      <c r="K2627" s="1" t="str">
        <f>IF($A2627&gt;--RIGHT($A$2,LEN($A$2)-8),"",SUMIF(Table1[SHIFT NOMENCLATURE], $B2627, Table1[FVIC MOB]))</f>
        <v/>
      </c>
      <c r="L2627" s="1" t="str">
        <f>IF($A2627&gt;--RIGHT($A$2,LEN($A$2)-8),"",SUMIF(Table1[SHIFT NOMENCLATURE], $B2627, Table1[FVIC FIRE]))</f>
        <v/>
      </c>
      <c r="M2627" s="1" t="str">
        <f>IF($A2627&gt;--RIGHT($A$2,LEN($A$2)-8),"",SUMIF(Table1[SHIFT NOMENCLATURE], $B2627, Table1[FKIA]))</f>
        <v/>
      </c>
      <c r="N2627" s="1" t="str">
        <f>IF($A2627&gt;--RIGHT($A$2,LEN($A$2)-8),"",SUMIF(Table1[SHIFT NOMENCLATURE], $B2627, Table1[FWIA]))</f>
        <v/>
      </c>
      <c r="O2627" s="1" t="str">
        <f>IF($A2627&gt;--RIGHT($A$2,LEN($A$2)-8),"",SUMIF(Table1[SHIFT NOMENCLATURE], $B2627, Table1[DUSTWUN]))</f>
        <v/>
      </c>
    </row>
    <row r="2628" spans="1:15" x14ac:dyDescent="0.25">
      <c r="A2628" s="1" t="str">
        <f t="shared" si="80"/>
        <v/>
      </c>
      <c r="B2628" t="str">
        <f t="shared" si="81"/>
        <v/>
      </c>
      <c r="C2628" s="1" t="str">
        <f>IF($A2628&gt;--RIGHT($A$2,LEN($A$2)-8),"",COUNTIF(Table1[SHIFT NOMENCLATURE],$B2628))</f>
        <v/>
      </c>
      <c r="D2628" s="1" t="str">
        <f>IF($A2628&gt;--RIGHT($A$2,LEN($A$2)-8),"",SUMIF(Table1[SHIFT NOMENCLATURE], $B2628, Table1[EVIC KILL]))</f>
        <v/>
      </c>
      <c r="E2628" s="1" t="str">
        <f>IF($A2628&gt;--RIGHT($A$2,LEN($A$2)-8),"",SUMIF(Table1[SHIFT NOMENCLATURE], $B2628, Table1[EVIC MOB]))</f>
        <v/>
      </c>
      <c r="F2628" s="1" t="str">
        <f>IF($A2628&gt;--RIGHT($A$2,LEN($A$2)-8),"",SUMIF(Table1[SHIFT NOMENCLATURE], $B2628, Table1[EVIC FIRE]))</f>
        <v/>
      </c>
      <c r="G2628" s="1" t="str">
        <f>IF($A2628&gt;--RIGHT($A$2,LEN($A$2)-8),"",SUMIF(Table1[SHIFT NOMENCLATURE], $B2628, Table1[EKIA]))</f>
        <v/>
      </c>
      <c r="H2628" s="1" t="str">
        <f>IF($A2628&gt;--RIGHT($A$2,LEN($A$2)-8),"",SUMIF(Table1[SHIFT NOMENCLATURE], $B2628, Table1[EWIA]))</f>
        <v/>
      </c>
      <c r="I2628" s="1" t="str">
        <f>IF($A2628&gt;--RIGHT($A$2,LEN($A$2)-8),"",SUMIF(Table1[SHIFT NOMENCLATURE], $B2628, Table1[EPW]))</f>
        <v/>
      </c>
      <c r="J2628" s="1" t="str">
        <f>IF($A2628&gt;--RIGHT($A$2,LEN($A$2)-8),"",SUMIF(Table1[SHIFT NOMENCLATURE], $B2628, Table1[FVIC KILL]))</f>
        <v/>
      </c>
      <c r="K2628" s="1" t="str">
        <f>IF($A2628&gt;--RIGHT($A$2,LEN($A$2)-8),"",SUMIF(Table1[SHIFT NOMENCLATURE], $B2628, Table1[FVIC MOB]))</f>
        <v/>
      </c>
      <c r="L2628" s="1" t="str">
        <f>IF($A2628&gt;--RIGHT($A$2,LEN($A$2)-8),"",SUMIF(Table1[SHIFT NOMENCLATURE], $B2628, Table1[FVIC FIRE]))</f>
        <v/>
      </c>
      <c r="M2628" s="1" t="str">
        <f>IF($A2628&gt;--RIGHT($A$2,LEN($A$2)-8),"",SUMIF(Table1[SHIFT NOMENCLATURE], $B2628, Table1[FKIA]))</f>
        <v/>
      </c>
      <c r="N2628" s="1" t="str">
        <f>IF($A2628&gt;--RIGHT($A$2,LEN($A$2)-8),"",SUMIF(Table1[SHIFT NOMENCLATURE], $B2628, Table1[FWIA]))</f>
        <v/>
      </c>
      <c r="O2628" s="1" t="str">
        <f>IF($A2628&gt;--RIGHT($A$2,LEN($A$2)-8),"",SUMIF(Table1[SHIFT NOMENCLATURE], $B2628, Table1[DUSTWUN]))</f>
        <v/>
      </c>
    </row>
    <row r="2629" spans="1:15" x14ac:dyDescent="0.25">
      <c r="A2629" s="1" t="str">
        <f t="shared" ref="A2629:A2692" si="82">IF($A2628&gt;--RIGHT($A$2,LEN($A$2)-8)-1,"",ROW()-2)</f>
        <v/>
      </c>
      <c r="B2629" t="str">
        <f t="shared" ref="B2629:B2692" si="83">IF($A2628&gt;--RIGHT($A$2,LEN($A$2)-8)-1,"",IF(MID($B2628,3,4)="1900",CONCATENATE(TEXT(DATEVALUE(MID($B2628,15,2)&amp;MID($B2628,21,3)&amp;RIGHT($B2628,4)),"dd"), "0700-1900", UPPER(TEXT(DATEVALUE(MID($B2628,15,2)&amp;MID($B2628,21,3)&amp;RIGHT($B2628,4)),"mmm")), RIGHT($B2628,4)), CONCATENATE(LEFT($B2628,2), "1900", MID($B2628,12,3), RIGHT($B2628,4), "-", TEXT(DATEVALUE(LEFT($B2628,2)&amp;MID($B2628,12,3)&amp;RIGHT($B2628,4))+1,"dd"),"0700", UPPER(TEXT(DATEVALUE(LEFT($B2628,2)&amp;MID($B2628,12,3)&amp;RIGHT($B2628,4))+1,"mmm")), TEXT(DATEVALUE(LEFT($B2628,2)&amp;MID($B2628,12,3)&amp;RIGHT($B2628,4))+1,"yyyy"))))</f>
        <v/>
      </c>
      <c r="C2629" s="1" t="str">
        <f>IF($A2629&gt;--RIGHT($A$2,LEN($A$2)-8),"",COUNTIF(Table1[SHIFT NOMENCLATURE],$B2629))</f>
        <v/>
      </c>
      <c r="D2629" s="1" t="str">
        <f>IF($A2629&gt;--RIGHT($A$2,LEN($A$2)-8),"",SUMIF(Table1[SHIFT NOMENCLATURE], $B2629, Table1[EVIC KILL]))</f>
        <v/>
      </c>
      <c r="E2629" s="1" t="str">
        <f>IF($A2629&gt;--RIGHT($A$2,LEN($A$2)-8),"",SUMIF(Table1[SHIFT NOMENCLATURE], $B2629, Table1[EVIC MOB]))</f>
        <v/>
      </c>
      <c r="F2629" s="1" t="str">
        <f>IF($A2629&gt;--RIGHT($A$2,LEN($A$2)-8),"",SUMIF(Table1[SHIFT NOMENCLATURE], $B2629, Table1[EVIC FIRE]))</f>
        <v/>
      </c>
      <c r="G2629" s="1" t="str">
        <f>IF($A2629&gt;--RIGHT($A$2,LEN($A$2)-8),"",SUMIF(Table1[SHIFT NOMENCLATURE], $B2629, Table1[EKIA]))</f>
        <v/>
      </c>
      <c r="H2629" s="1" t="str">
        <f>IF($A2629&gt;--RIGHT($A$2,LEN($A$2)-8),"",SUMIF(Table1[SHIFT NOMENCLATURE], $B2629, Table1[EWIA]))</f>
        <v/>
      </c>
      <c r="I2629" s="1" t="str">
        <f>IF($A2629&gt;--RIGHT($A$2,LEN($A$2)-8),"",SUMIF(Table1[SHIFT NOMENCLATURE], $B2629, Table1[EPW]))</f>
        <v/>
      </c>
      <c r="J2629" s="1" t="str">
        <f>IF($A2629&gt;--RIGHT($A$2,LEN($A$2)-8),"",SUMIF(Table1[SHIFT NOMENCLATURE], $B2629, Table1[FVIC KILL]))</f>
        <v/>
      </c>
      <c r="K2629" s="1" t="str">
        <f>IF($A2629&gt;--RIGHT($A$2,LEN($A$2)-8),"",SUMIF(Table1[SHIFT NOMENCLATURE], $B2629, Table1[FVIC MOB]))</f>
        <v/>
      </c>
      <c r="L2629" s="1" t="str">
        <f>IF($A2629&gt;--RIGHT($A$2,LEN($A$2)-8),"",SUMIF(Table1[SHIFT NOMENCLATURE], $B2629, Table1[FVIC FIRE]))</f>
        <v/>
      </c>
      <c r="M2629" s="1" t="str">
        <f>IF($A2629&gt;--RIGHT($A$2,LEN($A$2)-8),"",SUMIF(Table1[SHIFT NOMENCLATURE], $B2629, Table1[FKIA]))</f>
        <v/>
      </c>
      <c r="N2629" s="1" t="str">
        <f>IF($A2629&gt;--RIGHT($A$2,LEN($A$2)-8),"",SUMIF(Table1[SHIFT NOMENCLATURE], $B2629, Table1[FWIA]))</f>
        <v/>
      </c>
      <c r="O2629" s="1" t="str">
        <f>IF($A2629&gt;--RIGHT($A$2,LEN($A$2)-8),"",SUMIF(Table1[SHIFT NOMENCLATURE], $B2629, Table1[DUSTWUN]))</f>
        <v/>
      </c>
    </row>
    <row r="2630" spans="1:15" x14ac:dyDescent="0.25">
      <c r="A2630" s="1" t="str">
        <f t="shared" si="82"/>
        <v/>
      </c>
      <c r="B2630" t="str">
        <f t="shared" si="83"/>
        <v/>
      </c>
      <c r="C2630" s="1" t="str">
        <f>IF($A2630&gt;--RIGHT($A$2,LEN($A$2)-8),"",COUNTIF(Table1[SHIFT NOMENCLATURE],$B2630))</f>
        <v/>
      </c>
      <c r="D2630" s="1" t="str">
        <f>IF($A2630&gt;--RIGHT($A$2,LEN($A$2)-8),"",SUMIF(Table1[SHIFT NOMENCLATURE], $B2630, Table1[EVIC KILL]))</f>
        <v/>
      </c>
      <c r="E2630" s="1" t="str">
        <f>IF($A2630&gt;--RIGHT($A$2,LEN($A$2)-8),"",SUMIF(Table1[SHIFT NOMENCLATURE], $B2630, Table1[EVIC MOB]))</f>
        <v/>
      </c>
      <c r="F2630" s="1" t="str">
        <f>IF($A2630&gt;--RIGHT($A$2,LEN($A$2)-8),"",SUMIF(Table1[SHIFT NOMENCLATURE], $B2630, Table1[EVIC FIRE]))</f>
        <v/>
      </c>
      <c r="G2630" s="1" t="str">
        <f>IF($A2630&gt;--RIGHT($A$2,LEN($A$2)-8),"",SUMIF(Table1[SHIFT NOMENCLATURE], $B2630, Table1[EKIA]))</f>
        <v/>
      </c>
      <c r="H2630" s="1" t="str">
        <f>IF($A2630&gt;--RIGHT($A$2,LEN($A$2)-8),"",SUMIF(Table1[SHIFT NOMENCLATURE], $B2630, Table1[EWIA]))</f>
        <v/>
      </c>
      <c r="I2630" s="1" t="str">
        <f>IF($A2630&gt;--RIGHT($A$2,LEN($A$2)-8),"",SUMIF(Table1[SHIFT NOMENCLATURE], $B2630, Table1[EPW]))</f>
        <v/>
      </c>
      <c r="J2630" s="1" t="str">
        <f>IF($A2630&gt;--RIGHT($A$2,LEN($A$2)-8),"",SUMIF(Table1[SHIFT NOMENCLATURE], $B2630, Table1[FVIC KILL]))</f>
        <v/>
      </c>
      <c r="K2630" s="1" t="str">
        <f>IF($A2630&gt;--RIGHT($A$2,LEN($A$2)-8),"",SUMIF(Table1[SHIFT NOMENCLATURE], $B2630, Table1[FVIC MOB]))</f>
        <v/>
      </c>
      <c r="L2630" s="1" t="str">
        <f>IF($A2630&gt;--RIGHT($A$2,LEN($A$2)-8),"",SUMIF(Table1[SHIFT NOMENCLATURE], $B2630, Table1[FVIC FIRE]))</f>
        <v/>
      </c>
      <c r="M2630" s="1" t="str">
        <f>IF($A2630&gt;--RIGHT($A$2,LEN($A$2)-8),"",SUMIF(Table1[SHIFT NOMENCLATURE], $B2630, Table1[FKIA]))</f>
        <v/>
      </c>
      <c r="N2630" s="1" t="str">
        <f>IF($A2630&gt;--RIGHT($A$2,LEN($A$2)-8),"",SUMIF(Table1[SHIFT NOMENCLATURE], $B2630, Table1[FWIA]))</f>
        <v/>
      </c>
      <c r="O2630" s="1" t="str">
        <f>IF($A2630&gt;--RIGHT($A$2,LEN($A$2)-8),"",SUMIF(Table1[SHIFT NOMENCLATURE], $B2630, Table1[DUSTWUN]))</f>
        <v/>
      </c>
    </row>
    <row r="2631" spans="1:15" x14ac:dyDescent="0.25">
      <c r="A2631" s="1" t="str">
        <f t="shared" si="82"/>
        <v/>
      </c>
      <c r="B2631" t="str">
        <f t="shared" si="83"/>
        <v/>
      </c>
      <c r="C2631" s="1" t="str">
        <f>IF($A2631&gt;--RIGHT($A$2,LEN($A$2)-8),"",COUNTIF(Table1[SHIFT NOMENCLATURE],$B2631))</f>
        <v/>
      </c>
      <c r="D2631" s="1" t="str">
        <f>IF($A2631&gt;--RIGHT($A$2,LEN($A$2)-8),"",SUMIF(Table1[SHIFT NOMENCLATURE], $B2631, Table1[EVIC KILL]))</f>
        <v/>
      </c>
      <c r="E2631" s="1" t="str">
        <f>IF($A2631&gt;--RIGHT($A$2,LEN($A$2)-8),"",SUMIF(Table1[SHIFT NOMENCLATURE], $B2631, Table1[EVIC MOB]))</f>
        <v/>
      </c>
      <c r="F2631" s="1" t="str">
        <f>IF($A2631&gt;--RIGHT($A$2,LEN($A$2)-8),"",SUMIF(Table1[SHIFT NOMENCLATURE], $B2631, Table1[EVIC FIRE]))</f>
        <v/>
      </c>
      <c r="G2631" s="1" t="str">
        <f>IF($A2631&gt;--RIGHT($A$2,LEN($A$2)-8),"",SUMIF(Table1[SHIFT NOMENCLATURE], $B2631, Table1[EKIA]))</f>
        <v/>
      </c>
      <c r="H2631" s="1" t="str">
        <f>IF($A2631&gt;--RIGHT($A$2,LEN($A$2)-8),"",SUMIF(Table1[SHIFT NOMENCLATURE], $B2631, Table1[EWIA]))</f>
        <v/>
      </c>
      <c r="I2631" s="1" t="str">
        <f>IF($A2631&gt;--RIGHT($A$2,LEN($A$2)-8),"",SUMIF(Table1[SHIFT NOMENCLATURE], $B2631, Table1[EPW]))</f>
        <v/>
      </c>
      <c r="J2631" s="1" t="str">
        <f>IF($A2631&gt;--RIGHT($A$2,LEN($A$2)-8),"",SUMIF(Table1[SHIFT NOMENCLATURE], $B2631, Table1[FVIC KILL]))</f>
        <v/>
      </c>
      <c r="K2631" s="1" t="str">
        <f>IF($A2631&gt;--RIGHT($A$2,LEN($A$2)-8),"",SUMIF(Table1[SHIFT NOMENCLATURE], $B2631, Table1[FVIC MOB]))</f>
        <v/>
      </c>
      <c r="L2631" s="1" t="str">
        <f>IF($A2631&gt;--RIGHT($A$2,LEN($A$2)-8),"",SUMIF(Table1[SHIFT NOMENCLATURE], $B2631, Table1[FVIC FIRE]))</f>
        <v/>
      </c>
      <c r="M2631" s="1" t="str">
        <f>IF($A2631&gt;--RIGHT($A$2,LEN($A$2)-8),"",SUMIF(Table1[SHIFT NOMENCLATURE], $B2631, Table1[FKIA]))</f>
        <v/>
      </c>
      <c r="N2631" s="1" t="str">
        <f>IF($A2631&gt;--RIGHT($A$2,LEN($A$2)-8),"",SUMIF(Table1[SHIFT NOMENCLATURE], $B2631, Table1[FWIA]))</f>
        <v/>
      </c>
      <c r="O2631" s="1" t="str">
        <f>IF($A2631&gt;--RIGHT($A$2,LEN($A$2)-8),"",SUMIF(Table1[SHIFT NOMENCLATURE], $B2631, Table1[DUSTWUN]))</f>
        <v/>
      </c>
    </row>
    <row r="2632" spans="1:15" x14ac:dyDescent="0.25">
      <c r="A2632" s="1" t="str">
        <f t="shared" si="82"/>
        <v/>
      </c>
      <c r="B2632" t="str">
        <f t="shared" si="83"/>
        <v/>
      </c>
      <c r="C2632" s="1" t="str">
        <f>IF($A2632&gt;--RIGHT($A$2,LEN($A$2)-8),"",COUNTIF(Table1[SHIFT NOMENCLATURE],$B2632))</f>
        <v/>
      </c>
      <c r="D2632" s="1" t="str">
        <f>IF($A2632&gt;--RIGHT($A$2,LEN($A$2)-8),"",SUMIF(Table1[SHIFT NOMENCLATURE], $B2632, Table1[EVIC KILL]))</f>
        <v/>
      </c>
      <c r="E2632" s="1" t="str">
        <f>IF($A2632&gt;--RIGHT($A$2,LEN($A$2)-8),"",SUMIF(Table1[SHIFT NOMENCLATURE], $B2632, Table1[EVIC MOB]))</f>
        <v/>
      </c>
      <c r="F2632" s="1" t="str">
        <f>IF($A2632&gt;--RIGHT($A$2,LEN($A$2)-8),"",SUMIF(Table1[SHIFT NOMENCLATURE], $B2632, Table1[EVIC FIRE]))</f>
        <v/>
      </c>
      <c r="G2632" s="1" t="str">
        <f>IF($A2632&gt;--RIGHT($A$2,LEN($A$2)-8),"",SUMIF(Table1[SHIFT NOMENCLATURE], $B2632, Table1[EKIA]))</f>
        <v/>
      </c>
      <c r="H2632" s="1" t="str">
        <f>IF($A2632&gt;--RIGHT($A$2,LEN($A$2)-8),"",SUMIF(Table1[SHIFT NOMENCLATURE], $B2632, Table1[EWIA]))</f>
        <v/>
      </c>
      <c r="I2632" s="1" t="str">
        <f>IF($A2632&gt;--RIGHT($A$2,LEN($A$2)-8),"",SUMIF(Table1[SHIFT NOMENCLATURE], $B2632, Table1[EPW]))</f>
        <v/>
      </c>
      <c r="J2632" s="1" t="str">
        <f>IF($A2632&gt;--RIGHT($A$2,LEN($A$2)-8),"",SUMIF(Table1[SHIFT NOMENCLATURE], $B2632, Table1[FVIC KILL]))</f>
        <v/>
      </c>
      <c r="K2632" s="1" t="str">
        <f>IF($A2632&gt;--RIGHT($A$2,LEN($A$2)-8),"",SUMIF(Table1[SHIFT NOMENCLATURE], $B2632, Table1[FVIC MOB]))</f>
        <v/>
      </c>
      <c r="L2632" s="1" t="str">
        <f>IF($A2632&gt;--RIGHT($A$2,LEN($A$2)-8),"",SUMIF(Table1[SHIFT NOMENCLATURE], $B2632, Table1[FVIC FIRE]))</f>
        <v/>
      </c>
      <c r="M2632" s="1" t="str">
        <f>IF($A2632&gt;--RIGHT($A$2,LEN($A$2)-8),"",SUMIF(Table1[SHIFT NOMENCLATURE], $B2632, Table1[FKIA]))</f>
        <v/>
      </c>
      <c r="N2632" s="1" t="str">
        <f>IF($A2632&gt;--RIGHT($A$2,LEN($A$2)-8),"",SUMIF(Table1[SHIFT NOMENCLATURE], $B2632, Table1[FWIA]))</f>
        <v/>
      </c>
      <c r="O2632" s="1" t="str">
        <f>IF($A2632&gt;--RIGHT($A$2,LEN($A$2)-8),"",SUMIF(Table1[SHIFT NOMENCLATURE], $B2632, Table1[DUSTWUN]))</f>
        <v/>
      </c>
    </row>
    <row r="2633" spans="1:15" x14ac:dyDescent="0.25">
      <c r="A2633" s="1" t="str">
        <f t="shared" si="82"/>
        <v/>
      </c>
      <c r="B2633" t="str">
        <f t="shared" si="83"/>
        <v/>
      </c>
      <c r="C2633" s="1" t="str">
        <f>IF($A2633&gt;--RIGHT($A$2,LEN($A$2)-8),"",COUNTIF(Table1[SHIFT NOMENCLATURE],$B2633))</f>
        <v/>
      </c>
      <c r="D2633" s="1" t="str">
        <f>IF($A2633&gt;--RIGHT($A$2,LEN($A$2)-8),"",SUMIF(Table1[SHIFT NOMENCLATURE], $B2633, Table1[EVIC KILL]))</f>
        <v/>
      </c>
      <c r="E2633" s="1" t="str">
        <f>IF($A2633&gt;--RIGHT($A$2,LEN($A$2)-8),"",SUMIF(Table1[SHIFT NOMENCLATURE], $B2633, Table1[EVIC MOB]))</f>
        <v/>
      </c>
      <c r="F2633" s="1" t="str">
        <f>IF($A2633&gt;--RIGHT($A$2,LEN($A$2)-8),"",SUMIF(Table1[SHIFT NOMENCLATURE], $B2633, Table1[EVIC FIRE]))</f>
        <v/>
      </c>
      <c r="G2633" s="1" t="str">
        <f>IF($A2633&gt;--RIGHT($A$2,LEN($A$2)-8),"",SUMIF(Table1[SHIFT NOMENCLATURE], $B2633, Table1[EKIA]))</f>
        <v/>
      </c>
      <c r="H2633" s="1" t="str">
        <f>IF($A2633&gt;--RIGHT($A$2,LEN($A$2)-8),"",SUMIF(Table1[SHIFT NOMENCLATURE], $B2633, Table1[EWIA]))</f>
        <v/>
      </c>
      <c r="I2633" s="1" t="str">
        <f>IF($A2633&gt;--RIGHT($A$2,LEN($A$2)-8),"",SUMIF(Table1[SHIFT NOMENCLATURE], $B2633, Table1[EPW]))</f>
        <v/>
      </c>
      <c r="J2633" s="1" t="str">
        <f>IF($A2633&gt;--RIGHT($A$2,LEN($A$2)-8),"",SUMIF(Table1[SHIFT NOMENCLATURE], $B2633, Table1[FVIC KILL]))</f>
        <v/>
      </c>
      <c r="K2633" s="1" t="str">
        <f>IF($A2633&gt;--RIGHT($A$2,LEN($A$2)-8),"",SUMIF(Table1[SHIFT NOMENCLATURE], $B2633, Table1[FVIC MOB]))</f>
        <v/>
      </c>
      <c r="L2633" s="1" t="str">
        <f>IF($A2633&gt;--RIGHT($A$2,LEN($A$2)-8),"",SUMIF(Table1[SHIFT NOMENCLATURE], $B2633, Table1[FVIC FIRE]))</f>
        <v/>
      </c>
      <c r="M2633" s="1" t="str">
        <f>IF($A2633&gt;--RIGHT($A$2,LEN($A$2)-8),"",SUMIF(Table1[SHIFT NOMENCLATURE], $B2633, Table1[FKIA]))</f>
        <v/>
      </c>
      <c r="N2633" s="1" t="str">
        <f>IF($A2633&gt;--RIGHT($A$2,LEN($A$2)-8),"",SUMIF(Table1[SHIFT NOMENCLATURE], $B2633, Table1[FWIA]))</f>
        <v/>
      </c>
      <c r="O2633" s="1" t="str">
        <f>IF($A2633&gt;--RIGHT($A$2,LEN($A$2)-8),"",SUMIF(Table1[SHIFT NOMENCLATURE], $B2633, Table1[DUSTWUN]))</f>
        <v/>
      </c>
    </row>
    <row r="2634" spans="1:15" x14ac:dyDescent="0.25">
      <c r="A2634" s="1" t="str">
        <f t="shared" si="82"/>
        <v/>
      </c>
      <c r="B2634" t="str">
        <f t="shared" si="83"/>
        <v/>
      </c>
      <c r="C2634" s="1" t="str">
        <f>IF($A2634&gt;--RIGHT($A$2,LEN($A$2)-8),"",COUNTIF(Table1[SHIFT NOMENCLATURE],$B2634))</f>
        <v/>
      </c>
      <c r="D2634" s="1" t="str">
        <f>IF($A2634&gt;--RIGHT($A$2,LEN($A$2)-8),"",SUMIF(Table1[SHIFT NOMENCLATURE], $B2634, Table1[EVIC KILL]))</f>
        <v/>
      </c>
      <c r="E2634" s="1" t="str">
        <f>IF($A2634&gt;--RIGHT($A$2,LEN($A$2)-8),"",SUMIF(Table1[SHIFT NOMENCLATURE], $B2634, Table1[EVIC MOB]))</f>
        <v/>
      </c>
      <c r="F2634" s="1" t="str">
        <f>IF($A2634&gt;--RIGHT($A$2,LEN($A$2)-8),"",SUMIF(Table1[SHIFT NOMENCLATURE], $B2634, Table1[EVIC FIRE]))</f>
        <v/>
      </c>
      <c r="G2634" s="1" t="str">
        <f>IF($A2634&gt;--RIGHT($A$2,LEN($A$2)-8),"",SUMIF(Table1[SHIFT NOMENCLATURE], $B2634, Table1[EKIA]))</f>
        <v/>
      </c>
      <c r="H2634" s="1" t="str">
        <f>IF($A2634&gt;--RIGHT($A$2,LEN($A$2)-8),"",SUMIF(Table1[SHIFT NOMENCLATURE], $B2634, Table1[EWIA]))</f>
        <v/>
      </c>
      <c r="I2634" s="1" t="str">
        <f>IF($A2634&gt;--RIGHT($A$2,LEN($A$2)-8),"",SUMIF(Table1[SHIFT NOMENCLATURE], $B2634, Table1[EPW]))</f>
        <v/>
      </c>
      <c r="J2634" s="1" t="str">
        <f>IF($A2634&gt;--RIGHT($A$2,LEN($A$2)-8),"",SUMIF(Table1[SHIFT NOMENCLATURE], $B2634, Table1[FVIC KILL]))</f>
        <v/>
      </c>
      <c r="K2634" s="1" t="str">
        <f>IF($A2634&gt;--RIGHT($A$2,LEN($A$2)-8),"",SUMIF(Table1[SHIFT NOMENCLATURE], $B2634, Table1[FVIC MOB]))</f>
        <v/>
      </c>
      <c r="L2634" s="1" t="str">
        <f>IF($A2634&gt;--RIGHT($A$2,LEN($A$2)-8),"",SUMIF(Table1[SHIFT NOMENCLATURE], $B2634, Table1[FVIC FIRE]))</f>
        <v/>
      </c>
      <c r="M2634" s="1" t="str">
        <f>IF($A2634&gt;--RIGHT($A$2,LEN($A$2)-8),"",SUMIF(Table1[SHIFT NOMENCLATURE], $B2634, Table1[FKIA]))</f>
        <v/>
      </c>
      <c r="N2634" s="1" t="str">
        <f>IF($A2634&gt;--RIGHT($A$2,LEN($A$2)-8),"",SUMIF(Table1[SHIFT NOMENCLATURE], $B2634, Table1[FWIA]))</f>
        <v/>
      </c>
      <c r="O2634" s="1" t="str">
        <f>IF($A2634&gt;--RIGHT($A$2,LEN($A$2)-8),"",SUMIF(Table1[SHIFT NOMENCLATURE], $B2634, Table1[DUSTWUN]))</f>
        <v/>
      </c>
    </row>
    <row r="2635" spans="1:15" x14ac:dyDescent="0.25">
      <c r="A2635" s="1" t="str">
        <f t="shared" si="82"/>
        <v/>
      </c>
      <c r="B2635" t="str">
        <f t="shared" si="83"/>
        <v/>
      </c>
      <c r="C2635" s="1" t="str">
        <f>IF($A2635&gt;--RIGHT($A$2,LEN($A$2)-8),"",COUNTIF(Table1[SHIFT NOMENCLATURE],$B2635))</f>
        <v/>
      </c>
      <c r="D2635" s="1" t="str">
        <f>IF($A2635&gt;--RIGHT($A$2,LEN($A$2)-8),"",SUMIF(Table1[SHIFT NOMENCLATURE], $B2635, Table1[EVIC KILL]))</f>
        <v/>
      </c>
      <c r="E2635" s="1" t="str">
        <f>IF($A2635&gt;--RIGHT($A$2,LEN($A$2)-8),"",SUMIF(Table1[SHIFT NOMENCLATURE], $B2635, Table1[EVIC MOB]))</f>
        <v/>
      </c>
      <c r="F2635" s="1" t="str">
        <f>IF($A2635&gt;--RIGHT($A$2,LEN($A$2)-8),"",SUMIF(Table1[SHIFT NOMENCLATURE], $B2635, Table1[EVIC FIRE]))</f>
        <v/>
      </c>
      <c r="G2635" s="1" t="str">
        <f>IF($A2635&gt;--RIGHT($A$2,LEN($A$2)-8),"",SUMIF(Table1[SHIFT NOMENCLATURE], $B2635, Table1[EKIA]))</f>
        <v/>
      </c>
      <c r="H2635" s="1" t="str">
        <f>IF($A2635&gt;--RIGHT($A$2,LEN($A$2)-8),"",SUMIF(Table1[SHIFT NOMENCLATURE], $B2635, Table1[EWIA]))</f>
        <v/>
      </c>
      <c r="I2635" s="1" t="str">
        <f>IF($A2635&gt;--RIGHT($A$2,LEN($A$2)-8),"",SUMIF(Table1[SHIFT NOMENCLATURE], $B2635, Table1[EPW]))</f>
        <v/>
      </c>
      <c r="J2635" s="1" t="str">
        <f>IF($A2635&gt;--RIGHT($A$2,LEN($A$2)-8),"",SUMIF(Table1[SHIFT NOMENCLATURE], $B2635, Table1[FVIC KILL]))</f>
        <v/>
      </c>
      <c r="K2635" s="1" t="str">
        <f>IF($A2635&gt;--RIGHT($A$2,LEN($A$2)-8),"",SUMIF(Table1[SHIFT NOMENCLATURE], $B2635, Table1[FVIC MOB]))</f>
        <v/>
      </c>
      <c r="L2635" s="1" t="str">
        <f>IF($A2635&gt;--RIGHT($A$2,LEN($A$2)-8),"",SUMIF(Table1[SHIFT NOMENCLATURE], $B2635, Table1[FVIC FIRE]))</f>
        <v/>
      </c>
      <c r="M2635" s="1" t="str">
        <f>IF($A2635&gt;--RIGHT($A$2,LEN($A$2)-8),"",SUMIF(Table1[SHIFT NOMENCLATURE], $B2635, Table1[FKIA]))</f>
        <v/>
      </c>
      <c r="N2635" s="1" t="str">
        <f>IF($A2635&gt;--RIGHT($A$2,LEN($A$2)-8),"",SUMIF(Table1[SHIFT NOMENCLATURE], $B2635, Table1[FWIA]))</f>
        <v/>
      </c>
      <c r="O2635" s="1" t="str">
        <f>IF($A2635&gt;--RIGHT($A$2,LEN($A$2)-8),"",SUMIF(Table1[SHIFT NOMENCLATURE], $B2635, Table1[DUSTWUN]))</f>
        <v/>
      </c>
    </row>
    <row r="2636" spans="1:15" x14ac:dyDescent="0.25">
      <c r="A2636" s="1" t="str">
        <f t="shared" si="82"/>
        <v/>
      </c>
      <c r="B2636" t="str">
        <f t="shared" si="83"/>
        <v/>
      </c>
      <c r="C2636" s="1" t="str">
        <f>IF($A2636&gt;--RIGHT($A$2,LEN($A$2)-8),"",COUNTIF(Table1[SHIFT NOMENCLATURE],$B2636))</f>
        <v/>
      </c>
      <c r="D2636" s="1" t="str">
        <f>IF($A2636&gt;--RIGHT($A$2,LEN($A$2)-8),"",SUMIF(Table1[SHIFT NOMENCLATURE], $B2636, Table1[EVIC KILL]))</f>
        <v/>
      </c>
      <c r="E2636" s="1" t="str">
        <f>IF($A2636&gt;--RIGHT($A$2,LEN($A$2)-8),"",SUMIF(Table1[SHIFT NOMENCLATURE], $B2636, Table1[EVIC MOB]))</f>
        <v/>
      </c>
      <c r="F2636" s="1" t="str">
        <f>IF($A2636&gt;--RIGHT($A$2,LEN($A$2)-8),"",SUMIF(Table1[SHIFT NOMENCLATURE], $B2636, Table1[EVIC FIRE]))</f>
        <v/>
      </c>
      <c r="G2636" s="1" t="str">
        <f>IF($A2636&gt;--RIGHT($A$2,LEN($A$2)-8),"",SUMIF(Table1[SHIFT NOMENCLATURE], $B2636, Table1[EKIA]))</f>
        <v/>
      </c>
      <c r="H2636" s="1" t="str">
        <f>IF($A2636&gt;--RIGHT($A$2,LEN($A$2)-8),"",SUMIF(Table1[SHIFT NOMENCLATURE], $B2636, Table1[EWIA]))</f>
        <v/>
      </c>
      <c r="I2636" s="1" t="str">
        <f>IF($A2636&gt;--RIGHT($A$2,LEN($A$2)-8),"",SUMIF(Table1[SHIFT NOMENCLATURE], $B2636, Table1[EPW]))</f>
        <v/>
      </c>
      <c r="J2636" s="1" t="str">
        <f>IF($A2636&gt;--RIGHT($A$2,LEN($A$2)-8),"",SUMIF(Table1[SHIFT NOMENCLATURE], $B2636, Table1[FVIC KILL]))</f>
        <v/>
      </c>
      <c r="K2636" s="1" t="str">
        <f>IF($A2636&gt;--RIGHT($A$2,LEN($A$2)-8),"",SUMIF(Table1[SHIFT NOMENCLATURE], $B2636, Table1[FVIC MOB]))</f>
        <v/>
      </c>
      <c r="L2636" s="1" t="str">
        <f>IF($A2636&gt;--RIGHT($A$2,LEN($A$2)-8),"",SUMIF(Table1[SHIFT NOMENCLATURE], $B2636, Table1[FVIC FIRE]))</f>
        <v/>
      </c>
      <c r="M2636" s="1" t="str">
        <f>IF($A2636&gt;--RIGHT($A$2,LEN($A$2)-8),"",SUMIF(Table1[SHIFT NOMENCLATURE], $B2636, Table1[FKIA]))</f>
        <v/>
      </c>
      <c r="N2636" s="1" t="str">
        <f>IF($A2636&gt;--RIGHT($A$2,LEN($A$2)-8),"",SUMIF(Table1[SHIFT NOMENCLATURE], $B2636, Table1[FWIA]))</f>
        <v/>
      </c>
      <c r="O2636" s="1" t="str">
        <f>IF($A2636&gt;--RIGHT($A$2,LEN($A$2)-8),"",SUMIF(Table1[SHIFT NOMENCLATURE], $B2636, Table1[DUSTWUN]))</f>
        <v/>
      </c>
    </row>
    <row r="2637" spans="1:15" x14ac:dyDescent="0.25">
      <c r="A2637" s="1" t="str">
        <f t="shared" si="82"/>
        <v/>
      </c>
      <c r="B2637" t="str">
        <f t="shared" si="83"/>
        <v/>
      </c>
      <c r="C2637" s="1" t="str">
        <f>IF($A2637&gt;--RIGHT($A$2,LEN($A$2)-8),"",COUNTIF(Table1[SHIFT NOMENCLATURE],$B2637))</f>
        <v/>
      </c>
      <c r="D2637" s="1" t="str">
        <f>IF($A2637&gt;--RIGHT($A$2,LEN($A$2)-8),"",SUMIF(Table1[SHIFT NOMENCLATURE], $B2637, Table1[EVIC KILL]))</f>
        <v/>
      </c>
      <c r="E2637" s="1" t="str">
        <f>IF($A2637&gt;--RIGHT($A$2,LEN($A$2)-8),"",SUMIF(Table1[SHIFT NOMENCLATURE], $B2637, Table1[EVIC MOB]))</f>
        <v/>
      </c>
      <c r="F2637" s="1" t="str">
        <f>IF($A2637&gt;--RIGHT($A$2,LEN($A$2)-8),"",SUMIF(Table1[SHIFT NOMENCLATURE], $B2637, Table1[EVIC FIRE]))</f>
        <v/>
      </c>
      <c r="G2637" s="1" t="str">
        <f>IF($A2637&gt;--RIGHT($A$2,LEN($A$2)-8),"",SUMIF(Table1[SHIFT NOMENCLATURE], $B2637, Table1[EKIA]))</f>
        <v/>
      </c>
      <c r="H2637" s="1" t="str">
        <f>IF($A2637&gt;--RIGHT($A$2,LEN($A$2)-8),"",SUMIF(Table1[SHIFT NOMENCLATURE], $B2637, Table1[EWIA]))</f>
        <v/>
      </c>
      <c r="I2637" s="1" t="str">
        <f>IF($A2637&gt;--RIGHT($A$2,LEN($A$2)-8),"",SUMIF(Table1[SHIFT NOMENCLATURE], $B2637, Table1[EPW]))</f>
        <v/>
      </c>
      <c r="J2637" s="1" t="str">
        <f>IF($A2637&gt;--RIGHT($A$2,LEN($A$2)-8),"",SUMIF(Table1[SHIFT NOMENCLATURE], $B2637, Table1[FVIC KILL]))</f>
        <v/>
      </c>
      <c r="K2637" s="1" t="str">
        <f>IF($A2637&gt;--RIGHT($A$2,LEN($A$2)-8),"",SUMIF(Table1[SHIFT NOMENCLATURE], $B2637, Table1[FVIC MOB]))</f>
        <v/>
      </c>
      <c r="L2637" s="1" t="str">
        <f>IF($A2637&gt;--RIGHT($A$2,LEN($A$2)-8),"",SUMIF(Table1[SHIFT NOMENCLATURE], $B2637, Table1[FVIC FIRE]))</f>
        <v/>
      </c>
      <c r="M2637" s="1" t="str">
        <f>IF($A2637&gt;--RIGHT($A$2,LEN($A$2)-8),"",SUMIF(Table1[SHIFT NOMENCLATURE], $B2637, Table1[FKIA]))</f>
        <v/>
      </c>
      <c r="N2637" s="1" t="str">
        <f>IF($A2637&gt;--RIGHT($A$2,LEN($A$2)-8),"",SUMIF(Table1[SHIFT NOMENCLATURE], $B2637, Table1[FWIA]))</f>
        <v/>
      </c>
      <c r="O2637" s="1" t="str">
        <f>IF($A2637&gt;--RIGHT($A$2,LEN($A$2)-8),"",SUMIF(Table1[SHIFT NOMENCLATURE], $B2637, Table1[DUSTWUN]))</f>
        <v/>
      </c>
    </row>
    <row r="2638" spans="1:15" x14ac:dyDescent="0.25">
      <c r="A2638" s="1" t="str">
        <f t="shared" si="82"/>
        <v/>
      </c>
      <c r="B2638" t="str">
        <f t="shared" si="83"/>
        <v/>
      </c>
      <c r="C2638" s="1" t="str">
        <f>IF($A2638&gt;--RIGHT($A$2,LEN($A$2)-8),"",COUNTIF(Table1[SHIFT NOMENCLATURE],$B2638))</f>
        <v/>
      </c>
      <c r="D2638" s="1" t="str">
        <f>IF($A2638&gt;--RIGHT($A$2,LEN($A$2)-8),"",SUMIF(Table1[SHIFT NOMENCLATURE], $B2638, Table1[EVIC KILL]))</f>
        <v/>
      </c>
      <c r="E2638" s="1" t="str">
        <f>IF($A2638&gt;--RIGHT($A$2,LEN($A$2)-8),"",SUMIF(Table1[SHIFT NOMENCLATURE], $B2638, Table1[EVIC MOB]))</f>
        <v/>
      </c>
      <c r="F2638" s="1" t="str">
        <f>IF($A2638&gt;--RIGHT($A$2,LEN($A$2)-8),"",SUMIF(Table1[SHIFT NOMENCLATURE], $B2638, Table1[EVIC FIRE]))</f>
        <v/>
      </c>
      <c r="G2638" s="1" t="str">
        <f>IF($A2638&gt;--RIGHT($A$2,LEN($A$2)-8),"",SUMIF(Table1[SHIFT NOMENCLATURE], $B2638, Table1[EKIA]))</f>
        <v/>
      </c>
      <c r="H2638" s="1" t="str">
        <f>IF($A2638&gt;--RIGHT($A$2,LEN($A$2)-8),"",SUMIF(Table1[SHIFT NOMENCLATURE], $B2638, Table1[EWIA]))</f>
        <v/>
      </c>
      <c r="I2638" s="1" t="str">
        <f>IF($A2638&gt;--RIGHT($A$2,LEN($A$2)-8),"",SUMIF(Table1[SHIFT NOMENCLATURE], $B2638, Table1[EPW]))</f>
        <v/>
      </c>
      <c r="J2638" s="1" t="str">
        <f>IF($A2638&gt;--RIGHT($A$2,LEN($A$2)-8),"",SUMIF(Table1[SHIFT NOMENCLATURE], $B2638, Table1[FVIC KILL]))</f>
        <v/>
      </c>
      <c r="K2638" s="1" t="str">
        <f>IF($A2638&gt;--RIGHT($A$2,LEN($A$2)-8),"",SUMIF(Table1[SHIFT NOMENCLATURE], $B2638, Table1[FVIC MOB]))</f>
        <v/>
      </c>
      <c r="L2638" s="1" t="str">
        <f>IF($A2638&gt;--RIGHT($A$2,LEN($A$2)-8),"",SUMIF(Table1[SHIFT NOMENCLATURE], $B2638, Table1[FVIC FIRE]))</f>
        <v/>
      </c>
      <c r="M2638" s="1" t="str">
        <f>IF($A2638&gt;--RIGHT($A$2,LEN($A$2)-8),"",SUMIF(Table1[SHIFT NOMENCLATURE], $B2638, Table1[FKIA]))</f>
        <v/>
      </c>
      <c r="N2638" s="1" t="str">
        <f>IF($A2638&gt;--RIGHT($A$2,LEN($A$2)-8),"",SUMIF(Table1[SHIFT NOMENCLATURE], $B2638, Table1[FWIA]))</f>
        <v/>
      </c>
      <c r="O2638" s="1" t="str">
        <f>IF($A2638&gt;--RIGHT($A$2,LEN($A$2)-8),"",SUMIF(Table1[SHIFT NOMENCLATURE], $B2638, Table1[DUSTWUN]))</f>
        <v/>
      </c>
    </row>
    <row r="2639" spans="1:15" x14ac:dyDescent="0.25">
      <c r="A2639" s="1" t="str">
        <f t="shared" si="82"/>
        <v/>
      </c>
      <c r="B2639" t="str">
        <f t="shared" si="83"/>
        <v/>
      </c>
      <c r="C2639" s="1" t="str">
        <f>IF($A2639&gt;--RIGHT($A$2,LEN($A$2)-8),"",COUNTIF(Table1[SHIFT NOMENCLATURE],$B2639))</f>
        <v/>
      </c>
      <c r="D2639" s="1" t="str">
        <f>IF($A2639&gt;--RIGHT($A$2,LEN($A$2)-8),"",SUMIF(Table1[SHIFT NOMENCLATURE], $B2639, Table1[EVIC KILL]))</f>
        <v/>
      </c>
      <c r="E2639" s="1" t="str">
        <f>IF($A2639&gt;--RIGHT($A$2,LEN($A$2)-8),"",SUMIF(Table1[SHIFT NOMENCLATURE], $B2639, Table1[EVIC MOB]))</f>
        <v/>
      </c>
      <c r="F2639" s="1" t="str">
        <f>IF($A2639&gt;--RIGHT($A$2,LEN($A$2)-8),"",SUMIF(Table1[SHIFT NOMENCLATURE], $B2639, Table1[EVIC FIRE]))</f>
        <v/>
      </c>
      <c r="G2639" s="1" t="str">
        <f>IF($A2639&gt;--RIGHT($A$2,LEN($A$2)-8),"",SUMIF(Table1[SHIFT NOMENCLATURE], $B2639, Table1[EKIA]))</f>
        <v/>
      </c>
      <c r="H2639" s="1" t="str">
        <f>IF($A2639&gt;--RIGHT($A$2,LEN($A$2)-8),"",SUMIF(Table1[SHIFT NOMENCLATURE], $B2639, Table1[EWIA]))</f>
        <v/>
      </c>
      <c r="I2639" s="1" t="str">
        <f>IF($A2639&gt;--RIGHT($A$2,LEN($A$2)-8),"",SUMIF(Table1[SHIFT NOMENCLATURE], $B2639, Table1[EPW]))</f>
        <v/>
      </c>
      <c r="J2639" s="1" t="str">
        <f>IF($A2639&gt;--RIGHT($A$2,LEN($A$2)-8),"",SUMIF(Table1[SHIFT NOMENCLATURE], $B2639, Table1[FVIC KILL]))</f>
        <v/>
      </c>
      <c r="K2639" s="1" t="str">
        <f>IF($A2639&gt;--RIGHT($A$2,LEN($A$2)-8),"",SUMIF(Table1[SHIFT NOMENCLATURE], $B2639, Table1[FVIC MOB]))</f>
        <v/>
      </c>
      <c r="L2639" s="1" t="str">
        <f>IF($A2639&gt;--RIGHT($A$2,LEN($A$2)-8),"",SUMIF(Table1[SHIFT NOMENCLATURE], $B2639, Table1[FVIC FIRE]))</f>
        <v/>
      </c>
      <c r="M2639" s="1" t="str">
        <f>IF($A2639&gt;--RIGHT($A$2,LEN($A$2)-8),"",SUMIF(Table1[SHIFT NOMENCLATURE], $B2639, Table1[FKIA]))</f>
        <v/>
      </c>
      <c r="N2639" s="1" t="str">
        <f>IF($A2639&gt;--RIGHT($A$2,LEN($A$2)-8),"",SUMIF(Table1[SHIFT NOMENCLATURE], $B2639, Table1[FWIA]))</f>
        <v/>
      </c>
      <c r="O2639" s="1" t="str">
        <f>IF($A2639&gt;--RIGHT($A$2,LEN($A$2)-8),"",SUMIF(Table1[SHIFT NOMENCLATURE], $B2639, Table1[DUSTWUN]))</f>
        <v/>
      </c>
    </row>
    <row r="2640" spans="1:15" x14ac:dyDescent="0.25">
      <c r="A2640" s="1" t="str">
        <f t="shared" si="82"/>
        <v/>
      </c>
      <c r="B2640" t="str">
        <f t="shared" si="83"/>
        <v/>
      </c>
      <c r="C2640" s="1" t="str">
        <f>IF($A2640&gt;--RIGHT($A$2,LEN($A$2)-8),"",COUNTIF(Table1[SHIFT NOMENCLATURE],$B2640))</f>
        <v/>
      </c>
      <c r="D2640" s="1" t="str">
        <f>IF($A2640&gt;--RIGHT($A$2,LEN($A$2)-8),"",SUMIF(Table1[SHIFT NOMENCLATURE], $B2640, Table1[EVIC KILL]))</f>
        <v/>
      </c>
      <c r="E2640" s="1" t="str">
        <f>IF($A2640&gt;--RIGHT($A$2,LEN($A$2)-8),"",SUMIF(Table1[SHIFT NOMENCLATURE], $B2640, Table1[EVIC MOB]))</f>
        <v/>
      </c>
      <c r="F2640" s="1" t="str">
        <f>IF($A2640&gt;--RIGHT($A$2,LEN($A$2)-8),"",SUMIF(Table1[SHIFT NOMENCLATURE], $B2640, Table1[EVIC FIRE]))</f>
        <v/>
      </c>
      <c r="G2640" s="1" t="str">
        <f>IF($A2640&gt;--RIGHT($A$2,LEN($A$2)-8),"",SUMIF(Table1[SHIFT NOMENCLATURE], $B2640, Table1[EKIA]))</f>
        <v/>
      </c>
      <c r="H2640" s="1" t="str">
        <f>IF($A2640&gt;--RIGHT($A$2,LEN($A$2)-8),"",SUMIF(Table1[SHIFT NOMENCLATURE], $B2640, Table1[EWIA]))</f>
        <v/>
      </c>
      <c r="I2640" s="1" t="str">
        <f>IF($A2640&gt;--RIGHT($A$2,LEN($A$2)-8),"",SUMIF(Table1[SHIFT NOMENCLATURE], $B2640, Table1[EPW]))</f>
        <v/>
      </c>
      <c r="J2640" s="1" t="str">
        <f>IF($A2640&gt;--RIGHT($A$2,LEN($A$2)-8),"",SUMIF(Table1[SHIFT NOMENCLATURE], $B2640, Table1[FVIC KILL]))</f>
        <v/>
      </c>
      <c r="K2640" s="1" t="str">
        <f>IF($A2640&gt;--RIGHT($A$2,LEN($A$2)-8),"",SUMIF(Table1[SHIFT NOMENCLATURE], $B2640, Table1[FVIC MOB]))</f>
        <v/>
      </c>
      <c r="L2640" s="1" t="str">
        <f>IF($A2640&gt;--RIGHT($A$2,LEN($A$2)-8),"",SUMIF(Table1[SHIFT NOMENCLATURE], $B2640, Table1[FVIC FIRE]))</f>
        <v/>
      </c>
      <c r="M2640" s="1" t="str">
        <f>IF($A2640&gt;--RIGHT($A$2,LEN($A$2)-8),"",SUMIF(Table1[SHIFT NOMENCLATURE], $B2640, Table1[FKIA]))</f>
        <v/>
      </c>
      <c r="N2640" s="1" t="str">
        <f>IF($A2640&gt;--RIGHT($A$2,LEN($A$2)-8),"",SUMIF(Table1[SHIFT NOMENCLATURE], $B2640, Table1[FWIA]))</f>
        <v/>
      </c>
      <c r="O2640" s="1" t="str">
        <f>IF($A2640&gt;--RIGHT($A$2,LEN($A$2)-8),"",SUMIF(Table1[SHIFT NOMENCLATURE], $B2640, Table1[DUSTWUN]))</f>
        <v/>
      </c>
    </row>
    <row r="2641" spans="1:15" x14ac:dyDescent="0.25">
      <c r="A2641" s="1" t="str">
        <f t="shared" si="82"/>
        <v/>
      </c>
      <c r="B2641" t="str">
        <f t="shared" si="83"/>
        <v/>
      </c>
      <c r="C2641" s="1" t="str">
        <f>IF($A2641&gt;--RIGHT($A$2,LEN($A$2)-8),"",COUNTIF(Table1[SHIFT NOMENCLATURE],$B2641))</f>
        <v/>
      </c>
      <c r="D2641" s="1" t="str">
        <f>IF($A2641&gt;--RIGHT($A$2,LEN($A$2)-8),"",SUMIF(Table1[SHIFT NOMENCLATURE], $B2641, Table1[EVIC KILL]))</f>
        <v/>
      </c>
      <c r="E2641" s="1" t="str">
        <f>IF($A2641&gt;--RIGHT($A$2,LEN($A$2)-8),"",SUMIF(Table1[SHIFT NOMENCLATURE], $B2641, Table1[EVIC MOB]))</f>
        <v/>
      </c>
      <c r="F2641" s="1" t="str">
        <f>IF($A2641&gt;--RIGHT($A$2,LEN($A$2)-8),"",SUMIF(Table1[SHIFT NOMENCLATURE], $B2641, Table1[EVIC FIRE]))</f>
        <v/>
      </c>
      <c r="G2641" s="1" t="str">
        <f>IF($A2641&gt;--RIGHT($A$2,LEN($A$2)-8),"",SUMIF(Table1[SHIFT NOMENCLATURE], $B2641, Table1[EKIA]))</f>
        <v/>
      </c>
      <c r="H2641" s="1" t="str">
        <f>IF($A2641&gt;--RIGHT($A$2,LEN($A$2)-8),"",SUMIF(Table1[SHIFT NOMENCLATURE], $B2641, Table1[EWIA]))</f>
        <v/>
      </c>
      <c r="I2641" s="1" t="str">
        <f>IF($A2641&gt;--RIGHT($A$2,LEN($A$2)-8),"",SUMIF(Table1[SHIFT NOMENCLATURE], $B2641, Table1[EPW]))</f>
        <v/>
      </c>
      <c r="J2641" s="1" t="str">
        <f>IF($A2641&gt;--RIGHT($A$2,LEN($A$2)-8),"",SUMIF(Table1[SHIFT NOMENCLATURE], $B2641, Table1[FVIC KILL]))</f>
        <v/>
      </c>
      <c r="K2641" s="1" t="str">
        <f>IF($A2641&gt;--RIGHT($A$2,LEN($A$2)-8),"",SUMIF(Table1[SHIFT NOMENCLATURE], $B2641, Table1[FVIC MOB]))</f>
        <v/>
      </c>
      <c r="L2641" s="1" t="str">
        <f>IF($A2641&gt;--RIGHT($A$2,LEN($A$2)-8),"",SUMIF(Table1[SHIFT NOMENCLATURE], $B2641, Table1[FVIC FIRE]))</f>
        <v/>
      </c>
      <c r="M2641" s="1" t="str">
        <f>IF($A2641&gt;--RIGHT($A$2,LEN($A$2)-8),"",SUMIF(Table1[SHIFT NOMENCLATURE], $B2641, Table1[FKIA]))</f>
        <v/>
      </c>
      <c r="N2641" s="1" t="str">
        <f>IF($A2641&gt;--RIGHT($A$2,LEN($A$2)-8),"",SUMIF(Table1[SHIFT NOMENCLATURE], $B2641, Table1[FWIA]))</f>
        <v/>
      </c>
      <c r="O2641" s="1" t="str">
        <f>IF($A2641&gt;--RIGHT($A$2,LEN($A$2)-8),"",SUMIF(Table1[SHIFT NOMENCLATURE], $B2641, Table1[DUSTWUN]))</f>
        <v/>
      </c>
    </row>
    <row r="2642" spans="1:15" x14ac:dyDescent="0.25">
      <c r="A2642" s="1" t="str">
        <f t="shared" si="82"/>
        <v/>
      </c>
      <c r="B2642" t="str">
        <f t="shared" si="83"/>
        <v/>
      </c>
      <c r="C2642" s="1" t="str">
        <f>IF($A2642&gt;--RIGHT($A$2,LEN($A$2)-8),"",COUNTIF(Table1[SHIFT NOMENCLATURE],$B2642))</f>
        <v/>
      </c>
      <c r="D2642" s="1" t="str">
        <f>IF($A2642&gt;--RIGHT($A$2,LEN($A$2)-8),"",SUMIF(Table1[SHIFT NOMENCLATURE], $B2642, Table1[EVIC KILL]))</f>
        <v/>
      </c>
      <c r="E2642" s="1" t="str">
        <f>IF($A2642&gt;--RIGHT($A$2,LEN($A$2)-8),"",SUMIF(Table1[SHIFT NOMENCLATURE], $B2642, Table1[EVIC MOB]))</f>
        <v/>
      </c>
      <c r="F2642" s="1" t="str">
        <f>IF($A2642&gt;--RIGHT($A$2,LEN($A$2)-8),"",SUMIF(Table1[SHIFT NOMENCLATURE], $B2642, Table1[EVIC FIRE]))</f>
        <v/>
      </c>
      <c r="G2642" s="1" t="str">
        <f>IF($A2642&gt;--RIGHT($A$2,LEN($A$2)-8),"",SUMIF(Table1[SHIFT NOMENCLATURE], $B2642, Table1[EKIA]))</f>
        <v/>
      </c>
      <c r="H2642" s="1" t="str">
        <f>IF($A2642&gt;--RIGHT($A$2,LEN($A$2)-8),"",SUMIF(Table1[SHIFT NOMENCLATURE], $B2642, Table1[EWIA]))</f>
        <v/>
      </c>
      <c r="I2642" s="1" t="str">
        <f>IF($A2642&gt;--RIGHT($A$2,LEN($A$2)-8),"",SUMIF(Table1[SHIFT NOMENCLATURE], $B2642, Table1[EPW]))</f>
        <v/>
      </c>
      <c r="J2642" s="1" t="str">
        <f>IF($A2642&gt;--RIGHT($A$2,LEN($A$2)-8),"",SUMIF(Table1[SHIFT NOMENCLATURE], $B2642, Table1[FVIC KILL]))</f>
        <v/>
      </c>
      <c r="K2642" s="1" t="str">
        <f>IF($A2642&gt;--RIGHT($A$2,LEN($A$2)-8),"",SUMIF(Table1[SHIFT NOMENCLATURE], $B2642, Table1[FVIC MOB]))</f>
        <v/>
      </c>
      <c r="L2642" s="1" t="str">
        <f>IF($A2642&gt;--RIGHT($A$2,LEN($A$2)-8),"",SUMIF(Table1[SHIFT NOMENCLATURE], $B2642, Table1[FVIC FIRE]))</f>
        <v/>
      </c>
      <c r="M2642" s="1" t="str">
        <f>IF($A2642&gt;--RIGHT($A$2,LEN($A$2)-8),"",SUMIF(Table1[SHIFT NOMENCLATURE], $B2642, Table1[FKIA]))</f>
        <v/>
      </c>
      <c r="N2642" s="1" t="str">
        <f>IF($A2642&gt;--RIGHT($A$2,LEN($A$2)-8),"",SUMIF(Table1[SHIFT NOMENCLATURE], $B2642, Table1[FWIA]))</f>
        <v/>
      </c>
      <c r="O2642" s="1" t="str">
        <f>IF($A2642&gt;--RIGHT($A$2,LEN($A$2)-8),"",SUMIF(Table1[SHIFT NOMENCLATURE], $B2642, Table1[DUSTWUN]))</f>
        <v/>
      </c>
    </row>
    <row r="2643" spans="1:15" x14ac:dyDescent="0.25">
      <c r="A2643" s="1" t="str">
        <f t="shared" si="82"/>
        <v/>
      </c>
      <c r="B2643" t="str">
        <f t="shared" si="83"/>
        <v/>
      </c>
      <c r="C2643" s="1" t="str">
        <f>IF($A2643&gt;--RIGHT($A$2,LEN($A$2)-8),"",COUNTIF(Table1[SHIFT NOMENCLATURE],$B2643))</f>
        <v/>
      </c>
      <c r="D2643" s="1" t="str">
        <f>IF($A2643&gt;--RIGHT($A$2,LEN($A$2)-8),"",SUMIF(Table1[SHIFT NOMENCLATURE], $B2643, Table1[EVIC KILL]))</f>
        <v/>
      </c>
      <c r="E2643" s="1" t="str">
        <f>IF($A2643&gt;--RIGHT($A$2,LEN($A$2)-8),"",SUMIF(Table1[SHIFT NOMENCLATURE], $B2643, Table1[EVIC MOB]))</f>
        <v/>
      </c>
      <c r="F2643" s="1" t="str">
        <f>IF($A2643&gt;--RIGHT($A$2,LEN($A$2)-8),"",SUMIF(Table1[SHIFT NOMENCLATURE], $B2643, Table1[EVIC FIRE]))</f>
        <v/>
      </c>
      <c r="G2643" s="1" t="str">
        <f>IF($A2643&gt;--RIGHT($A$2,LEN($A$2)-8),"",SUMIF(Table1[SHIFT NOMENCLATURE], $B2643, Table1[EKIA]))</f>
        <v/>
      </c>
      <c r="H2643" s="1" t="str">
        <f>IF($A2643&gt;--RIGHT($A$2,LEN($A$2)-8),"",SUMIF(Table1[SHIFT NOMENCLATURE], $B2643, Table1[EWIA]))</f>
        <v/>
      </c>
      <c r="I2643" s="1" t="str">
        <f>IF($A2643&gt;--RIGHT($A$2,LEN($A$2)-8),"",SUMIF(Table1[SHIFT NOMENCLATURE], $B2643, Table1[EPW]))</f>
        <v/>
      </c>
      <c r="J2643" s="1" t="str">
        <f>IF($A2643&gt;--RIGHT($A$2,LEN($A$2)-8),"",SUMIF(Table1[SHIFT NOMENCLATURE], $B2643, Table1[FVIC KILL]))</f>
        <v/>
      </c>
      <c r="K2643" s="1" t="str">
        <f>IF($A2643&gt;--RIGHT($A$2,LEN($A$2)-8),"",SUMIF(Table1[SHIFT NOMENCLATURE], $B2643, Table1[FVIC MOB]))</f>
        <v/>
      </c>
      <c r="L2643" s="1" t="str">
        <f>IF($A2643&gt;--RIGHT($A$2,LEN($A$2)-8),"",SUMIF(Table1[SHIFT NOMENCLATURE], $B2643, Table1[FVIC FIRE]))</f>
        <v/>
      </c>
      <c r="M2643" s="1" t="str">
        <f>IF($A2643&gt;--RIGHT($A$2,LEN($A$2)-8),"",SUMIF(Table1[SHIFT NOMENCLATURE], $B2643, Table1[FKIA]))</f>
        <v/>
      </c>
      <c r="N2643" s="1" t="str">
        <f>IF($A2643&gt;--RIGHT($A$2,LEN($A$2)-8),"",SUMIF(Table1[SHIFT NOMENCLATURE], $B2643, Table1[FWIA]))</f>
        <v/>
      </c>
      <c r="O2643" s="1" t="str">
        <f>IF($A2643&gt;--RIGHT($A$2,LEN($A$2)-8),"",SUMIF(Table1[SHIFT NOMENCLATURE], $B2643, Table1[DUSTWUN]))</f>
        <v/>
      </c>
    </row>
    <row r="2644" spans="1:15" x14ac:dyDescent="0.25">
      <c r="A2644" s="1" t="str">
        <f t="shared" si="82"/>
        <v/>
      </c>
      <c r="B2644" t="str">
        <f t="shared" si="83"/>
        <v/>
      </c>
      <c r="C2644" s="1" t="str">
        <f>IF($A2644&gt;--RIGHT($A$2,LEN($A$2)-8),"",COUNTIF(Table1[SHIFT NOMENCLATURE],$B2644))</f>
        <v/>
      </c>
      <c r="D2644" s="1" t="str">
        <f>IF($A2644&gt;--RIGHT($A$2,LEN($A$2)-8),"",SUMIF(Table1[SHIFT NOMENCLATURE], $B2644, Table1[EVIC KILL]))</f>
        <v/>
      </c>
      <c r="E2644" s="1" t="str">
        <f>IF($A2644&gt;--RIGHT($A$2,LEN($A$2)-8),"",SUMIF(Table1[SHIFT NOMENCLATURE], $B2644, Table1[EVIC MOB]))</f>
        <v/>
      </c>
      <c r="F2644" s="1" t="str">
        <f>IF($A2644&gt;--RIGHT($A$2,LEN($A$2)-8),"",SUMIF(Table1[SHIFT NOMENCLATURE], $B2644, Table1[EVIC FIRE]))</f>
        <v/>
      </c>
      <c r="G2644" s="1" t="str">
        <f>IF($A2644&gt;--RIGHT($A$2,LEN($A$2)-8),"",SUMIF(Table1[SHIFT NOMENCLATURE], $B2644, Table1[EKIA]))</f>
        <v/>
      </c>
      <c r="H2644" s="1" t="str">
        <f>IF($A2644&gt;--RIGHT($A$2,LEN($A$2)-8),"",SUMIF(Table1[SHIFT NOMENCLATURE], $B2644, Table1[EWIA]))</f>
        <v/>
      </c>
      <c r="I2644" s="1" t="str">
        <f>IF($A2644&gt;--RIGHT($A$2,LEN($A$2)-8),"",SUMIF(Table1[SHIFT NOMENCLATURE], $B2644, Table1[EPW]))</f>
        <v/>
      </c>
      <c r="J2644" s="1" t="str">
        <f>IF($A2644&gt;--RIGHT($A$2,LEN($A$2)-8),"",SUMIF(Table1[SHIFT NOMENCLATURE], $B2644, Table1[FVIC KILL]))</f>
        <v/>
      </c>
      <c r="K2644" s="1" t="str">
        <f>IF($A2644&gt;--RIGHT($A$2,LEN($A$2)-8),"",SUMIF(Table1[SHIFT NOMENCLATURE], $B2644, Table1[FVIC MOB]))</f>
        <v/>
      </c>
      <c r="L2644" s="1" t="str">
        <f>IF($A2644&gt;--RIGHT($A$2,LEN($A$2)-8),"",SUMIF(Table1[SHIFT NOMENCLATURE], $B2644, Table1[FVIC FIRE]))</f>
        <v/>
      </c>
      <c r="M2644" s="1" t="str">
        <f>IF($A2644&gt;--RIGHT($A$2,LEN($A$2)-8),"",SUMIF(Table1[SHIFT NOMENCLATURE], $B2644, Table1[FKIA]))</f>
        <v/>
      </c>
      <c r="N2644" s="1" t="str">
        <f>IF($A2644&gt;--RIGHT($A$2,LEN($A$2)-8),"",SUMIF(Table1[SHIFT NOMENCLATURE], $B2644, Table1[FWIA]))</f>
        <v/>
      </c>
      <c r="O2644" s="1" t="str">
        <f>IF($A2644&gt;--RIGHT($A$2,LEN($A$2)-8),"",SUMIF(Table1[SHIFT NOMENCLATURE], $B2644, Table1[DUSTWUN]))</f>
        <v/>
      </c>
    </row>
    <row r="2645" spans="1:15" x14ac:dyDescent="0.25">
      <c r="A2645" s="1" t="str">
        <f t="shared" si="82"/>
        <v/>
      </c>
      <c r="B2645" t="str">
        <f t="shared" si="83"/>
        <v/>
      </c>
      <c r="C2645" s="1" t="str">
        <f>IF($A2645&gt;--RIGHT($A$2,LEN($A$2)-8),"",COUNTIF(Table1[SHIFT NOMENCLATURE],$B2645))</f>
        <v/>
      </c>
      <c r="D2645" s="1" t="str">
        <f>IF($A2645&gt;--RIGHT($A$2,LEN($A$2)-8),"",SUMIF(Table1[SHIFT NOMENCLATURE], $B2645, Table1[EVIC KILL]))</f>
        <v/>
      </c>
      <c r="E2645" s="1" t="str">
        <f>IF($A2645&gt;--RIGHT($A$2,LEN($A$2)-8),"",SUMIF(Table1[SHIFT NOMENCLATURE], $B2645, Table1[EVIC MOB]))</f>
        <v/>
      </c>
      <c r="F2645" s="1" t="str">
        <f>IF($A2645&gt;--RIGHT($A$2,LEN($A$2)-8),"",SUMIF(Table1[SHIFT NOMENCLATURE], $B2645, Table1[EVIC FIRE]))</f>
        <v/>
      </c>
      <c r="G2645" s="1" t="str">
        <f>IF($A2645&gt;--RIGHT($A$2,LEN($A$2)-8),"",SUMIF(Table1[SHIFT NOMENCLATURE], $B2645, Table1[EKIA]))</f>
        <v/>
      </c>
      <c r="H2645" s="1" t="str">
        <f>IF($A2645&gt;--RIGHT($A$2,LEN($A$2)-8),"",SUMIF(Table1[SHIFT NOMENCLATURE], $B2645, Table1[EWIA]))</f>
        <v/>
      </c>
      <c r="I2645" s="1" t="str">
        <f>IF($A2645&gt;--RIGHT($A$2,LEN($A$2)-8),"",SUMIF(Table1[SHIFT NOMENCLATURE], $B2645, Table1[EPW]))</f>
        <v/>
      </c>
      <c r="J2645" s="1" t="str">
        <f>IF($A2645&gt;--RIGHT($A$2,LEN($A$2)-8),"",SUMIF(Table1[SHIFT NOMENCLATURE], $B2645, Table1[FVIC KILL]))</f>
        <v/>
      </c>
      <c r="K2645" s="1" t="str">
        <f>IF($A2645&gt;--RIGHT($A$2,LEN($A$2)-8),"",SUMIF(Table1[SHIFT NOMENCLATURE], $B2645, Table1[FVIC MOB]))</f>
        <v/>
      </c>
      <c r="L2645" s="1" t="str">
        <f>IF($A2645&gt;--RIGHT($A$2,LEN($A$2)-8),"",SUMIF(Table1[SHIFT NOMENCLATURE], $B2645, Table1[FVIC FIRE]))</f>
        <v/>
      </c>
      <c r="M2645" s="1" t="str">
        <f>IF($A2645&gt;--RIGHT($A$2,LEN($A$2)-8),"",SUMIF(Table1[SHIFT NOMENCLATURE], $B2645, Table1[FKIA]))</f>
        <v/>
      </c>
      <c r="N2645" s="1" t="str">
        <f>IF($A2645&gt;--RIGHT($A$2,LEN($A$2)-8),"",SUMIF(Table1[SHIFT NOMENCLATURE], $B2645, Table1[FWIA]))</f>
        <v/>
      </c>
      <c r="O2645" s="1" t="str">
        <f>IF($A2645&gt;--RIGHT($A$2,LEN($A$2)-8),"",SUMIF(Table1[SHIFT NOMENCLATURE], $B2645, Table1[DUSTWUN]))</f>
        <v/>
      </c>
    </row>
    <row r="2646" spans="1:15" x14ac:dyDescent="0.25">
      <c r="A2646" s="1" t="str">
        <f t="shared" si="82"/>
        <v/>
      </c>
      <c r="B2646" t="str">
        <f t="shared" si="83"/>
        <v/>
      </c>
      <c r="C2646" s="1" t="str">
        <f>IF($A2646&gt;--RIGHT($A$2,LEN($A$2)-8),"",COUNTIF(Table1[SHIFT NOMENCLATURE],$B2646))</f>
        <v/>
      </c>
      <c r="D2646" s="1" t="str">
        <f>IF($A2646&gt;--RIGHT($A$2,LEN($A$2)-8),"",SUMIF(Table1[SHIFT NOMENCLATURE], $B2646, Table1[EVIC KILL]))</f>
        <v/>
      </c>
      <c r="E2646" s="1" t="str">
        <f>IF($A2646&gt;--RIGHT($A$2,LEN($A$2)-8),"",SUMIF(Table1[SHIFT NOMENCLATURE], $B2646, Table1[EVIC MOB]))</f>
        <v/>
      </c>
      <c r="F2646" s="1" t="str">
        <f>IF($A2646&gt;--RIGHT($A$2,LEN($A$2)-8),"",SUMIF(Table1[SHIFT NOMENCLATURE], $B2646, Table1[EVIC FIRE]))</f>
        <v/>
      </c>
      <c r="G2646" s="1" t="str">
        <f>IF($A2646&gt;--RIGHT($A$2,LEN($A$2)-8),"",SUMIF(Table1[SHIFT NOMENCLATURE], $B2646, Table1[EKIA]))</f>
        <v/>
      </c>
      <c r="H2646" s="1" t="str">
        <f>IF($A2646&gt;--RIGHT($A$2,LEN($A$2)-8),"",SUMIF(Table1[SHIFT NOMENCLATURE], $B2646, Table1[EWIA]))</f>
        <v/>
      </c>
      <c r="I2646" s="1" t="str">
        <f>IF($A2646&gt;--RIGHT($A$2,LEN($A$2)-8),"",SUMIF(Table1[SHIFT NOMENCLATURE], $B2646, Table1[EPW]))</f>
        <v/>
      </c>
      <c r="J2646" s="1" t="str">
        <f>IF($A2646&gt;--RIGHT($A$2,LEN($A$2)-8),"",SUMIF(Table1[SHIFT NOMENCLATURE], $B2646, Table1[FVIC KILL]))</f>
        <v/>
      </c>
      <c r="K2646" s="1" t="str">
        <f>IF($A2646&gt;--RIGHT($A$2,LEN($A$2)-8),"",SUMIF(Table1[SHIFT NOMENCLATURE], $B2646, Table1[FVIC MOB]))</f>
        <v/>
      </c>
      <c r="L2646" s="1" t="str">
        <f>IF($A2646&gt;--RIGHT($A$2,LEN($A$2)-8),"",SUMIF(Table1[SHIFT NOMENCLATURE], $B2646, Table1[FVIC FIRE]))</f>
        <v/>
      </c>
      <c r="M2646" s="1" t="str">
        <f>IF($A2646&gt;--RIGHT($A$2,LEN($A$2)-8),"",SUMIF(Table1[SHIFT NOMENCLATURE], $B2646, Table1[FKIA]))</f>
        <v/>
      </c>
      <c r="N2646" s="1" t="str">
        <f>IF($A2646&gt;--RIGHT($A$2,LEN($A$2)-8),"",SUMIF(Table1[SHIFT NOMENCLATURE], $B2646, Table1[FWIA]))</f>
        <v/>
      </c>
      <c r="O2646" s="1" t="str">
        <f>IF($A2646&gt;--RIGHT($A$2,LEN($A$2)-8),"",SUMIF(Table1[SHIFT NOMENCLATURE], $B2646, Table1[DUSTWUN]))</f>
        <v/>
      </c>
    </row>
    <row r="2647" spans="1:15" x14ac:dyDescent="0.25">
      <c r="A2647" s="1" t="str">
        <f t="shared" si="82"/>
        <v/>
      </c>
      <c r="B2647" t="str">
        <f t="shared" si="83"/>
        <v/>
      </c>
      <c r="C2647" s="1" t="str">
        <f>IF($A2647&gt;--RIGHT($A$2,LEN($A$2)-8),"",COUNTIF(Table1[SHIFT NOMENCLATURE],$B2647))</f>
        <v/>
      </c>
      <c r="D2647" s="1" t="str">
        <f>IF($A2647&gt;--RIGHT($A$2,LEN($A$2)-8),"",SUMIF(Table1[SHIFT NOMENCLATURE], $B2647, Table1[EVIC KILL]))</f>
        <v/>
      </c>
      <c r="E2647" s="1" t="str">
        <f>IF($A2647&gt;--RIGHT($A$2,LEN($A$2)-8),"",SUMIF(Table1[SHIFT NOMENCLATURE], $B2647, Table1[EVIC MOB]))</f>
        <v/>
      </c>
      <c r="F2647" s="1" t="str">
        <f>IF($A2647&gt;--RIGHT($A$2,LEN($A$2)-8),"",SUMIF(Table1[SHIFT NOMENCLATURE], $B2647, Table1[EVIC FIRE]))</f>
        <v/>
      </c>
      <c r="G2647" s="1" t="str">
        <f>IF($A2647&gt;--RIGHT($A$2,LEN($A$2)-8),"",SUMIF(Table1[SHIFT NOMENCLATURE], $B2647, Table1[EKIA]))</f>
        <v/>
      </c>
      <c r="H2647" s="1" t="str">
        <f>IF($A2647&gt;--RIGHT($A$2,LEN($A$2)-8),"",SUMIF(Table1[SHIFT NOMENCLATURE], $B2647, Table1[EWIA]))</f>
        <v/>
      </c>
      <c r="I2647" s="1" t="str">
        <f>IF($A2647&gt;--RIGHT($A$2,LEN($A$2)-8),"",SUMIF(Table1[SHIFT NOMENCLATURE], $B2647, Table1[EPW]))</f>
        <v/>
      </c>
      <c r="J2647" s="1" t="str">
        <f>IF($A2647&gt;--RIGHT($A$2,LEN($A$2)-8),"",SUMIF(Table1[SHIFT NOMENCLATURE], $B2647, Table1[FVIC KILL]))</f>
        <v/>
      </c>
      <c r="K2647" s="1" t="str">
        <f>IF($A2647&gt;--RIGHT($A$2,LEN($A$2)-8),"",SUMIF(Table1[SHIFT NOMENCLATURE], $B2647, Table1[FVIC MOB]))</f>
        <v/>
      </c>
      <c r="L2647" s="1" t="str">
        <f>IF($A2647&gt;--RIGHT($A$2,LEN($A$2)-8),"",SUMIF(Table1[SHIFT NOMENCLATURE], $B2647, Table1[FVIC FIRE]))</f>
        <v/>
      </c>
      <c r="M2647" s="1" t="str">
        <f>IF($A2647&gt;--RIGHT($A$2,LEN($A$2)-8),"",SUMIF(Table1[SHIFT NOMENCLATURE], $B2647, Table1[FKIA]))</f>
        <v/>
      </c>
      <c r="N2647" s="1" t="str">
        <f>IF($A2647&gt;--RIGHT($A$2,LEN($A$2)-8),"",SUMIF(Table1[SHIFT NOMENCLATURE], $B2647, Table1[FWIA]))</f>
        <v/>
      </c>
      <c r="O2647" s="1" t="str">
        <f>IF($A2647&gt;--RIGHT($A$2,LEN($A$2)-8),"",SUMIF(Table1[SHIFT NOMENCLATURE], $B2647, Table1[DUSTWUN]))</f>
        <v/>
      </c>
    </row>
    <row r="2648" spans="1:15" x14ac:dyDescent="0.25">
      <c r="A2648" s="1" t="str">
        <f t="shared" si="82"/>
        <v/>
      </c>
      <c r="B2648" t="str">
        <f t="shared" si="83"/>
        <v/>
      </c>
      <c r="C2648" s="1" t="str">
        <f>IF($A2648&gt;--RIGHT($A$2,LEN($A$2)-8),"",COUNTIF(Table1[SHIFT NOMENCLATURE],$B2648))</f>
        <v/>
      </c>
      <c r="D2648" s="1" t="str">
        <f>IF($A2648&gt;--RIGHT($A$2,LEN($A$2)-8),"",SUMIF(Table1[SHIFT NOMENCLATURE], $B2648, Table1[EVIC KILL]))</f>
        <v/>
      </c>
      <c r="E2648" s="1" t="str">
        <f>IF($A2648&gt;--RIGHT($A$2,LEN($A$2)-8),"",SUMIF(Table1[SHIFT NOMENCLATURE], $B2648, Table1[EVIC MOB]))</f>
        <v/>
      </c>
      <c r="F2648" s="1" t="str">
        <f>IF($A2648&gt;--RIGHT($A$2,LEN($A$2)-8),"",SUMIF(Table1[SHIFT NOMENCLATURE], $B2648, Table1[EVIC FIRE]))</f>
        <v/>
      </c>
      <c r="G2648" s="1" t="str">
        <f>IF($A2648&gt;--RIGHT($A$2,LEN($A$2)-8),"",SUMIF(Table1[SHIFT NOMENCLATURE], $B2648, Table1[EKIA]))</f>
        <v/>
      </c>
      <c r="H2648" s="1" t="str">
        <f>IF($A2648&gt;--RIGHT($A$2,LEN($A$2)-8),"",SUMIF(Table1[SHIFT NOMENCLATURE], $B2648, Table1[EWIA]))</f>
        <v/>
      </c>
      <c r="I2648" s="1" t="str">
        <f>IF($A2648&gt;--RIGHT($A$2,LEN($A$2)-8),"",SUMIF(Table1[SHIFT NOMENCLATURE], $B2648, Table1[EPW]))</f>
        <v/>
      </c>
      <c r="J2648" s="1" t="str">
        <f>IF($A2648&gt;--RIGHT($A$2,LEN($A$2)-8),"",SUMIF(Table1[SHIFT NOMENCLATURE], $B2648, Table1[FVIC KILL]))</f>
        <v/>
      </c>
      <c r="K2648" s="1" t="str">
        <f>IF($A2648&gt;--RIGHT($A$2,LEN($A$2)-8),"",SUMIF(Table1[SHIFT NOMENCLATURE], $B2648, Table1[FVIC MOB]))</f>
        <v/>
      </c>
      <c r="L2648" s="1" t="str">
        <f>IF($A2648&gt;--RIGHT($A$2,LEN($A$2)-8),"",SUMIF(Table1[SHIFT NOMENCLATURE], $B2648, Table1[FVIC FIRE]))</f>
        <v/>
      </c>
      <c r="M2648" s="1" t="str">
        <f>IF($A2648&gt;--RIGHT($A$2,LEN($A$2)-8),"",SUMIF(Table1[SHIFT NOMENCLATURE], $B2648, Table1[FKIA]))</f>
        <v/>
      </c>
      <c r="N2648" s="1" t="str">
        <f>IF($A2648&gt;--RIGHT($A$2,LEN($A$2)-8),"",SUMIF(Table1[SHIFT NOMENCLATURE], $B2648, Table1[FWIA]))</f>
        <v/>
      </c>
      <c r="O2648" s="1" t="str">
        <f>IF($A2648&gt;--RIGHT($A$2,LEN($A$2)-8),"",SUMIF(Table1[SHIFT NOMENCLATURE], $B2648, Table1[DUSTWUN]))</f>
        <v/>
      </c>
    </row>
    <row r="2649" spans="1:15" x14ac:dyDescent="0.25">
      <c r="A2649" s="1" t="str">
        <f t="shared" si="82"/>
        <v/>
      </c>
      <c r="B2649" t="str">
        <f t="shared" si="83"/>
        <v/>
      </c>
      <c r="C2649" s="1" t="str">
        <f>IF($A2649&gt;--RIGHT($A$2,LEN($A$2)-8),"",COUNTIF(Table1[SHIFT NOMENCLATURE],$B2649))</f>
        <v/>
      </c>
      <c r="D2649" s="1" t="str">
        <f>IF($A2649&gt;--RIGHT($A$2,LEN($A$2)-8),"",SUMIF(Table1[SHIFT NOMENCLATURE], $B2649, Table1[EVIC KILL]))</f>
        <v/>
      </c>
      <c r="E2649" s="1" t="str">
        <f>IF($A2649&gt;--RIGHT($A$2,LEN($A$2)-8),"",SUMIF(Table1[SHIFT NOMENCLATURE], $B2649, Table1[EVIC MOB]))</f>
        <v/>
      </c>
      <c r="F2649" s="1" t="str">
        <f>IF($A2649&gt;--RIGHT($A$2,LEN($A$2)-8),"",SUMIF(Table1[SHIFT NOMENCLATURE], $B2649, Table1[EVIC FIRE]))</f>
        <v/>
      </c>
      <c r="G2649" s="1" t="str">
        <f>IF($A2649&gt;--RIGHT($A$2,LEN($A$2)-8),"",SUMIF(Table1[SHIFT NOMENCLATURE], $B2649, Table1[EKIA]))</f>
        <v/>
      </c>
      <c r="H2649" s="1" t="str">
        <f>IF($A2649&gt;--RIGHT($A$2,LEN($A$2)-8),"",SUMIF(Table1[SHIFT NOMENCLATURE], $B2649, Table1[EWIA]))</f>
        <v/>
      </c>
      <c r="I2649" s="1" t="str">
        <f>IF($A2649&gt;--RIGHT($A$2,LEN($A$2)-8),"",SUMIF(Table1[SHIFT NOMENCLATURE], $B2649, Table1[EPW]))</f>
        <v/>
      </c>
      <c r="J2649" s="1" t="str">
        <f>IF($A2649&gt;--RIGHT($A$2,LEN($A$2)-8),"",SUMIF(Table1[SHIFT NOMENCLATURE], $B2649, Table1[FVIC KILL]))</f>
        <v/>
      </c>
      <c r="K2649" s="1" t="str">
        <f>IF($A2649&gt;--RIGHT($A$2,LEN($A$2)-8),"",SUMIF(Table1[SHIFT NOMENCLATURE], $B2649, Table1[FVIC MOB]))</f>
        <v/>
      </c>
      <c r="L2649" s="1" t="str">
        <f>IF($A2649&gt;--RIGHT($A$2,LEN($A$2)-8),"",SUMIF(Table1[SHIFT NOMENCLATURE], $B2649, Table1[FVIC FIRE]))</f>
        <v/>
      </c>
      <c r="M2649" s="1" t="str">
        <f>IF($A2649&gt;--RIGHT($A$2,LEN($A$2)-8),"",SUMIF(Table1[SHIFT NOMENCLATURE], $B2649, Table1[FKIA]))</f>
        <v/>
      </c>
      <c r="N2649" s="1" t="str">
        <f>IF($A2649&gt;--RIGHT($A$2,LEN($A$2)-8),"",SUMIF(Table1[SHIFT NOMENCLATURE], $B2649, Table1[FWIA]))</f>
        <v/>
      </c>
      <c r="O2649" s="1" t="str">
        <f>IF($A2649&gt;--RIGHT($A$2,LEN($A$2)-8),"",SUMIF(Table1[SHIFT NOMENCLATURE], $B2649, Table1[DUSTWUN]))</f>
        <v/>
      </c>
    </row>
    <row r="2650" spans="1:15" x14ac:dyDescent="0.25">
      <c r="A2650" s="1" t="str">
        <f t="shared" si="82"/>
        <v/>
      </c>
      <c r="B2650" t="str">
        <f t="shared" si="83"/>
        <v/>
      </c>
      <c r="C2650" s="1" t="str">
        <f>IF($A2650&gt;--RIGHT($A$2,LEN($A$2)-8),"",COUNTIF(Table1[SHIFT NOMENCLATURE],$B2650))</f>
        <v/>
      </c>
      <c r="D2650" s="1" t="str">
        <f>IF($A2650&gt;--RIGHT($A$2,LEN($A$2)-8),"",SUMIF(Table1[SHIFT NOMENCLATURE], $B2650, Table1[EVIC KILL]))</f>
        <v/>
      </c>
      <c r="E2650" s="1" t="str">
        <f>IF($A2650&gt;--RIGHT($A$2,LEN($A$2)-8),"",SUMIF(Table1[SHIFT NOMENCLATURE], $B2650, Table1[EVIC MOB]))</f>
        <v/>
      </c>
      <c r="F2650" s="1" t="str">
        <f>IF($A2650&gt;--RIGHT($A$2,LEN($A$2)-8),"",SUMIF(Table1[SHIFT NOMENCLATURE], $B2650, Table1[EVIC FIRE]))</f>
        <v/>
      </c>
      <c r="G2650" s="1" t="str">
        <f>IF($A2650&gt;--RIGHT($A$2,LEN($A$2)-8),"",SUMIF(Table1[SHIFT NOMENCLATURE], $B2650, Table1[EKIA]))</f>
        <v/>
      </c>
      <c r="H2650" s="1" t="str">
        <f>IF($A2650&gt;--RIGHT($A$2,LEN($A$2)-8),"",SUMIF(Table1[SHIFT NOMENCLATURE], $B2650, Table1[EWIA]))</f>
        <v/>
      </c>
      <c r="I2650" s="1" t="str">
        <f>IF($A2650&gt;--RIGHT($A$2,LEN($A$2)-8),"",SUMIF(Table1[SHIFT NOMENCLATURE], $B2650, Table1[EPW]))</f>
        <v/>
      </c>
      <c r="J2650" s="1" t="str">
        <f>IF($A2650&gt;--RIGHT($A$2,LEN($A$2)-8),"",SUMIF(Table1[SHIFT NOMENCLATURE], $B2650, Table1[FVIC KILL]))</f>
        <v/>
      </c>
      <c r="K2650" s="1" t="str">
        <f>IF($A2650&gt;--RIGHT($A$2,LEN($A$2)-8),"",SUMIF(Table1[SHIFT NOMENCLATURE], $B2650, Table1[FVIC MOB]))</f>
        <v/>
      </c>
      <c r="L2650" s="1" t="str">
        <f>IF($A2650&gt;--RIGHT($A$2,LEN($A$2)-8),"",SUMIF(Table1[SHIFT NOMENCLATURE], $B2650, Table1[FVIC FIRE]))</f>
        <v/>
      </c>
      <c r="M2650" s="1" t="str">
        <f>IF($A2650&gt;--RIGHT($A$2,LEN($A$2)-8),"",SUMIF(Table1[SHIFT NOMENCLATURE], $B2650, Table1[FKIA]))</f>
        <v/>
      </c>
      <c r="N2650" s="1" t="str">
        <f>IF($A2650&gt;--RIGHT($A$2,LEN($A$2)-8),"",SUMIF(Table1[SHIFT NOMENCLATURE], $B2650, Table1[FWIA]))</f>
        <v/>
      </c>
      <c r="O2650" s="1" t="str">
        <f>IF($A2650&gt;--RIGHT($A$2,LEN($A$2)-8),"",SUMIF(Table1[SHIFT NOMENCLATURE], $B2650, Table1[DUSTWUN]))</f>
        <v/>
      </c>
    </row>
    <row r="2651" spans="1:15" x14ac:dyDescent="0.25">
      <c r="A2651" s="1" t="str">
        <f t="shared" si="82"/>
        <v/>
      </c>
      <c r="B2651" t="str">
        <f t="shared" si="83"/>
        <v/>
      </c>
      <c r="C2651" s="1" t="str">
        <f>IF($A2651&gt;--RIGHT($A$2,LEN($A$2)-8),"",COUNTIF(Table1[SHIFT NOMENCLATURE],$B2651))</f>
        <v/>
      </c>
      <c r="D2651" s="1" t="str">
        <f>IF($A2651&gt;--RIGHT($A$2,LEN($A$2)-8),"",SUMIF(Table1[SHIFT NOMENCLATURE], $B2651, Table1[EVIC KILL]))</f>
        <v/>
      </c>
      <c r="E2651" s="1" t="str">
        <f>IF($A2651&gt;--RIGHT($A$2,LEN($A$2)-8),"",SUMIF(Table1[SHIFT NOMENCLATURE], $B2651, Table1[EVIC MOB]))</f>
        <v/>
      </c>
      <c r="F2651" s="1" t="str">
        <f>IF($A2651&gt;--RIGHT($A$2,LEN($A$2)-8),"",SUMIF(Table1[SHIFT NOMENCLATURE], $B2651, Table1[EVIC FIRE]))</f>
        <v/>
      </c>
      <c r="G2651" s="1" t="str">
        <f>IF($A2651&gt;--RIGHT($A$2,LEN($A$2)-8),"",SUMIF(Table1[SHIFT NOMENCLATURE], $B2651, Table1[EKIA]))</f>
        <v/>
      </c>
      <c r="H2651" s="1" t="str">
        <f>IF($A2651&gt;--RIGHT($A$2,LEN($A$2)-8),"",SUMIF(Table1[SHIFT NOMENCLATURE], $B2651, Table1[EWIA]))</f>
        <v/>
      </c>
      <c r="I2651" s="1" t="str">
        <f>IF($A2651&gt;--RIGHT($A$2,LEN($A$2)-8),"",SUMIF(Table1[SHIFT NOMENCLATURE], $B2651, Table1[EPW]))</f>
        <v/>
      </c>
      <c r="J2651" s="1" t="str">
        <f>IF($A2651&gt;--RIGHT($A$2,LEN($A$2)-8),"",SUMIF(Table1[SHIFT NOMENCLATURE], $B2651, Table1[FVIC KILL]))</f>
        <v/>
      </c>
      <c r="K2651" s="1" t="str">
        <f>IF($A2651&gt;--RIGHT($A$2,LEN($A$2)-8),"",SUMIF(Table1[SHIFT NOMENCLATURE], $B2651, Table1[FVIC MOB]))</f>
        <v/>
      </c>
      <c r="L2651" s="1" t="str">
        <f>IF($A2651&gt;--RIGHT($A$2,LEN($A$2)-8),"",SUMIF(Table1[SHIFT NOMENCLATURE], $B2651, Table1[FVIC FIRE]))</f>
        <v/>
      </c>
      <c r="M2651" s="1" t="str">
        <f>IF($A2651&gt;--RIGHT($A$2,LEN($A$2)-8),"",SUMIF(Table1[SHIFT NOMENCLATURE], $B2651, Table1[FKIA]))</f>
        <v/>
      </c>
      <c r="N2651" s="1" t="str">
        <f>IF($A2651&gt;--RIGHT($A$2,LEN($A$2)-8),"",SUMIF(Table1[SHIFT NOMENCLATURE], $B2651, Table1[FWIA]))</f>
        <v/>
      </c>
      <c r="O2651" s="1" t="str">
        <f>IF($A2651&gt;--RIGHT($A$2,LEN($A$2)-8),"",SUMIF(Table1[SHIFT NOMENCLATURE], $B2651, Table1[DUSTWUN]))</f>
        <v/>
      </c>
    </row>
    <row r="2652" spans="1:15" x14ac:dyDescent="0.25">
      <c r="A2652" s="1" t="str">
        <f t="shared" si="82"/>
        <v/>
      </c>
      <c r="B2652" t="str">
        <f t="shared" si="83"/>
        <v/>
      </c>
      <c r="C2652" s="1" t="str">
        <f>IF($A2652&gt;--RIGHT($A$2,LEN($A$2)-8),"",COUNTIF(Table1[SHIFT NOMENCLATURE],$B2652))</f>
        <v/>
      </c>
      <c r="D2652" s="1" t="str">
        <f>IF($A2652&gt;--RIGHT($A$2,LEN($A$2)-8),"",SUMIF(Table1[SHIFT NOMENCLATURE], $B2652, Table1[EVIC KILL]))</f>
        <v/>
      </c>
      <c r="E2652" s="1" t="str">
        <f>IF($A2652&gt;--RIGHT($A$2,LEN($A$2)-8),"",SUMIF(Table1[SHIFT NOMENCLATURE], $B2652, Table1[EVIC MOB]))</f>
        <v/>
      </c>
      <c r="F2652" s="1" t="str">
        <f>IF($A2652&gt;--RIGHT($A$2,LEN($A$2)-8),"",SUMIF(Table1[SHIFT NOMENCLATURE], $B2652, Table1[EVIC FIRE]))</f>
        <v/>
      </c>
      <c r="G2652" s="1" t="str">
        <f>IF($A2652&gt;--RIGHT($A$2,LEN($A$2)-8),"",SUMIF(Table1[SHIFT NOMENCLATURE], $B2652, Table1[EKIA]))</f>
        <v/>
      </c>
      <c r="H2652" s="1" t="str">
        <f>IF($A2652&gt;--RIGHT($A$2,LEN($A$2)-8),"",SUMIF(Table1[SHIFT NOMENCLATURE], $B2652, Table1[EWIA]))</f>
        <v/>
      </c>
      <c r="I2652" s="1" t="str">
        <f>IF($A2652&gt;--RIGHT($A$2,LEN($A$2)-8),"",SUMIF(Table1[SHIFT NOMENCLATURE], $B2652, Table1[EPW]))</f>
        <v/>
      </c>
      <c r="J2652" s="1" t="str">
        <f>IF($A2652&gt;--RIGHT($A$2,LEN($A$2)-8),"",SUMIF(Table1[SHIFT NOMENCLATURE], $B2652, Table1[FVIC KILL]))</f>
        <v/>
      </c>
      <c r="K2652" s="1" t="str">
        <f>IF($A2652&gt;--RIGHT($A$2,LEN($A$2)-8),"",SUMIF(Table1[SHIFT NOMENCLATURE], $B2652, Table1[FVIC MOB]))</f>
        <v/>
      </c>
      <c r="L2652" s="1" t="str">
        <f>IF($A2652&gt;--RIGHT($A$2,LEN($A$2)-8),"",SUMIF(Table1[SHIFT NOMENCLATURE], $B2652, Table1[FVIC FIRE]))</f>
        <v/>
      </c>
      <c r="M2652" s="1" t="str">
        <f>IF($A2652&gt;--RIGHT($A$2,LEN($A$2)-8),"",SUMIF(Table1[SHIFT NOMENCLATURE], $B2652, Table1[FKIA]))</f>
        <v/>
      </c>
      <c r="N2652" s="1" t="str">
        <f>IF($A2652&gt;--RIGHT($A$2,LEN($A$2)-8),"",SUMIF(Table1[SHIFT NOMENCLATURE], $B2652, Table1[FWIA]))</f>
        <v/>
      </c>
      <c r="O2652" s="1" t="str">
        <f>IF($A2652&gt;--RIGHT($A$2,LEN($A$2)-8),"",SUMIF(Table1[SHIFT NOMENCLATURE], $B2652, Table1[DUSTWUN]))</f>
        <v/>
      </c>
    </row>
    <row r="2653" spans="1:15" x14ac:dyDescent="0.25">
      <c r="A2653" s="1" t="str">
        <f t="shared" si="82"/>
        <v/>
      </c>
      <c r="B2653" t="str">
        <f t="shared" si="83"/>
        <v/>
      </c>
      <c r="C2653" s="1" t="str">
        <f>IF($A2653&gt;--RIGHT($A$2,LEN($A$2)-8),"",COUNTIF(Table1[SHIFT NOMENCLATURE],$B2653))</f>
        <v/>
      </c>
      <c r="D2653" s="1" t="str">
        <f>IF($A2653&gt;--RIGHT($A$2,LEN($A$2)-8),"",SUMIF(Table1[SHIFT NOMENCLATURE], $B2653, Table1[EVIC KILL]))</f>
        <v/>
      </c>
      <c r="E2653" s="1" t="str">
        <f>IF($A2653&gt;--RIGHT($A$2,LEN($A$2)-8),"",SUMIF(Table1[SHIFT NOMENCLATURE], $B2653, Table1[EVIC MOB]))</f>
        <v/>
      </c>
      <c r="F2653" s="1" t="str">
        <f>IF($A2653&gt;--RIGHT($A$2,LEN($A$2)-8),"",SUMIF(Table1[SHIFT NOMENCLATURE], $B2653, Table1[EVIC FIRE]))</f>
        <v/>
      </c>
      <c r="G2653" s="1" t="str">
        <f>IF($A2653&gt;--RIGHT($A$2,LEN($A$2)-8),"",SUMIF(Table1[SHIFT NOMENCLATURE], $B2653, Table1[EKIA]))</f>
        <v/>
      </c>
      <c r="H2653" s="1" t="str">
        <f>IF($A2653&gt;--RIGHT($A$2,LEN($A$2)-8),"",SUMIF(Table1[SHIFT NOMENCLATURE], $B2653, Table1[EWIA]))</f>
        <v/>
      </c>
      <c r="I2653" s="1" t="str">
        <f>IF($A2653&gt;--RIGHT($A$2,LEN($A$2)-8),"",SUMIF(Table1[SHIFT NOMENCLATURE], $B2653, Table1[EPW]))</f>
        <v/>
      </c>
      <c r="J2653" s="1" t="str">
        <f>IF($A2653&gt;--RIGHT($A$2,LEN($A$2)-8),"",SUMIF(Table1[SHIFT NOMENCLATURE], $B2653, Table1[FVIC KILL]))</f>
        <v/>
      </c>
      <c r="K2653" s="1" t="str">
        <f>IF($A2653&gt;--RIGHT($A$2,LEN($A$2)-8),"",SUMIF(Table1[SHIFT NOMENCLATURE], $B2653, Table1[FVIC MOB]))</f>
        <v/>
      </c>
      <c r="L2653" s="1" t="str">
        <f>IF($A2653&gt;--RIGHT($A$2,LEN($A$2)-8),"",SUMIF(Table1[SHIFT NOMENCLATURE], $B2653, Table1[FVIC FIRE]))</f>
        <v/>
      </c>
      <c r="M2653" s="1" t="str">
        <f>IF($A2653&gt;--RIGHT($A$2,LEN($A$2)-8),"",SUMIF(Table1[SHIFT NOMENCLATURE], $B2653, Table1[FKIA]))</f>
        <v/>
      </c>
      <c r="N2653" s="1" t="str">
        <f>IF($A2653&gt;--RIGHT($A$2,LEN($A$2)-8),"",SUMIF(Table1[SHIFT NOMENCLATURE], $B2653, Table1[FWIA]))</f>
        <v/>
      </c>
      <c r="O2653" s="1" t="str">
        <f>IF($A2653&gt;--RIGHT($A$2,LEN($A$2)-8),"",SUMIF(Table1[SHIFT NOMENCLATURE], $B2653, Table1[DUSTWUN]))</f>
        <v/>
      </c>
    </row>
    <row r="2654" spans="1:15" x14ac:dyDescent="0.25">
      <c r="A2654" s="1" t="str">
        <f t="shared" si="82"/>
        <v/>
      </c>
      <c r="B2654" t="str">
        <f t="shared" si="83"/>
        <v/>
      </c>
      <c r="C2654" s="1" t="str">
        <f>IF($A2654&gt;--RIGHT($A$2,LEN($A$2)-8),"",COUNTIF(Table1[SHIFT NOMENCLATURE],$B2654))</f>
        <v/>
      </c>
      <c r="D2654" s="1" t="str">
        <f>IF($A2654&gt;--RIGHT($A$2,LEN($A$2)-8),"",SUMIF(Table1[SHIFT NOMENCLATURE], $B2654, Table1[EVIC KILL]))</f>
        <v/>
      </c>
      <c r="E2654" s="1" t="str">
        <f>IF($A2654&gt;--RIGHT($A$2,LEN($A$2)-8),"",SUMIF(Table1[SHIFT NOMENCLATURE], $B2654, Table1[EVIC MOB]))</f>
        <v/>
      </c>
      <c r="F2654" s="1" t="str">
        <f>IF($A2654&gt;--RIGHT($A$2,LEN($A$2)-8),"",SUMIF(Table1[SHIFT NOMENCLATURE], $B2654, Table1[EVIC FIRE]))</f>
        <v/>
      </c>
      <c r="G2654" s="1" t="str">
        <f>IF($A2654&gt;--RIGHT($A$2,LEN($A$2)-8),"",SUMIF(Table1[SHIFT NOMENCLATURE], $B2654, Table1[EKIA]))</f>
        <v/>
      </c>
      <c r="H2654" s="1" t="str">
        <f>IF($A2654&gt;--RIGHT($A$2,LEN($A$2)-8),"",SUMIF(Table1[SHIFT NOMENCLATURE], $B2654, Table1[EWIA]))</f>
        <v/>
      </c>
      <c r="I2654" s="1" t="str">
        <f>IF($A2654&gt;--RIGHT($A$2,LEN($A$2)-8),"",SUMIF(Table1[SHIFT NOMENCLATURE], $B2654, Table1[EPW]))</f>
        <v/>
      </c>
      <c r="J2654" s="1" t="str">
        <f>IF($A2654&gt;--RIGHT($A$2,LEN($A$2)-8),"",SUMIF(Table1[SHIFT NOMENCLATURE], $B2654, Table1[FVIC KILL]))</f>
        <v/>
      </c>
      <c r="K2654" s="1" t="str">
        <f>IF($A2654&gt;--RIGHT($A$2,LEN($A$2)-8),"",SUMIF(Table1[SHIFT NOMENCLATURE], $B2654, Table1[FVIC MOB]))</f>
        <v/>
      </c>
      <c r="L2654" s="1" t="str">
        <f>IF($A2654&gt;--RIGHT($A$2,LEN($A$2)-8),"",SUMIF(Table1[SHIFT NOMENCLATURE], $B2654, Table1[FVIC FIRE]))</f>
        <v/>
      </c>
      <c r="M2654" s="1" t="str">
        <f>IF($A2654&gt;--RIGHT($A$2,LEN($A$2)-8),"",SUMIF(Table1[SHIFT NOMENCLATURE], $B2654, Table1[FKIA]))</f>
        <v/>
      </c>
      <c r="N2654" s="1" t="str">
        <f>IF($A2654&gt;--RIGHT($A$2,LEN($A$2)-8),"",SUMIF(Table1[SHIFT NOMENCLATURE], $B2654, Table1[FWIA]))</f>
        <v/>
      </c>
      <c r="O2654" s="1" t="str">
        <f>IF($A2654&gt;--RIGHT($A$2,LEN($A$2)-8),"",SUMIF(Table1[SHIFT NOMENCLATURE], $B2654, Table1[DUSTWUN]))</f>
        <v/>
      </c>
    </row>
    <row r="2655" spans="1:15" x14ac:dyDescent="0.25">
      <c r="A2655" s="1" t="str">
        <f t="shared" si="82"/>
        <v/>
      </c>
      <c r="B2655" t="str">
        <f t="shared" si="83"/>
        <v/>
      </c>
      <c r="C2655" s="1" t="str">
        <f>IF($A2655&gt;--RIGHT($A$2,LEN($A$2)-8),"",COUNTIF(Table1[SHIFT NOMENCLATURE],$B2655))</f>
        <v/>
      </c>
      <c r="D2655" s="1" t="str">
        <f>IF($A2655&gt;--RIGHT($A$2,LEN($A$2)-8),"",SUMIF(Table1[SHIFT NOMENCLATURE], $B2655, Table1[EVIC KILL]))</f>
        <v/>
      </c>
      <c r="E2655" s="1" t="str">
        <f>IF($A2655&gt;--RIGHT($A$2,LEN($A$2)-8),"",SUMIF(Table1[SHIFT NOMENCLATURE], $B2655, Table1[EVIC MOB]))</f>
        <v/>
      </c>
      <c r="F2655" s="1" t="str">
        <f>IF($A2655&gt;--RIGHT($A$2,LEN($A$2)-8),"",SUMIF(Table1[SHIFT NOMENCLATURE], $B2655, Table1[EVIC FIRE]))</f>
        <v/>
      </c>
      <c r="G2655" s="1" t="str">
        <f>IF($A2655&gt;--RIGHT($A$2,LEN($A$2)-8),"",SUMIF(Table1[SHIFT NOMENCLATURE], $B2655, Table1[EKIA]))</f>
        <v/>
      </c>
      <c r="H2655" s="1" t="str">
        <f>IF($A2655&gt;--RIGHT($A$2,LEN($A$2)-8),"",SUMIF(Table1[SHIFT NOMENCLATURE], $B2655, Table1[EWIA]))</f>
        <v/>
      </c>
      <c r="I2655" s="1" t="str">
        <f>IF($A2655&gt;--RIGHT($A$2,LEN($A$2)-8),"",SUMIF(Table1[SHIFT NOMENCLATURE], $B2655, Table1[EPW]))</f>
        <v/>
      </c>
      <c r="J2655" s="1" t="str">
        <f>IF($A2655&gt;--RIGHT($A$2,LEN($A$2)-8),"",SUMIF(Table1[SHIFT NOMENCLATURE], $B2655, Table1[FVIC KILL]))</f>
        <v/>
      </c>
      <c r="K2655" s="1" t="str">
        <f>IF($A2655&gt;--RIGHT($A$2,LEN($A$2)-8),"",SUMIF(Table1[SHIFT NOMENCLATURE], $B2655, Table1[FVIC MOB]))</f>
        <v/>
      </c>
      <c r="L2655" s="1" t="str">
        <f>IF($A2655&gt;--RIGHT($A$2,LEN($A$2)-8),"",SUMIF(Table1[SHIFT NOMENCLATURE], $B2655, Table1[FVIC FIRE]))</f>
        <v/>
      </c>
      <c r="M2655" s="1" t="str">
        <f>IF($A2655&gt;--RIGHT($A$2,LEN($A$2)-8),"",SUMIF(Table1[SHIFT NOMENCLATURE], $B2655, Table1[FKIA]))</f>
        <v/>
      </c>
      <c r="N2655" s="1" t="str">
        <f>IF($A2655&gt;--RIGHT($A$2,LEN($A$2)-8),"",SUMIF(Table1[SHIFT NOMENCLATURE], $B2655, Table1[FWIA]))</f>
        <v/>
      </c>
      <c r="O2655" s="1" t="str">
        <f>IF($A2655&gt;--RIGHT($A$2,LEN($A$2)-8),"",SUMIF(Table1[SHIFT NOMENCLATURE], $B2655, Table1[DUSTWUN]))</f>
        <v/>
      </c>
    </row>
    <row r="2656" spans="1:15" x14ac:dyDescent="0.25">
      <c r="A2656" s="1" t="str">
        <f t="shared" si="82"/>
        <v/>
      </c>
      <c r="B2656" t="str">
        <f t="shared" si="83"/>
        <v/>
      </c>
      <c r="C2656" s="1" t="str">
        <f>IF($A2656&gt;--RIGHT($A$2,LEN($A$2)-8),"",COUNTIF(Table1[SHIFT NOMENCLATURE],$B2656))</f>
        <v/>
      </c>
      <c r="D2656" s="1" t="str">
        <f>IF($A2656&gt;--RIGHT($A$2,LEN($A$2)-8),"",SUMIF(Table1[SHIFT NOMENCLATURE], $B2656, Table1[EVIC KILL]))</f>
        <v/>
      </c>
      <c r="E2656" s="1" t="str">
        <f>IF($A2656&gt;--RIGHT($A$2,LEN($A$2)-8),"",SUMIF(Table1[SHIFT NOMENCLATURE], $B2656, Table1[EVIC MOB]))</f>
        <v/>
      </c>
      <c r="F2656" s="1" t="str">
        <f>IF($A2656&gt;--RIGHT($A$2,LEN($A$2)-8),"",SUMIF(Table1[SHIFT NOMENCLATURE], $B2656, Table1[EVIC FIRE]))</f>
        <v/>
      </c>
      <c r="G2656" s="1" t="str">
        <f>IF($A2656&gt;--RIGHT($A$2,LEN($A$2)-8),"",SUMIF(Table1[SHIFT NOMENCLATURE], $B2656, Table1[EKIA]))</f>
        <v/>
      </c>
      <c r="H2656" s="1" t="str">
        <f>IF($A2656&gt;--RIGHT($A$2,LEN($A$2)-8),"",SUMIF(Table1[SHIFT NOMENCLATURE], $B2656, Table1[EWIA]))</f>
        <v/>
      </c>
      <c r="I2656" s="1" t="str">
        <f>IF($A2656&gt;--RIGHT($A$2,LEN($A$2)-8),"",SUMIF(Table1[SHIFT NOMENCLATURE], $B2656, Table1[EPW]))</f>
        <v/>
      </c>
      <c r="J2656" s="1" t="str">
        <f>IF($A2656&gt;--RIGHT($A$2,LEN($A$2)-8),"",SUMIF(Table1[SHIFT NOMENCLATURE], $B2656, Table1[FVIC KILL]))</f>
        <v/>
      </c>
      <c r="K2656" s="1" t="str">
        <f>IF($A2656&gt;--RIGHT($A$2,LEN($A$2)-8),"",SUMIF(Table1[SHIFT NOMENCLATURE], $B2656, Table1[FVIC MOB]))</f>
        <v/>
      </c>
      <c r="L2656" s="1" t="str">
        <f>IF($A2656&gt;--RIGHT($A$2,LEN($A$2)-8),"",SUMIF(Table1[SHIFT NOMENCLATURE], $B2656, Table1[FVIC FIRE]))</f>
        <v/>
      </c>
      <c r="M2656" s="1" t="str">
        <f>IF($A2656&gt;--RIGHT($A$2,LEN($A$2)-8),"",SUMIF(Table1[SHIFT NOMENCLATURE], $B2656, Table1[FKIA]))</f>
        <v/>
      </c>
      <c r="N2656" s="1" t="str">
        <f>IF($A2656&gt;--RIGHT($A$2,LEN($A$2)-8),"",SUMIF(Table1[SHIFT NOMENCLATURE], $B2656, Table1[FWIA]))</f>
        <v/>
      </c>
      <c r="O2656" s="1" t="str">
        <f>IF($A2656&gt;--RIGHT($A$2,LEN($A$2)-8),"",SUMIF(Table1[SHIFT NOMENCLATURE], $B2656, Table1[DUSTWUN]))</f>
        <v/>
      </c>
    </row>
    <row r="2657" spans="1:15" x14ac:dyDescent="0.25">
      <c r="A2657" s="1" t="str">
        <f t="shared" si="82"/>
        <v/>
      </c>
      <c r="B2657" t="str">
        <f t="shared" si="83"/>
        <v/>
      </c>
      <c r="C2657" s="1" t="str">
        <f>IF($A2657&gt;--RIGHT($A$2,LEN($A$2)-8),"",COUNTIF(Table1[SHIFT NOMENCLATURE],$B2657))</f>
        <v/>
      </c>
      <c r="D2657" s="1" t="str">
        <f>IF($A2657&gt;--RIGHT($A$2,LEN($A$2)-8),"",SUMIF(Table1[SHIFT NOMENCLATURE], $B2657, Table1[EVIC KILL]))</f>
        <v/>
      </c>
      <c r="E2657" s="1" t="str">
        <f>IF($A2657&gt;--RIGHT($A$2,LEN($A$2)-8),"",SUMIF(Table1[SHIFT NOMENCLATURE], $B2657, Table1[EVIC MOB]))</f>
        <v/>
      </c>
      <c r="F2657" s="1" t="str">
        <f>IF($A2657&gt;--RIGHT($A$2,LEN($A$2)-8),"",SUMIF(Table1[SHIFT NOMENCLATURE], $B2657, Table1[EVIC FIRE]))</f>
        <v/>
      </c>
      <c r="G2657" s="1" t="str">
        <f>IF($A2657&gt;--RIGHT($A$2,LEN($A$2)-8),"",SUMIF(Table1[SHIFT NOMENCLATURE], $B2657, Table1[EKIA]))</f>
        <v/>
      </c>
      <c r="H2657" s="1" t="str">
        <f>IF($A2657&gt;--RIGHT($A$2,LEN($A$2)-8),"",SUMIF(Table1[SHIFT NOMENCLATURE], $B2657, Table1[EWIA]))</f>
        <v/>
      </c>
      <c r="I2657" s="1" t="str">
        <f>IF($A2657&gt;--RIGHT($A$2,LEN($A$2)-8),"",SUMIF(Table1[SHIFT NOMENCLATURE], $B2657, Table1[EPW]))</f>
        <v/>
      </c>
      <c r="J2657" s="1" t="str">
        <f>IF($A2657&gt;--RIGHT($A$2,LEN($A$2)-8),"",SUMIF(Table1[SHIFT NOMENCLATURE], $B2657, Table1[FVIC KILL]))</f>
        <v/>
      </c>
      <c r="K2657" s="1" t="str">
        <f>IF($A2657&gt;--RIGHT($A$2,LEN($A$2)-8),"",SUMIF(Table1[SHIFT NOMENCLATURE], $B2657, Table1[FVIC MOB]))</f>
        <v/>
      </c>
      <c r="L2657" s="1" t="str">
        <f>IF($A2657&gt;--RIGHT($A$2,LEN($A$2)-8),"",SUMIF(Table1[SHIFT NOMENCLATURE], $B2657, Table1[FVIC FIRE]))</f>
        <v/>
      </c>
      <c r="M2657" s="1" t="str">
        <f>IF($A2657&gt;--RIGHT($A$2,LEN($A$2)-8),"",SUMIF(Table1[SHIFT NOMENCLATURE], $B2657, Table1[FKIA]))</f>
        <v/>
      </c>
      <c r="N2657" s="1" t="str">
        <f>IF($A2657&gt;--RIGHT($A$2,LEN($A$2)-8),"",SUMIF(Table1[SHIFT NOMENCLATURE], $B2657, Table1[FWIA]))</f>
        <v/>
      </c>
      <c r="O2657" s="1" t="str">
        <f>IF($A2657&gt;--RIGHT($A$2,LEN($A$2)-8),"",SUMIF(Table1[SHIFT NOMENCLATURE], $B2657, Table1[DUSTWUN]))</f>
        <v/>
      </c>
    </row>
    <row r="2658" spans="1:15" x14ac:dyDescent="0.25">
      <c r="A2658" s="1" t="str">
        <f t="shared" si="82"/>
        <v/>
      </c>
      <c r="B2658" t="str">
        <f t="shared" si="83"/>
        <v/>
      </c>
      <c r="C2658" s="1" t="str">
        <f>IF($A2658&gt;--RIGHT($A$2,LEN($A$2)-8),"",COUNTIF(Table1[SHIFT NOMENCLATURE],$B2658))</f>
        <v/>
      </c>
      <c r="D2658" s="1" t="str">
        <f>IF($A2658&gt;--RIGHT($A$2,LEN($A$2)-8),"",SUMIF(Table1[SHIFT NOMENCLATURE], $B2658, Table1[EVIC KILL]))</f>
        <v/>
      </c>
      <c r="E2658" s="1" t="str">
        <f>IF($A2658&gt;--RIGHT($A$2,LEN($A$2)-8),"",SUMIF(Table1[SHIFT NOMENCLATURE], $B2658, Table1[EVIC MOB]))</f>
        <v/>
      </c>
      <c r="F2658" s="1" t="str">
        <f>IF($A2658&gt;--RIGHT($A$2,LEN($A$2)-8),"",SUMIF(Table1[SHIFT NOMENCLATURE], $B2658, Table1[EVIC FIRE]))</f>
        <v/>
      </c>
      <c r="G2658" s="1" t="str">
        <f>IF($A2658&gt;--RIGHT($A$2,LEN($A$2)-8),"",SUMIF(Table1[SHIFT NOMENCLATURE], $B2658, Table1[EKIA]))</f>
        <v/>
      </c>
      <c r="H2658" s="1" t="str">
        <f>IF($A2658&gt;--RIGHT($A$2,LEN($A$2)-8),"",SUMIF(Table1[SHIFT NOMENCLATURE], $B2658, Table1[EWIA]))</f>
        <v/>
      </c>
      <c r="I2658" s="1" t="str">
        <f>IF($A2658&gt;--RIGHT($A$2,LEN($A$2)-8),"",SUMIF(Table1[SHIFT NOMENCLATURE], $B2658, Table1[EPW]))</f>
        <v/>
      </c>
      <c r="J2658" s="1" t="str">
        <f>IF($A2658&gt;--RIGHT($A$2,LEN($A$2)-8),"",SUMIF(Table1[SHIFT NOMENCLATURE], $B2658, Table1[FVIC KILL]))</f>
        <v/>
      </c>
      <c r="K2658" s="1" t="str">
        <f>IF($A2658&gt;--RIGHT($A$2,LEN($A$2)-8),"",SUMIF(Table1[SHIFT NOMENCLATURE], $B2658, Table1[FVIC MOB]))</f>
        <v/>
      </c>
      <c r="L2658" s="1" t="str">
        <f>IF($A2658&gt;--RIGHT($A$2,LEN($A$2)-8),"",SUMIF(Table1[SHIFT NOMENCLATURE], $B2658, Table1[FVIC FIRE]))</f>
        <v/>
      </c>
      <c r="M2658" s="1" t="str">
        <f>IF($A2658&gt;--RIGHT($A$2,LEN($A$2)-8),"",SUMIF(Table1[SHIFT NOMENCLATURE], $B2658, Table1[FKIA]))</f>
        <v/>
      </c>
      <c r="N2658" s="1" t="str">
        <f>IF($A2658&gt;--RIGHT($A$2,LEN($A$2)-8),"",SUMIF(Table1[SHIFT NOMENCLATURE], $B2658, Table1[FWIA]))</f>
        <v/>
      </c>
      <c r="O2658" s="1" t="str">
        <f>IF($A2658&gt;--RIGHT($A$2,LEN($A$2)-8),"",SUMIF(Table1[SHIFT NOMENCLATURE], $B2658, Table1[DUSTWUN]))</f>
        <v/>
      </c>
    </row>
    <row r="2659" spans="1:15" x14ac:dyDescent="0.25">
      <c r="A2659" s="1" t="str">
        <f t="shared" si="82"/>
        <v/>
      </c>
      <c r="B2659" t="str">
        <f t="shared" si="83"/>
        <v/>
      </c>
      <c r="C2659" s="1" t="str">
        <f>IF($A2659&gt;--RIGHT($A$2,LEN($A$2)-8),"",COUNTIF(Table1[SHIFT NOMENCLATURE],$B2659))</f>
        <v/>
      </c>
      <c r="D2659" s="1" t="str">
        <f>IF($A2659&gt;--RIGHT($A$2,LEN($A$2)-8),"",SUMIF(Table1[SHIFT NOMENCLATURE], $B2659, Table1[EVIC KILL]))</f>
        <v/>
      </c>
      <c r="E2659" s="1" t="str">
        <f>IF($A2659&gt;--RIGHT($A$2,LEN($A$2)-8),"",SUMIF(Table1[SHIFT NOMENCLATURE], $B2659, Table1[EVIC MOB]))</f>
        <v/>
      </c>
      <c r="F2659" s="1" t="str">
        <f>IF($A2659&gt;--RIGHT($A$2,LEN($A$2)-8),"",SUMIF(Table1[SHIFT NOMENCLATURE], $B2659, Table1[EVIC FIRE]))</f>
        <v/>
      </c>
      <c r="G2659" s="1" t="str">
        <f>IF($A2659&gt;--RIGHT($A$2,LEN($A$2)-8),"",SUMIF(Table1[SHIFT NOMENCLATURE], $B2659, Table1[EKIA]))</f>
        <v/>
      </c>
      <c r="H2659" s="1" t="str">
        <f>IF($A2659&gt;--RIGHT($A$2,LEN($A$2)-8),"",SUMIF(Table1[SHIFT NOMENCLATURE], $B2659, Table1[EWIA]))</f>
        <v/>
      </c>
      <c r="I2659" s="1" t="str">
        <f>IF($A2659&gt;--RIGHT($A$2,LEN($A$2)-8),"",SUMIF(Table1[SHIFT NOMENCLATURE], $B2659, Table1[EPW]))</f>
        <v/>
      </c>
      <c r="J2659" s="1" t="str">
        <f>IF($A2659&gt;--RIGHT($A$2,LEN($A$2)-8),"",SUMIF(Table1[SHIFT NOMENCLATURE], $B2659, Table1[FVIC KILL]))</f>
        <v/>
      </c>
      <c r="K2659" s="1" t="str">
        <f>IF($A2659&gt;--RIGHT($A$2,LEN($A$2)-8),"",SUMIF(Table1[SHIFT NOMENCLATURE], $B2659, Table1[FVIC MOB]))</f>
        <v/>
      </c>
      <c r="L2659" s="1" t="str">
        <f>IF($A2659&gt;--RIGHT($A$2,LEN($A$2)-8),"",SUMIF(Table1[SHIFT NOMENCLATURE], $B2659, Table1[FVIC FIRE]))</f>
        <v/>
      </c>
      <c r="M2659" s="1" t="str">
        <f>IF($A2659&gt;--RIGHT($A$2,LEN($A$2)-8),"",SUMIF(Table1[SHIFT NOMENCLATURE], $B2659, Table1[FKIA]))</f>
        <v/>
      </c>
      <c r="N2659" s="1" t="str">
        <f>IF($A2659&gt;--RIGHT($A$2,LEN($A$2)-8),"",SUMIF(Table1[SHIFT NOMENCLATURE], $B2659, Table1[FWIA]))</f>
        <v/>
      </c>
      <c r="O2659" s="1" t="str">
        <f>IF($A2659&gt;--RIGHT($A$2,LEN($A$2)-8),"",SUMIF(Table1[SHIFT NOMENCLATURE], $B2659, Table1[DUSTWUN]))</f>
        <v/>
      </c>
    </row>
    <row r="2660" spans="1:15" x14ac:dyDescent="0.25">
      <c r="A2660" s="1" t="str">
        <f t="shared" si="82"/>
        <v/>
      </c>
      <c r="B2660" t="str">
        <f t="shared" si="83"/>
        <v/>
      </c>
      <c r="C2660" s="1" t="str">
        <f>IF($A2660&gt;--RIGHT($A$2,LEN($A$2)-8),"",COUNTIF(Table1[SHIFT NOMENCLATURE],$B2660))</f>
        <v/>
      </c>
      <c r="D2660" s="1" t="str">
        <f>IF($A2660&gt;--RIGHT($A$2,LEN($A$2)-8),"",SUMIF(Table1[SHIFT NOMENCLATURE], $B2660, Table1[EVIC KILL]))</f>
        <v/>
      </c>
      <c r="E2660" s="1" t="str">
        <f>IF($A2660&gt;--RIGHT($A$2,LEN($A$2)-8),"",SUMIF(Table1[SHIFT NOMENCLATURE], $B2660, Table1[EVIC MOB]))</f>
        <v/>
      </c>
      <c r="F2660" s="1" t="str">
        <f>IF($A2660&gt;--RIGHT($A$2,LEN($A$2)-8),"",SUMIF(Table1[SHIFT NOMENCLATURE], $B2660, Table1[EVIC FIRE]))</f>
        <v/>
      </c>
      <c r="G2660" s="1" t="str">
        <f>IF($A2660&gt;--RIGHT($A$2,LEN($A$2)-8),"",SUMIF(Table1[SHIFT NOMENCLATURE], $B2660, Table1[EKIA]))</f>
        <v/>
      </c>
      <c r="H2660" s="1" t="str">
        <f>IF($A2660&gt;--RIGHT($A$2,LEN($A$2)-8),"",SUMIF(Table1[SHIFT NOMENCLATURE], $B2660, Table1[EWIA]))</f>
        <v/>
      </c>
      <c r="I2660" s="1" t="str">
        <f>IF($A2660&gt;--RIGHT($A$2,LEN($A$2)-8),"",SUMIF(Table1[SHIFT NOMENCLATURE], $B2660, Table1[EPW]))</f>
        <v/>
      </c>
      <c r="J2660" s="1" t="str">
        <f>IF($A2660&gt;--RIGHT($A$2,LEN($A$2)-8),"",SUMIF(Table1[SHIFT NOMENCLATURE], $B2660, Table1[FVIC KILL]))</f>
        <v/>
      </c>
      <c r="K2660" s="1" t="str">
        <f>IF($A2660&gt;--RIGHT($A$2,LEN($A$2)-8),"",SUMIF(Table1[SHIFT NOMENCLATURE], $B2660, Table1[FVIC MOB]))</f>
        <v/>
      </c>
      <c r="L2660" s="1" t="str">
        <f>IF($A2660&gt;--RIGHT($A$2,LEN($A$2)-8),"",SUMIF(Table1[SHIFT NOMENCLATURE], $B2660, Table1[FVIC FIRE]))</f>
        <v/>
      </c>
      <c r="M2660" s="1" t="str">
        <f>IF($A2660&gt;--RIGHT($A$2,LEN($A$2)-8),"",SUMIF(Table1[SHIFT NOMENCLATURE], $B2660, Table1[FKIA]))</f>
        <v/>
      </c>
      <c r="N2660" s="1" t="str">
        <f>IF($A2660&gt;--RIGHT($A$2,LEN($A$2)-8),"",SUMIF(Table1[SHIFT NOMENCLATURE], $B2660, Table1[FWIA]))</f>
        <v/>
      </c>
      <c r="O2660" s="1" t="str">
        <f>IF($A2660&gt;--RIGHT($A$2,LEN($A$2)-8),"",SUMIF(Table1[SHIFT NOMENCLATURE], $B2660, Table1[DUSTWUN]))</f>
        <v/>
      </c>
    </row>
    <row r="2661" spans="1:15" x14ac:dyDescent="0.25">
      <c r="A2661" s="1" t="str">
        <f t="shared" si="82"/>
        <v/>
      </c>
      <c r="B2661" t="str">
        <f t="shared" si="83"/>
        <v/>
      </c>
      <c r="C2661" s="1" t="str">
        <f>IF($A2661&gt;--RIGHT($A$2,LEN($A$2)-8),"",COUNTIF(Table1[SHIFT NOMENCLATURE],$B2661))</f>
        <v/>
      </c>
      <c r="D2661" s="1" t="str">
        <f>IF($A2661&gt;--RIGHT($A$2,LEN($A$2)-8),"",SUMIF(Table1[SHIFT NOMENCLATURE], $B2661, Table1[EVIC KILL]))</f>
        <v/>
      </c>
      <c r="E2661" s="1" t="str">
        <f>IF($A2661&gt;--RIGHT($A$2,LEN($A$2)-8),"",SUMIF(Table1[SHIFT NOMENCLATURE], $B2661, Table1[EVIC MOB]))</f>
        <v/>
      </c>
      <c r="F2661" s="1" t="str">
        <f>IF($A2661&gt;--RIGHT($A$2,LEN($A$2)-8),"",SUMIF(Table1[SHIFT NOMENCLATURE], $B2661, Table1[EVIC FIRE]))</f>
        <v/>
      </c>
      <c r="G2661" s="1" t="str">
        <f>IF($A2661&gt;--RIGHT($A$2,LEN($A$2)-8),"",SUMIF(Table1[SHIFT NOMENCLATURE], $B2661, Table1[EKIA]))</f>
        <v/>
      </c>
      <c r="H2661" s="1" t="str">
        <f>IF($A2661&gt;--RIGHT($A$2,LEN($A$2)-8),"",SUMIF(Table1[SHIFT NOMENCLATURE], $B2661, Table1[EWIA]))</f>
        <v/>
      </c>
      <c r="I2661" s="1" t="str">
        <f>IF($A2661&gt;--RIGHT($A$2,LEN($A$2)-8),"",SUMIF(Table1[SHIFT NOMENCLATURE], $B2661, Table1[EPW]))</f>
        <v/>
      </c>
      <c r="J2661" s="1" t="str">
        <f>IF($A2661&gt;--RIGHT($A$2,LEN($A$2)-8),"",SUMIF(Table1[SHIFT NOMENCLATURE], $B2661, Table1[FVIC KILL]))</f>
        <v/>
      </c>
      <c r="K2661" s="1" t="str">
        <f>IF($A2661&gt;--RIGHT($A$2,LEN($A$2)-8),"",SUMIF(Table1[SHIFT NOMENCLATURE], $B2661, Table1[FVIC MOB]))</f>
        <v/>
      </c>
      <c r="L2661" s="1" t="str">
        <f>IF($A2661&gt;--RIGHT($A$2,LEN($A$2)-8),"",SUMIF(Table1[SHIFT NOMENCLATURE], $B2661, Table1[FVIC FIRE]))</f>
        <v/>
      </c>
      <c r="M2661" s="1" t="str">
        <f>IF($A2661&gt;--RIGHT($A$2,LEN($A$2)-8),"",SUMIF(Table1[SHIFT NOMENCLATURE], $B2661, Table1[FKIA]))</f>
        <v/>
      </c>
      <c r="N2661" s="1" t="str">
        <f>IF($A2661&gt;--RIGHT($A$2,LEN($A$2)-8),"",SUMIF(Table1[SHIFT NOMENCLATURE], $B2661, Table1[FWIA]))</f>
        <v/>
      </c>
      <c r="O2661" s="1" t="str">
        <f>IF($A2661&gt;--RIGHT($A$2,LEN($A$2)-8),"",SUMIF(Table1[SHIFT NOMENCLATURE], $B2661, Table1[DUSTWUN]))</f>
        <v/>
      </c>
    </row>
    <row r="2662" spans="1:15" x14ac:dyDescent="0.25">
      <c r="A2662" s="1" t="str">
        <f t="shared" si="82"/>
        <v/>
      </c>
      <c r="B2662" t="str">
        <f t="shared" si="83"/>
        <v/>
      </c>
      <c r="C2662" s="1" t="str">
        <f>IF($A2662&gt;--RIGHT($A$2,LEN($A$2)-8),"",COUNTIF(Table1[SHIFT NOMENCLATURE],$B2662))</f>
        <v/>
      </c>
      <c r="D2662" s="1" t="str">
        <f>IF($A2662&gt;--RIGHT($A$2,LEN($A$2)-8),"",SUMIF(Table1[SHIFT NOMENCLATURE], $B2662, Table1[EVIC KILL]))</f>
        <v/>
      </c>
      <c r="E2662" s="1" t="str">
        <f>IF($A2662&gt;--RIGHT($A$2,LEN($A$2)-8),"",SUMIF(Table1[SHIFT NOMENCLATURE], $B2662, Table1[EVIC MOB]))</f>
        <v/>
      </c>
      <c r="F2662" s="1" t="str">
        <f>IF($A2662&gt;--RIGHT($A$2,LEN($A$2)-8),"",SUMIF(Table1[SHIFT NOMENCLATURE], $B2662, Table1[EVIC FIRE]))</f>
        <v/>
      </c>
      <c r="G2662" s="1" t="str">
        <f>IF($A2662&gt;--RIGHT($A$2,LEN($A$2)-8),"",SUMIF(Table1[SHIFT NOMENCLATURE], $B2662, Table1[EKIA]))</f>
        <v/>
      </c>
      <c r="H2662" s="1" t="str">
        <f>IF($A2662&gt;--RIGHT($A$2,LEN($A$2)-8),"",SUMIF(Table1[SHIFT NOMENCLATURE], $B2662, Table1[EWIA]))</f>
        <v/>
      </c>
      <c r="I2662" s="1" t="str">
        <f>IF($A2662&gt;--RIGHT($A$2,LEN($A$2)-8),"",SUMIF(Table1[SHIFT NOMENCLATURE], $B2662, Table1[EPW]))</f>
        <v/>
      </c>
      <c r="J2662" s="1" t="str">
        <f>IF($A2662&gt;--RIGHT($A$2,LEN($A$2)-8),"",SUMIF(Table1[SHIFT NOMENCLATURE], $B2662, Table1[FVIC KILL]))</f>
        <v/>
      </c>
      <c r="K2662" s="1" t="str">
        <f>IF($A2662&gt;--RIGHT($A$2,LEN($A$2)-8),"",SUMIF(Table1[SHIFT NOMENCLATURE], $B2662, Table1[FVIC MOB]))</f>
        <v/>
      </c>
      <c r="L2662" s="1" t="str">
        <f>IF($A2662&gt;--RIGHT($A$2,LEN($A$2)-8),"",SUMIF(Table1[SHIFT NOMENCLATURE], $B2662, Table1[FVIC FIRE]))</f>
        <v/>
      </c>
      <c r="M2662" s="1" t="str">
        <f>IF($A2662&gt;--RIGHT($A$2,LEN($A$2)-8),"",SUMIF(Table1[SHIFT NOMENCLATURE], $B2662, Table1[FKIA]))</f>
        <v/>
      </c>
      <c r="N2662" s="1" t="str">
        <f>IF($A2662&gt;--RIGHT($A$2,LEN($A$2)-8),"",SUMIF(Table1[SHIFT NOMENCLATURE], $B2662, Table1[FWIA]))</f>
        <v/>
      </c>
      <c r="O2662" s="1" t="str">
        <f>IF($A2662&gt;--RIGHT($A$2,LEN($A$2)-8),"",SUMIF(Table1[SHIFT NOMENCLATURE], $B2662, Table1[DUSTWUN]))</f>
        <v/>
      </c>
    </row>
    <row r="2663" spans="1:15" x14ac:dyDescent="0.25">
      <c r="A2663" s="1" t="str">
        <f t="shared" si="82"/>
        <v/>
      </c>
      <c r="B2663" t="str">
        <f t="shared" si="83"/>
        <v/>
      </c>
      <c r="C2663" s="1" t="str">
        <f>IF($A2663&gt;--RIGHT($A$2,LEN($A$2)-8),"",COUNTIF(Table1[SHIFT NOMENCLATURE],$B2663))</f>
        <v/>
      </c>
      <c r="D2663" s="1" t="str">
        <f>IF($A2663&gt;--RIGHT($A$2,LEN($A$2)-8),"",SUMIF(Table1[SHIFT NOMENCLATURE], $B2663, Table1[EVIC KILL]))</f>
        <v/>
      </c>
      <c r="E2663" s="1" t="str">
        <f>IF($A2663&gt;--RIGHT($A$2,LEN($A$2)-8),"",SUMIF(Table1[SHIFT NOMENCLATURE], $B2663, Table1[EVIC MOB]))</f>
        <v/>
      </c>
      <c r="F2663" s="1" t="str">
        <f>IF($A2663&gt;--RIGHT($A$2,LEN($A$2)-8),"",SUMIF(Table1[SHIFT NOMENCLATURE], $B2663, Table1[EVIC FIRE]))</f>
        <v/>
      </c>
      <c r="G2663" s="1" t="str">
        <f>IF($A2663&gt;--RIGHT($A$2,LEN($A$2)-8),"",SUMIF(Table1[SHIFT NOMENCLATURE], $B2663, Table1[EKIA]))</f>
        <v/>
      </c>
      <c r="H2663" s="1" t="str">
        <f>IF($A2663&gt;--RIGHT($A$2,LEN($A$2)-8),"",SUMIF(Table1[SHIFT NOMENCLATURE], $B2663, Table1[EWIA]))</f>
        <v/>
      </c>
      <c r="I2663" s="1" t="str">
        <f>IF($A2663&gt;--RIGHT($A$2,LEN($A$2)-8),"",SUMIF(Table1[SHIFT NOMENCLATURE], $B2663, Table1[EPW]))</f>
        <v/>
      </c>
      <c r="J2663" s="1" t="str">
        <f>IF($A2663&gt;--RIGHT($A$2,LEN($A$2)-8),"",SUMIF(Table1[SHIFT NOMENCLATURE], $B2663, Table1[FVIC KILL]))</f>
        <v/>
      </c>
      <c r="K2663" s="1" t="str">
        <f>IF($A2663&gt;--RIGHT($A$2,LEN($A$2)-8),"",SUMIF(Table1[SHIFT NOMENCLATURE], $B2663, Table1[FVIC MOB]))</f>
        <v/>
      </c>
      <c r="L2663" s="1" t="str">
        <f>IF($A2663&gt;--RIGHT($A$2,LEN($A$2)-8),"",SUMIF(Table1[SHIFT NOMENCLATURE], $B2663, Table1[FVIC FIRE]))</f>
        <v/>
      </c>
      <c r="M2663" s="1" t="str">
        <f>IF($A2663&gt;--RIGHT($A$2,LEN($A$2)-8),"",SUMIF(Table1[SHIFT NOMENCLATURE], $B2663, Table1[FKIA]))</f>
        <v/>
      </c>
      <c r="N2663" s="1" t="str">
        <f>IF($A2663&gt;--RIGHT($A$2,LEN($A$2)-8),"",SUMIF(Table1[SHIFT NOMENCLATURE], $B2663, Table1[FWIA]))</f>
        <v/>
      </c>
      <c r="O2663" s="1" t="str">
        <f>IF($A2663&gt;--RIGHT($A$2,LEN($A$2)-8),"",SUMIF(Table1[SHIFT NOMENCLATURE], $B2663, Table1[DUSTWUN]))</f>
        <v/>
      </c>
    </row>
    <row r="2664" spans="1:15" x14ac:dyDescent="0.25">
      <c r="A2664" s="1" t="str">
        <f t="shared" si="82"/>
        <v/>
      </c>
      <c r="B2664" t="str">
        <f t="shared" si="83"/>
        <v/>
      </c>
      <c r="C2664" s="1" t="str">
        <f>IF($A2664&gt;--RIGHT($A$2,LEN($A$2)-8),"",COUNTIF(Table1[SHIFT NOMENCLATURE],$B2664))</f>
        <v/>
      </c>
      <c r="D2664" s="1" t="str">
        <f>IF($A2664&gt;--RIGHT($A$2,LEN($A$2)-8),"",SUMIF(Table1[SHIFT NOMENCLATURE], $B2664, Table1[EVIC KILL]))</f>
        <v/>
      </c>
      <c r="E2664" s="1" t="str">
        <f>IF($A2664&gt;--RIGHT($A$2,LEN($A$2)-8),"",SUMIF(Table1[SHIFT NOMENCLATURE], $B2664, Table1[EVIC MOB]))</f>
        <v/>
      </c>
      <c r="F2664" s="1" t="str">
        <f>IF($A2664&gt;--RIGHT($A$2,LEN($A$2)-8),"",SUMIF(Table1[SHIFT NOMENCLATURE], $B2664, Table1[EVIC FIRE]))</f>
        <v/>
      </c>
      <c r="G2664" s="1" t="str">
        <f>IF($A2664&gt;--RIGHT($A$2,LEN($A$2)-8),"",SUMIF(Table1[SHIFT NOMENCLATURE], $B2664, Table1[EKIA]))</f>
        <v/>
      </c>
      <c r="H2664" s="1" t="str">
        <f>IF($A2664&gt;--RIGHT($A$2,LEN($A$2)-8),"",SUMIF(Table1[SHIFT NOMENCLATURE], $B2664, Table1[EWIA]))</f>
        <v/>
      </c>
      <c r="I2664" s="1" t="str">
        <f>IF($A2664&gt;--RIGHT($A$2,LEN($A$2)-8),"",SUMIF(Table1[SHIFT NOMENCLATURE], $B2664, Table1[EPW]))</f>
        <v/>
      </c>
      <c r="J2664" s="1" t="str">
        <f>IF($A2664&gt;--RIGHT($A$2,LEN($A$2)-8),"",SUMIF(Table1[SHIFT NOMENCLATURE], $B2664, Table1[FVIC KILL]))</f>
        <v/>
      </c>
      <c r="K2664" s="1" t="str">
        <f>IF($A2664&gt;--RIGHT($A$2,LEN($A$2)-8),"",SUMIF(Table1[SHIFT NOMENCLATURE], $B2664, Table1[FVIC MOB]))</f>
        <v/>
      </c>
      <c r="L2664" s="1" t="str">
        <f>IF($A2664&gt;--RIGHT($A$2,LEN($A$2)-8),"",SUMIF(Table1[SHIFT NOMENCLATURE], $B2664, Table1[FVIC FIRE]))</f>
        <v/>
      </c>
      <c r="M2664" s="1" t="str">
        <f>IF($A2664&gt;--RIGHT($A$2,LEN($A$2)-8),"",SUMIF(Table1[SHIFT NOMENCLATURE], $B2664, Table1[FKIA]))</f>
        <v/>
      </c>
      <c r="N2664" s="1" t="str">
        <f>IF($A2664&gt;--RIGHT($A$2,LEN($A$2)-8),"",SUMIF(Table1[SHIFT NOMENCLATURE], $B2664, Table1[FWIA]))</f>
        <v/>
      </c>
      <c r="O2664" s="1" t="str">
        <f>IF($A2664&gt;--RIGHT($A$2,LEN($A$2)-8),"",SUMIF(Table1[SHIFT NOMENCLATURE], $B2664, Table1[DUSTWUN]))</f>
        <v/>
      </c>
    </row>
    <row r="2665" spans="1:15" x14ac:dyDescent="0.25">
      <c r="A2665" s="1" t="str">
        <f t="shared" si="82"/>
        <v/>
      </c>
      <c r="B2665" t="str">
        <f t="shared" si="83"/>
        <v/>
      </c>
      <c r="C2665" s="1" t="str">
        <f>IF($A2665&gt;--RIGHT($A$2,LEN($A$2)-8),"",COUNTIF(Table1[SHIFT NOMENCLATURE],$B2665))</f>
        <v/>
      </c>
      <c r="D2665" s="1" t="str">
        <f>IF($A2665&gt;--RIGHT($A$2,LEN($A$2)-8),"",SUMIF(Table1[SHIFT NOMENCLATURE], $B2665, Table1[EVIC KILL]))</f>
        <v/>
      </c>
      <c r="E2665" s="1" t="str">
        <f>IF($A2665&gt;--RIGHT($A$2,LEN($A$2)-8),"",SUMIF(Table1[SHIFT NOMENCLATURE], $B2665, Table1[EVIC MOB]))</f>
        <v/>
      </c>
      <c r="F2665" s="1" t="str">
        <f>IF($A2665&gt;--RIGHT($A$2,LEN($A$2)-8),"",SUMIF(Table1[SHIFT NOMENCLATURE], $B2665, Table1[EVIC FIRE]))</f>
        <v/>
      </c>
      <c r="G2665" s="1" t="str">
        <f>IF($A2665&gt;--RIGHT($A$2,LEN($A$2)-8),"",SUMIF(Table1[SHIFT NOMENCLATURE], $B2665, Table1[EKIA]))</f>
        <v/>
      </c>
      <c r="H2665" s="1" t="str">
        <f>IF($A2665&gt;--RIGHT($A$2,LEN($A$2)-8),"",SUMIF(Table1[SHIFT NOMENCLATURE], $B2665, Table1[EWIA]))</f>
        <v/>
      </c>
      <c r="I2665" s="1" t="str">
        <f>IF($A2665&gt;--RIGHT($A$2,LEN($A$2)-8),"",SUMIF(Table1[SHIFT NOMENCLATURE], $B2665, Table1[EPW]))</f>
        <v/>
      </c>
      <c r="J2665" s="1" t="str">
        <f>IF($A2665&gt;--RIGHT($A$2,LEN($A$2)-8),"",SUMIF(Table1[SHIFT NOMENCLATURE], $B2665, Table1[FVIC KILL]))</f>
        <v/>
      </c>
      <c r="K2665" s="1" t="str">
        <f>IF($A2665&gt;--RIGHT($A$2,LEN($A$2)-8),"",SUMIF(Table1[SHIFT NOMENCLATURE], $B2665, Table1[FVIC MOB]))</f>
        <v/>
      </c>
      <c r="L2665" s="1" t="str">
        <f>IF($A2665&gt;--RIGHT($A$2,LEN($A$2)-8),"",SUMIF(Table1[SHIFT NOMENCLATURE], $B2665, Table1[FVIC FIRE]))</f>
        <v/>
      </c>
      <c r="M2665" s="1" t="str">
        <f>IF($A2665&gt;--RIGHT($A$2,LEN($A$2)-8),"",SUMIF(Table1[SHIFT NOMENCLATURE], $B2665, Table1[FKIA]))</f>
        <v/>
      </c>
      <c r="N2665" s="1" t="str">
        <f>IF($A2665&gt;--RIGHT($A$2,LEN($A$2)-8),"",SUMIF(Table1[SHIFT NOMENCLATURE], $B2665, Table1[FWIA]))</f>
        <v/>
      </c>
      <c r="O2665" s="1" t="str">
        <f>IF($A2665&gt;--RIGHT($A$2,LEN($A$2)-8),"",SUMIF(Table1[SHIFT NOMENCLATURE], $B2665, Table1[DUSTWUN]))</f>
        <v/>
      </c>
    </row>
    <row r="2666" spans="1:15" x14ac:dyDescent="0.25">
      <c r="A2666" s="1" t="str">
        <f t="shared" si="82"/>
        <v/>
      </c>
      <c r="B2666" t="str">
        <f t="shared" si="83"/>
        <v/>
      </c>
      <c r="C2666" s="1" t="str">
        <f>IF($A2666&gt;--RIGHT($A$2,LEN($A$2)-8),"",COUNTIF(Table1[SHIFT NOMENCLATURE],$B2666))</f>
        <v/>
      </c>
      <c r="D2666" s="1" t="str">
        <f>IF($A2666&gt;--RIGHT($A$2,LEN($A$2)-8),"",SUMIF(Table1[SHIFT NOMENCLATURE], $B2666, Table1[EVIC KILL]))</f>
        <v/>
      </c>
      <c r="E2666" s="1" t="str">
        <f>IF($A2666&gt;--RIGHT($A$2,LEN($A$2)-8),"",SUMIF(Table1[SHIFT NOMENCLATURE], $B2666, Table1[EVIC MOB]))</f>
        <v/>
      </c>
      <c r="F2666" s="1" t="str">
        <f>IF($A2666&gt;--RIGHT($A$2,LEN($A$2)-8),"",SUMIF(Table1[SHIFT NOMENCLATURE], $B2666, Table1[EVIC FIRE]))</f>
        <v/>
      </c>
      <c r="G2666" s="1" t="str">
        <f>IF($A2666&gt;--RIGHT($A$2,LEN($A$2)-8),"",SUMIF(Table1[SHIFT NOMENCLATURE], $B2666, Table1[EKIA]))</f>
        <v/>
      </c>
      <c r="H2666" s="1" t="str">
        <f>IF($A2666&gt;--RIGHT($A$2,LEN($A$2)-8),"",SUMIF(Table1[SHIFT NOMENCLATURE], $B2666, Table1[EWIA]))</f>
        <v/>
      </c>
      <c r="I2666" s="1" t="str">
        <f>IF($A2666&gt;--RIGHT($A$2,LEN($A$2)-8),"",SUMIF(Table1[SHIFT NOMENCLATURE], $B2666, Table1[EPW]))</f>
        <v/>
      </c>
      <c r="J2666" s="1" t="str">
        <f>IF($A2666&gt;--RIGHT($A$2,LEN($A$2)-8),"",SUMIF(Table1[SHIFT NOMENCLATURE], $B2666, Table1[FVIC KILL]))</f>
        <v/>
      </c>
      <c r="K2666" s="1" t="str">
        <f>IF($A2666&gt;--RIGHT($A$2,LEN($A$2)-8),"",SUMIF(Table1[SHIFT NOMENCLATURE], $B2666, Table1[FVIC MOB]))</f>
        <v/>
      </c>
      <c r="L2666" s="1" t="str">
        <f>IF($A2666&gt;--RIGHT($A$2,LEN($A$2)-8),"",SUMIF(Table1[SHIFT NOMENCLATURE], $B2666, Table1[FVIC FIRE]))</f>
        <v/>
      </c>
      <c r="M2666" s="1" t="str">
        <f>IF($A2666&gt;--RIGHT($A$2,LEN($A$2)-8),"",SUMIF(Table1[SHIFT NOMENCLATURE], $B2666, Table1[FKIA]))</f>
        <v/>
      </c>
      <c r="N2666" s="1" t="str">
        <f>IF($A2666&gt;--RIGHT($A$2,LEN($A$2)-8),"",SUMIF(Table1[SHIFT NOMENCLATURE], $B2666, Table1[FWIA]))</f>
        <v/>
      </c>
      <c r="O2666" s="1" t="str">
        <f>IF($A2666&gt;--RIGHT($A$2,LEN($A$2)-8),"",SUMIF(Table1[SHIFT NOMENCLATURE], $B2666, Table1[DUSTWUN]))</f>
        <v/>
      </c>
    </row>
    <row r="2667" spans="1:15" x14ac:dyDescent="0.25">
      <c r="A2667" s="1" t="str">
        <f t="shared" si="82"/>
        <v/>
      </c>
      <c r="B2667" t="str">
        <f t="shared" si="83"/>
        <v/>
      </c>
      <c r="C2667" s="1" t="str">
        <f>IF($A2667&gt;--RIGHT($A$2,LEN($A$2)-8),"",COUNTIF(Table1[SHIFT NOMENCLATURE],$B2667))</f>
        <v/>
      </c>
      <c r="D2667" s="1" t="str">
        <f>IF($A2667&gt;--RIGHT($A$2,LEN($A$2)-8),"",SUMIF(Table1[SHIFT NOMENCLATURE], $B2667, Table1[EVIC KILL]))</f>
        <v/>
      </c>
      <c r="E2667" s="1" t="str">
        <f>IF($A2667&gt;--RIGHT($A$2,LEN($A$2)-8),"",SUMIF(Table1[SHIFT NOMENCLATURE], $B2667, Table1[EVIC MOB]))</f>
        <v/>
      </c>
      <c r="F2667" s="1" t="str">
        <f>IF($A2667&gt;--RIGHT($A$2,LEN($A$2)-8),"",SUMIF(Table1[SHIFT NOMENCLATURE], $B2667, Table1[EVIC FIRE]))</f>
        <v/>
      </c>
      <c r="G2667" s="1" t="str">
        <f>IF($A2667&gt;--RIGHT($A$2,LEN($A$2)-8),"",SUMIF(Table1[SHIFT NOMENCLATURE], $B2667, Table1[EKIA]))</f>
        <v/>
      </c>
      <c r="H2667" s="1" t="str">
        <f>IF($A2667&gt;--RIGHT($A$2,LEN($A$2)-8),"",SUMIF(Table1[SHIFT NOMENCLATURE], $B2667, Table1[EWIA]))</f>
        <v/>
      </c>
      <c r="I2667" s="1" t="str">
        <f>IF($A2667&gt;--RIGHT($A$2,LEN($A$2)-8),"",SUMIF(Table1[SHIFT NOMENCLATURE], $B2667, Table1[EPW]))</f>
        <v/>
      </c>
      <c r="J2667" s="1" t="str">
        <f>IF($A2667&gt;--RIGHT($A$2,LEN($A$2)-8),"",SUMIF(Table1[SHIFT NOMENCLATURE], $B2667, Table1[FVIC KILL]))</f>
        <v/>
      </c>
      <c r="K2667" s="1" t="str">
        <f>IF($A2667&gt;--RIGHT($A$2,LEN($A$2)-8),"",SUMIF(Table1[SHIFT NOMENCLATURE], $B2667, Table1[FVIC MOB]))</f>
        <v/>
      </c>
      <c r="L2667" s="1" t="str">
        <f>IF($A2667&gt;--RIGHT($A$2,LEN($A$2)-8),"",SUMIF(Table1[SHIFT NOMENCLATURE], $B2667, Table1[FVIC FIRE]))</f>
        <v/>
      </c>
      <c r="M2667" s="1" t="str">
        <f>IF($A2667&gt;--RIGHT($A$2,LEN($A$2)-8),"",SUMIF(Table1[SHIFT NOMENCLATURE], $B2667, Table1[FKIA]))</f>
        <v/>
      </c>
      <c r="N2667" s="1" t="str">
        <f>IF($A2667&gt;--RIGHT($A$2,LEN($A$2)-8),"",SUMIF(Table1[SHIFT NOMENCLATURE], $B2667, Table1[FWIA]))</f>
        <v/>
      </c>
      <c r="O2667" s="1" t="str">
        <f>IF($A2667&gt;--RIGHT($A$2,LEN($A$2)-8),"",SUMIF(Table1[SHIFT NOMENCLATURE], $B2667, Table1[DUSTWUN]))</f>
        <v/>
      </c>
    </row>
    <row r="2668" spans="1:15" x14ac:dyDescent="0.25">
      <c r="A2668" s="1" t="str">
        <f t="shared" si="82"/>
        <v/>
      </c>
      <c r="B2668" t="str">
        <f t="shared" si="83"/>
        <v/>
      </c>
      <c r="C2668" s="1" t="str">
        <f>IF($A2668&gt;--RIGHT($A$2,LEN($A$2)-8),"",COUNTIF(Table1[SHIFT NOMENCLATURE],$B2668))</f>
        <v/>
      </c>
      <c r="D2668" s="1" t="str">
        <f>IF($A2668&gt;--RIGHT($A$2,LEN($A$2)-8),"",SUMIF(Table1[SHIFT NOMENCLATURE], $B2668, Table1[EVIC KILL]))</f>
        <v/>
      </c>
      <c r="E2668" s="1" t="str">
        <f>IF($A2668&gt;--RIGHT($A$2,LEN($A$2)-8),"",SUMIF(Table1[SHIFT NOMENCLATURE], $B2668, Table1[EVIC MOB]))</f>
        <v/>
      </c>
      <c r="F2668" s="1" t="str">
        <f>IF($A2668&gt;--RIGHT($A$2,LEN($A$2)-8),"",SUMIF(Table1[SHIFT NOMENCLATURE], $B2668, Table1[EVIC FIRE]))</f>
        <v/>
      </c>
      <c r="G2668" s="1" t="str">
        <f>IF($A2668&gt;--RIGHT($A$2,LEN($A$2)-8),"",SUMIF(Table1[SHIFT NOMENCLATURE], $B2668, Table1[EKIA]))</f>
        <v/>
      </c>
      <c r="H2668" s="1" t="str">
        <f>IF($A2668&gt;--RIGHT($A$2,LEN($A$2)-8),"",SUMIF(Table1[SHIFT NOMENCLATURE], $B2668, Table1[EWIA]))</f>
        <v/>
      </c>
      <c r="I2668" s="1" t="str">
        <f>IF($A2668&gt;--RIGHT($A$2,LEN($A$2)-8),"",SUMIF(Table1[SHIFT NOMENCLATURE], $B2668, Table1[EPW]))</f>
        <v/>
      </c>
      <c r="J2668" s="1" t="str">
        <f>IF($A2668&gt;--RIGHT($A$2,LEN($A$2)-8),"",SUMIF(Table1[SHIFT NOMENCLATURE], $B2668, Table1[FVIC KILL]))</f>
        <v/>
      </c>
      <c r="K2668" s="1" t="str">
        <f>IF($A2668&gt;--RIGHT($A$2,LEN($A$2)-8),"",SUMIF(Table1[SHIFT NOMENCLATURE], $B2668, Table1[FVIC MOB]))</f>
        <v/>
      </c>
      <c r="L2668" s="1" t="str">
        <f>IF($A2668&gt;--RIGHT($A$2,LEN($A$2)-8),"",SUMIF(Table1[SHIFT NOMENCLATURE], $B2668, Table1[FVIC FIRE]))</f>
        <v/>
      </c>
      <c r="M2668" s="1" t="str">
        <f>IF($A2668&gt;--RIGHT($A$2,LEN($A$2)-8),"",SUMIF(Table1[SHIFT NOMENCLATURE], $B2668, Table1[FKIA]))</f>
        <v/>
      </c>
      <c r="N2668" s="1" t="str">
        <f>IF($A2668&gt;--RIGHT($A$2,LEN($A$2)-8),"",SUMIF(Table1[SHIFT NOMENCLATURE], $B2668, Table1[FWIA]))</f>
        <v/>
      </c>
      <c r="O2668" s="1" t="str">
        <f>IF($A2668&gt;--RIGHT($A$2,LEN($A$2)-8),"",SUMIF(Table1[SHIFT NOMENCLATURE], $B2668, Table1[DUSTWUN]))</f>
        <v/>
      </c>
    </row>
    <row r="2669" spans="1:15" x14ac:dyDescent="0.25">
      <c r="A2669" s="1" t="str">
        <f t="shared" si="82"/>
        <v/>
      </c>
      <c r="B2669" t="str">
        <f t="shared" si="83"/>
        <v/>
      </c>
      <c r="C2669" s="1" t="str">
        <f>IF($A2669&gt;--RIGHT($A$2,LEN($A$2)-8),"",COUNTIF(Table1[SHIFT NOMENCLATURE],$B2669))</f>
        <v/>
      </c>
      <c r="D2669" s="1" t="str">
        <f>IF($A2669&gt;--RIGHT($A$2,LEN($A$2)-8),"",SUMIF(Table1[SHIFT NOMENCLATURE], $B2669, Table1[EVIC KILL]))</f>
        <v/>
      </c>
      <c r="E2669" s="1" t="str">
        <f>IF($A2669&gt;--RIGHT($A$2,LEN($A$2)-8),"",SUMIF(Table1[SHIFT NOMENCLATURE], $B2669, Table1[EVIC MOB]))</f>
        <v/>
      </c>
      <c r="F2669" s="1" t="str">
        <f>IF($A2669&gt;--RIGHT($A$2,LEN($A$2)-8),"",SUMIF(Table1[SHIFT NOMENCLATURE], $B2669, Table1[EVIC FIRE]))</f>
        <v/>
      </c>
      <c r="G2669" s="1" t="str">
        <f>IF($A2669&gt;--RIGHT($A$2,LEN($A$2)-8),"",SUMIF(Table1[SHIFT NOMENCLATURE], $B2669, Table1[EKIA]))</f>
        <v/>
      </c>
      <c r="H2669" s="1" t="str">
        <f>IF($A2669&gt;--RIGHT($A$2,LEN($A$2)-8),"",SUMIF(Table1[SHIFT NOMENCLATURE], $B2669, Table1[EWIA]))</f>
        <v/>
      </c>
      <c r="I2669" s="1" t="str">
        <f>IF($A2669&gt;--RIGHT($A$2,LEN($A$2)-8),"",SUMIF(Table1[SHIFT NOMENCLATURE], $B2669, Table1[EPW]))</f>
        <v/>
      </c>
      <c r="J2669" s="1" t="str">
        <f>IF($A2669&gt;--RIGHT($A$2,LEN($A$2)-8),"",SUMIF(Table1[SHIFT NOMENCLATURE], $B2669, Table1[FVIC KILL]))</f>
        <v/>
      </c>
      <c r="K2669" s="1" t="str">
        <f>IF($A2669&gt;--RIGHT($A$2,LEN($A$2)-8),"",SUMIF(Table1[SHIFT NOMENCLATURE], $B2669, Table1[FVIC MOB]))</f>
        <v/>
      </c>
      <c r="L2669" s="1" t="str">
        <f>IF($A2669&gt;--RIGHT($A$2,LEN($A$2)-8),"",SUMIF(Table1[SHIFT NOMENCLATURE], $B2669, Table1[FVIC FIRE]))</f>
        <v/>
      </c>
      <c r="M2669" s="1" t="str">
        <f>IF($A2669&gt;--RIGHT($A$2,LEN($A$2)-8),"",SUMIF(Table1[SHIFT NOMENCLATURE], $B2669, Table1[FKIA]))</f>
        <v/>
      </c>
      <c r="N2669" s="1" t="str">
        <f>IF($A2669&gt;--RIGHT($A$2,LEN($A$2)-8),"",SUMIF(Table1[SHIFT NOMENCLATURE], $B2669, Table1[FWIA]))</f>
        <v/>
      </c>
      <c r="O2669" s="1" t="str">
        <f>IF($A2669&gt;--RIGHT($A$2,LEN($A$2)-8),"",SUMIF(Table1[SHIFT NOMENCLATURE], $B2669, Table1[DUSTWUN]))</f>
        <v/>
      </c>
    </row>
    <row r="2670" spans="1:15" x14ac:dyDescent="0.25">
      <c r="A2670" s="1" t="str">
        <f t="shared" si="82"/>
        <v/>
      </c>
      <c r="B2670" t="str">
        <f t="shared" si="83"/>
        <v/>
      </c>
      <c r="C2670" s="1" t="str">
        <f>IF($A2670&gt;--RIGHT($A$2,LEN($A$2)-8),"",COUNTIF(Table1[SHIFT NOMENCLATURE],$B2670))</f>
        <v/>
      </c>
      <c r="D2670" s="1" t="str">
        <f>IF($A2670&gt;--RIGHT($A$2,LEN($A$2)-8),"",SUMIF(Table1[SHIFT NOMENCLATURE], $B2670, Table1[EVIC KILL]))</f>
        <v/>
      </c>
      <c r="E2670" s="1" t="str">
        <f>IF($A2670&gt;--RIGHT($A$2,LEN($A$2)-8),"",SUMIF(Table1[SHIFT NOMENCLATURE], $B2670, Table1[EVIC MOB]))</f>
        <v/>
      </c>
      <c r="F2670" s="1" t="str">
        <f>IF($A2670&gt;--RIGHT($A$2,LEN($A$2)-8),"",SUMIF(Table1[SHIFT NOMENCLATURE], $B2670, Table1[EVIC FIRE]))</f>
        <v/>
      </c>
      <c r="G2670" s="1" t="str">
        <f>IF($A2670&gt;--RIGHT($A$2,LEN($A$2)-8),"",SUMIF(Table1[SHIFT NOMENCLATURE], $B2670, Table1[EKIA]))</f>
        <v/>
      </c>
      <c r="H2670" s="1" t="str">
        <f>IF($A2670&gt;--RIGHT($A$2,LEN($A$2)-8),"",SUMIF(Table1[SHIFT NOMENCLATURE], $B2670, Table1[EWIA]))</f>
        <v/>
      </c>
      <c r="I2670" s="1" t="str">
        <f>IF($A2670&gt;--RIGHT($A$2,LEN($A$2)-8),"",SUMIF(Table1[SHIFT NOMENCLATURE], $B2670, Table1[EPW]))</f>
        <v/>
      </c>
      <c r="J2670" s="1" t="str">
        <f>IF($A2670&gt;--RIGHT($A$2,LEN($A$2)-8),"",SUMIF(Table1[SHIFT NOMENCLATURE], $B2670, Table1[FVIC KILL]))</f>
        <v/>
      </c>
      <c r="K2670" s="1" t="str">
        <f>IF($A2670&gt;--RIGHT($A$2,LEN($A$2)-8),"",SUMIF(Table1[SHIFT NOMENCLATURE], $B2670, Table1[FVIC MOB]))</f>
        <v/>
      </c>
      <c r="L2670" s="1" t="str">
        <f>IF($A2670&gt;--RIGHT($A$2,LEN($A$2)-8),"",SUMIF(Table1[SHIFT NOMENCLATURE], $B2670, Table1[FVIC FIRE]))</f>
        <v/>
      </c>
      <c r="M2670" s="1" t="str">
        <f>IF($A2670&gt;--RIGHT($A$2,LEN($A$2)-8),"",SUMIF(Table1[SHIFT NOMENCLATURE], $B2670, Table1[FKIA]))</f>
        <v/>
      </c>
      <c r="N2670" s="1" t="str">
        <f>IF($A2670&gt;--RIGHT($A$2,LEN($A$2)-8),"",SUMIF(Table1[SHIFT NOMENCLATURE], $B2670, Table1[FWIA]))</f>
        <v/>
      </c>
      <c r="O2670" s="1" t="str">
        <f>IF($A2670&gt;--RIGHT($A$2,LEN($A$2)-8),"",SUMIF(Table1[SHIFT NOMENCLATURE], $B2670, Table1[DUSTWUN]))</f>
        <v/>
      </c>
    </row>
    <row r="2671" spans="1:15" x14ac:dyDescent="0.25">
      <c r="A2671" s="1" t="str">
        <f t="shared" si="82"/>
        <v/>
      </c>
      <c r="B2671" t="str">
        <f t="shared" si="83"/>
        <v/>
      </c>
      <c r="C2671" s="1" t="str">
        <f>IF($A2671&gt;--RIGHT($A$2,LEN($A$2)-8),"",COUNTIF(Table1[SHIFT NOMENCLATURE],$B2671))</f>
        <v/>
      </c>
      <c r="D2671" s="1" t="str">
        <f>IF($A2671&gt;--RIGHT($A$2,LEN($A$2)-8),"",SUMIF(Table1[SHIFT NOMENCLATURE], $B2671, Table1[EVIC KILL]))</f>
        <v/>
      </c>
      <c r="E2671" s="1" t="str">
        <f>IF($A2671&gt;--RIGHT($A$2,LEN($A$2)-8),"",SUMIF(Table1[SHIFT NOMENCLATURE], $B2671, Table1[EVIC MOB]))</f>
        <v/>
      </c>
      <c r="F2671" s="1" t="str">
        <f>IF($A2671&gt;--RIGHT($A$2,LEN($A$2)-8),"",SUMIF(Table1[SHIFT NOMENCLATURE], $B2671, Table1[EVIC FIRE]))</f>
        <v/>
      </c>
      <c r="G2671" s="1" t="str">
        <f>IF($A2671&gt;--RIGHT($A$2,LEN($A$2)-8),"",SUMIF(Table1[SHIFT NOMENCLATURE], $B2671, Table1[EKIA]))</f>
        <v/>
      </c>
      <c r="H2671" s="1" t="str">
        <f>IF($A2671&gt;--RIGHT($A$2,LEN($A$2)-8),"",SUMIF(Table1[SHIFT NOMENCLATURE], $B2671, Table1[EWIA]))</f>
        <v/>
      </c>
      <c r="I2671" s="1" t="str">
        <f>IF($A2671&gt;--RIGHT($A$2,LEN($A$2)-8),"",SUMIF(Table1[SHIFT NOMENCLATURE], $B2671, Table1[EPW]))</f>
        <v/>
      </c>
      <c r="J2671" s="1" t="str">
        <f>IF($A2671&gt;--RIGHT($A$2,LEN($A$2)-8),"",SUMIF(Table1[SHIFT NOMENCLATURE], $B2671, Table1[FVIC KILL]))</f>
        <v/>
      </c>
      <c r="K2671" s="1" t="str">
        <f>IF($A2671&gt;--RIGHT($A$2,LEN($A$2)-8),"",SUMIF(Table1[SHIFT NOMENCLATURE], $B2671, Table1[FVIC MOB]))</f>
        <v/>
      </c>
      <c r="L2671" s="1" t="str">
        <f>IF($A2671&gt;--RIGHT($A$2,LEN($A$2)-8),"",SUMIF(Table1[SHIFT NOMENCLATURE], $B2671, Table1[FVIC FIRE]))</f>
        <v/>
      </c>
      <c r="M2671" s="1" t="str">
        <f>IF($A2671&gt;--RIGHT($A$2,LEN($A$2)-8),"",SUMIF(Table1[SHIFT NOMENCLATURE], $B2671, Table1[FKIA]))</f>
        <v/>
      </c>
      <c r="N2671" s="1" t="str">
        <f>IF($A2671&gt;--RIGHT($A$2,LEN($A$2)-8),"",SUMIF(Table1[SHIFT NOMENCLATURE], $B2671, Table1[FWIA]))</f>
        <v/>
      </c>
      <c r="O2671" s="1" t="str">
        <f>IF($A2671&gt;--RIGHT($A$2,LEN($A$2)-8),"",SUMIF(Table1[SHIFT NOMENCLATURE], $B2671, Table1[DUSTWUN]))</f>
        <v/>
      </c>
    </row>
    <row r="2672" spans="1:15" x14ac:dyDescent="0.25">
      <c r="A2672" s="1" t="str">
        <f t="shared" si="82"/>
        <v/>
      </c>
      <c r="B2672" t="str">
        <f t="shared" si="83"/>
        <v/>
      </c>
      <c r="C2672" s="1" t="str">
        <f>IF($A2672&gt;--RIGHT($A$2,LEN($A$2)-8),"",COUNTIF(Table1[SHIFT NOMENCLATURE],$B2672))</f>
        <v/>
      </c>
      <c r="D2672" s="1" t="str">
        <f>IF($A2672&gt;--RIGHT($A$2,LEN($A$2)-8),"",SUMIF(Table1[SHIFT NOMENCLATURE], $B2672, Table1[EVIC KILL]))</f>
        <v/>
      </c>
      <c r="E2672" s="1" t="str">
        <f>IF($A2672&gt;--RIGHT($A$2,LEN($A$2)-8),"",SUMIF(Table1[SHIFT NOMENCLATURE], $B2672, Table1[EVIC MOB]))</f>
        <v/>
      </c>
      <c r="F2672" s="1" t="str">
        <f>IF($A2672&gt;--RIGHT($A$2,LEN($A$2)-8),"",SUMIF(Table1[SHIFT NOMENCLATURE], $B2672, Table1[EVIC FIRE]))</f>
        <v/>
      </c>
      <c r="G2672" s="1" t="str">
        <f>IF($A2672&gt;--RIGHT($A$2,LEN($A$2)-8),"",SUMIF(Table1[SHIFT NOMENCLATURE], $B2672, Table1[EKIA]))</f>
        <v/>
      </c>
      <c r="H2672" s="1" t="str">
        <f>IF($A2672&gt;--RIGHT($A$2,LEN($A$2)-8),"",SUMIF(Table1[SHIFT NOMENCLATURE], $B2672, Table1[EWIA]))</f>
        <v/>
      </c>
      <c r="I2672" s="1" t="str">
        <f>IF($A2672&gt;--RIGHT($A$2,LEN($A$2)-8),"",SUMIF(Table1[SHIFT NOMENCLATURE], $B2672, Table1[EPW]))</f>
        <v/>
      </c>
      <c r="J2672" s="1" t="str">
        <f>IF($A2672&gt;--RIGHT($A$2,LEN($A$2)-8),"",SUMIF(Table1[SHIFT NOMENCLATURE], $B2672, Table1[FVIC KILL]))</f>
        <v/>
      </c>
      <c r="K2672" s="1" t="str">
        <f>IF($A2672&gt;--RIGHT($A$2,LEN($A$2)-8),"",SUMIF(Table1[SHIFT NOMENCLATURE], $B2672, Table1[FVIC MOB]))</f>
        <v/>
      </c>
      <c r="L2672" s="1" t="str">
        <f>IF($A2672&gt;--RIGHT($A$2,LEN($A$2)-8),"",SUMIF(Table1[SHIFT NOMENCLATURE], $B2672, Table1[FVIC FIRE]))</f>
        <v/>
      </c>
      <c r="M2672" s="1" t="str">
        <f>IF($A2672&gt;--RIGHT($A$2,LEN($A$2)-8),"",SUMIF(Table1[SHIFT NOMENCLATURE], $B2672, Table1[FKIA]))</f>
        <v/>
      </c>
      <c r="N2672" s="1" t="str">
        <f>IF($A2672&gt;--RIGHT($A$2,LEN($A$2)-8),"",SUMIF(Table1[SHIFT NOMENCLATURE], $B2672, Table1[FWIA]))</f>
        <v/>
      </c>
      <c r="O2672" s="1" t="str">
        <f>IF($A2672&gt;--RIGHT($A$2,LEN($A$2)-8),"",SUMIF(Table1[SHIFT NOMENCLATURE], $B2672, Table1[DUSTWUN]))</f>
        <v/>
      </c>
    </row>
    <row r="2673" spans="1:15" x14ac:dyDescent="0.25">
      <c r="A2673" s="1" t="str">
        <f t="shared" si="82"/>
        <v/>
      </c>
      <c r="B2673" t="str">
        <f t="shared" si="83"/>
        <v/>
      </c>
      <c r="C2673" s="1" t="str">
        <f>IF($A2673&gt;--RIGHT($A$2,LEN($A$2)-8),"",COUNTIF(Table1[SHIFT NOMENCLATURE],$B2673))</f>
        <v/>
      </c>
      <c r="D2673" s="1" t="str">
        <f>IF($A2673&gt;--RIGHT($A$2,LEN($A$2)-8),"",SUMIF(Table1[SHIFT NOMENCLATURE], $B2673, Table1[EVIC KILL]))</f>
        <v/>
      </c>
      <c r="E2673" s="1" t="str">
        <f>IF($A2673&gt;--RIGHT($A$2,LEN($A$2)-8),"",SUMIF(Table1[SHIFT NOMENCLATURE], $B2673, Table1[EVIC MOB]))</f>
        <v/>
      </c>
      <c r="F2673" s="1" t="str">
        <f>IF($A2673&gt;--RIGHT($A$2,LEN($A$2)-8),"",SUMIF(Table1[SHIFT NOMENCLATURE], $B2673, Table1[EVIC FIRE]))</f>
        <v/>
      </c>
      <c r="G2673" s="1" t="str">
        <f>IF($A2673&gt;--RIGHT($A$2,LEN($A$2)-8),"",SUMIF(Table1[SHIFT NOMENCLATURE], $B2673, Table1[EKIA]))</f>
        <v/>
      </c>
      <c r="H2673" s="1" t="str">
        <f>IF($A2673&gt;--RIGHT($A$2,LEN($A$2)-8),"",SUMIF(Table1[SHIFT NOMENCLATURE], $B2673, Table1[EWIA]))</f>
        <v/>
      </c>
      <c r="I2673" s="1" t="str">
        <f>IF($A2673&gt;--RIGHT($A$2,LEN($A$2)-8),"",SUMIF(Table1[SHIFT NOMENCLATURE], $B2673, Table1[EPW]))</f>
        <v/>
      </c>
      <c r="J2673" s="1" t="str">
        <f>IF($A2673&gt;--RIGHT($A$2,LEN($A$2)-8),"",SUMIF(Table1[SHIFT NOMENCLATURE], $B2673, Table1[FVIC KILL]))</f>
        <v/>
      </c>
      <c r="K2673" s="1" t="str">
        <f>IF($A2673&gt;--RIGHT($A$2,LEN($A$2)-8),"",SUMIF(Table1[SHIFT NOMENCLATURE], $B2673, Table1[FVIC MOB]))</f>
        <v/>
      </c>
      <c r="L2673" s="1" t="str">
        <f>IF($A2673&gt;--RIGHT($A$2,LEN($A$2)-8),"",SUMIF(Table1[SHIFT NOMENCLATURE], $B2673, Table1[FVIC FIRE]))</f>
        <v/>
      </c>
      <c r="M2673" s="1" t="str">
        <f>IF($A2673&gt;--RIGHT($A$2,LEN($A$2)-8),"",SUMIF(Table1[SHIFT NOMENCLATURE], $B2673, Table1[FKIA]))</f>
        <v/>
      </c>
      <c r="N2673" s="1" t="str">
        <f>IF($A2673&gt;--RIGHT($A$2,LEN($A$2)-8),"",SUMIF(Table1[SHIFT NOMENCLATURE], $B2673, Table1[FWIA]))</f>
        <v/>
      </c>
      <c r="O2673" s="1" t="str">
        <f>IF($A2673&gt;--RIGHT($A$2,LEN($A$2)-8),"",SUMIF(Table1[SHIFT NOMENCLATURE], $B2673, Table1[DUSTWUN]))</f>
        <v/>
      </c>
    </row>
    <row r="2674" spans="1:15" x14ac:dyDescent="0.25">
      <c r="A2674" s="1" t="str">
        <f t="shared" si="82"/>
        <v/>
      </c>
      <c r="B2674" t="str">
        <f t="shared" si="83"/>
        <v/>
      </c>
      <c r="C2674" s="1" t="str">
        <f>IF($A2674&gt;--RIGHT($A$2,LEN($A$2)-8),"",COUNTIF(Table1[SHIFT NOMENCLATURE],$B2674))</f>
        <v/>
      </c>
      <c r="D2674" s="1" t="str">
        <f>IF($A2674&gt;--RIGHT($A$2,LEN($A$2)-8),"",SUMIF(Table1[SHIFT NOMENCLATURE], $B2674, Table1[EVIC KILL]))</f>
        <v/>
      </c>
      <c r="E2674" s="1" t="str">
        <f>IF($A2674&gt;--RIGHT($A$2,LEN($A$2)-8),"",SUMIF(Table1[SHIFT NOMENCLATURE], $B2674, Table1[EVIC MOB]))</f>
        <v/>
      </c>
      <c r="F2674" s="1" t="str">
        <f>IF($A2674&gt;--RIGHT($A$2,LEN($A$2)-8),"",SUMIF(Table1[SHIFT NOMENCLATURE], $B2674, Table1[EVIC FIRE]))</f>
        <v/>
      </c>
      <c r="G2674" s="1" t="str">
        <f>IF($A2674&gt;--RIGHT($A$2,LEN($A$2)-8),"",SUMIF(Table1[SHIFT NOMENCLATURE], $B2674, Table1[EKIA]))</f>
        <v/>
      </c>
      <c r="H2674" s="1" t="str">
        <f>IF($A2674&gt;--RIGHT($A$2,LEN($A$2)-8),"",SUMIF(Table1[SHIFT NOMENCLATURE], $B2674, Table1[EWIA]))</f>
        <v/>
      </c>
      <c r="I2674" s="1" t="str">
        <f>IF($A2674&gt;--RIGHT($A$2,LEN($A$2)-8),"",SUMIF(Table1[SHIFT NOMENCLATURE], $B2674, Table1[EPW]))</f>
        <v/>
      </c>
      <c r="J2674" s="1" t="str">
        <f>IF($A2674&gt;--RIGHT($A$2,LEN($A$2)-8),"",SUMIF(Table1[SHIFT NOMENCLATURE], $B2674, Table1[FVIC KILL]))</f>
        <v/>
      </c>
      <c r="K2674" s="1" t="str">
        <f>IF($A2674&gt;--RIGHT($A$2,LEN($A$2)-8),"",SUMIF(Table1[SHIFT NOMENCLATURE], $B2674, Table1[FVIC MOB]))</f>
        <v/>
      </c>
      <c r="L2674" s="1" t="str">
        <f>IF($A2674&gt;--RIGHT($A$2,LEN($A$2)-8),"",SUMIF(Table1[SHIFT NOMENCLATURE], $B2674, Table1[FVIC FIRE]))</f>
        <v/>
      </c>
      <c r="M2674" s="1" t="str">
        <f>IF($A2674&gt;--RIGHT($A$2,LEN($A$2)-8),"",SUMIF(Table1[SHIFT NOMENCLATURE], $B2674, Table1[FKIA]))</f>
        <v/>
      </c>
      <c r="N2674" s="1" t="str">
        <f>IF($A2674&gt;--RIGHT($A$2,LEN($A$2)-8),"",SUMIF(Table1[SHIFT NOMENCLATURE], $B2674, Table1[FWIA]))</f>
        <v/>
      </c>
      <c r="O2674" s="1" t="str">
        <f>IF($A2674&gt;--RIGHT($A$2,LEN($A$2)-8),"",SUMIF(Table1[SHIFT NOMENCLATURE], $B2674, Table1[DUSTWUN]))</f>
        <v/>
      </c>
    </row>
    <row r="2675" spans="1:15" x14ac:dyDescent="0.25">
      <c r="A2675" s="1" t="str">
        <f t="shared" si="82"/>
        <v/>
      </c>
      <c r="B2675" t="str">
        <f t="shared" si="83"/>
        <v/>
      </c>
      <c r="C2675" s="1" t="str">
        <f>IF($A2675&gt;--RIGHT($A$2,LEN($A$2)-8),"",COUNTIF(Table1[SHIFT NOMENCLATURE],$B2675))</f>
        <v/>
      </c>
      <c r="D2675" s="1" t="str">
        <f>IF($A2675&gt;--RIGHT($A$2,LEN($A$2)-8),"",SUMIF(Table1[SHIFT NOMENCLATURE], $B2675, Table1[EVIC KILL]))</f>
        <v/>
      </c>
      <c r="E2675" s="1" t="str">
        <f>IF($A2675&gt;--RIGHT($A$2,LEN($A$2)-8),"",SUMIF(Table1[SHIFT NOMENCLATURE], $B2675, Table1[EVIC MOB]))</f>
        <v/>
      </c>
      <c r="F2675" s="1" t="str">
        <f>IF($A2675&gt;--RIGHT($A$2,LEN($A$2)-8),"",SUMIF(Table1[SHIFT NOMENCLATURE], $B2675, Table1[EVIC FIRE]))</f>
        <v/>
      </c>
      <c r="G2675" s="1" t="str">
        <f>IF($A2675&gt;--RIGHT($A$2,LEN($A$2)-8),"",SUMIF(Table1[SHIFT NOMENCLATURE], $B2675, Table1[EKIA]))</f>
        <v/>
      </c>
      <c r="H2675" s="1" t="str">
        <f>IF($A2675&gt;--RIGHT($A$2,LEN($A$2)-8),"",SUMIF(Table1[SHIFT NOMENCLATURE], $B2675, Table1[EWIA]))</f>
        <v/>
      </c>
      <c r="I2675" s="1" t="str">
        <f>IF($A2675&gt;--RIGHT($A$2,LEN($A$2)-8),"",SUMIF(Table1[SHIFT NOMENCLATURE], $B2675, Table1[EPW]))</f>
        <v/>
      </c>
      <c r="J2675" s="1" t="str">
        <f>IF($A2675&gt;--RIGHT($A$2,LEN($A$2)-8),"",SUMIF(Table1[SHIFT NOMENCLATURE], $B2675, Table1[FVIC KILL]))</f>
        <v/>
      </c>
      <c r="K2675" s="1" t="str">
        <f>IF($A2675&gt;--RIGHT($A$2,LEN($A$2)-8),"",SUMIF(Table1[SHIFT NOMENCLATURE], $B2675, Table1[FVIC MOB]))</f>
        <v/>
      </c>
      <c r="L2675" s="1" t="str">
        <f>IF($A2675&gt;--RIGHT($A$2,LEN($A$2)-8),"",SUMIF(Table1[SHIFT NOMENCLATURE], $B2675, Table1[FVIC FIRE]))</f>
        <v/>
      </c>
      <c r="M2675" s="1" t="str">
        <f>IF($A2675&gt;--RIGHT($A$2,LEN($A$2)-8),"",SUMIF(Table1[SHIFT NOMENCLATURE], $B2675, Table1[FKIA]))</f>
        <v/>
      </c>
      <c r="N2675" s="1" t="str">
        <f>IF($A2675&gt;--RIGHT($A$2,LEN($A$2)-8),"",SUMIF(Table1[SHIFT NOMENCLATURE], $B2675, Table1[FWIA]))</f>
        <v/>
      </c>
      <c r="O2675" s="1" t="str">
        <f>IF($A2675&gt;--RIGHT($A$2,LEN($A$2)-8),"",SUMIF(Table1[SHIFT NOMENCLATURE], $B2675, Table1[DUSTWUN]))</f>
        <v/>
      </c>
    </row>
    <row r="2676" spans="1:15" x14ac:dyDescent="0.25">
      <c r="A2676" s="1" t="str">
        <f t="shared" si="82"/>
        <v/>
      </c>
      <c r="B2676" t="str">
        <f t="shared" si="83"/>
        <v/>
      </c>
      <c r="C2676" s="1" t="str">
        <f>IF($A2676&gt;--RIGHT($A$2,LEN($A$2)-8),"",COUNTIF(Table1[SHIFT NOMENCLATURE],$B2676))</f>
        <v/>
      </c>
      <c r="D2676" s="1" t="str">
        <f>IF($A2676&gt;--RIGHT($A$2,LEN($A$2)-8),"",SUMIF(Table1[SHIFT NOMENCLATURE], $B2676, Table1[EVIC KILL]))</f>
        <v/>
      </c>
      <c r="E2676" s="1" t="str">
        <f>IF($A2676&gt;--RIGHT($A$2,LEN($A$2)-8),"",SUMIF(Table1[SHIFT NOMENCLATURE], $B2676, Table1[EVIC MOB]))</f>
        <v/>
      </c>
      <c r="F2676" s="1" t="str">
        <f>IF($A2676&gt;--RIGHT($A$2,LEN($A$2)-8),"",SUMIF(Table1[SHIFT NOMENCLATURE], $B2676, Table1[EVIC FIRE]))</f>
        <v/>
      </c>
      <c r="G2676" s="1" t="str">
        <f>IF($A2676&gt;--RIGHT($A$2,LEN($A$2)-8),"",SUMIF(Table1[SHIFT NOMENCLATURE], $B2676, Table1[EKIA]))</f>
        <v/>
      </c>
      <c r="H2676" s="1" t="str">
        <f>IF($A2676&gt;--RIGHT($A$2,LEN($A$2)-8),"",SUMIF(Table1[SHIFT NOMENCLATURE], $B2676, Table1[EWIA]))</f>
        <v/>
      </c>
      <c r="I2676" s="1" t="str">
        <f>IF($A2676&gt;--RIGHT($A$2,LEN($A$2)-8),"",SUMIF(Table1[SHIFT NOMENCLATURE], $B2676, Table1[EPW]))</f>
        <v/>
      </c>
      <c r="J2676" s="1" t="str">
        <f>IF($A2676&gt;--RIGHT($A$2,LEN($A$2)-8),"",SUMIF(Table1[SHIFT NOMENCLATURE], $B2676, Table1[FVIC KILL]))</f>
        <v/>
      </c>
      <c r="K2676" s="1" t="str">
        <f>IF($A2676&gt;--RIGHT($A$2,LEN($A$2)-8),"",SUMIF(Table1[SHIFT NOMENCLATURE], $B2676, Table1[FVIC MOB]))</f>
        <v/>
      </c>
      <c r="L2676" s="1" t="str">
        <f>IF($A2676&gt;--RIGHT($A$2,LEN($A$2)-8),"",SUMIF(Table1[SHIFT NOMENCLATURE], $B2676, Table1[FVIC FIRE]))</f>
        <v/>
      </c>
      <c r="M2676" s="1" t="str">
        <f>IF($A2676&gt;--RIGHT($A$2,LEN($A$2)-8),"",SUMIF(Table1[SHIFT NOMENCLATURE], $B2676, Table1[FKIA]))</f>
        <v/>
      </c>
      <c r="N2676" s="1" t="str">
        <f>IF($A2676&gt;--RIGHT($A$2,LEN($A$2)-8),"",SUMIF(Table1[SHIFT NOMENCLATURE], $B2676, Table1[FWIA]))</f>
        <v/>
      </c>
      <c r="O2676" s="1" t="str">
        <f>IF($A2676&gt;--RIGHT($A$2,LEN($A$2)-8),"",SUMIF(Table1[SHIFT NOMENCLATURE], $B2676, Table1[DUSTWUN]))</f>
        <v/>
      </c>
    </row>
    <row r="2677" spans="1:15" x14ac:dyDescent="0.25">
      <c r="A2677" s="1" t="str">
        <f t="shared" si="82"/>
        <v/>
      </c>
      <c r="B2677" t="str">
        <f t="shared" si="83"/>
        <v/>
      </c>
      <c r="C2677" s="1" t="str">
        <f>IF($A2677&gt;--RIGHT($A$2,LEN($A$2)-8),"",COUNTIF(Table1[SHIFT NOMENCLATURE],$B2677))</f>
        <v/>
      </c>
      <c r="D2677" s="1" t="str">
        <f>IF($A2677&gt;--RIGHT($A$2,LEN($A$2)-8),"",SUMIF(Table1[SHIFT NOMENCLATURE], $B2677, Table1[EVIC KILL]))</f>
        <v/>
      </c>
      <c r="E2677" s="1" t="str">
        <f>IF($A2677&gt;--RIGHT($A$2,LEN($A$2)-8),"",SUMIF(Table1[SHIFT NOMENCLATURE], $B2677, Table1[EVIC MOB]))</f>
        <v/>
      </c>
      <c r="F2677" s="1" t="str">
        <f>IF($A2677&gt;--RIGHT($A$2,LEN($A$2)-8),"",SUMIF(Table1[SHIFT NOMENCLATURE], $B2677, Table1[EVIC FIRE]))</f>
        <v/>
      </c>
      <c r="G2677" s="1" t="str">
        <f>IF($A2677&gt;--RIGHT($A$2,LEN($A$2)-8),"",SUMIF(Table1[SHIFT NOMENCLATURE], $B2677, Table1[EKIA]))</f>
        <v/>
      </c>
      <c r="H2677" s="1" t="str">
        <f>IF($A2677&gt;--RIGHT($A$2,LEN($A$2)-8),"",SUMIF(Table1[SHIFT NOMENCLATURE], $B2677, Table1[EWIA]))</f>
        <v/>
      </c>
      <c r="I2677" s="1" t="str">
        <f>IF($A2677&gt;--RIGHT($A$2,LEN($A$2)-8),"",SUMIF(Table1[SHIFT NOMENCLATURE], $B2677, Table1[EPW]))</f>
        <v/>
      </c>
      <c r="J2677" s="1" t="str">
        <f>IF($A2677&gt;--RIGHT($A$2,LEN($A$2)-8),"",SUMIF(Table1[SHIFT NOMENCLATURE], $B2677, Table1[FVIC KILL]))</f>
        <v/>
      </c>
      <c r="K2677" s="1" t="str">
        <f>IF($A2677&gt;--RIGHT($A$2,LEN($A$2)-8),"",SUMIF(Table1[SHIFT NOMENCLATURE], $B2677, Table1[FVIC MOB]))</f>
        <v/>
      </c>
      <c r="L2677" s="1" t="str">
        <f>IF($A2677&gt;--RIGHT($A$2,LEN($A$2)-8),"",SUMIF(Table1[SHIFT NOMENCLATURE], $B2677, Table1[FVIC FIRE]))</f>
        <v/>
      </c>
      <c r="M2677" s="1" t="str">
        <f>IF($A2677&gt;--RIGHT($A$2,LEN($A$2)-8),"",SUMIF(Table1[SHIFT NOMENCLATURE], $B2677, Table1[FKIA]))</f>
        <v/>
      </c>
      <c r="N2677" s="1" t="str">
        <f>IF($A2677&gt;--RIGHT($A$2,LEN($A$2)-8),"",SUMIF(Table1[SHIFT NOMENCLATURE], $B2677, Table1[FWIA]))</f>
        <v/>
      </c>
      <c r="O2677" s="1" t="str">
        <f>IF($A2677&gt;--RIGHT($A$2,LEN($A$2)-8),"",SUMIF(Table1[SHIFT NOMENCLATURE], $B2677, Table1[DUSTWUN]))</f>
        <v/>
      </c>
    </row>
    <row r="2678" spans="1:15" x14ac:dyDescent="0.25">
      <c r="A2678" s="1" t="str">
        <f t="shared" si="82"/>
        <v/>
      </c>
      <c r="B2678" t="str">
        <f t="shared" si="83"/>
        <v/>
      </c>
      <c r="C2678" s="1" t="str">
        <f>IF($A2678&gt;--RIGHT($A$2,LEN($A$2)-8),"",COUNTIF(Table1[SHIFT NOMENCLATURE],$B2678))</f>
        <v/>
      </c>
      <c r="D2678" s="1" t="str">
        <f>IF($A2678&gt;--RIGHT($A$2,LEN($A$2)-8),"",SUMIF(Table1[SHIFT NOMENCLATURE], $B2678, Table1[EVIC KILL]))</f>
        <v/>
      </c>
      <c r="E2678" s="1" t="str">
        <f>IF($A2678&gt;--RIGHT($A$2,LEN($A$2)-8),"",SUMIF(Table1[SHIFT NOMENCLATURE], $B2678, Table1[EVIC MOB]))</f>
        <v/>
      </c>
      <c r="F2678" s="1" t="str">
        <f>IF($A2678&gt;--RIGHT($A$2,LEN($A$2)-8),"",SUMIF(Table1[SHIFT NOMENCLATURE], $B2678, Table1[EVIC FIRE]))</f>
        <v/>
      </c>
      <c r="G2678" s="1" t="str">
        <f>IF($A2678&gt;--RIGHT($A$2,LEN($A$2)-8),"",SUMIF(Table1[SHIFT NOMENCLATURE], $B2678, Table1[EKIA]))</f>
        <v/>
      </c>
      <c r="H2678" s="1" t="str">
        <f>IF($A2678&gt;--RIGHT($A$2,LEN($A$2)-8),"",SUMIF(Table1[SHIFT NOMENCLATURE], $B2678, Table1[EWIA]))</f>
        <v/>
      </c>
      <c r="I2678" s="1" t="str">
        <f>IF($A2678&gt;--RIGHT($A$2,LEN($A$2)-8),"",SUMIF(Table1[SHIFT NOMENCLATURE], $B2678, Table1[EPW]))</f>
        <v/>
      </c>
      <c r="J2678" s="1" t="str">
        <f>IF($A2678&gt;--RIGHT($A$2,LEN($A$2)-8),"",SUMIF(Table1[SHIFT NOMENCLATURE], $B2678, Table1[FVIC KILL]))</f>
        <v/>
      </c>
      <c r="K2678" s="1" t="str">
        <f>IF($A2678&gt;--RIGHT($A$2,LEN($A$2)-8),"",SUMIF(Table1[SHIFT NOMENCLATURE], $B2678, Table1[FVIC MOB]))</f>
        <v/>
      </c>
      <c r="L2678" s="1" t="str">
        <f>IF($A2678&gt;--RIGHT($A$2,LEN($A$2)-8),"",SUMIF(Table1[SHIFT NOMENCLATURE], $B2678, Table1[FVIC FIRE]))</f>
        <v/>
      </c>
      <c r="M2678" s="1" t="str">
        <f>IF($A2678&gt;--RIGHT($A$2,LEN($A$2)-8),"",SUMIF(Table1[SHIFT NOMENCLATURE], $B2678, Table1[FKIA]))</f>
        <v/>
      </c>
      <c r="N2678" s="1" t="str">
        <f>IF($A2678&gt;--RIGHT($A$2,LEN($A$2)-8),"",SUMIF(Table1[SHIFT NOMENCLATURE], $B2678, Table1[FWIA]))</f>
        <v/>
      </c>
      <c r="O2678" s="1" t="str">
        <f>IF($A2678&gt;--RIGHT($A$2,LEN($A$2)-8),"",SUMIF(Table1[SHIFT NOMENCLATURE], $B2678, Table1[DUSTWUN]))</f>
        <v/>
      </c>
    </row>
    <row r="2679" spans="1:15" x14ac:dyDescent="0.25">
      <c r="A2679" s="1" t="str">
        <f t="shared" si="82"/>
        <v/>
      </c>
      <c r="B2679" t="str">
        <f t="shared" si="83"/>
        <v/>
      </c>
      <c r="C2679" s="1" t="str">
        <f>IF($A2679&gt;--RIGHT($A$2,LEN($A$2)-8),"",COUNTIF(Table1[SHIFT NOMENCLATURE],$B2679))</f>
        <v/>
      </c>
      <c r="D2679" s="1" t="str">
        <f>IF($A2679&gt;--RIGHT($A$2,LEN($A$2)-8),"",SUMIF(Table1[SHIFT NOMENCLATURE], $B2679, Table1[EVIC KILL]))</f>
        <v/>
      </c>
      <c r="E2679" s="1" t="str">
        <f>IF($A2679&gt;--RIGHT($A$2,LEN($A$2)-8),"",SUMIF(Table1[SHIFT NOMENCLATURE], $B2679, Table1[EVIC MOB]))</f>
        <v/>
      </c>
      <c r="F2679" s="1" t="str">
        <f>IF($A2679&gt;--RIGHT($A$2,LEN($A$2)-8),"",SUMIF(Table1[SHIFT NOMENCLATURE], $B2679, Table1[EVIC FIRE]))</f>
        <v/>
      </c>
      <c r="G2679" s="1" t="str">
        <f>IF($A2679&gt;--RIGHT($A$2,LEN($A$2)-8),"",SUMIF(Table1[SHIFT NOMENCLATURE], $B2679, Table1[EKIA]))</f>
        <v/>
      </c>
      <c r="H2679" s="1" t="str">
        <f>IF($A2679&gt;--RIGHT($A$2,LEN($A$2)-8),"",SUMIF(Table1[SHIFT NOMENCLATURE], $B2679, Table1[EWIA]))</f>
        <v/>
      </c>
      <c r="I2679" s="1" t="str">
        <f>IF($A2679&gt;--RIGHT($A$2,LEN($A$2)-8),"",SUMIF(Table1[SHIFT NOMENCLATURE], $B2679, Table1[EPW]))</f>
        <v/>
      </c>
      <c r="J2679" s="1" t="str">
        <f>IF($A2679&gt;--RIGHT($A$2,LEN($A$2)-8),"",SUMIF(Table1[SHIFT NOMENCLATURE], $B2679, Table1[FVIC KILL]))</f>
        <v/>
      </c>
      <c r="K2679" s="1" t="str">
        <f>IF($A2679&gt;--RIGHT($A$2,LEN($A$2)-8),"",SUMIF(Table1[SHIFT NOMENCLATURE], $B2679, Table1[FVIC MOB]))</f>
        <v/>
      </c>
      <c r="L2679" s="1" t="str">
        <f>IF($A2679&gt;--RIGHT($A$2,LEN($A$2)-8),"",SUMIF(Table1[SHIFT NOMENCLATURE], $B2679, Table1[FVIC FIRE]))</f>
        <v/>
      </c>
      <c r="M2679" s="1" t="str">
        <f>IF($A2679&gt;--RIGHT($A$2,LEN($A$2)-8),"",SUMIF(Table1[SHIFT NOMENCLATURE], $B2679, Table1[FKIA]))</f>
        <v/>
      </c>
      <c r="N2679" s="1" t="str">
        <f>IF($A2679&gt;--RIGHT($A$2,LEN($A$2)-8),"",SUMIF(Table1[SHIFT NOMENCLATURE], $B2679, Table1[FWIA]))</f>
        <v/>
      </c>
      <c r="O2679" s="1" t="str">
        <f>IF($A2679&gt;--RIGHT($A$2,LEN($A$2)-8),"",SUMIF(Table1[SHIFT NOMENCLATURE], $B2679, Table1[DUSTWUN]))</f>
        <v/>
      </c>
    </row>
    <row r="2680" spans="1:15" x14ac:dyDescent="0.25">
      <c r="A2680" s="1" t="str">
        <f t="shared" si="82"/>
        <v/>
      </c>
      <c r="B2680" t="str">
        <f t="shared" si="83"/>
        <v/>
      </c>
      <c r="C2680" s="1" t="str">
        <f>IF($A2680&gt;--RIGHT($A$2,LEN($A$2)-8),"",COUNTIF(Table1[SHIFT NOMENCLATURE],$B2680))</f>
        <v/>
      </c>
      <c r="D2680" s="1" t="str">
        <f>IF($A2680&gt;--RIGHT($A$2,LEN($A$2)-8),"",SUMIF(Table1[SHIFT NOMENCLATURE], $B2680, Table1[EVIC KILL]))</f>
        <v/>
      </c>
      <c r="E2680" s="1" t="str">
        <f>IF($A2680&gt;--RIGHT($A$2,LEN($A$2)-8),"",SUMIF(Table1[SHIFT NOMENCLATURE], $B2680, Table1[EVIC MOB]))</f>
        <v/>
      </c>
      <c r="F2680" s="1" t="str">
        <f>IF($A2680&gt;--RIGHT($A$2,LEN($A$2)-8),"",SUMIF(Table1[SHIFT NOMENCLATURE], $B2680, Table1[EVIC FIRE]))</f>
        <v/>
      </c>
      <c r="G2680" s="1" t="str">
        <f>IF($A2680&gt;--RIGHT($A$2,LEN($A$2)-8),"",SUMIF(Table1[SHIFT NOMENCLATURE], $B2680, Table1[EKIA]))</f>
        <v/>
      </c>
      <c r="H2680" s="1" t="str">
        <f>IF($A2680&gt;--RIGHT($A$2,LEN($A$2)-8),"",SUMIF(Table1[SHIFT NOMENCLATURE], $B2680, Table1[EWIA]))</f>
        <v/>
      </c>
      <c r="I2680" s="1" t="str">
        <f>IF($A2680&gt;--RIGHT($A$2,LEN($A$2)-8),"",SUMIF(Table1[SHIFT NOMENCLATURE], $B2680, Table1[EPW]))</f>
        <v/>
      </c>
      <c r="J2680" s="1" t="str">
        <f>IF($A2680&gt;--RIGHT($A$2,LEN($A$2)-8),"",SUMIF(Table1[SHIFT NOMENCLATURE], $B2680, Table1[FVIC KILL]))</f>
        <v/>
      </c>
      <c r="K2680" s="1" t="str">
        <f>IF($A2680&gt;--RIGHT($A$2,LEN($A$2)-8),"",SUMIF(Table1[SHIFT NOMENCLATURE], $B2680, Table1[FVIC MOB]))</f>
        <v/>
      </c>
      <c r="L2680" s="1" t="str">
        <f>IF($A2680&gt;--RIGHT($A$2,LEN($A$2)-8),"",SUMIF(Table1[SHIFT NOMENCLATURE], $B2680, Table1[FVIC FIRE]))</f>
        <v/>
      </c>
      <c r="M2680" s="1" t="str">
        <f>IF($A2680&gt;--RIGHT($A$2,LEN($A$2)-8),"",SUMIF(Table1[SHIFT NOMENCLATURE], $B2680, Table1[FKIA]))</f>
        <v/>
      </c>
      <c r="N2680" s="1" t="str">
        <f>IF($A2680&gt;--RIGHT($A$2,LEN($A$2)-8),"",SUMIF(Table1[SHIFT NOMENCLATURE], $B2680, Table1[FWIA]))</f>
        <v/>
      </c>
      <c r="O2680" s="1" t="str">
        <f>IF($A2680&gt;--RIGHT($A$2,LEN($A$2)-8),"",SUMIF(Table1[SHIFT NOMENCLATURE], $B2680, Table1[DUSTWUN]))</f>
        <v/>
      </c>
    </row>
    <row r="2681" spans="1:15" x14ac:dyDescent="0.25">
      <c r="A2681" s="1" t="str">
        <f t="shared" si="82"/>
        <v/>
      </c>
      <c r="B2681" t="str">
        <f t="shared" si="83"/>
        <v/>
      </c>
      <c r="C2681" s="1" t="str">
        <f>IF($A2681&gt;--RIGHT($A$2,LEN($A$2)-8),"",COUNTIF(Table1[SHIFT NOMENCLATURE],$B2681))</f>
        <v/>
      </c>
      <c r="D2681" s="1" t="str">
        <f>IF($A2681&gt;--RIGHT($A$2,LEN($A$2)-8),"",SUMIF(Table1[SHIFT NOMENCLATURE], $B2681, Table1[EVIC KILL]))</f>
        <v/>
      </c>
      <c r="E2681" s="1" t="str">
        <f>IF($A2681&gt;--RIGHT($A$2,LEN($A$2)-8),"",SUMIF(Table1[SHIFT NOMENCLATURE], $B2681, Table1[EVIC MOB]))</f>
        <v/>
      </c>
      <c r="F2681" s="1" t="str">
        <f>IF($A2681&gt;--RIGHT($A$2,LEN($A$2)-8),"",SUMIF(Table1[SHIFT NOMENCLATURE], $B2681, Table1[EVIC FIRE]))</f>
        <v/>
      </c>
      <c r="G2681" s="1" t="str">
        <f>IF($A2681&gt;--RIGHT($A$2,LEN($A$2)-8),"",SUMIF(Table1[SHIFT NOMENCLATURE], $B2681, Table1[EKIA]))</f>
        <v/>
      </c>
      <c r="H2681" s="1" t="str">
        <f>IF($A2681&gt;--RIGHT($A$2,LEN($A$2)-8),"",SUMIF(Table1[SHIFT NOMENCLATURE], $B2681, Table1[EWIA]))</f>
        <v/>
      </c>
      <c r="I2681" s="1" t="str">
        <f>IF($A2681&gt;--RIGHT($A$2,LEN($A$2)-8),"",SUMIF(Table1[SHIFT NOMENCLATURE], $B2681, Table1[EPW]))</f>
        <v/>
      </c>
      <c r="J2681" s="1" t="str">
        <f>IF($A2681&gt;--RIGHT($A$2,LEN($A$2)-8),"",SUMIF(Table1[SHIFT NOMENCLATURE], $B2681, Table1[FVIC KILL]))</f>
        <v/>
      </c>
      <c r="K2681" s="1" t="str">
        <f>IF($A2681&gt;--RIGHT($A$2,LEN($A$2)-8),"",SUMIF(Table1[SHIFT NOMENCLATURE], $B2681, Table1[FVIC MOB]))</f>
        <v/>
      </c>
      <c r="L2681" s="1" t="str">
        <f>IF($A2681&gt;--RIGHT($A$2,LEN($A$2)-8),"",SUMIF(Table1[SHIFT NOMENCLATURE], $B2681, Table1[FVIC FIRE]))</f>
        <v/>
      </c>
      <c r="M2681" s="1" t="str">
        <f>IF($A2681&gt;--RIGHT($A$2,LEN($A$2)-8),"",SUMIF(Table1[SHIFT NOMENCLATURE], $B2681, Table1[FKIA]))</f>
        <v/>
      </c>
      <c r="N2681" s="1" t="str">
        <f>IF($A2681&gt;--RIGHT($A$2,LEN($A$2)-8),"",SUMIF(Table1[SHIFT NOMENCLATURE], $B2681, Table1[FWIA]))</f>
        <v/>
      </c>
      <c r="O2681" s="1" t="str">
        <f>IF($A2681&gt;--RIGHT($A$2,LEN($A$2)-8),"",SUMIF(Table1[SHIFT NOMENCLATURE], $B2681, Table1[DUSTWUN]))</f>
        <v/>
      </c>
    </row>
    <row r="2682" spans="1:15" x14ac:dyDescent="0.25">
      <c r="A2682" s="1" t="str">
        <f t="shared" si="82"/>
        <v/>
      </c>
      <c r="B2682" t="str">
        <f t="shared" si="83"/>
        <v/>
      </c>
      <c r="C2682" s="1" t="str">
        <f>IF($A2682&gt;--RIGHT($A$2,LEN($A$2)-8),"",COUNTIF(Table1[SHIFT NOMENCLATURE],$B2682))</f>
        <v/>
      </c>
      <c r="D2682" s="1" t="str">
        <f>IF($A2682&gt;--RIGHT($A$2,LEN($A$2)-8),"",SUMIF(Table1[SHIFT NOMENCLATURE], $B2682, Table1[EVIC KILL]))</f>
        <v/>
      </c>
      <c r="E2682" s="1" t="str">
        <f>IF($A2682&gt;--RIGHT($A$2,LEN($A$2)-8),"",SUMIF(Table1[SHIFT NOMENCLATURE], $B2682, Table1[EVIC MOB]))</f>
        <v/>
      </c>
      <c r="F2682" s="1" t="str">
        <f>IF($A2682&gt;--RIGHT($A$2,LEN($A$2)-8),"",SUMIF(Table1[SHIFT NOMENCLATURE], $B2682, Table1[EVIC FIRE]))</f>
        <v/>
      </c>
      <c r="G2682" s="1" t="str">
        <f>IF($A2682&gt;--RIGHT($A$2,LEN($A$2)-8),"",SUMIF(Table1[SHIFT NOMENCLATURE], $B2682, Table1[EKIA]))</f>
        <v/>
      </c>
      <c r="H2682" s="1" t="str">
        <f>IF($A2682&gt;--RIGHT($A$2,LEN($A$2)-8),"",SUMIF(Table1[SHIFT NOMENCLATURE], $B2682, Table1[EWIA]))</f>
        <v/>
      </c>
      <c r="I2682" s="1" t="str">
        <f>IF($A2682&gt;--RIGHT($A$2,LEN($A$2)-8),"",SUMIF(Table1[SHIFT NOMENCLATURE], $B2682, Table1[EPW]))</f>
        <v/>
      </c>
      <c r="J2682" s="1" t="str">
        <f>IF($A2682&gt;--RIGHT($A$2,LEN($A$2)-8),"",SUMIF(Table1[SHIFT NOMENCLATURE], $B2682, Table1[FVIC KILL]))</f>
        <v/>
      </c>
      <c r="K2682" s="1" t="str">
        <f>IF($A2682&gt;--RIGHT($A$2,LEN($A$2)-8),"",SUMIF(Table1[SHIFT NOMENCLATURE], $B2682, Table1[FVIC MOB]))</f>
        <v/>
      </c>
      <c r="L2682" s="1" t="str">
        <f>IF($A2682&gt;--RIGHT($A$2,LEN($A$2)-8),"",SUMIF(Table1[SHIFT NOMENCLATURE], $B2682, Table1[FVIC FIRE]))</f>
        <v/>
      </c>
      <c r="M2682" s="1" t="str">
        <f>IF($A2682&gt;--RIGHT($A$2,LEN($A$2)-8),"",SUMIF(Table1[SHIFT NOMENCLATURE], $B2682, Table1[FKIA]))</f>
        <v/>
      </c>
      <c r="N2682" s="1" t="str">
        <f>IF($A2682&gt;--RIGHT($A$2,LEN($A$2)-8),"",SUMIF(Table1[SHIFT NOMENCLATURE], $B2682, Table1[FWIA]))</f>
        <v/>
      </c>
      <c r="O2682" s="1" t="str">
        <f>IF($A2682&gt;--RIGHT($A$2,LEN($A$2)-8),"",SUMIF(Table1[SHIFT NOMENCLATURE], $B2682, Table1[DUSTWUN]))</f>
        <v/>
      </c>
    </row>
    <row r="2683" spans="1:15" x14ac:dyDescent="0.25">
      <c r="A2683" s="1" t="str">
        <f t="shared" si="82"/>
        <v/>
      </c>
      <c r="B2683" t="str">
        <f t="shared" si="83"/>
        <v/>
      </c>
      <c r="C2683" s="1" t="str">
        <f>IF($A2683&gt;--RIGHT($A$2,LEN($A$2)-8),"",COUNTIF(Table1[SHIFT NOMENCLATURE],$B2683))</f>
        <v/>
      </c>
      <c r="D2683" s="1" t="str">
        <f>IF($A2683&gt;--RIGHT($A$2,LEN($A$2)-8),"",SUMIF(Table1[SHIFT NOMENCLATURE], $B2683, Table1[EVIC KILL]))</f>
        <v/>
      </c>
      <c r="E2683" s="1" t="str">
        <f>IF($A2683&gt;--RIGHT($A$2,LEN($A$2)-8),"",SUMIF(Table1[SHIFT NOMENCLATURE], $B2683, Table1[EVIC MOB]))</f>
        <v/>
      </c>
      <c r="F2683" s="1" t="str">
        <f>IF($A2683&gt;--RIGHT($A$2,LEN($A$2)-8),"",SUMIF(Table1[SHIFT NOMENCLATURE], $B2683, Table1[EVIC FIRE]))</f>
        <v/>
      </c>
      <c r="G2683" s="1" t="str">
        <f>IF($A2683&gt;--RIGHT($A$2,LEN($A$2)-8),"",SUMIF(Table1[SHIFT NOMENCLATURE], $B2683, Table1[EKIA]))</f>
        <v/>
      </c>
      <c r="H2683" s="1" t="str">
        <f>IF($A2683&gt;--RIGHT($A$2,LEN($A$2)-8),"",SUMIF(Table1[SHIFT NOMENCLATURE], $B2683, Table1[EWIA]))</f>
        <v/>
      </c>
      <c r="I2683" s="1" t="str">
        <f>IF($A2683&gt;--RIGHT($A$2,LEN($A$2)-8),"",SUMIF(Table1[SHIFT NOMENCLATURE], $B2683, Table1[EPW]))</f>
        <v/>
      </c>
      <c r="J2683" s="1" t="str">
        <f>IF($A2683&gt;--RIGHT($A$2,LEN($A$2)-8),"",SUMIF(Table1[SHIFT NOMENCLATURE], $B2683, Table1[FVIC KILL]))</f>
        <v/>
      </c>
      <c r="K2683" s="1" t="str">
        <f>IF($A2683&gt;--RIGHT($A$2,LEN($A$2)-8),"",SUMIF(Table1[SHIFT NOMENCLATURE], $B2683, Table1[FVIC MOB]))</f>
        <v/>
      </c>
      <c r="L2683" s="1" t="str">
        <f>IF($A2683&gt;--RIGHT($A$2,LEN($A$2)-8),"",SUMIF(Table1[SHIFT NOMENCLATURE], $B2683, Table1[FVIC FIRE]))</f>
        <v/>
      </c>
      <c r="M2683" s="1" t="str">
        <f>IF($A2683&gt;--RIGHT($A$2,LEN($A$2)-8),"",SUMIF(Table1[SHIFT NOMENCLATURE], $B2683, Table1[FKIA]))</f>
        <v/>
      </c>
      <c r="N2683" s="1" t="str">
        <f>IF($A2683&gt;--RIGHT($A$2,LEN($A$2)-8),"",SUMIF(Table1[SHIFT NOMENCLATURE], $B2683, Table1[FWIA]))</f>
        <v/>
      </c>
      <c r="O2683" s="1" t="str">
        <f>IF($A2683&gt;--RIGHT($A$2,LEN($A$2)-8),"",SUMIF(Table1[SHIFT NOMENCLATURE], $B2683, Table1[DUSTWUN]))</f>
        <v/>
      </c>
    </row>
    <row r="2684" spans="1:15" x14ac:dyDescent="0.25">
      <c r="A2684" s="1" t="str">
        <f t="shared" si="82"/>
        <v/>
      </c>
      <c r="B2684" t="str">
        <f t="shared" si="83"/>
        <v/>
      </c>
      <c r="C2684" s="1" t="str">
        <f>IF($A2684&gt;--RIGHT($A$2,LEN($A$2)-8),"",COUNTIF(Table1[SHIFT NOMENCLATURE],$B2684))</f>
        <v/>
      </c>
      <c r="D2684" s="1" t="str">
        <f>IF($A2684&gt;--RIGHT($A$2,LEN($A$2)-8),"",SUMIF(Table1[SHIFT NOMENCLATURE], $B2684, Table1[EVIC KILL]))</f>
        <v/>
      </c>
      <c r="E2684" s="1" t="str">
        <f>IF($A2684&gt;--RIGHT($A$2,LEN($A$2)-8),"",SUMIF(Table1[SHIFT NOMENCLATURE], $B2684, Table1[EVIC MOB]))</f>
        <v/>
      </c>
      <c r="F2684" s="1" t="str">
        <f>IF($A2684&gt;--RIGHT($A$2,LEN($A$2)-8),"",SUMIF(Table1[SHIFT NOMENCLATURE], $B2684, Table1[EVIC FIRE]))</f>
        <v/>
      </c>
      <c r="G2684" s="1" t="str">
        <f>IF($A2684&gt;--RIGHT($A$2,LEN($A$2)-8),"",SUMIF(Table1[SHIFT NOMENCLATURE], $B2684, Table1[EKIA]))</f>
        <v/>
      </c>
      <c r="H2684" s="1" t="str">
        <f>IF($A2684&gt;--RIGHT($A$2,LEN($A$2)-8),"",SUMIF(Table1[SHIFT NOMENCLATURE], $B2684, Table1[EWIA]))</f>
        <v/>
      </c>
      <c r="I2684" s="1" t="str">
        <f>IF($A2684&gt;--RIGHT($A$2,LEN($A$2)-8),"",SUMIF(Table1[SHIFT NOMENCLATURE], $B2684, Table1[EPW]))</f>
        <v/>
      </c>
      <c r="J2684" s="1" t="str">
        <f>IF($A2684&gt;--RIGHT($A$2,LEN($A$2)-8),"",SUMIF(Table1[SHIFT NOMENCLATURE], $B2684, Table1[FVIC KILL]))</f>
        <v/>
      </c>
      <c r="K2684" s="1" t="str">
        <f>IF($A2684&gt;--RIGHT($A$2,LEN($A$2)-8),"",SUMIF(Table1[SHIFT NOMENCLATURE], $B2684, Table1[FVIC MOB]))</f>
        <v/>
      </c>
      <c r="L2684" s="1" t="str">
        <f>IF($A2684&gt;--RIGHT($A$2,LEN($A$2)-8),"",SUMIF(Table1[SHIFT NOMENCLATURE], $B2684, Table1[FVIC FIRE]))</f>
        <v/>
      </c>
      <c r="M2684" s="1" t="str">
        <f>IF($A2684&gt;--RIGHT($A$2,LEN($A$2)-8),"",SUMIF(Table1[SHIFT NOMENCLATURE], $B2684, Table1[FKIA]))</f>
        <v/>
      </c>
      <c r="N2684" s="1" t="str">
        <f>IF($A2684&gt;--RIGHT($A$2,LEN($A$2)-8),"",SUMIF(Table1[SHIFT NOMENCLATURE], $B2684, Table1[FWIA]))</f>
        <v/>
      </c>
      <c r="O2684" s="1" t="str">
        <f>IF($A2684&gt;--RIGHT($A$2,LEN($A$2)-8),"",SUMIF(Table1[SHIFT NOMENCLATURE], $B2684, Table1[DUSTWUN]))</f>
        <v/>
      </c>
    </row>
    <row r="2685" spans="1:15" x14ac:dyDescent="0.25">
      <c r="A2685" s="1" t="str">
        <f t="shared" si="82"/>
        <v/>
      </c>
      <c r="B2685" t="str">
        <f t="shared" si="83"/>
        <v/>
      </c>
      <c r="C2685" s="1" t="str">
        <f>IF($A2685&gt;--RIGHT($A$2,LEN($A$2)-8),"",COUNTIF(Table1[SHIFT NOMENCLATURE],$B2685))</f>
        <v/>
      </c>
      <c r="D2685" s="1" t="str">
        <f>IF($A2685&gt;--RIGHT($A$2,LEN($A$2)-8),"",SUMIF(Table1[SHIFT NOMENCLATURE], $B2685, Table1[EVIC KILL]))</f>
        <v/>
      </c>
      <c r="E2685" s="1" t="str">
        <f>IF($A2685&gt;--RIGHT($A$2,LEN($A$2)-8),"",SUMIF(Table1[SHIFT NOMENCLATURE], $B2685, Table1[EVIC MOB]))</f>
        <v/>
      </c>
      <c r="F2685" s="1" t="str">
        <f>IF($A2685&gt;--RIGHT($A$2,LEN($A$2)-8),"",SUMIF(Table1[SHIFT NOMENCLATURE], $B2685, Table1[EVIC FIRE]))</f>
        <v/>
      </c>
      <c r="G2685" s="1" t="str">
        <f>IF($A2685&gt;--RIGHT($A$2,LEN($A$2)-8),"",SUMIF(Table1[SHIFT NOMENCLATURE], $B2685, Table1[EKIA]))</f>
        <v/>
      </c>
      <c r="H2685" s="1" t="str">
        <f>IF($A2685&gt;--RIGHT($A$2,LEN($A$2)-8),"",SUMIF(Table1[SHIFT NOMENCLATURE], $B2685, Table1[EWIA]))</f>
        <v/>
      </c>
      <c r="I2685" s="1" t="str">
        <f>IF($A2685&gt;--RIGHT($A$2,LEN($A$2)-8),"",SUMIF(Table1[SHIFT NOMENCLATURE], $B2685, Table1[EPW]))</f>
        <v/>
      </c>
      <c r="J2685" s="1" t="str">
        <f>IF($A2685&gt;--RIGHT($A$2,LEN($A$2)-8),"",SUMIF(Table1[SHIFT NOMENCLATURE], $B2685, Table1[FVIC KILL]))</f>
        <v/>
      </c>
      <c r="K2685" s="1" t="str">
        <f>IF($A2685&gt;--RIGHT($A$2,LEN($A$2)-8),"",SUMIF(Table1[SHIFT NOMENCLATURE], $B2685, Table1[FVIC MOB]))</f>
        <v/>
      </c>
      <c r="L2685" s="1" t="str">
        <f>IF($A2685&gt;--RIGHT($A$2,LEN($A$2)-8),"",SUMIF(Table1[SHIFT NOMENCLATURE], $B2685, Table1[FVIC FIRE]))</f>
        <v/>
      </c>
      <c r="M2685" s="1" t="str">
        <f>IF($A2685&gt;--RIGHT($A$2,LEN($A$2)-8),"",SUMIF(Table1[SHIFT NOMENCLATURE], $B2685, Table1[FKIA]))</f>
        <v/>
      </c>
      <c r="N2685" s="1" t="str">
        <f>IF($A2685&gt;--RIGHT($A$2,LEN($A$2)-8),"",SUMIF(Table1[SHIFT NOMENCLATURE], $B2685, Table1[FWIA]))</f>
        <v/>
      </c>
      <c r="O2685" s="1" t="str">
        <f>IF($A2685&gt;--RIGHT($A$2,LEN($A$2)-8),"",SUMIF(Table1[SHIFT NOMENCLATURE], $B2685, Table1[DUSTWUN]))</f>
        <v/>
      </c>
    </row>
    <row r="2686" spans="1:15" x14ac:dyDescent="0.25">
      <c r="A2686" s="1" t="str">
        <f t="shared" si="82"/>
        <v/>
      </c>
      <c r="B2686" t="str">
        <f t="shared" si="83"/>
        <v/>
      </c>
      <c r="C2686" s="1" t="str">
        <f>IF($A2686&gt;--RIGHT($A$2,LEN($A$2)-8),"",COUNTIF(Table1[SHIFT NOMENCLATURE],$B2686))</f>
        <v/>
      </c>
      <c r="D2686" s="1" t="str">
        <f>IF($A2686&gt;--RIGHT($A$2,LEN($A$2)-8),"",SUMIF(Table1[SHIFT NOMENCLATURE], $B2686, Table1[EVIC KILL]))</f>
        <v/>
      </c>
      <c r="E2686" s="1" t="str">
        <f>IF($A2686&gt;--RIGHT($A$2,LEN($A$2)-8),"",SUMIF(Table1[SHIFT NOMENCLATURE], $B2686, Table1[EVIC MOB]))</f>
        <v/>
      </c>
      <c r="F2686" s="1" t="str">
        <f>IF($A2686&gt;--RIGHT($A$2,LEN($A$2)-8),"",SUMIF(Table1[SHIFT NOMENCLATURE], $B2686, Table1[EVIC FIRE]))</f>
        <v/>
      </c>
      <c r="G2686" s="1" t="str">
        <f>IF($A2686&gt;--RIGHT($A$2,LEN($A$2)-8),"",SUMIF(Table1[SHIFT NOMENCLATURE], $B2686, Table1[EKIA]))</f>
        <v/>
      </c>
      <c r="H2686" s="1" t="str">
        <f>IF($A2686&gt;--RIGHT($A$2,LEN($A$2)-8),"",SUMIF(Table1[SHIFT NOMENCLATURE], $B2686, Table1[EWIA]))</f>
        <v/>
      </c>
      <c r="I2686" s="1" t="str">
        <f>IF($A2686&gt;--RIGHT($A$2,LEN($A$2)-8),"",SUMIF(Table1[SHIFT NOMENCLATURE], $B2686, Table1[EPW]))</f>
        <v/>
      </c>
      <c r="J2686" s="1" t="str">
        <f>IF($A2686&gt;--RIGHT($A$2,LEN($A$2)-8),"",SUMIF(Table1[SHIFT NOMENCLATURE], $B2686, Table1[FVIC KILL]))</f>
        <v/>
      </c>
      <c r="K2686" s="1" t="str">
        <f>IF($A2686&gt;--RIGHT($A$2,LEN($A$2)-8),"",SUMIF(Table1[SHIFT NOMENCLATURE], $B2686, Table1[FVIC MOB]))</f>
        <v/>
      </c>
      <c r="L2686" s="1" t="str">
        <f>IF($A2686&gt;--RIGHT($A$2,LEN($A$2)-8),"",SUMIF(Table1[SHIFT NOMENCLATURE], $B2686, Table1[FVIC FIRE]))</f>
        <v/>
      </c>
      <c r="M2686" s="1" t="str">
        <f>IF($A2686&gt;--RIGHT($A$2,LEN($A$2)-8),"",SUMIF(Table1[SHIFT NOMENCLATURE], $B2686, Table1[FKIA]))</f>
        <v/>
      </c>
      <c r="N2686" s="1" t="str">
        <f>IF($A2686&gt;--RIGHT($A$2,LEN($A$2)-8),"",SUMIF(Table1[SHIFT NOMENCLATURE], $B2686, Table1[FWIA]))</f>
        <v/>
      </c>
      <c r="O2686" s="1" t="str">
        <f>IF($A2686&gt;--RIGHT($A$2,LEN($A$2)-8),"",SUMIF(Table1[SHIFT NOMENCLATURE], $B2686, Table1[DUSTWUN]))</f>
        <v/>
      </c>
    </row>
    <row r="2687" spans="1:15" x14ac:dyDescent="0.25">
      <c r="A2687" s="1" t="str">
        <f t="shared" si="82"/>
        <v/>
      </c>
      <c r="B2687" t="str">
        <f t="shared" si="83"/>
        <v/>
      </c>
      <c r="C2687" s="1" t="str">
        <f>IF($A2687&gt;--RIGHT($A$2,LEN($A$2)-8),"",COUNTIF(Table1[SHIFT NOMENCLATURE],$B2687))</f>
        <v/>
      </c>
      <c r="D2687" s="1" t="str">
        <f>IF($A2687&gt;--RIGHT($A$2,LEN($A$2)-8),"",SUMIF(Table1[SHIFT NOMENCLATURE], $B2687, Table1[EVIC KILL]))</f>
        <v/>
      </c>
      <c r="E2687" s="1" t="str">
        <f>IF($A2687&gt;--RIGHT($A$2,LEN($A$2)-8),"",SUMIF(Table1[SHIFT NOMENCLATURE], $B2687, Table1[EVIC MOB]))</f>
        <v/>
      </c>
      <c r="F2687" s="1" t="str">
        <f>IF($A2687&gt;--RIGHT($A$2,LEN($A$2)-8),"",SUMIF(Table1[SHIFT NOMENCLATURE], $B2687, Table1[EVIC FIRE]))</f>
        <v/>
      </c>
      <c r="G2687" s="1" t="str">
        <f>IF($A2687&gt;--RIGHT($A$2,LEN($A$2)-8),"",SUMIF(Table1[SHIFT NOMENCLATURE], $B2687, Table1[EKIA]))</f>
        <v/>
      </c>
      <c r="H2687" s="1" t="str">
        <f>IF($A2687&gt;--RIGHT($A$2,LEN($A$2)-8),"",SUMIF(Table1[SHIFT NOMENCLATURE], $B2687, Table1[EWIA]))</f>
        <v/>
      </c>
      <c r="I2687" s="1" t="str">
        <f>IF($A2687&gt;--RIGHT($A$2,LEN($A$2)-8),"",SUMIF(Table1[SHIFT NOMENCLATURE], $B2687, Table1[EPW]))</f>
        <v/>
      </c>
      <c r="J2687" s="1" t="str">
        <f>IF($A2687&gt;--RIGHT($A$2,LEN($A$2)-8),"",SUMIF(Table1[SHIFT NOMENCLATURE], $B2687, Table1[FVIC KILL]))</f>
        <v/>
      </c>
      <c r="K2687" s="1" t="str">
        <f>IF($A2687&gt;--RIGHT($A$2,LEN($A$2)-8),"",SUMIF(Table1[SHIFT NOMENCLATURE], $B2687, Table1[FVIC MOB]))</f>
        <v/>
      </c>
      <c r="L2687" s="1" t="str">
        <f>IF($A2687&gt;--RIGHT($A$2,LEN($A$2)-8),"",SUMIF(Table1[SHIFT NOMENCLATURE], $B2687, Table1[FVIC FIRE]))</f>
        <v/>
      </c>
      <c r="M2687" s="1" t="str">
        <f>IF($A2687&gt;--RIGHT($A$2,LEN($A$2)-8),"",SUMIF(Table1[SHIFT NOMENCLATURE], $B2687, Table1[FKIA]))</f>
        <v/>
      </c>
      <c r="N2687" s="1" t="str">
        <f>IF($A2687&gt;--RIGHT($A$2,LEN($A$2)-8),"",SUMIF(Table1[SHIFT NOMENCLATURE], $B2687, Table1[FWIA]))</f>
        <v/>
      </c>
      <c r="O2687" s="1" t="str">
        <f>IF($A2687&gt;--RIGHT($A$2,LEN($A$2)-8),"",SUMIF(Table1[SHIFT NOMENCLATURE], $B2687, Table1[DUSTWUN]))</f>
        <v/>
      </c>
    </row>
    <row r="2688" spans="1:15" x14ac:dyDescent="0.25">
      <c r="A2688" s="1" t="str">
        <f t="shared" si="82"/>
        <v/>
      </c>
      <c r="B2688" t="str">
        <f t="shared" si="83"/>
        <v/>
      </c>
      <c r="C2688" s="1" t="str">
        <f>IF($A2688&gt;--RIGHT($A$2,LEN($A$2)-8),"",COUNTIF(Table1[SHIFT NOMENCLATURE],$B2688))</f>
        <v/>
      </c>
      <c r="D2688" s="1" t="str">
        <f>IF($A2688&gt;--RIGHT($A$2,LEN($A$2)-8),"",SUMIF(Table1[SHIFT NOMENCLATURE], $B2688, Table1[EVIC KILL]))</f>
        <v/>
      </c>
      <c r="E2688" s="1" t="str">
        <f>IF($A2688&gt;--RIGHT($A$2,LEN($A$2)-8),"",SUMIF(Table1[SHIFT NOMENCLATURE], $B2688, Table1[EVIC MOB]))</f>
        <v/>
      </c>
      <c r="F2688" s="1" t="str">
        <f>IF($A2688&gt;--RIGHT($A$2,LEN($A$2)-8),"",SUMIF(Table1[SHIFT NOMENCLATURE], $B2688, Table1[EVIC FIRE]))</f>
        <v/>
      </c>
      <c r="G2688" s="1" t="str">
        <f>IF($A2688&gt;--RIGHT($A$2,LEN($A$2)-8),"",SUMIF(Table1[SHIFT NOMENCLATURE], $B2688, Table1[EKIA]))</f>
        <v/>
      </c>
      <c r="H2688" s="1" t="str">
        <f>IF($A2688&gt;--RIGHT($A$2,LEN($A$2)-8),"",SUMIF(Table1[SHIFT NOMENCLATURE], $B2688, Table1[EWIA]))</f>
        <v/>
      </c>
      <c r="I2688" s="1" t="str">
        <f>IF($A2688&gt;--RIGHT($A$2,LEN($A$2)-8),"",SUMIF(Table1[SHIFT NOMENCLATURE], $B2688, Table1[EPW]))</f>
        <v/>
      </c>
      <c r="J2688" s="1" t="str">
        <f>IF($A2688&gt;--RIGHT($A$2,LEN($A$2)-8),"",SUMIF(Table1[SHIFT NOMENCLATURE], $B2688, Table1[FVIC KILL]))</f>
        <v/>
      </c>
      <c r="K2688" s="1" t="str">
        <f>IF($A2688&gt;--RIGHT($A$2,LEN($A$2)-8),"",SUMIF(Table1[SHIFT NOMENCLATURE], $B2688, Table1[FVIC MOB]))</f>
        <v/>
      </c>
      <c r="L2688" s="1" t="str">
        <f>IF($A2688&gt;--RIGHT($A$2,LEN($A$2)-8),"",SUMIF(Table1[SHIFT NOMENCLATURE], $B2688, Table1[FVIC FIRE]))</f>
        <v/>
      </c>
      <c r="M2688" s="1" t="str">
        <f>IF($A2688&gt;--RIGHT($A$2,LEN($A$2)-8),"",SUMIF(Table1[SHIFT NOMENCLATURE], $B2688, Table1[FKIA]))</f>
        <v/>
      </c>
      <c r="N2688" s="1" t="str">
        <f>IF($A2688&gt;--RIGHT($A$2,LEN($A$2)-8),"",SUMIF(Table1[SHIFT NOMENCLATURE], $B2688, Table1[FWIA]))</f>
        <v/>
      </c>
      <c r="O2688" s="1" t="str">
        <f>IF($A2688&gt;--RIGHT($A$2,LEN($A$2)-8),"",SUMIF(Table1[SHIFT NOMENCLATURE], $B2688, Table1[DUSTWUN]))</f>
        <v/>
      </c>
    </row>
    <row r="2689" spans="1:15" x14ac:dyDescent="0.25">
      <c r="A2689" s="1" t="str">
        <f t="shared" si="82"/>
        <v/>
      </c>
      <c r="B2689" t="str">
        <f t="shared" si="83"/>
        <v/>
      </c>
      <c r="C2689" s="1" t="str">
        <f>IF($A2689&gt;--RIGHT($A$2,LEN($A$2)-8),"",COUNTIF(Table1[SHIFT NOMENCLATURE],$B2689))</f>
        <v/>
      </c>
      <c r="D2689" s="1" t="str">
        <f>IF($A2689&gt;--RIGHT($A$2,LEN($A$2)-8),"",SUMIF(Table1[SHIFT NOMENCLATURE], $B2689, Table1[EVIC KILL]))</f>
        <v/>
      </c>
      <c r="E2689" s="1" t="str">
        <f>IF($A2689&gt;--RIGHT($A$2,LEN($A$2)-8),"",SUMIF(Table1[SHIFT NOMENCLATURE], $B2689, Table1[EVIC MOB]))</f>
        <v/>
      </c>
      <c r="F2689" s="1" t="str">
        <f>IF($A2689&gt;--RIGHT($A$2,LEN($A$2)-8),"",SUMIF(Table1[SHIFT NOMENCLATURE], $B2689, Table1[EVIC FIRE]))</f>
        <v/>
      </c>
      <c r="G2689" s="1" t="str">
        <f>IF($A2689&gt;--RIGHT($A$2,LEN($A$2)-8),"",SUMIF(Table1[SHIFT NOMENCLATURE], $B2689, Table1[EKIA]))</f>
        <v/>
      </c>
      <c r="H2689" s="1" t="str">
        <f>IF($A2689&gt;--RIGHT($A$2,LEN($A$2)-8),"",SUMIF(Table1[SHIFT NOMENCLATURE], $B2689, Table1[EWIA]))</f>
        <v/>
      </c>
      <c r="I2689" s="1" t="str">
        <f>IF($A2689&gt;--RIGHT($A$2,LEN($A$2)-8),"",SUMIF(Table1[SHIFT NOMENCLATURE], $B2689, Table1[EPW]))</f>
        <v/>
      </c>
      <c r="J2689" s="1" t="str">
        <f>IF($A2689&gt;--RIGHT($A$2,LEN($A$2)-8),"",SUMIF(Table1[SHIFT NOMENCLATURE], $B2689, Table1[FVIC KILL]))</f>
        <v/>
      </c>
      <c r="K2689" s="1" t="str">
        <f>IF($A2689&gt;--RIGHT($A$2,LEN($A$2)-8),"",SUMIF(Table1[SHIFT NOMENCLATURE], $B2689, Table1[FVIC MOB]))</f>
        <v/>
      </c>
      <c r="L2689" s="1" t="str">
        <f>IF($A2689&gt;--RIGHT($A$2,LEN($A$2)-8),"",SUMIF(Table1[SHIFT NOMENCLATURE], $B2689, Table1[FVIC FIRE]))</f>
        <v/>
      </c>
      <c r="M2689" s="1" t="str">
        <f>IF($A2689&gt;--RIGHT($A$2,LEN($A$2)-8),"",SUMIF(Table1[SHIFT NOMENCLATURE], $B2689, Table1[FKIA]))</f>
        <v/>
      </c>
      <c r="N2689" s="1" t="str">
        <f>IF($A2689&gt;--RIGHT($A$2,LEN($A$2)-8),"",SUMIF(Table1[SHIFT NOMENCLATURE], $B2689, Table1[FWIA]))</f>
        <v/>
      </c>
      <c r="O2689" s="1" t="str">
        <f>IF($A2689&gt;--RIGHT($A$2,LEN($A$2)-8),"",SUMIF(Table1[SHIFT NOMENCLATURE], $B2689, Table1[DUSTWUN]))</f>
        <v/>
      </c>
    </row>
    <row r="2690" spans="1:15" x14ac:dyDescent="0.25">
      <c r="A2690" s="1" t="str">
        <f t="shared" si="82"/>
        <v/>
      </c>
      <c r="B2690" t="str">
        <f t="shared" si="83"/>
        <v/>
      </c>
      <c r="C2690" s="1" t="str">
        <f>IF($A2690&gt;--RIGHT($A$2,LEN($A$2)-8),"",COUNTIF(Table1[SHIFT NOMENCLATURE],$B2690))</f>
        <v/>
      </c>
      <c r="D2690" s="1" t="str">
        <f>IF($A2690&gt;--RIGHT($A$2,LEN($A$2)-8),"",SUMIF(Table1[SHIFT NOMENCLATURE], $B2690, Table1[EVIC KILL]))</f>
        <v/>
      </c>
      <c r="E2690" s="1" t="str">
        <f>IF($A2690&gt;--RIGHT($A$2,LEN($A$2)-8),"",SUMIF(Table1[SHIFT NOMENCLATURE], $B2690, Table1[EVIC MOB]))</f>
        <v/>
      </c>
      <c r="F2690" s="1" t="str">
        <f>IF($A2690&gt;--RIGHT($A$2,LEN($A$2)-8),"",SUMIF(Table1[SHIFT NOMENCLATURE], $B2690, Table1[EVIC FIRE]))</f>
        <v/>
      </c>
      <c r="G2690" s="1" t="str">
        <f>IF($A2690&gt;--RIGHT($A$2,LEN($A$2)-8),"",SUMIF(Table1[SHIFT NOMENCLATURE], $B2690, Table1[EKIA]))</f>
        <v/>
      </c>
      <c r="H2690" s="1" t="str">
        <f>IF($A2690&gt;--RIGHT($A$2,LEN($A$2)-8),"",SUMIF(Table1[SHIFT NOMENCLATURE], $B2690, Table1[EWIA]))</f>
        <v/>
      </c>
      <c r="I2690" s="1" t="str">
        <f>IF($A2690&gt;--RIGHT($A$2,LEN($A$2)-8),"",SUMIF(Table1[SHIFT NOMENCLATURE], $B2690, Table1[EPW]))</f>
        <v/>
      </c>
      <c r="J2690" s="1" t="str">
        <f>IF($A2690&gt;--RIGHT($A$2,LEN($A$2)-8),"",SUMIF(Table1[SHIFT NOMENCLATURE], $B2690, Table1[FVIC KILL]))</f>
        <v/>
      </c>
      <c r="K2690" s="1" t="str">
        <f>IF($A2690&gt;--RIGHT($A$2,LEN($A$2)-8),"",SUMIF(Table1[SHIFT NOMENCLATURE], $B2690, Table1[FVIC MOB]))</f>
        <v/>
      </c>
      <c r="L2690" s="1" t="str">
        <f>IF($A2690&gt;--RIGHT($A$2,LEN($A$2)-8),"",SUMIF(Table1[SHIFT NOMENCLATURE], $B2690, Table1[FVIC FIRE]))</f>
        <v/>
      </c>
      <c r="M2690" s="1" t="str">
        <f>IF($A2690&gt;--RIGHT($A$2,LEN($A$2)-8),"",SUMIF(Table1[SHIFT NOMENCLATURE], $B2690, Table1[FKIA]))</f>
        <v/>
      </c>
      <c r="N2690" s="1" t="str">
        <f>IF($A2690&gt;--RIGHT($A$2,LEN($A$2)-8),"",SUMIF(Table1[SHIFT NOMENCLATURE], $B2690, Table1[FWIA]))</f>
        <v/>
      </c>
      <c r="O2690" s="1" t="str">
        <f>IF($A2690&gt;--RIGHT($A$2,LEN($A$2)-8),"",SUMIF(Table1[SHIFT NOMENCLATURE], $B2690, Table1[DUSTWUN]))</f>
        <v/>
      </c>
    </row>
    <row r="2691" spans="1:15" x14ac:dyDescent="0.25">
      <c r="A2691" s="1" t="str">
        <f t="shared" si="82"/>
        <v/>
      </c>
      <c r="B2691" t="str">
        <f t="shared" si="83"/>
        <v/>
      </c>
      <c r="C2691" s="1" t="str">
        <f>IF($A2691&gt;--RIGHT($A$2,LEN($A$2)-8),"",COUNTIF(Table1[SHIFT NOMENCLATURE],$B2691))</f>
        <v/>
      </c>
      <c r="D2691" s="1" t="str">
        <f>IF($A2691&gt;--RIGHT($A$2,LEN($A$2)-8),"",SUMIF(Table1[SHIFT NOMENCLATURE], $B2691, Table1[EVIC KILL]))</f>
        <v/>
      </c>
      <c r="E2691" s="1" t="str">
        <f>IF($A2691&gt;--RIGHT($A$2,LEN($A$2)-8),"",SUMIF(Table1[SHIFT NOMENCLATURE], $B2691, Table1[EVIC MOB]))</f>
        <v/>
      </c>
      <c r="F2691" s="1" t="str">
        <f>IF($A2691&gt;--RIGHT($A$2,LEN($A$2)-8),"",SUMIF(Table1[SHIFT NOMENCLATURE], $B2691, Table1[EVIC FIRE]))</f>
        <v/>
      </c>
      <c r="G2691" s="1" t="str">
        <f>IF($A2691&gt;--RIGHT($A$2,LEN($A$2)-8),"",SUMIF(Table1[SHIFT NOMENCLATURE], $B2691, Table1[EKIA]))</f>
        <v/>
      </c>
      <c r="H2691" s="1" t="str">
        <f>IF($A2691&gt;--RIGHT($A$2,LEN($A$2)-8),"",SUMIF(Table1[SHIFT NOMENCLATURE], $B2691, Table1[EWIA]))</f>
        <v/>
      </c>
      <c r="I2691" s="1" t="str">
        <f>IF($A2691&gt;--RIGHT($A$2,LEN($A$2)-8),"",SUMIF(Table1[SHIFT NOMENCLATURE], $B2691, Table1[EPW]))</f>
        <v/>
      </c>
      <c r="J2691" s="1" t="str">
        <f>IF($A2691&gt;--RIGHT($A$2,LEN($A$2)-8),"",SUMIF(Table1[SHIFT NOMENCLATURE], $B2691, Table1[FVIC KILL]))</f>
        <v/>
      </c>
      <c r="K2691" s="1" t="str">
        <f>IF($A2691&gt;--RIGHT($A$2,LEN($A$2)-8),"",SUMIF(Table1[SHIFT NOMENCLATURE], $B2691, Table1[FVIC MOB]))</f>
        <v/>
      </c>
      <c r="L2691" s="1" t="str">
        <f>IF($A2691&gt;--RIGHT($A$2,LEN($A$2)-8),"",SUMIF(Table1[SHIFT NOMENCLATURE], $B2691, Table1[FVIC FIRE]))</f>
        <v/>
      </c>
      <c r="M2691" s="1" t="str">
        <f>IF($A2691&gt;--RIGHT($A$2,LEN($A$2)-8),"",SUMIF(Table1[SHIFT NOMENCLATURE], $B2691, Table1[FKIA]))</f>
        <v/>
      </c>
      <c r="N2691" s="1" t="str">
        <f>IF($A2691&gt;--RIGHT($A$2,LEN($A$2)-8),"",SUMIF(Table1[SHIFT NOMENCLATURE], $B2691, Table1[FWIA]))</f>
        <v/>
      </c>
      <c r="O2691" s="1" t="str">
        <f>IF($A2691&gt;--RIGHT($A$2,LEN($A$2)-8),"",SUMIF(Table1[SHIFT NOMENCLATURE], $B2691, Table1[DUSTWUN]))</f>
        <v/>
      </c>
    </row>
    <row r="2692" spans="1:15" x14ac:dyDescent="0.25">
      <c r="A2692" s="1" t="str">
        <f t="shared" si="82"/>
        <v/>
      </c>
      <c r="B2692" t="str">
        <f t="shared" si="83"/>
        <v/>
      </c>
      <c r="C2692" s="1" t="str">
        <f>IF($A2692&gt;--RIGHT($A$2,LEN($A$2)-8),"",COUNTIF(Table1[SHIFT NOMENCLATURE],$B2692))</f>
        <v/>
      </c>
      <c r="D2692" s="1" t="str">
        <f>IF($A2692&gt;--RIGHT($A$2,LEN($A$2)-8),"",SUMIF(Table1[SHIFT NOMENCLATURE], $B2692, Table1[EVIC KILL]))</f>
        <v/>
      </c>
      <c r="E2692" s="1" t="str">
        <f>IF($A2692&gt;--RIGHT($A$2,LEN($A$2)-8),"",SUMIF(Table1[SHIFT NOMENCLATURE], $B2692, Table1[EVIC MOB]))</f>
        <v/>
      </c>
      <c r="F2692" s="1" t="str">
        <f>IF($A2692&gt;--RIGHT($A$2,LEN($A$2)-8),"",SUMIF(Table1[SHIFT NOMENCLATURE], $B2692, Table1[EVIC FIRE]))</f>
        <v/>
      </c>
      <c r="G2692" s="1" t="str">
        <f>IF($A2692&gt;--RIGHT($A$2,LEN($A$2)-8),"",SUMIF(Table1[SHIFT NOMENCLATURE], $B2692, Table1[EKIA]))</f>
        <v/>
      </c>
      <c r="H2692" s="1" t="str">
        <f>IF($A2692&gt;--RIGHT($A$2,LEN($A$2)-8),"",SUMIF(Table1[SHIFT NOMENCLATURE], $B2692, Table1[EWIA]))</f>
        <v/>
      </c>
      <c r="I2692" s="1" t="str">
        <f>IF($A2692&gt;--RIGHT($A$2,LEN($A$2)-8),"",SUMIF(Table1[SHIFT NOMENCLATURE], $B2692, Table1[EPW]))</f>
        <v/>
      </c>
      <c r="J2692" s="1" t="str">
        <f>IF($A2692&gt;--RIGHT($A$2,LEN($A$2)-8),"",SUMIF(Table1[SHIFT NOMENCLATURE], $B2692, Table1[FVIC KILL]))</f>
        <v/>
      </c>
      <c r="K2692" s="1" t="str">
        <f>IF($A2692&gt;--RIGHT($A$2,LEN($A$2)-8),"",SUMIF(Table1[SHIFT NOMENCLATURE], $B2692, Table1[FVIC MOB]))</f>
        <v/>
      </c>
      <c r="L2692" s="1" t="str">
        <f>IF($A2692&gt;--RIGHT($A$2,LEN($A$2)-8),"",SUMIF(Table1[SHIFT NOMENCLATURE], $B2692, Table1[FVIC FIRE]))</f>
        <v/>
      </c>
      <c r="M2692" s="1" t="str">
        <f>IF($A2692&gt;--RIGHT($A$2,LEN($A$2)-8),"",SUMIF(Table1[SHIFT NOMENCLATURE], $B2692, Table1[FKIA]))</f>
        <v/>
      </c>
      <c r="N2692" s="1" t="str">
        <f>IF($A2692&gt;--RIGHT($A$2,LEN($A$2)-8),"",SUMIF(Table1[SHIFT NOMENCLATURE], $B2692, Table1[FWIA]))</f>
        <v/>
      </c>
      <c r="O2692" s="1" t="str">
        <f>IF($A2692&gt;--RIGHT($A$2,LEN($A$2)-8),"",SUMIF(Table1[SHIFT NOMENCLATURE], $B2692, Table1[DUSTWUN]))</f>
        <v/>
      </c>
    </row>
    <row r="2693" spans="1:15" x14ac:dyDescent="0.25">
      <c r="A2693" s="1" t="str">
        <f t="shared" ref="A2693:A2756" si="84">IF($A2692&gt;--RIGHT($A$2,LEN($A$2)-8)-1,"",ROW()-2)</f>
        <v/>
      </c>
      <c r="B2693" t="str">
        <f t="shared" ref="B2693:B2756" si="85">IF($A2692&gt;--RIGHT($A$2,LEN($A$2)-8)-1,"",IF(MID($B2692,3,4)="1900",CONCATENATE(TEXT(DATEVALUE(MID($B2692,15,2)&amp;MID($B2692,21,3)&amp;RIGHT($B2692,4)),"dd"), "0700-1900", UPPER(TEXT(DATEVALUE(MID($B2692,15,2)&amp;MID($B2692,21,3)&amp;RIGHT($B2692,4)),"mmm")), RIGHT($B2692,4)), CONCATENATE(LEFT($B2692,2), "1900", MID($B2692,12,3), RIGHT($B2692,4), "-", TEXT(DATEVALUE(LEFT($B2692,2)&amp;MID($B2692,12,3)&amp;RIGHT($B2692,4))+1,"dd"),"0700", UPPER(TEXT(DATEVALUE(LEFT($B2692,2)&amp;MID($B2692,12,3)&amp;RIGHT($B2692,4))+1,"mmm")), TEXT(DATEVALUE(LEFT($B2692,2)&amp;MID($B2692,12,3)&amp;RIGHT($B2692,4))+1,"yyyy"))))</f>
        <v/>
      </c>
      <c r="C2693" s="1" t="str">
        <f>IF($A2693&gt;--RIGHT($A$2,LEN($A$2)-8),"",COUNTIF(Table1[SHIFT NOMENCLATURE],$B2693))</f>
        <v/>
      </c>
      <c r="D2693" s="1" t="str">
        <f>IF($A2693&gt;--RIGHT($A$2,LEN($A$2)-8),"",SUMIF(Table1[SHIFT NOMENCLATURE], $B2693, Table1[EVIC KILL]))</f>
        <v/>
      </c>
      <c r="E2693" s="1" t="str">
        <f>IF($A2693&gt;--RIGHT($A$2,LEN($A$2)-8),"",SUMIF(Table1[SHIFT NOMENCLATURE], $B2693, Table1[EVIC MOB]))</f>
        <v/>
      </c>
      <c r="F2693" s="1" t="str">
        <f>IF($A2693&gt;--RIGHT($A$2,LEN($A$2)-8),"",SUMIF(Table1[SHIFT NOMENCLATURE], $B2693, Table1[EVIC FIRE]))</f>
        <v/>
      </c>
      <c r="G2693" s="1" t="str">
        <f>IF($A2693&gt;--RIGHT($A$2,LEN($A$2)-8),"",SUMIF(Table1[SHIFT NOMENCLATURE], $B2693, Table1[EKIA]))</f>
        <v/>
      </c>
      <c r="H2693" s="1" t="str">
        <f>IF($A2693&gt;--RIGHT($A$2,LEN($A$2)-8),"",SUMIF(Table1[SHIFT NOMENCLATURE], $B2693, Table1[EWIA]))</f>
        <v/>
      </c>
      <c r="I2693" s="1" t="str">
        <f>IF($A2693&gt;--RIGHT($A$2,LEN($A$2)-8),"",SUMIF(Table1[SHIFT NOMENCLATURE], $B2693, Table1[EPW]))</f>
        <v/>
      </c>
      <c r="J2693" s="1" t="str">
        <f>IF($A2693&gt;--RIGHT($A$2,LEN($A$2)-8),"",SUMIF(Table1[SHIFT NOMENCLATURE], $B2693, Table1[FVIC KILL]))</f>
        <v/>
      </c>
      <c r="K2693" s="1" t="str">
        <f>IF($A2693&gt;--RIGHT($A$2,LEN($A$2)-8),"",SUMIF(Table1[SHIFT NOMENCLATURE], $B2693, Table1[FVIC MOB]))</f>
        <v/>
      </c>
      <c r="L2693" s="1" t="str">
        <f>IF($A2693&gt;--RIGHT($A$2,LEN($A$2)-8),"",SUMIF(Table1[SHIFT NOMENCLATURE], $B2693, Table1[FVIC FIRE]))</f>
        <v/>
      </c>
      <c r="M2693" s="1" t="str">
        <f>IF($A2693&gt;--RIGHT($A$2,LEN($A$2)-8),"",SUMIF(Table1[SHIFT NOMENCLATURE], $B2693, Table1[FKIA]))</f>
        <v/>
      </c>
      <c r="N2693" s="1" t="str">
        <f>IF($A2693&gt;--RIGHT($A$2,LEN($A$2)-8),"",SUMIF(Table1[SHIFT NOMENCLATURE], $B2693, Table1[FWIA]))</f>
        <v/>
      </c>
      <c r="O2693" s="1" t="str">
        <f>IF($A2693&gt;--RIGHT($A$2,LEN($A$2)-8),"",SUMIF(Table1[SHIFT NOMENCLATURE], $B2693, Table1[DUSTWUN]))</f>
        <v/>
      </c>
    </row>
    <row r="2694" spans="1:15" x14ac:dyDescent="0.25">
      <c r="A2694" s="1" t="str">
        <f t="shared" si="84"/>
        <v/>
      </c>
      <c r="B2694" t="str">
        <f t="shared" si="85"/>
        <v/>
      </c>
      <c r="C2694" s="1" t="str">
        <f>IF($A2694&gt;--RIGHT($A$2,LEN($A$2)-8),"",COUNTIF(Table1[SHIFT NOMENCLATURE],$B2694))</f>
        <v/>
      </c>
      <c r="D2694" s="1" t="str">
        <f>IF($A2694&gt;--RIGHT($A$2,LEN($A$2)-8),"",SUMIF(Table1[SHIFT NOMENCLATURE], $B2694, Table1[EVIC KILL]))</f>
        <v/>
      </c>
      <c r="E2694" s="1" t="str">
        <f>IF($A2694&gt;--RIGHT($A$2,LEN($A$2)-8),"",SUMIF(Table1[SHIFT NOMENCLATURE], $B2694, Table1[EVIC MOB]))</f>
        <v/>
      </c>
      <c r="F2694" s="1" t="str">
        <f>IF($A2694&gt;--RIGHT($A$2,LEN($A$2)-8),"",SUMIF(Table1[SHIFT NOMENCLATURE], $B2694, Table1[EVIC FIRE]))</f>
        <v/>
      </c>
      <c r="G2694" s="1" t="str">
        <f>IF($A2694&gt;--RIGHT($A$2,LEN($A$2)-8),"",SUMIF(Table1[SHIFT NOMENCLATURE], $B2694, Table1[EKIA]))</f>
        <v/>
      </c>
      <c r="H2694" s="1" t="str">
        <f>IF($A2694&gt;--RIGHT($A$2,LEN($A$2)-8),"",SUMIF(Table1[SHIFT NOMENCLATURE], $B2694, Table1[EWIA]))</f>
        <v/>
      </c>
      <c r="I2694" s="1" t="str">
        <f>IF($A2694&gt;--RIGHT($A$2,LEN($A$2)-8),"",SUMIF(Table1[SHIFT NOMENCLATURE], $B2694, Table1[EPW]))</f>
        <v/>
      </c>
      <c r="J2694" s="1" t="str">
        <f>IF($A2694&gt;--RIGHT($A$2,LEN($A$2)-8),"",SUMIF(Table1[SHIFT NOMENCLATURE], $B2694, Table1[FVIC KILL]))</f>
        <v/>
      </c>
      <c r="K2694" s="1" t="str">
        <f>IF($A2694&gt;--RIGHT($A$2,LEN($A$2)-8),"",SUMIF(Table1[SHIFT NOMENCLATURE], $B2694, Table1[FVIC MOB]))</f>
        <v/>
      </c>
      <c r="L2694" s="1" t="str">
        <f>IF($A2694&gt;--RIGHT($A$2,LEN($A$2)-8),"",SUMIF(Table1[SHIFT NOMENCLATURE], $B2694, Table1[FVIC FIRE]))</f>
        <v/>
      </c>
      <c r="M2694" s="1" t="str">
        <f>IF($A2694&gt;--RIGHT($A$2,LEN($A$2)-8),"",SUMIF(Table1[SHIFT NOMENCLATURE], $B2694, Table1[FKIA]))</f>
        <v/>
      </c>
      <c r="N2694" s="1" t="str">
        <f>IF($A2694&gt;--RIGHT($A$2,LEN($A$2)-8),"",SUMIF(Table1[SHIFT NOMENCLATURE], $B2694, Table1[FWIA]))</f>
        <v/>
      </c>
      <c r="O2694" s="1" t="str">
        <f>IF($A2694&gt;--RIGHT($A$2,LEN($A$2)-8),"",SUMIF(Table1[SHIFT NOMENCLATURE], $B2694, Table1[DUSTWUN]))</f>
        <v/>
      </c>
    </row>
    <row r="2695" spans="1:15" x14ac:dyDescent="0.25">
      <c r="A2695" s="1" t="str">
        <f t="shared" si="84"/>
        <v/>
      </c>
      <c r="B2695" t="str">
        <f t="shared" si="85"/>
        <v/>
      </c>
      <c r="C2695" s="1" t="str">
        <f>IF($A2695&gt;--RIGHT($A$2,LEN($A$2)-8),"",COUNTIF(Table1[SHIFT NOMENCLATURE],$B2695))</f>
        <v/>
      </c>
      <c r="D2695" s="1" t="str">
        <f>IF($A2695&gt;--RIGHT($A$2,LEN($A$2)-8),"",SUMIF(Table1[SHIFT NOMENCLATURE], $B2695, Table1[EVIC KILL]))</f>
        <v/>
      </c>
      <c r="E2695" s="1" t="str">
        <f>IF($A2695&gt;--RIGHT($A$2,LEN($A$2)-8),"",SUMIF(Table1[SHIFT NOMENCLATURE], $B2695, Table1[EVIC MOB]))</f>
        <v/>
      </c>
      <c r="F2695" s="1" t="str">
        <f>IF($A2695&gt;--RIGHT($A$2,LEN($A$2)-8),"",SUMIF(Table1[SHIFT NOMENCLATURE], $B2695, Table1[EVIC FIRE]))</f>
        <v/>
      </c>
      <c r="G2695" s="1" t="str">
        <f>IF($A2695&gt;--RIGHT($A$2,LEN($A$2)-8),"",SUMIF(Table1[SHIFT NOMENCLATURE], $B2695, Table1[EKIA]))</f>
        <v/>
      </c>
      <c r="H2695" s="1" t="str">
        <f>IF($A2695&gt;--RIGHT($A$2,LEN($A$2)-8),"",SUMIF(Table1[SHIFT NOMENCLATURE], $B2695, Table1[EWIA]))</f>
        <v/>
      </c>
      <c r="I2695" s="1" t="str">
        <f>IF($A2695&gt;--RIGHT($A$2,LEN($A$2)-8),"",SUMIF(Table1[SHIFT NOMENCLATURE], $B2695, Table1[EPW]))</f>
        <v/>
      </c>
      <c r="J2695" s="1" t="str">
        <f>IF($A2695&gt;--RIGHT($A$2,LEN($A$2)-8),"",SUMIF(Table1[SHIFT NOMENCLATURE], $B2695, Table1[FVIC KILL]))</f>
        <v/>
      </c>
      <c r="K2695" s="1" t="str">
        <f>IF($A2695&gt;--RIGHT($A$2,LEN($A$2)-8),"",SUMIF(Table1[SHIFT NOMENCLATURE], $B2695, Table1[FVIC MOB]))</f>
        <v/>
      </c>
      <c r="L2695" s="1" t="str">
        <f>IF($A2695&gt;--RIGHT($A$2,LEN($A$2)-8),"",SUMIF(Table1[SHIFT NOMENCLATURE], $B2695, Table1[FVIC FIRE]))</f>
        <v/>
      </c>
      <c r="M2695" s="1" t="str">
        <f>IF($A2695&gt;--RIGHT($A$2,LEN($A$2)-8),"",SUMIF(Table1[SHIFT NOMENCLATURE], $B2695, Table1[FKIA]))</f>
        <v/>
      </c>
      <c r="N2695" s="1" t="str">
        <f>IF($A2695&gt;--RIGHT($A$2,LEN($A$2)-8),"",SUMIF(Table1[SHIFT NOMENCLATURE], $B2695, Table1[FWIA]))</f>
        <v/>
      </c>
      <c r="O2695" s="1" t="str">
        <f>IF($A2695&gt;--RIGHT($A$2,LEN($A$2)-8),"",SUMIF(Table1[SHIFT NOMENCLATURE], $B2695, Table1[DUSTWUN]))</f>
        <v/>
      </c>
    </row>
    <row r="2696" spans="1:15" x14ac:dyDescent="0.25">
      <c r="A2696" s="1" t="str">
        <f t="shared" si="84"/>
        <v/>
      </c>
      <c r="B2696" t="str">
        <f t="shared" si="85"/>
        <v/>
      </c>
      <c r="C2696" s="1" t="str">
        <f>IF($A2696&gt;--RIGHT($A$2,LEN($A$2)-8),"",COUNTIF(Table1[SHIFT NOMENCLATURE],$B2696))</f>
        <v/>
      </c>
      <c r="D2696" s="1" t="str">
        <f>IF($A2696&gt;--RIGHT($A$2,LEN($A$2)-8),"",SUMIF(Table1[SHIFT NOMENCLATURE], $B2696, Table1[EVIC KILL]))</f>
        <v/>
      </c>
      <c r="E2696" s="1" t="str">
        <f>IF($A2696&gt;--RIGHT($A$2,LEN($A$2)-8),"",SUMIF(Table1[SHIFT NOMENCLATURE], $B2696, Table1[EVIC MOB]))</f>
        <v/>
      </c>
      <c r="F2696" s="1" t="str">
        <f>IF($A2696&gt;--RIGHT($A$2,LEN($A$2)-8),"",SUMIF(Table1[SHIFT NOMENCLATURE], $B2696, Table1[EVIC FIRE]))</f>
        <v/>
      </c>
      <c r="G2696" s="1" t="str">
        <f>IF($A2696&gt;--RIGHT($A$2,LEN($A$2)-8),"",SUMIF(Table1[SHIFT NOMENCLATURE], $B2696, Table1[EKIA]))</f>
        <v/>
      </c>
      <c r="H2696" s="1" t="str">
        <f>IF($A2696&gt;--RIGHT($A$2,LEN($A$2)-8),"",SUMIF(Table1[SHIFT NOMENCLATURE], $B2696, Table1[EWIA]))</f>
        <v/>
      </c>
      <c r="I2696" s="1" t="str">
        <f>IF($A2696&gt;--RIGHT($A$2,LEN($A$2)-8),"",SUMIF(Table1[SHIFT NOMENCLATURE], $B2696, Table1[EPW]))</f>
        <v/>
      </c>
      <c r="J2696" s="1" t="str">
        <f>IF($A2696&gt;--RIGHT($A$2,LEN($A$2)-8),"",SUMIF(Table1[SHIFT NOMENCLATURE], $B2696, Table1[FVIC KILL]))</f>
        <v/>
      </c>
      <c r="K2696" s="1" t="str">
        <f>IF($A2696&gt;--RIGHT($A$2,LEN($A$2)-8),"",SUMIF(Table1[SHIFT NOMENCLATURE], $B2696, Table1[FVIC MOB]))</f>
        <v/>
      </c>
      <c r="L2696" s="1" t="str">
        <f>IF($A2696&gt;--RIGHT($A$2,LEN($A$2)-8),"",SUMIF(Table1[SHIFT NOMENCLATURE], $B2696, Table1[FVIC FIRE]))</f>
        <v/>
      </c>
      <c r="M2696" s="1" t="str">
        <f>IF($A2696&gt;--RIGHT($A$2,LEN($A$2)-8),"",SUMIF(Table1[SHIFT NOMENCLATURE], $B2696, Table1[FKIA]))</f>
        <v/>
      </c>
      <c r="N2696" s="1" t="str">
        <f>IF($A2696&gt;--RIGHT($A$2,LEN($A$2)-8),"",SUMIF(Table1[SHIFT NOMENCLATURE], $B2696, Table1[FWIA]))</f>
        <v/>
      </c>
      <c r="O2696" s="1" t="str">
        <f>IF($A2696&gt;--RIGHT($A$2,LEN($A$2)-8),"",SUMIF(Table1[SHIFT NOMENCLATURE], $B2696, Table1[DUSTWUN]))</f>
        <v/>
      </c>
    </row>
    <row r="2697" spans="1:15" x14ac:dyDescent="0.25">
      <c r="A2697" s="1" t="str">
        <f t="shared" si="84"/>
        <v/>
      </c>
      <c r="B2697" t="str">
        <f t="shared" si="85"/>
        <v/>
      </c>
      <c r="C2697" s="1" t="str">
        <f>IF($A2697&gt;--RIGHT($A$2,LEN($A$2)-8),"",COUNTIF(Table1[SHIFT NOMENCLATURE],$B2697))</f>
        <v/>
      </c>
      <c r="D2697" s="1" t="str">
        <f>IF($A2697&gt;--RIGHT($A$2,LEN($A$2)-8),"",SUMIF(Table1[SHIFT NOMENCLATURE], $B2697, Table1[EVIC KILL]))</f>
        <v/>
      </c>
      <c r="E2697" s="1" t="str">
        <f>IF($A2697&gt;--RIGHT($A$2,LEN($A$2)-8),"",SUMIF(Table1[SHIFT NOMENCLATURE], $B2697, Table1[EVIC MOB]))</f>
        <v/>
      </c>
      <c r="F2697" s="1" t="str">
        <f>IF($A2697&gt;--RIGHT($A$2,LEN($A$2)-8),"",SUMIF(Table1[SHIFT NOMENCLATURE], $B2697, Table1[EVIC FIRE]))</f>
        <v/>
      </c>
      <c r="G2697" s="1" t="str">
        <f>IF($A2697&gt;--RIGHT($A$2,LEN($A$2)-8),"",SUMIF(Table1[SHIFT NOMENCLATURE], $B2697, Table1[EKIA]))</f>
        <v/>
      </c>
      <c r="H2697" s="1" t="str">
        <f>IF($A2697&gt;--RIGHT($A$2,LEN($A$2)-8),"",SUMIF(Table1[SHIFT NOMENCLATURE], $B2697, Table1[EWIA]))</f>
        <v/>
      </c>
      <c r="I2697" s="1" t="str">
        <f>IF($A2697&gt;--RIGHT($A$2,LEN($A$2)-8),"",SUMIF(Table1[SHIFT NOMENCLATURE], $B2697, Table1[EPW]))</f>
        <v/>
      </c>
      <c r="J2697" s="1" t="str">
        <f>IF($A2697&gt;--RIGHT($A$2,LEN($A$2)-8),"",SUMIF(Table1[SHIFT NOMENCLATURE], $B2697, Table1[FVIC KILL]))</f>
        <v/>
      </c>
      <c r="K2697" s="1" t="str">
        <f>IF($A2697&gt;--RIGHT($A$2,LEN($A$2)-8),"",SUMIF(Table1[SHIFT NOMENCLATURE], $B2697, Table1[FVIC MOB]))</f>
        <v/>
      </c>
      <c r="L2697" s="1" t="str">
        <f>IF($A2697&gt;--RIGHT($A$2,LEN($A$2)-8),"",SUMIF(Table1[SHIFT NOMENCLATURE], $B2697, Table1[FVIC FIRE]))</f>
        <v/>
      </c>
      <c r="M2697" s="1" t="str">
        <f>IF($A2697&gt;--RIGHT($A$2,LEN($A$2)-8),"",SUMIF(Table1[SHIFT NOMENCLATURE], $B2697, Table1[FKIA]))</f>
        <v/>
      </c>
      <c r="N2697" s="1" t="str">
        <f>IF($A2697&gt;--RIGHT($A$2,LEN($A$2)-8),"",SUMIF(Table1[SHIFT NOMENCLATURE], $B2697, Table1[FWIA]))</f>
        <v/>
      </c>
      <c r="O2697" s="1" t="str">
        <f>IF($A2697&gt;--RIGHT($A$2,LEN($A$2)-8),"",SUMIF(Table1[SHIFT NOMENCLATURE], $B2697, Table1[DUSTWUN]))</f>
        <v/>
      </c>
    </row>
    <row r="2698" spans="1:15" x14ac:dyDescent="0.25">
      <c r="A2698" s="1" t="str">
        <f t="shared" si="84"/>
        <v/>
      </c>
      <c r="B2698" t="str">
        <f t="shared" si="85"/>
        <v/>
      </c>
      <c r="C2698" s="1" t="str">
        <f>IF($A2698&gt;--RIGHT($A$2,LEN($A$2)-8),"",COUNTIF(Table1[SHIFT NOMENCLATURE],$B2698))</f>
        <v/>
      </c>
      <c r="D2698" s="1" t="str">
        <f>IF($A2698&gt;--RIGHT($A$2,LEN($A$2)-8),"",SUMIF(Table1[SHIFT NOMENCLATURE], $B2698, Table1[EVIC KILL]))</f>
        <v/>
      </c>
      <c r="E2698" s="1" t="str">
        <f>IF($A2698&gt;--RIGHT($A$2,LEN($A$2)-8),"",SUMIF(Table1[SHIFT NOMENCLATURE], $B2698, Table1[EVIC MOB]))</f>
        <v/>
      </c>
      <c r="F2698" s="1" t="str">
        <f>IF($A2698&gt;--RIGHT($A$2,LEN($A$2)-8),"",SUMIF(Table1[SHIFT NOMENCLATURE], $B2698, Table1[EVIC FIRE]))</f>
        <v/>
      </c>
      <c r="G2698" s="1" t="str">
        <f>IF($A2698&gt;--RIGHT($A$2,LEN($A$2)-8),"",SUMIF(Table1[SHIFT NOMENCLATURE], $B2698, Table1[EKIA]))</f>
        <v/>
      </c>
      <c r="H2698" s="1" t="str">
        <f>IF($A2698&gt;--RIGHT($A$2,LEN($A$2)-8),"",SUMIF(Table1[SHIFT NOMENCLATURE], $B2698, Table1[EWIA]))</f>
        <v/>
      </c>
      <c r="I2698" s="1" t="str">
        <f>IF($A2698&gt;--RIGHT($A$2,LEN($A$2)-8),"",SUMIF(Table1[SHIFT NOMENCLATURE], $B2698, Table1[EPW]))</f>
        <v/>
      </c>
      <c r="J2698" s="1" t="str">
        <f>IF($A2698&gt;--RIGHT($A$2,LEN($A$2)-8),"",SUMIF(Table1[SHIFT NOMENCLATURE], $B2698, Table1[FVIC KILL]))</f>
        <v/>
      </c>
      <c r="K2698" s="1" t="str">
        <f>IF($A2698&gt;--RIGHT($A$2,LEN($A$2)-8),"",SUMIF(Table1[SHIFT NOMENCLATURE], $B2698, Table1[FVIC MOB]))</f>
        <v/>
      </c>
      <c r="L2698" s="1" t="str">
        <f>IF($A2698&gt;--RIGHT($A$2,LEN($A$2)-8),"",SUMIF(Table1[SHIFT NOMENCLATURE], $B2698, Table1[FVIC FIRE]))</f>
        <v/>
      </c>
      <c r="M2698" s="1" t="str">
        <f>IF($A2698&gt;--RIGHT($A$2,LEN($A$2)-8),"",SUMIF(Table1[SHIFT NOMENCLATURE], $B2698, Table1[FKIA]))</f>
        <v/>
      </c>
      <c r="N2698" s="1" t="str">
        <f>IF($A2698&gt;--RIGHT($A$2,LEN($A$2)-8),"",SUMIF(Table1[SHIFT NOMENCLATURE], $B2698, Table1[FWIA]))</f>
        <v/>
      </c>
      <c r="O2698" s="1" t="str">
        <f>IF($A2698&gt;--RIGHT($A$2,LEN($A$2)-8),"",SUMIF(Table1[SHIFT NOMENCLATURE], $B2698, Table1[DUSTWUN]))</f>
        <v/>
      </c>
    </row>
    <row r="2699" spans="1:15" x14ac:dyDescent="0.25">
      <c r="A2699" s="1" t="str">
        <f t="shared" si="84"/>
        <v/>
      </c>
      <c r="B2699" t="str">
        <f t="shared" si="85"/>
        <v/>
      </c>
      <c r="C2699" s="1" t="str">
        <f>IF($A2699&gt;--RIGHT($A$2,LEN($A$2)-8),"",COUNTIF(Table1[SHIFT NOMENCLATURE],$B2699))</f>
        <v/>
      </c>
      <c r="D2699" s="1" t="str">
        <f>IF($A2699&gt;--RIGHT($A$2,LEN($A$2)-8),"",SUMIF(Table1[SHIFT NOMENCLATURE], $B2699, Table1[EVIC KILL]))</f>
        <v/>
      </c>
      <c r="E2699" s="1" t="str">
        <f>IF($A2699&gt;--RIGHT($A$2,LEN($A$2)-8),"",SUMIF(Table1[SHIFT NOMENCLATURE], $B2699, Table1[EVIC MOB]))</f>
        <v/>
      </c>
      <c r="F2699" s="1" t="str">
        <f>IF($A2699&gt;--RIGHT($A$2,LEN($A$2)-8),"",SUMIF(Table1[SHIFT NOMENCLATURE], $B2699, Table1[EVIC FIRE]))</f>
        <v/>
      </c>
      <c r="G2699" s="1" t="str">
        <f>IF($A2699&gt;--RIGHT($A$2,LEN($A$2)-8),"",SUMIF(Table1[SHIFT NOMENCLATURE], $B2699, Table1[EKIA]))</f>
        <v/>
      </c>
      <c r="H2699" s="1" t="str">
        <f>IF($A2699&gt;--RIGHT($A$2,LEN($A$2)-8),"",SUMIF(Table1[SHIFT NOMENCLATURE], $B2699, Table1[EWIA]))</f>
        <v/>
      </c>
      <c r="I2699" s="1" t="str">
        <f>IF($A2699&gt;--RIGHT($A$2,LEN($A$2)-8),"",SUMIF(Table1[SHIFT NOMENCLATURE], $B2699, Table1[EPW]))</f>
        <v/>
      </c>
      <c r="J2699" s="1" t="str">
        <f>IF($A2699&gt;--RIGHT($A$2,LEN($A$2)-8),"",SUMIF(Table1[SHIFT NOMENCLATURE], $B2699, Table1[FVIC KILL]))</f>
        <v/>
      </c>
      <c r="K2699" s="1" t="str">
        <f>IF($A2699&gt;--RIGHT($A$2,LEN($A$2)-8),"",SUMIF(Table1[SHIFT NOMENCLATURE], $B2699, Table1[FVIC MOB]))</f>
        <v/>
      </c>
      <c r="L2699" s="1" t="str">
        <f>IF($A2699&gt;--RIGHT($A$2,LEN($A$2)-8),"",SUMIF(Table1[SHIFT NOMENCLATURE], $B2699, Table1[FVIC FIRE]))</f>
        <v/>
      </c>
      <c r="M2699" s="1" t="str">
        <f>IF($A2699&gt;--RIGHT($A$2,LEN($A$2)-8),"",SUMIF(Table1[SHIFT NOMENCLATURE], $B2699, Table1[FKIA]))</f>
        <v/>
      </c>
      <c r="N2699" s="1" t="str">
        <f>IF($A2699&gt;--RIGHT($A$2,LEN($A$2)-8),"",SUMIF(Table1[SHIFT NOMENCLATURE], $B2699, Table1[FWIA]))</f>
        <v/>
      </c>
      <c r="O2699" s="1" t="str">
        <f>IF($A2699&gt;--RIGHT($A$2,LEN($A$2)-8),"",SUMIF(Table1[SHIFT NOMENCLATURE], $B2699, Table1[DUSTWUN]))</f>
        <v/>
      </c>
    </row>
    <row r="2700" spans="1:15" x14ac:dyDescent="0.25">
      <c r="A2700" s="1" t="str">
        <f t="shared" si="84"/>
        <v/>
      </c>
      <c r="B2700" t="str">
        <f t="shared" si="85"/>
        <v/>
      </c>
      <c r="C2700" s="1" t="str">
        <f>IF($A2700&gt;--RIGHT($A$2,LEN($A$2)-8),"",COUNTIF(Table1[SHIFT NOMENCLATURE],$B2700))</f>
        <v/>
      </c>
      <c r="D2700" s="1" t="str">
        <f>IF($A2700&gt;--RIGHT($A$2,LEN($A$2)-8),"",SUMIF(Table1[SHIFT NOMENCLATURE], $B2700, Table1[EVIC KILL]))</f>
        <v/>
      </c>
      <c r="E2700" s="1" t="str">
        <f>IF($A2700&gt;--RIGHT($A$2,LEN($A$2)-8),"",SUMIF(Table1[SHIFT NOMENCLATURE], $B2700, Table1[EVIC MOB]))</f>
        <v/>
      </c>
      <c r="F2700" s="1" t="str">
        <f>IF($A2700&gt;--RIGHT($A$2,LEN($A$2)-8),"",SUMIF(Table1[SHIFT NOMENCLATURE], $B2700, Table1[EVIC FIRE]))</f>
        <v/>
      </c>
      <c r="G2700" s="1" t="str">
        <f>IF($A2700&gt;--RIGHT($A$2,LEN($A$2)-8),"",SUMIF(Table1[SHIFT NOMENCLATURE], $B2700, Table1[EKIA]))</f>
        <v/>
      </c>
      <c r="H2700" s="1" t="str">
        <f>IF($A2700&gt;--RIGHT($A$2,LEN($A$2)-8),"",SUMIF(Table1[SHIFT NOMENCLATURE], $B2700, Table1[EWIA]))</f>
        <v/>
      </c>
      <c r="I2700" s="1" t="str">
        <f>IF($A2700&gt;--RIGHT($A$2,LEN($A$2)-8),"",SUMIF(Table1[SHIFT NOMENCLATURE], $B2700, Table1[EPW]))</f>
        <v/>
      </c>
      <c r="J2700" s="1" t="str">
        <f>IF($A2700&gt;--RIGHT($A$2,LEN($A$2)-8),"",SUMIF(Table1[SHIFT NOMENCLATURE], $B2700, Table1[FVIC KILL]))</f>
        <v/>
      </c>
      <c r="K2700" s="1" t="str">
        <f>IF($A2700&gt;--RIGHT($A$2,LEN($A$2)-8),"",SUMIF(Table1[SHIFT NOMENCLATURE], $B2700, Table1[FVIC MOB]))</f>
        <v/>
      </c>
      <c r="L2700" s="1" t="str">
        <f>IF($A2700&gt;--RIGHT($A$2,LEN($A$2)-8),"",SUMIF(Table1[SHIFT NOMENCLATURE], $B2700, Table1[FVIC FIRE]))</f>
        <v/>
      </c>
      <c r="M2700" s="1" t="str">
        <f>IF($A2700&gt;--RIGHT($A$2,LEN($A$2)-8),"",SUMIF(Table1[SHIFT NOMENCLATURE], $B2700, Table1[FKIA]))</f>
        <v/>
      </c>
      <c r="N2700" s="1" t="str">
        <f>IF($A2700&gt;--RIGHT($A$2,LEN($A$2)-8),"",SUMIF(Table1[SHIFT NOMENCLATURE], $B2700, Table1[FWIA]))</f>
        <v/>
      </c>
      <c r="O2700" s="1" t="str">
        <f>IF($A2700&gt;--RIGHT($A$2,LEN($A$2)-8),"",SUMIF(Table1[SHIFT NOMENCLATURE], $B2700, Table1[DUSTWUN]))</f>
        <v/>
      </c>
    </row>
    <row r="2701" spans="1:15" x14ac:dyDescent="0.25">
      <c r="A2701" s="1" t="str">
        <f t="shared" si="84"/>
        <v/>
      </c>
      <c r="B2701" t="str">
        <f t="shared" si="85"/>
        <v/>
      </c>
      <c r="C2701" s="1" t="str">
        <f>IF($A2701&gt;--RIGHT($A$2,LEN($A$2)-8),"",COUNTIF(Table1[SHIFT NOMENCLATURE],$B2701))</f>
        <v/>
      </c>
      <c r="D2701" s="1" t="str">
        <f>IF($A2701&gt;--RIGHT($A$2,LEN($A$2)-8),"",SUMIF(Table1[SHIFT NOMENCLATURE], $B2701, Table1[EVIC KILL]))</f>
        <v/>
      </c>
      <c r="E2701" s="1" t="str">
        <f>IF($A2701&gt;--RIGHT($A$2,LEN($A$2)-8),"",SUMIF(Table1[SHIFT NOMENCLATURE], $B2701, Table1[EVIC MOB]))</f>
        <v/>
      </c>
      <c r="F2701" s="1" t="str">
        <f>IF($A2701&gt;--RIGHT($A$2,LEN($A$2)-8),"",SUMIF(Table1[SHIFT NOMENCLATURE], $B2701, Table1[EVIC FIRE]))</f>
        <v/>
      </c>
      <c r="G2701" s="1" t="str">
        <f>IF($A2701&gt;--RIGHT($A$2,LEN($A$2)-8),"",SUMIF(Table1[SHIFT NOMENCLATURE], $B2701, Table1[EKIA]))</f>
        <v/>
      </c>
      <c r="H2701" s="1" t="str">
        <f>IF($A2701&gt;--RIGHT($A$2,LEN($A$2)-8),"",SUMIF(Table1[SHIFT NOMENCLATURE], $B2701, Table1[EWIA]))</f>
        <v/>
      </c>
      <c r="I2701" s="1" t="str">
        <f>IF($A2701&gt;--RIGHT($A$2,LEN($A$2)-8),"",SUMIF(Table1[SHIFT NOMENCLATURE], $B2701, Table1[EPW]))</f>
        <v/>
      </c>
      <c r="J2701" s="1" t="str">
        <f>IF($A2701&gt;--RIGHT($A$2,LEN($A$2)-8),"",SUMIF(Table1[SHIFT NOMENCLATURE], $B2701, Table1[FVIC KILL]))</f>
        <v/>
      </c>
      <c r="K2701" s="1" t="str">
        <f>IF($A2701&gt;--RIGHT($A$2,LEN($A$2)-8),"",SUMIF(Table1[SHIFT NOMENCLATURE], $B2701, Table1[FVIC MOB]))</f>
        <v/>
      </c>
      <c r="L2701" s="1" t="str">
        <f>IF($A2701&gt;--RIGHT($A$2,LEN($A$2)-8),"",SUMIF(Table1[SHIFT NOMENCLATURE], $B2701, Table1[FVIC FIRE]))</f>
        <v/>
      </c>
      <c r="M2701" s="1" t="str">
        <f>IF($A2701&gt;--RIGHT($A$2,LEN($A$2)-8),"",SUMIF(Table1[SHIFT NOMENCLATURE], $B2701, Table1[FKIA]))</f>
        <v/>
      </c>
      <c r="N2701" s="1" t="str">
        <f>IF($A2701&gt;--RIGHT($A$2,LEN($A$2)-8),"",SUMIF(Table1[SHIFT NOMENCLATURE], $B2701, Table1[FWIA]))</f>
        <v/>
      </c>
      <c r="O2701" s="1" t="str">
        <f>IF($A2701&gt;--RIGHT($A$2,LEN($A$2)-8),"",SUMIF(Table1[SHIFT NOMENCLATURE], $B2701, Table1[DUSTWUN]))</f>
        <v/>
      </c>
    </row>
    <row r="2702" spans="1:15" x14ac:dyDescent="0.25">
      <c r="A2702" s="1" t="str">
        <f t="shared" si="84"/>
        <v/>
      </c>
      <c r="B2702" t="str">
        <f t="shared" si="85"/>
        <v/>
      </c>
      <c r="C2702" s="1" t="str">
        <f>IF($A2702&gt;--RIGHT($A$2,LEN($A$2)-8),"",COUNTIF(Table1[SHIFT NOMENCLATURE],$B2702))</f>
        <v/>
      </c>
      <c r="D2702" s="1" t="str">
        <f>IF($A2702&gt;--RIGHT($A$2,LEN($A$2)-8),"",SUMIF(Table1[SHIFT NOMENCLATURE], $B2702, Table1[EVIC KILL]))</f>
        <v/>
      </c>
      <c r="E2702" s="1" t="str">
        <f>IF($A2702&gt;--RIGHT($A$2,LEN($A$2)-8),"",SUMIF(Table1[SHIFT NOMENCLATURE], $B2702, Table1[EVIC MOB]))</f>
        <v/>
      </c>
      <c r="F2702" s="1" t="str">
        <f>IF($A2702&gt;--RIGHT($A$2,LEN($A$2)-8),"",SUMIF(Table1[SHIFT NOMENCLATURE], $B2702, Table1[EVIC FIRE]))</f>
        <v/>
      </c>
      <c r="G2702" s="1" t="str">
        <f>IF($A2702&gt;--RIGHT($A$2,LEN($A$2)-8),"",SUMIF(Table1[SHIFT NOMENCLATURE], $B2702, Table1[EKIA]))</f>
        <v/>
      </c>
      <c r="H2702" s="1" t="str">
        <f>IF($A2702&gt;--RIGHT($A$2,LEN($A$2)-8),"",SUMIF(Table1[SHIFT NOMENCLATURE], $B2702, Table1[EWIA]))</f>
        <v/>
      </c>
      <c r="I2702" s="1" t="str">
        <f>IF($A2702&gt;--RIGHT($A$2,LEN($A$2)-8),"",SUMIF(Table1[SHIFT NOMENCLATURE], $B2702, Table1[EPW]))</f>
        <v/>
      </c>
      <c r="J2702" s="1" t="str">
        <f>IF($A2702&gt;--RIGHT($A$2,LEN($A$2)-8),"",SUMIF(Table1[SHIFT NOMENCLATURE], $B2702, Table1[FVIC KILL]))</f>
        <v/>
      </c>
      <c r="K2702" s="1" t="str">
        <f>IF($A2702&gt;--RIGHT($A$2,LEN($A$2)-8),"",SUMIF(Table1[SHIFT NOMENCLATURE], $B2702, Table1[FVIC MOB]))</f>
        <v/>
      </c>
      <c r="L2702" s="1" t="str">
        <f>IF($A2702&gt;--RIGHT($A$2,LEN($A$2)-8),"",SUMIF(Table1[SHIFT NOMENCLATURE], $B2702, Table1[FVIC FIRE]))</f>
        <v/>
      </c>
      <c r="M2702" s="1" t="str">
        <f>IF($A2702&gt;--RIGHT($A$2,LEN($A$2)-8),"",SUMIF(Table1[SHIFT NOMENCLATURE], $B2702, Table1[FKIA]))</f>
        <v/>
      </c>
      <c r="N2702" s="1" t="str">
        <f>IF($A2702&gt;--RIGHT($A$2,LEN($A$2)-8),"",SUMIF(Table1[SHIFT NOMENCLATURE], $B2702, Table1[FWIA]))</f>
        <v/>
      </c>
      <c r="O2702" s="1" t="str">
        <f>IF($A2702&gt;--RIGHT($A$2,LEN($A$2)-8),"",SUMIF(Table1[SHIFT NOMENCLATURE], $B2702, Table1[DUSTWUN]))</f>
        <v/>
      </c>
    </row>
    <row r="2703" spans="1:15" x14ac:dyDescent="0.25">
      <c r="A2703" s="1" t="str">
        <f t="shared" si="84"/>
        <v/>
      </c>
      <c r="B2703" t="str">
        <f t="shared" si="85"/>
        <v/>
      </c>
      <c r="C2703" s="1" t="str">
        <f>IF($A2703&gt;--RIGHT($A$2,LEN($A$2)-8),"",COUNTIF(Table1[SHIFT NOMENCLATURE],$B2703))</f>
        <v/>
      </c>
      <c r="D2703" s="1" t="str">
        <f>IF($A2703&gt;--RIGHT($A$2,LEN($A$2)-8),"",SUMIF(Table1[SHIFT NOMENCLATURE], $B2703, Table1[EVIC KILL]))</f>
        <v/>
      </c>
      <c r="E2703" s="1" t="str">
        <f>IF($A2703&gt;--RIGHT($A$2,LEN($A$2)-8),"",SUMIF(Table1[SHIFT NOMENCLATURE], $B2703, Table1[EVIC MOB]))</f>
        <v/>
      </c>
      <c r="F2703" s="1" t="str">
        <f>IF($A2703&gt;--RIGHT($A$2,LEN($A$2)-8),"",SUMIF(Table1[SHIFT NOMENCLATURE], $B2703, Table1[EVIC FIRE]))</f>
        <v/>
      </c>
      <c r="G2703" s="1" t="str">
        <f>IF($A2703&gt;--RIGHT($A$2,LEN($A$2)-8),"",SUMIF(Table1[SHIFT NOMENCLATURE], $B2703, Table1[EKIA]))</f>
        <v/>
      </c>
      <c r="H2703" s="1" t="str">
        <f>IF($A2703&gt;--RIGHT($A$2,LEN($A$2)-8),"",SUMIF(Table1[SHIFT NOMENCLATURE], $B2703, Table1[EWIA]))</f>
        <v/>
      </c>
      <c r="I2703" s="1" t="str">
        <f>IF($A2703&gt;--RIGHT($A$2,LEN($A$2)-8),"",SUMIF(Table1[SHIFT NOMENCLATURE], $B2703, Table1[EPW]))</f>
        <v/>
      </c>
      <c r="J2703" s="1" t="str">
        <f>IF($A2703&gt;--RIGHT($A$2,LEN($A$2)-8),"",SUMIF(Table1[SHIFT NOMENCLATURE], $B2703, Table1[FVIC KILL]))</f>
        <v/>
      </c>
      <c r="K2703" s="1" t="str">
        <f>IF($A2703&gt;--RIGHT($A$2,LEN($A$2)-8),"",SUMIF(Table1[SHIFT NOMENCLATURE], $B2703, Table1[FVIC MOB]))</f>
        <v/>
      </c>
      <c r="L2703" s="1" t="str">
        <f>IF($A2703&gt;--RIGHT($A$2,LEN($A$2)-8),"",SUMIF(Table1[SHIFT NOMENCLATURE], $B2703, Table1[FVIC FIRE]))</f>
        <v/>
      </c>
      <c r="M2703" s="1" t="str">
        <f>IF($A2703&gt;--RIGHT($A$2,LEN($A$2)-8),"",SUMIF(Table1[SHIFT NOMENCLATURE], $B2703, Table1[FKIA]))</f>
        <v/>
      </c>
      <c r="N2703" s="1" t="str">
        <f>IF($A2703&gt;--RIGHT($A$2,LEN($A$2)-8),"",SUMIF(Table1[SHIFT NOMENCLATURE], $B2703, Table1[FWIA]))</f>
        <v/>
      </c>
      <c r="O2703" s="1" t="str">
        <f>IF($A2703&gt;--RIGHT($A$2,LEN($A$2)-8),"",SUMIF(Table1[SHIFT NOMENCLATURE], $B2703, Table1[DUSTWUN]))</f>
        <v/>
      </c>
    </row>
    <row r="2704" spans="1:15" x14ac:dyDescent="0.25">
      <c r="A2704" s="1" t="str">
        <f t="shared" si="84"/>
        <v/>
      </c>
      <c r="B2704" t="str">
        <f t="shared" si="85"/>
        <v/>
      </c>
      <c r="C2704" s="1" t="str">
        <f>IF($A2704&gt;--RIGHT($A$2,LEN($A$2)-8),"",COUNTIF(Table1[SHIFT NOMENCLATURE],$B2704))</f>
        <v/>
      </c>
      <c r="D2704" s="1" t="str">
        <f>IF($A2704&gt;--RIGHT($A$2,LEN($A$2)-8),"",SUMIF(Table1[SHIFT NOMENCLATURE], $B2704, Table1[EVIC KILL]))</f>
        <v/>
      </c>
      <c r="E2704" s="1" t="str">
        <f>IF($A2704&gt;--RIGHT($A$2,LEN($A$2)-8),"",SUMIF(Table1[SHIFT NOMENCLATURE], $B2704, Table1[EVIC MOB]))</f>
        <v/>
      </c>
      <c r="F2704" s="1" t="str">
        <f>IF($A2704&gt;--RIGHT($A$2,LEN($A$2)-8),"",SUMIF(Table1[SHIFT NOMENCLATURE], $B2704, Table1[EVIC FIRE]))</f>
        <v/>
      </c>
      <c r="G2704" s="1" t="str">
        <f>IF($A2704&gt;--RIGHT($A$2,LEN($A$2)-8),"",SUMIF(Table1[SHIFT NOMENCLATURE], $B2704, Table1[EKIA]))</f>
        <v/>
      </c>
      <c r="H2704" s="1" t="str">
        <f>IF($A2704&gt;--RIGHT($A$2,LEN($A$2)-8),"",SUMIF(Table1[SHIFT NOMENCLATURE], $B2704, Table1[EWIA]))</f>
        <v/>
      </c>
      <c r="I2704" s="1" t="str">
        <f>IF($A2704&gt;--RIGHT($A$2,LEN($A$2)-8),"",SUMIF(Table1[SHIFT NOMENCLATURE], $B2704, Table1[EPW]))</f>
        <v/>
      </c>
      <c r="J2704" s="1" t="str">
        <f>IF($A2704&gt;--RIGHT($A$2,LEN($A$2)-8),"",SUMIF(Table1[SHIFT NOMENCLATURE], $B2704, Table1[FVIC KILL]))</f>
        <v/>
      </c>
      <c r="K2704" s="1" t="str">
        <f>IF($A2704&gt;--RIGHT($A$2,LEN($A$2)-8),"",SUMIF(Table1[SHIFT NOMENCLATURE], $B2704, Table1[FVIC MOB]))</f>
        <v/>
      </c>
      <c r="L2704" s="1" t="str">
        <f>IF($A2704&gt;--RIGHT($A$2,LEN($A$2)-8),"",SUMIF(Table1[SHIFT NOMENCLATURE], $B2704, Table1[FVIC FIRE]))</f>
        <v/>
      </c>
      <c r="M2704" s="1" t="str">
        <f>IF($A2704&gt;--RIGHT($A$2,LEN($A$2)-8),"",SUMIF(Table1[SHIFT NOMENCLATURE], $B2704, Table1[FKIA]))</f>
        <v/>
      </c>
      <c r="N2704" s="1" t="str">
        <f>IF($A2704&gt;--RIGHT($A$2,LEN($A$2)-8),"",SUMIF(Table1[SHIFT NOMENCLATURE], $B2704, Table1[FWIA]))</f>
        <v/>
      </c>
      <c r="O2704" s="1" t="str">
        <f>IF($A2704&gt;--RIGHT($A$2,LEN($A$2)-8),"",SUMIF(Table1[SHIFT NOMENCLATURE], $B2704, Table1[DUSTWUN]))</f>
        <v/>
      </c>
    </row>
    <row r="2705" spans="1:15" x14ac:dyDescent="0.25">
      <c r="A2705" s="1" t="str">
        <f t="shared" si="84"/>
        <v/>
      </c>
      <c r="B2705" t="str">
        <f t="shared" si="85"/>
        <v/>
      </c>
      <c r="C2705" s="1" t="str">
        <f>IF($A2705&gt;--RIGHT($A$2,LEN($A$2)-8),"",COUNTIF(Table1[SHIFT NOMENCLATURE],$B2705))</f>
        <v/>
      </c>
      <c r="D2705" s="1" t="str">
        <f>IF($A2705&gt;--RIGHT($A$2,LEN($A$2)-8),"",SUMIF(Table1[SHIFT NOMENCLATURE], $B2705, Table1[EVIC KILL]))</f>
        <v/>
      </c>
      <c r="E2705" s="1" t="str">
        <f>IF($A2705&gt;--RIGHT($A$2,LEN($A$2)-8),"",SUMIF(Table1[SHIFT NOMENCLATURE], $B2705, Table1[EVIC MOB]))</f>
        <v/>
      </c>
      <c r="F2705" s="1" t="str">
        <f>IF($A2705&gt;--RIGHT($A$2,LEN($A$2)-8),"",SUMIF(Table1[SHIFT NOMENCLATURE], $B2705, Table1[EVIC FIRE]))</f>
        <v/>
      </c>
      <c r="G2705" s="1" t="str">
        <f>IF($A2705&gt;--RIGHT($A$2,LEN($A$2)-8),"",SUMIF(Table1[SHIFT NOMENCLATURE], $B2705, Table1[EKIA]))</f>
        <v/>
      </c>
      <c r="H2705" s="1" t="str">
        <f>IF($A2705&gt;--RIGHT($A$2,LEN($A$2)-8),"",SUMIF(Table1[SHIFT NOMENCLATURE], $B2705, Table1[EWIA]))</f>
        <v/>
      </c>
      <c r="I2705" s="1" t="str">
        <f>IF($A2705&gt;--RIGHT($A$2,LEN($A$2)-8),"",SUMIF(Table1[SHIFT NOMENCLATURE], $B2705, Table1[EPW]))</f>
        <v/>
      </c>
      <c r="J2705" s="1" t="str">
        <f>IF($A2705&gt;--RIGHT($A$2,LEN($A$2)-8),"",SUMIF(Table1[SHIFT NOMENCLATURE], $B2705, Table1[FVIC KILL]))</f>
        <v/>
      </c>
      <c r="K2705" s="1" t="str">
        <f>IF($A2705&gt;--RIGHT($A$2,LEN($A$2)-8),"",SUMIF(Table1[SHIFT NOMENCLATURE], $B2705, Table1[FVIC MOB]))</f>
        <v/>
      </c>
      <c r="L2705" s="1" t="str">
        <f>IF($A2705&gt;--RIGHT($A$2,LEN($A$2)-8),"",SUMIF(Table1[SHIFT NOMENCLATURE], $B2705, Table1[FVIC FIRE]))</f>
        <v/>
      </c>
      <c r="M2705" s="1" t="str">
        <f>IF($A2705&gt;--RIGHT($A$2,LEN($A$2)-8),"",SUMIF(Table1[SHIFT NOMENCLATURE], $B2705, Table1[FKIA]))</f>
        <v/>
      </c>
      <c r="N2705" s="1" t="str">
        <f>IF($A2705&gt;--RIGHT($A$2,LEN($A$2)-8),"",SUMIF(Table1[SHIFT NOMENCLATURE], $B2705, Table1[FWIA]))</f>
        <v/>
      </c>
      <c r="O2705" s="1" t="str">
        <f>IF($A2705&gt;--RIGHT($A$2,LEN($A$2)-8),"",SUMIF(Table1[SHIFT NOMENCLATURE], $B2705, Table1[DUSTWUN]))</f>
        <v/>
      </c>
    </row>
    <row r="2706" spans="1:15" x14ac:dyDescent="0.25">
      <c r="A2706" s="1" t="str">
        <f t="shared" si="84"/>
        <v/>
      </c>
      <c r="B2706" t="str">
        <f t="shared" si="85"/>
        <v/>
      </c>
      <c r="C2706" s="1" t="str">
        <f>IF($A2706&gt;--RIGHT($A$2,LEN($A$2)-8),"",COUNTIF(Table1[SHIFT NOMENCLATURE],$B2706))</f>
        <v/>
      </c>
      <c r="D2706" s="1" t="str">
        <f>IF($A2706&gt;--RIGHT($A$2,LEN($A$2)-8),"",SUMIF(Table1[SHIFT NOMENCLATURE], $B2706, Table1[EVIC KILL]))</f>
        <v/>
      </c>
      <c r="E2706" s="1" t="str">
        <f>IF($A2706&gt;--RIGHT($A$2,LEN($A$2)-8),"",SUMIF(Table1[SHIFT NOMENCLATURE], $B2706, Table1[EVIC MOB]))</f>
        <v/>
      </c>
      <c r="F2706" s="1" t="str">
        <f>IF($A2706&gt;--RIGHT($A$2,LEN($A$2)-8),"",SUMIF(Table1[SHIFT NOMENCLATURE], $B2706, Table1[EVIC FIRE]))</f>
        <v/>
      </c>
      <c r="G2706" s="1" t="str">
        <f>IF($A2706&gt;--RIGHT($A$2,LEN($A$2)-8),"",SUMIF(Table1[SHIFT NOMENCLATURE], $B2706, Table1[EKIA]))</f>
        <v/>
      </c>
      <c r="H2706" s="1" t="str">
        <f>IF($A2706&gt;--RIGHT($A$2,LEN($A$2)-8),"",SUMIF(Table1[SHIFT NOMENCLATURE], $B2706, Table1[EWIA]))</f>
        <v/>
      </c>
      <c r="I2706" s="1" t="str">
        <f>IF($A2706&gt;--RIGHT($A$2,LEN($A$2)-8),"",SUMIF(Table1[SHIFT NOMENCLATURE], $B2706, Table1[EPW]))</f>
        <v/>
      </c>
      <c r="J2706" s="1" t="str">
        <f>IF($A2706&gt;--RIGHT($A$2,LEN($A$2)-8),"",SUMIF(Table1[SHIFT NOMENCLATURE], $B2706, Table1[FVIC KILL]))</f>
        <v/>
      </c>
      <c r="K2706" s="1" t="str">
        <f>IF($A2706&gt;--RIGHT($A$2,LEN($A$2)-8),"",SUMIF(Table1[SHIFT NOMENCLATURE], $B2706, Table1[FVIC MOB]))</f>
        <v/>
      </c>
      <c r="L2706" s="1" t="str">
        <f>IF($A2706&gt;--RIGHT($A$2,LEN($A$2)-8),"",SUMIF(Table1[SHIFT NOMENCLATURE], $B2706, Table1[FVIC FIRE]))</f>
        <v/>
      </c>
      <c r="M2706" s="1" t="str">
        <f>IF($A2706&gt;--RIGHT($A$2,LEN($A$2)-8),"",SUMIF(Table1[SHIFT NOMENCLATURE], $B2706, Table1[FKIA]))</f>
        <v/>
      </c>
      <c r="N2706" s="1" t="str">
        <f>IF($A2706&gt;--RIGHT($A$2,LEN($A$2)-8),"",SUMIF(Table1[SHIFT NOMENCLATURE], $B2706, Table1[FWIA]))</f>
        <v/>
      </c>
      <c r="O2706" s="1" t="str">
        <f>IF($A2706&gt;--RIGHT($A$2,LEN($A$2)-8),"",SUMIF(Table1[SHIFT NOMENCLATURE], $B2706, Table1[DUSTWUN]))</f>
        <v/>
      </c>
    </row>
    <row r="2707" spans="1:15" x14ac:dyDescent="0.25">
      <c r="A2707" s="1" t="str">
        <f t="shared" si="84"/>
        <v/>
      </c>
      <c r="B2707" t="str">
        <f t="shared" si="85"/>
        <v/>
      </c>
      <c r="C2707" s="1" t="str">
        <f>IF($A2707&gt;--RIGHT($A$2,LEN($A$2)-8),"",COUNTIF(Table1[SHIFT NOMENCLATURE],$B2707))</f>
        <v/>
      </c>
      <c r="D2707" s="1" t="str">
        <f>IF($A2707&gt;--RIGHT($A$2,LEN($A$2)-8),"",SUMIF(Table1[SHIFT NOMENCLATURE], $B2707, Table1[EVIC KILL]))</f>
        <v/>
      </c>
      <c r="E2707" s="1" t="str">
        <f>IF($A2707&gt;--RIGHT($A$2,LEN($A$2)-8),"",SUMIF(Table1[SHIFT NOMENCLATURE], $B2707, Table1[EVIC MOB]))</f>
        <v/>
      </c>
      <c r="F2707" s="1" t="str">
        <f>IF($A2707&gt;--RIGHT($A$2,LEN($A$2)-8),"",SUMIF(Table1[SHIFT NOMENCLATURE], $B2707, Table1[EVIC FIRE]))</f>
        <v/>
      </c>
      <c r="G2707" s="1" t="str">
        <f>IF($A2707&gt;--RIGHT($A$2,LEN($A$2)-8),"",SUMIF(Table1[SHIFT NOMENCLATURE], $B2707, Table1[EKIA]))</f>
        <v/>
      </c>
      <c r="H2707" s="1" t="str">
        <f>IF($A2707&gt;--RIGHT($A$2,LEN($A$2)-8),"",SUMIF(Table1[SHIFT NOMENCLATURE], $B2707, Table1[EWIA]))</f>
        <v/>
      </c>
      <c r="I2707" s="1" t="str">
        <f>IF($A2707&gt;--RIGHT($A$2,LEN($A$2)-8),"",SUMIF(Table1[SHIFT NOMENCLATURE], $B2707, Table1[EPW]))</f>
        <v/>
      </c>
      <c r="J2707" s="1" t="str">
        <f>IF($A2707&gt;--RIGHT($A$2,LEN($A$2)-8),"",SUMIF(Table1[SHIFT NOMENCLATURE], $B2707, Table1[FVIC KILL]))</f>
        <v/>
      </c>
      <c r="K2707" s="1" t="str">
        <f>IF($A2707&gt;--RIGHT($A$2,LEN($A$2)-8),"",SUMIF(Table1[SHIFT NOMENCLATURE], $B2707, Table1[FVIC MOB]))</f>
        <v/>
      </c>
      <c r="L2707" s="1" t="str">
        <f>IF($A2707&gt;--RIGHT($A$2,LEN($A$2)-8),"",SUMIF(Table1[SHIFT NOMENCLATURE], $B2707, Table1[FVIC FIRE]))</f>
        <v/>
      </c>
      <c r="M2707" s="1" t="str">
        <f>IF($A2707&gt;--RIGHT($A$2,LEN($A$2)-8),"",SUMIF(Table1[SHIFT NOMENCLATURE], $B2707, Table1[FKIA]))</f>
        <v/>
      </c>
      <c r="N2707" s="1" t="str">
        <f>IF($A2707&gt;--RIGHT($A$2,LEN($A$2)-8),"",SUMIF(Table1[SHIFT NOMENCLATURE], $B2707, Table1[FWIA]))</f>
        <v/>
      </c>
      <c r="O2707" s="1" t="str">
        <f>IF($A2707&gt;--RIGHT($A$2,LEN($A$2)-8),"",SUMIF(Table1[SHIFT NOMENCLATURE], $B2707, Table1[DUSTWUN]))</f>
        <v/>
      </c>
    </row>
    <row r="2708" spans="1:15" x14ac:dyDescent="0.25">
      <c r="A2708" s="1" t="str">
        <f t="shared" si="84"/>
        <v/>
      </c>
      <c r="B2708" t="str">
        <f t="shared" si="85"/>
        <v/>
      </c>
      <c r="C2708" s="1" t="str">
        <f>IF($A2708&gt;--RIGHT($A$2,LEN($A$2)-8),"",COUNTIF(Table1[SHIFT NOMENCLATURE],$B2708))</f>
        <v/>
      </c>
      <c r="D2708" s="1" t="str">
        <f>IF($A2708&gt;--RIGHT($A$2,LEN($A$2)-8),"",SUMIF(Table1[SHIFT NOMENCLATURE], $B2708, Table1[EVIC KILL]))</f>
        <v/>
      </c>
      <c r="E2708" s="1" t="str">
        <f>IF($A2708&gt;--RIGHT($A$2,LEN($A$2)-8),"",SUMIF(Table1[SHIFT NOMENCLATURE], $B2708, Table1[EVIC MOB]))</f>
        <v/>
      </c>
      <c r="F2708" s="1" t="str">
        <f>IF($A2708&gt;--RIGHT($A$2,LEN($A$2)-8),"",SUMIF(Table1[SHIFT NOMENCLATURE], $B2708, Table1[EVIC FIRE]))</f>
        <v/>
      </c>
      <c r="G2708" s="1" t="str">
        <f>IF($A2708&gt;--RIGHT($A$2,LEN($A$2)-8),"",SUMIF(Table1[SHIFT NOMENCLATURE], $B2708, Table1[EKIA]))</f>
        <v/>
      </c>
      <c r="H2708" s="1" t="str">
        <f>IF($A2708&gt;--RIGHT($A$2,LEN($A$2)-8),"",SUMIF(Table1[SHIFT NOMENCLATURE], $B2708, Table1[EWIA]))</f>
        <v/>
      </c>
      <c r="I2708" s="1" t="str">
        <f>IF($A2708&gt;--RIGHT($A$2,LEN($A$2)-8),"",SUMIF(Table1[SHIFT NOMENCLATURE], $B2708, Table1[EPW]))</f>
        <v/>
      </c>
      <c r="J2708" s="1" t="str">
        <f>IF($A2708&gt;--RIGHT($A$2,LEN($A$2)-8),"",SUMIF(Table1[SHIFT NOMENCLATURE], $B2708, Table1[FVIC KILL]))</f>
        <v/>
      </c>
      <c r="K2708" s="1" t="str">
        <f>IF($A2708&gt;--RIGHT($A$2,LEN($A$2)-8),"",SUMIF(Table1[SHIFT NOMENCLATURE], $B2708, Table1[FVIC MOB]))</f>
        <v/>
      </c>
      <c r="L2708" s="1" t="str">
        <f>IF($A2708&gt;--RIGHT($A$2,LEN($A$2)-8),"",SUMIF(Table1[SHIFT NOMENCLATURE], $B2708, Table1[FVIC FIRE]))</f>
        <v/>
      </c>
      <c r="M2708" s="1" t="str">
        <f>IF($A2708&gt;--RIGHT($A$2,LEN($A$2)-8),"",SUMIF(Table1[SHIFT NOMENCLATURE], $B2708, Table1[FKIA]))</f>
        <v/>
      </c>
      <c r="N2708" s="1" t="str">
        <f>IF($A2708&gt;--RIGHT($A$2,LEN($A$2)-8),"",SUMIF(Table1[SHIFT NOMENCLATURE], $B2708, Table1[FWIA]))</f>
        <v/>
      </c>
      <c r="O2708" s="1" t="str">
        <f>IF($A2708&gt;--RIGHT($A$2,LEN($A$2)-8),"",SUMIF(Table1[SHIFT NOMENCLATURE], $B2708, Table1[DUSTWUN]))</f>
        <v/>
      </c>
    </row>
    <row r="2709" spans="1:15" x14ac:dyDescent="0.25">
      <c r="A2709" s="1" t="str">
        <f t="shared" si="84"/>
        <v/>
      </c>
      <c r="B2709" t="str">
        <f t="shared" si="85"/>
        <v/>
      </c>
      <c r="C2709" s="1" t="str">
        <f>IF($A2709&gt;--RIGHT($A$2,LEN($A$2)-8),"",COUNTIF(Table1[SHIFT NOMENCLATURE],$B2709))</f>
        <v/>
      </c>
      <c r="D2709" s="1" t="str">
        <f>IF($A2709&gt;--RIGHT($A$2,LEN($A$2)-8),"",SUMIF(Table1[SHIFT NOMENCLATURE], $B2709, Table1[EVIC KILL]))</f>
        <v/>
      </c>
      <c r="E2709" s="1" t="str">
        <f>IF($A2709&gt;--RIGHT($A$2,LEN($A$2)-8),"",SUMIF(Table1[SHIFT NOMENCLATURE], $B2709, Table1[EVIC MOB]))</f>
        <v/>
      </c>
      <c r="F2709" s="1" t="str">
        <f>IF($A2709&gt;--RIGHT($A$2,LEN($A$2)-8),"",SUMIF(Table1[SHIFT NOMENCLATURE], $B2709, Table1[EVIC FIRE]))</f>
        <v/>
      </c>
      <c r="G2709" s="1" t="str">
        <f>IF($A2709&gt;--RIGHT($A$2,LEN($A$2)-8),"",SUMIF(Table1[SHIFT NOMENCLATURE], $B2709, Table1[EKIA]))</f>
        <v/>
      </c>
      <c r="H2709" s="1" t="str">
        <f>IF($A2709&gt;--RIGHT($A$2,LEN($A$2)-8),"",SUMIF(Table1[SHIFT NOMENCLATURE], $B2709, Table1[EWIA]))</f>
        <v/>
      </c>
      <c r="I2709" s="1" t="str">
        <f>IF($A2709&gt;--RIGHT($A$2,LEN($A$2)-8),"",SUMIF(Table1[SHIFT NOMENCLATURE], $B2709, Table1[EPW]))</f>
        <v/>
      </c>
      <c r="J2709" s="1" t="str">
        <f>IF($A2709&gt;--RIGHT($A$2,LEN($A$2)-8),"",SUMIF(Table1[SHIFT NOMENCLATURE], $B2709, Table1[FVIC KILL]))</f>
        <v/>
      </c>
      <c r="K2709" s="1" t="str">
        <f>IF($A2709&gt;--RIGHT($A$2,LEN($A$2)-8),"",SUMIF(Table1[SHIFT NOMENCLATURE], $B2709, Table1[FVIC MOB]))</f>
        <v/>
      </c>
      <c r="L2709" s="1" t="str">
        <f>IF($A2709&gt;--RIGHT($A$2,LEN($A$2)-8),"",SUMIF(Table1[SHIFT NOMENCLATURE], $B2709, Table1[FVIC FIRE]))</f>
        <v/>
      </c>
      <c r="M2709" s="1" t="str">
        <f>IF($A2709&gt;--RIGHT($A$2,LEN($A$2)-8),"",SUMIF(Table1[SHIFT NOMENCLATURE], $B2709, Table1[FKIA]))</f>
        <v/>
      </c>
      <c r="N2709" s="1" t="str">
        <f>IF($A2709&gt;--RIGHT($A$2,LEN($A$2)-8),"",SUMIF(Table1[SHIFT NOMENCLATURE], $B2709, Table1[FWIA]))</f>
        <v/>
      </c>
      <c r="O2709" s="1" t="str">
        <f>IF($A2709&gt;--RIGHT($A$2,LEN($A$2)-8),"",SUMIF(Table1[SHIFT NOMENCLATURE], $B2709, Table1[DUSTWUN]))</f>
        <v/>
      </c>
    </row>
    <row r="2710" spans="1:15" x14ac:dyDescent="0.25">
      <c r="A2710" s="1" t="str">
        <f t="shared" si="84"/>
        <v/>
      </c>
      <c r="B2710" t="str">
        <f t="shared" si="85"/>
        <v/>
      </c>
      <c r="C2710" s="1" t="str">
        <f>IF($A2710&gt;--RIGHT($A$2,LEN($A$2)-8),"",COUNTIF(Table1[SHIFT NOMENCLATURE],$B2710))</f>
        <v/>
      </c>
      <c r="D2710" s="1" t="str">
        <f>IF($A2710&gt;--RIGHT($A$2,LEN($A$2)-8),"",SUMIF(Table1[SHIFT NOMENCLATURE], $B2710, Table1[EVIC KILL]))</f>
        <v/>
      </c>
      <c r="E2710" s="1" t="str">
        <f>IF($A2710&gt;--RIGHT($A$2,LEN($A$2)-8),"",SUMIF(Table1[SHIFT NOMENCLATURE], $B2710, Table1[EVIC MOB]))</f>
        <v/>
      </c>
      <c r="F2710" s="1" t="str">
        <f>IF($A2710&gt;--RIGHT($A$2,LEN($A$2)-8),"",SUMIF(Table1[SHIFT NOMENCLATURE], $B2710, Table1[EVIC FIRE]))</f>
        <v/>
      </c>
      <c r="G2710" s="1" t="str">
        <f>IF($A2710&gt;--RIGHT($A$2,LEN($A$2)-8),"",SUMIF(Table1[SHIFT NOMENCLATURE], $B2710, Table1[EKIA]))</f>
        <v/>
      </c>
      <c r="H2710" s="1" t="str">
        <f>IF($A2710&gt;--RIGHT($A$2,LEN($A$2)-8),"",SUMIF(Table1[SHIFT NOMENCLATURE], $B2710, Table1[EWIA]))</f>
        <v/>
      </c>
      <c r="I2710" s="1" t="str">
        <f>IF($A2710&gt;--RIGHT($A$2,LEN($A$2)-8),"",SUMIF(Table1[SHIFT NOMENCLATURE], $B2710, Table1[EPW]))</f>
        <v/>
      </c>
      <c r="J2710" s="1" t="str">
        <f>IF($A2710&gt;--RIGHT($A$2,LEN($A$2)-8),"",SUMIF(Table1[SHIFT NOMENCLATURE], $B2710, Table1[FVIC KILL]))</f>
        <v/>
      </c>
      <c r="K2710" s="1" t="str">
        <f>IF($A2710&gt;--RIGHT($A$2,LEN($A$2)-8),"",SUMIF(Table1[SHIFT NOMENCLATURE], $B2710, Table1[FVIC MOB]))</f>
        <v/>
      </c>
      <c r="L2710" s="1" t="str">
        <f>IF($A2710&gt;--RIGHT($A$2,LEN($A$2)-8),"",SUMIF(Table1[SHIFT NOMENCLATURE], $B2710, Table1[FVIC FIRE]))</f>
        <v/>
      </c>
      <c r="M2710" s="1" t="str">
        <f>IF($A2710&gt;--RIGHT($A$2,LEN($A$2)-8),"",SUMIF(Table1[SHIFT NOMENCLATURE], $B2710, Table1[FKIA]))</f>
        <v/>
      </c>
      <c r="N2710" s="1" t="str">
        <f>IF($A2710&gt;--RIGHT($A$2,LEN($A$2)-8),"",SUMIF(Table1[SHIFT NOMENCLATURE], $B2710, Table1[FWIA]))</f>
        <v/>
      </c>
      <c r="O2710" s="1" t="str">
        <f>IF($A2710&gt;--RIGHT($A$2,LEN($A$2)-8),"",SUMIF(Table1[SHIFT NOMENCLATURE], $B2710, Table1[DUSTWUN]))</f>
        <v/>
      </c>
    </row>
    <row r="2711" spans="1:15" x14ac:dyDescent="0.25">
      <c r="A2711" s="1" t="str">
        <f t="shared" si="84"/>
        <v/>
      </c>
      <c r="B2711" t="str">
        <f t="shared" si="85"/>
        <v/>
      </c>
      <c r="C2711" s="1" t="str">
        <f>IF($A2711&gt;--RIGHT($A$2,LEN($A$2)-8),"",COUNTIF(Table1[SHIFT NOMENCLATURE],$B2711))</f>
        <v/>
      </c>
      <c r="D2711" s="1" t="str">
        <f>IF($A2711&gt;--RIGHT($A$2,LEN($A$2)-8),"",SUMIF(Table1[SHIFT NOMENCLATURE], $B2711, Table1[EVIC KILL]))</f>
        <v/>
      </c>
      <c r="E2711" s="1" t="str">
        <f>IF($A2711&gt;--RIGHT($A$2,LEN($A$2)-8),"",SUMIF(Table1[SHIFT NOMENCLATURE], $B2711, Table1[EVIC MOB]))</f>
        <v/>
      </c>
      <c r="F2711" s="1" t="str">
        <f>IF($A2711&gt;--RIGHT($A$2,LEN($A$2)-8),"",SUMIF(Table1[SHIFT NOMENCLATURE], $B2711, Table1[EVIC FIRE]))</f>
        <v/>
      </c>
      <c r="G2711" s="1" t="str">
        <f>IF($A2711&gt;--RIGHT($A$2,LEN($A$2)-8),"",SUMIF(Table1[SHIFT NOMENCLATURE], $B2711, Table1[EKIA]))</f>
        <v/>
      </c>
      <c r="H2711" s="1" t="str">
        <f>IF($A2711&gt;--RIGHT($A$2,LEN($A$2)-8),"",SUMIF(Table1[SHIFT NOMENCLATURE], $B2711, Table1[EWIA]))</f>
        <v/>
      </c>
      <c r="I2711" s="1" t="str">
        <f>IF($A2711&gt;--RIGHT($A$2,LEN($A$2)-8),"",SUMIF(Table1[SHIFT NOMENCLATURE], $B2711, Table1[EPW]))</f>
        <v/>
      </c>
      <c r="J2711" s="1" t="str">
        <f>IF($A2711&gt;--RIGHT($A$2,LEN($A$2)-8),"",SUMIF(Table1[SHIFT NOMENCLATURE], $B2711, Table1[FVIC KILL]))</f>
        <v/>
      </c>
      <c r="K2711" s="1" t="str">
        <f>IF($A2711&gt;--RIGHT($A$2,LEN($A$2)-8),"",SUMIF(Table1[SHIFT NOMENCLATURE], $B2711, Table1[FVIC MOB]))</f>
        <v/>
      </c>
      <c r="L2711" s="1" t="str">
        <f>IF($A2711&gt;--RIGHT($A$2,LEN($A$2)-8),"",SUMIF(Table1[SHIFT NOMENCLATURE], $B2711, Table1[FVIC FIRE]))</f>
        <v/>
      </c>
      <c r="M2711" s="1" t="str">
        <f>IF($A2711&gt;--RIGHT($A$2,LEN($A$2)-8),"",SUMIF(Table1[SHIFT NOMENCLATURE], $B2711, Table1[FKIA]))</f>
        <v/>
      </c>
      <c r="N2711" s="1" t="str">
        <f>IF($A2711&gt;--RIGHT($A$2,LEN($A$2)-8),"",SUMIF(Table1[SHIFT NOMENCLATURE], $B2711, Table1[FWIA]))</f>
        <v/>
      </c>
      <c r="O2711" s="1" t="str">
        <f>IF($A2711&gt;--RIGHT($A$2,LEN($A$2)-8),"",SUMIF(Table1[SHIFT NOMENCLATURE], $B2711, Table1[DUSTWUN]))</f>
        <v/>
      </c>
    </row>
    <row r="2712" spans="1:15" x14ac:dyDescent="0.25">
      <c r="A2712" s="1" t="str">
        <f t="shared" si="84"/>
        <v/>
      </c>
      <c r="B2712" t="str">
        <f t="shared" si="85"/>
        <v/>
      </c>
      <c r="C2712" s="1" t="str">
        <f>IF($A2712&gt;--RIGHT($A$2,LEN($A$2)-8),"",COUNTIF(Table1[SHIFT NOMENCLATURE],$B2712))</f>
        <v/>
      </c>
      <c r="D2712" s="1" t="str">
        <f>IF($A2712&gt;--RIGHT($A$2,LEN($A$2)-8),"",SUMIF(Table1[SHIFT NOMENCLATURE], $B2712, Table1[EVIC KILL]))</f>
        <v/>
      </c>
      <c r="E2712" s="1" t="str">
        <f>IF($A2712&gt;--RIGHT($A$2,LEN($A$2)-8),"",SUMIF(Table1[SHIFT NOMENCLATURE], $B2712, Table1[EVIC MOB]))</f>
        <v/>
      </c>
      <c r="F2712" s="1" t="str">
        <f>IF($A2712&gt;--RIGHT($A$2,LEN($A$2)-8),"",SUMIF(Table1[SHIFT NOMENCLATURE], $B2712, Table1[EVIC FIRE]))</f>
        <v/>
      </c>
      <c r="G2712" s="1" t="str">
        <f>IF($A2712&gt;--RIGHT($A$2,LEN($A$2)-8),"",SUMIF(Table1[SHIFT NOMENCLATURE], $B2712, Table1[EKIA]))</f>
        <v/>
      </c>
      <c r="H2712" s="1" t="str">
        <f>IF($A2712&gt;--RIGHT($A$2,LEN($A$2)-8),"",SUMIF(Table1[SHIFT NOMENCLATURE], $B2712, Table1[EWIA]))</f>
        <v/>
      </c>
      <c r="I2712" s="1" t="str">
        <f>IF($A2712&gt;--RIGHT($A$2,LEN($A$2)-8),"",SUMIF(Table1[SHIFT NOMENCLATURE], $B2712, Table1[EPW]))</f>
        <v/>
      </c>
      <c r="J2712" s="1" t="str">
        <f>IF($A2712&gt;--RIGHT($A$2,LEN($A$2)-8),"",SUMIF(Table1[SHIFT NOMENCLATURE], $B2712, Table1[FVIC KILL]))</f>
        <v/>
      </c>
      <c r="K2712" s="1" t="str">
        <f>IF($A2712&gt;--RIGHT($A$2,LEN($A$2)-8),"",SUMIF(Table1[SHIFT NOMENCLATURE], $B2712, Table1[FVIC MOB]))</f>
        <v/>
      </c>
      <c r="L2712" s="1" t="str">
        <f>IF($A2712&gt;--RIGHT($A$2,LEN($A$2)-8),"",SUMIF(Table1[SHIFT NOMENCLATURE], $B2712, Table1[FVIC FIRE]))</f>
        <v/>
      </c>
      <c r="M2712" s="1" t="str">
        <f>IF($A2712&gt;--RIGHT($A$2,LEN($A$2)-8),"",SUMIF(Table1[SHIFT NOMENCLATURE], $B2712, Table1[FKIA]))</f>
        <v/>
      </c>
      <c r="N2712" s="1" t="str">
        <f>IF($A2712&gt;--RIGHT($A$2,LEN($A$2)-8),"",SUMIF(Table1[SHIFT NOMENCLATURE], $B2712, Table1[FWIA]))</f>
        <v/>
      </c>
      <c r="O2712" s="1" t="str">
        <f>IF($A2712&gt;--RIGHT($A$2,LEN($A$2)-8),"",SUMIF(Table1[SHIFT NOMENCLATURE], $B2712, Table1[DUSTWUN]))</f>
        <v/>
      </c>
    </row>
    <row r="2713" spans="1:15" x14ac:dyDescent="0.25">
      <c r="A2713" s="1" t="str">
        <f t="shared" si="84"/>
        <v/>
      </c>
      <c r="B2713" t="str">
        <f t="shared" si="85"/>
        <v/>
      </c>
      <c r="C2713" s="1" t="str">
        <f>IF($A2713&gt;--RIGHT($A$2,LEN($A$2)-8),"",COUNTIF(Table1[SHIFT NOMENCLATURE],$B2713))</f>
        <v/>
      </c>
      <c r="D2713" s="1" t="str">
        <f>IF($A2713&gt;--RIGHT($A$2,LEN($A$2)-8),"",SUMIF(Table1[SHIFT NOMENCLATURE], $B2713, Table1[EVIC KILL]))</f>
        <v/>
      </c>
      <c r="E2713" s="1" t="str">
        <f>IF($A2713&gt;--RIGHT($A$2,LEN($A$2)-8),"",SUMIF(Table1[SHIFT NOMENCLATURE], $B2713, Table1[EVIC MOB]))</f>
        <v/>
      </c>
      <c r="F2713" s="1" t="str">
        <f>IF($A2713&gt;--RIGHT($A$2,LEN($A$2)-8),"",SUMIF(Table1[SHIFT NOMENCLATURE], $B2713, Table1[EVIC FIRE]))</f>
        <v/>
      </c>
      <c r="G2713" s="1" t="str">
        <f>IF($A2713&gt;--RIGHT($A$2,LEN($A$2)-8),"",SUMIF(Table1[SHIFT NOMENCLATURE], $B2713, Table1[EKIA]))</f>
        <v/>
      </c>
      <c r="H2713" s="1" t="str">
        <f>IF($A2713&gt;--RIGHT($A$2,LEN($A$2)-8),"",SUMIF(Table1[SHIFT NOMENCLATURE], $B2713, Table1[EWIA]))</f>
        <v/>
      </c>
      <c r="I2713" s="1" t="str">
        <f>IF($A2713&gt;--RIGHT($A$2,LEN($A$2)-8),"",SUMIF(Table1[SHIFT NOMENCLATURE], $B2713, Table1[EPW]))</f>
        <v/>
      </c>
      <c r="J2713" s="1" t="str">
        <f>IF($A2713&gt;--RIGHT($A$2,LEN($A$2)-8),"",SUMIF(Table1[SHIFT NOMENCLATURE], $B2713, Table1[FVIC KILL]))</f>
        <v/>
      </c>
      <c r="K2713" s="1" t="str">
        <f>IF($A2713&gt;--RIGHT($A$2,LEN($A$2)-8),"",SUMIF(Table1[SHIFT NOMENCLATURE], $B2713, Table1[FVIC MOB]))</f>
        <v/>
      </c>
      <c r="L2713" s="1" t="str">
        <f>IF($A2713&gt;--RIGHT($A$2,LEN($A$2)-8),"",SUMIF(Table1[SHIFT NOMENCLATURE], $B2713, Table1[FVIC FIRE]))</f>
        <v/>
      </c>
      <c r="M2713" s="1" t="str">
        <f>IF($A2713&gt;--RIGHT($A$2,LEN($A$2)-8),"",SUMIF(Table1[SHIFT NOMENCLATURE], $B2713, Table1[FKIA]))</f>
        <v/>
      </c>
      <c r="N2713" s="1" t="str">
        <f>IF($A2713&gt;--RIGHT($A$2,LEN($A$2)-8),"",SUMIF(Table1[SHIFT NOMENCLATURE], $B2713, Table1[FWIA]))</f>
        <v/>
      </c>
      <c r="O2713" s="1" t="str">
        <f>IF($A2713&gt;--RIGHT($A$2,LEN($A$2)-8),"",SUMIF(Table1[SHIFT NOMENCLATURE], $B2713, Table1[DUSTWUN]))</f>
        <v/>
      </c>
    </row>
    <row r="2714" spans="1:15" x14ac:dyDescent="0.25">
      <c r="A2714" s="1" t="str">
        <f t="shared" si="84"/>
        <v/>
      </c>
      <c r="B2714" t="str">
        <f t="shared" si="85"/>
        <v/>
      </c>
      <c r="C2714" s="1" t="str">
        <f>IF($A2714&gt;--RIGHT($A$2,LEN($A$2)-8),"",COUNTIF(Table1[SHIFT NOMENCLATURE],$B2714))</f>
        <v/>
      </c>
      <c r="D2714" s="1" t="str">
        <f>IF($A2714&gt;--RIGHT($A$2,LEN($A$2)-8),"",SUMIF(Table1[SHIFT NOMENCLATURE], $B2714, Table1[EVIC KILL]))</f>
        <v/>
      </c>
      <c r="E2714" s="1" t="str">
        <f>IF($A2714&gt;--RIGHT($A$2,LEN($A$2)-8),"",SUMIF(Table1[SHIFT NOMENCLATURE], $B2714, Table1[EVIC MOB]))</f>
        <v/>
      </c>
      <c r="F2714" s="1" t="str">
        <f>IF($A2714&gt;--RIGHT($A$2,LEN($A$2)-8),"",SUMIF(Table1[SHIFT NOMENCLATURE], $B2714, Table1[EVIC FIRE]))</f>
        <v/>
      </c>
      <c r="G2714" s="1" t="str">
        <f>IF($A2714&gt;--RIGHT($A$2,LEN($A$2)-8),"",SUMIF(Table1[SHIFT NOMENCLATURE], $B2714, Table1[EKIA]))</f>
        <v/>
      </c>
      <c r="H2714" s="1" t="str">
        <f>IF($A2714&gt;--RIGHT($A$2,LEN($A$2)-8),"",SUMIF(Table1[SHIFT NOMENCLATURE], $B2714, Table1[EWIA]))</f>
        <v/>
      </c>
      <c r="I2714" s="1" t="str">
        <f>IF($A2714&gt;--RIGHT($A$2,LEN($A$2)-8),"",SUMIF(Table1[SHIFT NOMENCLATURE], $B2714, Table1[EPW]))</f>
        <v/>
      </c>
      <c r="J2714" s="1" t="str">
        <f>IF($A2714&gt;--RIGHT($A$2,LEN($A$2)-8),"",SUMIF(Table1[SHIFT NOMENCLATURE], $B2714, Table1[FVIC KILL]))</f>
        <v/>
      </c>
      <c r="K2714" s="1" t="str">
        <f>IF($A2714&gt;--RIGHT($A$2,LEN($A$2)-8),"",SUMIF(Table1[SHIFT NOMENCLATURE], $B2714, Table1[FVIC MOB]))</f>
        <v/>
      </c>
      <c r="L2714" s="1" t="str">
        <f>IF($A2714&gt;--RIGHT($A$2,LEN($A$2)-8),"",SUMIF(Table1[SHIFT NOMENCLATURE], $B2714, Table1[FVIC FIRE]))</f>
        <v/>
      </c>
      <c r="M2714" s="1" t="str">
        <f>IF($A2714&gt;--RIGHT($A$2,LEN($A$2)-8),"",SUMIF(Table1[SHIFT NOMENCLATURE], $B2714, Table1[FKIA]))</f>
        <v/>
      </c>
      <c r="N2714" s="1" t="str">
        <f>IF($A2714&gt;--RIGHT($A$2,LEN($A$2)-8),"",SUMIF(Table1[SHIFT NOMENCLATURE], $B2714, Table1[FWIA]))</f>
        <v/>
      </c>
      <c r="O2714" s="1" t="str">
        <f>IF($A2714&gt;--RIGHT($A$2,LEN($A$2)-8),"",SUMIF(Table1[SHIFT NOMENCLATURE], $B2714, Table1[DUSTWUN]))</f>
        <v/>
      </c>
    </row>
    <row r="2715" spans="1:15" x14ac:dyDescent="0.25">
      <c r="A2715" s="1" t="str">
        <f t="shared" si="84"/>
        <v/>
      </c>
      <c r="B2715" t="str">
        <f t="shared" si="85"/>
        <v/>
      </c>
      <c r="C2715" s="1" t="str">
        <f>IF($A2715&gt;--RIGHT($A$2,LEN($A$2)-8),"",COUNTIF(Table1[SHIFT NOMENCLATURE],$B2715))</f>
        <v/>
      </c>
      <c r="D2715" s="1" t="str">
        <f>IF($A2715&gt;--RIGHT($A$2,LEN($A$2)-8),"",SUMIF(Table1[SHIFT NOMENCLATURE], $B2715, Table1[EVIC KILL]))</f>
        <v/>
      </c>
      <c r="E2715" s="1" t="str">
        <f>IF($A2715&gt;--RIGHT($A$2,LEN($A$2)-8),"",SUMIF(Table1[SHIFT NOMENCLATURE], $B2715, Table1[EVIC MOB]))</f>
        <v/>
      </c>
      <c r="F2715" s="1" t="str">
        <f>IF($A2715&gt;--RIGHT($A$2,LEN($A$2)-8),"",SUMIF(Table1[SHIFT NOMENCLATURE], $B2715, Table1[EVIC FIRE]))</f>
        <v/>
      </c>
      <c r="G2715" s="1" t="str">
        <f>IF($A2715&gt;--RIGHT($A$2,LEN($A$2)-8),"",SUMIF(Table1[SHIFT NOMENCLATURE], $B2715, Table1[EKIA]))</f>
        <v/>
      </c>
      <c r="H2715" s="1" t="str">
        <f>IF($A2715&gt;--RIGHT($A$2,LEN($A$2)-8),"",SUMIF(Table1[SHIFT NOMENCLATURE], $B2715, Table1[EWIA]))</f>
        <v/>
      </c>
      <c r="I2715" s="1" t="str">
        <f>IF($A2715&gt;--RIGHT($A$2,LEN($A$2)-8),"",SUMIF(Table1[SHIFT NOMENCLATURE], $B2715, Table1[EPW]))</f>
        <v/>
      </c>
      <c r="J2715" s="1" t="str">
        <f>IF($A2715&gt;--RIGHT($A$2,LEN($A$2)-8),"",SUMIF(Table1[SHIFT NOMENCLATURE], $B2715, Table1[FVIC KILL]))</f>
        <v/>
      </c>
      <c r="K2715" s="1" t="str">
        <f>IF($A2715&gt;--RIGHT($A$2,LEN($A$2)-8),"",SUMIF(Table1[SHIFT NOMENCLATURE], $B2715, Table1[FVIC MOB]))</f>
        <v/>
      </c>
      <c r="L2715" s="1" t="str">
        <f>IF($A2715&gt;--RIGHT($A$2,LEN($A$2)-8),"",SUMIF(Table1[SHIFT NOMENCLATURE], $B2715, Table1[FVIC FIRE]))</f>
        <v/>
      </c>
      <c r="M2715" s="1" t="str">
        <f>IF($A2715&gt;--RIGHT($A$2,LEN($A$2)-8),"",SUMIF(Table1[SHIFT NOMENCLATURE], $B2715, Table1[FKIA]))</f>
        <v/>
      </c>
      <c r="N2715" s="1" t="str">
        <f>IF($A2715&gt;--RIGHT($A$2,LEN($A$2)-8),"",SUMIF(Table1[SHIFT NOMENCLATURE], $B2715, Table1[FWIA]))</f>
        <v/>
      </c>
      <c r="O2715" s="1" t="str">
        <f>IF($A2715&gt;--RIGHT($A$2,LEN($A$2)-8),"",SUMIF(Table1[SHIFT NOMENCLATURE], $B2715, Table1[DUSTWUN]))</f>
        <v/>
      </c>
    </row>
    <row r="2716" spans="1:15" x14ac:dyDescent="0.25">
      <c r="A2716" s="1" t="str">
        <f t="shared" si="84"/>
        <v/>
      </c>
      <c r="B2716" t="str">
        <f t="shared" si="85"/>
        <v/>
      </c>
      <c r="C2716" s="1" t="str">
        <f>IF($A2716&gt;--RIGHT($A$2,LEN($A$2)-8),"",COUNTIF(Table1[SHIFT NOMENCLATURE],$B2716))</f>
        <v/>
      </c>
      <c r="D2716" s="1" t="str">
        <f>IF($A2716&gt;--RIGHT($A$2,LEN($A$2)-8),"",SUMIF(Table1[SHIFT NOMENCLATURE], $B2716, Table1[EVIC KILL]))</f>
        <v/>
      </c>
      <c r="E2716" s="1" t="str">
        <f>IF($A2716&gt;--RIGHT($A$2,LEN($A$2)-8),"",SUMIF(Table1[SHIFT NOMENCLATURE], $B2716, Table1[EVIC MOB]))</f>
        <v/>
      </c>
      <c r="F2716" s="1" t="str">
        <f>IF($A2716&gt;--RIGHT($A$2,LEN($A$2)-8),"",SUMIF(Table1[SHIFT NOMENCLATURE], $B2716, Table1[EVIC FIRE]))</f>
        <v/>
      </c>
      <c r="G2716" s="1" t="str">
        <f>IF($A2716&gt;--RIGHT($A$2,LEN($A$2)-8),"",SUMIF(Table1[SHIFT NOMENCLATURE], $B2716, Table1[EKIA]))</f>
        <v/>
      </c>
      <c r="H2716" s="1" t="str">
        <f>IF($A2716&gt;--RIGHT($A$2,LEN($A$2)-8),"",SUMIF(Table1[SHIFT NOMENCLATURE], $B2716, Table1[EWIA]))</f>
        <v/>
      </c>
      <c r="I2716" s="1" t="str">
        <f>IF($A2716&gt;--RIGHT($A$2,LEN($A$2)-8),"",SUMIF(Table1[SHIFT NOMENCLATURE], $B2716, Table1[EPW]))</f>
        <v/>
      </c>
      <c r="J2716" s="1" t="str">
        <f>IF($A2716&gt;--RIGHT($A$2,LEN($A$2)-8),"",SUMIF(Table1[SHIFT NOMENCLATURE], $B2716, Table1[FVIC KILL]))</f>
        <v/>
      </c>
      <c r="K2716" s="1" t="str">
        <f>IF($A2716&gt;--RIGHT($A$2,LEN($A$2)-8),"",SUMIF(Table1[SHIFT NOMENCLATURE], $B2716, Table1[FVIC MOB]))</f>
        <v/>
      </c>
      <c r="L2716" s="1" t="str">
        <f>IF($A2716&gt;--RIGHT($A$2,LEN($A$2)-8),"",SUMIF(Table1[SHIFT NOMENCLATURE], $B2716, Table1[FVIC FIRE]))</f>
        <v/>
      </c>
      <c r="M2716" s="1" t="str">
        <f>IF($A2716&gt;--RIGHT($A$2,LEN($A$2)-8),"",SUMIF(Table1[SHIFT NOMENCLATURE], $B2716, Table1[FKIA]))</f>
        <v/>
      </c>
      <c r="N2716" s="1" t="str">
        <f>IF($A2716&gt;--RIGHT($A$2,LEN($A$2)-8),"",SUMIF(Table1[SHIFT NOMENCLATURE], $B2716, Table1[FWIA]))</f>
        <v/>
      </c>
      <c r="O2716" s="1" t="str">
        <f>IF($A2716&gt;--RIGHT($A$2,LEN($A$2)-8),"",SUMIF(Table1[SHIFT NOMENCLATURE], $B2716, Table1[DUSTWUN]))</f>
        <v/>
      </c>
    </row>
    <row r="2717" spans="1:15" x14ac:dyDescent="0.25">
      <c r="A2717" s="1" t="str">
        <f t="shared" si="84"/>
        <v/>
      </c>
      <c r="B2717" t="str">
        <f t="shared" si="85"/>
        <v/>
      </c>
      <c r="C2717" s="1" t="str">
        <f>IF($A2717&gt;--RIGHT($A$2,LEN($A$2)-8),"",COUNTIF(Table1[SHIFT NOMENCLATURE],$B2717))</f>
        <v/>
      </c>
      <c r="D2717" s="1" t="str">
        <f>IF($A2717&gt;--RIGHT($A$2,LEN($A$2)-8),"",SUMIF(Table1[SHIFT NOMENCLATURE], $B2717, Table1[EVIC KILL]))</f>
        <v/>
      </c>
      <c r="E2717" s="1" t="str">
        <f>IF($A2717&gt;--RIGHT($A$2,LEN($A$2)-8),"",SUMIF(Table1[SHIFT NOMENCLATURE], $B2717, Table1[EVIC MOB]))</f>
        <v/>
      </c>
      <c r="F2717" s="1" t="str">
        <f>IF($A2717&gt;--RIGHT($A$2,LEN($A$2)-8),"",SUMIF(Table1[SHIFT NOMENCLATURE], $B2717, Table1[EVIC FIRE]))</f>
        <v/>
      </c>
      <c r="G2717" s="1" t="str">
        <f>IF($A2717&gt;--RIGHT($A$2,LEN($A$2)-8),"",SUMIF(Table1[SHIFT NOMENCLATURE], $B2717, Table1[EKIA]))</f>
        <v/>
      </c>
      <c r="H2717" s="1" t="str">
        <f>IF($A2717&gt;--RIGHT($A$2,LEN($A$2)-8),"",SUMIF(Table1[SHIFT NOMENCLATURE], $B2717, Table1[EWIA]))</f>
        <v/>
      </c>
      <c r="I2717" s="1" t="str">
        <f>IF($A2717&gt;--RIGHT($A$2,LEN($A$2)-8),"",SUMIF(Table1[SHIFT NOMENCLATURE], $B2717, Table1[EPW]))</f>
        <v/>
      </c>
      <c r="J2717" s="1" t="str">
        <f>IF($A2717&gt;--RIGHT($A$2,LEN($A$2)-8),"",SUMIF(Table1[SHIFT NOMENCLATURE], $B2717, Table1[FVIC KILL]))</f>
        <v/>
      </c>
      <c r="K2717" s="1" t="str">
        <f>IF($A2717&gt;--RIGHT($A$2,LEN($A$2)-8),"",SUMIF(Table1[SHIFT NOMENCLATURE], $B2717, Table1[FVIC MOB]))</f>
        <v/>
      </c>
      <c r="L2717" s="1" t="str">
        <f>IF($A2717&gt;--RIGHT($A$2,LEN($A$2)-8),"",SUMIF(Table1[SHIFT NOMENCLATURE], $B2717, Table1[FVIC FIRE]))</f>
        <v/>
      </c>
      <c r="M2717" s="1" t="str">
        <f>IF($A2717&gt;--RIGHT($A$2,LEN($A$2)-8),"",SUMIF(Table1[SHIFT NOMENCLATURE], $B2717, Table1[FKIA]))</f>
        <v/>
      </c>
      <c r="N2717" s="1" t="str">
        <f>IF($A2717&gt;--RIGHT($A$2,LEN($A$2)-8),"",SUMIF(Table1[SHIFT NOMENCLATURE], $B2717, Table1[FWIA]))</f>
        <v/>
      </c>
      <c r="O2717" s="1" t="str">
        <f>IF($A2717&gt;--RIGHT($A$2,LEN($A$2)-8),"",SUMIF(Table1[SHIFT NOMENCLATURE], $B2717, Table1[DUSTWUN]))</f>
        <v/>
      </c>
    </row>
    <row r="2718" spans="1:15" x14ac:dyDescent="0.25">
      <c r="A2718" s="1" t="str">
        <f t="shared" si="84"/>
        <v/>
      </c>
      <c r="B2718" t="str">
        <f t="shared" si="85"/>
        <v/>
      </c>
      <c r="C2718" s="1" t="str">
        <f>IF($A2718&gt;--RIGHT($A$2,LEN($A$2)-8),"",COUNTIF(Table1[SHIFT NOMENCLATURE],$B2718))</f>
        <v/>
      </c>
      <c r="D2718" s="1" t="str">
        <f>IF($A2718&gt;--RIGHT($A$2,LEN($A$2)-8),"",SUMIF(Table1[SHIFT NOMENCLATURE], $B2718, Table1[EVIC KILL]))</f>
        <v/>
      </c>
      <c r="E2718" s="1" t="str">
        <f>IF($A2718&gt;--RIGHT($A$2,LEN($A$2)-8),"",SUMIF(Table1[SHIFT NOMENCLATURE], $B2718, Table1[EVIC MOB]))</f>
        <v/>
      </c>
      <c r="F2718" s="1" t="str">
        <f>IF($A2718&gt;--RIGHT($A$2,LEN($A$2)-8),"",SUMIF(Table1[SHIFT NOMENCLATURE], $B2718, Table1[EVIC FIRE]))</f>
        <v/>
      </c>
      <c r="G2718" s="1" t="str">
        <f>IF($A2718&gt;--RIGHT($A$2,LEN($A$2)-8),"",SUMIF(Table1[SHIFT NOMENCLATURE], $B2718, Table1[EKIA]))</f>
        <v/>
      </c>
      <c r="H2718" s="1" t="str">
        <f>IF($A2718&gt;--RIGHT($A$2,LEN($A$2)-8),"",SUMIF(Table1[SHIFT NOMENCLATURE], $B2718, Table1[EWIA]))</f>
        <v/>
      </c>
      <c r="I2718" s="1" t="str">
        <f>IF($A2718&gt;--RIGHT($A$2,LEN($A$2)-8),"",SUMIF(Table1[SHIFT NOMENCLATURE], $B2718, Table1[EPW]))</f>
        <v/>
      </c>
      <c r="J2718" s="1" t="str">
        <f>IF($A2718&gt;--RIGHT($A$2,LEN($A$2)-8),"",SUMIF(Table1[SHIFT NOMENCLATURE], $B2718, Table1[FVIC KILL]))</f>
        <v/>
      </c>
      <c r="K2718" s="1" t="str">
        <f>IF($A2718&gt;--RIGHT($A$2,LEN($A$2)-8),"",SUMIF(Table1[SHIFT NOMENCLATURE], $B2718, Table1[FVIC MOB]))</f>
        <v/>
      </c>
      <c r="L2718" s="1" t="str">
        <f>IF($A2718&gt;--RIGHT($A$2,LEN($A$2)-8),"",SUMIF(Table1[SHIFT NOMENCLATURE], $B2718, Table1[FVIC FIRE]))</f>
        <v/>
      </c>
      <c r="M2718" s="1" t="str">
        <f>IF($A2718&gt;--RIGHT($A$2,LEN($A$2)-8),"",SUMIF(Table1[SHIFT NOMENCLATURE], $B2718, Table1[FKIA]))</f>
        <v/>
      </c>
      <c r="N2718" s="1" t="str">
        <f>IF($A2718&gt;--RIGHT($A$2,LEN($A$2)-8),"",SUMIF(Table1[SHIFT NOMENCLATURE], $B2718, Table1[FWIA]))</f>
        <v/>
      </c>
      <c r="O2718" s="1" t="str">
        <f>IF($A2718&gt;--RIGHT($A$2,LEN($A$2)-8),"",SUMIF(Table1[SHIFT NOMENCLATURE], $B2718, Table1[DUSTWUN]))</f>
        <v/>
      </c>
    </row>
    <row r="2719" spans="1:15" x14ac:dyDescent="0.25">
      <c r="A2719" s="1" t="str">
        <f t="shared" si="84"/>
        <v/>
      </c>
      <c r="B2719" t="str">
        <f t="shared" si="85"/>
        <v/>
      </c>
      <c r="C2719" s="1" t="str">
        <f>IF($A2719&gt;--RIGHT($A$2,LEN($A$2)-8),"",COUNTIF(Table1[SHIFT NOMENCLATURE],$B2719))</f>
        <v/>
      </c>
      <c r="D2719" s="1" t="str">
        <f>IF($A2719&gt;--RIGHT($A$2,LEN($A$2)-8),"",SUMIF(Table1[SHIFT NOMENCLATURE], $B2719, Table1[EVIC KILL]))</f>
        <v/>
      </c>
      <c r="E2719" s="1" t="str">
        <f>IF($A2719&gt;--RIGHT($A$2,LEN($A$2)-8),"",SUMIF(Table1[SHIFT NOMENCLATURE], $B2719, Table1[EVIC MOB]))</f>
        <v/>
      </c>
      <c r="F2719" s="1" t="str">
        <f>IF($A2719&gt;--RIGHT($A$2,LEN($A$2)-8),"",SUMIF(Table1[SHIFT NOMENCLATURE], $B2719, Table1[EVIC FIRE]))</f>
        <v/>
      </c>
      <c r="G2719" s="1" t="str">
        <f>IF($A2719&gt;--RIGHT($A$2,LEN($A$2)-8),"",SUMIF(Table1[SHIFT NOMENCLATURE], $B2719, Table1[EKIA]))</f>
        <v/>
      </c>
      <c r="H2719" s="1" t="str">
        <f>IF($A2719&gt;--RIGHT($A$2,LEN($A$2)-8),"",SUMIF(Table1[SHIFT NOMENCLATURE], $B2719, Table1[EWIA]))</f>
        <v/>
      </c>
      <c r="I2719" s="1" t="str">
        <f>IF($A2719&gt;--RIGHT($A$2,LEN($A$2)-8),"",SUMIF(Table1[SHIFT NOMENCLATURE], $B2719, Table1[EPW]))</f>
        <v/>
      </c>
      <c r="J2719" s="1" t="str">
        <f>IF($A2719&gt;--RIGHT($A$2,LEN($A$2)-8),"",SUMIF(Table1[SHIFT NOMENCLATURE], $B2719, Table1[FVIC KILL]))</f>
        <v/>
      </c>
      <c r="K2719" s="1" t="str">
        <f>IF($A2719&gt;--RIGHT($A$2,LEN($A$2)-8),"",SUMIF(Table1[SHIFT NOMENCLATURE], $B2719, Table1[FVIC MOB]))</f>
        <v/>
      </c>
      <c r="L2719" s="1" t="str">
        <f>IF($A2719&gt;--RIGHT($A$2,LEN($A$2)-8),"",SUMIF(Table1[SHIFT NOMENCLATURE], $B2719, Table1[FVIC FIRE]))</f>
        <v/>
      </c>
      <c r="M2719" s="1" t="str">
        <f>IF($A2719&gt;--RIGHT($A$2,LEN($A$2)-8),"",SUMIF(Table1[SHIFT NOMENCLATURE], $B2719, Table1[FKIA]))</f>
        <v/>
      </c>
      <c r="N2719" s="1" t="str">
        <f>IF($A2719&gt;--RIGHT($A$2,LEN($A$2)-8),"",SUMIF(Table1[SHIFT NOMENCLATURE], $B2719, Table1[FWIA]))</f>
        <v/>
      </c>
      <c r="O2719" s="1" t="str">
        <f>IF($A2719&gt;--RIGHT($A$2,LEN($A$2)-8),"",SUMIF(Table1[SHIFT NOMENCLATURE], $B2719, Table1[DUSTWUN]))</f>
        <v/>
      </c>
    </row>
    <row r="2720" spans="1:15" x14ac:dyDescent="0.25">
      <c r="A2720" s="1" t="str">
        <f t="shared" si="84"/>
        <v/>
      </c>
      <c r="B2720" t="str">
        <f t="shared" si="85"/>
        <v/>
      </c>
      <c r="C2720" s="1" t="str">
        <f>IF($A2720&gt;--RIGHT($A$2,LEN($A$2)-8),"",COUNTIF(Table1[SHIFT NOMENCLATURE],$B2720))</f>
        <v/>
      </c>
      <c r="D2720" s="1" t="str">
        <f>IF($A2720&gt;--RIGHT($A$2,LEN($A$2)-8),"",SUMIF(Table1[SHIFT NOMENCLATURE], $B2720, Table1[EVIC KILL]))</f>
        <v/>
      </c>
      <c r="E2720" s="1" t="str">
        <f>IF($A2720&gt;--RIGHT($A$2,LEN($A$2)-8),"",SUMIF(Table1[SHIFT NOMENCLATURE], $B2720, Table1[EVIC MOB]))</f>
        <v/>
      </c>
      <c r="F2720" s="1" t="str">
        <f>IF($A2720&gt;--RIGHT($A$2,LEN($A$2)-8),"",SUMIF(Table1[SHIFT NOMENCLATURE], $B2720, Table1[EVIC FIRE]))</f>
        <v/>
      </c>
      <c r="G2720" s="1" t="str">
        <f>IF($A2720&gt;--RIGHT($A$2,LEN($A$2)-8),"",SUMIF(Table1[SHIFT NOMENCLATURE], $B2720, Table1[EKIA]))</f>
        <v/>
      </c>
      <c r="H2720" s="1" t="str">
        <f>IF($A2720&gt;--RIGHT($A$2,LEN($A$2)-8),"",SUMIF(Table1[SHIFT NOMENCLATURE], $B2720, Table1[EWIA]))</f>
        <v/>
      </c>
      <c r="I2720" s="1" t="str">
        <f>IF($A2720&gt;--RIGHT($A$2,LEN($A$2)-8),"",SUMIF(Table1[SHIFT NOMENCLATURE], $B2720, Table1[EPW]))</f>
        <v/>
      </c>
      <c r="J2720" s="1" t="str">
        <f>IF($A2720&gt;--RIGHT($A$2,LEN($A$2)-8),"",SUMIF(Table1[SHIFT NOMENCLATURE], $B2720, Table1[FVIC KILL]))</f>
        <v/>
      </c>
      <c r="K2720" s="1" t="str">
        <f>IF($A2720&gt;--RIGHT($A$2,LEN($A$2)-8),"",SUMIF(Table1[SHIFT NOMENCLATURE], $B2720, Table1[FVIC MOB]))</f>
        <v/>
      </c>
      <c r="L2720" s="1" t="str">
        <f>IF($A2720&gt;--RIGHT($A$2,LEN($A$2)-8),"",SUMIF(Table1[SHIFT NOMENCLATURE], $B2720, Table1[FVIC FIRE]))</f>
        <v/>
      </c>
      <c r="M2720" s="1" t="str">
        <f>IF($A2720&gt;--RIGHT($A$2,LEN($A$2)-8),"",SUMIF(Table1[SHIFT NOMENCLATURE], $B2720, Table1[FKIA]))</f>
        <v/>
      </c>
      <c r="N2720" s="1" t="str">
        <f>IF($A2720&gt;--RIGHT($A$2,LEN($A$2)-8),"",SUMIF(Table1[SHIFT NOMENCLATURE], $B2720, Table1[FWIA]))</f>
        <v/>
      </c>
      <c r="O2720" s="1" t="str">
        <f>IF($A2720&gt;--RIGHT($A$2,LEN($A$2)-8),"",SUMIF(Table1[SHIFT NOMENCLATURE], $B2720, Table1[DUSTWUN]))</f>
        <v/>
      </c>
    </row>
    <row r="2721" spans="1:15" x14ac:dyDescent="0.25">
      <c r="A2721" s="1" t="str">
        <f t="shared" si="84"/>
        <v/>
      </c>
      <c r="B2721" t="str">
        <f t="shared" si="85"/>
        <v/>
      </c>
      <c r="C2721" s="1" t="str">
        <f>IF($A2721&gt;--RIGHT($A$2,LEN($A$2)-8),"",COUNTIF(Table1[SHIFT NOMENCLATURE],$B2721))</f>
        <v/>
      </c>
      <c r="D2721" s="1" t="str">
        <f>IF($A2721&gt;--RIGHT($A$2,LEN($A$2)-8),"",SUMIF(Table1[SHIFT NOMENCLATURE], $B2721, Table1[EVIC KILL]))</f>
        <v/>
      </c>
      <c r="E2721" s="1" t="str">
        <f>IF($A2721&gt;--RIGHT($A$2,LEN($A$2)-8),"",SUMIF(Table1[SHIFT NOMENCLATURE], $B2721, Table1[EVIC MOB]))</f>
        <v/>
      </c>
      <c r="F2721" s="1" t="str">
        <f>IF($A2721&gt;--RIGHT($A$2,LEN($A$2)-8),"",SUMIF(Table1[SHIFT NOMENCLATURE], $B2721, Table1[EVIC FIRE]))</f>
        <v/>
      </c>
      <c r="G2721" s="1" t="str">
        <f>IF($A2721&gt;--RIGHT($A$2,LEN($A$2)-8),"",SUMIF(Table1[SHIFT NOMENCLATURE], $B2721, Table1[EKIA]))</f>
        <v/>
      </c>
      <c r="H2721" s="1" t="str">
        <f>IF($A2721&gt;--RIGHT($A$2,LEN($A$2)-8),"",SUMIF(Table1[SHIFT NOMENCLATURE], $B2721, Table1[EWIA]))</f>
        <v/>
      </c>
      <c r="I2721" s="1" t="str">
        <f>IF($A2721&gt;--RIGHT($A$2,LEN($A$2)-8),"",SUMIF(Table1[SHIFT NOMENCLATURE], $B2721, Table1[EPW]))</f>
        <v/>
      </c>
      <c r="J2721" s="1" t="str">
        <f>IF($A2721&gt;--RIGHT($A$2,LEN($A$2)-8),"",SUMIF(Table1[SHIFT NOMENCLATURE], $B2721, Table1[FVIC KILL]))</f>
        <v/>
      </c>
      <c r="K2721" s="1" t="str">
        <f>IF($A2721&gt;--RIGHT($A$2,LEN($A$2)-8),"",SUMIF(Table1[SHIFT NOMENCLATURE], $B2721, Table1[FVIC MOB]))</f>
        <v/>
      </c>
      <c r="L2721" s="1" t="str">
        <f>IF($A2721&gt;--RIGHT($A$2,LEN($A$2)-8),"",SUMIF(Table1[SHIFT NOMENCLATURE], $B2721, Table1[FVIC FIRE]))</f>
        <v/>
      </c>
      <c r="M2721" s="1" t="str">
        <f>IF($A2721&gt;--RIGHT($A$2,LEN($A$2)-8),"",SUMIF(Table1[SHIFT NOMENCLATURE], $B2721, Table1[FKIA]))</f>
        <v/>
      </c>
      <c r="N2721" s="1" t="str">
        <f>IF($A2721&gt;--RIGHT($A$2,LEN($A$2)-8),"",SUMIF(Table1[SHIFT NOMENCLATURE], $B2721, Table1[FWIA]))</f>
        <v/>
      </c>
      <c r="O2721" s="1" t="str">
        <f>IF($A2721&gt;--RIGHT($A$2,LEN($A$2)-8),"",SUMIF(Table1[SHIFT NOMENCLATURE], $B2721, Table1[DUSTWUN]))</f>
        <v/>
      </c>
    </row>
    <row r="2722" spans="1:15" x14ac:dyDescent="0.25">
      <c r="A2722" s="1" t="str">
        <f t="shared" si="84"/>
        <v/>
      </c>
      <c r="B2722" t="str">
        <f t="shared" si="85"/>
        <v/>
      </c>
      <c r="C2722" s="1" t="str">
        <f>IF($A2722&gt;--RIGHT($A$2,LEN($A$2)-8),"",COUNTIF(Table1[SHIFT NOMENCLATURE],$B2722))</f>
        <v/>
      </c>
      <c r="D2722" s="1" t="str">
        <f>IF($A2722&gt;--RIGHT($A$2,LEN($A$2)-8),"",SUMIF(Table1[SHIFT NOMENCLATURE], $B2722, Table1[EVIC KILL]))</f>
        <v/>
      </c>
      <c r="E2722" s="1" t="str">
        <f>IF($A2722&gt;--RIGHT($A$2,LEN($A$2)-8),"",SUMIF(Table1[SHIFT NOMENCLATURE], $B2722, Table1[EVIC MOB]))</f>
        <v/>
      </c>
      <c r="F2722" s="1" t="str">
        <f>IF($A2722&gt;--RIGHT($A$2,LEN($A$2)-8),"",SUMIF(Table1[SHIFT NOMENCLATURE], $B2722, Table1[EVIC FIRE]))</f>
        <v/>
      </c>
      <c r="G2722" s="1" t="str">
        <f>IF($A2722&gt;--RIGHT($A$2,LEN($A$2)-8),"",SUMIF(Table1[SHIFT NOMENCLATURE], $B2722, Table1[EKIA]))</f>
        <v/>
      </c>
      <c r="H2722" s="1" t="str">
        <f>IF($A2722&gt;--RIGHT($A$2,LEN($A$2)-8),"",SUMIF(Table1[SHIFT NOMENCLATURE], $B2722, Table1[EWIA]))</f>
        <v/>
      </c>
      <c r="I2722" s="1" t="str">
        <f>IF($A2722&gt;--RIGHT($A$2,LEN($A$2)-8),"",SUMIF(Table1[SHIFT NOMENCLATURE], $B2722, Table1[EPW]))</f>
        <v/>
      </c>
      <c r="J2722" s="1" t="str">
        <f>IF($A2722&gt;--RIGHT($A$2,LEN($A$2)-8),"",SUMIF(Table1[SHIFT NOMENCLATURE], $B2722, Table1[FVIC KILL]))</f>
        <v/>
      </c>
      <c r="K2722" s="1" t="str">
        <f>IF($A2722&gt;--RIGHT($A$2,LEN($A$2)-8),"",SUMIF(Table1[SHIFT NOMENCLATURE], $B2722, Table1[FVIC MOB]))</f>
        <v/>
      </c>
      <c r="L2722" s="1" t="str">
        <f>IF($A2722&gt;--RIGHT($A$2,LEN($A$2)-8),"",SUMIF(Table1[SHIFT NOMENCLATURE], $B2722, Table1[FVIC FIRE]))</f>
        <v/>
      </c>
      <c r="M2722" s="1" t="str">
        <f>IF($A2722&gt;--RIGHT($A$2,LEN($A$2)-8),"",SUMIF(Table1[SHIFT NOMENCLATURE], $B2722, Table1[FKIA]))</f>
        <v/>
      </c>
      <c r="N2722" s="1" t="str">
        <f>IF($A2722&gt;--RIGHT($A$2,LEN($A$2)-8),"",SUMIF(Table1[SHIFT NOMENCLATURE], $B2722, Table1[FWIA]))</f>
        <v/>
      </c>
      <c r="O2722" s="1" t="str">
        <f>IF($A2722&gt;--RIGHT($A$2,LEN($A$2)-8),"",SUMIF(Table1[SHIFT NOMENCLATURE], $B2722, Table1[DUSTWUN]))</f>
        <v/>
      </c>
    </row>
    <row r="2723" spans="1:15" x14ac:dyDescent="0.25">
      <c r="A2723" s="1" t="str">
        <f t="shared" si="84"/>
        <v/>
      </c>
      <c r="B2723" t="str">
        <f t="shared" si="85"/>
        <v/>
      </c>
      <c r="C2723" s="1" t="str">
        <f>IF($A2723&gt;--RIGHT($A$2,LEN($A$2)-8),"",COUNTIF(Table1[SHIFT NOMENCLATURE],$B2723))</f>
        <v/>
      </c>
      <c r="D2723" s="1" t="str">
        <f>IF($A2723&gt;--RIGHT($A$2,LEN($A$2)-8),"",SUMIF(Table1[SHIFT NOMENCLATURE], $B2723, Table1[EVIC KILL]))</f>
        <v/>
      </c>
      <c r="E2723" s="1" t="str">
        <f>IF($A2723&gt;--RIGHT($A$2,LEN($A$2)-8),"",SUMIF(Table1[SHIFT NOMENCLATURE], $B2723, Table1[EVIC MOB]))</f>
        <v/>
      </c>
      <c r="F2723" s="1" t="str">
        <f>IF($A2723&gt;--RIGHT($A$2,LEN($A$2)-8),"",SUMIF(Table1[SHIFT NOMENCLATURE], $B2723, Table1[EVIC FIRE]))</f>
        <v/>
      </c>
      <c r="G2723" s="1" t="str">
        <f>IF($A2723&gt;--RIGHT($A$2,LEN($A$2)-8),"",SUMIF(Table1[SHIFT NOMENCLATURE], $B2723, Table1[EKIA]))</f>
        <v/>
      </c>
      <c r="H2723" s="1" t="str">
        <f>IF($A2723&gt;--RIGHT($A$2,LEN($A$2)-8),"",SUMIF(Table1[SHIFT NOMENCLATURE], $B2723, Table1[EWIA]))</f>
        <v/>
      </c>
      <c r="I2723" s="1" t="str">
        <f>IF($A2723&gt;--RIGHT($A$2,LEN($A$2)-8),"",SUMIF(Table1[SHIFT NOMENCLATURE], $B2723, Table1[EPW]))</f>
        <v/>
      </c>
      <c r="J2723" s="1" t="str">
        <f>IF($A2723&gt;--RIGHT($A$2,LEN($A$2)-8),"",SUMIF(Table1[SHIFT NOMENCLATURE], $B2723, Table1[FVIC KILL]))</f>
        <v/>
      </c>
      <c r="K2723" s="1" t="str">
        <f>IF($A2723&gt;--RIGHT($A$2,LEN($A$2)-8),"",SUMIF(Table1[SHIFT NOMENCLATURE], $B2723, Table1[FVIC MOB]))</f>
        <v/>
      </c>
      <c r="L2723" s="1" t="str">
        <f>IF($A2723&gt;--RIGHT($A$2,LEN($A$2)-8),"",SUMIF(Table1[SHIFT NOMENCLATURE], $B2723, Table1[FVIC FIRE]))</f>
        <v/>
      </c>
      <c r="M2723" s="1" t="str">
        <f>IF($A2723&gt;--RIGHT($A$2,LEN($A$2)-8),"",SUMIF(Table1[SHIFT NOMENCLATURE], $B2723, Table1[FKIA]))</f>
        <v/>
      </c>
      <c r="N2723" s="1" t="str">
        <f>IF($A2723&gt;--RIGHT($A$2,LEN($A$2)-8),"",SUMIF(Table1[SHIFT NOMENCLATURE], $B2723, Table1[FWIA]))</f>
        <v/>
      </c>
      <c r="O2723" s="1" t="str">
        <f>IF($A2723&gt;--RIGHT($A$2,LEN($A$2)-8),"",SUMIF(Table1[SHIFT NOMENCLATURE], $B2723, Table1[DUSTWUN]))</f>
        <v/>
      </c>
    </row>
    <row r="2724" spans="1:15" x14ac:dyDescent="0.25">
      <c r="A2724" s="1" t="str">
        <f t="shared" si="84"/>
        <v/>
      </c>
      <c r="B2724" t="str">
        <f t="shared" si="85"/>
        <v/>
      </c>
      <c r="C2724" s="1" t="str">
        <f>IF($A2724&gt;--RIGHT($A$2,LEN($A$2)-8),"",COUNTIF(Table1[SHIFT NOMENCLATURE],$B2724))</f>
        <v/>
      </c>
      <c r="D2724" s="1" t="str">
        <f>IF($A2724&gt;--RIGHT($A$2,LEN($A$2)-8),"",SUMIF(Table1[SHIFT NOMENCLATURE], $B2724, Table1[EVIC KILL]))</f>
        <v/>
      </c>
      <c r="E2724" s="1" t="str">
        <f>IF($A2724&gt;--RIGHT($A$2,LEN($A$2)-8),"",SUMIF(Table1[SHIFT NOMENCLATURE], $B2724, Table1[EVIC MOB]))</f>
        <v/>
      </c>
      <c r="F2724" s="1" t="str">
        <f>IF($A2724&gt;--RIGHT($A$2,LEN($A$2)-8),"",SUMIF(Table1[SHIFT NOMENCLATURE], $B2724, Table1[EVIC FIRE]))</f>
        <v/>
      </c>
      <c r="G2724" s="1" t="str">
        <f>IF($A2724&gt;--RIGHT($A$2,LEN($A$2)-8),"",SUMIF(Table1[SHIFT NOMENCLATURE], $B2724, Table1[EKIA]))</f>
        <v/>
      </c>
      <c r="H2724" s="1" t="str">
        <f>IF($A2724&gt;--RIGHT($A$2,LEN($A$2)-8),"",SUMIF(Table1[SHIFT NOMENCLATURE], $B2724, Table1[EWIA]))</f>
        <v/>
      </c>
      <c r="I2724" s="1" t="str">
        <f>IF($A2724&gt;--RIGHT($A$2,LEN($A$2)-8),"",SUMIF(Table1[SHIFT NOMENCLATURE], $B2724, Table1[EPW]))</f>
        <v/>
      </c>
      <c r="J2724" s="1" t="str">
        <f>IF($A2724&gt;--RIGHT($A$2,LEN($A$2)-8),"",SUMIF(Table1[SHIFT NOMENCLATURE], $B2724, Table1[FVIC KILL]))</f>
        <v/>
      </c>
      <c r="K2724" s="1" t="str">
        <f>IF($A2724&gt;--RIGHT($A$2,LEN($A$2)-8),"",SUMIF(Table1[SHIFT NOMENCLATURE], $B2724, Table1[FVIC MOB]))</f>
        <v/>
      </c>
      <c r="L2724" s="1" t="str">
        <f>IF($A2724&gt;--RIGHT($A$2,LEN($A$2)-8),"",SUMIF(Table1[SHIFT NOMENCLATURE], $B2724, Table1[FVIC FIRE]))</f>
        <v/>
      </c>
      <c r="M2724" s="1" t="str">
        <f>IF($A2724&gt;--RIGHT($A$2,LEN($A$2)-8),"",SUMIF(Table1[SHIFT NOMENCLATURE], $B2724, Table1[FKIA]))</f>
        <v/>
      </c>
      <c r="N2724" s="1" t="str">
        <f>IF($A2724&gt;--RIGHT($A$2,LEN($A$2)-8),"",SUMIF(Table1[SHIFT NOMENCLATURE], $B2724, Table1[FWIA]))</f>
        <v/>
      </c>
      <c r="O2724" s="1" t="str">
        <f>IF($A2724&gt;--RIGHT($A$2,LEN($A$2)-8),"",SUMIF(Table1[SHIFT NOMENCLATURE], $B2724, Table1[DUSTWUN]))</f>
        <v/>
      </c>
    </row>
    <row r="2725" spans="1:15" x14ac:dyDescent="0.25">
      <c r="A2725" s="1" t="str">
        <f t="shared" si="84"/>
        <v/>
      </c>
      <c r="B2725" t="str">
        <f t="shared" si="85"/>
        <v/>
      </c>
      <c r="C2725" s="1" t="str">
        <f>IF($A2725&gt;--RIGHT($A$2,LEN($A$2)-8),"",COUNTIF(Table1[SHIFT NOMENCLATURE],$B2725))</f>
        <v/>
      </c>
      <c r="D2725" s="1" t="str">
        <f>IF($A2725&gt;--RIGHT($A$2,LEN($A$2)-8),"",SUMIF(Table1[SHIFT NOMENCLATURE], $B2725, Table1[EVIC KILL]))</f>
        <v/>
      </c>
      <c r="E2725" s="1" t="str">
        <f>IF($A2725&gt;--RIGHT($A$2,LEN($A$2)-8),"",SUMIF(Table1[SHIFT NOMENCLATURE], $B2725, Table1[EVIC MOB]))</f>
        <v/>
      </c>
      <c r="F2725" s="1" t="str">
        <f>IF($A2725&gt;--RIGHT($A$2,LEN($A$2)-8),"",SUMIF(Table1[SHIFT NOMENCLATURE], $B2725, Table1[EVIC FIRE]))</f>
        <v/>
      </c>
      <c r="G2725" s="1" t="str">
        <f>IF($A2725&gt;--RIGHT($A$2,LEN($A$2)-8),"",SUMIF(Table1[SHIFT NOMENCLATURE], $B2725, Table1[EKIA]))</f>
        <v/>
      </c>
      <c r="H2725" s="1" t="str">
        <f>IF($A2725&gt;--RIGHT($A$2,LEN($A$2)-8),"",SUMIF(Table1[SHIFT NOMENCLATURE], $B2725, Table1[EWIA]))</f>
        <v/>
      </c>
      <c r="I2725" s="1" t="str">
        <f>IF($A2725&gt;--RIGHT($A$2,LEN($A$2)-8),"",SUMIF(Table1[SHIFT NOMENCLATURE], $B2725, Table1[EPW]))</f>
        <v/>
      </c>
      <c r="J2725" s="1" t="str">
        <f>IF($A2725&gt;--RIGHT($A$2,LEN($A$2)-8),"",SUMIF(Table1[SHIFT NOMENCLATURE], $B2725, Table1[FVIC KILL]))</f>
        <v/>
      </c>
      <c r="K2725" s="1" t="str">
        <f>IF($A2725&gt;--RIGHT($A$2,LEN($A$2)-8),"",SUMIF(Table1[SHIFT NOMENCLATURE], $B2725, Table1[FVIC MOB]))</f>
        <v/>
      </c>
      <c r="L2725" s="1" t="str">
        <f>IF($A2725&gt;--RIGHT($A$2,LEN($A$2)-8),"",SUMIF(Table1[SHIFT NOMENCLATURE], $B2725, Table1[FVIC FIRE]))</f>
        <v/>
      </c>
      <c r="M2725" s="1" t="str">
        <f>IF($A2725&gt;--RIGHT($A$2,LEN($A$2)-8),"",SUMIF(Table1[SHIFT NOMENCLATURE], $B2725, Table1[FKIA]))</f>
        <v/>
      </c>
      <c r="N2725" s="1" t="str">
        <f>IF($A2725&gt;--RIGHT($A$2,LEN($A$2)-8),"",SUMIF(Table1[SHIFT NOMENCLATURE], $B2725, Table1[FWIA]))</f>
        <v/>
      </c>
      <c r="O2725" s="1" t="str">
        <f>IF($A2725&gt;--RIGHT($A$2,LEN($A$2)-8),"",SUMIF(Table1[SHIFT NOMENCLATURE], $B2725, Table1[DUSTWUN]))</f>
        <v/>
      </c>
    </row>
    <row r="2726" spans="1:15" x14ac:dyDescent="0.25">
      <c r="A2726" s="1" t="str">
        <f t="shared" si="84"/>
        <v/>
      </c>
      <c r="B2726" t="str">
        <f t="shared" si="85"/>
        <v/>
      </c>
      <c r="C2726" s="1" t="str">
        <f>IF($A2726&gt;--RIGHT($A$2,LEN($A$2)-8),"",COUNTIF(Table1[SHIFT NOMENCLATURE],$B2726))</f>
        <v/>
      </c>
      <c r="D2726" s="1" t="str">
        <f>IF($A2726&gt;--RIGHT($A$2,LEN($A$2)-8),"",SUMIF(Table1[SHIFT NOMENCLATURE], $B2726, Table1[EVIC KILL]))</f>
        <v/>
      </c>
      <c r="E2726" s="1" t="str">
        <f>IF($A2726&gt;--RIGHT($A$2,LEN($A$2)-8),"",SUMIF(Table1[SHIFT NOMENCLATURE], $B2726, Table1[EVIC MOB]))</f>
        <v/>
      </c>
      <c r="F2726" s="1" t="str">
        <f>IF($A2726&gt;--RIGHT($A$2,LEN($A$2)-8),"",SUMIF(Table1[SHIFT NOMENCLATURE], $B2726, Table1[EVIC FIRE]))</f>
        <v/>
      </c>
      <c r="G2726" s="1" t="str">
        <f>IF($A2726&gt;--RIGHT($A$2,LEN($A$2)-8),"",SUMIF(Table1[SHIFT NOMENCLATURE], $B2726, Table1[EKIA]))</f>
        <v/>
      </c>
      <c r="H2726" s="1" t="str">
        <f>IF($A2726&gt;--RIGHT($A$2,LEN($A$2)-8),"",SUMIF(Table1[SHIFT NOMENCLATURE], $B2726, Table1[EWIA]))</f>
        <v/>
      </c>
      <c r="I2726" s="1" t="str">
        <f>IF($A2726&gt;--RIGHT($A$2,LEN($A$2)-8),"",SUMIF(Table1[SHIFT NOMENCLATURE], $B2726, Table1[EPW]))</f>
        <v/>
      </c>
      <c r="J2726" s="1" t="str">
        <f>IF($A2726&gt;--RIGHT($A$2,LEN($A$2)-8),"",SUMIF(Table1[SHIFT NOMENCLATURE], $B2726, Table1[FVIC KILL]))</f>
        <v/>
      </c>
      <c r="K2726" s="1" t="str">
        <f>IF($A2726&gt;--RIGHT($A$2,LEN($A$2)-8),"",SUMIF(Table1[SHIFT NOMENCLATURE], $B2726, Table1[FVIC MOB]))</f>
        <v/>
      </c>
      <c r="L2726" s="1" t="str">
        <f>IF($A2726&gt;--RIGHT($A$2,LEN($A$2)-8),"",SUMIF(Table1[SHIFT NOMENCLATURE], $B2726, Table1[FVIC FIRE]))</f>
        <v/>
      </c>
      <c r="M2726" s="1" t="str">
        <f>IF($A2726&gt;--RIGHT($A$2,LEN($A$2)-8),"",SUMIF(Table1[SHIFT NOMENCLATURE], $B2726, Table1[FKIA]))</f>
        <v/>
      </c>
      <c r="N2726" s="1" t="str">
        <f>IF($A2726&gt;--RIGHT($A$2,LEN($A$2)-8),"",SUMIF(Table1[SHIFT NOMENCLATURE], $B2726, Table1[FWIA]))</f>
        <v/>
      </c>
      <c r="O2726" s="1" t="str">
        <f>IF($A2726&gt;--RIGHT($A$2,LEN($A$2)-8),"",SUMIF(Table1[SHIFT NOMENCLATURE], $B2726, Table1[DUSTWUN]))</f>
        <v/>
      </c>
    </row>
    <row r="2727" spans="1:15" x14ac:dyDescent="0.25">
      <c r="A2727" s="1" t="str">
        <f t="shared" si="84"/>
        <v/>
      </c>
      <c r="B2727" t="str">
        <f t="shared" si="85"/>
        <v/>
      </c>
      <c r="C2727" s="1" t="str">
        <f>IF($A2727&gt;--RIGHT($A$2,LEN($A$2)-8),"",COUNTIF(Table1[SHIFT NOMENCLATURE],$B2727))</f>
        <v/>
      </c>
      <c r="D2727" s="1" t="str">
        <f>IF($A2727&gt;--RIGHT($A$2,LEN($A$2)-8),"",SUMIF(Table1[SHIFT NOMENCLATURE], $B2727, Table1[EVIC KILL]))</f>
        <v/>
      </c>
      <c r="E2727" s="1" t="str">
        <f>IF($A2727&gt;--RIGHT($A$2,LEN($A$2)-8),"",SUMIF(Table1[SHIFT NOMENCLATURE], $B2727, Table1[EVIC MOB]))</f>
        <v/>
      </c>
      <c r="F2727" s="1" t="str">
        <f>IF($A2727&gt;--RIGHT($A$2,LEN($A$2)-8),"",SUMIF(Table1[SHIFT NOMENCLATURE], $B2727, Table1[EVIC FIRE]))</f>
        <v/>
      </c>
      <c r="G2727" s="1" t="str">
        <f>IF($A2727&gt;--RIGHT($A$2,LEN($A$2)-8),"",SUMIF(Table1[SHIFT NOMENCLATURE], $B2727, Table1[EKIA]))</f>
        <v/>
      </c>
      <c r="H2727" s="1" t="str">
        <f>IF($A2727&gt;--RIGHT($A$2,LEN($A$2)-8),"",SUMIF(Table1[SHIFT NOMENCLATURE], $B2727, Table1[EWIA]))</f>
        <v/>
      </c>
      <c r="I2727" s="1" t="str">
        <f>IF($A2727&gt;--RIGHT($A$2,LEN($A$2)-8),"",SUMIF(Table1[SHIFT NOMENCLATURE], $B2727, Table1[EPW]))</f>
        <v/>
      </c>
      <c r="J2727" s="1" t="str">
        <f>IF($A2727&gt;--RIGHT($A$2,LEN($A$2)-8),"",SUMIF(Table1[SHIFT NOMENCLATURE], $B2727, Table1[FVIC KILL]))</f>
        <v/>
      </c>
      <c r="K2727" s="1" t="str">
        <f>IF($A2727&gt;--RIGHT($A$2,LEN($A$2)-8),"",SUMIF(Table1[SHIFT NOMENCLATURE], $B2727, Table1[FVIC MOB]))</f>
        <v/>
      </c>
      <c r="L2727" s="1" t="str">
        <f>IF($A2727&gt;--RIGHT($A$2,LEN($A$2)-8),"",SUMIF(Table1[SHIFT NOMENCLATURE], $B2727, Table1[FVIC FIRE]))</f>
        <v/>
      </c>
      <c r="M2727" s="1" t="str">
        <f>IF($A2727&gt;--RIGHT($A$2,LEN($A$2)-8),"",SUMIF(Table1[SHIFT NOMENCLATURE], $B2727, Table1[FKIA]))</f>
        <v/>
      </c>
      <c r="N2727" s="1" t="str">
        <f>IF($A2727&gt;--RIGHT($A$2,LEN($A$2)-8),"",SUMIF(Table1[SHIFT NOMENCLATURE], $B2727, Table1[FWIA]))</f>
        <v/>
      </c>
      <c r="O2727" s="1" t="str">
        <f>IF($A2727&gt;--RIGHT($A$2,LEN($A$2)-8),"",SUMIF(Table1[SHIFT NOMENCLATURE], $B2727, Table1[DUSTWUN]))</f>
        <v/>
      </c>
    </row>
    <row r="2728" spans="1:15" x14ac:dyDescent="0.25">
      <c r="A2728" s="1" t="str">
        <f t="shared" si="84"/>
        <v/>
      </c>
      <c r="B2728" t="str">
        <f t="shared" si="85"/>
        <v/>
      </c>
      <c r="C2728" s="1" t="str">
        <f>IF($A2728&gt;--RIGHT($A$2,LEN($A$2)-8),"",COUNTIF(Table1[SHIFT NOMENCLATURE],$B2728))</f>
        <v/>
      </c>
      <c r="D2728" s="1" t="str">
        <f>IF($A2728&gt;--RIGHT($A$2,LEN($A$2)-8),"",SUMIF(Table1[SHIFT NOMENCLATURE], $B2728, Table1[EVIC KILL]))</f>
        <v/>
      </c>
      <c r="E2728" s="1" t="str">
        <f>IF($A2728&gt;--RIGHT($A$2,LEN($A$2)-8),"",SUMIF(Table1[SHIFT NOMENCLATURE], $B2728, Table1[EVIC MOB]))</f>
        <v/>
      </c>
      <c r="F2728" s="1" t="str">
        <f>IF($A2728&gt;--RIGHT($A$2,LEN($A$2)-8),"",SUMIF(Table1[SHIFT NOMENCLATURE], $B2728, Table1[EVIC FIRE]))</f>
        <v/>
      </c>
      <c r="G2728" s="1" t="str">
        <f>IF($A2728&gt;--RIGHT($A$2,LEN($A$2)-8),"",SUMIF(Table1[SHIFT NOMENCLATURE], $B2728, Table1[EKIA]))</f>
        <v/>
      </c>
      <c r="H2728" s="1" t="str">
        <f>IF($A2728&gt;--RIGHT($A$2,LEN($A$2)-8),"",SUMIF(Table1[SHIFT NOMENCLATURE], $B2728, Table1[EWIA]))</f>
        <v/>
      </c>
      <c r="I2728" s="1" t="str">
        <f>IF($A2728&gt;--RIGHT($A$2,LEN($A$2)-8),"",SUMIF(Table1[SHIFT NOMENCLATURE], $B2728, Table1[EPW]))</f>
        <v/>
      </c>
      <c r="J2728" s="1" t="str">
        <f>IF($A2728&gt;--RIGHT($A$2,LEN($A$2)-8),"",SUMIF(Table1[SHIFT NOMENCLATURE], $B2728, Table1[FVIC KILL]))</f>
        <v/>
      </c>
      <c r="K2728" s="1" t="str">
        <f>IF($A2728&gt;--RIGHT($A$2,LEN($A$2)-8),"",SUMIF(Table1[SHIFT NOMENCLATURE], $B2728, Table1[FVIC MOB]))</f>
        <v/>
      </c>
      <c r="L2728" s="1" t="str">
        <f>IF($A2728&gt;--RIGHT($A$2,LEN($A$2)-8),"",SUMIF(Table1[SHIFT NOMENCLATURE], $B2728, Table1[FVIC FIRE]))</f>
        <v/>
      </c>
      <c r="M2728" s="1" t="str">
        <f>IF($A2728&gt;--RIGHT($A$2,LEN($A$2)-8),"",SUMIF(Table1[SHIFT NOMENCLATURE], $B2728, Table1[FKIA]))</f>
        <v/>
      </c>
      <c r="N2728" s="1" t="str">
        <f>IF($A2728&gt;--RIGHT($A$2,LEN($A$2)-8),"",SUMIF(Table1[SHIFT NOMENCLATURE], $B2728, Table1[FWIA]))</f>
        <v/>
      </c>
      <c r="O2728" s="1" t="str">
        <f>IF($A2728&gt;--RIGHT($A$2,LEN($A$2)-8),"",SUMIF(Table1[SHIFT NOMENCLATURE], $B2728, Table1[DUSTWUN]))</f>
        <v/>
      </c>
    </row>
    <row r="2729" spans="1:15" x14ac:dyDescent="0.25">
      <c r="A2729" s="1" t="str">
        <f t="shared" si="84"/>
        <v/>
      </c>
      <c r="B2729" t="str">
        <f t="shared" si="85"/>
        <v/>
      </c>
      <c r="C2729" s="1" t="str">
        <f>IF($A2729&gt;--RIGHT($A$2,LEN($A$2)-8),"",COUNTIF(Table1[SHIFT NOMENCLATURE],$B2729))</f>
        <v/>
      </c>
      <c r="D2729" s="1" t="str">
        <f>IF($A2729&gt;--RIGHT($A$2,LEN($A$2)-8),"",SUMIF(Table1[SHIFT NOMENCLATURE], $B2729, Table1[EVIC KILL]))</f>
        <v/>
      </c>
      <c r="E2729" s="1" t="str">
        <f>IF($A2729&gt;--RIGHT($A$2,LEN($A$2)-8),"",SUMIF(Table1[SHIFT NOMENCLATURE], $B2729, Table1[EVIC MOB]))</f>
        <v/>
      </c>
      <c r="F2729" s="1" t="str">
        <f>IF($A2729&gt;--RIGHT($A$2,LEN($A$2)-8),"",SUMIF(Table1[SHIFT NOMENCLATURE], $B2729, Table1[EVIC FIRE]))</f>
        <v/>
      </c>
      <c r="G2729" s="1" t="str">
        <f>IF($A2729&gt;--RIGHT($A$2,LEN($A$2)-8),"",SUMIF(Table1[SHIFT NOMENCLATURE], $B2729, Table1[EKIA]))</f>
        <v/>
      </c>
      <c r="H2729" s="1" t="str">
        <f>IF($A2729&gt;--RIGHT($A$2,LEN($A$2)-8),"",SUMIF(Table1[SHIFT NOMENCLATURE], $B2729, Table1[EWIA]))</f>
        <v/>
      </c>
      <c r="I2729" s="1" t="str">
        <f>IF($A2729&gt;--RIGHT($A$2,LEN($A$2)-8),"",SUMIF(Table1[SHIFT NOMENCLATURE], $B2729, Table1[EPW]))</f>
        <v/>
      </c>
      <c r="J2729" s="1" t="str">
        <f>IF($A2729&gt;--RIGHT($A$2,LEN($A$2)-8),"",SUMIF(Table1[SHIFT NOMENCLATURE], $B2729, Table1[FVIC KILL]))</f>
        <v/>
      </c>
      <c r="K2729" s="1" t="str">
        <f>IF($A2729&gt;--RIGHT($A$2,LEN($A$2)-8),"",SUMIF(Table1[SHIFT NOMENCLATURE], $B2729, Table1[FVIC MOB]))</f>
        <v/>
      </c>
      <c r="L2729" s="1" t="str">
        <f>IF($A2729&gt;--RIGHT($A$2,LEN($A$2)-8),"",SUMIF(Table1[SHIFT NOMENCLATURE], $B2729, Table1[FVIC FIRE]))</f>
        <v/>
      </c>
      <c r="M2729" s="1" t="str">
        <f>IF($A2729&gt;--RIGHT($A$2,LEN($A$2)-8),"",SUMIF(Table1[SHIFT NOMENCLATURE], $B2729, Table1[FKIA]))</f>
        <v/>
      </c>
      <c r="N2729" s="1" t="str">
        <f>IF($A2729&gt;--RIGHT($A$2,LEN($A$2)-8),"",SUMIF(Table1[SHIFT NOMENCLATURE], $B2729, Table1[FWIA]))</f>
        <v/>
      </c>
      <c r="O2729" s="1" t="str">
        <f>IF($A2729&gt;--RIGHT($A$2,LEN($A$2)-8),"",SUMIF(Table1[SHIFT NOMENCLATURE], $B2729, Table1[DUSTWUN]))</f>
        <v/>
      </c>
    </row>
    <row r="2730" spans="1:15" x14ac:dyDescent="0.25">
      <c r="A2730" s="1" t="str">
        <f t="shared" si="84"/>
        <v/>
      </c>
      <c r="B2730" t="str">
        <f t="shared" si="85"/>
        <v/>
      </c>
      <c r="C2730" s="1" t="str">
        <f>IF($A2730&gt;--RIGHT($A$2,LEN($A$2)-8),"",COUNTIF(Table1[SHIFT NOMENCLATURE],$B2730))</f>
        <v/>
      </c>
      <c r="D2730" s="1" t="str">
        <f>IF($A2730&gt;--RIGHT($A$2,LEN($A$2)-8),"",SUMIF(Table1[SHIFT NOMENCLATURE], $B2730, Table1[EVIC KILL]))</f>
        <v/>
      </c>
      <c r="E2730" s="1" t="str">
        <f>IF($A2730&gt;--RIGHT($A$2,LEN($A$2)-8),"",SUMIF(Table1[SHIFT NOMENCLATURE], $B2730, Table1[EVIC MOB]))</f>
        <v/>
      </c>
      <c r="F2730" s="1" t="str">
        <f>IF($A2730&gt;--RIGHT($A$2,LEN($A$2)-8),"",SUMIF(Table1[SHIFT NOMENCLATURE], $B2730, Table1[EVIC FIRE]))</f>
        <v/>
      </c>
      <c r="G2730" s="1" t="str">
        <f>IF($A2730&gt;--RIGHT($A$2,LEN($A$2)-8),"",SUMIF(Table1[SHIFT NOMENCLATURE], $B2730, Table1[EKIA]))</f>
        <v/>
      </c>
      <c r="H2730" s="1" t="str">
        <f>IF($A2730&gt;--RIGHT($A$2,LEN($A$2)-8),"",SUMIF(Table1[SHIFT NOMENCLATURE], $B2730, Table1[EWIA]))</f>
        <v/>
      </c>
      <c r="I2730" s="1" t="str">
        <f>IF($A2730&gt;--RIGHT($A$2,LEN($A$2)-8),"",SUMIF(Table1[SHIFT NOMENCLATURE], $B2730, Table1[EPW]))</f>
        <v/>
      </c>
      <c r="J2730" s="1" t="str">
        <f>IF($A2730&gt;--RIGHT($A$2,LEN($A$2)-8),"",SUMIF(Table1[SHIFT NOMENCLATURE], $B2730, Table1[FVIC KILL]))</f>
        <v/>
      </c>
      <c r="K2730" s="1" t="str">
        <f>IF($A2730&gt;--RIGHT($A$2,LEN($A$2)-8),"",SUMIF(Table1[SHIFT NOMENCLATURE], $B2730, Table1[FVIC MOB]))</f>
        <v/>
      </c>
      <c r="L2730" s="1" t="str">
        <f>IF($A2730&gt;--RIGHT($A$2,LEN($A$2)-8),"",SUMIF(Table1[SHIFT NOMENCLATURE], $B2730, Table1[FVIC FIRE]))</f>
        <v/>
      </c>
      <c r="M2730" s="1" t="str">
        <f>IF($A2730&gt;--RIGHT($A$2,LEN($A$2)-8),"",SUMIF(Table1[SHIFT NOMENCLATURE], $B2730, Table1[FKIA]))</f>
        <v/>
      </c>
      <c r="N2730" s="1" t="str">
        <f>IF($A2730&gt;--RIGHT($A$2,LEN($A$2)-8),"",SUMIF(Table1[SHIFT NOMENCLATURE], $B2730, Table1[FWIA]))</f>
        <v/>
      </c>
      <c r="O2730" s="1" t="str">
        <f>IF($A2730&gt;--RIGHT($A$2,LEN($A$2)-8),"",SUMIF(Table1[SHIFT NOMENCLATURE], $B2730, Table1[DUSTWUN]))</f>
        <v/>
      </c>
    </row>
    <row r="2731" spans="1:15" x14ac:dyDescent="0.25">
      <c r="A2731" s="1" t="str">
        <f t="shared" si="84"/>
        <v/>
      </c>
      <c r="B2731" t="str">
        <f t="shared" si="85"/>
        <v/>
      </c>
      <c r="C2731" s="1" t="str">
        <f>IF($A2731&gt;--RIGHT($A$2,LEN($A$2)-8),"",COUNTIF(Table1[SHIFT NOMENCLATURE],$B2731))</f>
        <v/>
      </c>
      <c r="D2731" s="1" t="str">
        <f>IF($A2731&gt;--RIGHT($A$2,LEN($A$2)-8),"",SUMIF(Table1[SHIFT NOMENCLATURE], $B2731, Table1[EVIC KILL]))</f>
        <v/>
      </c>
      <c r="E2731" s="1" t="str">
        <f>IF($A2731&gt;--RIGHT($A$2,LEN($A$2)-8),"",SUMIF(Table1[SHIFT NOMENCLATURE], $B2731, Table1[EVIC MOB]))</f>
        <v/>
      </c>
      <c r="F2731" s="1" t="str">
        <f>IF($A2731&gt;--RIGHT($A$2,LEN($A$2)-8),"",SUMIF(Table1[SHIFT NOMENCLATURE], $B2731, Table1[EVIC FIRE]))</f>
        <v/>
      </c>
      <c r="G2731" s="1" t="str">
        <f>IF($A2731&gt;--RIGHT($A$2,LEN($A$2)-8),"",SUMIF(Table1[SHIFT NOMENCLATURE], $B2731, Table1[EKIA]))</f>
        <v/>
      </c>
      <c r="H2731" s="1" t="str">
        <f>IF($A2731&gt;--RIGHT($A$2,LEN($A$2)-8),"",SUMIF(Table1[SHIFT NOMENCLATURE], $B2731, Table1[EWIA]))</f>
        <v/>
      </c>
      <c r="I2731" s="1" t="str">
        <f>IF($A2731&gt;--RIGHT($A$2,LEN($A$2)-8),"",SUMIF(Table1[SHIFT NOMENCLATURE], $B2731, Table1[EPW]))</f>
        <v/>
      </c>
      <c r="J2731" s="1" t="str">
        <f>IF($A2731&gt;--RIGHT($A$2,LEN($A$2)-8),"",SUMIF(Table1[SHIFT NOMENCLATURE], $B2731, Table1[FVIC KILL]))</f>
        <v/>
      </c>
      <c r="K2731" s="1" t="str">
        <f>IF($A2731&gt;--RIGHT($A$2,LEN($A$2)-8),"",SUMIF(Table1[SHIFT NOMENCLATURE], $B2731, Table1[FVIC MOB]))</f>
        <v/>
      </c>
      <c r="L2731" s="1" t="str">
        <f>IF($A2731&gt;--RIGHT($A$2,LEN($A$2)-8),"",SUMIF(Table1[SHIFT NOMENCLATURE], $B2731, Table1[FVIC FIRE]))</f>
        <v/>
      </c>
      <c r="M2731" s="1" t="str">
        <f>IF($A2731&gt;--RIGHT($A$2,LEN($A$2)-8),"",SUMIF(Table1[SHIFT NOMENCLATURE], $B2731, Table1[FKIA]))</f>
        <v/>
      </c>
      <c r="N2731" s="1" t="str">
        <f>IF($A2731&gt;--RIGHT($A$2,LEN($A$2)-8),"",SUMIF(Table1[SHIFT NOMENCLATURE], $B2731, Table1[FWIA]))</f>
        <v/>
      </c>
      <c r="O2731" s="1" t="str">
        <f>IF($A2731&gt;--RIGHT($A$2,LEN($A$2)-8),"",SUMIF(Table1[SHIFT NOMENCLATURE], $B2731, Table1[DUSTWUN]))</f>
        <v/>
      </c>
    </row>
    <row r="2732" spans="1:15" x14ac:dyDescent="0.25">
      <c r="A2732" s="1" t="str">
        <f t="shared" si="84"/>
        <v/>
      </c>
      <c r="B2732" t="str">
        <f t="shared" si="85"/>
        <v/>
      </c>
      <c r="C2732" s="1" t="str">
        <f>IF($A2732&gt;--RIGHT($A$2,LEN($A$2)-8),"",COUNTIF(Table1[SHIFT NOMENCLATURE],$B2732))</f>
        <v/>
      </c>
      <c r="D2732" s="1" t="str">
        <f>IF($A2732&gt;--RIGHT($A$2,LEN($A$2)-8),"",SUMIF(Table1[SHIFT NOMENCLATURE], $B2732, Table1[EVIC KILL]))</f>
        <v/>
      </c>
      <c r="E2732" s="1" t="str">
        <f>IF($A2732&gt;--RIGHT($A$2,LEN($A$2)-8),"",SUMIF(Table1[SHIFT NOMENCLATURE], $B2732, Table1[EVIC MOB]))</f>
        <v/>
      </c>
      <c r="F2732" s="1" t="str">
        <f>IF($A2732&gt;--RIGHT($A$2,LEN($A$2)-8),"",SUMIF(Table1[SHIFT NOMENCLATURE], $B2732, Table1[EVIC FIRE]))</f>
        <v/>
      </c>
      <c r="G2732" s="1" t="str">
        <f>IF($A2732&gt;--RIGHT($A$2,LEN($A$2)-8),"",SUMIF(Table1[SHIFT NOMENCLATURE], $B2732, Table1[EKIA]))</f>
        <v/>
      </c>
      <c r="H2732" s="1" t="str">
        <f>IF($A2732&gt;--RIGHT($A$2,LEN($A$2)-8),"",SUMIF(Table1[SHIFT NOMENCLATURE], $B2732, Table1[EWIA]))</f>
        <v/>
      </c>
      <c r="I2732" s="1" t="str">
        <f>IF($A2732&gt;--RIGHT($A$2,LEN($A$2)-8),"",SUMIF(Table1[SHIFT NOMENCLATURE], $B2732, Table1[EPW]))</f>
        <v/>
      </c>
      <c r="J2732" s="1" t="str">
        <f>IF($A2732&gt;--RIGHT($A$2,LEN($A$2)-8),"",SUMIF(Table1[SHIFT NOMENCLATURE], $B2732, Table1[FVIC KILL]))</f>
        <v/>
      </c>
      <c r="K2732" s="1" t="str">
        <f>IF($A2732&gt;--RIGHT($A$2,LEN($A$2)-8),"",SUMIF(Table1[SHIFT NOMENCLATURE], $B2732, Table1[FVIC MOB]))</f>
        <v/>
      </c>
      <c r="L2732" s="1" t="str">
        <f>IF($A2732&gt;--RIGHT($A$2,LEN($A$2)-8),"",SUMIF(Table1[SHIFT NOMENCLATURE], $B2732, Table1[FVIC FIRE]))</f>
        <v/>
      </c>
      <c r="M2732" s="1" t="str">
        <f>IF($A2732&gt;--RIGHT($A$2,LEN($A$2)-8),"",SUMIF(Table1[SHIFT NOMENCLATURE], $B2732, Table1[FKIA]))</f>
        <v/>
      </c>
      <c r="N2732" s="1" t="str">
        <f>IF($A2732&gt;--RIGHT($A$2,LEN($A$2)-8),"",SUMIF(Table1[SHIFT NOMENCLATURE], $B2732, Table1[FWIA]))</f>
        <v/>
      </c>
      <c r="O2732" s="1" t="str">
        <f>IF($A2732&gt;--RIGHT($A$2,LEN($A$2)-8),"",SUMIF(Table1[SHIFT NOMENCLATURE], $B2732, Table1[DUSTWUN]))</f>
        <v/>
      </c>
    </row>
    <row r="2733" spans="1:15" x14ac:dyDescent="0.25">
      <c r="A2733" s="1" t="str">
        <f t="shared" si="84"/>
        <v/>
      </c>
      <c r="B2733" t="str">
        <f t="shared" si="85"/>
        <v/>
      </c>
      <c r="C2733" s="1" t="str">
        <f>IF($A2733&gt;--RIGHT($A$2,LEN($A$2)-8),"",COUNTIF(Table1[SHIFT NOMENCLATURE],$B2733))</f>
        <v/>
      </c>
      <c r="D2733" s="1" t="str">
        <f>IF($A2733&gt;--RIGHT($A$2,LEN($A$2)-8),"",SUMIF(Table1[SHIFT NOMENCLATURE], $B2733, Table1[EVIC KILL]))</f>
        <v/>
      </c>
      <c r="E2733" s="1" t="str">
        <f>IF($A2733&gt;--RIGHT($A$2,LEN($A$2)-8),"",SUMIF(Table1[SHIFT NOMENCLATURE], $B2733, Table1[EVIC MOB]))</f>
        <v/>
      </c>
      <c r="F2733" s="1" t="str">
        <f>IF($A2733&gt;--RIGHT($A$2,LEN($A$2)-8),"",SUMIF(Table1[SHIFT NOMENCLATURE], $B2733, Table1[EVIC FIRE]))</f>
        <v/>
      </c>
      <c r="G2733" s="1" t="str">
        <f>IF($A2733&gt;--RIGHT($A$2,LEN($A$2)-8),"",SUMIF(Table1[SHIFT NOMENCLATURE], $B2733, Table1[EKIA]))</f>
        <v/>
      </c>
      <c r="H2733" s="1" t="str">
        <f>IF($A2733&gt;--RIGHT($A$2,LEN($A$2)-8),"",SUMIF(Table1[SHIFT NOMENCLATURE], $B2733, Table1[EWIA]))</f>
        <v/>
      </c>
      <c r="I2733" s="1" t="str">
        <f>IF($A2733&gt;--RIGHT($A$2,LEN($A$2)-8),"",SUMIF(Table1[SHIFT NOMENCLATURE], $B2733, Table1[EPW]))</f>
        <v/>
      </c>
      <c r="J2733" s="1" t="str">
        <f>IF($A2733&gt;--RIGHT($A$2,LEN($A$2)-8),"",SUMIF(Table1[SHIFT NOMENCLATURE], $B2733, Table1[FVIC KILL]))</f>
        <v/>
      </c>
      <c r="K2733" s="1" t="str">
        <f>IF($A2733&gt;--RIGHT($A$2,LEN($A$2)-8),"",SUMIF(Table1[SHIFT NOMENCLATURE], $B2733, Table1[FVIC MOB]))</f>
        <v/>
      </c>
      <c r="L2733" s="1" t="str">
        <f>IF($A2733&gt;--RIGHT($A$2,LEN($A$2)-8),"",SUMIF(Table1[SHIFT NOMENCLATURE], $B2733, Table1[FVIC FIRE]))</f>
        <v/>
      </c>
      <c r="M2733" s="1" t="str">
        <f>IF($A2733&gt;--RIGHT($A$2,LEN($A$2)-8),"",SUMIF(Table1[SHIFT NOMENCLATURE], $B2733, Table1[FKIA]))</f>
        <v/>
      </c>
      <c r="N2733" s="1" t="str">
        <f>IF($A2733&gt;--RIGHT($A$2,LEN($A$2)-8),"",SUMIF(Table1[SHIFT NOMENCLATURE], $B2733, Table1[FWIA]))</f>
        <v/>
      </c>
      <c r="O2733" s="1" t="str">
        <f>IF($A2733&gt;--RIGHT($A$2,LEN($A$2)-8),"",SUMIF(Table1[SHIFT NOMENCLATURE], $B2733, Table1[DUSTWUN]))</f>
        <v/>
      </c>
    </row>
    <row r="2734" spans="1:15" x14ac:dyDescent="0.25">
      <c r="A2734" s="1" t="str">
        <f t="shared" si="84"/>
        <v/>
      </c>
      <c r="B2734" t="str">
        <f t="shared" si="85"/>
        <v/>
      </c>
      <c r="C2734" s="1" t="str">
        <f>IF($A2734&gt;--RIGHT($A$2,LEN($A$2)-8),"",COUNTIF(Table1[SHIFT NOMENCLATURE],$B2734))</f>
        <v/>
      </c>
      <c r="D2734" s="1" t="str">
        <f>IF($A2734&gt;--RIGHT($A$2,LEN($A$2)-8),"",SUMIF(Table1[SHIFT NOMENCLATURE], $B2734, Table1[EVIC KILL]))</f>
        <v/>
      </c>
      <c r="E2734" s="1" t="str">
        <f>IF($A2734&gt;--RIGHT($A$2,LEN($A$2)-8),"",SUMIF(Table1[SHIFT NOMENCLATURE], $B2734, Table1[EVIC MOB]))</f>
        <v/>
      </c>
      <c r="F2734" s="1" t="str">
        <f>IF($A2734&gt;--RIGHT($A$2,LEN($A$2)-8),"",SUMIF(Table1[SHIFT NOMENCLATURE], $B2734, Table1[EVIC FIRE]))</f>
        <v/>
      </c>
      <c r="G2734" s="1" t="str">
        <f>IF($A2734&gt;--RIGHT($A$2,LEN($A$2)-8),"",SUMIF(Table1[SHIFT NOMENCLATURE], $B2734, Table1[EKIA]))</f>
        <v/>
      </c>
      <c r="H2734" s="1" t="str">
        <f>IF($A2734&gt;--RIGHT($A$2,LEN($A$2)-8),"",SUMIF(Table1[SHIFT NOMENCLATURE], $B2734, Table1[EWIA]))</f>
        <v/>
      </c>
      <c r="I2734" s="1" t="str">
        <f>IF($A2734&gt;--RIGHT($A$2,LEN($A$2)-8),"",SUMIF(Table1[SHIFT NOMENCLATURE], $B2734, Table1[EPW]))</f>
        <v/>
      </c>
      <c r="J2734" s="1" t="str">
        <f>IF($A2734&gt;--RIGHT($A$2,LEN($A$2)-8),"",SUMIF(Table1[SHIFT NOMENCLATURE], $B2734, Table1[FVIC KILL]))</f>
        <v/>
      </c>
      <c r="K2734" s="1" t="str">
        <f>IF($A2734&gt;--RIGHT($A$2,LEN($A$2)-8),"",SUMIF(Table1[SHIFT NOMENCLATURE], $B2734, Table1[FVIC MOB]))</f>
        <v/>
      </c>
      <c r="L2734" s="1" t="str">
        <f>IF($A2734&gt;--RIGHT($A$2,LEN($A$2)-8),"",SUMIF(Table1[SHIFT NOMENCLATURE], $B2734, Table1[FVIC FIRE]))</f>
        <v/>
      </c>
      <c r="M2734" s="1" t="str">
        <f>IF($A2734&gt;--RIGHT($A$2,LEN($A$2)-8),"",SUMIF(Table1[SHIFT NOMENCLATURE], $B2734, Table1[FKIA]))</f>
        <v/>
      </c>
      <c r="N2734" s="1" t="str">
        <f>IF($A2734&gt;--RIGHT($A$2,LEN($A$2)-8),"",SUMIF(Table1[SHIFT NOMENCLATURE], $B2734, Table1[FWIA]))</f>
        <v/>
      </c>
      <c r="O2734" s="1" t="str">
        <f>IF($A2734&gt;--RIGHT($A$2,LEN($A$2)-8),"",SUMIF(Table1[SHIFT NOMENCLATURE], $B2734, Table1[DUSTWUN]))</f>
        <v/>
      </c>
    </row>
    <row r="2735" spans="1:15" x14ac:dyDescent="0.25">
      <c r="A2735" s="1" t="str">
        <f t="shared" si="84"/>
        <v/>
      </c>
      <c r="B2735" t="str">
        <f t="shared" si="85"/>
        <v/>
      </c>
      <c r="C2735" s="1" t="str">
        <f>IF($A2735&gt;--RIGHT($A$2,LEN($A$2)-8),"",COUNTIF(Table1[SHIFT NOMENCLATURE],$B2735))</f>
        <v/>
      </c>
      <c r="D2735" s="1" t="str">
        <f>IF($A2735&gt;--RIGHT($A$2,LEN($A$2)-8),"",SUMIF(Table1[SHIFT NOMENCLATURE], $B2735, Table1[EVIC KILL]))</f>
        <v/>
      </c>
      <c r="E2735" s="1" t="str">
        <f>IF($A2735&gt;--RIGHT($A$2,LEN($A$2)-8),"",SUMIF(Table1[SHIFT NOMENCLATURE], $B2735, Table1[EVIC MOB]))</f>
        <v/>
      </c>
      <c r="F2735" s="1" t="str">
        <f>IF($A2735&gt;--RIGHT($A$2,LEN($A$2)-8),"",SUMIF(Table1[SHIFT NOMENCLATURE], $B2735, Table1[EVIC FIRE]))</f>
        <v/>
      </c>
      <c r="G2735" s="1" t="str">
        <f>IF($A2735&gt;--RIGHT($A$2,LEN($A$2)-8),"",SUMIF(Table1[SHIFT NOMENCLATURE], $B2735, Table1[EKIA]))</f>
        <v/>
      </c>
      <c r="H2735" s="1" t="str">
        <f>IF($A2735&gt;--RIGHT($A$2,LEN($A$2)-8),"",SUMIF(Table1[SHIFT NOMENCLATURE], $B2735, Table1[EWIA]))</f>
        <v/>
      </c>
      <c r="I2735" s="1" t="str">
        <f>IF($A2735&gt;--RIGHT($A$2,LEN($A$2)-8),"",SUMIF(Table1[SHIFT NOMENCLATURE], $B2735, Table1[EPW]))</f>
        <v/>
      </c>
      <c r="J2735" s="1" t="str">
        <f>IF($A2735&gt;--RIGHT($A$2,LEN($A$2)-8),"",SUMIF(Table1[SHIFT NOMENCLATURE], $B2735, Table1[FVIC KILL]))</f>
        <v/>
      </c>
      <c r="K2735" s="1" t="str">
        <f>IF($A2735&gt;--RIGHT($A$2,LEN($A$2)-8),"",SUMIF(Table1[SHIFT NOMENCLATURE], $B2735, Table1[FVIC MOB]))</f>
        <v/>
      </c>
      <c r="L2735" s="1" t="str">
        <f>IF($A2735&gt;--RIGHT($A$2,LEN($A$2)-8),"",SUMIF(Table1[SHIFT NOMENCLATURE], $B2735, Table1[FVIC FIRE]))</f>
        <v/>
      </c>
      <c r="M2735" s="1" t="str">
        <f>IF($A2735&gt;--RIGHT($A$2,LEN($A$2)-8),"",SUMIF(Table1[SHIFT NOMENCLATURE], $B2735, Table1[FKIA]))</f>
        <v/>
      </c>
      <c r="N2735" s="1" t="str">
        <f>IF($A2735&gt;--RIGHT($A$2,LEN($A$2)-8),"",SUMIF(Table1[SHIFT NOMENCLATURE], $B2735, Table1[FWIA]))</f>
        <v/>
      </c>
      <c r="O2735" s="1" t="str">
        <f>IF($A2735&gt;--RIGHT($A$2,LEN($A$2)-8),"",SUMIF(Table1[SHIFT NOMENCLATURE], $B2735, Table1[DUSTWUN]))</f>
        <v/>
      </c>
    </row>
    <row r="2736" spans="1:15" x14ac:dyDescent="0.25">
      <c r="A2736" s="1" t="str">
        <f t="shared" si="84"/>
        <v/>
      </c>
      <c r="B2736" t="str">
        <f t="shared" si="85"/>
        <v/>
      </c>
      <c r="C2736" s="1" t="str">
        <f>IF($A2736&gt;--RIGHT($A$2,LEN($A$2)-8),"",COUNTIF(Table1[SHIFT NOMENCLATURE],$B2736))</f>
        <v/>
      </c>
      <c r="D2736" s="1" t="str">
        <f>IF($A2736&gt;--RIGHT($A$2,LEN($A$2)-8),"",SUMIF(Table1[SHIFT NOMENCLATURE], $B2736, Table1[EVIC KILL]))</f>
        <v/>
      </c>
      <c r="E2736" s="1" t="str">
        <f>IF($A2736&gt;--RIGHT($A$2,LEN($A$2)-8),"",SUMIF(Table1[SHIFT NOMENCLATURE], $B2736, Table1[EVIC MOB]))</f>
        <v/>
      </c>
      <c r="F2736" s="1" t="str">
        <f>IF($A2736&gt;--RIGHT($A$2,LEN($A$2)-8),"",SUMIF(Table1[SHIFT NOMENCLATURE], $B2736, Table1[EVIC FIRE]))</f>
        <v/>
      </c>
      <c r="G2736" s="1" t="str">
        <f>IF($A2736&gt;--RIGHT($A$2,LEN($A$2)-8),"",SUMIF(Table1[SHIFT NOMENCLATURE], $B2736, Table1[EKIA]))</f>
        <v/>
      </c>
      <c r="H2736" s="1" t="str">
        <f>IF($A2736&gt;--RIGHT($A$2,LEN($A$2)-8),"",SUMIF(Table1[SHIFT NOMENCLATURE], $B2736, Table1[EWIA]))</f>
        <v/>
      </c>
      <c r="I2736" s="1" t="str">
        <f>IF($A2736&gt;--RIGHT($A$2,LEN($A$2)-8),"",SUMIF(Table1[SHIFT NOMENCLATURE], $B2736, Table1[EPW]))</f>
        <v/>
      </c>
      <c r="J2736" s="1" t="str">
        <f>IF($A2736&gt;--RIGHT($A$2,LEN($A$2)-8),"",SUMIF(Table1[SHIFT NOMENCLATURE], $B2736, Table1[FVIC KILL]))</f>
        <v/>
      </c>
      <c r="K2736" s="1" t="str">
        <f>IF($A2736&gt;--RIGHT($A$2,LEN($A$2)-8),"",SUMIF(Table1[SHIFT NOMENCLATURE], $B2736, Table1[FVIC MOB]))</f>
        <v/>
      </c>
      <c r="L2736" s="1" t="str">
        <f>IF($A2736&gt;--RIGHT($A$2,LEN($A$2)-8),"",SUMIF(Table1[SHIFT NOMENCLATURE], $B2736, Table1[FVIC FIRE]))</f>
        <v/>
      </c>
      <c r="M2736" s="1" t="str">
        <f>IF($A2736&gt;--RIGHT($A$2,LEN($A$2)-8),"",SUMIF(Table1[SHIFT NOMENCLATURE], $B2736, Table1[FKIA]))</f>
        <v/>
      </c>
      <c r="N2736" s="1" t="str">
        <f>IF($A2736&gt;--RIGHT($A$2,LEN($A$2)-8),"",SUMIF(Table1[SHIFT NOMENCLATURE], $B2736, Table1[FWIA]))</f>
        <v/>
      </c>
      <c r="O2736" s="1" t="str">
        <f>IF($A2736&gt;--RIGHT($A$2,LEN($A$2)-8),"",SUMIF(Table1[SHIFT NOMENCLATURE], $B2736, Table1[DUSTWUN]))</f>
        <v/>
      </c>
    </row>
    <row r="2737" spans="1:15" x14ac:dyDescent="0.25">
      <c r="A2737" s="1" t="str">
        <f t="shared" si="84"/>
        <v/>
      </c>
      <c r="B2737" t="str">
        <f t="shared" si="85"/>
        <v/>
      </c>
      <c r="C2737" s="1" t="str">
        <f>IF($A2737&gt;--RIGHT($A$2,LEN($A$2)-8),"",COUNTIF(Table1[SHIFT NOMENCLATURE],$B2737))</f>
        <v/>
      </c>
      <c r="D2737" s="1" t="str">
        <f>IF($A2737&gt;--RIGHT($A$2,LEN($A$2)-8),"",SUMIF(Table1[SHIFT NOMENCLATURE], $B2737, Table1[EVIC KILL]))</f>
        <v/>
      </c>
      <c r="E2737" s="1" t="str">
        <f>IF($A2737&gt;--RIGHT($A$2,LEN($A$2)-8),"",SUMIF(Table1[SHIFT NOMENCLATURE], $B2737, Table1[EVIC MOB]))</f>
        <v/>
      </c>
      <c r="F2737" s="1" t="str">
        <f>IF($A2737&gt;--RIGHT($A$2,LEN($A$2)-8),"",SUMIF(Table1[SHIFT NOMENCLATURE], $B2737, Table1[EVIC FIRE]))</f>
        <v/>
      </c>
      <c r="G2737" s="1" t="str">
        <f>IF($A2737&gt;--RIGHT($A$2,LEN($A$2)-8),"",SUMIF(Table1[SHIFT NOMENCLATURE], $B2737, Table1[EKIA]))</f>
        <v/>
      </c>
      <c r="H2737" s="1" t="str">
        <f>IF($A2737&gt;--RIGHT($A$2,LEN($A$2)-8),"",SUMIF(Table1[SHIFT NOMENCLATURE], $B2737, Table1[EWIA]))</f>
        <v/>
      </c>
      <c r="I2737" s="1" t="str">
        <f>IF($A2737&gt;--RIGHT($A$2,LEN($A$2)-8),"",SUMIF(Table1[SHIFT NOMENCLATURE], $B2737, Table1[EPW]))</f>
        <v/>
      </c>
      <c r="J2737" s="1" t="str">
        <f>IF($A2737&gt;--RIGHT($A$2,LEN($A$2)-8),"",SUMIF(Table1[SHIFT NOMENCLATURE], $B2737, Table1[FVIC KILL]))</f>
        <v/>
      </c>
      <c r="K2737" s="1" t="str">
        <f>IF($A2737&gt;--RIGHT($A$2,LEN($A$2)-8),"",SUMIF(Table1[SHIFT NOMENCLATURE], $B2737, Table1[FVIC MOB]))</f>
        <v/>
      </c>
      <c r="L2737" s="1" t="str">
        <f>IF($A2737&gt;--RIGHT($A$2,LEN($A$2)-8),"",SUMIF(Table1[SHIFT NOMENCLATURE], $B2737, Table1[FVIC FIRE]))</f>
        <v/>
      </c>
      <c r="M2737" s="1" t="str">
        <f>IF($A2737&gt;--RIGHT($A$2,LEN($A$2)-8),"",SUMIF(Table1[SHIFT NOMENCLATURE], $B2737, Table1[FKIA]))</f>
        <v/>
      </c>
      <c r="N2737" s="1" t="str">
        <f>IF($A2737&gt;--RIGHT($A$2,LEN($A$2)-8),"",SUMIF(Table1[SHIFT NOMENCLATURE], $B2737, Table1[FWIA]))</f>
        <v/>
      </c>
      <c r="O2737" s="1" t="str">
        <f>IF($A2737&gt;--RIGHT($A$2,LEN($A$2)-8),"",SUMIF(Table1[SHIFT NOMENCLATURE], $B2737, Table1[DUSTWUN]))</f>
        <v/>
      </c>
    </row>
    <row r="2738" spans="1:15" x14ac:dyDescent="0.25">
      <c r="A2738" s="1" t="str">
        <f t="shared" si="84"/>
        <v/>
      </c>
      <c r="B2738" t="str">
        <f t="shared" si="85"/>
        <v/>
      </c>
      <c r="C2738" s="1" t="str">
        <f>IF($A2738&gt;--RIGHT($A$2,LEN($A$2)-8),"",COUNTIF(Table1[SHIFT NOMENCLATURE],$B2738))</f>
        <v/>
      </c>
      <c r="D2738" s="1" t="str">
        <f>IF($A2738&gt;--RIGHT($A$2,LEN($A$2)-8),"",SUMIF(Table1[SHIFT NOMENCLATURE], $B2738, Table1[EVIC KILL]))</f>
        <v/>
      </c>
      <c r="E2738" s="1" t="str">
        <f>IF($A2738&gt;--RIGHT($A$2,LEN($A$2)-8),"",SUMIF(Table1[SHIFT NOMENCLATURE], $B2738, Table1[EVIC MOB]))</f>
        <v/>
      </c>
      <c r="F2738" s="1" t="str">
        <f>IF($A2738&gt;--RIGHT($A$2,LEN($A$2)-8),"",SUMIF(Table1[SHIFT NOMENCLATURE], $B2738, Table1[EVIC FIRE]))</f>
        <v/>
      </c>
      <c r="G2738" s="1" t="str">
        <f>IF($A2738&gt;--RIGHT($A$2,LEN($A$2)-8),"",SUMIF(Table1[SHIFT NOMENCLATURE], $B2738, Table1[EKIA]))</f>
        <v/>
      </c>
      <c r="H2738" s="1" t="str">
        <f>IF($A2738&gt;--RIGHT($A$2,LEN($A$2)-8),"",SUMIF(Table1[SHIFT NOMENCLATURE], $B2738, Table1[EWIA]))</f>
        <v/>
      </c>
      <c r="I2738" s="1" t="str">
        <f>IF($A2738&gt;--RIGHT($A$2,LEN($A$2)-8),"",SUMIF(Table1[SHIFT NOMENCLATURE], $B2738, Table1[EPW]))</f>
        <v/>
      </c>
      <c r="J2738" s="1" t="str">
        <f>IF($A2738&gt;--RIGHT($A$2,LEN($A$2)-8),"",SUMIF(Table1[SHIFT NOMENCLATURE], $B2738, Table1[FVIC KILL]))</f>
        <v/>
      </c>
      <c r="K2738" s="1" t="str">
        <f>IF($A2738&gt;--RIGHT($A$2,LEN($A$2)-8),"",SUMIF(Table1[SHIFT NOMENCLATURE], $B2738, Table1[FVIC MOB]))</f>
        <v/>
      </c>
      <c r="L2738" s="1" t="str">
        <f>IF($A2738&gt;--RIGHT($A$2,LEN($A$2)-8),"",SUMIF(Table1[SHIFT NOMENCLATURE], $B2738, Table1[FVIC FIRE]))</f>
        <v/>
      </c>
      <c r="M2738" s="1" t="str">
        <f>IF($A2738&gt;--RIGHT($A$2,LEN($A$2)-8),"",SUMIF(Table1[SHIFT NOMENCLATURE], $B2738, Table1[FKIA]))</f>
        <v/>
      </c>
      <c r="N2738" s="1" t="str">
        <f>IF($A2738&gt;--RIGHT($A$2,LEN($A$2)-8),"",SUMIF(Table1[SHIFT NOMENCLATURE], $B2738, Table1[FWIA]))</f>
        <v/>
      </c>
      <c r="O2738" s="1" t="str">
        <f>IF($A2738&gt;--RIGHT($A$2,LEN($A$2)-8),"",SUMIF(Table1[SHIFT NOMENCLATURE], $B2738, Table1[DUSTWUN]))</f>
        <v/>
      </c>
    </row>
    <row r="2739" spans="1:15" x14ac:dyDescent="0.25">
      <c r="A2739" s="1" t="str">
        <f t="shared" si="84"/>
        <v/>
      </c>
      <c r="B2739" t="str">
        <f t="shared" si="85"/>
        <v/>
      </c>
      <c r="C2739" s="1" t="str">
        <f>IF($A2739&gt;--RIGHT($A$2,LEN($A$2)-8),"",COUNTIF(Table1[SHIFT NOMENCLATURE],$B2739))</f>
        <v/>
      </c>
      <c r="D2739" s="1" t="str">
        <f>IF($A2739&gt;--RIGHT($A$2,LEN($A$2)-8),"",SUMIF(Table1[SHIFT NOMENCLATURE], $B2739, Table1[EVIC KILL]))</f>
        <v/>
      </c>
      <c r="E2739" s="1" t="str">
        <f>IF($A2739&gt;--RIGHT($A$2,LEN($A$2)-8),"",SUMIF(Table1[SHIFT NOMENCLATURE], $B2739, Table1[EVIC MOB]))</f>
        <v/>
      </c>
      <c r="F2739" s="1" t="str">
        <f>IF($A2739&gt;--RIGHT($A$2,LEN($A$2)-8),"",SUMIF(Table1[SHIFT NOMENCLATURE], $B2739, Table1[EVIC FIRE]))</f>
        <v/>
      </c>
      <c r="G2739" s="1" t="str">
        <f>IF($A2739&gt;--RIGHT($A$2,LEN($A$2)-8),"",SUMIF(Table1[SHIFT NOMENCLATURE], $B2739, Table1[EKIA]))</f>
        <v/>
      </c>
      <c r="H2739" s="1" t="str">
        <f>IF($A2739&gt;--RIGHT($A$2,LEN($A$2)-8),"",SUMIF(Table1[SHIFT NOMENCLATURE], $B2739, Table1[EWIA]))</f>
        <v/>
      </c>
      <c r="I2739" s="1" t="str">
        <f>IF($A2739&gt;--RIGHT($A$2,LEN($A$2)-8),"",SUMIF(Table1[SHIFT NOMENCLATURE], $B2739, Table1[EPW]))</f>
        <v/>
      </c>
      <c r="J2739" s="1" t="str">
        <f>IF($A2739&gt;--RIGHT($A$2,LEN($A$2)-8),"",SUMIF(Table1[SHIFT NOMENCLATURE], $B2739, Table1[FVIC KILL]))</f>
        <v/>
      </c>
      <c r="K2739" s="1" t="str">
        <f>IF($A2739&gt;--RIGHT($A$2,LEN($A$2)-8),"",SUMIF(Table1[SHIFT NOMENCLATURE], $B2739, Table1[FVIC MOB]))</f>
        <v/>
      </c>
      <c r="L2739" s="1" t="str">
        <f>IF($A2739&gt;--RIGHT($A$2,LEN($A$2)-8),"",SUMIF(Table1[SHIFT NOMENCLATURE], $B2739, Table1[FVIC FIRE]))</f>
        <v/>
      </c>
      <c r="M2739" s="1" t="str">
        <f>IF($A2739&gt;--RIGHT($A$2,LEN($A$2)-8),"",SUMIF(Table1[SHIFT NOMENCLATURE], $B2739, Table1[FKIA]))</f>
        <v/>
      </c>
      <c r="N2739" s="1" t="str">
        <f>IF($A2739&gt;--RIGHT($A$2,LEN($A$2)-8),"",SUMIF(Table1[SHIFT NOMENCLATURE], $B2739, Table1[FWIA]))</f>
        <v/>
      </c>
      <c r="O2739" s="1" t="str">
        <f>IF($A2739&gt;--RIGHT($A$2,LEN($A$2)-8),"",SUMIF(Table1[SHIFT NOMENCLATURE], $B2739, Table1[DUSTWUN]))</f>
        <v/>
      </c>
    </row>
    <row r="2740" spans="1:15" x14ac:dyDescent="0.25">
      <c r="A2740" s="1" t="str">
        <f t="shared" si="84"/>
        <v/>
      </c>
      <c r="B2740" t="str">
        <f t="shared" si="85"/>
        <v/>
      </c>
      <c r="C2740" s="1" t="str">
        <f>IF($A2740&gt;--RIGHT($A$2,LEN($A$2)-8),"",COUNTIF(Table1[SHIFT NOMENCLATURE],$B2740))</f>
        <v/>
      </c>
      <c r="D2740" s="1" t="str">
        <f>IF($A2740&gt;--RIGHT($A$2,LEN($A$2)-8),"",SUMIF(Table1[SHIFT NOMENCLATURE], $B2740, Table1[EVIC KILL]))</f>
        <v/>
      </c>
      <c r="E2740" s="1" t="str">
        <f>IF($A2740&gt;--RIGHT($A$2,LEN($A$2)-8),"",SUMIF(Table1[SHIFT NOMENCLATURE], $B2740, Table1[EVIC MOB]))</f>
        <v/>
      </c>
      <c r="F2740" s="1" t="str">
        <f>IF($A2740&gt;--RIGHT($A$2,LEN($A$2)-8),"",SUMIF(Table1[SHIFT NOMENCLATURE], $B2740, Table1[EVIC FIRE]))</f>
        <v/>
      </c>
      <c r="G2740" s="1" t="str">
        <f>IF($A2740&gt;--RIGHT($A$2,LEN($A$2)-8),"",SUMIF(Table1[SHIFT NOMENCLATURE], $B2740, Table1[EKIA]))</f>
        <v/>
      </c>
      <c r="H2740" s="1" t="str">
        <f>IF($A2740&gt;--RIGHT($A$2,LEN($A$2)-8),"",SUMIF(Table1[SHIFT NOMENCLATURE], $B2740, Table1[EWIA]))</f>
        <v/>
      </c>
      <c r="I2740" s="1" t="str">
        <f>IF($A2740&gt;--RIGHT($A$2,LEN($A$2)-8),"",SUMIF(Table1[SHIFT NOMENCLATURE], $B2740, Table1[EPW]))</f>
        <v/>
      </c>
      <c r="J2740" s="1" t="str">
        <f>IF($A2740&gt;--RIGHT($A$2,LEN($A$2)-8),"",SUMIF(Table1[SHIFT NOMENCLATURE], $B2740, Table1[FVIC KILL]))</f>
        <v/>
      </c>
      <c r="K2740" s="1" t="str">
        <f>IF($A2740&gt;--RIGHT($A$2,LEN($A$2)-8),"",SUMIF(Table1[SHIFT NOMENCLATURE], $B2740, Table1[FVIC MOB]))</f>
        <v/>
      </c>
      <c r="L2740" s="1" t="str">
        <f>IF($A2740&gt;--RIGHT($A$2,LEN($A$2)-8),"",SUMIF(Table1[SHIFT NOMENCLATURE], $B2740, Table1[FVIC FIRE]))</f>
        <v/>
      </c>
      <c r="M2740" s="1" t="str">
        <f>IF($A2740&gt;--RIGHT($A$2,LEN($A$2)-8),"",SUMIF(Table1[SHIFT NOMENCLATURE], $B2740, Table1[FKIA]))</f>
        <v/>
      </c>
      <c r="N2740" s="1" t="str">
        <f>IF($A2740&gt;--RIGHT($A$2,LEN($A$2)-8),"",SUMIF(Table1[SHIFT NOMENCLATURE], $B2740, Table1[FWIA]))</f>
        <v/>
      </c>
      <c r="O2740" s="1" t="str">
        <f>IF($A2740&gt;--RIGHT($A$2,LEN($A$2)-8),"",SUMIF(Table1[SHIFT NOMENCLATURE], $B2740, Table1[DUSTWUN]))</f>
        <v/>
      </c>
    </row>
    <row r="2741" spans="1:15" x14ac:dyDescent="0.25">
      <c r="A2741" s="1" t="str">
        <f t="shared" si="84"/>
        <v/>
      </c>
      <c r="B2741" t="str">
        <f t="shared" si="85"/>
        <v/>
      </c>
      <c r="C2741" s="1" t="str">
        <f>IF($A2741&gt;--RIGHT($A$2,LEN($A$2)-8),"",COUNTIF(Table1[SHIFT NOMENCLATURE],$B2741))</f>
        <v/>
      </c>
      <c r="D2741" s="1" t="str">
        <f>IF($A2741&gt;--RIGHT($A$2,LEN($A$2)-8),"",SUMIF(Table1[SHIFT NOMENCLATURE], $B2741, Table1[EVIC KILL]))</f>
        <v/>
      </c>
      <c r="E2741" s="1" t="str">
        <f>IF($A2741&gt;--RIGHT($A$2,LEN($A$2)-8),"",SUMIF(Table1[SHIFT NOMENCLATURE], $B2741, Table1[EVIC MOB]))</f>
        <v/>
      </c>
      <c r="F2741" s="1" t="str">
        <f>IF($A2741&gt;--RIGHT($A$2,LEN($A$2)-8),"",SUMIF(Table1[SHIFT NOMENCLATURE], $B2741, Table1[EVIC FIRE]))</f>
        <v/>
      </c>
      <c r="G2741" s="1" t="str">
        <f>IF($A2741&gt;--RIGHT($A$2,LEN($A$2)-8),"",SUMIF(Table1[SHIFT NOMENCLATURE], $B2741, Table1[EKIA]))</f>
        <v/>
      </c>
      <c r="H2741" s="1" t="str">
        <f>IF($A2741&gt;--RIGHT($A$2,LEN($A$2)-8),"",SUMIF(Table1[SHIFT NOMENCLATURE], $B2741, Table1[EWIA]))</f>
        <v/>
      </c>
      <c r="I2741" s="1" t="str">
        <f>IF($A2741&gt;--RIGHT($A$2,LEN($A$2)-8),"",SUMIF(Table1[SHIFT NOMENCLATURE], $B2741, Table1[EPW]))</f>
        <v/>
      </c>
      <c r="J2741" s="1" t="str">
        <f>IF($A2741&gt;--RIGHT($A$2,LEN($A$2)-8),"",SUMIF(Table1[SHIFT NOMENCLATURE], $B2741, Table1[FVIC KILL]))</f>
        <v/>
      </c>
      <c r="K2741" s="1" t="str">
        <f>IF($A2741&gt;--RIGHT($A$2,LEN($A$2)-8),"",SUMIF(Table1[SHIFT NOMENCLATURE], $B2741, Table1[FVIC MOB]))</f>
        <v/>
      </c>
      <c r="L2741" s="1" t="str">
        <f>IF($A2741&gt;--RIGHT($A$2,LEN($A$2)-8),"",SUMIF(Table1[SHIFT NOMENCLATURE], $B2741, Table1[FVIC FIRE]))</f>
        <v/>
      </c>
      <c r="M2741" s="1" t="str">
        <f>IF($A2741&gt;--RIGHT($A$2,LEN($A$2)-8),"",SUMIF(Table1[SHIFT NOMENCLATURE], $B2741, Table1[FKIA]))</f>
        <v/>
      </c>
      <c r="N2741" s="1" t="str">
        <f>IF($A2741&gt;--RIGHT($A$2,LEN($A$2)-8),"",SUMIF(Table1[SHIFT NOMENCLATURE], $B2741, Table1[FWIA]))</f>
        <v/>
      </c>
      <c r="O2741" s="1" t="str">
        <f>IF($A2741&gt;--RIGHT($A$2,LEN($A$2)-8),"",SUMIF(Table1[SHIFT NOMENCLATURE], $B2741, Table1[DUSTWUN]))</f>
        <v/>
      </c>
    </row>
    <row r="2742" spans="1:15" x14ac:dyDescent="0.25">
      <c r="A2742" s="1" t="str">
        <f t="shared" si="84"/>
        <v/>
      </c>
      <c r="B2742" t="str">
        <f t="shared" si="85"/>
        <v/>
      </c>
      <c r="C2742" s="1" t="str">
        <f>IF($A2742&gt;--RIGHT($A$2,LEN($A$2)-8),"",COUNTIF(Table1[SHIFT NOMENCLATURE],$B2742))</f>
        <v/>
      </c>
      <c r="D2742" s="1" t="str">
        <f>IF($A2742&gt;--RIGHT($A$2,LEN($A$2)-8),"",SUMIF(Table1[SHIFT NOMENCLATURE], $B2742, Table1[EVIC KILL]))</f>
        <v/>
      </c>
      <c r="E2742" s="1" t="str">
        <f>IF($A2742&gt;--RIGHT($A$2,LEN($A$2)-8),"",SUMIF(Table1[SHIFT NOMENCLATURE], $B2742, Table1[EVIC MOB]))</f>
        <v/>
      </c>
      <c r="F2742" s="1" t="str">
        <f>IF($A2742&gt;--RIGHT($A$2,LEN($A$2)-8),"",SUMIF(Table1[SHIFT NOMENCLATURE], $B2742, Table1[EVIC FIRE]))</f>
        <v/>
      </c>
      <c r="G2742" s="1" t="str">
        <f>IF($A2742&gt;--RIGHT($A$2,LEN($A$2)-8),"",SUMIF(Table1[SHIFT NOMENCLATURE], $B2742, Table1[EKIA]))</f>
        <v/>
      </c>
      <c r="H2742" s="1" t="str">
        <f>IF($A2742&gt;--RIGHT($A$2,LEN($A$2)-8),"",SUMIF(Table1[SHIFT NOMENCLATURE], $B2742, Table1[EWIA]))</f>
        <v/>
      </c>
      <c r="I2742" s="1" t="str">
        <f>IF($A2742&gt;--RIGHT($A$2,LEN($A$2)-8),"",SUMIF(Table1[SHIFT NOMENCLATURE], $B2742, Table1[EPW]))</f>
        <v/>
      </c>
      <c r="J2742" s="1" t="str">
        <f>IF($A2742&gt;--RIGHT($A$2,LEN($A$2)-8),"",SUMIF(Table1[SHIFT NOMENCLATURE], $B2742, Table1[FVIC KILL]))</f>
        <v/>
      </c>
      <c r="K2742" s="1" t="str">
        <f>IF($A2742&gt;--RIGHT($A$2,LEN($A$2)-8),"",SUMIF(Table1[SHIFT NOMENCLATURE], $B2742, Table1[FVIC MOB]))</f>
        <v/>
      </c>
      <c r="L2742" s="1" t="str">
        <f>IF($A2742&gt;--RIGHT($A$2,LEN($A$2)-8),"",SUMIF(Table1[SHIFT NOMENCLATURE], $B2742, Table1[FVIC FIRE]))</f>
        <v/>
      </c>
      <c r="M2742" s="1" t="str">
        <f>IF($A2742&gt;--RIGHT($A$2,LEN($A$2)-8),"",SUMIF(Table1[SHIFT NOMENCLATURE], $B2742, Table1[FKIA]))</f>
        <v/>
      </c>
      <c r="N2742" s="1" t="str">
        <f>IF($A2742&gt;--RIGHT($A$2,LEN($A$2)-8),"",SUMIF(Table1[SHIFT NOMENCLATURE], $B2742, Table1[FWIA]))</f>
        <v/>
      </c>
      <c r="O2742" s="1" t="str">
        <f>IF($A2742&gt;--RIGHT($A$2,LEN($A$2)-8),"",SUMIF(Table1[SHIFT NOMENCLATURE], $B2742, Table1[DUSTWUN]))</f>
        <v/>
      </c>
    </row>
    <row r="2743" spans="1:15" x14ac:dyDescent="0.25">
      <c r="A2743" s="1" t="str">
        <f t="shared" si="84"/>
        <v/>
      </c>
      <c r="B2743" t="str">
        <f t="shared" si="85"/>
        <v/>
      </c>
      <c r="C2743" s="1" t="str">
        <f>IF($A2743&gt;--RIGHT($A$2,LEN($A$2)-8),"",COUNTIF(Table1[SHIFT NOMENCLATURE],$B2743))</f>
        <v/>
      </c>
      <c r="D2743" s="1" t="str">
        <f>IF($A2743&gt;--RIGHT($A$2,LEN($A$2)-8),"",SUMIF(Table1[SHIFT NOMENCLATURE], $B2743, Table1[EVIC KILL]))</f>
        <v/>
      </c>
      <c r="E2743" s="1" t="str">
        <f>IF($A2743&gt;--RIGHT($A$2,LEN($A$2)-8),"",SUMIF(Table1[SHIFT NOMENCLATURE], $B2743, Table1[EVIC MOB]))</f>
        <v/>
      </c>
      <c r="F2743" s="1" t="str">
        <f>IF($A2743&gt;--RIGHT($A$2,LEN($A$2)-8),"",SUMIF(Table1[SHIFT NOMENCLATURE], $B2743, Table1[EVIC FIRE]))</f>
        <v/>
      </c>
      <c r="G2743" s="1" t="str">
        <f>IF($A2743&gt;--RIGHT($A$2,LEN($A$2)-8),"",SUMIF(Table1[SHIFT NOMENCLATURE], $B2743, Table1[EKIA]))</f>
        <v/>
      </c>
      <c r="H2743" s="1" t="str">
        <f>IF($A2743&gt;--RIGHT($A$2,LEN($A$2)-8),"",SUMIF(Table1[SHIFT NOMENCLATURE], $B2743, Table1[EWIA]))</f>
        <v/>
      </c>
      <c r="I2743" s="1" t="str">
        <f>IF($A2743&gt;--RIGHT($A$2,LEN($A$2)-8),"",SUMIF(Table1[SHIFT NOMENCLATURE], $B2743, Table1[EPW]))</f>
        <v/>
      </c>
      <c r="J2743" s="1" t="str">
        <f>IF($A2743&gt;--RIGHT($A$2,LEN($A$2)-8),"",SUMIF(Table1[SHIFT NOMENCLATURE], $B2743, Table1[FVIC KILL]))</f>
        <v/>
      </c>
      <c r="K2743" s="1" t="str">
        <f>IF($A2743&gt;--RIGHT($A$2,LEN($A$2)-8),"",SUMIF(Table1[SHIFT NOMENCLATURE], $B2743, Table1[FVIC MOB]))</f>
        <v/>
      </c>
      <c r="L2743" s="1" t="str">
        <f>IF($A2743&gt;--RIGHT($A$2,LEN($A$2)-8),"",SUMIF(Table1[SHIFT NOMENCLATURE], $B2743, Table1[FVIC FIRE]))</f>
        <v/>
      </c>
      <c r="M2743" s="1" t="str">
        <f>IF($A2743&gt;--RIGHT($A$2,LEN($A$2)-8),"",SUMIF(Table1[SHIFT NOMENCLATURE], $B2743, Table1[FKIA]))</f>
        <v/>
      </c>
      <c r="N2743" s="1" t="str">
        <f>IF($A2743&gt;--RIGHT($A$2,LEN($A$2)-8),"",SUMIF(Table1[SHIFT NOMENCLATURE], $B2743, Table1[FWIA]))</f>
        <v/>
      </c>
      <c r="O2743" s="1" t="str">
        <f>IF($A2743&gt;--RIGHT($A$2,LEN($A$2)-8),"",SUMIF(Table1[SHIFT NOMENCLATURE], $B2743, Table1[DUSTWUN]))</f>
        <v/>
      </c>
    </row>
    <row r="2744" spans="1:15" x14ac:dyDescent="0.25">
      <c r="A2744" s="1" t="str">
        <f t="shared" si="84"/>
        <v/>
      </c>
      <c r="B2744" t="str">
        <f t="shared" si="85"/>
        <v/>
      </c>
      <c r="C2744" s="1" t="str">
        <f>IF($A2744&gt;--RIGHT($A$2,LEN($A$2)-8),"",COUNTIF(Table1[SHIFT NOMENCLATURE],$B2744))</f>
        <v/>
      </c>
      <c r="D2744" s="1" t="str">
        <f>IF($A2744&gt;--RIGHT($A$2,LEN($A$2)-8),"",SUMIF(Table1[SHIFT NOMENCLATURE], $B2744, Table1[EVIC KILL]))</f>
        <v/>
      </c>
      <c r="E2744" s="1" t="str">
        <f>IF($A2744&gt;--RIGHT($A$2,LEN($A$2)-8),"",SUMIF(Table1[SHIFT NOMENCLATURE], $B2744, Table1[EVIC MOB]))</f>
        <v/>
      </c>
      <c r="F2744" s="1" t="str">
        <f>IF($A2744&gt;--RIGHT($A$2,LEN($A$2)-8),"",SUMIF(Table1[SHIFT NOMENCLATURE], $B2744, Table1[EVIC FIRE]))</f>
        <v/>
      </c>
      <c r="G2744" s="1" t="str">
        <f>IF($A2744&gt;--RIGHT($A$2,LEN($A$2)-8),"",SUMIF(Table1[SHIFT NOMENCLATURE], $B2744, Table1[EKIA]))</f>
        <v/>
      </c>
      <c r="H2744" s="1" t="str">
        <f>IF($A2744&gt;--RIGHT($A$2,LEN($A$2)-8),"",SUMIF(Table1[SHIFT NOMENCLATURE], $B2744, Table1[EWIA]))</f>
        <v/>
      </c>
      <c r="I2744" s="1" t="str">
        <f>IF($A2744&gt;--RIGHT($A$2,LEN($A$2)-8),"",SUMIF(Table1[SHIFT NOMENCLATURE], $B2744, Table1[EPW]))</f>
        <v/>
      </c>
      <c r="J2744" s="1" t="str">
        <f>IF($A2744&gt;--RIGHT($A$2,LEN($A$2)-8),"",SUMIF(Table1[SHIFT NOMENCLATURE], $B2744, Table1[FVIC KILL]))</f>
        <v/>
      </c>
      <c r="K2744" s="1" t="str">
        <f>IF($A2744&gt;--RIGHT($A$2,LEN($A$2)-8),"",SUMIF(Table1[SHIFT NOMENCLATURE], $B2744, Table1[FVIC MOB]))</f>
        <v/>
      </c>
      <c r="L2744" s="1" t="str">
        <f>IF($A2744&gt;--RIGHT($A$2,LEN($A$2)-8),"",SUMIF(Table1[SHIFT NOMENCLATURE], $B2744, Table1[FVIC FIRE]))</f>
        <v/>
      </c>
      <c r="M2744" s="1" t="str">
        <f>IF($A2744&gt;--RIGHT($A$2,LEN($A$2)-8),"",SUMIF(Table1[SHIFT NOMENCLATURE], $B2744, Table1[FKIA]))</f>
        <v/>
      </c>
      <c r="N2744" s="1" t="str">
        <f>IF($A2744&gt;--RIGHT($A$2,LEN($A$2)-8),"",SUMIF(Table1[SHIFT NOMENCLATURE], $B2744, Table1[FWIA]))</f>
        <v/>
      </c>
      <c r="O2744" s="1" t="str">
        <f>IF($A2744&gt;--RIGHT($A$2,LEN($A$2)-8),"",SUMIF(Table1[SHIFT NOMENCLATURE], $B2744, Table1[DUSTWUN]))</f>
        <v/>
      </c>
    </row>
    <row r="2745" spans="1:15" x14ac:dyDescent="0.25">
      <c r="A2745" s="1" t="str">
        <f t="shared" si="84"/>
        <v/>
      </c>
      <c r="B2745" t="str">
        <f t="shared" si="85"/>
        <v/>
      </c>
      <c r="C2745" s="1" t="str">
        <f>IF($A2745&gt;--RIGHT($A$2,LEN($A$2)-8),"",COUNTIF(Table1[SHIFT NOMENCLATURE],$B2745))</f>
        <v/>
      </c>
      <c r="D2745" s="1" t="str">
        <f>IF($A2745&gt;--RIGHT($A$2,LEN($A$2)-8),"",SUMIF(Table1[SHIFT NOMENCLATURE], $B2745, Table1[EVIC KILL]))</f>
        <v/>
      </c>
      <c r="E2745" s="1" t="str">
        <f>IF($A2745&gt;--RIGHT($A$2,LEN($A$2)-8),"",SUMIF(Table1[SHIFT NOMENCLATURE], $B2745, Table1[EVIC MOB]))</f>
        <v/>
      </c>
      <c r="F2745" s="1" t="str">
        <f>IF($A2745&gt;--RIGHT($A$2,LEN($A$2)-8),"",SUMIF(Table1[SHIFT NOMENCLATURE], $B2745, Table1[EVIC FIRE]))</f>
        <v/>
      </c>
      <c r="G2745" s="1" t="str">
        <f>IF($A2745&gt;--RIGHT($A$2,LEN($A$2)-8),"",SUMIF(Table1[SHIFT NOMENCLATURE], $B2745, Table1[EKIA]))</f>
        <v/>
      </c>
      <c r="H2745" s="1" t="str">
        <f>IF($A2745&gt;--RIGHT($A$2,LEN($A$2)-8),"",SUMIF(Table1[SHIFT NOMENCLATURE], $B2745, Table1[EWIA]))</f>
        <v/>
      </c>
      <c r="I2745" s="1" t="str">
        <f>IF($A2745&gt;--RIGHT($A$2,LEN($A$2)-8),"",SUMIF(Table1[SHIFT NOMENCLATURE], $B2745, Table1[EPW]))</f>
        <v/>
      </c>
      <c r="J2745" s="1" t="str">
        <f>IF($A2745&gt;--RIGHT($A$2,LEN($A$2)-8),"",SUMIF(Table1[SHIFT NOMENCLATURE], $B2745, Table1[FVIC KILL]))</f>
        <v/>
      </c>
      <c r="K2745" s="1" t="str">
        <f>IF($A2745&gt;--RIGHT($A$2,LEN($A$2)-8),"",SUMIF(Table1[SHIFT NOMENCLATURE], $B2745, Table1[FVIC MOB]))</f>
        <v/>
      </c>
      <c r="L2745" s="1" t="str">
        <f>IF($A2745&gt;--RIGHT($A$2,LEN($A$2)-8),"",SUMIF(Table1[SHIFT NOMENCLATURE], $B2745, Table1[FVIC FIRE]))</f>
        <v/>
      </c>
      <c r="M2745" s="1" t="str">
        <f>IF($A2745&gt;--RIGHT($A$2,LEN($A$2)-8),"",SUMIF(Table1[SHIFT NOMENCLATURE], $B2745, Table1[FKIA]))</f>
        <v/>
      </c>
      <c r="N2745" s="1" t="str">
        <f>IF($A2745&gt;--RIGHT($A$2,LEN($A$2)-8),"",SUMIF(Table1[SHIFT NOMENCLATURE], $B2745, Table1[FWIA]))</f>
        <v/>
      </c>
      <c r="O2745" s="1" t="str">
        <f>IF($A2745&gt;--RIGHT($A$2,LEN($A$2)-8),"",SUMIF(Table1[SHIFT NOMENCLATURE], $B2745, Table1[DUSTWUN]))</f>
        <v/>
      </c>
    </row>
    <row r="2746" spans="1:15" x14ac:dyDescent="0.25">
      <c r="A2746" s="1" t="str">
        <f t="shared" si="84"/>
        <v/>
      </c>
      <c r="B2746" t="str">
        <f t="shared" si="85"/>
        <v/>
      </c>
      <c r="C2746" s="1" t="str">
        <f>IF($A2746&gt;--RIGHT($A$2,LEN($A$2)-8),"",COUNTIF(Table1[SHIFT NOMENCLATURE],$B2746))</f>
        <v/>
      </c>
      <c r="D2746" s="1" t="str">
        <f>IF($A2746&gt;--RIGHT($A$2,LEN($A$2)-8),"",SUMIF(Table1[SHIFT NOMENCLATURE], $B2746, Table1[EVIC KILL]))</f>
        <v/>
      </c>
      <c r="E2746" s="1" t="str">
        <f>IF($A2746&gt;--RIGHT($A$2,LEN($A$2)-8),"",SUMIF(Table1[SHIFT NOMENCLATURE], $B2746, Table1[EVIC MOB]))</f>
        <v/>
      </c>
      <c r="F2746" s="1" t="str">
        <f>IF($A2746&gt;--RIGHT($A$2,LEN($A$2)-8),"",SUMIF(Table1[SHIFT NOMENCLATURE], $B2746, Table1[EVIC FIRE]))</f>
        <v/>
      </c>
      <c r="G2746" s="1" t="str">
        <f>IF($A2746&gt;--RIGHT($A$2,LEN($A$2)-8),"",SUMIF(Table1[SHIFT NOMENCLATURE], $B2746, Table1[EKIA]))</f>
        <v/>
      </c>
      <c r="H2746" s="1" t="str">
        <f>IF($A2746&gt;--RIGHT($A$2,LEN($A$2)-8),"",SUMIF(Table1[SHIFT NOMENCLATURE], $B2746, Table1[EWIA]))</f>
        <v/>
      </c>
      <c r="I2746" s="1" t="str">
        <f>IF($A2746&gt;--RIGHT($A$2,LEN($A$2)-8),"",SUMIF(Table1[SHIFT NOMENCLATURE], $B2746, Table1[EPW]))</f>
        <v/>
      </c>
      <c r="J2746" s="1" t="str">
        <f>IF($A2746&gt;--RIGHT($A$2,LEN($A$2)-8),"",SUMIF(Table1[SHIFT NOMENCLATURE], $B2746, Table1[FVIC KILL]))</f>
        <v/>
      </c>
      <c r="K2746" s="1" t="str">
        <f>IF($A2746&gt;--RIGHT($A$2,LEN($A$2)-8),"",SUMIF(Table1[SHIFT NOMENCLATURE], $B2746, Table1[FVIC MOB]))</f>
        <v/>
      </c>
      <c r="L2746" s="1" t="str">
        <f>IF($A2746&gt;--RIGHT($A$2,LEN($A$2)-8),"",SUMIF(Table1[SHIFT NOMENCLATURE], $B2746, Table1[FVIC FIRE]))</f>
        <v/>
      </c>
      <c r="M2746" s="1" t="str">
        <f>IF($A2746&gt;--RIGHT($A$2,LEN($A$2)-8),"",SUMIF(Table1[SHIFT NOMENCLATURE], $B2746, Table1[FKIA]))</f>
        <v/>
      </c>
      <c r="N2746" s="1" t="str">
        <f>IF($A2746&gt;--RIGHT($A$2,LEN($A$2)-8),"",SUMIF(Table1[SHIFT NOMENCLATURE], $B2746, Table1[FWIA]))</f>
        <v/>
      </c>
      <c r="O2746" s="1" t="str">
        <f>IF($A2746&gt;--RIGHT($A$2,LEN($A$2)-8),"",SUMIF(Table1[SHIFT NOMENCLATURE], $B2746, Table1[DUSTWUN]))</f>
        <v/>
      </c>
    </row>
    <row r="2747" spans="1:15" x14ac:dyDescent="0.25">
      <c r="A2747" s="1" t="str">
        <f t="shared" si="84"/>
        <v/>
      </c>
      <c r="B2747" t="str">
        <f t="shared" si="85"/>
        <v/>
      </c>
      <c r="C2747" s="1" t="str">
        <f>IF($A2747&gt;--RIGHT($A$2,LEN($A$2)-8),"",COUNTIF(Table1[SHIFT NOMENCLATURE],$B2747))</f>
        <v/>
      </c>
      <c r="D2747" s="1" t="str">
        <f>IF($A2747&gt;--RIGHT($A$2,LEN($A$2)-8),"",SUMIF(Table1[SHIFT NOMENCLATURE], $B2747, Table1[EVIC KILL]))</f>
        <v/>
      </c>
      <c r="E2747" s="1" t="str">
        <f>IF($A2747&gt;--RIGHT($A$2,LEN($A$2)-8),"",SUMIF(Table1[SHIFT NOMENCLATURE], $B2747, Table1[EVIC MOB]))</f>
        <v/>
      </c>
      <c r="F2747" s="1" t="str">
        <f>IF($A2747&gt;--RIGHT($A$2,LEN($A$2)-8),"",SUMIF(Table1[SHIFT NOMENCLATURE], $B2747, Table1[EVIC FIRE]))</f>
        <v/>
      </c>
      <c r="G2747" s="1" t="str">
        <f>IF($A2747&gt;--RIGHT($A$2,LEN($A$2)-8),"",SUMIF(Table1[SHIFT NOMENCLATURE], $B2747, Table1[EKIA]))</f>
        <v/>
      </c>
      <c r="H2747" s="1" t="str">
        <f>IF($A2747&gt;--RIGHT($A$2,LEN($A$2)-8),"",SUMIF(Table1[SHIFT NOMENCLATURE], $B2747, Table1[EWIA]))</f>
        <v/>
      </c>
      <c r="I2747" s="1" t="str">
        <f>IF($A2747&gt;--RIGHT($A$2,LEN($A$2)-8),"",SUMIF(Table1[SHIFT NOMENCLATURE], $B2747, Table1[EPW]))</f>
        <v/>
      </c>
      <c r="J2747" s="1" t="str">
        <f>IF($A2747&gt;--RIGHT($A$2,LEN($A$2)-8),"",SUMIF(Table1[SHIFT NOMENCLATURE], $B2747, Table1[FVIC KILL]))</f>
        <v/>
      </c>
      <c r="K2747" s="1" t="str">
        <f>IF($A2747&gt;--RIGHT($A$2,LEN($A$2)-8),"",SUMIF(Table1[SHIFT NOMENCLATURE], $B2747, Table1[FVIC MOB]))</f>
        <v/>
      </c>
      <c r="L2747" s="1" t="str">
        <f>IF($A2747&gt;--RIGHT($A$2,LEN($A$2)-8),"",SUMIF(Table1[SHIFT NOMENCLATURE], $B2747, Table1[FVIC FIRE]))</f>
        <v/>
      </c>
      <c r="M2747" s="1" t="str">
        <f>IF($A2747&gt;--RIGHT($A$2,LEN($A$2)-8),"",SUMIF(Table1[SHIFT NOMENCLATURE], $B2747, Table1[FKIA]))</f>
        <v/>
      </c>
      <c r="N2747" s="1" t="str">
        <f>IF($A2747&gt;--RIGHT($A$2,LEN($A$2)-8),"",SUMIF(Table1[SHIFT NOMENCLATURE], $B2747, Table1[FWIA]))</f>
        <v/>
      </c>
      <c r="O2747" s="1" t="str">
        <f>IF($A2747&gt;--RIGHT($A$2,LEN($A$2)-8),"",SUMIF(Table1[SHIFT NOMENCLATURE], $B2747, Table1[DUSTWUN]))</f>
        <v/>
      </c>
    </row>
    <row r="2748" spans="1:15" x14ac:dyDescent="0.25">
      <c r="A2748" s="1" t="str">
        <f t="shared" si="84"/>
        <v/>
      </c>
      <c r="B2748" t="str">
        <f t="shared" si="85"/>
        <v/>
      </c>
      <c r="C2748" s="1" t="str">
        <f>IF($A2748&gt;--RIGHT($A$2,LEN($A$2)-8),"",COUNTIF(Table1[SHIFT NOMENCLATURE],$B2748))</f>
        <v/>
      </c>
      <c r="D2748" s="1" t="str">
        <f>IF($A2748&gt;--RIGHT($A$2,LEN($A$2)-8),"",SUMIF(Table1[SHIFT NOMENCLATURE], $B2748, Table1[EVIC KILL]))</f>
        <v/>
      </c>
      <c r="E2748" s="1" t="str">
        <f>IF($A2748&gt;--RIGHT($A$2,LEN($A$2)-8),"",SUMIF(Table1[SHIFT NOMENCLATURE], $B2748, Table1[EVIC MOB]))</f>
        <v/>
      </c>
      <c r="F2748" s="1" t="str">
        <f>IF($A2748&gt;--RIGHT($A$2,LEN($A$2)-8),"",SUMIF(Table1[SHIFT NOMENCLATURE], $B2748, Table1[EVIC FIRE]))</f>
        <v/>
      </c>
      <c r="G2748" s="1" t="str">
        <f>IF($A2748&gt;--RIGHT($A$2,LEN($A$2)-8),"",SUMIF(Table1[SHIFT NOMENCLATURE], $B2748, Table1[EKIA]))</f>
        <v/>
      </c>
      <c r="H2748" s="1" t="str">
        <f>IF($A2748&gt;--RIGHT($A$2,LEN($A$2)-8),"",SUMIF(Table1[SHIFT NOMENCLATURE], $B2748, Table1[EWIA]))</f>
        <v/>
      </c>
      <c r="I2748" s="1" t="str">
        <f>IF($A2748&gt;--RIGHT($A$2,LEN($A$2)-8),"",SUMIF(Table1[SHIFT NOMENCLATURE], $B2748, Table1[EPW]))</f>
        <v/>
      </c>
      <c r="J2748" s="1" t="str">
        <f>IF($A2748&gt;--RIGHT($A$2,LEN($A$2)-8),"",SUMIF(Table1[SHIFT NOMENCLATURE], $B2748, Table1[FVIC KILL]))</f>
        <v/>
      </c>
      <c r="K2748" s="1" t="str">
        <f>IF($A2748&gt;--RIGHT($A$2,LEN($A$2)-8),"",SUMIF(Table1[SHIFT NOMENCLATURE], $B2748, Table1[FVIC MOB]))</f>
        <v/>
      </c>
      <c r="L2748" s="1" t="str">
        <f>IF($A2748&gt;--RIGHT($A$2,LEN($A$2)-8),"",SUMIF(Table1[SHIFT NOMENCLATURE], $B2748, Table1[FVIC FIRE]))</f>
        <v/>
      </c>
      <c r="M2748" s="1" t="str">
        <f>IF($A2748&gt;--RIGHT($A$2,LEN($A$2)-8),"",SUMIF(Table1[SHIFT NOMENCLATURE], $B2748, Table1[FKIA]))</f>
        <v/>
      </c>
      <c r="N2748" s="1" t="str">
        <f>IF($A2748&gt;--RIGHT($A$2,LEN($A$2)-8),"",SUMIF(Table1[SHIFT NOMENCLATURE], $B2748, Table1[FWIA]))</f>
        <v/>
      </c>
      <c r="O2748" s="1" t="str">
        <f>IF($A2748&gt;--RIGHT($A$2,LEN($A$2)-8),"",SUMIF(Table1[SHIFT NOMENCLATURE], $B2748, Table1[DUSTWUN]))</f>
        <v/>
      </c>
    </row>
    <row r="2749" spans="1:15" x14ac:dyDescent="0.25">
      <c r="A2749" s="1" t="str">
        <f t="shared" si="84"/>
        <v/>
      </c>
      <c r="B2749" t="str">
        <f t="shared" si="85"/>
        <v/>
      </c>
      <c r="C2749" s="1" t="str">
        <f>IF($A2749&gt;--RIGHT($A$2,LEN($A$2)-8),"",COUNTIF(Table1[SHIFT NOMENCLATURE],$B2749))</f>
        <v/>
      </c>
      <c r="D2749" s="1" t="str">
        <f>IF($A2749&gt;--RIGHT($A$2,LEN($A$2)-8),"",SUMIF(Table1[SHIFT NOMENCLATURE], $B2749, Table1[EVIC KILL]))</f>
        <v/>
      </c>
      <c r="E2749" s="1" t="str">
        <f>IF($A2749&gt;--RIGHT($A$2,LEN($A$2)-8),"",SUMIF(Table1[SHIFT NOMENCLATURE], $B2749, Table1[EVIC MOB]))</f>
        <v/>
      </c>
      <c r="F2749" s="1" t="str">
        <f>IF($A2749&gt;--RIGHT($A$2,LEN($A$2)-8),"",SUMIF(Table1[SHIFT NOMENCLATURE], $B2749, Table1[EVIC FIRE]))</f>
        <v/>
      </c>
      <c r="G2749" s="1" t="str">
        <f>IF($A2749&gt;--RIGHT($A$2,LEN($A$2)-8),"",SUMIF(Table1[SHIFT NOMENCLATURE], $B2749, Table1[EKIA]))</f>
        <v/>
      </c>
      <c r="H2749" s="1" t="str">
        <f>IF($A2749&gt;--RIGHT($A$2,LEN($A$2)-8),"",SUMIF(Table1[SHIFT NOMENCLATURE], $B2749, Table1[EWIA]))</f>
        <v/>
      </c>
      <c r="I2749" s="1" t="str">
        <f>IF($A2749&gt;--RIGHT($A$2,LEN($A$2)-8),"",SUMIF(Table1[SHIFT NOMENCLATURE], $B2749, Table1[EPW]))</f>
        <v/>
      </c>
      <c r="J2749" s="1" t="str">
        <f>IF($A2749&gt;--RIGHT($A$2,LEN($A$2)-8),"",SUMIF(Table1[SHIFT NOMENCLATURE], $B2749, Table1[FVIC KILL]))</f>
        <v/>
      </c>
      <c r="K2749" s="1" t="str">
        <f>IF($A2749&gt;--RIGHT($A$2,LEN($A$2)-8),"",SUMIF(Table1[SHIFT NOMENCLATURE], $B2749, Table1[FVIC MOB]))</f>
        <v/>
      </c>
      <c r="L2749" s="1" t="str">
        <f>IF($A2749&gt;--RIGHT($A$2,LEN($A$2)-8),"",SUMIF(Table1[SHIFT NOMENCLATURE], $B2749, Table1[FVIC FIRE]))</f>
        <v/>
      </c>
      <c r="M2749" s="1" t="str">
        <f>IF($A2749&gt;--RIGHT($A$2,LEN($A$2)-8),"",SUMIF(Table1[SHIFT NOMENCLATURE], $B2749, Table1[FKIA]))</f>
        <v/>
      </c>
      <c r="N2749" s="1" t="str">
        <f>IF($A2749&gt;--RIGHT($A$2,LEN($A$2)-8),"",SUMIF(Table1[SHIFT NOMENCLATURE], $B2749, Table1[FWIA]))</f>
        <v/>
      </c>
      <c r="O2749" s="1" t="str">
        <f>IF($A2749&gt;--RIGHT($A$2,LEN($A$2)-8),"",SUMIF(Table1[SHIFT NOMENCLATURE], $B2749, Table1[DUSTWUN]))</f>
        <v/>
      </c>
    </row>
    <row r="2750" spans="1:15" x14ac:dyDescent="0.25">
      <c r="A2750" s="1" t="str">
        <f t="shared" si="84"/>
        <v/>
      </c>
      <c r="B2750" t="str">
        <f t="shared" si="85"/>
        <v/>
      </c>
      <c r="C2750" s="1" t="str">
        <f>IF($A2750&gt;--RIGHT($A$2,LEN($A$2)-8),"",COUNTIF(Table1[SHIFT NOMENCLATURE],$B2750))</f>
        <v/>
      </c>
      <c r="D2750" s="1" t="str">
        <f>IF($A2750&gt;--RIGHT($A$2,LEN($A$2)-8),"",SUMIF(Table1[SHIFT NOMENCLATURE], $B2750, Table1[EVIC KILL]))</f>
        <v/>
      </c>
      <c r="E2750" s="1" t="str">
        <f>IF($A2750&gt;--RIGHT($A$2,LEN($A$2)-8),"",SUMIF(Table1[SHIFT NOMENCLATURE], $B2750, Table1[EVIC MOB]))</f>
        <v/>
      </c>
      <c r="F2750" s="1" t="str">
        <f>IF($A2750&gt;--RIGHT($A$2,LEN($A$2)-8),"",SUMIF(Table1[SHIFT NOMENCLATURE], $B2750, Table1[EVIC FIRE]))</f>
        <v/>
      </c>
      <c r="G2750" s="1" t="str">
        <f>IF($A2750&gt;--RIGHT($A$2,LEN($A$2)-8),"",SUMIF(Table1[SHIFT NOMENCLATURE], $B2750, Table1[EKIA]))</f>
        <v/>
      </c>
      <c r="H2750" s="1" t="str">
        <f>IF($A2750&gt;--RIGHT($A$2,LEN($A$2)-8),"",SUMIF(Table1[SHIFT NOMENCLATURE], $B2750, Table1[EWIA]))</f>
        <v/>
      </c>
      <c r="I2750" s="1" t="str">
        <f>IF($A2750&gt;--RIGHT($A$2,LEN($A$2)-8),"",SUMIF(Table1[SHIFT NOMENCLATURE], $B2750, Table1[EPW]))</f>
        <v/>
      </c>
      <c r="J2750" s="1" t="str">
        <f>IF($A2750&gt;--RIGHT($A$2,LEN($A$2)-8),"",SUMIF(Table1[SHIFT NOMENCLATURE], $B2750, Table1[FVIC KILL]))</f>
        <v/>
      </c>
      <c r="K2750" s="1" t="str">
        <f>IF($A2750&gt;--RIGHT($A$2,LEN($A$2)-8),"",SUMIF(Table1[SHIFT NOMENCLATURE], $B2750, Table1[FVIC MOB]))</f>
        <v/>
      </c>
      <c r="L2750" s="1" t="str">
        <f>IF($A2750&gt;--RIGHT($A$2,LEN($A$2)-8),"",SUMIF(Table1[SHIFT NOMENCLATURE], $B2750, Table1[FVIC FIRE]))</f>
        <v/>
      </c>
      <c r="M2750" s="1" t="str">
        <f>IF($A2750&gt;--RIGHT($A$2,LEN($A$2)-8),"",SUMIF(Table1[SHIFT NOMENCLATURE], $B2750, Table1[FKIA]))</f>
        <v/>
      </c>
      <c r="N2750" s="1" t="str">
        <f>IF($A2750&gt;--RIGHT($A$2,LEN($A$2)-8),"",SUMIF(Table1[SHIFT NOMENCLATURE], $B2750, Table1[FWIA]))</f>
        <v/>
      </c>
      <c r="O2750" s="1" t="str">
        <f>IF($A2750&gt;--RIGHT($A$2,LEN($A$2)-8),"",SUMIF(Table1[SHIFT NOMENCLATURE], $B2750, Table1[DUSTWUN]))</f>
        <v/>
      </c>
    </row>
    <row r="2751" spans="1:15" x14ac:dyDescent="0.25">
      <c r="A2751" s="1" t="str">
        <f t="shared" si="84"/>
        <v/>
      </c>
      <c r="B2751" t="str">
        <f t="shared" si="85"/>
        <v/>
      </c>
      <c r="C2751" s="1" t="str">
        <f>IF($A2751&gt;--RIGHT($A$2,LEN($A$2)-8),"",COUNTIF(Table1[SHIFT NOMENCLATURE],$B2751))</f>
        <v/>
      </c>
      <c r="D2751" s="1" t="str">
        <f>IF($A2751&gt;--RIGHT($A$2,LEN($A$2)-8),"",SUMIF(Table1[SHIFT NOMENCLATURE], $B2751, Table1[EVIC KILL]))</f>
        <v/>
      </c>
      <c r="E2751" s="1" t="str">
        <f>IF($A2751&gt;--RIGHT($A$2,LEN($A$2)-8),"",SUMIF(Table1[SHIFT NOMENCLATURE], $B2751, Table1[EVIC MOB]))</f>
        <v/>
      </c>
      <c r="F2751" s="1" t="str">
        <f>IF($A2751&gt;--RIGHT($A$2,LEN($A$2)-8),"",SUMIF(Table1[SHIFT NOMENCLATURE], $B2751, Table1[EVIC FIRE]))</f>
        <v/>
      </c>
      <c r="G2751" s="1" t="str">
        <f>IF($A2751&gt;--RIGHT($A$2,LEN($A$2)-8),"",SUMIF(Table1[SHIFT NOMENCLATURE], $B2751, Table1[EKIA]))</f>
        <v/>
      </c>
      <c r="H2751" s="1" t="str">
        <f>IF($A2751&gt;--RIGHT($A$2,LEN($A$2)-8),"",SUMIF(Table1[SHIFT NOMENCLATURE], $B2751, Table1[EWIA]))</f>
        <v/>
      </c>
      <c r="I2751" s="1" t="str">
        <f>IF($A2751&gt;--RIGHT($A$2,LEN($A$2)-8),"",SUMIF(Table1[SHIFT NOMENCLATURE], $B2751, Table1[EPW]))</f>
        <v/>
      </c>
      <c r="J2751" s="1" t="str">
        <f>IF($A2751&gt;--RIGHT($A$2,LEN($A$2)-8),"",SUMIF(Table1[SHIFT NOMENCLATURE], $B2751, Table1[FVIC KILL]))</f>
        <v/>
      </c>
      <c r="K2751" s="1" t="str">
        <f>IF($A2751&gt;--RIGHT($A$2,LEN($A$2)-8),"",SUMIF(Table1[SHIFT NOMENCLATURE], $B2751, Table1[FVIC MOB]))</f>
        <v/>
      </c>
      <c r="L2751" s="1" t="str">
        <f>IF($A2751&gt;--RIGHT($A$2,LEN($A$2)-8),"",SUMIF(Table1[SHIFT NOMENCLATURE], $B2751, Table1[FVIC FIRE]))</f>
        <v/>
      </c>
      <c r="M2751" s="1" t="str">
        <f>IF($A2751&gt;--RIGHT($A$2,LEN($A$2)-8),"",SUMIF(Table1[SHIFT NOMENCLATURE], $B2751, Table1[FKIA]))</f>
        <v/>
      </c>
      <c r="N2751" s="1" t="str">
        <f>IF($A2751&gt;--RIGHT($A$2,LEN($A$2)-8),"",SUMIF(Table1[SHIFT NOMENCLATURE], $B2751, Table1[FWIA]))</f>
        <v/>
      </c>
      <c r="O2751" s="1" t="str">
        <f>IF($A2751&gt;--RIGHT($A$2,LEN($A$2)-8),"",SUMIF(Table1[SHIFT NOMENCLATURE], $B2751, Table1[DUSTWUN]))</f>
        <v/>
      </c>
    </row>
    <row r="2752" spans="1:15" x14ac:dyDescent="0.25">
      <c r="A2752" s="1" t="str">
        <f t="shared" si="84"/>
        <v/>
      </c>
      <c r="B2752" t="str">
        <f t="shared" si="85"/>
        <v/>
      </c>
      <c r="C2752" s="1" t="str">
        <f>IF($A2752&gt;--RIGHT($A$2,LEN($A$2)-8),"",COUNTIF(Table1[SHIFT NOMENCLATURE],$B2752))</f>
        <v/>
      </c>
      <c r="D2752" s="1" t="str">
        <f>IF($A2752&gt;--RIGHT($A$2,LEN($A$2)-8),"",SUMIF(Table1[SHIFT NOMENCLATURE], $B2752, Table1[EVIC KILL]))</f>
        <v/>
      </c>
      <c r="E2752" s="1" t="str">
        <f>IF($A2752&gt;--RIGHT($A$2,LEN($A$2)-8),"",SUMIF(Table1[SHIFT NOMENCLATURE], $B2752, Table1[EVIC MOB]))</f>
        <v/>
      </c>
      <c r="F2752" s="1" t="str">
        <f>IF($A2752&gt;--RIGHT($A$2,LEN($A$2)-8),"",SUMIF(Table1[SHIFT NOMENCLATURE], $B2752, Table1[EVIC FIRE]))</f>
        <v/>
      </c>
      <c r="G2752" s="1" t="str">
        <f>IF($A2752&gt;--RIGHT($A$2,LEN($A$2)-8),"",SUMIF(Table1[SHIFT NOMENCLATURE], $B2752, Table1[EKIA]))</f>
        <v/>
      </c>
      <c r="H2752" s="1" t="str">
        <f>IF($A2752&gt;--RIGHT($A$2,LEN($A$2)-8),"",SUMIF(Table1[SHIFT NOMENCLATURE], $B2752, Table1[EWIA]))</f>
        <v/>
      </c>
      <c r="I2752" s="1" t="str">
        <f>IF($A2752&gt;--RIGHT($A$2,LEN($A$2)-8),"",SUMIF(Table1[SHIFT NOMENCLATURE], $B2752, Table1[EPW]))</f>
        <v/>
      </c>
      <c r="J2752" s="1" t="str">
        <f>IF($A2752&gt;--RIGHT($A$2,LEN($A$2)-8),"",SUMIF(Table1[SHIFT NOMENCLATURE], $B2752, Table1[FVIC KILL]))</f>
        <v/>
      </c>
      <c r="K2752" s="1" t="str">
        <f>IF($A2752&gt;--RIGHT($A$2,LEN($A$2)-8),"",SUMIF(Table1[SHIFT NOMENCLATURE], $B2752, Table1[FVIC MOB]))</f>
        <v/>
      </c>
      <c r="L2752" s="1" t="str">
        <f>IF($A2752&gt;--RIGHT($A$2,LEN($A$2)-8),"",SUMIF(Table1[SHIFT NOMENCLATURE], $B2752, Table1[FVIC FIRE]))</f>
        <v/>
      </c>
      <c r="M2752" s="1" t="str">
        <f>IF($A2752&gt;--RIGHT($A$2,LEN($A$2)-8),"",SUMIF(Table1[SHIFT NOMENCLATURE], $B2752, Table1[FKIA]))</f>
        <v/>
      </c>
      <c r="N2752" s="1" t="str">
        <f>IF($A2752&gt;--RIGHT($A$2,LEN($A$2)-8),"",SUMIF(Table1[SHIFT NOMENCLATURE], $B2752, Table1[FWIA]))</f>
        <v/>
      </c>
      <c r="O2752" s="1" t="str">
        <f>IF($A2752&gt;--RIGHT($A$2,LEN($A$2)-8),"",SUMIF(Table1[SHIFT NOMENCLATURE], $B2752, Table1[DUSTWUN]))</f>
        <v/>
      </c>
    </row>
    <row r="2753" spans="1:15" x14ac:dyDescent="0.25">
      <c r="A2753" s="1" t="str">
        <f t="shared" si="84"/>
        <v/>
      </c>
      <c r="B2753" t="str">
        <f t="shared" si="85"/>
        <v/>
      </c>
      <c r="C2753" s="1" t="str">
        <f>IF($A2753&gt;--RIGHT($A$2,LEN($A$2)-8),"",COUNTIF(Table1[SHIFT NOMENCLATURE],$B2753))</f>
        <v/>
      </c>
      <c r="D2753" s="1" t="str">
        <f>IF($A2753&gt;--RIGHT($A$2,LEN($A$2)-8),"",SUMIF(Table1[SHIFT NOMENCLATURE], $B2753, Table1[EVIC KILL]))</f>
        <v/>
      </c>
      <c r="E2753" s="1" t="str">
        <f>IF($A2753&gt;--RIGHT($A$2,LEN($A$2)-8),"",SUMIF(Table1[SHIFT NOMENCLATURE], $B2753, Table1[EVIC MOB]))</f>
        <v/>
      </c>
      <c r="F2753" s="1" t="str">
        <f>IF($A2753&gt;--RIGHT($A$2,LEN($A$2)-8),"",SUMIF(Table1[SHIFT NOMENCLATURE], $B2753, Table1[EVIC FIRE]))</f>
        <v/>
      </c>
      <c r="G2753" s="1" t="str">
        <f>IF($A2753&gt;--RIGHT($A$2,LEN($A$2)-8),"",SUMIF(Table1[SHIFT NOMENCLATURE], $B2753, Table1[EKIA]))</f>
        <v/>
      </c>
      <c r="H2753" s="1" t="str">
        <f>IF($A2753&gt;--RIGHT($A$2,LEN($A$2)-8),"",SUMIF(Table1[SHIFT NOMENCLATURE], $B2753, Table1[EWIA]))</f>
        <v/>
      </c>
      <c r="I2753" s="1" t="str">
        <f>IF($A2753&gt;--RIGHT($A$2,LEN($A$2)-8),"",SUMIF(Table1[SHIFT NOMENCLATURE], $B2753, Table1[EPW]))</f>
        <v/>
      </c>
      <c r="J2753" s="1" t="str">
        <f>IF($A2753&gt;--RIGHT($A$2,LEN($A$2)-8),"",SUMIF(Table1[SHIFT NOMENCLATURE], $B2753, Table1[FVIC KILL]))</f>
        <v/>
      </c>
      <c r="K2753" s="1" t="str">
        <f>IF($A2753&gt;--RIGHT($A$2,LEN($A$2)-8),"",SUMIF(Table1[SHIFT NOMENCLATURE], $B2753, Table1[FVIC MOB]))</f>
        <v/>
      </c>
      <c r="L2753" s="1" t="str">
        <f>IF($A2753&gt;--RIGHT($A$2,LEN($A$2)-8),"",SUMIF(Table1[SHIFT NOMENCLATURE], $B2753, Table1[FVIC FIRE]))</f>
        <v/>
      </c>
      <c r="M2753" s="1" t="str">
        <f>IF($A2753&gt;--RIGHT($A$2,LEN($A$2)-8),"",SUMIF(Table1[SHIFT NOMENCLATURE], $B2753, Table1[FKIA]))</f>
        <v/>
      </c>
      <c r="N2753" s="1" t="str">
        <f>IF($A2753&gt;--RIGHT($A$2,LEN($A$2)-8),"",SUMIF(Table1[SHIFT NOMENCLATURE], $B2753, Table1[FWIA]))</f>
        <v/>
      </c>
      <c r="O2753" s="1" t="str">
        <f>IF($A2753&gt;--RIGHT($A$2,LEN($A$2)-8),"",SUMIF(Table1[SHIFT NOMENCLATURE], $B2753, Table1[DUSTWUN]))</f>
        <v/>
      </c>
    </row>
    <row r="2754" spans="1:15" x14ac:dyDescent="0.25">
      <c r="A2754" s="1" t="str">
        <f t="shared" si="84"/>
        <v/>
      </c>
      <c r="B2754" t="str">
        <f t="shared" si="85"/>
        <v/>
      </c>
      <c r="C2754" s="1" t="str">
        <f>IF($A2754&gt;--RIGHT($A$2,LEN($A$2)-8),"",COUNTIF(Table1[SHIFT NOMENCLATURE],$B2754))</f>
        <v/>
      </c>
      <c r="D2754" s="1" t="str">
        <f>IF($A2754&gt;--RIGHT($A$2,LEN($A$2)-8),"",SUMIF(Table1[SHIFT NOMENCLATURE], $B2754, Table1[EVIC KILL]))</f>
        <v/>
      </c>
      <c r="E2754" s="1" t="str">
        <f>IF($A2754&gt;--RIGHT($A$2,LEN($A$2)-8),"",SUMIF(Table1[SHIFT NOMENCLATURE], $B2754, Table1[EVIC MOB]))</f>
        <v/>
      </c>
      <c r="F2754" s="1" t="str">
        <f>IF($A2754&gt;--RIGHT($A$2,LEN($A$2)-8),"",SUMIF(Table1[SHIFT NOMENCLATURE], $B2754, Table1[EVIC FIRE]))</f>
        <v/>
      </c>
      <c r="G2754" s="1" t="str">
        <f>IF($A2754&gt;--RIGHT($A$2,LEN($A$2)-8),"",SUMIF(Table1[SHIFT NOMENCLATURE], $B2754, Table1[EKIA]))</f>
        <v/>
      </c>
      <c r="H2754" s="1" t="str">
        <f>IF($A2754&gt;--RIGHT($A$2,LEN($A$2)-8),"",SUMIF(Table1[SHIFT NOMENCLATURE], $B2754, Table1[EWIA]))</f>
        <v/>
      </c>
      <c r="I2754" s="1" t="str">
        <f>IF($A2754&gt;--RIGHT($A$2,LEN($A$2)-8),"",SUMIF(Table1[SHIFT NOMENCLATURE], $B2754, Table1[EPW]))</f>
        <v/>
      </c>
      <c r="J2754" s="1" t="str">
        <f>IF($A2754&gt;--RIGHT($A$2,LEN($A$2)-8),"",SUMIF(Table1[SHIFT NOMENCLATURE], $B2754, Table1[FVIC KILL]))</f>
        <v/>
      </c>
      <c r="K2754" s="1" t="str">
        <f>IF($A2754&gt;--RIGHT($A$2,LEN($A$2)-8),"",SUMIF(Table1[SHIFT NOMENCLATURE], $B2754, Table1[FVIC MOB]))</f>
        <v/>
      </c>
      <c r="L2754" s="1" t="str">
        <f>IF($A2754&gt;--RIGHT($A$2,LEN($A$2)-8),"",SUMIF(Table1[SHIFT NOMENCLATURE], $B2754, Table1[FVIC FIRE]))</f>
        <v/>
      </c>
      <c r="M2754" s="1" t="str">
        <f>IF($A2754&gt;--RIGHT($A$2,LEN($A$2)-8),"",SUMIF(Table1[SHIFT NOMENCLATURE], $B2754, Table1[FKIA]))</f>
        <v/>
      </c>
      <c r="N2754" s="1" t="str">
        <f>IF($A2754&gt;--RIGHT($A$2,LEN($A$2)-8),"",SUMIF(Table1[SHIFT NOMENCLATURE], $B2754, Table1[FWIA]))</f>
        <v/>
      </c>
      <c r="O2754" s="1" t="str">
        <f>IF($A2754&gt;--RIGHT($A$2,LEN($A$2)-8),"",SUMIF(Table1[SHIFT NOMENCLATURE], $B2754, Table1[DUSTWUN]))</f>
        <v/>
      </c>
    </row>
    <row r="2755" spans="1:15" x14ac:dyDescent="0.25">
      <c r="A2755" s="1" t="str">
        <f t="shared" si="84"/>
        <v/>
      </c>
      <c r="B2755" t="str">
        <f t="shared" si="85"/>
        <v/>
      </c>
      <c r="C2755" s="1" t="str">
        <f>IF($A2755&gt;--RIGHT($A$2,LEN($A$2)-8),"",COUNTIF(Table1[SHIFT NOMENCLATURE],$B2755))</f>
        <v/>
      </c>
      <c r="D2755" s="1" t="str">
        <f>IF($A2755&gt;--RIGHT($A$2,LEN($A$2)-8),"",SUMIF(Table1[SHIFT NOMENCLATURE], $B2755, Table1[EVIC KILL]))</f>
        <v/>
      </c>
      <c r="E2755" s="1" t="str">
        <f>IF($A2755&gt;--RIGHT($A$2,LEN($A$2)-8),"",SUMIF(Table1[SHIFT NOMENCLATURE], $B2755, Table1[EVIC MOB]))</f>
        <v/>
      </c>
      <c r="F2755" s="1" t="str">
        <f>IF($A2755&gt;--RIGHT($A$2,LEN($A$2)-8),"",SUMIF(Table1[SHIFT NOMENCLATURE], $B2755, Table1[EVIC FIRE]))</f>
        <v/>
      </c>
      <c r="G2755" s="1" t="str">
        <f>IF($A2755&gt;--RIGHT($A$2,LEN($A$2)-8),"",SUMIF(Table1[SHIFT NOMENCLATURE], $B2755, Table1[EKIA]))</f>
        <v/>
      </c>
      <c r="H2755" s="1" t="str">
        <f>IF($A2755&gt;--RIGHT($A$2,LEN($A$2)-8),"",SUMIF(Table1[SHIFT NOMENCLATURE], $B2755, Table1[EWIA]))</f>
        <v/>
      </c>
      <c r="I2755" s="1" t="str">
        <f>IF($A2755&gt;--RIGHT($A$2,LEN($A$2)-8),"",SUMIF(Table1[SHIFT NOMENCLATURE], $B2755, Table1[EPW]))</f>
        <v/>
      </c>
      <c r="J2755" s="1" t="str">
        <f>IF($A2755&gt;--RIGHT($A$2,LEN($A$2)-8),"",SUMIF(Table1[SHIFT NOMENCLATURE], $B2755, Table1[FVIC KILL]))</f>
        <v/>
      </c>
      <c r="K2755" s="1" t="str">
        <f>IF($A2755&gt;--RIGHT($A$2,LEN($A$2)-8),"",SUMIF(Table1[SHIFT NOMENCLATURE], $B2755, Table1[FVIC MOB]))</f>
        <v/>
      </c>
      <c r="L2755" s="1" t="str">
        <f>IF($A2755&gt;--RIGHT($A$2,LEN($A$2)-8),"",SUMIF(Table1[SHIFT NOMENCLATURE], $B2755, Table1[FVIC FIRE]))</f>
        <v/>
      </c>
      <c r="M2755" s="1" t="str">
        <f>IF($A2755&gt;--RIGHT($A$2,LEN($A$2)-8),"",SUMIF(Table1[SHIFT NOMENCLATURE], $B2755, Table1[FKIA]))</f>
        <v/>
      </c>
      <c r="N2755" s="1" t="str">
        <f>IF($A2755&gt;--RIGHT($A$2,LEN($A$2)-8),"",SUMIF(Table1[SHIFT NOMENCLATURE], $B2755, Table1[FWIA]))</f>
        <v/>
      </c>
      <c r="O2755" s="1" t="str">
        <f>IF($A2755&gt;--RIGHT($A$2,LEN($A$2)-8),"",SUMIF(Table1[SHIFT NOMENCLATURE], $B2755, Table1[DUSTWUN]))</f>
        <v/>
      </c>
    </row>
    <row r="2756" spans="1:15" x14ac:dyDescent="0.25">
      <c r="A2756" s="1" t="str">
        <f t="shared" si="84"/>
        <v/>
      </c>
      <c r="B2756" t="str">
        <f t="shared" si="85"/>
        <v/>
      </c>
      <c r="C2756" s="1" t="str">
        <f>IF($A2756&gt;--RIGHT($A$2,LEN($A$2)-8),"",COUNTIF(Table1[SHIFT NOMENCLATURE],$B2756))</f>
        <v/>
      </c>
      <c r="D2756" s="1" t="str">
        <f>IF($A2756&gt;--RIGHT($A$2,LEN($A$2)-8),"",SUMIF(Table1[SHIFT NOMENCLATURE], $B2756, Table1[EVIC KILL]))</f>
        <v/>
      </c>
      <c r="E2756" s="1" t="str">
        <f>IF($A2756&gt;--RIGHT($A$2,LEN($A$2)-8),"",SUMIF(Table1[SHIFT NOMENCLATURE], $B2756, Table1[EVIC MOB]))</f>
        <v/>
      </c>
      <c r="F2756" s="1" t="str">
        <f>IF($A2756&gt;--RIGHT($A$2,LEN($A$2)-8),"",SUMIF(Table1[SHIFT NOMENCLATURE], $B2756, Table1[EVIC FIRE]))</f>
        <v/>
      </c>
      <c r="G2756" s="1" t="str">
        <f>IF($A2756&gt;--RIGHT($A$2,LEN($A$2)-8),"",SUMIF(Table1[SHIFT NOMENCLATURE], $B2756, Table1[EKIA]))</f>
        <v/>
      </c>
      <c r="H2756" s="1" t="str">
        <f>IF($A2756&gt;--RIGHT($A$2,LEN($A$2)-8),"",SUMIF(Table1[SHIFT NOMENCLATURE], $B2756, Table1[EWIA]))</f>
        <v/>
      </c>
      <c r="I2756" s="1" t="str">
        <f>IF($A2756&gt;--RIGHT($A$2,LEN($A$2)-8),"",SUMIF(Table1[SHIFT NOMENCLATURE], $B2756, Table1[EPW]))</f>
        <v/>
      </c>
      <c r="J2756" s="1" t="str">
        <f>IF($A2756&gt;--RIGHT($A$2,LEN($A$2)-8),"",SUMIF(Table1[SHIFT NOMENCLATURE], $B2756, Table1[FVIC KILL]))</f>
        <v/>
      </c>
      <c r="K2756" s="1" t="str">
        <f>IF($A2756&gt;--RIGHT($A$2,LEN($A$2)-8),"",SUMIF(Table1[SHIFT NOMENCLATURE], $B2756, Table1[FVIC MOB]))</f>
        <v/>
      </c>
      <c r="L2756" s="1" t="str">
        <f>IF($A2756&gt;--RIGHT($A$2,LEN($A$2)-8),"",SUMIF(Table1[SHIFT NOMENCLATURE], $B2756, Table1[FVIC FIRE]))</f>
        <v/>
      </c>
      <c r="M2756" s="1" t="str">
        <f>IF($A2756&gt;--RIGHT($A$2,LEN($A$2)-8),"",SUMIF(Table1[SHIFT NOMENCLATURE], $B2756, Table1[FKIA]))</f>
        <v/>
      </c>
      <c r="N2756" s="1" t="str">
        <f>IF($A2756&gt;--RIGHT($A$2,LEN($A$2)-8),"",SUMIF(Table1[SHIFT NOMENCLATURE], $B2756, Table1[FWIA]))</f>
        <v/>
      </c>
      <c r="O2756" s="1" t="str">
        <f>IF($A2756&gt;--RIGHT($A$2,LEN($A$2)-8),"",SUMIF(Table1[SHIFT NOMENCLATURE], $B2756, Table1[DUSTWUN]))</f>
        <v/>
      </c>
    </row>
    <row r="2757" spans="1:15" x14ac:dyDescent="0.25">
      <c r="A2757" s="1" t="str">
        <f t="shared" ref="A2757:A2820" si="86">IF($A2756&gt;--RIGHT($A$2,LEN($A$2)-8)-1,"",ROW()-2)</f>
        <v/>
      </c>
      <c r="B2757" t="str">
        <f t="shared" ref="B2757:B2820" si="87">IF($A2756&gt;--RIGHT($A$2,LEN($A$2)-8)-1,"",IF(MID($B2756,3,4)="1900",CONCATENATE(TEXT(DATEVALUE(MID($B2756,15,2)&amp;MID($B2756,21,3)&amp;RIGHT($B2756,4)),"dd"), "0700-1900", UPPER(TEXT(DATEVALUE(MID($B2756,15,2)&amp;MID($B2756,21,3)&amp;RIGHT($B2756,4)),"mmm")), RIGHT($B2756,4)), CONCATENATE(LEFT($B2756,2), "1900", MID($B2756,12,3), RIGHT($B2756,4), "-", TEXT(DATEVALUE(LEFT($B2756,2)&amp;MID($B2756,12,3)&amp;RIGHT($B2756,4))+1,"dd"),"0700", UPPER(TEXT(DATEVALUE(LEFT($B2756,2)&amp;MID($B2756,12,3)&amp;RIGHT($B2756,4))+1,"mmm")), TEXT(DATEVALUE(LEFT($B2756,2)&amp;MID($B2756,12,3)&amp;RIGHT($B2756,4))+1,"yyyy"))))</f>
        <v/>
      </c>
      <c r="C2757" s="1" t="str">
        <f>IF($A2757&gt;--RIGHT($A$2,LEN($A$2)-8),"",COUNTIF(Table1[SHIFT NOMENCLATURE],$B2757))</f>
        <v/>
      </c>
      <c r="D2757" s="1" t="str">
        <f>IF($A2757&gt;--RIGHT($A$2,LEN($A$2)-8),"",SUMIF(Table1[SHIFT NOMENCLATURE], $B2757, Table1[EVIC KILL]))</f>
        <v/>
      </c>
      <c r="E2757" s="1" t="str">
        <f>IF($A2757&gt;--RIGHT($A$2,LEN($A$2)-8),"",SUMIF(Table1[SHIFT NOMENCLATURE], $B2757, Table1[EVIC MOB]))</f>
        <v/>
      </c>
      <c r="F2757" s="1" t="str">
        <f>IF($A2757&gt;--RIGHT($A$2,LEN($A$2)-8),"",SUMIF(Table1[SHIFT NOMENCLATURE], $B2757, Table1[EVIC FIRE]))</f>
        <v/>
      </c>
      <c r="G2757" s="1" t="str">
        <f>IF($A2757&gt;--RIGHT($A$2,LEN($A$2)-8),"",SUMIF(Table1[SHIFT NOMENCLATURE], $B2757, Table1[EKIA]))</f>
        <v/>
      </c>
      <c r="H2757" s="1" t="str">
        <f>IF($A2757&gt;--RIGHT($A$2,LEN($A$2)-8),"",SUMIF(Table1[SHIFT NOMENCLATURE], $B2757, Table1[EWIA]))</f>
        <v/>
      </c>
      <c r="I2757" s="1" t="str">
        <f>IF($A2757&gt;--RIGHT($A$2,LEN($A$2)-8),"",SUMIF(Table1[SHIFT NOMENCLATURE], $B2757, Table1[EPW]))</f>
        <v/>
      </c>
      <c r="J2757" s="1" t="str">
        <f>IF($A2757&gt;--RIGHT($A$2,LEN($A$2)-8),"",SUMIF(Table1[SHIFT NOMENCLATURE], $B2757, Table1[FVIC KILL]))</f>
        <v/>
      </c>
      <c r="K2757" s="1" t="str">
        <f>IF($A2757&gt;--RIGHT($A$2,LEN($A$2)-8),"",SUMIF(Table1[SHIFT NOMENCLATURE], $B2757, Table1[FVIC MOB]))</f>
        <v/>
      </c>
      <c r="L2757" s="1" t="str">
        <f>IF($A2757&gt;--RIGHT($A$2,LEN($A$2)-8),"",SUMIF(Table1[SHIFT NOMENCLATURE], $B2757, Table1[FVIC FIRE]))</f>
        <v/>
      </c>
      <c r="M2757" s="1" t="str">
        <f>IF($A2757&gt;--RIGHT($A$2,LEN($A$2)-8),"",SUMIF(Table1[SHIFT NOMENCLATURE], $B2757, Table1[FKIA]))</f>
        <v/>
      </c>
      <c r="N2757" s="1" t="str">
        <f>IF($A2757&gt;--RIGHT($A$2,LEN($A$2)-8),"",SUMIF(Table1[SHIFT NOMENCLATURE], $B2757, Table1[FWIA]))</f>
        <v/>
      </c>
      <c r="O2757" s="1" t="str">
        <f>IF($A2757&gt;--RIGHT($A$2,LEN($A$2)-8),"",SUMIF(Table1[SHIFT NOMENCLATURE], $B2757, Table1[DUSTWUN]))</f>
        <v/>
      </c>
    </row>
    <row r="2758" spans="1:15" x14ac:dyDescent="0.25">
      <c r="A2758" s="1" t="str">
        <f t="shared" si="86"/>
        <v/>
      </c>
      <c r="B2758" t="str">
        <f t="shared" si="87"/>
        <v/>
      </c>
      <c r="C2758" s="1" t="str">
        <f>IF($A2758&gt;--RIGHT($A$2,LEN($A$2)-8),"",COUNTIF(Table1[SHIFT NOMENCLATURE],$B2758))</f>
        <v/>
      </c>
      <c r="D2758" s="1" t="str">
        <f>IF($A2758&gt;--RIGHT($A$2,LEN($A$2)-8),"",SUMIF(Table1[SHIFT NOMENCLATURE], $B2758, Table1[EVIC KILL]))</f>
        <v/>
      </c>
      <c r="E2758" s="1" t="str">
        <f>IF($A2758&gt;--RIGHT($A$2,LEN($A$2)-8),"",SUMIF(Table1[SHIFT NOMENCLATURE], $B2758, Table1[EVIC MOB]))</f>
        <v/>
      </c>
      <c r="F2758" s="1" t="str">
        <f>IF($A2758&gt;--RIGHT($A$2,LEN($A$2)-8),"",SUMIF(Table1[SHIFT NOMENCLATURE], $B2758, Table1[EVIC FIRE]))</f>
        <v/>
      </c>
      <c r="G2758" s="1" t="str">
        <f>IF($A2758&gt;--RIGHT($A$2,LEN($A$2)-8),"",SUMIF(Table1[SHIFT NOMENCLATURE], $B2758, Table1[EKIA]))</f>
        <v/>
      </c>
      <c r="H2758" s="1" t="str">
        <f>IF($A2758&gt;--RIGHT($A$2,LEN($A$2)-8),"",SUMIF(Table1[SHIFT NOMENCLATURE], $B2758, Table1[EWIA]))</f>
        <v/>
      </c>
      <c r="I2758" s="1" t="str">
        <f>IF($A2758&gt;--RIGHT($A$2,LEN($A$2)-8),"",SUMIF(Table1[SHIFT NOMENCLATURE], $B2758, Table1[EPW]))</f>
        <v/>
      </c>
      <c r="J2758" s="1" t="str">
        <f>IF($A2758&gt;--RIGHT($A$2,LEN($A$2)-8),"",SUMIF(Table1[SHIFT NOMENCLATURE], $B2758, Table1[FVIC KILL]))</f>
        <v/>
      </c>
      <c r="K2758" s="1" t="str">
        <f>IF($A2758&gt;--RIGHT($A$2,LEN($A$2)-8),"",SUMIF(Table1[SHIFT NOMENCLATURE], $B2758, Table1[FVIC MOB]))</f>
        <v/>
      </c>
      <c r="L2758" s="1" t="str">
        <f>IF($A2758&gt;--RIGHT($A$2,LEN($A$2)-8),"",SUMIF(Table1[SHIFT NOMENCLATURE], $B2758, Table1[FVIC FIRE]))</f>
        <v/>
      </c>
      <c r="M2758" s="1" t="str">
        <f>IF($A2758&gt;--RIGHT($A$2,LEN($A$2)-8),"",SUMIF(Table1[SHIFT NOMENCLATURE], $B2758, Table1[FKIA]))</f>
        <v/>
      </c>
      <c r="N2758" s="1" t="str">
        <f>IF($A2758&gt;--RIGHT($A$2,LEN($A$2)-8),"",SUMIF(Table1[SHIFT NOMENCLATURE], $B2758, Table1[FWIA]))</f>
        <v/>
      </c>
      <c r="O2758" s="1" t="str">
        <f>IF($A2758&gt;--RIGHT($A$2,LEN($A$2)-8),"",SUMIF(Table1[SHIFT NOMENCLATURE], $B2758, Table1[DUSTWUN]))</f>
        <v/>
      </c>
    </row>
    <row r="2759" spans="1:15" x14ac:dyDescent="0.25">
      <c r="A2759" s="1" t="str">
        <f t="shared" si="86"/>
        <v/>
      </c>
      <c r="B2759" t="str">
        <f t="shared" si="87"/>
        <v/>
      </c>
      <c r="C2759" s="1" t="str">
        <f>IF($A2759&gt;--RIGHT($A$2,LEN($A$2)-8),"",COUNTIF(Table1[SHIFT NOMENCLATURE],$B2759))</f>
        <v/>
      </c>
      <c r="D2759" s="1" t="str">
        <f>IF($A2759&gt;--RIGHT($A$2,LEN($A$2)-8),"",SUMIF(Table1[SHIFT NOMENCLATURE], $B2759, Table1[EVIC KILL]))</f>
        <v/>
      </c>
      <c r="E2759" s="1" t="str">
        <f>IF($A2759&gt;--RIGHT($A$2,LEN($A$2)-8),"",SUMIF(Table1[SHIFT NOMENCLATURE], $B2759, Table1[EVIC MOB]))</f>
        <v/>
      </c>
      <c r="F2759" s="1" t="str">
        <f>IF($A2759&gt;--RIGHT($A$2,LEN($A$2)-8),"",SUMIF(Table1[SHIFT NOMENCLATURE], $B2759, Table1[EVIC FIRE]))</f>
        <v/>
      </c>
      <c r="G2759" s="1" t="str">
        <f>IF($A2759&gt;--RIGHT($A$2,LEN($A$2)-8),"",SUMIF(Table1[SHIFT NOMENCLATURE], $B2759, Table1[EKIA]))</f>
        <v/>
      </c>
      <c r="H2759" s="1" t="str">
        <f>IF($A2759&gt;--RIGHT($A$2,LEN($A$2)-8),"",SUMIF(Table1[SHIFT NOMENCLATURE], $B2759, Table1[EWIA]))</f>
        <v/>
      </c>
      <c r="I2759" s="1" t="str">
        <f>IF($A2759&gt;--RIGHT($A$2,LEN($A$2)-8),"",SUMIF(Table1[SHIFT NOMENCLATURE], $B2759, Table1[EPW]))</f>
        <v/>
      </c>
      <c r="J2759" s="1" t="str">
        <f>IF($A2759&gt;--RIGHT($A$2,LEN($A$2)-8),"",SUMIF(Table1[SHIFT NOMENCLATURE], $B2759, Table1[FVIC KILL]))</f>
        <v/>
      </c>
      <c r="K2759" s="1" t="str">
        <f>IF($A2759&gt;--RIGHT($A$2,LEN($A$2)-8),"",SUMIF(Table1[SHIFT NOMENCLATURE], $B2759, Table1[FVIC MOB]))</f>
        <v/>
      </c>
      <c r="L2759" s="1" t="str">
        <f>IF($A2759&gt;--RIGHT($A$2,LEN($A$2)-8),"",SUMIF(Table1[SHIFT NOMENCLATURE], $B2759, Table1[FVIC FIRE]))</f>
        <v/>
      </c>
      <c r="M2759" s="1" t="str">
        <f>IF($A2759&gt;--RIGHT($A$2,LEN($A$2)-8),"",SUMIF(Table1[SHIFT NOMENCLATURE], $B2759, Table1[FKIA]))</f>
        <v/>
      </c>
      <c r="N2759" s="1" t="str">
        <f>IF($A2759&gt;--RIGHT($A$2,LEN($A$2)-8),"",SUMIF(Table1[SHIFT NOMENCLATURE], $B2759, Table1[FWIA]))</f>
        <v/>
      </c>
      <c r="O2759" s="1" t="str">
        <f>IF($A2759&gt;--RIGHT($A$2,LEN($A$2)-8),"",SUMIF(Table1[SHIFT NOMENCLATURE], $B2759, Table1[DUSTWUN]))</f>
        <v/>
      </c>
    </row>
    <row r="2760" spans="1:15" x14ac:dyDescent="0.25">
      <c r="A2760" s="1" t="str">
        <f t="shared" si="86"/>
        <v/>
      </c>
      <c r="B2760" t="str">
        <f t="shared" si="87"/>
        <v/>
      </c>
      <c r="C2760" s="1" t="str">
        <f>IF($A2760&gt;--RIGHT($A$2,LEN($A$2)-8),"",COUNTIF(Table1[SHIFT NOMENCLATURE],$B2760))</f>
        <v/>
      </c>
      <c r="D2760" s="1" t="str">
        <f>IF($A2760&gt;--RIGHT($A$2,LEN($A$2)-8),"",SUMIF(Table1[SHIFT NOMENCLATURE], $B2760, Table1[EVIC KILL]))</f>
        <v/>
      </c>
      <c r="E2760" s="1" t="str">
        <f>IF($A2760&gt;--RIGHT($A$2,LEN($A$2)-8),"",SUMIF(Table1[SHIFT NOMENCLATURE], $B2760, Table1[EVIC MOB]))</f>
        <v/>
      </c>
      <c r="F2760" s="1" t="str">
        <f>IF($A2760&gt;--RIGHT($A$2,LEN($A$2)-8),"",SUMIF(Table1[SHIFT NOMENCLATURE], $B2760, Table1[EVIC FIRE]))</f>
        <v/>
      </c>
      <c r="G2760" s="1" t="str">
        <f>IF($A2760&gt;--RIGHT($A$2,LEN($A$2)-8),"",SUMIF(Table1[SHIFT NOMENCLATURE], $B2760, Table1[EKIA]))</f>
        <v/>
      </c>
      <c r="H2760" s="1" t="str">
        <f>IF($A2760&gt;--RIGHT($A$2,LEN($A$2)-8),"",SUMIF(Table1[SHIFT NOMENCLATURE], $B2760, Table1[EWIA]))</f>
        <v/>
      </c>
      <c r="I2760" s="1" t="str">
        <f>IF($A2760&gt;--RIGHT($A$2,LEN($A$2)-8),"",SUMIF(Table1[SHIFT NOMENCLATURE], $B2760, Table1[EPW]))</f>
        <v/>
      </c>
      <c r="J2760" s="1" t="str">
        <f>IF($A2760&gt;--RIGHT($A$2,LEN($A$2)-8),"",SUMIF(Table1[SHIFT NOMENCLATURE], $B2760, Table1[FVIC KILL]))</f>
        <v/>
      </c>
      <c r="K2760" s="1" t="str">
        <f>IF($A2760&gt;--RIGHT($A$2,LEN($A$2)-8),"",SUMIF(Table1[SHIFT NOMENCLATURE], $B2760, Table1[FVIC MOB]))</f>
        <v/>
      </c>
      <c r="L2760" s="1" t="str">
        <f>IF($A2760&gt;--RIGHT($A$2,LEN($A$2)-8),"",SUMIF(Table1[SHIFT NOMENCLATURE], $B2760, Table1[FVIC FIRE]))</f>
        <v/>
      </c>
      <c r="M2760" s="1" t="str">
        <f>IF($A2760&gt;--RIGHT($A$2,LEN($A$2)-8),"",SUMIF(Table1[SHIFT NOMENCLATURE], $B2760, Table1[FKIA]))</f>
        <v/>
      </c>
      <c r="N2760" s="1" t="str">
        <f>IF($A2760&gt;--RIGHT($A$2,LEN($A$2)-8),"",SUMIF(Table1[SHIFT NOMENCLATURE], $B2760, Table1[FWIA]))</f>
        <v/>
      </c>
      <c r="O2760" s="1" t="str">
        <f>IF($A2760&gt;--RIGHT($A$2,LEN($A$2)-8),"",SUMIF(Table1[SHIFT NOMENCLATURE], $B2760, Table1[DUSTWUN]))</f>
        <v/>
      </c>
    </row>
    <row r="2761" spans="1:15" x14ac:dyDescent="0.25">
      <c r="A2761" s="1" t="str">
        <f t="shared" si="86"/>
        <v/>
      </c>
      <c r="B2761" t="str">
        <f t="shared" si="87"/>
        <v/>
      </c>
      <c r="C2761" s="1" t="str">
        <f>IF($A2761&gt;--RIGHT($A$2,LEN($A$2)-8),"",COUNTIF(Table1[SHIFT NOMENCLATURE],$B2761))</f>
        <v/>
      </c>
      <c r="D2761" s="1" t="str">
        <f>IF($A2761&gt;--RIGHT($A$2,LEN($A$2)-8),"",SUMIF(Table1[SHIFT NOMENCLATURE], $B2761, Table1[EVIC KILL]))</f>
        <v/>
      </c>
      <c r="E2761" s="1" t="str">
        <f>IF($A2761&gt;--RIGHT($A$2,LEN($A$2)-8),"",SUMIF(Table1[SHIFT NOMENCLATURE], $B2761, Table1[EVIC MOB]))</f>
        <v/>
      </c>
      <c r="F2761" s="1" t="str">
        <f>IF($A2761&gt;--RIGHT($A$2,LEN($A$2)-8),"",SUMIF(Table1[SHIFT NOMENCLATURE], $B2761, Table1[EVIC FIRE]))</f>
        <v/>
      </c>
      <c r="G2761" s="1" t="str">
        <f>IF($A2761&gt;--RIGHT($A$2,LEN($A$2)-8),"",SUMIF(Table1[SHIFT NOMENCLATURE], $B2761, Table1[EKIA]))</f>
        <v/>
      </c>
      <c r="H2761" s="1" t="str">
        <f>IF($A2761&gt;--RIGHT($A$2,LEN($A$2)-8),"",SUMIF(Table1[SHIFT NOMENCLATURE], $B2761, Table1[EWIA]))</f>
        <v/>
      </c>
      <c r="I2761" s="1" t="str">
        <f>IF($A2761&gt;--RIGHT($A$2,LEN($A$2)-8),"",SUMIF(Table1[SHIFT NOMENCLATURE], $B2761, Table1[EPW]))</f>
        <v/>
      </c>
      <c r="J2761" s="1" t="str">
        <f>IF($A2761&gt;--RIGHT($A$2,LEN($A$2)-8),"",SUMIF(Table1[SHIFT NOMENCLATURE], $B2761, Table1[FVIC KILL]))</f>
        <v/>
      </c>
      <c r="K2761" s="1" t="str">
        <f>IF($A2761&gt;--RIGHT($A$2,LEN($A$2)-8),"",SUMIF(Table1[SHIFT NOMENCLATURE], $B2761, Table1[FVIC MOB]))</f>
        <v/>
      </c>
      <c r="L2761" s="1" t="str">
        <f>IF($A2761&gt;--RIGHT($A$2,LEN($A$2)-8),"",SUMIF(Table1[SHIFT NOMENCLATURE], $B2761, Table1[FVIC FIRE]))</f>
        <v/>
      </c>
      <c r="M2761" s="1" t="str">
        <f>IF($A2761&gt;--RIGHT($A$2,LEN($A$2)-8),"",SUMIF(Table1[SHIFT NOMENCLATURE], $B2761, Table1[FKIA]))</f>
        <v/>
      </c>
      <c r="N2761" s="1" t="str">
        <f>IF($A2761&gt;--RIGHT($A$2,LEN($A$2)-8),"",SUMIF(Table1[SHIFT NOMENCLATURE], $B2761, Table1[FWIA]))</f>
        <v/>
      </c>
      <c r="O2761" s="1" t="str">
        <f>IF($A2761&gt;--RIGHT($A$2,LEN($A$2)-8),"",SUMIF(Table1[SHIFT NOMENCLATURE], $B2761, Table1[DUSTWUN]))</f>
        <v/>
      </c>
    </row>
    <row r="2762" spans="1:15" x14ac:dyDescent="0.25">
      <c r="A2762" s="1" t="str">
        <f t="shared" si="86"/>
        <v/>
      </c>
      <c r="B2762" t="str">
        <f t="shared" si="87"/>
        <v/>
      </c>
      <c r="C2762" s="1" t="str">
        <f>IF($A2762&gt;--RIGHT($A$2,LEN($A$2)-8),"",COUNTIF(Table1[SHIFT NOMENCLATURE],$B2762))</f>
        <v/>
      </c>
      <c r="D2762" s="1" t="str">
        <f>IF($A2762&gt;--RIGHT($A$2,LEN($A$2)-8),"",SUMIF(Table1[SHIFT NOMENCLATURE], $B2762, Table1[EVIC KILL]))</f>
        <v/>
      </c>
      <c r="E2762" s="1" t="str">
        <f>IF($A2762&gt;--RIGHT($A$2,LEN($A$2)-8),"",SUMIF(Table1[SHIFT NOMENCLATURE], $B2762, Table1[EVIC MOB]))</f>
        <v/>
      </c>
      <c r="F2762" s="1" t="str">
        <f>IF($A2762&gt;--RIGHT($A$2,LEN($A$2)-8),"",SUMIF(Table1[SHIFT NOMENCLATURE], $B2762, Table1[EVIC FIRE]))</f>
        <v/>
      </c>
      <c r="G2762" s="1" t="str">
        <f>IF($A2762&gt;--RIGHT($A$2,LEN($A$2)-8),"",SUMIF(Table1[SHIFT NOMENCLATURE], $B2762, Table1[EKIA]))</f>
        <v/>
      </c>
      <c r="H2762" s="1" t="str">
        <f>IF($A2762&gt;--RIGHT($A$2,LEN($A$2)-8),"",SUMIF(Table1[SHIFT NOMENCLATURE], $B2762, Table1[EWIA]))</f>
        <v/>
      </c>
      <c r="I2762" s="1" t="str">
        <f>IF($A2762&gt;--RIGHT($A$2,LEN($A$2)-8),"",SUMIF(Table1[SHIFT NOMENCLATURE], $B2762, Table1[EPW]))</f>
        <v/>
      </c>
      <c r="J2762" s="1" t="str">
        <f>IF($A2762&gt;--RIGHT($A$2,LEN($A$2)-8),"",SUMIF(Table1[SHIFT NOMENCLATURE], $B2762, Table1[FVIC KILL]))</f>
        <v/>
      </c>
      <c r="K2762" s="1" t="str">
        <f>IF($A2762&gt;--RIGHT($A$2,LEN($A$2)-8),"",SUMIF(Table1[SHIFT NOMENCLATURE], $B2762, Table1[FVIC MOB]))</f>
        <v/>
      </c>
      <c r="L2762" s="1" t="str">
        <f>IF($A2762&gt;--RIGHT($A$2,LEN($A$2)-8),"",SUMIF(Table1[SHIFT NOMENCLATURE], $B2762, Table1[FVIC FIRE]))</f>
        <v/>
      </c>
      <c r="M2762" s="1" t="str">
        <f>IF($A2762&gt;--RIGHT($A$2,LEN($A$2)-8),"",SUMIF(Table1[SHIFT NOMENCLATURE], $B2762, Table1[FKIA]))</f>
        <v/>
      </c>
      <c r="N2762" s="1" t="str">
        <f>IF($A2762&gt;--RIGHT($A$2,LEN($A$2)-8),"",SUMIF(Table1[SHIFT NOMENCLATURE], $B2762, Table1[FWIA]))</f>
        <v/>
      </c>
      <c r="O2762" s="1" t="str">
        <f>IF($A2762&gt;--RIGHT($A$2,LEN($A$2)-8),"",SUMIF(Table1[SHIFT NOMENCLATURE], $B2762, Table1[DUSTWUN]))</f>
        <v/>
      </c>
    </row>
    <row r="2763" spans="1:15" x14ac:dyDescent="0.25">
      <c r="A2763" s="1" t="str">
        <f t="shared" si="86"/>
        <v/>
      </c>
      <c r="B2763" t="str">
        <f t="shared" si="87"/>
        <v/>
      </c>
      <c r="C2763" s="1" t="str">
        <f>IF($A2763&gt;--RIGHT($A$2,LEN($A$2)-8),"",COUNTIF(Table1[SHIFT NOMENCLATURE],$B2763))</f>
        <v/>
      </c>
      <c r="D2763" s="1" t="str">
        <f>IF($A2763&gt;--RIGHT($A$2,LEN($A$2)-8),"",SUMIF(Table1[SHIFT NOMENCLATURE], $B2763, Table1[EVIC KILL]))</f>
        <v/>
      </c>
      <c r="E2763" s="1" t="str">
        <f>IF($A2763&gt;--RIGHT($A$2,LEN($A$2)-8),"",SUMIF(Table1[SHIFT NOMENCLATURE], $B2763, Table1[EVIC MOB]))</f>
        <v/>
      </c>
      <c r="F2763" s="1" t="str">
        <f>IF($A2763&gt;--RIGHT($A$2,LEN($A$2)-8),"",SUMIF(Table1[SHIFT NOMENCLATURE], $B2763, Table1[EVIC FIRE]))</f>
        <v/>
      </c>
      <c r="G2763" s="1" t="str">
        <f>IF($A2763&gt;--RIGHT($A$2,LEN($A$2)-8),"",SUMIF(Table1[SHIFT NOMENCLATURE], $B2763, Table1[EKIA]))</f>
        <v/>
      </c>
      <c r="H2763" s="1" t="str">
        <f>IF($A2763&gt;--RIGHT($A$2,LEN($A$2)-8),"",SUMIF(Table1[SHIFT NOMENCLATURE], $B2763, Table1[EWIA]))</f>
        <v/>
      </c>
      <c r="I2763" s="1" t="str">
        <f>IF($A2763&gt;--RIGHT($A$2,LEN($A$2)-8),"",SUMIF(Table1[SHIFT NOMENCLATURE], $B2763, Table1[EPW]))</f>
        <v/>
      </c>
      <c r="J2763" s="1" t="str">
        <f>IF($A2763&gt;--RIGHT($A$2,LEN($A$2)-8),"",SUMIF(Table1[SHIFT NOMENCLATURE], $B2763, Table1[FVIC KILL]))</f>
        <v/>
      </c>
      <c r="K2763" s="1" t="str">
        <f>IF($A2763&gt;--RIGHT($A$2,LEN($A$2)-8),"",SUMIF(Table1[SHIFT NOMENCLATURE], $B2763, Table1[FVIC MOB]))</f>
        <v/>
      </c>
      <c r="L2763" s="1" t="str">
        <f>IF($A2763&gt;--RIGHT($A$2,LEN($A$2)-8),"",SUMIF(Table1[SHIFT NOMENCLATURE], $B2763, Table1[FVIC FIRE]))</f>
        <v/>
      </c>
      <c r="M2763" s="1" t="str">
        <f>IF($A2763&gt;--RIGHT($A$2,LEN($A$2)-8),"",SUMIF(Table1[SHIFT NOMENCLATURE], $B2763, Table1[FKIA]))</f>
        <v/>
      </c>
      <c r="N2763" s="1" t="str">
        <f>IF($A2763&gt;--RIGHT($A$2,LEN($A$2)-8),"",SUMIF(Table1[SHIFT NOMENCLATURE], $B2763, Table1[FWIA]))</f>
        <v/>
      </c>
      <c r="O2763" s="1" t="str">
        <f>IF($A2763&gt;--RIGHT($A$2,LEN($A$2)-8),"",SUMIF(Table1[SHIFT NOMENCLATURE], $B2763, Table1[DUSTWUN]))</f>
        <v/>
      </c>
    </row>
    <row r="2764" spans="1:15" x14ac:dyDescent="0.25">
      <c r="A2764" s="1" t="str">
        <f t="shared" si="86"/>
        <v/>
      </c>
      <c r="B2764" t="str">
        <f t="shared" si="87"/>
        <v/>
      </c>
      <c r="C2764" s="1" t="str">
        <f>IF($A2764&gt;--RIGHT($A$2,LEN($A$2)-8),"",COUNTIF(Table1[SHIFT NOMENCLATURE],$B2764))</f>
        <v/>
      </c>
      <c r="D2764" s="1" t="str">
        <f>IF($A2764&gt;--RIGHT($A$2,LEN($A$2)-8),"",SUMIF(Table1[SHIFT NOMENCLATURE], $B2764, Table1[EVIC KILL]))</f>
        <v/>
      </c>
      <c r="E2764" s="1" t="str">
        <f>IF($A2764&gt;--RIGHT($A$2,LEN($A$2)-8),"",SUMIF(Table1[SHIFT NOMENCLATURE], $B2764, Table1[EVIC MOB]))</f>
        <v/>
      </c>
      <c r="F2764" s="1" t="str">
        <f>IF($A2764&gt;--RIGHT($A$2,LEN($A$2)-8),"",SUMIF(Table1[SHIFT NOMENCLATURE], $B2764, Table1[EVIC FIRE]))</f>
        <v/>
      </c>
      <c r="G2764" s="1" t="str">
        <f>IF($A2764&gt;--RIGHT($A$2,LEN($A$2)-8),"",SUMIF(Table1[SHIFT NOMENCLATURE], $B2764, Table1[EKIA]))</f>
        <v/>
      </c>
      <c r="H2764" s="1" t="str">
        <f>IF($A2764&gt;--RIGHT($A$2,LEN($A$2)-8),"",SUMIF(Table1[SHIFT NOMENCLATURE], $B2764, Table1[EWIA]))</f>
        <v/>
      </c>
      <c r="I2764" s="1" t="str">
        <f>IF($A2764&gt;--RIGHT($A$2,LEN($A$2)-8),"",SUMIF(Table1[SHIFT NOMENCLATURE], $B2764, Table1[EPW]))</f>
        <v/>
      </c>
      <c r="J2764" s="1" t="str">
        <f>IF($A2764&gt;--RIGHT($A$2,LEN($A$2)-8),"",SUMIF(Table1[SHIFT NOMENCLATURE], $B2764, Table1[FVIC KILL]))</f>
        <v/>
      </c>
      <c r="K2764" s="1" t="str">
        <f>IF($A2764&gt;--RIGHT($A$2,LEN($A$2)-8),"",SUMIF(Table1[SHIFT NOMENCLATURE], $B2764, Table1[FVIC MOB]))</f>
        <v/>
      </c>
      <c r="L2764" s="1" t="str">
        <f>IF($A2764&gt;--RIGHT($A$2,LEN($A$2)-8),"",SUMIF(Table1[SHIFT NOMENCLATURE], $B2764, Table1[FVIC FIRE]))</f>
        <v/>
      </c>
      <c r="M2764" s="1" t="str">
        <f>IF($A2764&gt;--RIGHT($A$2,LEN($A$2)-8),"",SUMIF(Table1[SHIFT NOMENCLATURE], $B2764, Table1[FKIA]))</f>
        <v/>
      </c>
      <c r="N2764" s="1" t="str">
        <f>IF($A2764&gt;--RIGHT($A$2,LEN($A$2)-8),"",SUMIF(Table1[SHIFT NOMENCLATURE], $B2764, Table1[FWIA]))</f>
        <v/>
      </c>
      <c r="O2764" s="1" t="str">
        <f>IF($A2764&gt;--RIGHT($A$2,LEN($A$2)-8),"",SUMIF(Table1[SHIFT NOMENCLATURE], $B2764, Table1[DUSTWUN]))</f>
        <v/>
      </c>
    </row>
    <row r="2765" spans="1:15" x14ac:dyDescent="0.25">
      <c r="A2765" s="1" t="str">
        <f t="shared" si="86"/>
        <v/>
      </c>
      <c r="B2765" t="str">
        <f t="shared" si="87"/>
        <v/>
      </c>
      <c r="C2765" s="1" t="str">
        <f>IF($A2765&gt;--RIGHT($A$2,LEN($A$2)-8),"",COUNTIF(Table1[SHIFT NOMENCLATURE],$B2765))</f>
        <v/>
      </c>
      <c r="D2765" s="1" t="str">
        <f>IF($A2765&gt;--RIGHT($A$2,LEN($A$2)-8),"",SUMIF(Table1[SHIFT NOMENCLATURE], $B2765, Table1[EVIC KILL]))</f>
        <v/>
      </c>
      <c r="E2765" s="1" t="str">
        <f>IF($A2765&gt;--RIGHT($A$2,LEN($A$2)-8),"",SUMIF(Table1[SHIFT NOMENCLATURE], $B2765, Table1[EVIC MOB]))</f>
        <v/>
      </c>
      <c r="F2765" s="1" t="str">
        <f>IF($A2765&gt;--RIGHT($A$2,LEN($A$2)-8),"",SUMIF(Table1[SHIFT NOMENCLATURE], $B2765, Table1[EVIC FIRE]))</f>
        <v/>
      </c>
      <c r="G2765" s="1" t="str">
        <f>IF($A2765&gt;--RIGHT($A$2,LEN($A$2)-8),"",SUMIF(Table1[SHIFT NOMENCLATURE], $B2765, Table1[EKIA]))</f>
        <v/>
      </c>
      <c r="H2765" s="1" t="str">
        <f>IF($A2765&gt;--RIGHT($A$2,LEN($A$2)-8),"",SUMIF(Table1[SHIFT NOMENCLATURE], $B2765, Table1[EWIA]))</f>
        <v/>
      </c>
      <c r="I2765" s="1" t="str">
        <f>IF($A2765&gt;--RIGHT($A$2,LEN($A$2)-8),"",SUMIF(Table1[SHIFT NOMENCLATURE], $B2765, Table1[EPW]))</f>
        <v/>
      </c>
      <c r="J2765" s="1" t="str">
        <f>IF($A2765&gt;--RIGHT($A$2,LEN($A$2)-8),"",SUMIF(Table1[SHIFT NOMENCLATURE], $B2765, Table1[FVIC KILL]))</f>
        <v/>
      </c>
      <c r="K2765" s="1" t="str">
        <f>IF($A2765&gt;--RIGHT($A$2,LEN($A$2)-8),"",SUMIF(Table1[SHIFT NOMENCLATURE], $B2765, Table1[FVIC MOB]))</f>
        <v/>
      </c>
      <c r="L2765" s="1" t="str">
        <f>IF($A2765&gt;--RIGHT($A$2,LEN($A$2)-8),"",SUMIF(Table1[SHIFT NOMENCLATURE], $B2765, Table1[FVIC FIRE]))</f>
        <v/>
      </c>
      <c r="M2765" s="1" t="str">
        <f>IF($A2765&gt;--RIGHT($A$2,LEN($A$2)-8),"",SUMIF(Table1[SHIFT NOMENCLATURE], $B2765, Table1[FKIA]))</f>
        <v/>
      </c>
      <c r="N2765" s="1" t="str">
        <f>IF($A2765&gt;--RIGHT($A$2,LEN($A$2)-8),"",SUMIF(Table1[SHIFT NOMENCLATURE], $B2765, Table1[FWIA]))</f>
        <v/>
      </c>
      <c r="O2765" s="1" t="str">
        <f>IF($A2765&gt;--RIGHT($A$2,LEN($A$2)-8),"",SUMIF(Table1[SHIFT NOMENCLATURE], $B2765, Table1[DUSTWUN]))</f>
        <v/>
      </c>
    </row>
    <row r="2766" spans="1:15" x14ac:dyDescent="0.25">
      <c r="A2766" s="1" t="str">
        <f t="shared" si="86"/>
        <v/>
      </c>
      <c r="B2766" t="str">
        <f t="shared" si="87"/>
        <v/>
      </c>
      <c r="C2766" s="1" t="str">
        <f>IF($A2766&gt;--RIGHT($A$2,LEN($A$2)-8),"",COUNTIF(Table1[SHIFT NOMENCLATURE],$B2766))</f>
        <v/>
      </c>
      <c r="D2766" s="1" t="str">
        <f>IF($A2766&gt;--RIGHT($A$2,LEN($A$2)-8),"",SUMIF(Table1[SHIFT NOMENCLATURE], $B2766, Table1[EVIC KILL]))</f>
        <v/>
      </c>
      <c r="E2766" s="1" t="str">
        <f>IF($A2766&gt;--RIGHT($A$2,LEN($A$2)-8),"",SUMIF(Table1[SHIFT NOMENCLATURE], $B2766, Table1[EVIC MOB]))</f>
        <v/>
      </c>
      <c r="F2766" s="1" t="str">
        <f>IF($A2766&gt;--RIGHT($A$2,LEN($A$2)-8),"",SUMIF(Table1[SHIFT NOMENCLATURE], $B2766, Table1[EVIC FIRE]))</f>
        <v/>
      </c>
      <c r="G2766" s="1" t="str">
        <f>IF($A2766&gt;--RIGHT($A$2,LEN($A$2)-8),"",SUMIF(Table1[SHIFT NOMENCLATURE], $B2766, Table1[EKIA]))</f>
        <v/>
      </c>
      <c r="H2766" s="1" t="str">
        <f>IF($A2766&gt;--RIGHT($A$2,LEN($A$2)-8),"",SUMIF(Table1[SHIFT NOMENCLATURE], $B2766, Table1[EWIA]))</f>
        <v/>
      </c>
      <c r="I2766" s="1" t="str">
        <f>IF($A2766&gt;--RIGHT($A$2,LEN($A$2)-8),"",SUMIF(Table1[SHIFT NOMENCLATURE], $B2766, Table1[EPW]))</f>
        <v/>
      </c>
      <c r="J2766" s="1" t="str">
        <f>IF($A2766&gt;--RIGHT($A$2,LEN($A$2)-8),"",SUMIF(Table1[SHIFT NOMENCLATURE], $B2766, Table1[FVIC KILL]))</f>
        <v/>
      </c>
      <c r="K2766" s="1" t="str">
        <f>IF($A2766&gt;--RIGHT($A$2,LEN($A$2)-8),"",SUMIF(Table1[SHIFT NOMENCLATURE], $B2766, Table1[FVIC MOB]))</f>
        <v/>
      </c>
      <c r="L2766" s="1" t="str">
        <f>IF($A2766&gt;--RIGHT($A$2,LEN($A$2)-8),"",SUMIF(Table1[SHIFT NOMENCLATURE], $B2766, Table1[FVIC FIRE]))</f>
        <v/>
      </c>
      <c r="M2766" s="1" t="str">
        <f>IF($A2766&gt;--RIGHT($A$2,LEN($A$2)-8),"",SUMIF(Table1[SHIFT NOMENCLATURE], $B2766, Table1[FKIA]))</f>
        <v/>
      </c>
      <c r="N2766" s="1" t="str">
        <f>IF($A2766&gt;--RIGHT($A$2,LEN($A$2)-8),"",SUMIF(Table1[SHIFT NOMENCLATURE], $B2766, Table1[FWIA]))</f>
        <v/>
      </c>
      <c r="O2766" s="1" t="str">
        <f>IF($A2766&gt;--RIGHT($A$2,LEN($A$2)-8),"",SUMIF(Table1[SHIFT NOMENCLATURE], $B2766, Table1[DUSTWUN]))</f>
        <v/>
      </c>
    </row>
    <row r="2767" spans="1:15" x14ac:dyDescent="0.25">
      <c r="A2767" s="1" t="str">
        <f t="shared" si="86"/>
        <v/>
      </c>
      <c r="B2767" t="str">
        <f t="shared" si="87"/>
        <v/>
      </c>
      <c r="C2767" s="1" t="str">
        <f>IF($A2767&gt;--RIGHT($A$2,LEN($A$2)-8),"",COUNTIF(Table1[SHIFT NOMENCLATURE],$B2767))</f>
        <v/>
      </c>
      <c r="D2767" s="1" t="str">
        <f>IF($A2767&gt;--RIGHT($A$2,LEN($A$2)-8),"",SUMIF(Table1[SHIFT NOMENCLATURE], $B2767, Table1[EVIC KILL]))</f>
        <v/>
      </c>
      <c r="E2767" s="1" t="str">
        <f>IF($A2767&gt;--RIGHT($A$2,LEN($A$2)-8),"",SUMIF(Table1[SHIFT NOMENCLATURE], $B2767, Table1[EVIC MOB]))</f>
        <v/>
      </c>
      <c r="F2767" s="1" t="str">
        <f>IF($A2767&gt;--RIGHT($A$2,LEN($A$2)-8),"",SUMIF(Table1[SHIFT NOMENCLATURE], $B2767, Table1[EVIC FIRE]))</f>
        <v/>
      </c>
      <c r="G2767" s="1" t="str">
        <f>IF($A2767&gt;--RIGHT($A$2,LEN($A$2)-8),"",SUMIF(Table1[SHIFT NOMENCLATURE], $B2767, Table1[EKIA]))</f>
        <v/>
      </c>
      <c r="H2767" s="1" t="str">
        <f>IF($A2767&gt;--RIGHT($A$2,LEN($A$2)-8),"",SUMIF(Table1[SHIFT NOMENCLATURE], $B2767, Table1[EWIA]))</f>
        <v/>
      </c>
      <c r="I2767" s="1" t="str">
        <f>IF($A2767&gt;--RIGHT($A$2,LEN($A$2)-8),"",SUMIF(Table1[SHIFT NOMENCLATURE], $B2767, Table1[EPW]))</f>
        <v/>
      </c>
      <c r="J2767" s="1" t="str">
        <f>IF($A2767&gt;--RIGHT($A$2,LEN($A$2)-8),"",SUMIF(Table1[SHIFT NOMENCLATURE], $B2767, Table1[FVIC KILL]))</f>
        <v/>
      </c>
      <c r="K2767" s="1" t="str">
        <f>IF($A2767&gt;--RIGHT($A$2,LEN($A$2)-8),"",SUMIF(Table1[SHIFT NOMENCLATURE], $B2767, Table1[FVIC MOB]))</f>
        <v/>
      </c>
      <c r="L2767" s="1" t="str">
        <f>IF($A2767&gt;--RIGHT($A$2,LEN($A$2)-8),"",SUMIF(Table1[SHIFT NOMENCLATURE], $B2767, Table1[FVIC FIRE]))</f>
        <v/>
      </c>
      <c r="M2767" s="1" t="str">
        <f>IF($A2767&gt;--RIGHT($A$2,LEN($A$2)-8),"",SUMIF(Table1[SHIFT NOMENCLATURE], $B2767, Table1[FKIA]))</f>
        <v/>
      </c>
      <c r="N2767" s="1" t="str">
        <f>IF($A2767&gt;--RIGHT($A$2,LEN($A$2)-8),"",SUMIF(Table1[SHIFT NOMENCLATURE], $B2767, Table1[FWIA]))</f>
        <v/>
      </c>
      <c r="O2767" s="1" t="str">
        <f>IF($A2767&gt;--RIGHT($A$2,LEN($A$2)-8),"",SUMIF(Table1[SHIFT NOMENCLATURE], $B2767, Table1[DUSTWUN]))</f>
        <v/>
      </c>
    </row>
    <row r="2768" spans="1:15" x14ac:dyDescent="0.25">
      <c r="A2768" s="1" t="str">
        <f t="shared" si="86"/>
        <v/>
      </c>
      <c r="B2768" t="str">
        <f t="shared" si="87"/>
        <v/>
      </c>
      <c r="C2768" s="1" t="str">
        <f>IF($A2768&gt;--RIGHT($A$2,LEN($A$2)-8),"",COUNTIF(Table1[SHIFT NOMENCLATURE],$B2768))</f>
        <v/>
      </c>
      <c r="D2768" s="1" t="str">
        <f>IF($A2768&gt;--RIGHT($A$2,LEN($A$2)-8),"",SUMIF(Table1[SHIFT NOMENCLATURE], $B2768, Table1[EVIC KILL]))</f>
        <v/>
      </c>
      <c r="E2768" s="1" t="str">
        <f>IF($A2768&gt;--RIGHT($A$2,LEN($A$2)-8),"",SUMIF(Table1[SHIFT NOMENCLATURE], $B2768, Table1[EVIC MOB]))</f>
        <v/>
      </c>
      <c r="F2768" s="1" t="str">
        <f>IF($A2768&gt;--RIGHT($A$2,LEN($A$2)-8),"",SUMIF(Table1[SHIFT NOMENCLATURE], $B2768, Table1[EVIC FIRE]))</f>
        <v/>
      </c>
      <c r="G2768" s="1" t="str">
        <f>IF($A2768&gt;--RIGHT($A$2,LEN($A$2)-8),"",SUMIF(Table1[SHIFT NOMENCLATURE], $B2768, Table1[EKIA]))</f>
        <v/>
      </c>
      <c r="H2768" s="1" t="str">
        <f>IF($A2768&gt;--RIGHT($A$2,LEN($A$2)-8),"",SUMIF(Table1[SHIFT NOMENCLATURE], $B2768, Table1[EWIA]))</f>
        <v/>
      </c>
      <c r="I2768" s="1" t="str">
        <f>IF($A2768&gt;--RIGHT($A$2,LEN($A$2)-8),"",SUMIF(Table1[SHIFT NOMENCLATURE], $B2768, Table1[EPW]))</f>
        <v/>
      </c>
      <c r="J2768" s="1" t="str">
        <f>IF($A2768&gt;--RIGHT($A$2,LEN($A$2)-8),"",SUMIF(Table1[SHIFT NOMENCLATURE], $B2768, Table1[FVIC KILL]))</f>
        <v/>
      </c>
      <c r="K2768" s="1" t="str">
        <f>IF($A2768&gt;--RIGHT($A$2,LEN($A$2)-8),"",SUMIF(Table1[SHIFT NOMENCLATURE], $B2768, Table1[FVIC MOB]))</f>
        <v/>
      </c>
      <c r="L2768" s="1" t="str">
        <f>IF($A2768&gt;--RIGHT($A$2,LEN($A$2)-8),"",SUMIF(Table1[SHIFT NOMENCLATURE], $B2768, Table1[FVIC FIRE]))</f>
        <v/>
      </c>
      <c r="M2768" s="1" t="str">
        <f>IF($A2768&gt;--RIGHT($A$2,LEN($A$2)-8),"",SUMIF(Table1[SHIFT NOMENCLATURE], $B2768, Table1[FKIA]))</f>
        <v/>
      </c>
      <c r="N2768" s="1" t="str">
        <f>IF($A2768&gt;--RIGHT($A$2,LEN($A$2)-8),"",SUMIF(Table1[SHIFT NOMENCLATURE], $B2768, Table1[FWIA]))</f>
        <v/>
      </c>
      <c r="O2768" s="1" t="str">
        <f>IF($A2768&gt;--RIGHT($A$2,LEN($A$2)-8),"",SUMIF(Table1[SHIFT NOMENCLATURE], $B2768, Table1[DUSTWUN]))</f>
        <v/>
      </c>
    </row>
    <row r="2769" spans="1:15" x14ac:dyDescent="0.25">
      <c r="A2769" s="1" t="str">
        <f t="shared" si="86"/>
        <v/>
      </c>
      <c r="B2769" t="str">
        <f t="shared" si="87"/>
        <v/>
      </c>
      <c r="C2769" s="1" t="str">
        <f>IF($A2769&gt;--RIGHT($A$2,LEN($A$2)-8),"",COUNTIF(Table1[SHIFT NOMENCLATURE],$B2769))</f>
        <v/>
      </c>
      <c r="D2769" s="1" t="str">
        <f>IF($A2769&gt;--RIGHT($A$2,LEN($A$2)-8),"",SUMIF(Table1[SHIFT NOMENCLATURE], $B2769, Table1[EVIC KILL]))</f>
        <v/>
      </c>
      <c r="E2769" s="1" t="str">
        <f>IF($A2769&gt;--RIGHT($A$2,LEN($A$2)-8),"",SUMIF(Table1[SHIFT NOMENCLATURE], $B2769, Table1[EVIC MOB]))</f>
        <v/>
      </c>
      <c r="F2769" s="1" t="str">
        <f>IF($A2769&gt;--RIGHT($A$2,LEN($A$2)-8),"",SUMIF(Table1[SHIFT NOMENCLATURE], $B2769, Table1[EVIC FIRE]))</f>
        <v/>
      </c>
      <c r="G2769" s="1" t="str">
        <f>IF($A2769&gt;--RIGHT($A$2,LEN($A$2)-8),"",SUMIF(Table1[SHIFT NOMENCLATURE], $B2769, Table1[EKIA]))</f>
        <v/>
      </c>
      <c r="H2769" s="1" t="str">
        <f>IF($A2769&gt;--RIGHT($A$2,LEN($A$2)-8),"",SUMIF(Table1[SHIFT NOMENCLATURE], $B2769, Table1[EWIA]))</f>
        <v/>
      </c>
      <c r="I2769" s="1" t="str">
        <f>IF($A2769&gt;--RIGHT($A$2,LEN($A$2)-8),"",SUMIF(Table1[SHIFT NOMENCLATURE], $B2769, Table1[EPW]))</f>
        <v/>
      </c>
      <c r="J2769" s="1" t="str">
        <f>IF($A2769&gt;--RIGHT($A$2,LEN($A$2)-8),"",SUMIF(Table1[SHIFT NOMENCLATURE], $B2769, Table1[FVIC KILL]))</f>
        <v/>
      </c>
      <c r="K2769" s="1" t="str">
        <f>IF($A2769&gt;--RIGHT($A$2,LEN($A$2)-8),"",SUMIF(Table1[SHIFT NOMENCLATURE], $B2769, Table1[FVIC MOB]))</f>
        <v/>
      </c>
      <c r="L2769" s="1" t="str">
        <f>IF($A2769&gt;--RIGHT($A$2,LEN($A$2)-8),"",SUMIF(Table1[SHIFT NOMENCLATURE], $B2769, Table1[FVIC FIRE]))</f>
        <v/>
      </c>
      <c r="M2769" s="1" t="str">
        <f>IF($A2769&gt;--RIGHT($A$2,LEN($A$2)-8),"",SUMIF(Table1[SHIFT NOMENCLATURE], $B2769, Table1[FKIA]))</f>
        <v/>
      </c>
      <c r="N2769" s="1" t="str">
        <f>IF($A2769&gt;--RIGHT($A$2,LEN($A$2)-8),"",SUMIF(Table1[SHIFT NOMENCLATURE], $B2769, Table1[FWIA]))</f>
        <v/>
      </c>
      <c r="O2769" s="1" t="str">
        <f>IF($A2769&gt;--RIGHT($A$2,LEN($A$2)-8),"",SUMIF(Table1[SHIFT NOMENCLATURE], $B2769, Table1[DUSTWUN]))</f>
        <v/>
      </c>
    </row>
    <row r="2770" spans="1:15" x14ac:dyDescent="0.25">
      <c r="A2770" s="1" t="str">
        <f t="shared" si="86"/>
        <v/>
      </c>
      <c r="B2770" t="str">
        <f t="shared" si="87"/>
        <v/>
      </c>
      <c r="C2770" s="1" t="str">
        <f>IF($A2770&gt;--RIGHT($A$2,LEN($A$2)-8),"",COUNTIF(Table1[SHIFT NOMENCLATURE],$B2770))</f>
        <v/>
      </c>
      <c r="D2770" s="1" t="str">
        <f>IF($A2770&gt;--RIGHT($A$2,LEN($A$2)-8),"",SUMIF(Table1[SHIFT NOMENCLATURE], $B2770, Table1[EVIC KILL]))</f>
        <v/>
      </c>
      <c r="E2770" s="1" t="str">
        <f>IF($A2770&gt;--RIGHT($A$2,LEN($A$2)-8),"",SUMIF(Table1[SHIFT NOMENCLATURE], $B2770, Table1[EVIC MOB]))</f>
        <v/>
      </c>
      <c r="F2770" s="1" t="str">
        <f>IF($A2770&gt;--RIGHT($A$2,LEN($A$2)-8),"",SUMIF(Table1[SHIFT NOMENCLATURE], $B2770, Table1[EVIC FIRE]))</f>
        <v/>
      </c>
      <c r="G2770" s="1" t="str">
        <f>IF($A2770&gt;--RIGHT($A$2,LEN($A$2)-8),"",SUMIF(Table1[SHIFT NOMENCLATURE], $B2770, Table1[EKIA]))</f>
        <v/>
      </c>
      <c r="H2770" s="1" t="str">
        <f>IF($A2770&gt;--RIGHT($A$2,LEN($A$2)-8),"",SUMIF(Table1[SHIFT NOMENCLATURE], $B2770, Table1[EWIA]))</f>
        <v/>
      </c>
      <c r="I2770" s="1" t="str">
        <f>IF($A2770&gt;--RIGHT($A$2,LEN($A$2)-8),"",SUMIF(Table1[SHIFT NOMENCLATURE], $B2770, Table1[EPW]))</f>
        <v/>
      </c>
      <c r="J2770" s="1" t="str">
        <f>IF($A2770&gt;--RIGHT($A$2,LEN($A$2)-8),"",SUMIF(Table1[SHIFT NOMENCLATURE], $B2770, Table1[FVIC KILL]))</f>
        <v/>
      </c>
      <c r="K2770" s="1" t="str">
        <f>IF($A2770&gt;--RIGHT($A$2,LEN($A$2)-8),"",SUMIF(Table1[SHIFT NOMENCLATURE], $B2770, Table1[FVIC MOB]))</f>
        <v/>
      </c>
      <c r="L2770" s="1" t="str">
        <f>IF($A2770&gt;--RIGHT($A$2,LEN($A$2)-8),"",SUMIF(Table1[SHIFT NOMENCLATURE], $B2770, Table1[FVIC FIRE]))</f>
        <v/>
      </c>
      <c r="M2770" s="1" t="str">
        <f>IF($A2770&gt;--RIGHT($A$2,LEN($A$2)-8),"",SUMIF(Table1[SHIFT NOMENCLATURE], $B2770, Table1[FKIA]))</f>
        <v/>
      </c>
      <c r="N2770" s="1" t="str">
        <f>IF($A2770&gt;--RIGHT($A$2,LEN($A$2)-8),"",SUMIF(Table1[SHIFT NOMENCLATURE], $B2770, Table1[FWIA]))</f>
        <v/>
      </c>
      <c r="O2770" s="1" t="str">
        <f>IF($A2770&gt;--RIGHT($A$2,LEN($A$2)-8),"",SUMIF(Table1[SHIFT NOMENCLATURE], $B2770, Table1[DUSTWUN]))</f>
        <v/>
      </c>
    </row>
    <row r="2771" spans="1:15" x14ac:dyDescent="0.25">
      <c r="A2771" s="1" t="str">
        <f t="shared" si="86"/>
        <v/>
      </c>
      <c r="B2771" t="str">
        <f t="shared" si="87"/>
        <v/>
      </c>
      <c r="C2771" s="1" t="str">
        <f>IF($A2771&gt;--RIGHT($A$2,LEN($A$2)-8),"",COUNTIF(Table1[SHIFT NOMENCLATURE],$B2771))</f>
        <v/>
      </c>
      <c r="D2771" s="1" t="str">
        <f>IF($A2771&gt;--RIGHT($A$2,LEN($A$2)-8),"",SUMIF(Table1[SHIFT NOMENCLATURE], $B2771, Table1[EVIC KILL]))</f>
        <v/>
      </c>
      <c r="E2771" s="1" t="str">
        <f>IF($A2771&gt;--RIGHT($A$2,LEN($A$2)-8),"",SUMIF(Table1[SHIFT NOMENCLATURE], $B2771, Table1[EVIC MOB]))</f>
        <v/>
      </c>
      <c r="F2771" s="1" t="str">
        <f>IF($A2771&gt;--RIGHT($A$2,LEN($A$2)-8),"",SUMIF(Table1[SHIFT NOMENCLATURE], $B2771, Table1[EVIC FIRE]))</f>
        <v/>
      </c>
      <c r="G2771" s="1" t="str">
        <f>IF($A2771&gt;--RIGHT($A$2,LEN($A$2)-8),"",SUMIF(Table1[SHIFT NOMENCLATURE], $B2771, Table1[EKIA]))</f>
        <v/>
      </c>
      <c r="H2771" s="1" t="str">
        <f>IF($A2771&gt;--RIGHT($A$2,LEN($A$2)-8),"",SUMIF(Table1[SHIFT NOMENCLATURE], $B2771, Table1[EWIA]))</f>
        <v/>
      </c>
      <c r="I2771" s="1" t="str">
        <f>IF($A2771&gt;--RIGHT($A$2,LEN($A$2)-8),"",SUMIF(Table1[SHIFT NOMENCLATURE], $B2771, Table1[EPW]))</f>
        <v/>
      </c>
      <c r="J2771" s="1" t="str">
        <f>IF($A2771&gt;--RIGHT($A$2,LEN($A$2)-8),"",SUMIF(Table1[SHIFT NOMENCLATURE], $B2771, Table1[FVIC KILL]))</f>
        <v/>
      </c>
      <c r="K2771" s="1" t="str">
        <f>IF($A2771&gt;--RIGHT($A$2,LEN($A$2)-8),"",SUMIF(Table1[SHIFT NOMENCLATURE], $B2771, Table1[FVIC MOB]))</f>
        <v/>
      </c>
      <c r="L2771" s="1" t="str">
        <f>IF($A2771&gt;--RIGHT($A$2,LEN($A$2)-8),"",SUMIF(Table1[SHIFT NOMENCLATURE], $B2771, Table1[FVIC FIRE]))</f>
        <v/>
      </c>
      <c r="M2771" s="1" t="str">
        <f>IF($A2771&gt;--RIGHT($A$2,LEN($A$2)-8),"",SUMIF(Table1[SHIFT NOMENCLATURE], $B2771, Table1[FKIA]))</f>
        <v/>
      </c>
      <c r="N2771" s="1" t="str">
        <f>IF($A2771&gt;--RIGHT($A$2,LEN($A$2)-8),"",SUMIF(Table1[SHIFT NOMENCLATURE], $B2771, Table1[FWIA]))</f>
        <v/>
      </c>
      <c r="O2771" s="1" t="str">
        <f>IF($A2771&gt;--RIGHT($A$2,LEN($A$2)-8),"",SUMIF(Table1[SHIFT NOMENCLATURE], $B2771, Table1[DUSTWUN]))</f>
        <v/>
      </c>
    </row>
    <row r="2772" spans="1:15" x14ac:dyDescent="0.25">
      <c r="A2772" s="1" t="str">
        <f t="shared" si="86"/>
        <v/>
      </c>
      <c r="B2772" t="str">
        <f t="shared" si="87"/>
        <v/>
      </c>
      <c r="C2772" s="1" t="str">
        <f>IF($A2772&gt;--RIGHT($A$2,LEN($A$2)-8),"",COUNTIF(Table1[SHIFT NOMENCLATURE],$B2772))</f>
        <v/>
      </c>
      <c r="D2772" s="1" t="str">
        <f>IF($A2772&gt;--RIGHT($A$2,LEN($A$2)-8),"",SUMIF(Table1[SHIFT NOMENCLATURE], $B2772, Table1[EVIC KILL]))</f>
        <v/>
      </c>
      <c r="E2772" s="1" t="str">
        <f>IF($A2772&gt;--RIGHT($A$2,LEN($A$2)-8),"",SUMIF(Table1[SHIFT NOMENCLATURE], $B2772, Table1[EVIC MOB]))</f>
        <v/>
      </c>
      <c r="F2772" s="1" t="str">
        <f>IF($A2772&gt;--RIGHT($A$2,LEN($A$2)-8),"",SUMIF(Table1[SHIFT NOMENCLATURE], $B2772, Table1[EVIC FIRE]))</f>
        <v/>
      </c>
      <c r="G2772" s="1" t="str">
        <f>IF($A2772&gt;--RIGHT($A$2,LEN($A$2)-8),"",SUMIF(Table1[SHIFT NOMENCLATURE], $B2772, Table1[EKIA]))</f>
        <v/>
      </c>
      <c r="H2772" s="1" t="str">
        <f>IF($A2772&gt;--RIGHT($A$2,LEN($A$2)-8),"",SUMIF(Table1[SHIFT NOMENCLATURE], $B2772, Table1[EWIA]))</f>
        <v/>
      </c>
      <c r="I2772" s="1" t="str">
        <f>IF($A2772&gt;--RIGHT($A$2,LEN($A$2)-8),"",SUMIF(Table1[SHIFT NOMENCLATURE], $B2772, Table1[EPW]))</f>
        <v/>
      </c>
      <c r="J2772" s="1" t="str">
        <f>IF($A2772&gt;--RIGHT($A$2,LEN($A$2)-8),"",SUMIF(Table1[SHIFT NOMENCLATURE], $B2772, Table1[FVIC KILL]))</f>
        <v/>
      </c>
      <c r="K2772" s="1" t="str">
        <f>IF($A2772&gt;--RIGHT($A$2,LEN($A$2)-8),"",SUMIF(Table1[SHIFT NOMENCLATURE], $B2772, Table1[FVIC MOB]))</f>
        <v/>
      </c>
      <c r="L2772" s="1" t="str">
        <f>IF($A2772&gt;--RIGHT($A$2,LEN($A$2)-8),"",SUMIF(Table1[SHIFT NOMENCLATURE], $B2772, Table1[FVIC FIRE]))</f>
        <v/>
      </c>
      <c r="M2772" s="1" t="str">
        <f>IF($A2772&gt;--RIGHT($A$2,LEN($A$2)-8),"",SUMIF(Table1[SHIFT NOMENCLATURE], $B2772, Table1[FKIA]))</f>
        <v/>
      </c>
      <c r="N2772" s="1" t="str">
        <f>IF($A2772&gt;--RIGHT($A$2,LEN($A$2)-8),"",SUMIF(Table1[SHIFT NOMENCLATURE], $B2772, Table1[FWIA]))</f>
        <v/>
      </c>
      <c r="O2772" s="1" t="str">
        <f>IF($A2772&gt;--RIGHT($A$2,LEN($A$2)-8),"",SUMIF(Table1[SHIFT NOMENCLATURE], $B2772, Table1[DUSTWUN]))</f>
        <v/>
      </c>
    </row>
    <row r="2773" spans="1:15" x14ac:dyDescent="0.25">
      <c r="A2773" s="1" t="str">
        <f t="shared" si="86"/>
        <v/>
      </c>
      <c r="B2773" t="str">
        <f t="shared" si="87"/>
        <v/>
      </c>
      <c r="C2773" s="1" t="str">
        <f>IF($A2773&gt;--RIGHT($A$2,LEN($A$2)-8),"",COUNTIF(Table1[SHIFT NOMENCLATURE],$B2773))</f>
        <v/>
      </c>
      <c r="D2773" s="1" t="str">
        <f>IF($A2773&gt;--RIGHT($A$2,LEN($A$2)-8),"",SUMIF(Table1[SHIFT NOMENCLATURE], $B2773, Table1[EVIC KILL]))</f>
        <v/>
      </c>
      <c r="E2773" s="1" t="str">
        <f>IF($A2773&gt;--RIGHT($A$2,LEN($A$2)-8),"",SUMIF(Table1[SHIFT NOMENCLATURE], $B2773, Table1[EVIC MOB]))</f>
        <v/>
      </c>
      <c r="F2773" s="1" t="str">
        <f>IF($A2773&gt;--RIGHT($A$2,LEN($A$2)-8),"",SUMIF(Table1[SHIFT NOMENCLATURE], $B2773, Table1[EVIC FIRE]))</f>
        <v/>
      </c>
      <c r="G2773" s="1" t="str">
        <f>IF($A2773&gt;--RIGHT($A$2,LEN($A$2)-8),"",SUMIF(Table1[SHIFT NOMENCLATURE], $B2773, Table1[EKIA]))</f>
        <v/>
      </c>
      <c r="H2773" s="1" t="str">
        <f>IF($A2773&gt;--RIGHT($A$2,LEN($A$2)-8),"",SUMIF(Table1[SHIFT NOMENCLATURE], $B2773, Table1[EWIA]))</f>
        <v/>
      </c>
      <c r="I2773" s="1" t="str">
        <f>IF($A2773&gt;--RIGHT($A$2,LEN($A$2)-8),"",SUMIF(Table1[SHIFT NOMENCLATURE], $B2773, Table1[EPW]))</f>
        <v/>
      </c>
      <c r="J2773" s="1" t="str">
        <f>IF($A2773&gt;--RIGHT($A$2,LEN($A$2)-8),"",SUMIF(Table1[SHIFT NOMENCLATURE], $B2773, Table1[FVIC KILL]))</f>
        <v/>
      </c>
      <c r="K2773" s="1" t="str">
        <f>IF($A2773&gt;--RIGHT($A$2,LEN($A$2)-8),"",SUMIF(Table1[SHIFT NOMENCLATURE], $B2773, Table1[FVIC MOB]))</f>
        <v/>
      </c>
      <c r="L2773" s="1" t="str">
        <f>IF($A2773&gt;--RIGHT($A$2,LEN($A$2)-8),"",SUMIF(Table1[SHIFT NOMENCLATURE], $B2773, Table1[FVIC FIRE]))</f>
        <v/>
      </c>
      <c r="M2773" s="1" t="str">
        <f>IF($A2773&gt;--RIGHT($A$2,LEN($A$2)-8),"",SUMIF(Table1[SHIFT NOMENCLATURE], $B2773, Table1[FKIA]))</f>
        <v/>
      </c>
      <c r="N2773" s="1" t="str">
        <f>IF($A2773&gt;--RIGHT($A$2,LEN($A$2)-8),"",SUMIF(Table1[SHIFT NOMENCLATURE], $B2773, Table1[FWIA]))</f>
        <v/>
      </c>
      <c r="O2773" s="1" t="str">
        <f>IF($A2773&gt;--RIGHT($A$2,LEN($A$2)-8),"",SUMIF(Table1[SHIFT NOMENCLATURE], $B2773, Table1[DUSTWUN]))</f>
        <v/>
      </c>
    </row>
    <row r="2774" spans="1:15" x14ac:dyDescent="0.25">
      <c r="A2774" s="1" t="str">
        <f t="shared" si="86"/>
        <v/>
      </c>
      <c r="B2774" t="str">
        <f t="shared" si="87"/>
        <v/>
      </c>
      <c r="C2774" s="1" t="str">
        <f>IF($A2774&gt;--RIGHT($A$2,LEN($A$2)-8),"",COUNTIF(Table1[SHIFT NOMENCLATURE],$B2774))</f>
        <v/>
      </c>
      <c r="D2774" s="1" t="str">
        <f>IF($A2774&gt;--RIGHT($A$2,LEN($A$2)-8),"",SUMIF(Table1[SHIFT NOMENCLATURE], $B2774, Table1[EVIC KILL]))</f>
        <v/>
      </c>
      <c r="E2774" s="1" t="str">
        <f>IF($A2774&gt;--RIGHT($A$2,LEN($A$2)-8),"",SUMIF(Table1[SHIFT NOMENCLATURE], $B2774, Table1[EVIC MOB]))</f>
        <v/>
      </c>
      <c r="F2774" s="1" t="str">
        <f>IF($A2774&gt;--RIGHT($A$2,LEN($A$2)-8),"",SUMIF(Table1[SHIFT NOMENCLATURE], $B2774, Table1[EVIC FIRE]))</f>
        <v/>
      </c>
      <c r="G2774" s="1" t="str">
        <f>IF($A2774&gt;--RIGHT($A$2,LEN($A$2)-8),"",SUMIF(Table1[SHIFT NOMENCLATURE], $B2774, Table1[EKIA]))</f>
        <v/>
      </c>
      <c r="H2774" s="1" t="str">
        <f>IF($A2774&gt;--RIGHT($A$2,LEN($A$2)-8),"",SUMIF(Table1[SHIFT NOMENCLATURE], $B2774, Table1[EWIA]))</f>
        <v/>
      </c>
      <c r="I2774" s="1" t="str">
        <f>IF($A2774&gt;--RIGHT($A$2,LEN($A$2)-8),"",SUMIF(Table1[SHIFT NOMENCLATURE], $B2774, Table1[EPW]))</f>
        <v/>
      </c>
      <c r="J2774" s="1" t="str">
        <f>IF($A2774&gt;--RIGHT($A$2,LEN($A$2)-8),"",SUMIF(Table1[SHIFT NOMENCLATURE], $B2774, Table1[FVIC KILL]))</f>
        <v/>
      </c>
      <c r="K2774" s="1" t="str">
        <f>IF($A2774&gt;--RIGHT($A$2,LEN($A$2)-8),"",SUMIF(Table1[SHIFT NOMENCLATURE], $B2774, Table1[FVIC MOB]))</f>
        <v/>
      </c>
      <c r="L2774" s="1" t="str">
        <f>IF($A2774&gt;--RIGHT($A$2,LEN($A$2)-8),"",SUMIF(Table1[SHIFT NOMENCLATURE], $B2774, Table1[FVIC FIRE]))</f>
        <v/>
      </c>
      <c r="M2774" s="1" t="str">
        <f>IF($A2774&gt;--RIGHT($A$2,LEN($A$2)-8),"",SUMIF(Table1[SHIFT NOMENCLATURE], $B2774, Table1[FKIA]))</f>
        <v/>
      </c>
      <c r="N2774" s="1" t="str">
        <f>IF($A2774&gt;--RIGHT($A$2,LEN($A$2)-8),"",SUMIF(Table1[SHIFT NOMENCLATURE], $B2774, Table1[FWIA]))</f>
        <v/>
      </c>
      <c r="O2774" s="1" t="str">
        <f>IF($A2774&gt;--RIGHT($A$2,LEN($A$2)-8),"",SUMIF(Table1[SHIFT NOMENCLATURE], $B2774, Table1[DUSTWUN]))</f>
        <v/>
      </c>
    </row>
    <row r="2775" spans="1:15" x14ac:dyDescent="0.25">
      <c r="A2775" s="1" t="str">
        <f t="shared" si="86"/>
        <v/>
      </c>
      <c r="B2775" t="str">
        <f t="shared" si="87"/>
        <v/>
      </c>
      <c r="C2775" s="1" t="str">
        <f>IF($A2775&gt;--RIGHT($A$2,LEN($A$2)-8),"",COUNTIF(Table1[SHIFT NOMENCLATURE],$B2775))</f>
        <v/>
      </c>
      <c r="D2775" s="1" t="str">
        <f>IF($A2775&gt;--RIGHT($A$2,LEN($A$2)-8),"",SUMIF(Table1[SHIFT NOMENCLATURE], $B2775, Table1[EVIC KILL]))</f>
        <v/>
      </c>
      <c r="E2775" s="1" t="str">
        <f>IF($A2775&gt;--RIGHT($A$2,LEN($A$2)-8),"",SUMIF(Table1[SHIFT NOMENCLATURE], $B2775, Table1[EVIC MOB]))</f>
        <v/>
      </c>
      <c r="F2775" s="1" t="str">
        <f>IF($A2775&gt;--RIGHT($A$2,LEN($A$2)-8),"",SUMIF(Table1[SHIFT NOMENCLATURE], $B2775, Table1[EVIC FIRE]))</f>
        <v/>
      </c>
      <c r="G2775" s="1" t="str">
        <f>IF($A2775&gt;--RIGHT($A$2,LEN($A$2)-8),"",SUMIF(Table1[SHIFT NOMENCLATURE], $B2775, Table1[EKIA]))</f>
        <v/>
      </c>
      <c r="H2775" s="1" t="str">
        <f>IF($A2775&gt;--RIGHT($A$2,LEN($A$2)-8),"",SUMIF(Table1[SHIFT NOMENCLATURE], $B2775, Table1[EWIA]))</f>
        <v/>
      </c>
      <c r="I2775" s="1" t="str">
        <f>IF($A2775&gt;--RIGHT($A$2,LEN($A$2)-8),"",SUMIF(Table1[SHIFT NOMENCLATURE], $B2775, Table1[EPW]))</f>
        <v/>
      </c>
      <c r="J2775" s="1" t="str">
        <f>IF($A2775&gt;--RIGHT($A$2,LEN($A$2)-8),"",SUMIF(Table1[SHIFT NOMENCLATURE], $B2775, Table1[FVIC KILL]))</f>
        <v/>
      </c>
      <c r="K2775" s="1" t="str">
        <f>IF($A2775&gt;--RIGHT($A$2,LEN($A$2)-8),"",SUMIF(Table1[SHIFT NOMENCLATURE], $B2775, Table1[FVIC MOB]))</f>
        <v/>
      </c>
      <c r="L2775" s="1" t="str">
        <f>IF($A2775&gt;--RIGHT($A$2,LEN($A$2)-8),"",SUMIF(Table1[SHIFT NOMENCLATURE], $B2775, Table1[FVIC FIRE]))</f>
        <v/>
      </c>
      <c r="M2775" s="1" t="str">
        <f>IF($A2775&gt;--RIGHT($A$2,LEN($A$2)-8),"",SUMIF(Table1[SHIFT NOMENCLATURE], $B2775, Table1[FKIA]))</f>
        <v/>
      </c>
      <c r="N2775" s="1" t="str">
        <f>IF($A2775&gt;--RIGHT($A$2,LEN($A$2)-8),"",SUMIF(Table1[SHIFT NOMENCLATURE], $B2775, Table1[FWIA]))</f>
        <v/>
      </c>
      <c r="O2775" s="1" t="str">
        <f>IF($A2775&gt;--RIGHT($A$2,LEN($A$2)-8),"",SUMIF(Table1[SHIFT NOMENCLATURE], $B2775, Table1[DUSTWUN]))</f>
        <v/>
      </c>
    </row>
    <row r="2776" spans="1:15" x14ac:dyDescent="0.25">
      <c r="A2776" s="1" t="str">
        <f t="shared" si="86"/>
        <v/>
      </c>
      <c r="B2776" t="str">
        <f t="shared" si="87"/>
        <v/>
      </c>
      <c r="C2776" s="1" t="str">
        <f>IF($A2776&gt;--RIGHT($A$2,LEN($A$2)-8),"",COUNTIF(Table1[SHIFT NOMENCLATURE],$B2776))</f>
        <v/>
      </c>
      <c r="D2776" s="1" t="str">
        <f>IF($A2776&gt;--RIGHT($A$2,LEN($A$2)-8),"",SUMIF(Table1[SHIFT NOMENCLATURE], $B2776, Table1[EVIC KILL]))</f>
        <v/>
      </c>
      <c r="E2776" s="1" t="str">
        <f>IF($A2776&gt;--RIGHT($A$2,LEN($A$2)-8),"",SUMIF(Table1[SHIFT NOMENCLATURE], $B2776, Table1[EVIC MOB]))</f>
        <v/>
      </c>
      <c r="F2776" s="1" t="str">
        <f>IF($A2776&gt;--RIGHT($A$2,LEN($A$2)-8),"",SUMIF(Table1[SHIFT NOMENCLATURE], $B2776, Table1[EVIC FIRE]))</f>
        <v/>
      </c>
      <c r="G2776" s="1" t="str">
        <f>IF($A2776&gt;--RIGHT($A$2,LEN($A$2)-8),"",SUMIF(Table1[SHIFT NOMENCLATURE], $B2776, Table1[EKIA]))</f>
        <v/>
      </c>
      <c r="H2776" s="1" t="str">
        <f>IF($A2776&gt;--RIGHT($A$2,LEN($A$2)-8),"",SUMIF(Table1[SHIFT NOMENCLATURE], $B2776, Table1[EWIA]))</f>
        <v/>
      </c>
      <c r="I2776" s="1" t="str">
        <f>IF($A2776&gt;--RIGHT($A$2,LEN($A$2)-8),"",SUMIF(Table1[SHIFT NOMENCLATURE], $B2776, Table1[EPW]))</f>
        <v/>
      </c>
      <c r="J2776" s="1" t="str">
        <f>IF($A2776&gt;--RIGHT($A$2,LEN($A$2)-8),"",SUMIF(Table1[SHIFT NOMENCLATURE], $B2776, Table1[FVIC KILL]))</f>
        <v/>
      </c>
      <c r="K2776" s="1" t="str">
        <f>IF($A2776&gt;--RIGHT($A$2,LEN($A$2)-8),"",SUMIF(Table1[SHIFT NOMENCLATURE], $B2776, Table1[FVIC MOB]))</f>
        <v/>
      </c>
      <c r="L2776" s="1" t="str">
        <f>IF($A2776&gt;--RIGHT($A$2,LEN($A$2)-8),"",SUMIF(Table1[SHIFT NOMENCLATURE], $B2776, Table1[FVIC FIRE]))</f>
        <v/>
      </c>
      <c r="M2776" s="1" t="str">
        <f>IF($A2776&gt;--RIGHT($A$2,LEN($A$2)-8),"",SUMIF(Table1[SHIFT NOMENCLATURE], $B2776, Table1[FKIA]))</f>
        <v/>
      </c>
      <c r="N2776" s="1" t="str">
        <f>IF($A2776&gt;--RIGHT($A$2,LEN($A$2)-8),"",SUMIF(Table1[SHIFT NOMENCLATURE], $B2776, Table1[FWIA]))</f>
        <v/>
      </c>
      <c r="O2776" s="1" t="str">
        <f>IF($A2776&gt;--RIGHT($A$2,LEN($A$2)-8),"",SUMIF(Table1[SHIFT NOMENCLATURE], $B2776, Table1[DUSTWUN]))</f>
        <v/>
      </c>
    </row>
    <row r="2777" spans="1:15" x14ac:dyDescent="0.25">
      <c r="A2777" s="1" t="str">
        <f t="shared" si="86"/>
        <v/>
      </c>
      <c r="B2777" t="str">
        <f t="shared" si="87"/>
        <v/>
      </c>
      <c r="C2777" s="1" t="str">
        <f>IF($A2777&gt;--RIGHT($A$2,LEN($A$2)-8),"",COUNTIF(Table1[SHIFT NOMENCLATURE],$B2777))</f>
        <v/>
      </c>
      <c r="D2777" s="1" t="str">
        <f>IF($A2777&gt;--RIGHT($A$2,LEN($A$2)-8),"",SUMIF(Table1[SHIFT NOMENCLATURE], $B2777, Table1[EVIC KILL]))</f>
        <v/>
      </c>
      <c r="E2777" s="1" t="str">
        <f>IF($A2777&gt;--RIGHT($A$2,LEN($A$2)-8),"",SUMIF(Table1[SHIFT NOMENCLATURE], $B2777, Table1[EVIC MOB]))</f>
        <v/>
      </c>
      <c r="F2777" s="1" t="str">
        <f>IF($A2777&gt;--RIGHT($A$2,LEN($A$2)-8),"",SUMIF(Table1[SHIFT NOMENCLATURE], $B2777, Table1[EVIC FIRE]))</f>
        <v/>
      </c>
      <c r="G2777" s="1" t="str">
        <f>IF($A2777&gt;--RIGHT($A$2,LEN($A$2)-8),"",SUMIF(Table1[SHIFT NOMENCLATURE], $B2777, Table1[EKIA]))</f>
        <v/>
      </c>
      <c r="H2777" s="1" t="str">
        <f>IF($A2777&gt;--RIGHT($A$2,LEN($A$2)-8),"",SUMIF(Table1[SHIFT NOMENCLATURE], $B2777, Table1[EWIA]))</f>
        <v/>
      </c>
      <c r="I2777" s="1" t="str">
        <f>IF($A2777&gt;--RIGHT($A$2,LEN($A$2)-8),"",SUMIF(Table1[SHIFT NOMENCLATURE], $B2777, Table1[EPW]))</f>
        <v/>
      </c>
      <c r="J2777" s="1" t="str">
        <f>IF($A2777&gt;--RIGHT($A$2,LEN($A$2)-8),"",SUMIF(Table1[SHIFT NOMENCLATURE], $B2777, Table1[FVIC KILL]))</f>
        <v/>
      </c>
      <c r="K2777" s="1" t="str">
        <f>IF($A2777&gt;--RIGHT($A$2,LEN($A$2)-8),"",SUMIF(Table1[SHIFT NOMENCLATURE], $B2777, Table1[FVIC MOB]))</f>
        <v/>
      </c>
      <c r="L2777" s="1" t="str">
        <f>IF($A2777&gt;--RIGHT($A$2,LEN($A$2)-8),"",SUMIF(Table1[SHIFT NOMENCLATURE], $B2777, Table1[FVIC FIRE]))</f>
        <v/>
      </c>
      <c r="M2777" s="1" t="str">
        <f>IF($A2777&gt;--RIGHT($A$2,LEN($A$2)-8),"",SUMIF(Table1[SHIFT NOMENCLATURE], $B2777, Table1[FKIA]))</f>
        <v/>
      </c>
      <c r="N2777" s="1" t="str">
        <f>IF($A2777&gt;--RIGHT($A$2,LEN($A$2)-8),"",SUMIF(Table1[SHIFT NOMENCLATURE], $B2777, Table1[FWIA]))</f>
        <v/>
      </c>
      <c r="O2777" s="1" t="str">
        <f>IF($A2777&gt;--RIGHT($A$2,LEN($A$2)-8),"",SUMIF(Table1[SHIFT NOMENCLATURE], $B2777, Table1[DUSTWUN]))</f>
        <v/>
      </c>
    </row>
    <row r="2778" spans="1:15" x14ac:dyDescent="0.25">
      <c r="A2778" s="1" t="str">
        <f t="shared" si="86"/>
        <v/>
      </c>
      <c r="B2778" t="str">
        <f t="shared" si="87"/>
        <v/>
      </c>
      <c r="C2778" s="1" t="str">
        <f>IF($A2778&gt;--RIGHT($A$2,LEN($A$2)-8),"",COUNTIF(Table1[SHIFT NOMENCLATURE],$B2778))</f>
        <v/>
      </c>
      <c r="D2778" s="1" t="str">
        <f>IF($A2778&gt;--RIGHT($A$2,LEN($A$2)-8),"",SUMIF(Table1[SHIFT NOMENCLATURE], $B2778, Table1[EVIC KILL]))</f>
        <v/>
      </c>
      <c r="E2778" s="1" t="str">
        <f>IF($A2778&gt;--RIGHT($A$2,LEN($A$2)-8),"",SUMIF(Table1[SHIFT NOMENCLATURE], $B2778, Table1[EVIC MOB]))</f>
        <v/>
      </c>
      <c r="F2778" s="1" t="str">
        <f>IF($A2778&gt;--RIGHT($A$2,LEN($A$2)-8),"",SUMIF(Table1[SHIFT NOMENCLATURE], $B2778, Table1[EVIC FIRE]))</f>
        <v/>
      </c>
      <c r="G2778" s="1" t="str">
        <f>IF($A2778&gt;--RIGHT($A$2,LEN($A$2)-8),"",SUMIF(Table1[SHIFT NOMENCLATURE], $B2778, Table1[EKIA]))</f>
        <v/>
      </c>
      <c r="H2778" s="1" t="str">
        <f>IF($A2778&gt;--RIGHT($A$2,LEN($A$2)-8),"",SUMIF(Table1[SHIFT NOMENCLATURE], $B2778, Table1[EWIA]))</f>
        <v/>
      </c>
      <c r="I2778" s="1" t="str">
        <f>IF($A2778&gt;--RIGHT($A$2,LEN($A$2)-8),"",SUMIF(Table1[SHIFT NOMENCLATURE], $B2778, Table1[EPW]))</f>
        <v/>
      </c>
      <c r="J2778" s="1" t="str">
        <f>IF($A2778&gt;--RIGHT($A$2,LEN($A$2)-8),"",SUMIF(Table1[SHIFT NOMENCLATURE], $B2778, Table1[FVIC KILL]))</f>
        <v/>
      </c>
      <c r="K2778" s="1" t="str">
        <f>IF($A2778&gt;--RIGHT($A$2,LEN($A$2)-8),"",SUMIF(Table1[SHIFT NOMENCLATURE], $B2778, Table1[FVIC MOB]))</f>
        <v/>
      </c>
      <c r="L2778" s="1" t="str">
        <f>IF($A2778&gt;--RIGHT($A$2,LEN($A$2)-8),"",SUMIF(Table1[SHIFT NOMENCLATURE], $B2778, Table1[FVIC FIRE]))</f>
        <v/>
      </c>
      <c r="M2778" s="1" t="str">
        <f>IF($A2778&gt;--RIGHT($A$2,LEN($A$2)-8),"",SUMIF(Table1[SHIFT NOMENCLATURE], $B2778, Table1[FKIA]))</f>
        <v/>
      </c>
      <c r="N2778" s="1" t="str">
        <f>IF($A2778&gt;--RIGHT($A$2,LEN($A$2)-8),"",SUMIF(Table1[SHIFT NOMENCLATURE], $B2778, Table1[FWIA]))</f>
        <v/>
      </c>
      <c r="O2778" s="1" t="str">
        <f>IF($A2778&gt;--RIGHT($A$2,LEN($A$2)-8),"",SUMIF(Table1[SHIFT NOMENCLATURE], $B2778, Table1[DUSTWUN]))</f>
        <v/>
      </c>
    </row>
    <row r="2779" spans="1:15" x14ac:dyDescent="0.25">
      <c r="A2779" s="1" t="str">
        <f t="shared" si="86"/>
        <v/>
      </c>
      <c r="B2779" t="str">
        <f t="shared" si="87"/>
        <v/>
      </c>
      <c r="C2779" s="1" t="str">
        <f>IF($A2779&gt;--RIGHT($A$2,LEN($A$2)-8),"",COUNTIF(Table1[SHIFT NOMENCLATURE],$B2779))</f>
        <v/>
      </c>
      <c r="D2779" s="1" t="str">
        <f>IF($A2779&gt;--RIGHT($A$2,LEN($A$2)-8),"",SUMIF(Table1[SHIFT NOMENCLATURE], $B2779, Table1[EVIC KILL]))</f>
        <v/>
      </c>
      <c r="E2779" s="1" t="str">
        <f>IF($A2779&gt;--RIGHT($A$2,LEN($A$2)-8),"",SUMIF(Table1[SHIFT NOMENCLATURE], $B2779, Table1[EVIC MOB]))</f>
        <v/>
      </c>
      <c r="F2779" s="1" t="str">
        <f>IF($A2779&gt;--RIGHT($A$2,LEN($A$2)-8),"",SUMIF(Table1[SHIFT NOMENCLATURE], $B2779, Table1[EVIC FIRE]))</f>
        <v/>
      </c>
      <c r="G2779" s="1" t="str">
        <f>IF($A2779&gt;--RIGHT($A$2,LEN($A$2)-8),"",SUMIF(Table1[SHIFT NOMENCLATURE], $B2779, Table1[EKIA]))</f>
        <v/>
      </c>
      <c r="H2779" s="1" t="str">
        <f>IF($A2779&gt;--RIGHT($A$2,LEN($A$2)-8),"",SUMIF(Table1[SHIFT NOMENCLATURE], $B2779, Table1[EWIA]))</f>
        <v/>
      </c>
      <c r="I2779" s="1" t="str">
        <f>IF($A2779&gt;--RIGHT($A$2,LEN($A$2)-8),"",SUMIF(Table1[SHIFT NOMENCLATURE], $B2779, Table1[EPW]))</f>
        <v/>
      </c>
      <c r="J2779" s="1" t="str">
        <f>IF($A2779&gt;--RIGHT($A$2,LEN($A$2)-8),"",SUMIF(Table1[SHIFT NOMENCLATURE], $B2779, Table1[FVIC KILL]))</f>
        <v/>
      </c>
      <c r="K2779" s="1" t="str">
        <f>IF($A2779&gt;--RIGHT($A$2,LEN($A$2)-8),"",SUMIF(Table1[SHIFT NOMENCLATURE], $B2779, Table1[FVIC MOB]))</f>
        <v/>
      </c>
      <c r="L2779" s="1" t="str">
        <f>IF($A2779&gt;--RIGHT($A$2,LEN($A$2)-8),"",SUMIF(Table1[SHIFT NOMENCLATURE], $B2779, Table1[FVIC FIRE]))</f>
        <v/>
      </c>
      <c r="M2779" s="1" t="str">
        <f>IF($A2779&gt;--RIGHT($A$2,LEN($A$2)-8),"",SUMIF(Table1[SHIFT NOMENCLATURE], $B2779, Table1[FKIA]))</f>
        <v/>
      </c>
      <c r="N2779" s="1" t="str">
        <f>IF($A2779&gt;--RIGHT($A$2,LEN($A$2)-8),"",SUMIF(Table1[SHIFT NOMENCLATURE], $B2779, Table1[FWIA]))</f>
        <v/>
      </c>
      <c r="O2779" s="1" t="str">
        <f>IF($A2779&gt;--RIGHT($A$2,LEN($A$2)-8),"",SUMIF(Table1[SHIFT NOMENCLATURE], $B2779, Table1[DUSTWUN]))</f>
        <v/>
      </c>
    </row>
    <row r="2780" spans="1:15" x14ac:dyDescent="0.25">
      <c r="A2780" s="1" t="str">
        <f t="shared" si="86"/>
        <v/>
      </c>
      <c r="B2780" t="str">
        <f t="shared" si="87"/>
        <v/>
      </c>
      <c r="C2780" s="1" t="str">
        <f>IF($A2780&gt;--RIGHT($A$2,LEN($A$2)-8),"",COUNTIF(Table1[SHIFT NOMENCLATURE],$B2780))</f>
        <v/>
      </c>
      <c r="D2780" s="1" t="str">
        <f>IF($A2780&gt;--RIGHT($A$2,LEN($A$2)-8),"",SUMIF(Table1[SHIFT NOMENCLATURE], $B2780, Table1[EVIC KILL]))</f>
        <v/>
      </c>
      <c r="E2780" s="1" t="str">
        <f>IF($A2780&gt;--RIGHT($A$2,LEN($A$2)-8),"",SUMIF(Table1[SHIFT NOMENCLATURE], $B2780, Table1[EVIC MOB]))</f>
        <v/>
      </c>
      <c r="F2780" s="1" t="str">
        <f>IF($A2780&gt;--RIGHT($A$2,LEN($A$2)-8),"",SUMIF(Table1[SHIFT NOMENCLATURE], $B2780, Table1[EVIC FIRE]))</f>
        <v/>
      </c>
      <c r="G2780" s="1" t="str">
        <f>IF($A2780&gt;--RIGHT($A$2,LEN($A$2)-8),"",SUMIF(Table1[SHIFT NOMENCLATURE], $B2780, Table1[EKIA]))</f>
        <v/>
      </c>
      <c r="H2780" s="1" t="str">
        <f>IF($A2780&gt;--RIGHT($A$2,LEN($A$2)-8),"",SUMIF(Table1[SHIFT NOMENCLATURE], $B2780, Table1[EWIA]))</f>
        <v/>
      </c>
      <c r="I2780" s="1" t="str">
        <f>IF($A2780&gt;--RIGHT($A$2,LEN($A$2)-8),"",SUMIF(Table1[SHIFT NOMENCLATURE], $B2780, Table1[EPW]))</f>
        <v/>
      </c>
      <c r="J2780" s="1" t="str">
        <f>IF($A2780&gt;--RIGHT($A$2,LEN($A$2)-8),"",SUMIF(Table1[SHIFT NOMENCLATURE], $B2780, Table1[FVIC KILL]))</f>
        <v/>
      </c>
      <c r="K2780" s="1" t="str">
        <f>IF($A2780&gt;--RIGHT($A$2,LEN($A$2)-8),"",SUMIF(Table1[SHIFT NOMENCLATURE], $B2780, Table1[FVIC MOB]))</f>
        <v/>
      </c>
      <c r="L2780" s="1" t="str">
        <f>IF($A2780&gt;--RIGHT($A$2,LEN($A$2)-8),"",SUMIF(Table1[SHIFT NOMENCLATURE], $B2780, Table1[FVIC FIRE]))</f>
        <v/>
      </c>
      <c r="M2780" s="1" t="str">
        <f>IF($A2780&gt;--RIGHT($A$2,LEN($A$2)-8),"",SUMIF(Table1[SHIFT NOMENCLATURE], $B2780, Table1[FKIA]))</f>
        <v/>
      </c>
      <c r="N2780" s="1" t="str">
        <f>IF($A2780&gt;--RIGHT($A$2,LEN($A$2)-8),"",SUMIF(Table1[SHIFT NOMENCLATURE], $B2780, Table1[FWIA]))</f>
        <v/>
      </c>
      <c r="O2780" s="1" t="str">
        <f>IF($A2780&gt;--RIGHT($A$2,LEN($A$2)-8),"",SUMIF(Table1[SHIFT NOMENCLATURE], $B2780, Table1[DUSTWUN]))</f>
        <v/>
      </c>
    </row>
    <row r="2781" spans="1:15" x14ac:dyDescent="0.25">
      <c r="A2781" s="1" t="str">
        <f t="shared" si="86"/>
        <v/>
      </c>
      <c r="B2781" t="str">
        <f t="shared" si="87"/>
        <v/>
      </c>
      <c r="C2781" s="1" t="str">
        <f>IF($A2781&gt;--RIGHT($A$2,LEN($A$2)-8),"",COUNTIF(Table1[SHIFT NOMENCLATURE],$B2781))</f>
        <v/>
      </c>
      <c r="D2781" s="1" t="str">
        <f>IF($A2781&gt;--RIGHT($A$2,LEN($A$2)-8),"",SUMIF(Table1[SHIFT NOMENCLATURE], $B2781, Table1[EVIC KILL]))</f>
        <v/>
      </c>
      <c r="E2781" s="1" t="str">
        <f>IF($A2781&gt;--RIGHT($A$2,LEN($A$2)-8),"",SUMIF(Table1[SHIFT NOMENCLATURE], $B2781, Table1[EVIC MOB]))</f>
        <v/>
      </c>
      <c r="F2781" s="1" t="str">
        <f>IF($A2781&gt;--RIGHT($A$2,LEN($A$2)-8),"",SUMIF(Table1[SHIFT NOMENCLATURE], $B2781, Table1[EVIC FIRE]))</f>
        <v/>
      </c>
      <c r="G2781" s="1" t="str">
        <f>IF($A2781&gt;--RIGHT($A$2,LEN($A$2)-8),"",SUMIF(Table1[SHIFT NOMENCLATURE], $B2781, Table1[EKIA]))</f>
        <v/>
      </c>
      <c r="H2781" s="1" t="str">
        <f>IF($A2781&gt;--RIGHT($A$2,LEN($A$2)-8),"",SUMIF(Table1[SHIFT NOMENCLATURE], $B2781, Table1[EWIA]))</f>
        <v/>
      </c>
      <c r="I2781" s="1" t="str">
        <f>IF($A2781&gt;--RIGHT($A$2,LEN($A$2)-8),"",SUMIF(Table1[SHIFT NOMENCLATURE], $B2781, Table1[EPW]))</f>
        <v/>
      </c>
      <c r="J2781" s="1" t="str">
        <f>IF($A2781&gt;--RIGHT($A$2,LEN($A$2)-8),"",SUMIF(Table1[SHIFT NOMENCLATURE], $B2781, Table1[FVIC KILL]))</f>
        <v/>
      </c>
      <c r="K2781" s="1" t="str">
        <f>IF($A2781&gt;--RIGHT($A$2,LEN($A$2)-8),"",SUMIF(Table1[SHIFT NOMENCLATURE], $B2781, Table1[FVIC MOB]))</f>
        <v/>
      </c>
      <c r="L2781" s="1" t="str">
        <f>IF($A2781&gt;--RIGHT($A$2,LEN($A$2)-8),"",SUMIF(Table1[SHIFT NOMENCLATURE], $B2781, Table1[FVIC FIRE]))</f>
        <v/>
      </c>
      <c r="M2781" s="1" t="str">
        <f>IF($A2781&gt;--RIGHT($A$2,LEN($A$2)-8),"",SUMIF(Table1[SHIFT NOMENCLATURE], $B2781, Table1[FKIA]))</f>
        <v/>
      </c>
      <c r="N2781" s="1" t="str">
        <f>IF($A2781&gt;--RIGHT($A$2,LEN($A$2)-8),"",SUMIF(Table1[SHIFT NOMENCLATURE], $B2781, Table1[FWIA]))</f>
        <v/>
      </c>
      <c r="O2781" s="1" t="str">
        <f>IF($A2781&gt;--RIGHT($A$2,LEN($A$2)-8),"",SUMIF(Table1[SHIFT NOMENCLATURE], $B2781, Table1[DUSTWUN]))</f>
        <v/>
      </c>
    </row>
    <row r="2782" spans="1:15" x14ac:dyDescent="0.25">
      <c r="A2782" s="1" t="str">
        <f t="shared" si="86"/>
        <v/>
      </c>
      <c r="B2782" t="str">
        <f t="shared" si="87"/>
        <v/>
      </c>
      <c r="C2782" s="1" t="str">
        <f>IF($A2782&gt;--RIGHT($A$2,LEN($A$2)-8),"",COUNTIF(Table1[SHIFT NOMENCLATURE],$B2782))</f>
        <v/>
      </c>
      <c r="D2782" s="1" t="str">
        <f>IF($A2782&gt;--RIGHT($A$2,LEN($A$2)-8),"",SUMIF(Table1[SHIFT NOMENCLATURE], $B2782, Table1[EVIC KILL]))</f>
        <v/>
      </c>
      <c r="E2782" s="1" t="str">
        <f>IF($A2782&gt;--RIGHT($A$2,LEN($A$2)-8),"",SUMIF(Table1[SHIFT NOMENCLATURE], $B2782, Table1[EVIC MOB]))</f>
        <v/>
      </c>
      <c r="F2782" s="1" t="str">
        <f>IF($A2782&gt;--RIGHT($A$2,LEN($A$2)-8),"",SUMIF(Table1[SHIFT NOMENCLATURE], $B2782, Table1[EVIC FIRE]))</f>
        <v/>
      </c>
      <c r="G2782" s="1" t="str">
        <f>IF($A2782&gt;--RIGHT($A$2,LEN($A$2)-8),"",SUMIF(Table1[SHIFT NOMENCLATURE], $B2782, Table1[EKIA]))</f>
        <v/>
      </c>
      <c r="H2782" s="1" t="str">
        <f>IF($A2782&gt;--RIGHT($A$2,LEN($A$2)-8),"",SUMIF(Table1[SHIFT NOMENCLATURE], $B2782, Table1[EWIA]))</f>
        <v/>
      </c>
      <c r="I2782" s="1" t="str">
        <f>IF($A2782&gt;--RIGHT($A$2,LEN($A$2)-8),"",SUMIF(Table1[SHIFT NOMENCLATURE], $B2782, Table1[EPW]))</f>
        <v/>
      </c>
      <c r="J2782" s="1" t="str">
        <f>IF($A2782&gt;--RIGHT($A$2,LEN($A$2)-8),"",SUMIF(Table1[SHIFT NOMENCLATURE], $B2782, Table1[FVIC KILL]))</f>
        <v/>
      </c>
      <c r="K2782" s="1" t="str">
        <f>IF($A2782&gt;--RIGHT($A$2,LEN($A$2)-8),"",SUMIF(Table1[SHIFT NOMENCLATURE], $B2782, Table1[FVIC MOB]))</f>
        <v/>
      </c>
      <c r="L2782" s="1" t="str">
        <f>IF($A2782&gt;--RIGHT($A$2,LEN($A$2)-8),"",SUMIF(Table1[SHIFT NOMENCLATURE], $B2782, Table1[FVIC FIRE]))</f>
        <v/>
      </c>
      <c r="M2782" s="1" t="str">
        <f>IF($A2782&gt;--RIGHT($A$2,LEN($A$2)-8),"",SUMIF(Table1[SHIFT NOMENCLATURE], $B2782, Table1[FKIA]))</f>
        <v/>
      </c>
      <c r="N2782" s="1" t="str">
        <f>IF($A2782&gt;--RIGHT($A$2,LEN($A$2)-8),"",SUMIF(Table1[SHIFT NOMENCLATURE], $B2782, Table1[FWIA]))</f>
        <v/>
      </c>
      <c r="O2782" s="1" t="str">
        <f>IF($A2782&gt;--RIGHT($A$2,LEN($A$2)-8),"",SUMIF(Table1[SHIFT NOMENCLATURE], $B2782, Table1[DUSTWUN]))</f>
        <v/>
      </c>
    </row>
    <row r="2783" spans="1:15" x14ac:dyDescent="0.25">
      <c r="A2783" s="1" t="str">
        <f t="shared" si="86"/>
        <v/>
      </c>
      <c r="B2783" t="str">
        <f t="shared" si="87"/>
        <v/>
      </c>
      <c r="C2783" s="1" t="str">
        <f>IF($A2783&gt;--RIGHT($A$2,LEN($A$2)-8),"",COUNTIF(Table1[SHIFT NOMENCLATURE],$B2783))</f>
        <v/>
      </c>
      <c r="D2783" s="1" t="str">
        <f>IF($A2783&gt;--RIGHT($A$2,LEN($A$2)-8),"",SUMIF(Table1[SHIFT NOMENCLATURE], $B2783, Table1[EVIC KILL]))</f>
        <v/>
      </c>
      <c r="E2783" s="1" t="str">
        <f>IF($A2783&gt;--RIGHT($A$2,LEN($A$2)-8),"",SUMIF(Table1[SHIFT NOMENCLATURE], $B2783, Table1[EVIC MOB]))</f>
        <v/>
      </c>
      <c r="F2783" s="1" t="str">
        <f>IF($A2783&gt;--RIGHT($A$2,LEN($A$2)-8),"",SUMIF(Table1[SHIFT NOMENCLATURE], $B2783, Table1[EVIC FIRE]))</f>
        <v/>
      </c>
      <c r="G2783" s="1" t="str">
        <f>IF($A2783&gt;--RIGHT($A$2,LEN($A$2)-8),"",SUMIF(Table1[SHIFT NOMENCLATURE], $B2783, Table1[EKIA]))</f>
        <v/>
      </c>
      <c r="H2783" s="1" t="str">
        <f>IF($A2783&gt;--RIGHT($A$2,LEN($A$2)-8),"",SUMIF(Table1[SHIFT NOMENCLATURE], $B2783, Table1[EWIA]))</f>
        <v/>
      </c>
      <c r="I2783" s="1" t="str">
        <f>IF($A2783&gt;--RIGHT($A$2,LEN($A$2)-8),"",SUMIF(Table1[SHIFT NOMENCLATURE], $B2783, Table1[EPW]))</f>
        <v/>
      </c>
      <c r="J2783" s="1" t="str">
        <f>IF($A2783&gt;--RIGHT($A$2,LEN($A$2)-8),"",SUMIF(Table1[SHIFT NOMENCLATURE], $B2783, Table1[FVIC KILL]))</f>
        <v/>
      </c>
      <c r="K2783" s="1" t="str">
        <f>IF($A2783&gt;--RIGHT($A$2,LEN($A$2)-8),"",SUMIF(Table1[SHIFT NOMENCLATURE], $B2783, Table1[FVIC MOB]))</f>
        <v/>
      </c>
      <c r="L2783" s="1" t="str">
        <f>IF($A2783&gt;--RIGHT($A$2,LEN($A$2)-8),"",SUMIF(Table1[SHIFT NOMENCLATURE], $B2783, Table1[FVIC FIRE]))</f>
        <v/>
      </c>
      <c r="M2783" s="1" t="str">
        <f>IF($A2783&gt;--RIGHT($A$2,LEN($A$2)-8),"",SUMIF(Table1[SHIFT NOMENCLATURE], $B2783, Table1[FKIA]))</f>
        <v/>
      </c>
      <c r="N2783" s="1" t="str">
        <f>IF($A2783&gt;--RIGHT($A$2,LEN($A$2)-8),"",SUMIF(Table1[SHIFT NOMENCLATURE], $B2783, Table1[FWIA]))</f>
        <v/>
      </c>
      <c r="O2783" s="1" t="str">
        <f>IF($A2783&gt;--RIGHT($A$2,LEN($A$2)-8),"",SUMIF(Table1[SHIFT NOMENCLATURE], $B2783, Table1[DUSTWUN]))</f>
        <v/>
      </c>
    </row>
    <row r="2784" spans="1:15" x14ac:dyDescent="0.25">
      <c r="A2784" s="1" t="str">
        <f t="shared" si="86"/>
        <v/>
      </c>
      <c r="B2784" t="str">
        <f t="shared" si="87"/>
        <v/>
      </c>
      <c r="C2784" s="1" t="str">
        <f>IF($A2784&gt;--RIGHT($A$2,LEN($A$2)-8),"",COUNTIF(Table1[SHIFT NOMENCLATURE],$B2784))</f>
        <v/>
      </c>
      <c r="D2784" s="1" t="str">
        <f>IF($A2784&gt;--RIGHT($A$2,LEN($A$2)-8),"",SUMIF(Table1[SHIFT NOMENCLATURE], $B2784, Table1[EVIC KILL]))</f>
        <v/>
      </c>
      <c r="E2784" s="1" t="str">
        <f>IF($A2784&gt;--RIGHT($A$2,LEN($A$2)-8),"",SUMIF(Table1[SHIFT NOMENCLATURE], $B2784, Table1[EVIC MOB]))</f>
        <v/>
      </c>
      <c r="F2784" s="1" t="str">
        <f>IF($A2784&gt;--RIGHT($A$2,LEN($A$2)-8),"",SUMIF(Table1[SHIFT NOMENCLATURE], $B2784, Table1[EVIC FIRE]))</f>
        <v/>
      </c>
      <c r="G2784" s="1" t="str">
        <f>IF($A2784&gt;--RIGHT($A$2,LEN($A$2)-8),"",SUMIF(Table1[SHIFT NOMENCLATURE], $B2784, Table1[EKIA]))</f>
        <v/>
      </c>
      <c r="H2784" s="1" t="str">
        <f>IF($A2784&gt;--RIGHT($A$2,LEN($A$2)-8),"",SUMIF(Table1[SHIFT NOMENCLATURE], $B2784, Table1[EWIA]))</f>
        <v/>
      </c>
      <c r="I2784" s="1" t="str">
        <f>IF($A2784&gt;--RIGHT($A$2,LEN($A$2)-8),"",SUMIF(Table1[SHIFT NOMENCLATURE], $B2784, Table1[EPW]))</f>
        <v/>
      </c>
      <c r="J2784" s="1" t="str">
        <f>IF($A2784&gt;--RIGHT($A$2,LEN($A$2)-8),"",SUMIF(Table1[SHIFT NOMENCLATURE], $B2784, Table1[FVIC KILL]))</f>
        <v/>
      </c>
      <c r="K2784" s="1" t="str">
        <f>IF($A2784&gt;--RIGHT($A$2,LEN($A$2)-8),"",SUMIF(Table1[SHIFT NOMENCLATURE], $B2784, Table1[FVIC MOB]))</f>
        <v/>
      </c>
      <c r="L2784" s="1" t="str">
        <f>IF($A2784&gt;--RIGHT($A$2,LEN($A$2)-8),"",SUMIF(Table1[SHIFT NOMENCLATURE], $B2784, Table1[FVIC FIRE]))</f>
        <v/>
      </c>
      <c r="M2784" s="1" t="str">
        <f>IF($A2784&gt;--RIGHT($A$2,LEN($A$2)-8),"",SUMIF(Table1[SHIFT NOMENCLATURE], $B2784, Table1[FKIA]))</f>
        <v/>
      </c>
      <c r="N2784" s="1" t="str">
        <f>IF($A2784&gt;--RIGHT($A$2,LEN($A$2)-8),"",SUMIF(Table1[SHIFT NOMENCLATURE], $B2784, Table1[FWIA]))</f>
        <v/>
      </c>
      <c r="O2784" s="1" t="str">
        <f>IF($A2784&gt;--RIGHT($A$2,LEN($A$2)-8),"",SUMIF(Table1[SHIFT NOMENCLATURE], $B2784, Table1[DUSTWUN]))</f>
        <v/>
      </c>
    </row>
    <row r="2785" spans="1:15" x14ac:dyDescent="0.25">
      <c r="A2785" s="1" t="str">
        <f t="shared" si="86"/>
        <v/>
      </c>
      <c r="B2785" t="str">
        <f t="shared" si="87"/>
        <v/>
      </c>
      <c r="C2785" s="1" t="str">
        <f>IF($A2785&gt;--RIGHT($A$2,LEN($A$2)-8),"",COUNTIF(Table1[SHIFT NOMENCLATURE],$B2785))</f>
        <v/>
      </c>
      <c r="D2785" s="1" t="str">
        <f>IF($A2785&gt;--RIGHT($A$2,LEN($A$2)-8),"",SUMIF(Table1[SHIFT NOMENCLATURE], $B2785, Table1[EVIC KILL]))</f>
        <v/>
      </c>
      <c r="E2785" s="1" t="str">
        <f>IF($A2785&gt;--RIGHT($A$2,LEN($A$2)-8),"",SUMIF(Table1[SHIFT NOMENCLATURE], $B2785, Table1[EVIC MOB]))</f>
        <v/>
      </c>
      <c r="F2785" s="1" t="str">
        <f>IF($A2785&gt;--RIGHT($A$2,LEN($A$2)-8),"",SUMIF(Table1[SHIFT NOMENCLATURE], $B2785, Table1[EVIC FIRE]))</f>
        <v/>
      </c>
      <c r="G2785" s="1" t="str">
        <f>IF($A2785&gt;--RIGHT($A$2,LEN($A$2)-8),"",SUMIF(Table1[SHIFT NOMENCLATURE], $B2785, Table1[EKIA]))</f>
        <v/>
      </c>
      <c r="H2785" s="1" t="str">
        <f>IF($A2785&gt;--RIGHT($A$2,LEN($A$2)-8),"",SUMIF(Table1[SHIFT NOMENCLATURE], $B2785, Table1[EWIA]))</f>
        <v/>
      </c>
      <c r="I2785" s="1" t="str">
        <f>IF($A2785&gt;--RIGHT($A$2,LEN($A$2)-8),"",SUMIF(Table1[SHIFT NOMENCLATURE], $B2785, Table1[EPW]))</f>
        <v/>
      </c>
      <c r="J2785" s="1" t="str">
        <f>IF($A2785&gt;--RIGHT($A$2,LEN($A$2)-8),"",SUMIF(Table1[SHIFT NOMENCLATURE], $B2785, Table1[FVIC KILL]))</f>
        <v/>
      </c>
      <c r="K2785" s="1" t="str">
        <f>IF($A2785&gt;--RIGHT($A$2,LEN($A$2)-8),"",SUMIF(Table1[SHIFT NOMENCLATURE], $B2785, Table1[FVIC MOB]))</f>
        <v/>
      </c>
      <c r="L2785" s="1" t="str">
        <f>IF($A2785&gt;--RIGHT($A$2,LEN($A$2)-8),"",SUMIF(Table1[SHIFT NOMENCLATURE], $B2785, Table1[FVIC FIRE]))</f>
        <v/>
      </c>
      <c r="M2785" s="1" t="str">
        <f>IF($A2785&gt;--RIGHT($A$2,LEN($A$2)-8),"",SUMIF(Table1[SHIFT NOMENCLATURE], $B2785, Table1[FKIA]))</f>
        <v/>
      </c>
      <c r="N2785" s="1" t="str">
        <f>IF($A2785&gt;--RIGHT($A$2,LEN($A$2)-8),"",SUMIF(Table1[SHIFT NOMENCLATURE], $B2785, Table1[FWIA]))</f>
        <v/>
      </c>
      <c r="O2785" s="1" t="str">
        <f>IF($A2785&gt;--RIGHT($A$2,LEN($A$2)-8),"",SUMIF(Table1[SHIFT NOMENCLATURE], $B2785, Table1[DUSTWUN]))</f>
        <v/>
      </c>
    </row>
    <row r="2786" spans="1:15" x14ac:dyDescent="0.25">
      <c r="A2786" s="1" t="str">
        <f t="shared" si="86"/>
        <v/>
      </c>
      <c r="B2786" t="str">
        <f t="shared" si="87"/>
        <v/>
      </c>
      <c r="C2786" s="1" t="str">
        <f>IF($A2786&gt;--RIGHT($A$2,LEN($A$2)-8),"",COUNTIF(Table1[SHIFT NOMENCLATURE],$B2786))</f>
        <v/>
      </c>
      <c r="D2786" s="1" t="str">
        <f>IF($A2786&gt;--RIGHT($A$2,LEN($A$2)-8),"",SUMIF(Table1[SHIFT NOMENCLATURE], $B2786, Table1[EVIC KILL]))</f>
        <v/>
      </c>
      <c r="E2786" s="1" t="str">
        <f>IF($A2786&gt;--RIGHT($A$2,LEN($A$2)-8),"",SUMIF(Table1[SHIFT NOMENCLATURE], $B2786, Table1[EVIC MOB]))</f>
        <v/>
      </c>
      <c r="F2786" s="1" t="str">
        <f>IF($A2786&gt;--RIGHT($A$2,LEN($A$2)-8),"",SUMIF(Table1[SHIFT NOMENCLATURE], $B2786, Table1[EVIC FIRE]))</f>
        <v/>
      </c>
      <c r="G2786" s="1" t="str">
        <f>IF($A2786&gt;--RIGHT($A$2,LEN($A$2)-8),"",SUMIF(Table1[SHIFT NOMENCLATURE], $B2786, Table1[EKIA]))</f>
        <v/>
      </c>
      <c r="H2786" s="1" t="str">
        <f>IF($A2786&gt;--RIGHT($A$2,LEN($A$2)-8),"",SUMIF(Table1[SHIFT NOMENCLATURE], $B2786, Table1[EWIA]))</f>
        <v/>
      </c>
      <c r="I2786" s="1" t="str">
        <f>IF($A2786&gt;--RIGHT($A$2,LEN($A$2)-8),"",SUMIF(Table1[SHIFT NOMENCLATURE], $B2786, Table1[EPW]))</f>
        <v/>
      </c>
      <c r="J2786" s="1" t="str">
        <f>IF($A2786&gt;--RIGHT($A$2,LEN($A$2)-8),"",SUMIF(Table1[SHIFT NOMENCLATURE], $B2786, Table1[FVIC KILL]))</f>
        <v/>
      </c>
      <c r="K2786" s="1" t="str">
        <f>IF($A2786&gt;--RIGHT($A$2,LEN($A$2)-8),"",SUMIF(Table1[SHIFT NOMENCLATURE], $B2786, Table1[FVIC MOB]))</f>
        <v/>
      </c>
      <c r="L2786" s="1" t="str">
        <f>IF($A2786&gt;--RIGHT($A$2,LEN($A$2)-8),"",SUMIF(Table1[SHIFT NOMENCLATURE], $B2786, Table1[FVIC FIRE]))</f>
        <v/>
      </c>
      <c r="M2786" s="1" t="str">
        <f>IF($A2786&gt;--RIGHT($A$2,LEN($A$2)-8),"",SUMIF(Table1[SHIFT NOMENCLATURE], $B2786, Table1[FKIA]))</f>
        <v/>
      </c>
      <c r="N2786" s="1" t="str">
        <f>IF($A2786&gt;--RIGHT($A$2,LEN($A$2)-8),"",SUMIF(Table1[SHIFT NOMENCLATURE], $B2786, Table1[FWIA]))</f>
        <v/>
      </c>
      <c r="O2786" s="1" t="str">
        <f>IF($A2786&gt;--RIGHT($A$2,LEN($A$2)-8),"",SUMIF(Table1[SHIFT NOMENCLATURE], $B2786, Table1[DUSTWUN]))</f>
        <v/>
      </c>
    </row>
    <row r="2787" spans="1:15" x14ac:dyDescent="0.25">
      <c r="A2787" s="1" t="str">
        <f t="shared" si="86"/>
        <v/>
      </c>
      <c r="B2787" t="str">
        <f t="shared" si="87"/>
        <v/>
      </c>
      <c r="C2787" s="1" t="str">
        <f>IF($A2787&gt;--RIGHT($A$2,LEN($A$2)-8),"",COUNTIF(Table1[SHIFT NOMENCLATURE],$B2787))</f>
        <v/>
      </c>
      <c r="D2787" s="1" t="str">
        <f>IF($A2787&gt;--RIGHT($A$2,LEN($A$2)-8),"",SUMIF(Table1[SHIFT NOMENCLATURE], $B2787, Table1[EVIC KILL]))</f>
        <v/>
      </c>
      <c r="E2787" s="1" t="str">
        <f>IF($A2787&gt;--RIGHT($A$2,LEN($A$2)-8),"",SUMIF(Table1[SHIFT NOMENCLATURE], $B2787, Table1[EVIC MOB]))</f>
        <v/>
      </c>
      <c r="F2787" s="1" t="str">
        <f>IF($A2787&gt;--RIGHT($A$2,LEN($A$2)-8),"",SUMIF(Table1[SHIFT NOMENCLATURE], $B2787, Table1[EVIC FIRE]))</f>
        <v/>
      </c>
      <c r="G2787" s="1" t="str">
        <f>IF($A2787&gt;--RIGHT($A$2,LEN($A$2)-8),"",SUMIF(Table1[SHIFT NOMENCLATURE], $B2787, Table1[EKIA]))</f>
        <v/>
      </c>
      <c r="H2787" s="1" t="str">
        <f>IF($A2787&gt;--RIGHT($A$2,LEN($A$2)-8),"",SUMIF(Table1[SHIFT NOMENCLATURE], $B2787, Table1[EWIA]))</f>
        <v/>
      </c>
      <c r="I2787" s="1" t="str">
        <f>IF($A2787&gt;--RIGHT($A$2,LEN($A$2)-8),"",SUMIF(Table1[SHIFT NOMENCLATURE], $B2787, Table1[EPW]))</f>
        <v/>
      </c>
      <c r="J2787" s="1" t="str">
        <f>IF($A2787&gt;--RIGHT($A$2,LEN($A$2)-8),"",SUMIF(Table1[SHIFT NOMENCLATURE], $B2787, Table1[FVIC KILL]))</f>
        <v/>
      </c>
      <c r="K2787" s="1" t="str">
        <f>IF($A2787&gt;--RIGHT($A$2,LEN($A$2)-8),"",SUMIF(Table1[SHIFT NOMENCLATURE], $B2787, Table1[FVIC MOB]))</f>
        <v/>
      </c>
      <c r="L2787" s="1" t="str">
        <f>IF($A2787&gt;--RIGHT($A$2,LEN($A$2)-8),"",SUMIF(Table1[SHIFT NOMENCLATURE], $B2787, Table1[FVIC FIRE]))</f>
        <v/>
      </c>
      <c r="M2787" s="1" t="str">
        <f>IF($A2787&gt;--RIGHT($A$2,LEN($A$2)-8),"",SUMIF(Table1[SHIFT NOMENCLATURE], $B2787, Table1[FKIA]))</f>
        <v/>
      </c>
      <c r="N2787" s="1" t="str">
        <f>IF($A2787&gt;--RIGHT($A$2,LEN($A$2)-8),"",SUMIF(Table1[SHIFT NOMENCLATURE], $B2787, Table1[FWIA]))</f>
        <v/>
      </c>
      <c r="O2787" s="1" t="str">
        <f>IF($A2787&gt;--RIGHT($A$2,LEN($A$2)-8),"",SUMIF(Table1[SHIFT NOMENCLATURE], $B2787, Table1[DUSTWUN]))</f>
        <v/>
      </c>
    </row>
    <row r="2788" spans="1:15" x14ac:dyDescent="0.25">
      <c r="A2788" s="1" t="str">
        <f t="shared" si="86"/>
        <v/>
      </c>
      <c r="B2788" t="str">
        <f t="shared" si="87"/>
        <v/>
      </c>
      <c r="C2788" s="1" t="str">
        <f>IF($A2788&gt;--RIGHT($A$2,LEN($A$2)-8),"",COUNTIF(Table1[SHIFT NOMENCLATURE],$B2788))</f>
        <v/>
      </c>
      <c r="D2788" s="1" t="str">
        <f>IF($A2788&gt;--RIGHT($A$2,LEN($A$2)-8),"",SUMIF(Table1[SHIFT NOMENCLATURE], $B2788, Table1[EVIC KILL]))</f>
        <v/>
      </c>
      <c r="E2788" s="1" t="str">
        <f>IF($A2788&gt;--RIGHT($A$2,LEN($A$2)-8),"",SUMIF(Table1[SHIFT NOMENCLATURE], $B2788, Table1[EVIC MOB]))</f>
        <v/>
      </c>
      <c r="F2788" s="1" t="str">
        <f>IF($A2788&gt;--RIGHT($A$2,LEN($A$2)-8),"",SUMIF(Table1[SHIFT NOMENCLATURE], $B2788, Table1[EVIC FIRE]))</f>
        <v/>
      </c>
      <c r="G2788" s="1" t="str">
        <f>IF($A2788&gt;--RIGHT($A$2,LEN($A$2)-8),"",SUMIF(Table1[SHIFT NOMENCLATURE], $B2788, Table1[EKIA]))</f>
        <v/>
      </c>
      <c r="H2788" s="1" t="str">
        <f>IF($A2788&gt;--RIGHT($A$2,LEN($A$2)-8),"",SUMIF(Table1[SHIFT NOMENCLATURE], $B2788, Table1[EWIA]))</f>
        <v/>
      </c>
      <c r="I2788" s="1" t="str">
        <f>IF($A2788&gt;--RIGHT($A$2,LEN($A$2)-8),"",SUMIF(Table1[SHIFT NOMENCLATURE], $B2788, Table1[EPW]))</f>
        <v/>
      </c>
      <c r="J2788" s="1" t="str">
        <f>IF($A2788&gt;--RIGHT($A$2,LEN($A$2)-8),"",SUMIF(Table1[SHIFT NOMENCLATURE], $B2788, Table1[FVIC KILL]))</f>
        <v/>
      </c>
      <c r="K2788" s="1" t="str">
        <f>IF($A2788&gt;--RIGHT($A$2,LEN($A$2)-8),"",SUMIF(Table1[SHIFT NOMENCLATURE], $B2788, Table1[FVIC MOB]))</f>
        <v/>
      </c>
      <c r="L2788" s="1" t="str">
        <f>IF($A2788&gt;--RIGHT($A$2,LEN($A$2)-8),"",SUMIF(Table1[SHIFT NOMENCLATURE], $B2788, Table1[FVIC FIRE]))</f>
        <v/>
      </c>
      <c r="M2788" s="1" t="str">
        <f>IF($A2788&gt;--RIGHT($A$2,LEN($A$2)-8),"",SUMIF(Table1[SHIFT NOMENCLATURE], $B2788, Table1[FKIA]))</f>
        <v/>
      </c>
      <c r="N2788" s="1" t="str">
        <f>IF($A2788&gt;--RIGHT($A$2,LEN($A$2)-8),"",SUMIF(Table1[SHIFT NOMENCLATURE], $B2788, Table1[FWIA]))</f>
        <v/>
      </c>
      <c r="O2788" s="1" t="str">
        <f>IF($A2788&gt;--RIGHT($A$2,LEN($A$2)-8),"",SUMIF(Table1[SHIFT NOMENCLATURE], $B2788, Table1[DUSTWUN]))</f>
        <v/>
      </c>
    </row>
    <row r="2789" spans="1:15" x14ac:dyDescent="0.25">
      <c r="A2789" s="1" t="str">
        <f t="shared" si="86"/>
        <v/>
      </c>
      <c r="B2789" t="str">
        <f t="shared" si="87"/>
        <v/>
      </c>
      <c r="C2789" s="1" t="str">
        <f>IF($A2789&gt;--RIGHT($A$2,LEN($A$2)-8),"",COUNTIF(Table1[SHIFT NOMENCLATURE],$B2789))</f>
        <v/>
      </c>
      <c r="D2789" s="1" t="str">
        <f>IF($A2789&gt;--RIGHT($A$2,LEN($A$2)-8),"",SUMIF(Table1[SHIFT NOMENCLATURE], $B2789, Table1[EVIC KILL]))</f>
        <v/>
      </c>
      <c r="E2789" s="1" t="str">
        <f>IF($A2789&gt;--RIGHT($A$2,LEN($A$2)-8),"",SUMIF(Table1[SHIFT NOMENCLATURE], $B2789, Table1[EVIC MOB]))</f>
        <v/>
      </c>
      <c r="F2789" s="1" t="str">
        <f>IF($A2789&gt;--RIGHT($A$2,LEN($A$2)-8),"",SUMIF(Table1[SHIFT NOMENCLATURE], $B2789, Table1[EVIC FIRE]))</f>
        <v/>
      </c>
      <c r="G2789" s="1" t="str">
        <f>IF($A2789&gt;--RIGHT($A$2,LEN($A$2)-8),"",SUMIF(Table1[SHIFT NOMENCLATURE], $B2789, Table1[EKIA]))</f>
        <v/>
      </c>
      <c r="H2789" s="1" t="str">
        <f>IF($A2789&gt;--RIGHT($A$2,LEN($A$2)-8),"",SUMIF(Table1[SHIFT NOMENCLATURE], $B2789, Table1[EWIA]))</f>
        <v/>
      </c>
      <c r="I2789" s="1" t="str">
        <f>IF($A2789&gt;--RIGHT($A$2,LEN($A$2)-8),"",SUMIF(Table1[SHIFT NOMENCLATURE], $B2789, Table1[EPW]))</f>
        <v/>
      </c>
      <c r="J2789" s="1" t="str">
        <f>IF($A2789&gt;--RIGHT($A$2,LEN($A$2)-8),"",SUMIF(Table1[SHIFT NOMENCLATURE], $B2789, Table1[FVIC KILL]))</f>
        <v/>
      </c>
      <c r="K2789" s="1" t="str">
        <f>IF($A2789&gt;--RIGHT($A$2,LEN($A$2)-8),"",SUMIF(Table1[SHIFT NOMENCLATURE], $B2789, Table1[FVIC MOB]))</f>
        <v/>
      </c>
      <c r="L2789" s="1" t="str">
        <f>IF($A2789&gt;--RIGHT($A$2,LEN($A$2)-8),"",SUMIF(Table1[SHIFT NOMENCLATURE], $B2789, Table1[FVIC FIRE]))</f>
        <v/>
      </c>
      <c r="M2789" s="1" t="str">
        <f>IF($A2789&gt;--RIGHT($A$2,LEN($A$2)-8),"",SUMIF(Table1[SHIFT NOMENCLATURE], $B2789, Table1[FKIA]))</f>
        <v/>
      </c>
      <c r="N2789" s="1" t="str">
        <f>IF($A2789&gt;--RIGHT($A$2,LEN($A$2)-8),"",SUMIF(Table1[SHIFT NOMENCLATURE], $B2789, Table1[FWIA]))</f>
        <v/>
      </c>
      <c r="O2789" s="1" t="str">
        <f>IF($A2789&gt;--RIGHT($A$2,LEN($A$2)-8),"",SUMIF(Table1[SHIFT NOMENCLATURE], $B2789, Table1[DUSTWUN]))</f>
        <v/>
      </c>
    </row>
    <row r="2790" spans="1:15" x14ac:dyDescent="0.25">
      <c r="A2790" s="1" t="str">
        <f t="shared" si="86"/>
        <v/>
      </c>
      <c r="B2790" t="str">
        <f t="shared" si="87"/>
        <v/>
      </c>
      <c r="C2790" s="1" t="str">
        <f>IF($A2790&gt;--RIGHT($A$2,LEN($A$2)-8),"",COUNTIF(Table1[SHIFT NOMENCLATURE],$B2790))</f>
        <v/>
      </c>
      <c r="D2790" s="1" t="str">
        <f>IF($A2790&gt;--RIGHT($A$2,LEN($A$2)-8),"",SUMIF(Table1[SHIFT NOMENCLATURE], $B2790, Table1[EVIC KILL]))</f>
        <v/>
      </c>
      <c r="E2790" s="1" t="str">
        <f>IF($A2790&gt;--RIGHT($A$2,LEN($A$2)-8),"",SUMIF(Table1[SHIFT NOMENCLATURE], $B2790, Table1[EVIC MOB]))</f>
        <v/>
      </c>
      <c r="F2790" s="1" t="str">
        <f>IF($A2790&gt;--RIGHT($A$2,LEN($A$2)-8),"",SUMIF(Table1[SHIFT NOMENCLATURE], $B2790, Table1[EVIC FIRE]))</f>
        <v/>
      </c>
      <c r="G2790" s="1" t="str">
        <f>IF($A2790&gt;--RIGHT($A$2,LEN($A$2)-8),"",SUMIF(Table1[SHIFT NOMENCLATURE], $B2790, Table1[EKIA]))</f>
        <v/>
      </c>
      <c r="H2790" s="1" t="str">
        <f>IF($A2790&gt;--RIGHT($A$2,LEN($A$2)-8),"",SUMIF(Table1[SHIFT NOMENCLATURE], $B2790, Table1[EWIA]))</f>
        <v/>
      </c>
      <c r="I2790" s="1" t="str">
        <f>IF($A2790&gt;--RIGHT($A$2,LEN($A$2)-8),"",SUMIF(Table1[SHIFT NOMENCLATURE], $B2790, Table1[EPW]))</f>
        <v/>
      </c>
      <c r="J2790" s="1" t="str">
        <f>IF($A2790&gt;--RIGHT($A$2,LEN($A$2)-8),"",SUMIF(Table1[SHIFT NOMENCLATURE], $B2790, Table1[FVIC KILL]))</f>
        <v/>
      </c>
      <c r="K2790" s="1" t="str">
        <f>IF($A2790&gt;--RIGHT($A$2,LEN($A$2)-8),"",SUMIF(Table1[SHIFT NOMENCLATURE], $B2790, Table1[FVIC MOB]))</f>
        <v/>
      </c>
      <c r="L2790" s="1" t="str">
        <f>IF($A2790&gt;--RIGHT($A$2,LEN($A$2)-8),"",SUMIF(Table1[SHIFT NOMENCLATURE], $B2790, Table1[FVIC FIRE]))</f>
        <v/>
      </c>
      <c r="M2790" s="1" t="str">
        <f>IF($A2790&gt;--RIGHT($A$2,LEN($A$2)-8),"",SUMIF(Table1[SHIFT NOMENCLATURE], $B2790, Table1[FKIA]))</f>
        <v/>
      </c>
      <c r="N2790" s="1" t="str">
        <f>IF($A2790&gt;--RIGHT($A$2,LEN($A$2)-8),"",SUMIF(Table1[SHIFT NOMENCLATURE], $B2790, Table1[FWIA]))</f>
        <v/>
      </c>
      <c r="O2790" s="1" t="str">
        <f>IF($A2790&gt;--RIGHT($A$2,LEN($A$2)-8),"",SUMIF(Table1[SHIFT NOMENCLATURE], $B2790, Table1[DUSTWUN]))</f>
        <v/>
      </c>
    </row>
    <row r="2791" spans="1:15" x14ac:dyDescent="0.25">
      <c r="A2791" s="1" t="str">
        <f t="shared" si="86"/>
        <v/>
      </c>
      <c r="B2791" t="str">
        <f t="shared" si="87"/>
        <v/>
      </c>
      <c r="C2791" s="1" t="str">
        <f>IF($A2791&gt;--RIGHT($A$2,LEN($A$2)-8),"",COUNTIF(Table1[SHIFT NOMENCLATURE],$B2791))</f>
        <v/>
      </c>
      <c r="D2791" s="1" t="str">
        <f>IF($A2791&gt;--RIGHT($A$2,LEN($A$2)-8),"",SUMIF(Table1[SHIFT NOMENCLATURE], $B2791, Table1[EVIC KILL]))</f>
        <v/>
      </c>
      <c r="E2791" s="1" t="str">
        <f>IF($A2791&gt;--RIGHT($A$2,LEN($A$2)-8),"",SUMIF(Table1[SHIFT NOMENCLATURE], $B2791, Table1[EVIC MOB]))</f>
        <v/>
      </c>
      <c r="F2791" s="1" t="str">
        <f>IF($A2791&gt;--RIGHT($A$2,LEN($A$2)-8),"",SUMIF(Table1[SHIFT NOMENCLATURE], $B2791, Table1[EVIC FIRE]))</f>
        <v/>
      </c>
      <c r="G2791" s="1" t="str">
        <f>IF($A2791&gt;--RIGHT($A$2,LEN($A$2)-8),"",SUMIF(Table1[SHIFT NOMENCLATURE], $B2791, Table1[EKIA]))</f>
        <v/>
      </c>
      <c r="H2791" s="1" t="str">
        <f>IF($A2791&gt;--RIGHT($A$2,LEN($A$2)-8),"",SUMIF(Table1[SHIFT NOMENCLATURE], $B2791, Table1[EWIA]))</f>
        <v/>
      </c>
      <c r="I2791" s="1" t="str">
        <f>IF($A2791&gt;--RIGHT($A$2,LEN($A$2)-8),"",SUMIF(Table1[SHIFT NOMENCLATURE], $B2791, Table1[EPW]))</f>
        <v/>
      </c>
      <c r="J2791" s="1" t="str">
        <f>IF($A2791&gt;--RIGHT($A$2,LEN($A$2)-8),"",SUMIF(Table1[SHIFT NOMENCLATURE], $B2791, Table1[FVIC KILL]))</f>
        <v/>
      </c>
      <c r="K2791" s="1" t="str">
        <f>IF($A2791&gt;--RIGHT($A$2,LEN($A$2)-8),"",SUMIF(Table1[SHIFT NOMENCLATURE], $B2791, Table1[FVIC MOB]))</f>
        <v/>
      </c>
      <c r="L2791" s="1" t="str">
        <f>IF($A2791&gt;--RIGHT($A$2,LEN($A$2)-8),"",SUMIF(Table1[SHIFT NOMENCLATURE], $B2791, Table1[FVIC FIRE]))</f>
        <v/>
      </c>
      <c r="M2791" s="1" t="str">
        <f>IF($A2791&gt;--RIGHT($A$2,LEN($A$2)-8),"",SUMIF(Table1[SHIFT NOMENCLATURE], $B2791, Table1[FKIA]))</f>
        <v/>
      </c>
      <c r="N2791" s="1" t="str">
        <f>IF($A2791&gt;--RIGHT($A$2,LEN($A$2)-8),"",SUMIF(Table1[SHIFT NOMENCLATURE], $B2791, Table1[FWIA]))</f>
        <v/>
      </c>
      <c r="O2791" s="1" t="str">
        <f>IF($A2791&gt;--RIGHT($A$2,LEN($A$2)-8),"",SUMIF(Table1[SHIFT NOMENCLATURE], $B2791, Table1[DUSTWUN]))</f>
        <v/>
      </c>
    </row>
    <row r="2792" spans="1:15" x14ac:dyDescent="0.25">
      <c r="A2792" s="1" t="str">
        <f t="shared" si="86"/>
        <v/>
      </c>
      <c r="B2792" t="str">
        <f t="shared" si="87"/>
        <v/>
      </c>
      <c r="C2792" s="1" t="str">
        <f>IF($A2792&gt;--RIGHT($A$2,LEN($A$2)-8),"",COUNTIF(Table1[SHIFT NOMENCLATURE],$B2792))</f>
        <v/>
      </c>
      <c r="D2792" s="1" t="str">
        <f>IF($A2792&gt;--RIGHT($A$2,LEN($A$2)-8),"",SUMIF(Table1[SHIFT NOMENCLATURE], $B2792, Table1[EVIC KILL]))</f>
        <v/>
      </c>
      <c r="E2792" s="1" t="str">
        <f>IF($A2792&gt;--RIGHT($A$2,LEN($A$2)-8),"",SUMIF(Table1[SHIFT NOMENCLATURE], $B2792, Table1[EVIC MOB]))</f>
        <v/>
      </c>
      <c r="F2792" s="1" t="str">
        <f>IF($A2792&gt;--RIGHT($A$2,LEN($A$2)-8),"",SUMIF(Table1[SHIFT NOMENCLATURE], $B2792, Table1[EVIC FIRE]))</f>
        <v/>
      </c>
      <c r="G2792" s="1" t="str">
        <f>IF($A2792&gt;--RIGHT($A$2,LEN($A$2)-8),"",SUMIF(Table1[SHIFT NOMENCLATURE], $B2792, Table1[EKIA]))</f>
        <v/>
      </c>
      <c r="H2792" s="1" t="str">
        <f>IF($A2792&gt;--RIGHT($A$2,LEN($A$2)-8),"",SUMIF(Table1[SHIFT NOMENCLATURE], $B2792, Table1[EWIA]))</f>
        <v/>
      </c>
      <c r="I2792" s="1" t="str">
        <f>IF($A2792&gt;--RIGHT($A$2,LEN($A$2)-8),"",SUMIF(Table1[SHIFT NOMENCLATURE], $B2792, Table1[EPW]))</f>
        <v/>
      </c>
      <c r="J2792" s="1" t="str">
        <f>IF($A2792&gt;--RIGHT($A$2,LEN($A$2)-8),"",SUMIF(Table1[SHIFT NOMENCLATURE], $B2792, Table1[FVIC KILL]))</f>
        <v/>
      </c>
      <c r="K2792" s="1" t="str">
        <f>IF($A2792&gt;--RIGHT($A$2,LEN($A$2)-8),"",SUMIF(Table1[SHIFT NOMENCLATURE], $B2792, Table1[FVIC MOB]))</f>
        <v/>
      </c>
      <c r="L2792" s="1" t="str">
        <f>IF($A2792&gt;--RIGHT($A$2,LEN($A$2)-8),"",SUMIF(Table1[SHIFT NOMENCLATURE], $B2792, Table1[FVIC FIRE]))</f>
        <v/>
      </c>
      <c r="M2792" s="1" t="str">
        <f>IF($A2792&gt;--RIGHT($A$2,LEN($A$2)-8),"",SUMIF(Table1[SHIFT NOMENCLATURE], $B2792, Table1[FKIA]))</f>
        <v/>
      </c>
      <c r="N2792" s="1" t="str">
        <f>IF($A2792&gt;--RIGHT($A$2,LEN($A$2)-8),"",SUMIF(Table1[SHIFT NOMENCLATURE], $B2792, Table1[FWIA]))</f>
        <v/>
      </c>
      <c r="O2792" s="1" t="str">
        <f>IF($A2792&gt;--RIGHT($A$2,LEN($A$2)-8),"",SUMIF(Table1[SHIFT NOMENCLATURE], $B2792, Table1[DUSTWUN]))</f>
        <v/>
      </c>
    </row>
    <row r="2793" spans="1:15" x14ac:dyDescent="0.25">
      <c r="A2793" s="1" t="str">
        <f t="shared" si="86"/>
        <v/>
      </c>
      <c r="B2793" t="str">
        <f t="shared" si="87"/>
        <v/>
      </c>
      <c r="C2793" s="1" t="str">
        <f>IF($A2793&gt;--RIGHT($A$2,LEN($A$2)-8),"",COUNTIF(Table1[SHIFT NOMENCLATURE],$B2793))</f>
        <v/>
      </c>
      <c r="D2793" s="1" t="str">
        <f>IF($A2793&gt;--RIGHT($A$2,LEN($A$2)-8),"",SUMIF(Table1[SHIFT NOMENCLATURE], $B2793, Table1[EVIC KILL]))</f>
        <v/>
      </c>
      <c r="E2793" s="1" t="str">
        <f>IF($A2793&gt;--RIGHT($A$2,LEN($A$2)-8),"",SUMIF(Table1[SHIFT NOMENCLATURE], $B2793, Table1[EVIC MOB]))</f>
        <v/>
      </c>
      <c r="F2793" s="1" t="str">
        <f>IF($A2793&gt;--RIGHT($A$2,LEN($A$2)-8),"",SUMIF(Table1[SHIFT NOMENCLATURE], $B2793, Table1[EVIC FIRE]))</f>
        <v/>
      </c>
      <c r="G2793" s="1" t="str">
        <f>IF($A2793&gt;--RIGHT($A$2,LEN($A$2)-8),"",SUMIF(Table1[SHIFT NOMENCLATURE], $B2793, Table1[EKIA]))</f>
        <v/>
      </c>
      <c r="H2793" s="1" t="str">
        <f>IF($A2793&gt;--RIGHT($A$2,LEN($A$2)-8),"",SUMIF(Table1[SHIFT NOMENCLATURE], $B2793, Table1[EWIA]))</f>
        <v/>
      </c>
      <c r="I2793" s="1" t="str">
        <f>IF($A2793&gt;--RIGHT($A$2,LEN($A$2)-8),"",SUMIF(Table1[SHIFT NOMENCLATURE], $B2793, Table1[EPW]))</f>
        <v/>
      </c>
      <c r="J2793" s="1" t="str">
        <f>IF($A2793&gt;--RIGHT($A$2,LEN($A$2)-8),"",SUMIF(Table1[SHIFT NOMENCLATURE], $B2793, Table1[FVIC KILL]))</f>
        <v/>
      </c>
      <c r="K2793" s="1" t="str">
        <f>IF($A2793&gt;--RIGHT($A$2,LEN($A$2)-8),"",SUMIF(Table1[SHIFT NOMENCLATURE], $B2793, Table1[FVIC MOB]))</f>
        <v/>
      </c>
      <c r="L2793" s="1" t="str">
        <f>IF($A2793&gt;--RIGHT($A$2,LEN($A$2)-8),"",SUMIF(Table1[SHIFT NOMENCLATURE], $B2793, Table1[FVIC FIRE]))</f>
        <v/>
      </c>
      <c r="M2793" s="1" t="str">
        <f>IF($A2793&gt;--RIGHT($A$2,LEN($A$2)-8),"",SUMIF(Table1[SHIFT NOMENCLATURE], $B2793, Table1[FKIA]))</f>
        <v/>
      </c>
      <c r="N2793" s="1" t="str">
        <f>IF($A2793&gt;--RIGHT($A$2,LEN($A$2)-8),"",SUMIF(Table1[SHIFT NOMENCLATURE], $B2793, Table1[FWIA]))</f>
        <v/>
      </c>
      <c r="O2793" s="1" t="str">
        <f>IF($A2793&gt;--RIGHT($A$2,LEN($A$2)-8),"",SUMIF(Table1[SHIFT NOMENCLATURE], $B2793, Table1[DUSTWUN]))</f>
        <v/>
      </c>
    </row>
    <row r="2794" spans="1:15" x14ac:dyDescent="0.25">
      <c r="A2794" s="1" t="str">
        <f t="shared" si="86"/>
        <v/>
      </c>
      <c r="B2794" t="str">
        <f t="shared" si="87"/>
        <v/>
      </c>
      <c r="C2794" s="1" t="str">
        <f>IF($A2794&gt;--RIGHT($A$2,LEN($A$2)-8),"",COUNTIF(Table1[SHIFT NOMENCLATURE],$B2794))</f>
        <v/>
      </c>
      <c r="D2794" s="1" t="str">
        <f>IF($A2794&gt;--RIGHT($A$2,LEN($A$2)-8),"",SUMIF(Table1[SHIFT NOMENCLATURE], $B2794, Table1[EVIC KILL]))</f>
        <v/>
      </c>
      <c r="E2794" s="1" t="str">
        <f>IF($A2794&gt;--RIGHT($A$2,LEN($A$2)-8),"",SUMIF(Table1[SHIFT NOMENCLATURE], $B2794, Table1[EVIC MOB]))</f>
        <v/>
      </c>
      <c r="F2794" s="1" t="str">
        <f>IF($A2794&gt;--RIGHT($A$2,LEN($A$2)-8),"",SUMIF(Table1[SHIFT NOMENCLATURE], $B2794, Table1[EVIC FIRE]))</f>
        <v/>
      </c>
      <c r="G2794" s="1" t="str">
        <f>IF($A2794&gt;--RIGHT($A$2,LEN($A$2)-8),"",SUMIF(Table1[SHIFT NOMENCLATURE], $B2794, Table1[EKIA]))</f>
        <v/>
      </c>
      <c r="H2794" s="1" t="str">
        <f>IF($A2794&gt;--RIGHT($A$2,LEN($A$2)-8),"",SUMIF(Table1[SHIFT NOMENCLATURE], $B2794, Table1[EWIA]))</f>
        <v/>
      </c>
      <c r="I2794" s="1" t="str">
        <f>IF($A2794&gt;--RIGHT($A$2,LEN($A$2)-8),"",SUMIF(Table1[SHIFT NOMENCLATURE], $B2794, Table1[EPW]))</f>
        <v/>
      </c>
      <c r="J2794" s="1" t="str">
        <f>IF($A2794&gt;--RIGHT($A$2,LEN($A$2)-8),"",SUMIF(Table1[SHIFT NOMENCLATURE], $B2794, Table1[FVIC KILL]))</f>
        <v/>
      </c>
      <c r="K2794" s="1" t="str">
        <f>IF($A2794&gt;--RIGHT($A$2,LEN($A$2)-8),"",SUMIF(Table1[SHIFT NOMENCLATURE], $B2794, Table1[FVIC MOB]))</f>
        <v/>
      </c>
      <c r="L2794" s="1" t="str">
        <f>IF($A2794&gt;--RIGHT($A$2,LEN($A$2)-8),"",SUMIF(Table1[SHIFT NOMENCLATURE], $B2794, Table1[FVIC FIRE]))</f>
        <v/>
      </c>
      <c r="M2794" s="1" t="str">
        <f>IF($A2794&gt;--RIGHT($A$2,LEN($A$2)-8),"",SUMIF(Table1[SHIFT NOMENCLATURE], $B2794, Table1[FKIA]))</f>
        <v/>
      </c>
      <c r="N2794" s="1" t="str">
        <f>IF($A2794&gt;--RIGHT($A$2,LEN($A$2)-8),"",SUMIF(Table1[SHIFT NOMENCLATURE], $B2794, Table1[FWIA]))</f>
        <v/>
      </c>
      <c r="O2794" s="1" t="str">
        <f>IF($A2794&gt;--RIGHT($A$2,LEN($A$2)-8),"",SUMIF(Table1[SHIFT NOMENCLATURE], $B2794, Table1[DUSTWUN]))</f>
        <v/>
      </c>
    </row>
    <row r="2795" spans="1:15" x14ac:dyDescent="0.25">
      <c r="A2795" s="1" t="str">
        <f t="shared" si="86"/>
        <v/>
      </c>
      <c r="B2795" t="str">
        <f t="shared" si="87"/>
        <v/>
      </c>
      <c r="C2795" s="1" t="str">
        <f>IF($A2795&gt;--RIGHT($A$2,LEN($A$2)-8),"",COUNTIF(Table1[SHIFT NOMENCLATURE],$B2795))</f>
        <v/>
      </c>
      <c r="D2795" s="1" t="str">
        <f>IF($A2795&gt;--RIGHT($A$2,LEN($A$2)-8),"",SUMIF(Table1[SHIFT NOMENCLATURE], $B2795, Table1[EVIC KILL]))</f>
        <v/>
      </c>
      <c r="E2795" s="1" t="str">
        <f>IF($A2795&gt;--RIGHT($A$2,LEN($A$2)-8),"",SUMIF(Table1[SHIFT NOMENCLATURE], $B2795, Table1[EVIC MOB]))</f>
        <v/>
      </c>
      <c r="F2795" s="1" t="str">
        <f>IF($A2795&gt;--RIGHT($A$2,LEN($A$2)-8),"",SUMIF(Table1[SHIFT NOMENCLATURE], $B2795, Table1[EVIC FIRE]))</f>
        <v/>
      </c>
      <c r="G2795" s="1" t="str">
        <f>IF($A2795&gt;--RIGHT($A$2,LEN($A$2)-8),"",SUMIF(Table1[SHIFT NOMENCLATURE], $B2795, Table1[EKIA]))</f>
        <v/>
      </c>
      <c r="H2795" s="1" t="str">
        <f>IF($A2795&gt;--RIGHT($A$2,LEN($A$2)-8),"",SUMIF(Table1[SHIFT NOMENCLATURE], $B2795, Table1[EWIA]))</f>
        <v/>
      </c>
      <c r="I2795" s="1" t="str">
        <f>IF($A2795&gt;--RIGHT($A$2,LEN($A$2)-8),"",SUMIF(Table1[SHIFT NOMENCLATURE], $B2795, Table1[EPW]))</f>
        <v/>
      </c>
      <c r="J2795" s="1" t="str">
        <f>IF($A2795&gt;--RIGHT($A$2,LEN($A$2)-8),"",SUMIF(Table1[SHIFT NOMENCLATURE], $B2795, Table1[FVIC KILL]))</f>
        <v/>
      </c>
      <c r="K2795" s="1" t="str">
        <f>IF($A2795&gt;--RIGHT($A$2,LEN($A$2)-8),"",SUMIF(Table1[SHIFT NOMENCLATURE], $B2795, Table1[FVIC MOB]))</f>
        <v/>
      </c>
      <c r="L2795" s="1" t="str">
        <f>IF($A2795&gt;--RIGHT($A$2,LEN($A$2)-8),"",SUMIF(Table1[SHIFT NOMENCLATURE], $B2795, Table1[FVIC FIRE]))</f>
        <v/>
      </c>
      <c r="M2795" s="1" t="str">
        <f>IF($A2795&gt;--RIGHT($A$2,LEN($A$2)-8),"",SUMIF(Table1[SHIFT NOMENCLATURE], $B2795, Table1[FKIA]))</f>
        <v/>
      </c>
      <c r="N2795" s="1" t="str">
        <f>IF($A2795&gt;--RIGHT($A$2,LEN($A$2)-8),"",SUMIF(Table1[SHIFT NOMENCLATURE], $B2795, Table1[FWIA]))</f>
        <v/>
      </c>
      <c r="O2795" s="1" t="str">
        <f>IF($A2795&gt;--RIGHT($A$2,LEN($A$2)-8),"",SUMIF(Table1[SHIFT NOMENCLATURE], $B2795, Table1[DUSTWUN]))</f>
        <v/>
      </c>
    </row>
    <row r="2796" spans="1:15" x14ac:dyDescent="0.25">
      <c r="A2796" s="1" t="str">
        <f t="shared" si="86"/>
        <v/>
      </c>
      <c r="B2796" t="str">
        <f t="shared" si="87"/>
        <v/>
      </c>
      <c r="C2796" s="1" t="str">
        <f>IF($A2796&gt;--RIGHT($A$2,LEN($A$2)-8),"",COUNTIF(Table1[SHIFT NOMENCLATURE],$B2796))</f>
        <v/>
      </c>
      <c r="D2796" s="1" t="str">
        <f>IF($A2796&gt;--RIGHT($A$2,LEN($A$2)-8),"",SUMIF(Table1[SHIFT NOMENCLATURE], $B2796, Table1[EVIC KILL]))</f>
        <v/>
      </c>
      <c r="E2796" s="1" t="str">
        <f>IF($A2796&gt;--RIGHT($A$2,LEN($A$2)-8),"",SUMIF(Table1[SHIFT NOMENCLATURE], $B2796, Table1[EVIC MOB]))</f>
        <v/>
      </c>
      <c r="F2796" s="1" t="str">
        <f>IF($A2796&gt;--RIGHT($A$2,LEN($A$2)-8),"",SUMIF(Table1[SHIFT NOMENCLATURE], $B2796, Table1[EVIC FIRE]))</f>
        <v/>
      </c>
      <c r="G2796" s="1" t="str">
        <f>IF($A2796&gt;--RIGHT($A$2,LEN($A$2)-8),"",SUMIF(Table1[SHIFT NOMENCLATURE], $B2796, Table1[EKIA]))</f>
        <v/>
      </c>
      <c r="H2796" s="1" t="str">
        <f>IF($A2796&gt;--RIGHT($A$2,LEN($A$2)-8),"",SUMIF(Table1[SHIFT NOMENCLATURE], $B2796, Table1[EWIA]))</f>
        <v/>
      </c>
      <c r="I2796" s="1" t="str">
        <f>IF($A2796&gt;--RIGHT($A$2,LEN($A$2)-8),"",SUMIF(Table1[SHIFT NOMENCLATURE], $B2796, Table1[EPW]))</f>
        <v/>
      </c>
      <c r="J2796" s="1" t="str">
        <f>IF($A2796&gt;--RIGHT($A$2,LEN($A$2)-8),"",SUMIF(Table1[SHIFT NOMENCLATURE], $B2796, Table1[FVIC KILL]))</f>
        <v/>
      </c>
      <c r="K2796" s="1" t="str">
        <f>IF($A2796&gt;--RIGHT($A$2,LEN($A$2)-8),"",SUMIF(Table1[SHIFT NOMENCLATURE], $B2796, Table1[FVIC MOB]))</f>
        <v/>
      </c>
      <c r="L2796" s="1" t="str">
        <f>IF($A2796&gt;--RIGHT($A$2,LEN($A$2)-8),"",SUMIF(Table1[SHIFT NOMENCLATURE], $B2796, Table1[FVIC FIRE]))</f>
        <v/>
      </c>
      <c r="M2796" s="1" t="str">
        <f>IF($A2796&gt;--RIGHT($A$2,LEN($A$2)-8),"",SUMIF(Table1[SHIFT NOMENCLATURE], $B2796, Table1[FKIA]))</f>
        <v/>
      </c>
      <c r="N2796" s="1" t="str">
        <f>IF($A2796&gt;--RIGHT($A$2,LEN($A$2)-8),"",SUMIF(Table1[SHIFT NOMENCLATURE], $B2796, Table1[FWIA]))</f>
        <v/>
      </c>
      <c r="O2796" s="1" t="str">
        <f>IF($A2796&gt;--RIGHT($A$2,LEN($A$2)-8),"",SUMIF(Table1[SHIFT NOMENCLATURE], $B2796, Table1[DUSTWUN]))</f>
        <v/>
      </c>
    </row>
    <row r="2797" spans="1:15" x14ac:dyDescent="0.25">
      <c r="A2797" s="1" t="str">
        <f t="shared" si="86"/>
        <v/>
      </c>
      <c r="B2797" t="str">
        <f t="shared" si="87"/>
        <v/>
      </c>
      <c r="C2797" s="1" t="str">
        <f>IF($A2797&gt;--RIGHT($A$2,LEN($A$2)-8),"",COUNTIF(Table1[SHIFT NOMENCLATURE],$B2797))</f>
        <v/>
      </c>
      <c r="D2797" s="1" t="str">
        <f>IF($A2797&gt;--RIGHT($A$2,LEN($A$2)-8),"",SUMIF(Table1[SHIFT NOMENCLATURE], $B2797, Table1[EVIC KILL]))</f>
        <v/>
      </c>
      <c r="E2797" s="1" t="str">
        <f>IF($A2797&gt;--RIGHT($A$2,LEN($A$2)-8),"",SUMIF(Table1[SHIFT NOMENCLATURE], $B2797, Table1[EVIC MOB]))</f>
        <v/>
      </c>
      <c r="F2797" s="1" t="str">
        <f>IF($A2797&gt;--RIGHT($A$2,LEN($A$2)-8),"",SUMIF(Table1[SHIFT NOMENCLATURE], $B2797, Table1[EVIC FIRE]))</f>
        <v/>
      </c>
      <c r="G2797" s="1" t="str">
        <f>IF($A2797&gt;--RIGHT($A$2,LEN($A$2)-8),"",SUMIF(Table1[SHIFT NOMENCLATURE], $B2797, Table1[EKIA]))</f>
        <v/>
      </c>
      <c r="H2797" s="1" t="str">
        <f>IF($A2797&gt;--RIGHT($A$2,LEN($A$2)-8),"",SUMIF(Table1[SHIFT NOMENCLATURE], $B2797, Table1[EWIA]))</f>
        <v/>
      </c>
      <c r="I2797" s="1" t="str">
        <f>IF($A2797&gt;--RIGHT($A$2,LEN($A$2)-8),"",SUMIF(Table1[SHIFT NOMENCLATURE], $B2797, Table1[EPW]))</f>
        <v/>
      </c>
      <c r="J2797" s="1" t="str">
        <f>IF($A2797&gt;--RIGHT($A$2,LEN($A$2)-8),"",SUMIF(Table1[SHIFT NOMENCLATURE], $B2797, Table1[FVIC KILL]))</f>
        <v/>
      </c>
      <c r="K2797" s="1" t="str">
        <f>IF($A2797&gt;--RIGHT($A$2,LEN($A$2)-8),"",SUMIF(Table1[SHIFT NOMENCLATURE], $B2797, Table1[FVIC MOB]))</f>
        <v/>
      </c>
      <c r="L2797" s="1" t="str">
        <f>IF($A2797&gt;--RIGHT($A$2,LEN($A$2)-8),"",SUMIF(Table1[SHIFT NOMENCLATURE], $B2797, Table1[FVIC FIRE]))</f>
        <v/>
      </c>
      <c r="M2797" s="1" t="str">
        <f>IF($A2797&gt;--RIGHT($A$2,LEN($A$2)-8),"",SUMIF(Table1[SHIFT NOMENCLATURE], $B2797, Table1[FKIA]))</f>
        <v/>
      </c>
      <c r="N2797" s="1" t="str">
        <f>IF($A2797&gt;--RIGHT($A$2,LEN($A$2)-8),"",SUMIF(Table1[SHIFT NOMENCLATURE], $B2797, Table1[FWIA]))</f>
        <v/>
      </c>
      <c r="O2797" s="1" t="str">
        <f>IF($A2797&gt;--RIGHT($A$2,LEN($A$2)-8),"",SUMIF(Table1[SHIFT NOMENCLATURE], $B2797, Table1[DUSTWUN]))</f>
        <v/>
      </c>
    </row>
    <row r="2798" spans="1:15" x14ac:dyDescent="0.25">
      <c r="A2798" s="1" t="str">
        <f t="shared" si="86"/>
        <v/>
      </c>
      <c r="B2798" t="str">
        <f t="shared" si="87"/>
        <v/>
      </c>
      <c r="C2798" s="1" t="str">
        <f>IF($A2798&gt;--RIGHT($A$2,LEN($A$2)-8),"",COUNTIF(Table1[SHIFT NOMENCLATURE],$B2798))</f>
        <v/>
      </c>
      <c r="D2798" s="1" t="str">
        <f>IF($A2798&gt;--RIGHT($A$2,LEN($A$2)-8),"",SUMIF(Table1[SHIFT NOMENCLATURE], $B2798, Table1[EVIC KILL]))</f>
        <v/>
      </c>
      <c r="E2798" s="1" t="str">
        <f>IF($A2798&gt;--RIGHT($A$2,LEN($A$2)-8),"",SUMIF(Table1[SHIFT NOMENCLATURE], $B2798, Table1[EVIC MOB]))</f>
        <v/>
      </c>
      <c r="F2798" s="1" t="str">
        <f>IF($A2798&gt;--RIGHT($A$2,LEN($A$2)-8),"",SUMIF(Table1[SHIFT NOMENCLATURE], $B2798, Table1[EVIC FIRE]))</f>
        <v/>
      </c>
      <c r="G2798" s="1" t="str">
        <f>IF($A2798&gt;--RIGHT($A$2,LEN($A$2)-8),"",SUMIF(Table1[SHIFT NOMENCLATURE], $B2798, Table1[EKIA]))</f>
        <v/>
      </c>
      <c r="H2798" s="1" t="str">
        <f>IF($A2798&gt;--RIGHT($A$2,LEN($A$2)-8),"",SUMIF(Table1[SHIFT NOMENCLATURE], $B2798, Table1[EWIA]))</f>
        <v/>
      </c>
      <c r="I2798" s="1" t="str">
        <f>IF($A2798&gt;--RIGHT($A$2,LEN($A$2)-8),"",SUMIF(Table1[SHIFT NOMENCLATURE], $B2798, Table1[EPW]))</f>
        <v/>
      </c>
      <c r="J2798" s="1" t="str">
        <f>IF($A2798&gt;--RIGHT($A$2,LEN($A$2)-8),"",SUMIF(Table1[SHIFT NOMENCLATURE], $B2798, Table1[FVIC KILL]))</f>
        <v/>
      </c>
      <c r="K2798" s="1" t="str">
        <f>IF($A2798&gt;--RIGHT($A$2,LEN($A$2)-8),"",SUMIF(Table1[SHIFT NOMENCLATURE], $B2798, Table1[FVIC MOB]))</f>
        <v/>
      </c>
      <c r="L2798" s="1" t="str">
        <f>IF($A2798&gt;--RIGHT($A$2,LEN($A$2)-8),"",SUMIF(Table1[SHIFT NOMENCLATURE], $B2798, Table1[FVIC FIRE]))</f>
        <v/>
      </c>
      <c r="M2798" s="1" t="str">
        <f>IF($A2798&gt;--RIGHT($A$2,LEN($A$2)-8),"",SUMIF(Table1[SHIFT NOMENCLATURE], $B2798, Table1[FKIA]))</f>
        <v/>
      </c>
      <c r="N2798" s="1" t="str">
        <f>IF($A2798&gt;--RIGHT($A$2,LEN($A$2)-8),"",SUMIF(Table1[SHIFT NOMENCLATURE], $B2798, Table1[FWIA]))</f>
        <v/>
      </c>
      <c r="O2798" s="1" t="str">
        <f>IF($A2798&gt;--RIGHT($A$2,LEN($A$2)-8),"",SUMIF(Table1[SHIFT NOMENCLATURE], $B2798, Table1[DUSTWUN]))</f>
        <v/>
      </c>
    </row>
    <row r="2799" spans="1:15" x14ac:dyDescent="0.25">
      <c r="A2799" s="1" t="str">
        <f t="shared" si="86"/>
        <v/>
      </c>
      <c r="B2799" t="str">
        <f t="shared" si="87"/>
        <v/>
      </c>
      <c r="C2799" s="1" t="str">
        <f>IF($A2799&gt;--RIGHT($A$2,LEN($A$2)-8),"",COUNTIF(Table1[SHIFT NOMENCLATURE],$B2799))</f>
        <v/>
      </c>
      <c r="D2799" s="1" t="str">
        <f>IF($A2799&gt;--RIGHT($A$2,LEN($A$2)-8),"",SUMIF(Table1[SHIFT NOMENCLATURE], $B2799, Table1[EVIC KILL]))</f>
        <v/>
      </c>
      <c r="E2799" s="1" t="str">
        <f>IF($A2799&gt;--RIGHT($A$2,LEN($A$2)-8),"",SUMIF(Table1[SHIFT NOMENCLATURE], $B2799, Table1[EVIC MOB]))</f>
        <v/>
      </c>
      <c r="F2799" s="1" t="str">
        <f>IF($A2799&gt;--RIGHT($A$2,LEN($A$2)-8),"",SUMIF(Table1[SHIFT NOMENCLATURE], $B2799, Table1[EVIC FIRE]))</f>
        <v/>
      </c>
      <c r="G2799" s="1" t="str">
        <f>IF($A2799&gt;--RIGHT($A$2,LEN($A$2)-8),"",SUMIF(Table1[SHIFT NOMENCLATURE], $B2799, Table1[EKIA]))</f>
        <v/>
      </c>
      <c r="H2799" s="1" t="str">
        <f>IF($A2799&gt;--RIGHT($A$2,LEN($A$2)-8),"",SUMIF(Table1[SHIFT NOMENCLATURE], $B2799, Table1[EWIA]))</f>
        <v/>
      </c>
      <c r="I2799" s="1" t="str">
        <f>IF($A2799&gt;--RIGHT($A$2,LEN($A$2)-8),"",SUMIF(Table1[SHIFT NOMENCLATURE], $B2799, Table1[EPW]))</f>
        <v/>
      </c>
      <c r="J2799" s="1" t="str">
        <f>IF($A2799&gt;--RIGHT($A$2,LEN($A$2)-8),"",SUMIF(Table1[SHIFT NOMENCLATURE], $B2799, Table1[FVIC KILL]))</f>
        <v/>
      </c>
      <c r="K2799" s="1" t="str">
        <f>IF($A2799&gt;--RIGHT($A$2,LEN($A$2)-8),"",SUMIF(Table1[SHIFT NOMENCLATURE], $B2799, Table1[FVIC MOB]))</f>
        <v/>
      </c>
      <c r="L2799" s="1" t="str">
        <f>IF($A2799&gt;--RIGHT($A$2,LEN($A$2)-8),"",SUMIF(Table1[SHIFT NOMENCLATURE], $B2799, Table1[FVIC FIRE]))</f>
        <v/>
      </c>
      <c r="M2799" s="1" t="str">
        <f>IF($A2799&gt;--RIGHT($A$2,LEN($A$2)-8),"",SUMIF(Table1[SHIFT NOMENCLATURE], $B2799, Table1[FKIA]))</f>
        <v/>
      </c>
      <c r="N2799" s="1" t="str">
        <f>IF($A2799&gt;--RIGHT($A$2,LEN($A$2)-8),"",SUMIF(Table1[SHIFT NOMENCLATURE], $B2799, Table1[FWIA]))</f>
        <v/>
      </c>
      <c r="O2799" s="1" t="str">
        <f>IF($A2799&gt;--RIGHT($A$2,LEN($A$2)-8),"",SUMIF(Table1[SHIFT NOMENCLATURE], $B2799, Table1[DUSTWUN]))</f>
        <v/>
      </c>
    </row>
    <row r="2800" spans="1:15" x14ac:dyDescent="0.25">
      <c r="A2800" s="1" t="str">
        <f t="shared" si="86"/>
        <v/>
      </c>
      <c r="B2800" t="str">
        <f t="shared" si="87"/>
        <v/>
      </c>
      <c r="C2800" s="1" t="str">
        <f>IF($A2800&gt;--RIGHT($A$2,LEN($A$2)-8),"",COUNTIF(Table1[SHIFT NOMENCLATURE],$B2800))</f>
        <v/>
      </c>
      <c r="D2800" s="1" t="str">
        <f>IF($A2800&gt;--RIGHT($A$2,LEN($A$2)-8),"",SUMIF(Table1[SHIFT NOMENCLATURE], $B2800, Table1[EVIC KILL]))</f>
        <v/>
      </c>
      <c r="E2800" s="1" t="str">
        <f>IF($A2800&gt;--RIGHT($A$2,LEN($A$2)-8),"",SUMIF(Table1[SHIFT NOMENCLATURE], $B2800, Table1[EVIC MOB]))</f>
        <v/>
      </c>
      <c r="F2800" s="1" t="str">
        <f>IF($A2800&gt;--RIGHT($A$2,LEN($A$2)-8),"",SUMIF(Table1[SHIFT NOMENCLATURE], $B2800, Table1[EVIC FIRE]))</f>
        <v/>
      </c>
      <c r="G2800" s="1" t="str">
        <f>IF($A2800&gt;--RIGHT($A$2,LEN($A$2)-8),"",SUMIF(Table1[SHIFT NOMENCLATURE], $B2800, Table1[EKIA]))</f>
        <v/>
      </c>
      <c r="H2800" s="1" t="str">
        <f>IF($A2800&gt;--RIGHT($A$2,LEN($A$2)-8),"",SUMIF(Table1[SHIFT NOMENCLATURE], $B2800, Table1[EWIA]))</f>
        <v/>
      </c>
      <c r="I2800" s="1" t="str">
        <f>IF($A2800&gt;--RIGHT($A$2,LEN($A$2)-8),"",SUMIF(Table1[SHIFT NOMENCLATURE], $B2800, Table1[EPW]))</f>
        <v/>
      </c>
      <c r="J2800" s="1" t="str">
        <f>IF($A2800&gt;--RIGHT($A$2,LEN($A$2)-8),"",SUMIF(Table1[SHIFT NOMENCLATURE], $B2800, Table1[FVIC KILL]))</f>
        <v/>
      </c>
      <c r="K2800" s="1" t="str">
        <f>IF($A2800&gt;--RIGHT($A$2,LEN($A$2)-8),"",SUMIF(Table1[SHIFT NOMENCLATURE], $B2800, Table1[FVIC MOB]))</f>
        <v/>
      </c>
      <c r="L2800" s="1" t="str">
        <f>IF($A2800&gt;--RIGHT($A$2,LEN($A$2)-8),"",SUMIF(Table1[SHIFT NOMENCLATURE], $B2800, Table1[FVIC FIRE]))</f>
        <v/>
      </c>
      <c r="M2800" s="1" t="str">
        <f>IF($A2800&gt;--RIGHT($A$2,LEN($A$2)-8),"",SUMIF(Table1[SHIFT NOMENCLATURE], $B2800, Table1[FKIA]))</f>
        <v/>
      </c>
      <c r="N2800" s="1" t="str">
        <f>IF($A2800&gt;--RIGHT($A$2,LEN($A$2)-8),"",SUMIF(Table1[SHIFT NOMENCLATURE], $B2800, Table1[FWIA]))</f>
        <v/>
      </c>
      <c r="O2800" s="1" t="str">
        <f>IF($A2800&gt;--RIGHT($A$2,LEN($A$2)-8),"",SUMIF(Table1[SHIFT NOMENCLATURE], $B2800, Table1[DUSTWUN]))</f>
        <v/>
      </c>
    </row>
    <row r="2801" spans="1:15" x14ac:dyDescent="0.25">
      <c r="A2801" s="1" t="str">
        <f t="shared" si="86"/>
        <v/>
      </c>
      <c r="B2801" t="str">
        <f t="shared" si="87"/>
        <v/>
      </c>
      <c r="C2801" s="1" t="str">
        <f>IF($A2801&gt;--RIGHT($A$2,LEN($A$2)-8),"",COUNTIF(Table1[SHIFT NOMENCLATURE],$B2801))</f>
        <v/>
      </c>
      <c r="D2801" s="1" t="str">
        <f>IF($A2801&gt;--RIGHT($A$2,LEN($A$2)-8),"",SUMIF(Table1[SHIFT NOMENCLATURE], $B2801, Table1[EVIC KILL]))</f>
        <v/>
      </c>
      <c r="E2801" s="1" t="str">
        <f>IF($A2801&gt;--RIGHT($A$2,LEN($A$2)-8),"",SUMIF(Table1[SHIFT NOMENCLATURE], $B2801, Table1[EVIC MOB]))</f>
        <v/>
      </c>
      <c r="F2801" s="1" t="str">
        <f>IF($A2801&gt;--RIGHT($A$2,LEN($A$2)-8),"",SUMIF(Table1[SHIFT NOMENCLATURE], $B2801, Table1[EVIC FIRE]))</f>
        <v/>
      </c>
      <c r="G2801" s="1" t="str">
        <f>IF($A2801&gt;--RIGHT($A$2,LEN($A$2)-8),"",SUMIF(Table1[SHIFT NOMENCLATURE], $B2801, Table1[EKIA]))</f>
        <v/>
      </c>
      <c r="H2801" s="1" t="str">
        <f>IF($A2801&gt;--RIGHT($A$2,LEN($A$2)-8),"",SUMIF(Table1[SHIFT NOMENCLATURE], $B2801, Table1[EWIA]))</f>
        <v/>
      </c>
      <c r="I2801" s="1" t="str">
        <f>IF($A2801&gt;--RIGHT($A$2,LEN($A$2)-8),"",SUMIF(Table1[SHIFT NOMENCLATURE], $B2801, Table1[EPW]))</f>
        <v/>
      </c>
      <c r="J2801" s="1" t="str">
        <f>IF($A2801&gt;--RIGHT($A$2,LEN($A$2)-8),"",SUMIF(Table1[SHIFT NOMENCLATURE], $B2801, Table1[FVIC KILL]))</f>
        <v/>
      </c>
      <c r="K2801" s="1" t="str">
        <f>IF($A2801&gt;--RIGHT($A$2,LEN($A$2)-8),"",SUMIF(Table1[SHIFT NOMENCLATURE], $B2801, Table1[FVIC MOB]))</f>
        <v/>
      </c>
      <c r="L2801" s="1" t="str">
        <f>IF($A2801&gt;--RIGHT($A$2,LEN($A$2)-8),"",SUMIF(Table1[SHIFT NOMENCLATURE], $B2801, Table1[FVIC FIRE]))</f>
        <v/>
      </c>
      <c r="M2801" s="1" t="str">
        <f>IF($A2801&gt;--RIGHT($A$2,LEN($A$2)-8),"",SUMIF(Table1[SHIFT NOMENCLATURE], $B2801, Table1[FKIA]))</f>
        <v/>
      </c>
      <c r="N2801" s="1" t="str">
        <f>IF($A2801&gt;--RIGHT($A$2,LEN($A$2)-8),"",SUMIF(Table1[SHIFT NOMENCLATURE], $B2801, Table1[FWIA]))</f>
        <v/>
      </c>
      <c r="O2801" s="1" t="str">
        <f>IF($A2801&gt;--RIGHT($A$2,LEN($A$2)-8),"",SUMIF(Table1[SHIFT NOMENCLATURE], $B2801, Table1[DUSTWUN]))</f>
        <v/>
      </c>
    </row>
    <row r="2802" spans="1:15" x14ac:dyDescent="0.25">
      <c r="A2802" s="1" t="str">
        <f t="shared" si="86"/>
        <v/>
      </c>
      <c r="B2802" t="str">
        <f t="shared" si="87"/>
        <v/>
      </c>
      <c r="C2802" s="1" t="str">
        <f>IF($A2802&gt;--RIGHT($A$2,LEN($A$2)-8),"",COUNTIF(Table1[SHIFT NOMENCLATURE],$B2802))</f>
        <v/>
      </c>
      <c r="D2802" s="1" t="str">
        <f>IF($A2802&gt;--RIGHT($A$2,LEN($A$2)-8),"",SUMIF(Table1[SHIFT NOMENCLATURE], $B2802, Table1[EVIC KILL]))</f>
        <v/>
      </c>
      <c r="E2802" s="1" t="str">
        <f>IF($A2802&gt;--RIGHT($A$2,LEN($A$2)-8),"",SUMIF(Table1[SHIFT NOMENCLATURE], $B2802, Table1[EVIC MOB]))</f>
        <v/>
      </c>
      <c r="F2802" s="1" t="str">
        <f>IF($A2802&gt;--RIGHT($A$2,LEN($A$2)-8),"",SUMIF(Table1[SHIFT NOMENCLATURE], $B2802, Table1[EVIC FIRE]))</f>
        <v/>
      </c>
      <c r="G2802" s="1" t="str">
        <f>IF($A2802&gt;--RIGHT($A$2,LEN($A$2)-8),"",SUMIF(Table1[SHIFT NOMENCLATURE], $B2802, Table1[EKIA]))</f>
        <v/>
      </c>
      <c r="H2802" s="1" t="str">
        <f>IF($A2802&gt;--RIGHT($A$2,LEN($A$2)-8),"",SUMIF(Table1[SHIFT NOMENCLATURE], $B2802, Table1[EWIA]))</f>
        <v/>
      </c>
      <c r="I2802" s="1" t="str">
        <f>IF($A2802&gt;--RIGHT($A$2,LEN($A$2)-8),"",SUMIF(Table1[SHIFT NOMENCLATURE], $B2802, Table1[EPW]))</f>
        <v/>
      </c>
      <c r="J2802" s="1" t="str">
        <f>IF($A2802&gt;--RIGHT($A$2,LEN($A$2)-8),"",SUMIF(Table1[SHIFT NOMENCLATURE], $B2802, Table1[FVIC KILL]))</f>
        <v/>
      </c>
      <c r="K2802" s="1" t="str">
        <f>IF($A2802&gt;--RIGHT($A$2,LEN($A$2)-8),"",SUMIF(Table1[SHIFT NOMENCLATURE], $B2802, Table1[FVIC MOB]))</f>
        <v/>
      </c>
      <c r="L2802" s="1" t="str">
        <f>IF($A2802&gt;--RIGHT($A$2,LEN($A$2)-8),"",SUMIF(Table1[SHIFT NOMENCLATURE], $B2802, Table1[FVIC FIRE]))</f>
        <v/>
      </c>
      <c r="M2802" s="1" t="str">
        <f>IF($A2802&gt;--RIGHT($A$2,LEN($A$2)-8),"",SUMIF(Table1[SHIFT NOMENCLATURE], $B2802, Table1[FKIA]))</f>
        <v/>
      </c>
      <c r="N2802" s="1" t="str">
        <f>IF($A2802&gt;--RIGHT($A$2,LEN($A$2)-8),"",SUMIF(Table1[SHIFT NOMENCLATURE], $B2802, Table1[FWIA]))</f>
        <v/>
      </c>
      <c r="O2802" s="1" t="str">
        <f>IF($A2802&gt;--RIGHT($A$2,LEN($A$2)-8),"",SUMIF(Table1[SHIFT NOMENCLATURE], $B2802, Table1[DUSTWUN]))</f>
        <v/>
      </c>
    </row>
    <row r="2803" spans="1:15" x14ac:dyDescent="0.25">
      <c r="A2803" s="1" t="str">
        <f t="shared" si="86"/>
        <v/>
      </c>
      <c r="B2803" t="str">
        <f t="shared" si="87"/>
        <v/>
      </c>
      <c r="C2803" s="1" t="str">
        <f>IF($A2803&gt;--RIGHT($A$2,LEN($A$2)-8),"",COUNTIF(Table1[SHIFT NOMENCLATURE],$B2803))</f>
        <v/>
      </c>
      <c r="D2803" s="1" t="str">
        <f>IF($A2803&gt;--RIGHT($A$2,LEN($A$2)-8),"",SUMIF(Table1[SHIFT NOMENCLATURE], $B2803, Table1[EVIC KILL]))</f>
        <v/>
      </c>
      <c r="E2803" s="1" t="str">
        <f>IF($A2803&gt;--RIGHT($A$2,LEN($A$2)-8),"",SUMIF(Table1[SHIFT NOMENCLATURE], $B2803, Table1[EVIC MOB]))</f>
        <v/>
      </c>
      <c r="F2803" s="1" t="str">
        <f>IF($A2803&gt;--RIGHT($A$2,LEN($A$2)-8),"",SUMIF(Table1[SHIFT NOMENCLATURE], $B2803, Table1[EVIC FIRE]))</f>
        <v/>
      </c>
      <c r="G2803" s="1" t="str">
        <f>IF($A2803&gt;--RIGHT($A$2,LEN($A$2)-8),"",SUMIF(Table1[SHIFT NOMENCLATURE], $B2803, Table1[EKIA]))</f>
        <v/>
      </c>
      <c r="H2803" s="1" t="str">
        <f>IF($A2803&gt;--RIGHT($A$2,LEN($A$2)-8),"",SUMIF(Table1[SHIFT NOMENCLATURE], $B2803, Table1[EWIA]))</f>
        <v/>
      </c>
      <c r="I2803" s="1" t="str">
        <f>IF($A2803&gt;--RIGHT($A$2,LEN($A$2)-8),"",SUMIF(Table1[SHIFT NOMENCLATURE], $B2803, Table1[EPW]))</f>
        <v/>
      </c>
      <c r="J2803" s="1" t="str">
        <f>IF($A2803&gt;--RIGHT($A$2,LEN($A$2)-8),"",SUMIF(Table1[SHIFT NOMENCLATURE], $B2803, Table1[FVIC KILL]))</f>
        <v/>
      </c>
      <c r="K2803" s="1" t="str">
        <f>IF($A2803&gt;--RIGHT($A$2,LEN($A$2)-8),"",SUMIF(Table1[SHIFT NOMENCLATURE], $B2803, Table1[FVIC MOB]))</f>
        <v/>
      </c>
      <c r="L2803" s="1" t="str">
        <f>IF($A2803&gt;--RIGHT($A$2,LEN($A$2)-8),"",SUMIF(Table1[SHIFT NOMENCLATURE], $B2803, Table1[FVIC FIRE]))</f>
        <v/>
      </c>
      <c r="M2803" s="1" t="str">
        <f>IF($A2803&gt;--RIGHT($A$2,LEN($A$2)-8),"",SUMIF(Table1[SHIFT NOMENCLATURE], $B2803, Table1[FKIA]))</f>
        <v/>
      </c>
      <c r="N2803" s="1" t="str">
        <f>IF($A2803&gt;--RIGHT($A$2,LEN($A$2)-8),"",SUMIF(Table1[SHIFT NOMENCLATURE], $B2803, Table1[FWIA]))</f>
        <v/>
      </c>
      <c r="O2803" s="1" t="str">
        <f>IF($A2803&gt;--RIGHT($A$2,LEN($A$2)-8),"",SUMIF(Table1[SHIFT NOMENCLATURE], $B2803, Table1[DUSTWUN]))</f>
        <v/>
      </c>
    </row>
    <row r="2804" spans="1:15" x14ac:dyDescent="0.25">
      <c r="A2804" s="1" t="str">
        <f t="shared" si="86"/>
        <v/>
      </c>
      <c r="B2804" t="str">
        <f t="shared" si="87"/>
        <v/>
      </c>
      <c r="C2804" s="1" t="str">
        <f>IF($A2804&gt;--RIGHT($A$2,LEN($A$2)-8),"",COUNTIF(Table1[SHIFT NOMENCLATURE],$B2804))</f>
        <v/>
      </c>
      <c r="D2804" s="1" t="str">
        <f>IF($A2804&gt;--RIGHT($A$2,LEN($A$2)-8),"",SUMIF(Table1[SHIFT NOMENCLATURE], $B2804, Table1[EVIC KILL]))</f>
        <v/>
      </c>
      <c r="E2804" s="1" t="str">
        <f>IF($A2804&gt;--RIGHT($A$2,LEN($A$2)-8),"",SUMIF(Table1[SHIFT NOMENCLATURE], $B2804, Table1[EVIC MOB]))</f>
        <v/>
      </c>
      <c r="F2804" s="1" t="str">
        <f>IF($A2804&gt;--RIGHT($A$2,LEN($A$2)-8),"",SUMIF(Table1[SHIFT NOMENCLATURE], $B2804, Table1[EVIC FIRE]))</f>
        <v/>
      </c>
      <c r="G2804" s="1" t="str">
        <f>IF($A2804&gt;--RIGHT($A$2,LEN($A$2)-8),"",SUMIF(Table1[SHIFT NOMENCLATURE], $B2804, Table1[EKIA]))</f>
        <v/>
      </c>
      <c r="H2804" s="1" t="str">
        <f>IF($A2804&gt;--RIGHT($A$2,LEN($A$2)-8),"",SUMIF(Table1[SHIFT NOMENCLATURE], $B2804, Table1[EWIA]))</f>
        <v/>
      </c>
      <c r="I2804" s="1" t="str">
        <f>IF($A2804&gt;--RIGHT($A$2,LEN($A$2)-8),"",SUMIF(Table1[SHIFT NOMENCLATURE], $B2804, Table1[EPW]))</f>
        <v/>
      </c>
      <c r="J2804" s="1" t="str">
        <f>IF($A2804&gt;--RIGHT($A$2,LEN($A$2)-8),"",SUMIF(Table1[SHIFT NOMENCLATURE], $B2804, Table1[FVIC KILL]))</f>
        <v/>
      </c>
      <c r="K2804" s="1" t="str">
        <f>IF($A2804&gt;--RIGHT($A$2,LEN($A$2)-8),"",SUMIF(Table1[SHIFT NOMENCLATURE], $B2804, Table1[FVIC MOB]))</f>
        <v/>
      </c>
      <c r="L2804" s="1" t="str">
        <f>IF($A2804&gt;--RIGHT($A$2,LEN($A$2)-8),"",SUMIF(Table1[SHIFT NOMENCLATURE], $B2804, Table1[FVIC FIRE]))</f>
        <v/>
      </c>
      <c r="M2804" s="1" t="str">
        <f>IF($A2804&gt;--RIGHT($A$2,LEN($A$2)-8),"",SUMIF(Table1[SHIFT NOMENCLATURE], $B2804, Table1[FKIA]))</f>
        <v/>
      </c>
      <c r="N2804" s="1" t="str">
        <f>IF($A2804&gt;--RIGHT($A$2,LEN($A$2)-8),"",SUMIF(Table1[SHIFT NOMENCLATURE], $B2804, Table1[FWIA]))</f>
        <v/>
      </c>
      <c r="O2804" s="1" t="str">
        <f>IF($A2804&gt;--RIGHT($A$2,LEN($A$2)-8),"",SUMIF(Table1[SHIFT NOMENCLATURE], $B2804, Table1[DUSTWUN]))</f>
        <v/>
      </c>
    </row>
    <row r="2805" spans="1:15" x14ac:dyDescent="0.25">
      <c r="A2805" s="1" t="str">
        <f t="shared" si="86"/>
        <v/>
      </c>
      <c r="B2805" t="str">
        <f t="shared" si="87"/>
        <v/>
      </c>
      <c r="C2805" s="1" t="str">
        <f>IF($A2805&gt;--RIGHT($A$2,LEN($A$2)-8),"",COUNTIF(Table1[SHIFT NOMENCLATURE],$B2805))</f>
        <v/>
      </c>
      <c r="D2805" s="1" t="str">
        <f>IF($A2805&gt;--RIGHT($A$2,LEN($A$2)-8),"",SUMIF(Table1[SHIFT NOMENCLATURE], $B2805, Table1[EVIC KILL]))</f>
        <v/>
      </c>
      <c r="E2805" s="1" t="str">
        <f>IF($A2805&gt;--RIGHT($A$2,LEN($A$2)-8),"",SUMIF(Table1[SHIFT NOMENCLATURE], $B2805, Table1[EVIC MOB]))</f>
        <v/>
      </c>
      <c r="F2805" s="1" t="str">
        <f>IF($A2805&gt;--RIGHT($A$2,LEN($A$2)-8),"",SUMIF(Table1[SHIFT NOMENCLATURE], $B2805, Table1[EVIC FIRE]))</f>
        <v/>
      </c>
      <c r="G2805" s="1" t="str">
        <f>IF($A2805&gt;--RIGHT($A$2,LEN($A$2)-8),"",SUMIF(Table1[SHIFT NOMENCLATURE], $B2805, Table1[EKIA]))</f>
        <v/>
      </c>
      <c r="H2805" s="1" t="str">
        <f>IF($A2805&gt;--RIGHT($A$2,LEN($A$2)-8),"",SUMIF(Table1[SHIFT NOMENCLATURE], $B2805, Table1[EWIA]))</f>
        <v/>
      </c>
      <c r="I2805" s="1" t="str">
        <f>IF($A2805&gt;--RIGHT($A$2,LEN($A$2)-8),"",SUMIF(Table1[SHIFT NOMENCLATURE], $B2805, Table1[EPW]))</f>
        <v/>
      </c>
      <c r="J2805" s="1" t="str">
        <f>IF($A2805&gt;--RIGHT($A$2,LEN($A$2)-8),"",SUMIF(Table1[SHIFT NOMENCLATURE], $B2805, Table1[FVIC KILL]))</f>
        <v/>
      </c>
      <c r="K2805" s="1" t="str">
        <f>IF($A2805&gt;--RIGHT($A$2,LEN($A$2)-8),"",SUMIF(Table1[SHIFT NOMENCLATURE], $B2805, Table1[FVIC MOB]))</f>
        <v/>
      </c>
      <c r="L2805" s="1" t="str">
        <f>IF($A2805&gt;--RIGHT($A$2,LEN($A$2)-8),"",SUMIF(Table1[SHIFT NOMENCLATURE], $B2805, Table1[FVIC FIRE]))</f>
        <v/>
      </c>
      <c r="M2805" s="1" t="str">
        <f>IF($A2805&gt;--RIGHT($A$2,LEN($A$2)-8),"",SUMIF(Table1[SHIFT NOMENCLATURE], $B2805, Table1[FKIA]))</f>
        <v/>
      </c>
      <c r="N2805" s="1" t="str">
        <f>IF($A2805&gt;--RIGHT($A$2,LEN($A$2)-8),"",SUMIF(Table1[SHIFT NOMENCLATURE], $B2805, Table1[FWIA]))</f>
        <v/>
      </c>
      <c r="O2805" s="1" t="str">
        <f>IF($A2805&gt;--RIGHT($A$2,LEN($A$2)-8),"",SUMIF(Table1[SHIFT NOMENCLATURE], $B2805, Table1[DUSTWUN]))</f>
        <v/>
      </c>
    </row>
    <row r="2806" spans="1:15" x14ac:dyDescent="0.25">
      <c r="A2806" s="1" t="str">
        <f t="shared" si="86"/>
        <v/>
      </c>
      <c r="B2806" t="str">
        <f t="shared" si="87"/>
        <v/>
      </c>
      <c r="C2806" s="1" t="str">
        <f>IF($A2806&gt;--RIGHT($A$2,LEN($A$2)-8),"",COUNTIF(Table1[SHIFT NOMENCLATURE],$B2806))</f>
        <v/>
      </c>
      <c r="D2806" s="1" t="str">
        <f>IF($A2806&gt;--RIGHT($A$2,LEN($A$2)-8),"",SUMIF(Table1[SHIFT NOMENCLATURE], $B2806, Table1[EVIC KILL]))</f>
        <v/>
      </c>
      <c r="E2806" s="1" t="str">
        <f>IF($A2806&gt;--RIGHT($A$2,LEN($A$2)-8),"",SUMIF(Table1[SHIFT NOMENCLATURE], $B2806, Table1[EVIC MOB]))</f>
        <v/>
      </c>
      <c r="F2806" s="1" t="str">
        <f>IF($A2806&gt;--RIGHT($A$2,LEN($A$2)-8),"",SUMIF(Table1[SHIFT NOMENCLATURE], $B2806, Table1[EVIC FIRE]))</f>
        <v/>
      </c>
      <c r="G2806" s="1" t="str">
        <f>IF($A2806&gt;--RIGHT($A$2,LEN($A$2)-8),"",SUMIF(Table1[SHIFT NOMENCLATURE], $B2806, Table1[EKIA]))</f>
        <v/>
      </c>
      <c r="H2806" s="1" t="str">
        <f>IF($A2806&gt;--RIGHT($A$2,LEN($A$2)-8),"",SUMIF(Table1[SHIFT NOMENCLATURE], $B2806, Table1[EWIA]))</f>
        <v/>
      </c>
      <c r="I2806" s="1" t="str">
        <f>IF($A2806&gt;--RIGHT($A$2,LEN($A$2)-8),"",SUMIF(Table1[SHIFT NOMENCLATURE], $B2806, Table1[EPW]))</f>
        <v/>
      </c>
      <c r="J2806" s="1" t="str">
        <f>IF($A2806&gt;--RIGHT($A$2,LEN($A$2)-8),"",SUMIF(Table1[SHIFT NOMENCLATURE], $B2806, Table1[FVIC KILL]))</f>
        <v/>
      </c>
      <c r="K2806" s="1" t="str">
        <f>IF($A2806&gt;--RIGHT($A$2,LEN($A$2)-8),"",SUMIF(Table1[SHIFT NOMENCLATURE], $B2806, Table1[FVIC MOB]))</f>
        <v/>
      </c>
      <c r="L2806" s="1" t="str">
        <f>IF($A2806&gt;--RIGHT($A$2,LEN($A$2)-8),"",SUMIF(Table1[SHIFT NOMENCLATURE], $B2806, Table1[FVIC FIRE]))</f>
        <v/>
      </c>
      <c r="M2806" s="1" t="str">
        <f>IF($A2806&gt;--RIGHT($A$2,LEN($A$2)-8),"",SUMIF(Table1[SHIFT NOMENCLATURE], $B2806, Table1[FKIA]))</f>
        <v/>
      </c>
      <c r="N2806" s="1" t="str">
        <f>IF($A2806&gt;--RIGHT($A$2,LEN($A$2)-8),"",SUMIF(Table1[SHIFT NOMENCLATURE], $B2806, Table1[FWIA]))</f>
        <v/>
      </c>
      <c r="O2806" s="1" t="str">
        <f>IF($A2806&gt;--RIGHT($A$2,LEN($A$2)-8),"",SUMIF(Table1[SHIFT NOMENCLATURE], $B2806, Table1[DUSTWUN]))</f>
        <v/>
      </c>
    </row>
    <row r="2807" spans="1:15" x14ac:dyDescent="0.25">
      <c r="A2807" s="1" t="str">
        <f t="shared" si="86"/>
        <v/>
      </c>
      <c r="B2807" t="str">
        <f t="shared" si="87"/>
        <v/>
      </c>
      <c r="C2807" s="1" t="str">
        <f>IF($A2807&gt;--RIGHT($A$2,LEN($A$2)-8),"",COUNTIF(Table1[SHIFT NOMENCLATURE],$B2807))</f>
        <v/>
      </c>
      <c r="D2807" s="1" t="str">
        <f>IF($A2807&gt;--RIGHT($A$2,LEN($A$2)-8),"",SUMIF(Table1[SHIFT NOMENCLATURE], $B2807, Table1[EVIC KILL]))</f>
        <v/>
      </c>
      <c r="E2807" s="1" t="str">
        <f>IF($A2807&gt;--RIGHT($A$2,LEN($A$2)-8),"",SUMIF(Table1[SHIFT NOMENCLATURE], $B2807, Table1[EVIC MOB]))</f>
        <v/>
      </c>
      <c r="F2807" s="1" t="str">
        <f>IF($A2807&gt;--RIGHT($A$2,LEN($A$2)-8),"",SUMIF(Table1[SHIFT NOMENCLATURE], $B2807, Table1[EVIC FIRE]))</f>
        <v/>
      </c>
      <c r="G2807" s="1" t="str">
        <f>IF($A2807&gt;--RIGHT($A$2,LEN($A$2)-8),"",SUMIF(Table1[SHIFT NOMENCLATURE], $B2807, Table1[EKIA]))</f>
        <v/>
      </c>
      <c r="H2807" s="1" t="str">
        <f>IF($A2807&gt;--RIGHT($A$2,LEN($A$2)-8),"",SUMIF(Table1[SHIFT NOMENCLATURE], $B2807, Table1[EWIA]))</f>
        <v/>
      </c>
      <c r="I2807" s="1" t="str">
        <f>IF($A2807&gt;--RIGHT($A$2,LEN($A$2)-8),"",SUMIF(Table1[SHIFT NOMENCLATURE], $B2807, Table1[EPW]))</f>
        <v/>
      </c>
      <c r="J2807" s="1" t="str">
        <f>IF($A2807&gt;--RIGHT($A$2,LEN($A$2)-8),"",SUMIF(Table1[SHIFT NOMENCLATURE], $B2807, Table1[FVIC KILL]))</f>
        <v/>
      </c>
      <c r="K2807" s="1" t="str">
        <f>IF($A2807&gt;--RIGHT($A$2,LEN($A$2)-8),"",SUMIF(Table1[SHIFT NOMENCLATURE], $B2807, Table1[FVIC MOB]))</f>
        <v/>
      </c>
      <c r="L2807" s="1" t="str">
        <f>IF($A2807&gt;--RIGHT($A$2,LEN($A$2)-8),"",SUMIF(Table1[SHIFT NOMENCLATURE], $B2807, Table1[FVIC FIRE]))</f>
        <v/>
      </c>
      <c r="M2807" s="1" t="str">
        <f>IF($A2807&gt;--RIGHT($A$2,LEN($A$2)-8),"",SUMIF(Table1[SHIFT NOMENCLATURE], $B2807, Table1[FKIA]))</f>
        <v/>
      </c>
      <c r="N2807" s="1" t="str">
        <f>IF($A2807&gt;--RIGHT($A$2,LEN($A$2)-8),"",SUMIF(Table1[SHIFT NOMENCLATURE], $B2807, Table1[FWIA]))</f>
        <v/>
      </c>
      <c r="O2807" s="1" t="str">
        <f>IF($A2807&gt;--RIGHT($A$2,LEN($A$2)-8),"",SUMIF(Table1[SHIFT NOMENCLATURE], $B2807, Table1[DUSTWUN]))</f>
        <v/>
      </c>
    </row>
    <row r="2808" spans="1:15" x14ac:dyDescent="0.25">
      <c r="A2808" s="1" t="str">
        <f t="shared" si="86"/>
        <v/>
      </c>
      <c r="B2808" t="str">
        <f t="shared" si="87"/>
        <v/>
      </c>
      <c r="C2808" s="1" t="str">
        <f>IF($A2808&gt;--RIGHT($A$2,LEN($A$2)-8),"",COUNTIF(Table1[SHIFT NOMENCLATURE],$B2808))</f>
        <v/>
      </c>
      <c r="D2808" s="1" t="str">
        <f>IF($A2808&gt;--RIGHT($A$2,LEN($A$2)-8),"",SUMIF(Table1[SHIFT NOMENCLATURE], $B2808, Table1[EVIC KILL]))</f>
        <v/>
      </c>
      <c r="E2808" s="1" t="str">
        <f>IF($A2808&gt;--RIGHT($A$2,LEN($A$2)-8),"",SUMIF(Table1[SHIFT NOMENCLATURE], $B2808, Table1[EVIC MOB]))</f>
        <v/>
      </c>
      <c r="F2808" s="1" t="str">
        <f>IF($A2808&gt;--RIGHT($A$2,LEN($A$2)-8),"",SUMIF(Table1[SHIFT NOMENCLATURE], $B2808, Table1[EVIC FIRE]))</f>
        <v/>
      </c>
      <c r="G2808" s="1" t="str">
        <f>IF($A2808&gt;--RIGHT($A$2,LEN($A$2)-8),"",SUMIF(Table1[SHIFT NOMENCLATURE], $B2808, Table1[EKIA]))</f>
        <v/>
      </c>
      <c r="H2808" s="1" t="str">
        <f>IF($A2808&gt;--RIGHT($A$2,LEN($A$2)-8),"",SUMIF(Table1[SHIFT NOMENCLATURE], $B2808, Table1[EWIA]))</f>
        <v/>
      </c>
      <c r="I2808" s="1" t="str">
        <f>IF($A2808&gt;--RIGHT($A$2,LEN($A$2)-8),"",SUMIF(Table1[SHIFT NOMENCLATURE], $B2808, Table1[EPW]))</f>
        <v/>
      </c>
      <c r="J2808" s="1" t="str">
        <f>IF($A2808&gt;--RIGHT($A$2,LEN($A$2)-8),"",SUMIF(Table1[SHIFT NOMENCLATURE], $B2808, Table1[FVIC KILL]))</f>
        <v/>
      </c>
      <c r="K2808" s="1" t="str">
        <f>IF($A2808&gt;--RIGHT($A$2,LEN($A$2)-8),"",SUMIF(Table1[SHIFT NOMENCLATURE], $B2808, Table1[FVIC MOB]))</f>
        <v/>
      </c>
      <c r="L2808" s="1" t="str">
        <f>IF($A2808&gt;--RIGHT($A$2,LEN($A$2)-8),"",SUMIF(Table1[SHIFT NOMENCLATURE], $B2808, Table1[FVIC FIRE]))</f>
        <v/>
      </c>
      <c r="M2808" s="1" t="str">
        <f>IF($A2808&gt;--RIGHT($A$2,LEN($A$2)-8),"",SUMIF(Table1[SHIFT NOMENCLATURE], $B2808, Table1[FKIA]))</f>
        <v/>
      </c>
      <c r="N2808" s="1" t="str">
        <f>IF($A2808&gt;--RIGHT($A$2,LEN($A$2)-8),"",SUMIF(Table1[SHIFT NOMENCLATURE], $B2808, Table1[FWIA]))</f>
        <v/>
      </c>
      <c r="O2808" s="1" t="str">
        <f>IF($A2808&gt;--RIGHT($A$2,LEN($A$2)-8),"",SUMIF(Table1[SHIFT NOMENCLATURE], $B2808, Table1[DUSTWUN]))</f>
        <v/>
      </c>
    </row>
    <row r="2809" spans="1:15" x14ac:dyDescent="0.25">
      <c r="A2809" s="1" t="str">
        <f t="shared" si="86"/>
        <v/>
      </c>
      <c r="B2809" t="str">
        <f t="shared" si="87"/>
        <v/>
      </c>
      <c r="C2809" s="1" t="str">
        <f>IF($A2809&gt;--RIGHT($A$2,LEN($A$2)-8),"",COUNTIF(Table1[SHIFT NOMENCLATURE],$B2809))</f>
        <v/>
      </c>
      <c r="D2809" s="1" t="str">
        <f>IF($A2809&gt;--RIGHT($A$2,LEN($A$2)-8),"",SUMIF(Table1[SHIFT NOMENCLATURE], $B2809, Table1[EVIC KILL]))</f>
        <v/>
      </c>
      <c r="E2809" s="1" t="str">
        <f>IF($A2809&gt;--RIGHT($A$2,LEN($A$2)-8),"",SUMIF(Table1[SHIFT NOMENCLATURE], $B2809, Table1[EVIC MOB]))</f>
        <v/>
      </c>
      <c r="F2809" s="1" t="str">
        <f>IF($A2809&gt;--RIGHT($A$2,LEN($A$2)-8),"",SUMIF(Table1[SHIFT NOMENCLATURE], $B2809, Table1[EVIC FIRE]))</f>
        <v/>
      </c>
      <c r="G2809" s="1" t="str">
        <f>IF($A2809&gt;--RIGHT($A$2,LEN($A$2)-8),"",SUMIF(Table1[SHIFT NOMENCLATURE], $B2809, Table1[EKIA]))</f>
        <v/>
      </c>
      <c r="H2809" s="1" t="str">
        <f>IF($A2809&gt;--RIGHT($A$2,LEN($A$2)-8),"",SUMIF(Table1[SHIFT NOMENCLATURE], $B2809, Table1[EWIA]))</f>
        <v/>
      </c>
      <c r="I2809" s="1" t="str">
        <f>IF($A2809&gt;--RIGHT($A$2,LEN($A$2)-8),"",SUMIF(Table1[SHIFT NOMENCLATURE], $B2809, Table1[EPW]))</f>
        <v/>
      </c>
      <c r="J2809" s="1" t="str">
        <f>IF($A2809&gt;--RIGHT($A$2,LEN($A$2)-8),"",SUMIF(Table1[SHIFT NOMENCLATURE], $B2809, Table1[FVIC KILL]))</f>
        <v/>
      </c>
      <c r="K2809" s="1" t="str">
        <f>IF($A2809&gt;--RIGHT($A$2,LEN($A$2)-8),"",SUMIF(Table1[SHIFT NOMENCLATURE], $B2809, Table1[FVIC MOB]))</f>
        <v/>
      </c>
      <c r="L2809" s="1" t="str">
        <f>IF($A2809&gt;--RIGHT($A$2,LEN($A$2)-8),"",SUMIF(Table1[SHIFT NOMENCLATURE], $B2809, Table1[FVIC FIRE]))</f>
        <v/>
      </c>
      <c r="M2809" s="1" t="str">
        <f>IF($A2809&gt;--RIGHT($A$2,LEN($A$2)-8),"",SUMIF(Table1[SHIFT NOMENCLATURE], $B2809, Table1[FKIA]))</f>
        <v/>
      </c>
      <c r="N2809" s="1" t="str">
        <f>IF($A2809&gt;--RIGHT($A$2,LEN($A$2)-8),"",SUMIF(Table1[SHIFT NOMENCLATURE], $B2809, Table1[FWIA]))</f>
        <v/>
      </c>
      <c r="O2809" s="1" t="str">
        <f>IF($A2809&gt;--RIGHT($A$2,LEN($A$2)-8),"",SUMIF(Table1[SHIFT NOMENCLATURE], $B2809, Table1[DUSTWUN]))</f>
        <v/>
      </c>
    </row>
    <row r="2810" spans="1:15" x14ac:dyDescent="0.25">
      <c r="A2810" s="1" t="str">
        <f t="shared" si="86"/>
        <v/>
      </c>
      <c r="B2810" t="str">
        <f t="shared" si="87"/>
        <v/>
      </c>
      <c r="C2810" s="1" t="str">
        <f>IF($A2810&gt;--RIGHT($A$2,LEN($A$2)-8),"",COUNTIF(Table1[SHIFT NOMENCLATURE],$B2810))</f>
        <v/>
      </c>
      <c r="D2810" s="1" t="str">
        <f>IF($A2810&gt;--RIGHT($A$2,LEN($A$2)-8),"",SUMIF(Table1[SHIFT NOMENCLATURE], $B2810, Table1[EVIC KILL]))</f>
        <v/>
      </c>
      <c r="E2810" s="1" t="str">
        <f>IF($A2810&gt;--RIGHT($A$2,LEN($A$2)-8),"",SUMIF(Table1[SHIFT NOMENCLATURE], $B2810, Table1[EVIC MOB]))</f>
        <v/>
      </c>
      <c r="F2810" s="1" t="str">
        <f>IF($A2810&gt;--RIGHT($A$2,LEN($A$2)-8),"",SUMIF(Table1[SHIFT NOMENCLATURE], $B2810, Table1[EVIC FIRE]))</f>
        <v/>
      </c>
      <c r="G2810" s="1" t="str">
        <f>IF($A2810&gt;--RIGHT($A$2,LEN($A$2)-8),"",SUMIF(Table1[SHIFT NOMENCLATURE], $B2810, Table1[EKIA]))</f>
        <v/>
      </c>
      <c r="H2810" s="1" t="str">
        <f>IF($A2810&gt;--RIGHT($A$2,LEN($A$2)-8),"",SUMIF(Table1[SHIFT NOMENCLATURE], $B2810, Table1[EWIA]))</f>
        <v/>
      </c>
      <c r="I2810" s="1" t="str">
        <f>IF($A2810&gt;--RIGHT($A$2,LEN($A$2)-8),"",SUMIF(Table1[SHIFT NOMENCLATURE], $B2810, Table1[EPW]))</f>
        <v/>
      </c>
      <c r="J2810" s="1" t="str">
        <f>IF($A2810&gt;--RIGHT($A$2,LEN($A$2)-8),"",SUMIF(Table1[SHIFT NOMENCLATURE], $B2810, Table1[FVIC KILL]))</f>
        <v/>
      </c>
      <c r="K2810" s="1" t="str">
        <f>IF($A2810&gt;--RIGHT($A$2,LEN($A$2)-8),"",SUMIF(Table1[SHIFT NOMENCLATURE], $B2810, Table1[FVIC MOB]))</f>
        <v/>
      </c>
      <c r="L2810" s="1" t="str">
        <f>IF($A2810&gt;--RIGHT($A$2,LEN($A$2)-8),"",SUMIF(Table1[SHIFT NOMENCLATURE], $B2810, Table1[FVIC FIRE]))</f>
        <v/>
      </c>
      <c r="M2810" s="1" t="str">
        <f>IF($A2810&gt;--RIGHT($A$2,LEN($A$2)-8),"",SUMIF(Table1[SHIFT NOMENCLATURE], $B2810, Table1[FKIA]))</f>
        <v/>
      </c>
      <c r="N2810" s="1" t="str">
        <f>IF($A2810&gt;--RIGHT($A$2,LEN($A$2)-8),"",SUMIF(Table1[SHIFT NOMENCLATURE], $B2810, Table1[FWIA]))</f>
        <v/>
      </c>
      <c r="O2810" s="1" t="str">
        <f>IF($A2810&gt;--RIGHT($A$2,LEN($A$2)-8),"",SUMIF(Table1[SHIFT NOMENCLATURE], $B2810, Table1[DUSTWUN]))</f>
        <v/>
      </c>
    </row>
    <row r="2811" spans="1:15" x14ac:dyDescent="0.25">
      <c r="A2811" s="1" t="str">
        <f t="shared" si="86"/>
        <v/>
      </c>
      <c r="B2811" t="str">
        <f t="shared" si="87"/>
        <v/>
      </c>
      <c r="C2811" s="1" t="str">
        <f>IF($A2811&gt;--RIGHT($A$2,LEN($A$2)-8),"",COUNTIF(Table1[SHIFT NOMENCLATURE],$B2811))</f>
        <v/>
      </c>
      <c r="D2811" s="1" t="str">
        <f>IF($A2811&gt;--RIGHT($A$2,LEN($A$2)-8),"",SUMIF(Table1[SHIFT NOMENCLATURE], $B2811, Table1[EVIC KILL]))</f>
        <v/>
      </c>
      <c r="E2811" s="1" t="str">
        <f>IF($A2811&gt;--RIGHT($A$2,LEN($A$2)-8),"",SUMIF(Table1[SHIFT NOMENCLATURE], $B2811, Table1[EVIC MOB]))</f>
        <v/>
      </c>
      <c r="F2811" s="1" t="str">
        <f>IF($A2811&gt;--RIGHT($A$2,LEN($A$2)-8),"",SUMIF(Table1[SHIFT NOMENCLATURE], $B2811, Table1[EVIC FIRE]))</f>
        <v/>
      </c>
      <c r="G2811" s="1" t="str">
        <f>IF($A2811&gt;--RIGHT($A$2,LEN($A$2)-8),"",SUMIF(Table1[SHIFT NOMENCLATURE], $B2811, Table1[EKIA]))</f>
        <v/>
      </c>
      <c r="H2811" s="1" t="str">
        <f>IF($A2811&gt;--RIGHT($A$2,LEN($A$2)-8),"",SUMIF(Table1[SHIFT NOMENCLATURE], $B2811, Table1[EWIA]))</f>
        <v/>
      </c>
      <c r="I2811" s="1" t="str">
        <f>IF($A2811&gt;--RIGHT($A$2,LEN($A$2)-8),"",SUMIF(Table1[SHIFT NOMENCLATURE], $B2811, Table1[EPW]))</f>
        <v/>
      </c>
      <c r="J2811" s="1" t="str">
        <f>IF($A2811&gt;--RIGHT($A$2,LEN($A$2)-8),"",SUMIF(Table1[SHIFT NOMENCLATURE], $B2811, Table1[FVIC KILL]))</f>
        <v/>
      </c>
      <c r="K2811" s="1" t="str">
        <f>IF($A2811&gt;--RIGHT($A$2,LEN($A$2)-8),"",SUMIF(Table1[SHIFT NOMENCLATURE], $B2811, Table1[FVIC MOB]))</f>
        <v/>
      </c>
      <c r="L2811" s="1" t="str">
        <f>IF($A2811&gt;--RIGHT($A$2,LEN($A$2)-8),"",SUMIF(Table1[SHIFT NOMENCLATURE], $B2811, Table1[FVIC FIRE]))</f>
        <v/>
      </c>
      <c r="M2811" s="1" t="str">
        <f>IF($A2811&gt;--RIGHT($A$2,LEN($A$2)-8),"",SUMIF(Table1[SHIFT NOMENCLATURE], $B2811, Table1[FKIA]))</f>
        <v/>
      </c>
      <c r="N2811" s="1" t="str">
        <f>IF($A2811&gt;--RIGHT($A$2,LEN($A$2)-8),"",SUMIF(Table1[SHIFT NOMENCLATURE], $B2811, Table1[FWIA]))</f>
        <v/>
      </c>
      <c r="O2811" s="1" t="str">
        <f>IF($A2811&gt;--RIGHT($A$2,LEN($A$2)-8),"",SUMIF(Table1[SHIFT NOMENCLATURE], $B2811, Table1[DUSTWUN]))</f>
        <v/>
      </c>
    </row>
    <row r="2812" spans="1:15" x14ac:dyDescent="0.25">
      <c r="A2812" s="1" t="str">
        <f t="shared" si="86"/>
        <v/>
      </c>
      <c r="B2812" t="str">
        <f t="shared" si="87"/>
        <v/>
      </c>
      <c r="C2812" s="1" t="str">
        <f>IF($A2812&gt;--RIGHT($A$2,LEN($A$2)-8),"",COUNTIF(Table1[SHIFT NOMENCLATURE],$B2812))</f>
        <v/>
      </c>
      <c r="D2812" s="1" t="str">
        <f>IF($A2812&gt;--RIGHT($A$2,LEN($A$2)-8),"",SUMIF(Table1[SHIFT NOMENCLATURE], $B2812, Table1[EVIC KILL]))</f>
        <v/>
      </c>
      <c r="E2812" s="1" t="str">
        <f>IF($A2812&gt;--RIGHT($A$2,LEN($A$2)-8),"",SUMIF(Table1[SHIFT NOMENCLATURE], $B2812, Table1[EVIC MOB]))</f>
        <v/>
      </c>
      <c r="F2812" s="1" t="str">
        <f>IF($A2812&gt;--RIGHT($A$2,LEN($A$2)-8),"",SUMIF(Table1[SHIFT NOMENCLATURE], $B2812, Table1[EVIC FIRE]))</f>
        <v/>
      </c>
      <c r="G2812" s="1" t="str">
        <f>IF($A2812&gt;--RIGHT($A$2,LEN($A$2)-8),"",SUMIF(Table1[SHIFT NOMENCLATURE], $B2812, Table1[EKIA]))</f>
        <v/>
      </c>
      <c r="H2812" s="1" t="str">
        <f>IF($A2812&gt;--RIGHT($A$2,LEN($A$2)-8),"",SUMIF(Table1[SHIFT NOMENCLATURE], $B2812, Table1[EWIA]))</f>
        <v/>
      </c>
      <c r="I2812" s="1" t="str">
        <f>IF($A2812&gt;--RIGHT($A$2,LEN($A$2)-8),"",SUMIF(Table1[SHIFT NOMENCLATURE], $B2812, Table1[EPW]))</f>
        <v/>
      </c>
      <c r="J2812" s="1" t="str">
        <f>IF($A2812&gt;--RIGHT($A$2,LEN($A$2)-8),"",SUMIF(Table1[SHIFT NOMENCLATURE], $B2812, Table1[FVIC KILL]))</f>
        <v/>
      </c>
      <c r="K2812" s="1" t="str">
        <f>IF($A2812&gt;--RIGHT($A$2,LEN($A$2)-8),"",SUMIF(Table1[SHIFT NOMENCLATURE], $B2812, Table1[FVIC MOB]))</f>
        <v/>
      </c>
      <c r="L2812" s="1" t="str">
        <f>IF($A2812&gt;--RIGHT($A$2,LEN($A$2)-8),"",SUMIF(Table1[SHIFT NOMENCLATURE], $B2812, Table1[FVIC FIRE]))</f>
        <v/>
      </c>
      <c r="M2812" s="1" t="str">
        <f>IF($A2812&gt;--RIGHT($A$2,LEN($A$2)-8),"",SUMIF(Table1[SHIFT NOMENCLATURE], $B2812, Table1[FKIA]))</f>
        <v/>
      </c>
      <c r="N2812" s="1" t="str">
        <f>IF($A2812&gt;--RIGHT($A$2,LEN($A$2)-8),"",SUMIF(Table1[SHIFT NOMENCLATURE], $B2812, Table1[FWIA]))</f>
        <v/>
      </c>
      <c r="O2812" s="1" t="str">
        <f>IF($A2812&gt;--RIGHT($A$2,LEN($A$2)-8),"",SUMIF(Table1[SHIFT NOMENCLATURE], $B2812, Table1[DUSTWUN]))</f>
        <v/>
      </c>
    </row>
    <row r="2813" spans="1:15" x14ac:dyDescent="0.25">
      <c r="A2813" s="1" t="str">
        <f t="shared" si="86"/>
        <v/>
      </c>
      <c r="B2813" t="str">
        <f t="shared" si="87"/>
        <v/>
      </c>
      <c r="C2813" s="1" t="str">
        <f>IF($A2813&gt;--RIGHT($A$2,LEN($A$2)-8),"",COUNTIF(Table1[SHIFT NOMENCLATURE],$B2813))</f>
        <v/>
      </c>
      <c r="D2813" s="1" t="str">
        <f>IF($A2813&gt;--RIGHT($A$2,LEN($A$2)-8),"",SUMIF(Table1[SHIFT NOMENCLATURE], $B2813, Table1[EVIC KILL]))</f>
        <v/>
      </c>
      <c r="E2813" s="1" t="str">
        <f>IF($A2813&gt;--RIGHT($A$2,LEN($A$2)-8),"",SUMIF(Table1[SHIFT NOMENCLATURE], $B2813, Table1[EVIC MOB]))</f>
        <v/>
      </c>
      <c r="F2813" s="1" t="str">
        <f>IF($A2813&gt;--RIGHT($A$2,LEN($A$2)-8),"",SUMIF(Table1[SHIFT NOMENCLATURE], $B2813, Table1[EVIC FIRE]))</f>
        <v/>
      </c>
      <c r="G2813" s="1" t="str">
        <f>IF($A2813&gt;--RIGHT($A$2,LEN($A$2)-8),"",SUMIF(Table1[SHIFT NOMENCLATURE], $B2813, Table1[EKIA]))</f>
        <v/>
      </c>
      <c r="H2813" s="1" t="str">
        <f>IF($A2813&gt;--RIGHT($A$2,LEN($A$2)-8),"",SUMIF(Table1[SHIFT NOMENCLATURE], $B2813, Table1[EWIA]))</f>
        <v/>
      </c>
      <c r="I2813" s="1" t="str">
        <f>IF($A2813&gt;--RIGHT($A$2,LEN($A$2)-8),"",SUMIF(Table1[SHIFT NOMENCLATURE], $B2813, Table1[EPW]))</f>
        <v/>
      </c>
      <c r="J2813" s="1" t="str">
        <f>IF($A2813&gt;--RIGHT($A$2,LEN($A$2)-8),"",SUMIF(Table1[SHIFT NOMENCLATURE], $B2813, Table1[FVIC KILL]))</f>
        <v/>
      </c>
      <c r="K2813" s="1" t="str">
        <f>IF($A2813&gt;--RIGHT($A$2,LEN($A$2)-8),"",SUMIF(Table1[SHIFT NOMENCLATURE], $B2813, Table1[FVIC MOB]))</f>
        <v/>
      </c>
      <c r="L2813" s="1" t="str">
        <f>IF($A2813&gt;--RIGHT($A$2,LEN($A$2)-8),"",SUMIF(Table1[SHIFT NOMENCLATURE], $B2813, Table1[FVIC FIRE]))</f>
        <v/>
      </c>
      <c r="M2813" s="1" t="str">
        <f>IF($A2813&gt;--RIGHT($A$2,LEN($A$2)-8),"",SUMIF(Table1[SHIFT NOMENCLATURE], $B2813, Table1[FKIA]))</f>
        <v/>
      </c>
      <c r="N2813" s="1" t="str">
        <f>IF($A2813&gt;--RIGHT($A$2,LEN($A$2)-8),"",SUMIF(Table1[SHIFT NOMENCLATURE], $B2813, Table1[FWIA]))</f>
        <v/>
      </c>
      <c r="O2813" s="1" t="str">
        <f>IF($A2813&gt;--RIGHT($A$2,LEN($A$2)-8),"",SUMIF(Table1[SHIFT NOMENCLATURE], $B2813, Table1[DUSTWUN]))</f>
        <v/>
      </c>
    </row>
    <row r="2814" spans="1:15" x14ac:dyDescent="0.25">
      <c r="A2814" s="1" t="str">
        <f t="shared" si="86"/>
        <v/>
      </c>
      <c r="B2814" t="str">
        <f t="shared" si="87"/>
        <v/>
      </c>
      <c r="C2814" s="1" t="str">
        <f>IF($A2814&gt;--RIGHT($A$2,LEN($A$2)-8),"",COUNTIF(Table1[SHIFT NOMENCLATURE],$B2814))</f>
        <v/>
      </c>
      <c r="D2814" s="1" t="str">
        <f>IF($A2814&gt;--RIGHT($A$2,LEN($A$2)-8),"",SUMIF(Table1[SHIFT NOMENCLATURE], $B2814, Table1[EVIC KILL]))</f>
        <v/>
      </c>
      <c r="E2814" s="1" t="str">
        <f>IF($A2814&gt;--RIGHT($A$2,LEN($A$2)-8),"",SUMIF(Table1[SHIFT NOMENCLATURE], $B2814, Table1[EVIC MOB]))</f>
        <v/>
      </c>
      <c r="F2814" s="1" t="str">
        <f>IF($A2814&gt;--RIGHT($A$2,LEN($A$2)-8),"",SUMIF(Table1[SHIFT NOMENCLATURE], $B2814, Table1[EVIC FIRE]))</f>
        <v/>
      </c>
      <c r="G2814" s="1" t="str">
        <f>IF($A2814&gt;--RIGHT($A$2,LEN($A$2)-8),"",SUMIF(Table1[SHIFT NOMENCLATURE], $B2814, Table1[EKIA]))</f>
        <v/>
      </c>
      <c r="H2814" s="1" t="str">
        <f>IF($A2814&gt;--RIGHT($A$2,LEN($A$2)-8),"",SUMIF(Table1[SHIFT NOMENCLATURE], $B2814, Table1[EWIA]))</f>
        <v/>
      </c>
      <c r="I2814" s="1" t="str">
        <f>IF($A2814&gt;--RIGHT($A$2,LEN($A$2)-8),"",SUMIF(Table1[SHIFT NOMENCLATURE], $B2814, Table1[EPW]))</f>
        <v/>
      </c>
      <c r="J2814" s="1" t="str">
        <f>IF($A2814&gt;--RIGHT($A$2,LEN($A$2)-8),"",SUMIF(Table1[SHIFT NOMENCLATURE], $B2814, Table1[FVIC KILL]))</f>
        <v/>
      </c>
      <c r="K2814" s="1" t="str">
        <f>IF($A2814&gt;--RIGHT($A$2,LEN($A$2)-8),"",SUMIF(Table1[SHIFT NOMENCLATURE], $B2814, Table1[FVIC MOB]))</f>
        <v/>
      </c>
      <c r="L2814" s="1" t="str">
        <f>IF($A2814&gt;--RIGHT($A$2,LEN($A$2)-8),"",SUMIF(Table1[SHIFT NOMENCLATURE], $B2814, Table1[FVIC FIRE]))</f>
        <v/>
      </c>
      <c r="M2814" s="1" t="str">
        <f>IF($A2814&gt;--RIGHT($A$2,LEN($A$2)-8),"",SUMIF(Table1[SHIFT NOMENCLATURE], $B2814, Table1[FKIA]))</f>
        <v/>
      </c>
      <c r="N2814" s="1" t="str">
        <f>IF($A2814&gt;--RIGHT($A$2,LEN($A$2)-8),"",SUMIF(Table1[SHIFT NOMENCLATURE], $B2814, Table1[FWIA]))</f>
        <v/>
      </c>
      <c r="O2814" s="1" t="str">
        <f>IF($A2814&gt;--RIGHT($A$2,LEN($A$2)-8),"",SUMIF(Table1[SHIFT NOMENCLATURE], $B2814, Table1[DUSTWUN]))</f>
        <v/>
      </c>
    </row>
    <row r="2815" spans="1:15" x14ac:dyDescent="0.25">
      <c r="A2815" s="1" t="str">
        <f t="shared" si="86"/>
        <v/>
      </c>
      <c r="B2815" t="str">
        <f t="shared" si="87"/>
        <v/>
      </c>
      <c r="C2815" s="1" t="str">
        <f>IF($A2815&gt;--RIGHT($A$2,LEN($A$2)-8),"",COUNTIF(Table1[SHIFT NOMENCLATURE],$B2815))</f>
        <v/>
      </c>
      <c r="D2815" s="1" t="str">
        <f>IF($A2815&gt;--RIGHT($A$2,LEN($A$2)-8),"",SUMIF(Table1[SHIFT NOMENCLATURE], $B2815, Table1[EVIC KILL]))</f>
        <v/>
      </c>
      <c r="E2815" s="1" t="str">
        <f>IF($A2815&gt;--RIGHT($A$2,LEN($A$2)-8),"",SUMIF(Table1[SHIFT NOMENCLATURE], $B2815, Table1[EVIC MOB]))</f>
        <v/>
      </c>
      <c r="F2815" s="1" t="str">
        <f>IF($A2815&gt;--RIGHT($A$2,LEN($A$2)-8),"",SUMIF(Table1[SHIFT NOMENCLATURE], $B2815, Table1[EVIC FIRE]))</f>
        <v/>
      </c>
      <c r="G2815" s="1" t="str">
        <f>IF($A2815&gt;--RIGHT($A$2,LEN($A$2)-8),"",SUMIF(Table1[SHIFT NOMENCLATURE], $B2815, Table1[EKIA]))</f>
        <v/>
      </c>
      <c r="H2815" s="1" t="str">
        <f>IF($A2815&gt;--RIGHT($A$2,LEN($A$2)-8),"",SUMIF(Table1[SHIFT NOMENCLATURE], $B2815, Table1[EWIA]))</f>
        <v/>
      </c>
      <c r="I2815" s="1" t="str">
        <f>IF($A2815&gt;--RIGHT($A$2,LEN($A$2)-8),"",SUMIF(Table1[SHIFT NOMENCLATURE], $B2815, Table1[EPW]))</f>
        <v/>
      </c>
      <c r="J2815" s="1" t="str">
        <f>IF($A2815&gt;--RIGHT($A$2,LEN($A$2)-8),"",SUMIF(Table1[SHIFT NOMENCLATURE], $B2815, Table1[FVIC KILL]))</f>
        <v/>
      </c>
      <c r="K2815" s="1" t="str">
        <f>IF($A2815&gt;--RIGHT($A$2,LEN($A$2)-8),"",SUMIF(Table1[SHIFT NOMENCLATURE], $B2815, Table1[FVIC MOB]))</f>
        <v/>
      </c>
      <c r="L2815" s="1" t="str">
        <f>IF($A2815&gt;--RIGHT($A$2,LEN($A$2)-8),"",SUMIF(Table1[SHIFT NOMENCLATURE], $B2815, Table1[FVIC FIRE]))</f>
        <v/>
      </c>
      <c r="M2815" s="1" t="str">
        <f>IF($A2815&gt;--RIGHT($A$2,LEN($A$2)-8),"",SUMIF(Table1[SHIFT NOMENCLATURE], $B2815, Table1[FKIA]))</f>
        <v/>
      </c>
      <c r="N2815" s="1" t="str">
        <f>IF($A2815&gt;--RIGHT($A$2,LEN($A$2)-8),"",SUMIF(Table1[SHIFT NOMENCLATURE], $B2815, Table1[FWIA]))</f>
        <v/>
      </c>
      <c r="O2815" s="1" t="str">
        <f>IF($A2815&gt;--RIGHT($A$2,LEN($A$2)-8),"",SUMIF(Table1[SHIFT NOMENCLATURE], $B2815, Table1[DUSTWUN]))</f>
        <v/>
      </c>
    </row>
    <row r="2816" spans="1:15" x14ac:dyDescent="0.25">
      <c r="A2816" s="1" t="str">
        <f t="shared" si="86"/>
        <v/>
      </c>
      <c r="B2816" t="str">
        <f t="shared" si="87"/>
        <v/>
      </c>
      <c r="C2816" s="1" t="str">
        <f>IF($A2816&gt;--RIGHT($A$2,LEN($A$2)-8),"",COUNTIF(Table1[SHIFT NOMENCLATURE],$B2816))</f>
        <v/>
      </c>
      <c r="D2816" s="1" t="str">
        <f>IF($A2816&gt;--RIGHT($A$2,LEN($A$2)-8),"",SUMIF(Table1[SHIFT NOMENCLATURE], $B2816, Table1[EVIC KILL]))</f>
        <v/>
      </c>
      <c r="E2816" s="1" t="str">
        <f>IF($A2816&gt;--RIGHT($A$2,LEN($A$2)-8),"",SUMIF(Table1[SHIFT NOMENCLATURE], $B2816, Table1[EVIC MOB]))</f>
        <v/>
      </c>
      <c r="F2816" s="1" t="str">
        <f>IF($A2816&gt;--RIGHT($A$2,LEN($A$2)-8),"",SUMIF(Table1[SHIFT NOMENCLATURE], $B2816, Table1[EVIC FIRE]))</f>
        <v/>
      </c>
      <c r="G2816" s="1" t="str">
        <f>IF($A2816&gt;--RIGHT($A$2,LEN($A$2)-8),"",SUMIF(Table1[SHIFT NOMENCLATURE], $B2816, Table1[EKIA]))</f>
        <v/>
      </c>
      <c r="H2816" s="1" t="str">
        <f>IF($A2816&gt;--RIGHT($A$2,LEN($A$2)-8),"",SUMIF(Table1[SHIFT NOMENCLATURE], $B2816, Table1[EWIA]))</f>
        <v/>
      </c>
      <c r="I2816" s="1" t="str">
        <f>IF($A2816&gt;--RIGHT($A$2,LEN($A$2)-8),"",SUMIF(Table1[SHIFT NOMENCLATURE], $B2816, Table1[EPW]))</f>
        <v/>
      </c>
      <c r="J2816" s="1" t="str">
        <f>IF($A2816&gt;--RIGHT($A$2,LEN($A$2)-8),"",SUMIF(Table1[SHIFT NOMENCLATURE], $B2816, Table1[FVIC KILL]))</f>
        <v/>
      </c>
      <c r="K2816" s="1" t="str">
        <f>IF($A2816&gt;--RIGHT($A$2,LEN($A$2)-8),"",SUMIF(Table1[SHIFT NOMENCLATURE], $B2816, Table1[FVIC MOB]))</f>
        <v/>
      </c>
      <c r="L2816" s="1" t="str">
        <f>IF($A2816&gt;--RIGHT($A$2,LEN($A$2)-8),"",SUMIF(Table1[SHIFT NOMENCLATURE], $B2816, Table1[FVIC FIRE]))</f>
        <v/>
      </c>
      <c r="M2816" s="1" t="str">
        <f>IF($A2816&gt;--RIGHT($A$2,LEN($A$2)-8),"",SUMIF(Table1[SHIFT NOMENCLATURE], $B2816, Table1[FKIA]))</f>
        <v/>
      </c>
      <c r="N2816" s="1" t="str">
        <f>IF($A2816&gt;--RIGHT($A$2,LEN($A$2)-8),"",SUMIF(Table1[SHIFT NOMENCLATURE], $B2816, Table1[FWIA]))</f>
        <v/>
      </c>
      <c r="O2816" s="1" t="str">
        <f>IF($A2816&gt;--RIGHT($A$2,LEN($A$2)-8),"",SUMIF(Table1[SHIFT NOMENCLATURE], $B2816, Table1[DUSTWUN]))</f>
        <v/>
      </c>
    </row>
    <row r="2817" spans="1:15" x14ac:dyDescent="0.25">
      <c r="A2817" s="1" t="str">
        <f t="shared" si="86"/>
        <v/>
      </c>
      <c r="B2817" t="str">
        <f t="shared" si="87"/>
        <v/>
      </c>
      <c r="C2817" s="1" t="str">
        <f>IF($A2817&gt;--RIGHT($A$2,LEN($A$2)-8),"",COUNTIF(Table1[SHIFT NOMENCLATURE],$B2817))</f>
        <v/>
      </c>
      <c r="D2817" s="1" t="str">
        <f>IF($A2817&gt;--RIGHT($A$2,LEN($A$2)-8),"",SUMIF(Table1[SHIFT NOMENCLATURE], $B2817, Table1[EVIC KILL]))</f>
        <v/>
      </c>
      <c r="E2817" s="1" t="str">
        <f>IF($A2817&gt;--RIGHT($A$2,LEN($A$2)-8),"",SUMIF(Table1[SHIFT NOMENCLATURE], $B2817, Table1[EVIC MOB]))</f>
        <v/>
      </c>
      <c r="F2817" s="1" t="str">
        <f>IF($A2817&gt;--RIGHT($A$2,LEN($A$2)-8),"",SUMIF(Table1[SHIFT NOMENCLATURE], $B2817, Table1[EVIC FIRE]))</f>
        <v/>
      </c>
      <c r="G2817" s="1" t="str">
        <f>IF($A2817&gt;--RIGHT($A$2,LEN($A$2)-8),"",SUMIF(Table1[SHIFT NOMENCLATURE], $B2817, Table1[EKIA]))</f>
        <v/>
      </c>
      <c r="H2817" s="1" t="str">
        <f>IF($A2817&gt;--RIGHT($A$2,LEN($A$2)-8),"",SUMIF(Table1[SHIFT NOMENCLATURE], $B2817, Table1[EWIA]))</f>
        <v/>
      </c>
      <c r="I2817" s="1" t="str">
        <f>IF($A2817&gt;--RIGHT($A$2,LEN($A$2)-8),"",SUMIF(Table1[SHIFT NOMENCLATURE], $B2817, Table1[EPW]))</f>
        <v/>
      </c>
      <c r="J2817" s="1" t="str">
        <f>IF($A2817&gt;--RIGHT($A$2,LEN($A$2)-8),"",SUMIF(Table1[SHIFT NOMENCLATURE], $B2817, Table1[FVIC KILL]))</f>
        <v/>
      </c>
      <c r="K2817" s="1" t="str">
        <f>IF($A2817&gt;--RIGHT($A$2,LEN($A$2)-8),"",SUMIF(Table1[SHIFT NOMENCLATURE], $B2817, Table1[FVIC MOB]))</f>
        <v/>
      </c>
      <c r="L2817" s="1" t="str">
        <f>IF($A2817&gt;--RIGHT($A$2,LEN($A$2)-8),"",SUMIF(Table1[SHIFT NOMENCLATURE], $B2817, Table1[FVIC FIRE]))</f>
        <v/>
      </c>
      <c r="M2817" s="1" t="str">
        <f>IF($A2817&gt;--RIGHT($A$2,LEN($A$2)-8),"",SUMIF(Table1[SHIFT NOMENCLATURE], $B2817, Table1[FKIA]))</f>
        <v/>
      </c>
      <c r="N2817" s="1" t="str">
        <f>IF($A2817&gt;--RIGHT($A$2,LEN($A$2)-8),"",SUMIF(Table1[SHIFT NOMENCLATURE], $B2817, Table1[FWIA]))</f>
        <v/>
      </c>
      <c r="O2817" s="1" t="str">
        <f>IF($A2817&gt;--RIGHT($A$2,LEN($A$2)-8),"",SUMIF(Table1[SHIFT NOMENCLATURE], $B2817, Table1[DUSTWUN]))</f>
        <v/>
      </c>
    </row>
    <row r="2818" spans="1:15" x14ac:dyDescent="0.25">
      <c r="A2818" s="1" t="str">
        <f t="shared" si="86"/>
        <v/>
      </c>
      <c r="B2818" t="str">
        <f t="shared" si="87"/>
        <v/>
      </c>
      <c r="C2818" s="1" t="str">
        <f>IF($A2818&gt;--RIGHT($A$2,LEN($A$2)-8),"",COUNTIF(Table1[SHIFT NOMENCLATURE],$B2818))</f>
        <v/>
      </c>
      <c r="D2818" s="1" t="str">
        <f>IF($A2818&gt;--RIGHT($A$2,LEN($A$2)-8),"",SUMIF(Table1[SHIFT NOMENCLATURE], $B2818, Table1[EVIC KILL]))</f>
        <v/>
      </c>
      <c r="E2818" s="1" t="str">
        <f>IF($A2818&gt;--RIGHT($A$2,LEN($A$2)-8),"",SUMIF(Table1[SHIFT NOMENCLATURE], $B2818, Table1[EVIC MOB]))</f>
        <v/>
      </c>
      <c r="F2818" s="1" t="str">
        <f>IF($A2818&gt;--RIGHT($A$2,LEN($A$2)-8),"",SUMIF(Table1[SHIFT NOMENCLATURE], $B2818, Table1[EVIC FIRE]))</f>
        <v/>
      </c>
      <c r="G2818" s="1" t="str">
        <f>IF($A2818&gt;--RIGHT($A$2,LEN($A$2)-8),"",SUMIF(Table1[SHIFT NOMENCLATURE], $B2818, Table1[EKIA]))</f>
        <v/>
      </c>
      <c r="H2818" s="1" t="str">
        <f>IF($A2818&gt;--RIGHT($A$2,LEN($A$2)-8),"",SUMIF(Table1[SHIFT NOMENCLATURE], $B2818, Table1[EWIA]))</f>
        <v/>
      </c>
      <c r="I2818" s="1" t="str">
        <f>IF($A2818&gt;--RIGHT($A$2,LEN($A$2)-8),"",SUMIF(Table1[SHIFT NOMENCLATURE], $B2818, Table1[EPW]))</f>
        <v/>
      </c>
      <c r="J2818" s="1" t="str">
        <f>IF($A2818&gt;--RIGHT($A$2,LEN($A$2)-8),"",SUMIF(Table1[SHIFT NOMENCLATURE], $B2818, Table1[FVIC KILL]))</f>
        <v/>
      </c>
      <c r="K2818" s="1" t="str">
        <f>IF($A2818&gt;--RIGHT($A$2,LEN($A$2)-8),"",SUMIF(Table1[SHIFT NOMENCLATURE], $B2818, Table1[FVIC MOB]))</f>
        <v/>
      </c>
      <c r="L2818" s="1" t="str">
        <f>IF($A2818&gt;--RIGHT($A$2,LEN($A$2)-8),"",SUMIF(Table1[SHIFT NOMENCLATURE], $B2818, Table1[FVIC FIRE]))</f>
        <v/>
      </c>
      <c r="M2818" s="1" t="str">
        <f>IF($A2818&gt;--RIGHT($A$2,LEN($A$2)-8),"",SUMIF(Table1[SHIFT NOMENCLATURE], $B2818, Table1[FKIA]))</f>
        <v/>
      </c>
      <c r="N2818" s="1" t="str">
        <f>IF($A2818&gt;--RIGHT($A$2,LEN($A$2)-8),"",SUMIF(Table1[SHIFT NOMENCLATURE], $B2818, Table1[FWIA]))</f>
        <v/>
      </c>
      <c r="O2818" s="1" t="str">
        <f>IF($A2818&gt;--RIGHT($A$2,LEN($A$2)-8),"",SUMIF(Table1[SHIFT NOMENCLATURE], $B2818, Table1[DUSTWUN]))</f>
        <v/>
      </c>
    </row>
    <row r="2819" spans="1:15" x14ac:dyDescent="0.25">
      <c r="A2819" s="1" t="str">
        <f t="shared" si="86"/>
        <v/>
      </c>
      <c r="B2819" t="str">
        <f t="shared" si="87"/>
        <v/>
      </c>
      <c r="C2819" s="1" t="str">
        <f>IF($A2819&gt;--RIGHT($A$2,LEN($A$2)-8),"",COUNTIF(Table1[SHIFT NOMENCLATURE],$B2819))</f>
        <v/>
      </c>
      <c r="D2819" s="1" t="str">
        <f>IF($A2819&gt;--RIGHT($A$2,LEN($A$2)-8),"",SUMIF(Table1[SHIFT NOMENCLATURE], $B2819, Table1[EVIC KILL]))</f>
        <v/>
      </c>
      <c r="E2819" s="1" t="str">
        <f>IF($A2819&gt;--RIGHT($A$2,LEN($A$2)-8),"",SUMIF(Table1[SHIFT NOMENCLATURE], $B2819, Table1[EVIC MOB]))</f>
        <v/>
      </c>
      <c r="F2819" s="1" t="str">
        <f>IF($A2819&gt;--RIGHT($A$2,LEN($A$2)-8),"",SUMIF(Table1[SHIFT NOMENCLATURE], $B2819, Table1[EVIC FIRE]))</f>
        <v/>
      </c>
      <c r="G2819" s="1" t="str">
        <f>IF($A2819&gt;--RIGHT($A$2,LEN($A$2)-8),"",SUMIF(Table1[SHIFT NOMENCLATURE], $B2819, Table1[EKIA]))</f>
        <v/>
      </c>
      <c r="H2819" s="1" t="str">
        <f>IF($A2819&gt;--RIGHT($A$2,LEN($A$2)-8),"",SUMIF(Table1[SHIFT NOMENCLATURE], $B2819, Table1[EWIA]))</f>
        <v/>
      </c>
      <c r="I2819" s="1" t="str">
        <f>IF($A2819&gt;--RIGHT($A$2,LEN($A$2)-8),"",SUMIF(Table1[SHIFT NOMENCLATURE], $B2819, Table1[EPW]))</f>
        <v/>
      </c>
      <c r="J2819" s="1" t="str">
        <f>IF($A2819&gt;--RIGHT($A$2,LEN($A$2)-8),"",SUMIF(Table1[SHIFT NOMENCLATURE], $B2819, Table1[FVIC KILL]))</f>
        <v/>
      </c>
      <c r="K2819" s="1" t="str">
        <f>IF($A2819&gt;--RIGHT($A$2,LEN($A$2)-8),"",SUMIF(Table1[SHIFT NOMENCLATURE], $B2819, Table1[FVIC MOB]))</f>
        <v/>
      </c>
      <c r="L2819" s="1" t="str">
        <f>IF($A2819&gt;--RIGHT($A$2,LEN($A$2)-8),"",SUMIF(Table1[SHIFT NOMENCLATURE], $B2819, Table1[FVIC FIRE]))</f>
        <v/>
      </c>
      <c r="M2819" s="1" t="str">
        <f>IF($A2819&gt;--RIGHT($A$2,LEN($A$2)-8),"",SUMIF(Table1[SHIFT NOMENCLATURE], $B2819, Table1[FKIA]))</f>
        <v/>
      </c>
      <c r="N2819" s="1" t="str">
        <f>IF($A2819&gt;--RIGHT($A$2,LEN($A$2)-8),"",SUMIF(Table1[SHIFT NOMENCLATURE], $B2819, Table1[FWIA]))</f>
        <v/>
      </c>
      <c r="O2819" s="1" t="str">
        <f>IF($A2819&gt;--RIGHT($A$2,LEN($A$2)-8),"",SUMIF(Table1[SHIFT NOMENCLATURE], $B2819, Table1[DUSTWUN]))</f>
        <v/>
      </c>
    </row>
    <row r="2820" spans="1:15" x14ac:dyDescent="0.25">
      <c r="A2820" s="1" t="str">
        <f t="shared" si="86"/>
        <v/>
      </c>
      <c r="B2820" t="str">
        <f t="shared" si="87"/>
        <v/>
      </c>
      <c r="C2820" s="1" t="str">
        <f>IF($A2820&gt;--RIGHT($A$2,LEN($A$2)-8),"",COUNTIF(Table1[SHIFT NOMENCLATURE],$B2820))</f>
        <v/>
      </c>
      <c r="D2820" s="1" t="str">
        <f>IF($A2820&gt;--RIGHT($A$2,LEN($A$2)-8),"",SUMIF(Table1[SHIFT NOMENCLATURE], $B2820, Table1[EVIC KILL]))</f>
        <v/>
      </c>
      <c r="E2820" s="1" t="str">
        <f>IF($A2820&gt;--RIGHT($A$2,LEN($A$2)-8),"",SUMIF(Table1[SHIFT NOMENCLATURE], $B2820, Table1[EVIC MOB]))</f>
        <v/>
      </c>
      <c r="F2820" s="1" t="str">
        <f>IF($A2820&gt;--RIGHT($A$2,LEN($A$2)-8),"",SUMIF(Table1[SHIFT NOMENCLATURE], $B2820, Table1[EVIC FIRE]))</f>
        <v/>
      </c>
      <c r="G2820" s="1" t="str">
        <f>IF($A2820&gt;--RIGHT($A$2,LEN($A$2)-8),"",SUMIF(Table1[SHIFT NOMENCLATURE], $B2820, Table1[EKIA]))</f>
        <v/>
      </c>
      <c r="H2820" s="1" t="str">
        <f>IF($A2820&gt;--RIGHT($A$2,LEN($A$2)-8),"",SUMIF(Table1[SHIFT NOMENCLATURE], $B2820, Table1[EWIA]))</f>
        <v/>
      </c>
      <c r="I2820" s="1" t="str">
        <f>IF($A2820&gt;--RIGHT($A$2,LEN($A$2)-8),"",SUMIF(Table1[SHIFT NOMENCLATURE], $B2820, Table1[EPW]))</f>
        <v/>
      </c>
      <c r="J2820" s="1" t="str">
        <f>IF($A2820&gt;--RIGHT($A$2,LEN($A$2)-8),"",SUMIF(Table1[SHIFT NOMENCLATURE], $B2820, Table1[FVIC KILL]))</f>
        <v/>
      </c>
      <c r="K2820" s="1" t="str">
        <f>IF($A2820&gt;--RIGHT($A$2,LEN($A$2)-8),"",SUMIF(Table1[SHIFT NOMENCLATURE], $B2820, Table1[FVIC MOB]))</f>
        <v/>
      </c>
      <c r="L2820" s="1" t="str">
        <f>IF($A2820&gt;--RIGHT($A$2,LEN($A$2)-8),"",SUMIF(Table1[SHIFT NOMENCLATURE], $B2820, Table1[FVIC FIRE]))</f>
        <v/>
      </c>
      <c r="M2820" s="1" t="str">
        <f>IF($A2820&gt;--RIGHT($A$2,LEN($A$2)-8),"",SUMIF(Table1[SHIFT NOMENCLATURE], $B2820, Table1[FKIA]))</f>
        <v/>
      </c>
      <c r="N2820" s="1" t="str">
        <f>IF($A2820&gt;--RIGHT($A$2,LEN($A$2)-8),"",SUMIF(Table1[SHIFT NOMENCLATURE], $B2820, Table1[FWIA]))</f>
        <v/>
      </c>
      <c r="O2820" s="1" t="str">
        <f>IF($A2820&gt;--RIGHT($A$2,LEN($A$2)-8),"",SUMIF(Table1[SHIFT NOMENCLATURE], $B2820, Table1[DUSTWUN]))</f>
        <v/>
      </c>
    </row>
    <row r="2821" spans="1:15" x14ac:dyDescent="0.25">
      <c r="A2821" s="1" t="str">
        <f t="shared" ref="A2821:A2884" si="88">IF($A2820&gt;--RIGHT($A$2,LEN($A$2)-8)-1,"",ROW()-2)</f>
        <v/>
      </c>
      <c r="B2821" t="str">
        <f t="shared" ref="B2821:B2884" si="89">IF($A2820&gt;--RIGHT($A$2,LEN($A$2)-8)-1,"",IF(MID($B2820,3,4)="1900",CONCATENATE(TEXT(DATEVALUE(MID($B2820,15,2)&amp;MID($B2820,21,3)&amp;RIGHT($B2820,4)),"dd"), "0700-1900", UPPER(TEXT(DATEVALUE(MID($B2820,15,2)&amp;MID($B2820,21,3)&amp;RIGHT($B2820,4)),"mmm")), RIGHT($B2820,4)), CONCATENATE(LEFT($B2820,2), "1900", MID($B2820,12,3), RIGHT($B2820,4), "-", TEXT(DATEVALUE(LEFT($B2820,2)&amp;MID($B2820,12,3)&amp;RIGHT($B2820,4))+1,"dd"),"0700", UPPER(TEXT(DATEVALUE(LEFT($B2820,2)&amp;MID($B2820,12,3)&amp;RIGHT($B2820,4))+1,"mmm")), TEXT(DATEVALUE(LEFT($B2820,2)&amp;MID($B2820,12,3)&amp;RIGHT($B2820,4))+1,"yyyy"))))</f>
        <v/>
      </c>
      <c r="C2821" s="1" t="str">
        <f>IF($A2821&gt;--RIGHT($A$2,LEN($A$2)-8),"",COUNTIF(Table1[SHIFT NOMENCLATURE],$B2821))</f>
        <v/>
      </c>
      <c r="D2821" s="1" t="str">
        <f>IF($A2821&gt;--RIGHT($A$2,LEN($A$2)-8),"",SUMIF(Table1[SHIFT NOMENCLATURE], $B2821, Table1[EVIC KILL]))</f>
        <v/>
      </c>
      <c r="E2821" s="1" t="str">
        <f>IF($A2821&gt;--RIGHT($A$2,LEN($A$2)-8),"",SUMIF(Table1[SHIFT NOMENCLATURE], $B2821, Table1[EVIC MOB]))</f>
        <v/>
      </c>
      <c r="F2821" s="1" t="str">
        <f>IF($A2821&gt;--RIGHT($A$2,LEN($A$2)-8),"",SUMIF(Table1[SHIFT NOMENCLATURE], $B2821, Table1[EVIC FIRE]))</f>
        <v/>
      </c>
      <c r="G2821" s="1" t="str">
        <f>IF($A2821&gt;--RIGHT($A$2,LEN($A$2)-8),"",SUMIF(Table1[SHIFT NOMENCLATURE], $B2821, Table1[EKIA]))</f>
        <v/>
      </c>
      <c r="H2821" s="1" t="str">
        <f>IF($A2821&gt;--RIGHT($A$2,LEN($A$2)-8),"",SUMIF(Table1[SHIFT NOMENCLATURE], $B2821, Table1[EWIA]))</f>
        <v/>
      </c>
      <c r="I2821" s="1" t="str">
        <f>IF($A2821&gt;--RIGHT($A$2,LEN($A$2)-8),"",SUMIF(Table1[SHIFT NOMENCLATURE], $B2821, Table1[EPW]))</f>
        <v/>
      </c>
      <c r="J2821" s="1" t="str">
        <f>IF($A2821&gt;--RIGHT($A$2,LEN($A$2)-8),"",SUMIF(Table1[SHIFT NOMENCLATURE], $B2821, Table1[FVIC KILL]))</f>
        <v/>
      </c>
      <c r="K2821" s="1" t="str">
        <f>IF($A2821&gt;--RIGHT($A$2,LEN($A$2)-8),"",SUMIF(Table1[SHIFT NOMENCLATURE], $B2821, Table1[FVIC MOB]))</f>
        <v/>
      </c>
      <c r="L2821" s="1" t="str">
        <f>IF($A2821&gt;--RIGHT($A$2,LEN($A$2)-8),"",SUMIF(Table1[SHIFT NOMENCLATURE], $B2821, Table1[FVIC FIRE]))</f>
        <v/>
      </c>
      <c r="M2821" s="1" t="str">
        <f>IF($A2821&gt;--RIGHT($A$2,LEN($A$2)-8),"",SUMIF(Table1[SHIFT NOMENCLATURE], $B2821, Table1[FKIA]))</f>
        <v/>
      </c>
      <c r="N2821" s="1" t="str">
        <f>IF($A2821&gt;--RIGHT($A$2,LEN($A$2)-8),"",SUMIF(Table1[SHIFT NOMENCLATURE], $B2821, Table1[FWIA]))</f>
        <v/>
      </c>
      <c r="O2821" s="1" t="str">
        <f>IF($A2821&gt;--RIGHT($A$2,LEN($A$2)-8),"",SUMIF(Table1[SHIFT NOMENCLATURE], $B2821, Table1[DUSTWUN]))</f>
        <v/>
      </c>
    </row>
    <row r="2822" spans="1:15" x14ac:dyDescent="0.25">
      <c r="A2822" s="1" t="str">
        <f t="shared" si="88"/>
        <v/>
      </c>
      <c r="B2822" t="str">
        <f t="shared" si="89"/>
        <v/>
      </c>
      <c r="C2822" s="1" t="str">
        <f>IF($A2822&gt;--RIGHT($A$2,LEN($A$2)-8),"",COUNTIF(Table1[SHIFT NOMENCLATURE],$B2822))</f>
        <v/>
      </c>
      <c r="D2822" s="1" t="str">
        <f>IF($A2822&gt;--RIGHT($A$2,LEN($A$2)-8),"",SUMIF(Table1[SHIFT NOMENCLATURE], $B2822, Table1[EVIC KILL]))</f>
        <v/>
      </c>
      <c r="E2822" s="1" t="str">
        <f>IF($A2822&gt;--RIGHT($A$2,LEN($A$2)-8),"",SUMIF(Table1[SHIFT NOMENCLATURE], $B2822, Table1[EVIC MOB]))</f>
        <v/>
      </c>
      <c r="F2822" s="1" t="str">
        <f>IF($A2822&gt;--RIGHT($A$2,LEN($A$2)-8),"",SUMIF(Table1[SHIFT NOMENCLATURE], $B2822, Table1[EVIC FIRE]))</f>
        <v/>
      </c>
      <c r="G2822" s="1" t="str">
        <f>IF($A2822&gt;--RIGHT($A$2,LEN($A$2)-8),"",SUMIF(Table1[SHIFT NOMENCLATURE], $B2822, Table1[EKIA]))</f>
        <v/>
      </c>
      <c r="H2822" s="1" t="str">
        <f>IF($A2822&gt;--RIGHT($A$2,LEN($A$2)-8),"",SUMIF(Table1[SHIFT NOMENCLATURE], $B2822, Table1[EWIA]))</f>
        <v/>
      </c>
      <c r="I2822" s="1" t="str">
        <f>IF($A2822&gt;--RIGHT($A$2,LEN($A$2)-8),"",SUMIF(Table1[SHIFT NOMENCLATURE], $B2822, Table1[EPW]))</f>
        <v/>
      </c>
      <c r="J2822" s="1" t="str">
        <f>IF($A2822&gt;--RIGHT($A$2,LEN($A$2)-8),"",SUMIF(Table1[SHIFT NOMENCLATURE], $B2822, Table1[FVIC KILL]))</f>
        <v/>
      </c>
      <c r="K2822" s="1" t="str">
        <f>IF($A2822&gt;--RIGHT($A$2,LEN($A$2)-8),"",SUMIF(Table1[SHIFT NOMENCLATURE], $B2822, Table1[FVIC MOB]))</f>
        <v/>
      </c>
      <c r="L2822" s="1" t="str">
        <f>IF($A2822&gt;--RIGHT($A$2,LEN($A$2)-8),"",SUMIF(Table1[SHIFT NOMENCLATURE], $B2822, Table1[FVIC FIRE]))</f>
        <v/>
      </c>
      <c r="M2822" s="1" t="str">
        <f>IF($A2822&gt;--RIGHT($A$2,LEN($A$2)-8),"",SUMIF(Table1[SHIFT NOMENCLATURE], $B2822, Table1[FKIA]))</f>
        <v/>
      </c>
      <c r="N2822" s="1" t="str">
        <f>IF($A2822&gt;--RIGHT($A$2,LEN($A$2)-8),"",SUMIF(Table1[SHIFT NOMENCLATURE], $B2822, Table1[FWIA]))</f>
        <v/>
      </c>
      <c r="O2822" s="1" t="str">
        <f>IF($A2822&gt;--RIGHT($A$2,LEN($A$2)-8),"",SUMIF(Table1[SHIFT NOMENCLATURE], $B2822, Table1[DUSTWUN]))</f>
        <v/>
      </c>
    </row>
    <row r="2823" spans="1:15" x14ac:dyDescent="0.25">
      <c r="A2823" s="1" t="str">
        <f t="shared" si="88"/>
        <v/>
      </c>
      <c r="B2823" t="str">
        <f t="shared" si="89"/>
        <v/>
      </c>
      <c r="C2823" s="1" t="str">
        <f>IF($A2823&gt;--RIGHT($A$2,LEN($A$2)-8),"",COUNTIF(Table1[SHIFT NOMENCLATURE],$B2823))</f>
        <v/>
      </c>
      <c r="D2823" s="1" t="str">
        <f>IF($A2823&gt;--RIGHT($A$2,LEN($A$2)-8),"",SUMIF(Table1[SHIFT NOMENCLATURE], $B2823, Table1[EVIC KILL]))</f>
        <v/>
      </c>
      <c r="E2823" s="1" t="str">
        <f>IF($A2823&gt;--RIGHT($A$2,LEN($A$2)-8),"",SUMIF(Table1[SHIFT NOMENCLATURE], $B2823, Table1[EVIC MOB]))</f>
        <v/>
      </c>
      <c r="F2823" s="1" t="str">
        <f>IF($A2823&gt;--RIGHT($A$2,LEN($A$2)-8),"",SUMIF(Table1[SHIFT NOMENCLATURE], $B2823, Table1[EVIC FIRE]))</f>
        <v/>
      </c>
      <c r="G2823" s="1" t="str">
        <f>IF($A2823&gt;--RIGHT($A$2,LEN($A$2)-8),"",SUMIF(Table1[SHIFT NOMENCLATURE], $B2823, Table1[EKIA]))</f>
        <v/>
      </c>
      <c r="H2823" s="1" t="str">
        <f>IF($A2823&gt;--RIGHT($A$2,LEN($A$2)-8),"",SUMIF(Table1[SHIFT NOMENCLATURE], $B2823, Table1[EWIA]))</f>
        <v/>
      </c>
      <c r="I2823" s="1" t="str">
        <f>IF($A2823&gt;--RIGHT($A$2,LEN($A$2)-8),"",SUMIF(Table1[SHIFT NOMENCLATURE], $B2823, Table1[EPW]))</f>
        <v/>
      </c>
      <c r="J2823" s="1" t="str">
        <f>IF($A2823&gt;--RIGHT($A$2,LEN($A$2)-8),"",SUMIF(Table1[SHIFT NOMENCLATURE], $B2823, Table1[FVIC KILL]))</f>
        <v/>
      </c>
      <c r="K2823" s="1" t="str">
        <f>IF($A2823&gt;--RIGHT($A$2,LEN($A$2)-8),"",SUMIF(Table1[SHIFT NOMENCLATURE], $B2823, Table1[FVIC MOB]))</f>
        <v/>
      </c>
      <c r="L2823" s="1" t="str">
        <f>IF($A2823&gt;--RIGHT($A$2,LEN($A$2)-8),"",SUMIF(Table1[SHIFT NOMENCLATURE], $B2823, Table1[FVIC FIRE]))</f>
        <v/>
      </c>
      <c r="M2823" s="1" t="str">
        <f>IF($A2823&gt;--RIGHT($A$2,LEN($A$2)-8),"",SUMIF(Table1[SHIFT NOMENCLATURE], $B2823, Table1[FKIA]))</f>
        <v/>
      </c>
      <c r="N2823" s="1" t="str">
        <f>IF($A2823&gt;--RIGHT($A$2,LEN($A$2)-8),"",SUMIF(Table1[SHIFT NOMENCLATURE], $B2823, Table1[FWIA]))</f>
        <v/>
      </c>
      <c r="O2823" s="1" t="str">
        <f>IF($A2823&gt;--RIGHT($A$2,LEN($A$2)-8),"",SUMIF(Table1[SHIFT NOMENCLATURE], $B2823, Table1[DUSTWUN]))</f>
        <v/>
      </c>
    </row>
    <row r="2824" spans="1:15" x14ac:dyDescent="0.25">
      <c r="A2824" s="1" t="str">
        <f t="shared" si="88"/>
        <v/>
      </c>
      <c r="B2824" t="str">
        <f t="shared" si="89"/>
        <v/>
      </c>
      <c r="C2824" s="1" t="str">
        <f>IF($A2824&gt;--RIGHT($A$2,LEN($A$2)-8),"",COUNTIF(Table1[SHIFT NOMENCLATURE],$B2824))</f>
        <v/>
      </c>
      <c r="D2824" s="1" t="str">
        <f>IF($A2824&gt;--RIGHT($A$2,LEN($A$2)-8),"",SUMIF(Table1[SHIFT NOMENCLATURE], $B2824, Table1[EVIC KILL]))</f>
        <v/>
      </c>
      <c r="E2824" s="1" t="str">
        <f>IF($A2824&gt;--RIGHT($A$2,LEN($A$2)-8),"",SUMIF(Table1[SHIFT NOMENCLATURE], $B2824, Table1[EVIC MOB]))</f>
        <v/>
      </c>
      <c r="F2824" s="1" t="str">
        <f>IF($A2824&gt;--RIGHT($A$2,LEN($A$2)-8),"",SUMIF(Table1[SHIFT NOMENCLATURE], $B2824, Table1[EVIC FIRE]))</f>
        <v/>
      </c>
      <c r="G2824" s="1" t="str">
        <f>IF($A2824&gt;--RIGHT($A$2,LEN($A$2)-8),"",SUMIF(Table1[SHIFT NOMENCLATURE], $B2824, Table1[EKIA]))</f>
        <v/>
      </c>
      <c r="H2824" s="1" t="str">
        <f>IF($A2824&gt;--RIGHT($A$2,LEN($A$2)-8),"",SUMIF(Table1[SHIFT NOMENCLATURE], $B2824, Table1[EWIA]))</f>
        <v/>
      </c>
      <c r="I2824" s="1" t="str">
        <f>IF($A2824&gt;--RIGHT($A$2,LEN($A$2)-8),"",SUMIF(Table1[SHIFT NOMENCLATURE], $B2824, Table1[EPW]))</f>
        <v/>
      </c>
      <c r="J2824" s="1" t="str">
        <f>IF($A2824&gt;--RIGHT($A$2,LEN($A$2)-8),"",SUMIF(Table1[SHIFT NOMENCLATURE], $B2824, Table1[FVIC KILL]))</f>
        <v/>
      </c>
      <c r="K2824" s="1" t="str">
        <f>IF($A2824&gt;--RIGHT($A$2,LEN($A$2)-8),"",SUMIF(Table1[SHIFT NOMENCLATURE], $B2824, Table1[FVIC MOB]))</f>
        <v/>
      </c>
      <c r="L2824" s="1" t="str">
        <f>IF($A2824&gt;--RIGHT($A$2,LEN($A$2)-8),"",SUMIF(Table1[SHIFT NOMENCLATURE], $B2824, Table1[FVIC FIRE]))</f>
        <v/>
      </c>
      <c r="M2824" s="1" t="str">
        <f>IF($A2824&gt;--RIGHT($A$2,LEN($A$2)-8),"",SUMIF(Table1[SHIFT NOMENCLATURE], $B2824, Table1[FKIA]))</f>
        <v/>
      </c>
      <c r="N2824" s="1" t="str">
        <f>IF($A2824&gt;--RIGHT($A$2,LEN($A$2)-8),"",SUMIF(Table1[SHIFT NOMENCLATURE], $B2824, Table1[FWIA]))</f>
        <v/>
      </c>
      <c r="O2824" s="1" t="str">
        <f>IF($A2824&gt;--RIGHT($A$2,LEN($A$2)-8),"",SUMIF(Table1[SHIFT NOMENCLATURE], $B2824, Table1[DUSTWUN]))</f>
        <v/>
      </c>
    </row>
    <row r="2825" spans="1:15" x14ac:dyDescent="0.25">
      <c r="A2825" s="1" t="str">
        <f t="shared" si="88"/>
        <v/>
      </c>
      <c r="B2825" t="str">
        <f t="shared" si="89"/>
        <v/>
      </c>
      <c r="C2825" s="1" t="str">
        <f>IF($A2825&gt;--RIGHT($A$2,LEN($A$2)-8),"",COUNTIF(Table1[SHIFT NOMENCLATURE],$B2825))</f>
        <v/>
      </c>
      <c r="D2825" s="1" t="str">
        <f>IF($A2825&gt;--RIGHT($A$2,LEN($A$2)-8),"",SUMIF(Table1[SHIFT NOMENCLATURE], $B2825, Table1[EVIC KILL]))</f>
        <v/>
      </c>
      <c r="E2825" s="1" t="str">
        <f>IF($A2825&gt;--RIGHT($A$2,LEN($A$2)-8),"",SUMIF(Table1[SHIFT NOMENCLATURE], $B2825, Table1[EVIC MOB]))</f>
        <v/>
      </c>
      <c r="F2825" s="1" t="str">
        <f>IF($A2825&gt;--RIGHT($A$2,LEN($A$2)-8),"",SUMIF(Table1[SHIFT NOMENCLATURE], $B2825, Table1[EVIC FIRE]))</f>
        <v/>
      </c>
      <c r="G2825" s="1" t="str">
        <f>IF($A2825&gt;--RIGHT($A$2,LEN($A$2)-8),"",SUMIF(Table1[SHIFT NOMENCLATURE], $B2825, Table1[EKIA]))</f>
        <v/>
      </c>
      <c r="H2825" s="1" t="str">
        <f>IF($A2825&gt;--RIGHT($A$2,LEN($A$2)-8),"",SUMIF(Table1[SHIFT NOMENCLATURE], $B2825, Table1[EWIA]))</f>
        <v/>
      </c>
      <c r="I2825" s="1" t="str">
        <f>IF($A2825&gt;--RIGHT($A$2,LEN($A$2)-8),"",SUMIF(Table1[SHIFT NOMENCLATURE], $B2825, Table1[EPW]))</f>
        <v/>
      </c>
      <c r="J2825" s="1" t="str">
        <f>IF($A2825&gt;--RIGHT($A$2,LEN($A$2)-8),"",SUMIF(Table1[SHIFT NOMENCLATURE], $B2825, Table1[FVIC KILL]))</f>
        <v/>
      </c>
      <c r="K2825" s="1" t="str">
        <f>IF($A2825&gt;--RIGHT($A$2,LEN($A$2)-8),"",SUMIF(Table1[SHIFT NOMENCLATURE], $B2825, Table1[FVIC MOB]))</f>
        <v/>
      </c>
      <c r="L2825" s="1" t="str">
        <f>IF($A2825&gt;--RIGHT($A$2,LEN($A$2)-8),"",SUMIF(Table1[SHIFT NOMENCLATURE], $B2825, Table1[FVIC FIRE]))</f>
        <v/>
      </c>
      <c r="M2825" s="1" t="str">
        <f>IF($A2825&gt;--RIGHT($A$2,LEN($A$2)-8),"",SUMIF(Table1[SHIFT NOMENCLATURE], $B2825, Table1[FKIA]))</f>
        <v/>
      </c>
      <c r="N2825" s="1" t="str">
        <f>IF($A2825&gt;--RIGHT($A$2,LEN($A$2)-8),"",SUMIF(Table1[SHIFT NOMENCLATURE], $B2825, Table1[FWIA]))</f>
        <v/>
      </c>
      <c r="O2825" s="1" t="str">
        <f>IF($A2825&gt;--RIGHT($A$2,LEN($A$2)-8),"",SUMIF(Table1[SHIFT NOMENCLATURE], $B2825, Table1[DUSTWUN]))</f>
        <v/>
      </c>
    </row>
    <row r="2826" spans="1:15" x14ac:dyDescent="0.25">
      <c r="A2826" s="1" t="str">
        <f t="shared" si="88"/>
        <v/>
      </c>
      <c r="B2826" t="str">
        <f t="shared" si="89"/>
        <v/>
      </c>
      <c r="C2826" s="1" t="str">
        <f>IF($A2826&gt;--RIGHT($A$2,LEN($A$2)-8),"",COUNTIF(Table1[SHIFT NOMENCLATURE],$B2826))</f>
        <v/>
      </c>
      <c r="D2826" s="1" t="str">
        <f>IF($A2826&gt;--RIGHT($A$2,LEN($A$2)-8),"",SUMIF(Table1[SHIFT NOMENCLATURE], $B2826, Table1[EVIC KILL]))</f>
        <v/>
      </c>
      <c r="E2826" s="1" t="str">
        <f>IF($A2826&gt;--RIGHT($A$2,LEN($A$2)-8),"",SUMIF(Table1[SHIFT NOMENCLATURE], $B2826, Table1[EVIC MOB]))</f>
        <v/>
      </c>
      <c r="F2826" s="1" t="str">
        <f>IF($A2826&gt;--RIGHT($A$2,LEN($A$2)-8),"",SUMIF(Table1[SHIFT NOMENCLATURE], $B2826, Table1[EVIC FIRE]))</f>
        <v/>
      </c>
      <c r="G2826" s="1" t="str">
        <f>IF($A2826&gt;--RIGHT($A$2,LEN($A$2)-8),"",SUMIF(Table1[SHIFT NOMENCLATURE], $B2826, Table1[EKIA]))</f>
        <v/>
      </c>
      <c r="H2826" s="1" t="str">
        <f>IF($A2826&gt;--RIGHT($A$2,LEN($A$2)-8),"",SUMIF(Table1[SHIFT NOMENCLATURE], $B2826, Table1[EWIA]))</f>
        <v/>
      </c>
      <c r="I2826" s="1" t="str">
        <f>IF($A2826&gt;--RIGHT($A$2,LEN($A$2)-8),"",SUMIF(Table1[SHIFT NOMENCLATURE], $B2826, Table1[EPW]))</f>
        <v/>
      </c>
      <c r="J2826" s="1" t="str">
        <f>IF($A2826&gt;--RIGHT($A$2,LEN($A$2)-8),"",SUMIF(Table1[SHIFT NOMENCLATURE], $B2826, Table1[FVIC KILL]))</f>
        <v/>
      </c>
      <c r="K2826" s="1" t="str">
        <f>IF($A2826&gt;--RIGHT($A$2,LEN($A$2)-8),"",SUMIF(Table1[SHIFT NOMENCLATURE], $B2826, Table1[FVIC MOB]))</f>
        <v/>
      </c>
      <c r="L2826" s="1" t="str">
        <f>IF($A2826&gt;--RIGHT($A$2,LEN($A$2)-8),"",SUMIF(Table1[SHIFT NOMENCLATURE], $B2826, Table1[FVIC FIRE]))</f>
        <v/>
      </c>
      <c r="M2826" s="1" t="str">
        <f>IF($A2826&gt;--RIGHT($A$2,LEN($A$2)-8),"",SUMIF(Table1[SHIFT NOMENCLATURE], $B2826, Table1[FKIA]))</f>
        <v/>
      </c>
      <c r="N2826" s="1" t="str">
        <f>IF($A2826&gt;--RIGHT($A$2,LEN($A$2)-8),"",SUMIF(Table1[SHIFT NOMENCLATURE], $B2826, Table1[FWIA]))</f>
        <v/>
      </c>
      <c r="O2826" s="1" t="str">
        <f>IF($A2826&gt;--RIGHT($A$2,LEN($A$2)-8),"",SUMIF(Table1[SHIFT NOMENCLATURE], $B2826, Table1[DUSTWUN]))</f>
        <v/>
      </c>
    </row>
    <row r="2827" spans="1:15" x14ac:dyDescent="0.25">
      <c r="A2827" s="1" t="str">
        <f t="shared" si="88"/>
        <v/>
      </c>
      <c r="B2827" t="str">
        <f t="shared" si="89"/>
        <v/>
      </c>
      <c r="C2827" s="1" t="str">
        <f>IF($A2827&gt;--RIGHT($A$2,LEN($A$2)-8),"",COUNTIF(Table1[SHIFT NOMENCLATURE],$B2827))</f>
        <v/>
      </c>
      <c r="D2827" s="1" t="str">
        <f>IF($A2827&gt;--RIGHT($A$2,LEN($A$2)-8),"",SUMIF(Table1[SHIFT NOMENCLATURE], $B2827, Table1[EVIC KILL]))</f>
        <v/>
      </c>
      <c r="E2827" s="1" t="str">
        <f>IF($A2827&gt;--RIGHT($A$2,LEN($A$2)-8),"",SUMIF(Table1[SHIFT NOMENCLATURE], $B2827, Table1[EVIC MOB]))</f>
        <v/>
      </c>
      <c r="F2827" s="1" t="str">
        <f>IF($A2827&gt;--RIGHT($A$2,LEN($A$2)-8),"",SUMIF(Table1[SHIFT NOMENCLATURE], $B2827, Table1[EVIC FIRE]))</f>
        <v/>
      </c>
      <c r="G2827" s="1" t="str">
        <f>IF($A2827&gt;--RIGHT($A$2,LEN($A$2)-8),"",SUMIF(Table1[SHIFT NOMENCLATURE], $B2827, Table1[EKIA]))</f>
        <v/>
      </c>
      <c r="H2827" s="1" t="str">
        <f>IF($A2827&gt;--RIGHT($A$2,LEN($A$2)-8),"",SUMIF(Table1[SHIFT NOMENCLATURE], $B2827, Table1[EWIA]))</f>
        <v/>
      </c>
      <c r="I2827" s="1" t="str">
        <f>IF($A2827&gt;--RIGHT($A$2,LEN($A$2)-8),"",SUMIF(Table1[SHIFT NOMENCLATURE], $B2827, Table1[EPW]))</f>
        <v/>
      </c>
      <c r="J2827" s="1" t="str">
        <f>IF($A2827&gt;--RIGHT($A$2,LEN($A$2)-8),"",SUMIF(Table1[SHIFT NOMENCLATURE], $B2827, Table1[FVIC KILL]))</f>
        <v/>
      </c>
      <c r="K2827" s="1" t="str">
        <f>IF($A2827&gt;--RIGHT($A$2,LEN($A$2)-8),"",SUMIF(Table1[SHIFT NOMENCLATURE], $B2827, Table1[FVIC MOB]))</f>
        <v/>
      </c>
      <c r="L2827" s="1" t="str">
        <f>IF($A2827&gt;--RIGHT($A$2,LEN($A$2)-8),"",SUMIF(Table1[SHIFT NOMENCLATURE], $B2827, Table1[FVIC FIRE]))</f>
        <v/>
      </c>
      <c r="M2827" s="1" t="str">
        <f>IF($A2827&gt;--RIGHT($A$2,LEN($A$2)-8),"",SUMIF(Table1[SHIFT NOMENCLATURE], $B2827, Table1[FKIA]))</f>
        <v/>
      </c>
      <c r="N2827" s="1" t="str">
        <f>IF($A2827&gt;--RIGHT($A$2,LEN($A$2)-8),"",SUMIF(Table1[SHIFT NOMENCLATURE], $B2827, Table1[FWIA]))</f>
        <v/>
      </c>
      <c r="O2827" s="1" t="str">
        <f>IF($A2827&gt;--RIGHT($A$2,LEN($A$2)-8),"",SUMIF(Table1[SHIFT NOMENCLATURE], $B2827, Table1[DUSTWUN]))</f>
        <v/>
      </c>
    </row>
    <row r="2828" spans="1:15" x14ac:dyDescent="0.25">
      <c r="A2828" s="1" t="str">
        <f t="shared" si="88"/>
        <v/>
      </c>
      <c r="B2828" t="str">
        <f t="shared" si="89"/>
        <v/>
      </c>
      <c r="C2828" s="1" t="str">
        <f>IF($A2828&gt;--RIGHT($A$2,LEN($A$2)-8),"",COUNTIF(Table1[SHIFT NOMENCLATURE],$B2828))</f>
        <v/>
      </c>
      <c r="D2828" s="1" t="str">
        <f>IF($A2828&gt;--RIGHT($A$2,LEN($A$2)-8),"",SUMIF(Table1[SHIFT NOMENCLATURE], $B2828, Table1[EVIC KILL]))</f>
        <v/>
      </c>
      <c r="E2828" s="1" t="str">
        <f>IF($A2828&gt;--RIGHT($A$2,LEN($A$2)-8),"",SUMIF(Table1[SHIFT NOMENCLATURE], $B2828, Table1[EVIC MOB]))</f>
        <v/>
      </c>
      <c r="F2828" s="1" t="str">
        <f>IF($A2828&gt;--RIGHT($A$2,LEN($A$2)-8),"",SUMIF(Table1[SHIFT NOMENCLATURE], $B2828, Table1[EVIC FIRE]))</f>
        <v/>
      </c>
      <c r="G2828" s="1" t="str">
        <f>IF($A2828&gt;--RIGHT($A$2,LEN($A$2)-8),"",SUMIF(Table1[SHIFT NOMENCLATURE], $B2828, Table1[EKIA]))</f>
        <v/>
      </c>
      <c r="H2828" s="1" t="str">
        <f>IF($A2828&gt;--RIGHT($A$2,LEN($A$2)-8),"",SUMIF(Table1[SHIFT NOMENCLATURE], $B2828, Table1[EWIA]))</f>
        <v/>
      </c>
      <c r="I2828" s="1" t="str">
        <f>IF($A2828&gt;--RIGHT($A$2,LEN($A$2)-8),"",SUMIF(Table1[SHIFT NOMENCLATURE], $B2828, Table1[EPW]))</f>
        <v/>
      </c>
      <c r="J2828" s="1" t="str">
        <f>IF($A2828&gt;--RIGHT($A$2,LEN($A$2)-8),"",SUMIF(Table1[SHIFT NOMENCLATURE], $B2828, Table1[FVIC KILL]))</f>
        <v/>
      </c>
      <c r="K2828" s="1" t="str">
        <f>IF($A2828&gt;--RIGHT($A$2,LEN($A$2)-8),"",SUMIF(Table1[SHIFT NOMENCLATURE], $B2828, Table1[FVIC MOB]))</f>
        <v/>
      </c>
      <c r="L2828" s="1" t="str">
        <f>IF($A2828&gt;--RIGHT($A$2,LEN($A$2)-8),"",SUMIF(Table1[SHIFT NOMENCLATURE], $B2828, Table1[FVIC FIRE]))</f>
        <v/>
      </c>
      <c r="M2828" s="1" t="str">
        <f>IF($A2828&gt;--RIGHT($A$2,LEN($A$2)-8),"",SUMIF(Table1[SHIFT NOMENCLATURE], $B2828, Table1[FKIA]))</f>
        <v/>
      </c>
      <c r="N2828" s="1" t="str">
        <f>IF($A2828&gt;--RIGHT($A$2,LEN($A$2)-8),"",SUMIF(Table1[SHIFT NOMENCLATURE], $B2828, Table1[FWIA]))</f>
        <v/>
      </c>
      <c r="O2828" s="1" t="str">
        <f>IF($A2828&gt;--RIGHT($A$2,LEN($A$2)-8),"",SUMIF(Table1[SHIFT NOMENCLATURE], $B2828, Table1[DUSTWUN]))</f>
        <v/>
      </c>
    </row>
    <row r="2829" spans="1:15" x14ac:dyDescent="0.25">
      <c r="A2829" s="1" t="str">
        <f t="shared" si="88"/>
        <v/>
      </c>
      <c r="B2829" t="str">
        <f t="shared" si="89"/>
        <v/>
      </c>
      <c r="C2829" s="1" t="str">
        <f>IF($A2829&gt;--RIGHT($A$2,LEN($A$2)-8),"",COUNTIF(Table1[SHIFT NOMENCLATURE],$B2829))</f>
        <v/>
      </c>
      <c r="D2829" s="1" t="str">
        <f>IF($A2829&gt;--RIGHT($A$2,LEN($A$2)-8),"",SUMIF(Table1[SHIFT NOMENCLATURE], $B2829, Table1[EVIC KILL]))</f>
        <v/>
      </c>
      <c r="E2829" s="1" t="str">
        <f>IF($A2829&gt;--RIGHT($A$2,LEN($A$2)-8),"",SUMIF(Table1[SHIFT NOMENCLATURE], $B2829, Table1[EVIC MOB]))</f>
        <v/>
      </c>
      <c r="F2829" s="1" t="str">
        <f>IF($A2829&gt;--RIGHT($A$2,LEN($A$2)-8),"",SUMIF(Table1[SHIFT NOMENCLATURE], $B2829, Table1[EVIC FIRE]))</f>
        <v/>
      </c>
      <c r="G2829" s="1" t="str">
        <f>IF($A2829&gt;--RIGHT($A$2,LEN($A$2)-8),"",SUMIF(Table1[SHIFT NOMENCLATURE], $B2829, Table1[EKIA]))</f>
        <v/>
      </c>
      <c r="H2829" s="1" t="str">
        <f>IF($A2829&gt;--RIGHT($A$2,LEN($A$2)-8),"",SUMIF(Table1[SHIFT NOMENCLATURE], $B2829, Table1[EWIA]))</f>
        <v/>
      </c>
      <c r="I2829" s="1" t="str">
        <f>IF($A2829&gt;--RIGHT($A$2,LEN($A$2)-8),"",SUMIF(Table1[SHIFT NOMENCLATURE], $B2829, Table1[EPW]))</f>
        <v/>
      </c>
      <c r="J2829" s="1" t="str">
        <f>IF($A2829&gt;--RIGHT($A$2,LEN($A$2)-8),"",SUMIF(Table1[SHIFT NOMENCLATURE], $B2829, Table1[FVIC KILL]))</f>
        <v/>
      </c>
      <c r="K2829" s="1" t="str">
        <f>IF($A2829&gt;--RIGHT($A$2,LEN($A$2)-8),"",SUMIF(Table1[SHIFT NOMENCLATURE], $B2829, Table1[FVIC MOB]))</f>
        <v/>
      </c>
      <c r="L2829" s="1" t="str">
        <f>IF($A2829&gt;--RIGHT($A$2,LEN($A$2)-8),"",SUMIF(Table1[SHIFT NOMENCLATURE], $B2829, Table1[FVIC FIRE]))</f>
        <v/>
      </c>
      <c r="M2829" s="1" t="str">
        <f>IF($A2829&gt;--RIGHT($A$2,LEN($A$2)-8),"",SUMIF(Table1[SHIFT NOMENCLATURE], $B2829, Table1[FKIA]))</f>
        <v/>
      </c>
      <c r="N2829" s="1" t="str">
        <f>IF($A2829&gt;--RIGHT($A$2,LEN($A$2)-8),"",SUMIF(Table1[SHIFT NOMENCLATURE], $B2829, Table1[FWIA]))</f>
        <v/>
      </c>
      <c r="O2829" s="1" t="str">
        <f>IF($A2829&gt;--RIGHT($A$2,LEN($A$2)-8),"",SUMIF(Table1[SHIFT NOMENCLATURE], $B2829, Table1[DUSTWUN]))</f>
        <v/>
      </c>
    </row>
    <row r="2830" spans="1:15" x14ac:dyDescent="0.25">
      <c r="A2830" s="1" t="str">
        <f t="shared" si="88"/>
        <v/>
      </c>
      <c r="B2830" t="str">
        <f t="shared" si="89"/>
        <v/>
      </c>
      <c r="C2830" s="1" t="str">
        <f>IF($A2830&gt;--RIGHT($A$2,LEN($A$2)-8),"",COUNTIF(Table1[SHIFT NOMENCLATURE],$B2830))</f>
        <v/>
      </c>
      <c r="D2830" s="1" t="str">
        <f>IF($A2830&gt;--RIGHT($A$2,LEN($A$2)-8),"",SUMIF(Table1[SHIFT NOMENCLATURE], $B2830, Table1[EVIC KILL]))</f>
        <v/>
      </c>
      <c r="E2830" s="1" t="str">
        <f>IF($A2830&gt;--RIGHT($A$2,LEN($A$2)-8),"",SUMIF(Table1[SHIFT NOMENCLATURE], $B2830, Table1[EVIC MOB]))</f>
        <v/>
      </c>
      <c r="F2830" s="1" t="str">
        <f>IF($A2830&gt;--RIGHT($A$2,LEN($A$2)-8),"",SUMIF(Table1[SHIFT NOMENCLATURE], $B2830, Table1[EVIC FIRE]))</f>
        <v/>
      </c>
      <c r="G2830" s="1" t="str">
        <f>IF($A2830&gt;--RIGHT($A$2,LEN($A$2)-8),"",SUMIF(Table1[SHIFT NOMENCLATURE], $B2830, Table1[EKIA]))</f>
        <v/>
      </c>
      <c r="H2830" s="1" t="str">
        <f>IF($A2830&gt;--RIGHT($A$2,LEN($A$2)-8),"",SUMIF(Table1[SHIFT NOMENCLATURE], $B2830, Table1[EWIA]))</f>
        <v/>
      </c>
      <c r="I2830" s="1" t="str">
        <f>IF($A2830&gt;--RIGHT($A$2,LEN($A$2)-8),"",SUMIF(Table1[SHIFT NOMENCLATURE], $B2830, Table1[EPW]))</f>
        <v/>
      </c>
      <c r="J2830" s="1" t="str">
        <f>IF($A2830&gt;--RIGHT($A$2,LEN($A$2)-8),"",SUMIF(Table1[SHIFT NOMENCLATURE], $B2830, Table1[FVIC KILL]))</f>
        <v/>
      </c>
      <c r="K2830" s="1" t="str">
        <f>IF($A2830&gt;--RIGHT($A$2,LEN($A$2)-8),"",SUMIF(Table1[SHIFT NOMENCLATURE], $B2830, Table1[FVIC MOB]))</f>
        <v/>
      </c>
      <c r="L2830" s="1" t="str">
        <f>IF($A2830&gt;--RIGHT($A$2,LEN($A$2)-8),"",SUMIF(Table1[SHIFT NOMENCLATURE], $B2830, Table1[FVIC FIRE]))</f>
        <v/>
      </c>
      <c r="M2830" s="1" t="str">
        <f>IF($A2830&gt;--RIGHT($A$2,LEN($A$2)-8),"",SUMIF(Table1[SHIFT NOMENCLATURE], $B2830, Table1[FKIA]))</f>
        <v/>
      </c>
      <c r="N2830" s="1" t="str">
        <f>IF($A2830&gt;--RIGHT($A$2,LEN($A$2)-8),"",SUMIF(Table1[SHIFT NOMENCLATURE], $B2830, Table1[FWIA]))</f>
        <v/>
      </c>
      <c r="O2830" s="1" t="str">
        <f>IF($A2830&gt;--RIGHT($A$2,LEN($A$2)-8),"",SUMIF(Table1[SHIFT NOMENCLATURE], $B2830, Table1[DUSTWUN]))</f>
        <v/>
      </c>
    </row>
    <row r="2831" spans="1:15" x14ac:dyDescent="0.25">
      <c r="A2831" s="1" t="str">
        <f t="shared" si="88"/>
        <v/>
      </c>
      <c r="B2831" t="str">
        <f t="shared" si="89"/>
        <v/>
      </c>
      <c r="C2831" s="1" t="str">
        <f>IF($A2831&gt;--RIGHT($A$2,LEN($A$2)-8),"",COUNTIF(Table1[SHIFT NOMENCLATURE],$B2831))</f>
        <v/>
      </c>
      <c r="D2831" s="1" t="str">
        <f>IF($A2831&gt;--RIGHT($A$2,LEN($A$2)-8),"",SUMIF(Table1[SHIFT NOMENCLATURE], $B2831, Table1[EVIC KILL]))</f>
        <v/>
      </c>
      <c r="E2831" s="1" t="str">
        <f>IF($A2831&gt;--RIGHT($A$2,LEN($A$2)-8),"",SUMIF(Table1[SHIFT NOMENCLATURE], $B2831, Table1[EVIC MOB]))</f>
        <v/>
      </c>
      <c r="F2831" s="1" t="str">
        <f>IF($A2831&gt;--RIGHT($A$2,LEN($A$2)-8),"",SUMIF(Table1[SHIFT NOMENCLATURE], $B2831, Table1[EVIC FIRE]))</f>
        <v/>
      </c>
      <c r="G2831" s="1" t="str">
        <f>IF($A2831&gt;--RIGHT($A$2,LEN($A$2)-8),"",SUMIF(Table1[SHIFT NOMENCLATURE], $B2831, Table1[EKIA]))</f>
        <v/>
      </c>
      <c r="H2831" s="1" t="str">
        <f>IF($A2831&gt;--RIGHT($A$2,LEN($A$2)-8),"",SUMIF(Table1[SHIFT NOMENCLATURE], $B2831, Table1[EWIA]))</f>
        <v/>
      </c>
      <c r="I2831" s="1" t="str">
        <f>IF($A2831&gt;--RIGHT($A$2,LEN($A$2)-8),"",SUMIF(Table1[SHIFT NOMENCLATURE], $B2831, Table1[EPW]))</f>
        <v/>
      </c>
      <c r="J2831" s="1" t="str">
        <f>IF($A2831&gt;--RIGHT($A$2,LEN($A$2)-8),"",SUMIF(Table1[SHIFT NOMENCLATURE], $B2831, Table1[FVIC KILL]))</f>
        <v/>
      </c>
      <c r="K2831" s="1" t="str">
        <f>IF($A2831&gt;--RIGHT($A$2,LEN($A$2)-8),"",SUMIF(Table1[SHIFT NOMENCLATURE], $B2831, Table1[FVIC MOB]))</f>
        <v/>
      </c>
      <c r="L2831" s="1" t="str">
        <f>IF($A2831&gt;--RIGHT($A$2,LEN($A$2)-8),"",SUMIF(Table1[SHIFT NOMENCLATURE], $B2831, Table1[FVIC FIRE]))</f>
        <v/>
      </c>
      <c r="M2831" s="1" t="str">
        <f>IF($A2831&gt;--RIGHT($A$2,LEN($A$2)-8),"",SUMIF(Table1[SHIFT NOMENCLATURE], $B2831, Table1[FKIA]))</f>
        <v/>
      </c>
      <c r="N2831" s="1" t="str">
        <f>IF($A2831&gt;--RIGHT($A$2,LEN($A$2)-8),"",SUMIF(Table1[SHIFT NOMENCLATURE], $B2831, Table1[FWIA]))</f>
        <v/>
      </c>
      <c r="O2831" s="1" t="str">
        <f>IF($A2831&gt;--RIGHT($A$2,LEN($A$2)-8),"",SUMIF(Table1[SHIFT NOMENCLATURE], $B2831, Table1[DUSTWUN]))</f>
        <v/>
      </c>
    </row>
    <row r="2832" spans="1:15" x14ac:dyDescent="0.25">
      <c r="A2832" s="1" t="str">
        <f t="shared" si="88"/>
        <v/>
      </c>
      <c r="B2832" t="str">
        <f t="shared" si="89"/>
        <v/>
      </c>
      <c r="C2832" s="1" t="str">
        <f>IF($A2832&gt;--RIGHT($A$2,LEN($A$2)-8),"",COUNTIF(Table1[SHIFT NOMENCLATURE],$B2832))</f>
        <v/>
      </c>
      <c r="D2832" s="1" t="str">
        <f>IF($A2832&gt;--RIGHT($A$2,LEN($A$2)-8),"",SUMIF(Table1[SHIFT NOMENCLATURE], $B2832, Table1[EVIC KILL]))</f>
        <v/>
      </c>
      <c r="E2832" s="1" t="str">
        <f>IF($A2832&gt;--RIGHT($A$2,LEN($A$2)-8),"",SUMIF(Table1[SHIFT NOMENCLATURE], $B2832, Table1[EVIC MOB]))</f>
        <v/>
      </c>
      <c r="F2832" s="1" t="str">
        <f>IF($A2832&gt;--RIGHT($A$2,LEN($A$2)-8),"",SUMIF(Table1[SHIFT NOMENCLATURE], $B2832, Table1[EVIC FIRE]))</f>
        <v/>
      </c>
      <c r="G2832" s="1" t="str">
        <f>IF($A2832&gt;--RIGHT($A$2,LEN($A$2)-8),"",SUMIF(Table1[SHIFT NOMENCLATURE], $B2832, Table1[EKIA]))</f>
        <v/>
      </c>
      <c r="H2832" s="1" t="str">
        <f>IF($A2832&gt;--RIGHT($A$2,LEN($A$2)-8),"",SUMIF(Table1[SHIFT NOMENCLATURE], $B2832, Table1[EWIA]))</f>
        <v/>
      </c>
      <c r="I2832" s="1" t="str">
        <f>IF($A2832&gt;--RIGHT($A$2,LEN($A$2)-8),"",SUMIF(Table1[SHIFT NOMENCLATURE], $B2832, Table1[EPW]))</f>
        <v/>
      </c>
      <c r="J2832" s="1" t="str">
        <f>IF($A2832&gt;--RIGHT($A$2,LEN($A$2)-8),"",SUMIF(Table1[SHIFT NOMENCLATURE], $B2832, Table1[FVIC KILL]))</f>
        <v/>
      </c>
      <c r="K2832" s="1" t="str">
        <f>IF($A2832&gt;--RIGHT($A$2,LEN($A$2)-8),"",SUMIF(Table1[SHIFT NOMENCLATURE], $B2832, Table1[FVIC MOB]))</f>
        <v/>
      </c>
      <c r="L2832" s="1" t="str">
        <f>IF($A2832&gt;--RIGHT($A$2,LEN($A$2)-8),"",SUMIF(Table1[SHIFT NOMENCLATURE], $B2832, Table1[FVIC FIRE]))</f>
        <v/>
      </c>
      <c r="M2832" s="1" t="str">
        <f>IF($A2832&gt;--RIGHT($A$2,LEN($A$2)-8),"",SUMIF(Table1[SHIFT NOMENCLATURE], $B2832, Table1[FKIA]))</f>
        <v/>
      </c>
      <c r="N2832" s="1" t="str">
        <f>IF($A2832&gt;--RIGHT($A$2,LEN($A$2)-8),"",SUMIF(Table1[SHIFT NOMENCLATURE], $B2832, Table1[FWIA]))</f>
        <v/>
      </c>
      <c r="O2832" s="1" t="str">
        <f>IF($A2832&gt;--RIGHT($A$2,LEN($A$2)-8),"",SUMIF(Table1[SHIFT NOMENCLATURE], $B2832, Table1[DUSTWUN]))</f>
        <v/>
      </c>
    </row>
    <row r="2833" spans="1:15" x14ac:dyDescent="0.25">
      <c r="A2833" s="1" t="str">
        <f t="shared" si="88"/>
        <v/>
      </c>
      <c r="B2833" t="str">
        <f t="shared" si="89"/>
        <v/>
      </c>
      <c r="C2833" s="1" t="str">
        <f>IF($A2833&gt;--RIGHT($A$2,LEN($A$2)-8),"",COUNTIF(Table1[SHIFT NOMENCLATURE],$B2833))</f>
        <v/>
      </c>
      <c r="D2833" s="1" t="str">
        <f>IF($A2833&gt;--RIGHT($A$2,LEN($A$2)-8),"",SUMIF(Table1[SHIFT NOMENCLATURE], $B2833, Table1[EVIC KILL]))</f>
        <v/>
      </c>
      <c r="E2833" s="1" t="str">
        <f>IF($A2833&gt;--RIGHT($A$2,LEN($A$2)-8),"",SUMIF(Table1[SHIFT NOMENCLATURE], $B2833, Table1[EVIC MOB]))</f>
        <v/>
      </c>
      <c r="F2833" s="1" t="str">
        <f>IF($A2833&gt;--RIGHT($A$2,LEN($A$2)-8),"",SUMIF(Table1[SHIFT NOMENCLATURE], $B2833, Table1[EVIC FIRE]))</f>
        <v/>
      </c>
      <c r="G2833" s="1" t="str">
        <f>IF($A2833&gt;--RIGHT($A$2,LEN($A$2)-8),"",SUMIF(Table1[SHIFT NOMENCLATURE], $B2833, Table1[EKIA]))</f>
        <v/>
      </c>
      <c r="H2833" s="1" t="str">
        <f>IF($A2833&gt;--RIGHT($A$2,LEN($A$2)-8),"",SUMIF(Table1[SHIFT NOMENCLATURE], $B2833, Table1[EWIA]))</f>
        <v/>
      </c>
      <c r="I2833" s="1" t="str">
        <f>IF($A2833&gt;--RIGHT($A$2,LEN($A$2)-8),"",SUMIF(Table1[SHIFT NOMENCLATURE], $B2833, Table1[EPW]))</f>
        <v/>
      </c>
      <c r="J2833" s="1" t="str">
        <f>IF($A2833&gt;--RIGHT($A$2,LEN($A$2)-8),"",SUMIF(Table1[SHIFT NOMENCLATURE], $B2833, Table1[FVIC KILL]))</f>
        <v/>
      </c>
      <c r="K2833" s="1" t="str">
        <f>IF($A2833&gt;--RIGHT($A$2,LEN($A$2)-8),"",SUMIF(Table1[SHIFT NOMENCLATURE], $B2833, Table1[FVIC MOB]))</f>
        <v/>
      </c>
      <c r="L2833" s="1" t="str">
        <f>IF($A2833&gt;--RIGHT($A$2,LEN($A$2)-8),"",SUMIF(Table1[SHIFT NOMENCLATURE], $B2833, Table1[FVIC FIRE]))</f>
        <v/>
      </c>
      <c r="M2833" s="1" t="str">
        <f>IF($A2833&gt;--RIGHT($A$2,LEN($A$2)-8),"",SUMIF(Table1[SHIFT NOMENCLATURE], $B2833, Table1[FKIA]))</f>
        <v/>
      </c>
      <c r="N2833" s="1" t="str">
        <f>IF($A2833&gt;--RIGHT($A$2,LEN($A$2)-8),"",SUMIF(Table1[SHIFT NOMENCLATURE], $B2833, Table1[FWIA]))</f>
        <v/>
      </c>
      <c r="O2833" s="1" t="str">
        <f>IF($A2833&gt;--RIGHT($A$2,LEN($A$2)-8),"",SUMIF(Table1[SHIFT NOMENCLATURE], $B2833, Table1[DUSTWUN]))</f>
        <v/>
      </c>
    </row>
    <row r="2834" spans="1:15" x14ac:dyDescent="0.25">
      <c r="A2834" s="1" t="str">
        <f t="shared" si="88"/>
        <v/>
      </c>
      <c r="B2834" t="str">
        <f t="shared" si="89"/>
        <v/>
      </c>
      <c r="C2834" s="1" t="str">
        <f>IF($A2834&gt;--RIGHT($A$2,LEN($A$2)-8),"",COUNTIF(Table1[SHIFT NOMENCLATURE],$B2834))</f>
        <v/>
      </c>
      <c r="D2834" s="1" t="str">
        <f>IF($A2834&gt;--RIGHT($A$2,LEN($A$2)-8),"",SUMIF(Table1[SHIFT NOMENCLATURE], $B2834, Table1[EVIC KILL]))</f>
        <v/>
      </c>
      <c r="E2834" s="1" t="str">
        <f>IF($A2834&gt;--RIGHT($A$2,LEN($A$2)-8),"",SUMIF(Table1[SHIFT NOMENCLATURE], $B2834, Table1[EVIC MOB]))</f>
        <v/>
      </c>
      <c r="F2834" s="1" t="str">
        <f>IF($A2834&gt;--RIGHT($A$2,LEN($A$2)-8),"",SUMIF(Table1[SHIFT NOMENCLATURE], $B2834, Table1[EVIC FIRE]))</f>
        <v/>
      </c>
      <c r="G2834" s="1" t="str">
        <f>IF($A2834&gt;--RIGHT($A$2,LEN($A$2)-8),"",SUMIF(Table1[SHIFT NOMENCLATURE], $B2834, Table1[EKIA]))</f>
        <v/>
      </c>
      <c r="H2834" s="1" t="str">
        <f>IF($A2834&gt;--RIGHT($A$2,LEN($A$2)-8),"",SUMIF(Table1[SHIFT NOMENCLATURE], $B2834, Table1[EWIA]))</f>
        <v/>
      </c>
      <c r="I2834" s="1" t="str">
        <f>IF($A2834&gt;--RIGHT($A$2,LEN($A$2)-8),"",SUMIF(Table1[SHIFT NOMENCLATURE], $B2834, Table1[EPW]))</f>
        <v/>
      </c>
      <c r="J2834" s="1" t="str">
        <f>IF($A2834&gt;--RIGHT($A$2,LEN($A$2)-8),"",SUMIF(Table1[SHIFT NOMENCLATURE], $B2834, Table1[FVIC KILL]))</f>
        <v/>
      </c>
      <c r="K2834" s="1" t="str">
        <f>IF($A2834&gt;--RIGHT($A$2,LEN($A$2)-8),"",SUMIF(Table1[SHIFT NOMENCLATURE], $B2834, Table1[FVIC MOB]))</f>
        <v/>
      </c>
      <c r="L2834" s="1" t="str">
        <f>IF($A2834&gt;--RIGHT($A$2,LEN($A$2)-8),"",SUMIF(Table1[SHIFT NOMENCLATURE], $B2834, Table1[FVIC FIRE]))</f>
        <v/>
      </c>
      <c r="M2834" s="1" t="str">
        <f>IF($A2834&gt;--RIGHT($A$2,LEN($A$2)-8),"",SUMIF(Table1[SHIFT NOMENCLATURE], $B2834, Table1[FKIA]))</f>
        <v/>
      </c>
      <c r="N2834" s="1" t="str">
        <f>IF($A2834&gt;--RIGHT($A$2,LEN($A$2)-8),"",SUMIF(Table1[SHIFT NOMENCLATURE], $B2834, Table1[FWIA]))</f>
        <v/>
      </c>
      <c r="O2834" s="1" t="str">
        <f>IF($A2834&gt;--RIGHT($A$2,LEN($A$2)-8),"",SUMIF(Table1[SHIFT NOMENCLATURE], $B2834, Table1[DUSTWUN]))</f>
        <v/>
      </c>
    </row>
    <row r="2835" spans="1:15" x14ac:dyDescent="0.25">
      <c r="A2835" s="1" t="str">
        <f t="shared" si="88"/>
        <v/>
      </c>
      <c r="B2835" t="str">
        <f t="shared" si="89"/>
        <v/>
      </c>
      <c r="C2835" s="1" t="str">
        <f>IF($A2835&gt;--RIGHT($A$2,LEN($A$2)-8),"",COUNTIF(Table1[SHIFT NOMENCLATURE],$B2835))</f>
        <v/>
      </c>
      <c r="D2835" s="1" t="str">
        <f>IF($A2835&gt;--RIGHT($A$2,LEN($A$2)-8),"",SUMIF(Table1[SHIFT NOMENCLATURE], $B2835, Table1[EVIC KILL]))</f>
        <v/>
      </c>
      <c r="E2835" s="1" t="str">
        <f>IF($A2835&gt;--RIGHT($A$2,LEN($A$2)-8),"",SUMIF(Table1[SHIFT NOMENCLATURE], $B2835, Table1[EVIC MOB]))</f>
        <v/>
      </c>
      <c r="F2835" s="1" t="str">
        <f>IF($A2835&gt;--RIGHT($A$2,LEN($A$2)-8),"",SUMIF(Table1[SHIFT NOMENCLATURE], $B2835, Table1[EVIC FIRE]))</f>
        <v/>
      </c>
      <c r="G2835" s="1" t="str">
        <f>IF($A2835&gt;--RIGHT($A$2,LEN($A$2)-8),"",SUMIF(Table1[SHIFT NOMENCLATURE], $B2835, Table1[EKIA]))</f>
        <v/>
      </c>
      <c r="H2835" s="1" t="str">
        <f>IF($A2835&gt;--RIGHT($A$2,LEN($A$2)-8),"",SUMIF(Table1[SHIFT NOMENCLATURE], $B2835, Table1[EWIA]))</f>
        <v/>
      </c>
      <c r="I2835" s="1" t="str">
        <f>IF($A2835&gt;--RIGHT($A$2,LEN($A$2)-8),"",SUMIF(Table1[SHIFT NOMENCLATURE], $B2835, Table1[EPW]))</f>
        <v/>
      </c>
      <c r="J2835" s="1" t="str">
        <f>IF($A2835&gt;--RIGHT($A$2,LEN($A$2)-8),"",SUMIF(Table1[SHIFT NOMENCLATURE], $B2835, Table1[FVIC KILL]))</f>
        <v/>
      </c>
      <c r="K2835" s="1" t="str">
        <f>IF($A2835&gt;--RIGHT($A$2,LEN($A$2)-8),"",SUMIF(Table1[SHIFT NOMENCLATURE], $B2835, Table1[FVIC MOB]))</f>
        <v/>
      </c>
      <c r="L2835" s="1" t="str">
        <f>IF($A2835&gt;--RIGHT($A$2,LEN($A$2)-8),"",SUMIF(Table1[SHIFT NOMENCLATURE], $B2835, Table1[FVIC FIRE]))</f>
        <v/>
      </c>
      <c r="M2835" s="1" t="str">
        <f>IF($A2835&gt;--RIGHT($A$2,LEN($A$2)-8),"",SUMIF(Table1[SHIFT NOMENCLATURE], $B2835, Table1[FKIA]))</f>
        <v/>
      </c>
      <c r="N2835" s="1" t="str">
        <f>IF($A2835&gt;--RIGHT($A$2,LEN($A$2)-8),"",SUMIF(Table1[SHIFT NOMENCLATURE], $B2835, Table1[FWIA]))</f>
        <v/>
      </c>
      <c r="O2835" s="1" t="str">
        <f>IF($A2835&gt;--RIGHT($A$2,LEN($A$2)-8),"",SUMIF(Table1[SHIFT NOMENCLATURE], $B2835, Table1[DUSTWUN]))</f>
        <v/>
      </c>
    </row>
    <row r="2836" spans="1:15" x14ac:dyDescent="0.25">
      <c r="A2836" s="1" t="str">
        <f t="shared" si="88"/>
        <v/>
      </c>
      <c r="B2836" t="str">
        <f t="shared" si="89"/>
        <v/>
      </c>
      <c r="C2836" s="1" t="str">
        <f>IF($A2836&gt;--RIGHT($A$2,LEN($A$2)-8),"",COUNTIF(Table1[SHIFT NOMENCLATURE],$B2836))</f>
        <v/>
      </c>
      <c r="D2836" s="1" t="str">
        <f>IF($A2836&gt;--RIGHT($A$2,LEN($A$2)-8),"",SUMIF(Table1[SHIFT NOMENCLATURE], $B2836, Table1[EVIC KILL]))</f>
        <v/>
      </c>
      <c r="E2836" s="1" t="str">
        <f>IF($A2836&gt;--RIGHT($A$2,LEN($A$2)-8),"",SUMIF(Table1[SHIFT NOMENCLATURE], $B2836, Table1[EVIC MOB]))</f>
        <v/>
      </c>
      <c r="F2836" s="1" t="str">
        <f>IF($A2836&gt;--RIGHT($A$2,LEN($A$2)-8),"",SUMIF(Table1[SHIFT NOMENCLATURE], $B2836, Table1[EVIC FIRE]))</f>
        <v/>
      </c>
      <c r="G2836" s="1" t="str">
        <f>IF($A2836&gt;--RIGHT($A$2,LEN($A$2)-8),"",SUMIF(Table1[SHIFT NOMENCLATURE], $B2836, Table1[EKIA]))</f>
        <v/>
      </c>
      <c r="H2836" s="1" t="str">
        <f>IF($A2836&gt;--RIGHT($A$2,LEN($A$2)-8),"",SUMIF(Table1[SHIFT NOMENCLATURE], $B2836, Table1[EWIA]))</f>
        <v/>
      </c>
      <c r="I2836" s="1" t="str">
        <f>IF($A2836&gt;--RIGHT($A$2,LEN($A$2)-8),"",SUMIF(Table1[SHIFT NOMENCLATURE], $B2836, Table1[EPW]))</f>
        <v/>
      </c>
      <c r="J2836" s="1" t="str">
        <f>IF($A2836&gt;--RIGHT($A$2,LEN($A$2)-8),"",SUMIF(Table1[SHIFT NOMENCLATURE], $B2836, Table1[FVIC KILL]))</f>
        <v/>
      </c>
      <c r="K2836" s="1" t="str">
        <f>IF($A2836&gt;--RIGHT($A$2,LEN($A$2)-8),"",SUMIF(Table1[SHIFT NOMENCLATURE], $B2836, Table1[FVIC MOB]))</f>
        <v/>
      </c>
      <c r="L2836" s="1" t="str">
        <f>IF($A2836&gt;--RIGHT($A$2,LEN($A$2)-8),"",SUMIF(Table1[SHIFT NOMENCLATURE], $B2836, Table1[FVIC FIRE]))</f>
        <v/>
      </c>
      <c r="M2836" s="1" t="str">
        <f>IF($A2836&gt;--RIGHT($A$2,LEN($A$2)-8),"",SUMIF(Table1[SHIFT NOMENCLATURE], $B2836, Table1[FKIA]))</f>
        <v/>
      </c>
      <c r="N2836" s="1" t="str">
        <f>IF($A2836&gt;--RIGHT($A$2,LEN($A$2)-8),"",SUMIF(Table1[SHIFT NOMENCLATURE], $B2836, Table1[FWIA]))</f>
        <v/>
      </c>
      <c r="O2836" s="1" t="str">
        <f>IF($A2836&gt;--RIGHT($A$2,LEN($A$2)-8),"",SUMIF(Table1[SHIFT NOMENCLATURE], $B2836, Table1[DUSTWUN]))</f>
        <v/>
      </c>
    </row>
    <row r="2837" spans="1:15" x14ac:dyDescent="0.25">
      <c r="A2837" s="1" t="str">
        <f t="shared" si="88"/>
        <v/>
      </c>
      <c r="B2837" t="str">
        <f t="shared" si="89"/>
        <v/>
      </c>
      <c r="C2837" s="1" t="str">
        <f>IF($A2837&gt;--RIGHT($A$2,LEN($A$2)-8),"",COUNTIF(Table1[SHIFT NOMENCLATURE],$B2837))</f>
        <v/>
      </c>
      <c r="D2837" s="1" t="str">
        <f>IF($A2837&gt;--RIGHT($A$2,LEN($A$2)-8),"",SUMIF(Table1[SHIFT NOMENCLATURE], $B2837, Table1[EVIC KILL]))</f>
        <v/>
      </c>
      <c r="E2837" s="1" t="str">
        <f>IF($A2837&gt;--RIGHT($A$2,LEN($A$2)-8),"",SUMIF(Table1[SHIFT NOMENCLATURE], $B2837, Table1[EVIC MOB]))</f>
        <v/>
      </c>
      <c r="F2837" s="1" t="str">
        <f>IF($A2837&gt;--RIGHT($A$2,LEN($A$2)-8),"",SUMIF(Table1[SHIFT NOMENCLATURE], $B2837, Table1[EVIC FIRE]))</f>
        <v/>
      </c>
      <c r="G2837" s="1" t="str">
        <f>IF($A2837&gt;--RIGHT($A$2,LEN($A$2)-8),"",SUMIF(Table1[SHIFT NOMENCLATURE], $B2837, Table1[EKIA]))</f>
        <v/>
      </c>
      <c r="H2837" s="1" t="str">
        <f>IF($A2837&gt;--RIGHT($A$2,LEN($A$2)-8),"",SUMIF(Table1[SHIFT NOMENCLATURE], $B2837, Table1[EWIA]))</f>
        <v/>
      </c>
      <c r="I2837" s="1" t="str">
        <f>IF($A2837&gt;--RIGHT($A$2,LEN($A$2)-8),"",SUMIF(Table1[SHIFT NOMENCLATURE], $B2837, Table1[EPW]))</f>
        <v/>
      </c>
      <c r="J2837" s="1" t="str">
        <f>IF($A2837&gt;--RIGHT($A$2,LEN($A$2)-8),"",SUMIF(Table1[SHIFT NOMENCLATURE], $B2837, Table1[FVIC KILL]))</f>
        <v/>
      </c>
      <c r="K2837" s="1" t="str">
        <f>IF($A2837&gt;--RIGHT($A$2,LEN($A$2)-8),"",SUMIF(Table1[SHIFT NOMENCLATURE], $B2837, Table1[FVIC MOB]))</f>
        <v/>
      </c>
      <c r="L2837" s="1" t="str">
        <f>IF($A2837&gt;--RIGHT($A$2,LEN($A$2)-8),"",SUMIF(Table1[SHIFT NOMENCLATURE], $B2837, Table1[FVIC FIRE]))</f>
        <v/>
      </c>
      <c r="M2837" s="1" t="str">
        <f>IF($A2837&gt;--RIGHT($A$2,LEN($A$2)-8),"",SUMIF(Table1[SHIFT NOMENCLATURE], $B2837, Table1[FKIA]))</f>
        <v/>
      </c>
      <c r="N2837" s="1" t="str">
        <f>IF($A2837&gt;--RIGHT($A$2,LEN($A$2)-8),"",SUMIF(Table1[SHIFT NOMENCLATURE], $B2837, Table1[FWIA]))</f>
        <v/>
      </c>
      <c r="O2837" s="1" t="str">
        <f>IF($A2837&gt;--RIGHT($A$2,LEN($A$2)-8),"",SUMIF(Table1[SHIFT NOMENCLATURE], $B2837, Table1[DUSTWUN]))</f>
        <v/>
      </c>
    </row>
    <row r="2838" spans="1:15" x14ac:dyDescent="0.25">
      <c r="A2838" s="1" t="str">
        <f t="shared" si="88"/>
        <v/>
      </c>
      <c r="B2838" t="str">
        <f t="shared" si="89"/>
        <v/>
      </c>
      <c r="C2838" s="1" t="str">
        <f>IF($A2838&gt;--RIGHT($A$2,LEN($A$2)-8),"",COUNTIF(Table1[SHIFT NOMENCLATURE],$B2838))</f>
        <v/>
      </c>
      <c r="D2838" s="1" t="str">
        <f>IF($A2838&gt;--RIGHT($A$2,LEN($A$2)-8),"",SUMIF(Table1[SHIFT NOMENCLATURE], $B2838, Table1[EVIC KILL]))</f>
        <v/>
      </c>
      <c r="E2838" s="1" t="str">
        <f>IF($A2838&gt;--RIGHT($A$2,LEN($A$2)-8),"",SUMIF(Table1[SHIFT NOMENCLATURE], $B2838, Table1[EVIC MOB]))</f>
        <v/>
      </c>
      <c r="F2838" s="1" t="str">
        <f>IF($A2838&gt;--RIGHT($A$2,LEN($A$2)-8),"",SUMIF(Table1[SHIFT NOMENCLATURE], $B2838, Table1[EVIC FIRE]))</f>
        <v/>
      </c>
      <c r="G2838" s="1" t="str">
        <f>IF($A2838&gt;--RIGHT($A$2,LEN($A$2)-8),"",SUMIF(Table1[SHIFT NOMENCLATURE], $B2838, Table1[EKIA]))</f>
        <v/>
      </c>
      <c r="H2838" s="1" t="str">
        <f>IF($A2838&gt;--RIGHT($A$2,LEN($A$2)-8),"",SUMIF(Table1[SHIFT NOMENCLATURE], $B2838, Table1[EWIA]))</f>
        <v/>
      </c>
      <c r="I2838" s="1" t="str">
        <f>IF($A2838&gt;--RIGHT($A$2,LEN($A$2)-8),"",SUMIF(Table1[SHIFT NOMENCLATURE], $B2838, Table1[EPW]))</f>
        <v/>
      </c>
      <c r="J2838" s="1" t="str">
        <f>IF($A2838&gt;--RIGHT($A$2,LEN($A$2)-8),"",SUMIF(Table1[SHIFT NOMENCLATURE], $B2838, Table1[FVIC KILL]))</f>
        <v/>
      </c>
      <c r="K2838" s="1" t="str">
        <f>IF($A2838&gt;--RIGHT($A$2,LEN($A$2)-8),"",SUMIF(Table1[SHIFT NOMENCLATURE], $B2838, Table1[FVIC MOB]))</f>
        <v/>
      </c>
      <c r="L2838" s="1" t="str">
        <f>IF($A2838&gt;--RIGHT($A$2,LEN($A$2)-8),"",SUMIF(Table1[SHIFT NOMENCLATURE], $B2838, Table1[FVIC FIRE]))</f>
        <v/>
      </c>
      <c r="M2838" s="1" t="str">
        <f>IF($A2838&gt;--RIGHT($A$2,LEN($A$2)-8),"",SUMIF(Table1[SHIFT NOMENCLATURE], $B2838, Table1[FKIA]))</f>
        <v/>
      </c>
      <c r="N2838" s="1" t="str">
        <f>IF($A2838&gt;--RIGHT($A$2,LEN($A$2)-8),"",SUMIF(Table1[SHIFT NOMENCLATURE], $B2838, Table1[FWIA]))</f>
        <v/>
      </c>
      <c r="O2838" s="1" t="str">
        <f>IF($A2838&gt;--RIGHT($A$2,LEN($A$2)-8),"",SUMIF(Table1[SHIFT NOMENCLATURE], $B2838, Table1[DUSTWUN]))</f>
        <v/>
      </c>
    </row>
    <row r="2839" spans="1:15" x14ac:dyDescent="0.25">
      <c r="A2839" s="1" t="str">
        <f t="shared" si="88"/>
        <v/>
      </c>
      <c r="B2839" t="str">
        <f t="shared" si="89"/>
        <v/>
      </c>
      <c r="C2839" s="1" t="str">
        <f>IF($A2839&gt;--RIGHT($A$2,LEN($A$2)-8),"",COUNTIF(Table1[SHIFT NOMENCLATURE],$B2839))</f>
        <v/>
      </c>
      <c r="D2839" s="1" t="str">
        <f>IF($A2839&gt;--RIGHT($A$2,LEN($A$2)-8),"",SUMIF(Table1[SHIFT NOMENCLATURE], $B2839, Table1[EVIC KILL]))</f>
        <v/>
      </c>
      <c r="E2839" s="1" t="str">
        <f>IF($A2839&gt;--RIGHT($A$2,LEN($A$2)-8),"",SUMIF(Table1[SHIFT NOMENCLATURE], $B2839, Table1[EVIC MOB]))</f>
        <v/>
      </c>
      <c r="F2839" s="1" t="str">
        <f>IF($A2839&gt;--RIGHT($A$2,LEN($A$2)-8),"",SUMIF(Table1[SHIFT NOMENCLATURE], $B2839, Table1[EVIC FIRE]))</f>
        <v/>
      </c>
      <c r="G2839" s="1" t="str">
        <f>IF($A2839&gt;--RIGHT($A$2,LEN($A$2)-8),"",SUMIF(Table1[SHIFT NOMENCLATURE], $B2839, Table1[EKIA]))</f>
        <v/>
      </c>
      <c r="H2839" s="1" t="str">
        <f>IF($A2839&gt;--RIGHT($A$2,LEN($A$2)-8),"",SUMIF(Table1[SHIFT NOMENCLATURE], $B2839, Table1[EWIA]))</f>
        <v/>
      </c>
      <c r="I2839" s="1" t="str">
        <f>IF($A2839&gt;--RIGHT($A$2,LEN($A$2)-8),"",SUMIF(Table1[SHIFT NOMENCLATURE], $B2839, Table1[EPW]))</f>
        <v/>
      </c>
      <c r="J2839" s="1" t="str">
        <f>IF($A2839&gt;--RIGHT($A$2,LEN($A$2)-8),"",SUMIF(Table1[SHIFT NOMENCLATURE], $B2839, Table1[FVIC KILL]))</f>
        <v/>
      </c>
      <c r="K2839" s="1" t="str">
        <f>IF($A2839&gt;--RIGHT($A$2,LEN($A$2)-8),"",SUMIF(Table1[SHIFT NOMENCLATURE], $B2839, Table1[FVIC MOB]))</f>
        <v/>
      </c>
      <c r="L2839" s="1" t="str">
        <f>IF($A2839&gt;--RIGHT($A$2,LEN($A$2)-8),"",SUMIF(Table1[SHIFT NOMENCLATURE], $B2839, Table1[FVIC FIRE]))</f>
        <v/>
      </c>
      <c r="M2839" s="1" t="str">
        <f>IF($A2839&gt;--RIGHT($A$2,LEN($A$2)-8),"",SUMIF(Table1[SHIFT NOMENCLATURE], $B2839, Table1[FKIA]))</f>
        <v/>
      </c>
      <c r="N2839" s="1" t="str">
        <f>IF($A2839&gt;--RIGHT($A$2,LEN($A$2)-8),"",SUMIF(Table1[SHIFT NOMENCLATURE], $B2839, Table1[FWIA]))</f>
        <v/>
      </c>
      <c r="O2839" s="1" t="str">
        <f>IF($A2839&gt;--RIGHT($A$2,LEN($A$2)-8),"",SUMIF(Table1[SHIFT NOMENCLATURE], $B2839, Table1[DUSTWUN]))</f>
        <v/>
      </c>
    </row>
    <row r="2840" spans="1:15" x14ac:dyDescent="0.25">
      <c r="A2840" s="1" t="str">
        <f t="shared" si="88"/>
        <v/>
      </c>
      <c r="B2840" t="str">
        <f t="shared" si="89"/>
        <v/>
      </c>
      <c r="C2840" s="1" t="str">
        <f>IF($A2840&gt;--RIGHT($A$2,LEN($A$2)-8),"",COUNTIF(Table1[SHIFT NOMENCLATURE],$B2840))</f>
        <v/>
      </c>
      <c r="D2840" s="1" t="str">
        <f>IF($A2840&gt;--RIGHT($A$2,LEN($A$2)-8),"",SUMIF(Table1[SHIFT NOMENCLATURE], $B2840, Table1[EVIC KILL]))</f>
        <v/>
      </c>
      <c r="E2840" s="1" t="str">
        <f>IF($A2840&gt;--RIGHT($A$2,LEN($A$2)-8),"",SUMIF(Table1[SHIFT NOMENCLATURE], $B2840, Table1[EVIC MOB]))</f>
        <v/>
      </c>
      <c r="F2840" s="1" t="str">
        <f>IF($A2840&gt;--RIGHT($A$2,LEN($A$2)-8),"",SUMIF(Table1[SHIFT NOMENCLATURE], $B2840, Table1[EVIC FIRE]))</f>
        <v/>
      </c>
      <c r="G2840" s="1" t="str">
        <f>IF($A2840&gt;--RIGHT($A$2,LEN($A$2)-8),"",SUMIF(Table1[SHIFT NOMENCLATURE], $B2840, Table1[EKIA]))</f>
        <v/>
      </c>
      <c r="H2840" s="1" t="str">
        <f>IF($A2840&gt;--RIGHT($A$2,LEN($A$2)-8),"",SUMIF(Table1[SHIFT NOMENCLATURE], $B2840, Table1[EWIA]))</f>
        <v/>
      </c>
      <c r="I2840" s="1" t="str">
        <f>IF($A2840&gt;--RIGHT($A$2,LEN($A$2)-8),"",SUMIF(Table1[SHIFT NOMENCLATURE], $B2840, Table1[EPW]))</f>
        <v/>
      </c>
      <c r="J2840" s="1" t="str">
        <f>IF($A2840&gt;--RIGHT($A$2,LEN($A$2)-8),"",SUMIF(Table1[SHIFT NOMENCLATURE], $B2840, Table1[FVIC KILL]))</f>
        <v/>
      </c>
      <c r="K2840" s="1" t="str">
        <f>IF($A2840&gt;--RIGHT($A$2,LEN($A$2)-8),"",SUMIF(Table1[SHIFT NOMENCLATURE], $B2840, Table1[FVIC MOB]))</f>
        <v/>
      </c>
      <c r="L2840" s="1" t="str">
        <f>IF($A2840&gt;--RIGHT($A$2,LEN($A$2)-8),"",SUMIF(Table1[SHIFT NOMENCLATURE], $B2840, Table1[FVIC FIRE]))</f>
        <v/>
      </c>
      <c r="M2840" s="1" t="str">
        <f>IF($A2840&gt;--RIGHT($A$2,LEN($A$2)-8),"",SUMIF(Table1[SHIFT NOMENCLATURE], $B2840, Table1[FKIA]))</f>
        <v/>
      </c>
      <c r="N2840" s="1" t="str">
        <f>IF($A2840&gt;--RIGHT($A$2,LEN($A$2)-8),"",SUMIF(Table1[SHIFT NOMENCLATURE], $B2840, Table1[FWIA]))</f>
        <v/>
      </c>
      <c r="O2840" s="1" t="str">
        <f>IF($A2840&gt;--RIGHT($A$2,LEN($A$2)-8),"",SUMIF(Table1[SHIFT NOMENCLATURE], $B2840, Table1[DUSTWUN]))</f>
        <v/>
      </c>
    </row>
    <row r="2841" spans="1:15" x14ac:dyDescent="0.25">
      <c r="A2841" s="1" t="str">
        <f t="shared" si="88"/>
        <v/>
      </c>
      <c r="B2841" t="str">
        <f t="shared" si="89"/>
        <v/>
      </c>
      <c r="C2841" s="1" t="str">
        <f>IF($A2841&gt;--RIGHT($A$2,LEN($A$2)-8),"",COUNTIF(Table1[SHIFT NOMENCLATURE],$B2841))</f>
        <v/>
      </c>
      <c r="D2841" s="1" t="str">
        <f>IF($A2841&gt;--RIGHT($A$2,LEN($A$2)-8),"",SUMIF(Table1[SHIFT NOMENCLATURE], $B2841, Table1[EVIC KILL]))</f>
        <v/>
      </c>
      <c r="E2841" s="1" t="str">
        <f>IF($A2841&gt;--RIGHT($A$2,LEN($A$2)-8),"",SUMIF(Table1[SHIFT NOMENCLATURE], $B2841, Table1[EVIC MOB]))</f>
        <v/>
      </c>
      <c r="F2841" s="1" t="str">
        <f>IF($A2841&gt;--RIGHT($A$2,LEN($A$2)-8),"",SUMIF(Table1[SHIFT NOMENCLATURE], $B2841, Table1[EVIC FIRE]))</f>
        <v/>
      </c>
      <c r="G2841" s="1" t="str">
        <f>IF($A2841&gt;--RIGHT($A$2,LEN($A$2)-8),"",SUMIF(Table1[SHIFT NOMENCLATURE], $B2841, Table1[EKIA]))</f>
        <v/>
      </c>
      <c r="H2841" s="1" t="str">
        <f>IF($A2841&gt;--RIGHT($A$2,LEN($A$2)-8),"",SUMIF(Table1[SHIFT NOMENCLATURE], $B2841, Table1[EWIA]))</f>
        <v/>
      </c>
      <c r="I2841" s="1" t="str">
        <f>IF($A2841&gt;--RIGHT($A$2,LEN($A$2)-8),"",SUMIF(Table1[SHIFT NOMENCLATURE], $B2841, Table1[EPW]))</f>
        <v/>
      </c>
      <c r="J2841" s="1" t="str">
        <f>IF($A2841&gt;--RIGHT($A$2,LEN($A$2)-8),"",SUMIF(Table1[SHIFT NOMENCLATURE], $B2841, Table1[FVIC KILL]))</f>
        <v/>
      </c>
      <c r="K2841" s="1" t="str">
        <f>IF($A2841&gt;--RIGHT($A$2,LEN($A$2)-8),"",SUMIF(Table1[SHIFT NOMENCLATURE], $B2841, Table1[FVIC MOB]))</f>
        <v/>
      </c>
      <c r="L2841" s="1" t="str">
        <f>IF($A2841&gt;--RIGHT($A$2,LEN($A$2)-8),"",SUMIF(Table1[SHIFT NOMENCLATURE], $B2841, Table1[FVIC FIRE]))</f>
        <v/>
      </c>
      <c r="M2841" s="1" t="str">
        <f>IF($A2841&gt;--RIGHT($A$2,LEN($A$2)-8),"",SUMIF(Table1[SHIFT NOMENCLATURE], $B2841, Table1[FKIA]))</f>
        <v/>
      </c>
      <c r="N2841" s="1" t="str">
        <f>IF($A2841&gt;--RIGHT($A$2,LEN($A$2)-8),"",SUMIF(Table1[SHIFT NOMENCLATURE], $B2841, Table1[FWIA]))</f>
        <v/>
      </c>
      <c r="O2841" s="1" t="str">
        <f>IF($A2841&gt;--RIGHT($A$2,LEN($A$2)-8),"",SUMIF(Table1[SHIFT NOMENCLATURE], $B2841, Table1[DUSTWUN]))</f>
        <v/>
      </c>
    </row>
    <row r="2842" spans="1:15" x14ac:dyDescent="0.25">
      <c r="A2842" s="1" t="str">
        <f t="shared" si="88"/>
        <v/>
      </c>
      <c r="B2842" t="str">
        <f t="shared" si="89"/>
        <v/>
      </c>
      <c r="C2842" s="1" t="str">
        <f>IF($A2842&gt;--RIGHT($A$2,LEN($A$2)-8),"",COUNTIF(Table1[SHIFT NOMENCLATURE],$B2842))</f>
        <v/>
      </c>
      <c r="D2842" s="1" t="str">
        <f>IF($A2842&gt;--RIGHT($A$2,LEN($A$2)-8),"",SUMIF(Table1[SHIFT NOMENCLATURE], $B2842, Table1[EVIC KILL]))</f>
        <v/>
      </c>
      <c r="E2842" s="1" t="str">
        <f>IF($A2842&gt;--RIGHT($A$2,LEN($A$2)-8),"",SUMIF(Table1[SHIFT NOMENCLATURE], $B2842, Table1[EVIC MOB]))</f>
        <v/>
      </c>
      <c r="F2842" s="1" t="str">
        <f>IF($A2842&gt;--RIGHT($A$2,LEN($A$2)-8),"",SUMIF(Table1[SHIFT NOMENCLATURE], $B2842, Table1[EVIC FIRE]))</f>
        <v/>
      </c>
      <c r="G2842" s="1" t="str">
        <f>IF($A2842&gt;--RIGHT($A$2,LEN($A$2)-8),"",SUMIF(Table1[SHIFT NOMENCLATURE], $B2842, Table1[EKIA]))</f>
        <v/>
      </c>
      <c r="H2842" s="1" t="str">
        <f>IF($A2842&gt;--RIGHT($A$2,LEN($A$2)-8),"",SUMIF(Table1[SHIFT NOMENCLATURE], $B2842, Table1[EWIA]))</f>
        <v/>
      </c>
      <c r="I2842" s="1" t="str">
        <f>IF($A2842&gt;--RIGHT($A$2,LEN($A$2)-8),"",SUMIF(Table1[SHIFT NOMENCLATURE], $B2842, Table1[EPW]))</f>
        <v/>
      </c>
      <c r="J2842" s="1" t="str">
        <f>IF($A2842&gt;--RIGHT($A$2,LEN($A$2)-8),"",SUMIF(Table1[SHIFT NOMENCLATURE], $B2842, Table1[FVIC KILL]))</f>
        <v/>
      </c>
      <c r="K2842" s="1" t="str">
        <f>IF($A2842&gt;--RIGHT($A$2,LEN($A$2)-8),"",SUMIF(Table1[SHIFT NOMENCLATURE], $B2842, Table1[FVIC MOB]))</f>
        <v/>
      </c>
      <c r="L2842" s="1" t="str">
        <f>IF($A2842&gt;--RIGHT($A$2,LEN($A$2)-8),"",SUMIF(Table1[SHIFT NOMENCLATURE], $B2842, Table1[FVIC FIRE]))</f>
        <v/>
      </c>
      <c r="M2842" s="1" t="str">
        <f>IF($A2842&gt;--RIGHT($A$2,LEN($A$2)-8),"",SUMIF(Table1[SHIFT NOMENCLATURE], $B2842, Table1[FKIA]))</f>
        <v/>
      </c>
      <c r="N2842" s="1" t="str">
        <f>IF($A2842&gt;--RIGHT($A$2,LEN($A$2)-8),"",SUMIF(Table1[SHIFT NOMENCLATURE], $B2842, Table1[FWIA]))</f>
        <v/>
      </c>
      <c r="O2842" s="1" t="str">
        <f>IF($A2842&gt;--RIGHT($A$2,LEN($A$2)-8),"",SUMIF(Table1[SHIFT NOMENCLATURE], $B2842, Table1[DUSTWUN]))</f>
        <v/>
      </c>
    </row>
    <row r="2843" spans="1:15" x14ac:dyDescent="0.25">
      <c r="A2843" s="1" t="str">
        <f t="shared" si="88"/>
        <v/>
      </c>
      <c r="B2843" t="str">
        <f t="shared" si="89"/>
        <v/>
      </c>
      <c r="C2843" s="1" t="str">
        <f>IF($A2843&gt;--RIGHT($A$2,LEN($A$2)-8),"",COUNTIF(Table1[SHIFT NOMENCLATURE],$B2843))</f>
        <v/>
      </c>
      <c r="D2843" s="1" t="str">
        <f>IF($A2843&gt;--RIGHT($A$2,LEN($A$2)-8),"",SUMIF(Table1[SHIFT NOMENCLATURE], $B2843, Table1[EVIC KILL]))</f>
        <v/>
      </c>
      <c r="E2843" s="1" t="str">
        <f>IF($A2843&gt;--RIGHT($A$2,LEN($A$2)-8),"",SUMIF(Table1[SHIFT NOMENCLATURE], $B2843, Table1[EVIC MOB]))</f>
        <v/>
      </c>
      <c r="F2843" s="1" t="str">
        <f>IF($A2843&gt;--RIGHT($A$2,LEN($A$2)-8),"",SUMIF(Table1[SHIFT NOMENCLATURE], $B2843, Table1[EVIC FIRE]))</f>
        <v/>
      </c>
      <c r="G2843" s="1" t="str">
        <f>IF($A2843&gt;--RIGHT($A$2,LEN($A$2)-8),"",SUMIF(Table1[SHIFT NOMENCLATURE], $B2843, Table1[EKIA]))</f>
        <v/>
      </c>
      <c r="H2843" s="1" t="str">
        <f>IF($A2843&gt;--RIGHT($A$2,LEN($A$2)-8),"",SUMIF(Table1[SHIFT NOMENCLATURE], $B2843, Table1[EWIA]))</f>
        <v/>
      </c>
      <c r="I2843" s="1" t="str">
        <f>IF($A2843&gt;--RIGHT($A$2,LEN($A$2)-8),"",SUMIF(Table1[SHIFT NOMENCLATURE], $B2843, Table1[EPW]))</f>
        <v/>
      </c>
      <c r="J2843" s="1" t="str">
        <f>IF($A2843&gt;--RIGHT($A$2,LEN($A$2)-8),"",SUMIF(Table1[SHIFT NOMENCLATURE], $B2843, Table1[FVIC KILL]))</f>
        <v/>
      </c>
      <c r="K2843" s="1" t="str">
        <f>IF($A2843&gt;--RIGHT($A$2,LEN($A$2)-8),"",SUMIF(Table1[SHIFT NOMENCLATURE], $B2843, Table1[FVIC MOB]))</f>
        <v/>
      </c>
      <c r="L2843" s="1" t="str">
        <f>IF($A2843&gt;--RIGHT($A$2,LEN($A$2)-8),"",SUMIF(Table1[SHIFT NOMENCLATURE], $B2843, Table1[FVIC FIRE]))</f>
        <v/>
      </c>
      <c r="M2843" s="1" t="str">
        <f>IF($A2843&gt;--RIGHT($A$2,LEN($A$2)-8),"",SUMIF(Table1[SHIFT NOMENCLATURE], $B2843, Table1[FKIA]))</f>
        <v/>
      </c>
      <c r="N2843" s="1" t="str">
        <f>IF($A2843&gt;--RIGHT($A$2,LEN($A$2)-8),"",SUMIF(Table1[SHIFT NOMENCLATURE], $B2843, Table1[FWIA]))</f>
        <v/>
      </c>
      <c r="O2843" s="1" t="str">
        <f>IF($A2843&gt;--RIGHT($A$2,LEN($A$2)-8),"",SUMIF(Table1[SHIFT NOMENCLATURE], $B2843, Table1[DUSTWUN]))</f>
        <v/>
      </c>
    </row>
    <row r="2844" spans="1:15" x14ac:dyDescent="0.25">
      <c r="A2844" s="1" t="str">
        <f t="shared" si="88"/>
        <v/>
      </c>
      <c r="B2844" t="str">
        <f t="shared" si="89"/>
        <v/>
      </c>
      <c r="C2844" s="1" t="str">
        <f>IF($A2844&gt;--RIGHT($A$2,LEN($A$2)-8),"",COUNTIF(Table1[SHIFT NOMENCLATURE],$B2844))</f>
        <v/>
      </c>
      <c r="D2844" s="1" t="str">
        <f>IF($A2844&gt;--RIGHT($A$2,LEN($A$2)-8),"",SUMIF(Table1[SHIFT NOMENCLATURE], $B2844, Table1[EVIC KILL]))</f>
        <v/>
      </c>
      <c r="E2844" s="1" t="str">
        <f>IF($A2844&gt;--RIGHT($A$2,LEN($A$2)-8),"",SUMIF(Table1[SHIFT NOMENCLATURE], $B2844, Table1[EVIC MOB]))</f>
        <v/>
      </c>
      <c r="F2844" s="1" t="str">
        <f>IF($A2844&gt;--RIGHT($A$2,LEN($A$2)-8),"",SUMIF(Table1[SHIFT NOMENCLATURE], $B2844, Table1[EVIC FIRE]))</f>
        <v/>
      </c>
      <c r="G2844" s="1" t="str">
        <f>IF($A2844&gt;--RIGHT($A$2,LEN($A$2)-8),"",SUMIF(Table1[SHIFT NOMENCLATURE], $B2844, Table1[EKIA]))</f>
        <v/>
      </c>
      <c r="H2844" s="1" t="str">
        <f>IF($A2844&gt;--RIGHT($A$2,LEN($A$2)-8),"",SUMIF(Table1[SHIFT NOMENCLATURE], $B2844, Table1[EWIA]))</f>
        <v/>
      </c>
      <c r="I2844" s="1" t="str">
        <f>IF($A2844&gt;--RIGHT($A$2,LEN($A$2)-8),"",SUMIF(Table1[SHIFT NOMENCLATURE], $B2844, Table1[EPW]))</f>
        <v/>
      </c>
      <c r="J2844" s="1" t="str">
        <f>IF($A2844&gt;--RIGHT($A$2,LEN($A$2)-8),"",SUMIF(Table1[SHIFT NOMENCLATURE], $B2844, Table1[FVIC KILL]))</f>
        <v/>
      </c>
      <c r="K2844" s="1" t="str">
        <f>IF($A2844&gt;--RIGHT($A$2,LEN($A$2)-8),"",SUMIF(Table1[SHIFT NOMENCLATURE], $B2844, Table1[FVIC MOB]))</f>
        <v/>
      </c>
      <c r="L2844" s="1" t="str">
        <f>IF($A2844&gt;--RIGHT($A$2,LEN($A$2)-8),"",SUMIF(Table1[SHIFT NOMENCLATURE], $B2844, Table1[FVIC FIRE]))</f>
        <v/>
      </c>
      <c r="M2844" s="1" t="str">
        <f>IF($A2844&gt;--RIGHT($A$2,LEN($A$2)-8),"",SUMIF(Table1[SHIFT NOMENCLATURE], $B2844, Table1[FKIA]))</f>
        <v/>
      </c>
      <c r="N2844" s="1" t="str">
        <f>IF($A2844&gt;--RIGHT($A$2,LEN($A$2)-8),"",SUMIF(Table1[SHIFT NOMENCLATURE], $B2844, Table1[FWIA]))</f>
        <v/>
      </c>
      <c r="O2844" s="1" t="str">
        <f>IF($A2844&gt;--RIGHT($A$2,LEN($A$2)-8),"",SUMIF(Table1[SHIFT NOMENCLATURE], $B2844, Table1[DUSTWUN]))</f>
        <v/>
      </c>
    </row>
    <row r="2845" spans="1:15" x14ac:dyDescent="0.25">
      <c r="A2845" s="1" t="str">
        <f t="shared" si="88"/>
        <v/>
      </c>
      <c r="B2845" t="str">
        <f t="shared" si="89"/>
        <v/>
      </c>
      <c r="C2845" s="1" t="str">
        <f>IF($A2845&gt;--RIGHT($A$2,LEN($A$2)-8),"",COUNTIF(Table1[SHIFT NOMENCLATURE],$B2845))</f>
        <v/>
      </c>
      <c r="D2845" s="1" t="str">
        <f>IF($A2845&gt;--RIGHT($A$2,LEN($A$2)-8),"",SUMIF(Table1[SHIFT NOMENCLATURE], $B2845, Table1[EVIC KILL]))</f>
        <v/>
      </c>
      <c r="E2845" s="1" t="str">
        <f>IF($A2845&gt;--RIGHT($A$2,LEN($A$2)-8),"",SUMIF(Table1[SHIFT NOMENCLATURE], $B2845, Table1[EVIC MOB]))</f>
        <v/>
      </c>
      <c r="F2845" s="1" t="str">
        <f>IF($A2845&gt;--RIGHT($A$2,LEN($A$2)-8),"",SUMIF(Table1[SHIFT NOMENCLATURE], $B2845, Table1[EVIC FIRE]))</f>
        <v/>
      </c>
      <c r="G2845" s="1" t="str">
        <f>IF($A2845&gt;--RIGHT($A$2,LEN($A$2)-8),"",SUMIF(Table1[SHIFT NOMENCLATURE], $B2845, Table1[EKIA]))</f>
        <v/>
      </c>
      <c r="H2845" s="1" t="str">
        <f>IF($A2845&gt;--RIGHT($A$2,LEN($A$2)-8),"",SUMIF(Table1[SHIFT NOMENCLATURE], $B2845, Table1[EWIA]))</f>
        <v/>
      </c>
      <c r="I2845" s="1" t="str">
        <f>IF($A2845&gt;--RIGHT($A$2,LEN($A$2)-8),"",SUMIF(Table1[SHIFT NOMENCLATURE], $B2845, Table1[EPW]))</f>
        <v/>
      </c>
      <c r="J2845" s="1" t="str">
        <f>IF($A2845&gt;--RIGHT($A$2,LEN($A$2)-8),"",SUMIF(Table1[SHIFT NOMENCLATURE], $B2845, Table1[FVIC KILL]))</f>
        <v/>
      </c>
      <c r="K2845" s="1" t="str">
        <f>IF($A2845&gt;--RIGHT($A$2,LEN($A$2)-8),"",SUMIF(Table1[SHIFT NOMENCLATURE], $B2845, Table1[FVIC MOB]))</f>
        <v/>
      </c>
      <c r="L2845" s="1" t="str">
        <f>IF($A2845&gt;--RIGHT($A$2,LEN($A$2)-8),"",SUMIF(Table1[SHIFT NOMENCLATURE], $B2845, Table1[FVIC FIRE]))</f>
        <v/>
      </c>
      <c r="M2845" s="1" t="str">
        <f>IF($A2845&gt;--RIGHT($A$2,LEN($A$2)-8),"",SUMIF(Table1[SHIFT NOMENCLATURE], $B2845, Table1[FKIA]))</f>
        <v/>
      </c>
      <c r="N2845" s="1" t="str">
        <f>IF($A2845&gt;--RIGHT($A$2,LEN($A$2)-8),"",SUMIF(Table1[SHIFT NOMENCLATURE], $B2845, Table1[FWIA]))</f>
        <v/>
      </c>
      <c r="O2845" s="1" t="str">
        <f>IF($A2845&gt;--RIGHT($A$2,LEN($A$2)-8),"",SUMIF(Table1[SHIFT NOMENCLATURE], $B2845, Table1[DUSTWUN]))</f>
        <v/>
      </c>
    </row>
    <row r="2846" spans="1:15" x14ac:dyDescent="0.25">
      <c r="A2846" s="1" t="str">
        <f t="shared" si="88"/>
        <v/>
      </c>
      <c r="B2846" t="str">
        <f t="shared" si="89"/>
        <v/>
      </c>
      <c r="C2846" s="1" t="str">
        <f>IF($A2846&gt;--RIGHT($A$2,LEN($A$2)-8),"",COUNTIF(Table1[SHIFT NOMENCLATURE],$B2846))</f>
        <v/>
      </c>
      <c r="D2846" s="1" t="str">
        <f>IF($A2846&gt;--RIGHT($A$2,LEN($A$2)-8),"",SUMIF(Table1[SHIFT NOMENCLATURE], $B2846, Table1[EVIC KILL]))</f>
        <v/>
      </c>
      <c r="E2846" s="1" t="str">
        <f>IF($A2846&gt;--RIGHT($A$2,LEN($A$2)-8),"",SUMIF(Table1[SHIFT NOMENCLATURE], $B2846, Table1[EVIC MOB]))</f>
        <v/>
      </c>
      <c r="F2846" s="1" t="str">
        <f>IF($A2846&gt;--RIGHT($A$2,LEN($A$2)-8),"",SUMIF(Table1[SHIFT NOMENCLATURE], $B2846, Table1[EVIC FIRE]))</f>
        <v/>
      </c>
      <c r="G2846" s="1" t="str">
        <f>IF($A2846&gt;--RIGHT($A$2,LEN($A$2)-8),"",SUMIF(Table1[SHIFT NOMENCLATURE], $B2846, Table1[EKIA]))</f>
        <v/>
      </c>
      <c r="H2846" s="1" t="str">
        <f>IF($A2846&gt;--RIGHT($A$2,LEN($A$2)-8),"",SUMIF(Table1[SHIFT NOMENCLATURE], $B2846, Table1[EWIA]))</f>
        <v/>
      </c>
      <c r="I2846" s="1" t="str">
        <f>IF($A2846&gt;--RIGHT($A$2,LEN($A$2)-8),"",SUMIF(Table1[SHIFT NOMENCLATURE], $B2846, Table1[EPW]))</f>
        <v/>
      </c>
      <c r="J2846" s="1" t="str">
        <f>IF($A2846&gt;--RIGHT($A$2,LEN($A$2)-8),"",SUMIF(Table1[SHIFT NOMENCLATURE], $B2846, Table1[FVIC KILL]))</f>
        <v/>
      </c>
      <c r="K2846" s="1" t="str">
        <f>IF($A2846&gt;--RIGHT($A$2,LEN($A$2)-8),"",SUMIF(Table1[SHIFT NOMENCLATURE], $B2846, Table1[FVIC MOB]))</f>
        <v/>
      </c>
      <c r="L2846" s="1" t="str">
        <f>IF($A2846&gt;--RIGHT($A$2,LEN($A$2)-8),"",SUMIF(Table1[SHIFT NOMENCLATURE], $B2846, Table1[FVIC FIRE]))</f>
        <v/>
      </c>
      <c r="M2846" s="1" t="str">
        <f>IF($A2846&gt;--RIGHT($A$2,LEN($A$2)-8),"",SUMIF(Table1[SHIFT NOMENCLATURE], $B2846, Table1[FKIA]))</f>
        <v/>
      </c>
      <c r="N2846" s="1" t="str">
        <f>IF($A2846&gt;--RIGHT($A$2,LEN($A$2)-8),"",SUMIF(Table1[SHIFT NOMENCLATURE], $B2846, Table1[FWIA]))</f>
        <v/>
      </c>
      <c r="O2846" s="1" t="str">
        <f>IF($A2846&gt;--RIGHT($A$2,LEN($A$2)-8),"",SUMIF(Table1[SHIFT NOMENCLATURE], $B2846, Table1[DUSTWUN]))</f>
        <v/>
      </c>
    </row>
    <row r="2847" spans="1:15" x14ac:dyDescent="0.25">
      <c r="A2847" s="1" t="str">
        <f t="shared" si="88"/>
        <v/>
      </c>
      <c r="B2847" t="str">
        <f t="shared" si="89"/>
        <v/>
      </c>
      <c r="C2847" s="1" t="str">
        <f>IF($A2847&gt;--RIGHT($A$2,LEN($A$2)-8),"",COUNTIF(Table1[SHIFT NOMENCLATURE],$B2847))</f>
        <v/>
      </c>
      <c r="D2847" s="1" t="str">
        <f>IF($A2847&gt;--RIGHT($A$2,LEN($A$2)-8),"",SUMIF(Table1[SHIFT NOMENCLATURE], $B2847, Table1[EVIC KILL]))</f>
        <v/>
      </c>
      <c r="E2847" s="1" t="str">
        <f>IF($A2847&gt;--RIGHT($A$2,LEN($A$2)-8),"",SUMIF(Table1[SHIFT NOMENCLATURE], $B2847, Table1[EVIC MOB]))</f>
        <v/>
      </c>
      <c r="F2847" s="1" t="str">
        <f>IF($A2847&gt;--RIGHT($A$2,LEN($A$2)-8),"",SUMIF(Table1[SHIFT NOMENCLATURE], $B2847, Table1[EVIC FIRE]))</f>
        <v/>
      </c>
      <c r="G2847" s="1" t="str">
        <f>IF($A2847&gt;--RIGHT($A$2,LEN($A$2)-8),"",SUMIF(Table1[SHIFT NOMENCLATURE], $B2847, Table1[EKIA]))</f>
        <v/>
      </c>
      <c r="H2847" s="1" t="str">
        <f>IF($A2847&gt;--RIGHT($A$2,LEN($A$2)-8),"",SUMIF(Table1[SHIFT NOMENCLATURE], $B2847, Table1[EWIA]))</f>
        <v/>
      </c>
      <c r="I2847" s="1" t="str">
        <f>IF($A2847&gt;--RIGHT($A$2,LEN($A$2)-8),"",SUMIF(Table1[SHIFT NOMENCLATURE], $B2847, Table1[EPW]))</f>
        <v/>
      </c>
      <c r="J2847" s="1" t="str">
        <f>IF($A2847&gt;--RIGHT($A$2,LEN($A$2)-8),"",SUMIF(Table1[SHIFT NOMENCLATURE], $B2847, Table1[FVIC KILL]))</f>
        <v/>
      </c>
      <c r="K2847" s="1" t="str">
        <f>IF($A2847&gt;--RIGHT($A$2,LEN($A$2)-8),"",SUMIF(Table1[SHIFT NOMENCLATURE], $B2847, Table1[FVIC MOB]))</f>
        <v/>
      </c>
      <c r="L2847" s="1" t="str">
        <f>IF($A2847&gt;--RIGHT($A$2,LEN($A$2)-8),"",SUMIF(Table1[SHIFT NOMENCLATURE], $B2847, Table1[FVIC FIRE]))</f>
        <v/>
      </c>
      <c r="M2847" s="1" t="str">
        <f>IF($A2847&gt;--RIGHT($A$2,LEN($A$2)-8),"",SUMIF(Table1[SHIFT NOMENCLATURE], $B2847, Table1[FKIA]))</f>
        <v/>
      </c>
      <c r="N2847" s="1" t="str">
        <f>IF($A2847&gt;--RIGHT($A$2,LEN($A$2)-8),"",SUMIF(Table1[SHIFT NOMENCLATURE], $B2847, Table1[FWIA]))</f>
        <v/>
      </c>
      <c r="O2847" s="1" t="str">
        <f>IF($A2847&gt;--RIGHT($A$2,LEN($A$2)-8),"",SUMIF(Table1[SHIFT NOMENCLATURE], $B2847, Table1[DUSTWUN]))</f>
        <v/>
      </c>
    </row>
    <row r="2848" spans="1:15" x14ac:dyDescent="0.25">
      <c r="A2848" s="1" t="str">
        <f t="shared" si="88"/>
        <v/>
      </c>
      <c r="B2848" t="str">
        <f t="shared" si="89"/>
        <v/>
      </c>
      <c r="C2848" s="1" t="str">
        <f>IF($A2848&gt;--RIGHT($A$2,LEN($A$2)-8),"",COUNTIF(Table1[SHIFT NOMENCLATURE],$B2848))</f>
        <v/>
      </c>
      <c r="D2848" s="1" t="str">
        <f>IF($A2848&gt;--RIGHT($A$2,LEN($A$2)-8),"",SUMIF(Table1[SHIFT NOMENCLATURE], $B2848, Table1[EVIC KILL]))</f>
        <v/>
      </c>
      <c r="E2848" s="1" t="str">
        <f>IF($A2848&gt;--RIGHT($A$2,LEN($A$2)-8),"",SUMIF(Table1[SHIFT NOMENCLATURE], $B2848, Table1[EVIC MOB]))</f>
        <v/>
      </c>
      <c r="F2848" s="1" t="str">
        <f>IF($A2848&gt;--RIGHT($A$2,LEN($A$2)-8),"",SUMIF(Table1[SHIFT NOMENCLATURE], $B2848, Table1[EVIC FIRE]))</f>
        <v/>
      </c>
      <c r="G2848" s="1" t="str">
        <f>IF($A2848&gt;--RIGHT($A$2,LEN($A$2)-8),"",SUMIF(Table1[SHIFT NOMENCLATURE], $B2848, Table1[EKIA]))</f>
        <v/>
      </c>
      <c r="H2848" s="1" t="str">
        <f>IF($A2848&gt;--RIGHT($A$2,LEN($A$2)-8),"",SUMIF(Table1[SHIFT NOMENCLATURE], $B2848, Table1[EWIA]))</f>
        <v/>
      </c>
      <c r="I2848" s="1" t="str">
        <f>IF($A2848&gt;--RIGHT($A$2,LEN($A$2)-8),"",SUMIF(Table1[SHIFT NOMENCLATURE], $B2848, Table1[EPW]))</f>
        <v/>
      </c>
      <c r="J2848" s="1" t="str">
        <f>IF($A2848&gt;--RIGHT($A$2,LEN($A$2)-8),"",SUMIF(Table1[SHIFT NOMENCLATURE], $B2848, Table1[FVIC KILL]))</f>
        <v/>
      </c>
      <c r="K2848" s="1" t="str">
        <f>IF($A2848&gt;--RIGHT($A$2,LEN($A$2)-8),"",SUMIF(Table1[SHIFT NOMENCLATURE], $B2848, Table1[FVIC MOB]))</f>
        <v/>
      </c>
      <c r="L2848" s="1" t="str">
        <f>IF($A2848&gt;--RIGHT($A$2,LEN($A$2)-8),"",SUMIF(Table1[SHIFT NOMENCLATURE], $B2848, Table1[FVIC FIRE]))</f>
        <v/>
      </c>
      <c r="M2848" s="1" t="str">
        <f>IF($A2848&gt;--RIGHT($A$2,LEN($A$2)-8),"",SUMIF(Table1[SHIFT NOMENCLATURE], $B2848, Table1[FKIA]))</f>
        <v/>
      </c>
      <c r="N2848" s="1" t="str">
        <f>IF($A2848&gt;--RIGHT($A$2,LEN($A$2)-8),"",SUMIF(Table1[SHIFT NOMENCLATURE], $B2848, Table1[FWIA]))</f>
        <v/>
      </c>
      <c r="O2848" s="1" t="str">
        <f>IF($A2848&gt;--RIGHT($A$2,LEN($A$2)-8),"",SUMIF(Table1[SHIFT NOMENCLATURE], $B2848, Table1[DUSTWUN]))</f>
        <v/>
      </c>
    </row>
    <row r="2849" spans="1:15" x14ac:dyDescent="0.25">
      <c r="A2849" s="1" t="str">
        <f t="shared" si="88"/>
        <v/>
      </c>
      <c r="B2849" t="str">
        <f t="shared" si="89"/>
        <v/>
      </c>
      <c r="C2849" s="1" t="str">
        <f>IF($A2849&gt;--RIGHT($A$2,LEN($A$2)-8),"",COUNTIF(Table1[SHIFT NOMENCLATURE],$B2849))</f>
        <v/>
      </c>
      <c r="D2849" s="1" t="str">
        <f>IF($A2849&gt;--RIGHT($A$2,LEN($A$2)-8),"",SUMIF(Table1[SHIFT NOMENCLATURE], $B2849, Table1[EVIC KILL]))</f>
        <v/>
      </c>
      <c r="E2849" s="1" t="str">
        <f>IF($A2849&gt;--RIGHT($A$2,LEN($A$2)-8),"",SUMIF(Table1[SHIFT NOMENCLATURE], $B2849, Table1[EVIC MOB]))</f>
        <v/>
      </c>
      <c r="F2849" s="1" t="str">
        <f>IF($A2849&gt;--RIGHT($A$2,LEN($A$2)-8),"",SUMIF(Table1[SHIFT NOMENCLATURE], $B2849, Table1[EVIC FIRE]))</f>
        <v/>
      </c>
      <c r="G2849" s="1" t="str">
        <f>IF($A2849&gt;--RIGHT($A$2,LEN($A$2)-8),"",SUMIF(Table1[SHIFT NOMENCLATURE], $B2849, Table1[EKIA]))</f>
        <v/>
      </c>
      <c r="H2849" s="1" t="str">
        <f>IF($A2849&gt;--RIGHT($A$2,LEN($A$2)-8),"",SUMIF(Table1[SHIFT NOMENCLATURE], $B2849, Table1[EWIA]))</f>
        <v/>
      </c>
      <c r="I2849" s="1" t="str">
        <f>IF($A2849&gt;--RIGHT($A$2,LEN($A$2)-8),"",SUMIF(Table1[SHIFT NOMENCLATURE], $B2849, Table1[EPW]))</f>
        <v/>
      </c>
      <c r="J2849" s="1" t="str">
        <f>IF($A2849&gt;--RIGHT($A$2,LEN($A$2)-8),"",SUMIF(Table1[SHIFT NOMENCLATURE], $B2849, Table1[FVIC KILL]))</f>
        <v/>
      </c>
      <c r="K2849" s="1" t="str">
        <f>IF($A2849&gt;--RIGHT($A$2,LEN($A$2)-8),"",SUMIF(Table1[SHIFT NOMENCLATURE], $B2849, Table1[FVIC MOB]))</f>
        <v/>
      </c>
      <c r="L2849" s="1" t="str">
        <f>IF($A2849&gt;--RIGHT($A$2,LEN($A$2)-8),"",SUMIF(Table1[SHIFT NOMENCLATURE], $B2849, Table1[FVIC FIRE]))</f>
        <v/>
      </c>
      <c r="M2849" s="1" t="str">
        <f>IF($A2849&gt;--RIGHT($A$2,LEN($A$2)-8),"",SUMIF(Table1[SHIFT NOMENCLATURE], $B2849, Table1[FKIA]))</f>
        <v/>
      </c>
      <c r="N2849" s="1" t="str">
        <f>IF($A2849&gt;--RIGHT($A$2,LEN($A$2)-8),"",SUMIF(Table1[SHIFT NOMENCLATURE], $B2849, Table1[FWIA]))</f>
        <v/>
      </c>
      <c r="O2849" s="1" t="str">
        <f>IF($A2849&gt;--RIGHT($A$2,LEN($A$2)-8),"",SUMIF(Table1[SHIFT NOMENCLATURE], $B2849, Table1[DUSTWUN]))</f>
        <v/>
      </c>
    </row>
    <row r="2850" spans="1:15" x14ac:dyDescent="0.25">
      <c r="A2850" s="1" t="str">
        <f t="shared" si="88"/>
        <v/>
      </c>
      <c r="B2850" t="str">
        <f t="shared" si="89"/>
        <v/>
      </c>
      <c r="C2850" s="1" t="str">
        <f>IF($A2850&gt;--RIGHT($A$2,LEN($A$2)-8),"",COUNTIF(Table1[SHIFT NOMENCLATURE],$B2850))</f>
        <v/>
      </c>
      <c r="D2850" s="1" t="str">
        <f>IF($A2850&gt;--RIGHT($A$2,LEN($A$2)-8),"",SUMIF(Table1[SHIFT NOMENCLATURE], $B2850, Table1[EVIC KILL]))</f>
        <v/>
      </c>
      <c r="E2850" s="1" t="str">
        <f>IF($A2850&gt;--RIGHT($A$2,LEN($A$2)-8),"",SUMIF(Table1[SHIFT NOMENCLATURE], $B2850, Table1[EVIC MOB]))</f>
        <v/>
      </c>
      <c r="F2850" s="1" t="str">
        <f>IF($A2850&gt;--RIGHT($A$2,LEN($A$2)-8),"",SUMIF(Table1[SHIFT NOMENCLATURE], $B2850, Table1[EVIC FIRE]))</f>
        <v/>
      </c>
      <c r="G2850" s="1" t="str">
        <f>IF($A2850&gt;--RIGHT($A$2,LEN($A$2)-8),"",SUMIF(Table1[SHIFT NOMENCLATURE], $B2850, Table1[EKIA]))</f>
        <v/>
      </c>
      <c r="H2850" s="1" t="str">
        <f>IF($A2850&gt;--RIGHT($A$2,LEN($A$2)-8),"",SUMIF(Table1[SHIFT NOMENCLATURE], $B2850, Table1[EWIA]))</f>
        <v/>
      </c>
      <c r="I2850" s="1" t="str">
        <f>IF($A2850&gt;--RIGHT($A$2,LEN($A$2)-8),"",SUMIF(Table1[SHIFT NOMENCLATURE], $B2850, Table1[EPW]))</f>
        <v/>
      </c>
      <c r="J2850" s="1" t="str">
        <f>IF($A2850&gt;--RIGHT($A$2,LEN($A$2)-8),"",SUMIF(Table1[SHIFT NOMENCLATURE], $B2850, Table1[FVIC KILL]))</f>
        <v/>
      </c>
      <c r="K2850" s="1" t="str">
        <f>IF($A2850&gt;--RIGHT($A$2,LEN($A$2)-8),"",SUMIF(Table1[SHIFT NOMENCLATURE], $B2850, Table1[FVIC MOB]))</f>
        <v/>
      </c>
      <c r="L2850" s="1" t="str">
        <f>IF($A2850&gt;--RIGHT($A$2,LEN($A$2)-8),"",SUMIF(Table1[SHIFT NOMENCLATURE], $B2850, Table1[FVIC FIRE]))</f>
        <v/>
      </c>
      <c r="M2850" s="1" t="str">
        <f>IF($A2850&gt;--RIGHT($A$2,LEN($A$2)-8),"",SUMIF(Table1[SHIFT NOMENCLATURE], $B2850, Table1[FKIA]))</f>
        <v/>
      </c>
      <c r="N2850" s="1" t="str">
        <f>IF($A2850&gt;--RIGHT($A$2,LEN($A$2)-8),"",SUMIF(Table1[SHIFT NOMENCLATURE], $B2850, Table1[FWIA]))</f>
        <v/>
      </c>
      <c r="O2850" s="1" t="str">
        <f>IF($A2850&gt;--RIGHT($A$2,LEN($A$2)-8),"",SUMIF(Table1[SHIFT NOMENCLATURE], $B2850, Table1[DUSTWUN]))</f>
        <v/>
      </c>
    </row>
    <row r="2851" spans="1:15" x14ac:dyDescent="0.25">
      <c r="A2851" s="1" t="str">
        <f t="shared" si="88"/>
        <v/>
      </c>
      <c r="B2851" t="str">
        <f t="shared" si="89"/>
        <v/>
      </c>
      <c r="C2851" s="1" t="str">
        <f>IF($A2851&gt;--RIGHT($A$2,LEN($A$2)-8),"",COUNTIF(Table1[SHIFT NOMENCLATURE],$B2851))</f>
        <v/>
      </c>
      <c r="D2851" s="1" t="str">
        <f>IF($A2851&gt;--RIGHT($A$2,LEN($A$2)-8),"",SUMIF(Table1[SHIFT NOMENCLATURE], $B2851, Table1[EVIC KILL]))</f>
        <v/>
      </c>
      <c r="E2851" s="1" t="str">
        <f>IF($A2851&gt;--RIGHT($A$2,LEN($A$2)-8),"",SUMIF(Table1[SHIFT NOMENCLATURE], $B2851, Table1[EVIC MOB]))</f>
        <v/>
      </c>
      <c r="F2851" s="1" t="str">
        <f>IF($A2851&gt;--RIGHT($A$2,LEN($A$2)-8),"",SUMIF(Table1[SHIFT NOMENCLATURE], $B2851, Table1[EVIC FIRE]))</f>
        <v/>
      </c>
      <c r="G2851" s="1" t="str">
        <f>IF($A2851&gt;--RIGHT($A$2,LEN($A$2)-8),"",SUMIF(Table1[SHIFT NOMENCLATURE], $B2851, Table1[EKIA]))</f>
        <v/>
      </c>
      <c r="H2851" s="1" t="str">
        <f>IF($A2851&gt;--RIGHT($A$2,LEN($A$2)-8),"",SUMIF(Table1[SHIFT NOMENCLATURE], $B2851, Table1[EWIA]))</f>
        <v/>
      </c>
      <c r="I2851" s="1" t="str">
        <f>IF($A2851&gt;--RIGHT($A$2,LEN($A$2)-8),"",SUMIF(Table1[SHIFT NOMENCLATURE], $B2851, Table1[EPW]))</f>
        <v/>
      </c>
      <c r="J2851" s="1" t="str">
        <f>IF($A2851&gt;--RIGHT($A$2,LEN($A$2)-8),"",SUMIF(Table1[SHIFT NOMENCLATURE], $B2851, Table1[FVIC KILL]))</f>
        <v/>
      </c>
      <c r="K2851" s="1" t="str">
        <f>IF($A2851&gt;--RIGHT($A$2,LEN($A$2)-8),"",SUMIF(Table1[SHIFT NOMENCLATURE], $B2851, Table1[FVIC MOB]))</f>
        <v/>
      </c>
      <c r="L2851" s="1" t="str">
        <f>IF($A2851&gt;--RIGHT($A$2,LEN($A$2)-8),"",SUMIF(Table1[SHIFT NOMENCLATURE], $B2851, Table1[FVIC FIRE]))</f>
        <v/>
      </c>
      <c r="M2851" s="1" t="str">
        <f>IF($A2851&gt;--RIGHT($A$2,LEN($A$2)-8),"",SUMIF(Table1[SHIFT NOMENCLATURE], $B2851, Table1[FKIA]))</f>
        <v/>
      </c>
      <c r="N2851" s="1" t="str">
        <f>IF($A2851&gt;--RIGHT($A$2,LEN($A$2)-8),"",SUMIF(Table1[SHIFT NOMENCLATURE], $B2851, Table1[FWIA]))</f>
        <v/>
      </c>
      <c r="O2851" s="1" t="str">
        <f>IF($A2851&gt;--RIGHT($A$2,LEN($A$2)-8),"",SUMIF(Table1[SHIFT NOMENCLATURE], $B2851, Table1[DUSTWUN]))</f>
        <v/>
      </c>
    </row>
    <row r="2852" spans="1:15" x14ac:dyDescent="0.25">
      <c r="A2852" s="1" t="str">
        <f t="shared" si="88"/>
        <v/>
      </c>
      <c r="B2852" t="str">
        <f t="shared" si="89"/>
        <v/>
      </c>
      <c r="C2852" s="1" t="str">
        <f>IF($A2852&gt;--RIGHT($A$2,LEN($A$2)-8),"",COUNTIF(Table1[SHIFT NOMENCLATURE],$B2852))</f>
        <v/>
      </c>
      <c r="D2852" s="1" t="str">
        <f>IF($A2852&gt;--RIGHT($A$2,LEN($A$2)-8),"",SUMIF(Table1[SHIFT NOMENCLATURE], $B2852, Table1[EVIC KILL]))</f>
        <v/>
      </c>
      <c r="E2852" s="1" t="str">
        <f>IF($A2852&gt;--RIGHT($A$2,LEN($A$2)-8),"",SUMIF(Table1[SHIFT NOMENCLATURE], $B2852, Table1[EVIC MOB]))</f>
        <v/>
      </c>
      <c r="F2852" s="1" t="str">
        <f>IF($A2852&gt;--RIGHT($A$2,LEN($A$2)-8),"",SUMIF(Table1[SHIFT NOMENCLATURE], $B2852, Table1[EVIC FIRE]))</f>
        <v/>
      </c>
      <c r="G2852" s="1" t="str">
        <f>IF($A2852&gt;--RIGHT($A$2,LEN($A$2)-8),"",SUMIF(Table1[SHIFT NOMENCLATURE], $B2852, Table1[EKIA]))</f>
        <v/>
      </c>
      <c r="H2852" s="1" t="str">
        <f>IF($A2852&gt;--RIGHT($A$2,LEN($A$2)-8),"",SUMIF(Table1[SHIFT NOMENCLATURE], $B2852, Table1[EWIA]))</f>
        <v/>
      </c>
      <c r="I2852" s="1" t="str">
        <f>IF($A2852&gt;--RIGHT($A$2,LEN($A$2)-8),"",SUMIF(Table1[SHIFT NOMENCLATURE], $B2852, Table1[EPW]))</f>
        <v/>
      </c>
      <c r="J2852" s="1" t="str">
        <f>IF($A2852&gt;--RIGHT($A$2,LEN($A$2)-8),"",SUMIF(Table1[SHIFT NOMENCLATURE], $B2852, Table1[FVIC KILL]))</f>
        <v/>
      </c>
      <c r="K2852" s="1" t="str">
        <f>IF($A2852&gt;--RIGHT($A$2,LEN($A$2)-8),"",SUMIF(Table1[SHIFT NOMENCLATURE], $B2852, Table1[FVIC MOB]))</f>
        <v/>
      </c>
      <c r="L2852" s="1" t="str">
        <f>IF($A2852&gt;--RIGHT($A$2,LEN($A$2)-8),"",SUMIF(Table1[SHIFT NOMENCLATURE], $B2852, Table1[FVIC FIRE]))</f>
        <v/>
      </c>
      <c r="M2852" s="1" t="str">
        <f>IF($A2852&gt;--RIGHT($A$2,LEN($A$2)-8),"",SUMIF(Table1[SHIFT NOMENCLATURE], $B2852, Table1[FKIA]))</f>
        <v/>
      </c>
      <c r="N2852" s="1" t="str">
        <f>IF($A2852&gt;--RIGHT($A$2,LEN($A$2)-8),"",SUMIF(Table1[SHIFT NOMENCLATURE], $B2852, Table1[FWIA]))</f>
        <v/>
      </c>
      <c r="O2852" s="1" t="str">
        <f>IF($A2852&gt;--RIGHT($A$2,LEN($A$2)-8),"",SUMIF(Table1[SHIFT NOMENCLATURE], $B2852, Table1[DUSTWUN]))</f>
        <v/>
      </c>
    </row>
    <row r="2853" spans="1:15" x14ac:dyDescent="0.25">
      <c r="A2853" s="1" t="str">
        <f t="shared" si="88"/>
        <v/>
      </c>
      <c r="B2853" t="str">
        <f t="shared" si="89"/>
        <v/>
      </c>
      <c r="C2853" s="1" t="str">
        <f>IF($A2853&gt;--RIGHT($A$2,LEN($A$2)-8),"",COUNTIF(Table1[SHIFT NOMENCLATURE],$B2853))</f>
        <v/>
      </c>
      <c r="D2853" s="1" t="str">
        <f>IF($A2853&gt;--RIGHT($A$2,LEN($A$2)-8),"",SUMIF(Table1[SHIFT NOMENCLATURE], $B2853, Table1[EVIC KILL]))</f>
        <v/>
      </c>
      <c r="E2853" s="1" t="str">
        <f>IF($A2853&gt;--RIGHT($A$2,LEN($A$2)-8),"",SUMIF(Table1[SHIFT NOMENCLATURE], $B2853, Table1[EVIC MOB]))</f>
        <v/>
      </c>
      <c r="F2853" s="1" t="str">
        <f>IF($A2853&gt;--RIGHT($A$2,LEN($A$2)-8),"",SUMIF(Table1[SHIFT NOMENCLATURE], $B2853, Table1[EVIC FIRE]))</f>
        <v/>
      </c>
      <c r="G2853" s="1" t="str">
        <f>IF($A2853&gt;--RIGHT($A$2,LEN($A$2)-8),"",SUMIF(Table1[SHIFT NOMENCLATURE], $B2853, Table1[EKIA]))</f>
        <v/>
      </c>
      <c r="H2853" s="1" t="str">
        <f>IF($A2853&gt;--RIGHT($A$2,LEN($A$2)-8),"",SUMIF(Table1[SHIFT NOMENCLATURE], $B2853, Table1[EWIA]))</f>
        <v/>
      </c>
      <c r="I2853" s="1" t="str">
        <f>IF($A2853&gt;--RIGHT($A$2,LEN($A$2)-8),"",SUMIF(Table1[SHIFT NOMENCLATURE], $B2853, Table1[EPW]))</f>
        <v/>
      </c>
      <c r="J2853" s="1" t="str">
        <f>IF($A2853&gt;--RIGHT($A$2,LEN($A$2)-8),"",SUMIF(Table1[SHIFT NOMENCLATURE], $B2853, Table1[FVIC KILL]))</f>
        <v/>
      </c>
      <c r="K2853" s="1" t="str">
        <f>IF($A2853&gt;--RIGHT($A$2,LEN($A$2)-8),"",SUMIF(Table1[SHIFT NOMENCLATURE], $B2853, Table1[FVIC MOB]))</f>
        <v/>
      </c>
      <c r="L2853" s="1" t="str">
        <f>IF($A2853&gt;--RIGHT($A$2,LEN($A$2)-8),"",SUMIF(Table1[SHIFT NOMENCLATURE], $B2853, Table1[FVIC FIRE]))</f>
        <v/>
      </c>
      <c r="M2853" s="1" t="str">
        <f>IF($A2853&gt;--RIGHT($A$2,LEN($A$2)-8),"",SUMIF(Table1[SHIFT NOMENCLATURE], $B2853, Table1[FKIA]))</f>
        <v/>
      </c>
      <c r="N2853" s="1" t="str">
        <f>IF($A2853&gt;--RIGHT($A$2,LEN($A$2)-8),"",SUMIF(Table1[SHIFT NOMENCLATURE], $B2853, Table1[FWIA]))</f>
        <v/>
      </c>
      <c r="O2853" s="1" t="str">
        <f>IF($A2853&gt;--RIGHT($A$2,LEN($A$2)-8),"",SUMIF(Table1[SHIFT NOMENCLATURE], $B2853, Table1[DUSTWUN]))</f>
        <v/>
      </c>
    </row>
    <row r="2854" spans="1:15" x14ac:dyDescent="0.25">
      <c r="A2854" s="1" t="str">
        <f t="shared" si="88"/>
        <v/>
      </c>
      <c r="B2854" t="str">
        <f t="shared" si="89"/>
        <v/>
      </c>
      <c r="C2854" s="1" t="str">
        <f>IF($A2854&gt;--RIGHT($A$2,LEN($A$2)-8),"",COUNTIF(Table1[SHIFT NOMENCLATURE],$B2854))</f>
        <v/>
      </c>
      <c r="D2854" s="1" t="str">
        <f>IF($A2854&gt;--RIGHT($A$2,LEN($A$2)-8),"",SUMIF(Table1[SHIFT NOMENCLATURE], $B2854, Table1[EVIC KILL]))</f>
        <v/>
      </c>
      <c r="E2854" s="1" t="str">
        <f>IF($A2854&gt;--RIGHT($A$2,LEN($A$2)-8),"",SUMIF(Table1[SHIFT NOMENCLATURE], $B2854, Table1[EVIC MOB]))</f>
        <v/>
      </c>
      <c r="F2854" s="1" t="str">
        <f>IF($A2854&gt;--RIGHT($A$2,LEN($A$2)-8),"",SUMIF(Table1[SHIFT NOMENCLATURE], $B2854, Table1[EVIC FIRE]))</f>
        <v/>
      </c>
      <c r="G2854" s="1" t="str">
        <f>IF($A2854&gt;--RIGHT($A$2,LEN($A$2)-8),"",SUMIF(Table1[SHIFT NOMENCLATURE], $B2854, Table1[EKIA]))</f>
        <v/>
      </c>
      <c r="H2854" s="1" t="str">
        <f>IF($A2854&gt;--RIGHT($A$2,LEN($A$2)-8),"",SUMIF(Table1[SHIFT NOMENCLATURE], $B2854, Table1[EWIA]))</f>
        <v/>
      </c>
      <c r="I2854" s="1" t="str">
        <f>IF($A2854&gt;--RIGHT($A$2,LEN($A$2)-8),"",SUMIF(Table1[SHIFT NOMENCLATURE], $B2854, Table1[EPW]))</f>
        <v/>
      </c>
      <c r="J2854" s="1" t="str">
        <f>IF($A2854&gt;--RIGHT($A$2,LEN($A$2)-8),"",SUMIF(Table1[SHIFT NOMENCLATURE], $B2854, Table1[FVIC KILL]))</f>
        <v/>
      </c>
      <c r="K2854" s="1" t="str">
        <f>IF($A2854&gt;--RIGHT($A$2,LEN($A$2)-8),"",SUMIF(Table1[SHIFT NOMENCLATURE], $B2854, Table1[FVIC MOB]))</f>
        <v/>
      </c>
      <c r="L2854" s="1" t="str">
        <f>IF($A2854&gt;--RIGHT($A$2,LEN($A$2)-8),"",SUMIF(Table1[SHIFT NOMENCLATURE], $B2854, Table1[FVIC FIRE]))</f>
        <v/>
      </c>
      <c r="M2854" s="1" t="str">
        <f>IF($A2854&gt;--RIGHT($A$2,LEN($A$2)-8),"",SUMIF(Table1[SHIFT NOMENCLATURE], $B2854, Table1[FKIA]))</f>
        <v/>
      </c>
      <c r="N2854" s="1" t="str">
        <f>IF($A2854&gt;--RIGHT($A$2,LEN($A$2)-8),"",SUMIF(Table1[SHIFT NOMENCLATURE], $B2854, Table1[FWIA]))</f>
        <v/>
      </c>
      <c r="O2854" s="1" t="str">
        <f>IF($A2854&gt;--RIGHT($A$2,LEN($A$2)-8),"",SUMIF(Table1[SHIFT NOMENCLATURE], $B2854, Table1[DUSTWUN]))</f>
        <v/>
      </c>
    </row>
    <row r="2855" spans="1:15" x14ac:dyDescent="0.25">
      <c r="A2855" s="1" t="str">
        <f t="shared" si="88"/>
        <v/>
      </c>
      <c r="B2855" t="str">
        <f t="shared" si="89"/>
        <v/>
      </c>
      <c r="C2855" s="1" t="str">
        <f>IF($A2855&gt;--RIGHT($A$2,LEN($A$2)-8),"",COUNTIF(Table1[SHIFT NOMENCLATURE],$B2855))</f>
        <v/>
      </c>
      <c r="D2855" s="1" t="str">
        <f>IF($A2855&gt;--RIGHT($A$2,LEN($A$2)-8),"",SUMIF(Table1[SHIFT NOMENCLATURE], $B2855, Table1[EVIC KILL]))</f>
        <v/>
      </c>
      <c r="E2855" s="1" t="str">
        <f>IF($A2855&gt;--RIGHT($A$2,LEN($A$2)-8),"",SUMIF(Table1[SHIFT NOMENCLATURE], $B2855, Table1[EVIC MOB]))</f>
        <v/>
      </c>
      <c r="F2855" s="1" t="str">
        <f>IF($A2855&gt;--RIGHT($A$2,LEN($A$2)-8),"",SUMIF(Table1[SHIFT NOMENCLATURE], $B2855, Table1[EVIC FIRE]))</f>
        <v/>
      </c>
      <c r="G2855" s="1" t="str">
        <f>IF($A2855&gt;--RIGHT($A$2,LEN($A$2)-8),"",SUMIF(Table1[SHIFT NOMENCLATURE], $B2855, Table1[EKIA]))</f>
        <v/>
      </c>
      <c r="H2855" s="1" t="str">
        <f>IF($A2855&gt;--RIGHT($A$2,LEN($A$2)-8),"",SUMIF(Table1[SHIFT NOMENCLATURE], $B2855, Table1[EWIA]))</f>
        <v/>
      </c>
      <c r="I2855" s="1" t="str">
        <f>IF($A2855&gt;--RIGHT($A$2,LEN($A$2)-8),"",SUMIF(Table1[SHIFT NOMENCLATURE], $B2855, Table1[EPW]))</f>
        <v/>
      </c>
      <c r="J2855" s="1" t="str">
        <f>IF($A2855&gt;--RIGHT($A$2,LEN($A$2)-8),"",SUMIF(Table1[SHIFT NOMENCLATURE], $B2855, Table1[FVIC KILL]))</f>
        <v/>
      </c>
      <c r="K2855" s="1" t="str">
        <f>IF($A2855&gt;--RIGHT($A$2,LEN($A$2)-8),"",SUMIF(Table1[SHIFT NOMENCLATURE], $B2855, Table1[FVIC MOB]))</f>
        <v/>
      </c>
      <c r="L2855" s="1" t="str">
        <f>IF($A2855&gt;--RIGHT($A$2,LEN($A$2)-8),"",SUMIF(Table1[SHIFT NOMENCLATURE], $B2855, Table1[FVIC FIRE]))</f>
        <v/>
      </c>
      <c r="M2855" s="1" t="str">
        <f>IF($A2855&gt;--RIGHT($A$2,LEN($A$2)-8),"",SUMIF(Table1[SHIFT NOMENCLATURE], $B2855, Table1[FKIA]))</f>
        <v/>
      </c>
      <c r="N2855" s="1" t="str">
        <f>IF($A2855&gt;--RIGHT($A$2,LEN($A$2)-8),"",SUMIF(Table1[SHIFT NOMENCLATURE], $B2855, Table1[FWIA]))</f>
        <v/>
      </c>
      <c r="O2855" s="1" t="str">
        <f>IF($A2855&gt;--RIGHT($A$2,LEN($A$2)-8),"",SUMIF(Table1[SHIFT NOMENCLATURE], $B2855, Table1[DUSTWUN]))</f>
        <v/>
      </c>
    </row>
    <row r="2856" spans="1:15" x14ac:dyDescent="0.25">
      <c r="A2856" s="1" t="str">
        <f t="shared" si="88"/>
        <v/>
      </c>
      <c r="B2856" t="str">
        <f t="shared" si="89"/>
        <v/>
      </c>
      <c r="C2856" s="1" t="str">
        <f>IF($A2856&gt;--RIGHT($A$2,LEN($A$2)-8),"",COUNTIF(Table1[SHIFT NOMENCLATURE],$B2856))</f>
        <v/>
      </c>
      <c r="D2856" s="1" t="str">
        <f>IF($A2856&gt;--RIGHT($A$2,LEN($A$2)-8),"",SUMIF(Table1[SHIFT NOMENCLATURE], $B2856, Table1[EVIC KILL]))</f>
        <v/>
      </c>
      <c r="E2856" s="1" t="str">
        <f>IF($A2856&gt;--RIGHT($A$2,LEN($A$2)-8),"",SUMIF(Table1[SHIFT NOMENCLATURE], $B2856, Table1[EVIC MOB]))</f>
        <v/>
      </c>
      <c r="F2856" s="1" t="str">
        <f>IF($A2856&gt;--RIGHT($A$2,LEN($A$2)-8),"",SUMIF(Table1[SHIFT NOMENCLATURE], $B2856, Table1[EVIC FIRE]))</f>
        <v/>
      </c>
      <c r="G2856" s="1" t="str">
        <f>IF($A2856&gt;--RIGHT($A$2,LEN($A$2)-8),"",SUMIF(Table1[SHIFT NOMENCLATURE], $B2856, Table1[EKIA]))</f>
        <v/>
      </c>
      <c r="H2856" s="1" t="str">
        <f>IF($A2856&gt;--RIGHT($A$2,LEN($A$2)-8),"",SUMIF(Table1[SHIFT NOMENCLATURE], $B2856, Table1[EWIA]))</f>
        <v/>
      </c>
      <c r="I2856" s="1" t="str">
        <f>IF($A2856&gt;--RIGHT($A$2,LEN($A$2)-8),"",SUMIF(Table1[SHIFT NOMENCLATURE], $B2856, Table1[EPW]))</f>
        <v/>
      </c>
      <c r="J2856" s="1" t="str">
        <f>IF($A2856&gt;--RIGHT($A$2,LEN($A$2)-8),"",SUMIF(Table1[SHIFT NOMENCLATURE], $B2856, Table1[FVIC KILL]))</f>
        <v/>
      </c>
      <c r="K2856" s="1" t="str">
        <f>IF($A2856&gt;--RIGHT($A$2,LEN($A$2)-8),"",SUMIF(Table1[SHIFT NOMENCLATURE], $B2856, Table1[FVIC MOB]))</f>
        <v/>
      </c>
      <c r="L2856" s="1" t="str">
        <f>IF($A2856&gt;--RIGHT($A$2,LEN($A$2)-8),"",SUMIF(Table1[SHIFT NOMENCLATURE], $B2856, Table1[FVIC FIRE]))</f>
        <v/>
      </c>
      <c r="M2856" s="1" t="str">
        <f>IF($A2856&gt;--RIGHT($A$2,LEN($A$2)-8),"",SUMIF(Table1[SHIFT NOMENCLATURE], $B2856, Table1[FKIA]))</f>
        <v/>
      </c>
      <c r="N2856" s="1" t="str">
        <f>IF($A2856&gt;--RIGHT($A$2,LEN($A$2)-8),"",SUMIF(Table1[SHIFT NOMENCLATURE], $B2856, Table1[FWIA]))</f>
        <v/>
      </c>
      <c r="O2856" s="1" t="str">
        <f>IF($A2856&gt;--RIGHT($A$2,LEN($A$2)-8),"",SUMIF(Table1[SHIFT NOMENCLATURE], $B2856, Table1[DUSTWUN]))</f>
        <v/>
      </c>
    </row>
    <row r="2857" spans="1:15" x14ac:dyDescent="0.25">
      <c r="A2857" s="1" t="str">
        <f t="shared" si="88"/>
        <v/>
      </c>
      <c r="B2857" t="str">
        <f t="shared" si="89"/>
        <v/>
      </c>
      <c r="C2857" s="1" t="str">
        <f>IF($A2857&gt;--RIGHT($A$2,LEN($A$2)-8),"",COUNTIF(Table1[SHIFT NOMENCLATURE],$B2857))</f>
        <v/>
      </c>
      <c r="D2857" s="1" t="str">
        <f>IF($A2857&gt;--RIGHT($A$2,LEN($A$2)-8),"",SUMIF(Table1[SHIFT NOMENCLATURE], $B2857, Table1[EVIC KILL]))</f>
        <v/>
      </c>
      <c r="E2857" s="1" t="str">
        <f>IF($A2857&gt;--RIGHT($A$2,LEN($A$2)-8),"",SUMIF(Table1[SHIFT NOMENCLATURE], $B2857, Table1[EVIC MOB]))</f>
        <v/>
      </c>
      <c r="F2857" s="1" t="str">
        <f>IF($A2857&gt;--RIGHT($A$2,LEN($A$2)-8),"",SUMIF(Table1[SHIFT NOMENCLATURE], $B2857, Table1[EVIC FIRE]))</f>
        <v/>
      </c>
      <c r="G2857" s="1" t="str">
        <f>IF($A2857&gt;--RIGHT($A$2,LEN($A$2)-8),"",SUMIF(Table1[SHIFT NOMENCLATURE], $B2857, Table1[EKIA]))</f>
        <v/>
      </c>
      <c r="H2857" s="1" t="str">
        <f>IF($A2857&gt;--RIGHT($A$2,LEN($A$2)-8),"",SUMIF(Table1[SHIFT NOMENCLATURE], $B2857, Table1[EWIA]))</f>
        <v/>
      </c>
      <c r="I2857" s="1" t="str">
        <f>IF($A2857&gt;--RIGHT($A$2,LEN($A$2)-8),"",SUMIF(Table1[SHIFT NOMENCLATURE], $B2857, Table1[EPW]))</f>
        <v/>
      </c>
      <c r="J2857" s="1" t="str">
        <f>IF($A2857&gt;--RIGHT($A$2,LEN($A$2)-8),"",SUMIF(Table1[SHIFT NOMENCLATURE], $B2857, Table1[FVIC KILL]))</f>
        <v/>
      </c>
      <c r="K2857" s="1" t="str">
        <f>IF($A2857&gt;--RIGHT($A$2,LEN($A$2)-8),"",SUMIF(Table1[SHIFT NOMENCLATURE], $B2857, Table1[FVIC MOB]))</f>
        <v/>
      </c>
      <c r="L2857" s="1" t="str">
        <f>IF($A2857&gt;--RIGHT($A$2,LEN($A$2)-8),"",SUMIF(Table1[SHIFT NOMENCLATURE], $B2857, Table1[FVIC FIRE]))</f>
        <v/>
      </c>
      <c r="M2857" s="1" t="str">
        <f>IF($A2857&gt;--RIGHT($A$2,LEN($A$2)-8),"",SUMIF(Table1[SHIFT NOMENCLATURE], $B2857, Table1[FKIA]))</f>
        <v/>
      </c>
      <c r="N2857" s="1" t="str">
        <f>IF($A2857&gt;--RIGHT($A$2,LEN($A$2)-8),"",SUMIF(Table1[SHIFT NOMENCLATURE], $B2857, Table1[FWIA]))</f>
        <v/>
      </c>
      <c r="O2857" s="1" t="str">
        <f>IF($A2857&gt;--RIGHT($A$2,LEN($A$2)-8),"",SUMIF(Table1[SHIFT NOMENCLATURE], $B2857, Table1[DUSTWUN]))</f>
        <v/>
      </c>
    </row>
    <row r="2858" spans="1:15" x14ac:dyDescent="0.25">
      <c r="A2858" s="1" t="str">
        <f t="shared" si="88"/>
        <v/>
      </c>
      <c r="B2858" t="str">
        <f t="shared" si="89"/>
        <v/>
      </c>
      <c r="C2858" s="1" t="str">
        <f>IF($A2858&gt;--RIGHT($A$2,LEN($A$2)-8),"",COUNTIF(Table1[SHIFT NOMENCLATURE],$B2858))</f>
        <v/>
      </c>
      <c r="D2858" s="1" t="str">
        <f>IF($A2858&gt;--RIGHT($A$2,LEN($A$2)-8),"",SUMIF(Table1[SHIFT NOMENCLATURE], $B2858, Table1[EVIC KILL]))</f>
        <v/>
      </c>
      <c r="E2858" s="1" t="str">
        <f>IF($A2858&gt;--RIGHT($A$2,LEN($A$2)-8),"",SUMIF(Table1[SHIFT NOMENCLATURE], $B2858, Table1[EVIC MOB]))</f>
        <v/>
      </c>
      <c r="F2858" s="1" t="str">
        <f>IF($A2858&gt;--RIGHT($A$2,LEN($A$2)-8),"",SUMIF(Table1[SHIFT NOMENCLATURE], $B2858, Table1[EVIC FIRE]))</f>
        <v/>
      </c>
      <c r="G2858" s="1" t="str">
        <f>IF($A2858&gt;--RIGHT($A$2,LEN($A$2)-8),"",SUMIF(Table1[SHIFT NOMENCLATURE], $B2858, Table1[EKIA]))</f>
        <v/>
      </c>
      <c r="H2858" s="1" t="str">
        <f>IF($A2858&gt;--RIGHT($A$2,LEN($A$2)-8),"",SUMIF(Table1[SHIFT NOMENCLATURE], $B2858, Table1[EWIA]))</f>
        <v/>
      </c>
      <c r="I2858" s="1" t="str">
        <f>IF($A2858&gt;--RIGHT($A$2,LEN($A$2)-8),"",SUMIF(Table1[SHIFT NOMENCLATURE], $B2858, Table1[EPW]))</f>
        <v/>
      </c>
      <c r="J2858" s="1" t="str">
        <f>IF($A2858&gt;--RIGHT($A$2,LEN($A$2)-8),"",SUMIF(Table1[SHIFT NOMENCLATURE], $B2858, Table1[FVIC KILL]))</f>
        <v/>
      </c>
      <c r="K2858" s="1" t="str">
        <f>IF($A2858&gt;--RIGHT($A$2,LEN($A$2)-8),"",SUMIF(Table1[SHIFT NOMENCLATURE], $B2858, Table1[FVIC MOB]))</f>
        <v/>
      </c>
      <c r="L2858" s="1" t="str">
        <f>IF($A2858&gt;--RIGHT($A$2,LEN($A$2)-8),"",SUMIF(Table1[SHIFT NOMENCLATURE], $B2858, Table1[FVIC FIRE]))</f>
        <v/>
      </c>
      <c r="M2858" s="1" t="str">
        <f>IF($A2858&gt;--RIGHT($A$2,LEN($A$2)-8),"",SUMIF(Table1[SHIFT NOMENCLATURE], $B2858, Table1[FKIA]))</f>
        <v/>
      </c>
      <c r="N2858" s="1" t="str">
        <f>IF($A2858&gt;--RIGHT($A$2,LEN($A$2)-8),"",SUMIF(Table1[SHIFT NOMENCLATURE], $B2858, Table1[FWIA]))</f>
        <v/>
      </c>
      <c r="O2858" s="1" t="str">
        <f>IF($A2858&gt;--RIGHT($A$2,LEN($A$2)-8),"",SUMIF(Table1[SHIFT NOMENCLATURE], $B2858, Table1[DUSTWUN]))</f>
        <v/>
      </c>
    </row>
    <row r="2859" spans="1:15" x14ac:dyDescent="0.25">
      <c r="A2859" s="1" t="str">
        <f t="shared" si="88"/>
        <v/>
      </c>
      <c r="B2859" t="str">
        <f t="shared" si="89"/>
        <v/>
      </c>
      <c r="C2859" s="1" t="str">
        <f>IF($A2859&gt;--RIGHT($A$2,LEN($A$2)-8),"",COUNTIF(Table1[SHIFT NOMENCLATURE],$B2859))</f>
        <v/>
      </c>
      <c r="D2859" s="1" t="str">
        <f>IF($A2859&gt;--RIGHT($A$2,LEN($A$2)-8),"",SUMIF(Table1[SHIFT NOMENCLATURE], $B2859, Table1[EVIC KILL]))</f>
        <v/>
      </c>
      <c r="E2859" s="1" t="str">
        <f>IF($A2859&gt;--RIGHT($A$2,LEN($A$2)-8),"",SUMIF(Table1[SHIFT NOMENCLATURE], $B2859, Table1[EVIC MOB]))</f>
        <v/>
      </c>
      <c r="F2859" s="1" t="str">
        <f>IF($A2859&gt;--RIGHT($A$2,LEN($A$2)-8),"",SUMIF(Table1[SHIFT NOMENCLATURE], $B2859, Table1[EVIC FIRE]))</f>
        <v/>
      </c>
      <c r="G2859" s="1" t="str">
        <f>IF($A2859&gt;--RIGHT($A$2,LEN($A$2)-8),"",SUMIF(Table1[SHIFT NOMENCLATURE], $B2859, Table1[EKIA]))</f>
        <v/>
      </c>
      <c r="H2859" s="1" t="str">
        <f>IF($A2859&gt;--RIGHT($A$2,LEN($A$2)-8),"",SUMIF(Table1[SHIFT NOMENCLATURE], $B2859, Table1[EWIA]))</f>
        <v/>
      </c>
      <c r="I2859" s="1" t="str">
        <f>IF($A2859&gt;--RIGHT($A$2,LEN($A$2)-8),"",SUMIF(Table1[SHIFT NOMENCLATURE], $B2859, Table1[EPW]))</f>
        <v/>
      </c>
      <c r="J2859" s="1" t="str">
        <f>IF($A2859&gt;--RIGHT($A$2,LEN($A$2)-8),"",SUMIF(Table1[SHIFT NOMENCLATURE], $B2859, Table1[FVIC KILL]))</f>
        <v/>
      </c>
      <c r="K2859" s="1" t="str">
        <f>IF($A2859&gt;--RIGHT($A$2,LEN($A$2)-8),"",SUMIF(Table1[SHIFT NOMENCLATURE], $B2859, Table1[FVIC MOB]))</f>
        <v/>
      </c>
      <c r="L2859" s="1" t="str">
        <f>IF($A2859&gt;--RIGHT($A$2,LEN($A$2)-8),"",SUMIF(Table1[SHIFT NOMENCLATURE], $B2859, Table1[FVIC FIRE]))</f>
        <v/>
      </c>
      <c r="M2859" s="1" t="str">
        <f>IF($A2859&gt;--RIGHT($A$2,LEN($A$2)-8),"",SUMIF(Table1[SHIFT NOMENCLATURE], $B2859, Table1[FKIA]))</f>
        <v/>
      </c>
      <c r="N2859" s="1" t="str">
        <f>IF($A2859&gt;--RIGHT($A$2,LEN($A$2)-8),"",SUMIF(Table1[SHIFT NOMENCLATURE], $B2859, Table1[FWIA]))</f>
        <v/>
      </c>
      <c r="O2859" s="1" t="str">
        <f>IF($A2859&gt;--RIGHT($A$2,LEN($A$2)-8),"",SUMIF(Table1[SHIFT NOMENCLATURE], $B2859, Table1[DUSTWUN]))</f>
        <v/>
      </c>
    </row>
    <row r="2860" spans="1:15" x14ac:dyDescent="0.25">
      <c r="A2860" s="1" t="str">
        <f t="shared" si="88"/>
        <v/>
      </c>
      <c r="B2860" t="str">
        <f t="shared" si="89"/>
        <v/>
      </c>
      <c r="C2860" s="1" t="str">
        <f>IF($A2860&gt;--RIGHT($A$2,LEN($A$2)-8),"",COUNTIF(Table1[SHIFT NOMENCLATURE],$B2860))</f>
        <v/>
      </c>
      <c r="D2860" s="1" t="str">
        <f>IF($A2860&gt;--RIGHT($A$2,LEN($A$2)-8),"",SUMIF(Table1[SHIFT NOMENCLATURE], $B2860, Table1[EVIC KILL]))</f>
        <v/>
      </c>
      <c r="E2860" s="1" t="str">
        <f>IF($A2860&gt;--RIGHT($A$2,LEN($A$2)-8),"",SUMIF(Table1[SHIFT NOMENCLATURE], $B2860, Table1[EVIC MOB]))</f>
        <v/>
      </c>
      <c r="F2860" s="1" t="str">
        <f>IF($A2860&gt;--RIGHT($A$2,LEN($A$2)-8),"",SUMIF(Table1[SHIFT NOMENCLATURE], $B2860, Table1[EVIC FIRE]))</f>
        <v/>
      </c>
      <c r="G2860" s="1" t="str">
        <f>IF($A2860&gt;--RIGHT($A$2,LEN($A$2)-8),"",SUMIF(Table1[SHIFT NOMENCLATURE], $B2860, Table1[EKIA]))</f>
        <v/>
      </c>
      <c r="H2860" s="1" t="str">
        <f>IF($A2860&gt;--RIGHT($A$2,LEN($A$2)-8),"",SUMIF(Table1[SHIFT NOMENCLATURE], $B2860, Table1[EWIA]))</f>
        <v/>
      </c>
      <c r="I2860" s="1" t="str">
        <f>IF($A2860&gt;--RIGHT($A$2,LEN($A$2)-8),"",SUMIF(Table1[SHIFT NOMENCLATURE], $B2860, Table1[EPW]))</f>
        <v/>
      </c>
      <c r="J2860" s="1" t="str">
        <f>IF($A2860&gt;--RIGHT($A$2,LEN($A$2)-8),"",SUMIF(Table1[SHIFT NOMENCLATURE], $B2860, Table1[FVIC KILL]))</f>
        <v/>
      </c>
      <c r="K2860" s="1" t="str">
        <f>IF($A2860&gt;--RIGHT($A$2,LEN($A$2)-8),"",SUMIF(Table1[SHIFT NOMENCLATURE], $B2860, Table1[FVIC MOB]))</f>
        <v/>
      </c>
      <c r="L2860" s="1" t="str">
        <f>IF($A2860&gt;--RIGHT($A$2,LEN($A$2)-8),"",SUMIF(Table1[SHIFT NOMENCLATURE], $B2860, Table1[FVIC FIRE]))</f>
        <v/>
      </c>
      <c r="M2860" s="1" t="str">
        <f>IF($A2860&gt;--RIGHT($A$2,LEN($A$2)-8),"",SUMIF(Table1[SHIFT NOMENCLATURE], $B2860, Table1[FKIA]))</f>
        <v/>
      </c>
      <c r="N2860" s="1" t="str">
        <f>IF($A2860&gt;--RIGHT($A$2,LEN($A$2)-8),"",SUMIF(Table1[SHIFT NOMENCLATURE], $B2860, Table1[FWIA]))</f>
        <v/>
      </c>
      <c r="O2860" s="1" t="str">
        <f>IF($A2860&gt;--RIGHT($A$2,LEN($A$2)-8),"",SUMIF(Table1[SHIFT NOMENCLATURE], $B2860, Table1[DUSTWUN]))</f>
        <v/>
      </c>
    </row>
    <row r="2861" spans="1:15" x14ac:dyDescent="0.25">
      <c r="A2861" s="1" t="str">
        <f t="shared" si="88"/>
        <v/>
      </c>
      <c r="B2861" t="str">
        <f t="shared" si="89"/>
        <v/>
      </c>
      <c r="C2861" s="1" t="str">
        <f>IF($A2861&gt;--RIGHT($A$2,LEN($A$2)-8),"",COUNTIF(Table1[SHIFT NOMENCLATURE],$B2861))</f>
        <v/>
      </c>
      <c r="D2861" s="1" t="str">
        <f>IF($A2861&gt;--RIGHT($A$2,LEN($A$2)-8),"",SUMIF(Table1[SHIFT NOMENCLATURE], $B2861, Table1[EVIC KILL]))</f>
        <v/>
      </c>
      <c r="E2861" s="1" t="str">
        <f>IF($A2861&gt;--RIGHT($A$2,LEN($A$2)-8),"",SUMIF(Table1[SHIFT NOMENCLATURE], $B2861, Table1[EVIC MOB]))</f>
        <v/>
      </c>
      <c r="F2861" s="1" t="str">
        <f>IF($A2861&gt;--RIGHT($A$2,LEN($A$2)-8),"",SUMIF(Table1[SHIFT NOMENCLATURE], $B2861, Table1[EVIC FIRE]))</f>
        <v/>
      </c>
      <c r="G2861" s="1" t="str">
        <f>IF($A2861&gt;--RIGHT($A$2,LEN($A$2)-8),"",SUMIF(Table1[SHIFT NOMENCLATURE], $B2861, Table1[EKIA]))</f>
        <v/>
      </c>
      <c r="H2861" s="1" t="str">
        <f>IF($A2861&gt;--RIGHT($A$2,LEN($A$2)-8),"",SUMIF(Table1[SHIFT NOMENCLATURE], $B2861, Table1[EWIA]))</f>
        <v/>
      </c>
      <c r="I2861" s="1" t="str">
        <f>IF($A2861&gt;--RIGHT($A$2,LEN($A$2)-8),"",SUMIF(Table1[SHIFT NOMENCLATURE], $B2861, Table1[EPW]))</f>
        <v/>
      </c>
      <c r="J2861" s="1" t="str">
        <f>IF($A2861&gt;--RIGHT($A$2,LEN($A$2)-8),"",SUMIF(Table1[SHIFT NOMENCLATURE], $B2861, Table1[FVIC KILL]))</f>
        <v/>
      </c>
      <c r="K2861" s="1" t="str">
        <f>IF($A2861&gt;--RIGHT($A$2,LEN($A$2)-8),"",SUMIF(Table1[SHIFT NOMENCLATURE], $B2861, Table1[FVIC MOB]))</f>
        <v/>
      </c>
      <c r="L2861" s="1" t="str">
        <f>IF($A2861&gt;--RIGHT($A$2,LEN($A$2)-8),"",SUMIF(Table1[SHIFT NOMENCLATURE], $B2861, Table1[FVIC FIRE]))</f>
        <v/>
      </c>
      <c r="M2861" s="1" t="str">
        <f>IF($A2861&gt;--RIGHT($A$2,LEN($A$2)-8),"",SUMIF(Table1[SHIFT NOMENCLATURE], $B2861, Table1[FKIA]))</f>
        <v/>
      </c>
      <c r="N2861" s="1" t="str">
        <f>IF($A2861&gt;--RIGHT($A$2,LEN($A$2)-8),"",SUMIF(Table1[SHIFT NOMENCLATURE], $B2861, Table1[FWIA]))</f>
        <v/>
      </c>
      <c r="O2861" s="1" t="str">
        <f>IF($A2861&gt;--RIGHT($A$2,LEN($A$2)-8),"",SUMIF(Table1[SHIFT NOMENCLATURE], $B2861, Table1[DUSTWUN]))</f>
        <v/>
      </c>
    </row>
    <row r="2862" spans="1:15" x14ac:dyDescent="0.25">
      <c r="A2862" s="1" t="str">
        <f t="shared" si="88"/>
        <v/>
      </c>
      <c r="B2862" t="str">
        <f t="shared" si="89"/>
        <v/>
      </c>
      <c r="C2862" s="1" t="str">
        <f>IF($A2862&gt;--RIGHT($A$2,LEN($A$2)-8),"",COUNTIF(Table1[SHIFT NOMENCLATURE],$B2862))</f>
        <v/>
      </c>
      <c r="D2862" s="1" t="str">
        <f>IF($A2862&gt;--RIGHT($A$2,LEN($A$2)-8),"",SUMIF(Table1[SHIFT NOMENCLATURE], $B2862, Table1[EVIC KILL]))</f>
        <v/>
      </c>
      <c r="E2862" s="1" t="str">
        <f>IF($A2862&gt;--RIGHT($A$2,LEN($A$2)-8),"",SUMIF(Table1[SHIFT NOMENCLATURE], $B2862, Table1[EVIC MOB]))</f>
        <v/>
      </c>
      <c r="F2862" s="1" t="str">
        <f>IF($A2862&gt;--RIGHT($A$2,LEN($A$2)-8),"",SUMIF(Table1[SHIFT NOMENCLATURE], $B2862, Table1[EVIC FIRE]))</f>
        <v/>
      </c>
      <c r="G2862" s="1" t="str">
        <f>IF($A2862&gt;--RIGHT($A$2,LEN($A$2)-8),"",SUMIF(Table1[SHIFT NOMENCLATURE], $B2862, Table1[EKIA]))</f>
        <v/>
      </c>
      <c r="H2862" s="1" t="str">
        <f>IF($A2862&gt;--RIGHT($A$2,LEN($A$2)-8),"",SUMIF(Table1[SHIFT NOMENCLATURE], $B2862, Table1[EWIA]))</f>
        <v/>
      </c>
      <c r="I2862" s="1" t="str">
        <f>IF($A2862&gt;--RIGHT($A$2,LEN($A$2)-8),"",SUMIF(Table1[SHIFT NOMENCLATURE], $B2862, Table1[EPW]))</f>
        <v/>
      </c>
      <c r="J2862" s="1" t="str">
        <f>IF($A2862&gt;--RIGHT($A$2,LEN($A$2)-8),"",SUMIF(Table1[SHIFT NOMENCLATURE], $B2862, Table1[FVIC KILL]))</f>
        <v/>
      </c>
      <c r="K2862" s="1" t="str">
        <f>IF($A2862&gt;--RIGHT($A$2,LEN($A$2)-8),"",SUMIF(Table1[SHIFT NOMENCLATURE], $B2862, Table1[FVIC MOB]))</f>
        <v/>
      </c>
      <c r="L2862" s="1" t="str">
        <f>IF($A2862&gt;--RIGHT($A$2,LEN($A$2)-8),"",SUMIF(Table1[SHIFT NOMENCLATURE], $B2862, Table1[FVIC FIRE]))</f>
        <v/>
      </c>
      <c r="M2862" s="1" t="str">
        <f>IF($A2862&gt;--RIGHT($A$2,LEN($A$2)-8),"",SUMIF(Table1[SHIFT NOMENCLATURE], $B2862, Table1[FKIA]))</f>
        <v/>
      </c>
      <c r="N2862" s="1" t="str">
        <f>IF($A2862&gt;--RIGHT($A$2,LEN($A$2)-8),"",SUMIF(Table1[SHIFT NOMENCLATURE], $B2862, Table1[FWIA]))</f>
        <v/>
      </c>
      <c r="O2862" s="1" t="str">
        <f>IF($A2862&gt;--RIGHT($A$2,LEN($A$2)-8),"",SUMIF(Table1[SHIFT NOMENCLATURE], $B2862, Table1[DUSTWUN]))</f>
        <v/>
      </c>
    </row>
    <row r="2863" spans="1:15" x14ac:dyDescent="0.25">
      <c r="A2863" s="1" t="str">
        <f t="shared" si="88"/>
        <v/>
      </c>
      <c r="B2863" t="str">
        <f t="shared" si="89"/>
        <v/>
      </c>
      <c r="C2863" s="1" t="str">
        <f>IF($A2863&gt;--RIGHT($A$2,LEN($A$2)-8),"",COUNTIF(Table1[SHIFT NOMENCLATURE],$B2863))</f>
        <v/>
      </c>
      <c r="D2863" s="1" t="str">
        <f>IF($A2863&gt;--RIGHT($A$2,LEN($A$2)-8),"",SUMIF(Table1[SHIFT NOMENCLATURE], $B2863, Table1[EVIC KILL]))</f>
        <v/>
      </c>
      <c r="E2863" s="1" t="str">
        <f>IF($A2863&gt;--RIGHT($A$2,LEN($A$2)-8),"",SUMIF(Table1[SHIFT NOMENCLATURE], $B2863, Table1[EVIC MOB]))</f>
        <v/>
      </c>
      <c r="F2863" s="1" t="str">
        <f>IF($A2863&gt;--RIGHT($A$2,LEN($A$2)-8),"",SUMIF(Table1[SHIFT NOMENCLATURE], $B2863, Table1[EVIC FIRE]))</f>
        <v/>
      </c>
      <c r="G2863" s="1" t="str">
        <f>IF($A2863&gt;--RIGHT($A$2,LEN($A$2)-8),"",SUMIF(Table1[SHIFT NOMENCLATURE], $B2863, Table1[EKIA]))</f>
        <v/>
      </c>
      <c r="H2863" s="1" t="str">
        <f>IF($A2863&gt;--RIGHT($A$2,LEN($A$2)-8),"",SUMIF(Table1[SHIFT NOMENCLATURE], $B2863, Table1[EWIA]))</f>
        <v/>
      </c>
      <c r="I2863" s="1" t="str">
        <f>IF($A2863&gt;--RIGHT($A$2,LEN($A$2)-8),"",SUMIF(Table1[SHIFT NOMENCLATURE], $B2863, Table1[EPW]))</f>
        <v/>
      </c>
      <c r="J2863" s="1" t="str">
        <f>IF($A2863&gt;--RIGHT($A$2,LEN($A$2)-8),"",SUMIF(Table1[SHIFT NOMENCLATURE], $B2863, Table1[FVIC KILL]))</f>
        <v/>
      </c>
      <c r="K2863" s="1" t="str">
        <f>IF($A2863&gt;--RIGHT($A$2,LEN($A$2)-8),"",SUMIF(Table1[SHIFT NOMENCLATURE], $B2863, Table1[FVIC MOB]))</f>
        <v/>
      </c>
      <c r="L2863" s="1" t="str">
        <f>IF($A2863&gt;--RIGHT($A$2,LEN($A$2)-8),"",SUMIF(Table1[SHIFT NOMENCLATURE], $B2863, Table1[FVIC FIRE]))</f>
        <v/>
      </c>
      <c r="M2863" s="1" t="str">
        <f>IF($A2863&gt;--RIGHT($A$2,LEN($A$2)-8),"",SUMIF(Table1[SHIFT NOMENCLATURE], $B2863, Table1[FKIA]))</f>
        <v/>
      </c>
      <c r="N2863" s="1" t="str">
        <f>IF($A2863&gt;--RIGHT($A$2,LEN($A$2)-8),"",SUMIF(Table1[SHIFT NOMENCLATURE], $B2863, Table1[FWIA]))</f>
        <v/>
      </c>
      <c r="O2863" s="1" t="str">
        <f>IF($A2863&gt;--RIGHT($A$2,LEN($A$2)-8),"",SUMIF(Table1[SHIFT NOMENCLATURE], $B2863, Table1[DUSTWUN]))</f>
        <v/>
      </c>
    </row>
    <row r="2864" spans="1:15" x14ac:dyDescent="0.25">
      <c r="A2864" s="1" t="str">
        <f t="shared" si="88"/>
        <v/>
      </c>
      <c r="B2864" t="str">
        <f t="shared" si="89"/>
        <v/>
      </c>
      <c r="C2864" s="1" t="str">
        <f>IF($A2864&gt;--RIGHT($A$2,LEN($A$2)-8),"",COUNTIF(Table1[SHIFT NOMENCLATURE],$B2864))</f>
        <v/>
      </c>
      <c r="D2864" s="1" t="str">
        <f>IF($A2864&gt;--RIGHT($A$2,LEN($A$2)-8),"",SUMIF(Table1[SHIFT NOMENCLATURE], $B2864, Table1[EVIC KILL]))</f>
        <v/>
      </c>
      <c r="E2864" s="1" t="str">
        <f>IF($A2864&gt;--RIGHT($A$2,LEN($A$2)-8),"",SUMIF(Table1[SHIFT NOMENCLATURE], $B2864, Table1[EVIC MOB]))</f>
        <v/>
      </c>
      <c r="F2864" s="1" t="str">
        <f>IF($A2864&gt;--RIGHT($A$2,LEN($A$2)-8),"",SUMIF(Table1[SHIFT NOMENCLATURE], $B2864, Table1[EVIC FIRE]))</f>
        <v/>
      </c>
      <c r="G2864" s="1" t="str">
        <f>IF($A2864&gt;--RIGHT($A$2,LEN($A$2)-8),"",SUMIF(Table1[SHIFT NOMENCLATURE], $B2864, Table1[EKIA]))</f>
        <v/>
      </c>
      <c r="H2864" s="1" t="str">
        <f>IF($A2864&gt;--RIGHT($A$2,LEN($A$2)-8),"",SUMIF(Table1[SHIFT NOMENCLATURE], $B2864, Table1[EWIA]))</f>
        <v/>
      </c>
      <c r="I2864" s="1" t="str">
        <f>IF($A2864&gt;--RIGHT($A$2,LEN($A$2)-8),"",SUMIF(Table1[SHIFT NOMENCLATURE], $B2864, Table1[EPW]))</f>
        <v/>
      </c>
      <c r="J2864" s="1" t="str">
        <f>IF($A2864&gt;--RIGHT($A$2,LEN($A$2)-8),"",SUMIF(Table1[SHIFT NOMENCLATURE], $B2864, Table1[FVIC KILL]))</f>
        <v/>
      </c>
      <c r="K2864" s="1" t="str">
        <f>IF($A2864&gt;--RIGHT($A$2,LEN($A$2)-8),"",SUMIF(Table1[SHIFT NOMENCLATURE], $B2864, Table1[FVIC MOB]))</f>
        <v/>
      </c>
      <c r="L2864" s="1" t="str">
        <f>IF($A2864&gt;--RIGHT($A$2,LEN($A$2)-8),"",SUMIF(Table1[SHIFT NOMENCLATURE], $B2864, Table1[FVIC FIRE]))</f>
        <v/>
      </c>
      <c r="M2864" s="1" t="str">
        <f>IF($A2864&gt;--RIGHT($A$2,LEN($A$2)-8),"",SUMIF(Table1[SHIFT NOMENCLATURE], $B2864, Table1[FKIA]))</f>
        <v/>
      </c>
      <c r="N2864" s="1" t="str">
        <f>IF($A2864&gt;--RIGHT($A$2,LEN($A$2)-8),"",SUMIF(Table1[SHIFT NOMENCLATURE], $B2864, Table1[FWIA]))</f>
        <v/>
      </c>
      <c r="O2864" s="1" t="str">
        <f>IF($A2864&gt;--RIGHT($A$2,LEN($A$2)-8),"",SUMIF(Table1[SHIFT NOMENCLATURE], $B2864, Table1[DUSTWUN]))</f>
        <v/>
      </c>
    </row>
    <row r="2865" spans="1:15" x14ac:dyDescent="0.25">
      <c r="A2865" s="1" t="str">
        <f t="shared" si="88"/>
        <v/>
      </c>
      <c r="B2865" t="str">
        <f t="shared" si="89"/>
        <v/>
      </c>
      <c r="C2865" s="1" t="str">
        <f>IF($A2865&gt;--RIGHT($A$2,LEN($A$2)-8),"",COUNTIF(Table1[SHIFT NOMENCLATURE],$B2865))</f>
        <v/>
      </c>
      <c r="D2865" s="1" t="str">
        <f>IF($A2865&gt;--RIGHT($A$2,LEN($A$2)-8),"",SUMIF(Table1[SHIFT NOMENCLATURE], $B2865, Table1[EVIC KILL]))</f>
        <v/>
      </c>
      <c r="E2865" s="1" t="str">
        <f>IF($A2865&gt;--RIGHT($A$2,LEN($A$2)-8),"",SUMIF(Table1[SHIFT NOMENCLATURE], $B2865, Table1[EVIC MOB]))</f>
        <v/>
      </c>
      <c r="F2865" s="1" t="str">
        <f>IF($A2865&gt;--RIGHT($A$2,LEN($A$2)-8),"",SUMIF(Table1[SHIFT NOMENCLATURE], $B2865, Table1[EVIC FIRE]))</f>
        <v/>
      </c>
      <c r="G2865" s="1" t="str">
        <f>IF($A2865&gt;--RIGHT($A$2,LEN($A$2)-8),"",SUMIF(Table1[SHIFT NOMENCLATURE], $B2865, Table1[EKIA]))</f>
        <v/>
      </c>
      <c r="H2865" s="1" t="str">
        <f>IF($A2865&gt;--RIGHT($A$2,LEN($A$2)-8),"",SUMIF(Table1[SHIFT NOMENCLATURE], $B2865, Table1[EWIA]))</f>
        <v/>
      </c>
      <c r="I2865" s="1" t="str">
        <f>IF($A2865&gt;--RIGHT($A$2,LEN($A$2)-8),"",SUMIF(Table1[SHIFT NOMENCLATURE], $B2865, Table1[EPW]))</f>
        <v/>
      </c>
      <c r="J2865" s="1" t="str">
        <f>IF($A2865&gt;--RIGHT($A$2,LEN($A$2)-8),"",SUMIF(Table1[SHIFT NOMENCLATURE], $B2865, Table1[FVIC KILL]))</f>
        <v/>
      </c>
      <c r="K2865" s="1" t="str">
        <f>IF($A2865&gt;--RIGHT($A$2,LEN($A$2)-8),"",SUMIF(Table1[SHIFT NOMENCLATURE], $B2865, Table1[FVIC MOB]))</f>
        <v/>
      </c>
      <c r="L2865" s="1" t="str">
        <f>IF($A2865&gt;--RIGHT($A$2,LEN($A$2)-8),"",SUMIF(Table1[SHIFT NOMENCLATURE], $B2865, Table1[FVIC FIRE]))</f>
        <v/>
      </c>
      <c r="M2865" s="1" t="str">
        <f>IF($A2865&gt;--RIGHT($A$2,LEN($A$2)-8),"",SUMIF(Table1[SHIFT NOMENCLATURE], $B2865, Table1[FKIA]))</f>
        <v/>
      </c>
      <c r="N2865" s="1" t="str">
        <f>IF($A2865&gt;--RIGHT($A$2,LEN($A$2)-8),"",SUMIF(Table1[SHIFT NOMENCLATURE], $B2865, Table1[FWIA]))</f>
        <v/>
      </c>
      <c r="O2865" s="1" t="str">
        <f>IF($A2865&gt;--RIGHT($A$2,LEN($A$2)-8),"",SUMIF(Table1[SHIFT NOMENCLATURE], $B2865, Table1[DUSTWUN]))</f>
        <v/>
      </c>
    </row>
    <row r="2866" spans="1:15" x14ac:dyDescent="0.25">
      <c r="A2866" s="1" t="str">
        <f t="shared" si="88"/>
        <v/>
      </c>
      <c r="B2866" t="str">
        <f t="shared" si="89"/>
        <v/>
      </c>
      <c r="C2866" s="1" t="str">
        <f>IF($A2866&gt;--RIGHT($A$2,LEN($A$2)-8),"",COUNTIF(Table1[SHIFT NOMENCLATURE],$B2866))</f>
        <v/>
      </c>
      <c r="D2866" s="1" t="str">
        <f>IF($A2866&gt;--RIGHT($A$2,LEN($A$2)-8),"",SUMIF(Table1[SHIFT NOMENCLATURE], $B2866, Table1[EVIC KILL]))</f>
        <v/>
      </c>
      <c r="E2866" s="1" t="str">
        <f>IF($A2866&gt;--RIGHT($A$2,LEN($A$2)-8),"",SUMIF(Table1[SHIFT NOMENCLATURE], $B2866, Table1[EVIC MOB]))</f>
        <v/>
      </c>
      <c r="F2866" s="1" t="str">
        <f>IF($A2866&gt;--RIGHT($A$2,LEN($A$2)-8),"",SUMIF(Table1[SHIFT NOMENCLATURE], $B2866, Table1[EVIC FIRE]))</f>
        <v/>
      </c>
      <c r="G2866" s="1" t="str">
        <f>IF($A2866&gt;--RIGHT($A$2,LEN($A$2)-8),"",SUMIF(Table1[SHIFT NOMENCLATURE], $B2866, Table1[EKIA]))</f>
        <v/>
      </c>
      <c r="H2866" s="1" t="str">
        <f>IF($A2866&gt;--RIGHT($A$2,LEN($A$2)-8),"",SUMIF(Table1[SHIFT NOMENCLATURE], $B2866, Table1[EWIA]))</f>
        <v/>
      </c>
      <c r="I2866" s="1" t="str">
        <f>IF($A2866&gt;--RIGHT($A$2,LEN($A$2)-8),"",SUMIF(Table1[SHIFT NOMENCLATURE], $B2866, Table1[EPW]))</f>
        <v/>
      </c>
      <c r="J2866" s="1" t="str">
        <f>IF($A2866&gt;--RIGHT($A$2,LEN($A$2)-8),"",SUMIF(Table1[SHIFT NOMENCLATURE], $B2866, Table1[FVIC KILL]))</f>
        <v/>
      </c>
      <c r="K2866" s="1" t="str">
        <f>IF($A2866&gt;--RIGHT($A$2,LEN($A$2)-8),"",SUMIF(Table1[SHIFT NOMENCLATURE], $B2866, Table1[FVIC MOB]))</f>
        <v/>
      </c>
      <c r="L2866" s="1" t="str">
        <f>IF($A2866&gt;--RIGHT($A$2,LEN($A$2)-8),"",SUMIF(Table1[SHIFT NOMENCLATURE], $B2866, Table1[FVIC FIRE]))</f>
        <v/>
      </c>
      <c r="M2866" s="1" t="str">
        <f>IF($A2866&gt;--RIGHT($A$2,LEN($A$2)-8),"",SUMIF(Table1[SHIFT NOMENCLATURE], $B2866, Table1[FKIA]))</f>
        <v/>
      </c>
      <c r="N2866" s="1" t="str">
        <f>IF($A2866&gt;--RIGHT($A$2,LEN($A$2)-8),"",SUMIF(Table1[SHIFT NOMENCLATURE], $B2866, Table1[FWIA]))</f>
        <v/>
      </c>
      <c r="O2866" s="1" t="str">
        <f>IF($A2866&gt;--RIGHT($A$2,LEN($A$2)-8),"",SUMIF(Table1[SHIFT NOMENCLATURE], $B2866, Table1[DUSTWUN]))</f>
        <v/>
      </c>
    </row>
    <row r="2867" spans="1:15" x14ac:dyDescent="0.25">
      <c r="A2867" s="1" t="str">
        <f t="shared" si="88"/>
        <v/>
      </c>
      <c r="B2867" t="str">
        <f t="shared" si="89"/>
        <v/>
      </c>
      <c r="C2867" s="1" t="str">
        <f>IF($A2867&gt;--RIGHT($A$2,LEN($A$2)-8),"",COUNTIF(Table1[SHIFT NOMENCLATURE],$B2867))</f>
        <v/>
      </c>
      <c r="D2867" s="1" t="str">
        <f>IF($A2867&gt;--RIGHT($A$2,LEN($A$2)-8),"",SUMIF(Table1[SHIFT NOMENCLATURE], $B2867, Table1[EVIC KILL]))</f>
        <v/>
      </c>
      <c r="E2867" s="1" t="str">
        <f>IF($A2867&gt;--RIGHT($A$2,LEN($A$2)-8),"",SUMIF(Table1[SHIFT NOMENCLATURE], $B2867, Table1[EVIC MOB]))</f>
        <v/>
      </c>
      <c r="F2867" s="1" t="str">
        <f>IF($A2867&gt;--RIGHT($A$2,LEN($A$2)-8),"",SUMIF(Table1[SHIFT NOMENCLATURE], $B2867, Table1[EVIC FIRE]))</f>
        <v/>
      </c>
      <c r="G2867" s="1" t="str">
        <f>IF($A2867&gt;--RIGHT($A$2,LEN($A$2)-8),"",SUMIF(Table1[SHIFT NOMENCLATURE], $B2867, Table1[EKIA]))</f>
        <v/>
      </c>
      <c r="H2867" s="1" t="str">
        <f>IF($A2867&gt;--RIGHT($A$2,LEN($A$2)-8),"",SUMIF(Table1[SHIFT NOMENCLATURE], $B2867, Table1[EWIA]))</f>
        <v/>
      </c>
      <c r="I2867" s="1" t="str">
        <f>IF($A2867&gt;--RIGHT($A$2,LEN($A$2)-8),"",SUMIF(Table1[SHIFT NOMENCLATURE], $B2867, Table1[EPW]))</f>
        <v/>
      </c>
      <c r="J2867" s="1" t="str">
        <f>IF($A2867&gt;--RIGHT($A$2,LEN($A$2)-8),"",SUMIF(Table1[SHIFT NOMENCLATURE], $B2867, Table1[FVIC KILL]))</f>
        <v/>
      </c>
      <c r="K2867" s="1" t="str">
        <f>IF($A2867&gt;--RIGHT($A$2,LEN($A$2)-8),"",SUMIF(Table1[SHIFT NOMENCLATURE], $B2867, Table1[FVIC MOB]))</f>
        <v/>
      </c>
      <c r="L2867" s="1" t="str">
        <f>IF($A2867&gt;--RIGHT($A$2,LEN($A$2)-8),"",SUMIF(Table1[SHIFT NOMENCLATURE], $B2867, Table1[FVIC FIRE]))</f>
        <v/>
      </c>
      <c r="M2867" s="1" t="str">
        <f>IF($A2867&gt;--RIGHT($A$2,LEN($A$2)-8),"",SUMIF(Table1[SHIFT NOMENCLATURE], $B2867, Table1[FKIA]))</f>
        <v/>
      </c>
      <c r="N2867" s="1" t="str">
        <f>IF($A2867&gt;--RIGHT($A$2,LEN($A$2)-8),"",SUMIF(Table1[SHIFT NOMENCLATURE], $B2867, Table1[FWIA]))</f>
        <v/>
      </c>
      <c r="O2867" s="1" t="str">
        <f>IF($A2867&gt;--RIGHT($A$2,LEN($A$2)-8),"",SUMIF(Table1[SHIFT NOMENCLATURE], $B2867, Table1[DUSTWUN]))</f>
        <v/>
      </c>
    </row>
    <row r="2868" spans="1:15" x14ac:dyDescent="0.25">
      <c r="A2868" s="1" t="str">
        <f t="shared" si="88"/>
        <v/>
      </c>
      <c r="B2868" t="str">
        <f t="shared" si="89"/>
        <v/>
      </c>
      <c r="C2868" s="1" t="str">
        <f>IF($A2868&gt;--RIGHT($A$2,LEN($A$2)-8),"",COUNTIF(Table1[SHIFT NOMENCLATURE],$B2868))</f>
        <v/>
      </c>
      <c r="D2868" s="1" t="str">
        <f>IF($A2868&gt;--RIGHT($A$2,LEN($A$2)-8),"",SUMIF(Table1[SHIFT NOMENCLATURE], $B2868, Table1[EVIC KILL]))</f>
        <v/>
      </c>
      <c r="E2868" s="1" t="str">
        <f>IF($A2868&gt;--RIGHT($A$2,LEN($A$2)-8),"",SUMIF(Table1[SHIFT NOMENCLATURE], $B2868, Table1[EVIC MOB]))</f>
        <v/>
      </c>
      <c r="F2868" s="1" t="str">
        <f>IF($A2868&gt;--RIGHT($A$2,LEN($A$2)-8),"",SUMIF(Table1[SHIFT NOMENCLATURE], $B2868, Table1[EVIC FIRE]))</f>
        <v/>
      </c>
      <c r="G2868" s="1" t="str">
        <f>IF($A2868&gt;--RIGHT($A$2,LEN($A$2)-8),"",SUMIF(Table1[SHIFT NOMENCLATURE], $B2868, Table1[EKIA]))</f>
        <v/>
      </c>
      <c r="H2868" s="1" t="str">
        <f>IF($A2868&gt;--RIGHT($A$2,LEN($A$2)-8),"",SUMIF(Table1[SHIFT NOMENCLATURE], $B2868, Table1[EWIA]))</f>
        <v/>
      </c>
      <c r="I2868" s="1" t="str">
        <f>IF($A2868&gt;--RIGHT($A$2,LEN($A$2)-8),"",SUMIF(Table1[SHIFT NOMENCLATURE], $B2868, Table1[EPW]))</f>
        <v/>
      </c>
      <c r="J2868" s="1" t="str">
        <f>IF($A2868&gt;--RIGHT($A$2,LEN($A$2)-8),"",SUMIF(Table1[SHIFT NOMENCLATURE], $B2868, Table1[FVIC KILL]))</f>
        <v/>
      </c>
      <c r="K2868" s="1" t="str">
        <f>IF($A2868&gt;--RIGHT($A$2,LEN($A$2)-8),"",SUMIF(Table1[SHIFT NOMENCLATURE], $B2868, Table1[FVIC MOB]))</f>
        <v/>
      </c>
      <c r="L2868" s="1" t="str">
        <f>IF($A2868&gt;--RIGHT($A$2,LEN($A$2)-8),"",SUMIF(Table1[SHIFT NOMENCLATURE], $B2868, Table1[FVIC FIRE]))</f>
        <v/>
      </c>
      <c r="M2868" s="1" t="str">
        <f>IF($A2868&gt;--RIGHT($A$2,LEN($A$2)-8),"",SUMIF(Table1[SHIFT NOMENCLATURE], $B2868, Table1[FKIA]))</f>
        <v/>
      </c>
      <c r="N2868" s="1" t="str">
        <f>IF($A2868&gt;--RIGHT($A$2,LEN($A$2)-8),"",SUMIF(Table1[SHIFT NOMENCLATURE], $B2868, Table1[FWIA]))</f>
        <v/>
      </c>
      <c r="O2868" s="1" t="str">
        <f>IF($A2868&gt;--RIGHT($A$2,LEN($A$2)-8),"",SUMIF(Table1[SHIFT NOMENCLATURE], $B2868, Table1[DUSTWUN]))</f>
        <v/>
      </c>
    </row>
    <row r="2869" spans="1:15" x14ac:dyDescent="0.25">
      <c r="A2869" s="1" t="str">
        <f t="shared" si="88"/>
        <v/>
      </c>
      <c r="B2869" t="str">
        <f t="shared" si="89"/>
        <v/>
      </c>
      <c r="C2869" s="1" t="str">
        <f>IF($A2869&gt;--RIGHT($A$2,LEN($A$2)-8),"",COUNTIF(Table1[SHIFT NOMENCLATURE],$B2869))</f>
        <v/>
      </c>
      <c r="D2869" s="1" t="str">
        <f>IF($A2869&gt;--RIGHT($A$2,LEN($A$2)-8),"",SUMIF(Table1[SHIFT NOMENCLATURE], $B2869, Table1[EVIC KILL]))</f>
        <v/>
      </c>
      <c r="E2869" s="1" t="str">
        <f>IF($A2869&gt;--RIGHT($A$2,LEN($A$2)-8),"",SUMIF(Table1[SHIFT NOMENCLATURE], $B2869, Table1[EVIC MOB]))</f>
        <v/>
      </c>
      <c r="F2869" s="1" t="str">
        <f>IF($A2869&gt;--RIGHT($A$2,LEN($A$2)-8),"",SUMIF(Table1[SHIFT NOMENCLATURE], $B2869, Table1[EVIC FIRE]))</f>
        <v/>
      </c>
      <c r="G2869" s="1" t="str">
        <f>IF($A2869&gt;--RIGHT($A$2,LEN($A$2)-8),"",SUMIF(Table1[SHIFT NOMENCLATURE], $B2869, Table1[EKIA]))</f>
        <v/>
      </c>
      <c r="H2869" s="1" t="str">
        <f>IF($A2869&gt;--RIGHT($A$2,LEN($A$2)-8),"",SUMIF(Table1[SHIFT NOMENCLATURE], $B2869, Table1[EWIA]))</f>
        <v/>
      </c>
      <c r="I2869" s="1" t="str">
        <f>IF($A2869&gt;--RIGHT($A$2,LEN($A$2)-8),"",SUMIF(Table1[SHIFT NOMENCLATURE], $B2869, Table1[EPW]))</f>
        <v/>
      </c>
      <c r="J2869" s="1" t="str">
        <f>IF($A2869&gt;--RIGHT($A$2,LEN($A$2)-8),"",SUMIF(Table1[SHIFT NOMENCLATURE], $B2869, Table1[FVIC KILL]))</f>
        <v/>
      </c>
      <c r="K2869" s="1" t="str">
        <f>IF($A2869&gt;--RIGHT($A$2,LEN($A$2)-8),"",SUMIF(Table1[SHIFT NOMENCLATURE], $B2869, Table1[FVIC MOB]))</f>
        <v/>
      </c>
      <c r="L2869" s="1" t="str">
        <f>IF($A2869&gt;--RIGHT($A$2,LEN($A$2)-8),"",SUMIF(Table1[SHIFT NOMENCLATURE], $B2869, Table1[FVIC FIRE]))</f>
        <v/>
      </c>
      <c r="M2869" s="1" t="str">
        <f>IF($A2869&gt;--RIGHT($A$2,LEN($A$2)-8),"",SUMIF(Table1[SHIFT NOMENCLATURE], $B2869, Table1[FKIA]))</f>
        <v/>
      </c>
      <c r="N2869" s="1" t="str">
        <f>IF($A2869&gt;--RIGHT($A$2,LEN($A$2)-8),"",SUMIF(Table1[SHIFT NOMENCLATURE], $B2869, Table1[FWIA]))</f>
        <v/>
      </c>
      <c r="O2869" s="1" t="str">
        <f>IF($A2869&gt;--RIGHT($A$2,LEN($A$2)-8),"",SUMIF(Table1[SHIFT NOMENCLATURE], $B2869, Table1[DUSTWUN]))</f>
        <v/>
      </c>
    </row>
    <row r="2870" spans="1:15" x14ac:dyDescent="0.25">
      <c r="A2870" s="1" t="str">
        <f t="shared" si="88"/>
        <v/>
      </c>
      <c r="B2870" t="str">
        <f t="shared" si="89"/>
        <v/>
      </c>
      <c r="C2870" s="1" t="str">
        <f>IF($A2870&gt;--RIGHT($A$2,LEN($A$2)-8),"",COUNTIF(Table1[SHIFT NOMENCLATURE],$B2870))</f>
        <v/>
      </c>
      <c r="D2870" s="1" t="str">
        <f>IF($A2870&gt;--RIGHT($A$2,LEN($A$2)-8),"",SUMIF(Table1[SHIFT NOMENCLATURE], $B2870, Table1[EVIC KILL]))</f>
        <v/>
      </c>
      <c r="E2870" s="1" t="str">
        <f>IF($A2870&gt;--RIGHT($A$2,LEN($A$2)-8),"",SUMIF(Table1[SHIFT NOMENCLATURE], $B2870, Table1[EVIC MOB]))</f>
        <v/>
      </c>
      <c r="F2870" s="1" t="str">
        <f>IF($A2870&gt;--RIGHT($A$2,LEN($A$2)-8),"",SUMIF(Table1[SHIFT NOMENCLATURE], $B2870, Table1[EVIC FIRE]))</f>
        <v/>
      </c>
      <c r="G2870" s="1" t="str">
        <f>IF($A2870&gt;--RIGHT($A$2,LEN($A$2)-8),"",SUMIF(Table1[SHIFT NOMENCLATURE], $B2870, Table1[EKIA]))</f>
        <v/>
      </c>
      <c r="H2870" s="1" t="str">
        <f>IF($A2870&gt;--RIGHT($A$2,LEN($A$2)-8),"",SUMIF(Table1[SHIFT NOMENCLATURE], $B2870, Table1[EWIA]))</f>
        <v/>
      </c>
      <c r="I2870" s="1" t="str">
        <f>IF($A2870&gt;--RIGHT($A$2,LEN($A$2)-8),"",SUMIF(Table1[SHIFT NOMENCLATURE], $B2870, Table1[EPW]))</f>
        <v/>
      </c>
      <c r="J2870" s="1" t="str">
        <f>IF($A2870&gt;--RIGHT($A$2,LEN($A$2)-8),"",SUMIF(Table1[SHIFT NOMENCLATURE], $B2870, Table1[FVIC KILL]))</f>
        <v/>
      </c>
      <c r="K2870" s="1" t="str">
        <f>IF($A2870&gt;--RIGHT($A$2,LEN($A$2)-8),"",SUMIF(Table1[SHIFT NOMENCLATURE], $B2870, Table1[FVIC MOB]))</f>
        <v/>
      </c>
      <c r="L2870" s="1" t="str">
        <f>IF($A2870&gt;--RIGHT($A$2,LEN($A$2)-8),"",SUMIF(Table1[SHIFT NOMENCLATURE], $B2870, Table1[FVIC FIRE]))</f>
        <v/>
      </c>
      <c r="M2870" s="1" t="str">
        <f>IF($A2870&gt;--RIGHT($A$2,LEN($A$2)-8),"",SUMIF(Table1[SHIFT NOMENCLATURE], $B2870, Table1[FKIA]))</f>
        <v/>
      </c>
      <c r="N2870" s="1" t="str">
        <f>IF($A2870&gt;--RIGHT($A$2,LEN($A$2)-8),"",SUMIF(Table1[SHIFT NOMENCLATURE], $B2870, Table1[FWIA]))</f>
        <v/>
      </c>
      <c r="O2870" s="1" t="str">
        <f>IF($A2870&gt;--RIGHT($A$2,LEN($A$2)-8),"",SUMIF(Table1[SHIFT NOMENCLATURE], $B2870, Table1[DUSTWUN]))</f>
        <v/>
      </c>
    </row>
    <row r="2871" spans="1:15" x14ac:dyDescent="0.25">
      <c r="A2871" s="1" t="str">
        <f t="shared" si="88"/>
        <v/>
      </c>
      <c r="B2871" t="str">
        <f t="shared" si="89"/>
        <v/>
      </c>
      <c r="C2871" s="1" t="str">
        <f>IF($A2871&gt;--RIGHT($A$2,LEN($A$2)-8),"",COUNTIF(Table1[SHIFT NOMENCLATURE],$B2871))</f>
        <v/>
      </c>
      <c r="D2871" s="1" t="str">
        <f>IF($A2871&gt;--RIGHT($A$2,LEN($A$2)-8),"",SUMIF(Table1[SHIFT NOMENCLATURE], $B2871, Table1[EVIC KILL]))</f>
        <v/>
      </c>
      <c r="E2871" s="1" t="str">
        <f>IF($A2871&gt;--RIGHT($A$2,LEN($A$2)-8),"",SUMIF(Table1[SHIFT NOMENCLATURE], $B2871, Table1[EVIC MOB]))</f>
        <v/>
      </c>
      <c r="F2871" s="1" t="str">
        <f>IF($A2871&gt;--RIGHT($A$2,LEN($A$2)-8),"",SUMIF(Table1[SHIFT NOMENCLATURE], $B2871, Table1[EVIC FIRE]))</f>
        <v/>
      </c>
      <c r="G2871" s="1" t="str">
        <f>IF($A2871&gt;--RIGHT($A$2,LEN($A$2)-8),"",SUMIF(Table1[SHIFT NOMENCLATURE], $B2871, Table1[EKIA]))</f>
        <v/>
      </c>
      <c r="H2871" s="1" t="str">
        <f>IF($A2871&gt;--RIGHT($A$2,LEN($A$2)-8),"",SUMIF(Table1[SHIFT NOMENCLATURE], $B2871, Table1[EWIA]))</f>
        <v/>
      </c>
      <c r="I2871" s="1" t="str">
        <f>IF($A2871&gt;--RIGHT($A$2,LEN($A$2)-8),"",SUMIF(Table1[SHIFT NOMENCLATURE], $B2871, Table1[EPW]))</f>
        <v/>
      </c>
      <c r="J2871" s="1" t="str">
        <f>IF($A2871&gt;--RIGHT($A$2,LEN($A$2)-8),"",SUMIF(Table1[SHIFT NOMENCLATURE], $B2871, Table1[FVIC KILL]))</f>
        <v/>
      </c>
      <c r="K2871" s="1" t="str">
        <f>IF($A2871&gt;--RIGHT($A$2,LEN($A$2)-8),"",SUMIF(Table1[SHIFT NOMENCLATURE], $B2871, Table1[FVIC MOB]))</f>
        <v/>
      </c>
      <c r="L2871" s="1" t="str">
        <f>IF($A2871&gt;--RIGHT($A$2,LEN($A$2)-8),"",SUMIF(Table1[SHIFT NOMENCLATURE], $B2871, Table1[FVIC FIRE]))</f>
        <v/>
      </c>
      <c r="M2871" s="1" t="str">
        <f>IF($A2871&gt;--RIGHT($A$2,LEN($A$2)-8),"",SUMIF(Table1[SHIFT NOMENCLATURE], $B2871, Table1[FKIA]))</f>
        <v/>
      </c>
      <c r="N2871" s="1" t="str">
        <f>IF($A2871&gt;--RIGHT($A$2,LEN($A$2)-8),"",SUMIF(Table1[SHIFT NOMENCLATURE], $B2871, Table1[FWIA]))</f>
        <v/>
      </c>
      <c r="O2871" s="1" t="str">
        <f>IF($A2871&gt;--RIGHT($A$2,LEN($A$2)-8),"",SUMIF(Table1[SHIFT NOMENCLATURE], $B2871, Table1[DUSTWUN]))</f>
        <v/>
      </c>
    </row>
    <row r="2872" spans="1:15" x14ac:dyDescent="0.25">
      <c r="A2872" s="1" t="str">
        <f t="shared" si="88"/>
        <v/>
      </c>
      <c r="B2872" t="str">
        <f t="shared" si="89"/>
        <v/>
      </c>
      <c r="C2872" s="1" t="str">
        <f>IF($A2872&gt;--RIGHT($A$2,LEN($A$2)-8),"",COUNTIF(Table1[SHIFT NOMENCLATURE],$B2872))</f>
        <v/>
      </c>
      <c r="D2872" s="1" t="str">
        <f>IF($A2872&gt;--RIGHT($A$2,LEN($A$2)-8),"",SUMIF(Table1[SHIFT NOMENCLATURE], $B2872, Table1[EVIC KILL]))</f>
        <v/>
      </c>
      <c r="E2872" s="1" t="str">
        <f>IF($A2872&gt;--RIGHT($A$2,LEN($A$2)-8),"",SUMIF(Table1[SHIFT NOMENCLATURE], $B2872, Table1[EVIC MOB]))</f>
        <v/>
      </c>
      <c r="F2872" s="1" t="str">
        <f>IF($A2872&gt;--RIGHT($A$2,LEN($A$2)-8),"",SUMIF(Table1[SHIFT NOMENCLATURE], $B2872, Table1[EVIC FIRE]))</f>
        <v/>
      </c>
      <c r="G2872" s="1" t="str">
        <f>IF($A2872&gt;--RIGHT($A$2,LEN($A$2)-8),"",SUMIF(Table1[SHIFT NOMENCLATURE], $B2872, Table1[EKIA]))</f>
        <v/>
      </c>
      <c r="H2872" s="1" t="str">
        <f>IF($A2872&gt;--RIGHT($A$2,LEN($A$2)-8),"",SUMIF(Table1[SHIFT NOMENCLATURE], $B2872, Table1[EWIA]))</f>
        <v/>
      </c>
      <c r="I2872" s="1" t="str">
        <f>IF($A2872&gt;--RIGHT($A$2,LEN($A$2)-8),"",SUMIF(Table1[SHIFT NOMENCLATURE], $B2872, Table1[EPW]))</f>
        <v/>
      </c>
      <c r="J2872" s="1" t="str">
        <f>IF($A2872&gt;--RIGHT($A$2,LEN($A$2)-8),"",SUMIF(Table1[SHIFT NOMENCLATURE], $B2872, Table1[FVIC KILL]))</f>
        <v/>
      </c>
      <c r="K2872" s="1" t="str">
        <f>IF($A2872&gt;--RIGHT($A$2,LEN($A$2)-8),"",SUMIF(Table1[SHIFT NOMENCLATURE], $B2872, Table1[FVIC MOB]))</f>
        <v/>
      </c>
      <c r="L2872" s="1" t="str">
        <f>IF($A2872&gt;--RIGHT($A$2,LEN($A$2)-8),"",SUMIF(Table1[SHIFT NOMENCLATURE], $B2872, Table1[FVIC FIRE]))</f>
        <v/>
      </c>
      <c r="M2872" s="1" t="str">
        <f>IF($A2872&gt;--RIGHT($A$2,LEN($A$2)-8),"",SUMIF(Table1[SHIFT NOMENCLATURE], $B2872, Table1[FKIA]))</f>
        <v/>
      </c>
      <c r="N2872" s="1" t="str">
        <f>IF($A2872&gt;--RIGHT($A$2,LEN($A$2)-8),"",SUMIF(Table1[SHIFT NOMENCLATURE], $B2872, Table1[FWIA]))</f>
        <v/>
      </c>
      <c r="O2872" s="1" t="str">
        <f>IF($A2872&gt;--RIGHT($A$2,LEN($A$2)-8),"",SUMIF(Table1[SHIFT NOMENCLATURE], $B2872, Table1[DUSTWUN]))</f>
        <v/>
      </c>
    </row>
    <row r="2873" spans="1:15" x14ac:dyDescent="0.25">
      <c r="A2873" s="1" t="str">
        <f t="shared" si="88"/>
        <v/>
      </c>
      <c r="B2873" t="str">
        <f t="shared" si="89"/>
        <v/>
      </c>
      <c r="C2873" s="1" t="str">
        <f>IF($A2873&gt;--RIGHT($A$2,LEN($A$2)-8),"",COUNTIF(Table1[SHIFT NOMENCLATURE],$B2873))</f>
        <v/>
      </c>
      <c r="D2873" s="1" t="str">
        <f>IF($A2873&gt;--RIGHT($A$2,LEN($A$2)-8),"",SUMIF(Table1[SHIFT NOMENCLATURE], $B2873, Table1[EVIC KILL]))</f>
        <v/>
      </c>
      <c r="E2873" s="1" t="str">
        <f>IF($A2873&gt;--RIGHT($A$2,LEN($A$2)-8),"",SUMIF(Table1[SHIFT NOMENCLATURE], $B2873, Table1[EVIC MOB]))</f>
        <v/>
      </c>
      <c r="F2873" s="1" t="str">
        <f>IF($A2873&gt;--RIGHT($A$2,LEN($A$2)-8),"",SUMIF(Table1[SHIFT NOMENCLATURE], $B2873, Table1[EVIC FIRE]))</f>
        <v/>
      </c>
      <c r="G2873" s="1" t="str">
        <f>IF($A2873&gt;--RIGHT($A$2,LEN($A$2)-8),"",SUMIF(Table1[SHIFT NOMENCLATURE], $B2873, Table1[EKIA]))</f>
        <v/>
      </c>
      <c r="H2873" s="1" t="str">
        <f>IF($A2873&gt;--RIGHT($A$2,LEN($A$2)-8),"",SUMIF(Table1[SHIFT NOMENCLATURE], $B2873, Table1[EWIA]))</f>
        <v/>
      </c>
      <c r="I2873" s="1" t="str">
        <f>IF($A2873&gt;--RIGHT($A$2,LEN($A$2)-8),"",SUMIF(Table1[SHIFT NOMENCLATURE], $B2873, Table1[EPW]))</f>
        <v/>
      </c>
      <c r="J2873" s="1" t="str">
        <f>IF($A2873&gt;--RIGHT($A$2,LEN($A$2)-8),"",SUMIF(Table1[SHIFT NOMENCLATURE], $B2873, Table1[FVIC KILL]))</f>
        <v/>
      </c>
      <c r="K2873" s="1" t="str">
        <f>IF($A2873&gt;--RIGHT($A$2,LEN($A$2)-8),"",SUMIF(Table1[SHIFT NOMENCLATURE], $B2873, Table1[FVIC MOB]))</f>
        <v/>
      </c>
      <c r="L2873" s="1" t="str">
        <f>IF($A2873&gt;--RIGHT($A$2,LEN($A$2)-8),"",SUMIF(Table1[SHIFT NOMENCLATURE], $B2873, Table1[FVIC FIRE]))</f>
        <v/>
      </c>
      <c r="M2873" s="1" t="str">
        <f>IF($A2873&gt;--RIGHT($A$2,LEN($A$2)-8),"",SUMIF(Table1[SHIFT NOMENCLATURE], $B2873, Table1[FKIA]))</f>
        <v/>
      </c>
      <c r="N2873" s="1" t="str">
        <f>IF($A2873&gt;--RIGHT($A$2,LEN($A$2)-8),"",SUMIF(Table1[SHIFT NOMENCLATURE], $B2873, Table1[FWIA]))</f>
        <v/>
      </c>
      <c r="O2873" s="1" t="str">
        <f>IF($A2873&gt;--RIGHT($A$2,LEN($A$2)-8),"",SUMIF(Table1[SHIFT NOMENCLATURE], $B2873, Table1[DUSTWUN]))</f>
        <v/>
      </c>
    </row>
    <row r="2874" spans="1:15" x14ac:dyDescent="0.25">
      <c r="A2874" s="1" t="str">
        <f t="shared" si="88"/>
        <v/>
      </c>
      <c r="B2874" t="str">
        <f t="shared" si="89"/>
        <v/>
      </c>
      <c r="C2874" s="1" t="str">
        <f>IF($A2874&gt;--RIGHT($A$2,LEN($A$2)-8),"",COUNTIF(Table1[SHIFT NOMENCLATURE],$B2874))</f>
        <v/>
      </c>
      <c r="D2874" s="1" t="str">
        <f>IF($A2874&gt;--RIGHT($A$2,LEN($A$2)-8),"",SUMIF(Table1[SHIFT NOMENCLATURE], $B2874, Table1[EVIC KILL]))</f>
        <v/>
      </c>
      <c r="E2874" s="1" t="str">
        <f>IF($A2874&gt;--RIGHT($A$2,LEN($A$2)-8),"",SUMIF(Table1[SHIFT NOMENCLATURE], $B2874, Table1[EVIC MOB]))</f>
        <v/>
      </c>
      <c r="F2874" s="1" t="str">
        <f>IF($A2874&gt;--RIGHT($A$2,LEN($A$2)-8),"",SUMIF(Table1[SHIFT NOMENCLATURE], $B2874, Table1[EVIC FIRE]))</f>
        <v/>
      </c>
      <c r="G2874" s="1" t="str">
        <f>IF($A2874&gt;--RIGHT($A$2,LEN($A$2)-8),"",SUMIF(Table1[SHIFT NOMENCLATURE], $B2874, Table1[EKIA]))</f>
        <v/>
      </c>
      <c r="H2874" s="1" t="str">
        <f>IF($A2874&gt;--RIGHT($A$2,LEN($A$2)-8),"",SUMIF(Table1[SHIFT NOMENCLATURE], $B2874, Table1[EWIA]))</f>
        <v/>
      </c>
      <c r="I2874" s="1" t="str">
        <f>IF($A2874&gt;--RIGHT($A$2,LEN($A$2)-8),"",SUMIF(Table1[SHIFT NOMENCLATURE], $B2874, Table1[EPW]))</f>
        <v/>
      </c>
      <c r="J2874" s="1" t="str">
        <f>IF($A2874&gt;--RIGHT($A$2,LEN($A$2)-8),"",SUMIF(Table1[SHIFT NOMENCLATURE], $B2874, Table1[FVIC KILL]))</f>
        <v/>
      </c>
      <c r="K2874" s="1" t="str">
        <f>IF($A2874&gt;--RIGHT($A$2,LEN($A$2)-8),"",SUMIF(Table1[SHIFT NOMENCLATURE], $B2874, Table1[FVIC MOB]))</f>
        <v/>
      </c>
      <c r="L2874" s="1" t="str">
        <f>IF($A2874&gt;--RIGHT($A$2,LEN($A$2)-8),"",SUMIF(Table1[SHIFT NOMENCLATURE], $B2874, Table1[FVIC FIRE]))</f>
        <v/>
      </c>
      <c r="M2874" s="1" t="str">
        <f>IF($A2874&gt;--RIGHT($A$2,LEN($A$2)-8),"",SUMIF(Table1[SHIFT NOMENCLATURE], $B2874, Table1[FKIA]))</f>
        <v/>
      </c>
      <c r="N2874" s="1" t="str">
        <f>IF($A2874&gt;--RIGHT($A$2,LEN($A$2)-8),"",SUMIF(Table1[SHIFT NOMENCLATURE], $B2874, Table1[FWIA]))</f>
        <v/>
      </c>
      <c r="O2874" s="1" t="str">
        <f>IF($A2874&gt;--RIGHT($A$2,LEN($A$2)-8),"",SUMIF(Table1[SHIFT NOMENCLATURE], $B2874, Table1[DUSTWUN]))</f>
        <v/>
      </c>
    </row>
    <row r="2875" spans="1:15" x14ac:dyDescent="0.25">
      <c r="A2875" s="1" t="str">
        <f t="shared" si="88"/>
        <v/>
      </c>
      <c r="B2875" t="str">
        <f t="shared" si="89"/>
        <v/>
      </c>
      <c r="C2875" s="1" t="str">
        <f>IF($A2875&gt;--RIGHT($A$2,LEN($A$2)-8),"",COUNTIF(Table1[SHIFT NOMENCLATURE],$B2875))</f>
        <v/>
      </c>
      <c r="D2875" s="1" t="str">
        <f>IF($A2875&gt;--RIGHT($A$2,LEN($A$2)-8),"",SUMIF(Table1[SHIFT NOMENCLATURE], $B2875, Table1[EVIC KILL]))</f>
        <v/>
      </c>
      <c r="E2875" s="1" t="str">
        <f>IF($A2875&gt;--RIGHT($A$2,LEN($A$2)-8),"",SUMIF(Table1[SHIFT NOMENCLATURE], $B2875, Table1[EVIC MOB]))</f>
        <v/>
      </c>
      <c r="F2875" s="1" t="str">
        <f>IF($A2875&gt;--RIGHT($A$2,LEN($A$2)-8),"",SUMIF(Table1[SHIFT NOMENCLATURE], $B2875, Table1[EVIC FIRE]))</f>
        <v/>
      </c>
      <c r="G2875" s="1" t="str">
        <f>IF($A2875&gt;--RIGHT($A$2,LEN($A$2)-8),"",SUMIF(Table1[SHIFT NOMENCLATURE], $B2875, Table1[EKIA]))</f>
        <v/>
      </c>
      <c r="H2875" s="1" t="str">
        <f>IF($A2875&gt;--RIGHT($A$2,LEN($A$2)-8),"",SUMIF(Table1[SHIFT NOMENCLATURE], $B2875, Table1[EWIA]))</f>
        <v/>
      </c>
      <c r="I2875" s="1" t="str">
        <f>IF($A2875&gt;--RIGHT($A$2,LEN($A$2)-8),"",SUMIF(Table1[SHIFT NOMENCLATURE], $B2875, Table1[EPW]))</f>
        <v/>
      </c>
      <c r="J2875" s="1" t="str">
        <f>IF($A2875&gt;--RIGHT($A$2,LEN($A$2)-8),"",SUMIF(Table1[SHIFT NOMENCLATURE], $B2875, Table1[FVIC KILL]))</f>
        <v/>
      </c>
      <c r="K2875" s="1" t="str">
        <f>IF($A2875&gt;--RIGHT($A$2,LEN($A$2)-8),"",SUMIF(Table1[SHIFT NOMENCLATURE], $B2875, Table1[FVIC MOB]))</f>
        <v/>
      </c>
      <c r="L2875" s="1" t="str">
        <f>IF($A2875&gt;--RIGHT($A$2,LEN($A$2)-8),"",SUMIF(Table1[SHIFT NOMENCLATURE], $B2875, Table1[FVIC FIRE]))</f>
        <v/>
      </c>
      <c r="M2875" s="1" t="str">
        <f>IF($A2875&gt;--RIGHT($A$2,LEN($A$2)-8),"",SUMIF(Table1[SHIFT NOMENCLATURE], $B2875, Table1[FKIA]))</f>
        <v/>
      </c>
      <c r="N2875" s="1" t="str">
        <f>IF($A2875&gt;--RIGHT($A$2,LEN($A$2)-8),"",SUMIF(Table1[SHIFT NOMENCLATURE], $B2875, Table1[FWIA]))</f>
        <v/>
      </c>
      <c r="O2875" s="1" t="str">
        <f>IF($A2875&gt;--RIGHT($A$2,LEN($A$2)-8),"",SUMIF(Table1[SHIFT NOMENCLATURE], $B2875, Table1[DUSTWUN]))</f>
        <v/>
      </c>
    </row>
    <row r="2876" spans="1:15" x14ac:dyDescent="0.25">
      <c r="A2876" s="1" t="str">
        <f t="shared" si="88"/>
        <v/>
      </c>
      <c r="B2876" t="str">
        <f t="shared" si="89"/>
        <v/>
      </c>
      <c r="C2876" s="1" t="str">
        <f>IF($A2876&gt;--RIGHT($A$2,LEN($A$2)-8),"",COUNTIF(Table1[SHIFT NOMENCLATURE],$B2876))</f>
        <v/>
      </c>
      <c r="D2876" s="1" t="str">
        <f>IF($A2876&gt;--RIGHT($A$2,LEN($A$2)-8),"",SUMIF(Table1[SHIFT NOMENCLATURE], $B2876, Table1[EVIC KILL]))</f>
        <v/>
      </c>
      <c r="E2876" s="1" t="str">
        <f>IF($A2876&gt;--RIGHT($A$2,LEN($A$2)-8),"",SUMIF(Table1[SHIFT NOMENCLATURE], $B2876, Table1[EVIC MOB]))</f>
        <v/>
      </c>
      <c r="F2876" s="1" t="str">
        <f>IF($A2876&gt;--RIGHT($A$2,LEN($A$2)-8),"",SUMIF(Table1[SHIFT NOMENCLATURE], $B2876, Table1[EVIC FIRE]))</f>
        <v/>
      </c>
      <c r="G2876" s="1" t="str">
        <f>IF($A2876&gt;--RIGHT($A$2,LEN($A$2)-8),"",SUMIF(Table1[SHIFT NOMENCLATURE], $B2876, Table1[EKIA]))</f>
        <v/>
      </c>
      <c r="H2876" s="1" t="str">
        <f>IF($A2876&gt;--RIGHT($A$2,LEN($A$2)-8),"",SUMIF(Table1[SHIFT NOMENCLATURE], $B2876, Table1[EWIA]))</f>
        <v/>
      </c>
      <c r="I2876" s="1" t="str">
        <f>IF($A2876&gt;--RIGHT($A$2,LEN($A$2)-8),"",SUMIF(Table1[SHIFT NOMENCLATURE], $B2876, Table1[EPW]))</f>
        <v/>
      </c>
      <c r="J2876" s="1" t="str">
        <f>IF($A2876&gt;--RIGHT($A$2,LEN($A$2)-8),"",SUMIF(Table1[SHIFT NOMENCLATURE], $B2876, Table1[FVIC KILL]))</f>
        <v/>
      </c>
      <c r="K2876" s="1" t="str">
        <f>IF($A2876&gt;--RIGHT($A$2,LEN($A$2)-8),"",SUMIF(Table1[SHIFT NOMENCLATURE], $B2876, Table1[FVIC MOB]))</f>
        <v/>
      </c>
      <c r="L2876" s="1" t="str">
        <f>IF($A2876&gt;--RIGHT($A$2,LEN($A$2)-8),"",SUMIF(Table1[SHIFT NOMENCLATURE], $B2876, Table1[FVIC FIRE]))</f>
        <v/>
      </c>
      <c r="M2876" s="1" t="str">
        <f>IF($A2876&gt;--RIGHT($A$2,LEN($A$2)-8),"",SUMIF(Table1[SHIFT NOMENCLATURE], $B2876, Table1[FKIA]))</f>
        <v/>
      </c>
      <c r="N2876" s="1" t="str">
        <f>IF($A2876&gt;--RIGHT($A$2,LEN($A$2)-8),"",SUMIF(Table1[SHIFT NOMENCLATURE], $B2876, Table1[FWIA]))</f>
        <v/>
      </c>
      <c r="O2876" s="1" t="str">
        <f>IF($A2876&gt;--RIGHT($A$2,LEN($A$2)-8),"",SUMIF(Table1[SHIFT NOMENCLATURE], $B2876, Table1[DUSTWUN]))</f>
        <v/>
      </c>
    </row>
    <row r="2877" spans="1:15" x14ac:dyDescent="0.25">
      <c r="A2877" s="1" t="str">
        <f t="shared" si="88"/>
        <v/>
      </c>
      <c r="B2877" t="str">
        <f t="shared" si="89"/>
        <v/>
      </c>
      <c r="C2877" s="1" t="str">
        <f>IF($A2877&gt;--RIGHT($A$2,LEN($A$2)-8),"",COUNTIF(Table1[SHIFT NOMENCLATURE],$B2877))</f>
        <v/>
      </c>
      <c r="D2877" s="1" t="str">
        <f>IF($A2877&gt;--RIGHT($A$2,LEN($A$2)-8),"",SUMIF(Table1[SHIFT NOMENCLATURE], $B2877, Table1[EVIC KILL]))</f>
        <v/>
      </c>
      <c r="E2877" s="1" t="str">
        <f>IF($A2877&gt;--RIGHT($A$2,LEN($A$2)-8),"",SUMIF(Table1[SHIFT NOMENCLATURE], $B2877, Table1[EVIC MOB]))</f>
        <v/>
      </c>
      <c r="F2877" s="1" t="str">
        <f>IF($A2877&gt;--RIGHT($A$2,LEN($A$2)-8),"",SUMIF(Table1[SHIFT NOMENCLATURE], $B2877, Table1[EVIC FIRE]))</f>
        <v/>
      </c>
      <c r="G2877" s="1" t="str">
        <f>IF($A2877&gt;--RIGHT($A$2,LEN($A$2)-8),"",SUMIF(Table1[SHIFT NOMENCLATURE], $B2877, Table1[EKIA]))</f>
        <v/>
      </c>
      <c r="H2877" s="1" t="str">
        <f>IF($A2877&gt;--RIGHT($A$2,LEN($A$2)-8),"",SUMIF(Table1[SHIFT NOMENCLATURE], $B2877, Table1[EWIA]))</f>
        <v/>
      </c>
      <c r="I2877" s="1" t="str">
        <f>IF($A2877&gt;--RIGHT($A$2,LEN($A$2)-8),"",SUMIF(Table1[SHIFT NOMENCLATURE], $B2877, Table1[EPW]))</f>
        <v/>
      </c>
      <c r="J2877" s="1" t="str">
        <f>IF($A2877&gt;--RIGHT($A$2,LEN($A$2)-8),"",SUMIF(Table1[SHIFT NOMENCLATURE], $B2877, Table1[FVIC KILL]))</f>
        <v/>
      </c>
      <c r="K2877" s="1" t="str">
        <f>IF($A2877&gt;--RIGHT($A$2,LEN($A$2)-8),"",SUMIF(Table1[SHIFT NOMENCLATURE], $B2877, Table1[FVIC MOB]))</f>
        <v/>
      </c>
      <c r="L2877" s="1" t="str">
        <f>IF($A2877&gt;--RIGHT($A$2,LEN($A$2)-8),"",SUMIF(Table1[SHIFT NOMENCLATURE], $B2877, Table1[FVIC FIRE]))</f>
        <v/>
      </c>
      <c r="M2877" s="1" t="str">
        <f>IF($A2877&gt;--RIGHT($A$2,LEN($A$2)-8),"",SUMIF(Table1[SHIFT NOMENCLATURE], $B2877, Table1[FKIA]))</f>
        <v/>
      </c>
      <c r="N2877" s="1" t="str">
        <f>IF($A2877&gt;--RIGHT($A$2,LEN($A$2)-8),"",SUMIF(Table1[SHIFT NOMENCLATURE], $B2877, Table1[FWIA]))</f>
        <v/>
      </c>
      <c r="O2877" s="1" t="str">
        <f>IF($A2877&gt;--RIGHT($A$2,LEN($A$2)-8),"",SUMIF(Table1[SHIFT NOMENCLATURE], $B2877, Table1[DUSTWUN]))</f>
        <v/>
      </c>
    </row>
    <row r="2878" spans="1:15" x14ac:dyDescent="0.25">
      <c r="A2878" s="1" t="str">
        <f t="shared" si="88"/>
        <v/>
      </c>
      <c r="B2878" t="str">
        <f t="shared" si="89"/>
        <v/>
      </c>
      <c r="C2878" s="1" t="str">
        <f>IF($A2878&gt;--RIGHT($A$2,LEN($A$2)-8),"",COUNTIF(Table1[SHIFT NOMENCLATURE],$B2878))</f>
        <v/>
      </c>
      <c r="D2878" s="1" t="str">
        <f>IF($A2878&gt;--RIGHT($A$2,LEN($A$2)-8),"",SUMIF(Table1[SHIFT NOMENCLATURE], $B2878, Table1[EVIC KILL]))</f>
        <v/>
      </c>
      <c r="E2878" s="1" t="str">
        <f>IF($A2878&gt;--RIGHT($A$2,LEN($A$2)-8),"",SUMIF(Table1[SHIFT NOMENCLATURE], $B2878, Table1[EVIC MOB]))</f>
        <v/>
      </c>
      <c r="F2878" s="1" t="str">
        <f>IF($A2878&gt;--RIGHT($A$2,LEN($A$2)-8),"",SUMIF(Table1[SHIFT NOMENCLATURE], $B2878, Table1[EVIC FIRE]))</f>
        <v/>
      </c>
      <c r="G2878" s="1" t="str">
        <f>IF($A2878&gt;--RIGHT($A$2,LEN($A$2)-8),"",SUMIF(Table1[SHIFT NOMENCLATURE], $B2878, Table1[EKIA]))</f>
        <v/>
      </c>
      <c r="H2878" s="1" t="str">
        <f>IF($A2878&gt;--RIGHT($A$2,LEN($A$2)-8),"",SUMIF(Table1[SHIFT NOMENCLATURE], $B2878, Table1[EWIA]))</f>
        <v/>
      </c>
      <c r="I2878" s="1" t="str">
        <f>IF($A2878&gt;--RIGHT($A$2,LEN($A$2)-8),"",SUMIF(Table1[SHIFT NOMENCLATURE], $B2878, Table1[EPW]))</f>
        <v/>
      </c>
      <c r="J2878" s="1" t="str">
        <f>IF($A2878&gt;--RIGHT($A$2,LEN($A$2)-8),"",SUMIF(Table1[SHIFT NOMENCLATURE], $B2878, Table1[FVIC KILL]))</f>
        <v/>
      </c>
      <c r="K2878" s="1" t="str">
        <f>IF($A2878&gt;--RIGHT($A$2,LEN($A$2)-8),"",SUMIF(Table1[SHIFT NOMENCLATURE], $B2878, Table1[FVIC MOB]))</f>
        <v/>
      </c>
      <c r="L2878" s="1" t="str">
        <f>IF($A2878&gt;--RIGHT($A$2,LEN($A$2)-8),"",SUMIF(Table1[SHIFT NOMENCLATURE], $B2878, Table1[FVIC FIRE]))</f>
        <v/>
      </c>
      <c r="M2878" s="1" t="str">
        <f>IF($A2878&gt;--RIGHT($A$2,LEN($A$2)-8),"",SUMIF(Table1[SHIFT NOMENCLATURE], $B2878, Table1[FKIA]))</f>
        <v/>
      </c>
      <c r="N2878" s="1" t="str">
        <f>IF($A2878&gt;--RIGHT($A$2,LEN($A$2)-8),"",SUMIF(Table1[SHIFT NOMENCLATURE], $B2878, Table1[FWIA]))</f>
        <v/>
      </c>
      <c r="O2878" s="1" t="str">
        <f>IF($A2878&gt;--RIGHT($A$2,LEN($A$2)-8),"",SUMIF(Table1[SHIFT NOMENCLATURE], $B2878, Table1[DUSTWUN]))</f>
        <v/>
      </c>
    </row>
    <row r="2879" spans="1:15" x14ac:dyDescent="0.25">
      <c r="A2879" s="1" t="str">
        <f t="shared" si="88"/>
        <v/>
      </c>
      <c r="B2879" t="str">
        <f t="shared" si="89"/>
        <v/>
      </c>
      <c r="C2879" s="1" t="str">
        <f>IF($A2879&gt;--RIGHT($A$2,LEN($A$2)-8),"",COUNTIF(Table1[SHIFT NOMENCLATURE],$B2879))</f>
        <v/>
      </c>
      <c r="D2879" s="1" t="str">
        <f>IF($A2879&gt;--RIGHT($A$2,LEN($A$2)-8),"",SUMIF(Table1[SHIFT NOMENCLATURE], $B2879, Table1[EVIC KILL]))</f>
        <v/>
      </c>
      <c r="E2879" s="1" t="str">
        <f>IF($A2879&gt;--RIGHT($A$2,LEN($A$2)-8),"",SUMIF(Table1[SHIFT NOMENCLATURE], $B2879, Table1[EVIC MOB]))</f>
        <v/>
      </c>
      <c r="F2879" s="1" t="str">
        <f>IF($A2879&gt;--RIGHT($A$2,LEN($A$2)-8),"",SUMIF(Table1[SHIFT NOMENCLATURE], $B2879, Table1[EVIC FIRE]))</f>
        <v/>
      </c>
      <c r="G2879" s="1" t="str">
        <f>IF($A2879&gt;--RIGHT($A$2,LEN($A$2)-8),"",SUMIF(Table1[SHIFT NOMENCLATURE], $B2879, Table1[EKIA]))</f>
        <v/>
      </c>
      <c r="H2879" s="1" t="str">
        <f>IF($A2879&gt;--RIGHT($A$2,LEN($A$2)-8),"",SUMIF(Table1[SHIFT NOMENCLATURE], $B2879, Table1[EWIA]))</f>
        <v/>
      </c>
      <c r="I2879" s="1" t="str">
        <f>IF($A2879&gt;--RIGHT($A$2,LEN($A$2)-8),"",SUMIF(Table1[SHIFT NOMENCLATURE], $B2879, Table1[EPW]))</f>
        <v/>
      </c>
      <c r="J2879" s="1" t="str">
        <f>IF($A2879&gt;--RIGHT($A$2,LEN($A$2)-8),"",SUMIF(Table1[SHIFT NOMENCLATURE], $B2879, Table1[FVIC KILL]))</f>
        <v/>
      </c>
      <c r="K2879" s="1" t="str">
        <f>IF($A2879&gt;--RIGHT($A$2,LEN($A$2)-8),"",SUMIF(Table1[SHIFT NOMENCLATURE], $B2879, Table1[FVIC MOB]))</f>
        <v/>
      </c>
      <c r="L2879" s="1" t="str">
        <f>IF($A2879&gt;--RIGHT($A$2,LEN($A$2)-8),"",SUMIF(Table1[SHIFT NOMENCLATURE], $B2879, Table1[FVIC FIRE]))</f>
        <v/>
      </c>
      <c r="M2879" s="1" t="str">
        <f>IF($A2879&gt;--RIGHT($A$2,LEN($A$2)-8),"",SUMIF(Table1[SHIFT NOMENCLATURE], $B2879, Table1[FKIA]))</f>
        <v/>
      </c>
      <c r="N2879" s="1" t="str">
        <f>IF($A2879&gt;--RIGHT($A$2,LEN($A$2)-8),"",SUMIF(Table1[SHIFT NOMENCLATURE], $B2879, Table1[FWIA]))</f>
        <v/>
      </c>
      <c r="O2879" s="1" t="str">
        <f>IF($A2879&gt;--RIGHT($A$2,LEN($A$2)-8),"",SUMIF(Table1[SHIFT NOMENCLATURE], $B2879, Table1[DUSTWUN]))</f>
        <v/>
      </c>
    </row>
    <row r="2880" spans="1:15" x14ac:dyDescent="0.25">
      <c r="A2880" s="1" t="str">
        <f t="shared" si="88"/>
        <v/>
      </c>
      <c r="B2880" t="str">
        <f t="shared" si="89"/>
        <v/>
      </c>
      <c r="C2880" s="1" t="str">
        <f>IF($A2880&gt;--RIGHT($A$2,LEN($A$2)-8),"",COUNTIF(Table1[SHIFT NOMENCLATURE],$B2880))</f>
        <v/>
      </c>
      <c r="D2880" s="1" t="str">
        <f>IF($A2880&gt;--RIGHT($A$2,LEN($A$2)-8),"",SUMIF(Table1[SHIFT NOMENCLATURE], $B2880, Table1[EVIC KILL]))</f>
        <v/>
      </c>
      <c r="E2880" s="1" t="str">
        <f>IF($A2880&gt;--RIGHT($A$2,LEN($A$2)-8),"",SUMIF(Table1[SHIFT NOMENCLATURE], $B2880, Table1[EVIC MOB]))</f>
        <v/>
      </c>
      <c r="F2880" s="1" t="str">
        <f>IF($A2880&gt;--RIGHT($A$2,LEN($A$2)-8),"",SUMIF(Table1[SHIFT NOMENCLATURE], $B2880, Table1[EVIC FIRE]))</f>
        <v/>
      </c>
      <c r="G2880" s="1" t="str">
        <f>IF($A2880&gt;--RIGHT($A$2,LEN($A$2)-8),"",SUMIF(Table1[SHIFT NOMENCLATURE], $B2880, Table1[EKIA]))</f>
        <v/>
      </c>
      <c r="H2880" s="1" t="str">
        <f>IF($A2880&gt;--RIGHT($A$2,LEN($A$2)-8),"",SUMIF(Table1[SHIFT NOMENCLATURE], $B2880, Table1[EWIA]))</f>
        <v/>
      </c>
      <c r="I2880" s="1" t="str">
        <f>IF($A2880&gt;--RIGHT($A$2,LEN($A$2)-8),"",SUMIF(Table1[SHIFT NOMENCLATURE], $B2880, Table1[EPW]))</f>
        <v/>
      </c>
      <c r="J2880" s="1" t="str">
        <f>IF($A2880&gt;--RIGHT($A$2,LEN($A$2)-8),"",SUMIF(Table1[SHIFT NOMENCLATURE], $B2880, Table1[FVIC KILL]))</f>
        <v/>
      </c>
      <c r="K2880" s="1" t="str">
        <f>IF($A2880&gt;--RIGHT($A$2,LEN($A$2)-8),"",SUMIF(Table1[SHIFT NOMENCLATURE], $B2880, Table1[FVIC MOB]))</f>
        <v/>
      </c>
      <c r="L2880" s="1" t="str">
        <f>IF($A2880&gt;--RIGHT($A$2,LEN($A$2)-8),"",SUMIF(Table1[SHIFT NOMENCLATURE], $B2880, Table1[FVIC FIRE]))</f>
        <v/>
      </c>
      <c r="M2880" s="1" t="str">
        <f>IF($A2880&gt;--RIGHT($A$2,LEN($A$2)-8),"",SUMIF(Table1[SHIFT NOMENCLATURE], $B2880, Table1[FKIA]))</f>
        <v/>
      </c>
      <c r="N2880" s="1" t="str">
        <f>IF($A2880&gt;--RIGHT($A$2,LEN($A$2)-8),"",SUMIF(Table1[SHIFT NOMENCLATURE], $B2880, Table1[FWIA]))</f>
        <v/>
      </c>
      <c r="O2880" s="1" t="str">
        <f>IF($A2880&gt;--RIGHT($A$2,LEN($A$2)-8),"",SUMIF(Table1[SHIFT NOMENCLATURE], $B2880, Table1[DUSTWUN]))</f>
        <v/>
      </c>
    </row>
    <row r="2881" spans="1:15" x14ac:dyDescent="0.25">
      <c r="A2881" s="1" t="str">
        <f t="shared" si="88"/>
        <v/>
      </c>
      <c r="B2881" t="str">
        <f t="shared" si="89"/>
        <v/>
      </c>
      <c r="C2881" s="1" t="str">
        <f>IF($A2881&gt;--RIGHT($A$2,LEN($A$2)-8),"",COUNTIF(Table1[SHIFT NOMENCLATURE],$B2881))</f>
        <v/>
      </c>
      <c r="D2881" s="1" t="str">
        <f>IF($A2881&gt;--RIGHT($A$2,LEN($A$2)-8),"",SUMIF(Table1[SHIFT NOMENCLATURE], $B2881, Table1[EVIC KILL]))</f>
        <v/>
      </c>
      <c r="E2881" s="1" t="str">
        <f>IF($A2881&gt;--RIGHT($A$2,LEN($A$2)-8),"",SUMIF(Table1[SHIFT NOMENCLATURE], $B2881, Table1[EVIC MOB]))</f>
        <v/>
      </c>
      <c r="F2881" s="1" t="str">
        <f>IF($A2881&gt;--RIGHT($A$2,LEN($A$2)-8),"",SUMIF(Table1[SHIFT NOMENCLATURE], $B2881, Table1[EVIC FIRE]))</f>
        <v/>
      </c>
      <c r="G2881" s="1" t="str">
        <f>IF($A2881&gt;--RIGHT($A$2,LEN($A$2)-8),"",SUMIF(Table1[SHIFT NOMENCLATURE], $B2881, Table1[EKIA]))</f>
        <v/>
      </c>
      <c r="H2881" s="1" t="str">
        <f>IF($A2881&gt;--RIGHT($A$2,LEN($A$2)-8),"",SUMIF(Table1[SHIFT NOMENCLATURE], $B2881, Table1[EWIA]))</f>
        <v/>
      </c>
      <c r="I2881" s="1" t="str">
        <f>IF($A2881&gt;--RIGHT($A$2,LEN($A$2)-8),"",SUMIF(Table1[SHIFT NOMENCLATURE], $B2881, Table1[EPW]))</f>
        <v/>
      </c>
      <c r="J2881" s="1" t="str">
        <f>IF($A2881&gt;--RIGHT($A$2,LEN($A$2)-8),"",SUMIF(Table1[SHIFT NOMENCLATURE], $B2881, Table1[FVIC KILL]))</f>
        <v/>
      </c>
      <c r="K2881" s="1" t="str">
        <f>IF($A2881&gt;--RIGHT($A$2,LEN($A$2)-8),"",SUMIF(Table1[SHIFT NOMENCLATURE], $B2881, Table1[FVIC MOB]))</f>
        <v/>
      </c>
      <c r="L2881" s="1" t="str">
        <f>IF($A2881&gt;--RIGHT($A$2,LEN($A$2)-8),"",SUMIF(Table1[SHIFT NOMENCLATURE], $B2881, Table1[FVIC FIRE]))</f>
        <v/>
      </c>
      <c r="M2881" s="1" t="str">
        <f>IF($A2881&gt;--RIGHT($A$2,LEN($A$2)-8),"",SUMIF(Table1[SHIFT NOMENCLATURE], $B2881, Table1[FKIA]))</f>
        <v/>
      </c>
      <c r="N2881" s="1" t="str">
        <f>IF($A2881&gt;--RIGHT($A$2,LEN($A$2)-8),"",SUMIF(Table1[SHIFT NOMENCLATURE], $B2881, Table1[FWIA]))</f>
        <v/>
      </c>
      <c r="O2881" s="1" t="str">
        <f>IF($A2881&gt;--RIGHT($A$2,LEN($A$2)-8),"",SUMIF(Table1[SHIFT NOMENCLATURE], $B2881, Table1[DUSTWUN]))</f>
        <v/>
      </c>
    </row>
    <row r="2882" spans="1:15" x14ac:dyDescent="0.25">
      <c r="A2882" s="1" t="str">
        <f t="shared" si="88"/>
        <v/>
      </c>
      <c r="B2882" t="str">
        <f t="shared" si="89"/>
        <v/>
      </c>
      <c r="C2882" s="1" t="str">
        <f>IF($A2882&gt;--RIGHT($A$2,LEN($A$2)-8),"",COUNTIF(Table1[SHIFT NOMENCLATURE],$B2882))</f>
        <v/>
      </c>
      <c r="D2882" s="1" t="str">
        <f>IF($A2882&gt;--RIGHT($A$2,LEN($A$2)-8),"",SUMIF(Table1[SHIFT NOMENCLATURE], $B2882, Table1[EVIC KILL]))</f>
        <v/>
      </c>
      <c r="E2882" s="1" t="str">
        <f>IF($A2882&gt;--RIGHT($A$2,LEN($A$2)-8),"",SUMIF(Table1[SHIFT NOMENCLATURE], $B2882, Table1[EVIC MOB]))</f>
        <v/>
      </c>
      <c r="F2882" s="1" t="str">
        <f>IF($A2882&gt;--RIGHT($A$2,LEN($A$2)-8),"",SUMIF(Table1[SHIFT NOMENCLATURE], $B2882, Table1[EVIC FIRE]))</f>
        <v/>
      </c>
      <c r="G2882" s="1" t="str">
        <f>IF($A2882&gt;--RIGHT($A$2,LEN($A$2)-8),"",SUMIF(Table1[SHIFT NOMENCLATURE], $B2882, Table1[EKIA]))</f>
        <v/>
      </c>
      <c r="H2882" s="1" t="str">
        <f>IF($A2882&gt;--RIGHT($A$2,LEN($A$2)-8),"",SUMIF(Table1[SHIFT NOMENCLATURE], $B2882, Table1[EWIA]))</f>
        <v/>
      </c>
      <c r="I2882" s="1" t="str">
        <f>IF($A2882&gt;--RIGHT($A$2,LEN($A$2)-8),"",SUMIF(Table1[SHIFT NOMENCLATURE], $B2882, Table1[EPW]))</f>
        <v/>
      </c>
      <c r="J2882" s="1" t="str">
        <f>IF($A2882&gt;--RIGHT($A$2,LEN($A$2)-8),"",SUMIF(Table1[SHIFT NOMENCLATURE], $B2882, Table1[FVIC KILL]))</f>
        <v/>
      </c>
      <c r="K2882" s="1" t="str">
        <f>IF($A2882&gt;--RIGHT($A$2,LEN($A$2)-8),"",SUMIF(Table1[SHIFT NOMENCLATURE], $B2882, Table1[FVIC MOB]))</f>
        <v/>
      </c>
      <c r="L2882" s="1" t="str">
        <f>IF($A2882&gt;--RIGHT($A$2,LEN($A$2)-8),"",SUMIF(Table1[SHIFT NOMENCLATURE], $B2882, Table1[FVIC FIRE]))</f>
        <v/>
      </c>
      <c r="M2882" s="1" t="str">
        <f>IF($A2882&gt;--RIGHT($A$2,LEN($A$2)-8),"",SUMIF(Table1[SHIFT NOMENCLATURE], $B2882, Table1[FKIA]))</f>
        <v/>
      </c>
      <c r="N2882" s="1" t="str">
        <f>IF($A2882&gt;--RIGHT($A$2,LEN($A$2)-8),"",SUMIF(Table1[SHIFT NOMENCLATURE], $B2882, Table1[FWIA]))</f>
        <v/>
      </c>
      <c r="O2882" s="1" t="str">
        <f>IF($A2882&gt;--RIGHT($A$2,LEN($A$2)-8),"",SUMIF(Table1[SHIFT NOMENCLATURE], $B2882, Table1[DUSTWUN]))</f>
        <v/>
      </c>
    </row>
    <row r="2883" spans="1:15" x14ac:dyDescent="0.25">
      <c r="A2883" s="1" t="str">
        <f t="shared" si="88"/>
        <v/>
      </c>
      <c r="B2883" t="str">
        <f t="shared" si="89"/>
        <v/>
      </c>
      <c r="C2883" s="1" t="str">
        <f>IF($A2883&gt;--RIGHT($A$2,LEN($A$2)-8),"",COUNTIF(Table1[SHIFT NOMENCLATURE],$B2883))</f>
        <v/>
      </c>
      <c r="D2883" s="1" t="str">
        <f>IF($A2883&gt;--RIGHT($A$2,LEN($A$2)-8),"",SUMIF(Table1[SHIFT NOMENCLATURE], $B2883, Table1[EVIC KILL]))</f>
        <v/>
      </c>
      <c r="E2883" s="1" t="str">
        <f>IF($A2883&gt;--RIGHT($A$2,LEN($A$2)-8),"",SUMIF(Table1[SHIFT NOMENCLATURE], $B2883, Table1[EVIC MOB]))</f>
        <v/>
      </c>
      <c r="F2883" s="1" t="str">
        <f>IF($A2883&gt;--RIGHT($A$2,LEN($A$2)-8),"",SUMIF(Table1[SHIFT NOMENCLATURE], $B2883, Table1[EVIC FIRE]))</f>
        <v/>
      </c>
      <c r="G2883" s="1" t="str">
        <f>IF($A2883&gt;--RIGHT($A$2,LEN($A$2)-8),"",SUMIF(Table1[SHIFT NOMENCLATURE], $B2883, Table1[EKIA]))</f>
        <v/>
      </c>
      <c r="H2883" s="1" t="str">
        <f>IF($A2883&gt;--RIGHT($A$2,LEN($A$2)-8),"",SUMIF(Table1[SHIFT NOMENCLATURE], $B2883, Table1[EWIA]))</f>
        <v/>
      </c>
      <c r="I2883" s="1" t="str">
        <f>IF($A2883&gt;--RIGHT($A$2,LEN($A$2)-8),"",SUMIF(Table1[SHIFT NOMENCLATURE], $B2883, Table1[EPW]))</f>
        <v/>
      </c>
      <c r="J2883" s="1" t="str">
        <f>IF($A2883&gt;--RIGHT($A$2,LEN($A$2)-8),"",SUMIF(Table1[SHIFT NOMENCLATURE], $B2883, Table1[FVIC KILL]))</f>
        <v/>
      </c>
      <c r="K2883" s="1" t="str">
        <f>IF($A2883&gt;--RIGHT($A$2,LEN($A$2)-8),"",SUMIF(Table1[SHIFT NOMENCLATURE], $B2883, Table1[FVIC MOB]))</f>
        <v/>
      </c>
      <c r="L2883" s="1" t="str">
        <f>IF($A2883&gt;--RIGHT($A$2,LEN($A$2)-8),"",SUMIF(Table1[SHIFT NOMENCLATURE], $B2883, Table1[FVIC FIRE]))</f>
        <v/>
      </c>
      <c r="M2883" s="1" t="str">
        <f>IF($A2883&gt;--RIGHT($A$2,LEN($A$2)-8),"",SUMIF(Table1[SHIFT NOMENCLATURE], $B2883, Table1[FKIA]))</f>
        <v/>
      </c>
      <c r="N2883" s="1" t="str">
        <f>IF($A2883&gt;--RIGHT($A$2,LEN($A$2)-8),"",SUMIF(Table1[SHIFT NOMENCLATURE], $B2883, Table1[FWIA]))</f>
        <v/>
      </c>
      <c r="O2883" s="1" t="str">
        <f>IF($A2883&gt;--RIGHT($A$2,LEN($A$2)-8),"",SUMIF(Table1[SHIFT NOMENCLATURE], $B2883, Table1[DUSTWUN]))</f>
        <v/>
      </c>
    </row>
    <row r="2884" spans="1:15" x14ac:dyDescent="0.25">
      <c r="A2884" s="1" t="str">
        <f t="shared" si="88"/>
        <v/>
      </c>
      <c r="B2884" t="str">
        <f t="shared" si="89"/>
        <v/>
      </c>
      <c r="C2884" s="1" t="str">
        <f>IF($A2884&gt;--RIGHT($A$2,LEN($A$2)-8),"",COUNTIF(Table1[SHIFT NOMENCLATURE],$B2884))</f>
        <v/>
      </c>
      <c r="D2884" s="1" t="str">
        <f>IF($A2884&gt;--RIGHT($A$2,LEN($A$2)-8),"",SUMIF(Table1[SHIFT NOMENCLATURE], $B2884, Table1[EVIC KILL]))</f>
        <v/>
      </c>
      <c r="E2884" s="1" t="str">
        <f>IF($A2884&gt;--RIGHT($A$2,LEN($A$2)-8),"",SUMIF(Table1[SHIFT NOMENCLATURE], $B2884, Table1[EVIC MOB]))</f>
        <v/>
      </c>
      <c r="F2884" s="1" t="str">
        <f>IF($A2884&gt;--RIGHT($A$2,LEN($A$2)-8),"",SUMIF(Table1[SHIFT NOMENCLATURE], $B2884, Table1[EVIC FIRE]))</f>
        <v/>
      </c>
      <c r="G2884" s="1" t="str">
        <f>IF($A2884&gt;--RIGHT($A$2,LEN($A$2)-8),"",SUMIF(Table1[SHIFT NOMENCLATURE], $B2884, Table1[EKIA]))</f>
        <v/>
      </c>
      <c r="H2884" s="1" t="str">
        <f>IF($A2884&gt;--RIGHT($A$2,LEN($A$2)-8),"",SUMIF(Table1[SHIFT NOMENCLATURE], $B2884, Table1[EWIA]))</f>
        <v/>
      </c>
      <c r="I2884" s="1" t="str">
        <f>IF($A2884&gt;--RIGHT($A$2,LEN($A$2)-8),"",SUMIF(Table1[SHIFT NOMENCLATURE], $B2884, Table1[EPW]))</f>
        <v/>
      </c>
      <c r="J2884" s="1" t="str">
        <f>IF($A2884&gt;--RIGHT($A$2,LEN($A$2)-8),"",SUMIF(Table1[SHIFT NOMENCLATURE], $B2884, Table1[FVIC KILL]))</f>
        <v/>
      </c>
      <c r="K2884" s="1" t="str">
        <f>IF($A2884&gt;--RIGHT($A$2,LEN($A$2)-8),"",SUMIF(Table1[SHIFT NOMENCLATURE], $B2884, Table1[FVIC MOB]))</f>
        <v/>
      </c>
      <c r="L2884" s="1" t="str">
        <f>IF($A2884&gt;--RIGHT($A$2,LEN($A$2)-8),"",SUMIF(Table1[SHIFT NOMENCLATURE], $B2884, Table1[FVIC FIRE]))</f>
        <v/>
      </c>
      <c r="M2884" s="1" t="str">
        <f>IF($A2884&gt;--RIGHT($A$2,LEN($A$2)-8),"",SUMIF(Table1[SHIFT NOMENCLATURE], $B2884, Table1[FKIA]))</f>
        <v/>
      </c>
      <c r="N2884" s="1" t="str">
        <f>IF($A2884&gt;--RIGHT($A$2,LEN($A$2)-8),"",SUMIF(Table1[SHIFT NOMENCLATURE], $B2884, Table1[FWIA]))</f>
        <v/>
      </c>
      <c r="O2884" s="1" t="str">
        <f>IF($A2884&gt;--RIGHT($A$2,LEN($A$2)-8),"",SUMIF(Table1[SHIFT NOMENCLATURE], $B2884, Table1[DUSTWUN]))</f>
        <v/>
      </c>
    </row>
    <row r="2885" spans="1:15" x14ac:dyDescent="0.25">
      <c r="A2885" s="1" t="str">
        <f t="shared" ref="A2885:A2948" si="90">IF($A2884&gt;--RIGHT($A$2,LEN($A$2)-8)-1,"",ROW()-2)</f>
        <v/>
      </c>
      <c r="B2885" t="str">
        <f t="shared" ref="B2885:B2948" si="91">IF($A2884&gt;--RIGHT($A$2,LEN($A$2)-8)-1,"",IF(MID($B2884,3,4)="1900",CONCATENATE(TEXT(DATEVALUE(MID($B2884,15,2)&amp;MID($B2884,21,3)&amp;RIGHT($B2884,4)),"dd"), "0700-1900", UPPER(TEXT(DATEVALUE(MID($B2884,15,2)&amp;MID($B2884,21,3)&amp;RIGHT($B2884,4)),"mmm")), RIGHT($B2884,4)), CONCATENATE(LEFT($B2884,2), "1900", MID($B2884,12,3), RIGHT($B2884,4), "-", TEXT(DATEVALUE(LEFT($B2884,2)&amp;MID($B2884,12,3)&amp;RIGHT($B2884,4))+1,"dd"),"0700", UPPER(TEXT(DATEVALUE(LEFT($B2884,2)&amp;MID($B2884,12,3)&amp;RIGHT($B2884,4))+1,"mmm")), TEXT(DATEVALUE(LEFT($B2884,2)&amp;MID($B2884,12,3)&amp;RIGHT($B2884,4))+1,"yyyy"))))</f>
        <v/>
      </c>
      <c r="C2885" s="1" t="str">
        <f>IF($A2885&gt;--RIGHT($A$2,LEN($A$2)-8),"",COUNTIF(Table1[SHIFT NOMENCLATURE],$B2885))</f>
        <v/>
      </c>
      <c r="D2885" s="1" t="str">
        <f>IF($A2885&gt;--RIGHT($A$2,LEN($A$2)-8),"",SUMIF(Table1[SHIFT NOMENCLATURE], $B2885, Table1[EVIC KILL]))</f>
        <v/>
      </c>
      <c r="E2885" s="1" t="str">
        <f>IF($A2885&gt;--RIGHT($A$2,LEN($A$2)-8),"",SUMIF(Table1[SHIFT NOMENCLATURE], $B2885, Table1[EVIC MOB]))</f>
        <v/>
      </c>
      <c r="F2885" s="1" t="str">
        <f>IF($A2885&gt;--RIGHT($A$2,LEN($A$2)-8),"",SUMIF(Table1[SHIFT NOMENCLATURE], $B2885, Table1[EVIC FIRE]))</f>
        <v/>
      </c>
      <c r="G2885" s="1" t="str">
        <f>IF($A2885&gt;--RIGHT($A$2,LEN($A$2)-8),"",SUMIF(Table1[SHIFT NOMENCLATURE], $B2885, Table1[EKIA]))</f>
        <v/>
      </c>
      <c r="H2885" s="1" t="str">
        <f>IF($A2885&gt;--RIGHT($A$2,LEN($A$2)-8),"",SUMIF(Table1[SHIFT NOMENCLATURE], $B2885, Table1[EWIA]))</f>
        <v/>
      </c>
      <c r="I2885" s="1" t="str">
        <f>IF($A2885&gt;--RIGHT($A$2,LEN($A$2)-8),"",SUMIF(Table1[SHIFT NOMENCLATURE], $B2885, Table1[EPW]))</f>
        <v/>
      </c>
      <c r="J2885" s="1" t="str">
        <f>IF($A2885&gt;--RIGHT($A$2,LEN($A$2)-8),"",SUMIF(Table1[SHIFT NOMENCLATURE], $B2885, Table1[FVIC KILL]))</f>
        <v/>
      </c>
      <c r="K2885" s="1" t="str">
        <f>IF($A2885&gt;--RIGHT($A$2,LEN($A$2)-8),"",SUMIF(Table1[SHIFT NOMENCLATURE], $B2885, Table1[FVIC MOB]))</f>
        <v/>
      </c>
      <c r="L2885" s="1" t="str">
        <f>IF($A2885&gt;--RIGHT($A$2,LEN($A$2)-8),"",SUMIF(Table1[SHIFT NOMENCLATURE], $B2885, Table1[FVIC FIRE]))</f>
        <v/>
      </c>
      <c r="M2885" s="1" t="str">
        <f>IF($A2885&gt;--RIGHT($A$2,LEN($A$2)-8),"",SUMIF(Table1[SHIFT NOMENCLATURE], $B2885, Table1[FKIA]))</f>
        <v/>
      </c>
      <c r="N2885" s="1" t="str">
        <f>IF($A2885&gt;--RIGHT($A$2,LEN($A$2)-8),"",SUMIF(Table1[SHIFT NOMENCLATURE], $B2885, Table1[FWIA]))</f>
        <v/>
      </c>
      <c r="O2885" s="1" t="str">
        <f>IF($A2885&gt;--RIGHT($A$2,LEN($A$2)-8),"",SUMIF(Table1[SHIFT NOMENCLATURE], $B2885, Table1[DUSTWUN]))</f>
        <v/>
      </c>
    </row>
    <row r="2886" spans="1:15" x14ac:dyDescent="0.25">
      <c r="A2886" s="1" t="str">
        <f t="shared" si="90"/>
        <v/>
      </c>
      <c r="B2886" t="str">
        <f t="shared" si="91"/>
        <v/>
      </c>
      <c r="C2886" s="1" t="str">
        <f>IF($A2886&gt;--RIGHT($A$2,LEN($A$2)-8),"",COUNTIF(Table1[SHIFT NOMENCLATURE],$B2886))</f>
        <v/>
      </c>
      <c r="D2886" s="1" t="str">
        <f>IF($A2886&gt;--RIGHT($A$2,LEN($A$2)-8),"",SUMIF(Table1[SHIFT NOMENCLATURE], $B2886, Table1[EVIC KILL]))</f>
        <v/>
      </c>
      <c r="E2886" s="1" t="str">
        <f>IF($A2886&gt;--RIGHT($A$2,LEN($A$2)-8),"",SUMIF(Table1[SHIFT NOMENCLATURE], $B2886, Table1[EVIC MOB]))</f>
        <v/>
      </c>
      <c r="F2886" s="1" t="str">
        <f>IF($A2886&gt;--RIGHT($A$2,LEN($A$2)-8),"",SUMIF(Table1[SHIFT NOMENCLATURE], $B2886, Table1[EVIC FIRE]))</f>
        <v/>
      </c>
      <c r="G2886" s="1" t="str">
        <f>IF($A2886&gt;--RIGHT($A$2,LEN($A$2)-8),"",SUMIF(Table1[SHIFT NOMENCLATURE], $B2886, Table1[EKIA]))</f>
        <v/>
      </c>
      <c r="H2886" s="1" t="str">
        <f>IF($A2886&gt;--RIGHT($A$2,LEN($A$2)-8),"",SUMIF(Table1[SHIFT NOMENCLATURE], $B2886, Table1[EWIA]))</f>
        <v/>
      </c>
      <c r="I2886" s="1" t="str">
        <f>IF($A2886&gt;--RIGHT($A$2,LEN($A$2)-8),"",SUMIF(Table1[SHIFT NOMENCLATURE], $B2886, Table1[EPW]))</f>
        <v/>
      </c>
      <c r="J2886" s="1" t="str">
        <f>IF($A2886&gt;--RIGHT($A$2,LEN($A$2)-8),"",SUMIF(Table1[SHIFT NOMENCLATURE], $B2886, Table1[FVIC KILL]))</f>
        <v/>
      </c>
      <c r="K2886" s="1" t="str">
        <f>IF($A2886&gt;--RIGHT($A$2,LEN($A$2)-8),"",SUMIF(Table1[SHIFT NOMENCLATURE], $B2886, Table1[FVIC MOB]))</f>
        <v/>
      </c>
      <c r="L2886" s="1" t="str">
        <f>IF($A2886&gt;--RIGHT($A$2,LEN($A$2)-8),"",SUMIF(Table1[SHIFT NOMENCLATURE], $B2886, Table1[FVIC FIRE]))</f>
        <v/>
      </c>
      <c r="M2886" s="1" t="str">
        <f>IF($A2886&gt;--RIGHT($A$2,LEN($A$2)-8),"",SUMIF(Table1[SHIFT NOMENCLATURE], $B2886, Table1[FKIA]))</f>
        <v/>
      </c>
      <c r="N2886" s="1" t="str">
        <f>IF($A2886&gt;--RIGHT($A$2,LEN($A$2)-8),"",SUMIF(Table1[SHIFT NOMENCLATURE], $B2886, Table1[FWIA]))</f>
        <v/>
      </c>
      <c r="O2886" s="1" t="str">
        <f>IF($A2886&gt;--RIGHT($A$2,LEN($A$2)-8),"",SUMIF(Table1[SHIFT NOMENCLATURE], $B2886, Table1[DUSTWUN]))</f>
        <v/>
      </c>
    </row>
    <row r="2887" spans="1:15" x14ac:dyDescent="0.25">
      <c r="A2887" s="1" t="str">
        <f t="shared" si="90"/>
        <v/>
      </c>
      <c r="B2887" t="str">
        <f t="shared" si="91"/>
        <v/>
      </c>
      <c r="C2887" s="1" t="str">
        <f>IF($A2887&gt;--RIGHT($A$2,LEN($A$2)-8),"",COUNTIF(Table1[SHIFT NOMENCLATURE],$B2887))</f>
        <v/>
      </c>
      <c r="D2887" s="1" t="str">
        <f>IF($A2887&gt;--RIGHT($A$2,LEN($A$2)-8),"",SUMIF(Table1[SHIFT NOMENCLATURE], $B2887, Table1[EVIC KILL]))</f>
        <v/>
      </c>
      <c r="E2887" s="1" t="str">
        <f>IF($A2887&gt;--RIGHT($A$2,LEN($A$2)-8),"",SUMIF(Table1[SHIFT NOMENCLATURE], $B2887, Table1[EVIC MOB]))</f>
        <v/>
      </c>
      <c r="F2887" s="1" t="str">
        <f>IF($A2887&gt;--RIGHT($A$2,LEN($A$2)-8),"",SUMIF(Table1[SHIFT NOMENCLATURE], $B2887, Table1[EVIC FIRE]))</f>
        <v/>
      </c>
      <c r="G2887" s="1" t="str">
        <f>IF($A2887&gt;--RIGHT($A$2,LEN($A$2)-8),"",SUMIF(Table1[SHIFT NOMENCLATURE], $B2887, Table1[EKIA]))</f>
        <v/>
      </c>
      <c r="H2887" s="1" t="str">
        <f>IF($A2887&gt;--RIGHT($A$2,LEN($A$2)-8),"",SUMIF(Table1[SHIFT NOMENCLATURE], $B2887, Table1[EWIA]))</f>
        <v/>
      </c>
      <c r="I2887" s="1" t="str">
        <f>IF($A2887&gt;--RIGHT($A$2,LEN($A$2)-8),"",SUMIF(Table1[SHIFT NOMENCLATURE], $B2887, Table1[EPW]))</f>
        <v/>
      </c>
      <c r="J2887" s="1" t="str">
        <f>IF($A2887&gt;--RIGHT($A$2,LEN($A$2)-8),"",SUMIF(Table1[SHIFT NOMENCLATURE], $B2887, Table1[FVIC KILL]))</f>
        <v/>
      </c>
      <c r="K2887" s="1" t="str">
        <f>IF($A2887&gt;--RIGHT($A$2,LEN($A$2)-8),"",SUMIF(Table1[SHIFT NOMENCLATURE], $B2887, Table1[FVIC MOB]))</f>
        <v/>
      </c>
      <c r="L2887" s="1" t="str">
        <f>IF($A2887&gt;--RIGHT($A$2,LEN($A$2)-8),"",SUMIF(Table1[SHIFT NOMENCLATURE], $B2887, Table1[FVIC FIRE]))</f>
        <v/>
      </c>
      <c r="M2887" s="1" t="str">
        <f>IF($A2887&gt;--RIGHT($A$2,LEN($A$2)-8),"",SUMIF(Table1[SHIFT NOMENCLATURE], $B2887, Table1[FKIA]))</f>
        <v/>
      </c>
      <c r="N2887" s="1" t="str">
        <f>IF($A2887&gt;--RIGHT($A$2,LEN($A$2)-8),"",SUMIF(Table1[SHIFT NOMENCLATURE], $B2887, Table1[FWIA]))</f>
        <v/>
      </c>
      <c r="O2887" s="1" t="str">
        <f>IF($A2887&gt;--RIGHT($A$2,LEN($A$2)-8),"",SUMIF(Table1[SHIFT NOMENCLATURE], $B2887, Table1[DUSTWUN]))</f>
        <v/>
      </c>
    </row>
    <row r="2888" spans="1:15" x14ac:dyDescent="0.25">
      <c r="A2888" s="1" t="str">
        <f t="shared" si="90"/>
        <v/>
      </c>
      <c r="B2888" t="str">
        <f t="shared" si="91"/>
        <v/>
      </c>
      <c r="C2888" s="1" t="str">
        <f>IF($A2888&gt;--RIGHT($A$2,LEN($A$2)-8),"",COUNTIF(Table1[SHIFT NOMENCLATURE],$B2888))</f>
        <v/>
      </c>
      <c r="D2888" s="1" t="str">
        <f>IF($A2888&gt;--RIGHT($A$2,LEN($A$2)-8),"",SUMIF(Table1[SHIFT NOMENCLATURE], $B2888, Table1[EVIC KILL]))</f>
        <v/>
      </c>
      <c r="E2888" s="1" t="str">
        <f>IF($A2888&gt;--RIGHT($A$2,LEN($A$2)-8),"",SUMIF(Table1[SHIFT NOMENCLATURE], $B2888, Table1[EVIC MOB]))</f>
        <v/>
      </c>
      <c r="F2888" s="1" t="str">
        <f>IF($A2888&gt;--RIGHT($A$2,LEN($A$2)-8),"",SUMIF(Table1[SHIFT NOMENCLATURE], $B2888, Table1[EVIC FIRE]))</f>
        <v/>
      </c>
      <c r="G2888" s="1" t="str">
        <f>IF($A2888&gt;--RIGHT($A$2,LEN($A$2)-8),"",SUMIF(Table1[SHIFT NOMENCLATURE], $B2888, Table1[EKIA]))</f>
        <v/>
      </c>
      <c r="H2888" s="1" t="str">
        <f>IF($A2888&gt;--RIGHT($A$2,LEN($A$2)-8),"",SUMIF(Table1[SHIFT NOMENCLATURE], $B2888, Table1[EWIA]))</f>
        <v/>
      </c>
      <c r="I2888" s="1" t="str">
        <f>IF($A2888&gt;--RIGHT($A$2,LEN($A$2)-8),"",SUMIF(Table1[SHIFT NOMENCLATURE], $B2888, Table1[EPW]))</f>
        <v/>
      </c>
      <c r="J2888" s="1" t="str">
        <f>IF($A2888&gt;--RIGHT($A$2,LEN($A$2)-8),"",SUMIF(Table1[SHIFT NOMENCLATURE], $B2888, Table1[FVIC KILL]))</f>
        <v/>
      </c>
      <c r="K2888" s="1" t="str">
        <f>IF($A2888&gt;--RIGHT($A$2,LEN($A$2)-8),"",SUMIF(Table1[SHIFT NOMENCLATURE], $B2888, Table1[FVIC MOB]))</f>
        <v/>
      </c>
      <c r="L2888" s="1" t="str">
        <f>IF($A2888&gt;--RIGHT($A$2,LEN($A$2)-8),"",SUMIF(Table1[SHIFT NOMENCLATURE], $B2888, Table1[FVIC FIRE]))</f>
        <v/>
      </c>
      <c r="M2888" s="1" t="str">
        <f>IF($A2888&gt;--RIGHT($A$2,LEN($A$2)-8),"",SUMIF(Table1[SHIFT NOMENCLATURE], $B2888, Table1[FKIA]))</f>
        <v/>
      </c>
      <c r="N2888" s="1" t="str">
        <f>IF($A2888&gt;--RIGHT($A$2,LEN($A$2)-8),"",SUMIF(Table1[SHIFT NOMENCLATURE], $B2888, Table1[FWIA]))</f>
        <v/>
      </c>
      <c r="O2888" s="1" t="str">
        <f>IF($A2888&gt;--RIGHT($A$2,LEN($A$2)-8),"",SUMIF(Table1[SHIFT NOMENCLATURE], $B2888, Table1[DUSTWUN]))</f>
        <v/>
      </c>
    </row>
    <row r="2889" spans="1:15" x14ac:dyDescent="0.25">
      <c r="A2889" s="1" t="str">
        <f t="shared" si="90"/>
        <v/>
      </c>
      <c r="B2889" t="str">
        <f t="shared" si="91"/>
        <v/>
      </c>
      <c r="C2889" s="1" t="str">
        <f>IF($A2889&gt;--RIGHT($A$2,LEN($A$2)-8),"",COUNTIF(Table1[SHIFT NOMENCLATURE],$B2889))</f>
        <v/>
      </c>
      <c r="D2889" s="1" t="str">
        <f>IF($A2889&gt;--RIGHT($A$2,LEN($A$2)-8),"",SUMIF(Table1[SHIFT NOMENCLATURE], $B2889, Table1[EVIC KILL]))</f>
        <v/>
      </c>
      <c r="E2889" s="1" t="str">
        <f>IF($A2889&gt;--RIGHT($A$2,LEN($A$2)-8),"",SUMIF(Table1[SHIFT NOMENCLATURE], $B2889, Table1[EVIC MOB]))</f>
        <v/>
      </c>
      <c r="F2889" s="1" t="str">
        <f>IF($A2889&gt;--RIGHT($A$2,LEN($A$2)-8),"",SUMIF(Table1[SHIFT NOMENCLATURE], $B2889, Table1[EVIC FIRE]))</f>
        <v/>
      </c>
      <c r="G2889" s="1" t="str">
        <f>IF($A2889&gt;--RIGHT($A$2,LEN($A$2)-8),"",SUMIF(Table1[SHIFT NOMENCLATURE], $B2889, Table1[EKIA]))</f>
        <v/>
      </c>
      <c r="H2889" s="1" t="str">
        <f>IF($A2889&gt;--RIGHT($A$2,LEN($A$2)-8),"",SUMIF(Table1[SHIFT NOMENCLATURE], $B2889, Table1[EWIA]))</f>
        <v/>
      </c>
      <c r="I2889" s="1" t="str">
        <f>IF($A2889&gt;--RIGHT($A$2,LEN($A$2)-8),"",SUMIF(Table1[SHIFT NOMENCLATURE], $B2889, Table1[EPW]))</f>
        <v/>
      </c>
      <c r="J2889" s="1" t="str">
        <f>IF($A2889&gt;--RIGHT($A$2,LEN($A$2)-8),"",SUMIF(Table1[SHIFT NOMENCLATURE], $B2889, Table1[FVIC KILL]))</f>
        <v/>
      </c>
      <c r="K2889" s="1" t="str">
        <f>IF($A2889&gt;--RIGHT($A$2,LEN($A$2)-8),"",SUMIF(Table1[SHIFT NOMENCLATURE], $B2889, Table1[FVIC MOB]))</f>
        <v/>
      </c>
      <c r="L2889" s="1" t="str">
        <f>IF($A2889&gt;--RIGHT($A$2,LEN($A$2)-8),"",SUMIF(Table1[SHIFT NOMENCLATURE], $B2889, Table1[FVIC FIRE]))</f>
        <v/>
      </c>
      <c r="M2889" s="1" t="str">
        <f>IF($A2889&gt;--RIGHT($A$2,LEN($A$2)-8),"",SUMIF(Table1[SHIFT NOMENCLATURE], $B2889, Table1[FKIA]))</f>
        <v/>
      </c>
      <c r="N2889" s="1" t="str">
        <f>IF($A2889&gt;--RIGHT($A$2,LEN($A$2)-8),"",SUMIF(Table1[SHIFT NOMENCLATURE], $B2889, Table1[FWIA]))</f>
        <v/>
      </c>
      <c r="O2889" s="1" t="str">
        <f>IF($A2889&gt;--RIGHT($A$2,LEN($A$2)-8),"",SUMIF(Table1[SHIFT NOMENCLATURE], $B2889, Table1[DUSTWUN]))</f>
        <v/>
      </c>
    </row>
    <row r="2890" spans="1:15" x14ac:dyDescent="0.25">
      <c r="A2890" s="1" t="str">
        <f t="shared" si="90"/>
        <v/>
      </c>
      <c r="B2890" t="str">
        <f t="shared" si="91"/>
        <v/>
      </c>
      <c r="C2890" s="1" t="str">
        <f>IF($A2890&gt;--RIGHT($A$2,LEN($A$2)-8),"",COUNTIF(Table1[SHIFT NOMENCLATURE],$B2890))</f>
        <v/>
      </c>
      <c r="D2890" s="1" t="str">
        <f>IF($A2890&gt;--RIGHT($A$2,LEN($A$2)-8),"",SUMIF(Table1[SHIFT NOMENCLATURE], $B2890, Table1[EVIC KILL]))</f>
        <v/>
      </c>
      <c r="E2890" s="1" t="str">
        <f>IF($A2890&gt;--RIGHT($A$2,LEN($A$2)-8),"",SUMIF(Table1[SHIFT NOMENCLATURE], $B2890, Table1[EVIC MOB]))</f>
        <v/>
      </c>
      <c r="F2890" s="1" t="str">
        <f>IF($A2890&gt;--RIGHT($A$2,LEN($A$2)-8),"",SUMIF(Table1[SHIFT NOMENCLATURE], $B2890, Table1[EVIC FIRE]))</f>
        <v/>
      </c>
      <c r="G2890" s="1" t="str">
        <f>IF($A2890&gt;--RIGHT($A$2,LEN($A$2)-8),"",SUMIF(Table1[SHIFT NOMENCLATURE], $B2890, Table1[EKIA]))</f>
        <v/>
      </c>
      <c r="H2890" s="1" t="str">
        <f>IF($A2890&gt;--RIGHT($A$2,LEN($A$2)-8),"",SUMIF(Table1[SHIFT NOMENCLATURE], $B2890, Table1[EWIA]))</f>
        <v/>
      </c>
      <c r="I2890" s="1" t="str">
        <f>IF($A2890&gt;--RIGHT($A$2,LEN($A$2)-8),"",SUMIF(Table1[SHIFT NOMENCLATURE], $B2890, Table1[EPW]))</f>
        <v/>
      </c>
      <c r="J2890" s="1" t="str">
        <f>IF($A2890&gt;--RIGHT($A$2,LEN($A$2)-8),"",SUMIF(Table1[SHIFT NOMENCLATURE], $B2890, Table1[FVIC KILL]))</f>
        <v/>
      </c>
      <c r="K2890" s="1" t="str">
        <f>IF($A2890&gt;--RIGHT($A$2,LEN($A$2)-8),"",SUMIF(Table1[SHIFT NOMENCLATURE], $B2890, Table1[FVIC MOB]))</f>
        <v/>
      </c>
      <c r="L2890" s="1" t="str">
        <f>IF($A2890&gt;--RIGHT($A$2,LEN($A$2)-8),"",SUMIF(Table1[SHIFT NOMENCLATURE], $B2890, Table1[FVIC FIRE]))</f>
        <v/>
      </c>
      <c r="M2890" s="1" t="str">
        <f>IF($A2890&gt;--RIGHT($A$2,LEN($A$2)-8),"",SUMIF(Table1[SHIFT NOMENCLATURE], $B2890, Table1[FKIA]))</f>
        <v/>
      </c>
      <c r="N2890" s="1" t="str">
        <f>IF($A2890&gt;--RIGHT($A$2,LEN($A$2)-8),"",SUMIF(Table1[SHIFT NOMENCLATURE], $B2890, Table1[FWIA]))</f>
        <v/>
      </c>
      <c r="O2890" s="1" t="str">
        <f>IF($A2890&gt;--RIGHT($A$2,LEN($A$2)-8),"",SUMIF(Table1[SHIFT NOMENCLATURE], $B2890, Table1[DUSTWUN]))</f>
        <v/>
      </c>
    </row>
    <row r="2891" spans="1:15" x14ac:dyDescent="0.25">
      <c r="A2891" s="1" t="str">
        <f t="shared" si="90"/>
        <v/>
      </c>
      <c r="B2891" t="str">
        <f t="shared" si="91"/>
        <v/>
      </c>
      <c r="C2891" s="1" t="str">
        <f>IF($A2891&gt;--RIGHT($A$2,LEN($A$2)-8),"",COUNTIF(Table1[SHIFT NOMENCLATURE],$B2891))</f>
        <v/>
      </c>
      <c r="D2891" s="1" t="str">
        <f>IF($A2891&gt;--RIGHT($A$2,LEN($A$2)-8),"",SUMIF(Table1[SHIFT NOMENCLATURE], $B2891, Table1[EVIC KILL]))</f>
        <v/>
      </c>
      <c r="E2891" s="1" t="str">
        <f>IF($A2891&gt;--RIGHT($A$2,LEN($A$2)-8),"",SUMIF(Table1[SHIFT NOMENCLATURE], $B2891, Table1[EVIC MOB]))</f>
        <v/>
      </c>
      <c r="F2891" s="1" t="str">
        <f>IF($A2891&gt;--RIGHT($A$2,LEN($A$2)-8),"",SUMIF(Table1[SHIFT NOMENCLATURE], $B2891, Table1[EVIC FIRE]))</f>
        <v/>
      </c>
      <c r="G2891" s="1" t="str">
        <f>IF($A2891&gt;--RIGHT($A$2,LEN($A$2)-8),"",SUMIF(Table1[SHIFT NOMENCLATURE], $B2891, Table1[EKIA]))</f>
        <v/>
      </c>
      <c r="H2891" s="1" t="str">
        <f>IF($A2891&gt;--RIGHT($A$2,LEN($A$2)-8),"",SUMIF(Table1[SHIFT NOMENCLATURE], $B2891, Table1[EWIA]))</f>
        <v/>
      </c>
      <c r="I2891" s="1" t="str">
        <f>IF($A2891&gt;--RIGHT($A$2,LEN($A$2)-8),"",SUMIF(Table1[SHIFT NOMENCLATURE], $B2891, Table1[EPW]))</f>
        <v/>
      </c>
      <c r="J2891" s="1" t="str">
        <f>IF($A2891&gt;--RIGHT($A$2,LEN($A$2)-8),"",SUMIF(Table1[SHIFT NOMENCLATURE], $B2891, Table1[FVIC KILL]))</f>
        <v/>
      </c>
      <c r="K2891" s="1" t="str">
        <f>IF($A2891&gt;--RIGHT($A$2,LEN($A$2)-8),"",SUMIF(Table1[SHIFT NOMENCLATURE], $B2891, Table1[FVIC MOB]))</f>
        <v/>
      </c>
      <c r="L2891" s="1" t="str">
        <f>IF($A2891&gt;--RIGHT($A$2,LEN($A$2)-8),"",SUMIF(Table1[SHIFT NOMENCLATURE], $B2891, Table1[FVIC FIRE]))</f>
        <v/>
      </c>
      <c r="M2891" s="1" t="str">
        <f>IF($A2891&gt;--RIGHT($A$2,LEN($A$2)-8),"",SUMIF(Table1[SHIFT NOMENCLATURE], $B2891, Table1[FKIA]))</f>
        <v/>
      </c>
      <c r="N2891" s="1" t="str">
        <f>IF($A2891&gt;--RIGHT($A$2,LEN($A$2)-8),"",SUMIF(Table1[SHIFT NOMENCLATURE], $B2891, Table1[FWIA]))</f>
        <v/>
      </c>
      <c r="O2891" s="1" t="str">
        <f>IF($A2891&gt;--RIGHT($A$2,LEN($A$2)-8),"",SUMIF(Table1[SHIFT NOMENCLATURE], $B2891, Table1[DUSTWUN]))</f>
        <v/>
      </c>
    </row>
    <row r="2892" spans="1:15" x14ac:dyDescent="0.25">
      <c r="A2892" s="1" t="str">
        <f t="shared" si="90"/>
        <v/>
      </c>
      <c r="B2892" t="str">
        <f t="shared" si="91"/>
        <v/>
      </c>
      <c r="C2892" s="1" t="str">
        <f>IF($A2892&gt;--RIGHT($A$2,LEN($A$2)-8),"",COUNTIF(Table1[SHIFT NOMENCLATURE],$B2892))</f>
        <v/>
      </c>
      <c r="D2892" s="1" t="str">
        <f>IF($A2892&gt;--RIGHT($A$2,LEN($A$2)-8),"",SUMIF(Table1[SHIFT NOMENCLATURE], $B2892, Table1[EVIC KILL]))</f>
        <v/>
      </c>
      <c r="E2892" s="1" t="str">
        <f>IF($A2892&gt;--RIGHT($A$2,LEN($A$2)-8),"",SUMIF(Table1[SHIFT NOMENCLATURE], $B2892, Table1[EVIC MOB]))</f>
        <v/>
      </c>
      <c r="F2892" s="1" t="str">
        <f>IF($A2892&gt;--RIGHT($A$2,LEN($A$2)-8),"",SUMIF(Table1[SHIFT NOMENCLATURE], $B2892, Table1[EVIC FIRE]))</f>
        <v/>
      </c>
      <c r="G2892" s="1" t="str">
        <f>IF($A2892&gt;--RIGHT($A$2,LEN($A$2)-8),"",SUMIF(Table1[SHIFT NOMENCLATURE], $B2892, Table1[EKIA]))</f>
        <v/>
      </c>
      <c r="H2892" s="1" t="str">
        <f>IF($A2892&gt;--RIGHT($A$2,LEN($A$2)-8),"",SUMIF(Table1[SHIFT NOMENCLATURE], $B2892, Table1[EWIA]))</f>
        <v/>
      </c>
      <c r="I2892" s="1" t="str">
        <f>IF($A2892&gt;--RIGHT($A$2,LEN($A$2)-8),"",SUMIF(Table1[SHIFT NOMENCLATURE], $B2892, Table1[EPW]))</f>
        <v/>
      </c>
      <c r="J2892" s="1" t="str">
        <f>IF($A2892&gt;--RIGHT($A$2,LEN($A$2)-8),"",SUMIF(Table1[SHIFT NOMENCLATURE], $B2892, Table1[FVIC KILL]))</f>
        <v/>
      </c>
      <c r="K2892" s="1" t="str">
        <f>IF($A2892&gt;--RIGHT($A$2,LEN($A$2)-8),"",SUMIF(Table1[SHIFT NOMENCLATURE], $B2892, Table1[FVIC MOB]))</f>
        <v/>
      </c>
      <c r="L2892" s="1" t="str">
        <f>IF($A2892&gt;--RIGHT($A$2,LEN($A$2)-8),"",SUMIF(Table1[SHIFT NOMENCLATURE], $B2892, Table1[FVIC FIRE]))</f>
        <v/>
      </c>
      <c r="M2892" s="1" t="str">
        <f>IF($A2892&gt;--RIGHT($A$2,LEN($A$2)-8),"",SUMIF(Table1[SHIFT NOMENCLATURE], $B2892, Table1[FKIA]))</f>
        <v/>
      </c>
      <c r="N2892" s="1" t="str">
        <f>IF($A2892&gt;--RIGHT($A$2,LEN($A$2)-8),"",SUMIF(Table1[SHIFT NOMENCLATURE], $B2892, Table1[FWIA]))</f>
        <v/>
      </c>
      <c r="O2892" s="1" t="str">
        <f>IF($A2892&gt;--RIGHT($A$2,LEN($A$2)-8),"",SUMIF(Table1[SHIFT NOMENCLATURE], $B2892, Table1[DUSTWUN]))</f>
        <v/>
      </c>
    </row>
    <row r="2893" spans="1:15" x14ac:dyDescent="0.25">
      <c r="A2893" s="1" t="str">
        <f t="shared" si="90"/>
        <v/>
      </c>
      <c r="B2893" t="str">
        <f t="shared" si="91"/>
        <v/>
      </c>
      <c r="C2893" s="1" t="str">
        <f>IF($A2893&gt;--RIGHT($A$2,LEN($A$2)-8),"",COUNTIF(Table1[SHIFT NOMENCLATURE],$B2893))</f>
        <v/>
      </c>
      <c r="D2893" s="1" t="str">
        <f>IF($A2893&gt;--RIGHT($A$2,LEN($A$2)-8),"",SUMIF(Table1[SHIFT NOMENCLATURE], $B2893, Table1[EVIC KILL]))</f>
        <v/>
      </c>
      <c r="E2893" s="1" t="str">
        <f>IF($A2893&gt;--RIGHT($A$2,LEN($A$2)-8),"",SUMIF(Table1[SHIFT NOMENCLATURE], $B2893, Table1[EVIC MOB]))</f>
        <v/>
      </c>
      <c r="F2893" s="1" t="str">
        <f>IF($A2893&gt;--RIGHT($A$2,LEN($A$2)-8),"",SUMIF(Table1[SHIFT NOMENCLATURE], $B2893, Table1[EVIC FIRE]))</f>
        <v/>
      </c>
      <c r="G2893" s="1" t="str">
        <f>IF($A2893&gt;--RIGHT($A$2,LEN($A$2)-8),"",SUMIF(Table1[SHIFT NOMENCLATURE], $B2893, Table1[EKIA]))</f>
        <v/>
      </c>
      <c r="H2893" s="1" t="str">
        <f>IF($A2893&gt;--RIGHT($A$2,LEN($A$2)-8),"",SUMIF(Table1[SHIFT NOMENCLATURE], $B2893, Table1[EWIA]))</f>
        <v/>
      </c>
      <c r="I2893" s="1" t="str">
        <f>IF($A2893&gt;--RIGHT($A$2,LEN($A$2)-8),"",SUMIF(Table1[SHIFT NOMENCLATURE], $B2893, Table1[EPW]))</f>
        <v/>
      </c>
      <c r="J2893" s="1" t="str">
        <f>IF($A2893&gt;--RIGHT($A$2,LEN($A$2)-8),"",SUMIF(Table1[SHIFT NOMENCLATURE], $B2893, Table1[FVIC KILL]))</f>
        <v/>
      </c>
      <c r="K2893" s="1" t="str">
        <f>IF($A2893&gt;--RIGHT($A$2,LEN($A$2)-8),"",SUMIF(Table1[SHIFT NOMENCLATURE], $B2893, Table1[FVIC MOB]))</f>
        <v/>
      </c>
      <c r="L2893" s="1" t="str">
        <f>IF($A2893&gt;--RIGHT($A$2,LEN($A$2)-8),"",SUMIF(Table1[SHIFT NOMENCLATURE], $B2893, Table1[FVIC FIRE]))</f>
        <v/>
      </c>
      <c r="M2893" s="1" t="str">
        <f>IF($A2893&gt;--RIGHT($A$2,LEN($A$2)-8),"",SUMIF(Table1[SHIFT NOMENCLATURE], $B2893, Table1[FKIA]))</f>
        <v/>
      </c>
      <c r="N2893" s="1" t="str">
        <f>IF($A2893&gt;--RIGHT($A$2,LEN($A$2)-8),"",SUMIF(Table1[SHIFT NOMENCLATURE], $B2893, Table1[FWIA]))</f>
        <v/>
      </c>
      <c r="O2893" s="1" t="str">
        <f>IF($A2893&gt;--RIGHT($A$2,LEN($A$2)-8),"",SUMIF(Table1[SHIFT NOMENCLATURE], $B2893, Table1[DUSTWUN]))</f>
        <v/>
      </c>
    </row>
    <row r="2894" spans="1:15" x14ac:dyDescent="0.25">
      <c r="A2894" s="1" t="str">
        <f t="shared" si="90"/>
        <v/>
      </c>
      <c r="B2894" t="str">
        <f t="shared" si="91"/>
        <v/>
      </c>
      <c r="C2894" s="1" t="str">
        <f>IF($A2894&gt;--RIGHT($A$2,LEN($A$2)-8),"",COUNTIF(Table1[SHIFT NOMENCLATURE],$B2894))</f>
        <v/>
      </c>
      <c r="D2894" s="1" t="str">
        <f>IF($A2894&gt;--RIGHT($A$2,LEN($A$2)-8),"",SUMIF(Table1[SHIFT NOMENCLATURE], $B2894, Table1[EVIC KILL]))</f>
        <v/>
      </c>
      <c r="E2894" s="1" t="str">
        <f>IF($A2894&gt;--RIGHT($A$2,LEN($A$2)-8),"",SUMIF(Table1[SHIFT NOMENCLATURE], $B2894, Table1[EVIC MOB]))</f>
        <v/>
      </c>
      <c r="F2894" s="1" t="str">
        <f>IF($A2894&gt;--RIGHT($A$2,LEN($A$2)-8),"",SUMIF(Table1[SHIFT NOMENCLATURE], $B2894, Table1[EVIC FIRE]))</f>
        <v/>
      </c>
      <c r="G2894" s="1" t="str">
        <f>IF($A2894&gt;--RIGHT($A$2,LEN($A$2)-8),"",SUMIF(Table1[SHIFT NOMENCLATURE], $B2894, Table1[EKIA]))</f>
        <v/>
      </c>
      <c r="H2894" s="1" t="str">
        <f>IF($A2894&gt;--RIGHT($A$2,LEN($A$2)-8),"",SUMIF(Table1[SHIFT NOMENCLATURE], $B2894, Table1[EWIA]))</f>
        <v/>
      </c>
      <c r="I2894" s="1" t="str">
        <f>IF($A2894&gt;--RIGHT($A$2,LEN($A$2)-8),"",SUMIF(Table1[SHIFT NOMENCLATURE], $B2894, Table1[EPW]))</f>
        <v/>
      </c>
      <c r="J2894" s="1" t="str">
        <f>IF($A2894&gt;--RIGHT($A$2,LEN($A$2)-8),"",SUMIF(Table1[SHIFT NOMENCLATURE], $B2894, Table1[FVIC KILL]))</f>
        <v/>
      </c>
      <c r="K2894" s="1" t="str">
        <f>IF($A2894&gt;--RIGHT($A$2,LEN($A$2)-8),"",SUMIF(Table1[SHIFT NOMENCLATURE], $B2894, Table1[FVIC MOB]))</f>
        <v/>
      </c>
      <c r="L2894" s="1" t="str">
        <f>IF($A2894&gt;--RIGHT($A$2,LEN($A$2)-8),"",SUMIF(Table1[SHIFT NOMENCLATURE], $B2894, Table1[FVIC FIRE]))</f>
        <v/>
      </c>
      <c r="M2894" s="1" t="str">
        <f>IF($A2894&gt;--RIGHT($A$2,LEN($A$2)-8),"",SUMIF(Table1[SHIFT NOMENCLATURE], $B2894, Table1[FKIA]))</f>
        <v/>
      </c>
      <c r="N2894" s="1" t="str">
        <f>IF($A2894&gt;--RIGHT($A$2,LEN($A$2)-8),"",SUMIF(Table1[SHIFT NOMENCLATURE], $B2894, Table1[FWIA]))</f>
        <v/>
      </c>
      <c r="O2894" s="1" t="str">
        <f>IF($A2894&gt;--RIGHT($A$2,LEN($A$2)-8),"",SUMIF(Table1[SHIFT NOMENCLATURE], $B2894, Table1[DUSTWUN]))</f>
        <v/>
      </c>
    </row>
    <row r="2895" spans="1:15" x14ac:dyDescent="0.25">
      <c r="A2895" s="1" t="str">
        <f t="shared" si="90"/>
        <v/>
      </c>
      <c r="B2895" t="str">
        <f t="shared" si="91"/>
        <v/>
      </c>
      <c r="C2895" s="1" t="str">
        <f>IF($A2895&gt;--RIGHT($A$2,LEN($A$2)-8),"",COUNTIF(Table1[SHIFT NOMENCLATURE],$B2895))</f>
        <v/>
      </c>
      <c r="D2895" s="1" t="str">
        <f>IF($A2895&gt;--RIGHT($A$2,LEN($A$2)-8),"",SUMIF(Table1[SHIFT NOMENCLATURE], $B2895, Table1[EVIC KILL]))</f>
        <v/>
      </c>
      <c r="E2895" s="1" t="str">
        <f>IF($A2895&gt;--RIGHT($A$2,LEN($A$2)-8),"",SUMIF(Table1[SHIFT NOMENCLATURE], $B2895, Table1[EVIC MOB]))</f>
        <v/>
      </c>
      <c r="F2895" s="1" t="str">
        <f>IF($A2895&gt;--RIGHT($A$2,LEN($A$2)-8),"",SUMIF(Table1[SHIFT NOMENCLATURE], $B2895, Table1[EVIC FIRE]))</f>
        <v/>
      </c>
      <c r="G2895" s="1" t="str">
        <f>IF($A2895&gt;--RIGHT($A$2,LEN($A$2)-8),"",SUMIF(Table1[SHIFT NOMENCLATURE], $B2895, Table1[EKIA]))</f>
        <v/>
      </c>
      <c r="H2895" s="1" t="str">
        <f>IF($A2895&gt;--RIGHT($A$2,LEN($A$2)-8),"",SUMIF(Table1[SHIFT NOMENCLATURE], $B2895, Table1[EWIA]))</f>
        <v/>
      </c>
      <c r="I2895" s="1" t="str">
        <f>IF($A2895&gt;--RIGHT($A$2,LEN($A$2)-8),"",SUMIF(Table1[SHIFT NOMENCLATURE], $B2895, Table1[EPW]))</f>
        <v/>
      </c>
      <c r="J2895" s="1" t="str">
        <f>IF($A2895&gt;--RIGHT($A$2,LEN($A$2)-8),"",SUMIF(Table1[SHIFT NOMENCLATURE], $B2895, Table1[FVIC KILL]))</f>
        <v/>
      </c>
      <c r="K2895" s="1" t="str">
        <f>IF($A2895&gt;--RIGHT($A$2,LEN($A$2)-8),"",SUMIF(Table1[SHIFT NOMENCLATURE], $B2895, Table1[FVIC MOB]))</f>
        <v/>
      </c>
      <c r="L2895" s="1" t="str">
        <f>IF($A2895&gt;--RIGHT($A$2,LEN($A$2)-8),"",SUMIF(Table1[SHIFT NOMENCLATURE], $B2895, Table1[FVIC FIRE]))</f>
        <v/>
      </c>
      <c r="M2895" s="1" t="str">
        <f>IF($A2895&gt;--RIGHT($A$2,LEN($A$2)-8),"",SUMIF(Table1[SHIFT NOMENCLATURE], $B2895, Table1[FKIA]))</f>
        <v/>
      </c>
      <c r="N2895" s="1" t="str">
        <f>IF($A2895&gt;--RIGHT($A$2,LEN($A$2)-8),"",SUMIF(Table1[SHIFT NOMENCLATURE], $B2895, Table1[FWIA]))</f>
        <v/>
      </c>
      <c r="O2895" s="1" t="str">
        <f>IF($A2895&gt;--RIGHT($A$2,LEN($A$2)-8),"",SUMIF(Table1[SHIFT NOMENCLATURE], $B2895, Table1[DUSTWUN]))</f>
        <v/>
      </c>
    </row>
    <row r="2896" spans="1:15" x14ac:dyDescent="0.25">
      <c r="A2896" s="1" t="str">
        <f t="shared" si="90"/>
        <v/>
      </c>
      <c r="B2896" t="str">
        <f t="shared" si="91"/>
        <v/>
      </c>
      <c r="C2896" s="1" t="str">
        <f>IF($A2896&gt;--RIGHT($A$2,LEN($A$2)-8),"",COUNTIF(Table1[SHIFT NOMENCLATURE],$B2896))</f>
        <v/>
      </c>
      <c r="D2896" s="1" t="str">
        <f>IF($A2896&gt;--RIGHT($A$2,LEN($A$2)-8),"",SUMIF(Table1[SHIFT NOMENCLATURE], $B2896, Table1[EVIC KILL]))</f>
        <v/>
      </c>
      <c r="E2896" s="1" t="str">
        <f>IF($A2896&gt;--RIGHT($A$2,LEN($A$2)-8),"",SUMIF(Table1[SHIFT NOMENCLATURE], $B2896, Table1[EVIC MOB]))</f>
        <v/>
      </c>
      <c r="F2896" s="1" t="str">
        <f>IF($A2896&gt;--RIGHT($A$2,LEN($A$2)-8),"",SUMIF(Table1[SHIFT NOMENCLATURE], $B2896, Table1[EVIC FIRE]))</f>
        <v/>
      </c>
      <c r="G2896" s="1" t="str">
        <f>IF($A2896&gt;--RIGHT($A$2,LEN($A$2)-8),"",SUMIF(Table1[SHIFT NOMENCLATURE], $B2896, Table1[EKIA]))</f>
        <v/>
      </c>
      <c r="H2896" s="1" t="str">
        <f>IF($A2896&gt;--RIGHT($A$2,LEN($A$2)-8),"",SUMIF(Table1[SHIFT NOMENCLATURE], $B2896, Table1[EWIA]))</f>
        <v/>
      </c>
      <c r="I2896" s="1" t="str">
        <f>IF($A2896&gt;--RIGHT($A$2,LEN($A$2)-8),"",SUMIF(Table1[SHIFT NOMENCLATURE], $B2896, Table1[EPW]))</f>
        <v/>
      </c>
      <c r="J2896" s="1" t="str">
        <f>IF($A2896&gt;--RIGHT($A$2,LEN($A$2)-8),"",SUMIF(Table1[SHIFT NOMENCLATURE], $B2896, Table1[FVIC KILL]))</f>
        <v/>
      </c>
      <c r="K2896" s="1" t="str">
        <f>IF($A2896&gt;--RIGHT($A$2,LEN($A$2)-8),"",SUMIF(Table1[SHIFT NOMENCLATURE], $B2896, Table1[FVIC MOB]))</f>
        <v/>
      </c>
      <c r="L2896" s="1" t="str">
        <f>IF($A2896&gt;--RIGHT($A$2,LEN($A$2)-8),"",SUMIF(Table1[SHIFT NOMENCLATURE], $B2896, Table1[FVIC FIRE]))</f>
        <v/>
      </c>
      <c r="M2896" s="1" t="str">
        <f>IF($A2896&gt;--RIGHT($A$2,LEN($A$2)-8),"",SUMIF(Table1[SHIFT NOMENCLATURE], $B2896, Table1[FKIA]))</f>
        <v/>
      </c>
      <c r="N2896" s="1" t="str">
        <f>IF($A2896&gt;--RIGHT($A$2,LEN($A$2)-8),"",SUMIF(Table1[SHIFT NOMENCLATURE], $B2896, Table1[FWIA]))</f>
        <v/>
      </c>
      <c r="O2896" s="1" t="str">
        <f>IF($A2896&gt;--RIGHT($A$2,LEN($A$2)-8),"",SUMIF(Table1[SHIFT NOMENCLATURE], $B2896, Table1[DUSTWUN]))</f>
        <v/>
      </c>
    </row>
    <row r="2897" spans="1:15" x14ac:dyDescent="0.25">
      <c r="A2897" s="1" t="str">
        <f t="shared" si="90"/>
        <v/>
      </c>
      <c r="B2897" t="str">
        <f t="shared" si="91"/>
        <v/>
      </c>
      <c r="C2897" s="1" t="str">
        <f>IF($A2897&gt;--RIGHT($A$2,LEN($A$2)-8),"",COUNTIF(Table1[SHIFT NOMENCLATURE],$B2897))</f>
        <v/>
      </c>
      <c r="D2897" s="1" t="str">
        <f>IF($A2897&gt;--RIGHT($A$2,LEN($A$2)-8),"",SUMIF(Table1[SHIFT NOMENCLATURE], $B2897, Table1[EVIC KILL]))</f>
        <v/>
      </c>
      <c r="E2897" s="1" t="str">
        <f>IF($A2897&gt;--RIGHT($A$2,LEN($A$2)-8),"",SUMIF(Table1[SHIFT NOMENCLATURE], $B2897, Table1[EVIC MOB]))</f>
        <v/>
      </c>
      <c r="F2897" s="1" t="str">
        <f>IF($A2897&gt;--RIGHT($A$2,LEN($A$2)-8),"",SUMIF(Table1[SHIFT NOMENCLATURE], $B2897, Table1[EVIC FIRE]))</f>
        <v/>
      </c>
      <c r="G2897" s="1" t="str">
        <f>IF($A2897&gt;--RIGHT($A$2,LEN($A$2)-8),"",SUMIF(Table1[SHIFT NOMENCLATURE], $B2897, Table1[EKIA]))</f>
        <v/>
      </c>
      <c r="H2897" s="1" t="str">
        <f>IF($A2897&gt;--RIGHT($A$2,LEN($A$2)-8),"",SUMIF(Table1[SHIFT NOMENCLATURE], $B2897, Table1[EWIA]))</f>
        <v/>
      </c>
      <c r="I2897" s="1" t="str">
        <f>IF($A2897&gt;--RIGHT($A$2,LEN($A$2)-8),"",SUMIF(Table1[SHIFT NOMENCLATURE], $B2897, Table1[EPW]))</f>
        <v/>
      </c>
      <c r="J2897" s="1" t="str">
        <f>IF($A2897&gt;--RIGHT($A$2,LEN($A$2)-8),"",SUMIF(Table1[SHIFT NOMENCLATURE], $B2897, Table1[FVIC KILL]))</f>
        <v/>
      </c>
      <c r="K2897" s="1" t="str">
        <f>IF($A2897&gt;--RIGHT($A$2,LEN($A$2)-8),"",SUMIF(Table1[SHIFT NOMENCLATURE], $B2897, Table1[FVIC MOB]))</f>
        <v/>
      </c>
      <c r="L2897" s="1" t="str">
        <f>IF($A2897&gt;--RIGHT($A$2,LEN($A$2)-8),"",SUMIF(Table1[SHIFT NOMENCLATURE], $B2897, Table1[FVIC FIRE]))</f>
        <v/>
      </c>
      <c r="M2897" s="1" t="str">
        <f>IF($A2897&gt;--RIGHT($A$2,LEN($A$2)-8),"",SUMIF(Table1[SHIFT NOMENCLATURE], $B2897, Table1[FKIA]))</f>
        <v/>
      </c>
      <c r="N2897" s="1" t="str">
        <f>IF($A2897&gt;--RIGHT($A$2,LEN($A$2)-8),"",SUMIF(Table1[SHIFT NOMENCLATURE], $B2897, Table1[FWIA]))</f>
        <v/>
      </c>
      <c r="O2897" s="1" t="str">
        <f>IF($A2897&gt;--RIGHT($A$2,LEN($A$2)-8),"",SUMIF(Table1[SHIFT NOMENCLATURE], $B2897, Table1[DUSTWUN]))</f>
        <v/>
      </c>
    </row>
    <row r="2898" spans="1:15" x14ac:dyDescent="0.25">
      <c r="A2898" s="1" t="str">
        <f t="shared" si="90"/>
        <v/>
      </c>
      <c r="B2898" t="str">
        <f t="shared" si="91"/>
        <v/>
      </c>
      <c r="C2898" s="1" t="str">
        <f>IF($A2898&gt;--RIGHT($A$2,LEN($A$2)-8),"",COUNTIF(Table1[SHIFT NOMENCLATURE],$B2898))</f>
        <v/>
      </c>
      <c r="D2898" s="1" t="str">
        <f>IF($A2898&gt;--RIGHT($A$2,LEN($A$2)-8),"",SUMIF(Table1[SHIFT NOMENCLATURE], $B2898, Table1[EVIC KILL]))</f>
        <v/>
      </c>
      <c r="E2898" s="1" t="str">
        <f>IF($A2898&gt;--RIGHT($A$2,LEN($A$2)-8),"",SUMIF(Table1[SHIFT NOMENCLATURE], $B2898, Table1[EVIC MOB]))</f>
        <v/>
      </c>
      <c r="F2898" s="1" t="str">
        <f>IF($A2898&gt;--RIGHT($A$2,LEN($A$2)-8),"",SUMIF(Table1[SHIFT NOMENCLATURE], $B2898, Table1[EVIC FIRE]))</f>
        <v/>
      </c>
      <c r="G2898" s="1" t="str">
        <f>IF($A2898&gt;--RIGHT($A$2,LEN($A$2)-8),"",SUMIF(Table1[SHIFT NOMENCLATURE], $B2898, Table1[EKIA]))</f>
        <v/>
      </c>
      <c r="H2898" s="1" t="str">
        <f>IF($A2898&gt;--RIGHT($A$2,LEN($A$2)-8),"",SUMIF(Table1[SHIFT NOMENCLATURE], $B2898, Table1[EWIA]))</f>
        <v/>
      </c>
      <c r="I2898" s="1" t="str">
        <f>IF($A2898&gt;--RIGHT($A$2,LEN($A$2)-8),"",SUMIF(Table1[SHIFT NOMENCLATURE], $B2898, Table1[EPW]))</f>
        <v/>
      </c>
      <c r="J2898" s="1" t="str">
        <f>IF($A2898&gt;--RIGHT($A$2,LEN($A$2)-8),"",SUMIF(Table1[SHIFT NOMENCLATURE], $B2898, Table1[FVIC KILL]))</f>
        <v/>
      </c>
      <c r="K2898" s="1" t="str">
        <f>IF($A2898&gt;--RIGHT($A$2,LEN($A$2)-8),"",SUMIF(Table1[SHIFT NOMENCLATURE], $B2898, Table1[FVIC MOB]))</f>
        <v/>
      </c>
      <c r="L2898" s="1" t="str">
        <f>IF($A2898&gt;--RIGHT($A$2,LEN($A$2)-8),"",SUMIF(Table1[SHIFT NOMENCLATURE], $B2898, Table1[FVIC FIRE]))</f>
        <v/>
      </c>
      <c r="M2898" s="1" t="str">
        <f>IF($A2898&gt;--RIGHT($A$2,LEN($A$2)-8),"",SUMIF(Table1[SHIFT NOMENCLATURE], $B2898, Table1[FKIA]))</f>
        <v/>
      </c>
      <c r="N2898" s="1" t="str">
        <f>IF($A2898&gt;--RIGHT($A$2,LEN($A$2)-8),"",SUMIF(Table1[SHIFT NOMENCLATURE], $B2898, Table1[FWIA]))</f>
        <v/>
      </c>
      <c r="O2898" s="1" t="str">
        <f>IF($A2898&gt;--RIGHT($A$2,LEN($A$2)-8),"",SUMIF(Table1[SHIFT NOMENCLATURE], $B2898, Table1[DUSTWUN]))</f>
        <v/>
      </c>
    </row>
    <row r="2899" spans="1:15" x14ac:dyDescent="0.25">
      <c r="A2899" s="1" t="str">
        <f t="shared" si="90"/>
        <v/>
      </c>
      <c r="B2899" t="str">
        <f t="shared" si="91"/>
        <v/>
      </c>
      <c r="C2899" s="1" t="str">
        <f>IF($A2899&gt;--RIGHT($A$2,LEN($A$2)-8),"",COUNTIF(Table1[SHIFT NOMENCLATURE],$B2899))</f>
        <v/>
      </c>
      <c r="D2899" s="1" t="str">
        <f>IF($A2899&gt;--RIGHT($A$2,LEN($A$2)-8),"",SUMIF(Table1[SHIFT NOMENCLATURE], $B2899, Table1[EVIC KILL]))</f>
        <v/>
      </c>
      <c r="E2899" s="1" t="str">
        <f>IF($A2899&gt;--RIGHT($A$2,LEN($A$2)-8),"",SUMIF(Table1[SHIFT NOMENCLATURE], $B2899, Table1[EVIC MOB]))</f>
        <v/>
      </c>
      <c r="F2899" s="1" t="str">
        <f>IF($A2899&gt;--RIGHT($A$2,LEN($A$2)-8),"",SUMIF(Table1[SHIFT NOMENCLATURE], $B2899, Table1[EVIC FIRE]))</f>
        <v/>
      </c>
      <c r="G2899" s="1" t="str">
        <f>IF($A2899&gt;--RIGHT($A$2,LEN($A$2)-8),"",SUMIF(Table1[SHIFT NOMENCLATURE], $B2899, Table1[EKIA]))</f>
        <v/>
      </c>
      <c r="H2899" s="1" t="str">
        <f>IF($A2899&gt;--RIGHT($A$2,LEN($A$2)-8),"",SUMIF(Table1[SHIFT NOMENCLATURE], $B2899, Table1[EWIA]))</f>
        <v/>
      </c>
      <c r="I2899" s="1" t="str">
        <f>IF($A2899&gt;--RIGHT($A$2,LEN($A$2)-8),"",SUMIF(Table1[SHIFT NOMENCLATURE], $B2899, Table1[EPW]))</f>
        <v/>
      </c>
      <c r="J2899" s="1" t="str">
        <f>IF($A2899&gt;--RIGHT($A$2,LEN($A$2)-8),"",SUMIF(Table1[SHIFT NOMENCLATURE], $B2899, Table1[FVIC KILL]))</f>
        <v/>
      </c>
      <c r="K2899" s="1" t="str">
        <f>IF($A2899&gt;--RIGHT($A$2,LEN($A$2)-8),"",SUMIF(Table1[SHIFT NOMENCLATURE], $B2899, Table1[FVIC MOB]))</f>
        <v/>
      </c>
      <c r="L2899" s="1" t="str">
        <f>IF($A2899&gt;--RIGHT($A$2,LEN($A$2)-8),"",SUMIF(Table1[SHIFT NOMENCLATURE], $B2899, Table1[FVIC FIRE]))</f>
        <v/>
      </c>
      <c r="M2899" s="1" t="str">
        <f>IF($A2899&gt;--RIGHT($A$2,LEN($A$2)-8),"",SUMIF(Table1[SHIFT NOMENCLATURE], $B2899, Table1[FKIA]))</f>
        <v/>
      </c>
      <c r="N2899" s="1" t="str">
        <f>IF($A2899&gt;--RIGHT($A$2,LEN($A$2)-8),"",SUMIF(Table1[SHIFT NOMENCLATURE], $B2899, Table1[FWIA]))</f>
        <v/>
      </c>
      <c r="O2899" s="1" t="str">
        <f>IF($A2899&gt;--RIGHT($A$2,LEN($A$2)-8),"",SUMIF(Table1[SHIFT NOMENCLATURE], $B2899, Table1[DUSTWUN]))</f>
        <v/>
      </c>
    </row>
    <row r="2900" spans="1:15" x14ac:dyDescent="0.25">
      <c r="A2900" s="1" t="str">
        <f t="shared" si="90"/>
        <v/>
      </c>
      <c r="B2900" t="str">
        <f t="shared" si="91"/>
        <v/>
      </c>
      <c r="C2900" s="1" t="str">
        <f>IF($A2900&gt;--RIGHT($A$2,LEN($A$2)-8),"",COUNTIF(Table1[SHIFT NOMENCLATURE],$B2900))</f>
        <v/>
      </c>
      <c r="D2900" s="1" t="str">
        <f>IF($A2900&gt;--RIGHT($A$2,LEN($A$2)-8),"",SUMIF(Table1[SHIFT NOMENCLATURE], $B2900, Table1[EVIC KILL]))</f>
        <v/>
      </c>
      <c r="E2900" s="1" t="str">
        <f>IF($A2900&gt;--RIGHT($A$2,LEN($A$2)-8),"",SUMIF(Table1[SHIFT NOMENCLATURE], $B2900, Table1[EVIC MOB]))</f>
        <v/>
      </c>
      <c r="F2900" s="1" t="str">
        <f>IF($A2900&gt;--RIGHT($A$2,LEN($A$2)-8),"",SUMIF(Table1[SHIFT NOMENCLATURE], $B2900, Table1[EVIC FIRE]))</f>
        <v/>
      </c>
      <c r="G2900" s="1" t="str">
        <f>IF($A2900&gt;--RIGHT($A$2,LEN($A$2)-8),"",SUMIF(Table1[SHIFT NOMENCLATURE], $B2900, Table1[EKIA]))</f>
        <v/>
      </c>
      <c r="H2900" s="1" t="str">
        <f>IF($A2900&gt;--RIGHT($A$2,LEN($A$2)-8),"",SUMIF(Table1[SHIFT NOMENCLATURE], $B2900, Table1[EWIA]))</f>
        <v/>
      </c>
      <c r="I2900" s="1" t="str">
        <f>IF($A2900&gt;--RIGHT($A$2,LEN($A$2)-8),"",SUMIF(Table1[SHIFT NOMENCLATURE], $B2900, Table1[EPW]))</f>
        <v/>
      </c>
      <c r="J2900" s="1" t="str">
        <f>IF($A2900&gt;--RIGHT($A$2,LEN($A$2)-8),"",SUMIF(Table1[SHIFT NOMENCLATURE], $B2900, Table1[FVIC KILL]))</f>
        <v/>
      </c>
      <c r="K2900" s="1" t="str">
        <f>IF($A2900&gt;--RIGHT($A$2,LEN($A$2)-8),"",SUMIF(Table1[SHIFT NOMENCLATURE], $B2900, Table1[FVIC MOB]))</f>
        <v/>
      </c>
      <c r="L2900" s="1" t="str">
        <f>IF($A2900&gt;--RIGHT($A$2,LEN($A$2)-8),"",SUMIF(Table1[SHIFT NOMENCLATURE], $B2900, Table1[FVIC FIRE]))</f>
        <v/>
      </c>
      <c r="M2900" s="1" t="str">
        <f>IF($A2900&gt;--RIGHT($A$2,LEN($A$2)-8),"",SUMIF(Table1[SHIFT NOMENCLATURE], $B2900, Table1[FKIA]))</f>
        <v/>
      </c>
      <c r="N2900" s="1" t="str">
        <f>IF($A2900&gt;--RIGHT($A$2,LEN($A$2)-8),"",SUMIF(Table1[SHIFT NOMENCLATURE], $B2900, Table1[FWIA]))</f>
        <v/>
      </c>
      <c r="O2900" s="1" t="str">
        <f>IF($A2900&gt;--RIGHT($A$2,LEN($A$2)-8),"",SUMIF(Table1[SHIFT NOMENCLATURE], $B2900, Table1[DUSTWUN]))</f>
        <v/>
      </c>
    </row>
    <row r="2901" spans="1:15" x14ac:dyDescent="0.25">
      <c r="A2901" s="1" t="str">
        <f t="shared" si="90"/>
        <v/>
      </c>
      <c r="B2901" t="str">
        <f t="shared" si="91"/>
        <v/>
      </c>
      <c r="C2901" s="1" t="str">
        <f>IF($A2901&gt;--RIGHT($A$2,LEN($A$2)-8),"",COUNTIF(Table1[SHIFT NOMENCLATURE],$B2901))</f>
        <v/>
      </c>
      <c r="D2901" s="1" t="str">
        <f>IF($A2901&gt;--RIGHT($A$2,LEN($A$2)-8),"",SUMIF(Table1[SHIFT NOMENCLATURE], $B2901, Table1[EVIC KILL]))</f>
        <v/>
      </c>
      <c r="E2901" s="1" t="str">
        <f>IF($A2901&gt;--RIGHT($A$2,LEN($A$2)-8),"",SUMIF(Table1[SHIFT NOMENCLATURE], $B2901, Table1[EVIC MOB]))</f>
        <v/>
      </c>
      <c r="F2901" s="1" t="str">
        <f>IF($A2901&gt;--RIGHT($A$2,LEN($A$2)-8),"",SUMIF(Table1[SHIFT NOMENCLATURE], $B2901, Table1[EVIC FIRE]))</f>
        <v/>
      </c>
      <c r="G2901" s="1" t="str">
        <f>IF($A2901&gt;--RIGHT($A$2,LEN($A$2)-8),"",SUMIF(Table1[SHIFT NOMENCLATURE], $B2901, Table1[EKIA]))</f>
        <v/>
      </c>
      <c r="H2901" s="1" t="str">
        <f>IF($A2901&gt;--RIGHT($A$2,LEN($A$2)-8),"",SUMIF(Table1[SHIFT NOMENCLATURE], $B2901, Table1[EWIA]))</f>
        <v/>
      </c>
      <c r="I2901" s="1" t="str">
        <f>IF($A2901&gt;--RIGHT($A$2,LEN($A$2)-8),"",SUMIF(Table1[SHIFT NOMENCLATURE], $B2901, Table1[EPW]))</f>
        <v/>
      </c>
      <c r="J2901" s="1" t="str">
        <f>IF($A2901&gt;--RIGHT($A$2,LEN($A$2)-8),"",SUMIF(Table1[SHIFT NOMENCLATURE], $B2901, Table1[FVIC KILL]))</f>
        <v/>
      </c>
      <c r="K2901" s="1" t="str">
        <f>IF($A2901&gt;--RIGHT($A$2,LEN($A$2)-8),"",SUMIF(Table1[SHIFT NOMENCLATURE], $B2901, Table1[FVIC MOB]))</f>
        <v/>
      </c>
      <c r="L2901" s="1" t="str">
        <f>IF($A2901&gt;--RIGHT($A$2,LEN($A$2)-8),"",SUMIF(Table1[SHIFT NOMENCLATURE], $B2901, Table1[FVIC FIRE]))</f>
        <v/>
      </c>
      <c r="M2901" s="1" t="str">
        <f>IF($A2901&gt;--RIGHT($A$2,LEN($A$2)-8),"",SUMIF(Table1[SHIFT NOMENCLATURE], $B2901, Table1[FKIA]))</f>
        <v/>
      </c>
      <c r="N2901" s="1" t="str">
        <f>IF($A2901&gt;--RIGHT($A$2,LEN($A$2)-8),"",SUMIF(Table1[SHIFT NOMENCLATURE], $B2901, Table1[FWIA]))</f>
        <v/>
      </c>
      <c r="O2901" s="1" t="str">
        <f>IF($A2901&gt;--RIGHT($A$2,LEN($A$2)-8),"",SUMIF(Table1[SHIFT NOMENCLATURE], $B2901, Table1[DUSTWUN]))</f>
        <v/>
      </c>
    </row>
    <row r="2902" spans="1:15" x14ac:dyDescent="0.25">
      <c r="A2902" s="1" t="str">
        <f t="shared" si="90"/>
        <v/>
      </c>
      <c r="B2902" t="str">
        <f t="shared" si="91"/>
        <v/>
      </c>
      <c r="C2902" s="1" t="str">
        <f>IF($A2902&gt;--RIGHT($A$2,LEN($A$2)-8),"",COUNTIF(Table1[SHIFT NOMENCLATURE],$B2902))</f>
        <v/>
      </c>
      <c r="D2902" s="1" t="str">
        <f>IF($A2902&gt;--RIGHT($A$2,LEN($A$2)-8),"",SUMIF(Table1[SHIFT NOMENCLATURE], $B2902, Table1[EVIC KILL]))</f>
        <v/>
      </c>
      <c r="E2902" s="1" t="str">
        <f>IF($A2902&gt;--RIGHT($A$2,LEN($A$2)-8),"",SUMIF(Table1[SHIFT NOMENCLATURE], $B2902, Table1[EVIC MOB]))</f>
        <v/>
      </c>
      <c r="F2902" s="1" t="str">
        <f>IF($A2902&gt;--RIGHT($A$2,LEN($A$2)-8),"",SUMIF(Table1[SHIFT NOMENCLATURE], $B2902, Table1[EVIC FIRE]))</f>
        <v/>
      </c>
      <c r="G2902" s="1" t="str">
        <f>IF($A2902&gt;--RIGHT($A$2,LEN($A$2)-8),"",SUMIF(Table1[SHIFT NOMENCLATURE], $B2902, Table1[EKIA]))</f>
        <v/>
      </c>
      <c r="H2902" s="1" t="str">
        <f>IF($A2902&gt;--RIGHT($A$2,LEN($A$2)-8),"",SUMIF(Table1[SHIFT NOMENCLATURE], $B2902, Table1[EWIA]))</f>
        <v/>
      </c>
      <c r="I2902" s="1" t="str">
        <f>IF($A2902&gt;--RIGHT($A$2,LEN($A$2)-8),"",SUMIF(Table1[SHIFT NOMENCLATURE], $B2902, Table1[EPW]))</f>
        <v/>
      </c>
      <c r="J2902" s="1" t="str">
        <f>IF($A2902&gt;--RIGHT($A$2,LEN($A$2)-8),"",SUMIF(Table1[SHIFT NOMENCLATURE], $B2902, Table1[FVIC KILL]))</f>
        <v/>
      </c>
      <c r="K2902" s="1" t="str">
        <f>IF($A2902&gt;--RIGHT($A$2,LEN($A$2)-8),"",SUMIF(Table1[SHIFT NOMENCLATURE], $B2902, Table1[FVIC MOB]))</f>
        <v/>
      </c>
      <c r="L2902" s="1" t="str">
        <f>IF($A2902&gt;--RIGHT($A$2,LEN($A$2)-8),"",SUMIF(Table1[SHIFT NOMENCLATURE], $B2902, Table1[FVIC FIRE]))</f>
        <v/>
      </c>
      <c r="M2902" s="1" t="str">
        <f>IF($A2902&gt;--RIGHT($A$2,LEN($A$2)-8),"",SUMIF(Table1[SHIFT NOMENCLATURE], $B2902, Table1[FKIA]))</f>
        <v/>
      </c>
      <c r="N2902" s="1" t="str">
        <f>IF($A2902&gt;--RIGHT($A$2,LEN($A$2)-8),"",SUMIF(Table1[SHIFT NOMENCLATURE], $B2902, Table1[FWIA]))</f>
        <v/>
      </c>
      <c r="O2902" s="1" t="str">
        <f>IF($A2902&gt;--RIGHT($A$2,LEN($A$2)-8),"",SUMIF(Table1[SHIFT NOMENCLATURE], $B2902, Table1[DUSTWUN]))</f>
        <v/>
      </c>
    </row>
    <row r="2903" spans="1:15" x14ac:dyDescent="0.25">
      <c r="A2903" s="1" t="str">
        <f t="shared" si="90"/>
        <v/>
      </c>
      <c r="B2903" t="str">
        <f t="shared" si="91"/>
        <v/>
      </c>
      <c r="C2903" s="1" t="str">
        <f>IF($A2903&gt;--RIGHT($A$2,LEN($A$2)-8),"",COUNTIF(Table1[SHIFT NOMENCLATURE],$B2903))</f>
        <v/>
      </c>
      <c r="D2903" s="1" t="str">
        <f>IF($A2903&gt;--RIGHT($A$2,LEN($A$2)-8),"",SUMIF(Table1[SHIFT NOMENCLATURE], $B2903, Table1[EVIC KILL]))</f>
        <v/>
      </c>
      <c r="E2903" s="1" t="str">
        <f>IF($A2903&gt;--RIGHT($A$2,LEN($A$2)-8),"",SUMIF(Table1[SHIFT NOMENCLATURE], $B2903, Table1[EVIC MOB]))</f>
        <v/>
      </c>
      <c r="F2903" s="1" t="str">
        <f>IF($A2903&gt;--RIGHT($A$2,LEN($A$2)-8),"",SUMIF(Table1[SHIFT NOMENCLATURE], $B2903, Table1[EVIC FIRE]))</f>
        <v/>
      </c>
      <c r="G2903" s="1" t="str">
        <f>IF($A2903&gt;--RIGHT($A$2,LEN($A$2)-8),"",SUMIF(Table1[SHIFT NOMENCLATURE], $B2903, Table1[EKIA]))</f>
        <v/>
      </c>
      <c r="H2903" s="1" t="str">
        <f>IF($A2903&gt;--RIGHT($A$2,LEN($A$2)-8),"",SUMIF(Table1[SHIFT NOMENCLATURE], $B2903, Table1[EWIA]))</f>
        <v/>
      </c>
      <c r="I2903" s="1" t="str">
        <f>IF($A2903&gt;--RIGHT($A$2,LEN($A$2)-8),"",SUMIF(Table1[SHIFT NOMENCLATURE], $B2903, Table1[EPW]))</f>
        <v/>
      </c>
      <c r="J2903" s="1" t="str">
        <f>IF($A2903&gt;--RIGHT($A$2,LEN($A$2)-8),"",SUMIF(Table1[SHIFT NOMENCLATURE], $B2903, Table1[FVIC KILL]))</f>
        <v/>
      </c>
      <c r="K2903" s="1" t="str">
        <f>IF($A2903&gt;--RIGHT($A$2,LEN($A$2)-8),"",SUMIF(Table1[SHIFT NOMENCLATURE], $B2903, Table1[FVIC MOB]))</f>
        <v/>
      </c>
      <c r="L2903" s="1" t="str">
        <f>IF($A2903&gt;--RIGHT($A$2,LEN($A$2)-8),"",SUMIF(Table1[SHIFT NOMENCLATURE], $B2903, Table1[FVIC FIRE]))</f>
        <v/>
      </c>
      <c r="M2903" s="1" t="str">
        <f>IF($A2903&gt;--RIGHT($A$2,LEN($A$2)-8),"",SUMIF(Table1[SHIFT NOMENCLATURE], $B2903, Table1[FKIA]))</f>
        <v/>
      </c>
      <c r="N2903" s="1" t="str">
        <f>IF($A2903&gt;--RIGHT($A$2,LEN($A$2)-8),"",SUMIF(Table1[SHIFT NOMENCLATURE], $B2903, Table1[FWIA]))</f>
        <v/>
      </c>
      <c r="O2903" s="1" t="str">
        <f>IF($A2903&gt;--RIGHT($A$2,LEN($A$2)-8),"",SUMIF(Table1[SHIFT NOMENCLATURE], $B2903, Table1[DUSTWUN]))</f>
        <v/>
      </c>
    </row>
    <row r="2904" spans="1:15" x14ac:dyDescent="0.25">
      <c r="A2904" s="1" t="str">
        <f t="shared" si="90"/>
        <v/>
      </c>
      <c r="B2904" t="str">
        <f t="shared" si="91"/>
        <v/>
      </c>
      <c r="C2904" s="1" t="str">
        <f>IF($A2904&gt;--RIGHT($A$2,LEN($A$2)-8),"",COUNTIF(Table1[SHIFT NOMENCLATURE],$B2904))</f>
        <v/>
      </c>
      <c r="D2904" s="1" t="str">
        <f>IF($A2904&gt;--RIGHT($A$2,LEN($A$2)-8),"",SUMIF(Table1[SHIFT NOMENCLATURE], $B2904, Table1[EVIC KILL]))</f>
        <v/>
      </c>
      <c r="E2904" s="1" t="str">
        <f>IF($A2904&gt;--RIGHT($A$2,LEN($A$2)-8),"",SUMIF(Table1[SHIFT NOMENCLATURE], $B2904, Table1[EVIC MOB]))</f>
        <v/>
      </c>
      <c r="F2904" s="1" t="str">
        <f>IF($A2904&gt;--RIGHT($A$2,LEN($A$2)-8),"",SUMIF(Table1[SHIFT NOMENCLATURE], $B2904, Table1[EVIC FIRE]))</f>
        <v/>
      </c>
      <c r="G2904" s="1" t="str">
        <f>IF($A2904&gt;--RIGHT($A$2,LEN($A$2)-8),"",SUMIF(Table1[SHIFT NOMENCLATURE], $B2904, Table1[EKIA]))</f>
        <v/>
      </c>
      <c r="H2904" s="1" t="str">
        <f>IF($A2904&gt;--RIGHT($A$2,LEN($A$2)-8),"",SUMIF(Table1[SHIFT NOMENCLATURE], $B2904, Table1[EWIA]))</f>
        <v/>
      </c>
      <c r="I2904" s="1" t="str">
        <f>IF($A2904&gt;--RIGHT($A$2,LEN($A$2)-8),"",SUMIF(Table1[SHIFT NOMENCLATURE], $B2904, Table1[EPW]))</f>
        <v/>
      </c>
      <c r="J2904" s="1" t="str">
        <f>IF($A2904&gt;--RIGHT($A$2,LEN($A$2)-8),"",SUMIF(Table1[SHIFT NOMENCLATURE], $B2904, Table1[FVIC KILL]))</f>
        <v/>
      </c>
      <c r="K2904" s="1" t="str">
        <f>IF($A2904&gt;--RIGHT($A$2,LEN($A$2)-8),"",SUMIF(Table1[SHIFT NOMENCLATURE], $B2904, Table1[FVIC MOB]))</f>
        <v/>
      </c>
      <c r="L2904" s="1" t="str">
        <f>IF($A2904&gt;--RIGHT($A$2,LEN($A$2)-8),"",SUMIF(Table1[SHIFT NOMENCLATURE], $B2904, Table1[FVIC FIRE]))</f>
        <v/>
      </c>
      <c r="M2904" s="1" t="str">
        <f>IF($A2904&gt;--RIGHT($A$2,LEN($A$2)-8),"",SUMIF(Table1[SHIFT NOMENCLATURE], $B2904, Table1[FKIA]))</f>
        <v/>
      </c>
      <c r="N2904" s="1" t="str">
        <f>IF($A2904&gt;--RIGHT($A$2,LEN($A$2)-8),"",SUMIF(Table1[SHIFT NOMENCLATURE], $B2904, Table1[FWIA]))</f>
        <v/>
      </c>
      <c r="O2904" s="1" t="str">
        <f>IF($A2904&gt;--RIGHT($A$2,LEN($A$2)-8),"",SUMIF(Table1[SHIFT NOMENCLATURE], $B2904, Table1[DUSTWUN]))</f>
        <v/>
      </c>
    </row>
    <row r="2905" spans="1:15" x14ac:dyDescent="0.25">
      <c r="A2905" s="1" t="str">
        <f t="shared" si="90"/>
        <v/>
      </c>
      <c r="B2905" t="str">
        <f t="shared" si="91"/>
        <v/>
      </c>
      <c r="C2905" s="1" t="str">
        <f>IF($A2905&gt;--RIGHT($A$2,LEN($A$2)-8),"",COUNTIF(Table1[SHIFT NOMENCLATURE],$B2905))</f>
        <v/>
      </c>
      <c r="D2905" s="1" t="str">
        <f>IF($A2905&gt;--RIGHT($A$2,LEN($A$2)-8),"",SUMIF(Table1[SHIFT NOMENCLATURE], $B2905, Table1[EVIC KILL]))</f>
        <v/>
      </c>
      <c r="E2905" s="1" t="str">
        <f>IF($A2905&gt;--RIGHT($A$2,LEN($A$2)-8),"",SUMIF(Table1[SHIFT NOMENCLATURE], $B2905, Table1[EVIC MOB]))</f>
        <v/>
      </c>
      <c r="F2905" s="1" t="str">
        <f>IF($A2905&gt;--RIGHT($A$2,LEN($A$2)-8),"",SUMIF(Table1[SHIFT NOMENCLATURE], $B2905, Table1[EVIC FIRE]))</f>
        <v/>
      </c>
      <c r="G2905" s="1" t="str">
        <f>IF($A2905&gt;--RIGHT($A$2,LEN($A$2)-8),"",SUMIF(Table1[SHIFT NOMENCLATURE], $B2905, Table1[EKIA]))</f>
        <v/>
      </c>
      <c r="H2905" s="1" t="str">
        <f>IF($A2905&gt;--RIGHT($A$2,LEN($A$2)-8),"",SUMIF(Table1[SHIFT NOMENCLATURE], $B2905, Table1[EWIA]))</f>
        <v/>
      </c>
      <c r="I2905" s="1" t="str">
        <f>IF($A2905&gt;--RIGHT($A$2,LEN($A$2)-8),"",SUMIF(Table1[SHIFT NOMENCLATURE], $B2905, Table1[EPW]))</f>
        <v/>
      </c>
      <c r="J2905" s="1" t="str">
        <f>IF($A2905&gt;--RIGHT($A$2,LEN($A$2)-8),"",SUMIF(Table1[SHIFT NOMENCLATURE], $B2905, Table1[FVIC KILL]))</f>
        <v/>
      </c>
      <c r="K2905" s="1" t="str">
        <f>IF($A2905&gt;--RIGHT($A$2,LEN($A$2)-8),"",SUMIF(Table1[SHIFT NOMENCLATURE], $B2905, Table1[FVIC MOB]))</f>
        <v/>
      </c>
      <c r="L2905" s="1" t="str">
        <f>IF($A2905&gt;--RIGHT($A$2,LEN($A$2)-8),"",SUMIF(Table1[SHIFT NOMENCLATURE], $B2905, Table1[FVIC FIRE]))</f>
        <v/>
      </c>
      <c r="M2905" s="1" t="str">
        <f>IF($A2905&gt;--RIGHT($A$2,LEN($A$2)-8),"",SUMIF(Table1[SHIFT NOMENCLATURE], $B2905, Table1[FKIA]))</f>
        <v/>
      </c>
      <c r="N2905" s="1" t="str">
        <f>IF($A2905&gt;--RIGHT($A$2,LEN($A$2)-8),"",SUMIF(Table1[SHIFT NOMENCLATURE], $B2905, Table1[FWIA]))</f>
        <v/>
      </c>
      <c r="O2905" s="1" t="str">
        <f>IF($A2905&gt;--RIGHT($A$2,LEN($A$2)-8),"",SUMIF(Table1[SHIFT NOMENCLATURE], $B2905, Table1[DUSTWUN]))</f>
        <v/>
      </c>
    </row>
    <row r="2906" spans="1:15" x14ac:dyDescent="0.25">
      <c r="A2906" s="1" t="str">
        <f t="shared" si="90"/>
        <v/>
      </c>
      <c r="B2906" t="str">
        <f t="shared" si="91"/>
        <v/>
      </c>
      <c r="C2906" s="1" t="str">
        <f>IF($A2906&gt;--RIGHT($A$2,LEN($A$2)-8),"",COUNTIF(Table1[SHIFT NOMENCLATURE],$B2906))</f>
        <v/>
      </c>
      <c r="D2906" s="1" t="str">
        <f>IF($A2906&gt;--RIGHT($A$2,LEN($A$2)-8),"",SUMIF(Table1[SHIFT NOMENCLATURE], $B2906, Table1[EVIC KILL]))</f>
        <v/>
      </c>
      <c r="E2906" s="1" t="str">
        <f>IF($A2906&gt;--RIGHT($A$2,LEN($A$2)-8),"",SUMIF(Table1[SHIFT NOMENCLATURE], $B2906, Table1[EVIC MOB]))</f>
        <v/>
      </c>
      <c r="F2906" s="1" t="str">
        <f>IF($A2906&gt;--RIGHT($A$2,LEN($A$2)-8),"",SUMIF(Table1[SHIFT NOMENCLATURE], $B2906, Table1[EVIC FIRE]))</f>
        <v/>
      </c>
      <c r="G2906" s="1" t="str">
        <f>IF($A2906&gt;--RIGHT($A$2,LEN($A$2)-8),"",SUMIF(Table1[SHIFT NOMENCLATURE], $B2906, Table1[EKIA]))</f>
        <v/>
      </c>
      <c r="H2906" s="1" t="str">
        <f>IF($A2906&gt;--RIGHT($A$2,LEN($A$2)-8),"",SUMIF(Table1[SHIFT NOMENCLATURE], $B2906, Table1[EWIA]))</f>
        <v/>
      </c>
      <c r="I2906" s="1" t="str">
        <f>IF($A2906&gt;--RIGHT($A$2,LEN($A$2)-8),"",SUMIF(Table1[SHIFT NOMENCLATURE], $B2906, Table1[EPW]))</f>
        <v/>
      </c>
      <c r="J2906" s="1" t="str">
        <f>IF($A2906&gt;--RIGHT($A$2,LEN($A$2)-8),"",SUMIF(Table1[SHIFT NOMENCLATURE], $B2906, Table1[FVIC KILL]))</f>
        <v/>
      </c>
      <c r="K2906" s="1" t="str">
        <f>IF($A2906&gt;--RIGHT($A$2,LEN($A$2)-8),"",SUMIF(Table1[SHIFT NOMENCLATURE], $B2906, Table1[FVIC MOB]))</f>
        <v/>
      </c>
      <c r="L2906" s="1" t="str">
        <f>IF($A2906&gt;--RIGHT($A$2,LEN($A$2)-8),"",SUMIF(Table1[SHIFT NOMENCLATURE], $B2906, Table1[FVIC FIRE]))</f>
        <v/>
      </c>
      <c r="M2906" s="1" t="str">
        <f>IF($A2906&gt;--RIGHT($A$2,LEN($A$2)-8),"",SUMIF(Table1[SHIFT NOMENCLATURE], $B2906, Table1[FKIA]))</f>
        <v/>
      </c>
      <c r="N2906" s="1" t="str">
        <f>IF($A2906&gt;--RIGHT($A$2,LEN($A$2)-8),"",SUMIF(Table1[SHIFT NOMENCLATURE], $B2906, Table1[FWIA]))</f>
        <v/>
      </c>
      <c r="O2906" s="1" t="str">
        <f>IF($A2906&gt;--RIGHT($A$2,LEN($A$2)-8),"",SUMIF(Table1[SHIFT NOMENCLATURE], $B2906, Table1[DUSTWUN]))</f>
        <v/>
      </c>
    </row>
    <row r="2907" spans="1:15" x14ac:dyDescent="0.25">
      <c r="A2907" s="1" t="str">
        <f t="shared" si="90"/>
        <v/>
      </c>
      <c r="B2907" t="str">
        <f t="shared" si="91"/>
        <v/>
      </c>
      <c r="C2907" s="1" t="str">
        <f>IF($A2907&gt;--RIGHT($A$2,LEN($A$2)-8),"",COUNTIF(Table1[SHIFT NOMENCLATURE],$B2907))</f>
        <v/>
      </c>
      <c r="D2907" s="1" t="str">
        <f>IF($A2907&gt;--RIGHT($A$2,LEN($A$2)-8),"",SUMIF(Table1[SHIFT NOMENCLATURE], $B2907, Table1[EVIC KILL]))</f>
        <v/>
      </c>
      <c r="E2907" s="1" t="str">
        <f>IF($A2907&gt;--RIGHT($A$2,LEN($A$2)-8),"",SUMIF(Table1[SHIFT NOMENCLATURE], $B2907, Table1[EVIC MOB]))</f>
        <v/>
      </c>
      <c r="F2907" s="1" t="str">
        <f>IF($A2907&gt;--RIGHT($A$2,LEN($A$2)-8),"",SUMIF(Table1[SHIFT NOMENCLATURE], $B2907, Table1[EVIC FIRE]))</f>
        <v/>
      </c>
      <c r="G2907" s="1" t="str">
        <f>IF($A2907&gt;--RIGHT($A$2,LEN($A$2)-8),"",SUMIF(Table1[SHIFT NOMENCLATURE], $B2907, Table1[EKIA]))</f>
        <v/>
      </c>
      <c r="H2907" s="1" t="str">
        <f>IF($A2907&gt;--RIGHT($A$2,LEN($A$2)-8),"",SUMIF(Table1[SHIFT NOMENCLATURE], $B2907, Table1[EWIA]))</f>
        <v/>
      </c>
      <c r="I2907" s="1" t="str">
        <f>IF($A2907&gt;--RIGHT($A$2,LEN($A$2)-8),"",SUMIF(Table1[SHIFT NOMENCLATURE], $B2907, Table1[EPW]))</f>
        <v/>
      </c>
      <c r="J2907" s="1" t="str">
        <f>IF($A2907&gt;--RIGHT($A$2,LEN($A$2)-8),"",SUMIF(Table1[SHIFT NOMENCLATURE], $B2907, Table1[FVIC KILL]))</f>
        <v/>
      </c>
      <c r="K2907" s="1" t="str">
        <f>IF($A2907&gt;--RIGHT($A$2,LEN($A$2)-8),"",SUMIF(Table1[SHIFT NOMENCLATURE], $B2907, Table1[FVIC MOB]))</f>
        <v/>
      </c>
      <c r="L2907" s="1" t="str">
        <f>IF($A2907&gt;--RIGHT($A$2,LEN($A$2)-8),"",SUMIF(Table1[SHIFT NOMENCLATURE], $B2907, Table1[FVIC FIRE]))</f>
        <v/>
      </c>
      <c r="M2907" s="1" t="str">
        <f>IF($A2907&gt;--RIGHT($A$2,LEN($A$2)-8),"",SUMIF(Table1[SHIFT NOMENCLATURE], $B2907, Table1[FKIA]))</f>
        <v/>
      </c>
      <c r="N2907" s="1" t="str">
        <f>IF($A2907&gt;--RIGHT($A$2,LEN($A$2)-8),"",SUMIF(Table1[SHIFT NOMENCLATURE], $B2907, Table1[FWIA]))</f>
        <v/>
      </c>
      <c r="O2907" s="1" t="str">
        <f>IF($A2907&gt;--RIGHT($A$2,LEN($A$2)-8),"",SUMIF(Table1[SHIFT NOMENCLATURE], $B2907, Table1[DUSTWUN]))</f>
        <v/>
      </c>
    </row>
    <row r="2908" spans="1:15" x14ac:dyDescent="0.25">
      <c r="A2908" s="1" t="str">
        <f t="shared" si="90"/>
        <v/>
      </c>
      <c r="B2908" t="str">
        <f t="shared" si="91"/>
        <v/>
      </c>
      <c r="C2908" s="1" t="str">
        <f>IF($A2908&gt;--RIGHT($A$2,LEN($A$2)-8),"",COUNTIF(Table1[SHIFT NOMENCLATURE],$B2908))</f>
        <v/>
      </c>
      <c r="D2908" s="1" t="str">
        <f>IF($A2908&gt;--RIGHT($A$2,LEN($A$2)-8),"",SUMIF(Table1[SHIFT NOMENCLATURE], $B2908, Table1[EVIC KILL]))</f>
        <v/>
      </c>
      <c r="E2908" s="1" t="str">
        <f>IF($A2908&gt;--RIGHT($A$2,LEN($A$2)-8),"",SUMIF(Table1[SHIFT NOMENCLATURE], $B2908, Table1[EVIC MOB]))</f>
        <v/>
      </c>
      <c r="F2908" s="1" t="str">
        <f>IF($A2908&gt;--RIGHT($A$2,LEN($A$2)-8),"",SUMIF(Table1[SHIFT NOMENCLATURE], $B2908, Table1[EVIC FIRE]))</f>
        <v/>
      </c>
      <c r="G2908" s="1" t="str">
        <f>IF($A2908&gt;--RIGHT($A$2,LEN($A$2)-8),"",SUMIF(Table1[SHIFT NOMENCLATURE], $B2908, Table1[EKIA]))</f>
        <v/>
      </c>
      <c r="H2908" s="1" t="str">
        <f>IF($A2908&gt;--RIGHT($A$2,LEN($A$2)-8),"",SUMIF(Table1[SHIFT NOMENCLATURE], $B2908, Table1[EWIA]))</f>
        <v/>
      </c>
      <c r="I2908" s="1" t="str">
        <f>IF($A2908&gt;--RIGHT($A$2,LEN($A$2)-8),"",SUMIF(Table1[SHIFT NOMENCLATURE], $B2908, Table1[EPW]))</f>
        <v/>
      </c>
      <c r="J2908" s="1" t="str">
        <f>IF($A2908&gt;--RIGHT($A$2,LEN($A$2)-8),"",SUMIF(Table1[SHIFT NOMENCLATURE], $B2908, Table1[FVIC KILL]))</f>
        <v/>
      </c>
      <c r="K2908" s="1" t="str">
        <f>IF($A2908&gt;--RIGHT($A$2,LEN($A$2)-8),"",SUMIF(Table1[SHIFT NOMENCLATURE], $B2908, Table1[FVIC MOB]))</f>
        <v/>
      </c>
      <c r="L2908" s="1" t="str">
        <f>IF($A2908&gt;--RIGHT($A$2,LEN($A$2)-8),"",SUMIF(Table1[SHIFT NOMENCLATURE], $B2908, Table1[FVIC FIRE]))</f>
        <v/>
      </c>
      <c r="M2908" s="1" t="str">
        <f>IF($A2908&gt;--RIGHT($A$2,LEN($A$2)-8),"",SUMIF(Table1[SHIFT NOMENCLATURE], $B2908, Table1[FKIA]))</f>
        <v/>
      </c>
      <c r="N2908" s="1" t="str">
        <f>IF($A2908&gt;--RIGHT($A$2,LEN($A$2)-8),"",SUMIF(Table1[SHIFT NOMENCLATURE], $B2908, Table1[FWIA]))</f>
        <v/>
      </c>
      <c r="O2908" s="1" t="str">
        <f>IF($A2908&gt;--RIGHT($A$2,LEN($A$2)-8),"",SUMIF(Table1[SHIFT NOMENCLATURE], $B2908, Table1[DUSTWUN]))</f>
        <v/>
      </c>
    </row>
    <row r="2909" spans="1:15" x14ac:dyDescent="0.25">
      <c r="A2909" s="1" t="str">
        <f t="shared" si="90"/>
        <v/>
      </c>
      <c r="B2909" t="str">
        <f t="shared" si="91"/>
        <v/>
      </c>
      <c r="C2909" s="1" t="str">
        <f>IF($A2909&gt;--RIGHT($A$2,LEN($A$2)-8),"",COUNTIF(Table1[SHIFT NOMENCLATURE],$B2909))</f>
        <v/>
      </c>
      <c r="D2909" s="1" t="str">
        <f>IF($A2909&gt;--RIGHT($A$2,LEN($A$2)-8),"",SUMIF(Table1[SHIFT NOMENCLATURE], $B2909, Table1[EVIC KILL]))</f>
        <v/>
      </c>
      <c r="E2909" s="1" t="str">
        <f>IF($A2909&gt;--RIGHT($A$2,LEN($A$2)-8),"",SUMIF(Table1[SHIFT NOMENCLATURE], $B2909, Table1[EVIC MOB]))</f>
        <v/>
      </c>
      <c r="F2909" s="1" t="str">
        <f>IF($A2909&gt;--RIGHT($A$2,LEN($A$2)-8),"",SUMIF(Table1[SHIFT NOMENCLATURE], $B2909, Table1[EVIC FIRE]))</f>
        <v/>
      </c>
      <c r="G2909" s="1" t="str">
        <f>IF($A2909&gt;--RIGHT($A$2,LEN($A$2)-8),"",SUMIF(Table1[SHIFT NOMENCLATURE], $B2909, Table1[EKIA]))</f>
        <v/>
      </c>
      <c r="H2909" s="1" t="str">
        <f>IF($A2909&gt;--RIGHT($A$2,LEN($A$2)-8),"",SUMIF(Table1[SHIFT NOMENCLATURE], $B2909, Table1[EWIA]))</f>
        <v/>
      </c>
      <c r="I2909" s="1" t="str">
        <f>IF($A2909&gt;--RIGHT($A$2,LEN($A$2)-8),"",SUMIF(Table1[SHIFT NOMENCLATURE], $B2909, Table1[EPW]))</f>
        <v/>
      </c>
      <c r="J2909" s="1" t="str">
        <f>IF($A2909&gt;--RIGHT($A$2,LEN($A$2)-8),"",SUMIF(Table1[SHIFT NOMENCLATURE], $B2909, Table1[FVIC KILL]))</f>
        <v/>
      </c>
      <c r="K2909" s="1" t="str">
        <f>IF($A2909&gt;--RIGHT($A$2,LEN($A$2)-8),"",SUMIF(Table1[SHIFT NOMENCLATURE], $B2909, Table1[FVIC MOB]))</f>
        <v/>
      </c>
      <c r="L2909" s="1" t="str">
        <f>IF($A2909&gt;--RIGHT($A$2,LEN($A$2)-8),"",SUMIF(Table1[SHIFT NOMENCLATURE], $B2909, Table1[FVIC FIRE]))</f>
        <v/>
      </c>
      <c r="M2909" s="1" t="str">
        <f>IF($A2909&gt;--RIGHT($A$2,LEN($A$2)-8),"",SUMIF(Table1[SHIFT NOMENCLATURE], $B2909, Table1[FKIA]))</f>
        <v/>
      </c>
      <c r="N2909" s="1" t="str">
        <f>IF($A2909&gt;--RIGHT($A$2,LEN($A$2)-8),"",SUMIF(Table1[SHIFT NOMENCLATURE], $B2909, Table1[FWIA]))</f>
        <v/>
      </c>
      <c r="O2909" s="1" t="str">
        <f>IF($A2909&gt;--RIGHT($A$2,LEN($A$2)-8),"",SUMIF(Table1[SHIFT NOMENCLATURE], $B2909, Table1[DUSTWUN]))</f>
        <v/>
      </c>
    </row>
    <row r="2910" spans="1:15" x14ac:dyDescent="0.25">
      <c r="A2910" s="1" t="str">
        <f t="shared" si="90"/>
        <v/>
      </c>
      <c r="B2910" t="str">
        <f t="shared" si="91"/>
        <v/>
      </c>
      <c r="C2910" s="1" t="str">
        <f>IF($A2910&gt;--RIGHT($A$2,LEN($A$2)-8),"",COUNTIF(Table1[SHIFT NOMENCLATURE],$B2910))</f>
        <v/>
      </c>
      <c r="D2910" s="1" t="str">
        <f>IF($A2910&gt;--RIGHT($A$2,LEN($A$2)-8),"",SUMIF(Table1[SHIFT NOMENCLATURE], $B2910, Table1[EVIC KILL]))</f>
        <v/>
      </c>
      <c r="E2910" s="1" t="str">
        <f>IF($A2910&gt;--RIGHT($A$2,LEN($A$2)-8),"",SUMIF(Table1[SHIFT NOMENCLATURE], $B2910, Table1[EVIC MOB]))</f>
        <v/>
      </c>
      <c r="F2910" s="1" t="str">
        <f>IF($A2910&gt;--RIGHT($A$2,LEN($A$2)-8),"",SUMIF(Table1[SHIFT NOMENCLATURE], $B2910, Table1[EVIC FIRE]))</f>
        <v/>
      </c>
      <c r="G2910" s="1" t="str">
        <f>IF($A2910&gt;--RIGHT($A$2,LEN($A$2)-8),"",SUMIF(Table1[SHIFT NOMENCLATURE], $B2910, Table1[EKIA]))</f>
        <v/>
      </c>
      <c r="H2910" s="1" t="str">
        <f>IF($A2910&gt;--RIGHT($A$2,LEN($A$2)-8),"",SUMIF(Table1[SHIFT NOMENCLATURE], $B2910, Table1[EWIA]))</f>
        <v/>
      </c>
      <c r="I2910" s="1" t="str">
        <f>IF($A2910&gt;--RIGHT($A$2,LEN($A$2)-8),"",SUMIF(Table1[SHIFT NOMENCLATURE], $B2910, Table1[EPW]))</f>
        <v/>
      </c>
      <c r="J2910" s="1" t="str">
        <f>IF($A2910&gt;--RIGHT($A$2,LEN($A$2)-8),"",SUMIF(Table1[SHIFT NOMENCLATURE], $B2910, Table1[FVIC KILL]))</f>
        <v/>
      </c>
      <c r="K2910" s="1" t="str">
        <f>IF($A2910&gt;--RIGHT($A$2,LEN($A$2)-8),"",SUMIF(Table1[SHIFT NOMENCLATURE], $B2910, Table1[FVIC MOB]))</f>
        <v/>
      </c>
      <c r="L2910" s="1" t="str">
        <f>IF($A2910&gt;--RIGHT($A$2,LEN($A$2)-8),"",SUMIF(Table1[SHIFT NOMENCLATURE], $B2910, Table1[FVIC FIRE]))</f>
        <v/>
      </c>
      <c r="M2910" s="1" t="str">
        <f>IF($A2910&gt;--RIGHT($A$2,LEN($A$2)-8),"",SUMIF(Table1[SHIFT NOMENCLATURE], $B2910, Table1[FKIA]))</f>
        <v/>
      </c>
      <c r="N2910" s="1" t="str">
        <f>IF($A2910&gt;--RIGHT($A$2,LEN($A$2)-8),"",SUMIF(Table1[SHIFT NOMENCLATURE], $B2910, Table1[FWIA]))</f>
        <v/>
      </c>
      <c r="O2910" s="1" t="str">
        <f>IF($A2910&gt;--RIGHT($A$2,LEN($A$2)-8),"",SUMIF(Table1[SHIFT NOMENCLATURE], $B2910, Table1[DUSTWUN]))</f>
        <v/>
      </c>
    </row>
    <row r="2911" spans="1:15" x14ac:dyDescent="0.25">
      <c r="A2911" s="1" t="str">
        <f t="shared" si="90"/>
        <v/>
      </c>
      <c r="B2911" t="str">
        <f t="shared" si="91"/>
        <v/>
      </c>
      <c r="C2911" s="1" t="str">
        <f>IF($A2911&gt;--RIGHT($A$2,LEN($A$2)-8),"",COUNTIF(Table1[SHIFT NOMENCLATURE],$B2911))</f>
        <v/>
      </c>
      <c r="D2911" s="1" t="str">
        <f>IF($A2911&gt;--RIGHT($A$2,LEN($A$2)-8),"",SUMIF(Table1[SHIFT NOMENCLATURE], $B2911, Table1[EVIC KILL]))</f>
        <v/>
      </c>
      <c r="E2911" s="1" t="str">
        <f>IF($A2911&gt;--RIGHT($A$2,LEN($A$2)-8),"",SUMIF(Table1[SHIFT NOMENCLATURE], $B2911, Table1[EVIC MOB]))</f>
        <v/>
      </c>
      <c r="F2911" s="1" t="str">
        <f>IF($A2911&gt;--RIGHT($A$2,LEN($A$2)-8),"",SUMIF(Table1[SHIFT NOMENCLATURE], $B2911, Table1[EVIC FIRE]))</f>
        <v/>
      </c>
      <c r="G2911" s="1" t="str">
        <f>IF($A2911&gt;--RIGHT($A$2,LEN($A$2)-8),"",SUMIF(Table1[SHIFT NOMENCLATURE], $B2911, Table1[EKIA]))</f>
        <v/>
      </c>
      <c r="H2911" s="1" t="str">
        <f>IF($A2911&gt;--RIGHT($A$2,LEN($A$2)-8),"",SUMIF(Table1[SHIFT NOMENCLATURE], $B2911, Table1[EWIA]))</f>
        <v/>
      </c>
      <c r="I2911" s="1" t="str">
        <f>IF($A2911&gt;--RIGHT($A$2,LEN($A$2)-8),"",SUMIF(Table1[SHIFT NOMENCLATURE], $B2911, Table1[EPW]))</f>
        <v/>
      </c>
      <c r="J2911" s="1" t="str">
        <f>IF($A2911&gt;--RIGHT($A$2,LEN($A$2)-8),"",SUMIF(Table1[SHIFT NOMENCLATURE], $B2911, Table1[FVIC KILL]))</f>
        <v/>
      </c>
      <c r="K2911" s="1" t="str">
        <f>IF($A2911&gt;--RIGHT($A$2,LEN($A$2)-8),"",SUMIF(Table1[SHIFT NOMENCLATURE], $B2911, Table1[FVIC MOB]))</f>
        <v/>
      </c>
      <c r="L2911" s="1" t="str">
        <f>IF($A2911&gt;--RIGHT($A$2,LEN($A$2)-8),"",SUMIF(Table1[SHIFT NOMENCLATURE], $B2911, Table1[FVIC FIRE]))</f>
        <v/>
      </c>
      <c r="M2911" s="1" t="str">
        <f>IF($A2911&gt;--RIGHT($A$2,LEN($A$2)-8),"",SUMIF(Table1[SHIFT NOMENCLATURE], $B2911, Table1[FKIA]))</f>
        <v/>
      </c>
      <c r="N2911" s="1" t="str">
        <f>IF($A2911&gt;--RIGHT($A$2,LEN($A$2)-8),"",SUMIF(Table1[SHIFT NOMENCLATURE], $B2911, Table1[FWIA]))</f>
        <v/>
      </c>
      <c r="O2911" s="1" t="str">
        <f>IF($A2911&gt;--RIGHT($A$2,LEN($A$2)-8),"",SUMIF(Table1[SHIFT NOMENCLATURE], $B2911, Table1[DUSTWUN]))</f>
        <v/>
      </c>
    </row>
    <row r="2912" spans="1:15" x14ac:dyDescent="0.25">
      <c r="A2912" s="1" t="str">
        <f t="shared" si="90"/>
        <v/>
      </c>
      <c r="B2912" t="str">
        <f t="shared" si="91"/>
        <v/>
      </c>
      <c r="C2912" s="1" t="str">
        <f>IF($A2912&gt;--RIGHT($A$2,LEN($A$2)-8),"",COUNTIF(Table1[SHIFT NOMENCLATURE],$B2912))</f>
        <v/>
      </c>
      <c r="D2912" s="1" t="str">
        <f>IF($A2912&gt;--RIGHT($A$2,LEN($A$2)-8),"",SUMIF(Table1[SHIFT NOMENCLATURE], $B2912, Table1[EVIC KILL]))</f>
        <v/>
      </c>
      <c r="E2912" s="1" t="str">
        <f>IF($A2912&gt;--RIGHT($A$2,LEN($A$2)-8),"",SUMIF(Table1[SHIFT NOMENCLATURE], $B2912, Table1[EVIC MOB]))</f>
        <v/>
      </c>
      <c r="F2912" s="1" t="str">
        <f>IF($A2912&gt;--RIGHT($A$2,LEN($A$2)-8),"",SUMIF(Table1[SHIFT NOMENCLATURE], $B2912, Table1[EVIC FIRE]))</f>
        <v/>
      </c>
      <c r="G2912" s="1" t="str">
        <f>IF($A2912&gt;--RIGHT($A$2,LEN($A$2)-8),"",SUMIF(Table1[SHIFT NOMENCLATURE], $B2912, Table1[EKIA]))</f>
        <v/>
      </c>
      <c r="H2912" s="1" t="str">
        <f>IF($A2912&gt;--RIGHT($A$2,LEN($A$2)-8),"",SUMIF(Table1[SHIFT NOMENCLATURE], $B2912, Table1[EWIA]))</f>
        <v/>
      </c>
      <c r="I2912" s="1" t="str">
        <f>IF($A2912&gt;--RIGHT($A$2,LEN($A$2)-8),"",SUMIF(Table1[SHIFT NOMENCLATURE], $B2912, Table1[EPW]))</f>
        <v/>
      </c>
      <c r="J2912" s="1" t="str">
        <f>IF($A2912&gt;--RIGHT($A$2,LEN($A$2)-8),"",SUMIF(Table1[SHIFT NOMENCLATURE], $B2912, Table1[FVIC KILL]))</f>
        <v/>
      </c>
      <c r="K2912" s="1" t="str">
        <f>IF($A2912&gt;--RIGHT($A$2,LEN($A$2)-8),"",SUMIF(Table1[SHIFT NOMENCLATURE], $B2912, Table1[FVIC MOB]))</f>
        <v/>
      </c>
      <c r="L2912" s="1" t="str">
        <f>IF($A2912&gt;--RIGHT($A$2,LEN($A$2)-8),"",SUMIF(Table1[SHIFT NOMENCLATURE], $B2912, Table1[FVIC FIRE]))</f>
        <v/>
      </c>
      <c r="M2912" s="1" t="str">
        <f>IF($A2912&gt;--RIGHT($A$2,LEN($A$2)-8),"",SUMIF(Table1[SHIFT NOMENCLATURE], $B2912, Table1[FKIA]))</f>
        <v/>
      </c>
      <c r="N2912" s="1" t="str">
        <f>IF($A2912&gt;--RIGHT($A$2,LEN($A$2)-8),"",SUMIF(Table1[SHIFT NOMENCLATURE], $B2912, Table1[FWIA]))</f>
        <v/>
      </c>
      <c r="O2912" s="1" t="str">
        <f>IF($A2912&gt;--RIGHT($A$2,LEN($A$2)-8),"",SUMIF(Table1[SHIFT NOMENCLATURE], $B2912, Table1[DUSTWUN]))</f>
        <v/>
      </c>
    </row>
    <row r="2913" spans="1:15" x14ac:dyDescent="0.25">
      <c r="A2913" s="1" t="str">
        <f t="shared" si="90"/>
        <v/>
      </c>
      <c r="B2913" t="str">
        <f t="shared" si="91"/>
        <v/>
      </c>
      <c r="C2913" s="1" t="str">
        <f>IF($A2913&gt;--RIGHT($A$2,LEN($A$2)-8),"",COUNTIF(Table1[SHIFT NOMENCLATURE],$B2913))</f>
        <v/>
      </c>
      <c r="D2913" s="1" t="str">
        <f>IF($A2913&gt;--RIGHT($A$2,LEN($A$2)-8),"",SUMIF(Table1[SHIFT NOMENCLATURE], $B2913, Table1[EVIC KILL]))</f>
        <v/>
      </c>
      <c r="E2913" s="1" t="str">
        <f>IF($A2913&gt;--RIGHT($A$2,LEN($A$2)-8),"",SUMIF(Table1[SHIFT NOMENCLATURE], $B2913, Table1[EVIC MOB]))</f>
        <v/>
      </c>
      <c r="F2913" s="1" t="str">
        <f>IF($A2913&gt;--RIGHT($A$2,LEN($A$2)-8),"",SUMIF(Table1[SHIFT NOMENCLATURE], $B2913, Table1[EVIC FIRE]))</f>
        <v/>
      </c>
      <c r="G2913" s="1" t="str">
        <f>IF($A2913&gt;--RIGHT($A$2,LEN($A$2)-8),"",SUMIF(Table1[SHIFT NOMENCLATURE], $B2913, Table1[EKIA]))</f>
        <v/>
      </c>
      <c r="H2913" s="1" t="str">
        <f>IF($A2913&gt;--RIGHT($A$2,LEN($A$2)-8),"",SUMIF(Table1[SHIFT NOMENCLATURE], $B2913, Table1[EWIA]))</f>
        <v/>
      </c>
      <c r="I2913" s="1" t="str">
        <f>IF($A2913&gt;--RIGHT($A$2,LEN($A$2)-8),"",SUMIF(Table1[SHIFT NOMENCLATURE], $B2913, Table1[EPW]))</f>
        <v/>
      </c>
      <c r="J2913" s="1" t="str">
        <f>IF($A2913&gt;--RIGHT($A$2,LEN($A$2)-8),"",SUMIF(Table1[SHIFT NOMENCLATURE], $B2913, Table1[FVIC KILL]))</f>
        <v/>
      </c>
      <c r="K2913" s="1" t="str">
        <f>IF($A2913&gt;--RIGHT($A$2,LEN($A$2)-8),"",SUMIF(Table1[SHIFT NOMENCLATURE], $B2913, Table1[FVIC MOB]))</f>
        <v/>
      </c>
      <c r="L2913" s="1" t="str">
        <f>IF($A2913&gt;--RIGHT($A$2,LEN($A$2)-8),"",SUMIF(Table1[SHIFT NOMENCLATURE], $B2913, Table1[FVIC FIRE]))</f>
        <v/>
      </c>
      <c r="M2913" s="1" t="str">
        <f>IF($A2913&gt;--RIGHT($A$2,LEN($A$2)-8),"",SUMIF(Table1[SHIFT NOMENCLATURE], $B2913, Table1[FKIA]))</f>
        <v/>
      </c>
      <c r="N2913" s="1" t="str">
        <f>IF($A2913&gt;--RIGHT($A$2,LEN($A$2)-8),"",SUMIF(Table1[SHIFT NOMENCLATURE], $B2913, Table1[FWIA]))</f>
        <v/>
      </c>
      <c r="O2913" s="1" t="str">
        <f>IF($A2913&gt;--RIGHT($A$2,LEN($A$2)-8),"",SUMIF(Table1[SHIFT NOMENCLATURE], $B2913, Table1[DUSTWUN]))</f>
        <v/>
      </c>
    </row>
    <row r="2914" spans="1:15" x14ac:dyDescent="0.25">
      <c r="A2914" s="1" t="str">
        <f t="shared" si="90"/>
        <v/>
      </c>
      <c r="B2914" t="str">
        <f t="shared" si="91"/>
        <v/>
      </c>
      <c r="C2914" s="1" t="str">
        <f>IF($A2914&gt;--RIGHT($A$2,LEN($A$2)-8),"",COUNTIF(Table1[SHIFT NOMENCLATURE],$B2914))</f>
        <v/>
      </c>
      <c r="D2914" s="1" t="str">
        <f>IF($A2914&gt;--RIGHT($A$2,LEN($A$2)-8),"",SUMIF(Table1[SHIFT NOMENCLATURE], $B2914, Table1[EVIC KILL]))</f>
        <v/>
      </c>
      <c r="E2914" s="1" t="str">
        <f>IF($A2914&gt;--RIGHT($A$2,LEN($A$2)-8),"",SUMIF(Table1[SHIFT NOMENCLATURE], $B2914, Table1[EVIC MOB]))</f>
        <v/>
      </c>
      <c r="F2914" s="1" t="str">
        <f>IF($A2914&gt;--RIGHT($A$2,LEN($A$2)-8),"",SUMIF(Table1[SHIFT NOMENCLATURE], $B2914, Table1[EVIC FIRE]))</f>
        <v/>
      </c>
      <c r="G2914" s="1" t="str">
        <f>IF($A2914&gt;--RIGHT($A$2,LEN($A$2)-8),"",SUMIF(Table1[SHIFT NOMENCLATURE], $B2914, Table1[EKIA]))</f>
        <v/>
      </c>
      <c r="H2914" s="1" t="str">
        <f>IF($A2914&gt;--RIGHT($A$2,LEN($A$2)-8),"",SUMIF(Table1[SHIFT NOMENCLATURE], $B2914, Table1[EWIA]))</f>
        <v/>
      </c>
      <c r="I2914" s="1" t="str">
        <f>IF($A2914&gt;--RIGHT($A$2,LEN($A$2)-8),"",SUMIF(Table1[SHIFT NOMENCLATURE], $B2914, Table1[EPW]))</f>
        <v/>
      </c>
      <c r="J2914" s="1" t="str">
        <f>IF($A2914&gt;--RIGHT($A$2,LEN($A$2)-8),"",SUMIF(Table1[SHIFT NOMENCLATURE], $B2914, Table1[FVIC KILL]))</f>
        <v/>
      </c>
      <c r="K2914" s="1" t="str">
        <f>IF($A2914&gt;--RIGHT($A$2,LEN($A$2)-8),"",SUMIF(Table1[SHIFT NOMENCLATURE], $B2914, Table1[FVIC MOB]))</f>
        <v/>
      </c>
      <c r="L2914" s="1" t="str">
        <f>IF($A2914&gt;--RIGHT($A$2,LEN($A$2)-8),"",SUMIF(Table1[SHIFT NOMENCLATURE], $B2914, Table1[FVIC FIRE]))</f>
        <v/>
      </c>
      <c r="M2914" s="1" t="str">
        <f>IF($A2914&gt;--RIGHT($A$2,LEN($A$2)-8),"",SUMIF(Table1[SHIFT NOMENCLATURE], $B2914, Table1[FKIA]))</f>
        <v/>
      </c>
      <c r="N2914" s="1" t="str">
        <f>IF($A2914&gt;--RIGHT($A$2,LEN($A$2)-8),"",SUMIF(Table1[SHIFT NOMENCLATURE], $B2914, Table1[FWIA]))</f>
        <v/>
      </c>
      <c r="O2914" s="1" t="str">
        <f>IF($A2914&gt;--RIGHT($A$2,LEN($A$2)-8),"",SUMIF(Table1[SHIFT NOMENCLATURE], $B2914, Table1[DUSTWUN]))</f>
        <v/>
      </c>
    </row>
    <row r="2915" spans="1:15" x14ac:dyDescent="0.25">
      <c r="A2915" s="1" t="str">
        <f t="shared" si="90"/>
        <v/>
      </c>
      <c r="B2915" t="str">
        <f t="shared" si="91"/>
        <v/>
      </c>
      <c r="C2915" s="1" t="str">
        <f>IF($A2915&gt;--RIGHT($A$2,LEN($A$2)-8),"",COUNTIF(Table1[SHIFT NOMENCLATURE],$B2915))</f>
        <v/>
      </c>
      <c r="D2915" s="1" t="str">
        <f>IF($A2915&gt;--RIGHT($A$2,LEN($A$2)-8),"",SUMIF(Table1[SHIFT NOMENCLATURE], $B2915, Table1[EVIC KILL]))</f>
        <v/>
      </c>
      <c r="E2915" s="1" t="str">
        <f>IF($A2915&gt;--RIGHT($A$2,LEN($A$2)-8),"",SUMIF(Table1[SHIFT NOMENCLATURE], $B2915, Table1[EVIC MOB]))</f>
        <v/>
      </c>
      <c r="F2915" s="1" t="str">
        <f>IF($A2915&gt;--RIGHT($A$2,LEN($A$2)-8),"",SUMIF(Table1[SHIFT NOMENCLATURE], $B2915, Table1[EVIC FIRE]))</f>
        <v/>
      </c>
      <c r="G2915" s="1" t="str">
        <f>IF($A2915&gt;--RIGHT($A$2,LEN($A$2)-8),"",SUMIF(Table1[SHIFT NOMENCLATURE], $B2915, Table1[EKIA]))</f>
        <v/>
      </c>
      <c r="H2915" s="1" t="str">
        <f>IF($A2915&gt;--RIGHT($A$2,LEN($A$2)-8),"",SUMIF(Table1[SHIFT NOMENCLATURE], $B2915, Table1[EWIA]))</f>
        <v/>
      </c>
      <c r="I2915" s="1" t="str">
        <f>IF($A2915&gt;--RIGHT($A$2,LEN($A$2)-8),"",SUMIF(Table1[SHIFT NOMENCLATURE], $B2915, Table1[EPW]))</f>
        <v/>
      </c>
      <c r="J2915" s="1" t="str">
        <f>IF($A2915&gt;--RIGHT($A$2,LEN($A$2)-8),"",SUMIF(Table1[SHIFT NOMENCLATURE], $B2915, Table1[FVIC KILL]))</f>
        <v/>
      </c>
      <c r="K2915" s="1" t="str">
        <f>IF($A2915&gt;--RIGHT($A$2,LEN($A$2)-8),"",SUMIF(Table1[SHIFT NOMENCLATURE], $B2915, Table1[FVIC MOB]))</f>
        <v/>
      </c>
      <c r="L2915" s="1" t="str">
        <f>IF($A2915&gt;--RIGHT($A$2,LEN($A$2)-8),"",SUMIF(Table1[SHIFT NOMENCLATURE], $B2915, Table1[FVIC FIRE]))</f>
        <v/>
      </c>
      <c r="M2915" s="1" t="str">
        <f>IF($A2915&gt;--RIGHT($A$2,LEN($A$2)-8),"",SUMIF(Table1[SHIFT NOMENCLATURE], $B2915, Table1[FKIA]))</f>
        <v/>
      </c>
      <c r="N2915" s="1" t="str">
        <f>IF($A2915&gt;--RIGHT($A$2,LEN($A$2)-8),"",SUMIF(Table1[SHIFT NOMENCLATURE], $B2915, Table1[FWIA]))</f>
        <v/>
      </c>
      <c r="O2915" s="1" t="str">
        <f>IF($A2915&gt;--RIGHT($A$2,LEN($A$2)-8),"",SUMIF(Table1[SHIFT NOMENCLATURE], $B2915, Table1[DUSTWUN]))</f>
        <v/>
      </c>
    </row>
    <row r="2916" spans="1:15" x14ac:dyDescent="0.25">
      <c r="A2916" s="1" t="str">
        <f t="shared" si="90"/>
        <v/>
      </c>
      <c r="B2916" t="str">
        <f t="shared" si="91"/>
        <v/>
      </c>
      <c r="C2916" s="1" t="str">
        <f>IF($A2916&gt;--RIGHT($A$2,LEN($A$2)-8),"",COUNTIF(Table1[SHIFT NOMENCLATURE],$B2916))</f>
        <v/>
      </c>
      <c r="D2916" s="1" t="str">
        <f>IF($A2916&gt;--RIGHT($A$2,LEN($A$2)-8),"",SUMIF(Table1[SHIFT NOMENCLATURE], $B2916, Table1[EVIC KILL]))</f>
        <v/>
      </c>
      <c r="E2916" s="1" t="str">
        <f>IF($A2916&gt;--RIGHT($A$2,LEN($A$2)-8),"",SUMIF(Table1[SHIFT NOMENCLATURE], $B2916, Table1[EVIC MOB]))</f>
        <v/>
      </c>
      <c r="F2916" s="1" t="str">
        <f>IF($A2916&gt;--RIGHT($A$2,LEN($A$2)-8),"",SUMIF(Table1[SHIFT NOMENCLATURE], $B2916, Table1[EVIC FIRE]))</f>
        <v/>
      </c>
      <c r="G2916" s="1" t="str">
        <f>IF($A2916&gt;--RIGHT($A$2,LEN($A$2)-8),"",SUMIF(Table1[SHIFT NOMENCLATURE], $B2916, Table1[EKIA]))</f>
        <v/>
      </c>
      <c r="H2916" s="1" t="str">
        <f>IF($A2916&gt;--RIGHT($A$2,LEN($A$2)-8),"",SUMIF(Table1[SHIFT NOMENCLATURE], $B2916, Table1[EWIA]))</f>
        <v/>
      </c>
      <c r="I2916" s="1" t="str">
        <f>IF($A2916&gt;--RIGHT($A$2,LEN($A$2)-8),"",SUMIF(Table1[SHIFT NOMENCLATURE], $B2916, Table1[EPW]))</f>
        <v/>
      </c>
      <c r="J2916" s="1" t="str">
        <f>IF($A2916&gt;--RIGHT($A$2,LEN($A$2)-8),"",SUMIF(Table1[SHIFT NOMENCLATURE], $B2916, Table1[FVIC KILL]))</f>
        <v/>
      </c>
      <c r="K2916" s="1" t="str">
        <f>IF($A2916&gt;--RIGHT($A$2,LEN($A$2)-8),"",SUMIF(Table1[SHIFT NOMENCLATURE], $B2916, Table1[FVIC MOB]))</f>
        <v/>
      </c>
      <c r="L2916" s="1" t="str">
        <f>IF($A2916&gt;--RIGHT($A$2,LEN($A$2)-8),"",SUMIF(Table1[SHIFT NOMENCLATURE], $B2916, Table1[FVIC FIRE]))</f>
        <v/>
      </c>
      <c r="M2916" s="1" t="str">
        <f>IF($A2916&gt;--RIGHT($A$2,LEN($A$2)-8),"",SUMIF(Table1[SHIFT NOMENCLATURE], $B2916, Table1[FKIA]))</f>
        <v/>
      </c>
      <c r="N2916" s="1" t="str">
        <f>IF($A2916&gt;--RIGHT($A$2,LEN($A$2)-8),"",SUMIF(Table1[SHIFT NOMENCLATURE], $B2916, Table1[FWIA]))</f>
        <v/>
      </c>
      <c r="O2916" s="1" t="str">
        <f>IF($A2916&gt;--RIGHT($A$2,LEN($A$2)-8),"",SUMIF(Table1[SHIFT NOMENCLATURE], $B2916, Table1[DUSTWUN]))</f>
        <v/>
      </c>
    </row>
    <row r="2917" spans="1:15" x14ac:dyDescent="0.25">
      <c r="A2917" s="1" t="str">
        <f t="shared" si="90"/>
        <v/>
      </c>
      <c r="B2917" t="str">
        <f t="shared" si="91"/>
        <v/>
      </c>
      <c r="C2917" s="1" t="str">
        <f>IF($A2917&gt;--RIGHT($A$2,LEN($A$2)-8),"",COUNTIF(Table1[SHIFT NOMENCLATURE],$B2917))</f>
        <v/>
      </c>
      <c r="D2917" s="1" t="str">
        <f>IF($A2917&gt;--RIGHT($A$2,LEN($A$2)-8),"",SUMIF(Table1[SHIFT NOMENCLATURE], $B2917, Table1[EVIC KILL]))</f>
        <v/>
      </c>
      <c r="E2917" s="1" t="str">
        <f>IF($A2917&gt;--RIGHT($A$2,LEN($A$2)-8),"",SUMIF(Table1[SHIFT NOMENCLATURE], $B2917, Table1[EVIC MOB]))</f>
        <v/>
      </c>
      <c r="F2917" s="1" t="str">
        <f>IF($A2917&gt;--RIGHT($A$2,LEN($A$2)-8),"",SUMIF(Table1[SHIFT NOMENCLATURE], $B2917, Table1[EVIC FIRE]))</f>
        <v/>
      </c>
      <c r="G2917" s="1" t="str">
        <f>IF($A2917&gt;--RIGHT($A$2,LEN($A$2)-8),"",SUMIF(Table1[SHIFT NOMENCLATURE], $B2917, Table1[EKIA]))</f>
        <v/>
      </c>
      <c r="H2917" s="1" t="str">
        <f>IF($A2917&gt;--RIGHT($A$2,LEN($A$2)-8),"",SUMIF(Table1[SHIFT NOMENCLATURE], $B2917, Table1[EWIA]))</f>
        <v/>
      </c>
      <c r="I2917" s="1" t="str">
        <f>IF($A2917&gt;--RIGHT($A$2,LEN($A$2)-8),"",SUMIF(Table1[SHIFT NOMENCLATURE], $B2917, Table1[EPW]))</f>
        <v/>
      </c>
      <c r="J2917" s="1" t="str">
        <f>IF($A2917&gt;--RIGHT($A$2,LEN($A$2)-8),"",SUMIF(Table1[SHIFT NOMENCLATURE], $B2917, Table1[FVIC KILL]))</f>
        <v/>
      </c>
      <c r="K2917" s="1" t="str">
        <f>IF($A2917&gt;--RIGHT($A$2,LEN($A$2)-8),"",SUMIF(Table1[SHIFT NOMENCLATURE], $B2917, Table1[FVIC MOB]))</f>
        <v/>
      </c>
      <c r="L2917" s="1" t="str">
        <f>IF($A2917&gt;--RIGHT($A$2,LEN($A$2)-8),"",SUMIF(Table1[SHIFT NOMENCLATURE], $B2917, Table1[FVIC FIRE]))</f>
        <v/>
      </c>
      <c r="M2917" s="1" t="str">
        <f>IF($A2917&gt;--RIGHT($A$2,LEN($A$2)-8),"",SUMIF(Table1[SHIFT NOMENCLATURE], $B2917, Table1[FKIA]))</f>
        <v/>
      </c>
      <c r="N2917" s="1" t="str">
        <f>IF($A2917&gt;--RIGHT($A$2,LEN($A$2)-8),"",SUMIF(Table1[SHIFT NOMENCLATURE], $B2917, Table1[FWIA]))</f>
        <v/>
      </c>
      <c r="O2917" s="1" t="str">
        <f>IF($A2917&gt;--RIGHT($A$2,LEN($A$2)-8),"",SUMIF(Table1[SHIFT NOMENCLATURE], $B2917, Table1[DUSTWUN]))</f>
        <v/>
      </c>
    </row>
    <row r="2918" spans="1:15" x14ac:dyDescent="0.25">
      <c r="A2918" s="1" t="str">
        <f t="shared" si="90"/>
        <v/>
      </c>
      <c r="B2918" t="str">
        <f t="shared" si="91"/>
        <v/>
      </c>
      <c r="C2918" s="1" t="str">
        <f>IF($A2918&gt;--RIGHT($A$2,LEN($A$2)-8),"",COUNTIF(Table1[SHIFT NOMENCLATURE],$B2918))</f>
        <v/>
      </c>
      <c r="D2918" s="1" t="str">
        <f>IF($A2918&gt;--RIGHT($A$2,LEN($A$2)-8),"",SUMIF(Table1[SHIFT NOMENCLATURE], $B2918, Table1[EVIC KILL]))</f>
        <v/>
      </c>
      <c r="E2918" s="1" t="str">
        <f>IF($A2918&gt;--RIGHT($A$2,LEN($A$2)-8),"",SUMIF(Table1[SHIFT NOMENCLATURE], $B2918, Table1[EVIC MOB]))</f>
        <v/>
      </c>
      <c r="F2918" s="1" t="str">
        <f>IF($A2918&gt;--RIGHT($A$2,LEN($A$2)-8),"",SUMIF(Table1[SHIFT NOMENCLATURE], $B2918, Table1[EVIC FIRE]))</f>
        <v/>
      </c>
      <c r="G2918" s="1" t="str">
        <f>IF($A2918&gt;--RIGHT($A$2,LEN($A$2)-8),"",SUMIF(Table1[SHIFT NOMENCLATURE], $B2918, Table1[EKIA]))</f>
        <v/>
      </c>
      <c r="H2918" s="1" t="str">
        <f>IF($A2918&gt;--RIGHT($A$2,LEN($A$2)-8),"",SUMIF(Table1[SHIFT NOMENCLATURE], $B2918, Table1[EWIA]))</f>
        <v/>
      </c>
      <c r="I2918" s="1" t="str">
        <f>IF($A2918&gt;--RIGHT($A$2,LEN($A$2)-8),"",SUMIF(Table1[SHIFT NOMENCLATURE], $B2918, Table1[EPW]))</f>
        <v/>
      </c>
      <c r="J2918" s="1" t="str">
        <f>IF($A2918&gt;--RIGHT($A$2,LEN($A$2)-8),"",SUMIF(Table1[SHIFT NOMENCLATURE], $B2918, Table1[FVIC KILL]))</f>
        <v/>
      </c>
      <c r="K2918" s="1" t="str">
        <f>IF($A2918&gt;--RIGHT($A$2,LEN($A$2)-8),"",SUMIF(Table1[SHIFT NOMENCLATURE], $B2918, Table1[FVIC MOB]))</f>
        <v/>
      </c>
      <c r="L2918" s="1" t="str">
        <f>IF($A2918&gt;--RIGHT($A$2,LEN($A$2)-8),"",SUMIF(Table1[SHIFT NOMENCLATURE], $B2918, Table1[FVIC FIRE]))</f>
        <v/>
      </c>
      <c r="M2918" s="1" t="str">
        <f>IF($A2918&gt;--RIGHT($A$2,LEN($A$2)-8),"",SUMIF(Table1[SHIFT NOMENCLATURE], $B2918, Table1[FKIA]))</f>
        <v/>
      </c>
      <c r="N2918" s="1" t="str">
        <f>IF($A2918&gt;--RIGHT($A$2,LEN($A$2)-8),"",SUMIF(Table1[SHIFT NOMENCLATURE], $B2918, Table1[FWIA]))</f>
        <v/>
      </c>
      <c r="O2918" s="1" t="str">
        <f>IF($A2918&gt;--RIGHT($A$2,LEN($A$2)-8),"",SUMIF(Table1[SHIFT NOMENCLATURE], $B2918, Table1[DUSTWUN]))</f>
        <v/>
      </c>
    </row>
    <row r="2919" spans="1:15" x14ac:dyDescent="0.25">
      <c r="A2919" s="1" t="str">
        <f t="shared" si="90"/>
        <v/>
      </c>
      <c r="B2919" t="str">
        <f t="shared" si="91"/>
        <v/>
      </c>
      <c r="C2919" s="1" t="str">
        <f>IF($A2919&gt;--RIGHT($A$2,LEN($A$2)-8),"",COUNTIF(Table1[SHIFT NOMENCLATURE],$B2919))</f>
        <v/>
      </c>
      <c r="D2919" s="1" t="str">
        <f>IF($A2919&gt;--RIGHT($A$2,LEN($A$2)-8),"",SUMIF(Table1[SHIFT NOMENCLATURE], $B2919, Table1[EVIC KILL]))</f>
        <v/>
      </c>
      <c r="E2919" s="1" t="str">
        <f>IF($A2919&gt;--RIGHT($A$2,LEN($A$2)-8),"",SUMIF(Table1[SHIFT NOMENCLATURE], $B2919, Table1[EVIC MOB]))</f>
        <v/>
      </c>
      <c r="F2919" s="1" t="str">
        <f>IF($A2919&gt;--RIGHT($A$2,LEN($A$2)-8),"",SUMIF(Table1[SHIFT NOMENCLATURE], $B2919, Table1[EVIC FIRE]))</f>
        <v/>
      </c>
      <c r="G2919" s="1" t="str">
        <f>IF($A2919&gt;--RIGHT($A$2,LEN($A$2)-8),"",SUMIF(Table1[SHIFT NOMENCLATURE], $B2919, Table1[EKIA]))</f>
        <v/>
      </c>
      <c r="H2919" s="1" t="str">
        <f>IF($A2919&gt;--RIGHT($A$2,LEN($A$2)-8),"",SUMIF(Table1[SHIFT NOMENCLATURE], $B2919, Table1[EWIA]))</f>
        <v/>
      </c>
      <c r="I2919" s="1" t="str">
        <f>IF($A2919&gt;--RIGHT($A$2,LEN($A$2)-8),"",SUMIF(Table1[SHIFT NOMENCLATURE], $B2919, Table1[EPW]))</f>
        <v/>
      </c>
      <c r="J2919" s="1" t="str">
        <f>IF($A2919&gt;--RIGHT($A$2,LEN($A$2)-8),"",SUMIF(Table1[SHIFT NOMENCLATURE], $B2919, Table1[FVIC KILL]))</f>
        <v/>
      </c>
      <c r="K2919" s="1" t="str">
        <f>IF($A2919&gt;--RIGHT($A$2,LEN($A$2)-8),"",SUMIF(Table1[SHIFT NOMENCLATURE], $B2919, Table1[FVIC MOB]))</f>
        <v/>
      </c>
      <c r="L2919" s="1" t="str">
        <f>IF($A2919&gt;--RIGHT($A$2,LEN($A$2)-8),"",SUMIF(Table1[SHIFT NOMENCLATURE], $B2919, Table1[FVIC FIRE]))</f>
        <v/>
      </c>
      <c r="M2919" s="1" t="str">
        <f>IF($A2919&gt;--RIGHT($A$2,LEN($A$2)-8),"",SUMIF(Table1[SHIFT NOMENCLATURE], $B2919, Table1[FKIA]))</f>
        <v/>
      </c>
      <c r="N2919" s="1" t="str">
        <f>IF($A2919&gt;--RIGHT($A$2,LEN($A$2)-8),"",SUMIF(Table1[SHIFT NOMENCLATURE], $B2919, Table1[FWIA]))</f>
        <v/>
      </c>
      <c r="O2919" s="1" t="str">
        <f>IF($A2919&gt;--RIGHT($A$2,LEN($A$2)-8),"",SUMIF(Table1[SHIFT NOMENCLATURE], $B2919, Table1[DUSTWUN]))</f>
        <v/>
      </c>
    </row>
    <row r="2920" spans="1:15" x14ac:dyDescent="0.25">
      <c r="A2920" s="1" t="str">
        <f t="shared" si="90"/>
        <v/>
      </c>
      <c r="B2920" t="str">
        <f t="shared" si="91"/>
        <v/>
      </c>
      <c r="C2920" s="1" t="str">
        <f>IF($A2920&gt;--RIGHT($A$2,LEN($A$2)-8),"",COUNTIF(Table1[SHIFT NOMENCLATURE],$B2920))</f>
        <v/>
      </c>
      <c r="D2920" s="1" t="str">
        <f>IF($A2920&gt;--RIGHT($A$2,LEN($A$2)-8),"",SUMIF(Table1[SHIFT NOMENCLATURE], $B2920, Table1[EVIC KILL]))</f>
        <v/>
      </c>
      <c r="E2920" s="1" t="str">
        <f>IF($A2920&gt;--RIGHT($A$2,LEN($A$2)-8),"",SUMIF(Table1[SHIFT NOMENCLATURE], $B2920, Table1[EVIC MOB]))</f>
        <v/>
      </c>
      <c r="F2920" s="1" t="str">
        <f>IF($A2920&gt;--RIGHT($A$2,LEN($A$2)-8),"",SUMIF(Table1[SHIFT NOMENCLATURE], $B2920, Table1[EVIC FIRE]))</f>
        <v/>
      </c>
      <c r="G2920" s="1" t="str">
        <f>IF($A2920&gt;--RIGHT($A$2,LEN($A$2)-8),"",SUMIF(Table1[SHIFT NOMENCLATURE], $B2920, Table1[EKIA]))</f>
        <v/>
      </c>
      <c r="H2920" s="1" t="str">
        <f>IF($A2920&gt;--RIGHT($A$2,LEN($A$2)-8),"",SUMIF(Table1[SHIFT NOMENCLATURE], $B2920, Table1[EWIA]))</f>
        <v/>
      </c>
      <c r="I2920" s="1" t="str">
        <f>IF($A2920&gt;--RIGHT($A$2,LEN($A$2)-8),"",SUMIF(Table1[SHIFT NOMENCLATURE], $B2920, Table1[EPW]))</f>
        <v/>
      </c>
      <c r="J2920" s="1" t="str">
        <f>IF($A2920&gt;--RIGHT($A$2,LEN($A$2)-8),"",SUMIF(Table1[SHIFT NOMENCLATURE], $B2920, Table1[FVIC KILL]))</f>
        <v/>
      </c>
      <c r="K2920" s="1" t="str">
        <f>IF($A2920&gt;--RIGHT($A$2,LEN($A$2)-8),"",SUMIF(Table1[SHIFT NOMENCLATURE], $B2920, Table1[FVIC MOB]))</f>
        <v/>
      </c>
      <c r="L2920" s="1" t="str">
        <f>IF($A2920&gt;--RIGHT($A$2,LEN($A$2)-8),"",SUMIF(Table1[SHIFT NOMENCLATURE], $B2920, Table1[FVIC FIRE]))</f>
        <v/>
      </c>
      <c r="M2920" s="1" t="str">
        <f>IF($A2920&gt;--RIGHT($A$2,LEN($A$2)-8),"",SUMIF(Table1[SHIFT NOMENCLATURE], $B2920, Table1[FKIA]))</f>
        <v/>
      </c>
      <c r="N2920" s="1" t="str">
        <f>IF($A2920&gt;--RIGHT($A$2,LEN($A$2)-8),"",SUMIF(Table1[SHIFT NOMENCLATURE], $B2920, Table1[FWIA]))</f>
        <v/>
      </c>
      <c r="O2920" s="1" t="str">
        <f>IF($A2920&gt;--RIGHT($A$2,LEN($A$2)-8),"",SUMIF(Table1[SHIFT NOMENCLATURE], $B2920, Table1[DUSTWUN]))</f>
        <v/>
      </c>
    </row>
    <row r="2921" spans="1:15" x14ac:dyDescent="0.25">
      <c r="A2921" s="1" t="str">
        <f t="shared" si="90"/>
        <v/>
      </c>
      <c r="B2921" t="str">
        <f t="shared" si="91"/>
        <v/>
      </c>
      <c r="C2921" s="1" t="str">
        <f>IF($A2921&gt;--RIGHT($A$2,LEN($A$2)-8),"",COUNTIF(Table1[SHIFT NOMENCLATURE],$B2921))</f>
        <v/>
      </c>
      <c r="D2921" s="1" t="str">
        <f>IF($A2921&gt;--RIGHT($A$2,LEN($A$2)-8),"",SUMIF(Table1[SHIFT NOMENCLATURE], $B2921, Table1[EVIC KILL]))</f>
        <v/>
      </c>
      <c r="E2921" s="1" t="str">
        <f>IF($A2921&gt;--RIGHT($A$2,LEN($A$2)-8),"",SUMIF(Table1[SHIFT NOMENCLATURE], $B2921, Table1[EVIC MOB]))</f>
        <v/>
      </c>
      <c r="F2921" s="1" t="str">
        <f>IF($A2921&gt;--RIGHT($A$2,LEN($A$2)-8),"",SUMIF(Table1[SHIFT NOMENCLATURE], $B2921, Table1[EVIC FIRE]))</f>
        <v/>
      </c>
      <c r="G2921" s="1" t="str">
        <f>IF($A2921&gt;--RIGHT($A$2,LEN($A$2)-8),"",SUMIF(Table1[SHIFT NOMENCLATURE], $B2921, Table1[EKIA]))</f>
        <v/>
      </c>
      <c r="H2921" s="1" t="str">
        <f>IF($A2921&gt;--RIGHT($A$2,LEN($A$2)-8),"",SUMIF(Table1[SHIFT NOMENCLATURE], $B2921, Table1[EWIA]))</f>
        <v/>
      </c>
      <c r="I2921" s="1" t="str">
        <f>IF($A2921&gt;--RIGHT($A$2,LEN($A$2)-8),"",SUMIF(Table1[SHIFT NOMENCLATURE], $B2921, Table1[EPW]))</f>
        <v/>
      </c>
      <c r="J2921" s="1" t="str">
        <f>IF($A2921&gt;--RIGHT($A$2,LEN($A$2)-8),"",SUMIF(Table1[SHIFT NOMENCLATURE], $B2921, Table1[FVIC KILL]))</f>
        <v/>
      </c>
      <c r="K2921" s="1" t="str">
        <f>IF($A2921&gt;--RIGHT($A$2,LEN($A$2)-8),"",SUMIF(Table1[SHIFT NOMENCLATURE], $B2921, Table1[FVIC MOB]))</f>
        <v/>
      </c>
      <c r="L2921" s="1" t="str">
        <f>IF($A2921&gt;--RIGHT($A$2,LEN($A$2)-8),"",SUMIF(Table1[SHIFT NOMENCLATURE], $B2921, Table1[FVIC FIRE]))</f>
        <v/>
      </c>
      <c r="M2921" s="1" t="str">
        <f>IF($A2921&gt;--RIGHT($A$2,LEN($A$2)-8),"",SUMIF(Table1[SHIFT NOMENCLATURE], $B2921, Table1[FKIA]))</f>
        <v/>
      </c>
      <c r="N2921" s="1" t="str">
        <f>IF($A2921&gt;--RIGHT($A$2,LEN($A$2)-8),"",SUMIF(Table1[SHIFT NOMENCLATURE], $B2921, Table1[FWIA]))</f>
        <v/>
      </c>
      <c r="O2921" s="1" t="str">
        <f>IF($A2921&gt;--RIGHT($A$2,LEN($A$2)-8),"",SUMIF(Table1[SHIFT NOMENCLATURE], $B2921, Table1[DUSTWUN]))</f>
        <v/>
      </c>
    </row>
    <row r="2922" spans="1:15" x14ac:dyDescent="0.25">
      <c r="A2922" s="1" t="str">
        <f t="shared" si="90"/>
        <v/>
      </c>
      <c r="B2922" t="str">
        <f t="shared" si="91"/>
        <v/>
      </c>
      <c r="C2922" s="1" t="str">
        <f>IF($A2922&gt;--RIGHT($A$2,LEN($A$2)-8),"",COUNTIF(Table1[SHIFT NOMENCLATURE],$B2922))</f>
        <v/>
      </c>
      <c r="D2922" s="1" t="str">
        <f>IF($A2922&gt;--RIGHT($A$2,LEN($A$2)-8),"",SUMIF(Table1[SHIFT NOMENCLATURE], $B2922, Table1[EVIC KILL]))</f>
        <v/>
      </c>
      <c r="E2922" s="1" t="str">
        <f>IF($A2922&gt;--RIGHT($A$2,LEN($A$2)-8),"",SUMIF(Table1[SHIFT NOMENCLATURE], $B2922, Table1[EVIC MOB]))</f>
        <v/>
      </c>
      <c r="F2922" s="1" t="str">
        <f>IF($A2922&gt;--RIGHT($A$2,LEN($A$2)-8),"",SUMIF(Table1[SHIFT NOMENCLATURE], $B2922, Table1[EVIC FIRE]))</f>
        <v/>
      </c>
      <c r="G2922" s="1" t="str">
        <f>IF($A2922&gt;--RIGHT($A$2,LEN($A$2)-8),"",SUMIF(Table1[SHIFT NOMENCLATURE], $B2922, Table1[EKIA]))</f>
        <v/>
      </c>
      <c r="H2922" s="1" t="str">
        <f>IF($A2922&gt;--RIGHT($A$2,LEN($A$2)-8),"",SUMIF(Table1[SHIFT NOMENCLATURE], $B2922, Table1[EWIA]))</f>
        <v/>
      </c>
      <c r="I2922" s="1" t="str">
        <f>IF($A2922&gt;--RIGHT($A$2,LEN($A$2)-8),"",SUMIF(Table1[SHIFT NOMENCLATURE], $B2922, Table1[EPW]))</f>
        <v/>
      </c>
      <c r="J2922" s="1" t="str">
        <f>IF($A2922&gt;--RIGHT($A$2,LEN($A$2)-8),"",SUMIF(Table1[SHIFT NOMENCLATURE], $B2922, Table1[FVIC KILL]))</f>
        <v/>
      </c>
      <c r="K2922" s="1" t="str">
        <f>IF($A2922&gt;--RIGHT($A$2,LEN($A$2)-8),"",SUMIF(Table1[SHIFT NOMENCLATURE], $B2922, Table1[FVIC MOB]))</f>
        <v/>
      </c>
      <c r="L2922" s="1" t="str">
        <f>IF($A2922&gt;--RIGHT($A$2,LEN($A$2)-8),"",SUMIF(Table1[SHIFT NOMENCLATURE], $B2922, Table1[FVIC FIRE]))</f>
        <v/>
      </c>
      <c r="M2922" s="1" t="str">
        <f>IF($A2922&gt;--RIGHT($A$2,LEN($A$2)-8),"",SUMIF(Table1[SHIFT NOMENCLATURE], $B2922, Table1[FKIA]))</f>
        <v/>
      </c>
      <c r="N2922" s="1" t="str">
        <f>IF($A2922&gt;--RIGHT($A$2,LEN($A$2)-8),"",SUMIF(Table1[SHIFT NOMENCLATURE], $B2922, Table1[FWIA]))</f>
        <v/>
      </c>
      <c r="O2922" s="1" t="str">
        <f>IF($A2922&gt;--RIGHT($A$2,LEN($A$2)-8),"",SUMIF(Table1[SHIFT NOMENCLATURE], $B2922, Table1[DUSTWUN]))</f>
        <v/>
      </c>
    </row>
    <row r="2923" spans="1:15" x14ac:dyDescent="0.25">
      <c r="A2923" s="1" t="str">
        <f t="shared" si="90"/>
        <v/>
      </c>
      <c r="B2923" t="str">
        <f t="shared" si="91"/>
        <v/>
      </c>
      <c r="C2923" s="1" t="str">
        <f>IF($A2923&gt;--RIGHT($A$2,LEN($A$2)-8),"",COUNTIF(Table1[SHIFT NOMENCLATURE],$B2923))</f>
        <v/>
      </c>
      <c r="D2923" s="1" t="str">
        <f>IF($A2923&gt;--RIGHT($A$2,LEN($A$2)-8),"",SUMIF(Table1[SHIFT NOMENCLATURE], $B2923, Table1[EVIC KILL]))</f>
        <v/>
      </c>
      <c r="E2923" s="1" t="str">
        <f>IF($A2923&gt;--RIGHT($A$2,LEN($A$2)-8),"",SUMIF(Table1[SHIFT NOMENCLATURE], $B2923, Table1[EVIC MOB]))</f>
        <v/>
      </c>
      <c r="F2923" s="1" t="str">
        <f>IF($A2923&gt;--RIGHT($A$2,LEN($A$2)-8),"",SUMIF(Table1[SHIFT NOMENCLATURE], $B2923, Table1[EVIC FIRE]))</f>
        <v/>
      </c>
      <c r="G2923" s="1" t="str">
        <f>IF($A2923&gt;--RIGHT($A$2,LEN($A$2)-8),"",SUMIF(Table1[SHIFT NOMENCLATURE], $B2923, Table1[EKIA]))</f>
        <v/>
      </c>
      <c r="H2923" s="1" t="str">
        <f>IF($A2923&gt;--RIGHT($A$2,LEN($A$2)-8),"",SUMIF(Table1[SHIFT NOMENCLATURE], $B2923, Table1[EWIA]))</f>
        <v/>
      </c>
      <c r="I2923" s="1" t="str">
        <f>IF($A2923&gt;--RIGHT($A$2,LEN($A$2)-8),"",SUMIF(Table1[SHIFT NOMENCLATURE], $B2923, Table1[EPW]))</f>
        <v/>
      </c>
      <c r="J2923" s="1" t="str">
        <f>IF($A2923&gt;--RIGHT($A$2,LEN($A$2)-8),"",SUMIF(Table1[SHIFT NOMENCLATURE], $B2923, Table1[FVIC KILL]))</f>
        <v/>
      </c>
      <c r="K2923" s="1" t="str">
        <f>IF($A2923&gt;--RIGHT($A$2,LEN($A$2)-8),"",SUMIF(Table1[SHIFT NOMENCLATURE], $B2923, Table1[FVIC MOB]))</f>
        <v/>
      </c>
      <c r="L2923" s="1" t="str">
        <f>IF($A2923&gt;--RIGHT($A$2,LEN($A$2)-8),"",SUMIF(Table1[SHIFT NOMENCLATURE], $B2923, Table1[FVIC FIRE]))</f>
        <v/>
      </c>
      <c r="M2923" s="1" t="str">
        <f>IF($A2923&gt;--RIGHT($A$2,LEN($A$2)-8),"",SUMIF(Table1[SHIFT NOMENCLATURE], $B2923, Table1[FKIA]))</f>
        <v/>
      </c>
      <c r="N2923" s="1" t="str">
        <f>IF($A2923&gt;--RIGHT($A$2,LEN($A$2)-8),"",SUMIF(Table1[SHIFT NOMENCLATURE], $B2923, Table1[FWIA]))</f>
        <v/>
      </c>
      <c r="O2923" s="1" t="str">
        <f>IF($A2923&gt;--RIGHT($A$2,LEN($A$2)-8),"",SUMIF(Table1[SHIFT NOMENCLATURE], $B2923, Table1[DUSTWUN]))</f>
        <v/>
      </c>
    </row>
    <row r="2924" spans="1:15" x14ac:dyDescent="0.25">
      <c r="A2924" s="1" t="str">
        <f t="shared" si="90"/>
        <v/>
      </c>
      <c r="B2924" t="str">
        <f t="shared" si="91"/>
        <v/>
      </c>
      <c r="C2924" s="1" t="str">
        <f>IF($A2924&gt;--RIGHT($A$2,LEN($A$2)-8),"",COUNTIF(Table1[SHIFT NOMENCLATURE],$B2924))</f>
        <v/>
      </c>
      <c r="D2924" s="1" t="str">
        <f>IF($A2924&gt;--RIGHT($A$2,LEN($A$2)-8),"",SUMIF(Table1[SHIFT NOMENCLATURE], $B2924, Table1[EVIC KILL]))</f>
        <v/>
      </c>
      <c r="E2924" s="1" t="str">
        <f>IF($A2924&gt;--RIGHT($A$2,LEN($A$2)-8),"",SUMIF(Table1[SHIFT NOMENCLATURE], $B2924, Table1[EVIC MOB]))</f>
        <v/>
      </c>
      <c r="F2924" s="1" t="str">
        <f>IF($A2924&gt;--RIGHT($A$2,LEN($A$2)-8),"",SUMIF(Table1[SHIFT NOMENCLATURE], $B2924, Table1[EVIC FIRE]))</f>
        <v/>
      </c>
      <c r="G2924" s="1" t="str">
        <f>IF($A2924&gt;--RIGHT($A$2,LEN($A$2)-8),"",SUMIF(Table1[SHIFT NOMENCLATURE], $B2924, Table1[EKIA]))</f>
        <v/>
      </c>
      <c r="H2924" s="1" t="str">
        <f>IF($A2924&gt;--RIGHT($A$2,LEN($A$2)-8),"",SUMIF(Table1[SHIFT NOMENCLATURE], $B2924, Table1[EWIA]))</f>
        <v/>
      </c>
      <c r="I2924" s="1" t="str">
        <f>IF($A2924&gt;--RIGHT($A$2,LEN($A$2)-8),"",SUMIF(Table1[SHIFT NOMENCLATURE], $B2924, Table1[EPW]))</f>
        <v/>
      </c>
      <c r="J2924" s="1" t="str">
        <f>IF($A2924&gt;--RIGHT($A$2,LEN($A$2)-8),"",SUMIF(Table1[SHIFT NOMENCLATURE], $B2924, Table1[FVIC KILL]))</f>
        <v/>
      </c>
      <c r="K2924" s="1" t="str">
        <f>IF($A2924&gt;--RIGHT($A$2,LEN($A$2)-8),"",SUMIF(Table1[SHIFT NOMENCLATURE], $B2924, Table1[FVIC MOB]))</f>
        <v/>
      </c>
      <c r="L2924" s="1" t="str">
        <f>IF($A2924&gt;--RIGHT($A$2,LEN($A$2)-8),"",SUMIF(Table1[SHIFT NOMENCLATURE], $B2924, Table1[FVIC FIRE]))</f>
        <v/>
      </c>
      <c r="M2924" s="1" t="str">
        <f>IF($A2924&gt;--RIGHT($A$2,LEN($A$2)-8),"",SUMIF(Table1[SHIFT NOMENCLATURE], $B2924, Table1[FKIA]))</f>
        <v/>
      </c>
      <c r="N2924" s="1" t="str">
        <f>IF($A2924&gt;--RIGHT($A$2,LEN($A$2)-8),"",SUMIF(Table1[SHIFT NOMENCLATURE], $B2924, Table1[FWIA]))</f>
        <v/>
      </c>
      <c r="O2924" s="1" t="str">
        <f>IF($A2924&gt;--RIGHT($A$2,LEN($A$2)-8),"",SUMIF(Table1[SHIFT NOMENCLATURE], $B2924, Table1[DUSTWUN]))</f>
        <v/>
      </c>
    </row>
    <row r="2925" spans="1:15" x14ac:dyDescent="0.25">
      <c r="A2925" s="1" t="str">
        <f t="shared" si="90"/>
        <v/>
      </c>
      <c r="B2925" t="str">
        <f t="shared" si="91"/>
        <v/>
      </c>
      <c r="C2925" s="1" t="str">
        <f>IF($A2925&gt;--RIGHT($A$2,LEN($A$2)-8),"",COUNTIF(Table1[SHIFT NOMENCLATURE],$B2925))</f>
        <v/>
      </c>
      <c r="D2925" s="1" t="str">
        <f>IF($A2925&gt;--RIGHT($A$2,LEN($A$2)-8),"",SUMIF(Table1[SHIFT NOMENCLATURE], $B2925, Table1[EVIC KILL]))</f>
        <v/>
      </c>
      <c r="E2925" s="1" t="str">
        <f>IF($A2925&gt;--RIGHT($A$2,LEN($A$2)-8),"",SUMIF(Table1[SHIFT NOMENCLATURE], $B2925, Table1[EVIC MOB]))</f>
        <v/>
      </c>
      <c r="F2925" s="1" t="str">
        <f>IF($A2925&gt;--RIGHT($A$2,LEN($A$2)-8),"",SUMIF(Table1[SHIFT NOMENCLATURE], $B2925, Table1[EVIC FIRE]))</f>
        <v/>
      </c>
      <c r="G2925" s="1" t="str">
        <f>IF($A2925&gt;--RIGHT($A$2,LEN($A$2)-8),"",SUMIF(Table1[SHIFT NOMENCLATURE], $B2925, Table1[EKIA]))</f>
        <v/>
      </c>
      <c r="H2925" s="1" t="str">
        <f>IF($A2925&gt;--RIGHT($A$2,LEN($A$2)-8),"",SUMIF(Table1[SHIFT NOMENCLATURE], $B2925, Table1[EWIA]))</f>
        <v/>
      </c>
      <c r="I2925" s="1" t="str">
        <f>IF($A2925&gt;--RIGHT($A$2,LEN($A$2)-8),"",SUMIF(Table1[SHIFT NOMENCLATURE], $B2925, Table1[EPW]))</f>
        <v/>
      </c>
      <c r="J2925" s="1" t="str">
        <f>IF($A2925&gt;--RIGHT($A$2,LEN($A$2)-8),"",SUMIF(Table1[SHIFT NOMENCLATURE], $B2925, Table1[FVIC KILL]))</f>
        <v/>
      </c>
      <c r="K2925" s="1" t="str">
        <f>IF($A2925&gt;--RIGHT($A$2,LEN($A$2)-8),"",SUMIF(Table1[SHIFT NOMENCLATURE], $B2925, Table1[FVIC MOB]))</f>
        <v/>
      </c>
      <c r="L2925" s="1" t="str">
        <f>IF($A2925&gt;--RIGHT($A$2,LEN($A$2)-8),"",SUMIF(Table1[SHIFT NOMENCLATURE], $B2925, Table1[FVIC FIRE]))</f>
        <v/>
      </c>
      <c r="M2925" s="1" t="str">
        <f>IF($A2925&gt;--RIGHT($A$2,LEN($A$2)-8),"",SUMIF(Table1[SHIFT NOMENCLATURE], $B2925, Table1[FKIA]))</f>
        <v/>
      </c>
      <c r="N2925" s="1" t="str">
        <f>IF($A2925&gt;--RIGHT($A$2,LEN($A$2)-8),"",SUMIF(Table1[SHIFT NOMENCLATURE], $B2925, Table1[FWIA]))</f>
        <v/>
      </c>
      <c r="O2925" s="1" t="str">
        <f>IF($A2925&gt;--RIGHT($A$2,LEN($A$2)-8),"",SUMIF(Table1[SHIFT NOMENCLATURE], $B2925, Table1[DUSTWUN]))</f>
        <v/>
      </c>
    </row>
    <row r="2926" spans="1:15" x14ac:dyDescent="0.25">
      <c r="A2926" s="1" t="str">
        <f t="shared" si="90"/>
        <v/>
      </c>
      <c r="B2926" t="str">
        <f t="shared" si="91"/>
        <v/>
      </c>
      <c r="C2926" s="1" t="str">
        <f>IF($A2926&gt;--RIGHT($A$2,LEN($A$2)-8),"",COUNTIF(Table1[SHIFT NOMENCLATURE],$B2926))</f>
        <v/>
      </c>
      <c r="D2926" s="1" t="str">
        <f>IF($A2926&gt;--RIGHT($A$2,LEN($A$2)-8),"",SUMIF(Table1[SHIFT NOMENCLATURE], $B2926, Table1[EVIC KILL]))</f>
        <v/>
      </c>
      <c r="E2926" s="1" t="str">
        <f>IF($A2926&gt;--RIGHT($A$2,LEN($A$2)-8),"",SUMIF(Table1[SHIFT NOMENCLATURE], $B2926, Table1[EVIC MOB]))</f>
        <v/>
      </c>
      <c r="F2926" s="1" t="str">
        <f>IF($A2926&gt;--RIGHT($A$2,LEN($A$2)-8),"",SUMIF(Table1[SHIFT NOMENCLATURE], $B2926, Table1[EVIC FIRE]))</f>
        <v/>
      </c>
      <c r="G2926" s="1" t="str">
        <f>IF($A2926&gt;--RIGHT($A$2,LEN($A$2)-8),"",SUMIF(Table1[SHIFT NOMENCLATURE], $B2926, Table1[EKIA]))</f>
        <v/>
      </c>
      <c r="H2926" s="1" t="str">
        <f>IF($A2926&gt;--RIGHT($A$2,LEN($A$2)-8),"",SUMIF(Table1[SHIFT NOMENCLATURE], $B2926, Table1[EWIA]))</f>
        <v/>
      </c>
      <c r="I2926" s="1" t="str">
        <f>IF($A2926&gt;--RIGHT($A$2,LEN($A$2)-8),"",SUMIF(Table1[SHIFT NOMENCLATURE], $B2926, Table1[EPW]))</f>
        <v/>
      </c>
      <c r="J2926" s="1" t="str">
        <f>IF($A2926&gt;--RIGHT($A$2,LEN($A$2)-8),"",SUMIF(Table1[SHIFT NOMENCLATURE], $B2926, Table1[FVIC KILL]))</f>
        <v/>
      </c>
      <c r="K2926" s="1" t="str">
        <f>IF($A2926&gt;--RIGHT($A$2,LEN($A$2)-8),"",SUMIF(Table1[SHIFT NOMENCLATURE], $B2926, Table1[FVIC MOB]))</f>
        <v/>
      </c>
      <c r="L2926" s="1" t="str">
        <f>IF($A2926&gt;--RIGHT($A$2,LEN($A$2)-8),"",SUMIF(Table1[SHIFT NOMENCLATURE], $B2926, Table1[FVIC FIRE]))</f>
        <v/>
      </c>
      <c r="M2926" s="1" t="str">
        <f>IF($A2926&gt;--RIGHT($A$2,LEN($A$2)-8),"",SUMIF(Table1[SHIFT NOMENCLATURE], $B2926, Table1[FKIA]))</f>
        <v/>
      </c>
      <c r="N2926" s="1" t="str">
        <f>IF($A2926&gt;--RIGHT($A$2,LEN($A$2)-8),"",SUMIF(Table1[SHIFT NOMENCLATURE], $B2926, Table1[FWIA]))</f>
        <v/>
      </c>
      <c r="O2926" s="1" t="str">
        <f>IF($A2926&gt;--RIGHT($A$2,LEN($A$2)-8),"",SUMIF(Table1[SHIFT NOMENCLATURE], $B2926, Table1[DUSTWUN]))</f>
        <v/>
      </c>
    </row>
    <row r="2927" spans="1:15" x14ac:dyDescent="0.25">
      <c r="A2927" s="1" t="str">
        <f t="shared" si="90"/>
        <v/>
      </c>
      <c r="B2927" t="str">
        <f t="shared" si="91"/>
        <v/>
      </c>
      <c r="C2927" s="1" t="str">
        <f>IF($A2927&gt;--RIGHT($A$2,LEN($A$2)-8),"",COUNTIF(Table1[SHIFT NOMENCLATURE],$B2927))</f>
        <v/>
      </c>
      <c r="D2927" s="1" t="str">
        <f>IF($A2927&gt;--RIGHT($A$2,LEN($A$2)-8),"",SUMIF(Table1[SHIFT NOMENCLATURE], $B2927, Table1[EVIC KILL]))</f>
        <v/>
      </c>
      <c r="E2927" s="1" t="str">
        <f>IF($A2927&gt;--RIGHT($A$2,LEN($A$2)-8),"",SUMIF(Table1[SHIFT NOMENCLATURE], $B2927, Table1[EVIC MOB]))</f>
        <v/>
      </c>
      <c r="F2927" s="1" t="str">
        <f>IF($A2927&gt;--RIGHT($A$2,LEN($A$2)-8),"",SUMIF(Table1[SHIFT NOMENCLATURE], $B2927, Table1[EVIC FIRE]))</f>
        <v/>
      </c>
      <c r="G2927" s="1" t="str">
        <f>IF($A2927&gt;--RIGHT($A$2,LEN($A$2)-8),"",SUMIF(Table1[SHIFT NOMENCLATURE], $B2927, Table1[EKIA]))</f>
        <v/>
      </c>
      <c r="H2927" s="1" t="str">
        <f>IF($A2927&gt;--RIGHT($A$2,LEN($A$2)-8),"",SUMIF(Table1[SHIFT NOMENCLATURE], $B2927, Table1[EWIA]))</f>
        <v/>
      </c>
      <c r="I2927" s="1" t="str">
        <f>IF($A2927&gt;--RIGHT($A$2,LEN($A$2)-8),"",SUMIF(Table1[SHIFT NOMENCLATURE], $B2927, Table1[EPW]))</f>
        <v/>
      </c>
      <c r="J2927" s="1" t="str">
        <f>IF($A2927&gt;--RIGHT($A$2,LEN($A$2)-8),"",SUMIF(Table1[SHIFT NOMENCLATURE], $B2927, Table1[FVIC KILL]))</f>
        <v/>
      </c>
      <c r="K2927" s="1" t="str">
        <f>IF($A2927&gt;--RIGHT($A$2,LEN($A$2)-8),"",SUMIF(Table1[SHIFT NOMENCLATURE], $B2927, Table1[FVIC MOB]))</f>
        <v/>
      </c>
      <c r="L2927" s="1" t="str">
        <f>IF($A2927&gt;--RIGHT($A$2,LEN($A$2)-8),"",SUMIF(Table1[SHIFT NOMENCLATURE], $B2927, Table1[FVIC FIRE]))</f>
        <v/>
      </c>
      <c r="M2927" s="1" t="str">
        <f>IF($A2927&gt;--RIGHT($A$2,LEN($A$2)-8),"",SUMIF(Table1[SHIFT NOMENCLATURE], $B2927, Table1[FKIA]))</f>
        <v/>
      </c>
      <c r="N2927" s="1" t="str">
        <f>IF($A2927&gt;--RIGHT($A$2,LEN($A$2)-8),"",SUMIF(Table1[SHIFT NOMENCLATURE], $B2927, Table1[FWIA]))</f>
        <v/>
      </c>
      <c r="O2927" s="1" t="str">
        <f>IF($A2927&gt;--RIGHT($A$2,LEN($A$2)-8),"",SUMIF(Table1[SHIFT NOMENCLATURE], $B2927, Table1[DUSTWUN]))</f>
        <v/>
      </c>
    </row>
    <row r="2928" spans="1:15" x14ac:dyDescent="0.25">
      <c r="A2928" s="1" t="str">
        <f t="shared" si="90"/>
        <v/>
      </c>
      <c r="B2928" t="str">
        <f t="shared" si="91"/>
        <v/>
      </c>
      <c r="C2928" s="1" t="str">
        <f>IF($A2928&gt;--RIGHT($A$2,LEN($A$2)-8),"",COUNTIF(Table1[SHIFT NOMENCLATURE],$B2928))</f>
        <v/>
      </c>
      <c r="D2928" s="1" t="str">
        <f>IF($A2928&gt;--RIGHT($A$2,LEN($A$2)-8),"",SUMIF(Table1[SHIFT NOMENCLATURE], $B2928, Table1[EVIC KILL]))</f>
        <v/>
      </c>
      <c r="E2928" s="1" t="str">
        <f>IF($A2928&gt;--RIGHT($A$2,LEN($A$2)-8),"",SUMIF(Table1[SHIFT NOMENCLATURE], $B2928, Table1[EVIC MOB]))</f>
        <v/>
      </c>
      <c r="F2928" s="1" t="str">
        <f>IF($A2928&gt;--RIGHT($A$2,LEN($A$2)-8),"",SUMIF(Table1[SHIFT NOMENCLATURE], $B2928, Table1[EVIC FIRE]))</f>
        <v/>
      </c>
      <c r="G2928" s="1" t="str">
        <f>IF($A2928&gt;--RIGHT($A$2,LEN($A$2)-8),"",SUMIF(Table1[SHIFT NOMENCLATURE], $B2928, Table1[EKIA]))</f>
        <v/>
      </c>
      <c r="H2928" s="1" t="str">
        <f>IF($A2928&gt;--RIGHT($A$2,LEN($A$2)-8),"",SUMIF(Table1[SHIFT NOMENCLATURE], $B2928, Table1[EWIA]))</f>
        <v/>
      </c>
      <c r="I2928" s="1" t="str">
        <f>IF($A2928&gt;--RIGHT($A$2,LEN($A$2)-8),"",SUMIF(Table1[SHIFT NOMENCLATURE], $B2928, Table1[EPW]))</f>
        <v/>
      </c>
      <c r="J2928" s="1" t="str">
        <f>IF($A2928&gt;--RIGHT($A$2,LEN($A$2)-8),"",SUMIF(Table1[SHIFT NOMENCLATURE], $B2928, Table1[FVIC KILL]))</f>
        <v/>
      </c>
      <c r="K2928" s="1" t="str">
        <f>IF($A2928&gt;--RIGHT($A$2,LEN($A$2)-8),"",SUMIF(Table1[SHIFT NOMENCLATURE], $B2928, Table1[FVIC MOB]))</f>
        <v/>
      </c>
      <c r="L2928" s="1" t="str">
        <f>IF($A2928&gt;--RIGHT($A$2,LEN($A$2)-8),"",SUMIF(Table1[SHIFT NOMENCLATURE], $B2928, Table1[FVIC FIRE]))</f>
        <v/>
      </c>
      <c r="M2928" s="1" t="str">
        <f>IF($A2928&gt;--RIGHT($A$2,LEN($A$2)-8),"",SUMIF(Table1[SHIFT NOMENCLATURE], $B2928, Table1[FKIA]))</f>
        <v/>
      </c>
      <c r="N2928" s="1" t="str">
        <f>IF($A2928&gt;--RIGHT($A$2,LEN($A$2)-8),"",SUMIF(Table1[SHIFT NOMENCLATURE], $B2928, Table1[FWIA]))</f>
        <v/>
      </c>
      <c r="O2928" s="1" t="str">
        <f>IF($A2928&gt;--RIGHT($A$2,LEN($A$2)-8),"",SUMIF(Table1[SHIFT NOMENCLATURE], $B2928, Table1[DUSTWUN]))</f>
        <v/>
      </c>
    </row>
    <row r="2929" spans="1:15" x14ac:dyDescent="0.25">
      <c r="A2929" s="1" t="str">
        <f t="shared" si="90"/>
        <v/>
      </c>
      <c r="B2929" t="str">
        <f t="shared" si="91"/>
        <v/>
      </c>
      <c r="C2929" s="1" t="str">
        <f>IF($A2929&gt;--RIGHT($A$2,LEN($A$2)-8),"",COUNTIF(Table1[SHIFT NOMENCLATURE],$B2929))</f>
        <v/>
      </c>
      <c r="D2929" s="1" t="str">
        <f>IF($A2929&gt;--RIGHT($A$2,LEN($A$2)-8),"",SUMIF(Table1[SHIFT NOMENCLATURE], $B2929, Table1[EVIC KILL]))</f>
        <v/>
      </c>
      <c r="E2929" s="1" t="str">
        <f>IF($A2929&gt;--RIGHT($A$2,LEN($A$2)-8),"",SUMIF(Table1[SHIFT NOMENCLATURE], $B2929, Table1[EVIC MOB]))</f>
        <v/>
      </c>
      <c r="F2929" s="1" t="str">
        <f>IF($A2929&gt;--RIGHT($A$2,LEN($A$2)-8),"",SUMIF(Table1[SHIFT NOMENCLATURE], $B2929, Table1[EVIC FIRE]))</f>
        <v/>
      </c>
      <c r="G2929" s="1" t="str">
        <f>IF($A2929&gt;--RIGHT($A$2,LEN($A$2)-8),"",SUMIF(Table1[SHIFT NOMENCLATURE], $B2929, Table1[EKIA]))</f>
        <v/>
      </c>
      <c r="H2929" s="1" t="str">
        <f>IF($A2929&gt;--RIGHT($A$2,LEN($A$2)-8),"",SUMIF(Table1[SHIFT NOMENCLATURE], $B2929, Table1[EWIA]))</f>
        <v/>
      </c>
      <c r="I2929" s="1" t="str">
        <f>IF($A2929&gt;--RIGHT($A$2,LEN($A$2)-8),"",SUMIF(Table1[SHIFT NOMENCLATURE], $B2929, Table1[EPW]))</f>
        <v/>
      </c>
      <c r="J2929" s="1" t="str">
        <f>IF($A2929&gt;--RIGHT($A$2,LEN($A$2)-8),"",SUMIF(Table1[SHIFT NOMENCLATURE], $B2929, Table1[FVIC KILL]))</f>
        <v/>
      </c>
      <c r="K2929" s="1" t="str">
        <f>IF($A2929&gt;--RIGHT($A$2,LEN($A$2)-8),"",SUMIF(Table1[SHIFT NOMENCLATURE], $B2929, Table1[FVIC MOB]))</f>
        <v/>
      </c>
      <c r="L2929" s="1" t="str">
        <f>IF($A2929&gt;--RIGHT($A$2,LEN($A$2)-8),"",SUMIF(Table1[SHIFT NOMENCLATURE], $B2929, Table1[FVIC FIRE]))</f>
        <v/>
      </c>
      <c r="M2929" s="1" t="str">
        <f>IF($A2929&gt;--RIGHT($A$2,LEN($A$2)-8),"",SUMIF(Table1[SHIFT NOMENCLATURE], $B2929, Table1[FKIA]))</f>
        <v/>
      </c>
      <c r="N2929" s="1" t="str">
        <f>IF($A2929&gt;--RIGHT($A$2,LEN($A$2)-8),"",SUMIF(Table1[SHIFT NOMENCLATURE], $B2929, Table1[FWIA]))</f>
        <v/>
      </c>
      <c r="O2929" s="1" t="str">
        <f>IF($A2929&gt;--RIGHT($A$2,LEN($A$2)-8),"",SUMIF(Table1[SHIFT NOMENCLATURE], $B2929, Table1[DUSTWUN]))</f>
        <v/>
      </c>
    </row>
    <row r="2930" spans="1:15" x14ac:dyDescent="0.25">
      <c r="A2930" s="1" t="str">
        <f t="shared" si="90"/>
        <v/>
      </c>
      <c r="B2930" t="str">
        <f t="shared" si="91"/>
        <v/>
      </c>
      <c r="C2930" s="1" t="str">
        <f>IF($A2930&gt;--RIGHT($A$2,LEN($A$2)-8),"",COUNTIF(Table1[SHIFT NOMENCLATURE],$B2930))</f>
        <v/>
      </c>
      <c r="D2930" s="1" t="str">
        <f>IF($A2930&gt;--RIGHT($A$2,LEN($A$2)-8),"",SUMIF(Table1[SHIFT NOMENCLATURE], $B2930, Table1[EVIC KILL]))</f>
        <v/>
      </c>
      <c r="E2930" s="1" t="str">
        <f>IF($A2930&gt;--RIGHT($A$2,LEN($A$2)-8),"",SUMIF(Table1[SHIFT NOMENCLATURE], $B2930, Table1[EVIC MOB]))</f>
        <v/>
      </c>
      <c r="F2930" s="1" t="str">
        <f>IF($A2930&gt;--RIGHT($A$2,LEN($A$2)-8),"",SUMIF(Table1[SHIFT NOMENCLATURE], $B2930, Table1[EVIC FIRE]))</f>
        <v/>
      </c>
      <c r="G2930" s="1" t="str">
        <f>IF($A2930&gt;--RIGHT($A$2,LEN($A$2)-8),"",SUMIF(Table1[SHIFT NOMENCLATURE], $B2930, Table1[EKIA]))</f>
        <v/>
      </c>
      <c r="H2930" s="1" t="str">
        <f>IF($A2930&gt;--RIGHT($A$2,LEN($A$2)-8),"",SUMIF(Table1[SHIFT NOMENCLATURE], $B2930, Table1[EWIA]))</f>
        <v/>
      </c>
      <c r="I2930" s="1" t="str">
        <f>IF($A2930&gt;--RIGHT($A$2,LEN($A$2)-8),"",SUMIF(Table1[SHIFT NOMENCLATURE], $B2930, Table1[EPW]))</f>
        <v/>
      </c>
      <c r="J2930" s="1" t="str">
        <f>IF($A2930&gt;--RIGHT($A$2,LEN($A$2)-8),"",SUMIF(Table1[SHIFT NOMENCLATURE], $B2930, Table1[FVIC KILL]))</f>
        <v/>
      </c>
      <c r="K2930" s="1" t="str">
        <f>IF($A2930&gt;--RIGHT($A$2,LEN($A$2)-8),"",SUMIF(Table1[SHIFT NOMENCLATURE], $B2930, Table1[FVIC MOB]))</f>
        <v/>
      </c>
      <c r="L2930" s="1" t="str">
        <f>IF($A2930&gt;--RIGHT($A$2,LEN($A$2)-8),"",SUMIF(Table1[SHIFT NOMENCLATURE], $B2930, Table1[FVIC FIRE]))</f>
        <v/>
      </c>
      <c r="M2930" s="1" t="str">
        <f>IF($A2930&gt;--RIGHT($A$2,LEN($A$2)-8),"",SUMIF(Table1[SHIFT NOMENCLATURE], $B2930, Table1[FKIA]))</f>
        <v/>
      </c>
      <c r="N2930" s="1" t="str">
        <f>IF($A2930&gt;--RIGHT($A$2,LEN($A$2)-8),"",SUMIF(Table1[SHIFT NOMENCLATURE], $B2930, Table1[FWIA]))</f>
        <v/>
      </c>
      <c r="O2930" s="1" t="str">
        <f>IF($A2930&gt;--RIGHT($A$2,LEN($A$2)-8),"",SUMIF(Table1[SHIFT NOMENCLATURE], $B2930, Table1[DUSTWUN]))</f>
        <v/>
      </c>
    </row>
    <row r="2931" spans="1:15" x14ac:dyDescent="0.25">
      <c r="A2931" s="1" t="str">
        <f t="shared" si="90"/>
        <v/>
      </c>
      <c r="B2931" t="str">
        <f t="shared" si="91"/>
        <v/>
      </c>
      <c r="C2931" s="1" t="str">
        <f>IF($A2931&gt;--RIGHT($A$2,LEN($A$2)-8),"",COUNTIF(Table1[SHIFT NOMENCLATURE],$B2931))</f>
        <v/>
      </c>
      <c r="D2931" s="1" t="str">
        <f>IF($A2931&gt;--RIGHT($A$2,LEN($A$2)-8),"",SUMIF(Table1[SHIFT NOMENCLATURE], $B2931, Table1[EVIC KILL]))</f>
        <v/>
      </c>
      <c r="E2931" s="1" t="str">
        <f>IF($A2931&gt;--RIGHT($A$2,LEN($A$2)-8),"",SUMIF(Table1[SHIFT NOMENCLATURE], $B2931, Table1[EVIC MOB]))</f>
        <v/>
      </c>
      <c r="F2931" s="1" t="str">
        <f>IF($A2931&gt;--RIGHT($A$2,LEN($A$2)-8),"",SUMIF(Table1[SHIFT NOMENCLATURE], $B2931, Table1[EVIC FIRE]))</f>
        <v/>
      </c>
      <c r="G2931" s="1" t="str">
        <f>IF($A2931&gt;--RIGHT($A$2,LEN($A$2)-8),"",SUMIF(Table1[SHIFT NOMENCLATURE], $B2931, Table1[EKIA]))</f>
        <v/>
      </c>
      <c r="H2931" s="1" t="str">
        <f>IF($A2931&gt;--RIGHT($A$2,LEN($A$2)-8),"",SUMIF(Table1[SHIFT NOMENCLATURE], $B2931, Table1[EWIA]))</f>
        <v/>
      </c>
      <c r="I2931" s="1" t="str">
        <f>IF($A2931&gt;--RIGHT($A$2,LEN($A$2)-8),"",SUMIF(Table1[SHIFT NOMENCLATURE], $B2931, Table1[EPW]))</f>
        <v/>
      </c>
      <c r="J2931" s="1" t="str">
        <f>IF($A2931&gt;--RIGHT($A$2,LEN($A$2)-8),"",SUMIF(Table1[SHIFT NOMENCLATURE], $B2931, Table1[FVIC KILL]))</f>
        <v/>
      </c>
      <c r="K2931" s="1" t="str">
        <f>IF($A2931&gt;--RIGHT($A$2,LEN($A$2)-8),"",SUMIF(Table1[SHIFT NOMENCLATURE], $B2931, Table1[FVIC MOB]))</f>
        <v/>
      </c>
      <c r="L2931" s="1" t="str">
        <f>IF($A2931&gt;--RIGHT($A$2,LEN($A$2)-8),"",SUMIF(Table1[SHIFT NOMENCLATURE], $B2931, Table1[FVIC FIRE]))</f>
        <v/>
      </c>
      <c r="M2931" s="1" t="str">
        <f>IF($A2931&gt;--RIGHT($A$2,LEN($A$2)-8),"",SUMIF(Table1[SHIFT NOMENCLATURE], $B2931, Table1[FKIA]))</f>
        <v/>
      </c>
      <c r="N2931" s="1" t="str">
        <f>IF($A2931&gt;--RIGHT($A$2,LEN($A$2)-8),"",SUMIF(Table1[SHIFT NOMENCLATURE], $B2931, Table1[FWIA]))</f>
        <v/>
      </c>
      <c r="O2931" s="1" t="str">
        <f>IF($A2931&gt;--RIGHT($A$2,LEN($A$2)-8),"",SUMIF(Table1[SHIFT NOMENCLATURE], $B2931, Table1[DUSTWUN]))</f>
        <v/>
      </c>
    </row>
    <row r="2932" spans="1:15" x14ac:dyDescent="0.25">
      <c r="A2932" s="1" t="str">
        <f t="shared" si="90"/>
        <v/>
      </c>
      <c r="B2932" t="str">
        <f t="shared" si="91"/>
        <v/>
      </c>
      <c r="C2932" s="1" t="str">
        <f>IF($A2932&gt;--RIGHT($A$2,LEN($A$2)-8),"",COUNTIF(Table1[SHIFT NOMENCLATURE],$B2932))</f>
        <v/>
      </c>
      <c r="D2932" s="1" t="str">
        <f>IF($A2932&gt;--RIGHT($A$2,LEN($A$2)-8),"",SUMIF(Table1[SHIFT NOMENCLATURE], $B2932, Table1[EVIC KILL]))</f>
        <v/>
      </c>
      <c r="E2932" s="1" t="str">
        <f>IF($A2932&gt;--RIGHT($A$2,LEN($A$2)-8),"",SUMIF(Table1[SHIFT NOMENCLATURE], $B2932, Table1[EVIC MOB]))</f>
        <v/>
      </c>
      <c r="F2932" s="1" t="str">
        <f>IF($A2932&gt;--RIGHT($A$2,LEN($A$2)-8),"",SUMIF(Table1[SHIFT NOMENCLATURE], $B2932, Table1[EVIC FIRE]))</f>
        <v/>
      </c>
      <c r="G2932" s="1" t="str">
        <f>IF($A2932&gt;--RIGHT($A$2,LEN($A$2)-8),"",SUMIF(Table1[SHIFT NOMENCLATURE], $B2932, Table1[EKIA]))</f>
        <v/>
      </c>
      <c r="H2932" s="1" t="str">
        <f>IF($A2932&gt;--RIGHT($A$2,LEN($A$2)-8),"",SUMIF(Table1[SHIFT NOMENCLATURE], $B2932, Table1[EWIA]))</f>
        <v/>
      </c>
      <c r="I2932" s="1" t="str">
        <f>IF($A2932&gt;--RIGHT($A$2,LEN($A$2)-8),"",SUMIF(Table1[SHIFT NOMENCLATURE], $B2932, Table1[EPW]))</f>
        <v/>
      </c>
      <c r="J2932" s="1" t="str">
        <f>IF($A2932&gt;--RIGHT($A$2,LEN($A$2)-8),"",SUMIF(Table1[SHIFT NOMENCLATURE], $B2932, Table1[FVIC KILL]))</f>
        <v/>
      </c>
      <c r="K2932" s="1" t="str">
        <f>IF($A2932&gt;--RIGHT($A$2,LEN($A$2)-8),"",SUMIF(Table1[SHIFT NOMENCLATURE], $B2932, Table1[FVIC MOB]))</f>
        <v/>
      </c>
      <c r="L2932" s="1" t="str">
        <f>IF($A2932&gt;--RIGHT($A$2,LEN($A$2)-8),"",SUMIF(Table1[SHIFT NOMENCLATURE], $B2932, Table1[FVIC FIRE]))</f>
        <v/>
      </c>
      <c r="M2932" s="1" t="str">
        <f>IF($A2932&gt;--RIGHT($A$2,LEN($A$2)-8),"",SUMIF(Table1[SHIFT NOMENCLATURE], $B2932, Table1[FKIA]))</f>
        <v/>
      </c>
      <c r="N2932" s="1" t="str">
        <f>IF($A2932&gt;--RIGHT($A$2,LEN($A$2)-8),"",SUMIF(Table1[SHIFT NOMENCLATURE], $B2932, Table1[FWIA]))</f>
        <v/>
      </c>
      <c r="O2932" s="1" t="str">
        <f>IF($A2932&gt;--RIGHT($A$2,LEN($A$2)-8),"",SUMIF(Table1[SHIFT NOMENCLATURE], $B2932, Table1[DUSTWUN]))</f>
        <v/>
      </c>
    </row>
    <row r="2933" spans="1:15" x14ac:dyDescent="0.25">
      <c r="A2933" s="1" t="str">
        <f t="shared" si="90"/>
        <v/>
      </c>
      <c r="B2933" t="str">
        <f t="shared" si="91"/>
        <v/>
      </c>
      <c r="C2933" s="1" t="str">
        <f>IF($A2933&gt;--RIGHT($A$2,LEN($A$2)-8),"",COUNTIF(Table1[SHIFT NOMENCLATURE],$B2933))</f>
        <v/>
      </c>
      <c r="D2933" s="1" t="str">
        <f>IF($A2933&gt;--RIGHT($A$2,LEN($A$2)-8),"",SUMIF(Table1[SHIFT NOMENCLATURE], $B2933, Table1[EVIC KILL]))</f>
        <v/>
      </c>
      <c r="E2933" s="1" t="str">
        <f>IF($A2933&gt;--RIGHT($A$2,LEN($A$2)-8),"",SUMIF(Table1[SHIFT NOMENCLATURE], $B2933, Table1[EVIC MOB]))</f>
        <v/>
      </c>
      <c r="F2933" s="1" t="str">
        <f>IF($A2933&gt;--RIGHT($A$2,LEN($A$2)-8),"",SUMIF(Table1[SHIFT NOMENCLATURE], $B2933, Table1[EVIC FIRE]))</f>
        <v/>
      </c>
      <c r="G2933" s="1" t="str">
        <f>IF($A2933&gt;--RIGHT($A$2,LEN($A$2)-8),"",SUMIF(Table1[SHIFT NOMENCLATURE], $B2933, Table1[EKIA]))</f>
        <v/>
      </c>
      <c r="H2933" s="1" t="str">
        <f>IF($A2933&gt;--RIGHT($A$2,LEN($A$2)-8),"",SUMIF(Table1[SHIFT NOMENCLATURE], $B2933, Table1[EWIA]))</f>
        <v/>
      </c>
      <c r="I2933" s="1" t="str">
        <f>IF($A2933&gt;--RIGHT($A$2,LEN($A$2)-8),"",SUMIF(Table1[SHIFT NOMENCLATURE], $B2933, Table1[EPW]))</f>
        <v/>
      </c>
      <c r="J2933" s="1" t="str">
        <f>IF($A2933&gt;--RIGHT($A$2,LEN($A$2)-8),"",SUMIF(Table1[SHIFT NOMENCLATURE], $B2933, Table1[FVIC KILL]))</f>
        <v/>
      </c>
      <c r="K2933" s="1" t="str">
        <f>IF($A2933&gt;--RIGHT($A$2,LEN($A$2)-8),"",SUMIF(Table1[SHIFT NOMENCLATURE], $B2933, Table1[FVIC MOB]))</f>
        <v/>
      </c>
      <c r="L2933" s="1" t="str">
        <f>IF($A2933&gt;--RIGHT($A$2,LEN($A$2)-8),"",SUMIF(Table1[SHIFT NOMENCLATURE], $B2933, Table1[FVIC FIRE]))</f>
        <v/>
      </c>
      <c r="M2933" s="1" t="str">
        <f>IF($A2933&gt;--RIGHT($A$2,LEN($A$2)-8),"",SUMIF(Table1[SHIFT NOMENCLATURE], $B2933, Table1[FKIA]))</f>
        <v/>
      </c>
      <c r="N2933" s="1" t="str">
        <f>IF($A2933&gt;--RIGHT($A$2,LEN($A$2)-8),"",SUMIF(Table1[SHIFT NOMENCLATURE], $B2933, Table1[FWIA]))</f>
        <v/>
      </c>
      <c r="O2933" s="1" t="str">
        <f>IF($A2933&gt;--RIGHT($A$2,LEN($A$2)-8),"",SUMIF(Table1[SHIFT NOMENCLATURE], $B2933, Table1[DUSTWUN]))</f>
        <v/>
      </c>
    </row>
    <row r="2934" spans="1:15" x14ac:dyDescent="0.25">
      <c r="A2934" s="1" t="str">
        <f t="shared" si="90"/>
        <v/>
      </c>
      <c r="B2934" t="str">
        <f t="shared" si="91"/>
        <v/>
      </c>
      <c r="C2934" s="1" t="str">
        <f>IF($A2934&gt;--RIGHT($A$2,LEN($A$2)-8),"",COUNTIF(Table1[SHIFT NOMENCLATURE],$B2934))</f>
        <v/>
      </c>
      <c r="D2934" s="1" t="str">
        <f>IF($A2934&gt;--RIGHT($A$2,LEN($A$2)-8),"",SUMIF(Table1[SHIFT NOMENCLATURE], $B2934, Table1[EVIC KILL]))</f>
        <v/>
      </c>
      <c r="E2934" s="1" t="str">
        <f>IF($A2934&gt;--RIGHT($A$2,LEN($A$2)-8),"",SUMIF(Table1[SHIFT NOMENCLATURE], $B2934, Table1[EVIC MOB]))</f>
        <v/>
      </c>
      <c r="F2934" s="1" t="str">
        <f>IF($A2934&gt;--RIGHT($A$2,LEN($A$2)-8),"",SUMIF(Table1[SHIFT NOMENCLATURE], $B2934, Table1[EVIC FIRE]))</f>
        <v/>
      </c>
      <c r="G2934" s="1" t="str">
        <f>IF($A2934&gt;--RIGHT($A$2,LEN($A$2)-8),"",SUMIF(Table1[SHIFT NOMENCLATURE], $B2934, Table1[EKIA]))</f>
        <v/>
      </c>
      <c r="H2934" s="1" t="str">
        <f>IF($A2934&gt;--RIGHT($A$2,LEN($A$2)-8),"",SUMIF(Table1[SHIFT NOMENCLATURE], $B2934, Table1[EWIA]))</f>
        <v/>
      </c>
      <c r="I2934" s="1" t="str">
        <f>IF($A2934&gt;--RIGHT($A$2,LEN($A$2)-8),"",SUMIF(Table1[SHIFT NOMENCLATURE], $B2934, Table1[EPW]))</f>
        <v/>
      </c>
      <c r="J2934" s="1" t="str">
        <f>IF($A2934&gt;--RIGHT($A$2,LEN($A$2)-8),"",SUMIF(Table1[SHIFT NOMENCLATURE], $B2934, Table1[FVIC KILL]))</f>
        <v/>
      </c>
      <c r="K2934" s="1" t="str">
        <f>IF($A2934&gt;--RIGHT($A$2,LEN($A$2)-8),"",SUMIF(Table1[SHIFT NOMENCLATURE], $B2934, Table1[FVIC MOB]))</f>
        <v/>
      </c>
      <c r="L2934" s="1" t="str">
        <f>IF($A2934&gt;--RIGHT($A$2,LEN($A$2)-8),"",SUMIF(Table1[SHIFT NOMENCLATURE], $B2934, Table1[FVIC FIRE]))</f>
        <v/>
      </c>
      <c r="M2934" s="1" t="str">
        <f>IF($A2934&gt;--RIGHT($A$2,LEN($A$2)-8),"",SUMIF(Table1[SHIFT NOMENCLATURE], $B2934, Table1[FKIA]))</f>
        <v/>
      </c>
      <c r="N2934" s="1" t="str">
        <f>IF($A2934&gt;--RIGHT($A$2,LEN($A$2)-8),"",SUMIF(Table1[SHIFT NOMENCLATURE], $B2934, Table1[FWIA]))</f>
        <v/>
      </c>
      <c r="O2934" s="1" t="str">
        <f>IF($A2934&gt;--RIGHT($A$2,LEN($A$2)-8),"",SUMIF(Table1[SHIFT NOMENCLATURE], $B2934, Table1[DUSTWUN]))</f>
        <v/>
      </c>
    </row>
    <row r="2935" spans="1:15" x14ac:dyDescent="0.25">
      <c r="A2935" s="1" t="str">
        <f t="shared" si="90"/>
        <v/>
      </c>
      <c r="B2935" t="str">
        <f t="shared" si="91"/>
        <v/>
      </c>
      <c r="C2935" s="1" t="str">
        <f>IF($A2935&gt;--RIGHT($A$2,LEN($A$2)-8),"",COUNTIF(Table1[SHIFT NOMENCLATURE],$B2935))</f>
        <v/>
      </c>
      <c r="D2935" s="1" t="str">
        <f>IF($A2935&gt;--RIGHT($A$2,LEN($A$2)-8),"",SUMIF(Table1[SHIFT NOMENCLATURE], $B2935, Table1[EVIC KILL]))</f>
        <v/>
      </c>
      <c r="E2935" s="1" t="str">
        <f>IF($A2935&gt;--RIGHT($A$2,LEN($A$2)-8),"",SUMIF(Table1[SHIFT NOMENCLATURE], $B2935, Table1[EVIC MOB]))</f>
        <v/>
      </c>
      <c r="F2935" s="1" t="str">
        <f>IF($A2935&gt;--RIGHT($A$2,LEN($A$2)-8),"",SUMIF(Table1[SHIFT NOMENCLATURE], $B2935, Table1[EVIC FIRE]))</f>
        <v/>
      </c>
      <c r="G2935" s="1" t="str">
        <f>IF($A2935&gt;--RIGHT($A$2,LEN($A$2)-8),"",SUMIF(Table1[SHIFT NOMENCLATURE], $B2935, Table1[EKIA]))</f>
        <v/>
      </c>
      <c r="H2935" s="1" t="str">
        <f>IF($A2935&gt;--RIGHT($A$2,LEN($A$2)-8),"",SUMIF(Table1[SHIFT NOMENCLATURE], $B2935, Table1[EWIA]))</f>
        <v/>
      </c>
      <c r="I2935" s="1" t="str">
        <f>IF($A2935&gt;--RIGHT($A$2,LEN($A$2)-8),"",SUMIF(Table1[SHIFT NOMENCLATURE], $B2935, Table1[EPW]))</f>
        <v/>
      </c>
      <c r="J2935" s="1" t="str">
        <f>IF($A2935&gt;--RIGHT($A$2,LEN($A$2)-8),"",SUMIF(Table1[SHIFT NOMENCLATURE], $B2935, Table1[FVIC KILL]))</f>
        <v/>
      </c>
      <c r="K2935" s="1" t="str">
        <f>IF($A2935&gt;--RIGHT($A$2,LEN($A$2)-8),"",SUMIF(Table1[SHIFT NOMENCLATURE], $B2935, Table1[FVIC MOB]))</f>
        <v/>
      </c>
      <c r="L2935" s="1" t="str">
        <f>IF($A2935&gt;--RIGHT($A$2,LEN($A$2)-8),"",SUMIF(Table1[SHIFT NOMENCLATURE], $B2935, Table1[FVIC FIRE]))</f>
        <v/>
      </c>
      <c r="M2935" s="1" t="str">
        <f>IF($A2935&gt;--RIGHT($A$2,LEN($A$2)-8),"",SUMIF(Table1[SHIFT NOMENCLATURE], $B2935, Table1[FKIA]))</f>
        <v/>
      </c>
      <c r="N2935" s="1" t="str">
        <f>IF($A2935&gt;--RIGHT($A$2,LEN($A$2)-8),"",SUMIF(Table1[SHIFT NOMENCLATURE], $B2935, Table1[FWIA]))</f>
        <v/>
      </c>
      <c r="O2935" s="1" t="str">
        <f>IF($A2935&gt;--RIGHT($A$2,LEN($A$2)-8),"",SUMIF(Table1[SHIFT NOMENCLATURE], $B2935, Table1[DUSTWUN]))</f>
        <v/>
      </c>
    </row>
    <row r="2936" spans="1:15" x14ac:dyDescent="0.25">
      <c r="A2936" s="1" t="str">
        <f t="shared" si="90"/>
        <v/>
      </c>
      <c r="B2936" t="str">
        <f t="shared" si="91"/>
        <v/>
      </c>
      <c r="C2936" s="1" t="str">
        <f>IF($A2936&gt;--RIGHT($A$2,LEN($A$2)-8),"",COUNTIF(Table1[SHIFT NOMENCLATURE],$B2936))</f>
        <v/>
      </c>
      <c r="D2936" s="1" t="str">
        <f>IF($A2936&gt;--RIGHT($A$2,LEN($A$2)-8),"",SUMIF(Table1[SHIFT NOMENCLATURE], $B2936, Table1[EVIC KILL]))</f>
        <v/>
      </c>
      <c r="E2936" s="1" t="str">
        <f>IF($A2936&gt;--RIGHT($A$2,LEN($A$2)-8),"",SUMIF(Table1[SHIFT NOMENCLATURE], $B2936, Table1[EVIC MOB]))</f>
        <v/>
      </c>
      <c r="F2936" s="1" t="str">
        <f>IF($A2936&gt;--RIGHT($A$2,LEN($A$2)-8),"",SUMIF(Table1[SHIFT NOMENCLATURE], $B2936, Table1[EVIC FIRE]))</f>
        <v/>
      </c>
      <c r="G2936" s="1" t="str">
        <f>IF($A2936&gt;--RIGHT($A$2,LEN($A$2)-8),"",SUMIF(Table1[SHIFT NOMENCLATURE], $B2936, Table1[EKIA]))</f>
        <v/>
      </c>
      <c r="H2936" s="1" t="str">
        <f>IF($A2936&gt;--RIGHT($A$2,LEN($A$2)-8),"",SUMIF(Table1[SHIFT NOMENCLATURE], $B2936, Table1[EWIA]))</f>
        <v/>
      </c>
      <c r="I2936" s="1" t="str">
        <f>IF($A2936&gt;--RIGHT($A$2,LEN($A$2)-8),"",SUMIF(Table1[SHIFT NOMENCLATURE], $B2936, Table1[EPW]))</f>
        <v/>
      </c>
      <c r="J2936" s="1" t="str">
        <f>IF($A2936&gt;--RIGHT($A$2,LEN($A$2)-8),"",SUMIF(Table1[SHIFT NOMENCLATURE], $B2936, Table1[FVIC KILL]))</f>
        <v/>
      </c>
      <c r="K2936" s="1" t="str">
        <f>IF($A2936&gt;--RIGHT($A$2,LEN($A$2)-8),"",SUMIF(Table1[SHIFT NOMENCLATURE], $B2936, Table1[FVIC MOB]))</f>
        <v/>
      </c>
      <c r="L2936" s="1" t="str">
        <f>IF($A2936&gt;--RIGHT($A$2,LEN($A$2)-8),"",SUMIF(Table1[SHIFT NOMENCLATURE], $B2936, Table1[FVIC FIRE]))</f>
        <v/>
      </c>
      <c r="M2936" s="1" t="str">
        <f>IF($A2936&gt;--RIGHT($A$2,LEN($A$2)-8),"",SUMIF(Table1[SHIFT NOMENCLATURE], $B2936, Table1[FKIA]))</f>
        <v/>
      </c>
      <c r="N2936" s="1" t="str">
        <f>IF($A2936&gt;--RIGHT($A$2,LEN($A$2)-8),"",SUMIF(Table1[SHIFT NOMENCLATURE], $B2936, Table1[FWIA]))</f>
        <v/>
      </c>
      <c r="O2936" s="1" t="str">
        <f>IF($A2936&gt;--RIGHT($A$2,LEN($A$2)-8),"",SUMIF(Table1[SHIFT NOMENCLATURE], $B2936, Table1[DUSTWUN]))</f>
        <v/>
      </c>
    </row>
    <row r="2937" spans="1:15" x14ac:dyDescent="0.25">
      <c r="A2937" s="1" t="str">
        <f t="shared" si="90"/>
        <v/>
      </c>
      <c r="B2937" t="str">
        <f t="shared" si="91"/>
        <v/>
      </c>
      <c r="C2937" s="1" t="str">
        <f>IF($A2937&gt;--RIGHT($A$2,LEN($A$2)-8),"",COUNTIF(Table1[SHIFT NOMENCLATURE],$B2937))</f>
        <v/>
      </c>
      <c r="D2937" s="1" t="str">
        <f>IF($A2937&gt;--RIGHT($A$2,LEN($A$2)-8),"",SUMIF(Table1[SHIFT NOMENCLATURE], $B2937, Table1[EVIC KILL]))</f>
        <v/>
      </c>
      <c r="E2937" s="1" t="str">
        <f>IF($A2937&gt;--RIGHT($A$2,LEN($A$2)-8),"",SUMIF(Table1[SHIFT NOMENCLATURE], $B2937, Table1[EVIC MOB]))</f>
        <v/>
      </c>
      <c r="F2937" s="1" t="str">
        <f>IF($A2937&gt;--RIGHT($A$2,LEN($A$2)-8),"",SUMIF(Table1[SHIFT NOMENCLATURE], $B2937, Table1[EVIC FIRE]))</f>
        <v/>
      </c>
      <c r="G2937" s="1" t="str">
        <f>IF($A2937&gt;--RIGHT($A$2,LEN($A$2)-8),"",SUMIF(Table1[SHIFT NOMENCLATURE], $B2937, Table1[EKIA]))</f>
        <v/>
      </c>
      <c r="H2937" s="1" t="str">
        <f>IF($A2937&gt;--RIGHT($A$2,LEN($A$2)-8),"",SUMIF(Table1[SHIFT NOMENCLATURE], $B2937, Table1[EWIA]))</f>
        <v/>
      </c>
      <c r="I2937" s="1" t="str">
        <f>IF($A2937&gt;--RIGHT($A$2,LEN($A$2)-8),"",SUMIF(Table1[SHIFT NOMENCLATURE], $B2937, Table1[EPW]))</f>
        <v/>
      </c>
      <c r="J2937" s="1" t="str">
        <f>IF($A2937&gt;--RIGHT($A$2,LEN($A$2)-8),"",SUMIF(Table1[SHIFT NOMENCLATURE], $B2937, Table1[FVIC KILL]))</f>
        <v/>
      </c>
      <c r="K2937" s="1" t="str">
        <f>IF($A2937&gt;--RIGHT($A$2,LEN($A$2)-8),"",SUMIF(Table1[SHIFT NOMENCLATURE], $B2937, Table1[FVIC MOB]))</f>
        <v/>
      </c>
      <c r="L2937" s="1" t="str">
        <f>IF($A2937&gt;--RIGHT($A$2,LEN($A$2)-8),"",SUMIF(Table1[SHIFT NOMENCLATURE], $B2937, Table1[FVIC FIRE]))</f>
        <v/>
      </c>
      <c r="M2937" s="1" t="str">
        <f>IF($A2937&gt;--RIGHT($A$2,LEN($A$2)-8),"",SUMIF(Table1[SHIFT NOMENCLATURE], $B2937, Table1[FKIA]))</f>
        <v/>
      </c>
      <c r="N2937" s="1" t="str">
        <f>IF($A2937&gt;--RIGHT($A$2,LEN($A$2)-8),"",SUMIF(Table1[SHIFT NOMENCLATURE], $B2937, Table1[FWIA]))</f>
        <v/>
      </c>
      <c r="O2937" s="1" t="str">
        <f>IF($A2937&gt;--RIGHT($A$2,LEN($A$2)-8),"",SUMIF(Table1[SHIFT NOMENCLATURE], $B2937, Table1[DUSTWUN]))</f>
        <v/>
      </c>
    </row>
    <row r="2938" spans="1:15" x14ac:dyDescent="0.25">
      <c r="A2938" s="1" t="str">
        <f t="shared" si="90"/>
        <v/>
      </c>
      <c r="B2938" t="str">
        <f t="shared" si="91"/>
        <v/>
      </c>
      <c r="C2938" s="1" t="str">
        <f>IF($A2938&gt;--RIGHT($A$2,LEN($A$2)-8),"",COUNTIF(Table1[SHIFT NOMENCLATURE],$B2938))</f>
        <v/>
      </c>
      <c r="D2938" s="1" t="str">
        <f>IF($A2938&gt;--RIGHT($A$2,LEN($A$2)-8),"",SUMIF(Table1[SHIFT NOMENCLATURE], $B2938, Table1[EVIC KILL]))</f>
        <v/>
      </c>
      <c r="E2938" s="1" t="str">
        <f>IF($A2938&gt;--RIGHT($A$2,LEN($A$2)-8),"",SUMIF(Table1[SHIFT NOMENCLATURE], $B2938, Table1[EVIC MOB]))</f>
        <v/>
      </c>
      <c r="F2938" s="1" t="str">
        <f>IF($A2938&gt;--RIGHT($A$2,LEN($A$2)-8),"",SUMIF(Table1[SHIFT NOMENCLATURE], $B2938, Table1[EVIC FIRE]))</f>
        <v/>
      </c>
      <c r="G2938" s="1" t="str">
        <f>IF($A2938&gt;--RIGHT($A$2,LEN($A$2)-8),"",SUMIF(Table1[SHIFT NOMENCLATURE], $B2938, Table1[EKIA]))</f>
        <v/>
      </c>
      <c r="H2938" s="1" t="str">
        <f>IF($A2938&gt;--RIGHT($A$2,LEN($A$2)-8),"",SUMIF(Table1[SHIFT NOMENCLATURE], $B2938, Table1[EWIA]))</f>
        <v/>
      </c>
      <c r="I2938" s="1" t="str">
        <f>IF($A2938&gt;--RIGHT($A$2,LEN($A$2)-8),"",SUMIF(Table1[SHIFT NOMENCLATURE], $B2938, Table1[EPW]))</f>
        <v/>
      </c>
      <c r="J2938" s="1" t="str">
        <f>IF($A2938&gt;--RIGHT($A$2,LEN($A$2)-8),"",SUMIF(Table1[SHIFT NOMENCLATURE], $B2938, Table1[FVIC KILL]))</f>
        <v/>
      </c>
      <c r="K2938" s="1" t="str">
        <f>IF($A2938&gt;--RIGHT($A$2,LEN($A$2)-8),"",SUMIF(Table1[SHIFT NOMENCLATURE], $B2938, Table1[FVIC MOB]))</f>
        <v/>
      </c>
      <c r="L2938" s="1" t="str">
        <f>IF($A2938&gt;--RIGHT($A$2,LEN($A$2)-8),"",SUMIF(Table1[SHIFT NOMENCLATURE], $B2938, Table1[FVIC FIRE]))</f>
        <v/>
      </c>
      <c r="M2938" s="1" t="str">
        <f>IF($A2938&gt;--RIGHT($A$2,LEN($A$2)-8),"",SUMIF(Table1[SHIFT NOMENCLATURE], $B2938, Table1[FKIA]))</f>
        <v/>
      </c>
      <c r="N2938" s="1" t="str">
        <f>IF($A2938&gt;--RIGHT($A$2,LEN($A$2)-8),"",SUMIF(Table1[SHIFT NOMENCLATURE], $B2938, Table1[FWIA]))</f>
        <v/>
      </c>
      <c r="O2938" s="1" t="str">
        <f>IF($A2938&gt;--RIGHT($A$2,LEN($A$2)-8),"",SUMIF(Table1[SHIFT NOMENCLATURE], $B2938, Table1[DUSTWUN]))</f>
        <v/>
      </c>
    </row>
    <row r="2939" spans="1:15" x14ac:dyDescent="0.25">
      <c r="A2939" s="1" t="str">
        <f t="shared" si="90"/>
        <v/>
      </c>
      <c r="B2939" t="str">
        <f t="shared" si="91"/>
        <v/>
      </c>
      <c r="C2939" s="1" t="str">
        <f>IF($A2939&gt;--RIGHT($A$2,LEN($A$2)-8),"",COUNTIF(Table1[SHIFT NOMENCLATURE],$B2939))</f>
        <v/>
      </c>
      <c r="D2939" s="1" t="str">
        <f>IF($A2939&gt;--RIGHT($A$2,LEN($A$2)-8),"",SUMIF(Table1[SHIFT NOMENCLATURE], $B2939, Table1[EVIC KILL]))</f>
        <v/>
      </c>
      <c r="E2939" s="1" t="str">
        <f>IF($A2939&gt;--RIGHT($A$2,LEN($A$2)-8),"",SUMIF(Table1[SHIFT NOMENCLATURE], $B2939, Table1[EVIC MOB]))</f>
        <v/>
      </c>
      <c r="F2939" s="1" t="str">
        <f>IF($A2939&gt;--RIGHT($A$2,LEN($A$2)-8),"",SUMIF(Table1[SHIFT NOMENCLATURE], $B2939, Table1[EVIC FIRE]))</f>
        <v/>
      </c>
      <c r="G2939" s="1" t="str">
        <f>IF($A2939&gt;--RIGHT($A$2,LEN($A$2)-8),"",SUMIF(Table1[SHIFT NOMENCLATURE], $B2939, Table1[EKIA]))</f>
        <v/>
      </c>
      <c r="H2939" s="1" t="str">
        <f>IF($A2939&gt;--RIGHT($A$2,LEN($A$2)-8),"",SUMIF(Table1[SHIFT NOMENCLATURE], $B2939, Table1[EWIA]))</f>
        <v/>
      </c>
      <c r="I2939" s="1" t="str">
        <f>IF($A2939&gt;--RIGHT($A$2,LEN($A$2)-8),"",SUMIF(Table1[SHIFT NOMENCLATURE], $B2939, Table1[EPW]))</f>
        <v/>
      </c>
      <c r="J2939" s="1" t="str">
        <f>IF($A2939&gt;--RIGHT($A$2,LEN($A$2)-8),"",SUMIF(Table1[SHIFT NOMENCLATURE], $B2939, Table1[FVIC KILL]))</f>
        <v/>
      </c>
      <c r="K2939" s="1" t="str">
        <f>IF($A2939&gt;--RIGHT($A$2,LEN($A$2)-8),"",SUMIF(Table1[SHIFT NOMENCLATURE], $B2939, Table1[FVIC MOB]))</f>
        <v/>
      </c>
      <c r="L2939" s="1" t="str">
        <f>IF($A2939&gt;--RIGHT($A$2,LEN($A$2)-8),"",SUMIF(Table1[SHIFT NOMENCLATURE], $B2939, Table1[FVIC FIRE]))</f>
        <v/>
      </c>
      <c r="M2939" s="1" t="str">
        <f>IF($A2939&gt;--RIGHT($A$2,LEN($A$2)-8),"",SUMIF(Table1[SHIFT NOMENCLATURE], $B2939, Table1[FKIA]))</f>
        <v/>
      </c>
      <c r="N2939" s="1" t="str">
        <f>IF($A2939&gt;--RIGHT($A$2,LEN($A$2)-8),"",SUMIF(Table1[SHIFT NOMENCLATURE], $B2939, Table1[FWIA]))</f>
        <v/>
      </c>
      <c r="O2939" s="1" t="str">
        <f>IF($A2939&gt;--RIGHT($A$2,LEN($A$2)-8),"",SUMIF(Table1[SHIFT NOMENCLATURE], $B2939, Table1[DUSTWUN]))</f>
        <v/>
      </c>
    </row>
    <row r="2940" spans="1:15" x14ac:dyDescent="0.25">
      <c r="A2940" s="1" t="str">
        <f t="shared" si="90"/>
        <v/>
      </c>
      <c r="B2940" t="str">
        <f t="shared" si="91"/>
        <v/>
      </c>
      <c r="C2940" s="1" t="str">
        <f>IF($A2940&gt;--RIGHT($A$2,LEN($A$2)-8),"",COUNTIF(Table1[SHIFT NOMENCLATURE],$B2940))</f>
        <v/>
      </c>
      <c r="D2940" s="1" t="str">
        <f>IF($A2940&gt;--RIGHT($A$2,LEN($A$2)-8),"",SUMIF(Table1[SHIFT NOMENCLATURE], $B2940, Table1[EVIC KILL]))</f>
        <v/>
      </c>
      <c r="E2940" s="1" t="str">
        <f>IF($A2940&gt;--RIGHT($A$2,LEN($A$2)-8),"",SUMIF(Table1[SHIFT NOMENCLATURE], $B2940, Table1[EVIC MOB]))</f>
        <v/>
      </c>
      <c r="F2940" s="1" t="str">
        <f>IF($A2940&gt;--RIGHT($A$2,LEN($A$2)-8),"",SUMIF(Table1[SHIFT NOMENCLATURE], $B2940, Table1[EVIC FIRE]))</f>
        <v/>
      </c>
      <c r="G2940" s="1" t="str">
        <f>IF($A2940&gt;--RIGHT($A$2,LEN($A$2)-8),"",SUMIF(Table1[SHIFT NOMENCLATURE], $B2940, Table1[EKIA]))</f>
        <v/>
      </c>
      <c r="H2940" s="1" t="str">
        <f>IF($A2940&gt;--RIGHT($A$2,LEN($A$2)-8),"",SUMIF(Table1[SHIFT NOMENCLATURE], $B2940, Table1[EWIA]))</f>
        <v/>
      </c>
      <c r="I2940" s="1" t="str">
        <f>IF($A2940&gt;--RIGHT($A$2,LEN($A$2)-8),"",SUMIF(Table1[SHIFT NOMENCLATURE], $B2940, Table1[EPW]))</f>
        <v/>
      </c>
      <c r="J2940" s="1" t="str">
        <f>IF($A2940&gt;--RIGHT($A$2,LEN($A$2)-8),"",SUMIF(Table1[SHIFT NOMENCLATURE], $B2940, Table1[FVIC KILL]))</f>
        <v/>
      </c>
      <c r="K2940" s="1" t="str">
        <f>IF($A2940&gt;--RIGHT($A$2,LEN($A$2)-8),"",SUMIF(Table1[SHIFT NOMENCLATURE], $B2940, Table1[FVIC MOB]))</f>
        <v/>
      </c>
      <c r="L2940" s="1" t="str">
        <f>IF($A2940&gt;--RIGHT($A$2,LEN($A$2)-8),"",SUMIF(Table1[SHIFT NOMENCLATURE], $B2940, Table1[FVIC FIRE]))</f>
        <v/>
      </c>
      <c r="M2940" s="1" t="str">
        <f>IF($A2940&gt;--RIGHT($A$2,LEN($A$2)-8),"",SUMIF(Table1[SHIFT NOMENCLATURE], $B2940, Table1[FKIA]))</f>
        <v/>
      </c>
      <c r="N2940" s="1" t="str">
        <f>IF($A2940&gt;--RIGHT($A$2,LEN($A$2)-8),"",SUMIF(Table1[SHIFT NOMENCLATURE], $B2940, Table1[FWIA]))</f>
        <v/>
      </c>
      <c r="O2940" s="1" t="str">
        <f>IF($A2940&gt;--RIGHT($A$2,LEN($A$2)-8),"",SUMIF(Table1[SHIFT NOMENCLATURE], $B2940, Table1[DUSTWUN]))</f>
        <v/>
      </c>
    </row>
    <row r="2941" spans="1:15" x14ac:dyDescent="0.25">
      <c r="A2941" s="1" t="str">
        <f t="shared" si="90"/>
        <v/>
      </c>
      <c r="B2941" t="str">
        <f t="shared" si="91"/>
        <v/>
      </c>
      <c r="C2941" s="1" t="str">
        <f>IF($A2941&gt;--RIGHT($A$2,LEN($A$2)-8),"",COUNTIF(Table1[SHIFT NOMENCLATURE],$B2941))</f>
        <v/>
      </c>
      <c r="D2941" s="1" t="str">
        <f>IF($A2941&gt;--RIGHT($A$2,LEN($A$2)-8),"",SUMIF(Table1[SHIFT NOMENCLATURE], $B2941, Table1[EVIC KILL]))</f>
        <v/>
      </c>
      <c r="E2941" s="1" t="str">
        <f>IF($A2941&gt;--RIGHT($A$2,LEN($A$2)-8),"",SUMIF(Table1[SHIFT NOMENCLATURE], $B2941, Table1[EVIC MOB]))</f>
        <v/>
      </c>
      <c r="F2941" s="1" t="str">
        <f>IF($A2941&gt;--RIGHT($A$2,LEN($A$2)-8),"",SUMIF(Table1[SHIFT NOMENCLATURE], $B2941, Table1[EVIC FIRE]))</f>
        <v/>
      </c>
      <c r="G2941" s="1" t="str">
        <f>IF($A2941&gt;--RIGHT($A$2,LEN($A$2)-8),"",SUMIF(Table1[SHIFT NOMENCLATURE], $B2941, Table1[EKIA]))</f>
        <v/>
      </c>
      <c r="H2941" s="1" t="str">
        <f>IF($A2941&gt;--RIGHT($A$2,LEN($A$2)-8),"",SUMIF(Table1[SHIFT NOMENCLATURE], $B2941, Table1[EWIA]))</f>
        <v/>
      </c>
      <c r="I2941" s="1" t="str">
        <f>IF($A2941&gt;--RIGHT($A$2,LEN($A$2)-8),"",SUMIF(Table1[SHIFT NOMENCLATURE], $B2941, Table1[EPW]))</f>
        <v/>
      </c>
      <c r="J2941" s="1" t="str">
        <f>IF($A2941&gt;--RIGHT($A$2,LEN($A$2)-8),"",SUMIF(Table1[SHIFT NOMENCLATURE], $B2941, Table1[FVIC KILL]))</f>
        <v/>
      </c>
      <c r="K2941" s="1" t="str">
        <f>IF($A2941&gt;--RIGHT($A$2,LEN($A$2)-8),"",SUMIF(Table1[SHIFT NOMENCLATURE], $B2941, Table1[FVIC MOB]))</f>
        <v/>
      </c>
      <c r="L2941" s="1" t="str">
        <f>IF($A2941&gt;--RIGHT($A$2,LEN($A$2)-8),"",SUMIF(Table1[SHIFT NOMENCLATURE], $B2941, Table1[FVIC FIRE]))</f>
        <v/>
      </c>
      <c r="M2941" s="1" t="str">
        <f>IF($A2941&gt;--RIGHT($A$2,LEN($A$2)-8),"",SUMIF(Table1[SHIFT NOMENCLATURE], $B2941, Table1[FKIA]))</f>
        <v/>
      </c>
      <c r="N2941" s="1" t="str">
        <f>IF($A2941&gt;--RIGHT($A$2,LEN($A$2)-8),"",SUMIF(Table1[SHIFT NOMENCLATURE], $B2941, Table1[FWIA]))</f>
        <v/>
      </c>
      <c r="O2941" s="1" t="str">
        <f>IF($A2941&gt;--RIGHT($A$2,LEN($A$2)-8),"",SUMIF(Table1[SHIFT NOMENCLATURE], $B2941, Table1[DUSTWUN]))</f>
        <v/>
      </c>
    </row>
    <row r="2942" spans="1:15" x14ac:dyDescent="0.25">
      <c r="A2942" s="1" t="str">
        <f t="shared" si="90"/>
        <v/>
      </c>
      <c r="B2942" t="str">
        <f t="shared" si="91"/>
        <v/>
      </c>
      <c r="C2942" s="1" t="str">
        <f>IF($A2942&gt;--RIGHT($A$2,LEN($A$2)-8),"",COUNTIF(Table1[SHIFT NOMENCLATURE],$B2942))</f>
        <v/>
      </c>
      <c r="D2942" s="1" t="str">
        <f>IF($A2942&gt;--RIGHT($A$2,LEN($A$2)-8),"",SUMIF(Table1[SHIFT NOMENCLATURE], $B2942, Table1[EVIC KILL]))</f>
        <v/>
      </c>
      <c r="E2942" s="1" t="str">
        <f>IF($A2942&gt;--RIGHT($A$2,LEN($A$2)-8),"",SUMIF(Table1[SHIFT NOMENCLATURE], $B2942, Table1[EVIC MOB]))</f>
        <v/>
      </c>
      <c r="F2942" s="1" t="str">
        <f>IF($A2942&gt;--RIGHT($A$2,LEN($A$2)-8),"",SUMIF(Table1[SHIFT NOMENCLATURE], $B2942, Table1[EVIC FIRE]))</f>
        <v/>
      </c>
      <c r="G2942" s="1" t="str">
        <f>IF($A2942&gt;--RIGHT($A$2,LEN($A$2)-8),"",SUMIF(Table1[SHIFT NOMENCLATURE], $B2942, Table1[EKIA]))</f>
        <v/>
      </c>
      <c r="H2942" s="1" t="str">
        <f>IF($A2942&gt;--RIGHT($A$2,LEN($A$2)-8),"",SUMIF(Table1[SHIFT NOMENCLATURE], $B2942, Table1[EWIA]))</f>
        <v/>
      </c>
      <c r="I2942" s="1" t="str">
        <f>IF($A2942&gt;--RIGHT($A$2,LEN($A$2)-8),"",SUMIF(Table1[SHIFT NOMENCLATURE], $B2942, Table1[EPW]))</f>
        <v/>
      </c>
      <c r="J2942" s="1" t="str">
        <f>IF($A2942&gt;--RIGHT($A$2,LEN($A$2)-8),"",SUMIF(Table1[SHIFT NOMENCLATURE], $B2942, Table1[FVIC KILL]))</f>
        <v/>
      </c>
      <c r="K2942" s="1" t="str">
        <f>IF($A2942&gt;--RIGHT($A$2,LEN($A$2)-8),"",SUMIF(Table1[SHIFT NOMENCLATURE], $B2942, Table1[FVIC MOB]))</f>
        <v/>
      </c>
      <c r="L2942" s="1" t="str">
        <f>IF($A2942&gt;--RIGHT($A$2,LEN($A$2)-8),"",SUMIF(Table1[SHIFT NOMENCLATURE], $B2942, Table1[FVIC FIRE]))</f>
        <v/>
      </c>
      <c r="M2942" s="1" t="str">
        <f>IF($A2942&gt;--RIGHT($A$2,LEN($A$2)-8),"",SUMIF(Table1[SHIFT NOMENCLATURE], $B2942, Table1[FKIA]))</f>
        <v/>
      </c>
      <c r="N2942" s="1" t="str">
        <f>IF($A2942&gt;--RIGHT($A$2,LEN($A$2)-8),"",SUMIF(Table1[SHIFT NOMENCLATURE], $B2942, Table1[FWIA]))</f>
        <v/>
      </c>
      <c r="O2942" s="1" t="str">
        <f>IF($A2942&gt;--RIGHT($A$2,LEN($A$2)-8),"",SUMIF(Table1[SHIFT NOMENCLATURE], $B2942, Table1[DUSTWUN]))</f>
        <v/>
      </c>
    </row>
    <row r="2943" spans="1:15" x14ac:dyDescent="0.25">
      <c r="A2943" s="1" t="str">
        <f t="shared" si="90"/>
        <v/>
      </c>
      <c r="B2943" t="str">
        <f t="shared" si="91"/>
        <v/>
      </c>
      <c r="C2943" s="1" t="str">
        <f>IF($A2943&gt;--RIGHT($A$2,LEN($A$2)-8),"",COUNTIF(Table1[SHIFT NOMENCLATURE],$B2943))</f>
        <v/>
      </c>
      <c r="D2943" s="1" t="str">
        <f>IF($A2943&gt;--RIGHT($A$2,LEN($A$2)-8),"",SUMIF(Table1[SHIFT NOMENCLATURE], $B2943, Table1[EVIC KILL]))</f>
        <v/>
      </c>
      <c r="E2943" s="1" t="str">
        <f>IF($A2943&gt;--RIGHT($A$2,LEN($A$2)-8),"",SUMIF(Table1[SHIFT NOMENCLATURE], $B2943, Table1[EVIC MOB]))</f>
        <v/>
      </c>
      <c r="F2943" s="1" t="str">
        <f>IF($A2943&gt;--RIGHT($A$2,LEN($A$2)-8),"",SUMIF(Table1[SHIFT NOMENCLATURE], $B2943, Table1[EVIC FIRE]))</f>
        <v/>
      </c>
      <c r="G2943" s="1" t="str">
        <f>IF($A2943&gt;--RIGHT($A$2,LEN($A$2)-8),"",SUMIF(Table1[SHIFT NOMENCLATURE], $B2943, Table1[EKIA]))</f>
        <v/>
      </c>
      <c r="H2943" s="1" t="str">
        <f>IF($A2943&gt;--RIGHT($A$2,LEN($A$2)-8),"",SUMIF(Table1[SHIFT NOMENCLATURE], $B2943, Table1[EWIA]))</f>
        <v/>
      </c>
      <c r="I2943" s="1" t="str">
        <f>IF($A2943&gt;--RIGHT($A$2,LEN($A$2)-8),"",SUMIF(Table1[SHIFT NOMENCLATURE], $B2943, Table1[EPW]))</f>
        <v/>
      </c>
      <c r="J2943" s="1" t="str">
        <f>IF($A2943&gt;--RIGHT($A$2,LEN($A$2)-8),"",SUMIF(Table1[SHIFT NOMENCLATURE], $B2943, Table1[FVIC KILL]))</f>
        <v/>
      </c>
      <c r="K2943" s="1" t="str">
        <f>IF($A2943&gt;--RIGHT($A$2,LEN($A$2)-8),"",SUMIF(Table1[SHIFT NOMENCLATURE], $B2943, Table1[FVIC MOB]))</f>
        <v/>
      </c>
      <c r="L2943" s="1" t="str">
        <f>IF($A2943&gt;--RIGHT($A$2,LEN($A$2)-8),"",SUMIF(Table1[SHIFT NOMENCLATURE], $B2943, Table1[FVIC FIRE]))</f>
        <v/>
      </c>
      <c r="M2943" s="1" t="str">
        <f>IF($A2943&gt;--RIGHT($A$2,LEN($A$2)-8),"",SUMIF(Table1[SHIFT NOMENCLATURE], $B2943, Table1[FKIA]))</f>
        <v/>
      </c>
      <c r="N2943" s="1" t="str">
        <f>IF($A2943&gt;--RIGHT($A$2,LEN($A$2)-8),"",SUMIF(Table1[SHIFT NOMENCLATURE], $B2943, Table1[FWIA]))</f>
        <v/>
      </c>
      <c r="O2943" s="1" t="str">
        <f>IF($A2943&gt;--RIGHT($A$2,LEN($A$2)-8),"",SUMIF(Table1[SHIFT NOMENCLATURE], $B2943, Table1[DUSTWUN]))</f>
        <v/>
      </c>
    </row>
    <row r="2944" spans="1:15" x14ac:dyDescent="0.25">
      <c r="A2944" s="1" t="str">
        <f t="shared" si="90"/>
        <v/>
      </c>
      <c r="B2944" t="str">
        <f t="shared" si="91"/>
        <v/>
      </c>
      <c r="C2944" s="1" t="str">
        <f>IF($A2944&gt;--RIGHT($A$2,LEN($A$2)-8),"",COUNTIF(Table1[SHIFT NOMENCLATURE],$B2944))</f>
        <v/>
      </c>
      <c r="D2944" s="1" t="str">
        <f>IF($A2944&gt;--RIGHT($A$2,LEN($A$2)-8),"",SUMIF(Table1[SHIFT NOMENCLATURE], $B2944, Table1[EVIC KILL]))</f>
        <v/>
      </c>
      <c r="E2944" s="1" t="str">
        <f>IF($A2944&gt;--RIGHT($A$2,LEN($A$2)-8),"",SUMIF(Table1[SHIFT NOMENCLATURE], $B2944, Table1[EVIC MOB]))</f>
        <v/>
      </c>
      <c r="F2944" s="1" t="str">
        <f>IF($A2944&gt;--RIGHT($A$2,LEN($A$2)-8),"",SUMIF(Table1[SHIFT NOMENCLATURE], $B2944, Table1[EVIC FIRE]))</f>
        <v/>
      </c>
      <c r="G2944" s="1" t="str">
        <f>IF($A2944&gt;--RIGHT($A$2,LEN($A$2)-8),"",SUMIF(Table1[SHIFT NOMENCLATURE], $B2944, Table1[EKIA]))</f>
        <v/>
      </c>
      <c r="H2944" s="1" t="str">
        <f>IF($A2944&gt;--RIGHT($A$2,LEN($A$2)-8),"",SUMIF(Table1[SHIFT NOMENCLATURE], $B2944, Table1[EWIA]))</f>
        <v/>
      </c>
      <c r="I2944" s="1" t="str">
        <f>IF($A2944&gt;--RIGHT($A$2,LEN($A$2)-8),"",SUMIF(Table1[SHIFT NOMENCLATURE], $B2944, Table1[EPW]))</f>
        <v/>
      </c>
      <c r="J2944" s="1" t="str">
        <f>IF($A2944&gt;--RIGHT($A$2,LEN($A$2)-8),"",SUMIF(Table1[SHIFT NOMENCLATURE], $B2944, Table1[FVIC KILL]))</f>
        <v/>
      </c>
      <c r="K2944" s="1" t="str">
        <f>IF($A2944&gt;--RIGHT($A$2,LEN($A$2)-8),"",SUMIF(Table1[SHIFT NOMENCLATURE], $B2944, Table1[FVIC MOB]))</f>
        <v/>
      </c>
      <c r="L2944" s="1" t="str">
        <f>IF($A2944&gt;--RIGHT($A$2,LEN($A$2)-8),"",SUMIF(Table1[SHIFT NOMENCLATURE], $B2944, Table1[FVIC FIRE]))</f>
        <v/>
      </c>
      <c r="M2944" s="1" t="str">
        <f>IF($A2944&gt;--RIGHT($A$2,LEN($A$2)-8),"",SUMIF(Table1[SHIFT NOMENCLATURE], $B2944, Table1[FKIA]))</f>
        <v/>
      </c>
      <c r="N2944" s="1" t="str">
        <f>IF($A2944&gt;--RIGHT($A$2,LEN($A$2)-8),"",SUMIF(Table1[SHIFT NOMENCLATURE], $B2944, Table1[FWIA]))</f>
        <v/>
      </c>
      <c r="O2944" s="1" t="str">
        <f>IF($A2944&gt;--RIGHT($A$2,LEN($A$2)-8),"",SUMIF(Table1[SHIFT NOMENCLATURE], $B2944, Table1[DUSTWUN]))</f>
        <v/>
      </c>
    </row>
    <row r="2945" spans="1:15" x14ac:dyDescent="0.25">
      <c r="A2945" s="1" t="str">
        <f t="shared" si="90"/>
        <v/>
      </c>
      <c r="B2945" t="str">
        <f t="shared" si="91"/>
        <v/>
      </c>
      <c r="C2945" s="1" t="str">
        <f>IF($A2945&gt;--RIGHT($A$2,LEN($A$2)-8),"",COUNTIF(Table1[SHIFT NOMENCLATURE],$B2945))</f>
        <v/>
      </c>
      <c r="D2945" s="1" t="str">
        <f>IF($A2945&gt;--RIGHT($A$2,LEN($A$2)-8),"",SUMIF(Table1[SHIFT NOMENCLATURE], $B2945, Table1[EVIC KILL]))</f>
        <v/>
      </c>
      <c r="E2945" s="1" t="str">
        <f>IF($A2945&gt;--RIGHT($A$2,LEN($A$2)-8),"",SUMIF(Table1[SHIFT NOMENCLATURE], $B2945, Table1[EVIC MOB]))</f>
        <v/>
      </c>
      <c r="F2945" s="1" t="str">
        <f>IF($A2945&gt;--RIGHT($A$2,LEN($A$2)-8),"",SUMIF(Table1[SHIFT NOMENCLATURE], $B2945, Table1[EVIC FIRE]))</f>
        <v/>
      </c>
      <c r="G2945" s="1" t="str">
        <f>IF($A2945&gt;--RIGHT($A$2,LEN($A$2)-8),"",SUMIF(Table1[SHIFT NOMENCLATURE], $B2945, Table1[EKIA]))</f>
        <v/>
      </c>
      <c r="H2945" s="1" t="str">
        <f>IF($A2945&gt;--RIGHT($A$2,LEN($A$2)-8),"",SUMIF(Table1[SHIFT NOMENCLATURE], $B2945, Table1[EWIA]))</f>
        <v/>
      </c>
      <c r="I2945" s="1" t="str">
        <f>IF($A2945&gt;--RIGHT($A$2,LEN($A$2)-8),"",SUMIF(Table1[SHIFT NOMENCLATURE], $B2945, Table1[EPW]))</f>
        <v/>
      </c>
      <c r="J2945" s="1" t="str">
        <f>IF($A2945&gt;--RIGHT($A$2,LEN($A$2)-8),"",SUMIF(Table1[SHIFT NOMENCLATURE], $B2945, Table1[FVIC KILL]))</f>
        <v/>
      </c>
      <c r="K2945" s="1" t="str">
        <f>IF($A2945&gt;--RIGHT($A$2,LEN($A$2)-8),"",SUMIF(Table1[SHIFT NOMENCLATURE], $B2945, Table1[FVIC MOB]))</f>
        <v/>
      </c>
      <c r="L2945" s="1" t="str">
        <f>IF($A2945&gt;--RIGHT($A$2,LEN($A$2)-8),"",SUMIF(Table1[SHIFT NOMENCLATURE], $B2945, Table1[FVIC FIRE]))</f>
        <v/>
      </c>
      <c r="M2945" s="1" t="str">
        <f>IF($A2945&gt;--RIGHT($A$2,LEN($A$2)-8),"",SUMIF(Table1[SHIFT NOMENCLATURE], $B2945, Table1[FKIA]))</f>
        <v/>
      </c>
      <c r="N2945" s="1" t="str">
        <f>IF($A2945&gt;--RIGHT($A$2,LEN($A$2)-8),"",SUMIF(Table1[SHIFT NOMENCLATURE], $B2945, Table1[FWIA]))</f>
        <v/>
      </c>
      <c r="O2945" s="1" t="str">
        <f>IF($A2945&gt;--RIGHT($A$2,LEN($A$2)-8),"",SUMIF(Table1[SHIFT NOMENCLATURE], $B2945, Table1[DUSTWUN]))</f>
        <v/>
      </c>
    </row>
    <row r="2946" spans="1:15" x14ac:dyDescent="0.25">
      <c r="A2946" s="1" t="str">
        <f t="shared" si="90"/>
        <v/>
      </c>
      <c r="B2946" t="str">
        <f t="shared" si="91"/>
        <v/>
      </c>
      <c r="C2946" s="1" t="str">
        <f>IF($A2946&gt;--RIGHT($A$2,LEN($A$2)-8),"",COUNTIF(Table1[SHIFT NOMENCLATURE],$B2946))</f>
        <v/>
      </c>
      <c r="D2946" s="1" t="str">
        <f>IF($A2946&gt;--RIGHT($A$2,LEN($A$2)-8),"",SUMIF(Table1[SHIFT NOMENCLATURE], $B2946, Table1[EVIC KILL]))</f>
        <v/>
      </c>
      <c r="E2946" s="1" t="str">
        <f>IF($A2946&gt;--RIGHT($A$2,LEN($A$2)-8),"",SUMIF(Table1[SHIFT NOMENCLATURE], $B2946, Table1[EVIC MOB]))</f>
        <v/>
      </c>
      <c r="F2946" s="1" t="str">
        <f>IF($A2946&gt;--RIGHT($A$2,LEN($A$2)-8),"",SUMIF(Table1[SHIFT NOMENCLATURE], $B2946, Table1[EVIC FIRE]))</f>
        <v/>
      </c>
      <c r="G2946" s="1" t="str">
        <f>IF($A2946&gt;--RIGHT($A$2,LEN($A$2)-8),"",SUMIF(Table1[SHIFT NOMENCLATURE], $B2946, Table1[EKIA]))</f>
        <v/>
      </c>
      <c r="H2946" s="1" t="str">
        <f>IF($A2946&gt;--RIGHT($A$2,LEN($A$2)-8),"",SUMIF(Table1[SHIFT NOMENCLATURE], $B2946, Table1[EWIA]))</f>
        <v/>
      </c>
      <c r="I2946" s="1" t="str">
        <f>IF($A2946&gt;--RIGHT($A$2,LEN($A$2)-8),"",SUMIF(Table1[SHIFT NOMENCLATURE], $B2946, Table1[EPW]))</f>
        <v/>
      </c>
      <c r="J2946" s="1" t="str">
        <f>IF($A2946&gt;--RIGHT($A$2,LEN($A$2)-8),"",SUMIF(Table1[SHIFT NOMENCLATURE], $B2946, Table1[FVIC KILL]))</f>
        <v/>
      </c>
      <c r="K2946" s="1" t="str">
        <f>IF($A2946&gt;--RIGHT($A$2,LEN($A$2)-8),"",SUMIF(Table1[SHIFT NOMENCLATURE], $B2946, Table1[FVIC MOB]))</f>
        <v/>
      </c>
      <c r="L2946" s="1" t="str">
        <f>IF($A2946&gt;--RIGHT($A$2,LEN($A$2)-8),"",SUMIF(Table1[SHIFT NOMENCLATURE], $B2946, Table1[FVIC FIRE]))</f>
        <v/>
      </c>
      <c r="M2946" s="1" t="str">
        <f>IF($A2946&gt;--RIGHT($A$2,LEN($A$2)-8),"",SUMIF(Table1[SHIFT NOMENCLATURE], $B2946, Table1[FKIA]))</f>
        <v/>
      </c>
      <c r="N2946" s="1" t="str">
        <f>IF($A2946&gt;--RIGHT($A$2,LEN($A$2)-8),"",SUMIF(Table1[SHIFT NOMENCLATURE], $B2946, Table1[FWIA]))</f>
        <v/>
      </c>
      <c r="O2946" s="1" t="str">
        <f>IF($A2946&gt;--RIGHT($A$2,LEN($A$2)-8),"",SUMIF(Table1[SHIFT NOMENCLATURE], $B2946, Table1[DUSTWUN]))</f>
        <v/>
      </c>
    </row>
    <row r="2947" spans="1:15" x14ac:dyDescent="0.25">
      <c r="A2947" s="1" t="str">
        <f t="shared" si="90"/>
        <v/>
      </c>
      <c r="B2947" t="str">
        <f t="shared" si="91"/>
        <v/>
      </c>
      <c r="C2947" s="1" t="str">
        <f>IF($A2947&gt;--RIGHT($A$2,LEN($A$2)-8),"",COUNTIF(Table1[SHIFT NOMENCLATURE],$B2947))</f>
        <v/>
      </c>
      <c r="D2947" s="1" t="str">
        <f>IF($A2947&gt;--RIGHT($A$2,LEN($A$2)-8),"",SUMIF(Table1[SHIFT NOMENCLATURE], $B2947, Table1[EVIC KILL]))</f>
        <v/>
      </c>
      <c r="E2947" s="1" t="str">
        <f>IF($A2947&gt;--RIGHT($A$2,LEN($A$2)-8),"",SUMIF(Table1[SHIFT NOMENCLATURE], $B2947, Table1[EVIC MOB]))</f>
        <v/>
      </c>
      <c r="F2947" s="1" t="str">
        <f>IF($A2947&gt;--RIGHT($A$2,LEN($A$2)-8),"",SUMIF(Table1[SHIFT NOMENCLATURE], $B2947, Table1[EVIC FIRE]))</f>
        <v/>
      </c>
      <c r="G2947" s="1" t="str">
        <f>IF($A2947&gt;--RIGHT($A$2,LEN($A$2)-8),"",SUMIF(Table1[SHIFT NOMENCLATURE], $B2947, Table1[EKIA]))</f>
        <v/>
      </c>
      <c r="H2947" s="1" t="str">
        <f>IF($A2947&gt;--RIGHT($A$2,LEN($A$2)-8),"",SUMIF(Table1[SHIFT NOMENCLATURE], $B2947, Table1[EWIA]))</f>
        <v/>
      </c>
      <c r="I2947" s="1" t="str">
        <f>IF($A2947&gt;--RIGHT($A$2,LEN($A$2)-8),"",SUMIF(Table1[SHIFT NOMENCLATURE], $B2947, Table1[EPW]))</f>
        <v/>
      </c>
      <c r="J2947" s="1" t="str">
        <f>IF($A2947&gt;--RIGHT($A$2,LEN($A$2)-8),"",SUMIF(Table1[SHIFT NOMENCLATURE], $B2947, Table1[FVIC KILL]))</f>
        <v/>
      </c>
      <c r="K2947" s="1" t="str">
        <f>IF($A2947&gt;--RIGHT($A$2,LEN($A$2)-8),"",SUMIF(Table1[SHIFT NOMENCLATURE], $B2947, Table1[FVIC MOB]))</f>
        <v/>
      </c>
      <c r="L2947" s="1" t="str">
        <f>IF($A2947&gt;--RIGHT($A$2,LEN($A$2)-8),"",SUMIF(Table1[SHIFT NOMENCLATURE], $B2947, Table1[FVIC FIRE]))</f>
        <v/>
      </c>
      <c r="M2947" s="1" t="str">
        <f>IF($A2947&gt;--RIGHT($A$2,LEN($A$2)-8),"",SUMIF(Table1[SHIFT NOMENCLATURE], $B2947, Table1[FKIA]))</f>
        <v/>
      </c>
      <c r="N2947" s="1" t="str">
        <f>IF($A2947&gt;--RIGHT($A$2,LEN($A$2)-8),"",SUMIF(Table1[SHIFT NOMENCLATURE], $B2947, Table1[FWIA]))</f>
        <v/>
      </c>
      <c r="O2947" s="1" t="str">
        <f>IF($A2947&gt;--RIGHT($A$2,LEN($A$2)-8),"",SUMIF(Table1[SHIFT NOMENCLATURE], $B2947, Table1[DUSTWUN]))</f>
        <v/>
      </c>
    </row>
    <row r="2948" spans="1:15" x14ac:dyDescent="0.25">
      <c r="A2948" s="1" t="str">
        <f t="shared" si="90"/>
        <v/>
      </c>
      <c r="B2948" t="str">
        <f t="shared" si="91"/>
        <v/>
      </c>
      <c r="C2948" s="1" t="str">
        <f>IF($A2948&gt;--RIGHT($A$2,LEN($A$2)-8),"",COUNTIF(Table1[SHIFT NOMENCLATURE],$B2948))</f>
        <v/>
      </c>
      <c r="D2948" s="1" t="str">
        <f>IF($A2948&gt;--RIGHT($A$2,LEN($A$2)-8),"",SUMIF(Table1[SHIFT NOMENCLATURE], $B2948, Table1[EVIC KILL]))</f>
        <v/>
      </c>
      <c r="E2948" s="1" t="str">
        <f>IF($A2948&gt;--RIGHT($A$2,LEN($A$2)-8),"",SUMIF(Table1[SHIFT NOMENCLATURE], $B2948, Table1[EVIC MOB]))</f>
        <v/>
      </c>
      <c r="F2948" s="1" t="str">
        <f>IF($A2948&gt;--RIGHT($A$2,LEN($A$2)-8),"",SUMIF(Table1[SHIFT NOMENCLATURE], $B2948, Table1[EVIC FIRE]))</f>
        <v/>
      </c>
      <c r="G2948" s="1" t="str">
        <f>IF($A2948&gt;--RIGHT($A$2,LEN($A$2)-8),"",SUMIF(Table1[SHIFT NOMENCLATURE], $B2948, Table1[EKIA]))</f>
        <v/>
      </c>
      <c r="H2948" s="1" t="str">
        <f>IF($A2948&gt;--RIGHT($A$2,LEN($A$2)-8),"",SUMIF(Table1[SHIFT NOMENCLATURE], $B2948, Table1[EWIA]))</f>
        <v/>
      </c>
      <c r="I2948" s="1" t="str">
        <f>IF($A2948&gt;--RIGHT($A$2,LEN($A$2)-8),"",SUMIF(Table1[SHIFT NOMENCLATURE], $B2948, Table1[EPW]))</f>
        <v/>
      </c>
      <c r="J2948" s="1" t="str">
        <f>IF($A2948&gt;--RIGHT($A$2,LEN($A$2)-8),"",SUMIF(Table1[SHIFT NOMENCLATURE], $B2948, Table1[FVIC KILL]))</f>
        <v/>
      </c>
      <c r="K2948" s="1" t="str">
        <f>IF($A2948&gt;--RIGHT($A$2,LEN($A$2)-8),"",SUMIF(Table1[SHIFT NOMENCLATURE], $B2948, Table1[FVIC MOB]))</f>
        <v/>
      </c>
      <c r="L2948" s="1" t="str">
        <f>IF($A2948&gt;--RIGHT($A$2,LEN($A$2)-8),"",SUMIF(Table1[SHIFT NOMENCLATURE], $B2948, Table1[FVIC FIRE]))</f>
        <v/>
      </c>
      <c r="M2948" s="1" t="str">
        <f>IF($A2948&gt;--RIGHT($A$2,LEN($A$2)-8),"",SUMIF(Table1[SHIFT NOMENCLATURE], $B2948, Table1[FKIA]))</f>
        <v/>
      </c>
      <c r="N2948" s="1" t="str">
        <f>IF($A2948&gt;--RIGHT($A$2,LEN($A$2)-8),"",SUMIF(Table1[SHIFT NOMENCLATURE], $B2948, Table1[FWIA]))</f>
        <v/>
      </c>
      <c r="O2948" s="1" t="str">
        <f>IF($A2948&gt;--RIGHT($A$2,LEN($A$2)-8),"",SUMIF(Table1[SHIFT NOMENCLATURE], $B2948, Table1[DUSTWUN]))</f>
        <v/>
      </c>
    </row>
    <row r="2949" spans="1:15" x14ac:dyDescent="0.25">
      <c r="A2949" s="1" t="str">
        <f t="shared" ref="A2949:A3012" si="92">IF($A2948&gt;--RIGHT($A$2,LEN($A$2)-8)-1,"",ROW()-2)</f>
        <v/>
      </c>
      <c r="B2949" t="str">
        <f t="shared" ref="B2949:B3012" si="93">IF($A2948&gt;--RIGHT($A$2,LEN($A$2)-8)-1,"",IF(MID($B2948,3,4)="1900",CONCATENATE(TEXT(DATEVALUE(MID($B2948,15,2)&amp;MID($B2948,21,3)&amp;RIGHT($B2948,4)),"dd"), "0700-1900", UPPER(TEXT(DATEVALUE(MID($B2948,15,2)&amp;MID($B2948,21,3)&amp;RIGHT($B2948,4)),"mmm")), RIGHT($B2948,4)), CONCATENATE(LEFT($B2948,2), "1900", MID($B2948,12,3), RIGHT($B2948,4), "-", TEXT(DATEVALUE(LEFT($B2948,2)&amp;MID($B2948,12,3)&amp;RIGHT($B2948,4))+1,"dd"),"0700", UPPER(TEXT(DATEVALUE(LEFT($B2948,2)&amp;MID($B2948,12,3)&amp;RIGHT($B2948,4))+1,"mmm")), TEXT(DATEVALUE(LEFT($B2948,2)&amp;MID($B2948,12,3)&amp;RIGHT($B2948,4))+1,"yyyy"))))</f>
        <v/>
      </c>
      <c r="C2949" s="1" t="str">
        <f>IF($A2949&gt;--RIGHT($A$2,LEN($A$2)-8),"",COUNTIF(Table1[SHIFT NOMENCLATURE],$B2949))</f>
        <v/>
      </c>
      <c r="D2949" s="1" t="str">
        <f>IF($A2949&gt;--RIGHT($A$2,LEN($A$2)-8),"",SUMIF(Table1[SHIFT NOMENCLATURE], $B2949, Table1[EVIC KILL]))</f>
        <v/>
      </c>
      <c r="E2949" s="1" t="str">
        <f>IF($A2949&gt;--RIGHT($A$2,LEN($A$2)-8),"",SUMIF(Table1[SHIFT NOMENCLATURE], $B2949, Table1[EVIC MOB]))</f>
        <v/>
      </c>
      <c r="F2949" s="1" t="str">
        <f>IF($A2949&gt;--RIGHT($A$2,LEN($A$2)-8),"",SUMIF(Table1[SHIFT NOMENCLATURE], $B2949, Table1[EVIC FIRE]))</f>
        <v/>
      </c>
      <c r="G2949" s="1" t="str">
        <f>IF($A2949&gt;--RIGHT($A$2,LEN($A$2)-8),"",SUMIF(Table1[SHIFT NOMENCLATURE], $B2949, Table1[EKIA]))</f>
        <v/>
      </c>
      <c r="H2949" s="1" t="str">
        <f>IF($A2949&gt;--RIGHT($A$2,LEN($A$2)-8),"",SUMIF(Table1[SHIFT NOMENCLATURE], $B2949, Table1[EWIA]))</f>
        <v/>
      </c>
      <c r="I2949" s="1" t="str">
        <f>IF($A2949&gt;--RIGHT($A$2,LEN($A$2)-8),"",SUMIF(Table1[SHIFT NOMENCLATURE], $B2949, Table1[EPW]))</f>
        <v/>
      </c>
      <c r="J2949" s="1" t="str">
        <f>IF($A2949&gt;--RIGHT($A$2,LEN($A$2)-8),"",SUMIF(Table1[SHIFT NOMENCLATURE], $B2949, Table1[FVIC KILL]))</f>
        <v/>
      </c>
      <c r="K2949" s="1" t="str">
        <f>IF($A2949&gt;--RIGHT($A$2,LEN($A$2)-8),"",SUMIF(Table1[SHIFT NOMENCLATURE], $B2949, Table1[FVIC MOB]))</f>
        <v/>
      </c>
      <c r="L2949" s="1" t="str">
        <f>IF($A2949&gt;--RIGHT($A$2,LEN($A$2)-8),"",SUMIF(Table1[SHIFT NOMENCLATURE], $B2949, Table1[FVIC FIRE]))</f>
        <v/>
      </c>
      <c r="M2949" s="1" t="str">
        <f>IF($A2949&gt;--RIGHT($A$2,LEN($A$2)-8),"",SUMIF(Table1[SHIFT NOMENCLATURE], $B2949, Table1[FKIA]))</f>
        <v/>
      </c>
      <c r="N2949" s="1" t="str">
        <f>IF($A2949&gt;--RIGHT($A$2,LEN($A$2)-8),"",SUMIF(Table1[SHIFT NOMENCLATURE], $B2949, Table1[FWIA]))</f>
        <v/>
      </c>
      <c r="O2949" s="1" t="str">
        <f>IF($A2949&gt;--RIGHT($A$2,LEN($A$2)-8),"",SUMIF(Table1[SHIFT NOMENCLATURE], $B2949, Table1[DUSTWUN]))</f>
        <v/>
      </c>
    </row>
    <row r="2950" spans="1:15" x14ac:dyDescent="0.25">
      <c r="A2950" s="1" t="str">
        <f t="shared" si="92"/>
        <v/>
      </c>
      <c r="B2950" t="str">
        <f t="shared" si="93"/>
        <v/>
      </c>
      <c r="C2950" s="1" t="str">
        <f>IF($A2950&gt;--RIGHT($A$2,LEN($A$2)-8),"",COUNTIF(Table1[SHIFT NOMENCLATURE],$B2950))</f>
        <v/>
      </c>
      <c r="D2950" s="1" t="str">
        <f>IF($A2950&gt;--RIGHT($A$2,LEN($A$2)-8),"",SUMIF(Table1[SHIFT NOMENCLATURE], $B2950, Table1[EVIC KILL]))</f>
        <v/>
      </c>
      <c r="E2950" s="1" t="str">
        <f>IF($A2950&gt;--RIGHT($A$2,LEN($A$2)-8),"",SUMIF(Table1[SHIFT NOMENCLATURE], $B2950, Table1[EVIC MOB]))</f>
        <v/>
      </c>
      <c r="F2950" s="1" t="str">
        <f>IF($A2950&gt;--RIGHT($A$2,LEN($A$2)-8),"",SUMIF(Table1[SHIFT NOMENCLATURE], $B2950, Table1[EVIC FIRE]))</f>
        <v/>
      </c>
      <c r="G2950" s="1" t="str">
        <f>IF($A2950&gt;--RIGHT($A$2,LEN($A$2)-8),"",SUMIF(Table1[SHIFT NOMENCLATURE], $B2950, Table1[EKIA]))</f>
        <v/>
      </c>
      <c r="H2950" s="1" t="str">
        <f>IF($A2950&gt;--RIGHT($A$2,LEN($A$2)-8),"",SUMIF(Table1[SHIFT NOMENCLATURE], $B2950, Table1[EWIA]))</f>
        <v/>
      </c>
      <c r="I2950" s="1" t="str">
        <f>IF($A2950&gt;--RIGHT($A$2,LEN($A$2)-8),"",SUMIF(Table1[SHIFT NOMENCLATURE], $B2950, Table1[EPW]))</f>
        <v/>
      </c>
      <c r="J2950" s="1" t="str">
        <f>IF($A2950&gt;--RIGHT($A$2,LEN($A$2)-8),"",SUMIF(Table1[SHIFT NOMENCLATURE], $B2950, Table1[FVIC KILL]))</f>
        <v/>
      </c>
      <c r="K2950" s="1" t="str">
        <f>IF($A2950&gt;--RIGHT($A$2,LEN($A$2)-8),"",SUMIF(Table1[SHIFT NOMENCLATURE], $B2950, Table1[FVIC MOB]))</f>
        <v/>
      </c>
      <c r="L2950" s="1" t="str">
        <f>IF($A2950&gt;--RIGHT($A$2,LEN($A$2)-8),"",SUMIF(Table1[SHIFT NOMENCLATURE], $B2950, Table1[FVIC FIRE]))</f>
        <v/>
      </c>
      <c r="M2950" s="1" t="str">
        <f>IF($A2950&gt;--RIGHT($A$2,LEN($A$2)-8),"",SUMIF(Table1[SHIFT NOMENCLATURE], $B2950, Table1[FKIA]))</f>
        <v/>
      </c>
      <c r="N2950" s="1" t="str">
        <f>IF($A2950&gt;--RIGHT($A$2,LEN($A$2)-8),"",SUMIF(Table1[SHIFT NOMENCLATURE], $B2950, Table1[FWIA]))</f>
        <v/>
      </c>
      <c r="O2950" s="1" t="str">
        <f>IF($A2950&gt;--RIGHT($A$2,LEN($A$2)-8),"",SUMIF(Table1[SHIFT NOMENCLATURE], $B2950, Table1[DUSTWUN]))</f>
        <v/>
      </c>
    </row>
    <row r="2951" spans="1:15" x14ac:dyDescent="0.25">
      <c r="A2951" s="1" t="str">
        <f t="shared" si="92"/>
        <v/>
      </c>
      <c r="B2951" t="str">
        <f t="shared" si="93"/>
        <v/>
      </c>
      <c r="C2951" s="1" t="str">
        <f>IF($A2951&gt;--RIGHT($A$2,LEN($A$2)-8),"",COUNTIF(Table1[SHIFT NOMENCLATURE],$B2951))</f>
        <v/>
      </c>
      <c r="D2951" s="1" t="str">
        <f>IF($A2951&gt;--RIGHT($A$2,LEN($A$2)-8),"",SUMIF(Table1[SHIFT NOMENCLATURE], $B2951, Table1[EVIC KILL]))</f>
        <v/>
      </c>
      <c r="E2951" s="1" t="str">
        <f>IF($A2951&gt;--RIGHT($A$2,LEN($A$2)-8),"",SUMIF(Table1[SHIFT NOMENCLATURE], $B2951, Table1[EVIC MOB]))</f>
        <v/>
      </c>
      <c r="F2951" s="1" t="str">
        <f>IF($A2951&gt;--RIGHT($A$2,LEN($A$2)-8),"",SUMIF(Table1[SHIFT NOMENCLATURE], $B2951, Table1[EVIC FIRE]))</f>
        <v/>
      </c>
      <c r="G2951" s="1" t="str">
        <f>IF($A2951&gt;--RIGHT($A$2,LEN($A$2)-8),"",SUMIF(Table1[SHIFT NOMENCLATURE], $B2951, Table1[EKIA]))</f>
        <v/>
      </c>
      <c r="H2951" s="1" t="str">
        <f>IF($A2951&gt;--RIGHT($A$2,LEN($A$2)-8),"",SUMIF(Table1[SHIFT NOMENCLATURE], $B2951, Table1[EWIA]))</f>
        <v/>
      </c>
      <c r="I2951" s="1" t="str">
        <f>IF($A2951&gt;--RIGHT($A$2,LEN($A$2)-8),"",SUMIF(Table1[SHIFT NOMENCLATURE], $B2951, Table1[EPW]))</f>
        <v/>
      </c>
      <c r="J2951" s="1" t="str">
        <f>IF($A2951&gt;--RIGHT($A$2,LEN($A$2)-8),"",SUMIF(Table1[SHIFT NOMENCLATURE], $B2951, Table1[FVIC KILL]))</f>
        <v/>
      </c>
      <c r="K2951" s="1" t="str">
        <f>IF($A2951&gt;--RIGHT($A$2,LEN($A$2)-8),"",SUMIF(Table1[SHIFT NOMENCLATURE], $B2951, Table1[FVIC MOB]))</f>
        <v/>
      </c>
      <c r="L2951" s="1" t="str">
        <f>IF($A2951&gt;--RIGHT($A$2,LEN($A$2)-8),"",SUMIF(Table1[SHIFT NOMENCLATURE], $B2951, Table1[FVIC FIRE]))</f>
        <v/>
      </c>
      <c r="M2951" s="1" t="str">
        <f>IF($A2951&gt;--RIGHT($A$2,LEN($A$2)-8),"",SUMIF(Table1[SHIFT NOMENCLATURE], $B2951, Table1[FKIA]))</f>
        <v/>
      </c>
      <c r="N2951" s="1" t="str">
        <f>IF($A2951&gt;--RIGHT($A$2,LEN($A$2)-8),"",SUMIF(Table1[SHIFT NOMENCLATURE], $B2951, Table1[FWIA]))</f>
        <v/>
      </c>
      <c r="O2951" s="1" t="str">
        <f>IF($A2951&gt;--RIGHT($A$2,LEN($A$2)-8),"",SUMIF(Table1[SHIFT NOMENCLATURE], $B2951, Table1[DUSTWUN]))</f>
        <v/>
      </c>
    </row>
    <row r="2952" spans="1:15" x14ac:dyDescent="0.25">
      <c r="A2952" s="1" t="str">
        <f t="shared" si="92"/>
        <v/>
      </c>
      <c r="B2952" t="str">
        <f t="shared" si="93"/>
        <v/>
      </c>
      <c r="C2952" s="1" t="str">
        <f>IF($A2952&gt;--RIGHT($A$2,LEN($A$2)-8),"",COUNTIF(Table1[SHIFT NOMENCLATURE],$B2952))</f>
        <v/>
      </c>
      <c r="D2952" s="1" t="str">
        <f>IF($A2952&gt;--RIGHT($A$2,LEN($A$2)-8),"",SUMIF(Table1[SHIFT NOMENCLATURE], $B2952, Table1[EVIC KILL]))</f>
        <v/>
      </c>
      <c r="E2952" s="1" t="str">
        <f>IF($A2952&gt;--RIGHT($A$2,LEN($A$2)-8),"",SUMIF(Table1[SHIFT NOMENCLATURE], $B2952, Table1[EVIC MOB]))</f>
        <v/>
      </c>
      <c r="F2952" s="1" t="str">
        <f>IF($A2952&gt;--RIGHT($A$2,LEN($A$2)-8),"",SUMIF(Table1[SHIFT NOMENCLATURE], $B2952, Table1[EVIC FIRE]))</f>
        <v/>
      </c>
      <c r="G2952" s="1" t="str">
        <f>IF($A2952&gt;--RIGHT($A$2,LEN($A$2)-8),"",SUMIF(Table1[SHIFT NOMENCLATURE], $B2952, Table1[EKIA]))</f>
        <v/>
      </c>
      <c r="H2952" s="1" t="str">
        <f>IF($A2952&gt;--RIGHT($A$2,LEN($A$2)-8),"",SUMIF(Table1[SHIFT NOMENCLATURE], $B2952, Table1[EWIA]))</f>
        <v/>
      </c>
      <c r="I2952" s="1" t="str">
        <f>IF($A2952&gt;--RIGHT($A$2,LEN($A$2)-8),"",SUMIF(Table1[SHIFT NOMENCLATURE], $B2952, Table1[EPW]))</f>
        <v/>
      </c>
      <c r="J2952" s="1" t="str">
        <f>IF($A2952&gt;--RIGHT($A$2,LEN($A$2)-8),"",SUMIF(Table1[SHIFT NOMENCLATURE], $B2952, Table1[FVIC KILL]))</f>
        <v/>
      </c>
      <c r="K2952" s="1" t="str">
        <f>IF($A2952&gt;--RIGHT($A$2,LEN($A$2)-8),"",SUMIF(Table1[SHIFT NOMENCLATURE], $B2952, Table1[FVIC MOB]))</f>
        <v/>
      </c>
      <c r="L2952" s="1" t="str">
        <f>IF($A2952&gt;--RIGHT($A$2,LEN($A$2)-8),"",SUMIF(Table1[SHIFT NOMENCLATURE], $B2952, Table1[FVIC FIRE]))</f>
        <v/>
      </c>
      <c r="M2952" s="1" t="str">
        <f>IF($A2952&gt;--RIGHT($A$2,LEN($A$2)-8),"",SUMIF(Table1[SHIFT NOMENCLATURE], $B2952, Table1[FKIA]))</f>
        <v/>
      </c>
      <c r="N2952" s="1" t="str">
        <f>IF($A2952&gt;--RIGHT($A$2,LEN($A$2)-8),"",SUMIF(Table1[SHIFT NOMENCLATURE], $B2952, Table1[FWIA]))</f>
        <v/>
      </c>
      <c r="O2952" s="1" t="str">
        <f>IF($A2952&gt;--RIGHT($A$2,LEN($A$2)-8),"",SUMIF(Table1[SHIFT NOMENCLATURE], $B2952, Table1[DUSTWUN]))</f>
        <v/>
      </c>
    </row>
    <row r="2953" spans="1:15" x14ac:dyDescent="0.25">
      <c r="A2953" s="1" t="str">
        <f t="shared" si="92"/>
        <v/>
      </c>
      <c r="B2953" t="str">
        <f t="shared" si="93"/>
        <v/>
      </c>
      <c r="C2953" s="1" t="str">
        <f>IF($A2953&gt;--RIGHT($A$2,LEN($A$2)-8),"",COUNTIF(Table1[SHIFT NOMENCLATURE],$B2953))</f>
        <v/>
      </c>
      <c r="D2953" s="1" t="str">
        <f>IF($A2953&gt;--RIGHT($A$2,LEN($A$2)-8),"",SUMIF(Table1[SHIFT NOMENCLATURE], $B2953, Table1[EVIC KILL]))</f>
        <v/>
      </c>
      <c r="E2953" s="1" t="str">
        <f>IF($A2953&gt;--RIGHT($A$2,LEN($A$2)-8),"",SUMIF(Table1[SHIFT NOMENCLATURE], $B2953, Table1[EVIC MOB]))</f>
        <v/>
      </c>
      <c r="F2953" s="1" t="str">
        <f>IF($A2953&gt;--RIGHT($A$2,LEN($A$2)-8),"",SUMIF(Table1[SHIFT NOMENCLATURE], $B2953, Table1[EVIC FIRE]))</f>
        <v/>
      </c>
      <c r="G2953" s="1" t="str">
        <f>IF($A2953&gt;--RIGHT($A$2,LEN($A$2)-8),"",SUMIF(Table1[SHIFT NOMENCLATURE], $B2953, Table1[EKIA]))</f>
        <v/>
      </c>
      <c r="H2953" s="1" t="str">
        <f>IF($A2953&gt;--RIGHT($A$2,LEN($A$2)-8),"",SUMIF(Table1[SHIFT NOMENCLATURE], $B2953, Table1[EWIA]))</f>
        <v/>
      </c>
      <c r="I2953" s="1" t="str">
        <f>IF($A2953&gt;--RIGHT($A$2,LEN($A$2)-8),"",SUMIF(Table1[SHIFT NOMENCLATURE], $B2953, Table1[EPW]))</f>
        <v/>
      </c>
      <c r="J2953" s="1" t="str">
        <f>IF($A2953&gt;--RIGHT($A$2,LEN($A$2)-8),"",SUMIF(Table1[SHIFT NOMENCLATURE], $B2953, Table1[FVIC KILL]))</f>
        <v/>
      </c>
      <c r="K2953" s="1" t="str">
        <f>IF($A2953&gt;--RIGHT($A$2,LEN($A$2)-8),"",SUMIF(Table1[SHIFT NOMENCLATURE], $B2953, Table1[FVIC MOB]))</f>
        <v/>
      </c>
      <c r="L2953" s="1" t="str">
        <f>IF($A2953&gt;--RIGHT($A$2,LEN($A$2)-8),"",SUMIF(Table1[SHIFT NOMENCLATURE], $B2953, Table1[FVIC FIRE]))</f>
        <v/>
      </c>
      <c r="M2953" s="1" t="str">
        <f>IF($A2953&gt;--RIGHT($A$2,LEN($A$2)-8),"",SUMIF(Table1[SHIFT NOMENCLATURE], $B2953, Table1[FKIA]))</f>
        <v/>
      </c>
      <c r="N2953" s="1" t="str">
        <f>IF($A2953&gt;--RIGHT($A$2,LEN($A$2)-8),"",SUMIF(Table1[SHIFT NOMENCLATURE], $B2953, Table1[FWIA]))</f>
        <v/>
      </c>
      <c r="O2953" s="1" t="str">
        <f>IF($A2953&gt;--RIGHT($A$2,LEN($A$2)-8),"",SUMIF(Table1[SHIFT NOMENCLATURE], $B2953, Table1[DUSTWUN]))</f>
        <v/>
      </c>
    </row>
    <row r="2954" spans="1:15" x14ac:dyDescent="0.25">
      <c r="A2954" s="1" t="str">
        <f t="shared" si="92"/>
        <v/>
      </c>
      <c r="B2954" t="str">
        <f t="shared" si="93"/>
        <v/>
      </c>
      <c r="C2954" s="1" t="str">
        <f>IF($A2954&gt;--RIGHT($A$2,LEN($A$2)-8),"",COUNTIF(Table1[SHIFT NOMENCLATURE],$B2954))</f>
        <v/>
      </c>
      <c r="D2954" s="1" t="str">
        <f>IF($A2954&gt;--RIGHT($A$2,LEN($A$2)-8),"",SUMIF(Table1[SHIFT NOMENCLATURE], $B2954, Table1[EVIC KILL]))</f>
        <v/>
      </c>
      <c r="E2954" s="1" t="str">
        <f>IF($A2954&gt;--RIGHT($A$2,LEN($A$2)-8),"",SUMIF(Table1[SHIFT NOMENCLATURE], $B2954, Table1[EVIC MOB]))</f>
        <v/>
      </c>
      <c r="F2954" s="1" t="str">
        <f>IF($A2954&gt;--RIGHT($A$2,LEN($A$2)-8),"",SUMIF(Table1[SHIFT NOMENCLATURE], $B2954, Table1[EVIC FIRE]))</f>
        <v/>
      </c>
      <c r="G2954" s="1" t="str">
        <f>IF($A2954&gt;--RIGHT($A$2,LEN($A$2)-8),"",SUMIF(Table1[SHIFT NOMENCLATURE], $B2954, Table1[EKIA]))</f>
        <v/>
      </c>
      <c r="H2954" s="1" t="str">
        <f>IF($A2954&gt;--RIGHT($A$2,LEN($A$2)-8),"",SUMIF(Table1[SHIFT NOMENCLATURE], $B2954, Table1[EWIA]))</f>
        <v/>
      </c>
      <c r="I2954" s="1" t="str">
        <f>IF($A2954&gt;--RIGHT($A$2,LEN($A$2)-8),"",SUMIF(Table1[SHIFT NOMENCLATURE], $B2954, Table1[EPW]))</f>
        <v/>
      </c>
      <c r="J2954" s="1" t="str">
        <f>IF($A2954&gt;--RIGHT($A$2,LEN($A$2)-8),"",SUMIF(Table1[SHIFT NOMENCLATURE], $B2954, Table1[FVIC KILL]))</f>
        <v/>
      </c>
      <c r="K2954" s="1" t="str">
        <f>IF($A2954&gt;--RIGHT($A$2,LEN($A$2)-8),"",SUMIF(Table1[SHIFT NOMENCLATURE], $B2954, Table1[FVIC MOB]))</f>
        <v/>
      </c>
      <c r="L2954" s="1" t="str">
        <f>IF($A2954&gt;--RIGHT($A$2,LEN($A$2)-8),"",SUMIF(Table1[SHIFT NOMENCLATURE], $B2954, Table1[FVIC FIRE]))</f>
        <v/>
      </c>
      <c r="M2954" s="1" t="str">
        <f>IF($A2954&gt;--RIGHT($A$2,LEN($A$2)-8),"",SUMIF(Table1[SHIFT NOMENCLATURE], $B2954, Table1[FKIA]))</f>
        <v/>
      </c>
      <c r="N2954" s="1" t="str">
        <f>IF($A2954&gt;--RIGHT($A$2,LEN($A$2)-8),"",SUMIF(Table1[SHIFT NOMENCLATURE], $B2954, Table1[FWIA]))</f>
        <v/>
      </c>
      <c r="O2954" s="1" t="str">
        <f>IF($A2954&gt;--RIGHT($A$2,LEN($A$2)-8),"",SUMIF(Table1[SHIFT NOMENCLATURE], $B2954, Table1[DUSTWUN]))</f>
        <v/>
      </c>
    </row>
    <row r="2955" spans="1:15" x14ac:dyDescent="0.25">
      <c r="A2955" s="1" t="str">
        <f t="shared" si="92"/>
        <v/>
      </c>
      <c r="B2955" t="str">
        <f t="shared" si="93"/>
        <v/>
      </c>
      <c r="C2955" s="1" t="str">
        <f>IF($A2955&gt;--RIGHT($A$2,LEN($A$2)-8),"",COUNTIF(Table1[SHIFT NOMENCLATURE],$B2955))</f>
        <v/>
      </c>
      <c r="D2955" s="1" t="str">
        <f>IF($A2955&gt;--RIGHT($A$2,LEN($A$2)-8),"",SUMIF(Table1[SHIFT NOMENCLATURE], $B2955, Table1[EVIC KILL]))</f>
        <v/>
      </c>
      <c r="E2955" s="1" t="str">
        <f>IF($A2955&gt;--RIGHT($A$2,LEN($A$2)-8),"",SUMIF(Table1[SHIFT NOMENCLATURE], $B2955, Table1[EVIC MOB]))</f>
        <v/>
      </c>
      <c r="F2955" s="1" t="str">
        <f>IF($A2955&gt;--RIGHT($A$2,LEN($A$2)-8),"",SUMIF(Table1[SHIFT NOMENCLATURE], $B2955, Table1[EVIC FIRE]))</f>
        <v/>
      </c>
      <c r="G2955" s="1" t="str">
        <f>IF($A2955&gt;--RIGHT($A$2,LEN($A$2)-8),"",SUMIF(Table1[SHIFT NOMENCLATURE], $B2955, Table1[EKIA]))</f>
        <v/>
      </c>
      <c r="H2955" s="1" t="str">
        <f>IF($A2955&gt;--RIGHT($A$2,LEN($A$2)-8),"",SUMIF(Table1[SHIFT NOMENCLATURE], $B2955, Table1[EWIA]))</f>
        <v/>
      </c>
      <c r="I2955" s="1" t="str">
        <f>IF($A2955&gt;--RIGHT($A$2,LEN($A$2)-8),"",SUMIF(Table1[SHIFT NOMENCLATURE], $B2955, Table1[EPW]))</f>
        <v/>
      </c>
      <c r="J2955" s="1" t="str">
        <f>IF($A2955&gt;--RIGHT($A$2,LEN($A$2)-8),"",SUMIF(Table1[SHIFT NOMENCLATURE], $B2955, Table1[FVIC KILL]))</f>
        <v/>
      </c>
      <c r="K2955" s="1" t="str">
        <f>IF($A2955&gt;--RIGHT($A$2,LEN($A$2)-8),"",SUMIF(Table1[SHIFT NOMENCLATURE], $B2955, Table1[FVIC MOB]))</f>
        <v/>
      </c>
      <c r="L2955" s="1" t="str">
        <f>IF($A2955&gt;--RIGHT($A$2,LEN($A$2)-8),"",SUMIF(Table1[SHIFT NOMENCLATURE], $B2955, Table1[FVIC FIRE]))</f>
        <v/>
      </c>
      <c r="M2955" s="1" t="str">
        <f>IF($A2955&gt;--RIGHT($A$2,LEN($A$2)-8),"",SUMIF(Table1[SHIFT NOMENCLATURE], $B2955, Table1[FKIA]))</f>
        <v/>
      </c>
      <c r="N2955" s="1" t="str">
        <f>IF($A2955&gt;--RIGHT($A$2,LEN($A$2)-8),"",SUMIF(Table1[SHIFT NOMENCLATURE], $B2955, Table1[FWIA]))</f>
        <v/>
      </c>
      <c r="O2955" s="1" t="str">
        <f>IF($A2955&gt;--RIGHT($A$2,LEN($A$2)-8),"",SUMIF(Table1[SHIFT NOMENCLATURE], $B2955, Table1[DUSTWUN]))</f>
        <v/>
      </c>
    </row>
    <row r="2956" spans="1:15" x14ac:dyDescent="0.25">
      <c r="A2956" s="1" t="str">
        <f t="shared" si="92"/>
        <v/>
      </c>
      <c r="B2956" t="str">
        <f t="shared" si="93"/>
        <v/>
      </c>
      <c r="C2956" s="1" t="str">
        <f>IF($A2956&gt;--RIGHT($A$2,LEN($A$2)-8),"",COUNTIF(Table1[SHIFT NOMENCLATURE],$B2956))</f>
        <v/>
      </c>
      <c r="D2956" s="1" t="str">
        <f>IF($A2956&gt;--RIGHT($A$2,LEN($A$2)-8),"",SUMIF(Table1[SHIFT NOMENCLATURE], $B2956, Table1[EVIC KILL]))</f>
        <v/>
      </c>
      <c r="E2956" s="1" t="str">
        <f>IF($A2956&gt;--RIGHT($A$2,LEN($A$2)-8),"",SUMIF(Table1[SHIFT NOMENCLATURE], $B2956, Table1[EVIC MOB]))</f>
        <v/>
      </c>
      <c r="F2956" s="1" t="str">
        <f>IF($A2956&gt;--RIGHT($A$2,LEN($A$2)-8),"",SUMIF(Table1[SHIFT NOMENCLATURE], $B2956, Table1[EVIC FIRE]))</f>
        <v/>
      </c>
      <c r="G2956" s="1" t="str">
        <f>IF($A2956&gt;--RIGHT($A$2,LEN($A$2)-8),"",SUMIF(Table1[SHIFT NOMENCLATURE], $B2956, Table1[EKIA]))</f>
        <v/>
      </c>
      <c r="H2956" s="1" t="str">
        <f>IF($A2956&gt;--RIGHT($A$2,LEN($A$2)-8),"",SUMIF(Table1[SHIFT NOMENCLATURE], $B2956, Table1[EWIA]))</f>
        <v/>
      </c>
      <c r="I2956" s="1" t="str">
        <f>IF($A2956&gt;--RIGHT($A$2,LEN($A$2)-8),"",SUMIF(Table1[SHIFT NOMENCLATURE], $B2956, Table1[EPW]))</f>
        <v/>
      </c>
      <c r="J2956" s="1" t="str">
        <f>IF($A2956&gt;--RIGHT($A$2,LEN($A$2)-8),"",SUMIF(Table1[SHIFT NOMENCLATURE], $B2956, Table1[FVIC KILL]))</f>
        <v/>
      </c>
      <c r="K2956" s="1" t="str">
        <f>IF($A2956&gt;--RIGHT($A$2,LEN($A$2)-8),"",SUMIF(Table1[SHIFT NOMENCLATURE], $B2956, Table1[FVIC MOB]))</f>
        <v/>
      </c>
      <c r="L2956" s="1" t="str">
        <f>IF($A2956&gt;--RIGHT($A$2,LEN($A$2)-8),"",SUMIF(Table1[SHIFT NOMENCLATURE], $B2956, Table1[FVIC FIRE]))</f>
        <v/>
      </c>
      <c r="M2956" s="1" t="str">
        <f>IF($A2956&gt;--RIGHT($A$2,LEN($A$2)-8),"",SUMIF(Table1[SHIFT NOMENCLATURE], $B2956, Table1[FKIA]))</f>
        <v/>
      </c>
      <c r="N2956" s="1" t="str">
        <f>IF($A2956&gt;--RIGHT($A$2,LEN($A$2)-8),"",SUMIF(Table1[SHIFT NOMENCLATURE], $B2956, Table1[FWIA]))</f>
        <v/>
      </c>
      <c r="O2956" s="1" t="str">
        <f>IF($A2956&gt;--RIGHT($A$2,LEN($A$2)-8),"",SUMIF(Table1[SHIFT NOMENCLATURE], $B2956, Table1[DUSTWUN]))</f>
        <v/>
      </c>
    </row>
    <row r="2957" spans="1:15" x14ac:dyDescent="0.25">
      <c r="A2957" s="1" t="str">
        <f t="shared" si="92"/>
        <v/>
      </c>
      <c r="B2957" t="str">
        <f t="shared" si="93"/>
        <v/>
      </c>
      <c r="C2957" s="1" t="str">
        <f>IF($A2957&gt;--RIGHT($A$2,LEN($A$2)-8),"",COUNTIF(Table1[SHIFT NOMENCLATURE],$B2957))</f>
        <v/>
      </c>
      <c r="D2957" s="1" t="str">
        <f>IF($A2957&gt;--RIGHT($A$2,LEN($A$2)-8),"",SUMIF(Table1[SHIFT NOMENCLATURE], $B2957, Table1[EVIC KILL]))</f>
        <v/>
      </c>
      <c r="E2957" s="1" t="str">
        <f>IF($A2957&gt;--RIGHT($A$2,LEN($A$2)-8),"",SUMIF(Table1[SHIFT NOMENCLATURE], $B2957, Table1[EVIC MOB]))</f>
        <v/>
      </c>
      <c r="F2957" s="1" t="str">
        <f>IF($A2957&gt;--RIGHT($A$2,LEN($A$2)-8),"",SUMIF(Table1[SHIFT NOMENCLATURE], $B2957, Table1[EVIC FIRE]))</f>
        <v/>
      </c>
      <c r="G2957" s="1" t="str">
        <f>IF($A2957&gt;--RIGHT($A$2,LEN($A$2)-8),"",SUMIF(Table1[SHIFT NOMENCLATURE], $B2957, Table1[EKIA]))</f>
        <v/>
      </c>
      <c r="H2957" s="1" t="str">
        <f>IF($A2957&gt;--RIGHT($A$2,LEN($A$2)-8),"",SUMIF(Table1[SHIFT NOMENCLATURE], $B2957, Table1[EWIA]))</f>
        <v/>
      </c>
      <c r="I2957" s="1" t="str">
        <f>IF($A2957&gt;--RIGHT($A$2,LEN($A$2)-8),"",SUMIF(Table1[SHIFT NOMENCLATURE], $B2957, Table1[EPW]))</f>
        <v/>
      </c>
      <c r="J2957" s="1" t="str">
        <f>IF($A2957&gt;--RIGHT($A$2,LEN($A$2)-8),"",SUMIF(Table1[SHIFT NOMENCLATURE], $B2957, Table1[FVIC KILL]))</f>
        <v/>
      </c>
      <c r="K2957" s="1" t="str">
        <f>IF($A2957&gt;--RIGHT($A$2,LEN($A$2)-8),"",SUMIF(Table1[SHIFT NOMENCLATURE], $B2957, Table1[FVIC MOB]))</f>
        <v/>
      </c>
      <c r="L2957" s="1" t="str">
        <f>IF($A2957&gt;--RIGHT($A$2,LEN($A$2)-8),"",SUMIF(Table1[SHIFT NOMENCLATURE], $B2957, Table1[FVIC FIRE]))</f>
        <v/>
      </c>
      <c r="M2957" s="1" t="str">
        <f>IF($A2957&gt;--RIGHT($A$2,LEN($A$2)-8),"",SUMIF(Table1[SHIFT NOMENCLATURE], $B2957, Table1[FKIA]))</f>
        <v/>
      </c>
      <c r="N2957" s="1" t="str">
        <f>IF($A2957&gt;--RIGHT($A$2,LEN($A$2)-8),"",SUMIF(Table1[SHIFT NOMENCLATURE], $B2957, Table1[FWIA]))</f>
        <v/>
      </c>
      <c r="O2957" s="1" t="str">
        <f>IF($A2957&gt;--RIGHT($A$2,LEN($A$2)-8),"",SUMIF(Table1[SHIFT NOMENCLATURE], $B2957, Table1[DUSTWUN]))</f>
        <v/>
      </c>
    </row>
    <row r="2958" spans="1:15" x14ac:dyDescent="0.25">
      <c r="A2958" s="1" t="str">
        <f t="shared" si="92"/>
        <v/>
      </c>
      <c r="B2958" t="str">
        <f t="shared" si="93"/>
        <v/>
      </c>
      <c r="C2958" s="1" t="str">
        <f>IF($A2958&gt;--RIGHT($A$2,LEN($A$2)-8),"",COUNTIF(Table1[SHIFT NOMENCLATURE],$B2958))</f>
        <v/>
      </c>
      <c r="D2958" s="1" t="str">
        <f>IF($A2958&gt;--RIGHT($A$2,LEN($A$2)-8),"",SUMIF(Table1[SHIFT NOMENCLATURE], $B2958, Table1[EVIC KILL]))</f>
        <v/>
      </c>
      <c r="E2958" s="1" t="str">
        <f>IF($A2958&gt;--RIGHT($A$2,LEN($A$2)-8),"",SUMIF(Table1[SHIFT NOMENCLATURE], $B2958, Table1[EVIC MOB]))</f>
        <v/>
      </c>
      <c r="F2958" s="1" t="str">
        <f>IF($A2958&gt;--RIGHT($A$2,LEN($A$2)-8),"",SUMIF(Table1[SHIFT NOMENCLATURE], $B2958, Table1[EVIC FIRE]))</f>
        <v/>
      </c>
      <c r="G2958" s="1" t="str">
        <f>IF($A2958&gt;--RIGHT($A$2,LEN($A$2)-8),"",SUMIF(Table1[SHIFT NOMENCLATURE], $B2958, Table1[EKIA]))</f>
        <v/>
      </c>
      <c r="H2958" s="1" t="str">
        <f>IF($A2958&gt;--RIGHT($A$2,LEN($A$2)-8),"",SUMIF(Table1[SHIFT NOMENCLATURE], $B2958, Table1[EWIA]))</f>
        <v/>
      </c>
      <c r="I2958" s="1" t="str">
        <f>IF($A2958&gt;--RIGHT($A$2,LEN($A$2)-8),"",SUMIF(Table1[SHIFT NOMENCLATURE], $B2958, Table1[EPW]))</f>
        <v/>
      </c>
      <c r="J2958" s="1" t="str">
        <f>IF($A2958&gt;--RIGHT($A$2,LEN($A$2)-8),"",SUMIF(Table1[SHIFT NOMENCLATURE], $B2958, Table1[FVIC KILL]))</f>
        <v/>
      </c>
      <c r="K2958" s="1" t="str">
        <f>IF($A2958&gt;--RIGHT($A$2,LEN($A$2)-8),"",SUMIF(Table1[SHIFT NOMENCLATURE], $B2958, Table1[FVIC MOB]))</f>
        <v/>
      </c>
      <c r="L2958" s="1" t="str">
        <f>IF($A2958&gt;--RIGHT($A$2,LEN($A$2)-8),"",SUMIF(Table1[SHIFT NOMENCLATURE], $B2958, Table1[FVIC FIRE]))</f>
        <v/>
      </c>
      <c r="M2958" s="1" t="str">
        <f>IF($A2958&gt;--RIGHT($A$2,LEN($A$2)-8),"",SUMIF(Table1[SHIFT NOMENCLATURE], $B2958, Table1[FKIA]))</f>
        <v/>
      </c>
      <c r="N2958" s="1" t="str">
        <f>IF($A2958&gt;--RIGHT($A$2,LEN($A$2)-8),"",SUMIF(Table1[SHIFT NOMENCLATURE], $B2958, Table1[FWIA]))</f>
        <v/>
      </c>
      <c r="O2958" s="1" t="str">
        <f>IF($A2958&gt;--RIGHT($A$2,LEN($A$2)-8),"",SUMIF(Table1[SHIFT NOMENCLATURE], $B2958, Table1[DUSTWUN]))</f>
        <v/>
      </c>
    </row>
    <row r="2959" spans="1:15" x14ac:dyDescent="0.25">
      <c r="A2959" s="1" t="str">
        <f t="shared" si="92"/>
        <v/>
      </c>
      <c r="B2959" t="str">
        <f t="shared" si="93"/>
        <v/>
      </c>
      <c r="C2959" s="1" t="str">
        <f>IF($A2959&gt;--RIGHT($A$2,LEN($A$2)-8),"",COUNTIF(Table1[SHIFT NOMENCLATURE],$B2959))</f>
        <v/>
      </c>
      <c r="D2959" s="1" t="str">
        <f>IF($A2959&gt;--RIGHT($A$2,LEN($A$2)-8),"",SUMIF(Table1[SHIFT NOMENCLATURE], $B2959, Table1[EVIC KILL]))</f>
        <v/>
      </c>
      <c r="E2959" s="1" t="str">
        <f>IF($A2959&gt;--RIGHT($A$2,LEN($A$2)-8),"",SUMIF(Table1[SHIFT NOMENCLATURE], $B2959, Table1[EVIC MOB]))</f>
        <v/>
      </c>
      <c r="F2959" s="1" t="str">
        <f>IF($A2959&gt;--RIGHT($A$2,LEN($A$2)-8),"",SUMIF(Table1[SHIFT NOMENCLATURE], $B2959, Table1[EVIC FIRE]))</f>
        <v/>
      </c>
      <c r="G2959" s="1" t="str">
        <f>IF($A2959&gt;--RIGHT($A$2,LEN($A$2)-8),"",SUMIF(Table1[SHIFT NOMENCLATURE], $B2959, Table1[EKIA]))</f>
        <v/>
      </c>
      <c r="H2959" s="1" t="str">
        <f>IF($A2959&gt;--RIGHT($A$2,LEN($A$2)-8),"",SUMIF(Table1[SHIFT NOMENCLATURE], $B2959, Table1[EWIA]))</f>
        <v/>
      </c>
      <c r="I2959" s="1" t="str">
        <f>IF($A2959&gt;--RIGHT($A$2,LEN($A$2)-8),"",SUMIF(Table1[SHIFT NOMENCLATURE], $B2959, Table1[EPW]))</f>
        <v/>
      </c>
      <c r="J2959" s="1" t="str">
        <f>IF($A2959&gt;--RIGHT($A$2,LEN($A$2)-8),"",SUMIF(Table1[SHIFT NOMENCLATURE], $B2959, Table1[FVIC KILL]))</f>
        <v/>
      </c>
      <c r="K2959" s="1" t="str">
        <f>IF($A2959&gt;--RIGHT($A$2,LEN($A$2)-8),"",SUMIF(Table1[SHIFT NOMENCLATURE], $B2959, Table1[FVIC MOB]))</f>
        <v/>
      </c>
      <c r="L2959" s="1" t="str">
        <f>IF($A2959&gt;--RIGHT($A$2,LEN($A$2)-8),"",SUMIF(Table1[SHIFT NOMENCLATURE], $B2959, Table1[FVIC FIRE]))</f>
        <v/>
      </c>
      <c r="M2959" s="1" t="str">
        <f>IF($A2959&gt;--RIGHT($A$2,LEN($A$2)-8),"",SUMIF(Table1[SHIFT NOMENCLATURE], $B2959, Table1[FKIA]))</f>
        <v/>
      </c>
      <c r="N2959" s="1" t="str">
        <f>IF($A2959&gt;--RIGHT($A$2,LEN($A$2)-8),"",SUMIF(Table1[SHIFT NOMENCLATURE], $B2959, Table1[FWIA]))</f>
        <v/>
      </c>
      <c r="O2959" s="1" t="str">
        <f>IF($A2959&gt;--RIGHT($A$2,LEN($A$2)-8),"",SUMIF(Table1[SHIFT NOMENCLATURE], $B2959, Table1[DUSTWUN]))</f>
        <v/>
      </c>
    </row>
    <row r="2960" spans="1:15" x14ac:dyDescent="0.25">
      <c r="A2960" s="1" t="str">
        <f t="shared" si="92"/>
        <v/>
      </c>
      <c r="B2960" t="str">
        <f t="shared" si="93"/>
        <v/>
      </c>
      <c r="C2960" s="1" t="str">
        <f>IF($A2960&gt;--RIGHT($A$2,LEN($A$2)-8),"",COUNTIF(Table1[SHIFT NOMENCLATURE],$B2960))</f>
        <v/>
      </c>
      <c r="D2960" s="1" t="str">
        <f>IF($A2960&gt;--RIGHT($A$2,LEN($A$2)-8),"",SUMIF(Table1[SHIFT NOMENCLATURE], $B2960, Table1[EVIC KILL]))</f>
        <v/>
      </c>
      <c r="E2960" s="1" t="str">
        <f>IF($A2960&gt;--RIGHT($A$2,LEN($A$2)-8),"",SUMIF(Table1[SHIFT NOMENCLATURE], $B2960, Table1[EVIC MOB]))</f>
        <v/>
      </c>
      <c r="F2960" s="1" t="str">
        <f>IF($A2960&gt;--RIGHT($A$2,LEN($A$2)-8),"",SUMIF(Table1[SHIFT NOMENCLATURE], $B2960, Table1[EVIC FIRE]))</f>
        <v/>
      </c>
      <c r="G2960" s="1" t="str">
        <f>IF($A2960&gt;--RIGHT($A$2,LEN($A$2)-8),"",SUMIF(Table1[SHIFT NOMENCLATURE], $B2960, Table1[EKIA]))</f>
        <v/>
      </c>
      <c r="H2960" s="1" t="str">
        <f>IF($A2960&gt;--RIGHT($A$2,LEN($A$2)-8),"",SUMIF(Table1[SHIFT NOMENCLATURE], $B2960, Table1[EWIA]))</f>
        <v/>
      </c>
      <c r="I2960" s="1" t="str">
        <f>IF($A2960&gt;--RIGHT($A$2,LEN($A$2)-8),"",SUMIF(Table1[SHIFT NOMENCLATURE], $B2960, Table1[EPW]))</f>
        <v/>
      </c>
      <c r="J2960" s="1" t="str">
        <f>IF($A2960&gt;--RIGHT($A$2,LEN($A$2)-8),"",SUMIF(Table1[SHIFT NOMENCLATURE], $B2960, Table1[FVIC KILL]))</f>
        <v/>
      </c>
      <c r="K2960" s="1" t="str">
        <f>IF($A2960&gt;--RIGHT($A$2,LEN($A$2)-8),"",SUMIF(Table1[SHIFT NOMENCLATURE], $B2960, Table1[FVIC MOB]))</f>
        <v/>
      </c>
      <c r="L2960" s="1" t="str">
        <f>IF($A2960&gt;--RIGHT($A$2,LEN($A$2)-8),"",SUMIF(Table1[SHIFT NOMENCLATURE], $B2960, Table1[FVIC FIRE]))</f>
        <v/>
      </c>
      <c r="M2960" s="1" t="str">
        <f>IF($A2960&gt;--RIGHT($A$2,LEN($A$2)-8),"",SUMIF(Table1[SHIFT NOMENCLATURE], $B2960, Table1[FKIA]))</f>
        <v/>
      </c>
      <c r="N2960" s="1" t="str">
        <f>IF($A2960&gt;--RIGHT($A$2,LEN($A$2)-8),"",SUMIF(Table1[SHIFT NOMENCLATURE], $B2960, Table1[FWIA]))</f>
        <v/>
      </c>
      <c r="O2960" s="1" t="str">
        <f>IF($A2960&gt;--RIGHT($A$2,LEN($A$2)-8),"",SUMIF(Table1[SHIFT NOMENCLATURE], $B2960, Table1[DUSTWUN]))</f>
        <v/>
      </c>
    </row>
    <row r="2961" spans="1:15" x14ac:dyDescent="0.25">
      <c r="A2961" s="1" t="str">
        <f t="shared" si="92"/>
        <v/>
      </c>
      <c r="B2961" t="str">
        <f t="shared" si="93"/>
        <v/>
      </c>
      <c r="C2961" s="1" t="str">
        <f>IF($A2961&gt;--RIGHT($A$2,LEN($A$2)-8),"",COUNTIF(Table1[SHIFT NOMENCLATURE],$B2961))</f>
        <v/>
      </c>
      <c r="D2961" s="1" t="str">
        <f>IF($A2961&gt;--RIGHT($A$2,LEN($A$2)-8),"",SUMIF(Table1[SHIFT NOMENCLATURE], $B2961, Table1[EVIC KILL]))</f>
        <v/>
      </c>
      <c r="E2961" s="1" t="str">
        <f>IF($A2961&gt;--RIGHT($A$2,LEN($A$2)-8),"",SUMIF(Table1[SHIFT NOMENCLATURE], $B2961, Table1[EVIC MOB]))</f>
        <v/>
      </c>
      <c r="F2961" s="1" t="str">
        <f>IF($A2961&gt;--RIGHT($A$2,LEN($A$2)-8),"",SUMIF(Table1[SHIFT NOMENCLATURE], $B2961, Table1[EVIC FIRE]))</f>
        <v/>
      </c>
      <c r="G2961" s="1" t="str">
        <f>IF($A2961&gt;--RIGHT($A$2,LEN($A$2)-8),"",SUMIF(Table1[SHIFT NOMENCLATURE], $B2961, Table1[EKIA]))</f>
        <v/>
      </c>
      <c r="H2961" s="1" t="str">
        <f>IF($A2961&gt;--RIGHT($A$2,LEN($A$2)-8),"",SUMIF(Table1[SHIFT NOMENCLATURE], $B2961, Table1[EWIA]))</f>
        <v/>
      </c>
      <c r="I2961" s="1" t="str">
        <f>IF($A2961&gt;--RIGHT($A$2,LEN($A$2)-8),"",SUMIF(Table1[SHIFT NOMENCLATURE], $B2961, Table1[EPW]))</f>
        <v/>
      </c>
      <c r="J2961" s="1" t="str">
        <f>IF($A2961&gt;--RIGHT($A$2,LEN($A$2)-8),"",SUMIF(Table1[SHIFT NOMENCLATURE], $B2961, Table1[FVIC KILL]))</f>
        <v/>
      </c>
      <c r="K2961" s="1" t="str">
        <f>IF($A2961&gt;--RIGHT($A$2,LEN($A$2)-8),"",SUMIF(Table1[SHIFT NOMENCLATURE], $B2961, Table1[FVIC MOB]))</f>
        <v/>
      </c>
      <c r="L2961" s="1" t="str">
        <f>IF($A2961&gt;--RIGHT($A$2,LEN($A$2)-8),"",SUMIF(Table1[SHIFT NOMENCLATURE], $B2961, Table1[FVIC FIRE]))</f>
        <v/>
      </c>
      <c r="M2961" s="1" t="str">
        <f>IF($A2961&gt;--RIGHT($A$2,LEN($A$2)-8),"",SUMIF(Table1[SHIFT NOMENCLATURE], $B2961, Table1[FKIA]))</f>
        <v/>
      </c>
      <c r="N2961" s="1" t="str">
        <f>IF($A2961&gt;--RIGHT($A$2,LEN($A$2)-8),"",SUMIF(Table1[SHIFT NOMENCLATURE], $B2961, Table1[FWIA]))</f>
        <v/>
      </c>
      <c r="O2961" s="1" t="str">
        <f>IF($A2961&gt;--RIGHT($A$2,LEN($A$2)-8),"",SUMIF(Table1[SHIFT NOMENCLATURE], $B2961, Table1[DUSTWUN]))</f>
        <v/>
      </c>
    </row>
    <row r="2962" spans="1:15" x14ac:dyDescent="0.25">
      <c r="A2962" s="1" t="str">
        <f t="shared" si="92"/>
        <v/>
      </c>
      <c r="B2962" t="str">
        <f t="shared" si="93"/>
        <v/>
      </c>
      <c r="C2962" s="1" t="str">
        <f>IF($A2962&gt;--RIGHT($A$2,LEN($A$2)-8),"",COUNTIF(Table1[SHIFT NOMENCLATURE],$B2962))</f>
        <v/>
      </c>
      <c r="D2962" s="1" t="str">
        <f>IF($A2962&gt;--RIGHT($A$2,LEN($A$2)-8),"",SUMIF(Table1[SHIFT NOMENCLATURE], $B2962, Table1[EVIC KILL]))</f>
        <v/>
      </c>
      <c r="E2962" s="1" t="str">
        <f>IF($A2962&gt;--RIGHT($A$2,LEN($A$2)-8),"",SUMIF(Table1[SHIFT NOMENCLATURE], $B2962, Table1[EVIC MOB]))</f>
        <v/>
      </c>
      <c r="F2962" s="1" t="str">
        <f>IF($A2962&gt;--RIGHT($A$2,LEN($A$2)-8),"",SUMIF(Table1[SHIFT NOMENCLATURE], $B2962, Table1[EVIC FIRE]))</f>
        <v/>
      </c>
      <c r="G2962" s="1" t="str">
        <f>IF($A2962&gt;--RIGHT($A$2,LEN($A$2)-8),"",SUMIF(Table1[SHIFT NOMENCLATURE], $B2962, Table1[EKIA]))</f>
        <v/>
      </c>
      <c r="H2962" s="1" t="str">
        <f>IF($A2962&gt;--RIGHT($A$2,LEN($A$2)-8),"",SUMIF(Table1[SHIFT NOMENCLATURE], $B2962, Table1[EWIA]))</f>
        <v/>
      </c>
      <c r="I2962" s="1" t="str">
        <f>IF($A2962&gt;--RIGHT($A$2,LEN($A$2)-8),"",SUMIF(Table1[SHIFT NOMENCLATURE], $B2962, Table1[EPW]))</f>
        <v/>
      </c>
      <c r="J2962" s="1" t="str">
        <f>IF($A2962&gt;--RIGHT($A$2,LEN($A$2)-8),"",SUMIF(Table1[SHIFT NOMENCLATURE], $B2962, Table1[FVIC KILL]))</f>
        <v/>
      </c>
      <c r="K2962" s="1" t="str">
        <f>IF($A2962&gt;--RIGHT($A$2,LEN($A$2)-8),"",SUMIF(Table1[SHIFT NOMENCLATURE], $B2962, Table1[FVIC MOB]))</f>
        <v/>
      </c>
      <c r="L2962" s="1" t="str">
        <f>IF($A2962&gt;--RIGHT($A$2,LEN($A$2)-8),"",SUMIF(Table1[SHIFT NOMENCLATURE], $B2962, Table1[FVIC FIRE]))</f>
        <v/>
      </c>
      <c r="M2962" s="1" t="str">
        <f>IF($A2962&gt;--RIGHT($A$2,LEN($A$2)-8),"",SUMIF(Table1[SHIFT NOMENCLATURE], $B2962, Table1[FKIA]))</f>
        <v/>
      </c>
      <c r="N2962" s="1" t="str">
        <f>IF($A2962&gt;--RIGHT($A$2,LEN($A$2)-8),"",SUMIF(Table1[SHIFT NOMENCLATURE], $B2962, Table1[FWIA]))</f>
        <v/>
      </c>
      <c r="O2962" s="1" t="str">
        <f>IF($A2962&gt;--RIGHT($A$2,LEN($A$2)-8),"",SUMIF(Table1[SHIFT NOMENCLATURE], $B2962, Table1[DUSTWUN]))</f>
        <v/>
      </c>
    </row>
    <row r="2963" spans="1:15" x14ac:dyDescent="0.25">
      <c r="A2963" s="1" t="str">
        <f t="shared" si="92"/>
        <v/>
      </c>
      <c r="B2963" t="str">
        <f t="shared" si="93"/>
        <v/>
      </c>
      <c r="C2963" s="1" t="str">
        <f>IF($A2963&gt;--RIGHT($A$2,LEN($A$2)-8),"",COUNTIF(Table1[SHIFT NOMENCLATURE],$B2963))</f>
        <v/>
      </c>
      <c r="D2963" s="1" t="str">
        <f>IF($A2963&gt;--RIGHT($A$2,LEN($A$2)-8),"",SUMIF(Table1[SHIFT NOMENCLATURE], $B2963, Table1[EVIC KILL]))</f>
        <v/>
      </c>
      <c r="E2963" s="1" t="str">
        <f>IF($A2963&gt;--RIGHT($A$2,LEN($A$2)-8),"",SUMIF(Table1[SHIFT NOMENCLATURE], $B2963, Table1[EVIC MOB]))</f>
        <v/>
      </c>
      <c r="F2963" s="1" t="str">
        <f>IF($A2963&gt;--RIGHT($A$2,LEN($A$2)-8),"",SUMIF(Table1[SHIFT NOMENCLATURE], $B2963, Table1[EVIC FIRE]))</f>
        <v/>
      </c>
      <c r="G2963" s="1" t="str">
        <f>IF($A2963&gt;--RIGHT($A$2,LEN($A$2)-8),"",SUMIF(Table1[SHIFT NOMENCLATURE], $B2963, Table1[EKIA]))</f>
        <v/>
      </c>
      <c r="H2963" s="1" t="str">
        <f>IF($A2963&gt;--RIGHT($A$2,LEN($A$2)-8),"",SUMIF(Table1[SHIFT NOMENCLATURE], $B2963, Table1[EWIA]))</f>
        <v/>
      </c>
      <c r="I2963" s="1" t="str">
        <f>IF($A2963&gt;--RIGHT($A$2,LEN($A$2)-8),"",SUMIF(Table1[SHIFT NOMENCLATURE], $B2963, Table1[EPW]))</f>
        <v/>
      </c>
      <c r="J2963" s="1" t="str">
        <f>IF($A2963&gt;--RIGHT($A$2,LEN($A$2)-8),"",SUMIF(Table1[SHIFT NOMENCLATURE], $B2963, Table1[FVIC KILL]))</f>
        <v/>
      </c>
      <c r="K2963" s="1" t="str">
        <f>IF($A2963&gt;--RIGHT($A$2,LEN($A$2)-8),"",SUMIF(Table1[SHIFT NOMENCLATURE], $B2963, Table1[FVIC MOB]))</f>
        <v/>
      </c>
      <c r="L2963" s="1" t="str">
        <f>IF($A2963&gt;--RIGHT($A$2,LEN($A$2)-8),"",SUMIF(Table1[SHIFT NOMENCLATURE], $B2963, Table1[FVIC FIRE]))</f>
        <v/>
      </c>
      <c r="M2963" s="1" t="str">
        <f>IF($A2963&gt;--RIGHT($A$2,LEN($A$2)-8),"",SUMIF(Table1[SHIFT NOMENCLATURE], $B2963, Table1[FKIA]))</f>
        <v/>
      </c>
      <c r="N2963" s="1" t="str">
        <f>IF($A2963&gt;--RIGHT($A$2,LEN($A$2)-8),"",SUMIF(Table1[SHIFT NOMENCLATURE], $B2963, Table1[FWIA]))</f>
        <v/>
      </c>
      <c r="O2963" s="1" t="str">
        <f>IF($A2963&gt;--RIGHT($A$2,LEN($A$2)-8),"",SUMIF(Table1[SHIFT NOMENCLATURE], $B2963, Table1[DUSTWUN]))</f>
        <v/>
      </c>
    </row>
    <row r="2964" spans="1:15" x14ac:dyDescent="0.25">
      <c r="A2964" s="1" t="str">
        <f t="shared" si="92"/>
        <v/>
      </c>
      <c r="B2964" t="str">
        <f t="shared" si="93"/>
        <v/>
      </c>
      <c r="C2964" s="1" t="str">
        <f>IF($A2964&gt;--RIGHT($A$2,LEN($A$2)-8),"",COUNTIF(Table1[SHIFT NOMENCLATURE],$B2964))</f>
        <v/>
      </c>
      <c r="D2964" s="1" t="str">
        <f>IF($A2964&gt;--RIGHT($A$2,LEN($A$2)-8),"",SUMIF(Table1[SHIFT NOMENCLATURE], $B2964, Table1[EVIC KILL]))</f>
        <v/>
      </c>
      <c r="E2964" s="1" t="str">
        <f>IF($A2964&gt;--RIGHT($A$2,LEN($A$2)-8),"",SUMIF(Table1[SHIFT NOMENCLATURE], $B2964, Table1[EVIC MOB]))</f>
        <v/>
      </c>
      <c r="F2964" s="1" t="str">
        <f>IF($A2964&gt;--RIGHT($A$2,LEN($A$2)-8),"",SUMIF(Table1[SHIFT NOMENCLATURE], $B2964, Table1[EVIC FIRE]))</f>
        <v/>
      </c>
      <c r="G2964" s="1" t="str">
        <f>IF($A2964&gt;--RIGHT($A$2,LEN($A$2)-8),"",SUMIF(Table1[SHIFT NOMENCLATURE], $B2964, Table1[EKIA]))</f>
        <v/>
      </c>
      <c r="H2964" s="1" t="str">
        <f>IF($A2964&gt;--RIGHT($A$2,LEN($A$2)-8),"",SUMIF(Table1[SHIFT NOMENCLATURE], $B2964, Table1[EWIA]))</f>
        <v/>
      </c>
      <c r="I2964" s="1" t="str">
        <f>IF($A2964&gt;--RIGHT($A$2,LEN($A$2)-8),"",SUMIF(Table1[SHIFT NOMENCLATURE], $B2964, Table1[EPW]))</f>
        <v/>
      </c>
      <c r="J2964" s="1" t="str">
        <f>IF($A2964&gt;--RIGHT($A$2,LEN($A$2)-8),"",SUMIF(Table1[SHIFT NOMENCLATURE], $B2964, Table1[FVIC KILL]))</f>
        <v/>
      </c>
      <c r="K2964" s="1" t="str">
        <f>IF($A2964&gt;--RIGHT($A$2,LEN($A$2)-8),"",SUMIF(Table1[SHIFT NOMENCLATURE], $B2964, Table1[FVIC MOB]))</f>
        <v/>
      </c>
      <c r="L2964" s="1" t="str">
        <f>IF($A2964&gt;--RIGHT($A$2,LEN($A$2)-8),"",SUMIF(Table1[SHIFT NOMENCLATURE], $B2964, Table1[FVIC FIRE]))</f>
        <v/>
      </c>
      <c r="M2964" s="1" t="str">
        <f>IF($A2964&gt;--RIGHT($A$2,LEN($A$2)-8),"",SUMIF(Table1[SHIFT NOMENCLATURE], $B2964, Table1[FKIA]))</f>
        <v/>
      </c>
      <c r="N2964" s="1" t="str">
        <f>IF($A2964&gt;--RIGHT($A$2,LEN($A$2)-8),"",SUMIF(Table1[SHIFT NOMENCLATURE], $B2964, Table1[FWIA]))</f>
        <v/>
      </c>
      <c r="O2964" s="1" t="str">
        <f>IF($A2964&gt;--RIGHT($A$2,LEN($A$2)-8),"",SUMIF(Table1[SHIFT NOMENCLATURE], $B2964, Table1[DUSTWUN]))</f>
        <v/>
      </c>
    </row>
    <row r="2965" spans="1:15" x14ac:dyDescent="0.25">
      <c r="A2965" s="1" t="str">
        <f t="shared" si="92"/>
        <v/>
      </c>
      <c r="B2965" t="str">
        <f t="shared" si="93"/>
        <v/>
      </c>
      <c r="C2965" s="1" t="str">
        <f>IF($A2965&gt;--RIGHT($A$2,LEN($A$2)-8),"",COUNTIF(Table1[SHIFT NOMENCLATURE],$B2965))</f>
        <v/>
      </c>
      <c r="D2965" s="1" t="str">
        <f>IF($A2965&gt;--RIGHT($A$2,LEN($A$2)-8),"",SUMIF(Table1[SHIFT NOMENCLATURE], $B2965, Table1[EVIC KILL]))</f>
        <v/>
      </c>
      <c r="E2965" s="1" t="str">
        <f>IF($A2965&gt;--RIGHT($A$2,LEN($A$2)-8),"",SUMIF(Table1[SHIFT NOMENCLATURE], $B2965, Table1[EVIC MOB]))</f>
        <v/>
      </c>
      <c r="F2965" s="1" t="str">
        <f>IF($A2965&gt;--RIGHT($A$2,LEN($A$2)-8),"",SUMIF(Table1[SHIFT NOMENCLATURE], $B2965, Table1[EVIC FIRE]))</f>
        <v/>
      </c>
      <c r="G2965" s="1" t="str">
        <f>IF($A2965&gt;--RIGHT($A$2,LEN($A$2)-8),"",SUMIF(Table1[SHIFT NOMENCLATURE], $B2965, Table1[EKIA]))</f>
        <v/>
      </c>
      <c r="H2965" s="1" t="str">
        <f>IF($A2965&gt;--RIGHT($A$2,LEN($A$2)-8),"",SUMIF(Table1[SHIFT NOMENCLATURE], $B2965, Table1[EWIA]))</f>
        <v/>
      </c>
      <c r="I2965" s="1" t="str">
        <f>IF($A2965&gt;--RIGHT($A$2,LEN($A$2)-8),"",SUMIF(Table1[SHIFT NOMENCLATURE], $B2965, Table1[EPW]))</f>
        <v/>
      </c>
      <c r="J2965" s="1" t="str">
        <f>IF($A2965&gt;--RIGHT($A$2,LEN($A$2)-8),"",SUMIF(Table1[SHIFT NOMENCLATURE], $B2965, Table1[FVIC KILL]))</f>
        <v/>
      </c>
      <c r="K2965" s="1" t="str">
        <f>IF($A2965&gt;--RIGHT($A$2,LEN($A$2)-8),"",SUMIF(Table1[SHIFT NOMENCLATURE], $B2965, Table1[FVIC MOB]))</f>
        <v/>
      </c>
      <c r="L2965" s="1" t="str">
        <f>IF($A2965&gt;--RIGHT($A$2,LEN($A$2)-8),"",SUMIF(Table1[SHIFT NOMENCLATURE], $B2965, Table1[FVIC FIRE]))</f>
        <v/>
      </c>
      <c r="M2965" s="1" t="str">
        <f>IF($A2965&gt;--RIGHT($A$2,LEN($A$2)-8),"",SUMIF(Table1[SHIFT NOMENCLATURE], $B2965, Table1[FKIA]))</f>
        <v/>
      </c>
      <c r="N2965" s="1" t="str">
        <f>IF($A2965&gt;--RIGHT($A$2,LEN($A$2)-8),"",SUMIF(Table1[SHIFT NOMENCLATURE], $B2965, Table1[FWIA]))</f>
        <v/>
      </c>
      <c r="O2965" s="1" t="str">
        <f>IF($A2965&gt;--RIGHT($A$2,LEN($A$2)-8),"",SUMIF(Table1[SHIFT NOMENCLATURE], $B2965, Table1[DUSTWUN]))</f>
        <v/>
      </c>
    </row>
    <row r="2966" spans="1:15" x14ac:dyDescent="0.25">
      <c r="A2966" s="1" t="str">
        <f t="shared" si="92"/>
        <v/>
      </c>
      <c r="B2966" t="str">
        <f t="shared" si="93"/>
        <v/>
      </c>
      <c r="C2966" s="1" t="str">
        <f>IF($A2966&gt;--RIGHT($A$2,LEN($A$2)-8),"",COUNTIF(Table1[SHIFT NOMENCLATURE],$B2966))</f>
        <v/>
      </c>
      <c r="D2966" s="1" t="str">
        <f>IF($A2966&gt;--RIGHT($A$2,LEN($A$2)-8),"",SUMIF(Table1[SHIFT NOMENCLATURE], $B2966, Table1[EVIC KILL]))</f>
        <v/>
      </c>
      <c r="E2966" s="1" t="str">
        <f>IF($A2966&gt;--RIGHT($A$2,LEN($A$2)-8),"",SUMIF(Table1[SHIFT NOMENCLATURE], $B2966, Table1[EVIC MOB]))</f>
        <v/>
      </c>
      <c r="F2966" s="1" t="str">
        <f>IF($A2966&gt;--RIGHT($A$2,LEN($A$2)-8),"",SUMIF(Table1[SHIFT NOMENCLATURE], $B2966, Table1[EVIC FIRE]))</f>
        <v/>
      </c>
      <c r="G2966" s="1" t="str">
        <f>IF($A2966&gt;--RIGHT($A$2,LEN($A$2)-8),"",SUMIF(Table1[SHIFT NOMENCLATURE], $B2966, Table1[EKIA]))</f>
        <v/>
      </c>
      <c r="H2966" s="1" t="str">
        <f>IF($A2966&gt;--RIGHT($A$2,LEN($A$2)-8),"",SUMIF(Table1[SHIFT NOMENCLATURE], $B2966, Table1[EWIA]))</f>
        <v/>
      </c>
      <c r="I2966" s="1" t="str">
        <f>IF($A2966&gt;--RIGHT($A$2,LEN($A$2)-8),"",SUMIF(Table1[SHIFT NOMENCLATURE], $B2966, Table1[EPW]))</f>
        <v/>
      </c>
      <c r="J2966" s="1" t="str">
        <f>IF($A2966&gt;--RIGHT($A$2,LEN($A$2)-8),"",SUMIF(Table1[SHIFT NOMENCLATURE], $B2966, Table1[FVIC KILL]))</f>
        <v/>
      </c>
      <c r="K2966" s="1" t="str">
        <f>IF($A2966&gt;--RIGHT($A$2,LEN($A$2)-8),"",SUMIF(Table1[SHIFT NOMENCLATURE], $B2966, Table1[FVIC MOB]))</f>
        <v/>
      </c>
      <c r="L2966" s="1" t="str">
        <f>IF($A2966&gt;--RIGHT($A$2,LEN($A$2)-8),"",SUMIF(Table1[SHIFT NOMENCLATURE], $B2966, Table1[FVIC FIRE]))</f>
        <v/>
      </c>
      <c r="M2966" s="1" t="str">
        <f>IF($A2966&gt;--RIGHT($A$2,LEN($A$2)-8),"",SUMIF(Table1[SHIFT NOMENCLATURE], $B2966, Table1[FKIA]))</f>
        <v/>
      </c>
      <c r="N2966" s="1" t="str">
        <f>IF($A2966&gt;--RIGHT($A$2,LEN($A$2)-8),"",SUMIF(Table1[SHIFT NOMENCLATURE], $B2966, Table1[FWIA]))</f>
        <v/>
      </c>
      <c r="O2966" s="1" t="str">
        <f>IF($A2966&gt;--RIGHT($A$2,LEN($A$2)-8),"",SUMIF(Table1[SHIFT NOMENCLATURE], $B2966, Table1[DUSTWUN]))</f>
        <v/>
      </c>
    </row>
    <row r="2967" spans="1:15" x14ac:dyDescent="0.25">
      <c r="A2967" s="1" t="str">
        <f t="shared" si="92"/>
        <v/>
      </c>
      <c r="B2967" t="str">
        <f t="shared" si="93"/>
        <v/>
      </c>
      <c r="C2967" s="1" t="str">
        <f>IF($A2967&gt;--RIGHT($A$2,LEN($A$2)-8),"",COUNTIF(Table1[SHIFT NOMENCLATURE],$B2967))</f>
        <v/>
      </c>
      <c r="D2967" s="1" t="str">
        <f>IF($A2967&gt;--RIGHT($A$2,LEN($A$2)-8),"",SUMIF(Table1[SHIFT NOMENCLATURE], $B2967, Table1[EVIC KILL]))</f>
        <v/>
      </c>
      <c r="E2967" s="1" t="str">
        <f>IF($A2967&gt;--RIGHT($A$2,LEN($A$2)-8),"",SUMIF(Table1[SHIFT NOMENCLATURE], $B2967, Table1[EVIC MOB]))</f>
        <v/>
      </c>
      <c r="F2967" s="1" t="str">
        <f>IF($A2967&gt;--RIGHT($A$2,LEN($A$2)-8),"",SUMIF(Table1[SHIFT NOMENCLATURE], $B2967, Table1[EVIC FIRE]))</f>
        <v/>
      </c>
      <c r="G2967" s="1" t="str">
        <f>IF($A2967&gt;--RIGHT($A$2,LEN($A$2)-8),"",SUMIF(Table1[SHIFT NOMENCLATURE], $B2967, Table1[EKIA]))</f>
        <v/>
      </c>
      <c r="H2967" s="1" t="str">
        <f>IF($A2967&gt;--RIGHT($A$2,LEN($A$2)-8),"",SUMIF(Table1[SHIFT NOMENCLATURE], $B2967, Table1[EWIA]))</f>
        <v/>
      </c>
      <c r="I2967" s="1" t="str">
        <f>IF($A2967&gt;--RIGHT($A$2,LEN($A$2)-8),"",SUMIF(Table1[SHIFT NOMENCLATURE], $B2967, Table1[EPW]))</f>
        <v/>
      </c>
      <c r="J2967" s="1" t="str">
        <f>IF($A2967&gt;--RIGHT($A$2,LEN($A$2)-8),"",SUMIF(Table1[SHIFT NOMENCLATURE], $B2967, Table1[FVIC KILL]))</f>
        <v/>
      </c>
      <c r="K2967" s="1" t="str">
        <f>IF($A2967&gt;--RIGHT($A$2,LEN($A$2)-8),"",SUMIF(Table1[SHIFT NOMENCLATURE], $B2967, Table1[FVIC MOB]))</f>
        <v/>
      </c>
      <c r="L2967" s="1" t="str">
        <f>IF($A2967&gt;--RIGHT($A$2,LEN($A$2)-8),"",SUMIF(Table1[SHIFT NOMENCLATURE], $B2967, Table1[FVIC FIRE]))</f>
        <v/>
      </c>
      <c r="M2967" s="1" t="str">
        <f>IF($A2967&gt;--RIGHT($A$2,LEN($A$2)-8),"",SUMIF(Table1[SHIFT NOMENCLATURE], $B2967, Table1[FKIA]))</f>
        <v/>
      </c>
      <c r="N2967" s="1" t="str">
        <f>IF($A2967&gt;--RIGHT($A$2,LEN($A$2)-8),"",SUMIF(Table1[SHIFT NOMENCLATURE], $B2967, Table1[FWIA]))</f>
        <v/>
      </c>
      <c r="O2967" s="1" t="str">
        <f>IF($A2967&gt;--RIGHT($A$2,LEN($A$2)-8),"",SUMIF(Table1[SHIFT NOMENCLATURE], $B2967, Table1[DUSTWUN]))</f>
        <v/>
      </c>
    </row>
    <row r="2968" spans="1:15" x14ac:dyDescent="0.25">
      <c r="A2968" s="1" t="str">
        <f t="shared" si="92"/>
        <v/>
      </c>
      <c r="B2968" t="str">
        <f t="shared" si="93"/>
        <v/>
      </c>
      <c r="C2968" s="1" t="str">
        <f>IF($A2968&gt;--RIGHT($A$2,LEN($A$2)-8),"",COUNTIF(Table1[SHIFT NOMENCLATURE],$B2968))</f>
        <v/>
      </c>
      <c r="D2968" s="1" t="str">
        <f>IF($A2968&gt;--RIGHT($A$2,LEN($A$2)-8),"",SUMIF(Table1[SHIFT NOMENCLATURE], $B2968, Table1[EVIC KILL]))</f>
        <v/>
      </c>
      <c r="E2968" s="1" t="str">
        <f>IF($A2968&gt;--RIGHT($A$2,LEN($A$2)-8),"",SUMIF(Table1[SHIFT NOMENCLATURE], $B2968, Table1[EVIC MOB]))</f>
        <v/>
      </c>
      <c r="F2968" s="1" t="str">
        <f>IF($A2968&gt;--RIGHT($A$2,LEN($A$2)-8),"",SUMIF(Table1[SHIFT NOMENCLATURE], $B2968, Table1[EVIC FIRE]))</f>
        <v/>
      </c>
      <c r="G2968" s="1" t="str">
        <f>IF($A2968&gt;--RIGHT($A$2,LEN($A$2)-8),"",SUMIF(Table1[SHIFT NOMENCLATURE], $B2968, Table1[EKIA]))</f>
        <v/>
      </c>
      <c r="H2968" s="1" t="str">
        <f>IF($A2968&gt;--RIGHT($A$2,LEN($A$2)-8),"",SUMIF(Table1[SHIFT NOMENCLATURE], $B2968, Table1[EWIA]))</f>
        <v/>
      </c>
      <c r="I2968" s="1" t="str">
        <f>IF($A2968&gt;--RIGHT($A$2,LEN($A$2)-8),"",SUMIF(Table1[SHIFT NOMENCLATURE], $B2968, Table1[EPW]))</f>
        <v/>
      </c>
      <c r="J2968" s="1" t="str">
        <f>IF($A2968&gt;--RIGHT($A$2,LEN($A$2)-8),"",SUMIF(Table1[SHIFT NOMENCLATURE], $B2968, Table1[FVIC KILL]))</f>
        <v/>
      </c>
      <c r="K2968" s="1" t="str">
        <f>IF($A2968&gt;--RIGHT($A$2,LEN($A$2)-8),"",SUMIF(Table1[SHIFT NOMENCLATURE], $B2968, Table1[FVIC MOB]))</f>
        <v/>
      </c>
      <c r="L2968" s="1" t="str">
        <f>IF($A2968&gt;--RIGHT($A$2,LEN($A$2)-8),"",SUMIF(Table1[SHIFT NOMENCLATURE], $B2968, Table1[FVIC FIRE]))</f>
        <v/>
      </c>
      <c r="M2968" s="1" t="str">
        <f>IF($A2968&gt;--RIGHT($A$2,LEN($A$2)-8),"",SUMIF(Table1[SHIFT NOMENCLATURE], $B2968, Table1[FKIA]))</f>
        <v/>
      </c>
      <c r="N2968" s="1" t="str">
        <f>IF($A2968&gt;--RIGHT($A$2,LEN($A$2)-8),"",SUMIF(Table1[SHIFT NOMENCLATURE], $B2968, Table1[FWIA]))</f>
        <v/>
      </c>
      <c r="O2968" s="1" t="str">
        <f>IF($A2968&gt;--RIGHT($A$2,LEN($A$2)-8),"",SUMIF(Table1[SHIFT NOMENCLATURE], $B2968, Table1[DUSTWUN]))</f>
        <v/>
      </c>
    </row>
    <row r="2969" spans="1:15" x14ac:dyDescent="0.25">
      <c r="A2969" s="1" t="str">
        <f t="shared" si="92"/>
        <v/>
      </c>
      <c r="B2969" t="str">
        <f t="shared" si="93"/>
        <v/>
      </c>
      <c r="C2969" s="1" t="str">
        <f>IF($A2969&gt;--RIGHT($A$2,LEN($A$2)-8),"",COUNTIF(Table1[SHIFT NOMENCLATURE],$B2969))</f>
        <v/>
      </c>
      <c r="D2969" s="1" t="str">
        <f>IF($A2969&gt;--RIGHT($A$2,LEN($A$2)-8),"",SUMIF(Table1[SHIFT NOMENCLATURE], $B2969, Table1[EVIC KILL]))</f>
        <v/>
      </c>
      <c r="E2969" s="1" t="str">
        <f>IF($A2969&gt;--RIGHT($A$2,LEN($A$2)-8),"",SUMIF(Table1[SHIFT NOMENCLATURE], $B2969, Table1[EVIC MOB]))</f>
        <v/>
      </c>
      <c r="F2969" s="1" t="str">
        <f>IF($A2969&gt;--RIGHT($A$2,LEN($A$2)-8),"",SUMIF(Table1[SHIFT NOMENCLATURE], $B2969, Table1[EVIC FIRE]))</f>
        <v/>
      </c>
      <c r="G2969" s="1" t="str">
        <f>IF($A2969&gt;--RIGHT($A$2,LEN($A$2)-8),"",SUMIF(Table1[SHIFT NOMENCLATURE], $B2969, Table1[EKIA]))</f>
        <v/>
      </c>
      <c r="H2969" s="1" t="str">
        <f>IF($A2969&gt;--RIGHT($A$2,LEN($A$2)-8),"",SUMIF(Table1[SHIFT NOMENCLATURE], $B2969, Table1[EWIA]))</f>
        <v/>
      </c>
      <c r="I2969" s="1" t="str">
        <f>IF($A2969&gt;--RIGHT($A$2,LEN($A$2)-8),"",SUMIF(Table1[SHIFT NOMENCLATURE], $B2969, Table1[EPW]))</f>
        <v/>
      </c>
      <c r="J2969" s="1" t="str">
        <f>IF($A2969&gt;--RIGHT($A$2,LEN($A$2)-8),"",SUMIF(Table1[SHIFT NOMENCLATURE], $B2969, Table1[FVIC KILL]))</f>
        <v/>
      </c>
      <c r="K2969" s="1" t="str">
        <f>IF($A2969&gt;--RIGHT($A$2,LEN($A$2)-8),"",SUMIF(Table1[SHIFT NOMENCLATURE], $B2969, Table1[FVIC MOB]))</f>
        <v/>
      </c>
      <c r="L2969" s="1" t="str">
        <f>IF($A2969&gt;--RIGHT($A$2,LEN($A$2)-8),"",SUMIF(Table1[SHIFT NOMENCLATURE], $B2969, Table1[FVIC FIRE]))</f>
        <v/>
      </c>
      <c r="M2969" s="1" t="str">
        <f>IF($A2969&gt;--RIGHT($A$2,LEN($A$2)-8),"",SUMIF(Table1[SHIFT NOMENCLATURE], $B2969, Table1[FKIA]))</f>
        <v/>
      </c>
      <c r="N2969" s="1" t="str">
        <f>IF($A2969&gt;--RIGHT($A$2,LEN($A$2)-8),"",SUMIF(Table1[SHIFT NOMENCLATURE], $B2969, Table1[FWIA]))</f>
        <v/>
      </c>
      <c r="O2969" s="1" t="str">
        <f>IF($A2969&gt;--RIGHT($A$2,LEN($A$2)-8),"",SUMIF(Table1[SHIFT NOMENCLATURE], $B2969, Table1[DUSTWUN]))</f>
        <v/>
      </c>
    </row>
    <row r="2970" spans="1:15" x14ac:dyDescent="0.25">
      <c r="A2970" s="1" t="str">
        <f t="shared" si="92"/>
        <v/>
      </c>
      <c r="B2970" t="str">
        <f t="shared" si="93"/>
        <v/>
      </c>
      <c r="C2970" s="1" t="str">
        <f>IF($A2970&gt;--RIGHT($A$2,LEN($A$2)-8),"",COUNTIF(Table1[SHIFT NOMENCLATURE],$B2970))</f>
        <v/>
      </c>
      <c r="D2970" s="1" t="str">
        <f>IF($A2970&gt;--RIGHT($A$2,LEN($A$2)-8),"",SUMIF(Table1[SHIFT NOMENCLATURE], $B2970, Table1[EVIC KILL]))</f>
        <v/>
      </c>
      <c r="E2970" s="1" t="str">
        <f>IF($A2970&gt;--RIGHT($A$2,LEN($A$2)-8),"",SUMIF(Table1[SHIFT NOMENCLATURE], $B2970, Table1[EVIC MOB]))</f>
        <v/>
      </c>
      <c r="F2970" s="1" t="str">
        <f>IF($A2970&gt;--RIGHT($A$2,LEN($A$2)-8),"",SUMIF(Table1[SHIFT NOMENCLATURE], $B2970, Table1[EVIC FIRE]))</f>
        <v/>
      </c>
      <c r="G2970" s="1" t="str">
        <f>IF($A2970&gt;--RIGHT($A$2,LEN($A$2)-8),"",SUMIF(Table1[SHIFT NOMENCLATURE], $B2970, Table1[EKIA]))</f>
        <v/>
      </c>
      <c r="H2970" s="1" t="str">
        <f>IF($A2970&gt;--RIGHT($A$2,LEN($A$2)-8),"",SUMIF(Table1[SHIFT NOMENCLATURE], $B2970, Table1[EWIA]))</f>
        <v/>
      </c>
      <c r="I2970" s="1" t="str">
        <f>IF($A2970&gt;--RIGHT($A$2,LEN($A$2)-8),"",SUMIF(Table1[SHIFT NOMENCLATURE], $B2970, Table1[EPW]))</f>
        <v/>
      </c>
      <c r="J2970" s="1" t="str">
        <f>IF($A2970&gt;--RIGHT($A$2,LEN($A$2)-8),"",SUMIF(Table1[SHIFT NOMENCLATURE], $B2970, Table1[FVIC KILL]))</f>
        <v/>
      </c>
      <c r="K2970" s="1" t="str">
        <f>IF($A2970&gt;--RIGHT($A$2,LEN($A$2)-8),"",SUMIF(Table1[SHIFT NOMENCLATURE], $B2970, Table1[FVIC MOB]))</f>
        <v/>
      </c>
      <c r="L2970" s="1" t="str">
        <f>IF($A2970&gt;--RIGHT($A$2,LEN($A$2)-8),"",SUMIF(Table1[SHIFT NOMENCLATURE], $B2970, Table1[FVIC FIRE]))</f>
        <v/>
      </c>
      <c r="M2970" s="1" t="str">
        <f>IF($A2970&gt;--RIGHT($A$2,LEN($A$2)-8),"",SUMIF(Table1[SHIFT NOMENCLATURE], $B2970, Table1[FKIA]))</f>
        <v/>
      </c>
      <c r="N2970" s="1" t="str">
        <f>IF($A2970&gt;--RIGHT($A$2,LEN($A$2)-8),"",SUMIF(Table1[SHIFT NOMENCLATURE], $B2970, Table1[FWIA]))</f>
        <v/>
      </c>
      <c r="O2970" s="1" t="str">
        <f>IF($A2970&gt;--RIGHT($A$2,LEN($A$2)-8),"",SUMIF(Table1[SHIFT NOMENCLATURE], $B2970, Table1[DUSTWUN]))</f>
        <v/>
      </c>
    </row>
    <row r="2971" spans="1:15" x14ac:dyDescent="0.25">
      <c r="A2971" s="1" t="str">
        <f t="shared" si="92"/>
        <v/>
      </c>
      <c r="B2971" t="str">
        <f t="shared" si="93"/>
        <v/>
      </c>
      <c r="C2971" s="1" t="str">
        <f>IF($A2971&gt;--RIGHT($A$2,LEN($A$2)-8),"",COUNTIF(Table1[SHIFT NOMENCLATURE],$B2971))</f>
        <v/>
      </c>
      <c r="D2971" s="1" t="str">
        <f>IF($A2971&gt;--RIGHT($A$2,LEN($A$2)-8),"",SUMIF(Table1[SHIFT NOMENCLATURE], $B2971, Table1[EVIC KILL]))</f>
        <v/>
      </c>
      <c r="E2971" s="1" t="str">
        <f>IF($A2971&gt;--RIGHT($A$2,LEN($A$2)-8),"",SUMIF(Table1[SHIFT NOMENCLATURE], $B2971, Table1[EVIC MOB]))</f>
        <v/>
      </c>
      <c r="F2971" s="1" t="str">
        <f>IF($A2971&gt;--RIGHT($A$2,LEN($A$2)-8),"",SUMIF(Table1[SHIFT NOMENCLATURE], $B2971, Table1[EVIC FIRE]))</f>
        <v/>
      </c>
      <c r="G2971" s="1" t="str">
        <f>IF($A2971&gt;--RIGHT($A$2,LEN($A$2)-8),"",SUMIF(Table1[SHIFT NOMENCLATURE], $B2971, Table1[EKIA]))</f>
        <v/>
      </c>
      <c r="H2971" s="1" t="str">
        <f>IF($A2971&gt;--RIGHT($A$2,LEN($A$2)-8),"",SUMIF(Table1[SHIFT NOMENCLATURE], $B2971, Table1[EWIA]))</f>
        <v/>
      </c>
      <c r="I2971" s="1" t="str">
        <f>IF($A2971&gt;--RIGHT($A$2,LEN($A$2)-8),"",SUMIF(Table1[SHIFT NOMENCLATURE], $B2971, Table1[EPW]))</f>
        <v/>
      </c>
      <c r="J2971" s="1" t="str">
        <f>IF($A2971&gt;--RIGHT($A$2,LEN($A$2)-8),"",SUMIF(Table1[SHIFT NOMENCLATURE], $B2971, Table1[FVIC KILL]))</f>
        <v/>
      </c>
      <c r="K2971" s="1" t="str">
        <f>IF($A2971&gt;--RIGHT($A$2,LEN($A$2)-8),"",SUMIF(Table1[SHIFT NOMENCLATURE], $B2971, Table1[FVIC MOB]))</f>
        <v/>
      </c>
      <c r="L2971" s="1" t="str">
        <f>IF($A2971&gt;--RIGHT($A$2,LEN($A$2)-8),"",SUMIF(Table1[SHIFT NOMENCLATURE], $B2971, Table1[FVIC FIRE]))</f>
        <v/>
      </c>
      <c r="M2971" s="1" t="str">
        <f>IF($A2971&gt;--RIGHT($A$2,LEN($A$2)-8),"",SUMIF(Table1[SHIFT NOMENCLATURE], $B2971, Table1[FKIA]))</f>
        <v/>
      </c>
      <c r="N2971" s="1" t="str">
        <f>IF($A2971&gt;--RIGHT($A$2,LEN($A$2)-8),"",SUMIF(Table1[SHIFT NOMENCLATURE], $B2971, Table1[FWIA]))</f>
        <v/>
      </c>
      <c r="O2971" s="1" t="str">
        <f>IF($A2971&gt;--RIGHT($A$2,LEN($A$2)-8),"",SUMIF(Table1[SHIFT NOMENCLATURE], $B2971, Table1[DUSTWUN]))</f>
        <v/>
      </c>
    </row>
    <row r="2972" spans="1:15" x14ac:dyDescent="0.25">
      <c r="A2972" s="1" t="str">
        <f t="shared" si="92"/>
        <v/>
      </c>
      <c r="B2972" t="str">
        <f t="shared" si="93"/>
        <v/>
      </c>
      <c r="C2972" s="1" t="str">
        <f>IF($A2972&gt;--RIGHT($A$2,LEN($A$2)-8),"",COUNTIF(Table1[SHIFT NOMENCLATURE],$B2972))</f>
        <v/>
      </c>
      <c r="D2972" s="1" t="str">
        <f>IF($A2972&gt;--RIGHT($A$2,LEN($A$2)-8),"",SUMIF(Table1[SHIFT NOMENCLATURE], $B2972, Table1[EVIC KILL]))</f>
        <v/>
      </c>
      <c r="E2972" s="1" t="str">
        <f>IF($A2972&gt;--RIGHT($A$2,LEN($A$2)-8),"",SUMIF(Table1[SHIFT NOMENCLATURE], $B2972, Table1[EVIC MOB]))</f>
        <v/>
      </c>
      <c r="F2972" s="1" t="str">
        <f>IF($A2972&gt;--RIGHT($A$2,LEN($A$2)-8),"",SUMIF(Table1[SHIFT NOMENCLATURE], $B2972, Table1[EVIC FIRE]))</f>
        <v/>
      </c>
      <c r="G2972" s="1" t="str">
        <f>IF($A2972&gt;--RIGHT($A$2,LEN($A$2)-8),"",SUMIF(Table1[SHIFT NOMENCLATURE], $B2972, Table1[EKIA]))</f>
        <v/>
      </c>
      <c r="H2972" s="1" t="str">
        <f>IF($A2972&gt;--RIGHT($A$2,LEN($A$2)-8),"",SUMIF(Table1[SHIFT NOMENCLATURE], $B2972, Table1[EWIA]))</f>
        <v/>
      </c>
      <c r="I2972" s="1" t="str">
        <f>IF($A2972&gt;--RIGHT($A$2,LEN($A$2)-8),"",SUMIF(Table1[SHIFT NOMENCLATURE], $B2972, Table1[EPW]))</f>
        <v/>
      </c>
      <c r="J2972" s="1" t="str">
        <f>IF($A2972&gt;--RIGHT($A$2,LEN($A$2)-8),"",SUMIF(Table1[SHIFT NOMENCLATURE], $B2972, Table1[FVIC KILL]))</f>
        <v/>
      </c>
      <c r="K2972" s="1" t="str">
        <f>IF($A2972&gt;--RIGHT($A$2,LEN($A$2)-8),"",SUMIF(Table1[SHIFT NOMENCLATURE], $B2972, Table1[FVIC MOB]))</f>
        <v/>
      </c>
      <c r="L2972" s="1" t="str">
        <f>IF($A2972&gt;--RIGHT($A$2,LEN($A$2)-8),"",SUMIF(Table1[SHIFT NOMENCLATURE], $B2972, Table1[FVIC FIRE]))</f>
        <v/>
      </c>
      <c r="M2972" s="1" t="str">
        <f>IF($A2972&gt;--RIGHT($A$2,LEN($A$2)-8),"",SUMIF(Table1[SHIFT NOMENCLATURE], $B2972, Table1[FKIA]))</f>
        <v/>
      </c>
      <c r="N2972" s="1" t="str">
        <f>IF($A2972&gt;--RIGHT($A$2,LEN($A$2)-8),"",SUMIF(Table1[SHIFT NOMENCLATURE], $B2972, Table1[FWIA]))</f>
        <v/>
      </c>
      <c r="O2972" s="1" t="str">
        <f>IF($A2972&gt;--RIGHT($A$2,LEN($A$2)-8),"",SUMIF(Table1[SHIFT NOMENCLATURE], $B2972, Table1[DUSTWUN]))</f>
        <v/>
      </c>
    </row>
    <row r="2973" spans="1:15" x14ac:dyDescent="0.25">
      <c r="A2973" s="1" t="str">
        <f t="shared" si="92"/>
        <v/>
      </c>
      <c r="B2973" t="str">
        <f t="shared" si="93"/>
        <v/>
      </c>
      <c r="C2973" s="1" t="str">
        <f>IF($A2973&gt;--RIGHT($A$2,LEN($A$2)-8),"",COUNTIF(Table1[SHIFT NOMENCLATURE],$B2973))</f>
        <v/>
      </c>
      <c r="D2973" s="1" t="str">
        <f>IF($A2973&gt;--RIGHT($A$2,LEN($A$2)-8),"",SUMIF(Table1[SHIFT NOMENCLATURE], $B2973, Table1[EVIC KILL]))</f>
        <v/>
      </c>
      <c r="E2973" s="1" t="str">
        <f>IF($A2973&gt;--RIGHT($A$2,LEN($A$2)-8),"",SUMIF(Table1[SHIFT NOMENCLATURE], $B2973, Table1[EVIC MOB]))</f>
        <v/>
      </c>
      <c r="F2973" s="1" t="str">
        <f>IF($A2973&gt;--RIGHT($A$2,LEN($A$2)-8),"",SUMIF(Table1[SHIFT NOMENCLATURE], $B2973, Table1[EVIC FIRE]))</f>
        <v/>
      </c>
      <c r="G2973" s="1" t="str">
        <f>IF($A2973&gt;--RIGHT($A$2,LEN($A$2)-8),"",SUMIF(Table1[SHIFT NOMENCLATURE], $B2973, Table1[EKIA]))</f>
        <v/>
      </c>
      <c r="H2973" s="1" t="str">
        <f>IF($A2973&gt;--RIGHT($A$2,LEN($A$2)-8),"",SUMIF(Table1[SHIFT NOMENCLATURE], $B2973, Table1[EWIA]))</f>
        <v/>
      </c>
      <c r="I2973" s="1" t="str">
        <f>IF($A2973&gt;--RIGHT($A$2,LEN($A$2)-8),"",SUMIF(Table1[SHIFT NOMENCLATURE], $B2973, Table1[EPW]))</f>
        <v/>
      </c>
      <c r="J2973" s="1" t="str">
        <f>IF($A2973&gt;--RIGHT($A$2,LEN($A$2)-8),"",SUMIF(Table1[SHIFT NOMENCLATURE], $B2973, Table1[FVIC KILL]))</f>
        <v/>
      </c>
      <c r="K2973" s="1" t="str">
        <f>IF($A2973&gt;--RIGHT($A$2,LEN($A$2)-8),"",SUMIF(Table1[SHIFT NOMENCLATURE], $B2973, Table1[FVIC MOB]))</f>
        <v/>
      </c>
      <c r="L2973" s="1" t="str">
        <f>IF($A2973&gt;--RIGHT($A$2,LEN($A$2)-8),"",SUMIF(Table1[SHIFT NOMENCLATURE], $B2973, Table1[FVIC FIRE]))</f>
        <v/>
      </c>
      <c r="M2973" s="1" t="str">
        <f>IF($A2973&gt;--RIGHT($A$2,LEN($A$2)-8),"",SUMIF(Table1[SHIFT NOMENCLATURE], $B2973, Table1[FKIA]))</f>
        <v/>
      </c>
      <c r="N2973" s="1" t="str">
        <f>IF($A2973&gt;--RIGHT($A$2,LEN($A$2)-8),"",SUMIF(Table1[SHIFT NOMENCLATURE], $B2973, Table1[FWIA]))</f>
        <v/>
      </c>
      <c r="O2973" s="1" t="str">
        <f>IF($A2973&gt;--RIGHT($A$2,LEN($A$2)-8),"",SUMIF(Table1[SHIFT NOMENCLATURE], $B2973, Table1[DUSTWUN]))</f>
        <v/>
      </c>
    </row>
    <row r="2974" spans="1:15" x14ac:dyDescent="0.25">
      <c r="A2974" s="1" t="str">
        <f t="shared" si="92"/>
        <v/>
      </c>
      <c r="B2974" t="str">
        <f t="shared" si="93"/>
        <v/>
      </c>
      <c r="C2974" s="1" t="str">
        <f>IF($A2974&gt;--RIGHT($A$2,LEN($A$2)-8),"",COUNTIF(Table1[SHIFT NOMENCLATURE],$B2974))</f>
        <v/>
      </c>
      <c r="D2974" s="1" t="str">
        <f>IF($A2974&gt;--RIGHT($A$2,LEN($A$2)-8),"",SUMIF(Table1[SHIFT NOMENCLATURE], $B2974, Table1[EVIC KILL]))</f>
        <v/>
      </c>
      <c r="E2974" s="1" t="str">
        <f>IF($A2974&gt;--RIGHT($A$2,LEN($A$2)-8),"",SUMIF(Table1[SHIFT NOMENCLATURE], $B2974, Table1[EVIC MOB]))</f>
        <v/>
      </c>
      <c r="F2974" s="1" t="str">
        <f>IF($A2974&gt;--RIGHT($A$2,LEN($A$2)-8),"",SUMIF(Table1[SHIFT NOMENCLATURE], $B2974, Table1[EVIC FIRE]))</f>
        <v/>
      </c>
      <c r="G2974" s="1" t="str">
        <f>IF($A2974&gt;--RIGHT($A$2,LEN($A$2)-8),"",SUMIF(Table1[SHIFT NOMENCLATURE], $B2974, Table1[EKIA]))</f>
        <v/>
      </c>
      <c r="H2974" s="1" t="str">
        <f>IF($A2974&gt;--RIGHT($A$2,LEN($A$2)-8),"",SUMIF(Table1[SHIFT NOMENCLATURE], $B2974, Table1[EWIA]))</f>
        <v/>
      </c>
      <c r="I2974" s="1" t="str">
        <f>IF($A2974&gt;--RIGHT($A$2,LEN($A$2)-8),"",SUMIF(Table1[SHIFT NOMENCLATURE], $B2974, Table1[EPW]))</f>
        <v/>
      </c>
      <c r="J2974" s="1" t="str">
        <f>IF($A2974&gt;--RIGHT($A$2,LEN($A$2)-8),"",SUMIF(Table1[SHIFT NOMENCLATURE], $B2974, Table1[FVIC KILL]))</f>
        <v/>
      </c>
      <c r="K2974" s="1" t="str">
        <f>IF($A2974&gt;--RIGHT($A$2,LEN($A$2)-8),"",SUMIF(Table1[SHIFT NOMENCLATURE], $B2974, Table1[FVIC MOB]))</f>
        <v/>
      </c>
      <c r="L2974" s="1" t="str">
        <f>IF($A2974&gt;--RIGHT($A$2,LEN($A$2)-8),"",SUMIF(Table1[SHIFT NOMENCLATURE], $B2974, Table1[FVIC FIRE]))</f>
        <v/>
      </c>
      <c r="M2974" s="1" t="str">
        <f>IF($A2974&gt;--RIGHT($A$2,LEN($A$2)-8),"",SUMIF(Table1[SHIFT NOMENCLATURE], $B2974, Table1[FKIA]))</f>
        <v/>
      </c>
      <c r="N2974" s="1" t="str">
        <f>IF($A2974&gt;--RIGHT($A$2,LEN($A$2)-8),"",SUMIF(Table1[SHIFT NOMENCLATURE], $B2974, Table1[FWIA]))</f>
        <v/>
      </c>
      <c r="O2974" s="1" t="str">
        <f>IF($A2974&gt;--RIGHT($A$2,LEN($A$2)-8),"",SUMIF(Table1[SHIFT NOMENCLATURE], $B2974, Table1[DUSTWUN]))</f>
        <v/>
      </c>
    </row>
    <row r="2975" spans="1:15" x14ac:dyDescent="0.25">
      <c r="A2975" s="1" t="str">
        <f t="shared" si="92"/>
        <v/>
      </c>
      <c r="B2975" t="str">
        <f t="shared" si="93"/>
        <v/>
      </c>
      <c r="C2975" s="1" t="str">
        <f>IF($A2975&gt;--RIGHT($A$2,LEN($A$2)-8),"",COUNTIF(Table1[SHIFT NOMENCLATURE],$B2975))</f>
        <v/>
      </c>
      <c r="D2975" s="1" t="str">
        <f>IF($A2975&gt;--RIGHT($A$2,LEN($A$2)-8),"",SUMIF(Table1[SHIFT NOMENCLATURE], $B2975, Table1[EVIC KILL]))</f>
        <v/>
      </c>
      <c r="E2975" s="1" t="str">
        <f>IF($A2975&gt;--RIGHT($A$2,LEN($A$2)-8),"",SUMIF(Table1[SHIFT NOMENCLATURE], $B2975, Table1[EVIC MOB]))</f>
        <v/>
      </c>
      <c r="F2975" s="1" t="str">
        <f>IF($A2975&gt;--RIGHT($A$2,LEN($A$2)-8),"",SUMIF(Table1[SHIFT NOMENCLATURE], $B2975, Table1[EVIC FIRE]))</f>
        <v/>
      </c>
      <c r="G2975" s="1" t="str">
        <f>IF($A2975&gt;--RIGHT($A$2,LEN($A$2)-8),"",SUMIF(Table1[SHIFT NOMENCLATURE], $B2975, Table1[EKIA]))</f>
        <v/>
      </c>
      <c r="H2975" s="1" t="str">
        <f>IF($A2975&gt;--RIGHT($A$2,LEN($A$2)-8),"",SUMIF(Table1[SHIFT NOMENCLATURE], $B2975, Table1[EWIA]))</f>
        <v/>
      </c>
      <c r="I2975" s="1" t="str">
        <f>IF($A2975&gt;--RIGHT($A$2,LEN($A$2)-8),"",SUMIF(Table1[SHIFT NOMENCLATURE], $B2975, Table1[EPW]))</f>
        <v/>
      </c>
      <c r="J2975" s="1" t="str">
        <f>IF($A2975&gt;--RIGHT($A$2,LEN($A$2)-8),"",SUMIF(Table1[SHIFT NOMENCLATURE], $B2975, Table1[FVIC KILL]))</f>
        <v/>
      </c>
      <c r="K2975" s="1" t="str">
        <f>IF($A2975&gt;--RIGHT($A$2,LEN($A$2)-8),"",SUMIF(Table1[SHIFT NOMENCLATURE], $B2975, Table1[FVIC MOB]))</f>
        <v/>
      </c>
      <c r="L2975" s="1" t="str">
        <f>IF($A2975&gt;--RIGHT($A$2,LEN($A$2)-8),"",SUMIF(Table1[SHIFT NOMENCLATURE], $B2975, Table1[FVIC FIRE]))</f>
        <v/>
      </c>
      <c r="M2975" s="1" t="str">
        <f>IF($A2975&gt;--RIGHT($A$2,LEN($A$2)-8),"",SUMIF(Table1[SHIFT NOMENCLATURE], $B2975, Table1[FKIA]))</f>
        <v/>
      </c>
      <c r="N2975" s="1" t="str">
        <f>IF($A2975&gt;--RIGHT($A$2,LEN($A$2)-8),"",SUMIF(Table1[SHIFT NOMENCLATURE], $B2975, Table1[FWIA]))</f>
        <v/>
      </c>
      <c r="O2975" s="1" t="str">
        <f>IF($A2975&gt;--RIGHT($A$2,LEN($A$2)-8),"",SUMIF(Table1[SHIFT NOMENCLATURE], $B2975, Table1[DUSTWUN]))</f>
        <v/>
      </c>
    </row>
    <row r="2976" spans="1:15" x14ac:dyDescent="0.25">
      <c r="A2976" s="1" t="str">
        <f t="shared" si="92"/>
        <v/>
      </c>
      <c r="B2976" t="str">
        <f t="shared" si="93"/>
        <v/>
      </c>
      <c r="C2976" s="1" t="str">
        <f>IF($A2976&gt;--RIGHT($A$2,LEN($A$2)-8),"",COUNTIF(Table1[SHIFT NOMENCLATURE],$B2976))</f>
        <v/>
      </c>
      <c r="D2976" s="1" t="str">
        <f>IF($A2976&gt;--RIGHT($A$2,LEN($A$2)-8),"",SUMIF(Table1[SHIFT NOMENCLATURE], $B2976, Table1[EVIC KILL]))</f>
        <v/>
      </c>
      <c r="E2976" s="1" t="str">
        <f>IF($A2976&gt;--RIGHT($A$2,LEN($A$2)-8),"",SUMIF(Table1[SHIFT NOMENCLATURE], $B2976, Table1[EVIC MOB]))</f>
        <v/>
      </c>
      <c r="F2976" s="1" t="str">
        <f>IF($A2976&gt;--RIGHT($A$2,LEN($A$2)-8),"",SUMIF(Table1[SHIFT NOMENCLATURE], $B2976, Table1[EVIC FIRE]))</f>
        <v/>
      </c>
      <c r="G2976" s="1" t="str">
        <f>IF($A2976&gt;--RIGHT($A$2,LEN($A$2)-8),"",SUMIF(Table1[SHIFT NOMENCLATURE], $B2976, Table1[EKIA]))</f>
        <v/>
      </c>
      <c r="H2976" s="1" t="str">
        <f>IF($A2976&gt;--RIGHT($A$2,LEN($A$2)-8),"",SUMIF(Table1[SHIFT NOMENCLATURE], $B2976, Table1[EWIA]))</f>
        <v/>
      </c>
      <c r="I2976" s="1" t="str">
        <f>IF($A2976&gt;--RIGHT($A$2,LEN($A$2)-8),"",SUMIF(Table1[SHIFT NOMENCLATURE], $B2976, Table1[EPW]))</f>
        <v/>
      </c>
      <c r="J2976" s="1" t="str">
        <f>IF($A2976&gt;--RIGHT($A$2,LEN($A$2)-8),"",SUMIF(Table1[SHIFT NOMENCLATURE], $B2976, Table1[FVIC KILL]))</f>
        <v/>
      </c>
      <c r="K2976" s="1" t="str">
        <f>IF($A2976&gt;--RIGHT($A$2,LEN($A$2)-8),"",SUMIF(Table1[SHIFT NOMENCLATURE], $B2976, Table1[FVIC MOB]))</f>
        <v/>
      </c>
      <c r="L2976" s="1" t="str">
        <f>IF($A2976&gt;--RIGHT($A$2,LEN($A$2)-8),"",SUMIF(Table1[SHIFT NOMENCLATURE], $B2976, Table1[FVIC FIRE]))</f>
        <v/>
      </c>
      <c r="M2976" s="1" t="str">
        <f>IF($A2976&gt;--RIGHT($A$2,LEN($A$2)-8),"",SUMIF(Table1[SHIFT NOMENCLATURE], $B2976, Table1[FKIA]))</f>
        <v/>
      </c>
      <c r="N2976" s="1" t="str">
        <f>IF($A2976&gt;--RIGHT($A$2,LEN($A$2)-8),"",SUMIF(Table1[SHIFT NOMENCLATURE], $B2976, Table1[FWIA]))</f>
        <v/>
      </c>
      <c r="O2976" s="1" t="str">
        <f>IF($A2976&gt;--RIGHT($A$2,LEN($A$2)-8),"",SUMIF(Table1[SHIFT NOMENCLATURE], $B2976, Table1[DUSTWUN]))</f>
        <v/>
      </c>
    </row>
    <row r="2977" spans="1:15" x14ac:dyDescent="0.25">
      <c r="A2977" s="1" t="str">
        <f t="shared" si="92"/>
        <v/>
      </c>
      <c r="B2977" t="str">
        <f t="shared" si="93"/>
        <v/>
      </c>
      <c r="C2977" s="1" t="str">
        <f>IF($A2977&gt;--RIGHT($A$2,LEN($A$2)-8),"",COUNTIF(Table1[SHIFT NOMENCLATURE],$B2977))</f>
        <v/>
      </c>
      <c r="D2977" s="1" t="str">
        <f>IF($A2977&gt;--RIGHT($A$2,LEN($A$2)-8),"",SUMIF(Table1[SHIFT NOMENCLATURE], $B2977, Table1[EVIC KILL]))</f>
        <v/>
      </c>
      <c r="E2977" s="1" t="str">
        <f>IF($A2977&gt;--RIGHT($A$2,LEN($A$2)-8),"",SUMIF(Table1[SHIFT NOMENCLATURE], $B2977, Table1[EVIC MOB]))</f>
        <v/>
      </c>
      <c r="F2977" s="1" t="str">
        <f>IF($A2977&gt;--RIGHT($A$2,LEN($A$2)-8),"",SUMIF(Table1[SHIFT NOMENCLATURE], $B2977, Table1[EVIC FIRE]))</f>
        <v/>
      </c>
      <c r="G2977" s="1" t="str">
        <f>IF($A2977&gt;--RIGHT($A$2,LEN($A$2)-8),"",SUMIF(Table1[SHIFT NOMENCLATURE], $B2977, Table1[EKIA]))</f>
        <v/>
      </c>
      <c r="H2977" s="1" t="str">
        <f>IF($A2977&gt;--RIGHT($A$2,LEN($A$2)-8),"",SUMIF(Table1[SHIFT NOMENCLATURE], $B2977, Table1[EWIA]))</f>
        <v/>
      </c>
      <c r="I2977" s="1" t="str">
        <f>IF($A2977&gt;--RIGHT($A$2,LEN($A$2)-8),"",SUMIF(Table1[SHIFT NOMENCLATURE], $B2977, Table1[EPW]))</f>
        <v/>
      </c>
      <c r="J2977" s="1" t="str">
        <f>IF($A2977&gt;--RIGHT($A$2,LEN($A$2)-8),"",SUMIF(Table1[SHIFT NOMENCLATURE], $B2977, Table1[FVIC KILL]))</f>
        <v/>
      </c>
      <c r="K2977" s="1" t="str">
        <f>IF($A2977&gt;--RIGHT($A$2,LEN($A$2)-8),"",SUMIF(Table1[SHIFT NOMENCLATURE], $B2977, Table1[FVIC MOB]))</f>
        <v/>
      </c>
      <c r="L2977" s="1" t="str">
        <f>IF($A2977&gt;--RIGHT($A$2,LEN($A$2)-8),"",SUMIF(Table1[SHIFT NOMENCLATURE], $B2977, Table1[FVIC FIRE]))</f>
        <v/>
      </c>
      <c r="M2977" s="1" t="str">
        <f>IF($A2977&gt;--RIGHT($A$2,LEN($A$2)-8),"",SUMIF(Table1[SHIFT NOMENCLATURE], $B2977, Table1[FKIA]))</f>
        <v/>
      </c>
      <c r="N2977" s="1" t="str">
        <f>IF($A2977&gt;--RIGHT($A$2,LEN($A$2)-8),"",SUMIF(Table1[SHIFT NOMENCLATURE], $B2977, Table1[FWIA]))</f>
        <v/>
      </c>
      <c r="O2977" s="1" t="str">
        <f>IF($A2977&gt;--RIGHT($A$2,LEN($A$2)-8),"",SUMIF(Table1[SHIFT NOMENCLATURE], $B2977, Table1[DUSTWUN]))</f>
        <v/>
      </c>
    </row>
    <row r="2978" spans="1:15" x14ac:dyDescent="0.25">
      <c r="A2978" s="1" t="str">
        <f t="shared" si="92"/>
        <v/>
      </c>
      <c r="B2978" t="str">
        <f t="shared" si="93"/>
        <v/>
      </c>
      <c r="C2978" s="1" t="str">
        <f>IF($A2978&gt;--RIGHT($A$2,LEN($A$2)-8),"",COUNTIF(Table1[SHIFT NOMENCLATURE],$B2978))</f>
        <v/>
      </c>
      <c r="D2978" s="1" t="str">
        <f>IF($A2978&gt;--RIGHT($A$2,LEN($A$2)-8),"",SUMIF(Table1[SHIFT NOMENCLATURE], $B2978, Table1[EVIC KILL]))</f>
        <v/>
      </c>
      <c r="E2978" s="1" t="str">
        <f>IF($A2978&gt;--RIGHT($A$2,LEN($A$2)-8),"",SUMIF(Table1[SHIFT NOMENCLATURE], $B2978, Table1[EVIC MOB]))</f>
        <v/>
      </c>
      <c r="F2978" s="1" t="str">
        <f>IF($A2978&gt;--RIGHT($A$2,LEN($A$2)-8),"",SUMIF(Table1[SHIFT NOMENCLATURE], $B2978, Table1[EVIC FIRE]))</f>
        <v/>
      </c>
      <c r="G2978" s="1" t="str">
        <f>IF($A2978&gt;--RIGHT($A$2,LEN($A$2)-8),"",SUMIF(Table1[SHIFT NOMENCLATURE], $B2978, Table1[EKIA]))</f>
        <v/>
      </c>
      <c r="H2978" s="1" t="str">
        <f>IF($A2978&gt;--RIGHT($A$2,LEN($A$2)-8),"",SUMIF(Table1[SHIFT NOMENCLATURE], $B2978, Table1[EWIA]))</f>
        <v/>
      </c>
      <c r="I2978" s="1" t="str">
        <f>IF($A2978&gt;--RIGHT($A$2,LEN($A$2)-8),"",SUMIF(Table1[SHIFT NOMENCLATURE], $B2978, Table1[EPW]))</f>
        <v/>
      </c>
      <c r="J2978" s="1" t="str">
        <f>IF($A2978&gt;--RIGHT($A$2,LEN($A$2)-8),"",SUMIF(Table1[SHIFT NOMENCLATURE], $B2978, Table1[FVIC KILL]))</f>
        <v/>
      </c>
      <c r="K2978" s="1" t="str">
        <f>IF($A2978&gt;--RIGHT($A$2,LEN($A$2)-8),"",SUMIF(Table1[SHIFT NOMENCLATURE], $B2978, Table1[FVIC MOB]))</f>
        <v/>
      </c>
      <c r="L2978" s="1" t="str">
        <f>IF($A2978&gt;--RIGHT($A$2,LEN($A$2)-8),"",SUMIF(Table1[SHIFT NOMENCLATURE], $B2978, Table1[FVIC FIRE]))</f>
        <v/>
      </c>
      <c r="M2978" s="1" t="str">
        <f>IF($A2978&gt;--RIGHT($A$2,LEN($A$2)-8),"",SUMIF(Table1[SHIFT NOMENCLATURE], $B2978, Table1[FKIA]))</f>
        <v/>
      </c>
      <c r="N2978" s="1" t="str">
        <f>IF($A2978&gt;--RIGHT($A$2,LEN($A$2)-8),"",SUMIF(Table1[SHIFT NOMENCLATURE], $B2978, Table1[FWIA]))</f>
        <v/>
      </c>
      <c r="O2978" s="1" t="str">
        <f>IF($A2978&gt;--RIGHT($A$2,LEN($A$2)-8),"",SUMIF(Table1[SHIFT NOMENCLATURE], $B2978, Table1[DUSTWUN]))</f>
        <v/>
      </c>
    </row>
    <row r="2979" spans="1:15" x14ac:dyDescent="0.25">
      <c r="A2979" s="1" t="str">
        <f t="shared" si="92"/>
        <v/>
      </c>
      <c r="B2979" t="str">
        <f t="shared" si="93"/>
        <v/>
      </c>
      <c r="C2979" s="1" t="str">
        <f>IF($A2979&gt;--RIGHT($A$2,LEN($A$2)-8),"",COUNTIF(Table1[SHIFT NOMENCLATURE],$B2979))</f>
        <v/>
      </c>
      <c r="D2979" s="1" t="str">
        <f>IF($A2979&gt;--RIGHT($A$2,LEN($A$2)-8),"",SUMIF(Table1[SHIFT NOMENCLATURE], $B2979, Table1[EVIC KILL]))</f>
        <v/>
      </c>
      <c r="E2979" s="1" t="str">
        <f>IF($A2979&gt;--RIGHT($A$2,LEN($A$2)-8),"",SUMIF(Table1[SHIFT NOMENCLATURE], $B2979, Table1[EVIC MOB]))</f>
        <v/>
      </c>
      <c r="F2979" s="1" t="str">
        <f>IF($A2979&gt;--RIGHT($A$2,LEN($A$2)-8),"",SUMIF(Table1[SHIFT NOMENCLATURE], $B2979, Table1[EVIC FIRE]))</f>
        <v/>
      </c>
      <c r="G2979" s="1" t="str">
        <f>IF($A2979&gt;--RIGHT($A$2,LEN($A$2)-8),"",SUMIF(Table1[SHIFT NOMENCLATURE], $B2979, Table1[EKIA]))</f>
        <v/>
      </c>
      <c r="H2979" s="1" t="str">
        <f>IF($A2979&gt;--RIGHT($A$2,LEN($A$2)-8),"",SUMIF(Table1[SHIFT NOMENCLATURE], $B2979, Table1[EWIA]))</f>
        <v/>
      </c>
      <c r="I2979" s="1" t="str">
        <f>IF($A2979&gt;--RIGHT($A$2,LEN($A$2)-8),"",SUMIF(Table1[SHIFT NOMENCLATURE], $B2979, Table1[EPW]))</f>
        <v/>
      </c>
      <c r="J2979" s="1" t="str">
        <f>IF($A2979&gt;--RIGHT($A$2,LEN($A$2)-8),"",SUMIF(Table1[SHIFT NOMENCLATURE], $B2979, Table1[FVIC KILL]))</f>
        <v/>
      </c>
      <c r="K2979" s="1" t="str">
        <f>IF($A2979&gt;--RIGHT($A$2,LEN($A$2)-8),"",SUMIF(Table1[SHIFT NOMENCLATURE], $B2979, Table1[FVIC MOB]))</f>
        <v/>
      </c>
      <c r="L2979" s="1" t="str">
        <f>IF($A2979&gt;--RIGHT($A$2,LEN($A$2)-8),"",SUMIF(Table1[SHIFT NOMENCLATURE], $B2979, Table1[FVIC FIRE]))</f>
        <v/>
      </c>
      <c r="M2979" s="1" t="str">
        <f>IF($A2979&gt;--RIGHT($A$2,LEN($A$2)-8),"",SUMIF(Table1[SHIFT NOMENCLATURE], $B2979, Table1[FKIA]))</f>
        <v/>
      </c>
      <c r="N2979" s="1" t="str">
        <f>IF($A2979&gt;--RIGHT($A$2,LEN($A$2)-8),"",SUMIF(Table1[SHIFT NOMENCLATURE], $B2979, Table1[FWIA]))</f>
        <v/>
      </c>
      <c r="O2979" s="1" t="str">
        <f>IF($A2979&gt;--RIGHT($A$2,LEN($A$2)-8),"",SUMIF(Table1[SHIFT NOMENCLATURE], $B2979, Table1[DUSTWUN]))</f>
        <v/>
      </c>
    </row>
    <row r="2980" spans="1:15" x14ac:dyDescent="0.25">
      <c r="A2980" s="1" t="str">
        <f t="shared" si="92"/>
        <v/>
      </c>
      <c r="B2980" t="str">
        <f t="shared" si="93"/>
        <v/>
      </c>
      <c r="C2980" s="1" t="str">
        <f>IF($A2980&gt;--RIGHT($A$2,LEN($A$2)-8),"",COUNTIF(Table1[SHIFT NOMENCLATURE],$B2980))</f>
        <v/>
      </c>
      <c r="D2980" s="1" t="str">
        <f>IF($A2980&gt;--RIGHT($A$2,LEN($A$2)-8),"",SUMIF(Table1[SHIFT NOMENCLATURE], $B2980, Table1[EVIC KILL]))</f>
        <v/>
      </c>
      <c r="E2980" s="1" t="str">
        <f>IF($A2980&gt;--RIGHT($A$2,LEN($A$2)-8),"",SUMIF(Table1[SHIFT NOMENCLATURE], $B2980, Table1[EVIC MOB]))</f>
        <v/>
      </c>
      <c r="F2980" s="1" t="str">
        <f>IF($A2980&gt;--RIGHT($A$2,LEN($A$2)-8),"",SUMIF(Table1[SHIFT NOMENCLATURE], $B2980, Table1[EVIC FIRE]))</f>
        <v/>
      </c>
      <c r="G2980" s="1" t="str">
        <f>IF($A2980&gt;--RIGHT($A$2,LEN($A$2)-8),"",SUMIF(Table1[SHIFT NOMENCLATURE], $B2980, Table1[EKIA]))</f>
        <v/>
      </c>
      <c r="H2980" s="1" t="str">
        <f>IF($A2980&gt;--RIGHT($A$2,LEN($A$2)-8),"",SUMIF(Table1[SHIFT NOMENCLATURE], $B2980, Table1[EWIA]))</f>
        <v/>
      </c>
      <c r="I2980" s="1" t="str">
        <f>IF($A2980&gt;--RIGHT($A$2,LEN($A$2)-8),"",SUMIF(Table1[SHIFT NOMENCLATURE], $B2980, Table1[EPW]))</f>
        <v/>
      </c>
      <c r="J2980" s="1" t="str">
        <f>IF($A2980&gt;--RIGHT($A$2,LEN($A$2)-8),"",SUMIF(Table1[SHIFT NOMENCLATURE], $B2980, Table1[FVIC KILL]))</f>
        <v/>
      </c>
      <c r="K2980" s="1" t="str">
        <f>IF($A2980&gt;--RIGHT($A$2,LEN($A$2)-8),"",SUMIF(Table1[SHIFT NOMENCLATURE], $B2980, Table1[FVIC MOB]))</f>
        <v/>
      </c>
      <c r="L2980" s="1" t="str">
        <f>IF($A2980&gt;--RIGHT($A$2,LEN($A$2)-8),"",SUMIF(Table1[SHIFT NOMENCLATURE], $B2980, Table1[FVIC FIRE]))</f>
        <v/>
      </c>
      <c r="M2980" s="1" t="str">
        <f>IF($A2980&gt;--RIGHT($A$2,LEN($A$2)-8),"",SUMIF(Table1[SHIFT NOMENCLATURE], $B2980, Table1[FKIA]))</f>
        <v/>
      </c>
      <c r="N2980" s="1" t="str">
        <f>IF($A2980&gt;--RIGHT($A$2,LEN($A$2)-8),"",SUMIF(Table1[SHIFT NOMENCLATURE], $B2980, Table1[FWIA]))</f>
        <v/>
      </c>
      <c r="O2980" s="1" t="str">
        <f>IF($A2980&gt;--RIGHT($A$2,LEN($A$2)-8),"",SUMIF(Table1[SHIFT NOMENCLATURE], $B2980, Table1[DUSTWUN]))</f>
        <v/>
      </c>
    </row>
    <row r="2981" spans="1:15" x14ac:dyDescent="0.25">
      <c r="A2981" s="1" t="str">
        <f t="shared" si="92"/>
        <v/>
      </c>
      <c r="B2981" t="str">
        <f t="shared" si="93"/>
        <v/>
      </c>
      <c r="C2981" s="1" t="str">
        <f>IF($A2981&gt;--RIGHT($A$2,LEN($A$2)-8),"",COUNTIF(Table1[SHIFT NOMENCLATURE],$B2981))</f>
        <v/>
      </c>
      <c r="D2981" s="1" t="str">
        <f>IF($A2981&gt;--RIGHT($A$2,LEN($A$2)-8),"",SUMIF(Table1[SHIFT NOMENCLATURE], $B2981, Table1[EVIC KILL]))</f>
        <v/>
      </c>
      <c r="E2981" s="1" t="str">
        <f>IF($A2981&gt;--RIGHT($A$2,LEN($A$2)-8),"",SUMIF(Table1[SHIFT NOMENCLATURE], $B2981, Table1[EVIC MOB]))</f>
        <v/>
      </c>
      <c r="F2981" s="1" t="str">
        <f>IF($A2981&gt;--RIGHT($A$2,LEN($A$2)-8),"",SUMIF(Table1[SHIFT NOMENCLATURE], $B2981, Table1[EVIC FIRE]))</f>
        <v/>
      </c>
      <c r="G2981" s="1" t="str">
        <f>IF($A2981&gt;--RIGHT($A$2,LEN($A$2)-8),"",SUMIF(Table1[SHIFT NOMENCLATURE], $B2981, Table1[EKIA]))</f>
        <v/>
      </c>
      <c r="H2981" s="1" t="str">
        <f>IF($A2981&gt;--RIGHT($A$2,LEN($A$2)-8),"",SUMIF(Table1[SHIFT NOMENCLATURE], $B2981, Table1[EWIA]))</f>
        <v/>
      </c>
      <c r="I2981" s="1" t="str">
        <f>IF($A2981&gt;--RIGHT($A$2,LEN($A$2)-8),"",SUMIF(Table1[SHIFT NOMENCLATURE], $B2981, Table1[EPW]))</f>
        <v/>
      </c>
      <c r="J2981" s="1" t="str">
        <f>IF($A2981&gt;--RIGHT($A$2,LEN($A$2)-8),"",SUMIF(Table1[SHIFT NOMENCLATURE], $B2981, Table1[FVIC KILL]))</f>
        <v/>
      </c>
      <c r="K2981" s="1" t="str">
        <f>IF($A2981&gt;--RIGHT($A$2,LEN($A$2)-8),"",SUMIF(Table1[SHIFT NOMENCLATURE], $B2981, Table1[FVIC MOB]))</f>
        <v/>
      </c>
      <c r="L2981" s="1" t="str">
        <f>IF($A2981&gt;--RIGHT($A$2,LEN($A$2)-8),"",SUMIF(Table1[SHIFT NOMENCLATURE], $B2981, Table1[FVIC FIRE]))</f>
        <v/>
      </c>
      <c r="M2981" s="1" t="str">
        <f>IF($A2981&gt;--RIGHT($A$2,LEN($A$2)-8),"",SUMIF(Table1[SHIFT NOMENCLATURE], $B2981, Table1[FKIA]))</f>
        <v/>
      </c>
      <c r="N2981" s="1" t="str">
        <f>IF($A2981&gt;--RIGHT($A$2,LEN($A$2)-8),"",SUMIF(Table1[SHIFT NOMENCLATURE], $B2981, Table1[FWIA]))</f>
        <v/>
      </c>
      <c r="O2981" s="1" t="str">
        <f>IF($A2981&gt;--RIGHT($A$2,LEN($A$2)-8),"",SUMIF(Table1[SHIFT NOMENCLATURE], $B2981, Table1[DUSTWUN]))</f>
        <v/>
      </c>
    </row>
    <row r="2982" spans="1:15" x14ac:dyDescent="0.25">
      <c r="A2982" s="1" t="str">
        <f t="shared" si="92"/>
        <v/>
      </c>
      <c r="B2982" t="str">
        <f t="shared" si="93"/>
        <v/>
      </c>
      <c r="C2982" s="1" t="str">
        <f>IF($A2982&gt;--RIGHT($A$2,LEN($A$2)-8),"",COUNTIF(Table1[SHIFT NOMENCLATURE],$B2982))</f>
        <v/>
      </c>
      <c r="D2982" s="1" t="str">
        <f>IF($A2982&gt;--RIGHT($A$2,LEN($A$2)-8),"",SUMIF(Table1[SHIFT NOMENCLATURE], $B2982, Table1[EVIC KILL]))</f>
        <v/>
      </c>
      <c r="E2982" s="1" t="str">
        <f>IF($A2982&gt;--RIGHT($A$2,LEN($A$2)-8),"",SUMIF(Table1[SHIFT NOMENCLATURE], $B2982, Table1[EVIC MOB]))</f>
        <v/>
      </c>
      <c r="F2982" s="1" t="str">
        <f>IF($A2982&gt;--RIGHT($A$2,LEN($A$2)-8),"",SUMIF(Table1[SHIFT NOMENCLATURE], $B2982, Table1[EVIC FIRE]))</f>
        <v/>
      </c>
      <c r="G2982" s="1" t="str">
        <f>IF($A2982&gt;--RIGHT($A$2,LEN($A$2)-8),"",SUMIF(Table1[SHIFT NOMENCLATURE], $B2982, Table1[EKIA]))</f>
        <v/>
      </c>
      <c r="H2982" s="1" t="str">
        <f>IF($A2982&gt;--RIGHT($A$2,LEN($A$2)-8),"",SUMIF(Table1[SHIFT NOMENCLATURE], $B2982, Table1[EWIA]))</f>
        <v/>
      </c>
      <c r="I2982" s="1" t="str">
        <f>IF($A2982&gt;--RIGHT($A$2,LEN($A$2)-8),"",SUMIF(Table1[SHIFT NOMENCLATURE], $B2982, Table1[EPW]))</f>
        <v/>
      </c>
      <c r="J2982" s="1" t="str">
        <f>IF($A2982&gt;--RIGHT($A$2,LEN($A$2)-8),"",SUMIF(Table1[SHIFT NOMENCLATURE], $B2982, Table1[FVIC KILL]))</f>
        <v/>
      </c>
      <c r="K2982" s="1" t="str">
        <f>IF($A2982&gt;--RIGHT($A$2,LEN($A$2)-8),"",SUMIF(Table1[SHIFT NOMENCLATURE], $B2982, Table1[FVIC MOB]))</f>
        <v/>
      </c>
      <c r="L2982" s="1" t="str">
        <f>IF($A2982&gt;--RIGHT($A$2,LEN($A$2)-8),"",SUMIF(Table1[SHIFT NOMENCLATURE], $B2982, Table1[FVIC FIRE]))</f>
        <v/>
      </c>
      <c r="M2982" s="1" t="str">
        <f>IF($A2982&gt;--RIGHT($A$2,LEN($A$2)-8),"",SUMIF(Table1[SHIFT NOMENCLATURE], $B2982, Table1[FKIA]))</f>
        <v/>
      </c>
      <c r="N2982" s="1" t="str">
        <f>IF($A2982&gt;--RIGHT($A$2,LEN($A$2)-8),"",SUMIF(Table1[SHIFT NOMENCLATURE], $B2982, Table1[FWIA]))</f>
        <v/>
      </c>
      <c r="O2982" s="1" t="str">
        <f>IF($A2982&gt;--RIGHT($A$2,LEN($A$2)-8),"",SUMIF(Table1[SHIFT NOMENCLATURE], $B2982, Table1[DUSTWUN]))</f>
        <v/>
      </c>
    </row>
    <row r="2983" spans="1:15" x14ac:dyDescent="0.25">
      <c r="A2983" s="1" t="str">
        <f t="shared" si="92"/>
        <v/>
      </c>
      <c r="B2983" t="str">
        <f t="shared" si="93"/>
        <v/>
      </c>
      <c r="C2983" s="1" t="str">
        <f>IF($A2983&gt;--RIGHT($A$2,LEN($A$2)-8),"",COUNTIF(Table1[SHIFT NOMENCLATURE],$B2983))</f>
        <v/>
      </c>
      <c r="D2983" s="1" t="str">
        <f>IF($A2983&gt;--RIGHT($A$2,LEN($A$2)-8),"",SUMIF(Table1[SHIFT NOMENCLATURE], $B2983, Table1[EVIC KILL]))</f>
        <v/>
      </c>
      <c r="E2983" s="1" t="str">
        <f>IF($A2983&gt;--RIGHT($A$2,LEN($A$2)-8),"",SUMIF(Table1[SHIFT NOMENCLATURE], $B2983, Table1[EVIC MOB]))</f>
        <v/>
      </c>
      <c r="F2983" s="1" t="str">
        <f>IF($A2983&gt;--RIGHT($A$2,LEN($A$2)-8),"",SUMIF(Table1[SHIFT NOMENCLATURE], $B2983, Table1[EVIC FIRE]))</f>
        <v/>
      </c>
      <c r="G2983" s="1" t="str">
        <f>IF($A2983&gt;--RIGHT($A$2,LEN($A$2)-8),"",SUMIF(Table1[SHIFT NOMENCLATURE], $B2983, Table1[EKIA]))</f>
        <v/>
      </c>
      <c r="H2983" s="1" t="str">
        <f>IF($A2983&gt;--RIGHT($A$2,LEN($A$2)-8),"",SUMIF(Table1[SHIFT NOMENCLATURE], $B2983, Table1[EWIA]))</f>
        <v/>
      </c>
      <c r="I2983" s="1" t="str">
        <f>IF($A2983&gt;--RIGHT($A$2,LEN($A$2)-8),"",SUMIF(Table1[SHIFT NOMENCLATURE], $B2983, Table1[EPW]))</f>
        <v/>
      </c>
      <c r="J2983" s="1" t="str">
        <f>IF($A2983&gt;--RIGHT($A$2,LEN($A$2)-8),"",SUMIF(Table1[SHIFT NOMENCLATURE], $B2983, Table1[FVIC KILL]))</f>
        <v/>
      </c>
      <c r="K2983" s="1" t="str">
        <f>IF($A2983&gt;--RIGHT($A$2,LEN($A$2)-8),"",SUMIF(Table1[SHIFT NOMENCLATURE], $B2983, Table1[FVIC MOB]))</f>
        <v/>
      </c>
      <c r="L2983" s="1" t="str">
        <f>IF($A2983&gt;--RIGHT($A$2,LEN($A$2)-8),"",SUMIF(Table1[SHIFT NOMENCLATURE], $B2983, Table1[FVIC FIRE]))</f>
        <v/>
      </c>
      <c r="M2983" s="1" t="str">
        <f>IF($A2983&gt;--RIGHT($A$2,LEN($A$2)-8),"",SUMIF(Table1[SHIFT NOMENCLATURE], $B2983, Table1[FKIA]))</f>
        <v/>
      </c>
      <c r="N2983" s="1" t="str">
        <f>IF($A2983&gt;--RIGHT($A$2,LEN($A$2)-8),"",SUMIF(Table1[SHIFT NOMENCLATURE], $B2983, Table1[FWIA]))</f>
        <v/>
      </c>
      <c r="O2983" s="1" t="str">
        <f>IF($A2983&gt;--RIGHT($A$2,LEN($A$2)-8),"",SUMIF(Table1[SHIFT NOMENCLATURE], $B2983, Table1[DUSTWUN]))</f>
        <v/>
      </c>
    </row>
    <row r="2984" spans="1:15" x14ac:dyDescent="0.25">
      <c r="A2984" s="1" t="str">
        <f t="shared" si="92"/>
        <v/>
      </c>
      <c r="B2984" t="str">
        <f t="shared" si="93"/>
        <v/>
      </c>
      <c r="C2984" s="1" t="str">
        <f>IF($A2984&gt;--RIGHT($A$2,LEN($A$2)-8),"",COUNTIF(Table1[SHIFT NOMENCLATURE],$B2984))</f>
        <v/>
      </c>
      <c r="D2984" s="1" t="str">
        <f>IF($A2984&gt;--RIGHT($A$2,LEN($A$2)-8),"",SUMIF(Table1[SHIFT NOMENCLATURE], $B2984, Table1[EVIC KILL]))</f>
        <v/>
      </c>
      <c r="E2984" s="1" t="str">
        <f>IF($A2984&gt;--RIGHT($A$2,LEN($A$2)-8),"",SUMIF(Table1[SHIFT NOMENCLATURE], $B2984, Table1[EVIC MOB]))</f>
        <v/>
      </c>
      <c r="F2984" s="1" t="str">
        <f>IF($A2984&gt;--RIGHT($A$2,LEN($A$2)-8),"",SUMIF(Table1[SHIFT NOMENCLATURE], $B2984, Table1[EVIC FIRE]))</f>
        <v/>
      </c>
      <c r="G2984" s="1" t="str">
        <f>IF($A2984&gt;--RIGHT($A$2,LEN($A$2)-8),"",SUMIF(Table1[SHIFT NOMENCLATURE], $B2984, Table1[EKIA]))</f>
        <v/>
      </c>
      <c r="H2984" s="1" t="str">
        <f>IF($A2984&gt;--RIGHT($A$2,LEN($A$2)-8),"",SUMIF(Table1[SHIFT NOMENCLATURE], $B2984, Table1[EWIA]))</f>
        <v/>
      </c>
      <c r="I2984" s="1" t="str">
        <f>IF($A2984&gt;--RIGHT($A$2,LEN($A$2)-8),"",SUMIF(Table1[SHIFT NOMENCLATURE], $B2984, Table1[EPW]))</f>
        <v/>
      </c>
      <c r="J2984" s="1" t="str">
        <f>IF($A2984&gt;--RIGHT($A$2,LEN($A$2)-8),"",SUMIF(Table1[SHIFT NOMENCLATURE], $B2984, Table1[FVIC KILL]))</f>
        <v/>
      </c>
      <c r="K2984" s="1" t="str">
        <f>IF($A2984&gt;--RIGHT($A$2,LEN($A$2)-8),"",SUMIF(Table1[SHIFT NOMENCLATURE], $B2984, Table1[FVIC MOB]))</f>
        <v/>
      </c>
      <c r="L2984" s="1" t="str">
        <f>IF($A2984&gt;--RIGHT($A$2,LEN($A$2)-8),"",SUMIF(Table1[SHIFT NOMENCLATURE], $B2984, Table1[FVIC FIRE]))</f>
        <v/>
      </c>
      <c r="M2984" s="1" t="str">
        <f>IF($A2984&gt;--RIGHT($A$2,LEN($A$2)-8),"",SUMIF(Table1[SHIFT NOMENCLATURE], $B2984, Table1[FKIA]))</f>
        <v/>
      </c>
      <c r="N2984" s="1" t="str">
        <f>IF($A2984&gt;--RIGHT($A$2,LEN($A$2)-8),"",SUMIF(Table1[SHIFT NOMENCLATURE], $B2984, Table1[FWIA]))</f>
        <v/>
      </c>
      <c r="O2984" s="1" t="str">
        <f>IF($A2984&gt;--RIGHT($A$2,LEN($A$2)-8),"",SUMIF(Table1[SHIFT NOMENCLATURE], $B2984, Table1[DUSTWUN]))</f>
        <v/>
      </c>
    </row>
    <row r="2985" spans="1:15" x14ac:dyDescent="0.25">
      <c r="A2985" s="1" t="str">
        <f t="shared" si="92"/>
        <v/>
      </c>
      <c r="B2985" t="str">
        <f t="shared" si="93"/>
        <v/>
      </c>
      <c r="C2985" s="1" t="str">
        <f>IF($A2985&gt;--RIGHT($A$2,LEN($A$2)-8),"",COUNTIF(Table1[SHIFT NOMENCLATURE],$B2985))</f>
        <v/>
      </c>
      <c r="D2985" s="1" t="str">
        <f>IF($A2985&gt;--RIGHT($A$2,LEN($A$2)-8),"",SUMIF(Table1[SHIFT NOMENCLATURE], $B2985, Table1[EVIC KILL]))</f>
        <v/>
      </c>
      <c r="E2985" s="1" t="str">
        <f>IF($A2985&gt;--RIGHT($A$2,LEN($A$2)-8),"",SUMIF(Table1[SHIFT NOMENCLATURE], $B2985, Table1[EVIC MOB]))</f>
        <v/>
      </c>
      <c r="F2985" s="1" t="str">
        <f>IF($A2985&gt;--RIGHT($A$2,LEN($A$2)-8),"",SUMIF(Table1[SHIFT NOMENCLATURE], $B2985, Table1[EVIC FIRE]))</f>
        <v/>
      </c>
      <c r="G2985" s="1" t="str">
        <f>IF($A2985&gt;--RIGHT($A$2,LEN($A$2)-8),"",SUMIF(Table1[SHIFT NOMENCLATURE], $B2985, Table1[EKIA]))</f>
        <v/>
      </c>
      <c r="H2985" s="1" t="str">
        <f>IF($A2985&gt;--RIGHT($A$2,LEN($A$2)-8),"",SUMIF(Table1[SHIFT NOMENCLATURE], $B2985, Table1[EWIA]))</f>
        <v/>
      </c>
      <c r="I2985" s="1" t="str">
        <f>IF($A2985&gt;--RIGHT($A$2,LEN($A$2)-8),"",SUMIF(Table1[SHIFT NOMENCLATURE], $B2985, Table1[EPW]))</f>
        <v/>
      </c>
      <c r="J2985" s="1" t="str">
        <f>IF($A2985&gt;--RIGHT($A$2,LEN($A$2)-8),"",SUMIF(Table1[SHIFT NOMENCLATURE], $B2985, Table1[FVIC KILL]))</f>
        <v/>
      </c>
      <c r="K2985" s="1" t="str">
        <f>IF($A2985&gt;--RIGHT($A$2,LEN($A$2)-8),"",SUMIF(Table1[SHIFT NOMENCLATURE], $B2985, Table1[FVIC MOB]))</f>
        <v/>
      </c>
      <c r="L2985" s="1" t="str">
        <f>IF($A2985&gt;--RIGHT($A$2,LEN($A$2)-8),"",SUMIF(Table1[SHIFT NOMENCLATURE], $B2985, Table1[FVIC FIRE]))</f>
        <v/>
      </c>
      <c r="M2985" s="1" t="str">
        <f>IF($A2985&gt;--RIGHT($A$2,LEN($A$2)-8),"",SUMIF(Table1[SHIFT NOMENCLATURE], $B2985, Table1[FKIA]))</f>
        <v/>
      </c>
      <c r="N2985" s="1" t="str">
        <f>IF($A2985&gt;--RIGHT($A$2,LEN($A$2)-8),"",SUMIF(Table1[SHIFT NOMENCLATURE], $B2985, Table1[FWIA]))</f>
        <v/>
      </c>
      <c r="O2985" s="1" t="str">
        <f>IF($A2985&gt;--RIGHT($A$2,LEN($A$2)-8),"",SUMIF(Table1[SHIFT NOMENCLATURE], $B2985, Table1[DUSTWUN]))</f>
        <v/>
      </c>
    </row>
    <row r="2986" spans="1:15" x14ac:dyDescent="0.25">
      <c r="A2986" s="1" t="str">
        <f t="shared" si="92"/>
        <v/>
      </c>
      <c r="B2986" t="str">
        <f t="shared" si="93"/>
        <v/>
      </c>
      <c r="C2986" s="1" t="str">
        <f>IF($A2986&gt;--RIGHT($A$2,LEN($A$2)-8),"",COUNTIF(Table1[SHIFT NOMENCLATURE],$B2986))</f>
        <v/>
      </c>
      <c r="D2986" s="1" t="str">
        <f>IF($A2986&gt;--RIGHT($A$2,LEN($A$2)-8),"",SUMIF(Table1[SHIFT NOMENCLATURE], $B2986, Table1[EVIC KILL]))</f>
        <v/>
      </c>
      <c r="E2986" s="1" t="str">
        <f>IF($A2986&gt;--RIGHT($A$2,LEN($A$2)-8),"",SUMIF(Table1[SHIFT NOMENCLATURE], $B2986, Table1[EVIC MOB]))</f>
        <v/>
      </c>
      <c r="F2986" s="1" t="str">
        <f>IF($A2986&gt;--RIGHT($A$2,LEN($A$2)-8),"",SUMIF(Table1[SHIFT NOMENCLATURE], $B2986, Table1[EVIC FIRE]))</f>
        <v/>
      </c>
      <c r="G2986" s="1" t="str">
        <f>IF($A2986&gt;--RIGHT($A$2,LEN($A$2)-8),"",SUMIF(Table1[SHIFT NOMENCLATURE], $B2986, Table1[EKIA]))</f>
        <v/>
      </c>
      <c r="H2986" s="1" t="str">
        <f>IF($A2986&gt;--RIGHT($A$2,LEN($A$2)-8),"",SUMIF(Table1[SHIFT NOMENCLATURE], $B2986, Table1[EWIA]))</f>
        <v/>
      </c>
      <c r="I2986" s="1" t="str">
        <f>IF($A2986&gt;--RIGHT($A$2,LEN($A$2)-8),"",SUMIF(Table1[SHIFT NOMENCLATURE], $B2986, Table1[EPW]))</f>
        <v/>
      </c>
      <c r="J2986" s="1" t="str">
        <f>IF($A2986&gt;--RIGHT($A$2,LEN($A$2)-8),"",SUMIF(Table1[SHIFT NOMENCLATURE], $B2986, Table1[FVIC KILL]))</f>
        <v/>
      </c>
      <c r="K2986" s="1" t="str">
        <f>IF($A2986&gt;--RIGHT($A$2,LEN($A$2)-8),"",SUMIF(Table1[SHIFT NOMENCLATURE], $B2986, Table1[FVIC MOB]))</f>
        <v/>
      </c>
      <c r="L2986" s="1" t="str">
        <f>IF($A2986&gt;--RIGHT($A$2,LEN($A$2)-8),"",SUMIF(Table1[SHIFT NOMENCLATURE], $B2986, Table1[FVIC FIRE]))</f>
        <v/>
      </c>
      <c r="M2986" s="1" t="str">
        <f>IF($A2986&gt;--RIGHT($A$2,LEN($A$2)-8),"",SUMIF(Table1[SHIFT NOMENCLATURE], $B2986, Table1[FKIA]))</f>
        <v/>
      </c>
      <c r="N2986" s="1" t="str">
        <f>IF($A2986&gt;--RIGHT($A$2,LEN($A$2)-8),"",SUMIF(Table1[SHIFT NOMENCLATURE], $B2986, Table1[FWIA]))</f>
        <v/>
      </c>
      <c r="O2986" s="1" t="str">
        <f>IF($A2986&gt;--RIGHT($A$2,LEN($A$2)-8),"",SUMIF(Table1[SHIFT NOMENCLATURE], $B2986, Table1[DUSTWUN]))</f>
        <v/>
      </c>
    </row>
    <row r="2987" spans="1:15" x14ac:dyDescent="0.25">
      <c r="A2987" s="1" t="str">
        <f t="shared" si="92"/>
        <v/>
      </c>
      <c r="B2987" t="str">
        <f t="shared" si="93"/>
        <v/>
      </c>
      <c r="C2987" s="1" t="str">
        <f>IF($A2987&gt;--RIGHT($A$2,LEN($A$2)-8),"",COUNTIF(Table1[SHIFT NOMENCLATURE],$B2987))</f>
        <v/>
      </c>
      <c r="D2987" s="1" t="str">
        <f>IF($A2987&gt;--RIGHT($A$2,LEN($A$2)-8),"",SUMIF(Table1[SHIFT NOMENCLATURE], $B2987, Table1[EVIC KILL]))</f>
        <v/>
      </c>
      <c r="E2987" s="1" t="str">
        <f>IF($A2987&gt;--RIGHT($A$2,LEN($A$2)-8),"",SUMIF(Table1[SHIFT NOMENCLATURE], $B2987, Table1[EVIC MOB]))</f>
        <v/>
      </c>
      <c r="F2987" s="1" t="str">
        <f>IF($A2987&gt;--RIGHT($A$2,LEN($A$2)-8),"",SUMIF(Table1[SHIFT NOMENCLATURE], $B2987, Table1[EVIC FIRE]))</f>
        <v/>
      </c>
      <c r="G2987" s="1" t="str">
        <f>IF($A2987&gt;--RIGHT($A$2,LEN($A$2)-8),"",SUMIF(Table1[SHIFT NOMENCLATURE], $B2987, Table1[EKIA]))</f>
        <v/>
      </c>
      <c r="H2987" s="1" t="str">
        <f>IF($A2987&gt;--RIGHT($A$2,LEN($A$2)-8),"",SUMIF(Table1[SHIFT NOMENCLATURE], $B2987, Table1[EWIA]))</f>
        <v/>
      </c>
      <c r="I2987" s="1" t="str">
        <f>IF($A2987&gt;--RIGHT($A$2,LEN($A$2)-8),"",SUMIF(Table1[SHIFT NOMENCLATURE], $B2987, Table1[EPW]))</f>
        <v/>
      </c>
      <c r="J2987" s="1" t="str">
        <f>IF($A2987&gt;--RIGHT($A$2,LEN($A$2)-8),"",SUMIF(Table1[SHIFT NOMENCLATURE], $B2987, Table1[FVIC KILL]))</f>
        <v/>
      </c>
      <c r="K2987" s="1" t="str">
        <f>IF($A2987&gt;--RIGHT($A$2,LEN($A$2)-8),"",SUMIF(Table1[SHIFT NOMENCLATURE], $B2987, Table1[FVIC MOB]))</f>
        <v/>
      </c>
      <c r="L2987" s="1" t="str">
        <f>IF($A2987&gt;--RIGHT($A$2,LEN($A$2)-8),"",SUMIF(Table1[SHIFT NOMENCLATURE], $B2987, Table1[FVIC FIRE]))</f>
        <v/>
      </c>
      <c r="M2987" s="1" t="str">
        <f>IF($A2987&gt;--RIGHT($A$2,LEN($A$2)-8),"",SUMIF(Table1[SHIFT NOMENCLATURE], $B2987, Table1[FKIA]))</f>
        <v/>
      </c>
      <c r="N2987" s="1" t="str">
        <f>IF($A2987&gt;--RIGHT($A$2,LEN($A$2)-8),"",SUMIF(Table1[SHIFT NOMENCLATURE], $B2987, Table1[FWIA]))</f>
        <v/>
      </c>
      <c r="O2987" s="1" t="str">
        <f>IF($A2987&gt;--RIGHT($A$2,LEN($A$2)-8),"",SUMIF(Table1[SHIFT NOMENCLATURE], $B2987, Table1[DUSTWUN]))</f>
        <v/>
      </c>
    </row>
    <row r="2988" spans="1:15" x14ac:dyDescent="0.25">
      <c r="A2988" s="1" t="str">
        <f t="shared" si="92"/>
        <v/>
      </c>
      <c r="B2988" t="str">
        <f t="shared" si="93"/>
        <v/>
      </c>
      <c r="C2988" s="1" t="str">
        <f>IF($A2988&gt;--RIGHT($A$2,LEN($A$2)-8),"",COUNTIF(Table1[SHIFT NOMENCLATURE],$B2988))</f>
        <v/>
      </c>
      <c r="D2988" s="1" t="str">
        <f>IF($A2988&gt;--RIGHT($A$2,LEN($A$2)-8),"",SUMIF(Table1[SHIFT NOMENCLATURE], $B2988, Table1[EVIC KILL]))</f>
        <v/>
      </c>
      <c r="E2988" s="1" t="str">
        <f>IF($A2988&gt;--RIGHT($A$2,LEN($A$2)-8),"",SUMIF(Table1[SHIFT NOMENCLATURE], $B2988, Table1[EVIC MOB]))</f>
        <v/>
      </c>
      <c r="F2988" s="1" t="str">
        <f>IF($A2988&gt;--RIGHT($A$2,LEN($A$2)-8),"",SUMIF(Table1[SHIFT NOMENCLATURE], $B2988, Table1[EVIC FIRE]))</f>
        <v/>
      </c>
      <c r="G2988" s="1" t="str">
        <f>IF($A2988&gt;--RIGHT($A$2,LEN($A$2)-8),"",SUMIF(Table1[SHIFT NOMENCLATURE], $B2988, Table1[EKIA]))</f>
        <v/>
      </c>
      <c r="H2988" s="1" t="str">
        <f>IF($A2988&gt;--RIGHT($A$2,LEN($A$2)-8),"",SUMIF(Table1[SHIFT NOMENCLATURE], $B2988, Table1[EWIA]))</f>
        <v/>
      </c>
      <c r="I2988" s="1" t="str">
        <f>IF($A2988&gt;--RIGHT($A$2,LEN($A$2)-8),"",SUMIF(Table1[SHIFT NOMENCLATURE], $B2988, Table1[EPW]))</f>
        <v/>
      </c>
      <c r="J2988" s="1" t="str">
        <f>IF($A2988&gt;--RIGHT($A$2,LEN($A$2)-8),"",SUMIF(Table1[SHIFT NOMENCLATURE], $B2988, Table1[FVIC KILL]))</f>
        <v/>
      </c>
      <c r="K2988" s="1" t="str">
        <f>IF($A2988&gt;--RIGHT($A$2,LEN($A$2)-8),"",SUMIF(Table1[SHIFT NOMENCLATURE], $B2988, Table1[FVIC MOB]))</f>
        <v/>
      </c>
      <c r="L2988" s="1" t="str">
        <f>IF($A2988&gt;--RIGHT($A$2,LEN($A$2)-8),"",SUMIF(Table1[SHIFT NOMENCLATURE], $B2988, Table1[FVIC FIRE]))</f>
        <v/>
      </c>
      <c r="M2988" s="1" t="str">
        <f>IF($A2988&gt;--RIGHT($A$2,LEN($A$2)-8),"",SUMIF(Table1[SHIFT NOMENCLATURE], $B2988, Table1[FKIA]))</f>
        <v/>
      </c>
      <c r="N2988" s="1" t="str">
        <f>IF($A2988&gt;--RIGHT($A$2,LEN($A$2)-8),"",SUMIF(Table1[SHIFT NOMENCLATURE], $B2988, Table1[FWIA]))</f>
        <v/>
      </c>
      <c r="O2988" s="1" t="str">
        <f>IF($A2988&gt;--RIGHT($A$2,LEN($A$2)-8),"",SUMIF(Table1[SHIFT NOMENCLATURE], $B2988, Table1[DUSTWUN]))</f>
        <v/>
      </c>
    </row>
    <row r="2989" spans="1:15" x14ac:dyDescent="0.25">
      <c r="A2989" s="1" t="str">
        <f t="shared" si="92"/>
        <v/>
      </c>
      <c r="B2989" t="str">
        <f t="shared" si="93"/>
        <v/>
      </c>
      <c r="C2989" s="1" t="str">
        <f>IF($A2989&gt;--RIGHT($A$2,LEN($A$2)-8),"",COUNTIF(Table1[SHIFT NOMENCLATURE],$B2989))</f>
        <v/>
      </c>
      <c r="D2989" s="1" t="str">
        <f>IF($A2989&gt;--RIGHT($A$2,LEN($A$2)-8),"",SUMIF(Table1[SHIFT NOMENCLATURE], $B2989, Table1[EVIC KILL]))</f>
        <v/>
      </c>
      <c r="E2989" s="1" t="str">
        <f>IF($A2989&gt;--RIGHT($A$2,LEN($A$2)-8),"",SUMIF(Table1[SHIFT NOMENCLATURE], $B2989, Table1[EVIC MOB]))</f>
        <v/>
      </c>
      <c r="F2989" s="1" t="str">
        <f>IF($A2989&gt;--RIGHT($A$2,LEN($A$2)-8),"",SUMIF(Table1[SHIFT NOMENCLATURE], $B2989, Table1[EVIC FIRE]))</f>
        <v/>
      </c>
      <c r="G2989" s="1" t="str">
        <f>IF($A2989&gt;--RIGHT($A$2,LEN($A$2)-8),"",SUMIF(Table1[SHIFT NOMENCLATURE], $B2989, Table1[EKIA]))</f>
        <v/>
      </c>
      <c r="H2989" s="1" t="str">
        <f>IF($A2989&gt;--RIGHT($A$2,LEN($A$2)-8),"",SUMIF(Table1[SHIFT NOMENCLATURE], $B2989, Table1[EWIA]))</f>
        <v/>
      </c>
      <c r="I2989" s="1" t="str">
        <f>IF($A2989&gt;--RIGHT($A$2,LEN($A$2)-8),"",SUMIF(Table1[SHIFT NOMENCLATURE], $B2989, Table1[EPW]))</f>
        <v/>
      </c>
      <c r="J2989" s="1" t="str">
        <f>IF($A2989&gt;--RIGHT($A$2,LEN($A$2)-8),"",SUMIF(Table1[SHIFT NOMENCLATURE], $B2989, Table1[FVIC KILL]))</f>
        <v/>
      </c>
      <c r="K2989" s="1" t="str">
        <f>IF($A2989&gt;--RIGHT($A$2,LEN($A$2)-8),"",SUMIF(Table1[SHIFT NOMENCLATURE], $B2989, Table1[FVIC MOB]))</f>
        <v/>
      </c>
      <c r="L2989" s="1" t="str">
        <f>IF($A2989&gt;--RIGHT($A$2,LEN($A$2)-8),"",SUMIF(Table1[SHIFT NOMENCLATURE], $B2989, Table1[FVIC FIRE]))</f>
        <v/>
      </c>
      <c r="M2989" s="1" t="str">
        <f>IF($A2989&gt;--RIGHT($A$2,LEN($A$2)-8),"",SUMIF(Table1[SHIFT NOMENCLATURE], $B2989, Table1[FKIA]))</f>
        <v/>
      </c>
      <c r="N2989" s="1" t="str">
        <f>IF($A2989&gt;--RIGHT($A$2,LEN($A$2)-8),"",SUMIF(Table1[SHIFT NOMENCLATURE], $B2989, Table1[FWIA]))</f>
        <v/>
      </c>
      <c r="O2989" s="1" t="str">
        <f>IF($A2989&gt;--RIGHT($A$2,LEN($A$2)-8),"",SUMIF(Table1[SHIFT NOMENCLATURE], $B2989, Table1[DUSTWUN]))</f>
        <v/>
      </c>
    </row>
    <row r="2990" spans="1:15" x14ac:dyDescent="0.25">
      <c r="A2990" s="1" t="str">
        <f t="shared" si="92"/>
        <v/>
      </c>
      <c r="B2990" t="str">
        <f t="shared" si="93"/>
        <v/>
      </c>
      <c r="C2990" s="1" t="str">
        <f>IF($A2990&gt;--RIGHT($A$2,LEN($A$2)-8),"",COUNTIF(Table1[SHIFT NOMENCLATURE],$B2990))</f>
        <v/>
      </c>
      <c r="D2990" s="1" t="str">
        <f>IF($A2990&gt;--RIGHT($A$2,LEN($A$2)-8),"",SUMIF(Table1[SHIFT NOMENCLATURE], $B2990, Table1[EVIC KILL]))</f>
        <v/>
      </c>
      <c r="E2990" s="1" t="str">
        <f>IF($A2990&gt;--RIGHT($A$2,LEN($A$2)-8),"",SUMIF(Table1[SHIFT NOMENCLATURE], $B2990, Table1[EVIC MOB]))</f>
        <v/>
      </c>
      <c r="F2990" s="1" t="str">
        <f>IF($A2990&gt;--RIGHT($A$2,LEN($A$2)-8),"",SUMIF(Table1[SHIFT NOMENCLATURE], $B2990, Table1[EVIC FIRE]))</f>
        <v/>
      </c>
      <c r="G2990" s="1" t="str">
        <f>IF($A2990&gt;--RIGHT($A$2,LEN($A$2)-8),"",SUMIF(Table1[SHIFT NOMENCLATURE], $B2990, Table1[EKIA]))</f>
        <v/>
      </c>
      <c r="H2990" s="1" t="str">
        <f>IF($A2990&gt;--RIGHT($A$2,LEN($A$2)-8),"",SUMIF(Table1[SHIFT NOMENCLATURE], $B2990, Table1[EWIA]))</f>
        <v/>
      </c>
      <c r="I2990" s="1" t="str">
        <f>IF($A2990&gt;--RIGHT($A$2,LEN($A$2)-8),"",SUMIF(Table1[SHIFT NOMENCLATURE], $B2990, Table1[EPW]))</f>
        <v/>
      </c>
      <c r="J2990" s="1" t="str">
        <f>IF($A2990&gt;--RIGHT($A$2,LEN($A$2)-8),"",SUMIF(Table1[SHIFT NOMENCLATURE], $B2990, Table1[FVIC KILL]))</f>
        <v/>
      </c>
      <c r="K2990" s="1" t="str">
        <f>IF($A2990&gt;--RIGHT($A$2,LEN($A$2)-8),"",SUMIF(Table1[SHIFT NOMENCLATURE], $B2990, Table1[FVIC MOB]))</f>
        <v/>
      </c>
      <c r="L2990" s="1" t="str">
        <f>IF($A2990&gt;--RIGHT($A$2,LEN($A$2)-8),"",SUMIF(Table1[SHIFT NOMENCLATURE], $B2990, Table1[FVIC FIRE]))</f>
        <v/>
      </c>
      <c r="M2990" s="1" t="str">
        <f>IF($A2990&gt;--RIGHT($A$2,LEN($A$2)-8),"",SUMIF(Table1[SHIFT NOMENCLATURE], $B2990, Table1[FKIA]))</f>
        <v/>
      </c>
      <c r="N2990" s="1" t="str">
        <f>IF($A2990&gt;--RIGHT($A$2,LEN($A$2)-8),"",SUMIF(Table1[SHIFT NOMENCLATURE], $B2990, Table1[FWIA]))</f>
        <v/>
      </c>
      <c r="O2990" s="1" t="str">
        <f>IF($A2990&gt;--RIGHT($A$2,LEN($A$2)-8),"",SUMIF(Table1[SHIFT NOMENCLATURE], $B2990, Table1[DUSTWUN]))</f>
        <v/>
      </c>
    </row>
    <row r="2991" spans="1:15" x14ac:dyDescent="0.25">
      <c r="A2991" s="1" t="str">
        <f t="shared" si="92"/>
        <v/>
      </c>
      <c r="B2991" t="str">
        <f t="shared" si="93"/>
        <v/>
      </c>
      <c r="C2991" s="1" t="str">
        <f>IF($A2991&gt;--RIGHT($A$2,LEN($A$2)-8),"",COUNTIF(Table1[SHIFT NOMENCLATURE],$B2991))</f>
        <v/>
      </c>
      <c r="D2991" s="1" t="str">
        <f>IF($A2991&gt;--RIGHT($A$2,LEN($A$2)-8),"",SUMIF(Table1[SHIFT NOMENCLATURE], $B2991, Table1[EVIC KILL]))</f>
        <v/>
      </c>
      <c r="E2991" s="1" t="str">
        <f>IF($A2991&gt;--RIGHT($A$2,LEN($A$2)-8),"",SUMIF(Table1[SHIFT NOMENCLATURE], $B2991, Table1[EVIC MOB]))</f>
        <v/>
      </c>
      <c r="F2991" s="1" t="str">
        <f>IF($A2991&gt;--RIGHT($A$2,LEN($A$2)-8),"",SUMIF(Table1[SHIFT NOMENCLATURE], $B2991, Table1[EVIC FIRE]))</f>
        <v/>
      </c>
      <c r="G2991" s="1" t="str">
        <f>IF($A2991&gt;--RIGHT($A$2,LEN($A$2)-8),"",SUMIF(Table1[SHIFT NOMENCLATURE], $B2991, Table1[EKIA]))</f>
        <v/>
      </c>
      <c r="H2991" s="1" t="str">
        <f>IF($A2991&gt;--RIGHT($A$2,LEN($A$2)-8),"",SUMIF(Table1[SHIFT NOMENCLATURE], $B2991, Table1[EWIA]))</f>
        <v/>
      </c>
      <c r="I2991" s="1" t="str">
        <f>IF($A2991&gt;--RIGHT($A$2,LEN($A$2)-8),"",SUMIF(Table1[SHIFT NOMENCLATURE], $B2991, Table1[EPW]))</f>
        <v/>
      </c>
      <c r="J2991" s="1" t="str">
        <f>IF($A2991&gt;--RIGHT($A$2,LEN($A$2)-8),"",SUMIF(Table1[SHIFT NOMENCLATURE], $B2991, Table1[FVIC KILL]))</f>
        <v/>
      </c>
      <c r="K2991" s="1" t="str">
        <f>IF($A2991&gt;--RIGHT($A$2,LEN($A$2)-8),"",SUMIF(Table1[SHIFT NOMENCLATURE], $B2991, Table1[FVIC MOB]))</f>
        <v/>
      </c>
      <c r="L2991" s="1" t="str">
        <f>IF($A2991&gt;--RIGHT($A$2,LEN($A$2)-8),"",SUMIF(Table1[SHIFT NOMENCLATURE], $B2991, Table1[FVIC FIRE]))</f>
        <v/>
      </c>
      <c r="M2991" s="1" t="str">
        <f>IF($A2991&gt;--RIGHT($A$2,LEN($A$2)-8),"",SUMIF(Table1[SHIFT NOMENCLATURE], $B2991, Table1[FKIA]))</f>
        <v/>
      </c>
      <c r="N2991" s="1" t="str">
        <f>IF($A2991&gt;--RIGHT($A$2,LEN($A$2)-8),"",SUMIF(Table1[SHIFT NOMENCLATURE], $B2991, Table1[FWIA]))</f>
        <v/>
      </c>
      <c r="O2991" s="1" t="str">
        <f>IF($A2991&gt;--RIGHT($A$2,LEN($A$2)-8),"",SUMIF(Table1[SHIFT NOMENCLATURE], $B2991, Table1[DUSTWUN]))</f>
        <v/>
      </c>
    </row>
    <row r="2992" spans="1:15" x14ac:dyDescent="0.25">
      <c r="A2992" s="1" t="str">
        <f t="shared" si="92"/>
        <v/>
      </c>
      <c r="B2992" t="str">
        <f t="shared" si="93"/>
        <v/>
      </c>
      <c r="C2992" s="1" t="str">
        <f>IF($A2992&gt;--RIGHT($A$2,LEN($A$2)-8),"",COUNTIF(Table1[SHIFT NOMENCLATURE],$B2992))</f>
        <v/>
      </c>
      <c r="D2992" s="1" t="str">
        <f>IF($A2992&gt;--RIGHT($A$2,LEN($A$2)-8),"",SUMIF(Table1[SHIFT NOMENCLATURE], $B2992, Table1[EVIC KILL]))</f>
        <v/>
      </c>
      <c r="E2992" s="1" t="str">
        <f>IF($A2992&gt;--RIGHT($A$2,LEN($A$2)-8),"",SUMIF(Table1[SHIFT NOMENCLATURE], $B2992, Table1[EVIC MOB]))</f>
        <v/>
      </c>
      <c r="F2992" s="1" t="str">
        <f>IF($A2992&gt;--RIGHT($A$2,LEN($A$2)-8),"",SUMIF(Table1[SHIFT NOMENCLATURE], $B2992, Table1[EVIC FIRE]))</f>
        <v/>
      </c>
      <c r="G2992" s="1" t="str">
        <f>IF($A2992&gt;--RIGHT($A$2,LEN($A$2)-8),"",SUMIF(Table1[SHIFT NOMENCLATURE], $B2992, Table1[EKIA]))</f>
        <v/>
      </c>
      <c r="H2992" s="1" t="str">
        <f>IF($A2992&gt;--RIGHT($A$2,LEN($A$2)-8),"",SUMIF(Table1[SHIFT NOMENCLATURE], $B2992, Table1[EWIA]))</f>
        <v/>
      </c>
      <c r="I2992" s="1" t="str">
        <f>IF($A2992&gt;--RIGHT($A$2,LEN($A$2)-8),"",SUMIF(Table1[SHIFT NOMENCLATURE], $B2992, Table1[EPW]))</f>
        <v/>
      </c>
      <c r="J2992" s="1" t="str">
        <f>IF($A2992&gt;--RIGHT($A$2,LEN($A$2)-8),"",SUMIF(Table1[SHIFT NOMENCLATURE], $B2992, Table1[FVIC KILL]))</f>
        <v/>
      </c>
      <c r="K2992" s="1" t="str">
        <f>IF($A2992&gt;--RIGHT($A$2,LEN($A$2)-8),"",SUMIF(Table1[SHIFT NOMENCLATURE], $B2992, Table1[FVIC MOB]))</f>
        <v/>
      </c>
      <c r="L2992" s="1" t="str">
        <f>IF($A2992&gt;--RIGHT($A$2,LEN($A$2)-8),"",SUMIF(Table1[SHIFT NOMENCLATURE], $B2992, Table1[FVIC FIRE]))</f>
        <v/>
      </c>
      <c r="M2992" s="1" t="str">
        <f>IF($A2992&gt;--RIGHT($A$2,LEN($A$2)-8),"",SUMIF(Table1[SHIFT NOMENCLATURE], $B2992, Table1[FKIA]))</f>
        <v/>
      </c>
      <c r="N2992" s="1" t="str">
        <f>IF($A2992&gt;--RIGHT($A$2,LEN($A$2)-8),"",SUMIF(Table1[SHIFT NOMENCLATURE], $B2992, Table1[FWIA]))</f>
        <v/>
      </c>
      <c r="O2992" s="1" t="str">
        <f>IF($A2992&gt;--RIGHT($A$2,LEN($A$2)-8),"",SUMIF(Table1[SHIFT NOMENCLATURE], $B2992, Table1[DUSTWUN]))</f>
        <v/>
      </c>
    </row>
    <row r="2993" spans="1:15" x14ac:dyDescent="0.25">
      <c r="A2993" s="1" t="str">
        <f t="shared" si="92"/>
        <v/>
      </c>
      <c r="B2993" t="str">
        <f t="shared" si="93"/>
        <v/>
      </c>
      <c r="C2993" s="1" t="str">
        <f>IF($A2993&gt;--RIGHT($A$2,LEN($A$2)-8),"",COUNTIF(Table1[SHIFT NOMENCLATURE],$B2993))</f>
        <v/>
      </c>
      <c r="D2993" s="1" t="str">
        <f>IF($A2993&gt;--RIGHT($A$2,LEN($A$2)-8),"",SUMIF(Table1[SHIFT NOMENCLATURE], $B2993, Table1[EVIC KILL]))</f>
        <v/>
      </c>
      <c r="E2993" s="1" t="str">
        <f>IF($A2993&gt;--RIGHT($A$2,LEN($A$2)-8),"",SUMIF(Table1[SHIFT NOMENCLATURE], $B2993, Table1[EVIC MOB]))</f>
        <v/>
      </c>
      <c r="F2993" s="1" t="str">
        <f>IF($A2993&gt;--RIGHT($A$2,LEN($A$2)-8),"",SUMIF(Table1[SHIFT NOMENCLATURE], $B2993, Table1[EVIC FIRE]))</f>
        <v/>
      </c>
      <c r="G2993" s="1" t="str">
        <f>IF($A2993&gt;--RIGHT($A$2,LEN($A$2)-8),"",SUMIF(Table1[SHIFT NOMENCLATURE], $B2993, Table1[EKIA]))</f>
        <v/>
      </c>
      <c r="H2993" s="1" t="str">
        <f>IF($A2993&gt;--RIGHT($A$2,LEN($A$2)-8),"",SUMIF(Table1[SHIFT NOMENCLATURE], $B2993, Table1[EWIA]))</f>
        <v/>
      </c>
      <c r="I2993" s="1" t="str">
        <f>IF($A2993&gt;--RIGHT($A$2,LEN($A$2)-8),"",SUMIF(Table1[SHIFT NOMENCLATURE], $B2993, Table1[EPW]))</f>
        <v/>
      </c>
      <c r="J2993" s="1" t="str">
        <f>IF($A2993&gt;--RIGHT($A$2,LEN($A$2)-8),"",SUMIF(Table1[SHIFT NOMENCLATURE], $B2993, Table1[FVIC KILL]))</f>
        <v/>
      </c>
      <c r="K2993" s="1" t="str">
        <f>IF($A2993&gt;--RIGHT($A$2,LEN($A$2)-8),"",SUMIF(Table1[SHIFT NOMENCLATURE], $B2993, Table1[FVIC MOB]))</f>
        <v/>
      </c>
      <c r="L2993" s="1" t="str">
        <f>IF($A2993&gt;--RIGHT($A$2,LEN($A$2)-8),"",SUMIF(Table1[SHIFT NOMENCLATURE], $B2993, Table1[FVIC FIRE]))</f>
        <v/>
      </c>
      <c r="M2993" s="1" t="str">
        <f>IF($A2993&gt;--RIGHT($A$2,LEN($A$2)-8),"",SUMIF(Table1[SHIFT NOMENCLATURE], $B2993, Table1[FKIA]))</f>
        <v/>
      </c>
      <c r="N2993" s="1" t="str">
        <f>IF($A2993&gt;--RIGHT($A$2,LEN($A$2)-8),"",SUMIF(Table1[SHIFT NOMENCLATURE], $B2993, Table1[FWIA]))</f>
        <v/>
      </c>
      <c r="O2993" s="1" t="str">
        <f>IF($A2993&gt;--RIGHT($A$2,LEN($A$2)-8),"",SUMIF(Table1[SHIFT NOMENCLATURE], $B2993, Table1[DUSTWUN]))</f>
        <v/>
      </c>
    </row>
    <row r="2994" spans="1:15" x14ac:dyDescent="0.25">
      <c r="A2994" s="1" t="str">
        <f t="shared" si="92"/>
        <v/>
      </c>
      <c r="B2994" t="str">
        <f t="shared" si="93"/>
        <v/>
      </c>
      <c r="C2994" s="1" t="str">
        <f>IF($A2994&gt;--RIGHT($A$2,LEN($A$2)-8),"",COUNTIF(Table1[SHIFT NOMENCLATURE],$B2994))</f>
        <v/>
      </c>
      <c r="D2994" s="1" t="str">
        <f>IF($A2994&gt;--RIGHT($A$2,LEN($A$2)-8),"",SUMIF(Table1[SHIFT NOMENCLATURE], $B2994, Table1[EVIC KILL]))</f>
        <v/>
      </c>
      <c r="E2994" s="1" t="str">
        <f>IF($A2994&gt;--RIGHT($A$2,LEN($A$2)-8),"",SUMIF(Table1[SHIFT NOMENCLATURE], $B2994, Table1[EVIC MOB]))</f>
        <v/>
      </c>
      <c r="F2994" s="1" t="str">
        <f>IF($A2994&gt;--RIGHT($A$2,LEN($A$2)-8),"",SUMIF(Table1[SHIFT NOMENCLATURE], $B2994, Table1[EVIC FIRE]))</f>
        <v/>
      </c>
      <c r="G2994" s="1" t="str">
        <f>IF($A2994&gt;--RIGHT($A$2,LEN($A$2)-8),"",SUMIF(Table1[SHIFT NOMENCLATURE], $B2994, Table1[EKIA]))</f>
        <v/>
      </c>
      <c r="H2994" s="1" t="str">
        <f>IF($A2994&gt;--RIGHT($A$2,LEN($A$2)-8),"",SUMIF(Table1[SHIFT NOMENCLATURE], $B2994, Table1[EWIA]))</f>
        <v/>
      </c>
      <c r="I2994" s="1" t="str">
        <f>IF($A2994&gt;--RIGHT($A$2,LEN($A$2)-8),"",SUMIF(Table1[SHIFT NOMENCLATURE], $B2994, Table1[EPW]))</f>
        <v/>
      </c>
      <c r="J2994" s="1" t="str">
        <f>IF($A2994&gt;--RIGHT($A$2,LEN($A$2)-8),"",SUMIF(Table1[SHIFT NOMENCLATURE], $B2994, Table1[FVIC KILL]))</f>
        <v/>
      </c>
      <c r="K2994" s="1" t="str">
        <f>IF($A2994&gt;--RIGHT($A$2,LEN($A$2)-8),"",SUMIF(Table1[SHIFT NOMENCLATURE], $B2994, Table1[FVIC MOB]))</f>
        <v/>
      </c>
      <c r="L2994" s="1" t="str">
        <f>IF($A2994&gt;--RIGHT($A$2,LEN($A$2)-8),"",SUMIF(Table1[SHIFT NOMENCLATURE], $B2994, Table1[FVIC FIRE]))</f>
        <v/>
      </c>
      <c r="M2994" s="1" t="str">
        <f>IF($A2994&gt;--RIGHT($A$2,LEN($A$2)-8),"",SUMIF(Table1[SHIFT NOMENCLATURE], $B2994, Table1[FKIA]))</f>
        <v/>
      </c>
      <c r="N2994" s="1" t="str">
        <f>IF($A2994&gt;--RIGHT($A$2,LEN($A$2)-8),"",SUMIF(Table1[SHIFT NOMENCLATURE], $B2994, Table1[FWIA]))</f>
        <v/>
      </c>
      <c r="O2994" s="1" t="str">
        <f>IF($A2994&gt;--RIGHT($A$2,LEN($A$2)-8),"",SUMIF(Table1[SHIFT NOMENCLATURE], $B2994, Table1[DUSTWUN]))</f>
        <v/>
      </c>
    </row>
    <row r="2995" spans="1:15" x14ac:dyDescent="0.25">
      <c r="A2995" s="1" t="str">
        <f t="shared" si="92"/>
        <v/>
      </c>
      <c r="B2995" t="str">
        <f t="shared" si="93"/>
        <v/>
      </c>
      <c r="C2995" s="1" t="str">
        <f>IF($A2995&gt;--RIGHT($A$2,LEN($A$2)-8),"",COUNTIF(Table1[SHIFT NOMENCLATURE],$B2995))</f>
        <v/>
      </c>
      <c r="D2995" s="1" t="str">
        <f>IF($A2995&gt;--RIGHT($A$2,LEN($A$2)-8),"",SUMIF(Table1[SHIFT NOMENCLATURE], $B2995, Table1[EVIC KILL]))</f>
        <v/>
      </c>
      <c r="E2995" s="1" t="str">
        <f>IF($A2995&gt;--RIGHT($A$2,LEN($A$2)-8),"",SUMIF(Table1[SHIFT NOMENCLATURE], $B2995, Table1[EVIC MOB]))</f>
        <v/>
      </c>
      <c r="F2995" s="1" t="str">
        <f>IF($A2995&gt;--RIGHT($A$2,LEN($A$2)-8),"",SUMIF(Table1[SHIFT NOMENCLATURE], $B2995, Table1[EVIC FIRE]))</f>
        <v/>
      </c>
      <c r="G2995" s="1" t="str">
        <f>IF($A2995&gt;--RIGHT($A$2,LEN($A$2)-8),"",SUMIF(Table1[SHIFT NOMENCLATURE], $B2995, Table1[EKIA]))</f>
        <v/>
      </c>
      <c r="H2995" s="1" t="str">
        <f>IF($A2995&gt;--RIGHT($A$2,LEN($A$2)-8),"",SUMIF(Table1[SHIFT NOMENCLATURE], $B2995, Table1[EWIA]))</f>
        <v/>
      </c>
      <c r="I2995" s="1" t="str">
        <f>IF($A2995&gt;--RIGHT($A$2,LEN($A$2)-8),"",SUMIF(Table1[SHIFT NOMENCLATURE], $B2995, Table1[EPW]))</f>
        <v/>
      </c>
      <c r="J2995" s="1" t="str">
        <f>IF($A2995&gt;--RIGHT($A$2,LEN($A$2)-8),"",SUMIF(Table1[SHIFT NOMENCLATURE], $B2995, Table1[FVIC KILL]))</f>
        <v/>
      </c>
      <c r="K2995" s="1" t="str">
        <f>IF($A2995&gt;--RIGHT($A$2,LEN($A$2)-8),"",SUMIF(Table1[SHIFT NOMENCLATURE], $B2995, Table1[FVIC MOB]))</f>
        <v/>
      </c>
      <c r="L2995" s="1" t="str">
        <f>IF($A2995&gt;--RIGHT($A$2,LEN($A$2)-8),"",SUMIF(Table1[SHIFT NOMENCLATURE], $B2995, Table1[FVIC FIRE]))</f>
        <v/>
      </c>
      <c r="M2995" s="1" t="str">
        <f>IF($A2995&gt;--RIGHT($A$2,LEN($A$2)-8),"",SUMIF(Table1[SHIFT NOMENCLATURE], $B2995, Table1[FKIA]))</f>
        <v/>
      </c>
      <c r="N2995" s="1" t="str">
        <f>IF($A2995&gt;--RIGHT($A$2,LEN($A$2)-8),"",SUMIF(Table1[SHIFT NOMENCLATURE], $B2995, Table1[FWIA]))</f>
        <v/>
      </c>
      <c r="O2995" s="1" t="str">
        <f>IF($A2995&gt;--RIGHT($A$2,LEN($A$2)-8),"",SUMIF(Table1[SHIFT NOMENCLATURE], $B2995, Table1[DUSTWUN]))</f>
        <v/>
      </c>
    </row>
    <row r="2996" spans="1:15" x14ac:dyDescent="0.25">
      <c r="A2996" s="1" t="str">
        <f t="shared" si="92"/>
        <v/>
      </c>
      <c r="B2996" t="str">
        <f t="shared" si="93"/>
        <v/>
      </c>
      <c r="C2996" s="1" t="str">
        <f>IF($A2996&gt;--RIGHT($A$2,LEN($A$2)-8),"",COUNTIF(Table1[SHIFT NOMENCLATURE],$B2996))</f>
        <v/>
      </c>
      <c r="D2996" s="1" t="str">
        <f>IF($A2996&gt;--RIGHT($A$2,LEN($A$2)-8),"",SUMIF(Table1[SHIFT NOMENCLATURE], $B2996, Table1[EVIC KILL]))</f>
        <v/>
      </c>
      <c r="E2996" s="1" t="str">
        <f>IF($A2996&gt;--RIGHT($A$2,LEN($A$2)-8),"",SUMIF(Table1[SHIFT NOMENCLATURE], $B2996, Table1[EVIC MOB]))</f>
        <v/>
      </c>
      <c r="F2996" s="1" t="str">
        <f>IF($A2996&gt;--RIGHT($A$2,LEN($A$2)-8),"",SUMIF(Table1[SHIFT NOMENCLATURE], $B2996, Table1[EVIC FIRE]))</f>
        <v/>
      </c>
      <c r="G2996" s="1" t="str">
        <f>IF($A2996&gt;--RIGHT($A$2,LEN($A$2)-8),"",SUMIF(Table1[SHIFT NOMENCLATURE], $B2996, Table1[EKIA]))</f>
        <v/>
      </c>
      <c r="H2996" s="1" t="str">
        <f>IF($A2996&gt;--RIGHT($A$2,LEN($A$2)-8),"",SUMIF(Table1[SHIFT NOMENCLATURE], $B2996, Table1[EWIA]))</f>
        <v/>
      </c>
      <c r="I2996" s="1" t="str">
        <f>IF($A2996&gt;--RIGHT($A$2,LEN($A$2)-8),"",SUMIF(Table1[SHIFT NOMENCLATURE], $B2996, Table1[EPW]))</f>
        <v/>
      </c>
      <c r="J2996" s="1" t="str">
        <f>IF($A2996&gt;--RIGHT($A$2,LEN($A$2)-8),"",SUMIF(Table1[SHIFT NOMENCLATURE], $B2996, Table1[FVIC KILL]))</f>
        <v/>
      </c>
      <c r="K2996" s="1" t="str">
        <f>IF($A2996&gt;--RIGHT($A$2,LEN($A$2)-8),"",SUMIF(Table1[SHIFT NOMENCLATURE], $B2996, Table1[FVIC MOB]))</f>
        <v/>
      </c>
      <c r="L2996" s="1" t="str">
        <f>IF($A2996&gt;--RIGHT($A$2,LEN($A$2)-8),"",SUMIF(Table1[SHIFT NOMENCLATURE], $B2996, Table1[FVIC FIRE]))</f>
        <v/>
      </c>
      <c r="M2996" s="1" t="str">
        <f>IF($A2996&gt;--RIGHT($A$2,LEN($A$2)-8),"",SUMIF(Table1[SHIFT NOMENCLATURE], $B2996, Table1[FKIA]))</f>
        <v/>
      </c>
      <c r="N2996" s="1" t="str">
        <f>IF($A2996&gt;--RIGHT($A$2,LEN($A$2)-8),"",SUMIF(Table1[SHIFT NOMENCLATURE], $B2996, Table1[FWIA]))</f>
        <v/>
      </c>
      <c r="O2996" s="1" t="str">
        <f>IF($A2996&gt;--RIGHT($A$2,LEN($A$2)-8),"",SUMIF(Table1[SHIFT NOMENCLATURE], $B2996, Table1[DUSTWUN]))</f>
        <v/>
      </c>
    </row>
    <row r="2997" spans="1:15" x14ac:dyDescent="0.25">
      <c r="A2997" s="1" t="str">
        <f t="shared" si="92"/>
        <v/>
      </c>
      <c r="B2997" t="str">
        <f t="shared" si="93"/>
        <v/>
      </c>
      <c r="C2997" s="1" t="str">
        <f>IF($A2997&gt;--RIGHT($A$2,LEN($A$2)-8),"",COUNTIF(Table1[SHIFT NOMENCLATURE],$B2997))</f>
        <v/>
      </c>
      <c r="D2997" s="1" t="str">
        <f>IF($A2997&gt;--RIGHT($A$2,LEN($A$2)-8),"",SUMIF(Table1[SHIFT NOMENCLATURE], $B2997, Table1[EVIC KILL]))</f>
        <v/>
      </c>
      <c r="E2997" s="1" t="str">
        <f>IF($A2997&gt;--RIGHT($A$2,LEN($A$2)-8),"",SUMIF(Table1[SHIFT NOMENCLATURE], $B2997, Table1[EVIC MOB]))</f>
        <v/>
      </c>
      <c r="F2997" s="1" t="str">
        <f>IF($A2997&gt;--RIGHT($A$2,LEN($A$2)-8),"",SUMIF(Table1[SHIFT NOMENCLATURE], $B2997, Table1[EVIC FIRE]))</f>
        <v/>
      </c>
      <c r="G2997" s="1" t="str">
        <f>IF($A2997&gt;--RIGHT($A$2,LEN($A$2)-8),"",SUMIF(Table1[SHIFT NOMENCLATURE], $B2997, Table1[EKIA]))</f>
        <v/>
      </c>
      <c r="H2997" s="1" t="str">
        <f>IF($A2997&gt;--RIGHT($A$2,LEN($A$2)-8),"",SUMIF(Table1[SHIFT NOMENCLATURE], $B2997, Table1[EWIA]))</f>
        <v/>
      </c>
      <c r="I2997" s="1" t="str">
        <f>IF($A2997&gt;--RIGHT($A$2,LEN($A$2)-8),"",SUMIF(Table1[SHIFT NOMENCLATURE], $B2997, Table1[EPW]))</f>
        <v/>
      </c>
      <c r="J2997" s="1" t="str">
        <f>IF($A2997&gt;--RIGHT($A$2,LEN($A$2)-8),"",SUMIF(Table1[SHIFT NOMENCLATURE], $B2997, Table1[FVIC KILL]))</f>
        <v/>
      </c>
      <c r="K2997" s="1" t="str">
        <f>IF($A2997&gt;--RIGHT($A$2,LEN($A$2)-8),"",SUMIF(Table1[SHIFT NOMENCLATURE], $B2997, Table1[FVIC MOB]))</f>
        <v/>
      </c>
      <c r="L2997" s="1" t="str">
        <f>IF($A2997&gt;--RIGHT($A$2,LEN($A$2)-8),"",SUMIF(Table1[SHIFT NOMENCLATURE], $B2997, Table1[FVIC FIRE]))</f>
        <v/>
      </c>
      <c r="M2997" s="1" t="str">
        <f>IF($A2997&gt;--RIGHT($A$2,LEN($A$2)-8),"",SUMIF(Table1[SHIFT NOMENCLATURE], $B2997, Table1[FKIA]))</f>
        <v/>
      </c>
      <c r="N2997" s="1" t="str">
        <f>IF($A2997&gt;--RIGHT($A$2,LEN($A$2)-8),"",SUMIF(Table1[SHIFT NOMENCLATURE], $B2997, Table1[FWIA]))</f>
        <v/>
      </c>
      <c r="O2997" s="1" t="str">
        <f>IF($A2997&gt;--RIGHT($A$2,LEN($A$2)-8),"",SUMIF(Table1[SHIFT NOMENCLATURE], $B2997, Table1[DUSTWUN]))</f>
        <v/>
      </c>
    </row>
    <row r="2998" spans="1:15" x14ac:dyDescent="0.25">
      <c r="A2998" s="1" t="str">
        <f t="shared" si="92"/>
        <v/>
      </c>
      <c r="B2998" t="str">
        <f t="shared" si="93"/>
        <v/>
      </c>
      <c r="C2998" s="1" t="str">
        <f>IF($A2998&gt;--RIGHT($A$2,LEN($A$2)-8),"",COUNTIF(Table1[SHIFT NOMENCLATURE],$B2998))</f>
        <v/>
      </c>
      <c r="D2998" s="1" t="str">
        <f>IF($A2998&gt;--RIGHT($A$2,LEN($A$2)-8),"",SUMIF(Table1[SHIFT NOMENCLATURE], $B2998, Table1[EVIC KILL]))</f>
        <v/>
      </c>
      <c r="E2998" s="1" t="str">
        <f>IF($A2998&gt;--RIGHT($A$2,LEN($A$2)-8),"",SUMIF(Table1[SHIFT NOMENCLATURE], $B2998, Table1[EVIC MOB]))</f>
        <v/>
      </c>
      <c r="F2998" s="1" t="str">
        <f>IF($A2998&gt;--RIGHT($A$2,LEN($A$2)-8),"",SUMIF(Table1[SHIFT NOMENCLATURE], $B2998, Table1[EVIC FIRE]))</f>
        <v/>
      </c>
      <c r="G2998" s="1" t="str">
        <f>IF($A2998&gt;--RIGHT($A$2,LEN($A$2)-8),"",SUMIF(Table1[SHIFT NOMENCLATURE], $B2998, Table1[EKIA]))</f>
        <v/>
      </c>
      <c r="H2998" s="1" t="str">
        <f>IF($A2998&gt;--RIGHT($A$2,LEN($A$2)-8),"",SUMIF(Table1[SHIFT NOMENCLATURE], $B2998, Table1[EWIA]))</f>
        <v/>
      </c>
      <c r="I2998" s="1" t="str">
        <f>IF($A2998&gt;--RIGHT($A$2,LEN($A$2)-8),"",SUMIF(Table1[SHIFT NOMENCLATURE], $B2998, Table1[EPW]))</f>
        <v/>
      </c>
      <c r="J2998" s="1" t="str">
        <f>IF($A2998&gt;--RIGHT($A$2,LEN($A$2)-8),"",SUMIF(Table1[SHIFT NOMENCLATURE], $B2998, Table1[FVIC KILL]))</f>
        <v/>
      </c>
      <c r="K2998" s="1" t="str">
        <f>IF($A2998&gt;--RIGHT($A$2,LEN($A$2)-8),"",SUMIF(Table1[SHIFT NOMENCLATURE], $B2998, Table1[FVIC MOB]))</f>
        <v/>
      </c>
      <c r="L2998" s="1" t="str">
        <f>IF($A2998&gt;--RIGHT($A$2,LEN($A$2)-8),"",SUMIF(Table1[SHIFT NOMENCLATURE], $B2998, Table1[FVIC FIRE]))</f>
        <v/>
      </c>
      <c r="M2998" s="1" t="str">
        <f>IF($A2998&gt;--RIGHT($A$2,LEN($A$2)-8),"",SUMIF(Table1[SHIFT NOMENCLATURE], $B2998, Table1[FKIA]))</f>
        <v/>
      </c>
      <c r="N2998" s="1" t="str">
        <f>IF($A2998&gt;--RIGHT($A$2,LEN($A$2)-8),"",SUMIF(Table1[SHIFT NOMENCLATURE], $B2998, Table1[FWIA]))</f>
        <v/>
      </c>
      <c r="O2998" s="1" t="str">
        <f>IF($A2998&gt;--RIGHT($A$2,LEN($A$2)-8),"",SUMIF(Table1[SHIFT NOMENCLATURE], $B2998, Table1[DUSTWUN]))</f>
        <v/>
      </c>
    </row>
    <row r="2999" spans="1:15" x14ac:dyDescent="0.25">
      <c r="A2999" s="1" t="str">
        <f t="shared" si="92"/>
        <v/>
      </c>
      <c r="B2999" t="str">
        <f t="shared" si="93"/>
        <v/>
      </c>
      <c r="C2999" s="1" t="str">
        <f>IF($A2999&gt;--RIGHT($A$2,LEN($A$2)-8),"",COUNTIF(Table1[SHIFT NOMENCLATURE],$B2999))</f>
        <v/>
      </c>
      <c r="D2999" s="1" t="str">
        <f>IF($A2999&gt;--RIGHT($A$2,LEN($A$2)-8),"",SUMIF(Table1[SHIFT NOMENCLATURE], $B2999, Table1[EVIC KILL]))</f>
        <v/>
      </c>
      <c r="E2999" s="1" t="str">
        <f>IF($A2999&gt;--RIGHT($A$2,LEN($A$2)-8),"",SUMIF(Table1[SHIFT NOMENCLATURE], $B2999, Table1[EVIC MOB]))</f>
        <v/>
      </c>
      <c r="F2999" s="1" t="str">
        <f>IF($A2999&gt;--RIGHT($A$2,LEN($A$2)-8),"",SUMIF(Table1[SHIFT NOMENCLATURE], $B2999, Table1[EVIC FIRE]))</f>
        <v/>
      </c>
      <c r="G2999" s="1" t="str">
        <f>IF($A2999&gt;--RIGHT($A$2,LEN($A$2)-8),"",SUMIF(Table1[SHIFT NOMENCLATURE], $B2999, Table1[EKIA]))</f>
        <v/>
      </c>
      <c r="H2999" s="1" t="str">
        <f>IF($A2999&gt;--RIGHT($A$2,LEN($A$2)-8),"",SUMIF(Table1[SHIFT NOMENCLATURE], $B2999, Table1[EWIA]))</f>
        <v/>
      </c>
      <c r="I2999" s="1" t="str">
        <f>IF($A2999&gt;--RIGHT($A$2,LEN($A$2)-8),"",SUMIF(Table1[SHIFT NOMENCLATURE], $B2999, Table1[EPW]))</f>
        <v/>
      </c>
      <c r="J2999" s="1" t="str">
        <f>IF($A2999&gt;--RIGHT($A$2,LEN($A$2)-8),"",SUMIF(Table1[SHIFT NOMENCLATURE], $B2999, Table1[FVIC KILL]))</f>
        <v/>
      </c>
      <c r="K2999" s="1" t="str">
        <f>IF($A2999&gt;--RIGHT($A$2,LEN($A$2)-8),"",SUMIF(Table1[SHIFT NOMENCLATURE], $B2999, Table1[FVIC MOB]))</f>
        <v/>
      </c>
      <c r="L2999" s="1" t="str">
        <f>IF($A2999&gt;--RIGHT($A$2,LEN($A$2)-8),"",SUMIF(Table1[SHIFT NOMENCLATURE], $B2999, Table1[FVIC FIRE]))</f>
        <v/>
      </c>
      <c r="M2999" s="1" t="str">
        <f>IF($A2999&gt;--RIGHT($A$2,LEN($A$2)-8),"",SUMIF(Table1[SHIFT NOMENCLATURE], $B2999, Table1[FKIA]))</f>
        <v/>
      </c>
      <c r="N2999" s="1" t="str">
        <f>IF($A2999&gt;--RIGHT($A$2,LEN($A$2)-8),"",SUMIF(Table1[SHIFT NOMENCLATURE], $B2999, Table1[FWIA]))</f>
        <v/>
      </c>
      <c r="O2999" s="1" t="str">
        <f>IF($A2999&gt;--RIGHT($A$2,LEN($A$2)-8),"",SUMIF(Table1[SHIFT NOMENCLATURE], $B2999, Table1[DUSTWUN]))</f>
        <v/>
      </c>
    </row>
    <row r="3000" spans="1:15" x14ac:dyDescent="0.25">
      <c r="A3000" s="1" t="str">
        <f t="shared" si="92"/>
        <v/>
      </c>
      <c r="B3000" t="str">
        <f t="shared" si="93"/>
        <v/>
      </c>
      <c r="C3000" s="1" t="str">
        <f>IF($A3000&gt;--RIGHT($A$2,LEN($A$2)-8),"",COUNTIF(Table1[SHIFT NOMENCLATURE],$B3000))</f>
        <v/>
      </c>
      <c r="D3000" s="1" t="str">
        <f>IF($A3000&gt;--RIGHT($A$2,LEN($A$2)-8),"",SUMIF(Table1[SHIFT NOMENCLATURE], $B3000, Table1[EVIC KILL]))</f>
        <v/>
      </c>
      <c r="E3000" s="1" t="str">
        <f>IF($A3000&gt;--RIGHT($A$2,LEN($A$2)-8),"",SUMIF(Table1[SHIFT NOMENCLATURE], $B3000, Table1[EVIC MOB]))</f>
        <v/>
      </c>
      <c r="F3000" s="1" t="str">
        <f>IF($A3000&gt;--RIGHT($A$2,LEN($A$2)-8),"",SUMIF(Table1[SHIFT NOMENCLATURE], $B3000, Table1[EVIC FIRE]))</f>
        <v/>
      </c>
      <c r="G3000" s="1" t="str">
        <f>IF($A3000&gt;--RIGHT($A$2,LEN($A$2)-8),"",SUMIF(Table1[SHIFT NOMENCLATURE], $B3000, Table1[EKIA]))</f>
        <v/>
      </c>
      <c r="H3000" s="1" t="str">
        <f>IF($A3000&gt;--RIGHT($A$2,LEN($A$2)-8),"",SUMIF(Table1[SHIFT NOMENCLATURE], $B3000, Table1[EWIA]))</f>
        <v/>
      </c>
      <c r="I3000" s="1" t="str">
        <f>IF($A3000&gt;--RIGHT($A$2,LEN($A$2)-8),"",SUMIF(Table1[SHIFT NOMENCLATURE], $B3000, Table1[EPW]))</f>
        <v/>
      </c>
      <c r="J3000" s="1" t="str">
        <f>IF($A3000&gt;--RIGHT($A$2,LEN($A$2)-8),"",SUMIF(Table1[SHIFT NOMENCLATURE], $B3000, Table1[FVIC KILL]))</f>
        <v/>
      </c>
      <c r="K3000" s="1" t="str">
        <f>IF($A3000&gt;--RIGHT($A$2,LEN($A$2)-8),"",SUMIF(Table1[SHIFT NOMENCLATURE], $B3000, Table1[FVIC MOB]))</f>
        <v/>
      </c>
      <c r="L3000" s="1" t="str">
        <f>IF($A3000&gt;--RIGHT($A$2,LEN($A$2)-8),"",SUMIF(Table1[SHIFT NOMENCLATURE], $B3000, Table1[FVIC FIRE]))</f>
        <v/>
      </c>
      <c r="M3000" s="1" t="str">
        <f>IF($A3000&gt;--RIGHT($A$2,LEN($A$2)-8),"",SUMIF(Table1[SHIFT NOMENCLATURE], $B3000, Table1[FKIA]))</f>
        <v/>
      </c>
      <c r="N3000" s="1" t="str">
        <f>IF($A3000&gt;--RIGHT($A$2,LEN($A$2)-8),"",SUMIF(Table1[SHIFT NOMENCLATURE], $B3000, Table1[FWIA]))</f>
        <v/>
      </c>
      <c r="O3000" s="1" t="str">
        <f>IF($A3000&gt;--RIGHT($A$2,LEN($A$2)-8),"",SUMIF(Table1[SHIFT NOMENCLATURE], $B3000, Table1[DUSTWUN]))</f>
        <v/>
      </c>
    </row>
    <row r="3001" spans="1:15" x14ac:dyDescent="0.25">
      <c r="A3001" s="1" t="str">
        <f t="shared" si="92"/>
        <v/>
      </c>
      <c r="B3001" t="str">
        <f t="shared" si="93"/>
        <v/>
      </c>
      <c r="C3001" s="1" t="str">
        <f>IF($A3001&gt;--RIGHT($A$2,LEN($A$2)-8),"",COUNTIF(Table1[SHIFT NOMENCLATURE],$B3001))</f>
        <v/>
      </c>
      <c r="D3001" s="1" t="str">
        <f>IF($A3001&gt;--RIGHT($A$2,LEN($A$2)-8),"",SUMIF(Table1[SHIFT NOMENCLATURE], $B3001, Table1[EVIC KILL]))</f>
        <v/>
      </c>
      <c r="E3001" s="1" t="str">
        <f>IF($A3001&gt;--RIGHT($A$2,LEN($A$2)-8),"",SUMIF(Table1[SHIFT NOMENCLATURE], $B3001, Table1[EVIC MOB]))</f>
        <v/>
      </c>
      <c r="F3001" s="1" t="str">
        <f>IF($A3001&gt;--RIGHT($A$2,LEN($A$2)-8),"",SUMIF(Table1[SHIFT NOMENCLATURE], $B3001, Table1[EVIC FIRE]))</f>
        <v/>
      </c>
      <c r="G3001" s="1" t="str">
        <f>IF($A3001&gt;--RIGHT($A$2,LEN($A$2)-8),"",SUMIF(Table1[SHIFT NOMENCLATURE], $B3001, Table1[EKIA]))</f>
        <v/>
      </c>
      <c r="H3001" s="1" t="str">
        <f>IF($A3001&gt;--RIGHT($A$2,LEN($A$2)-8),"",SUMIF(Table1[SHIFT NOMENCLATURE], $B3001, Table1[EWIA]))</f>
        <v/>
      </c>
      <c r="I3001" s="1" t="str">
        <f>IF($A3001&gt;--RIGHT($A$2,LEN($A$2)-8),"",SUMIF(Table1[SHIFT NOMENCLATURE], $B3001, Table1[EPW]))</f>
        <v/>
      </c>
      <c r="J3001" s="1" t="str">
        <f>IF($A3001&gt;--RIGHT($A$2,LEN($A$2)-8),"",SUMIF(Table1[SHIFT NOMENCLATURE], $B3001, Table1[FVIC KILL]))</f>
        <v/>
      </c>
      <c r="K3001" s="1" t="str">
        <f>IF($A3001&gt;--RIGHT($A$2,LEN($A$2)-8),"",SUMIF(Table1[SHIFT NOMENCLATURE], $B3001, Table1[FVIC MOB]))</f>
        <v/>
      </c>
      <c r="L3001" s="1" t="str">
        <f>IF($A3001&gt;--RIGHT($A$2,LEN($A$2)-8),"",SUMIF(Table1[SHIFT NOMENCLATURE], $B3001, Table1[FVIC FIRE]))</f>
        <v/>
      </c>
      <c r="M3001" s="1" t="str">
        <f>IF($A3001&gt;--RIGHT($A$2,LEN($A$2)-8),"",SUMIF(Table1[SHIFT NOMENCLATURE], $B3001, Table1[FKIA]))</f>
        <v/>
      </c>
      <c r="N3001" s="1" t="str">
        <f>IF($A3001&gt;--RIGHT($A$2,LEN($A$2)-8),"",SUMIF(Table1[SHIFT NOMENCLATURE], $B3001, Table1[FWIA]))</f>
        <v/>
      </c>
      <c r="O3001" s="1" t="str">
        <f>IF($A3001&gt;--RIGHT($A$2,LEN($A$2)-8),"",SUMIF(Table1[SHIFT NOMENCLATURE], $B3001, Table1[DUSTWUN]))</f>
        <v/>
      </c>
    </row>
    <row r="3002" spans="1:15" x14ac:dyDescent="0.25">
      <c r="A3002" s="1" t="str">
        <f t="shared" si="92"/>
        <v/>
      </c>
      <c r="B3002" t="str">
        <f t="shared" si="93"/>
        <v/>
      </c>
      <c r="C3002" s="1" t="str">
        <f>IF($A3002&gt;--RIGHT($A$2,LEN($A$2)-8),"",COUNTIF(Table1[SHIFT NOMENCLATURE],$B3002))</f>
        <v/>
      </c>
      <c r="D3002" s="1" t="str">
        <f>IF($A3002&gt;--RIGHT($A$2,LEN($A$2)-8),"",SUMIF(Table1[SHIFT NOMENCLATURE], $B3002, Table1[EVIC KILL]))</f>
        <v/>
      </c>
      <c r="E3002" s="1" t="str">
        <f>IF($A3002&gt;--RIGHT($A$2,LEN($A$2)-8),"",SUMIF(Table1[SHIFT NOMENCLATURE], $B3002, Table1[EVIC MOB]))</f>
        <v/>
      </c>
      <c r="F3002" s="1" t="str">
        <f>IF($A3002&gt;--RIGHT($A$2,LEN($A$2)-8),"",SUMIF(Table1[SHIFT NOMENCLATURE], $B3002, Table1[EVIC FIRE]))</f>
        <v/>
      </c>
      <c r="G3002" s="1" t="str">
        <f>IF($A3002&gt;--RIGHT($A$2,LEN($A$2)-8),"",SUMIF(Table1[SHIFT NOMENCLATURE], $B3002, Table1[EKIA]))</f>
        <v/>
      </c>
      <c r="H3002" s="1" t="str">
        <f>IF($A3002&gt;--RIGHT($A$2,LEN($A$2)-8),"",SUMIF(Table1[SHIFT NOMENCLATURE], $B3002, Table1[EWIA]))</f>
        <v/>
      </c>
      <c r="I3002" s="1" t="str">
        <f>IF($A3002&gt;--RIGHT($A$2,LEN($A$2)-8),"",SUMIF(Table1[SHIFT NOMENCLATURE], $B3002, Table1[EPW]))</f>
        <v/>
      </c>
      <c r="J3002" s="1" t="str">
        <f>IF($A3002&gt;--RIGHT($A$2,LEN($A$2)-8),"",SUMIF(Table1[SHIFT NOMENCLATURE], $B3002, Table1[FVIC KILL]))</f>
        <v/>
      </c>
      <c r="K3002" s="1" t="str">
        <f>IF($A3002&gt;--RIGHT($A$2,LEN($A$2)-8),"",SUMIF(Table1[SHIFT NOMENCLATURE], $B3002, Table1[FVIC MOB]))</f>
        <v/>
      </c>
      <c r="L3002" s="1" t="str">
        <f>IF($A3002&gt;--RIGHT($A$2,LEN($A$2)-8),"",SUMIF(Table1[SHIFT NOMENCLATURE], $B3002, Table1[FVIC FIRE]))</f>
        <v/>
      </c>
      <c r="M3002" s="1" t="str">
        <f>IF($A3002&gt;--RIGHT($A$2,LEN($A$2)-8),"",SUMIF(Table1[SHIFT NOMENCLATURE], $B3002, Table1[FKIA]))</f>
        <v/>
      </c>
      <c r="N3002" s="1" t="str">
        <f>IF($A3002&gt;--RIGHT($A$2,LEN($A$2)-8),"",SUMIF(Table1[SHIFT NOMENCLATURE], $B3002, Table1[FWIA]))</f>
        <v/>
      </c>
      <c r="O3002" s="1" t="str">
        <f>IF($A3002&gt;--RIGHT($A$2,LEN($A$2)-8),"",SUMIF(Table1[SHIFT NOMENCLATURE], $B3002, Table1[DUSTWUN]))</f>
        <v/>
      </c>
    </row>
    <row r="3003" spans="1:15" x14ac:dyDescent="0.25">
      <c r="A3003" s="1" t="str">
        <f t="shared" si="92"/>
        <v/>
      </c>
      <c r="B3003" t="str">
        <f t="shared" si="93"/>
        <v/>
      </c>
      <c r="C3003" s="1" t="str">
        <f>IF($A3003&gt;--RIGHT($A$2,LEN($A$2)-8),"",COUNTIF(Table1[SHIFT NOMENCLATURE],$B3003))</f>
        <v/>
      </c>
      <c r="D3003" s="1" t="str">
        <f>IF($A3003&gt;--RIGHT($A$2,LEN($A$2)-8),"",SUMIF(Table1[SHIFT NOMENCLATURE], $B3003, Table1[EVIC KILL]))</f>
        <v/>
      </c>
      <c r="E3003" s="1" t="str">
        <f>IF($A3003&gt;--RIGHT($A$2,LEN($A$2)-8),"",SUMIF(Table1[SHIFT NOMENCLATURE], $B3003, Table1[EVIC MOB]))</f>
        <v/>
      </c>
      <c r="F3003" s="1" t="str">
        <f>IF($A3003&gt;--RIGHT($A$2,LEN($A$2)-8),"",SUMIF(Table1[SHIFT NOMENCLATURE], $B3003, Table1[EVIC FIRE]))</f>
        <v/>
      </c>
      <c r="G3003" s="1" t="str">
        <f>IF($A3003&gt;--RIGHT($A$2,LEN($A$2)-8),"",SUMIF(Table1[SHIFT NOMENCLATURE], $B3003, Table1[EKIA]))</f>
        <v/>
      </c>
      <c r="H3003" s="1" t="str">
        <f>IF($A3003&gt;--RIGHT($A$2,LEN($A$2)-8),"",SUMIF(Table1[SHIFT NOMENCLATURE], $B3003, Table1[EWIA]))</f>
        <v/>
      </c>
      <c r="I3003" s="1" t="str">
        <f>IF($A3003&gt;--RIGHT($A$2,LEN($A$2)-8),"",SUMIF(Table1[SHIFT NOMENCLATURE], $B3003, Table1[EPW]))</f>
        <v/>
      </c>
      <c r="J3003" s="1" t="str">
        <f>IF($A3003&gt;--RIGHT($A$2,LEN($A$2)-8),"",SUMIF(Table1[SHIFT NOMENCLATURE], $B3003, Table1[FVIC KILL]))</f>
        <v/>
      </c>
      <c r="K3003" s="1" t="str">
        <f>IF($A3003&gt;--RIGHT($A$2,LEN($A$2)-8),"",SUMIF(Table1[SHIFT NOMENCLATURE], $B3003, Table1[FVIC MOB]))</f>
        <v/>
      </c>
      <c r="L3003" s="1" t="str">
        <f>IF($A3003&gt;--RIGHT($A$2,LEN($A$2)-8),"",SUMIF(Table1[SHIFT NOMENCLATURE], $B3003, Table1[FVIC FIRE]))</f>
        <v/>
      </c>
      <c r="M3003" s="1" t="str">
        <f>IF($A3003&gt;--RIGHT($A$2,LEN($A$2)-8),"",SUMIF(Table1[SHIFT NOMENCLATURE], $B3003, Table1[FKIA]))</f>
        <v/>
      </c>
      <c r="N3003" s="1" t="str">
        <f>IF($A3003&gt;--RIGHT($A$2,LEN($A$2)-8),"",SUMIF(Table1[SHIFT NOMENCLATURE], $B3003, Table1[FWIA]))</f>
        <v/>
      </c>
      <c r="O3003" s="1" t="str">
        <f>IF($A3003&gt;--RIGHT($A$2,LEN($A$2)-8),"",SUMIF(Table1[SHIFT NOMENCLATURE], $B3003, Table1[DUSTWUN]))</f>
        <v/>
      </c>
    </row>
    <row r="3004" spans="1:15" x14ac:dyDescent="0.25">
      <c r="A3004" s="1" t="str">
        <f t="shared" si="92"/>
        <v/>
      </c>
      <c r="B3004" t="str">
        <f t="shared" si="93"/>
        <v/>
      </c>
      <c r="C3004" s="1" t="str">
        <f>IF($A3004&gt;--RIGHT($A$2,LEN($A$2)-8),"",COUNTIF(Table1[SHIFT NOMENCLATURE],$B3004))</f>
        <v/>
      </c>
      <c r="D3004" s="1" t="str">
        <f>IF($A3004&gt;--RIGHT($A$2,LEN($A$2)-8),"",SUMIF(Table1[SHIFT NOMENCLATURE], $B3004, Table1[EVIC KILL]))</f>
        <v/>
      </c>
      <c r="E3004" s="1" t="str">
        <f>IF($A3004&gt;--RIGHT($A$2,LEN($A$2)-8),"",SUMIF(Table1[SHIFT NOMENCLATURE], $B3004, Table1[EVIC MOB]))</f>
        <v/>
      </c>
      <c r="F3004" s="1" t="str">
        <f>IF($A3004&gt;--RIGHT($A$2,LEN($A$2)-8),"",SUMIF(Table1[SHIFT NOMENCLATURE], $B3004, Table1[EVIC FIRE]))</f>
        <v/>
      </c>
      <c r="G3004" s="1" t="str">
        <f>IF($A3004&gt;--RIGHT($A$2,LEN($A$2)-8),"",SUMIF(Table1[SHIFT NOMENCLATURE], $B3004, Table1[EKIA]))</f>
        <v/>
      </c>
      <c r="H3004" s="1" t="str">
        <f>IF($A3004&gt;--RIGHT($A$2,LEN($A$2)-8),"",SUMIF(Table1[SHIFT NOMENCLATURE], $B3004, Table1[EWIA]))</f>
        <v/>
      </c>
      <c r="I3004" s="1" t="str">
        <f>IF($A3004&gt;--RIGHT($A$2,LEN($A$2)-8),"",SUMIF(Table1[SHIFT NOMENCLATURE], $B3004, Table1[EPW]))</f>
        <v/>
      </c>
      <c r="J3004" s="1" t="str">
        <f>IF($A3004&gt;--RIGHT($A$2,LEN($A$2)-8),"",SUMIF(Table1[SHIFT NOMENCLATURE], $B3004, Table1[FVIC KILL]))</f>
        <v/>
      </c>
      <c r="K3004" s="1" t="str">
        <f>IF($A3004&gt;--RIGHT($A$2,LEN($A$2)-8),"",SUMIF(Table1[SHIFT NOMENCLATURE], $B3004, Table1[FVIC MOB]))</f>
        <v/>
      </c>
      <c r="L3004" s="1" t="str">
        <f>IF($A3004&gt;--RIGHT($A$2,LEN($A$2)-8),"",SUMIF(Table1[SHIFT NOMENCLATURE], $B3004, Table1[FVIC FIRE]))</f>
        <v/>
      </c>
      <c r="M3004" s="1" t="str">
        <f>IF($A3004&gt;--RIGHT($A$2,LEN($A$2)-8),"",SUMIF(Table1[SHIFT NOMENCLATURE], $B3004, Table1[FKIA]))</f>
        <v/>
      </c>
      <c r="N3004" s="1" t="str">
        <f>IF($A3004&gt;--RIGHT($A$2,LEN($A$2)-8),"",SUMIF(Table1[SHIFT NOMENCLATURE], $B3004, Table1[FWIA]))</f>
        <v/>
      </c>
      <c r="O3004" s="1" t="str">
        <f>IF($A3004&gt;--RIGHT($A$2,LEN($A$2)-8),"",SUMIF(Table1[SHIFT NOMENCLATURE], $B3004, Table1[DUSTWUN]))</f>
        <v/>
      </c>
    </row>
    <row r="3005" spans="1:15" x14ac:dyDescent="0.25">
      <c r="A3005" s="1" t="str">
        <f t="shared" si="92"/>
        <v/>
      </c>
      <c r="B3005" t="str">
        <f t="shared" si="93"/>
        <v/>
      </c>
      <c r="C3005" s="1" t="str">
        <f>IF($A3005&gt;--RIGHT($A$2,LEN($A$2)-8),"",COUNTIF(Table1[SHIFT NOMENCLATURE],$B3005))</f>
        <v/>
      </c>
      <c r="D3005" s="1" t="str">
        <f>IF($A3005&gt;--RIGHT($A$2,LEN($A$2)-8),"",SUMIF(Table1[SHIFT NOMENCLATURE], $B3005, Table1[EVIC KILL]))</f>
        <v/>
      </c>
      <c r="E3005" s="1" t="str">
        <f>IF($A3005&gt;--RIGHT($A$2,LEN($A$2)-8),"",SUMIF(Table1[SHIFT NOMENCLATURE], $B3005, Table1[EVIC MOB]))</f>
        <v/>
      </c>
      <c r="F3005" s="1" t="str">
        <f>IF($A3005&gt;--RIGHT($A$2,LEN($A$2)-8),"",SUMIF(Table1[SHIFT NOMENCLATURE], $B3005, Table1[EVIC FIRE]))</f>
        <v/>
      </c>
      <c r="G3005" s="1" t="str">
        <f>IF($A3005&gt;--RIGHT($A$2,LEN($A$2)-8),"",SUMIF(Table1[SHIFT NOMENCLATURE], $B3005, Table1[EKIA]))</f>
        <v/>
      </c>
      <c r="H3005" s="1" t="str">
        <f>IF($A3005&gt;--RIGHT($A$2,LEN($A$2)-8),"",SUMIF(Table1[SHIFT NOMENCLATURE], $B3005, Table1[EWIA]))</f>
        <v/>
      </c>
      <c r="I3005" s="1" t="str">
        <f>IF($A3005&gt;--RIGHT($A$2,LEN($A$2)-8),"",SUMIF(Table1[SHIFT NOMENCLATURE], $B3005, Table1[EPW]))</f>
        <v/>
      </c>
      <c r="J3005" s="1" t="str">
        <f>IF($A3005&gt;--RIGHT($A$2,LEN($A$2)-8),"",SUMIF(Table1[SHIFT NOMENCLATURE], $B3005, Table1[FVIC KILL]))</f>
        <v/>
      </c>
      <c r="K3005" s="1" t="str">
        <f>IF($A3005&gt;--RIGHT($A$2,LEN($A$2)-8),"",SUMIF(Table1[SHIFT NOMENCLATURE], $B3005, Table1[FVIC MOB]))</f>
        <v/>
      </c>
      <c r="L3005" s="1" t="str">
        <f>IF($A3005&gt;--RIGHT($A$2,LEN($A$2)-8),"",SUMIF(Table1[SHIFT NOMENCLATURE], $B3005, Table1[FVIC FIRE]))</f>
        <v/>
      </c>
      <c r="M3005" s="1" t="str">
        <f>IF($A3005&gt;--RIGHT($A$2,LEN($A$2)-8),"",SUMIF(Table1[SHIFT NOMENCLATURE], $B3005, Table1[FKIA]))</f>
        <v/>
      </c>
      <c r="N3005" s="1" t="str">
        <f>IF($A3005&gt;--RIGHT($A$2,LEN($A$2)-8),"",SUMIF(Table1[SHIFT NOMENCLATURE], $B3005, Table1[FWIA]))</f>
        <v/>
      </c>
      <c r="O3005" s="1" t="str">
        <f>IF($A3005&gt;--RIGHT($A$2,LEN($A$2)-8),"",SUMIF(Table1[SHIFT NOMENCLATURE], $B3005, Table1[DUSTWUN]))</f>
        <v/>
      </c>
    </row>
    <row r="3006" spans="1:15" x14ac:dyDescent="0.25">
      <c r="A3006" s="1" t="str">
        <f t="shared" si="92"/>
        <v/>
      </c>
      <c r="B3006" t="str">
        <f t="shared" si="93"/>
        <v/>
      </c>
      <c r="C3006" s="1" t="str">
        <f>IF($A3006&gt;--RIGHT($A$2,LEN($A$2)-8),"",COUNTIF(Table1[SHIFT NOMENCLATURE],$B3006))</f>
        <v/>
      </c>
      <c r="D3006" s="1" t="str">
        <f>IF($A3006&gt;--RIGHT($A$2,LEN($A$2)-8),"",SUMIF(Table1[SHIFT NOMENCLATURE], $B3006, Table1[EVIC KILL]))</f>
        <v/>
      </c>
      <c r="E3006" s="1" t="str">
        <f>IF($A3006&gt;--RIGHT($A$2,LEN($A$2)-8),"",SUMIF(Table1[SHIFT NOMENCLATURE], $B3006, Table1[EVIC MOB]))</f>
        <v/>
      </c>
      <c r="F3006" s="1" t="str">
        <f>IF($A3006&gt;--RIGHT($A$2,LEN($A$2)-8),"",SUMIF(Table1[SHIFT NOMENCLATURE], $B3006, Table1[EVIC FIRE]))</f>
        <v/>
      </c>
      <c r="G3006" s="1" t="str">
        <f>IF($A3006&gt;--RIGHT($A$2,LEN($A$2)-8),"",SUMIF(Table1[SHIFT NOMENCLATURE], $B3006, Table1[EKIA]))</f>
        <v/>
      </c>
      <c r="H3006" s="1" t="str">
        <f>IF($A3006&gt;--RIGHT($A$2,LEN($A$2)-8),"",SUMIF(Table1[SHIFT NOMENCLATURE], $B3006, Table1[EWIA]))</f>
        <v/>
      </c>
      <c r="I3006" s="1" t="str">
        <f>IF($A3006&gt;--RIGHT($A$2,LEN($A$2)-8),"",SUMIF(Table1[SHIFT NOMENCLATURE], $B3006, Table1[EPW]))</f>
        <v/>
      </c>
      <c r="J3006" s="1" t="str">
        <f>IF($A3006&gt;--RIGHT($A$2,LEN($A$2)-8),"",SUMIF(Table1[SHIFT NOMENCLATURE], $B3006, Table1[FVIC KILL]))</f>
        <v/>
      </c>
      <c r="K3006" s="1" t="str">
        <f>IF($A3006&gt;--RIGHT($A$2,LEN($A$2)-8),"",SUMIF(Table1[SHIFT NOMENCLATURE], $B3006, Table1[FVIC MOB]))</f>
        <v/>
      </c>
      <c r="L3006" s="1" t="str">
        <f>IF($A3006&gt;--RIGHT($A$2,LEN($A$2)-8),"",SUMIF(Table1[SHIFT NOMENCLATURE], $B3006, Table1[FVIC FIRE]))</f>
        <v/>
      </c>
      <c r="M3006" s="1" t="str">
        <f>IF($A3006&gt;--RIGHT($A$2,LEN($A$2)-8),"",SUMIF(Table1[SHIFT NOMENCLATURE], $B3006, Table1[FKIA]))</f>
        <v/>
      </c>
      <c r="N3006" s="1" t="str">
        <f>IF($A3006&gt;--RIGHT($A$2,LEN($A$2)-8),"",SUMIF(Table1[SHIFT NOMENCLATURE], $B3006, Table1[FWIA]))</f>
        <v/>
      </c>
      <c r="O3006" s="1" t="str">
        <f>IF($A3006&gt;--RIGHT($A$2,LEN($A$2)-8),"",SUMIF(Table1[SHIFT NOMENCLATURE], $B3006, Table1[DUSTWUN]))</f>
        <v/>
      </c>
    </row>
    <row r="3007" spans="1:15" x14ac:dyDescent="0.25">
      <c r="A3007" s="1" t="str">
        <f t="shared" si="92"/>
        <v/>
      </c>
      <c r="B3007" t="str">
        <f t="shared" si="93"/>
        <v/>
      </c>
      <c r="C3007" s="1" t="str">
        <f>IF($A3007&gt;--RIGHT($A$2,LEN($A$2)-8),"",COUNTIF(Table1[SHIFT NOMENCLATURE],$B3007))</f>
        <v/>
      </c>
      <c r="D3007" s="1" t="str">
        <f>IF($A3007&gt;--RIGHT($A$2,LEN($A$2)-8),"",SUMIF(Table1[SHIFT NOMENCLATURE], $B3007, Table1[EVIC KILL]))</f>
        <v/>
      </c>
      <c r="E3007" s="1" t="str">
        <f>IF($A3007&gt;--RIGHT($A$2,LEN($A$2)-8),"",SUMIF(Table1[SHIFT NOMENCLATURE], $B3007, Table1[EVIC MOB]))</f>
        <v/>
      </c>
      <c r="F3007" s="1" t="str">
        <f>IF($A3007&gt;--RIGHT($A$2,LEN($A$2)-8),"",SUMIF(Table1[SHIFT NOMENCLATURE], $B3007, Table1[EVIC FIRE]))</f>
        <v/>
      </c>
      <c r="G3007" s="1" t="str">
        <f>IF($A3007&gt;--RIGHT($A$2,LEN($A$2)-8),"",SUMIF(Table1[SHIFT NOMENCLATURE], $B3007, Table1[EKIA]))</f>
        <v/>
      </c>
      <c r="H3007" s="1" t="str">
        <f>IF($A3007&gt;--RIGHT($A$2,LEN($A$2)-8),"",SUMIF(Table1[SHIFT NOMENCLATURE], $B3007, Table1[EWIA]))</f>
        <v/>
      </c>
      <c r="I3007" s="1" t="str">
        <f>IF($A3007&gt;--RIGHT($A$2,LEN($A$2)-8),"",SUMIF(Table1[SHIFT NOMENCLATURE], $B3007, Table1[EPW]))</f>
        <v/>
      </c>
      <c r="J3007" s="1" t="str">
        <f>IF($A3007&gt;--RIGHT($A$2,LEN($A$2)-8),"",SUMIF(Table1[SHIFT NOMENCLATURE], $B3007, Table1[FVIC KILL]))</f>
        <v/>
      </c>
      <c r="K3007" s="1" t="str">
        <f>IF($A3007&gt;--RIGHT($A$2,LEN($A$2)-8),"",SUMIF(Table1[SHIFT NOMENCLATURE], $B3007, Table1[FVIC MOB]))</f>
        <v/>
      </c>
      <c r="L3007" s="1" t="str">
        <f>IF($A3007&gt;--RIGHT($A$2,LEN($A$2)-8),"",SUMIF(Table1[SHIFT NOMENCLATURE], $B3007, Table1[FVIC FIRE]))</f>
        <v/>
      </c>
      <c r="M3007" s="1" t="str">
        <f>IF($A3007&gt;--RIGHT($A$2,LEN($A$2)-8),"",SUMIF(Table1[SHIFT NOMENCLATURE], $B3007, Table1[FKIA]))</f>
        <v/>
      </c>
      <c r="N3007" s="1" t="str">
        <f>IF($A3007&gt;--RIGHT($A$2,LEN($A$2)-8),"",SUMIF(Table1[SHIFT NOMENCLATURE], $B3007, Table1[FWIA]))</f>
        <v/>
      </c>
      <c r="O3007" s="1" t="str">
        <f>IF($A3007&gt;--RIGHT($A$2,LEN($A$2)-8),"",SUMIF(Table1[SHIFT NOMENCLATURE], $B3007, Table1[DUSTWUN]))</f>
        <v/>
      </c>
    </row>
    <row r="3008" spans="1:15" x14ac:dyDescent="0.25">
      <c r="A3008" s="1" t="str">
        <f t="shared" si="92"/>
        <v/>
      </c>
      <c r="B3008" t="str">
        <f t="shared" si="93"/>
        <v/>
      </c>
      <c r="C3008" s="1" t="str">
        <f>IF($A3008&gt;--RIGHT($A$2,LEN($A$2)-8),"",COUNTIF(Table1[SHIFT NOMENCLATURE],$B3008))</f>
        <v/>
      </c>
      <c r="D3008" s="1" t="str">
        <f>IF($A3008&gt;--RIGHT($A$2,LEN($A$2)-8),"",SUMIF(Table1[SHIFT NOMENCLATURE], $B3008, Table1[EVIC KILL]))</f>
        <v/>
      </c>
      <c r="E3008" s="1" t="str">
        <f>IF($A3008&gt;--RIGHT($A$2,LEN($A$2)-8),"",SUMIF(Table1[SHIFT NOMENCLATURE], $B3008, Table1[EVIC MOB]))</f>
        <v/>
      </c>
      <c r="F3008" s="1" t="str">
        <f>IF($A3008&gt;--RIGHT($A$2,LEN($A$2)-8),"",SUMIF(Table1[SHIFT NOMENCLATURE], $B3008, Table1[EVIC FIRE]))</f>
        <v/>
      </c>
      <c r="G3008" s="1" t="str">
        <f>IF($A3008&gt;--RIGHT($A$2,LEN($A$2)-8),"",SUMIF(Table1[SHIFT NOMENCLATURE], $B3008, Table1[EKIA]))</f>
        <v/>
      </c>
      <c r="H3008" s="1" t="str">
        <f>IF($A3008&gt;--RIGHT($A$2,LEN($A$2)-8),"",SUMIF(Table1[SHIFT NOMENCLATURE], $B3008, Table1[EWIA]))</f>
        <v/>
      </c>
      <c r="I3008" s="1" t="str">
        <f>IF($A3008&gt;--RIGHT($A$2,LEN($A$2)-8),"",SUMIF(Table1[SHIFT NOMENCLATURE], $B3008, Table1[EPW]))</f>
        <v/>
      </c>
      <c r="J3008" s="1" t="str">
        <f>IF($A3008&gt;--RIGHT($A$2,LEN($A$2)-8),"",SUMIF(Table1[SHIFT NOMENCLATURE], $B3008, Table1[FVIC KILL]))</f>
        <v/>
      </c>
      <c r="K3008" s="1" t="str">
        <f>IF($A3008&gt;--RIGHT($A$2,LEN($A$2)-8),"",SUMIF(Table1[SHIFT NOMENCLATURE], $B3008, Table1[FVIC MOB]))</f>
        <v/>
      </c>
      <c r="L3008" s="1" t="str">
        <f>IF($A3008&gt;--RIGHT($A$2,LEN($A$2)-8),"",SUMIF(Table1[SHIFT NOMENCLATURE], $B3008, Table1[FVIC FIRE]))</f>
        <v/>
      </c>
      <c r="M3008" s="1" t="str">
        <f>IF($A3008&gt;--RIGHT($A$2,LEN($A$2)-8),"",SUMIF(Table1[SHIFT NOMENCLATURE], $B3008, Table1[FKIA]))</f>
        <v/>
      </c>
      <c r="N3008" s="1" t="str">
        <f>IF($A3008&gt;--RIGHT($A$2,LEN($A$2)-8),"",SUMIF(Table1[SHIFT NOMENCLATURE], $B3008, Table1[FWIA]))</f>
        <v/>
      </c>
      <c r="O3008" s="1" t="str">
        <f>IF($A3008&gt;--RIGHT($A$2,LEN($A$2)-8),"",SUMIF(Table1[SHIFT NOMENCLATURE], $B3008, Table1[DUSTWUN]))</f>
        <v/>
      </c>
    </row>
    <row r="3009" spans="1:15" x14ac:dyDescent="0.25">
      <c r="A3009" s="1" t="str">
        <f t="shared" si="92"/>
        <v/>
      </c>
      <c r="B3009" t="str">
        <f t="shared" si="93"/>
        <v/>
      </c>
      <c r="C3009" s="1" t="str">
        <f>IF($A3009&gt;--RIGHT($A$2,LEN($A$2)-8),"",COUNTIF(Table1[SHIFT NOMENCLATURE],$B3009))</f>
        <v/>
      </c>
      <c r="D3009" s="1" t="str">
        <f>IF($A3009&gt;--RIGHT($A$2,LEN($A$2)-8),"",SUMIF(Table1[SHIFT NOMENCLATURE], $B3009, Table1[EVIC KILL]))</f>
        <v/>
      </c>
      <c r="E3009" s="1" t="str">
        <f>IF($A3009&gt;--RIGHT($A$2,LEN($A$2)-8),"",SUMIF(Table1[SHIFT NOMENCLATURE], $B3009, Table1[EVIC MOB]))</f>
        <v/>
      </c>
      <c r="F3009" s="1" t="str">
        <f>IF($A3009&gt;--RIGHT($A$2,LEN($A$2)-8),"",SUMIF(Table1[SHIFT NOMENCLATURE], $B3009, Table1[EVIC FIRE]))</f>
        <v/>
      </c>
      <c r="G3009" s="1" t="str">
        <f>IF($A3009&gt;--RIGHT($A$2,LEN($A$2)-8),"",SUMIF(Table1[SHIFT NOMENCLATURE], $B3009, Table1[EKIA]))</f>
        <v/>
      </c>
      <c r="H3009" s="1" t="str">
        <f>IF($A3009&gt;--RIGHT($A$2,LEN($A$2)-8),"",SUMIF(Table1[SHIFT NOMENCLATURE], $B3009, Table1[EWIA]))</f>
        <v/>
      </c>
      <c r="I3009" s="1" t="str">
        <f>IF($A3009&gt;--RIGHT($A$2,LEN($A$2)-8),"",SUMIF(Table1[SHIFT NOMENCLATURE], $B3009, Table1[EPW]))</f>
        <v/>
      </c>
      <c r="J3009" s="1" t="str">
        <f>IF($A3009&gt;--RIGHT($A$2,LEN($A$2)-8),"",SUMIF(Table1[SHIFT NOMENCLATURE], $B3009, Table1[FVIC KILL]))</f>
        <v/>
      </c>
      <c r="K3009" s="1" t="str">
        <f>IF($A3009&gt;--RIGHT($A$2,LEN($A$2)-8),"",SUMIF(Table1[SHIFT NOMENCLATURE], $B3009, Table1[FVIC MOB]))</f>
        <v/>
      </c>
      <c r="L3009" s="1" t="str">
        <f>IF($A3009&gt;--RIGHT($A$2,LEN($A$2)-8),"",SUMIF(Table1[SHIFT NOMENCLATURE], $B3009, Table1[FVIC FIRE]))</f>
        <v/>
      </c>
      <c r="M3009" s="1" t="str">
        <f>IF($A3009&gt;--RIGHT($A$2,LEN($A$2)-8),"",SUMIF(Table1[SHIFT NOMENCLATURE], $B3009, Table1[FKIA]))</f>
        <v/>
      </c>
      <c r="N3009" s="1" t="str">
        <f>IF($A3009&gt;--RIGHT($A$2,LEN($A$2)-8),"",SUMIF(Table1[SHIFT NOMENCLATURE], $B3009, Table1[FWIA]))</f>
        <v/>
      </c>
      <c r="O3009" s="1" t="str">
        <f>IF($A3009&gt;--RIGHT($A$2,LEN($A$2)-8),"",SUMIF(Table1[SHIFT NOMENCLATURE], $B3009, Table1[DUSTWUN]))</f>
        <v/>
      </c>
    </row>
    <row r="3010" spans="1:15" x14ac:dyDescent="0.25">
      <c r="A3010" s="1" t="str">
        <f t="shared" si="92"/>
        <v/>
      </c>
      <c r="B3010" t="str">
        <f t="shared" si="93"/>
        <v/>
      </c>
      <c r="C3010" s="1" t="str">
        <f>IF($A3010&gt;--RIGHT($A$2,LEN($A$2)-8),"",COUNTIF(Table1[SHIFT NOMENCLATURE],$B3010))</f>
        <v/>
      </c>
      <c r="D3010" s="1" t="str">
        <f>IF($A3010&gt;--RIGHT($A$2,LEN($A$2)-8),"",SUMIF(Table1[SHIFT NOMENCLATURE], $B3010, Table1[EVIC KILL]))</f>
        <v/>
      </c>
      <c r="E3010" s="1" t="str">
        <f>IF($A3010&gt;--RIGHT($A$2,LEN($A$2)-8),"",SUMIF(Table1[SHIFT NOMENCLATURE], $B3010, Table1[EVIC MOB]))</f>
        <v/>
      </c>
      <c r="F3010" s="1" t="str">
        <f>IF($A3010&gt;--RIGHT($A$2,LEN($A$2)-8),"",SUMIF(Table1[SHIFT NOMENCLATURE], $B3010, Table1[EVIC FIRE]))</f>
        <v/>
      </c>
      <c r="G3010" s="1" t="str">
        <f>IF($A3010&gt;--RIGHT($A$2,LEN($A$2)-8),"",SUMIF(Table1[SHIFT NOMENCLATURE], $B3010, Table1[EKIA]))</f>
        <v/>
      </c>
      <c r="H3010" s="1" t="str">
        <f>IF($A3010&gt;--RIGHT($A$2,LEN($A$2)-8),"",SUMIF(Table1[SHIFT NOMENCLATURE], $B3010, Table1[EWIA]))</f>
        <v/>
      </c>
      <c r="I3010" s="1" t="str">
        <f>IF($A3010&gt;--RIGHT($A$2,LEN($A$2)-8),"",SUMIF(Table1[SHIFT NOMENCLATURE], $B3010, Table1[EPW]))</f>
        <v/>
      </c>
      <c r="J3010" s="1" t="str">
        <f>IF($A3010&gt;--RIGHT($A$2,LEN($A$2)-8),"",SUMIF(Table1[SHIFT NOMENCLATURE], $B3010, Table1[FVIC KILL]))</f>
        <v/>
      </c>
      <c r="K3010" s="1" t="str">
        <f>IF($A3010&gt;--RIGHT($A$2,LEN($A$2)-8),"",SUMIF(Table1[SHIFT NOMENCLATURE], $B3010, Table1[FVIC MOB]))</f>
        <v/>
      </c>
      <c r="L3010" s="1" t="str">
        <f>IF($A3010&gt;--RIGHT($A$2,LEN($A$2)-8),"",SUMIF(Table1[SHIFT NOMENCLATURE], $B3010, Table1[FVIC FIRE]))</f>
        <v/>
      </c>
      <c r="M3010" s="1" t="str">
        <f>IF($A3010&gt;--RIGHT($A$2,LEN($A$2)-8),"",SUMIF(Table1[SHIFT NOMENCLATURE], $B3010, Table1[FKIA]))</f>
        <v/>
      </c>
      <c r="N3010" s="1" t="str">
        <f>IF($A3010&gt;--RIGHT($A$2,LEN($A$2)-8),"",SUMIF(Table1[SHIFT NOMENCLATURE], $B3010, Table1[FWIA]))</f>
        <v/>
      </c>
      <c r="O3010" s="1" t="str">
        <f>IF($A3010&gt;--RIGHT($A$2,LEN($A$2)-8),"",SUMIF(Table1[SHIFT NOMENCLATURE], $B3010, Table1[DUSTWUN]))</f>
        <v/>
      </c>
    </row>
    <row r="3011" spans="1:15" x14ac:dyDescent="0.25">
      <c r="A3011" s="1" t="str">
        <f t="shared" si="92"/>
        <v/>
      </c>
      <c r="B3011" t="str">
        <f t="shared" si="93"/>
        <v/>
      </c>
      <c r="C3011" s="1" t="str">
        <f>IF($A3011&gt;--RIGHT($A$2,LEN($A$2)-8),"",COUNTIF(Table1[SHIFT NOMENCLATURE],$B3011))</f>
        <v/>
      </c>
      <c r="D3011" s="1" t="str">
        <f>IF($A3011&gt;--RIGHT($A$2,LEN($A$2)-8),"",SUMIF(Table1[SHIFT NOMENCLATURE], $B3011, Table1[EVIC KILL]))</f>
        <v/>
      </c>
      <c r="E3011" s="1" t="str">
        <f>IF($A3011&gt;--RIGHT($A$2,LEN($A$2)-8),"",SUMIF(Table1[SHIFT NOMENCLATURE], $B3011, Table1[EVIC MOB]))</f>
        <v/>
      </c>
      <c r="F3011" s="1" t="str">
        <f>IF($A3011&gt;--RIGHT($A$2,LEN($A$2)-8),"",SUMIF(Table1[SHIFT NOMENCLATURE], $B3011, Table1[EVIC FIRE]))</f>
        <v/>
      </c>
      <c r="G3011" s="1" t="str">
        <f>IF($A3011&gt;--RIGHT($A$2,LEN($A$2)-8),"",SUMIF(Table1[SHIFT NOMENCLATURE], $B3011, Table1[EKIA]))</f>
        <v/>
      </c>
      <c r="H3011" s="1" t="str">
        <f>IF($A3011&gt;--RIGHT($A$2,LEN($A$2)-8),"",SUMIF(Table1[SHIFT NOMENCLATURE], $B3011, Table1[EWIA]))</f>
        <v/>
      </c>
      <c r="I3011" s="1" t="str">
        <f>IF($A3011&gt;--RIGHT($A$2,LEN($A$2)-8),"",SUMIF(Table1[SHIFT NOMENCLATURE], $B3011, Table1[EPW]))</f>
        <v/>
      </c>
      <c r="J3011" s="1" t="str">
        <f>IF($A3011&gt;--RIGHT($A$2,LEN($A$2)-8),"",SUMIF(Table1[SHIFT NOMENCLATURE], $B3011, Table1[FVIC KILL]))</f>
        <v/>
      </c>
      <c r="K3011" s="1" t="str">
        <f>IF($A3011&gt;--RIGHT($A$2,LEN($A$2)-8),"",SUMIF(Table1[SHIFT NOMENCLATURE], $B3011, Table1[FVIC MOB]))</f>
        <v/>
      </c>
      <c r="L3011" s="1" t="str">
        <f>IF($A3011&gt;--RIGHT($A$2,LEN($A$2)-8),"",SUMIF(Table1[SHIFT NOMENCLATURE], $B3011, Table1[FVIC FIRE]))</f>
        <v/>
      </c>
      <c r="M3011" s="1" t="str">
        <f>IF($A3011&gt;--RIGHT($A$2,LEN($A$2)-8),"",SUMIF(Table1[SHIFT NOMENCLATURE], $B3011, Table1[FKIA]))</f>
        <v/>
      </c>
      <c r="N3011" s="1" t="str">
        <f>IF($A3011&gt;--RIGHT($A$2,LEN($A$2)-8),"",SUMIF(Table1[SHIFT NOMENCLATURE], $B3011, Table1[FWIA]))</f>
        <v/>
      </c>
      <c r="O3011" s="1" t="str">
        <f>IF($A3011&gt;--RIGHT($A$2,LEN($A$2)-8),"",SUMIF(Table1[SHIFT NOMENCLATURE], $B3011, Table1[DUSTWUN]))</f>
        <v/>
      </c>
    </row>
    <row r="3012" spans="1:15" x14ac:dyDescent="0.25">
      <c r="A3012" s="1" t="str">
        <f t="shared" si="92"/>
        <v/>
      </c>
      <c r="B3012" t="str">
        <f t="shared" si="93"/>
        <v/>
      </c>
      <c r="C3012" s="1" t="str">
        <f>IF($A3012&gt;--RIGHT($A$2,LEN($A$2)-8),"",COUNTIF(Table1[SHIFT NOMENCLATURE],$B3012))</f>
        <v/>
      </c>
      <c r="D3012" s="1" t="str">
        <f>IF($A3012&gt;--RIGHT($A$2,LEN($A$2)-8),"",SUMIF(Table1[SHIFT NOMENCLATURE], $B3012, Table1[EVIC KILL]))</f>
        <v/>
      </c>
      <c r="E3012" s="1" t="str">
        <f>IF($A3012&gt;--RIGHT($A$2,LEN($A$2)-8),"",SUMIF(Table1[SHIFT NOMENCLATURE], $B3012, Table1[EVIC MOB]))</f>
        <v/>
      </c>
      <c r="F3012" s="1" t="str">
        <f>IF($A3012&gt;--RIGHT($A$2,LEN($A$2)-8),"",SUMIF(Table1[SHIFT NOMENCLATURE], $B3012, Table1[EVIC FIRE]))</f>
        <v/>
      </c>
      <c r="G3012" s="1" t="str">
        <f>IF($A3012&gt;--RIGHT($A$2,LEN($A$2)-8),"",SUMIF(Table1[SHIFT NOMENCLATURE], $B3012, Table1[EKIA]))</f>
        <v/>
      </c>
      <c r="H3012" s="1" t="str">
        <f>IF($A3012&gt;--RIGHT($A$2,LEN($A$2)-8),"",SUMIF(Table1[SHIFT NOMENCLATURE], $B3012, Table1[EWIA]))</f>
        <v/>
      </c>
      <c r="I3012" s="1" t="str">
        <f>IF($A3012&gt;--RIGHT($A$2,LEN($A$2)-8),"",SUMIF(Table1[SHIFT NOMENCLATURE], $B3012, Table1[EPW]))</f>
        <v/>
      </c>
      <c r="J3012" s="1" t="str">
        <f>IF($A3012&gt;--RIGHT($A$2,LEN($A$2)-8),"",SUMIF(Table1[SHIFT NOMENCLATURE], $B3012, Table1[FVIC KILL]))</f>
        <v/>
      </c>
      <c r="K3012" s="1" t="str">
        <f>IF($A3012&gt;--RIGHT($A$2,LEN($A$2)-8),"",SUMIF(Table1[SHIFT NOMENCLATURE], $B3012, Table1[FVIC MOB]))</f>
        <v/>
      </c>
      <c r="L3012" s="1" t="str">
        <f>IF($A3012&gt;--RIGHT($A$2,LEN($A$2)-8),"",SUMIF(Table1[SHIFT NOMENCLATURE], $B3012, Table1[FVIC FIRE]))</f>
        <v/>
      </c>
      <c r="M3012" s="1" t="str">
        <f>IF($A3012&gt;--RIGHT($A$2,LEN($A$2)-8),"",SUMIF(Table1[SHIFT NOMENCLATURE], $B3012, Table1[FKIA]))</f>
        <v/>
      </c>
      <c r="N3012" s="1" t="str">
        <f>IF($A3012&gt;--RIGHT($A$2,LEN($A$2)-8),"",SUMIF(Table1[SHIFT NOMENCLATURE], $B3012, Table1[FWIA]))</f>
        <v/>
      </c>
      <c r="O3012" s="1" t="str">
        <f>IF($A3012&gt;--RIGHT($A$2,LEN($A$2)-8),"",SUMIF(Table1[SHIFT NOMENCLATURE], $B3012, Table1[DUSTWUN]))</f>
        <v/>
      </c>
    </row>
    <row r="3013" spans="1:15" x14ac:dyDescent="0.25">
      <c r="A3013" s="1" t="str">
        <f t="shared" ref="A3013:A3076" si="94">IF($A3012&gt;--RIGHT($A$2,LEN($A$2)-8)-1,"",ROW()-2)</f>
        <v/>
      </c>
      <c r="B3013" t="str">
        <f t="shared" ref="B3013:B3076" si="95">IF($A3012&gt;--RIGHT($A$2,LEN($A$2)-8)-1,"",IF(MID($B3012,3,4)="1900",CONCATENATE(TEXT(DATEVALUE(MID($B3012,15,2)&amp;MID($B3012,21,3)&amp;RIGHT($B3012,4)),"dd"), "0700-1900", UPPER(TEXT(DATEVALUE(MID($B3012,15,2)&amp;MID($B3012,21,3)&amp;RIGHT($B3012,4)),"mmm")), RIGHT($B3012,4)), CONCATENATE(LEFT($B3012,2), "1900", MID($B3012,12,3), RIGHT($B3012,4), "-", TEXT(DATEVALUE(LEFT($B3012,2)&amp;MID($B3012,12,3)&amp;RIGHT($B3012,4))+1,"dd"),"0700", UPPER(TEXT(DATEVALUE(LEFT($B3012,2)&amp;MID($B3012,12,3)&amp;RIGHT($B3012,4))+1,"mmm")), TEXT(DATEVALUE(LEFT($B3012,2)&amp;MID($B3012,12,3)&amp;RIGHT($B3012,4))+1,"yyyy"))))</f>
        <v/>
      </c>
      <c r="C3013" s="1" t="str">
        <f>IF($A3013&gt;--RIGHT($A$2,LEN($A$2)-8),"",COUNTIF(Table1[SHIFT NOMENCLATURE],$B3013))</f>
        <v/>
      </c>
      <c r="D3013" s="1" t="str">
        <f>IF($A3013&gt;--RIGHT($A$2,LEN($A$2)-8),"",SUMIF(Table1[SHIFT NOMENCLATURE], $B3013, Table1[EVIC KILL]))</f>
        <v/>
      </c>
      <c r="E3013" s="1" t="str">
        <f>IF($A3013&gt;--RIGHT($A$2,LEN($A$2)-8),"",SUMIF(Table1[SHIFT NOMENCLATURE], $B3013, Table1[EVIC MOB]))</f>
        <v/>
      </c>
      <c r="F3013" s="1" t="str">
        <f>IF($A3013&gt;--RIGHT($A$2,LEN($A$2)-8),"",SUMIF(Table1[SHIFT NOMENCLATURE], $B3013, Table1[EVIC FIRE]))</f>
        <v/>
      </c>
      <c r="G3013" s="1" t="str">
        <f>IF($A3013&gt;--RIGHT($A$2,LEN($A$2)-8),"",SUMIF(Table1[SHIFT NOMENCLATURE], $B3013, Table1[EKIA]))</f>
        <v/>
      </c>
      <c r="H3013" s="1" t="str">
        <f>IF($A3013&gt;--RIGHT($A$2,LEN($A$2)-8),"",SUMIF(Table1[SHIFT NOMENCLATURE], $B3013, Table1[EWIA]))</f>
        <v/>
      </c>
      <c r="I3013" s="1" t="str">
        <f>IF($A3013&gt;--RIGHT($A$2,LEN($A$2)-8),"",SUMIF(Table1[SHIFT NOMENCLATURE], $B3013, Table1[EPW]))</f>
        <v/>
      </c>
      <c r="J3013" s="1" t="str">
        <f>IF($A3013&gt;--RIGHT($A$2,LEN($A$2)-8),"",SUMIF(Table1[SHIFT NOMENCLATURE], $B3013, Table1[FVIC KILL]))</f>
        <v/>
      </c>
      <c r="K3013" s="1" t="str">
        <f>IF($A3013&gt;--RIGHT($A$2,LEN($A$2)-8),"",SUMIF(Table1[SHIFT NOMENCLATURE], $B3013, Table1[FVIC MOB]))</f>
        <v/>
      </c>
      <c r="L3013" s="1" t="str">
        <f>IF($A3013&gt;--RIGHT($A$2,LEN($A$2)-8),"",SUMIF(Table1[SHIFT NOMENCLATURE], $B3013, Table1[FVIC FIRE]))</f>
        <v/>
      </c>
      <c r="M3013" s="1" t="str">
        <f>IF($A3013&gt;--RIGHT($A$2,LEN($A$2)-8),"",SUMIF(Table1[SHIFT NOMENCLATURE], $B3013, Table1[FKIA]))</f>
        <v/>
      </c>
      <c r="N3013" s="1" t="str">
        <f>IF($A3013&gt;--RIGHT($A$2,LEN($A$2)-8),"",SUMIF(Table1[SHIFT NOMENCLATURE], $B3013, Table1[FWIA]))</f>
        <v/>
      </c>
      <c r="O3013" s="1" t="str">
        <f>IF($A3013&gt;--RIGHT($A$2,LEN($A$2)-8),"",SUMIF(Table1[SHIFT NOMENCLATURE], $B3013, Table1[DUSTWUN]))</f>
        <v/>
      </c>
    </row>
    <row r="3014" spans="1:15" x14ac:dyDescent="0.25">
      <c r="A3014" s="1" t="str">
        <f t="shared" si="94"/>
        <v/>
      </c>
      <c r="B3014" t="str">
        <f t="shared" si="95"/>
        <v/>
      </c>
      <c r="C3014" s="1" t="str">
        <f>IF($A3014&gt;--RIGHT($A$2,LEN($A$2)-8),"",COUNTIF(Table1[SHIFT NOMENCLATURE],$B3014))</f>
        <v/>
      </c>
      <c r="D3014" s="1" t="str">
        <f>IF($A3014&gt;--RIGHT($A$2,LEN($A$2)-8),"",SUMIF(Table1[SHIFT NOMENCLATURE], $B3014, Table1[EVIC KILL]))</f>
        <v/>
      </c>
      <c r="E3014" s="1" t="str">
        <f>IF($A3014&gt;--RIGHT($A$2,LEN($A$2)-8),"",SUMIF(Table1[SHIFT NOMENCLATURE], $B3014, Table1[EVIC MOB]))</f>
        <v/>
      </c>
      <c r="F3014" s="1" t="str">
        <f>IF($A3014&gt;--RIGHT($A$2,LEN($A$2)-8),"",SUMIF(Table1[SHIFT NOMENCLATURE], $B3014, Table1[EVIC FIRE]))</f>
        <v/>
      </c>
      <c r="G3014" s="1" t="str">
        <f>IF($A3014&gt;--RIGHT($A$2,LEN($A$2)-8),"",SUMIF(Table1[SHIFT NOMENCLATURE], $B3014, Table1[EKIA]))</f>
        <v/>
      </c>
      <c r="H3014" s="1" t="str">
        <f>IF($A3014&gt;--RIGHT($A$2,LEN($A$2)-8),"",SUMIF(Table1[SHIFT NOMENCLATURE], $B3014, Table1[EWIA]))</f>
        <v/>
      </c>
      <c r="I3014" s="1" t="str">
        <f>IF($A3014&gt;--RIGHT($A$2,LEN($A$2)-8),"",SUMIF(Table1[SHIFT NOMENCLATURE], $B3014, Table1[EPW]))</f>
        <v/>
      </c>
      <c r="J3014" s="1" t="str">
        <f>IF($A3014&gt;--RIGHT($A$2,LEN($A$2)-8),"",SUMIF(Table1[SHIFT NOMENCLATURE], $B3014, Table1[FVIC KILL]))</f>
        <v/>
      </c>
      <c r="K3014" s="1" t="str">
        <f>IF($A3014&gt;--RIGHT($A$2,LEN($A$2)-8),"",SUMIF(Table1[SHIFT NOMENCLATURE], $B3014, Table1[FVIC MOB]))</f>
        <v/>
      </c>
      <c r="L3014" s="1" t="str">
        <f>IF($A3014&gt;--RIGHT($A$2,LEN($A$2)-8),"",SUMIF(Table1[SHIFT NOMENCLATURE], $B3014, Table1[FVIC FIRE]))</f>
        <v/>
      </c>
      <c r="M3014" s="1" t="str">
        <f>IF($A3014&gt;--RIGHT($A$2,LEN($A$2)-8),"",SUMIF(Table1[SHIFT NOMENCLATURE], $B3014, Table1[FKIA]))</f>
        <v/>
      </c>
      <c r="N3014" s="1" t="str">
        <f>IF($A3014&gt;--RIGHT($A$2,LEN($A$2)-8),"",SUMIF(Table1[SHIFT NOMENCLATURE], $B3014, Table1[FWIA]))</f>
        <v/>
      </c>
      <c r="O3014" s="1" t="str">
        <f>IF($A3014&gt;--RIGHT($A$2,LEN($A$2)-8),"",SUMIF(Table1[SHIFT NOMENCLATURE], $B3014, Table1[DUSTWUN]))</f>
        <v/>
      </c>
    </row>
    <row r="3015" spans="1:15" x14ac:dyDescent="0.25">
      <c r="A3015" s="1" t="str">
        <f t="shared" si="94"/>
        <v/>
      </c>
      <c r="B3015" t="str">
        <f t="shared" si="95"/>
        <v/>
      </c>
      <c r="C3015" s="1" t="str">
        <f>IF($A3015&gt;--RIGHT($A$2,LEN($A$2)-8),"",COUNTIF(Table1[SHIFT NOMENCLATURE],$B3015))</f>
        <v/>
      </c>
      <c r="D3015" s="1" t="str">
        <f>IF($A3015&gt;--RIGHT($A$2,LEN($A$2)-8),"",SUMIF(Table1[SHIFT NOMENCLATURE], $B3015, Table1[EVIC KILL]))</f>
        <v/>
      </c>
      <c r="E3015" s="1" t="str">
        <f>IF($A3015&gt;--RIGHT($A$2,LEN($A$2)-8),"",SUMIF(Table1[SHIFT NOMENCLATURE], $B3015, Table1[EVIC MOB]))</f>
        <v/>
      </c>
      <c r="F3015" s="1" t="str">
        <f>IF($A3015&gt;--RIGHT($A$2,LEN($A$2)-8),"",SUMIF(Table1[SHIFT NOMENCLATURE], $B3015, Table1[EVIC FIRE]))</f>
        <v/>
      </c>
      <c r="G3015" s="1" t="str">
        <f>IF($A3015&gt;--RIGHT($A$2,LEN($A$2)-8),"",SUMIF(Table1[SHIFT NOMENCLATURE], $B3015, Table1[EKIA]))</f>
        <v/>
      </c>
      <c r="H3015" s="1" t="str">
        <f>IF($A3015&gt;--RIGHT($A$2,LEN($A$2)-8),"",SUMIF(Table1[SHIFT NOMENCLATURE], $B3015, Table1[EWIA]))</f>
        <v/>
      </c>
      <c r="I3015" s="1" t="str">
        <f>IF($A3015&gt;--RIGHT($A$2,LEN($A$2)-8),"",SUMIF(Table1[SHIFT NOMENCLATURE], $B3015, Table1[EPW]))</f>
        <v/>
      </c>
      <c r="J3015" s="1" t="str">
        <f>IF($A3015&gt;--RIGHT($A$2,LEN($A$2)-8),"",SUMIF(Table1[SHIFT NOMENCLATURE], $B3015, Table1[FVIC KILL]))</f>
        <v/>
      </c>
      <c r="K3015" s="1" t="str">
        <f>IF($A3015&gt;--RIGHT($A$2,LEN($A$2)-8),"",SUMIF(Table1[SHIFT NOMENCLATURE], $B3015, Table1[FVIC MOB]))</f>
        <v/>
      </c>
      <c r="L3015" s="1" t="str">
        <f>IF($A3015&gt;--RIGHT($A$2,LEN($A$2)-8),"",SUMIF(Table1[SHIFT NOMENCLATURE], $B3015, Table1[FVIC FIRE]))</f>
        <v/>
      </c>
      <c r="M3015" s="1" t="str">
        <f>IF($A3015&gt;--RIGHT($A$2,LEN($A$2)-8),"",SUMIF(Table1[SHIFT NOMENCLATURE], $B3015, Table1[FKIA]))</f>
        <v/>
      </c>
      <c r="N3015" s="1" t="str">
        <f>IF($A3015&gt;--RIGHT($A$2,LEN($A$2)-8),"",SUMIF(Table1[SHIFT NOMENCLATURE], $B3015, Table1[FWIA]))</f>
        <v/>
      </c>
      <c r="O3015" s="1" t="str">
        <f>IF($A3015&gt;--RIGHT($A$2,LEN($A$2)-8),"",SUMIF(Table1[SHIFT NOMENCLATURE], $B3015, Table1[DUSTWUN]))</f>
        <v/>
      </c>
    </row>
    <row r="3016" spans="1:15" x14ac:dyDescent="0.25">
      <c r="A3016" s="1" t="str">
        <f t="shared" si="94"/>
        <v/>
      </c>
      <c r="B3016" t="str">
        <f t="shared" si="95"/>
        <v/>
      </c>
      <c r="C3016" s="1" t="str">
        <f>IF($A3016&gt;--RIGHT($A$2,LEN($A$2)-8),"",COUNTIF(Table1[SHIFT NOMENCLATURE],$B3016))</f>
        <v/>
      </c>
      <c r="D3016" s="1" t="str">
        <f>IF($A3016&gt;--RIGHT($A$2,LEN($A$2)-8),"",SUMIF(Table1[SHIFT NOMENCLATURE], $B3016, Table1[EVIC KILL]))</f>
        <v/>
      </c>
      <c r="E3016" s="1" t="str">
        <f>IF($A3016&gt;--RIGHT($A$2,LEN($A$2)-8),"",SUMIF(Table1[SHIFT NOMENCLATURE], $B3016, Table1[EVIC MOB]))</f>
        <v/>
      </c>
      <c r="F3016" s="1" t="str">
        <f>IF($A3016&gt;--RIGHT($A$2,LEN($A$2)-8),"",SUMIF(Table1[SHIFT NOMENCLATURE], $B3016, Table1[EVIC FIRE]))</f>
        <v/>
      </c>
      <c r="G3016" s="1" t="str">
        <f>IF($A3016&gt;--RIGHT($A$2,LEN($A$2)-8),"",SUMIF(Table1[SHIFT NOMENCLATURE], $B3016, Table1[EKIA]))</f>
        <v/>
      </c>
      <c r="H3016" s="1" t="str">
        <f>IF($A3016&gt;--RIGHT($A$2,LEN($A$2)-8),"",SUMIF(Table1[SHIFT NOMENCLATURE], $B3016, Table1[EWIA]))</f>
        <v/>
      </c>
      <c r="I3016" s="1" t="str">
        <f>IF($A3016&gt;--RIGHT($A$2,LEN($A$2)-8),"",SUMIF(Table1[SHIFT NOMENCLATURE], $B3016, Table1[EPW]))</f>
        <v/>
      </c>
      <c r="J3016" s="1" t="str">
        <f>IF($A3016&gt;--RIGHT($A$2,LEN($A$2)-8),"",SUMIF(Table1[SHIFT NOMENCLATURE], $B3016, Table1[FVIC KILL]))</f>
        <v/>
      </c>
      <c r="K3016" s="1" t="str">
        <f>IF($A3016&gt;--RIGHT($A$2,LEN($A$2)-8),"",SUMIF(Table1[SHIFT NOMENCLATURE], $B3016, Table1[FVIC MOB]))</f>
        <v/>
      </c>
      <c r="L3016" s="1" t="str">
        <f>IF($A3016&gt;--RIGHT($A$2,LEN($A$2)-8),"",SUMIF(Table1[SHIFT NOMENCLATURE], $B3016, Table1[FVIC FIRE]))</f>
        <v/>
      </c>
      <c r="M3016" s="1" t="str">
        <f>IF($A3016&gt;--RIGHT($A$2,LEN($A$2)-8),"",SUMIF(Table1[SHIFT NOMENCLATURE], $B3016, Table1[FKIA]))</f>
        <v/>
      </c>
      <c r="N3016" s="1" t="str">
        <f>IF($A3016&gt;--RIGHT($A$2,LEN($A$2)-8),"",SUMIF(Table1[SHIFT NOMENCLATURE], $B3016, Table1[FWIA]))</f>
        <v/>
      </c>
      <c r="O3016" s="1" t="str">
        <f>IF($A3016&gt;--RIGHT($A$2,LEN($A$2)-8),"",SUMIF(Table1[SHIFT NOMENCLATURE], $B3016, Table1[DUSTWUN]))</f>
        <v/>
      </c>
    </row>
    <row r="3017" spans="1:15" x14ac:dyDescent="0.25">
      <c r="A3017" s="1" t="str">
        <f t="shared" si="94"/>
        <v/>
      </c>
      <c r="B3017" t="str">
        <f t="shared" si="95"/>
        <v/>
      </c>
      <c r="C3017" s="1" t="str">
        <f>IF($A3017&gt;--RIGHT($A$2,LEN($A$2)-8),"",COUNTIF(Table1[SHIFT NOMENCLATURE],$B3017))</f>
        <v/>
      </c>
      <c r="D3017" s="1" t="str">
        <f>IF($A3017&gt;--RIGHT($A$2,LEN($A$2)-8),"",SUMIF(Table1[SHIFT NOMENCLATURE], $B3017, Table1[EVIC KILL]))</f>
        <v/>
      </c>
      <c r="E3017" s="1" t="str">
        <f>IF($A3017&gt;--RIGHT($A$2,LEN($A$2)-8),"",SUMIF(Table1[SHIFT NOMENCLATURE], $B3017, Table1[EVIC MOB]))</f>
        <v/>
      </c>
      <c r="F3017" s="1" t="str">
        <f>IF($A3017&gt;--RIGHT($A$2,LEN($A$2)-8),"",SUMIF(Table1[SHIFT NOMENCLATURE], $B3017, Table1[EVIC FIRE]))</f>
        <v/>
      </c>
      <c r="G3017" s="1" t="str">
        <f>IF($A3017&gt;--RIGHT($A$2,LEN($A$2)-8),"",SUMIF(Table1[SHIFT NOMENCLATURE], $B3017, Table1[EKIA]))</f>
        <v/>
      </c>
      <c r="H3017" s="1" t="str">
        <f>IF($A3017&gt;--RIGHT($A$2,LEN($A$2)-8),"",SUMIF(Table1[SHIFT NOMENCLATURE], $B3017, Table1[EWIA]))</f>
        <v/>
      </c>
      <c r="I3017" s="1" t="str">
        <f>IF($A3017&gt;--RIGHT($A$2,LEN($A$2)-8),"",SUMIF(Table1[SHIFT NOMENCLATURE], $B3017, Table1[EPW]))</f>
        <v/>
      </c>
      <c r="J3017" s="1" t="str">
        <f>IF($A3017&gt;--RIGHT($A$2,LEN($A$2)-8),"",SUMIF(Table1[SHIFT NOMENCLATURE], $B3017, Table1[FVIC KILL]))</f>
        <v/>
      </c>
      <c r="K3017" s="1" t="str">
        <f>IF($A3017&gt;--RIGHT($A$2,LEN($A$2)-8),"",SUMIF(Table1[SHIFT NOMENCLATURE], $B3017, Table1[FVIC MOB]))</f>
        <v/>
      </c>
      <c r="L3017" s="1" t="str">
        <f>IF($A3017&gt;--RIGHT($A$2,LEN($A$2)-8),"",SUMIF(Table1[SHIFT NOMENCLATURE], $B3017, Table1[FVIC FIRE]))</f>
        <v/>
      </c>
      <c r="M3017" s="1" t="str">
        <f>IF($A3017&gt;--RIGHT($A$2,LEN($A$2)-8),"",SUMIF(Table1[SHIFT NOMENCLATURE], $B3017, Table1[FKIA]))</f>
        <v/>
      </c>
      <c r="N3017" s="1" t="str">
        <f>IF($A3017&gt;--RIGHT($A$2,LEN($A$2)-8),"",SUMIF(Table1[SHIFT NOMENCLATURE], $B3017, Table1[FWIA]))</f>
        <v/>
      </c>
      <c r="O3017" s="1" t="str">
        <f>IF($A3017&gt;--RIGHT($A$2,LEN($A$2)-8),"",SUMIF(Table1[SHIFT NOMENCLATURE], $B3017, Table1[DUSTWUN]))</f>
        <v/>
      </c>
    </row>
    <row r="3018" spans="1:15" x14ac:dyDescent="0.25">
      <c r="A3018" s="1" t="str">
        <f t="shared" si="94"/>
        <v/>
      </c>
      <c r="B3018" t="str">
        <f t="shared" si="95"/>
        <v/>
      </c>
      <c r="C3018" s="1" t="str">
        <f>IF($A3018&gt;--RIGHT($A$2,LEN($A$2)-8),"",COUNTIF(Table1[SHIFT NOMENCLATURE],$B3018))</f>
        <v/>
      </c>
      <c r="D3018" s="1" t="str">
        <f>IF($A3018&gt;--RIGHT($A$2,LEN($A$2)-8),"",SUMIF(Table1[SHIFT NOMENCLATURE], $B3018, Table1[EVIC KILL]))</f>
        <v/>
      </c>
      <c r="E3018" s="1" t="str">
        <f>IF($A3018&gt;--RIGHT($A$2,LEN($A$2)-8),"",SUMIF(Table1[SHIFT NOMENCLATURE], $B3018, Table1[EVIC MOB]))</f>
        <v/>
      </c>
      <c r="F3018" s="1" t="str">
        <f>IF($A3018&gt;--RIGHT($A$2,LEN($A$2)-8),"",SUMIF(Table1[SHIFT NOMENCLATURE], $B3018, Table1[EVIC FIRE]))</f>
        <v/>
      </c>
      <c r="G3018" s="1" t="str">
        <f>IF($A3018&gt;--RIGHT($A$2,LEN($A$2)-8),"",SUMIF(Table1[SHIFT NOMENCLATURE], $B3018, Table1[EKIA]))</f>
        <v/>
      </c>
      <c r="H3018" s="1" t="str">
        <f>IF($A3018&gt;--RIGHT($A$2,LEN($A$2)-8),"",SUMIF(Table1[SHIFT NOMENCLATURE], $B3018, Table1[EWIA]))</f>
        <v/>
      </c>
      <c r="I3018" s="1" t="str">
        <f>IF($A3018&gt;--RIGHT($A$2,LEN($A$2)-8),"",SUMIF(Table1[SHIFT NOMENCLATURE], $B3018, Table1[EPW]))</f>
        <v/>
      </c>
      <c r="J3018" s="1" t="str">
        <f>IF($A3018&gt;--RIGHT($A$2,LEN($A$2)-8),"",SUMIF(Table1[SHIFT NOMENCLATURE], $B3018, Table1[FVIC KILL]))</f>
        <v/>
      </c>
      <c r="K3018" s="1" t="str">
        <f>IF($A3018&gt;--RIGHT($A$2,LEN($A$2)-8),"",SUMIF(Table1[SHIFT NOMENCLATURE], $B3018, Table1[FVIC MOB]))</f>
        <v/>
      </c>
      <c r="L3018" s="1" t="str">
        <f>IF($A3018&gt;--RIGHT($A$2,LEN($A$2)-8),"",SUMIF(Table1[SHIFT NOMENCLATURE], $B3018, Table1[FVIC FIRE]))</f>
        <v/>
      </c>
      <c r="M3018" s="1" t="str">
        <f>IF($A3018&gt;--RIGHT($A$2,LEN($A$2)-8),"",SUMIF(Table1[SHIFT NOMENCLATURE], $B3018, Table1[FKIA]))</f>
        <v/>
      </c>
      <c r="N3018" s="1" t="str">
        <f>IF($A3018&gt;--RIGHT($A$2,LEN($A$2)-8),"",SUMIF(Table1[SHIFT NOMENCLATURE], $B3018, Table1[FWIA]))</f>
        <v/>
      </c>
      <c r="O3018" s="1" t="str">
        <f>IF($A3018&gt;--RIGHT($A$2,LEN($A$2)-8),"",SUMIF(Table1[SHIFT NOMENCLATURE], $B3018, Table1[DUSTWUN]))</f>
        <v/>
      </c>
    </row>
    <row r="3019" spans="1:15" x14ac:dyDescent="0.25">
      <c r="A3019" s="1" t="str">
        <f t="shared" si="94"/>
        <v/>
      </c>
      <c r="B3019" t="str">
        <f t="shared" si="95"/>
        <v/>
      </c>
      <c r="C3019" s="1" t="str">
        <f>IF($A3019&gt;--RIGHT($A$2,LEN($A$2)-8),"",COUNTIF(Table1[SHIFT NOMENCLATURE],$B3019))</f>
        <v/>
      </c>
      <c r="D3019" s="1" t="str">
        <f>IF($A3019&gt;--RIGHT($A$2,LEN($A$2)-8),"",SUMIF(Table1[SHIFT NOMENCLATURE], $B3019, Table1[EVIC KILL]))</f>
        <v/>
      </c>
      <c r="E3019" s="1" t="str">
        <f>IF($A3019&gt;--RIGHT($A$2,LEN($A$2)-8),"",SUMIF(Table1[SHIFT NOMENCLATURE], $B3019, Table1[EVIC MOB]))</f>
        <v/>
      </c>
      <c r="F3019" s="1" t="str">
        <f>IF($A3019&gt;--RIGHT($A$2,LEN($A$2)-8),"",SUMIF(Table1[SHIFT NOMENCLATURE], $B3019, Table1[EVIC FIRE]))</f>
        <v/>
      </c>
      <c r="G3019" s="1" t="str">
        <f>IF($A3019&gt;--RIGHT($A$2,LEN($A$2)-8),"",SUMIF(Table1[SHIFT NOMENCLATURE], $B3019, Table1[EKIA]))</f>
        <v/>
      </c>
      <c r="H3019" s="1" t="str">
        <f>IF($A3019&gt;--RIGHT($A$2,LEN($A$2)-8),"",SUMIF(Table1[SHIFT NOMENCLATURE], $B3019, Table1[EWIA]))</f>
        <v/>
      </c>
      <c r="I3019" s="1" t="str">
        <f>IF($A3019&gt;--RIGHT($A$2,LEN($A$2)-8),"",SUMIF(Table1[SHIFT NOMENCLATURE], $B3019, Table1[EPW]))</f>
        <v/>
      </c>
      <c r="J3019" s="1" t="str">
        <f>IF($A3019&gt;--RIGHT($A$2,LEN($A$2)-8),"",SUMIF(Table1[SHIFT NOMENCLATURE], $B3019, Table1[FVIC KILL]))</f>
        <v/>
      </c>
      <c r="K3019" s="1" t="str">
        <f>IF($A3019&gt;--RIGHT($A$2,LEN($A$2)-8),"",SUMIF(Table1[SHIFT NOMENCLATURE], $B3019, Table1[FVIC MOB]))</f>
        <v/>
      </c>
      <c r="L3019" s="1" t="str">
        <f>IF($A3019&gt;--RIGHT($A$2,LEN($A$2)-8),"",SUMIF(Table1[SHIFT NOMENCLATURE], $B3019, Table1[FVIC FIRE]))</f>
        <v/>
      </c>
      <c r="M3019" s="1" t="str">
        <f>IF($A3019&gt;--RIGHT($A$2,LEN($A$2)-8),"",SUMIF(Table1[SHIFT NOMENCLATURE], $B3019, Table1[FKIA]))</f>
        <v/>
      </c>
      <c r="N3019" s="1" t="str">
        <f>IF($A3019&gt;--RIGHT($A$2,LEN($A$2)-8),"",SUMIF(Table1[SHIFT NOMENCLATURE], $B3019, Table1[FWIA]))</f>
        <v/>
      </c>
      <c r="O3019" s="1" t="str">
        <f>IF($A3019&gt;--RIGHT($A$2,LEN($A$2)-8),"",SUMIF(Table1[SHIFT NOMENCLATURE], $B3019, Table1[DUSTWUN]))</f>
        <v/>
      </c>
    </row>
    <row r="3020" spans="1:15" x14ac:dyDescent="0.25">
      <c r="A3020" s="1" t="str">
        <f t="shared" si="94"/>
        <v/>
      </c>
      <c r="B3020" t="str">
        <f t="shared" si="95"/>
        <v/>
      </c>
      <c r="C3020" s="1" t="str">
        <f>IF($A3020&gt;--RIGHT($A$2,LEN($A$2)-8),"",COUNTIF(Table1[SHIFT NOMENCLATURE],$B3020))</f>
        <v/>
      </c>
      <c r="D3020" s="1" t="str">
        <f>IF($A3020&gt;--RIGHT($A$2,LEN($A$2)-8),"",SUMIF(Table1[SHIFT NOMENCLATURE], $B3020, Table1[EVIC KILL]))</f>
        <v/>
      </c>
      <c r="E3020" s="1" t="str">
        <f>IF($A3020&gt;--RIGHT($A$2,LEN($A$2)-8),"",SUMIF(Table1[SHIFT NOMENCLATURE], $B3020, Table1[EVIC MOB]))</f>
        <v/>
      </c>
      <c r="F3020" s="1" t="str">
        <f>IF($A3020&gt;--RIGHT($A$2,LEN($A$2)-8),"",SUMIF(Table1[SHIFT NOMENCLATURE], $B3020, Table1[EVIC FIRE]))</f>
        <v/>
      </c>
      <c r="G3020" s="1" t="str">
        <f>IF($A3020&gt;--RIGHT($A$2,LEN($A$2)-8),"",SUMIF(Table1[SHIFT NOMENCLATURE], $B3020, Table1[EKIA]))</f>
        <v/>
      </c>
      <c r="H3020" s="1" t="str">
        <f>IF($A3020&gt;--RIGHT($A$2,LEN($A$2)-8),"",SUMIF(Table1[SHIFT NOMENCLATURE], $B3020, Table1[EWIA]))</f>
        <v/>
      </c>
      <c r="I3020" s="1" t="str">
        <f>IF($A3020&gt;--RIGHT($A$2,LEN($A$2)-8),"",SUMIF(Table1[SHIFT NOMENCLATURE], $B3020, Table1[EPW]))</f>
        <v/>
      </c>
      <c r="J3020" s="1" t="str">
        <f>IF($A3020&gt;--RIGHT($A$2,LEN($A$2)-8),"",SUMIF(Table1[SHIFT NOMENCLATURE], $B3020, Table1[FVIC KILL]))</f>
        <v/>
      </c>
      <c r="K3020" s="1" t="str">
        <f>IF($A3020&gt;--RIGHT($A$2,LEN($A$2)-8),"",SUMIF(Table1[SHIFT NOMENCLATURE], $B3020, Table1[FVIC MOB]))</f>
        <v/>
      </c>
      <c r="L3020" s="1" t="str">
        <f>IF($A3020&gt;--RIGHT($A$2,LEN($A$2)-8),"",SUMIF(Table1[SHIFT NOMENCLATURE], $B3020, Table1[FVIC FIRE]))</f>
        <v/>
      </c>
      <c r="M3020" s="1" t="str">
        <f>IF($A3020&gt;--RIGHT($A$2,LEN($A$2)-8),"",SUMIF(Table1[SHIFT NOMENCLATURE], $B3020, Table1[FKIA]))</f>
        <v/>
      </c>
      <c r="N3020" s="1" t="str">
        <f>IF($A3020&gt;--RIGHT($A$2,LEN($A$2)-8),"",SUMIF(Table1[SHIFT NOMENCLATURE], $B3020, Table1[FWIA]))</f>
        <v/>
      </c>
      <c r="O3020" s="1" t="str">
        <f>IF($A3020&gt;--RIGHT($A$2,LEN($A$2)-8),"",SUMIF(Table1[SHIFT NOMENCLATURE], $B3020, Table1[DUSTWUN]))</f>
        <v/>
      </c>
    </row>
    <row r="3021" spans="1:15" x14ac:dyDescent="0.25">
      <c r="A3021" s="1" t="str">
        <f t="shared" si="94"/>
        <v/>
      </c>
      <c r="B3021" t="str">
        <f t="shared" si="95"/>
        <v/>
      </c>
      <c r="C3021" s="1" t="str">
        <f>IF($A3021&gt;--RIGHT($A$2,LEN($A$2)-8),"",COUNTIF(Table1[SHIFT NOMENCLATURE],$B3021))</f>
        <v/>
      </c>
      <c r="D3021" s="1" t="str">
        <f>IF($A3021&gt;--RIGHT($A$2,LEN($A$2)-8),"",SUMIF(Table1[SHIFT NOMENCLATURE], $B3021, Table1[EVIC KILL]))</f>
        <v/>
      </c>
      <c r="E3021" s="1" t="str">
        <f>IF($A3021&gt;--RIGHT($A$2,LEN($A$2)-8),"",SUMIF(Table1[SHIFT NOMENCLATURE], $B3021, Table1[EVIC MOB]))</f>
        <v/>
      </c>
      <c r="F3021" s="1" t="str">
        <f>IF($A3021&gt;--RIGHT($A$2,LEN($A$2)-8),"",SUMIF(Table1[SHIFT NOMENCLATURE], $B3021, Table1[EVIC FIRE]))</f>
        <v/>
      </c>
      <c r="G3021" s="1" t="str">
        <f>IF($A3021&gt;--RIGHT($A$2,LEN($A$2)-8),"",SUMIF(Table1[SHIFT NOMENCLATURE], $B3021, Table1[EKIA]))</f>
        <v/>
      </c>
      <c r="H3021" s="1" t="str">
        <f>IF($A3021&gt;--RIGHT($A$2,LEN($A$2)-8),"",SUMIF(Table1[SHIFT NOMENCLATURE], $B3021, Table1[EWIA]))</f>
        <v/>
      </c>
      <c r="I3021" s="1" t="str">
        <f>IF($A3021&gt;--RIGHT($A$2,LEN($A$2)-8),"",SUMIF(Table1[SHIFT NOMENCLATURE], $B3021, Table1[EPW]))</f>
        <v/>
      </c>
      <c r="J3021" s="1" t="str">
        <f>IF($A3021&gt;--RIGHT($A$2,LEN($A$2)-8),"",SUMIF(Table1[SHIFT NOMENCLATURE], $B3021, Table1[FVIC KILL]))</f>
        <v/>
      </c>
      <c r="K3021" s="1" t="str">
        <f>IF($A3021&gt;--RIGHT($A$2,LEN($A$2)-8),"",SUMIF(Table1[SHIFT NOMENCLATURE], $B3021, Table1[FVIC MOB]))</f>
        <v/>
      </c>
      <c r="L3021" s="1" t="str">
        <f>IF($A3021&gt;--RIGHT($A$2,LEN($A$2)-8),"",SUMIF(Table1[SHIFT NOMENCLATURE], $B3021, Table1[FVIC FIRE]))</f>
        <v/>
      </c>
      <c r="M3021" s="1" t="str">
        <f>IF($A3021&gt;--RIGHT($A$2,LEN($A$2)-8),"",SUMIF(Table1[SHIFT NOMENCLATURE], $B3021, Table1[FKIA]))</f>
        <v/>
      </c>
      <c r="N3021" s="1" t="str">
        <f>IF($A3021&gt;--RIGHT($A$2,LEN($A$2)-8),"",SUMIF(Table1[SHIFT NOMENCLATURE], $B3021, Table1[FWIA]))</f>
        <v/>
      </c>
      <c r="O3021" s="1" t="str">
        <f>IF($A3021&gt;--RIGHT($A$2,LEN($A$2)-8),"",SUMIF(Table1[SHIFT NOMENCLATURE], $B3021, Table1[DUSTWUN]))</f>
        <v/>
      </c>
    </row>
    <row r="3022" spans="1:15" x14ac:dyDescent="0.25">
      <c r="A3022" s="1" t="str">
        <f t="shared" si="94"/>
        <v/>
      </c>
      <c r="B3022" t="str">
        <f t="shared" si="95"/>
        <v/>
      </c>
      <c r="C3022" s="1" t="str">
        <f>IF($A3022&gt;--RIGHT($A$2,LEN($A$2)-8),"",COUNTIF(Table1[SHIFT NOMENCLATURE],$B3022))</f>
        <v/>
      </c>
      <c r="D3022" s="1" t="str">
        <f>IF($A3022&gt;--RIGHT($A$2,LEN($A$2)-8),"",SUMIF(Table1[SHIFT NOMENCLATURE], $B3022, Table1[EVIC KILL]))</f>
        <v/>
      </c>
      <c r="E3022" s="1" t="str">
        <f>IF($A3022&gt;--RIGHT($A$2,LEN($A$2)-8),"",SUMIF(Table1[SHIFT NOMENCLATURE], $B3022, Table1[EVIC MOB]))</f>
        <v/>
      </c>
      <c r="F3022" s="1" t="str">
        <f>IF($A3022&gt;--RIGHT($A$2,LEN($A$2)-8),"",SUMIF(Table1[SHIFT NOMENCLATURE], $B3022, Table1[EVIC FIRE]))</f>
        <v/>
      </c>
      <c r="G3022" s="1" t="str">
        <f>IF($A3022&gt;--RIGHT($A$2,LEN($A$2)-8),"",SUMIF(Table1[SHIFT NOMENCLATURE], $B3022, Table1[EKIA]))</f>
        <v/>
      </c>
      <c r="H3022" s="1" t="str">
        <f>IF($A3022&gt;--RIGHT($A$2,LEN($A$2)-8),"",SUMIF(Table1[SHIFT NOMENCLATURE], $B3022, Table1[EWIA]))</f>
        <v/>
      </c>
      <c r="I3022" s="1" t="str">
        <f>IF($A3022&gt;--RIGHT($A$2,LEN($A$2)-8),"",SUMIF(Table1[SHIFT NOMENCLATURE], $B3022, Table1[EPW]))</f>
        <v/>
      </c>
      <c r="J3022" s="1" t="str">
        <f>IF($A3022&gt;--RIGHT($A$2,LEN($A$2)-8),"",SUMIF(Table1[SHIFT NOMENCLATURE], $B3022, Table1[FVIC KILL]))</f>
        <v/>
      </c>
      <c r="K3022" s="1" t="str">
        <f>IF($A3022&gt;--RIGHT($A$2,LEN($A$2)-8),"",SUMIF(Table1[SHIFT NOMENCLATURE], $B3022, Table1[FVIC MOB]))</f>
        <v/>
      </c>
      <c r="L3022" s="1" t="str">
        <f>IF($A3022&gt;--RIGHT($A$2,LEN($A$2)-8),"",SUMIF(Table1[SHIFT NOMENCLATURE], $B3022, Table1[FVIC FIRE]))</f>
        <v/>
      </c>
      <c r="M3022" s="1" t="str">
        <f>IF($A3022&gt;--RIGHT($A$2,LEN($A$2)-8),"",SUMIF(Table1[SHIFT NOMENCLATURE], $B3022, Table1[FKIA]))</f>
        <v/>
      </c>
      <c r="N3022" s="1" t="str">
        <f>IF($A3022&gt;--RIGHT($A$2,LEN($A$2)-8),"",SUMIF(Table1[SHIFT NOMENCLATURE], $B3022, Table1[FWIA]))</f>
        <v/>
      </c>
      <c r="O3022" s="1" t="str">
        <f>IF($A3022&gt;--RIGHT($A$2,LEN($A$2)-8),"",SUMIF(Table1[SHIFT NOMENCLATURE], $B3022, Table1[DUSTWUN]))</f>
        <v/>
      </c>
    </row>
    <row r="3023" spans="1:15" x14ac:dyDescent="0.25">
      <c r="A3023" s="1" t="str">
        <f t="shared" si="94"/>
        <v/>
      </c>
      <c r="B3023" t="str">
        <f t="shared" si="95"/>
        <v/>
      </c>
      <c r="C3023" s="1" t="str">
        <f>IF($A3023&gt;--RIGHT($A$2,LEN($A$2)-8),"",COUNTIF(Table1[SHIFT NOMENCLATURE],$B3023))</f>
        <v/>
      </c>
      <c r="D3023" s="1" t="str">
        <f>IF($A3023&gt;--RIGHT($A$2,LEN($A$2)-8),"",SUMIF(Table1[SHIFT NOMENCLATURE], $B3023, Table1[EVIC KILL]))</f>
        <v/>
      </c>
      <c r="E3023" s="1" t="str">
        <f>IF($A3023&gt;--RIGHT($A$2,LEN($A$2)-8),"",SUMIF(Table1[SHIFT NOMENCLATURE], $B3023, Table1[EVIC MOB]))</f>
        <v/>
      </c>
      <c r="F3023" s="1" t="str">
        <f>IF($A3023&gt;--RIGHT($A$2,LEN($A$2)-8),"",SUMIF(Table1[SHIFT NOMENCLATURE], $B3023, Table1[EVIC FIRE]))</f>
        <v/>
      </c>
      <c r="G3023" s="1" t="str">
        <f>IF($A3023&gt;--RIGHT($A$2,LEN($A$2)-8),"",SUMIF(Table1[SHIFT NOMENCLATURE], $B3023, Table1[EKIA]))</f>
        <v/>
      </c>
      <c r="H3023" s="1" t="str">
        <f>IF($A3023&gt;--RIGHT($A$2,LEN($A$2)-8),"",SUMIF(Table1[SHIFT NOMENCLATURE], $B3023, Table1[EWIA]))</f>
        <v/>
      </c>
      <c r="I3023" s="1" t="str">
        <f>IF($A3023&gt;--RIGHT($A$2,LEN($A$2)-8),"",SUMIF(Table1[SHIFT NOMENCLATURE], $B3023, Table1[EPW]))</f>
        <v/>
      </c>
      <c r="J3023" s="1" t="str">
        <f>IF($A3023&gt;--RIGHT($A$2,LEN($A$2)-8),"",SUMIF(Table1[SHIFT NOMENCLATURE], $B3023, Table1[FVIC KILL]))</f>
        <v/>
      </c>
      <c r="K3023" s="1" t="str">
        <f>IF($A3023&gt;--RIGHT($A$2,LEN($A$2)-8),"",SUMIF(Table1[SHIFT NOMENCLATURE], $B3023, Table1[FVIC MOB]))</f>
        <v/>
      </c>
      <c r="L3023" s="1" t="str">
        <f>IF($A3023&gt;--RIGHT($A$2,LEN($A$2)-8),"",SUMIF(Table1[SHIFT NOMENCLATURE], $B3023, Table1[FVIC FIRE]))</f>
        <v/>
      </c>
      <c r="M3023" s="1" t="str">
        <f>IF($A3023&gt;--RIGHT($A$2,LEN($A$2)-8),"",SUMIF(Table1[SHIFT NOMENCLATURE], $B3023, Table1[FKIA]))</f>
        <v/>
      </c>
      <c r="N3023" s="1" t="str">
        <f>IF($A3023&gt;--RIGHT($A$2,LEN($A$2)-8),"",SUMIF(Table1[SHIFT NOMENCLATURE], $B3023, Table1[FWIA]))</f>
        <v/>
      </c>
      <c r="O3023" s="1" t="str">
        <f>IF($A3023&gt;--RIGHT($A$2,LEN($A$2)-8),"",SUMIF(Table1[SHIFT NOMENCLATURE], $B3023, Table1[DUSTWUN]))</f>
        <v/>
      </c>
    </row>
    <row r="3024" spans="1:15" x14ac:dyDescent="0.25">
      <c r="A3024" s="1" t="str">
        <f t="shared" si="94"/>
        <v/>
      </c>
      <c r="B3024" t="str">
        <f t="shared" si="95"/>
        <v/>
      </c>
      <c r="C3024" s="1" t="str">
        <f>IF($A3024&gt;--RIGHT($A$2,LEN($A$2)-8),"",COUNTIF(Table1[SHIFT NOMENCLATURE],$B3024))</f>
        <v/>
      </c>
      <c r="D3024" s="1" t="str">
        <f>IF($A3024&gt;--RIGHT($A$2,LEN($A$2)-8),"",SUMIF(Table1[SHIFT NOMENCLATURE], $B3024, Table1[EVIC KILL]))</f>
        <v/>
      </c>
      <c r="E3024" s="1" t="str">
        <f>IF($A3024&gt;--RIGHT($A$2,LEN($A$2)-8),"",SUMIF(Table1[SHIFT NOMENCLATURE], $B3024, Table1[EVIC MOB]))</f>
        <v/>
      </c>
      <c r="F3024" s="1" t="str">
        <f>IF($A3024&gt;--RIGHT($A$2,LEN($A$2)-8),"",SUMIF(Table1[SHIFT NOMENCLATURE], $B3024, Table1[EVIC FIRE]))</f>
        <v/>
      </c>
      <c r="G3024" s="1" t="str">
        <f>IF($A3024&gt;--RIGHT($A$2,LEN($A$2)-8),"",SUMIF(Table1[SHIFT NOMENCLATURE], $B3024, Table1[EKIA]))</f>
        <v/>
      </c>
      <c r="H3024" s="1" t="str">
        <f>IF($A3024&gt;--RIGHT($A$2,LEN($A$2)-8),"",SUMIF(Table1[SHIFT NOMENCLATURE], $B3024, Table1[EWIA]))</f>
        <v/>
      </c>
      <c r="I3024" s="1" t="str">
        <f>IF($A3024&gt;--RIGHT($A$2,LEN($A$2)-8),"",SUMIF(Table1[SHIFT NOMENCLATURE], $B3024, Table1[EPW]))</f>
        <v/>
      </c>
      <c r="J3024" s="1" t="str">
        <f>IF($A3024&gt;--RIGHT($A$2,LEN($A$2)-8),"",SUMIF(Table1[SHIFT NOMENCLATURE], $B3024, Table1[FVIC KILL]))</f>
        <v/>
      </c>
      <c r="K3024" s="1" t="str">
        <f>IF($A3024&gt;--RIGHT($A$2,LEN($A$2)-8),"",SUMIF(Table1[SHIFT NOMENCLATURE], $B3024, Table1[FVIC MOB]))</f>
        <v/>
      </c>
      <c r="L3024" s="1" t="str">
        <f>IF($A3024&gt;--RIGHT($A$2,LEN($A$2)-8),"",SUMIF(Table1[SHIFT NOMENCLATURE], $B3024, Table1[FVIC FIRE]))</f>
        <v/>
      </c>
      <c r="M3024" s="1" t="str">
        <f>IF($A3024&gt;--RIGHT($A$2,LEN($A$2)-8),"",SUMIF(Table1[SHIFT NOMENCLATURE], $B3024, Table1[FKIA]))</f>
        <v/>
      </c>
      <c r="N3024" s="1" t="str">
        <f>IF($A3024&gt;--RIGHT($A$2,LEN($A$2)-8),"",SUMIF(Table1[SHIFT NOMENCLATURE], $B3024, Table1[FWIA]))</f>
        <v/>
      </c>
      <c r="O3024" s="1" t="str">
        <f>IF($A3024&gt;--RIGHT($A$2,LEN($A$2)-8),"",SUMIF(Table1[SHIFT NOMENCLATURE], $B3024, Table1[DUSTWUN]))</f>
        <v/>
      </c>
    </row>
    <row r="3025" spans="1:15" x14ac:dyDescent="0.25">
      <c r="A3025" s="1" t="str">
        <f t="shared" si="94"/>
        <v/>
      </c>
      <c r="B3025" t="str">
        <f t="shared" si="95"/>
        <v/>
      </c>
      <c r="C3025" s="1" t="str">
        <f>IF($A3025&gt;--RIGHT($A$2,LEN($A$2)-8),"",COUNTIF(Table1[SHIFT NOMENCLATURE],$B3025))</f>
        <v/>
      </c>
      <c r="D3025" s="1" t="str">
        <f>IF($A3025&gt;--RIGHT($A$2,LEN($A$2)-8),"",SUMIF(Table1[SHIFT NOMENCLATURE], $B3025, Table1[EVIC KILL]))</f>
        <v/>
      </c>
      <c r="E3025" s="1" t="str">
        <f>IF($A3025&gt;--RIGHT($A$2,LEN($A$2)-8),"",SUMIF(Table1[SHIFT NOMENCLATURE], $B3025, Table1[EVIC MOB]))</f>
        <v/>
      </c>
      <c r="F3025" s="1" t="str">
        <f>IF($A3025&gt;--RIGHT($A$2,LEN($A$2)-8),"",SUMIF(Table1[SHIFT NOMENCLATURE], $B3025, Table1[EVIC FIRE]))</f>
        <v/>
      </c>
      <c r="G3025" s="1" t="str">
        <f>IF($A3025&gt;--RIGHT($A$2,LEN($A$2)-8),"",SUMIF(Table1[SHIFT NOMENCLATURE], $B3025, Table1[EKIA]))</f>
        <v/>
      </c>
      <c r="H3025" s="1" t="str">
        <f>IF($A3025&gt;--RIGHT($A$2,LEN($A$2)-8),"",SUMIF(Table1[SHIFT NOMENCLATURE], $B3025, Table1[EWIA]))</f>
        <v/>
      </c>
      <c r="I3025" s="1" t="str">
        <f>IF($A3025&gt;--RIGHT($A$2,LEN($A$2)-8),"",SUMIF(Table1[SHIFT NOMENCLATURE], $B3025, Table1[EPW]))</f>
        <v/>
      </c>
      <c r="J3025" s="1" t="str">
        <f>IF($A3025&gt;--RIGHT($A$2,LEN($A$2)-8),"",SUMIF(Table1[SHIFT NOMENCLATURE], $B3025, Table1[FVIC KILL]))</f>
        <v/>
      </c>
      <c r="K3025" s="1" t="str">
        <f>IF($A3025&gt;--RIGHT($A$2,LEN($A$2)-8),"",SUMIF(Table1[SHIFT NOMENCLATURE], $B3025, Table1[FVIC MOB]))</f>
        <v/>
      </c>
      <c r="L3025" s="1" t="str">
        <f>IF($A3025&gt;--RIGHT($A$2,LEN($A$2)-8),"",SUMIF(Table1[SHIFT NOMENCLATURE], $B3025, Table1[FVIC FIRE]))</f>
        <v/>
      </c>
      <c r="M3025" s="1" t="str">
        <f>IF($A3025&gt;--RIGHT($A$2,LEN($A$2)-8),"",SUMIF(Table1[SHIFT NOMENCLATURE], $B3025, Table1[FKIA]))</f>
        <v/>
      </c>
      <c r="N3025" s="1" t="str">
        <f>IF($A3025&gt;--RIGHT($A$2,LEN($A$2)-8),"",SUMIF(Table1[SHIFT NOMENCLATURE], $B3025, Table1[FWIA]))</f>
        <v/>
      </c>
      <c r="O3025" s="1" t="str">
        <f>IF($A3025&gt;--RIGHT($A$2,LEN($A$2)-8),"",SUMIF(Table1[SHIFT NOMENCLATURE], $B3025, Table1[DUSTWUN]))</f>
        <v/>
      </c>
    </row>
    <row r="3026" spans="1:15" x14ac:dyDescent="0.25">
      <c r="A3026" s="1" t="str">
        <f t="shared" si="94"/>
        <v/>
      </c>
      <c r="B3026" t="str">
        <f t="shared" si="95"/>
        <v/>
      </c>
      <c r="C3026" s="1" t="str">
        <f>IF($A3026&gt;--RIGHT($A$2,LEN($A$2)-8),"",COUNTIF(Table1[SHIFT NOMENCLATURE],$B3026))</f>
        <v/>
      </c>
      <c r="D3026" s="1" t="str">
        <f>IF($A3026&gt;--RIGHT($A$2,LEN($A$2)-8),"",SUMIF(Table1[SHIFT NOMENCLATURE], $B3026, Table1[EVIC KILL]))</f>
        <v/>
      </c>
      <c r="E3026" s="1" t="str">
        <f>IF($A3026&gt;--RIGHT($A$2,LEN($A$2)-8),"",SUMIF(Table1[SHIFT NOMENCLATURE], $B3026, Table1[EVIC MOB]))</f>
        <v/>
      </c>
      <c r="F3026" s="1" t="str">
        <f>IF($A3026&gt;--RIGHT($A$2,LEN($A$2)-8),"",SUMIF(Table1[SHIFT NOMENCLATURE], $B3026, Table1[EVIC FIRE]))</f>
        <v/>
      </c>
      <c r="G3026" s="1" t="str">
        <f>IF($A3026&gt;--RIGHT($A$2,LEN($A$2)-8),"",SUMIF(Table1[SHIFT NOMENCLATURE], $B3026, Table1[EKIA]))</f>
        <v/>
      </c>
      <c r="H3026" s="1" t="str">
        <f>IF($A3026&gt;--RIGHT($A$2,LEN($A$2)-8),"",SUMIF(Table1[SHIFT NOMENCLATURE], $B3026, Table1[EWIA]))</f>
        <v/>
      </c>
      <c r="I3026" s="1" t="str">
        <f>IF($A3026&gt;--RIGHT($A$2,LEN($A$2)-8),"",SUMIF(Table1[SHIFT NOMENCLATURE], $B3026, Table1[EPW]))</f>
        <v/>
      </c>
      <c r="J3026" s="1" t="str">
        <f>IF($A3026&gt;--RIGHT($A$2,LEN($A$2)-8),"",SUMIF(Table1[SHIFT NOMENCLATURE], $B3026, Table1[FVIC KILL]))</f>
        <v/>
      </c>
      <c r="K3026" s="1" t="str">
        <f>IF($A3026&gt;--RIGHT($A$2,LEN($A$2)-8),"",SUMIF(Table1[SHIFT NOMENCLATURE], $B3026, Table1[FVIC MOB]))</f>
        <v/>
      </c>
      <c r="L3026" s="1" t="str">
        <f>IF($A3026&gt;--RIGHT($A$2,LEN($A$2)-8),"",SUMIF(Table1[SHIFT NOMENCLATURE], $B3026, Table1[FVIC FIRE]))</f>
        <v/>
      </c>
      <c r="M3026" s="1" t="str">
        <f>IF($A3026&gt;--RIGHT($A$2,LEN($A$2)-8),"",SUMIF(Table1[SHIFT NOMENCLATURE], $B3026, Table1[FKIA]))</f>
        <v/>
      </c>
      <c r="N3026" s="1" t="str">
        <f>IF($A3026&gt;--RIGHT($A$2,LEN($A$2)-8),"",SUMIF(Table1[SHIFT NOMENCLATURE], $B3026, Table1[FWIA]))</f>
        <v/>
      </c>
      <c r="O3026" s="1" t="str">
        <f>IF($A3026&gt;--RIGHT($A$2,LEN($A$2)-8),"",SUMIF(Table1[SHIFT NOMENCLATURE], $B3026, Table1[DUSTWUN]))</f>
        <v/>
      </c>
    </row>
    <row r="3027" spans="1:15" x14ac:dyDescent="0.25">
      <c r="A3027" s="1" t="str">
        <f t="shared" si="94"/>
        <v/>
      </c>
      <c r="B3027" t="str">
        <f t="shared" si="95"/>
        <v/>
      </c>
      <c r="C3027" s="1" t="str">
        <f>IF($A3027&gt;--RIGHT($A$2,LEN($A$2)-8),"",COUNTIF(Table1[SHIFT NOMENCLATURE],$B3027))</f>
        <v/>
      </c>
      <c r="D3027" s="1" t="str">
        <f>IF($A3027&gt;--RIGHT($A$2,LEN($A$2)-8),"",SUMIF(Table1[SHIFT NOMENCLATURE], $B3027, Table1[EVIC KILL]))</f>
        <v/>
      </c>
      <c r="E3027" s="1" t="str">
        <f>IF($A3027&gt;--RIGHT($A$2,LEN($A$2)-8),"",SUMIF(Table1[SHIFT NOMENCLATURE], $B3027, Table1[EVIC MOB]))</f>
        <v/>
      </c>
      <c r="F3027" s="1" t="str">
        <f>IF($A3027&gt;--RIGHT($A$2,LEN($A$2)-8),"",SUMIF(Table1[SHIFT NOMENCLATURE], $B3027, Table1[EVIC FIRE]))</f>
        <v/>
      </c>
      <c r="G3027" s="1" t="str">
        <f>IF($A3027&gt;--RIGHT($A$2,LEN($A$2)-8),"",SUMIF(Table1[SHIFT NOMENCLATURE], $B3027, Table1[EKIA]))</f>
        <v/>
      </c>
      <c r="H3027" s="1" t="str">
        <f>IF($A3027&gt;--RIGHT($A$2,LEN($A$2)-8),"",SUMIF(Table1[SHIFT NOMENCLATURE], $B3027, Table1[EWIA]))</f>
        <v/>
      </c>
      <c r="I3027" s="1" t="str">
        <f>IF($A3027&gt;--RIGHT($A$2,LEN($A$2)-8),"",SUMIF(Table1[SHIFT NOMENCLATURE], $B3027, Table1[EPW]))</f>
        <v/>
      </c>
      <c r="J3027" s="1" t="str">
        <f>IF($A3027&gt;--RIGHT($A$2,LEN($A$2)-8),"",SUMIF(Table1[SHIFT NOMENCLATURE], $B3027, Table1[FVIC KILL]))</f>
        <v/>
      </c>
      <c r="K3027" s="1" t="str">
        <f>IF($A3027&gt;--RIGHT($A$2,LEN($A$2)-8),"",SUMIF(Table1[SHIFT NOMENCLATURE], $B3027, Table1[FVIC MOB]))</f>
        <v/>
      </c>
      <c r="L3027" s="1" t="str">
        <f>IF($A3027&gt;--RIGHT($A$2,LEN($A$2)-8),"",SUMIF(Table1[SHIFT NOMENCLATURE], $B3027, Table1[FVIC FIRE]))</f>
        <v/>
      </c>
      <c r="M3027" s="1" t="str">
        <f>IF($A3027&gt;--RIGHT($A$2,LEN($A$2)-8),"",SUMIF(Table1[SHIFT NOMENCLATURE], $B3027, Table1[FKIA]))</f>
        <v/>
      </c>
      <c r="N3027" s="1" t="str">
        <f>IF($A3027&gt;--RIGHT($A$2,LEN($A$2)-8),"",SUMIF(Table1[SHIFT NOMENCLATURE], $B3027, Table1[FWIA]))</f>
        <v/>
      </c>
      <c r="O3027" s="1" t="str">
        <f>IF($A3027&gt;--RIGHT($A$2,LEN($A$2)-8),"",SUMIF(Table1[SHIFT NOMENCLATURE], $B3027, Table1[DUSTWUN]))</f>
        <v/>
      </c>
    </row>
    <row r="3028" spans="1:15" x14ac:dyDescent="0.25">
      <c r="A3028" s="1" t="str">
        <f t="shared" si="94"/>
        <v/>
      </c>
      <c r="B3028" t="str">
        <f t="shared" si="95"/>
        <v/>
      </c>
      <c r="C3028" s="1" t="str">
        <f>IF($A3028&gt;--RIGHT($A$2,LEN($A$2)-8),"",COUNTIF(Table1[SHIFT NOMENCLATURE],$B3028))</f>
        <v/>
      </c>
      <c r="D3028" s="1" t="str">
        <f>IF($A3028&gt;--RIGHT($A$2,LEN($A$2)-8),"",SUMIF(Table1[SHIFT NOMENCLATURE], $B3028, Table1[EVIC KILL]))</f>
        <v/>
      </c>
      <c r="E3028" s="1" t="str">
        <f>IF($A3028&gt;--RIGHT($A$2,LEN($A$2)-8),"",SUMIF(Table1[SHIFT NOMENCLATURE], $B3028, Table1[EVIC MOB]))</f>
        <v/>
      </c>
      <c r="F3028" s="1" t="str">
        <f>IF($A3028&gt;--RIGHT($A$2,LEN($A$2)-8),"",SUMIF(Table1[SHIFT NOMENCLATURE], $B3028, Table1[EVIC FIRE]))</f>
        <v/>
      </c>
      <c r="G3028" s="1" t="str">
        <f>IF($A3028&gt;--RIGHT($A$2,LEN($A$2)-8),"",SUMIF(Table1[SHIFT NOMENCLATURE], $B3028, Table1[EKIA]))</f>
        <v/>
      </c>
      <c r="H3028" s="1" t="str">
        <f>IF($A3028&gt;--RIGHT($A$2,LEN($A$2)-8),"",SUMIF(Table1[SHIFT NOMENCLATURE], $B3028, Table1[EWIA]))</f>
        <v/>
      </c>
      <c r="I3028" s="1" t="str">
        <f>IF($A3028&gt;--RIGHT($A$2,LEN($A$2)-8),"",SUMIF(Table1[SHIFT NOMENCLATURE], $B3028, Table1[EPW]))</f>
        <v/>
      </c>
      <c r="J3028" s="1" t="str">
        <f>IF($A3028&gt;--RIGHT($A$2,LEN($A$2)-8),"",SUMIF(Table1[SHIFT NOMENCLATURE], $B3028, Table1[FVIC KILL]))</f>
        <v/>
      </c>
      <c r="K3028" s="1" t="str">
        <f>IF($A3028&gt;--RIGHT($A$2,LEN($A$2)-8),"",SUMIF(Table1[SHIFT NOMENCLATURE], $B3028, Table1[FVIC MOB]))</f>
        <v/>
      </c>
      <c r="L3028" s="1" t="str">
        <f>IF($A3028&gt;--RIGHT($A$2,LEN($A$2)-8),"",SUMIF(Table1[SHIFT NOMENCLATURE], $B3028, Table1[FVIC FIRE]))</f>
        <v/>
      </c>
      <c r="M3028" s="1" t="str">
        <f>IF($A3028&gt;--RIGHT($A$2,LEN($A$2)-8),"",SUMIF(Table1[SHIFT NOMENCLATURE], $B3028, Table1[FKIA]))</f>
        <v/>
      </c>
      <c r="N3028" s="1" t="str">
        <f>IF($A3028&gt;--RIGHT($A$2,LEN($A$2)-8),"",SUMIF(Table1[SHIFT NOMENCLATURE], $B3028, Table1[FWIA]))</f>
        <v/>
      </c>
      <c r="O3028" s="1" t="str">
        <f>IF($A3028&gt;--RIGHT($A$2,LEN($A$2)-8),"",SUMIF(Table1[SHIFT NOMENCLATURE], $B3028, Table1[DUSTWUN]))</f>
        <v/>
      </c>
    </row>
    <row r="3029" spans="1:15" x14ac:dyDescent="0.25">
      <c r="A3029" s="1" t="str">
        <f t="shared" si="94"/>
        <v/>
      </c>
      <c r="B3029" t="str">
        <f t="shared" si="95"/>
        <v/>
      </c>
      <c r="C3029" s="1" t="str">
        <f>IF($A3029&gt;--RIGHT($A$2,LEN($A$2)-8),"",COUNTIF(Table1[SHIFT NOMENCLATURE],$B3029))</f>
        <v/>
      </c>
      <c r="D3029" s="1" t="str">
        <f>IF($A3029&gt;--RIGHT($A$2,LEN($A$2)-8),"",SUMIF(Table1[SHIFT NOMENCLATURE], $B3029, Table1[EVIC KILL]))</f>
        <v/>
      </c>
      <c r="E3029" s="1" t="str">
        <f>IF($A3029&gt;--RIGHT($A$2,LEN($A$2)-8),"",SUMIF(Table1[SHIFT NOMENCLATURE], $B3029, Table1[EVIC MOB]))</f>
        <v/>
      </c>
      <c r="F3029" s="1" t="str">
        <f>IF($A3029&gt;--RIGHT($A$2,LEN($A$2)-8),"",SUMIF(Table1[SHIFT NOMENCLATURE], $B3029, Table1[EVIC FIRE]))</f>
        <v/>
      </c>
      <c r="G3029" s="1" t="str">
        <f>IF($A3029&gt;--RIGHT($A$2,LEN($A$2)-8),"",SUMIF(Table1[SHIFT NOMENCLATURE], $B3029, Table1[EKIA]))</f>
        <v/>
      </c>
      <c r="H3029" s="1" t="str">
        <f>IF($A3029&gt;--RIGHT($A$2,LEN($A$2)-8),"",SUMIF(Table1[SHIFT NOMENCLATURE], $B3029, Table1[EWIA]))</f>
        <v/>
      </c>
      <c r="I3029" s="1" t="str">
        <f>IF($A3029&gt;--RIGHT($A$2,LEN($A$2)-8),"",SUMIF(Table1[SHIFT NOMENCLATURE], $B3029, Table1[EPW]))</f>
        <v/>
      </c>
      <c r="J3029" s="1" t="str">
        <f>IF($A3029&gt;--RIGHT($A$2,LEN($A$2)-8),"",SUMIF(Table1[SHIFT NOMENCLATURE], $B3029, Table1[FVIC KILL]))</f>
        <v/>
      </c>
      <c r="K3029" s="1" t="str">
        <f>IF($A3029&gt;--RIGHT($A$2,LEN($A$2)-8),"",SUMIF(Table1[SHIFT NOMENCLATURE], $B3029, Table1[FVIC MOB]))</f>
        <v/>
      </c>
      <c r="L3029" s="1" t="str">
        <f>IF($A3029&gt;--RIGHT($A$2,LEN($A$2)-8),"",SUMIF(Table1[SHIFT NOMENCLATURE], $B3029, Table1[FVIC FIRE]))</f>
        <v/>
      </c>
      <c r="M3029" s="1" t="str">
        <f>IF($A3029&gt;--RIGHT($A$2,LEN($A$2)-8),"",SUMIF(Table1[SHIFT NOMENCLATURE], $B3029, Table1[FKIA]))</f>
        <v/>
      </c>
      <c r="N3029" s="1" t="str">
        <f>IF($A3029&gt;--RIGHT($A$2,LEN($A$2)-8),"",SUMIF(Table1[SHIFT NOMENCLATURE], $B3029, Table1[FWIA]))</f>
        <v/>
      </c>
      <c r="O3029" s="1" t="str">
        <f>IF($A3029&gt;--RIGHT($A$2,LEN($A$2)-8),"",SUMIF(Table1[SHIFT NOMENCLATURE], $B3029, Table1[DUSTWUN]))</f>
        <v/>
      </c>
    </row>
    <row r="3030" spans="1:15" x14ac:dyDescent="0.25">
      <c r="A3030" s="1" t="str">
        <f t="shared" si="94"/>
        <v/>
      </c>
      <c r="B3030" t="str">
        <f t="shared" si="95"/>
        <v/>
      </c>
      <c r="C3030" s="1" t="str">
        <f>IF($A3030&gt;--RIGHT($A$2,LEN($A$2)-8),"",COUNTIF(Table1[SHIFT NOMENCLATURE],$B3030))</f>
        <v/>
      </c>
      <c r="D3030" s="1" t="str">
        <f>IF($A3030&gt;--RIGHT($A$2,LEN($A$2)-8),"",SUMIF(Table1[SHIFT NOMENCLATURE], $B3030, Table1[EVIC KILL]))</f>
        <v/>
      </c>
      <c r="E3030" s="1" t="str">
        <f>IF($A3030&gt;--RIGHT($A$2,LEN($A$2)-8),"",SUMIF(Table1[SHIFT NOMENCLATURE], $B3030, Table1[EVIC MOB]))</f>
        <v/>
      </c>
      <c r="F3030" s="1" t="str">
        <f>IF($A3030&gt;--RIGHT($A$2,LEN($A$2)-8),"",SUMIF(Table1[SHIFT NOMENCLATURE], $B3030, Table1[EVIC FIRE]))</f>
        <v/>
      </c>
      <c r="G3030" s="1" t="str">
        <f>IF($A3030&gt;--RIGHT($A$2,LEN($A$2)-8),"",SUMIF(Table1[SHIFT NOMENCLATURE], $B3030, Table1[EKIA]))</f>
        <v/>
      </c>
      <c r="H3030" s="1" t="str">
        <f>IF($A3030&gt;--RIGHT($A$2,LEN($A$2)-8),"",SUMIF(Table1[SHIFT NOMENCLATURE], $B3030, Table1[EWIA]))</f>
        <v/>
      </c>
      <c r="I3030" s="1" t="str">
        <f>IF($A3030&gt;--RIGHT($A$2,LEN($A$2)-8),"",SUMIF(Table1[SHIFT NOMENCLATURE], $B3030, Table1[EPW]))</f>
        <v/>
      </c>
      <c r="J3030" s="1" t="str">
        <f>IF($A3030&gt;--RIGHT($A$2,LEN($A$2)-8),"",SUMIF(Table1[SHIFT NOMENCLATURE], $B3030, Table1[FVIC KILL]))</f>
        <v/>
      </c>
      <c r="K3030" s="1" t="str">
        <f>IF($A3030&gt;--RIGHT($A$2,LEN($A$2)-8),"",SUMIF(Table1[SHIFT NOMENCLATURE], $B3030, Table1[FVIC MOB]))</f>
        <v/>
      </c>
      <c r="L3030" s="1" t="str">
        <f>IF($A3030&gt;--RIGHT($A$2,LEN($A$2)-8),"",SUMIF(Table1[SHIFT NOMENCLATURE], $B3030, Table1[FVIC FIRE]))</f>
        <v/>
      </c>
      <c r="M3030" s="1" t="str">
        <f>IF($A3030&gt;--RIGHT($A$2,LEN($A$2)-8),"",SUMIF(Table1[SHIFT NOMENCLATURE], $B3030, Table1[FKIA]))</f>
        <v/>
      </c>
      <c r="N3030" s="1" t="str">
        <f>IF($A3030&gt;--RIGHT($A$2,LEN($A$2)-8),"",SUMIF(Table1[SHIFT NOMENCLATURE], $B3030, Table1[FWIA]))</f>
        <v/>
      </c>
      <c r="O3030" s="1" t="str">
        <f>IF($A3030&gt;--RIGHT($A$2,LEN($A$2)-8),"",SUMIF(Table1[SHIFT NOMENCLATURE], $B3030, Table1[DUSTWUN]))</f>
        <v/>
      </c>
    </row>
    <row r="3031" spans="1:15" x14ac:dyDescent="0.25">
      <c r="A3031" s="1" t="str">
        <f t="shared" si="94"/>
        <v/>
      </c>
      <c r="B3031" t="str">
        <f t="shared" si="95"/>
        <v/>
      </c>
      <c r="C3031" s="1" t="str">
        <f>IF($A3031&gt;--RIGHT($A$2,LEN($A$2)-8),"",COUNTIF(Table1[SHIFT NOMENCLATURE],$B3031))</f>
        <v/>
      </c>
      <c r="D3031" s="1" t="str">
        <f>IF($A3031&gt;--RIGHT($A$2,LEN($A$2)-8),"",SUMIF(Table1[SHIFT NOMENCLATURE], $B3031, Table1[EVIC KILL]))</f>
        <v/>
      </c>
      <c r="E3031" s="1" t="str">
        <f>IF($A3031&gt;--RIGHT($A$2,LEN($A$2)-8),"",SUMIF(Table1[SHIFT NOMENCLATURE], $B3031, Table1[EVIC MOB]))</f>
        <v/>
      </c>
      <c r="F3031" s="1" t="str">
        <f>IF($A3031&gt;--RIGHT($A$2,LEN($A$2)-8),"",SUMIF(Table1[SHIFT NOMENCLATURE], $B3031, Table1[EVIC FIRE]))</f>
        <v/>
      </c>
      <c r="G3031" s="1" t="str">
        <f>IF($A3031&gt;--RIGHT($A$2,LEN($A$2)-8),"",SUMIF(Table1[SHIFT NOMENCLATURE], $B3031, Table1[EKIA]))</f>
        <v/>
      </c>
      <c r="H3031" s="1" t="str">
        <f>IF($A3031&gt;--RIGHT($A$2,LEN($A$2)-8),"",SUMIF(Table1[SHIFT NOMENCLATURE], $B3031, Table1[EWIA]))</f>
        <v/>
      </c>
      <c r="I3031" s="1" t="str">
        <f>IF($A3031&gt;--RIGHT($A$2,LEN($A$2)-8),"",SUMIF(Table1[SHIFT NOMENCLATURE], $B3031, Table1[EPW]))</f>
        <v/>
      </c>
      <c r="J3031" s="1" t="str">
        <f>IF($A3031&gt;--RIGHT($A$2,LEN($A$2)-8),"",SUMIF(Table1[SHIFT NOMENCLATURE], $B3031, Table1[FVIC KILL]))</f>
        <v/>
      </c>
      <c r="K3031" s="1" t="str">
        <f>IF($A3031&gt;--RIGHT($A$2,LEN($A$2)-8),"",SUMIF(Table1[SHIFT NOMENCLATURE], $B3031, Table1[FVIC MOB]))</f>
        <v/>
      </c>
      <c r="L3031" s="1" t="str">
        <f>IF($A3031&gt;--RIGHT($A$2,LEN($A$2)-8),"",SUMIF(Table1[SHIFT NOMENCLATURE], $B3031, Table1[FVIC FIRE]))</f>
        <v/>
      </c>
      <c r="M3031" s="1" t="str">
        <f>IF($A3031&gt;--RIGHT($A$2,LEN($A$2)-8),"",SUMIF(Table1[SHIFT NOMENCLATURE], $B3031, Table1[FKIA]))</f>
        <v/>
      </c>
      <c r="N3031" s="1" t="str">
        <f>IF($A3031&gt;--RIGHT($A$2,LEN($A$2)-8),"",SUMIF(Table1[SHIFT NOMENCLATURE], $B3031, Table1[FWIA]))</f>
        <v/>
      </c>
      <c r="O3031" s="1" t="str">
        <f>IF($A3031&gt;--RIGHT($A$2,LEN($A$2)-8),"",SUMIF(Table1[SHIFT NOMENCLATURE], $B3031, Table1[DUSTWUN]))</f>
        <v/>
      </c>
    </row>
    <row r="3032" spans="1:15" x14ac:dyDescent="0.25">
      <c r="A3032" s="1" t="str">
        <f t="shared" si="94"/>
        <v/>
      </c>
      <c r="B3032" t="str">
        <f t="shared" si="95"/>
        <v/>
      </c>
      <c r="C3032" s="1" t="str">
        <f>IF($A3032&gt;--RIGHT($A$2,LEN($A$2)-8),"",COUNTIF(Table1[SHIFT NOMENCLATURE],$B3032))</f>
        <v/>
      </c>
      <c r="D3032" s="1" t="str">
        <f>IF($A3032&gt;--RIGHT($A$2,LEN($A$2)-8),"",SUMIF(Table1[SHIFT NOMENCLATURE], $B3032, Table1[EVIC KILL]))</f>
        <v/>
      </c>
      <c r="E3032" s="1" t="str">
        <f>IF($A3032&gt;--RIGHT($A$2,LEN($A$2)-8),"",SUMIF(Table1[SHIFT NOMENCLATURE], $B3032, Table1[EVIC MOB]))</f>
        <v/>
      </c>
      <c r="F3032" s="1" t="str">
        <f>IF($A3032&gt;--RIGHT($A$2,LEN($A$2)-8),"",SUMIF(Table1[SHIFT NOMENCLATURE], $B3032, Table1[EVIC FIRE]))</f>
        <v/>
      </c>
      <c r="G3032" s="1" t="str">
        <f>IF($A3032&gt;--RIGHT($A$2,LEN($A$2)-8),"",SUMIF(Table1[SHIFT NOMENCLATURE], $B3032, Table1[EKIA]))</f>
        <v/>
      </c>
      <c r="H3032" s="1" t="str">
        <f>IF($A3032&gt;--RIGHT($A$2,LEN($A$2)-8),"",SUMIF(Table1[SHIFT NOMENCLATURE], $B3032, Table1[EWIA]))</f>
        <v/>
      </c>
      <c r="I3032" s="1" t="str">
        <f>IF($A3032&gt;--RIGHT($A$2,LEN($A$2)-8),"",SUMIF(Table1[SHIFT NOMENCLATURE], $B3032, Table1[EPW]))</f>
        <v/>
      </c>
      <c r="J3032" s="1" t="str">
        <f>IF($A3032&gt;--RIGHT($A$2,LEN($A$2)-8),"",SUMIF(Table1[SHIFT NOMENCLATURE], $B3032, Table1[FVIC KILL]))</f>
        <v/>
      </c>
      <c r="K3032" s="1" t="str">
        <f>IF($A3032&gt;--RIGHT($A$2,LEN($A$2)-8),"",SUMIF(Table1[SHIFT NOMENCLATURE], $B3032, Table1[FVIC MOB]))</f>
        <v/>
      </c>
      <c r="L3032" s="1" t="str">
        <f>IF($A3032&gt;--RIGHT($A$2,LEN($A$2)-8),"",SUMIF(Table1[SHIFT NOMENCLATURE], $B3032, Table1[FVIC FIRE]))</f>
        <v/>
      </c>
      <c r="M3032" s="1" t="str">
        <f>IF($A3032&gt;--RIGHT($A$2,LEN($A$2)-8),"",SUMIF(Table1[SHIFT NOMENCLATURE], $B3032, Table1[FKIA]))</f>
        <v/>
      </c>
      <c r="N3032" s="1" t="str">
        <f>IF($A3032&gt;--RIGHT($A$2,LEN($A$2)-8),"",SUMIF(Table1[SHIFT NOMENCLATURE], $B3032, Table1[FWIA]))</f>
        <v/>
      </c>
      <c r="O3032" s="1" t="str">
        <f>IF($A3032&gt;--RIGHT($A$2,LEN($A$2)-8),"",SUMIF(Table1[SHIFT NOMENCLATURE], $B3032, Table1[DUSTWUN]))</f>
        <v/>
      </c>
    </row>
    <row r="3033" spans="1:15" x14ac:dyDescent="0.25">
      <c r="A3033" s="1" t="str">
        <f t="shared" si="94"/>
        <v/>
      </c>
      <c r="B3033" t="str">
        <f t="shared" si="95"/>
        <v/>
      </c>
      <c r="C3033" s="1" t="str">
        <f>IF($A3033&gt;--RIGHT($A$2,LEN($A$2)-8),"",COUNTIF(Table1[SHIFT NOMENCLATURE],$B3033))</f>
        <v/>
      </c>
      <c r="D3033" s="1" t="str">
        <f>IF($A3033&gt;--RIGHT($A$2,LEN($A$2)-8),"",SUMIF(Table1[SHIFT NOMENCLATURE], $B3033, Table1[EVIC KILL]))</f>
        <v/>
      </c>
      <c r="E3033" s="1" t="str">
        <f>IF($A3033&gt;--RIGHT($A$2,LEN($A$2)-8),"",SUMIF(Table1[SHIFT NOMENCLATURE], $B3033, Table1[EVIC MOB]))</f>
        <v/>
      </c>
      <c r="F3033" s="1" t="str">
        <f>IF($A3033&gt;--RIGHT($A$2,LEN($A$2)-8),"",SUMIF(Table1[SHIFT NOMENCLATURE], $B3033, Table1[EVIC FIRE]))</f>
        <v/>
      </c>
      <c r="G3033" s="1" t="str">
        <f>IF($A3033&gt;--RIGHT($A$2,LEN($A$2)-8),"",SUMIF(Table1[SHIFT NOMENCLATURE], $B3033, Table1[EKIA]))</f>
        <v/>
      </c>
      <c r="H3033" s="1" t="str">
        <f>IF($A3033&gt;--RIGHT($A$2,LEN($A$2)-8),"",SUMIF(Table1[SHIFT NOMENCLATURE], $B3033, Table1[EWIA]))</f>
        <v/>
      </c>
      <c r="I3033" s="1" t="str">
        <f>IF($A3033&gt;--RIGHT($A$2,LEN($A$2)-8),"",SUMIF(Table1[SHIFT NOMENCLATURE], $B3033, Table1[EPW]))</f>
        <v/>
      </c>
      <c r="J3033" s="1" t="str">
        <f>IF($A3033&gt;--RIGHT($A$2,LEN($A$2)-8),"",SUMIF(Table1[SHIFT NOMENCLATURE], $B3033, Table1[FVIC KILL]))</f>
        <v/>
      </c>
      <c r="K3033" s="1" t="str">
        <f>IF($A3033&gt;--RIGHT($A$2,LEN($A$2)-8),"",SUMIF(Table1[SHIFT NOMENCLATURE], $B3033, Table1[FVIC MOB]))</f>
        <v/>
      </c>
      <c r="L3033" s="1" t="str">
        <f>IF($A3033&gt;--RIGHT($A$2,LEN($A$2)-8),"",SUMIF(Table1[SHIFT NOMENCLATURE], $B3033, Table1[FVIC FIRE]))</f>
        <v/>
      </c>
      <c r="M3033" s="1" t="str">
        <f>IF($A3033&gt;--RIGHT($A$2,LEN($A$2)-8),"",SUMIF(Table1[SHIFT NOMENCLATURE], $B3033, Table1[FKIA]))</f>
        <v/>
      </c>
      <c r="N3033" s="1" t="str">
        <f>IF($A3033&gt;--RIGHT($A$2,LEN($A$2)-8),"",SUMIF(Table1[SHIFT NOMENCLATURE], $B3033, Table1[FWIA]))</f>
        <v/>
      </c>
      <c r="O3033" s="1" t="str">
        <f>IF($A3033&gt;--RIGHT($A$2,LEN($A$2)-8),"",SUMIF(Table1[SHIFT NOMENCLATURE], $B3033, Table1[DUSTWUN]))</f>
        <v/>
      </c>
    </row>
    <row r="3034" spans="1:15" x14ac:dyDescent="0.25">
      <c r="A3034" s="1" t="str">
        <f t="shared" si="94"/>
        <v/>
      </c>
      <c r="B3034" t="str">
        <f t="shared" si="95"/>
        <v/>
      </c>
      <c r="C3034" s="1" t="str">
        <f>IF($A3034&gt;--RIGHT($A$2,LEN($A$2)-8),"",COUNTIF(Table1[SHIFT NOMENCLATURE],$B3034))</f>
        <v/>
      </c>
      <c r="D3034" s="1" t="str">
        <f>IF($A3034&gt;--RIGHT($A$2,LEN($A$2)-8),"",SUMIF(Table1[SHIFT NOMENCLATURE], $B3034, Table1[EVIC KILL]))</f>
        <v/>
      </c>
      <c r="E3034" s="1" t="str">
        <f>IF($A3034&gt;--RIGHT($A$2,LEN($A$2)-8),"",SUMIF(Table1[SHIFT NOMENCLATURE], $B3034, Table1[EVIC MOB]))</f>
        <v/>
      </c>
      <c r="F3034" s="1" t="str">
        <f>IF($A3034&gt;--RIGHT($A$2,LEN($A$2)-8),"",SUMIF(Table1[SHIFT NOMENCLATURE], $B3034, Table1[EVIC FIRE]))</f>
        <v/>
      </c>
      <c r="G3034" s="1" t="str">
        <f>IF($A3034&gt;--RIGHT($A$2,LEN($A$2)-8),"",SUMIF(Table1[SHIFT NOMENCLATURE], $B3034, Table1[EKIA]))</f>
        <v/>
      </c>
      <c r="H3034" s="1" t="str">
        <f>IF($A3034&gt;--RIGHT($A$2,LEN($A$2)-8),"",SUMIF(Table1[SHIFT NOMENCLATURE], $B3034, Table1[EWIA]))</f>
        <v/>
      </c>
      <c r="I3034" s="1" t="str">
        <f>IF($A3034&gt;--RIGHT($A$2,LEN($A$2)-8),"",SUMIF(Table1[SHIFT NOMENCLATURE], $B3034, Table1[EPW]))</f>
        <v/>
      </c>
      <c r="J3034" s="1" t="str">
        <f>IF($A3034&gt;--RIGHT($A$2,LEN($A$2)-8),"",SUMIF(Table1[SHIFT NOMENCLATURE], $B3034, Table1[FVIC KILL]))</f>
        <v/>
      </c>
      <c r="K3034" s="1" t="str">
        <f>IF($A3034&gt;--RIGHT($A$2,LEN($A$2)-8),"",SUMIF(Table1[SHIFT NOMENCLATURE], $B3034, Table1[FVIC MOB]))</f>
        <v/>
      </c>
      <c r="L3034" s="1" t="str">
        <f>IF($A3034&gt;--RIGHT($A$2,LEN($A$2)-8),"",SUMIF(Table1[SHIFT NOMENCLATURE], $B3034, Table1[FVIC FIRE]))</f>
        <v/>
      </c>
      <c r="M3034" s="1" t="str">
        <f>IF($A3034&gt;--RIGHT($A$2,LEN($A$2)-8),"",SUMIF(Table1[SHIFT NOMENCLATURE], $B3034, Table1[FKIA]))</f>
        <v/>
      </c>
      <c r="N3034" s="1" t="str">
        <f>IF($A3034&gt;--RIGHT($A$2,LEN($A$2)-8),"",SUMIF(Table1[SHIFT NOMENCLATURE], $B3034, Table1[FWIA]))</f>
        <v/>
      </c>
      <c r="O3034" s="1" t="str">
        <f>IF($A3034&gt;--RIGHT($A$2,LEN($A$2)-8),"",SUMIF(Table1[SHIFT NOMENCLATURE], $B3034, Table1[DUSTWUN]))</f>
        <v/>
      </c>
    </row>
    <row r="3035" spans="1:15" x14ac:dyDescent="0.25">
      <c r="A3035" s="1" t="str">
        <f t="shared" si="94"/>
        <v/>
      </c>
      <c r="B3035" t="str">
        <f t="shared" si="95"/>
        <v/>
      </c>
      <c r="C3035" s="1" t="str">
        <f>IF($A3035&gt;--RIGHT($A$2,LEN($A$2)-8),"",COUNTIF(Table1[SHIFT NOMENCLATURE],$B3035))</f>
        <v/>
      </c>
      <c r="D3035" s="1" t="str">
        <f>IF($A3035&gt;--RIGHT($A$2,LEN($A$2)-8),"",SUMIF(Table1[SHIFT NOMENCLATURE], $B3035, Table1[EVIC KILL]))</f>
        <v/>
      </c>
      <c r="E3035" s="1" t="str">
        <f>IF($A3035&gt;--RIGHT($A$2,LEN($A$2)-8),"",SUMIF(Table1[SHIFT NOMENCLATURE], $B3035, Table1[EVIC MOB]))</f>
        <v/>
      </c>
      <c r="F3035" s="1" t="str">
        <f>IF($A3035&gt;--RIGHT($A$2,LEN($A$2)-8),"",SUMIF(Table1[SHIFT NOMENCLATURE], $B3035, Table1[EVIC FIRE]))</f>
        <v/>
      </c>
      <c r="G3035" s="1" t="str">
        <f>IF($A3035&gt;--RIGHT($A$2,LEN($A$2)-8),"",SUMIF(Table1[SHIFT NOMENCLATURE], $B3035, Table1[EKIA]))</f>
        <v/>
      </c>
      <c r="H3035" s="1" t="str">
        <f>IF($A3035&gt;--RIGHT($A$2,LEN($A$2)-8),"",SUMIF(Table1[SHIFT NOMENCLATURE], $B3035, Table1[EWIA]))</f>
        <v/>
      </c>
      <c r="I3035" s="1" t="str">
        <f>IF($A3035&gt;--RIGHT($A$2,LEN($A$2)-8),"",SUMIF(Table1[SHIFT NOMENCLATURE], $B3035, Table1[EPW]))</f>
        <v/>
      </c>
      <c r="J3035" s="1" t="str">
        <f>IF($A3035&gt;--RIGHT($A$2,LEN($A$2)-8),"",SUMIF(Table1[SHIFT NOMENCLATURE], $B3035, Table1[FVIC KILL]))</f>
        <v/>
      </c>
      <c r="K3035" s="1" t="str">
        <f>IF($A3035&gt;--RIGHT($A$2,LEN($A$2)-8),"",SUMIF(Table1[SHIFT NOMENCLATURE], $B3035, Table1[FVIC MOB]))</f>
        <v/>
      </c>
      <c r="L3035" s="1" t="str">
        <f>IF($A3035&gt;--RIGHT($A$2,LEN($A$2)-8),"",SUMIF(Table1[SHIFT NOMENCLATURE], $B3035, Table1[FVIC FIRE]))</f>
        <v/>
      </c>
      <c r="M3035" s="1" t="str">
        <f>IF($A3035&gt;--RIGHT($A$2,LEN($A$2)-8),"",SUMIF(Table1[SHIFT NOMENCLATURE], $B3035, Table1[FKIA]))</f>
        <v/>
      </c>
      <c r="N3035" s="1" t="str">
        <f>IF($A3035&gt;--RIGHT($A$2,LEN($A$2)-8),"",SUMIF(Table1[SHIFT NOMENCLATURE], $B3035, Table1[FWIA]))</f>
        <v/>
      </c>
      <c r="O3035" s="1" t="str">
        <f>IF($A3035&gt;--RIGHT($A$2,LEN($A$2)-8),"",SUMIF(Table1[SHIFT NOMENCLATURE], $B3035, Table1[DUSTWUN]))</f>
        <v/>
      </c>
    </row>
    <row r="3036" spans="1:15" x14ac:dyDescent="0.25">
      <c r="A3036" s="1" t="str">
        <f t="shared" si="94"/>
        <v/>
      </c>
      <c r="B3036" t="str">
        <f t="shared" si="95"/>
        <v/>
      </c>
      <c r="C3036" s="1" t="str">
        <f>IF($A3036&gt;--RIGHT($A$2,LEN($A$2)-8),"",COUNTIF(Table1[SHIFT NOMENCLATURE],$B3036))</f>
        <v/>
      </c>
      <c r="D3036" s="1" t="str">
        <f>IF($A3036&gt;--RIGHT($A$2,LEN($A$2)-8),"",SUMIF(Table1[SHIFT NOMENCLATURE], $B3036, Table1[EVIC KILL]))</f>
        <v/>
      </c>
      <c r="E3036" s="1" t="str">
        <f>IF($A3036&gt;--RIGHT($A$2,LEN($A$2)-8),"",SUMIF(Table1[SHIFT NOMENCLATURE], $B3036, Table1[EVIC MOB]))</f>
        <v/>
      </c>
      <c r="F3036" s="1" t="str">
        <f>IF($A3036&gt;--RIGHT($A$2,LEN($A$2)-8),"",SUMIF(Table1[SHIFT NOMENCLATURE], $B3036, Table1[EVIC FIRE]))</f>
        <v/>
      </c>
      <c r="G3036" s="1" t="str">
        <f>IF($A3036&gt;--RIGHT($A$2,LEN($A$2)-8),"",SUMIF(Table1[SHIFT NOMENCLATURE], $B3036, Table1[EKIA]))</f>
        <v/>
      </c>
      <c r="H3036" s="1" t="str">
        <f>IF($A3036&gt;--RIGHT($A$2,LEN($A$2)-8),"",SUMIF(Table1[SHIFT NOMENCLATURE], $B3036, Table1[EWIA]))</f>
        <v/>
      </c>
      <c r="I3036" s="1" t="str">
        <f>IF($A3036&gt;--RIGHT($A$2,LEN($A$2)-8),"",SUMIF(Table1[SHIFT NOMENCLATURE], $B3036, Table1[EPW]))</f>
        <v/>
      </c>
      <c r="J3036" s="1" t="str">
        <f>IF($A3036&gt;--RIGHT($A$2,LEN($A$2)-8),"",SUMIF(Table1[SHIFT NOMENCLATURE], $B3036, Table1[FVIC KILL]))</f>
        <v/>
      </c>
      <c r="K3036" s="1" t="str">
        <f>IF($A3036&gt;--RIGHT($A$2,LEN($A$2)-8),"",SUMIF(Table1[SHIFT NOMENCLATURE], $B3036, Table1[FVIC MOB]))</f>
        <v/>
      </c>
      <c r="L3036" s="1" t="str">
        <f>IF($A3036&gt;--RIGHT($A$2,LEN($A$2)-8),"",SUMIF(Table1[SHIFT NOMENCLATURE], $B3036, Table1[FVIC FIRE]))</f>
        <v/>
      </c>
      <c r="M3036" s="1" t="str">
        <f>IF($A3036&gt;--RIGHT($A$2,LEN($A$2)-8),"",SUMIF(Table1[SHIFT NOMENCLATURE], $B3036, Table1[FKIA]))</f>
        <v/>
      </c>
      <c r="N3036" s="1" t="str">
        <f>IF($A3036&gt;--RIGHT($A$2,LEN($A$2)-8),"",SUMIF(Table1[SHIFT NOMENCLATURE], $B3036, Table1[FWIA]))</f>
        <v/>
      </c>
      <c r="O3036" s="1" t="str">
        <f>IF($A3036&gt;--RIGHT($A$2,LEN($A$2)-8),"",SUMIF(Table1[SHIFT NOMENCLATURE], $B3036, Table1[DUSTWUN]))</f>
        <v/>
      </c>
    </row>
    <row r="3037" spans="1:15" x14ac:dyDescent="0.25">
      <c r="A3037" s="1" t="str">
        <f t="shared" si="94"/>
        <v/>
      </c>
      <c r="B3037" t="str">
        <f t="shared" si="95"/>
        <v/>
      </c>
      <c r="C3037" s="1" t="str">
        <f>IF($A3037&gt;--RIGHT($A$2,LEN($A$2)-8),"",COUNTIF(Table1[SHIFT NOMENCLATURE],$B3037))</f>
        <v/>
      </c>
      <c r="D3037" s="1" t="str">
        <f>IF($A3037&gt;--RIGHT($A$2,LEN($A$2)-8),"",SUMIF(Table1[SHIFT NOMENCLATURE], $B3037, Table1[EVIC KILL]))</f>
        <v/>
      </c>
      <c r="E3037" s="1" t="str">
        <f>IF($A3037&gt;--RIGHT($A$2,LEN($A$2)-8),"",SUMIF(Table1[SHIFT NOMENCLATURE], $B3037, Table1[EVIC MOB]))</f>
        <v/>
      </c>
      <c r="F3037" s="1" t="str">
        <f>IF($A3037&gt;--RIGHT($A$2,LEN($A$2)-8),"",SUMIF(Table1[SHIFT NOMENCLATURE], $B3037, Table1[EVIC FIRE]))</f>
        <v/>
      </c>
      <c r="G3037" s="1" t="str">
        <f>IF($A3037&gt;--RIGHT($A$2,LEN($A$2)-8),"",SUMIF(Table1[SHIFT NOMENCLATURE], $B3037, Table1[EKIA]))</f>
        <v/>
      </c>
      <c r="H3037" s="1" t="str">
        <f>IF($A3037&gt;--RIGHT($A$2,LEN($A$2)-8),"",SUMIF(Table1[SHIFT NOMENCLATURE], $B3037, Table1[EWIA]))</f>
        <v/>
      </c>
      <c r="I3037" s="1" t="str">
        <f>IF($A3037&gt;--RIGHT($A$2,LEN($A$2)-8),"",SUMIF(Table1[SHIFT NOMENCLATURE], $B3037, Table1[EPW]))</f>
        <v/>
      </c>
      <c r="J3037" s="1" t="str">
        <f>IF($A3037&gt;--RIGHT($A$2,LEN($A$2)-8),"",SUMIF(Table1[SHIFT NOMENCLATURE], $B3037, Table1[FVIC KILL]))</f>
        <v/>
      </c>
      <c r="K3037" s="1" t="str">
        <f>IF($A3037&gt;--RIGHT($A$2,LEN($A$2)-8),"",SUMIF(Table1[SHIFT NOMENCLATURE], $B3037, Table1[FVIC MOB]))</f>
        <v/>
      </c>
      <c r="L3037" s="1" t="str">
        <f>IF($A3037&gt;--RIGHT($A$2,LEN($A$2)-8),"",SUMIF(Table1[SHIFT NOMENCLATURE], $B3037, Table1[FVIC FIRE]))</f>
        <v/>
      </c>
      <c r="M3037" s="1" t="str">
        <f>IF($A3037&gt;--RIGHT($A$2,LEN($A$2)-8),"",SUMIF(Table1[SHIFT NOMENCLATURE], $B3037, Table1[FKIA]))</f>
        <v/>
      </c>
      <c r="N3037" s="1" t="str">
        <f>IF($A3037&gt;--RIGHT($A$2,LEN($A$2)-8),"",SUMIF(Table1[SHIFT NOMENCLATURE], $B3037, Table1[FWIA]))</f>
        <v/>
      </c>
      <c r="O3037" s="1" t="str">
        <f>IF($A3037&gt;--RIGHT($A$2,LEN($A$2)-8),"",SUMIF(Table1[SHIFT NOMENCLATURE], $B3037, Table1[DUSTWUN]))</f>
        <v/>
      </c>
    </row>
    <row r="3038" spans="1:15" x14ac:dyDescent="0.25">
      <c r="A3038" s="1" t="str">
        <f t="shared" si="94"/>
        <v/>
      </c>
      <c r="B3038" t="str">
        <f t="shared" si="95"/>
        <v/>
      </c>
      <c r="C3038" s="1" t="str">
        <f>IF($A3038&gt;--RIGHT($A$2,LEN($A$2)-8),"",COUNTIF(Table1[SHIFT NOMENCLATURE],$B3038))</f>
        <v/>
      </c>
      <c r="D3038" s="1" t="str">
        <f>IF($A3038&gt;--RIGHT($A$2,LEN($A$2)-8),"",SUMIF(Table1[SHIFT NOMENCLATURE], $B3038, Table1[EVIC KILL]))</f>
        <v/>
      </c>
      <c r="E3038" s="1" t="str">
        <f>IF($A3038&gt;--RIGHT($A$2,LEN($A$2)-8),"",SUMIF(Table1[SHIFT NOMENCLATURE], $B3038, Table1[EVIC MOB]))</f>
        <v/>
      </c>
      <c r="F3038" s="1" t="str">
        <f>IF($A3038&gt;--RIGHT($A$2,LEN($A$2)-8),"",SUMIF(Table1[SHIFT NOMENCLATURE], $B3038, Table1[EVIC FIRE]))</f>
        <v/>
      </c>
      <c r="G3038" s="1" t="str">
        <f>IF($A3038&gt;--RIGHT($A$2,LEN($A$2)-8),"",SUMIF(Table1[SHIFT NOMENCLATURE], $B3038, Table1[EKIA]))</f>
        <v/>
      </c>
      <c r="H3038" s="1" t="str">
        <f>IF($A3038&gt;--RIGHT($A$2,LEN($A$2)-8),"",SUMIF(Table1[SHIFT NOMENCLATURE], $B3038, Table1[EWIA]))</f>
        <v/>
      </c>
      <c r="I3038" s="1" t="str">
        <f>IF($A3038&gt;--RIGHT($A$2,LEN($A$2)-8),"",SUMIF(Table1[SHIFT NOMENCLATURE], $B3038, Table1[EPW]))</f>
        <v/>
      </c>
      <c r="J3038" s="1" t="str">
        <f>IF($A3038&gt;--RIGHT($A$2,LEN($A$2)-8),"",SUMIF(Table1[SHIFT NOMENCLATURE], $B3038, Table1[FVIC KILL]))</f>
        <v/>
      </c>
      <c r="K3038" s="1" t="str">
        <f>IF($A3038&gt;--RIGHT($A$2,LEN($A$2)-8),"",SUMIF(Table1[SHIFT NOMENCLATURE], $B3038, Table1[FVIC MOB]))</f>
        <v/>
      </c>
      <c r="L3038" s="1" t="str">
        <f>IF($A3038&gt;--RIGHT($A$2,LEN($A$2)-8),"",SUMIF(Table1[SHIFT NOMENCLATURE], $B3038, Table1[FVIC FIRE]))</f>
        <v/>
      </c>
      <c r="M3038" s="1" t="str">
        <f>IF($A3038&gt;--RIGHT($A$2,LEN($A$2)-8),"",SUMIF(Table1[SHIFT NOMENCLATURE], $B3038, Table1[FKIA]))</f>
        <v/>
      </c>
      <c r="N3038" s="1" t="str">
        <f>IF($A3038&gt;--RIGHT($A$2,LEN($A$2)-8),"",SUMIF(Table1[SHIFT NOMENCLATURE], $B3038, Table1[FWIA]))</f>
        <v/>
      </c>
      <c r="O3038" s="1" t="str">
        <f>IF($A3038&gt;--RIGHT($A$2,LEN($A$2)-8),"",SUMIF(Table1[SHIFT NOMENCLATURE], $B3038, Table1[DUSTWUN]))</f>
        <v/>
      </c>
    </row>
    <row r="3039" spans="1:15" x14ac:dyDescent="0.25">
      <c r="A3039" s="1" t="str">
        <f t="shared" si="94"/>
        <v/>
      </c>
      <c r="B3039" t="str">
        <f t="shared" si="95"/>
        <v/>
      </c>
      <c r="C3039" s="1" t="str">
        <f>IF($A3039&gt;--RIGHT($A$2,LEN($A$2)-8),"",COUNTIF(Table1[SHIFT NOMENCLATURE],$B3039))</f>
        <v/>
      </c>
      <c r="D3039" s="1" t="str">
        <f>IF($A3039&gt;--RIGHT($A$2,LEN($A$2)-8),"",SUMIF(Table1[SHIFT NOMENCLATURE], $B3039, Table1[EVIC KILL]))</f>
        <v/>
      </c>
      <c r="E3039" s="1" t="str">
        <f>IF($A3039&gt;--RIGHT($A$2,LEN($A$2)-8),"",SUMIF(Table1[SHIFT NOMENCLATURE], $B3039, Table1[EVIC MOB]))</f>
        <v/>
      </c>
      <c r="F3039" s="1" t="str">
        <f>IF($A3039&gt;--RIGHT($A$2,LEN($A$2)-8),"",SUMIF(Table1[SHIFT NOMENCLATURE], $B3039, Table1[EVIC FIRE]))</f>
        <v/>
      </c>
      <c r="G3039" s="1" t="str">
        <f>IF($A3039&gt;--RIGHT($A$2,LEN($A$2)-8),"",SUMIF(Table1[SHIFT NOMENCLATURE], $B3039, Table1[EKIA]))</f>
        <v/>
      </c>
      <c r="H3039" s="1" t="str">
        <f>IF($A3039&gt;--RIGHT($A$2,LEN($A$2)-8),"",SUMIF(Table1[SHIFT NOMENCLATURE], $B3039, Table1[EWIA]))</f>
        <v/>
      </c>
      <c r="I3039" s="1" t="str">
        <f>IF($A3039&gt;--RIGHT($A$2,LEN($A$2)-8),"",SUMIF(Table1[SHIFT NOMENCLATURE], $B3039, Table1[EPW]))</f>
        <v/>
      </c>
      <c r="J3039" s="1" t="str">
        <f>IF($A3039&gt;--RIGHT($A$2,LEN($A$2)-8),"",SUMIF(Table1[SHIFT NOMENCLATURE], $B3039, Table1[FVIC KILL]))</f>
        <v/>
      </c>
      <c r="K3039" s="1" t="str">
        <f>IF($A3039&gt;--RIGHT($A$2,LEN($A$2)-8),"",SUMIF(Table1[SHIFT NOMENCLATURE], $B3039, Table1[FVIC MOB]))</f>
        <v/>
      </c>
      <c r="L3039" s="1" t="str">
        <f>IF($A3039&gt;--RIGHT($A$2,LEN($A$2)-8),"",SUMIF(Table1[SHIFT NOMENCLATURE], $B3039, Table1[FVIC FIRE]))</f>
        <v/>
      </c>
      <c r="M3039" s="1" t="str">
        <f>IF($A3039&gt;--RIGHT($A$2,LEN($A$2)-8),"",SUMIF(Table1[SHIFT NOMENCLATURE], $B3039, Table1[FKIA]))</f>
        <v/>
      </c>
      <c r="N3039" s="1" t="str">
        <f>IF($A3039&gt;--RIGHT($A$2,LEN($A$2)-8),"",SUMIF(Table1[SHIFT NOMENCLATURE], $B3039, Table1[FWIA]))</f>
        <v/>
      </c>
      <c r="O3039" s="1" t="str">
        <f>IF($A3039&gt;--RIGHT($A$2,LEN($A$2)-8),"",SUMIF(Table1[SHIFT NOMENCLATURE], $B3039, Table1[DUSTWUN]))</f>
        <v/>
      </c>
    </row>
    <row r="3040" spans="1:15" x14ac:dyDescent="0.25">
      <c r="A3040" s="1" t="str">
        <f t="shared" si="94"/>
        <v/>
      </c>
      <c r="B3040" t="str">
        <f t="shared" si="95"/>
        <v/>
      </c>
      <c r="C3040" s="1" t="str">
        <f>IF($A3040&gt;--RIGHT($A$2,LEN($A$2)-8),"",COUNTIF(Table1[SHIFT NOMENCLATURE],$B3040))</f>
        <v/>
      </c>
      <c r="D3040" s="1" t="str">
        <f>IF($A3040&gt;--RIGHT($A$2,LEN($A$2)-8),"",SUMIF(Table1[SHIFT NOMENCLATURE], $B3040, Table1[EVIC KILL]))</f>
        <v/>
      </c>
      <c r="E3040" s="1" t="str">
        <f>IF($A3040&gt;--RIGHT($A$2,LEN($A$2)-8),"",SUMIF(Table1[SHIFT NOMENCLATURE], $B3040, Table1[EVIC MOB]))</f>
        <v/>
      </c>
      <c r="F3040" s="1" t="str">
        <f>IF($A3040&gt;--RIGHT($A$2,LEN($A$2)-8),"",SUMIF(Table1[SHIFT NOMENCLATURE], $B3040, Table1[EVIC FIRE]))</f>
        <v/>
      </c>
      <c r="G3040" s="1" t="str">
        <f>IF($A3040&gt;--RIGHT($A$2,LEN($A$2)-8),"",SUMIF(Table1[SHIFT NOMENCLATURE], $B3040, Table1[EKIA]))</f>
        <v/>
      </c>
      <c r="H3040" s="1" t="str">
        <f>IF($A3040&gt;--RIGHT($A$2,LEN($A$2)-8),"",SUMIF(Table1[SHIFT NOMENCLATURE], $B3040, Table1[EWIA]))</f>
        <v/>
      </c>
      <c r="I3040" s="1" t="str">
        <f>IF($A3040&gt;--RIGHT($A$2,LEN($A$2)-8),"",SUMIF(Table1[SHIFT NOMENCLATURE], $B3040, Table1[EPW]))</f>
        <v/>
      </c>
      <c r="J3040" s="1" t="str">
        <f>IF($A3040&gt;--RIGHT($A$2,LEN($A$2)-8),"",SUMIF(Table1[SHIFT NOMENCLATURE], $B3040, Table1[FVIC KILL]))</f>
        <v/>
      </c>
      <c r="K3040" s="1" t="str">
        <f>IF($A3040&gt;--RIGHT($A$2,LEN($A$2)-8),"",SUMIF(Table1[SHIFT NOMENCLATURE], $B3040, Table1[FVIC MOB]))</f>
        <v/>
      </c>
      <c r="L3040" s="1" t="str">
        <f>IF($A3040&gt;--RIGHT($A$2,LEN($A$2)-8),"",SUMIF(Table1[SHIFT NOMENCLATURE], $B3040, Table1[FVIC FIRE]))</f>
        <v/>
      </c>
      <c r="M3040" s="1" t="str">
        <f>IF($A3040&gt;--RIGHT($A$2,LEN($A$2)-8),"",SUMIF(Table1[SHIFT NOMENCLATURE], $B3040, Table1[FKIA]))</f>
        <v/>
      </c>
      <c r="N3040" s="1" t="str">
        <f>IF($A3040&gt;--RIGHT($A$2,LEN($A$2)-8),"",SUMIF(Table1[SHIFT NOMENCLATURE], $B3040, Table1[FWIA]))</f>
        <v/>
      </c>
      <c r="O3040" s="1" t="str">
        <f>IF($A3040&gt;--RIGHT($A$2,LEN($A$2)-8),"",SUMIF(Table1[SHIFT NOMENCLATURE], $B3040, Table1[DUSTWUN]))</f>
        <v/>
      </c>
    </row>
    <row r="3041" spans="1:15" x14ac:dyDescent="0.25">
      <c r="A3041" s="1" t="str">
        <f t="shared" si="94"/>
        <v/>
      </c>
      <c r="B3041" t="str">
        <f t="shared" si="95"/>
        <v/>
      </c>
      <c r="C3041" s="1" t="str">
        <f>IF($A3041&gt;--RIGHT($A$2,LEN($A$2)-8),"",COUNTIF(Table1[SHIFT NOMENCLATURE],$B3041))</f>
        <v/>
      </c>
      <c r="D3041" s="1" t="str">
        <f>IF($A3041&gt;--RIGHT($A$2,LEN($A$2)-8),"",SUMIF(Table1[SHIFT NOMENCLATURE], $B3041, Table1[EVIC KILL]))</f>
        <v/>
      </c>
      <c r="E3041" s="1" t="str">
        <f>IF($A3041&gt;--RIGHT($A$2,LEN($A$2)-8),"",SUMIF(Table1[SHIFT NOMENCLATURE], $B3041, Table1[EVIC MOB]))</f>
        <v/>
      </c>
      <c r="F3041" s="1" t="str">
        <f>IF($A3041&gt;--RIGHT($A$2,LEN($A$2)-8),"",SUMIF(Table1[SHIFT NOMENCLATURE], $B3041, Table1[EVIC FIRE]))</f>
        <v/>
      </c>
      <c r="G3041" s="1" t="str">
        <f>IF($A3041&gt;--RIGHT($A$2,LEN($A$2)-8),"",SUMIF(Table1[SHIFT NOMENCLATURE], $B3041, Table1[EKIA]))</f>
        <v/>
      </c>
      <c r="H3041" s="1" t="str">
        <f>IF($A3041&gt;--RIGHT($A$2,LEN($A$2)-8),"",SUMIF(Table1[SHIFT NOMENCLATURE], $B3041, Table1[EWIA]))</f>
        <v/>
      </c>
      <c r="I3041" s="1" t="str">
        <f>IF($A3041&gt;--RIGHT($A$2,LEN($A$2)-8),"",SUMIF(Table1[SHIFT NOMENCLATURE], $B3041, Table1[EPW]))</f>
        <v/>
      </c>
      <c r="J3041" s="1" t="str">
        <f>IF($A3041&gt;--RIGHT($A$2,LEN($A$2)-8),"",SUMIF(Table1[SHIFT NOMENCLATURE], $B3041, Table1[FVIC KILL]))</f>
        <v/>
      </c>
      <c r="K3041" s="1" t="str">
        <f>IF($A3041&gt;--RIGHT($A$2,LEN($A$2)-8),"",SUMIF(Table1[SHIFT NOMENCLATURE], $B3041, Table1[FVIC MOB]))</f>
        <v/>
      </c>
      <c r="L3041" s="1" t="str">
        <f>IF($A3041&gt;--RIGHT($A$2,LEN($A$2)-8),"",SUMIF(Table1[SHIFT NOMENCLATURE], $B3041, Table1[FVIC FIRE]))</f>
        <v/>
      </c>
      <c r="M3041" s="1" t="str">
        <f>IF($A3041&gt;--RIGHT($A$2,LEN($A$2)-8),"",SUMIF(Table1[SHIFT NOMENCLATURE], $B3041, Table1[FKIA]))</f>
        <v/>
      </c>
      <c r="N3041" s="1" t="str">
        <f>IF($A3041&gt;--RIGHT($A$2,LEN($A$2)-8),"",SUMIF(Table1[SHIFT NOMENCLATURE], $B3041, Table1[FWIA]))</f>
        <v/>
      </c>
      <c r="O3041" s="1" t="str">
        <f>IF($A3041&gt;--RIGHT($A$2,LEN($A$2)-8),"",SUMIF(Table1[SHIFT NOMENCLATURE], $B3041, Table1[DUSTWUN]))</f>
        <v/>
      </c>
    </row>
    <row r="3042" spans="1:15" x14ac:dyDescent="0.25">
      <c r="A3042" s="1" t="str">
        <f t="shared" si="94"/>
        <v/>
      </c>
      <c r="B3042" t="str">
        <f t="shared" si="95"/>
        <v/>
      </c>
      <c r="C3042" s="1" t="str">
        <f>IF($A3042&gt;--RIGHT($A$2,LEN($A$2)-8),"",COUNTIF(Table1[SHIFT NOMENCLATURE],$B3042))</f>
        <v/>
      </c>
      <c r="D3042" s="1" t="str">
        <f>IF($A3042&gt;--RIGHT($A$2,LEN($A$2)-8),"",SUMIF(Table1[SHIFT NOMENCLATURE], $B3042, Table1[EVIC KILL]))</f>
        <v/>
      </c>
      <c r="E3042" s="1" t="str">
        <f>IF($A3042&gt;--RIGHT($A$2,LEN($A$2)-8),"",SUMIF(Table1[SHIFT NOMENCLATURE], $B3042, Table1[EVIC MOB]))</f>
        <v/>
      </c>
      <c r="F3042" s="1" t="str">
        <f>IF($A3042&gt;--RIGHT($A$2,LEN($A$2)-8),"",SUMIF(Table1[SHIFT NOMENCLATURE], $B3042, Table1[EVIC FIRE]))</f>
        <v/>
      </c>
      <c r="G3042" s="1" t="str">
        <f>IF($A3042&gt;--RIGHT($A$2,LEN($A$2)-8),"",SUMIF(Table1[SHIFT NOMENCLATURE], $B3042, Table1[EKIA]))</f>
        <v/>
      </c>
      <c r="H3042" s="1" t="str">
        <f>IF($A3042&gt;--RIGHT($A$2,LEN($A$2)-8),"",SUMIF(Table1[SHIFT NOMENCLATURE], $B3042, Table1[EWIA]))</f>
        <v/>
      </c>
      <c r="I3042" s="1" t="str">
        <f>IF($A3042&gt;--RIGHT($A$2,LEN($A$2)-8),"",SUMIF(Table1[SHIFT NOMENCLATURE], $B3042, Table1[EPW]))</f>
        <v/>
      </c>
      <c r="J3042" s="1" t="str">
        <f>IF($A3042&gt;--RIGHT($A$2,LEN($A$2)-8),"",SUMIF(Table1[SHIFT NOMENCLATURE], $B3042, Table1[FVIC KILL]))</f>
        <v/>
      </c>
      <c r="K3042" s="1" t="str">
        <f>IF($A3042&gt;--RIGHT($A$2,LEN($A$2)-8),"",SUMIF(Table1[SHIFT NOMENCLATURE], $B3042, Table1[FVIC MOB]))</f>
        <v/>
      </c>
      <c r="L3042" s="1" t="str">
        <f>IF($A3042&gt;--RIGHT($A$2,LEN($A$2)-8),"",SUMIF(Table1[SHIFT NOMENCLATURE], $B3042, Table1[FVIC FIRE]))</f>
        <v/>
      </c>
      <c r="M3042" s="1" t="str">
        <f>IF($A3042&gt;--RIGHT($A$2,LEN($A$2)-8),"",SUMIF(Table1[SHIFT NOMENCLATURE], $B3042, Table1[FKIA]))</f>
        <v/>
      </c>
      <c r="N3042" s="1" t="str">
        <f>IF($A3042&gt;--RIGHT($A$2,LEN($A$2)-8),"",SUMIF(Table1[SHIFT NOMENCLATURE], $B3042, Table1[FWIA]))</f>
        <v/>
      </c>
      <c r="O3042" s="1" t="str">
        <f>IF($A3042&gt;--RIGHT($A$2,LEN($A$2)-8),"",SUMIF(Table1[SHIFT NOMENCLATURE], $B3042, Table1[DUSTWUN]))</f>
        <v/>
      </c>
    </row>
    <row r="3043" spans="1:15" x14ac:dyDescent="0.25">
      <c r="A3043" s="1" t="str">
        <f t="shared" si="94"/>
        <v/>
      </c>
      <c r="B3043" t="str">
        <f t="shared" si="95"/>
        <v/>
      </c>
      <c r="C3043" s="1" t="str">
        <f>IF($A3043&gt;--RIGHT($A$2,LEN($A$2)-8),"",COUNTIF(Table1[SHIFT NOMENCLATURE],$B3043))</f>
        <v/>
      </c>
      <c r="D3043" s="1" t="str">
        <f>IF($A3043&gt;--RIGHT($A$2,LEN($A$2)-8),"",SUMIF(Table1[SHIFT NOMENCLATURE], $B3043, Table1[EVIC KILL]))</f>
        <v/>
      </c>
      <c r="E3043" s="1" t="str">
        <f>IF($A3043&gt;--RIGHT($A$2,LEN($A$2)-8),"",SUMIF(Table1[SHIFT NOMENCLATURE], $B3043, Table1[EVIC MOB]))</f>
        <v/>
      </c>
      <c r="F3043" s="1" t="str">
        <f>IF($A3043&gt;--RIGHT($A$2,LEN($A$2)-8),"",SUMIF(Table1[SHIFT NOMENCLATURE], $B3043, Table1[EVIC FIRE]))</f>
        <v/>
      </c>
      <c r="G3043" s="1" t="str">
        <f>IF($A3043&gt;--RIGHT($A$2,LEN($A$2)-8),"",SUMIF(Table1[SHIFT NOMENCLATURE], $B3043, Table1[EKIA]))</f>
        <v/>
      </c>
      <c r="H3043" s="1" t="str">
        <f>IF($A3043&gt;--RIGHT($A$2,LEN($A$2)-8),"",SUMIF(Table1[SHIFT NOMENCLATURE], $B3043, Table1[EWIA]))</f>
        <v/>
      </c>
      <c r="I3043" s="1" t="str">
        <f>IF($A3043&gt;--RIGHT($A$2,LEN($A$2)-8),"",SUMIF(Table1[SHIFT NOMENCLATURE], $B3043, Table1[EPW]))</f>
        <v/>
      </c>
      <c r="J3043" s="1" t="str">
        <f>IF($A3043&gt;--RIGHT($A$2,LEN($A$2)-8),"",SUMIF(Table1[SHIFT NOMENCLATURE], $B3043, Table1[FVIC KILL]))</f>
        <v/>
      </c>
      <c r="K3043" s="1" t="str">
        <f>IF($A3043&gt;--RIGHT($A$2,LEN($A$2)-8),"",SUMIF(Table1[SHIFT NOMENCLATURE], $B3043, Table1[FVIC MOB]))</f>
        <v/>
      </c>
      <c r="L3043" s="1" t="str">
        <f>IF($A3043&gt;--RIGHT($A$2,LEN($A$2)-8),"",SUMIF(Table1[SHIFT NOMENCLATURE], $B3043, Table1[FVIC FIRE]))</f>
        <v/>
      </c>
      <c r="M3043" s="1" t="str">
        <f>IF($A3043&gt;--RIGHT($A$2,LEN($A$2)-8),"",SUMIF(Table1[SHIFT NOMENCLATURE], $B3043, Table1[FKIA]))</f>
        <v/>
      </c>
      <c r="N3043" s="1" t="str">
        <f>IF($A3043&gt;--RIGHT($A$2,LEN($A$2)-8),"",SUMIF(Table1[SHIFT NOMENCLATURE], $B3043, Table1[FWIA]))</f>
        <v/>
      </c>
      <c r="O3043" s="1" t="str">
        <f>IF($A3043&gt;--RIGHT($A$2,LEN($A$2)-8),"",SUMIF(Table1[SHIFT NOMENCLATURE], $B3043, Table1[DUSTWUN]))</f>
        <v/>
      </c>
    </row>
    <row r="3044" spans="1:15" x14ac:dyDescent="0.25">
      <c r="A3044" s="1" t="str">
        <f t="shared" si="94"/>
        <v/>
      </c>
      <c r="B3044" t="str">
        <f t="shared" si="95"/>
        <v/>
      </c>
      <c r="C3044" s="1" t="str">
        <f>IF($A3044&gt;--RIGHT($A$2,LEN($A$2)-8),"",COUNTIF(Table1[SHIFT NOMENCLATURE],$B3044))</f>
        <v/>
      </c>
      <c r="D3044" s="1" t="str">
        <f>IF($A3044&gt;--RIGHT($A$2,LEN($A$2)-8),"",SUMIF(Table1[SHIFT NOMENCLATURE], $B3044, Table1[EVIC KILL]))</f>
        <v/>
      </c>
      <c r="E3044" s="1" t="str">
        <f>IF($A3044&gt;--RIGHT($A$2,LEN($A$2)-8),"",SUMIF(Table1[SHIFT NOMENCLATURE], $B3044, Table1[EVIC MOB]))</f>
        <v/>
      </c>
      <c r="F3044" s="1" t="str">
        <f>IF($A3044&gt;--RIGHT($A$2,LEN($A$2)-8),"",SUMIF(Table1[SHIFT NOMENCLATURE], $B3044, Table1[EVIC FIRE]))</f>
        <v/>
      </c>
      <c r="G3044" s="1" t="str">
        <f>IF($A3044&gt;--RIGHT($A$2,LEN($A$2)-8),"",SUMIF(Table1[SHIFT NOMENCLATURE], $B3044, Table1[EKIA]))</f>
        <v/>
      </c>
      <c r="H3044" s="1" t="str">
        <f>IF($A3044&gt;--RIGHT($A$2,LEN($A$2)-8),"",SUMIF(Table1[SHIFT NOMENCLATURE], $B3044, Table1[EWIA]))</f>
        <v/>
      </c>
      <c r="I3044" s="1" t="str">
        <f>IF($A3044&gt;--RIGHT($A$2,LEN($A$2)-8),"",SUMIF(Table1[SHIFT NOMENCLATURE], $B3044, Table1[EPW]))</f>
        <v/>
      </c>
      <c r="J3044" s="1" t="str">
        <f>IF($A3044&gt;--RIGHT($A$2,LEN($A$2)-8),"",SUMIF(Table1[SHIFT NOMENCLATURE], $B3044, Table1[FVIC KILL]))</f>
        <v/>
      </c>
      <c r="K3044" s="1" t="str">
        <f>IF($A3044&gt;--RIGHT($A$2,LEN($A$2)-8),"",SUMIF(Table1[SHIFT NOMENCLATURE], $B3044, Table1[FVIC MOB]))</f>
        <v/>
      </c>
      <c r="L3044" s="1" t="str">
        <f>IF($A3044&gt;--RIGHT($A$2,LEN($A$2)-8),"",SUMIF(Table1[SHIFT NOMENCLATURE], $B3044, Table1[FVIC FIRE]))</f>
        <v/>
      </c>
      <c r="M3044" s="1" t="str">
        <f>IF($A3044&gt;--RIGHT($A$2,LEN($A$2)-8),"",SUMIF(Table1[SHIFT NOMENCLATURE], $B3044, Table1[FKIA]))</f>
        <v/>
      </c>
      <c r="N3044" s="1" t="str">
        <f>IF($A3044&gt;--RIGHT($A$2,LEN($A$2)-8),"",SUMIF(Table1[SHIFT NOMENCLATURE], $B3044, Table1[FWIA]))</f>
        <v/>
      </c>
      <c r="O3044" s="1" t="str">
        <f>IF($A3044&gt;--RIGHT($A$2,LEN($A$2)-8),"",SUMIF(Table1[SHIFT NOMENCLATURE], $B3044, Table1[DUSTWUN]))</f>
        <v/>
      </c>
    </row>
    <row r="3045" spans="1:15" x14ac:dyDescent="0.25">
      <c r="A3045" s="1" t="str">
        <f t="shared" si="94"/>
        <v/>
      </c>
      <c r="B3045" t="str">
        <f t="shared" si="95"/>
        <v/>
      </c>
      <c r="C3045" s="1" t="str">
        <f>IF($A3045&gt;--RIGHT($A$2,LEN($A$2)-8),"",COUNTIF(Table1[SHIFT NOMENCLATURE],$B3045))</f>
        <v/>
      </c>
      <c r="D3045" s="1" t="str">
        <f>IF($A3045&gt;--RIGHT($A$2,LEN($A$2)-8),"",SUMIF(Table1[SHIFT NOMENCLATURE], $B3045, Table1[EVIC KILL]))</f>
        <v/>
      </c>
      <c r="E3045" s="1" t="str">
        <f>IF($A3045&gt;--RIGHT($A$2,LEN($A$2)-8),"",SUMIF(Table1[SHIFT NOMENCLATURE], $B3045, Table1[EVIC MOB]))</f>
        <v/>
      </c>
      <c r="F3045" s="1" t="str">
        <f>IF($A3045&gt;--RIGHT($A$2,LEN($A$2)-8),"",SUMIF(Table1[SHIFT NOMENCLATURE], $B3045, Table1[EVIC FIRE]))</f>
        <v/>
      </c>
      <c r="G3045" s="1" t="str">
        <f>IF($A3045&gt;--RIGHT($A$2,LEN($A$2)-8),"",SUMIF(Table1[SHIFT NOMENCLATURE], $B3045, Table1[EKIA]))</f>
        <v/>
      </c>
      <c r="H3045" s="1" t="str">
        <f>IF($A3045&gt;--RIGHT($A$2,LEN($A$2)-8),"",SUMIF(Table1[SHIFT NOMENCLATURE], $B3045, Table1[EWIA]))</f>
        <v/>
      </c>
      <c r="I3045" s="1" t="str">
        <f>IF($A3045&gt;--RIGHT($A$2,LEN($A$2)-8),"",SUMIF(Table1[SHIFT NOMENCLATURE], $B3045, Table1[EPW]))</f>
        <v/>
      </c>
      <c r="J3045" s="1" t="str">
        <f>IF($A3045&gt;--RIGHT($A$2,LEN($A$2)-8),"",SUMIF(Table1[SHIFT NOMENCLATURE], $B3045, Table1[FVIC KILL]))</f>
        <v/>
      </c>
      <c r="K3045" s="1" t="str">
        <f>IF($A3045&gt;--RIGHT($A$2,LEN($A$2)-8),"",SUMIF(Table1[SHIFT NOMENCLATURE], $B3045, Table1[FVIC MOB]))</f>
        <v/>
      </c>
      <c r="L3045" s="1" t="str">
        <f>IF($A3045&gt;--RIGHT($A$2,LEN($A$2)-8),"",SUMIF(Table1[SHIFT NOMENCLATURE], $B3045, Table1[FVIC FIRE]))</f>
        <v/>
      </c>
      <c r="M3045" s="1" t="str">
        <f>IF($A3045&gt;--RIGHT($A$2,LEN($A$2)-8),"",SUMIF(Table1[SHIFT NOMENCLATURE], $B3045, Table1[FKIA]))</f>
        <v/>
      </c>
      <c r="N3045" s="1" t="str">
        <f>IF($A3045&gt;--RIGHT($A$2,LEN($A$2)-8),"",SUMIF(Table1[SHIFT NOMENCLATURE], $B3045, Table1[FWIA]))</f>
        <v/>
      </c>
      <c r="O3045" s="1" t="str">
        <f>IF($A3045&gt;--RIGHT($A$2,LEN($A$2)-8),"",SUMIF(Table1[SHIFT NOMENCLATURE], $B3045, Table1[DUSTWUN]))</f>
        <v/>
      </c>
    </row>
    <row r="3046" spans="1:15" x14ac:dyDescent="0.25">
      <c r="A3046" s="1" t="str">
        <f t="shared" si="94"/>
        <v/>
      </c>
      <c r="B3046" t="str">
        <f t="shared" si="95"/>
        <v/>
      </c>
      <c r="C3046" s="1" t="str">
        <f>IF($A3046&gt;--RIGHT($A$2,LEN($A$2)-8),"",COUNTIF(Table1[SHIFT NOMENCLATURE],$B3046))</f>
        <v/>
      </c>
      <c r="D3046" s="1" t="str">
        <f>IF($A3046&gt;--RIGHT($A$2,LEN($A$2)-8),"",SUMIF(Table1[SHIFT NOMENCLATURE], $B3046, Table1[EVIC KILL]))</f>
        <v/>
      </c>
      <c r="E3046" s="1" t="str">
        <f>IF($A3046&gt;--RIGHT($A$2,LEN($A$2)-8),"",SUMIF(Table1[SHIFT NOMENCLATURE], $B3046, Table1[EVIC MOB]))</f>
        <v/>
      </c>
      <c r="F3046" s="1" t="str">
        <f>IF($A3046&gt;--RIGHT($A$2,LEN($A$2)-8),"",SUMIF(Table1[SHIFT NOMENCLATURE], $B3046, Table1[EVIC FIRE]))</f>
        <v/>
      </c>
      <c r="G3046" s="1" t="str">
        <f>IF($A3046&gt;--RIGHT($A$2,LEN($A$2)-8),"",SUMIF(Table1[SHIFT NOMENCLATURE], $B3046, Table1[EKIA]))</f>
        <v/>
      </c>
      <c r="H3046" s="1" t="str">
        <f>IF($A3046&gt;--RIGHT($A$2,LEN($A$2)-8),"",SUMIF(Table1[SHIFT NOMENCLATURE], $B3046, Table1[EWIA]))</f>
        <v/>
      </c>
      <c r="I3046" s="1" t="str">
        <f>IF($A3046&gt;--RIGHT($A$2,LEN($A$2)-8),"",SUMIF(Table1[SHIFT NOMENCLATURE], $B3046, Table1[EPW]))</f>
        <v/>
      </c>
      <c r="J3046" s="1" t="str">
        <f>IF($A3046&gt;--RIGHT($A$2,LEN($A$2)-8),"",SUMIF(Table1[SHIFT NOMENCLATURE], $B3046, Table1[FVIC KILL]))</f>
        <v/>
      </c>
      <c r="K3046" s="1" t="str">
        <f>IF($A3046&gt;--RIGHT($A$2,LEN($A$2)-8),"",SUMIF(Table1[SHIFT NOMENCLATURE], $B3046, Table1[FVIC MOB]))</f>
        <v/>
      </c>
      <c r="L3046" s="1" t="str">
        <f>IF($A3046&gt;--RIGHT($A$2,LEN($A$2)-8),"",SUMIF(Table1[SHIFT NOMENCLATURE], $B3046, Table1[FVIC FIRE]))</f>
        <v/>
      </c>
      <c r="M3046" s="1" t="str">
        <f>IF($A3046&gt;--RIGHT($A$2,LEN($A$2)-8),"",SUMIF(Table1[SHIFT NOMENCLATURE], $B3046, Table1[FKIA]))</f>
        <v/>
      </c>
      <c r="N3046" s="1" t="str">
        <f>IF($A3046&gt;--RIGHT($A$2,LEN($A$2)-8),"",SUMIF(Table1[SHIFT NOMENCLATURE], $B3046, Table1[FWIA]))</f>
        <v/>
      </c>
      <c r="O3046" s="1" t="str">
        <f>IF($A3046&gt;--RIGHT($A$2,LEN($A$2)-8),"",SUMIF(Table1[SHIFT NOMENCLATURE], $B3046, Table1[DUSTWUN]))</f>
        <v/>
      </c>
    </row>
    <row r="3047" spans="1:15" x14ac:dyDescent="0.25">
      <c r="A3047" s="1" t="str">
        <f t="shared" si="94"/>
        <v/>
      </c>
      <c r="B3047" t="str">
        <f t="shared" si="95"/>
        <v/>
      </c>
      <c r="C3047" s="1" t="str">
        <f>IF($A3047&gt;--RIGHT($A$2,LEN($A$2)-8),"",COUNTIF(Table1[SHIFT NOMENCLATURE],$B3047))</f>
        <v/>
      </c>
      <c r="D3047" s="1" t="str">
        <f>IF($A3047&gt;--RIGHT($A$2,LEN($A$2)-8),"",SUMIF(Table1[SHIFT NOMENCLATURE], $B3047, Table1[EVIC KILL]))</f>
        <v/>
      </c>
      <c r="E3047" s="1" t="str">
        <f>IF($A3047&gt;--RIGHT($A$2,LEN($A$2)-8),"",SUMIF(Table1[SHIFT NOMENCLATURE], $B3047, Table1[EVIC MOB]))</f>
        <v/>
      </c>
      <c r="F3047" s="1" t="str">
        <f>IF($A3047&gt;--RIGHT($A$2,LEN($A$2)-8),"",SUMIF(Table1[SHIFT NOMENCLATURE], $B3047, Table1[EVIC FIRE]))</f>
        <v/>
      </c>
      <c r="G3047" s="1" t="str">
        <f>IF($A3047&gt;--RIGHT($A$2,LEN($A$2)-8),"",SUMIF(Table1[SHIFT NOMENCLATURE], $B3047, Table1[EKIA]))</f>
        <v/>
      </c>
      <c r="H3047" s="1" t="str">
        <f>IF($A3047&gt;--RIGHT($A$2,LEN($A$2)-8),"",SUMIF(Table1[SHIFT NOMENCLATURE], $B3047, Table1[EWIA]))</f>
        <v/>
      </c>
      <c r="I3047" s="1" t="str">
        <f>IF($A3047&gt;--RIGHT($A$2,LEN($A$2)-8),"",SUMIF(Table1[SHIFT NOMENCLATURE], $B3047, Table1[EPW]))</f>
        <v/>
      </c>
      <c r="J3047" s="1" t="str">
        <f>IF($A3047&gt;--RIGHT($A$2,LEN($A$2)-8),"",SUMIF(Table1[SHIFT NOMENCLATURE], $B3047, Table1[FVIC KILL]))</f>
        <v/>
      </c>
      <c r="K3047" s="1" t="str">
        <f>IF($A3047&gt;--RIGHT($A$2,LEN($A$2)-8),"",SUMIF(Table1[SHIFT NOMENCLATURE], $B3047, Table1[FVIC MOB]))</f>
        <v/>
      </c>
      <c r="L3047" s="1" t="str">
        <f>IF($A3047&gt;--RIGHT($A$2,LEN($A$2)-8),"",SUMIF(Table1[SHIFT NOMENCLATURE], $B3047, Table1[FVIC FIRE]))</f>
        <v/>
      </c>
      <c r="M3047" s="1" t="str">
        <f>IF($A3047&gt;--RIGHT($A$2,LEN($A$2)-8),"",SUMIF(Table1[SHIFT NOMENCLATURE], $B3047, Table1[FKIA]))</f>
        <v/>
      </c>
      <c r="N3047" s="1" t="str">
        <f>IF($A3047&gt;--RIGHT($A$2,LEN($A$2)-8),"",SUMIF(Table1[SHIFT NOMENCLATURE], $B3047, Table1[FWIA]))</f>
        <v/>
      </c>
      <c r="O3047" s="1" t="str">
        <f>IF($A3047&gt;--RIGHT($A$2,LEN($A$2)-8),"",SUMIF(Table1[SHIFT NOMENCLATURE], $B3047, Table1[DUSTWUN]))</f>
        <v/>
      </c>
    </row>
    <row r="3048" spans="1:15" x14ac:dyDescent="0.25">
      <c r="A3048" s="1" t="str">
        <f t="shared" si="94"/>
        <v/>
      </c>
      <c r="B3048" t="str">
        <f t="shared" si="95"/>
        <v/>
      </c>
      <c r="C3048" s="1" t="str">
        <f>IF($A3048&gt;--RIGHT($A$2,LEN($A$2)-8),"",COUNTIF(Table1[SHIFT NOMENCLATURE],$B3048))</f>
        <v/>
      </c>
      <c r="D3048" s="1" t="str">
        <f>IF($A3048&gt;--RIGHT($A$2,LEN($A$2)-8),"",SUMIF(Table1[SHIFT NOMENCLATURE], $B3048, Table1[EVIC KILL]))</f>
        <v/>
      </c>
      <c r="E3048" s="1" t="str">
        <f>IF($A3048&gt;--RIGHT($A$2,LEN($A$2)-8),"",SUMIF(Table1[SHIFT NOMENCLATURE], $B3048, Table1[EVIC MOB]))</f>
        <v/>
      </c>
      <c r="F3048" s="1" t="str">
        <f>IF($A3048&gt;--RIGHT($A$2,LEN($A$2)-8),"",SUMIF(Table1[SHIFT NOMENCLATURE], $B3048, Table1[EVIC FIRE]))</f>
        <v/>
      </c>
      <c r="G3048" s="1" t="str">
        <f>IF($A3048&gt;--RIGHT($A$2,LEN($A$2)-8),"",SUMIF(Table1[SHIFT NOMENCLATURE], $B3048, Table1[EKIA]))</f>
        <v/>
      </c>
      <c r="H3048" s="1" t="str">
        <f>IF($A3048&gt;--RIGHT($A$2,LEN($A$2)-8),"",SUMIF(Table1[SHIFT NOMENCLATURE], $B3048, Table1[EWIA]))</f>
        <v/>
      </c>
      <c r="I3048" s="1" t="str">
        <f>IF($A3048&gt;--RIGHT($A$2,LEN($A$2)-8),"",SUMIF(Table1[SHIFT NOMENCLATURE], $B3048, Table1[EPW]))</f>
        <v/>
      </c>
      <c r="J3048" s="1" t="str">
        <f>IF($A3048&gt;--RIGHT($A$2,LEN($A$2)-8),"",SUMIF(Table1[SHIFT NOMENCLATURE], $B3048, Table1[FVIC KILL]))</f>
        <v/>
      </c>
      <c r="K3048" s="1" t="str">
        <f>IF($A3048&gt;--RIGHT($A$2,LEN($A$2)-8),"",SUMIF(Table1[SHIFT NOMENCLATURE], $B3048, Table1[FVIC MOB]))</f>
        <v/>
      </c>
      <c r="L3048" s="1" t="str">
        <f>IF($A3048&gt;--RIGHT($A$2,LEN($A$2)-8),"",SUMIF(Table1[SHIFT NOMENCLATURE], $B3048, Table1[FVIC FIRE]))</f>
        <v/>
      </c>
      <c r="M3048" s="1" t="str">
        <f>IF($A3048&gt;--RIGHT($A$2,LEN($A$2)-8),"",SUMIF(Table1[SHIFT NOMENCLATURE], $B3048, Table1[FKIA]))</f>
        <v/>
      </c>
      <c r="N3048" s="1" t="str">
        <f>IF($A3048&gt;--RIGHT($A$2,LEN($A$2)-8),"",SUMIF(Table1[SHIFT NOMENCLATURE], $B3048, Table1[FWIA]))</f>
        <v/>
      </c>
      <c r="O3048" s="1" t="str">
        <f>IF($A3048&gt;--RIGHT($A$2,LEN($A$2)-8),"",SUMIF(Table1[SHIFT NOMENCLATURE], $B3048, Table1[DUSTWUN]))</f>
        <v/>
      </c>
    </row>
    <row r="3049" spans="1:15" x14ac:dyDescent="0.25">
      <c r="A3049" s="1" t="str">
        <f t="shared" si="94"/>
        <v/>
      </c>
      <c r="B3049" t="str">
        <f t="shared" si="95"/>
        <v/>
      </c>
      <c r="C3049" s="1" t="str">
        <f>IF($A3049&gt;--RIGHT($A$2,LEN($A$2)-8),"",COUNTIF(Table1[SHIFT NOMENCLATURE],$B3049))</f>
        <v/>
      </c>
      <c r="D3049" s="1" t="str">
        <f>IF($A3049&gt;--RIGHT($A$2,LEN($A$2)-8),"",SUMIF(Table1[SHIFT NOMENCLATURE], $B3049, Table1[EVIC KILL]))</f>
        <v/>
      </c>
      <c r="E3049" s="1" t="str">
        <f>IF($A3049&gt;--RIGHT($A$2,LEN($A$2)-8),"",SUMIF(Table1[SHIFT NOMENCLATURE], $B3049, Table1[EVIC MOB]))</f>
        <v/>
      </c>
      <c r="F3049" s="1" t="str">
        <f>IF($A3049&gt;--RIGHT($A$2,LEN($A$2)-8),"",SUMIF(Table1[SHIFT NOMENCLATURE], $B3049, Table1[EVIC FIRE]))</f>
        <v/>
      </c>
      <c r="G3049" s="1" t="str">
        <f>IF($A3049&gt;--RIGHT($A$2,LEN($A$2)-8),"",SUMIF(Table1[SHIFT NOMENCLATURE], $B3049, Table1[EKIA]))</f>
        <v/>
      </c>
      <c r="H3049" s="1" t="str">
        <f>IF($A3049&gt;--RIGHT($A$2,LEN($A$2)-8),"",SUMIF(Table1[SHIFT NOMENCLATURE], $B3049, Table1[EWIA]))</f>
        <v/>
      </c>
      <c r="I3049" s="1" t="str">
        <f>IF($A3049&gt;--RIGHT($A$2,LEN($A$2)-8),"",SUMIF(Table1[SHIFT NOMENCLATURE], $B3049, Table1[EPW]))</f>
        <v/>
      </c>
      <c r="J3049" s="1" t="str">
        <f>IF($A3049&gt;--RIGHT($A$2,LEN($A$2)-8),"",SUMIF(Table1[SHIFT NOMENCLATURE], $B3049, Table1[FVIC KILL]))</f>
        <v/>
      </c>
      <c r="K3049" s="1" t="str">
        <f>IF($A3049&gt;--RIGHT($A$2,LEN($A$2)-8),"",SUMIF(Table1[SHIFT NOMENCLATURE], $B3049, Table1[FVIC MOB]))</f>
        <v/>
      </c>
      <c r="L3049" s="1" t="str">
        <f>IF($A3049&gt;--RIGHT($A$2,LEN($A$2)-8),"",SUMIF(Table1[SHIFT NOMENCLATURE], $B3049, Table1[FVIC FIRE]))</f>
        <v/>
      </c>
      <c r="M3049" s="1" t="str">
        <f>IF($A3049&gt;--RIGHT($A$2,LEN($A$2)-8),"",SUMIF(Table1[SHIFT NOMENCLATURE], $B3049, Table1[FKIA]))</f>
        <v/>
      </c>
      <c r="N3049" s="1" t="str">
        <f>IF($A3049&gt;--RIGHT($A$2,LEN($A$2)-8),"",SUMIF(Table1[SHIFT NOMENCLATURE], $B3049, Table1[FWIA]))</f>
        <v/>
      </c>
      <c r="O3049" s="1" t="str">
        <f>IF($A3049&gt;--RIGHT($A$2,LEN($A$2)-8),"",SUMIF(Table1[SHIFT NOMENCLATURE], $B3049, Table1[DUSTWUN]))</f>
        <v/>
      </c>
    </row>
    <row r="3050" spans="1:15" x14ac:dyDescent="0.25">
      <c r="A3050" s="1" t="str">
        <f t="shared" si="94"/>
        <v/>
      </c>
      <c r="B3050" t="str">
        <f t="shared" si="95"/>
        <v/>
      </c>
      <c r="C3050" s="1" t="str">
        <f>IF($A3050&gt;--RIGHT($A$2,LEN($A$2)-8),"",COUNTIF(Table1[SHIFT NOMENCLATURE],$B3050))</f>
        <v/>
      </c>
      <c r="D3050" s="1" t="str">
        <f>IF($A3050&gt;--RIGHT($A$2,LEN($A$2)-8),"",SUMIF(Table1[SHIFT NOMENCLATURE], $B3050, Table1[EVIC KILL]))</f>
        <v/>
      </c>
      <c r="E3050" s="1" t="str">
        <f>IF($A3050&gt;--RIGHT($A$2,LEN($A$2)-8),"",SUMIF(Table1[SHIFT NOMENCLATURE], $B3050, Table1[EVIC MOB]))</f>
        <v/>
      </c>
      <c r="F3050" s="1" t="str">
        <f>IF($A3050&gt;--RIGHT($A$2,LEN($A$2)-8),"",SUMIF(Table1[SHIFT NOMENCLATURE], $B3050, Table1[EVIC FIRE]))</f>
        <v/>
      </c>
      <c r="G3050" s="1" t="str">
        <f>IF($A3050&gt;--RIGHT($A$2,LEN($A$2)-8),"",SUMIF(Table1[SHIFT NOMENCLATURE], $B3050, Table1[EKIA]))</f>
        <v/>
      </c>
      <c r="H3050" s="1" t="str">
        <f>IF($A3050&gt;--RIGHT($A$2,LEN($A$2)-8),"",SUMIF(Table1[SHIFT NOMENCLATURE], $B3050, Table1[EWIA]))</f>
        <v/>
      </c>
      <c r="I3050" s="1" t="str">
        <f>IF($A3050&gt;--RIGHT($A$2,LEN($A$2)-8),"",SUMIF(Table1[SHIFT NOMENCLATURE], $B3050, Table1[EPW]))</f>
        <v/>
      </c>
      <c r="J3050" s="1" t="str">
        <f>IF($A3050&gt;--RIGHT($A$2,LEN($A$2)-8),"",SUMIF(Table1[SHIFT NOMENCLATURE], $B3050, Table1[FVIC KILL]))</f>
        <v/>
      </c>
      <c r="K3050" s="1" t="str">
        <f>IF($A3050&gt;--RIGHT($A$2,LEN($A$2)-8),"",SUMIF(Table1[SHIFT NOMENCLATURE], $B3050, Table1[FVIC MOB]))</f>
        <v/>
      </c>
      <c r="L3050" s="1" t="str">
        <f>IF($A3050&gt;--RIGHT($A$2,LEN($A$2)-8),"",SUMIF(Table1[SHIFT NOMENCLATURE], $B3050, Table1[FVIC FIRE]))</f>
        <v/>
      </c>
      <c r="M3050" s="1" t="str">
        <f>IF($A3050&gt;--RIGHT($A$2,LEN($A$2)-8),"",SUMIF(Table1[SHIFT NOMENCLATURE], $B3050, Table1[FKIA]))</f>
        <v/>
      </c>
      <c r="N3050" s="1" t="str">
        <f>IF($A3050&gt;--RIGHT($A$2,LEN($A$2)-8),"",SUMIF(Table1[SHIFT NOMENCLATURE], $B3050, Table1[FWIA]))</f>
        <v/>
      </c>
      <c r="O3050" s="1" t="str">
        <f>IF($A3050&gt;--RIGHT($A$2,LEN($A$2)-8),"",SUMIF(Table1[SHIFT NOMENCLATURE], $B3050, Table1[DUSTWUN]))</f>
        <v/>
      </c>
    </row>
    <row r="3051" spans="1:15" x14ac:dyDescent="0.25">
      <c r="A3051" s="1" t="str">
        <f t="shared" si="94"/>
        <v/>
      </c>
      <c r="B3051" t="str">
        <f t="shared" si="95"/>
        <v/>
      </c>
      <c r="C3051" s="1" t="str">
        <f>IF($A3051&gt;--RIGHT($A$2,LEN($A$2)-8),"",COUNTIF(Table1[SHIFT NOMENCLATURE],$B3051))</f>
        <v/>
      </c>
      <c r="D3051" s="1" t="str">
        <f>IF($A3051&gt;--RIGHT($A$2,LEN($A$2)-8),"",SUMIF(Table1[SHIFT NOMENCLATURE], $B3051, Table1[EVIC KILL]))</f>
        <v/>
      </c>
      <c r="E3051" s="1" t="str">
        <f>IF($A3051&gt;--RIGHT($A$2,LEN($A$2)-8),"",SUMIF(Table1[SHIFT NOMENCLATURE], $B3051, Table1[EVIC MOB]))</f>
        <v/>
      </c>
      <c r="F3051" s="1" t="str">
        <f>IF($A3051&gt;--RIGHT($A$2,LEN($A$2)-8),"",SUMIF(Table1[SHIFT NOMENCLATURE], $B3051, Table1[EVIC FIRE]))</f>
        <v/>
      </c>
      <c r="G3051" s="1" t="str">
        <f>IF($A3051&gt;--RIGHT($A$2,LEN($A$2)-8),"",SUMIF(Table1[SHIFT NOMENCLATURE], $B3051, Table1[EKIA]))</f>
        <v/>
      </c>
      <c r="H3051" s="1" t="str">
        <f>IF($A3051&gt;--RIGHT($A$2,LEN($A$2)-8),"",SUMIF(Table1[SHIFT NOMENCLATURE], $B3051, Table1[EWIA]))</f>
        <v/>
      </c>
      <c r="I3051" s="1" t="str">
        <f>IF($A3051&gt;--RIGHT($A$2,LEN($A$2)-8),"",SUMIF(Table1[SHIFT NOMENCLATURE], $B3051, Table1[EPW]))</f>
        <v/>
      </c>
      <c r="J3051" s="1" t="str">
        <f>IF($A3051&gt;--RIGHT($A$2,LEN($A$2)-8),"",SUMIF(Table1[SHIFT NOMENCLATURE], $B3051, Table1[FVIC KILL]))</f>
        <v/>
      </c>
      <c r="K3051" s="1" t="str">
        <f>IF($A3051&gt;--RIGHT($A$2,LEN($A$2)-8),"",SUMIF(Table1[SHIFT NOMENCLATURE], $B3051, Table1[FVIC MOB]))</f>
        <v/>
      </c>
      <c r="L3051" s="1" t="str">
        <f>IF($A3051&gt;--RIGHT($A$2,LEN($A$2)-8),"",SUMIF(Table1[SHIFT NOMENCLATURE], $B3051, Table1[FVIC FIRE]))</f>
        <v/>
      </c>
      <c r="M3051" s="1" t="str">
        <f>IF($A3051&gt;--RIGHT($A$2,LEN($A$2)-8),"",SUMIF(Table1[SHIFT NOMENCLATURE], $B3051, Table1[FKIA]))</f>
        <v/>
      </c>
      <c r="N3051" s="1" t="str">
        <f>IF($A3051&gt;--RIGHT($A$2,LEN($A$2)-8),"",SUMIF(Table1[SHIFT NOMENCLATURE], $B3051, Table1[FWIA]))</f>
        <v/>
      </c>
      <c r="O3051" s="1" t="str">
        <f>IF($A3051&gt;--RIGHT($A$2,LEN($A$2)-8),"",SUMIF(Table1[SHIFT NOMENCLATURE], $B3051, Table1[DUSTWUN]))</f>
        <v/>
      </c>
    </row>
    <row r="3052" spans="1:15" x14ac:dyDescent="0.25">
      <c r="A3052" s="1" t="str">
        <f t="shared" si="94"/>
        <v/>
      </c>
      <c r="B3052" t="str">
        <f t="shared" si="95"/>
        <v/>
      </c>
      <c r="C3052" s="1" t="str">
        <f>IF($A3052&gt;--RIGHT($A$2,LEN($A$2)-8),"",COUNTIF(Table1[SHIFT NOMENCLATURE],$B3052))</f>
        <v/>
      </c>
      <c r="D3052" s="1" t="str">
        <f>IF($A3052&gt;--RIGHT($A$2,LEN($A$2)-8),"",SUMIF(Table1[SHIFT NOMENCLATURE], $B3052, Table1[EVIC KILL]))</f>
        <v/>
      </c>
      <c r="E3052" s="1" t="str">
        <f>IF($A3052&gt;--RIGHT($A$2,LEN($A$2)-8),"",SUMIF(Table1[SHIFT NOMENCLATURE], $B3052, Table1[EVIC MOB]))</f>
        <v/>
      </c>
      <c r="F3052" s="1" t="str">
        <f>IF($A3052&gt;--RIGHT($A$2,LEN($A$2)-8),"",SUMIF(Table1[SHIFT NOMENCLATURE], $B3052, Table1[EVIC FIRE]))</f>
        <v/>
      </c>
      <c r="G3052" s="1" t="str">
        <f>IF($A3052&gt;--RIGHT($A$2,LEN($A$2)-8),"",SUMIF(Table1[SHIFT NOMENCLATURE], $B3052, Table1[EKIA]))</f>
        <v/>
      </c>
      <c r="H3052" s="1" t="str">
        <f>IF($A3052&gt;--RIGHT($A$2,LEN($A$2)-8),"",SUMIF(Table1[SHIFT NOMENCLATURE], $B3052, Table1[EWIA]))</f>
        <v/>
      </c>
      <c r="I3052" s="1" t="str">
        <f>IF($A3052&gt;--RIGHT($A$2,LEN($A$2)-8),"",SUMIF(Table1[SHIFT NOMENCLATURE], $B3052, Table1[EPW]))</f>
        <v/>
      </c>
      <c r="J3052" s="1" t="str">
        <f>IF($A3052&gt;--RIGHT($A$2,LEN($A$2)-8),"",SUMIF(Table1[SHIFT NOMENCLATURE], $B3052, Table1[FVIC KILL]))</f>
        <v/>
      </c>
      <c r="K3052" s="1" t="str">
        <f>IF($A3052&gt;--RIGHT($A$2,LEN($A$2)-8),"",SUMIF(Table1[SHIFT NOMENCLATURE], $B3052, Table1[FVIC MOB]))</f>
        <v/>
      </c>
      <c r="L3052" s="1" t="str">
        <f>IF($A3052&gt;--RIGHT($A$2,LEN($A$2)-8),"",SUMIF(Table1[SHIFT NOMENCLATURE], $B3052, Table1[FVIC FIRE]))</f>
        <v/>
      </c>
      <c r="M3052" s="1" t="str">
        <f>IF($A3052&gt;--RIGHT($A$2,LEN($A$2)-8),"",SUMIF(Table1[SHIFT NOMENCLATURE], $B3052, Table1[FKIA]))</f>
        <v/>
      </c>
      <c r="N3052" s="1" t="str">
        <f>IF($A3052&gt;--RIGHT($A$2,LEN($A$2)-8),"",SUMIF(Table1[SHIFT NOMENCLATURE], $B3052, Table1[FWIA]))</f>
        <v/>
      </c>
      <c r="O3052" s="1" t="str">
        <f>IF($A3052&gt;--RIGHT($A$2,LEN($A$2)-8),"",SUMIF(Table1[SHIFT NOMENCLATURE], $B3052, Table1[DUSTWUN]))</f>
        <v/>
      </c>
    </row>
    <row r="3053" spans="1:15" x14ac:dyDescent="0.25">
      <c r="A3053" s="1" t="str">
        <f t="shared" si="94"/>
        <v/>
      </c>
      <c r="B3053" t="str">
        <f t="shared" si="95"/>
        <v/>
      </c>
      <c r="C3053" s="1" t="str">
        <f>IF($A3053&gt;--RIGHT($A$2,LEN($A$2)-8),"",COUNTIF(Table1[SHIFT NOMENCLATURE],$B3053))</f>
        <v/>
      </c>
      <c r="D3053" s="1" t="str">
        <f>IF($A3053&gt;--RIGHT($A$2,LEN($A$2)-8),"",SUMIF(Table1[SHIFT NOMENCLATURE], $B3053, Table1[EVIC KILL]))</f>
        <v/>
      </c>
      <c r="E3053" s="1" t="str">
        <f>IF($A3053&gt;--RIGHT($A$2,LEN($A$2)-8),"",SUMIF(Table1[SHIFT NOMENCLATURE], $B3053, Table1[EVIC MOB]))</f>
        <v/>
      </c>
      <c r="F3053" s="1" t="str">
        <f>IF($A3053&gt;--RIGHT($A$2,LEN($A$2)-8),"",SUMIF(Table1[SHIFT NOMENCLATURE], $B3053, Table1[EVIC FIRE]))</f>
        <v/>
      </c>
      <c r="G3053" s="1" t="str">
        <f>IF($A3053&gt;--RIGHT($A$2,LEN($A$2)-8),"",SUMIF(Table1[SHIFT NOMENCLATURE], $B3053, Table1[EKIA]))</f>
        <v/>
      </c>
      <c r="H3053" s="1" t="str">
        <f>IF($A3053&gt;--RIGHT($A$2,LEN($A$2)-8),"",SUMIF(Table1[SHIFT NOMENCLATURE], $B3053, Table1[EWIA]))</f>
        <v/>
      </c>
      <c r="I3053" s="1" t="str">
        <f>IF($A3053&gt;--RIGHT($A$2,LEN($A$2)-8),"",SUMIF(Table1[SHIFT NOMENCLATURE], $B3053, Table1[EPW]))</f>
        <v/>
      </c>
      <c r="J3053" s="1" t="str">
        <f>IF($A3053&gt;--RIGHT($A$2,LEN($A$2)-8),"",SUMIF(Table1[SHIFT NOMENCLATURE], $B3053, Table1[FVIC KILL]))</f>
        <v/>
      </c>
      <c r="K3053" s="1" t="str">
        <f>IF($A3053&gt;--RIGHT($A$2,LEN($A$2)-8),"",SUMIF(Table1[SHIFT NOMENCLATURE], $B3053, Table1[FVIC MOB]))</f>
        <v/>
      </c>
      <c r="L3053" s="1" t="str">
        <f>IF($A3053&gt;--RIGHT($A$2,LEN($A$2)-8),"",SUMIF(Table1[SHIFT NOMENCLATURE], $B3053, Table1[FVIC FIRE]))</f>
        <v/>
      </c>
      <c r="M3053" s="1" t="str">
        <f>IF($A3053&gt;--RIGHT($A$2,LEN($A$2)-8),"",SUMIF(Table1[SHIFT NOMENCLATURE], $B3053, Table1[FKIA]))</f>
        <v/>
      </c>
      <c r="N3053" s="1" t="str">
        <f>IF($A3053&gt;--RIGHT($A$2,LEN($A$2)-8),"",SUMIF(Table1[SHIFT NOMENCLATURE], $B3053, Table1[FWIA]))</f>
        <v/>
      </c>
      <c r="O3053" s="1" t="str">
        <f>IF($A3053&gt;--RIGHT($A$2,LEN($A$2)-8),"",SUMIF(Table1[SHIFT NOMENCLATURE], $B3053, Table1[DUSTWUN]))</f>
        <v/>
      </c>
    </row>
    <row r="3054" spans="1:15" x14ac:dyDescent="0.25">
      <c r="A3054" s="1" t="str">
        <f t="shared" si="94"/>
        <v/>
      </c>
      <c r="B3054" t="str">
        <f t="shared" si="95"/>
        <v/>
      </c>
      <c r="C3054" s="1" t="str">
        <f>IF($A3054&gt;--RIGHT($A$2,LEN($A$2)-8),"",COUNTIF(Table1[SHIFT NOMENCLATURE],$B3054))</f>
        <v/>
      </c>
      <c r="D3054" s="1" t="str">
        <f>IF($A3054&gt;--RIGHT($A$2,LEN($A$2)-8),"",SUMIF(Table1[SHIFT NOMENCLATURE], $B3054, Table1[EVIC KILL]))</f>
        <v/>
      </c>
      <c r="E3054" s="1" t="str">
        <f>IF($A3054&gt;--RIGHT($A$2,LEN($A$2)-8),"",SUMIF(Table1[SHIFT NOMENCLATURE], $B3054, Table1[EVIC MOB]))</f>
        <v/>
      </c>
      <c r="F3054" s="1" t="str">
        <f>IF($A3054&gt;--RIGHT($A$2,LEN($A$2)-8),"",SUMIF(Table1[SHIFT NOMENCLATURE], $B3054, Table1[EVIC FIRE]))</f>
        <v/>
      </c>
      <c r="G3054" s="1" t="str">
        <f>IF($A3054&gt;--RIGHT($A$2,LEN($A$2)-8),"",SUMIF(Table1[SHIFT NOMENCLATURE], $B3054, Table1[EKIA]))</f>
        <v/>
      </c>
      <c r="H3054" s="1" t="str">
        <f>IF($A3054&gt;--RIGHT($A$2,LEN($A$2)-8),"",SUMIF(Table1[SHIFT NOMENCLATURE], $B3054, Table1[EWIA]))</f>
        <v/>
      </c>
      <c r="I3054" s="1" t="str">
        <f>IF($A3054&gt;--RIGHT($A$2,LEN($A$2)-8),"",SUMIF(Table1[SHIFT NOMENCLATURE], $B3054, Table1[EPW]))</f>
        <v/>
      </c>
      <c r="J3054" s="1" t="str">
        <f>IF($A3054&gt;--RIGHT($A$2,LEN($A$2)-8),"",SUMIF(Table1[SHIFT NOMENCLATURE], $B3054, Table1[FVIC KILL]))</f>
        <v/>
      </c>
      <c r="K3054" s="1" t="str">
        <f>IF($A3054&gt;--RIGHT($A$2,LEN($A$2)-8),"",SUMIF(Table1[SHIFT NOMENCLATURE], $B3054, Table1[FVIC MOB]))</f>
        <v/>
      </c>
      <c r="L3054" s="1" t="str">
        <f>IF($A3054&gt;--RIGHT($A$2,LEN($A$2)-8),"",SUMIF(Table1[SHIFT NOMENCLATURE], $B3054, Table1[FVIC FIRE]))</f>
        <v/>
      </c>
      <c r="M3054" s="1" t="str">
        <f>IF($A3054&gt;--RIGHT($A$2,LEN($A$2)-8),"",SUMIF(Table1[SHIFT NOMENCLATURE], $B3054, Table1[FKIA]))</f>
        <v/>
      </c>
      <c r="N3054" s="1" t="str">
        <f>IF($A3054&gt;--RIGHT($A$2,LEN($A$2)-8),"",SUMIF(Table1[SHIFT NOMENCLATURE], $B3054, Table1[FWIA]))</f>
        <v/>
      </c>
      <c r="O3054" s="1" t="str">
        <f>IF($A3054&gt;--RIGHT($A$2,LEN($A$2)-8),"",SUMIF(Table1[SHIFT NOMENCLATURE], $B3054, Table1[DUSTWUN]))</f>
        <v/>
      </c>
    </row>
    <row r="3055" spans="1:15" x14ac:dyDescent="0.25">
      <c r="A3055" s="1" t="str">
        <f t="shared" si="94"/>
        <v/>
      </c>
      <c r="B3055" t="str">
        <f t="shared" si="95"/>
        <v/>
      </c>
      <c r="C3055" s="1" t="str">
        <f>IF($A3055&gt;--RIGHT($A$2,LEN($A$2)-8),"",COUNTIF(Table1[SHIFT NOMENCLATURE],$B3055))</f>
        <v/>
      </c>
      <c r="D3055" s="1" t="str">
        <f>IF($A3055&gt;--RIGHT($A$2,LEN($A$2)-8),"",SUMIF(Table1[SHIFT NOMENCLATURE], $B3055, Table1[EVIC KILL]))</f>
        <v/>
      </c>
      <c r="E3055" s="1" t="str">
        <f>IF($A3055&gt;--RIGHT($A$2,LEN($A$2)-8),"",SUMIF(Table1[SHIFT NOMENCLATURE], $B3055, Table1[EVIC MOB]))</f>
        <v/>
      </c>
      <c r="F3055" s="1" t="str">
        <f>IF($A3055&gt;--RIGHT($A$2,LEN($A$2)-8),"",SUMIF(Table1[SHIFT NOMENCLATURE], $B3055, Table1[EVIC FIRE]))</f>
        <v/>
      </c>
      <c r="G3055" s="1" t="str">
        <f>IF($A3055&gt;--RIGHT($A$2,LEN($A$2)-8),"",SUMIF(Table1[SHIFT NOMENCLATURE], $B3055, Table1[EKIA]))</f>
        <v/>
      </c>
      <c r="H3055" s="1" t="str">
        <f>IF($A3055&gt;--RIGHT($A$2,LEN($A$2)-8),"",SUMIF(Table1[SHIFT NOMENCLATURE], $B3055, Table1[EWIA]))</f>
        <v/>
      </c>
      <c r="I3055" s="1" t="str">
        <f>IF($A3055&gt;--RIGHT($A$2,LEN($A$2)-8),"",SUMIF(Table1[SHIFT NOMENCLATURE], $B3055, Table1[EPW]))</f>
        <v/>
      </c>
      <c r="J3055" s="1" t="str">
        <f>IF($A3055&gt;--RIGHT($A$2,LEN($A$2)-8),"",SUMIF(Table1[SHIFT NOMENCLATURE], $B3055, Table1[FVIC KILL]))</f>
        <v/>
      </c>
      <c r="K3055" s="1" t="str">
        <f>IF($A3055&gt;--RIGHT($A$2,LEN($A$2)-8),"",SUMIF(Table1[SHIFT NOMENCLATURE], $B3055, Table1[FVIC MOB]))</f>
        <v/>
      </c>
      <c r="L3055" s="1" t="str">
        <f>IF($A3055&gt;--RIGHT($A$2,LEN($A$2)-8),"",SUMIF(Table1[SHIFT NOMENCLATURE], $B3055, Table1[FVIC FIRE]))</f>
        <v/>
      </c>
      <c r="M3055" s="1" t="str">
        <f>IF($A3055&gt;--RIGHT($A$2,LEN($A$2)-8),"",SUMIF(Table1[SHIFT NOMENCLATURE], $B3055, Table1[FKIA]))</f>
        <v/>
      </c>
      <c r="N3055" s="1" t="str">
        <f>IF($A3055&gt;--RIGHT($A$2,LEN($A$2)-8),"",SUMIF(Table1[SHIFT NOMENCLATURE], $B3055, Table1[FWIA]))</f>
        <v/>
      </c>
      <c r="O3055" s="1" t="str">
        <f>IF($A3055&gt;--RIGHT($A$2,LEN($A$2)-8),"",SUMIF(Table1[SHIFT NOMENCLATURE], $B3055, Table1[DUSTWUN]))</f>
        <v/>
      </c>
    </row>
    <row r="3056" spans="1:15" x14ac:dyDescent="0.25">
      <c r="A3056" s="1" t="str">
        <f t="shared" si="94"/>
        <v/>
      </c>
      <c r="B3056" t="str">
        <f t="shared" si="95"/>
        <v/>
      </c>
      <c r="C3056" s="1" t="str">
        <f>IF($A3056&gt;--RIGHT($A$2,LEN($A$2)-8),"",COUNTIF(Table1[SHIFT NOMENCLATURE],$B3056))</f>
        <v/>
      </c>
      <c r="D3056" s="1" t="str">
        <f>IF($A3056&gt;--RIGHT($A$2,LEN($A$2)-8),"",SUMIF(Table1[SHIFT NOMENCLATURE], $B3056, Table1[EVIC KILL]))</f>
        <v/>
      </c>
      <c r="E3056" s="1" t="str">
        <f>IF($A3056&gt;--RIGHT($A$2,LEN($A$2)-8),"",SUMIF(Table1[SHIFT NOMENCLATURE], $B3056, Table1[EVIC MOB]))</f>
        <v/>
      </c>
      <c r="F3056" s="1" t="str">
        <f>IF($A3056&gt;--RIGHT($A$2,LEN($A$2)-8),"",SUMIF(Table1[SHIFT NOMENCLATURE], $B3056, Table1[EVIC FIRE]))</f>
        <v/>
      </c>
      <c r="G3056" s="1" t="str">
        <f>IF($A3056&gt;--RIGHT($A$2,LEN($A$2)-8),"",SUMIF(Table1[SHIFT NOMENCLATURE], $B3056, Table1[EKIA]))</f>
        <v/>
      </c>
      <c r="H3056" s="1" t="str">
        <f>IF($A3056&gt;--RIGHT($A$2,LEN($A$2)-8),"",SUMIF(Table1[SHIFT NOMENCLATURE], $B3056, Table1[EWIA]))</f>
        <v/>
      </c>
      <c r="I3056" s="1" t="str">
        <f>IF($A3056&gt;--RIGHT($A$2,LEN($A$2)-8),"",SUMIF(Table1[SHIFT NOMENCLATURE], $B3056, Table1[EPW]))</f>
        <v/>
      </c>
      <c r="J3056" s="1" t="str">
        <f>IF($A3056&gt;--RIGHT($A$2,LEN($A$2)-8),"",SUMIF(Table1[SHIFT NOMENCLATURE], $B3056, Table1[FVIC KILL]))</f>
        <v/>
      </c>
      <c r="K3056" s="1" t="str">
        <f>IF($A3056&gt;--RIGHT($A$2,LEN($A$2)-8),"",SUMIF(Table1[SHIFT NOMENCLATURE], $B3056, Table1[FVIC MOB]))</f>
        <v/>
      </c>
      <c r="L3056" s="1" t="str">
        <f>IF($A3056&gt;--RIGHT($A$2,LEN($A$2)-8),"",SUMIF(Table1[SHIFT NOMENCLATURE], $B3056, Table1[FVIC FIRE]))</f>
        <v/>
      </c>
      <c r="M3056" s="1" t="str">
        <f>IF($A3056&gt;--RIGHT($A$2,LEN($A$2)-8),"",SUMIF(Table1[SHIFT NOMENCLATURE], $B3056, Table1[FKIA]))</f>
        <v/>
      </c>
      <c r="N3056" s="1" t="str">
        <f>IF($A3056&gt;--RIGHT($A$2,LEN($A$2)-8),"",SUMIF(Table1[SHIFT NOMENCLATURE], $B3056, Table1[FWIA]))</f>
        <v/>
      </c>
      <c r="O3056" s="1" t="str">
        <f>IF($A3056&gt;--RIGHT($A$2,LEN($A$2)-8),"",SUMIF(Table1[SHIFT NOMENCLATURE], $B3056, Table1[DUSTWUN]))</f>
        <v/>
      </c>
    </row>
    <row r="3057" spans="1:15" x14ac:dyDescent="0.25">
      <c r="A3057" s="1" t="str">
        <f t="shared" si="94"/>
        <v/>
      </c>
      <c r="B3057" t="str">
        <f t="shared" si="95"/>
        <v/>
      </c>
      <c r="C3057" s="1" t="str">
        <f>IF($A3057&gt;--RIGHT($A$2,LEN($A$2)-8),"",COUNTIF(Table1[SHIFT NOMENCLATURE],$B3057))</f>
        <v/>
      </c>
      <c r="D3057" s="1" t="str">
        <f>IF($A3057&gt;--RIGHT($A$2,LEN($A$2)-8),"",SUMIF(Table1[SHIFT NOMENCLATURE], $B3057, Table1[EVIC KILL]))</f>
        <v/>
      </c>
      <c r="E3057" s="1" t="str">
        <f>IF($A3057&gt;--RIGHT($A$2,LEN($A$2)-8),"",SUMIF(Table1[SHIFT NOMENCLATURE], $B3057, Table1[EVIC MOB]))</f>
        <v/>
      </c>
      <c r="F3057" s="1" t="str">
        <f>IF($A3057&gt;--RIGHT($A$2,LEN($A$2)-8),"",SUMIF(Table1[SHIFT NOMENCLATURE], $B3057, Table1[EVIC FIRE]))</f>
        <v/>
      </c>
      <c r="G3057" s="1" t="str">
        <f>IF($A3057&gt;--RIGHT($A$2,LEN($A$2)-8),"",SUMIF(Table1[SHIFT NOMENCLATURE], $B3057, Table1[EKIA]))</f>
        <v/>
      </c>
      <c r="H3057" s="1" t="str">
        <f>IF($A3057&gt;--RIGHT($A$2,LEN($A$2)-8),"",SUMIF(Table1[SHIFT NOMENCLATURE], $B3057, Table1[EWIA]))</f>
        <v/>
      </c>
      <c r="I3057" s="1" t="str">
        <f>IF($A3057&gt;--RIGHT($A$2,LEN($A$2)-8),"",SUMIF(Table1[SHIFT NOMENCLATURE], $B3057, Table1[EPW]))</f>
        <v/>
      </c>
      <c r="J3057" s="1" t="str">
        <f>IF($A3057&gt;--RIGHT($A$2,LEN($A$2)-8),"",SUMIF(Table1[SHIFT NOMENCLATURE], $B3057, Table1[FVIC KILL]))</f>
        <v/>
      </c>
      <c r="K3057" s="1" t="str">
        <f>IF($A3057&gt;--RIGHT($A$2,LEN($A$2)-8),"",SUMIF(Table1[SHIFT NOMENCLATURE], $B3057, Table1[FVIC MOB]))</f>
        <v/>
      </c>
      <c r="L3057" s="1" t="str">
        <f>IF($A3057&gt;--RIGHT($A$2,LEN($A$2)-8),"",SUMIF(Table1[SHIFT NOMENCLATURE], $B3057, Table1[FVIC FIRE]))</f>
        <v/>
      </c>
      <c r="M3057" s="1" t="str">
        <f>IF($A3057&gt;--RIGHT($A$2,LEN($A$2)-8),"",SUMIF(Table1[SHIFT NOMENCLATURE], $B3057, Table1[FKIA]))</f>
        <v/>
      </c>
      <c r="N3057" s="1" t="str">
        <f>IF($A3057&gt;--RIGHT($A$2,LEN($A$2)-8),"",SUMIF(Table1[SHIFT NOMENCLATURE], $B3057, Table1[FWIA]))</f>
        <v/>
      </c>
      <c r="O3057" s="1" t="str">
        <f>IF($A3057&gt;--RIGHT($A$2,LEN($A$2)-8),"",SUMIF(Table1[SHIFT NOMENCLATURE], $B3057, Table1[DUSTWUN]))</f>
        <v/>
      </c>
    </row>
    <row r="3058" spans="1:15" x14ac:dyDescent="0.25">
      <c r="A3058" s="1" t="str">
        <f t="shared" si="94"/>
        <v/>
      </c>
      <c r="B3058" t="str">
        <f t="shared" si="95"/>
        <v/>
      </c>
      <c r="C3058" s="1" t="str">
        <f>IF($A3058&gt;--RIGHT($A$2,LEN($A$2)-8),"",COUNTIF(Table1[SHIFT NOMENCLATURE],$B3058))</f>
        <v/>
      </c>
      <c r="D3058" s="1" t="str">
        <f>IF($A3058&gt;--RIGHT($A$2,LEN($A$2)-8),"",SUMIF(Table1[SHIFT NOMENCLATURE], $B3058, Table1[EVIC KILL]))</f>
        <v/>
      </c>
      <c r="E3058" s="1" t="str">
        <f>IF($A3058&gt;--RIGHT($A$2,LEN($A$2)-8),"",SUMIF(Table1[SHIFT NOMENCLATURE], $B3058, Table1[EVIC MOB]))</f>
        <v/>
      </c>
      <c r="F3058" s="1" t="str">
        <f>IF($A3058&gt;--RIGHT($A$2,LEN($A$2)-8),"",SUMIF(Table1[SHIFT NOMENCLATURE], $B3058, Table1[EVIC FIRE]))</f>
        <v/>
      </c>
      <c r="G3058" s="1" t="str">
        <f>IF($A3058&gt;--RIGHT($A$2,LEN($A$2)-8),"",SUMIF(Table1[SHIFT NOMENCLATURE], $B3058, Table1[EKIA]))</f>
        <v/>
      </c>
      <c r="H3058" s="1" t="str">
        <f>IF($A3058&gt;--RIGHT($A$2,LEN($A$2)-8),"",SUMIF(Table1[SHIFT NOMENCLATURE], $B3058, Table1[EWIA]))</f>
        <v/>
      </c>
      <c r="I3058" s="1" t="str">
        <f>IF($A3058&gt;--RIGHT($A$2,LEN($A$2)-8),"",SUMIF(Table1[SHIFT NOMENCLATURE], $B3058, Table1[EPW]))</f>
        <v/>
      </c>
      <c r="J3058" s="1" t="str">
        <f>IF($A3058&gt;--RIGHT($A$2,LEN($A$2)-8),"",SUMIF(Table1[SHIFT NOMENCLATURE], $B3058, Table1[FVIC KILL]))</f>
        <v/>
      </c>
      <c r="K3058" s="1" t="str">
        <f>IF($A3058&gt;--RIGHT($A$2,LEN($A$2)-8),"",SUMIF(Table1[SHIFT NOMENCLATURE], $B3058, Table1[FVIC MOB]))</f>
        <v/>
      </c>
      <c r="L3058" s="1" t="str">
        <f>IF($A3058&gt;--RIGHT($A$2,LEN($A$2)-8),"",SUMIF(Table1[SHIFT NOMENCLATURE], $B3058, Table1[FVIC FIRE]))</f>
        <v/>
      </c>
      <c r="M3058" s="1" t="str">
        <f>IF($A3058&gt;--RIGHT($A$2,LEN($A$2)-8),"",SUMIF(Table1[SHIFT NOMENCLATURE], $B3058, Table1[FKIA]))</f>
        <v/>
      </c>
      <c r="N3058" s="1" t="str">
        <f>IF($A3058&gt;--RIGHT($A$2,LEN($A$2)-8),"",SUMIF(Table1[SHIFT NOMENCLATURE], $B3058, Table1[FWIA]))</f>
        <v/>
      </c>
      <c r="O3058" s="1" t="str">
        <f>IF($A3058&gt;--RIGHT($A$2,LEN($A$2)-8),"",SUMIF(Table1[SHIFT NOMENCLATURE], $B3058, Table1[DUSTWUN]))</f>
        <v/>
      </c>
    </row>
    <row r="3059" spans="1:15" x14ac:dyDescent="0.25">
      <c r="A3059" s="1" t="str">
        <f t="shared" si="94"/>
        <v/>
      </c>
      <c r="B3059" t="str">
        <f t="shared" si="95"/>
        <v/>
      </c>
      <c r="C3059" s="1" t="str">
        <f>IF($A3059&gt;--RIGHT($A$2,LEN($A$2)-8),"",COUNTIF(Table1[SHIFT NOMENCLATURE],$B3059))</f>
        <v/>
      </c>
      <c r="D3059" s="1" t="str">
        <f>IF($A3059&gt;--RIGHT($A$2,LEN($A$2)-8),"",SUMIF(Table1[SHIFT NOMENCLATURE], $B3059, Table1[EVIC KILL]))</f>
        <v/>
      </c>
      <c r="E3059" s="1" t="str">
        <f>IF($A3059&gt;--RIGHT($A$2,LEN($A$2)-8),"",SUMIF(Table1[SHIFT NOMENCLATURE], $B3059, Table1[EVIC MOB]))</f>
        <v/>
      </c>
      <c r="F3059" s="1" t="str">
        <f>IF($A3059&gt;--RIGHT($A$2,LEN($A$2)-8),"",SUMIF(Table1[SHIFT NOMENCLATURE], $B3059, Table1[EVIC FIRE]))</f>
        <v/>
      </c>
      <c r="G3059" s="1" t="str">
        <f>IF($A3059&gt;--RIGHT($A$2,LEN($A$2)-8),"",SUMIF(Table1[SHIFT NOMENCLATURE], $B3059, Table1[EKIA]))</f>
        <v/>
      </c>
      <c r="H3059" s="1" t="str">
        <f>IF($A3059&gt;--RIGHT($A$2,LEN($A$2)-8),"",SUMIF(Table1[SHIFT NOMENCLATURE], $B3059, Table1[EWIA]))</f>
        <v/>
      </c>
      <c r="I3059" s="1" t="str">
        <f>IF($A3059&gt;--RIGHT($A$2,LEN($A$2)-8),"",SUMIF(Table1[SHIFT NOMENCLATURE], $B3059, Table1[EPW]))</f>
        <v/>
      </c>
      <c r="J3059" s="1" t="str">
        <f>IF($A3059&gt;--RIGHT($A$2,LEN($A$2)-8),"",SUMIF(Table1[SHIFT NOMENCLATURE], $B3059, Table1[FVIC KILL]))</f>
        <v/>
      </c>
      <c r="K3059" s="1" t="str">
        <f>IF($A3059&gt;--RIGHT($A$2,LEN($A$2)-8),"",SUMIF(Table1[SHIFT NOMENCLATURE], $B3059, Table1[FVIC MOB]))</f>
        <v/>
      </c>
      <c r="L3059" s="1" t="str">
        <f>IF($A3059&gt;--RIGHT($A$2,LEN($A$2)-8),"",SUMIF(Table1[SHIFT NOMENCLATURE], $B3059, Table1[FVIC FIRE]))</f>
        <v/>
      </c>
      <c r="M3059" s="1" t="str">
        <f>IF($A3059&gt;--RIGHT($A$2,LEN($A$2)-8),"",SUMIF(Table1[SHIFT NOMENCLATURE], $B3059, Table1[FKIA]))</f>
        <v/>
      </c>
      <c r="N3059" s="1" t="str">
        <f>IF($A3059&gt;--RIGHT($A$2,LEN($A$2)-8),"",SUMIF(Table1[SHIFT NOMENCLATURE], $B3059, Table1[FWIA]))</f>
        <v/>
      </c>
      <c r="O3059" s="1" t="str">
        <f>IF($A3059&gt;--RIGHT($A$2,LEN($A$2)-8),"",SUMIF(Table1[SHIFT NOMENCLATURE], $B3059, Table1[DUSTWUN]))</f>
        <v/>
      </c>
    </row>
    <row r="3060" spans="1:15" x14ac:dyDescent="0.25">
      <c r="A3060" s="1" t="str">
        <f t="shared" si="94"/>
        <v/>
      </c>
      <c r="B3060" t="str">
        <f t="shared" si="95"/>
        <v/>
      </c>
      <c r="C3060" s="1" t="str">
        <f>IF($A3060&gt;--RIGHT($A$2,LEN($A$2)-8),"",COUNTIF(Table1[SHIFT NOMENCLATURE],$B3060))</f>
        <v/>
      </c>
      <c r="D3060" s="1" t="str">
        <f>IF($A3060&gt;--RIGHT($A$2,LEN($A$2)-8),"",SUMIF(Table1[SHIFT NOMENCLATURE], $B3060, Table1[EVIC KILL]))</f>
        <v/>
      </c>
      <c r="E3060" s="1" t="str">
        <f>IF($A3060&gt;--RIGHT($A$2,LEN($A$2)-8),"",SUMIF(Table1[SHIFT NOMENCLATURE], $B3060, Table1[EVIC MOB]))</f>
        <v/>
      </c>
      <c r="F3060" s="1" t="str">
        <f>IF($A3060&gt;--RIGHT($A$2,LEN($A$2)-8),"",SUMIF(Table1[SHIFT NOMENCLATURE], $B3060, Table1[EVIC FIRE]))</f>
        <v/>
      </c>
      <c r="G3060" s="1" t="str">
        <f>IF($A3060&gt;--RIGHT($A$2,LEN($A$2)-8),"",SUMIF(Table1[SHIFT NOMENCLATURE], $B3060, Table1[EKIA]))</f>
        <v/>
      </c>
      <c r="H3060" s="1" t="str">
        <f>IF($A3060&gt;--RIGHT($A$2,LEN($A$2)-8),"",SUMIF(Table1[SHIFT NOMENCLATURE], $B3060, Table1[EWIA]))</f>
        <v/>
      </c>
      <c r="I3060" s="1" t="str">
        <f>IF($A3060&gt;--RIGHT($A$2,LEN($A$2)-8),"",SUMIF(Table1[SHIFT NOMENCLATURE], $B3060, Table1[EPW]))</f>
        <v/>
      </c>
      <c r="J3060" s="1" t="str">
        <f>IF($A3060&gt;--RIGHT($A$2,LEN($A$2)-8),"",SUMIF(Table1[SHIFT NOMENCLATURE], $B3060, Table1[FVIC KILL]))</f>
        <v/>
      </c>
      <c r="K3060" s="1" t="str">
        <f>IF($A3060&gt;--RIGHT($A$2,LEN($A$2)-8),"",SUMIF(Table1[SHIFT NOMENCLATURE], $B3060, Table1[FVIC MOB]))</f>
        <v/>
      </c>
      <c r="L3060" s="1" t="str">
        <f>IF($A3060&gt;--RIGHT($A$2,LEN($A$2)-8),"",SUMIF(Table1[SHIFT NOMENCLATURE], $B3060, Table1[FVIC FIRE]))</f>
        <v/>
      </c>
      <c r="M3060" s="1" t="str">
        <f>IF($A3060&gt;--RIGHT($A$2,LEN($A$2)-8),"",SUMIF(Table1[SHIFT NOMENCLATURE], $B3060, Table1[FKIA]))</f>
        <v/>
      </c>
      <c r="N3060" s="1" t="str">
        <f>IF($A3060&gt;--RIGHT($A$2,LEN($A$2)-8),"",SUMIF(Table1[SHIFT NOMENCLATURE], $B3060, Table1[FWIA]))</f>
        <v/>
      </c>
      <c r="O3060" s="1" t="str">
        <f>IF($A3060&gt;--RIGHT($A$2,LEN($A$2)-8),"",SUMIF(Table1[SHIFT NOMENCLATURE], $B3060, Table1[DUSTWUN]))</f>
        <v/>
      </c>
    </row>
    <row r="3061" spans="1:15" x14ac:dyDescent="0.25">
      <c r="A3061" s="1" t="str">
        <f t="shared" si="94"/>
        <v/>
      </c>
      <c r="B3061" t="str">
        <f t="shared" si="95"/>
        <v/>
      </c>
      <c r="C3061" s="1" t="str">
        <f>IF($A3061&gt;--RIGHT($A$2,LEN($A$2)-8),"",COUNTIF(Table1[SHIFT NOMENCLATURE],$B3061))</f>
        <v/>
      </c>
      <c r="D3061" s="1" t="str">
        <f>IF($A3061&gt;--RIGHT($A$2,LEN($A$2)-8),"",SUMIF(Table1[SHIFT NOMENCLATURE], $B3061, Table1[EVIC KILL]))</f>
        <v/>
      </c>
      <c r="E3061" s="1" t="str">
        <f>IF($A3061&gt;--RIGHT($A$2,LEN($A$2)-8),"",SUMIF(Table1[SHIFT NOMENCLATURE], $B3061, Table1[EVIC MOB]))</f>
        <v/>
      </c>
      <c r="F3061" s="1" t="str">
        <f>IF($A3061&gt;--RIGHT($A$2,LEN($A$2)-8),"",SUMIF(Table1[SHIFT NOMENCLATURE], $B3061, Table1[EVIC FIRE]))</f>
        <v/>
      </c>
      <c r="G3061" s="1" t="str">
        <f>IF($A3061&gt;--RIGHT($A$2,LEN($A$2)-8),"",SUMIF(Table1[SHIFT NOMENCLATURE], $B3061, Table1[EKIA]))</f>
        <v/>
      </c>
      <c r="H3061" s="1" t="str">
        <f>IF($A3061&gt;--RIGHT($A$2,LEN($A$2)-8),"",SUMIF(Table1[SHIFT NOMENCLATURE], $B3061, Table1[EWIA]))</f>
        <v/>
      </c>
      <c r="I3061" s="1" t="str">
        <f>IF($A3061&gt;--RIGHT($A$2,LEN($A$2)-8),"",SUMIF(Table1[SHIFT NOMENCLATURE], $B3061, Table1[EPW]))</f>
        <v/>
      </c>
      <c r="J3061" s="1" t="str">
        <f>IF($A3061&gt;--RIGHT($A$2,LEN($A$2)-8),"",SUMIF(Table1[SHIFT NOMENCLATURE], $B3061, Table1[FVIC KILL]))</f>
        <v/>
      </c>
      <c r="K3061" s="1" t="str">
        <f>IF($A3061&gt;--RIGHT($A$2,LEN($A$2)-8),"",SUMIF(Table1[SHIFT NOMENCLATURE], $B3061, Table1[FVIC MOB]))</f>
        <v/>
      </c>
      <c r="L3061" s="1" t="str">
        <f>IF($A3061&gt;--RIGHT($A$2,LEN($A$2)-8),"",SUMIF(Table1[SHIFT NOMENCLATURE], $B3061, Table1[FVIC FIRE]))</f>
        <v/>
      </c>
      <c r="M3061" s="1" t="str">
        <f>IF($A3061&gt;--RIGHT($A$2,LEN($A$2)-8),"",SUMIF(Table1[SHIFT NOMENCLATURE], $B3061, Table1[FKIA]))</f>
        <v/>
      </c>
      <c r="N3061" s="1" t="str">
        <f>IF($A3061&gt;--RIGHT($A$2,LEN($A$2)-8),"",SUMIF(Table1[SHIFT NOMENCLATURE], $B3061, Table1[FWIA]))</f>
        <v/>
      </c>
      <c r="O3061" s="1" t="str">
        <f>IF($A3061&gt;--RIGHT($A$2,LEN($A$2)-8),"",SUMIF(Table1[SHIFT NOMENCLATURE], $B3061, Table1[DUSTWUN]))</f>
        <v/>
      </c>
    </row>
    <row r="3062" spans="1:15" x14ac:dyDescent="0.25">
      <c r="A3062" s="1" t="str">
        <f t="shared" si="94"/>
        <v/>
      </c>
      <c r="B3062" t="str">
        <f t="shared" si="95"/>
        <v/>
      </c>
      <c r="C3062" s="1" t="str">
        <f>IF($A3062&gt;--RIGHT($A$2,LEN($A$2)-8),"",COUNTIF(Table1[SHIFT NOMENCLATURE],$B3062))</f>
        <v/>
      </c>
      <c r="D3062" s="1" t="str">
        <f>IF($A3062&gt;--RIGHT($A$2,LEN($A$2)-8),"",SUMIF(Table1[SHIFT NOMENCLATURE], $B3062, Table1[EVIC KILL]))</f>
        <v/>
      </c>
      <c r="E3062" s="1" t="str">
        <f>IF($A3062&gt;--RIGHT($A$2,LEN($A$2)-8),"",SUMIF(Table1[SHIFT NOMENCLATURE], $B3062, Table1[EVIC MOB]))</f>
        <v/>
      </c>
      <c r="F3062" s="1" t="str">
        <f>IF($A3062&gt;--RIGHT($A$2,LEN($A$2)-8),"",SUMIF(Table1[SHIFT NOMENCLATURE], $B3062, Table1[EVIC FIRE]))</f>
        <v/>
      </c>
      <c r="G3062" s="1" t="str">
        <f>IF($A3062&gt;--RIGHT($A$2,LEN($A$2)-8),"",SUMIF(Table1[SHIFT NOMENCLATURE], $B3062, Table1[EKIA]))</f>
        <v/>
      </c>
      <c r="H3062" s="1" t="str">
        <f>IF($A3062&gt;--RIGHT($A$2,LEN($A$2)-8),"",SUMIF(Table1[SHIFT NOMENCLATURE], $B3062, Table1[EWIA]))</f>
        <v/>
      </c>
      <c r="I3062" s="1" t="str">
        <f>IF($A3062&gt;--RIGHT($A$2,LEN($A$2)-8),"",SUMIF(Table1[SHIFT NOMENCLATURE], $B3062, Table1[EPW]))</f>
        <v/>
      </c>
      <c r="J3062" s="1" t="str">
        <f>IF($A3062&gt;--RIGHT($A$2,LEN($A$2)-8),"",SUMIF(Table1[SHIFT NOMENCLATURE], $B3062, Table1[FVIC KILL]))</f>
        <v/>
      </c>
      <c r="K3062" s="1" t="str">
        <f>IF($A3062&gt;--RIGHT($A$2,LEN($A$2)-8),"",SUMIF(Table1[SHIFT NOMENCLATURE], $B3062, Table1[FVIC MOB]))</f>
        <v/>
      </c>
      <c r="L3062" s="1" t="str">
        <f>IF($A3062&gt;--RIGHT($A$2,LEN($A$2)-8),"",SUMIF(Table1[SHIFT NOMENCLATURE], $B3062, Table1[FVIC FIRE]))</f>
        <v/>
      </c>
      <c r="M3062" s="1" t="str">
        <f>IF($A3062&gt;--RIGHT($A$2,LEN($A$2)-8),"",SUMIF(Table1[SHIFT NOMENCLATURE], $B3062, Table1[FKIA]))</f>
        <v/>
      </c>
      <c r="N3062" s="1" t="str">
        <f>IF($A3062&gt;--RIGHT($A$2,LEN($A$2)-8),"",SUMIF(Table1[SHIFT NOMENCLATURE], $B3062, Table1[FWIA]))</f>
        <v/>
      </c>
      <c r="O3062" s="1" t="str">
        <f>IF($A3062&gt;--RIGHT($A$2,LEN($A$2)-8),"",SUMIF(Table1[SHIFT NOMENCLATURE], $B3062, Table1[DUSTWUN]))</f>
        <v/>
      </c>
    </row>
    <row r="3063" spans="1:15" x14ac:dyDescent="0.25">
      <c r="A3063" s="1" t="str">
        <f t="shared" si="94"/>
        <v/>
      </c>
      <c r="B3063" t="str">
        <f t="shared" si="95"/>
        <v/>
      </c>
      <c r="C3063" s="1" t="str">
        <f>IF($A3063&gt;--RIGHT($A$2,LEN($A$2)-8),"",COUNTIF(Table1[SHIFT NOMENCLATURE],$B3063))</f>
        <v/>
      </c>
      <c r="D3063" s="1" t="str">
        <f>IF($A3063&gt;--RIGHT($A$2,LEN($A$2)-8),"",SUMIF(Table1[SHIFT NOMENCLATURE], $B3063, Table1[EVIC KILL]))</f>
        <v/>
      </c>
      <c r="E3063" s="1" t="str">
        <f>IF($A3063&gt;--RIGHT($A$2,LEN($A$2)-8),"",SUMIF(Table1[SHIFT NOMENCLATURE], $B3063, Table1[EVIC MOB]))</f>
        <v/>
      </c>
      <c r="F3063" s="1" t="str">
        <f>IF($A3063&gt;--RIGHT($A$2,LEN($A$2)-8),"",SUMIF(Table1[SHIFT NOMENCLATURE], $B3063, Table1[EVIC FIRE]))</f>
        <v/>
      </c>
      <c r="G3063" s="1" t="str">
        <f>IF($A3063&gt;--RIGHT($A$2,LEN($A$2)-8),"",SUMIF(Table1[SHIFT NOMENCLATURE], $B3063, Table1[EKIA]))</f>
        <v/>
      </c>
      <c r="H3063" s="1" t="str">
        <f>IF($A3063&gt;--RIGHT($A$2,LEN($A$2)-8),"",SUMIF(Table1[SHIFT NOMENCLATURE], $B3063, Table1[EWIA]))</f>
        <v/>
      </c>
      <c r="I3063" s="1" t="str">
        <f>IF($A3063&gt;--RIGHT($A$2,LEN($A$2)-8),"",SUMIF(Table1[SHIFT NOMENCLATURE], $B3063, Table1[EPW]))</f>
        <v/>
      </c>
      <c r="J3063" s="1" t="str">
        <f>IF($A3063&gt;--RIGHT($A$2,LEN($A$2)-8),"",SUMIF(Table1[SHIFT NOMENCLATURE], $B3063, Table1[FVIC KILL]))</f>
        <v/>
      </c>
      <c r="K3063" s="1" t="str">
        <f>IF($A3063&gt;--RIGHT($A$2,LEN($A$2)-8),"",SUMIF(Table1[SHIFT NOMENCLATURE], $B3063, Table1[FVIC MOB]))</f>
        <v/>
      </c>
      <c r="L3063" s="1" t="str">
        <f>IF($A3063&gt;--RIGHT($A$2,LEN($A$2)-8),"",SUMIF(Table1[SHIFT NOMENCLATURE], $B3063, Table1[FVIC FIRE]))</f>
        <v/>
      </c>
      <c r="M3063" s="1" t="str">
        <f>IF($A3063&gt;--RIGHT($A$2,LEN($A$2)-8),"",SUMIF(Table1[SHIFT NOMENCLATURE], $B3063, Table1[FKIA]))</f>
        <v/>
      </c>
      <c r="N3063" s="1" t="str">
        <f>IF($A3063&gt;--RIGHT($A$2,LEN($A$2)-8),"",SUMIF(Table1[SHIFT NOMENCLATURE], $B3063, Table1[FWIA]))</f>
        <v/>
      </c>
      <c r="O3063" s="1" t="str">
        <f>IF($A3063&gt;--RIGHT($A$2,LEN($A$2)-8),"",SUMIF(Table1[SHIFT NOMENCLATURE], $B3063, Table1[DUSTWUN]))</f>
        <v/>
      </c>
    </row>
    <row r="3064" spans="1:15" x14ac:dyDescent="0.25">
      <c r="A3064" s="1" t="str">
        <f t="shared" si="94"/>
        <v/>
      </c>
      <c r="B3064" t="str">
        <f t="shared" si="95"/>
        <v/>
      </c>
      <c r="C3064" s="1" t="str">
        <f>IF($A3064&gt;--RIGHT($A$2,LEN($A$2)-8),"",COUNTIF(Table1[SHIFT NOMENCLATURE],$B3064))</f>
        <v/>
      </c>
      <c r="D3064" s="1" t="str">
        <f>IF($A3064&gt;--RIGHT($A$2,LEN($A$2)-8),"",SUMIF(Table1[SHIFT NOMENCLATURE], $B3064, Table1[EVIC KILL]))</f>
        <v/>
      </c>
      <c r="E3064" s="1" t="str">
        <f>IF($A3064&gt;--RIGHT($A$2,LEN($A$2)-8),"",SUMIF(Table1[SHIFT NOMENCLATURE], $B3064, Table1[EVIC MOB]))</f>
        <v/>
      </c>
      <c r="F3064" s="1" t="str">
        <f>IF($A3064&gt;--RIGHT($A$2,LEN($A$2)-8),"",SUMIF(Table1[SHIFT NOMENCLATURE], $B3064, Table1[EVIC FIRE]))</f>
        <v/>
      </c>
      <c r="G3064" s="1" t="str">
        <f>IF($A3064&gt;--RIGHT($A$2,LEN($A$2)-8),"",SUMIF(Table1[SHIFT NOMENCLATURE], $B3064, Table1[EKIA]))</f>
        <v/>
      </c>
      <c r="H3064" s="1" t="str">
        <f>IF($A3064&gt;--RIGHT($A$2,LEN($A$2)-8),"",SUMIF(Table1[SHIFT NOMENCLATURE], $B3064, Table1[EWIA]))</f>
        <v/>
      </c>
      <c r="I3064" s="1" t="str">
        <f>IF($A3064&gt;--RIGHT($A$2,LEN($A$2)-8),"",SUMIF(Table1[SHIFT NOMENCLATURE], $B3064, Table1[EPW]))</f>
        <v/>
      </c>
      <c r="J3064" s="1" t="str">
        <f>IF($A3064&gt;--RIGHT($A$2,LEN($A$2)-8),"",SUMIF(Table1[SHIFT NOMENCLATURE], $B3064, Table1[FVIC KILL]))</f>
        <v/>
      </c>
      <c r="K3064" s="1" t="str">
        <f>IF($A3064&gt;--RIGHT($A$2,LEN($A$2)-8),"",SUMIF(Table1[SHIFT NOMENCLATURE], $B3064, Table1[FVIC MOB]))</f>
        <v/>
      </c>
      <c r="L3064" s="1" t="str">
        <f>IF($A3064&gt;--RIGHT($A$2,LEN($A$2)-8),"",SUMIF(Table1[SHIFT NOMENCLATURE], $B3064, Table1[FVIC FIRE]))</f>
        <v/>
      </c>
      <c r="M3064" s="1" t="str">
        <f>IF($A3064&gt;--RIGHT($A$2,LEN($A$2)-8),"",SUMIF(Table1[SHIFT NOMENCLATURE], $B3064, Table1[FKIA]))</f>
        <v/>
      </c>
      <c r="N3064" s="1" t="str">
        <f>IF($A3064&gt;--RIGHT($A$2,LEN($A$2)-8),"",SUMIF(Table1[SHIFT NOMENCLATURE], $B3064, Table1[FWIA]))</f>
        <v/>
      </c>
      <c r="O3064" s="1" t="str">
        <f>IF($A3064&gt;--RIGHT($A$2,LEN($A$2)-8),"",SUMIF(Table1[SHIFT NOMENCLATURE], $B3064, Table1[DUSTWUN]))</f>
        <v/>
      </c>
    </row>
    <row r="3065" spans="1:15" x14ac:dyDescent="0.25">
      <c r="A3065" s="1" t="str">
        <f t="shared" si="94"/>
        <v/>
      </c>
      <c r="B3065" t="str">
        <f t="shared" si="95"/>
        <v/>
      </c>
      <c r="C3065" s="1" t="str">
        <f>IF($A3065&gt;--RIGHT($A$2,LEN($A$2)-8),"",COUNTIF(Table1[SHIFT NOMENCLATURE],$B3065))</f>
        <v/>
      </c>
      <c r="D3065" s="1" t="str">
        <f>IF($A3065&gt;--RIGHT($A$2,LEN($A$2)-8),"",SUMIF(Table1[SHIFT NOMENCLATURE], $B3065, Table1[EVIC KILL]))</f>
        <v/>
      </c>
      <c r="E3065" s="1" t="str">
        <f>IF($A3065&gt;--RIGHT($A$2,LEN($A$2)-8),"",SUMIF(Table1[SHIFT NOMENCLATURE], $B3065, Table1[EVIC MOB]))</f>
        <v/>
      </c>
      <c r="F3065" s="1" t="str">
        <f>IF($A3065&gt;--RIGHT($A$2,LEN($A$2)-8),"",SUMIF(Table1[SHIFT NOMENCLATURE], $B3065, Table1[EVIC FIRE]))</f>
        <v/>
      </c>
      <c r="G3065" s="1" t="str">
        <f>IF($A3065&gt;--RIGHT($A$2,LEN($A$2)-8),"",SUMIF(Table1[SHIFT NOMENCLATURE], $B3065, Table1[EKIA]))</f>
        <v/>
      </c>
      <c r="H3065" s="1" t="str">
        <f>IF($A3065&gt;--RIGHT($A$2,LEN($A$2)-8),"",SUMIF(Table1[SHIFT NOMENCLATURE], $B3065, Table1[EWIA]))</f>
        <v/>
      </c>
      <c r="I3065" s="1" t="str">
        <f>IF($A3065&gt;--RIGHT($A$2,LEN($A$2)-8),"",SUMIF(Table1[SHIFT NOMENCLATURE], $B3065, Table1[EPW]))</f>
        <v/>
      </c>
      <c r="J3065" s="1" t="str">
        <f>IF($A3065&gt;--RIGHT($A$2,LEN($A$2)-8),"",SUMIF(Table1[SHIFT NOMENCLATURE], $B3065, Table1[FVIC KILL]))</f>
        <v/>
      </c>
      <c r="K3065" s="1" t="str">
        <f>IF($A3065&gt;--RIGHT($A$2,LEN($A$2)-8),"",SUMIF(Table1[SHIFT NOMENCLATURE], $B3065, Table1[FVIC MOB]))</f>
        <v/>
      </c>
      <c r="L3065" s="1" t="str">
        <f>IF($A3065&gt;--RIGHT($A$2,LEN($A$2)-8),"",SUMIF(Table1[SHIFT NOMENCLATURE], $B3065, Table1[FVIC FIRE]))</f>
        <v/>
      </c>
      <c r="M3065" s="1" t="str">
        <f>IF($A3065&gt;--RIGHT($A$2,LEN($A$2)-8),"",SUMIF(Table1[SHIFT NOMENCLATURE], $B3065, Table1[FKIA]))</f>
        <v/>
      </c>
      <c r="N3065" s="1" t="str">
        <f>IF($A3065&gt;--RIGHT($A$2,LEN($A$2)-8),"",SUMIF(Table1[SHIFT NOMENCLATURE], $B3065, Table1[FWIA]))</f>
        <v/>
      </c>
      <c r="O3065" s="1" t="str">
        <f>IF($A3065&gt;--RIGHT($A$2,LEN($A$2)-8),"",SUMIF(Table1[SHIFT NOMENCLATURE], $B3065, Table1[DUSTWUN]))</f>
        <v/>
      </c>
    </row>
    <row r="3066" spans="1:15" x14ac:dyDescent="0.25">
      <c r="A3066" s="1" t="str">
        <f t="shared" si="94"/>
        <v/>
      </c>
      <c r="B3066" t="str">
        <f t="shared" si="95"/>
        <v/>
      </c>
      <c r="C3066" s="1" t="str">
        <f>IF($A3066&gt;--RIGHT($A$2,LEN($A$2)-8),"",COUNTIF(Table1[SHIFT NOMENCLATURE],$B3066))</f>
        <v/>
      </c>
      <c r="D3066" s="1" t="str">
        <f>IF($A3066&gt;--RIGHT($A$2,LEN($A$2)-8),"",SUMIF(Table1[SHIFT NOMENCLATURE], $B3066, Table1[EVIC KILL]))</f>
        <v/>
      </c>
      <c r="E3066" s="1" t="str">
        <f>IF($A3066&gt;--RIGHT($A$2,LEN($A$2)-8),"",SUMIF(Table1[SHIFT NOMENCLATURE], $B3066, Table1[EVIC MOB]))</f>
        <v/>
      </c>
      <c r="F3066" s="1" t="str">
        <f>IF($A3066&gt;--RIGHT($A$2,LEN($A$2)-8),"",SUMIF(Table1[SHIFT NOMENCLATURE], $B3066, Table1[EVIC FIRE]))</f>
        <v/>
      </c>
      <c r="G3066" s="1" t="str">
        <f>IF($A3066&gt;--RIGHT($A$2,LEN($A$2)-8),"",SUMIF(Table1[SHIFT NOMENCLATURE], $B3066, Table1[EKIA]))</f>
        <v/>
      </c>
      <c r="H3066" s="1" t="str">
        <f>IF($A3066&gt;--RIGHT($A$2,LEN($A$2)-8),"",SUMIF(Table1[SHIFT NOMENCLATURE], $B3066, Table1[EWIA]))</f>
        <v/>
      </c>
      <c r="I3066" s="1" t="str">
        <f>IF($A3066&gt;--RIGHT($A$2,LEN($A$2)-8),"",SUMIF(Table1[SHIFT NOMENCLATURE], $B3066, Table1[EPW]))</f>
        <v/>
      </c>
      <c r="J3066" s="1" t="str">
        <f>IF($A3066&gt;--RIGHT($A$2,LEN($A$2)-8),"",SUMIF(Table1[SHIFT NOMENCLATURE], $B3066, Table1[FVIC KILL]))</f>
        <v/>
      </c>
      <c r="K3066" s="1" t="str">
        <f>IF($A3066&gt;--RIGHT($A$2,LEN($A$2)-8),"",SUMIF(Table1[SHIFT NOMENCLATURE], $B3066, Table1[FVIC MOB]))</f>
        <v/>
      </c>
      <c r="L3066" s="1" t="str">
        <f>IF($A3066&gt;--RIGHT($A$2,LEN($A$2)-8),"",SUMIF(Table1[SHIFT NOMENCLATURE], $B3066, Table1[FVIC FIRE]))</f>
        <v/>
      </c>
      <c r="M3066" s="1" t="str">
        <f>IF($A3066&gt;--RIGHT($A$2,LEN($A$2)-8),"",SUMIF(Table1[SHIFT NOMENCLATURE], $B3066, Table1[FKIA]))</f>
        <v/>
      </c>
      <c r="N3066" s="1" t="str">
        <f>IF($A3066&gt;--RIGHT($A$2,LEN($A$2)-8),"",SUMIF(Table1[SHIFT NOMENCLATURE], $B3066, Table1[FWIA]))</f>
        <v/>
      </c>
      <c r="O3066" s="1" t="str">
        <f>IF($A3066&gt;--RIGHT($A$2,LEN($A$2)-8),"",SUMIF(Table1[SHIFT NOMENCLATURE], $B3066, Table1[DUSTWUN]))</f>
        <v/>
      </c>
    </row>
    <row r="3067" spans="1:15" x14ac:dyDescent="0.25">
      <c r="A3067" s="1" t="str">
        <f t="shared" si="94"/>
        <v/>
      </c>
      <c r="B3067" t="str">
        <f t="shared" si="95"/>
        <v/>
      </c>
      <c r="C3067" s="1" t="str">
        <f>IF($A3067&gt;--RIGHT($A$2,LEN($A$2)-8),"",COUNTIF(Table1[SHIFT NOMENCLATURE],$B3067))</f>
        <v/>
      </c>
      <c r="D3067" s="1" t="str">
        <f>IF($A3067&gt;--RIGHT($A$2,LEN($A$2)-8),"",SUMIF(Table1[SHIFT NOMENCLATURE], $B3067, Table1[EVIC KILL]))</f>
        <v/>
      </c>
      <c r="E3067" s="1" t="str">
        <f>IF($A3067&gt;--RIGHT($A$2,LEN($A$2)-8),"",SUMIF(Table1[SHIFT NOMENCLATURE], $B3067, Table1[EVIC MOB]))</f>
        <v/>
      </c>
      <c r="F3067" s="1" t="str">
        <f>IF($A3067&gt;--RIGHT($A$2,LEN($A$2)-8),"",SUMIF(Table1[SHIFT NOMENCLATURE], $B3067, Table1[EVIC FIRE]))</f>
        <v/>
      </c>
      <c r="G3067" s="1" t="str">
        <f>IF($A3067&gt;--RIGHT($A$2,LEN($A$2)-8),"",SUMIF(Table1[SHIFT NOMENCLATURE], $B3067, Table1[EKIA]))</f>
        <v/>
      </c>
      <c r="H3067" s="1" t="str">
        <f>IF($A3067&gt;--RIGHT($A$2,LEN($A$2)-8),"",SUMIF(Table1[SHIFT NOMENCLATURE], $B3067, Table1[EWIA]))</f>
        <v/>
      </c>
      <c r="I3067" s="1" t="str">
        <f>IF($A3067&gt;--RIGHT($A$2,LEN($A$2)-8),"",SUMIF(Table1[SHIFT NOMENCLATURE], $B3067, Table1[EPW]))</f>
        <v/>
      </c>
      <c r="J3067" s="1" t="str">
        <f>IF($A3067&gt;--RIGHT($A$2,LEN($A$2)-8),"",SUMIF(Table1[SHIFT NOMENCLATURE], $B3067, Table1[FVIC KILL]))</f>
        <v/>
      </c>
      <c r="K3067" s="1" t="str">
        <f>IF($A3067&gt;--RIGHT($A$2,LEN($A$2)-8),"",SUMIF(Table1[SHIFT NOMENCLATURE], $B3067, Table1[FVIC MOB]))</f>
        <v/>
      </c>
      <c r="L3067" s="1" t="str">
        <f>IF($A3067&gt;--RIGHT($A$2,LEN($A$2)-8),"",SUMIF(Table1[SHIFT NOMENCLATURE], $B3067, Table1[FVIC FIRE]))</f>
        <v/>
      </c>
      <c r="M3067" s="1" t="str">
        <f>IF($A3067&gt;--RIGHT($A$2,LEN($A$2)-8),"",SUMIF(Table1[SHIFT NOMENCLATURE], $B3067, Table1[FKIA]))</f>
        <v/>
      </c>
      <c r="N3067" s="1" t="str">
        <f>IF($A3067&gt;--RIGHT($A$2,LEN($A$2)-8),"",SUMIF(Table1[SHIFT NOMENCLATURE], $B3067, Table1[FWIA]))</f>
        <v/>
      </c>
      <c r="O3067" s="1" t="str">
        <f>IF($A3067&gt;--RIGHT($A$2,LEN($A$2)-8),"",SUMIF(Table1[SHIFT NOMENCLATURE], $B3067, Table1[DUSTWUN]))</f>
        <v/>
      </c>
    </row>
    <row r="3068" spans="1:15" x14ac:dyDescent="0.25">
      <c r="A3068" s="1" t="str">
        <f t="shared" si="94"/>
        <v/>
      </c>
      <c r="B3068" t="str">
        <f t="shared" si="95"/>
        <v/>
      </c>
      <c r="C3068" s="1" t="str">
        <f>IF($A3068&gt;--RIGHT($A$2,LEN($A$2)-8),"",COUNTIF(Table1[SHIFT NOMENCLATURE],$B3068))</f>
        <v/>
      </c>
      <c r="D3068" s="1" t="str">
        <f>IF($A3068&gt;--RIGHT($A$2,LEN($A$2)-8),"",SUMIF(Table1[SHIFT NOMENCLATURE], $B3068, Table1[EVIC KILL]))</f>
        <v/>
      </c>
      <c r="E3068" s="1" t="str">
        <f>IF($A3068&gt;--RIGHT($A$2,LEN($A$2)-8),"",SUMIF(Table1[SHIFT NOMENCLATURE], $B3068, Table1[EVIC MOB]))</f>
        <v/>
      </c>
      <c r="F3068" s="1" t="str">
        <f>IF($A3068&gt;--RIGHT($A$2,LEN($A$2)-8),"",SUMIF(Table1[SHIFT NOMENCLATURE], $B3068, Table1[EVIC FIRE]))</f>
        <v/>
      </c>
      <c r="G3068" s="1" t="str">
        <f>IF($A3068&gt;--RIGHT($A$2,LEN($A$2)-8),"",SUMIF(Table1[SHIFT NOMENCLATURE], $B3068, Table1[EKIA]))</f>
        <v/>
      </c>
      <c r="H3068" s="1" t="str">
        <f>IF($A3068&gt;--RIGHT($A$2,LEN($A$2)-8),"",SUMIF(Table1[SHIFT NOMENCLATURE], $B3068, Table1[EWIA]))</f>
        <v/>
      </c>
      <c r="I3068" s="1" t="str">
        <f>IF($A3068&gt;--RIGHT($A$2,LEN($A$2)-8),"",SUMIF(Table1[SHIFT NOMENCLATURE], $B3068, Table1[EPW]))</f>
        <v/>
      </c>
      <c r="J3068" s="1" t="str">
        <f>IF($A3068&gt;--RIGHT($A$2,LEN($A$2)-8),"",SUMIF(Table1[SHIFT NOMENCLATURE], $B3068, Table1[FVIC KILL]))</f>
        <v/>
      </c>
      <c r="K3068" s="1" t="str">
        <f>IF($A3068&gt;--RIGHT($A$2,LEN($A$2)-8),"",SUMIF(Table1[SHIFT NOMENCLATURE], $B3068, Table1[FVIC MOB]))</f>
        <v/>
      </c>
      <c r="L3068" s="1" t="str">
        <f>IF($A3068&gt;--RIGHT($A$2,LEN($A$2)-8),"",SUMIF(Table1[SHIFT NOMENCLATURE], $B3068, Table1[FVIC FIRE]))</f>
        <v/>
      </c>
      <c r="M3068" s="1" t="str">
        <f>IF($A3068&gt;--RIGHT($A$2,LEN($A$2)-8),"",SUMIF(Table1[SHIFT NOMENCLATURE], $B3068, Table1[FKIA]))</f>
        <v/>
      </c>
      <c r="N3068" s="1" t="str">
        <f>IF($A3068&gt;--RIGHT($A$2,LEN($A$2)-8),"",SUMIF(Table1[SHIFT NOMENCLATURE], $B3068, Table1[FWIA]))</f>
        <v/>
      </c>
      <c r="O3068" s="1" t="str">
        <f>IF($A3068&gt;--RIGHT($A$2,LEN($A$2)-8),"",SUMIF(Table1[SHIFT NOMENCLATURE], $B3068, Table1[DUSTWUN]))</f>
        <v/>
      </c>
    </row>
    <row r="3069" spans="1:15" x14ac:dyDescent="0.25">
      <c r="A3069" s="1" t="str">
        <f t="shared" si="94"/>
        <v/>
      </c>
      <c r="B3069" t="str">
        <f t="shared" si="95"/>
        <v/>
      </c>
      <c r="C3069" s="1" t="str">
        <f>IF($A3069&gt;--RIGHT($A$2,LEN($A$2)-8),"",COUNTIF(Table1[SHIFT NOMENCLATURE],$B3069))</f>
        <v/>
      </c>
      <c r="D3069" s="1" t="str">
        <f>IF($A3069&gt;--RIGHT($A$2,LEN($A$2)-8),"",SUMIF(Table1[SHIFT NOMENCLATURE], $B3069, Table1[EVIC KILL]))</f>
        <v/>
      </c>
      <c r="E3069" s="1" t="str">
        <f>IF($A3069&gt;--RIGHT($A$2,LEN($A$2)-8),"",SUMIF(Table1[SHIFT NOMENCLATURE], $B3069, Table1[EVIC MOB]))</f>
        <v/>
      </c>
      <c r="F3069" s="1" t="str">
        <f>IF($A3069&gt;--RIGHT($A$2,LEN($A$2)-8),"",SUMIF(Table1[SHIFT NOMENCLATURE], $B3069, Table1[EVIC FIRE]))</f>
        <v/>
      </c>
      <c r="G3069" s="1" t="str">
        <f>IF($A3069&gt;--RIGHT($A$2,LEN($A$2)-8),"",SUMIF(Table1[SHIFT NOMENCLATURE], $B3069, Table1[EKIA]))</f>
        <v/>
      </c>
      <c r="H3069" s="1" t="str">
        <f>IF($A3069&gt;--RIGHT($A$2,LEN($A$2)-8),"",SUMIF(Table1[SHIFT NOMENCLATURE], $B3069, Table1[EWIA]))</f>
        <v/>
      </c>
      <c r="I3069" s="1" t="str">
        <f>IF($A3069&gt;--RIGHT($A$2,LEN($A$2)-8),"",SUMIF(Table1[SHIFT NOMENCLATURE], $B3069, Table1[EPW]))</f>
        <v/>
      </c>
      <c r="J3069" s="1" t="str">
        <f>IF($A3069&gt;--RIGHT($A$2,LEN($A$2)-8),"",SUMIF(Table1[SHIFT NOMENCLATURE], $B3069, Table1[FVIC KILL]))</f>
        <v/>
      </c>
      <c r="K3069" s="1" t="str">
        <f>IF($A3069&gt;--RIGHT($A$2,LEN($A$2)-8),"",SUMIF(Table1[SHIFT NOMENCLATURE], $B3069, Table1[FVIC MOB]))</f>
        <v/>
      </c>
      <c r="L3069" s="1" t="str">
        <f>IF($A3069&gt;--RIGHT($A$2,LEN($A$2)-8),"",SUMIF(Table1[SHIFT NOMENCLATURE], $B3069, Table1[FVIC FIRE]))</f>
        <v/>
      </c>
      <c r="M3069" s="1" t="str">
        <f>IF($A3069&gt;--RIGHT($A$2,LEN($A$2)-8),"",SUMIF(Table1[SHIFT NOMENCLATURE], $B3069, Table1[FKIA]))</f>
        <v/>
      </c>
      <c r="N3069" s="1" t="str">
        <f>IF($A3069&gt;--RIGHT($A$2,LEN($A$2)-8),"",SUMIF(Table1[SHIFT NOMENCLATURE], $B3069, Table1[FWIA]))</f>
        <v/>
      </c>
      <c r="O3069" s="1" t="str">
        <f>IF($A3069&gt;--RIGHT($A$2,LEN($A$2)-8),"",SUMIF(Table1[SHIFT NOMENCLATURE], $B3069, Table1[DUSTWUN]))</f>
        <v/>
      </c>
    </row>
    <row r="3070" spans="1:15" x14ac:dyDescent="0.25">
      <c r="A3070" s="1" t="str">
        <f t="shared" si="94"/>
        <v/>
      </c>
      <c r="B3070" t="str">
        <f t="shared" si="95"/>
        <v/>
      </c>
      <c r="C3070" s="1" t="str">
        <f>IF($A3070&gt;--RIGHT($A$2,LEN($A$2)-8),"",COUNTIF(Table1[SHIFT NOMENCLATURE],$B3070))</f>
        <v/>
      </c>
      <c r="D3070" s="1" t="str">
        <f>IF($A3070&gt;--RIGHT($A$2,LEN($A$2)-8),"",SUMIF(Table1[SHIFT NOMENCLATURE], $B3070, Table1[EVIC KILL]))</f>
        <v/>
      </c>
      <c r="E3070" s="1" t="str">
        <f>IF($A3070&gt;--RIGHT($A$2,LEN($A$2)-8),"",SUMIF(Table1[SHIFT NOMENCLATURE], $B3070, Table1[EVIC MOB]))</f>
        <v/>
      </c>
      <c r="F3070" s="1" t="str">
        <f>IF($A3070&gt;--RIGHT($A$2,LEN($A$2)-8),"",SUMIF(Table1[SHIFT NOMENCLATURE], $B3070, Table1[EVIC FIRE]))</f>
        <v/>
      </c>
      <c r="G3070" s="1" t="str">
        <f>IF($A3070&gt;--RIGHT($A$2,LEN($A$2)-8),"",SUMIF(Table1[SHIFT NOMENCLATURE], $B3070, Table1[EKIA]))</f>
        <v/>
      </c>
      <c r="H3070" s="1" t="str">
        <f>IF($A3070&gt;--RIGHT($A$2,LEN($A$2)-8),"",SUMIF(Table1[SHIFT NOMENCLATURE], $B3070, Table1[EWIA]))</f>
        <v/>
      </c>
      <c r="I3070" s="1" t="str">
        <f>IF($A3070&gt;--RIGHT($A$2,LEN($A$2)-8),"",SUMIF(Table1[SHIFT NOMENCLATURE], $B3070, Table1[EPW]))</f>
        <v/>
      </c>
      <c r="J3070" s="1" t="str">
        <f>IF($A3070&gt;--RIGHT($A$2,LEN($A$2)-8),"",SUMIF(Table1[SHIFT NOMENCLATURE], $B3070, Table1[FVIC KILL]))</f>
        <v/>
      </c>
      <c r="K3070" s="1" t="str">
        <f>IF($A3070&gt;--RIGHT($A$2,LEN($A$2)-8),"",SUMIF(Table1[SHIFT NOMENCLATURE], $B3070, Table1[FVIC MOB]))</f>
        <v/>
      </c>
      <c r="L3070" s="1" t="str">
        <f>IF($A3070&gt;--RIGHT($A$2,LEN($A$2)-8),"",SUMIF(Table1[SHIFT NOMENCLATURE], $B3070, Table1[FVIC FIRE]))</f>
        <v/>
      </c>
      <c r="M3070" s="1" t="str">
        <f>IF($A3070&gt;--RIGHT($A$2,LEN($A$2)-8),"",SUMIF(Table1[SHIFT NOMENCLATURE], $B3070, Table1[FKIA]))</f>
        <v/>
      </c>
      <c r="N3070" s="1" t="str">
        <f>IF($A3070&gt;--RIGHT($A$2,LEN($A$2)-8),"",SUMIF(Table1[SHIFT NOMENCLATURE], $B3070, Table1[FWIA]))</f>
        <v/>
      </c>
      <c r="O3070" s="1" t="str">
        <f>IF($A3070&gt;--RIGHT($A$2,LEN($A$2)-8),"",SUMIF(Table1[SHIFT NOMENCLATURE], $B3070, Table1[DUSTWUN]))</f>
        <v/>
      </c>
    </row>
    <row r="3071" spans="1:15" x14ac:dyDescent="0.25">
      <c r="A3071" s="1" t="str">
        <f t="shared" si="94"/>
        <v/>
      </c>
      <c r="B3071" t="str">
        <f t="shared" si="95"/>
        <v/>
      </c>
      <c r="C3071" s="1" t="str">
        <f>IF($A3071&gt;--RIGHT($A$2,LEN($A$2)-8),"",COUNTIF(Table1[SHIFT NOMENCLATURE],$B3071))</f>
        <v/>
      </c>
      <c r="D3071" s="1" t="str">
        <f>IF($A3071&gt;--RIGHT($A$2,LEN($A$2)-8),"",SUMIF(Table1[SHIFT NOMENCLATURE], $B3071, Table1[EVIC KILL]))</f>
        <v/>
      </c>
      <c r="E3071" s="1" t="str">
        <f>IF($A3071&gt;--RIGHT($A$2,LEN($A$2)-8),"",SUMIF(Table1[SHIFT NOMENCLATURE], $B3071, Table1[EVIC MOB]))</f>
        <v/>
      </c>
      <c r="F3071" s="1" t="str">
        <f>IF($A3071&gt;--RIGHT($A$2,LEN($A$2)-8),"",SUMIF(Table1[SHIFT NOMENCLATURE], $B3071, Table1[EVIC FIRE]))</f>
        <v/>
      </c>
      <c r="G3071" s="1" t="str">
        <f>IF($A3071&gt;--RIGHT($A$2,LEN($A$2)-8),"",SUMIF(Table1[SHIFT NOMENCLATURE], $B3071, Table1[EKIA]))</f>
        <v/>
      </c>
      <c r="H3071" s="1" t="str">
        <f>IF($A3071&gt;--RIGHT($A$2,LEN($A$2)-8),"",SUMIF(Table1[SHIFT NOMENCLATURE], $B3071, Table1[EWIA]))</f>
        <v/>
      </c>
      <c r="I3071" s="1" t="str">
        <f>IF($A3071&gt;--RIGHT($A$2,LEN($A$2)-8),"",SUMIF(Table1[SHIFT NOMENCLATURE], $B3071, Table1[EPW]))</f>
        <v/>
      </c>
      <c r="J3071" s="1" t="str">
        <f>IF($A3071&gt;--RIGHT($A$2,LEN($A$2)-8),"",SUMIF(Table1[SHIFT NOMENCLATURE], $B3071, Table1[FVIC KILL]))</f>
        <v/>
      </c>
      <c r="K3071" s="1" t="str">
        <f>IF($A3071&gt;--RIGHT($A$2,LEN($A$2)-8),"",SUMIF(Table1[SHIFT NOMENCLATURE], $B3071, Table1[FVIC MOB]))</f>
        <v/>
      </c>
      <c r="L3071" s="1" t="str">
        <f>IF($A3071&gt;--RIGHT($A$2,LEN($A$2)-8),"",SUMIF(Table1[SHIFT NOMENCLATURE], $B3071, Table1[FVIC FIRE]))</f>
        <v/>
      </c>
      <c r="M3071" s="1" t="str">
        <f>IF($A3071&gt;--RIGHT($A$2,LEN($A$2)-8),"",SUMIF(Table1[SHIFT NOMENCLATURE], $B3071, Table1[FKIA]))</f>
        <v/>
      </c>
      <c r="N3071" s="1" t="str">
        <f>IF($A3071&gt;--RIGHT($A$2,LEN($A$2)-8),"",SUMIF(Table1[SHIFT NOMENCLATURE], $B3071, Table1[FWIA]))</f>
        <v/>
      </c>
      <c r="O3071" s="1" t="str">
        <f>IF($A3071&gt;--RIGHT($A$2,LEN($A$2)-8),"",SUMIF(Table1[SHIFT NOMENCLATURE], $B3071, Table1[DUSTWUN]))</f>
        <v/>
      </c>
    </row>
    <row r="3072" spans="1:15" x14ac:dyDescent="0.25">
      <c r="A3072" s="1" t="str">
        <f t="shared" si="94"/>
        <v/>
      </c>
      <c r="B3072" t="str">
        <f t="shared" si="95"/>
        <v/>
      </c>
      <c r="C3072" s="1" t="str">
        <f>IF($A3072&gt;--RIGHT($A$2,LEN($A$2)-8),"",COUNTIF(Table1[SHIFT NOMENCLATURE],$B3072))</f>
        <v/>
      </c>
      <c r="D3072" s="1" t="str">
        <f>IF($A3072&gt;--RIGHT($A$2,LEN($A$2)-8),"",SUMIF(Table1[SHIFT NOMENCLATURE], $B3072, Table1[EVIC KILL]))</f>
        <v/>
      </c>
      <c r="E3072" s="1" t="str">
        <f>IF($A3072&gt;--RIGHT($A$2,LEN($A$2)-8),"",SUMIF(Table1[SHIFT NOMENCLATURE], $B3072, Table1[EVIC MOB]))</f>
        <v/>
      </c>
      <c r="F3072" s="1" t="str">
        <f>IF($A3072&gt;--RIGHT($A$2,LEN($A$2)-8),"",SUMIF(Table1[SHIFT NOMENCLATURE], $B3072, Table1[EVIC FIRE]))</f>
        <v/>
      </c>
      <c r="G3072" s="1" t="str">
        <f>IF($A3072&gt;--RIGHT($A$2,LEN($A$2)-8),"",SUMIF(Table1[SHIFT NOMENCLATURE], $B3072, Table1[EKIA]))</f>
        <v/>
      </c>
      <c r="H3072" s="1" t="str">
        <f>IF($A3072&gt;--RIGHT($A$2,LEN($A$2)-8),"",SUMIF(Table1[SHIFT NOMENCLATURE], $B3072, Table1[EWIA]))</f>
        <v/>
      </c>
      <c r="I3072" s="1" t="str">
        <f>IF($A3072&gt;--RIGHT($A$2,LEN($A$2)-8),"",SUMIF(Table1[SHIFT NOMENCLATURE], $B3072, Table1[EPW]))</f>
        <v/>
      </c>
      <c r="J3072" s="1" t="str">
        <f>IF($A3072&gt;--RIGHT($A$2,LEN($A$2)-8),"",SUMIF(Table1[SHIFT NOMENCLATURE], $B3072, Table1[FVIC KILL]))</f>
        <v/>
      </c>
      <c r="K3072" s="1" t="str">
        <f>IF($A3072&gt;--RIGHT($A$2,LEN($A$2)-8),"",SUMIF(Table1[SHIFT NOMENCLATURE], $B3072, Table1[FVIC MOB]))</f>
        <v/>
      </c>
      <c r="L3072" s="1" t="str">
        <f>IF($A3072&gt;--RIGHT($A$2,LEN($A$2)-8),"",SUMIF(Table1[SHIFT NOMENCLATURE], $B3072, Table1[FVIC FIRE]))</f>
        <v/>
      </c>
      <c r="M3072" s="1" t="str">
        <f>IF($A3072&gt;--RIGHT($A$2,LEN($A$2)-8),"",SUMIF(Table1[SHIFT NOMENCLATURE], $B3072, Table1[FKIA]))</f>
        <v/>
      </c>
      <c r="N3072" s="1" t="str">
        <f>IF($A3072&gt;--RIGHT($A$2,LEN($A$2)-8),"",SUMIF(Table1[SHIFT NOMENCLATURE], $B3072, Table1[FWIA]))</f>
        <v/>
      </c>
      <c r="O3072" s="1" t="str">
        <f>IF($A3072&gt;--RIGHT($A$2,LEN($A$2)-8),"",SUMIF(Table1[SHIFT NOMENCLATURE], $B3072, Table1[DUSTWUN]))</f>
        <v/>
      </c>
    </row>
    <row r="3073" spans="1:15" x14ac:dyDescent="0.25">
      <c r="A3073" s="1" t="str">
        <f t="shared" si="94"/>
        <v/>
      </c>
      <c r="B3073" t="str">
        <f t="shared" si="95"/>
        <v/>
      </c>
      <c r="C3073" s="1" t="str">
        <f>IF($A3073&gt;--RIGHT($A$2,LEN($A$2)-8),"",COUNTIF(Table1[SHIFT NOMENCLATURE],$B3073))</f>
        <v/>
      </c>
      <c r="D3073" s="1" t="str">
        <f>IF($A3073&gt;--RIGHT($A$2,LEN($A$2)-8),"",SUMIF(Table1[SHIFT NOMENCLATURE], $B3073, Table1[EVIC KILL]))</f>
        <v/>
      </c>
      <c r="E3073" s="1" t="str">
        <f>IF($A3073&gt;--RIGHT($A$2,LEN($A$2)-8),"",SUMIF(Table1[SHIFT NOMENCLATURE], $B3073, Table1[EVIC MOB]))</f>
        <v/>
      </c>
      <c r="F3073" s="1" t="str">
        <f>IF($A3073&gt;--RIGHT($A$2,LEN($A$2)-8),"",SUMIF(Table1[SHIFT NOMENCLATURE], $B3073, Table1[EVIC FIRE]))</f>
        <v/>
      </c>
      <c r="G3073" s="1" t="str">
        <f>IF($A3073&gt;--RIGHT($A$2,LEN($A$2)-8),"",SUMIF(Table1[SHIFT NOMENCLATURE], $B3073, Table1[EKIA]))</f>
        <v/>
      </c>
      <c r="H3073" s="1" t="str">
        <f>IF($A3073&gt;--RIGHT($A$2,LEN($A$2)-8),"",SUMIF(Table1[SHIFT NOMENCLATURE], $B3073, Table1[EWIA]))</f>
        <v/>
      </c>
      <c r="I3073" s="1" t="str">
        <f>IF($A3073&gt;--RIGHT($A$2,LEN($A$2)-8),"",SUMIF(Table1[SHIFT NOMENCLATURE], $B3073, Table1[EPW]))</f>
        <v/>
      </c>
      <c r="J3073" s="1" t="str">
        <f>IF($A3073&gt;--RIGHT($A$2,LEN($A$2)-8),"",SUMIF(Table1[SHIFT NOMENCLATURE], $B3073, Table1[FVIC KILL]))</f>
        <v/>
      </c>
      <c r="K3073" s="1" t="str">
        <f>IF($A3073&gt;--RIGHT($A$2,LEN($A$2)-8),"",SUMIF(Table1[SHIFT NOMENCLATURE], $B3073, Table1[FVIC MOB]))</f>
        <v/>
      </c>
      <c r="L3073" s="1" t="str">
        <f>IF($A3073&gt;--RIGHT($A$2,LEN($A$2)-8),"",SUMIF(Table1[SHIFT NOMENCLATURE], $B3073, Table1[FVIC FIRE]))</f>
        <v/>
      </c>
      <c r="M3073" s="1" t="str">
        <f>IF($A3073&gt;--RIGHT($A$2,LEN($A$2)-8),"",SUMIF(Table1[SHIFT NOMENCLATURE], $B3073, Table1[FKIA]))</f>
        <v/>
      </c>
      <c r="N3073" s="1" t="str">
        <f>IF($A3073&gt;--RIGHT($A$2,LEN($A$2)-8),"",SUMIF(Table1[SHIFT NOMENCLATURE], $B3073, Table1[FWIA]))</f>
        <v/>
      </c>
      <c r="O3073" s="1" t="str">
        <f>IF($A3073&gt;--RIGHT($A$2,LEN($A$2)-8),"",SUMIF(Table1[SHIFT NOMENCLATURE], $B3073, Table1[DUSTWUN]))</f>
        <v/>
      </c>
    </row>
    <row r="3074" spans="1:15" x14ac:dyDescent="0.25">
      <c r="A3074" s="1" t="str">
        <f t="shared" si="94"/>
        <v/>
      </c>
      <c r="B3074" t="str">
        <f t="shared" si="95"/>
        <v/>
      </c>
      <c r="C3074" s="1" t="str">
        <f>IF($A3074&gt;--RIGHT($A$2,LEN($A$2)-8),"",COUNTIF(Table1[SHIFT NOMENCLATURE],$B3074))</f>
        <v/>
      </c>
      <c r="D3074" s="1" t="str">
        <f>IF($A3074&gt;--RIGHT($A$2,LEN($A$2)-8),"",SUMIF(Table1[SHIFT NOMENCLATURE], $B3074, Table1[EVIC KILL]))</f>
        <v/>
      </c>
      <c r="E3074" s="1" t="str">
        <f>IF($A3074&gt;--RIGHT($A$2,LEN($A$2)-8),"",SUMIF(Table1[SHIFT NOMENCLATURE], $B3074, Table1[EVIC MOB]))</f>
        <v/>
      </c>
      <c r="F3074" s="1" t="str">
        <f>IF($A3074&gt;--RIGHT($A$2,LEN($A$2)-8),"",SUMIF(Table1[SHIFT NOMENCLATURE], $B3074, Table1[EVIC FIRE]))</f>
        <v/>
      </c>
      <c r="G3074" s="1" t="str">
        <f>IF($A3074&gt;--RIGHT($A$2,LEN($A$2)-8),"",SUMIF(Table1[SHIFT NOMENCLATURE], $B3074, Table1[EKIA]))</f>
        <v/>
      </c>
      <c r="H3074" s="1" t="str">
        <f>IF($A3074&gt;--RIGHT($A$2,LEN($A$2)-8),"",SUMIF(Table1[SHIFT NOMENCLATURE], $B3074, Table1[EWIA]))</f>
        <v/>
      </c>
      <c r="I3074" s="1" t="str">
        <f>IF($A3074&gt;--RIGHT($A$2,LEN($A$2)-8),"",SUMIF(Table1[SHIFT NOMENCLATURE], $B3074, Table1[EPW]))</f>
        <v/>
      </c>
      <c r="J3074" s="1" t="str">
        <f>IF($A3074&gt;--RIGHT($A$2,LEN($A$2)-8),"",SUMIF(Table1[SHIFT NOMENCLATURE], $B3074, Table1[FVIC KILL]))</f>
        <v/>
      </c>
      <c r="K3074" s="1" t="str">
        <f>IF($A3074&gt;--RIGHT($A$2,LEN($A$2)-8),"",SUMIF(Table1[SHIFT NOMENCLATURE], $B3074, Table1[FVIC MOB]))</f>
        <v/>
      </c>
      <c r="L3074" s="1" t="str">
        <f>IF($A3074&gt;--RIGHT($A$2,LEN($A$2)-8),"",SUMIF(Table1[SHIFT NOMENCLATURE], $B3074, Table1[FVIC FIRE]))</f>
        <v/>
      </c>
      <c r="M3074" s="1" t="str">
        <f>IF($A3074&gt;--RIGHT($A$2,LEN($A$2)-8),"",SUMIF(Table1[SHIFT NOMENCLATURE], $B3074, Table1[FKIA]))</f>
        <v/>
      </c>
      <c r="N3074" s="1" t="str">
        <f>IF($A3074&gt;--RIGHT($A$2,LEN($A$2)-8),"",SUMIF(Table1[SHIFT NOMENCLATURE], $B3074, Table1[FWIA]))</f>
        <v/>
      </c>
      <c r="O3074" s="1" t="str">
        <f>IF($A3074&gt;--RIGHT($A$2,LEN($A$2)-8),"",SUMIF(Table1[SHIFT NOMENCLATURE], $B3074, Table1[DUSTWUN]))</f>
        <v/>
      </c>
    </row>
    <row r="3075" spans="1:15" x14ac:dyDescent="0.25">
      <c r="A3075" s="1" t="str">
        <f t="shared" si="94"/>
        <v/>
      </c>
      <c r="B3075" t="str">
        <f t="shared" si="95"/>
        <v/>
      </c>
      <c r="C3075" s="1" t="str">
        <f>IF($A3075&gt;--RIGHT($A$2,LEN($A$2)-8),"",COUNTIF(Table1[SHIFT NOMENCLATURE],$B3075))</f>
        <v/>
      </c>
      <c r="D3075" s="1" t="str">
        <f>IF($A3075&gt;--RIGHT($A$2,LEN($A$2)-8),"",SUMIF(Table1[SHIFT NOMENCLATURE], $B3075, Table1[EVIC KILL]))</f>
        <v/>
      </c>
      <c r="E3075" s="1" t="str">
        <f>IF($A3075&gt;--RIGHT($A$2,LEN($A$2)-8),"",SUMIF(Table1[SHIFT NOMENCLATURE], $B3075, Table1[EVIC MOB]))</f>
        <v/>
      </c>
      <c r="F3075" s="1" t="str">
        <f>IF($A3075&gt;--RIGHT($A$2,LEN($A$2)-8),"",SUMIF(Table1[SHIFT NOMENCLATURE], $B3075, Table1[EVIC FIRE]))</f>
        <v/>
      </c>
      <c r="G3075" s="1" t="str">
        <f>IF($A3075&gt;--RIGHT($A$2,LEN($A$2)-8),"",SUMIF(Table1[SHIFT NOMENCLATURE], $B3075, Table1[EKIA]))</f>
        <v/>
      </c>
      <c r="H3075" s="1" t="str">
        <f>IF($A3075&gt;--RIGHT($A$2,LEN($A$2)-8),"",SUMIF(Table1[SHIFT NOMENCLATURE], $B3075, Table1[EWIA]))</f>
        <v/>
      </c>
      <c r="I3075" s="1" t="str">
        <f>IF($A3075&gt;--RIGHT($A$2,LEN($A$2)-8),"",SUMIF(Table1[SHIFT NOMENCLATURE], $B3075, Table1[EPW]))</f>
        <v/>
      </c>
      <c r="J3075" s="1" t="str">
        <f>IF($A3075&gt;--RIGHT($A$2,LEN($A$2)-8),"",SUMIF(Table1[SHIFT NOMENCLATURE], $B3075, Table1[FVIC KILL]))</f>
        <v/>
      </c>
      <c r="K3075" s="1" t="str">
        <f>IF($A3075&gt;--RIGHT($A$2,LEN($A$2)-8),"",SUMIF(Table1[SHIFT NOMENCLATURE], $B3075, Table1[FVIC MOB]))</f>
        <v/>
      </c>
      <c r="L3075" s="1" t="str">
        <f>IF($A3075&gt;--RIGHT($A$2,LEN($A$2)-8),"",SUMIF(Table1[SHIFT NOMENCLATURE], $B3075, Table1[FVIC FIRE]))</f>
        <v/>
      </c>
      <c r="M3075" s="1" t="str">
        <f>IF($A3075&gt;--RIGHT($A$2,LEN($A$2)-8),"",SUMIF(Table1[SHIFT NOMENCLATURE], $B3075, Table1[FKIA]))</f>
        <v/>
      </c>
      <c r="N3075" s="1" t="str">
        <f>IF($A3075&gt;--RIGHT($A$2,LEN($A$2)-8),"",SUMIF(Table1[SHIFT NOMENCLATURE], $B3075, Table1[FWIA]))</f>
        <v/>
      </c>
      <c r="O3075" s="1" t="str">
        <f>IF($A3075&gt;--RIGHT($A$2,LEN($A$2)-8),"",SUMIF(Table1[SHIFT NOMENCLATURE], $B3075, Table1[DUSTWUN]))</f>
        <v/>
      </c>
    </row>
    <row r="3076" spans="1:15" x14ac:dyDescent="0.25">
      <c r="A3076" s="1" t="str">
        <f t="shared" si="94"/>
        <v/>
      </c>
      <c r="B3076" t="str">
        <f t="shared" si="95"/>
        <v/>
      </c>
      <c r="C3076" s="1" t="str">
        <f>IF($A3076&gt;--RIGHT($A$2,LEN($A$2)-8),"",COUNTIF(Table1[SHIFT NOMENCLATURE],$B3076))</f>
        <v/>
      </c>
      <c r="D3076" s="1" t="str">
        <f>IF($A3076&gt;--RIGHT($A$2,LEN($A$2)-8),"",SUMIF(Table1[SHIFT NOMENCLATURE], $B3076, Table1[EVIC KILL]))</f>
        <v/>
      </c>
      <c r="E3076" s="1" t="str">
        <f>IF($A3076&gt;--RIGHT($A$2,LEN($A$2)-8),"",SUMIF(Table1[SHIFT NOMENCLATURE], $B3076, Table1[EVIC MOB]))</f>
        <v/>
      </c>
      <c r="F3076" s="1" t="str">
        <f>IF($A3076&gt;--RIGHT($A$2,LEN($A$2)-8),"",SUMIF(Table1[SHIFT NOMENCLATURE], $B3076, Table1[EVIC FIRE]))</f>
        <v/>
      </c>
      <c r="G3076" s="1" t="str">
        <f>IF($A3076&gt;--RIGHT($A$2,LEN($A$2)-8),"",SUMIF(Table1[SHIFT NOMENCLATURE], $B3076, Table1[EKIA]))</f>
        <v/>
      </c>
      <c r="H3076" s="1" t="str">
        <f>IF($A3076&gt;--RIGHT($A$2,LEN($A$2)-8),"",SUMIF(Table1[SHIFT NOMENCLATURE], $B3076, Table1[EWIA]))</f>
        <v/>
      </c>
      <c r="I3076" s="1" t="str">
        <f>IF($A3076&gt;--RIGHT($A$2,LEN($A$2)-8),"",SUMIF(Table1[SHIFT NOMENCLATURE], $B3076, Table1[EPW]))</f>
        <v/>
      </c>
      <c r="J3076" s="1" t="str">
        <f>IF($A3076&gt;--RIGHT($A$2,LEN($A$2)-8),"",SUMIF(Table1[SHIFT NOMENCLATURE], $B3076, Table1[FVIC KILL]))</f>
        <v/>
      </c>
      <c r="K3076" s="1" t="str">
        <f>IF($A3076&gt;--RIGHT($A$2,LEN($A$2)-8),"",SUMIF(Table1[SHIFT NOMENCLATURE], $B3076, Table1[FVIC MOB]))</f>
        <v/>
      </c>
      <c r="L3076" s="1" t="str">
        <f>IF($A3076&gt;--RIGHT($A$2,LEN($A$2)-8),"",SUMIF(Table1[SHIFT NOMENCLATURE], $B3076, Table1[FVIC FIRE]))</f>
        <v/>
      </c>
      <c r="M3076" s="1" t="str">
        <f>IF($A3076&gt;--RIGHT($A$2,LEN($A$2)-8),"",SUMIF(Table1[SHIFT NOMENCLATURE], $B3076, Table1[FKIA]))</f>
        <v/>
      </c>
      <c r="N3076" s="1" t="str">
        <f>IF($A3076&gt;--RIGHT($A$2,LEN($A$2)-8),"",SUMIF(Table1[SHIFT NOMENCLATURE], $B3076, Table1[FWIA]))</f>
        <v/>
      </c>
      <c r="O3076" s="1" t="str">
        <f>IF($A3076&gt;--RIGHT($A$2,LEN($A$2)-8),"",SUMIF(Table1[SHIFT NOMENCLATURE], $B3076, Table1[DUSTWUN]))</f>
        <v/>
      </c>
    </row>
    <row r="3077" spans="1:15" x14ac:dyDescent="0.25">
      <c r="A3077" s="1" t="str">
        <f t="shared" ref="A3077:A3140" si="96">IF($A3076&gt;--RIGHT($A$2,LEN($A$2)-8)-1,"",ROW()-2)</f>
        <v/>
      </c>
      <c r="B3077" t="str">
        <f t="shared" ref="B3077:B3140" si="97">IF($A3076&gt;--RIGHT($A$2,LEN($A$2)-8)-1,"",IF(MID($B3076,3,4)="1900",CONCATENATE(TEXT(DATEVALUE(MID($B3076,15,2)&amp;MID($B3076,21,3)&amp;RIGHT($B3076,4)),"dd"), "0700-1900", UPPER(TEXT(DATEVALUE(MID($B3076,15,2)&amp;MID($B3076,21,3)&amp;RIGHT($B3076,4)),"mmm")), RIGHT($B3076,4)), CONCATENATE(LEFT($B3076,2), "1900", MID($B3076,12,3), RIGHT($B3076,4), "-", TEXT(DATEVALUE(LEFT($B3076,2)&amp;MID($B3076,12,3)&amp;RIGHT($B3076,4))+1,"dd"),"0700", UPPER(TEXT(DATEVALUE(LEFT($B3076,2)&amp;MID($B3076,12,3)&amp;RIGHT($B3076,4))+1,"mmm")), TEXT(DATEVALUE(LEFT($B3076,2)&amp;MID($B3076,12,3)&amp;RIGHT($B3076,4))+1,"yyyy"))))</f>
        <v/>
      </c>
      <c r="C3077" s="1" t="str">
        <f>IF($A3077&gt;--RIGHT($A$2,LEN($A$2)-8),"",COUNTIF(Table1[SHIFT NOMENCLATURE],$B3077))</f>
        <v/>
      </c>
      <c r="D3077" s="1" t="str">
        <f>IF($A3077&gt;--RIGHT($A$2,LEN($A$2)-8),"",SUMIF(Table1[SHIFT NOMENCLATURE], $B3077, Table1[EVIC KILL]))</f>
        <v/>
      </c>
      <c r="E3077" s="1" t="str">
        <f>IF($A3077&gt;--RIGHT($A$2,LEN($A$2)-8),"",SUMIF(Table1[SHIFT NOMENCLATURE], $B3077, Table1[EVIC MOB]))</f>
        <v/>
      </c>
      <c r="F3077" s="1" t="str">
        <f>IF($A3077&gt;--RIGHT($A$2,LEN($A$2)-8),"",SUMIF(Table1[SHIFT NOMENCLATURE], $B3077, Table1[EVIC FIRE]))</f>
        <v/>
      </c>
      <c r="G3077" s="1" t="str">
        <f>IF($A3077&gt;--RIGHT($A$2,LEN($A$2)-8),"",SUMIF(Table1[SHIFT NOMENCLATURE], $B3077, Table1[EKIA]))</f>
        <v/>
      </c>
      <c r="H3077" s="1" t="str">
        <f>IF($A3077&gt;--RIGHT($A$2,LEN($A$2)-8),"",SUMIF(Table1[SHIFT NOMENCLATURE], $B3077, Table1[EWIA]))</f>
        <v/>
      </c>
      <c r="I3077" s="1" t="str">
        <f>IF($A3077&gt;--RIGHT($A$2,LEN($A$2)-8),"",SUMIF(Table1[SHIFT NOMENCLATURE], $B3077, Table1[EPW]))</f>
        <v/>
      </c>
      <c r="J3077" s="1" t="str">
        <f>IF($A3077&gt;--RIGHT($A$2,LEN($A$2)-8),"",SUMIF(Table1[SHIFT NOMENCLATURE], $B3077, Table1[FVIC KILL]))</f>
        <v/>
      </c>
      <c r="K3077" s="1" t="str">
        <f>IF($A3077&gt;--RIGHT($A$2,LEN($A$2)-8),"",SUMIF(Table1[SHIFT NOMENCLATURE], $B3077, Table1[FVIC MOB]))</f>
        <v/>
      </c>
      <c r="L3077" s="1" t="str">
        <f>IF($A3077&gt;--RIGHT($A$2,LEN($A$2)-8),"",SUMIF(Table1[SHIFT NOMENCLATURE], $B3077, Table1[FVIC FIRE]))</f>
        <v/>
      </c>
      <c r="M3077" s="1" t="str">
        <f>IF($A3077&gt;--RIGHT($A$2,LEN($A$2)-8),"",SUMIF(Table1[SHIFT NOMENCLATURE], $B3077, Table1[FKIA]))</f>
        <v/>
      </c>
      <c r="N3077" s="1" t="str">
        <f>IF($A3077&gt;--RIGHT($A$2,LEN($A$2)-8),"",SUMIF(Table1[SHIFT NOMENCLATURE], $B3077, Table1[FWIA]))</f>
        <v/>
      </c>
      <c r="O3077" s="1" t="str">
        <f>IF($A3077&gt;--RIGHT($A$2,LEN($A$2)-8),"",SUMIF(Table1[SHIFT NOMENCLATURE], $B3077, Table1[DUSTWUN]))</f>
        <v/>
      </c>
    </row>
    <row r="3078" spans="1:15" x14ac:dyDescent="0.25">
      <c r="A3078" s="1" t="str">
        <f t="shared" si="96"/>
        <v/>
      </c>
      <c r="B3078" t="str">
        <f t="shared" si="97"/>
        <v/>
      </c>
      <c r="C3078" s="1" t="str">
        <f>IF($A3078&gt;--RIGHT($A$2,LEN($A$2)-8),"",COUNTIF(Table1[SHIFT NOMENCLATURE],$B3078))</f>
        <v/>
      </c>
      <c r="D3078" s="1" t="str">
        <f>IF($A3078&gt;--RIGHT($A$2,LEN($A$2)-8),"",SUMIF(Table1[SHIFT NOMENCLATURE], $B3078, Table1[EVIC KILL]))</f>
        <v/>
      </c>
      <c r="E3078" s="1" t="str">
        <f>IF($A3078&gt;--RIGHT($A$2,LEN($A$2)-8),"",SUMIF(Table1[SHIFT NOMENCLATURE], $B3078, Table1[EVIC MOB]))</f>
        <v/>
      </c>
      <c r="F3078" s="1" t="str">
        <f>IF($A3078&gt;--RIGHT($A$2,LEN($A$2)-8),"",SUMIF(Table1[SHIFT NOMENCLATURE], $B3078, Table1[EVIC FIRE]))</f>
        <v/>
      </c>
      <c r="G3078" s="1" t="str">
        <f>IF($A3078&gt;--RIGHT($A$2,LEN($A$2)-8),"",SUMIF(Table1[SHIFT NOMENCLATURE], $B3078, Table1[EKIA]))</f>
        <v/>
      </c>
      <c r="H3078" s="1" t="str">
        <f>IF($A3078&gt;--RIGHT($A$2,LEN($A$2)-8),"",SUMIF(Table1[SHIFT NOMENCLATURE], $B3078, Table1[EWIA]))</f>
        <v/>
      </c>
      <c r="I3078" s="1" t="str">
        <f>IF($A3078&gt;--RIGHT($A$2,LEN($A$2)-8),"",SUMIF(Table1[SHIFT NOMENCLATURE], $B3078, Table1[EPW]))</f>
        <v/>
      </c>
      <c r="J3078" s="1" t="str">
        <f>IF($A3078&gt;--RIGHT($A$2,LEN($A$2)-8),"",SUMIF(Table1[SHIFT NOMENCLATURE], $B3078, Table1[FVIC KILL]))</f>
        <v/>
      </c>
      <c r="K3078" s="1" t="str">
        <f>IF($A3078&gt;--RIGHT($A$2,LEN($A$2)-8),"",SUMIF(Table1[SHIFT NOMENCLATURE], $B3078, Table1[FVIC MOB]))</f>
        <v/>
      </c>
      <c r="L3078" s="1" t="str">
        <f>IF($A3078&gt;--RIGHT($A$2,LEN($A$2)-8),"",SUMIF(Table1[SHIFT NOMENCLATURE], $B3078, Table1[FVIC FIRE]))</f>
        <v/>
      </c>
      <c r="M3078" s="1" t="str">
        <f>IF($A3078&gt;--RIGHT($A$2,LEN($A$2)-8),"",SUMIF(Table1[SHIFT NOMENCLATURE], $B3078, Table1[FKIA]))</f>
        <v/>
      </c>
      <c r="N3078" s="1" t="str">
        <f>IF($A3078&gt;--RIGHT($A$2,LEN($A$2)-8),"",SUMIF(Table1[SHIFT NOMENCLATURE], $B3078, Table1[FWIA]))</f>
        <v/>
      </c>
      <c r="O3078" s="1" t="str">
        <f>IF($A3078&gt;--RIGHT($A$2,LEN($A$2)-8),"",SUMIF(Table1[SHIFT NOMENCLATURE], $B3078, Table1[DUSTWUN]))</f>
        <v/>
      </c>
    </row>
    <row r="3079" spans="1:15" x14ac:dyDescent="0.25">
      <c r="A3079" s="1" t="str">
        <f t="shared" si="96"/>
        <v/>
      </c>
      <c r="B3079" t="str">
        <f t="shared" si="97"/>
        <v/>
      </c>
      <c r="C3079" s="1" t="str">
        <f>IF($A3079&gt;--RIGHT($A$2,LEN($A$2)-8),"",COUNTIF(Table1[SHIFT NOMENCLATURE],$B3079))</f>
        <v/>
      </c>
      <c r="D3079" s="1" t="str">
        <f>IF($A3079&gt;--RIGHT($A$2,LEN($A$2)-8),"",SUMIF(Table1[SHIFT NOMENCLATURE], $B3079, Table1[EVIC KILL]))</f>
        <v/>
      </c>
      <c r="E3079" s="1" t="str">
        <f>IF($A3079&gt;--RIGHT($A$2,LEN($A$2)-8),"",SUMIF(Table1[SHIFT NOMENCLATURE], $B3079, Table1[EVIC MOB]))</f>
        <v/>
      </c>
      <c r="F3079" s="1" t="str">
        <f>IF($A3079&gt;--RIGHT($A$2,LEN($A$2)-8),"",SUMIF(Table1[SHIFT NOMENCLATURE], $B3079, Table1[EVIC FIRE]))</f>
        <v/>
      </c>
      <c r="G3079" s="1" t="str">
        <f>IF($A3079&gt;--RIGHT($A$2,LEN($A$2)-8),"",SUMIF(Table1[SHIFT NOMENCLATURE], $B3079, Table1[EKIA]))</f>
        <v/>
      </c>
      <c r="H3079" s="1" t="str">
        <f>IF($A3079&gt;--RIGHT($A$2,LEN($A$2)-8),"",SUMIF(Table1[SHIFT NOMENCLATURE], $B3079, Table1[EWIA]))</f>
        <v/>
      </c>
      <c r="I3079" s="1" t="str">
        <f>IF($A3079&gt;--RIGHT($A$2,LEN($A$2)-8),"",SUMIF(Table1[SHIFT NOMENCLATURE], $B3079, Table1[EPW]))</f>
        <v/>
      </c>
      <c r="J3079" s="1" t="str">
        <f>IF($A3079&gt;--RIGHT($A$2,LEN($A$2)-8),"",SUMIF(Table1[SHIFT NOMENCLATURE], $B3079, Table1[FVIC KILL]))</f>
        <v/>
      </c>
      <c r="K3079" s="1" t="str">
        <f>IF($A3079&gt;--RIGHT($A$2,LEN($A$2)-8),"",SUMIF(Table1[SHIFT NOMENCLATURE], $B3079, Table1[FVIC MOB]))</f>
        <v/>
      </c>
      <c r="L3079" s="1" t="str">
        <f>IF($A3079&gt;--RIGHT($A$2,LEN($A$2)-8),"",SUMIF(Table1[SHIFT NOMENCLATURE], $B3079, Table1[FVIC FIRE]))</f>
        <v/>
      </c>
      <c r="M3079" s="1" t="str">
        <f>IF($A3079&gt;--RIGHT($A$2,LEN($A$2)-8),"",SUMIF(Table1[SHIFT NOMENCLATURE], $B3079, Table1[FKIA]))</f>
        <v/>
      </c>
      <c r="N3079" s="1" t="str">
        <f>IF($A3079&gt;--RIGHT($A$2,LEN($A$2)-8),"",SUMIF(Table1[SHIFT NOMENCLATURE], $B3079, Table1[FWIA]))</f>
        <v/>
      </c>
      <c r="O3079" s="1" t="str">
        <f>IF($A3079&gt;--RIGHT($A$2,LEN($A$2)-8),"",SUMIF(Table1[SHIFT NOMENCLATURE], $B3079, Table1[DUSTWUN]))</f>
        <v/>
      </c>
    </row>
    <row r="3080" spans="1:15" x14ac:dyDescent="0.25">
      <c r="A3080" s="1" t="str">
        <f t="shared" si="96"/>
        <v/>
      </c>
      <c r="B3080" t="str">
        <f t="shared" si="97"/>
        <v/>
      </c>
      <c r="C3080" s="1" t="str">
        <f>IF($A3080&gt;--RIGHT($A$2,LEN($A$2)-8),"",COUNTIF(Table1[SHIFT NOMENCLATURE],$B3080))</f>
        <v/>
      </c>
      <c r="D3080" s="1" t="str">
        <f>IF($A3080&gt;--RIGHT($A$2,LEN($A$2)-8),"",SUMIF(Table1[SHIFT NOMENCLATURE], $B3080, Table1[EVIC KILL]))</f>
        <v/>
      </c>
      <c r="E3080" s="1" t="str">
        <f>IF($A3080&gt;--RIGHT($A$2,LEN($A$2)-8),"",SUMIF(Table1[SHIFT NOMENCLATURE], $B3080, Table1[EVIC MOB]))</f>
        <v/>
      </c>
      <c r="F3080" s="1" t="str">
        <f>IF($A3080&gt;--RIGHT($A$2,LEN($A$2)-8),"",SUMIF(Table1[SHIFT NOMENCLATURE], $B3080, Table1[EVIC FIRE]))</f>
        <v/>
      </c>
      <c r="G3080" s="1" t="str">
        <f>IF($A3080&gt;--RIGHT($A$2,LEN($A$2)-8),"",SUMIF(Table1[SHIFT NOMENCLATURE], $B3080, Table1[EKIA]))</f>
        <v/>
      </c>
      <c r="H3080" s="1" t="str">
        <f>IF($A3080&gt;--RIGHT($A$2,LEN($A$2)-8),"",SUMIF(Table1[SHIFT NOMENCLATURE], $B3080, Table1[EWIA]))</f>
        <v/>
      </c>
      <c r="I3080" s="1" t="str">
        <f>IF($A3080&gt;--RIGHT($A$2,LEN($A$2)-8),"",SUMIF(Table1[SHIFT NOMENCLATURE], $B3080, Table1[EPW]))</f>
        <v/>
      </c>
      <c r="J3080" s="1" t="str">
        <f>IF($A3080&gt;--RIGHT($A$2,LEN($A$2)-8),"",SUMIF(Table1[SHIFT NOMENCLATURE], $B3080, Table1[FVIC KILL]))</f>
        <v/>
      </c>
      <c r="K3080" s="1" t="str">
        <f>IF($A3080&gt;--RIGHT($A$2,LEN($A$2)-8),"",SUMIF(Table1[SHIFT NOMENCLATURE], $B3080, Table1[FVIC MOB]))</f>
        <v/>
      </c>
      <c r="L3080" s="1" t="str">
        <f>IF($A3080&gt;--RIGHT($A$2,LEN($A$2)-8),"",SUMIF(Table1[SHIFT NOMENCLATURE], $B3080, Table1[FVIC FIRE]))</f>
        <v/>
      </c>
      <c r="M3080" s="1" t="str">
        <f>IF($A3080&gt;--RIGHT($A$2,LEN($A$2)-8),"",SUMIF(Table1[SHIFT NOMENCLATURE], $B3080, Table1[FKIA]))</f>
        <v/>
      </c>
      <c r="N3080" s="1" t="str">
        <f>IF($A3080&gt;--RIGHT($A$2,LEN($A$2)-8),"",SUMIF(Table1[SHIFT NOMENCLATURE], $B3080, Table1[FWIA]))</f>
        <v/>
      </c>
      <c r="O3080" s="1" t="str">
        <f>IF($A3080&gt;--RIGHT($A$2,LEN($A$2)-8),"",SUMIF(Table1[SHIFT NOMENCLATURE], $B3080, Table1[DUSTWUN]))</f>
        <v/>
      </c>
    </row>
    <row r="3081" spans="1:15" x14ac:dyDescent="0.25">
      <c r="A3081" s="1" t="str">
        <f t="shared" si="96"/>
        <v/>
      </c>
      <c r="B3081" t="str">
        <f t="shared" si="97"/>
        <v/>
      </c>
      <c r="C3081" s="1" t="str">
        <f>IF($A3081&gt;--RIGHT($A$2,LEN($A$2)-8),"",COUNTIF(Table1[SHIFT NOMENCLATURE],$B3081))</f>
        <v/>
      </c>
      <c r="D3081" s="1" t="str">
        <f>IF($A3081&gt;--RIGHT($A$2,LEN($A$2)-8),"",SUMIF(Table1[SHIFT NOMENCLATURE], $B3081, Table1[EVIC KILL]))</f>
        <v/>
      </c>
      <c r="E3081" s="1" t="str">
        <f>IF($A3081&gt;--RIGHT($A$2,LEN($A$2)-8),"",SUMIF(Table1[SHIFT NOMENCLATURE], $B3081, Table1[EVIC MOB]))</f>
        <v/>
      </c>
      <c r="F3081" s="1" t="str">
        <f>IF($A3081&gt;--RIGHT($A$2,LEN($A$2)-8),"",SUMIF(Table1[SHIFT NOMENCLATURE], $B3081, Table1[EVIC FIRE]))</f>
        <v/>
      </c>
      <c r="G3081" s="1" t="str">
        <f>IF($A3081&gt;--RIGHT($A$2,LEN($A$2)-8),"",SUMIF(Table1[SHIFT NOMENCLATURE], $B3081, Table1[EKIA]))</f>
        <v/>
      </c>
      <c r="H3081" s="1" t="str">
        <f>IF($A3081&gt;--RIGHT($A$2,LEN($A$2)-8),"",SUMIF(Table1[SHIFT NOMENCLATURE], $B3081, Table1[EWIA]))</f>
        <v/>
      </c>
      <c r="I3081" s="1" t="str">
        <f>IF($A3081&gt;--RIGHT($A$2,LEN($A$2)-8),"",SUMIF(Table1[SHIFT NOMENCLATURE], $B3081, Table1[EPW]))</f>
        <v/>
      </c>
      <c r="J3081" s="1" t="str">
        <f>IF($A3081&gt;--RIGHT($A$2,LEN($A$2)-8),"",SUMIF(Table1[SHIFT NOMENCLATURE], $B3081, Table1[FVIC KILL]))</f>
        <v/>
      </c>
      <c r="K3081" s="1" t="str">
        <f>IF($A3081&gt;--RIGHT($A$2,LEN($A$2)-8),"",SUMIF(Table1[SHIFT NOMENCLATURE], $B3081, Table1[FVIC MOB]))</f>
        <v/>
      </c>
      <c r="L3081" s="1" t="str">
        <f>IF($A3081&gt;--RIGHT($A$2,LEN($A$2)-8),"",SUMIF(Table1[SHIFT NOMENCLATURE], $B3081, Table1[FVIC FIRE]))</f>
        <v/>
      </c>
      <c r="M3081" s="1" t="str">
        <f>IF($A3081&gt;--RIGHT($A$2,LEN($A$2)-8),"",SUMIF(Table1[SHIFT NOMENCLATURE], $B3081, Table1[FKIA]))</f>
        <v/>
      </c>
      <c r="N3081" s="1" t="str">
        <f>IF($A3081&gt;--RIGHT($A$2,LEN($A$2)-8),"",SUMIF(Table1[SHIFT NOMENCLATURE], $B3081, Table1[FWIA]))</f>
        <v/>
      </c>
      <c r="O3081" s="1" t="str">
        <f>IF($A3081&gt;--RIGHT($A$2,LEN($A$2)-8),"",SUMIF(Table1[SHIFT NOMENCLATURE], $B3081, Table1[DUSTWUN]))</f>
        <v/>
      </c>
    </row>
    <row r="3082" spans="1:15" x14ac:dyDescent="0.25">
      <c r="A3082" s="1" t="str">
        <f t="shared" si="96"/>
        <v/>
      </c>
      <c r="B3082" t="str">
        <f t="shared" si="97"/>
        <v/>
      </c>
      <c r="C3082" s="1" t="str">
        <f>IF($A3082&gt;--RIGHT($A$2,LEN($A$2)-8),"",COUNTIF(Table1[SHIFT NOMENCLATURE],$B3082))</f>
        <v/>
      </c>
      <c r="D3082" s="1" t="str">
        <f>IF($A3082&gt;--RIGHT($A$2,LEN($A$2)-8),"",SUMIF(Table1[SHIFT NOMENCLATURE], $B3082, Table1[EVIC KILL]))</f>
        <v/>
      </c>
      <c r="E3082" s="1" t="str">
        <f>IF($A3082&gt;--RIGHT($A$2,LEN($A$2)-8),"",SUMIF(Table1[SHIFT NOMENCLATURE], $B3082, Table1[EVIC MOB]))</f>
        <v/>
      </c>
      <c r="F3082" s="1" t="str">
        <f>IF($A3082&gt;--RIGHT($A$2,LEN($A$2)-8),"",SUMIF(Table1[SHIFT NOMENCLATURE], $B3082, Table1[EVIC FIRE]))</f>
        <v/>
      </c>
      <c r="G3082" s="1" t="str">
        <f>IF($A3082&gt;--RIGHT($A$2,LEN($A$2)-8),"",SUMIF(Table1[SHIFT NOMENCLATURE], $B3082, Table1[EKIA]))</f>
        <v/>
      </c>
      <c r="H3082" s="1" t="str">
        <f>IF($A3082&gt;--RIGHT($A$2,LEN($A$2)-8),"",SUMIF(Table1[SHIFT NOMENCLATURE], $B3082, Table1[EWIA]))</f>
        <v/>
      </c>
      <c r="I3082" s="1" t="str">
        <f>IF($A3082&gt;--RIGHT($A$2,LEN($A$2)-8),"",SUMIF(Table1[SHIFT NOMENCLATURE], $B3082, Table1[EPW]))</f>
        <v/>
      </c>
      <c r="J3082" s="1" t="str">
        <f>IF($A3082&gt;--RIGHT($A$2,LEN($A$2)-8),"",SUMIF(Table1[SHIFT NOMENCLATURE], $B3082, Table1[FVIC KILL]))</f>
        <v/>
      </c>
      <c r="K3082" s="1" t="str">
        <f>IF($A3082&gt;--RIGHT($A$2,LEN($A$2)-8),"",SUMIF(Table1[SHIFT NOMENCLATURE], $B3082, Table1[FVIC MOB]))</f>
        <v/>
      </c>
      <c r="L3082" s="1" t="str">
        <f>IF($A3082&gt;--RIGHT($A$2,LEN($A$2)-8),"",SUMIF(Table1[SHIFT NOMENCLATURE], $B3082, Table1[FVIC FIRE]))</f>
        <v/>
      </c>
      <c r="M3082" s="1" t="str">
        <f>IF($A3082&gt;--RIGHT($A$2,LEN($A$2)-8),"",SUMIF(Table1[SHIFT NOMENCLATURE], $B3082, Table1[FKIA]))</f>
        <v/>
      </c>
      <c r="N3082" s="1" t="str">
        <f>IF($A3082&gt;--RIGHT($A$2,LEN($A$2)-8),"",SUMIF(Table1[SHIFT NOMENCLATURE], $B3082, Table1[FWIA]))</f>
        <v/>
      </c>
      <c r="O3082" s="1" t="str">
        <f>IF($A3082&gt;--RIGHT($A$2,LEN($A$2)-8),"",SUMIF(Table1[SHIFT NOMENCLATURE], $B3082, Table1[DUSTWUN]))</f>
        <v/>
      </c>
    </row>
    <row r="3083" spans="1:15" x14ac:dyDescent="0.25">
      <c r="A3083" s="1" t="str">
        <f t="shared" si="96"/>
        <v/>
      </c>
      <c r="B3083" t="str">
        <f t="shared" si="97"/>
        <v/>
      </c>
      <c r="C3083" s="1" t="str">
        <f>IF($A3083&gt;--RIGHT($A$2,LEN($A$2)-8),"",COUNTIF(Table1[SHIFT NOMENCLATURE],$B3083))</f>
        <v/>
      </c>
      <c r="D3083" s="1" t="str">
        <f>IF($A3083&gt;--RIGHT($A$2,LEN($A$2)-8),"",SUMIF(Table1[SHIFT NOMENCLATURE], $B3083, Table1[EVIC KILL]))</f>
        <v/>
      </c>
      <c r="E3083" s="1" t="str">
        <f>IF($A3083&gt;--RIGHT($A$2,LEN($A$2)-8),"",SUMIF(Table1[SHIFT NOMENCLATURE], $B3083, Table1[EVIC MOB]))</f>
        <v/>
      </c>
      <c r="F3083" s="1" t="str">
        <f>IF($A3083&gt;--RIGHT($A$2,LEN($A$2)-8),"",SUMIF(Table1[SHIFT NOMENCLATURE], $B3083, Table1[EVIC FIRE]))</f>
        <v/>
      </c>
      <c r="G3083" s="1" t="str">
        <f>IF($A3083&gt;--RIGHT($A$2,LEN($A$2)-8),"",SUMIF(Table1[SHIFT NOMENCLATURE], $B3083, Table1[EKIA]))</f>
        <v/>
      </c>
      <c r="H3083" s="1" t="str">
        <f>IF($A3083&gt;--RIGHT($A$2,LEN($A$2)-8),"",SUMIF(Table1[SHIFT NOMENCLATURE], $B3083, Table1[EWIA]))</f>
        <v/>
      </c>
      <c r="I3083" s="1" t="str">
        <f>IF($A3083&gt;--RIGHT($A$2,LEN($A$2)-8),"",SUMIF(Table1[SHIFT NOMENCLATURE], $B3083, Table1[EPW]))</f>
        <v/>
      </c>
      <c r="J3083" s="1" t="str">
        <f>IF($A3083&gt;--RIGHT($A$2,LEN($A$2)-8),"",SUMIF(Table1[SHIFT NOMENCLATURE], $B3083, Table1[FVIC KILL]))</f>
        <v/>
      </c>
      <c r="K3083" s="1" t="str">
        <f>IF($A3083&gt;--RIGHT($A$2,LEN($A$2)-8),"",SUMIF(Table1[SHIFT NOMENCLATURE], $B3083, Table1[FVIC MOB]))</f>
        <v/>
      </c>
      <c r="L3083" s="1" t="str">
        <f>IF($A3083&gt;--RIGHT($A$2,LEN($A$2)-8),"",SUMIF(Table1[SHIFT NOMENCLATURE], $B3083, Table1[FVIC FIRE]))</f>
        <v/>
      </c>
      <c r="M3083" s="1" t="str">
        <f>IF($A3083&gt;--RIGHT($A$2,LEN($A$2)-8),"",SUMIF(Table1[SHIFT NOMENCLATURE], $B3083, Table1[FKIA]))</f>
        <v/>
      </c>
      <c r="N3083" s="1" t="str">
        <f>IF($A3083&gt;--RIGHT($A$2,LEN($A$2)-8),"",SUMIF(Table1[SHIFT NOMENCLATURE], $B3083, Table1[FWIA]))</f>
        <v/>
      </c>
      <c r="O3083" s="1" t="str">
        <f>IF($A3083&gt;--RIGHT($A$2,LEN($A$2)-8),"",SUMIF(Table1[SHIFT NOMENCLATURE], $B3083, Table1[DUSTWUN]))</f>
        <v/>
      </c>
    </row>
    <row r="3084" spans="1:15" x14ac:dyDescent="0.25">
      <c r="A3084" s="1" t="str">
        <f t="shared" si="96"/>
        <v/>
      </c>
      <c r="B3084" t="str">
        <f t="shared" si="97"/>
        <v/>
      </c>
      <c r="C3084" s="1" t="str">
        <f>IF($A3084&gt;--RIGHT($A$2,LEN($A$2)-8),"",COUNTIF(Table1[SHIFT NOMENCLATURE],$B3084))</f>
        <v/>
      </c>
      <c r="D3084" s="1" t="str">
        <f>IF($A3084&gt;--RIGHT($A$2,LEN($A$2)-8),"",SUMIF(Table1[SHIFT NOMENCLATURE], $B3084, Table1[EVIC KILL]))</f>
        <v/>
      </c>
      <c r="E3084" s="1" t="str">
        <f>IF($A3084&gt;--RIGHT($A$2,LEN($A$2)-8),"",SUMIF(Table1[SHIFT NOMENCLATURE], $B3084, Table1[EVIC MOB]))</f>
        <v/>
      </c>
      <c r="F3084" s="1" t="str">
        <f>IF($A3084&gt;--RIGHT($A$2,LEN($A$2)-8),"",SUMIF(Table1[SHIFT NOMENCLATURE], $B3084, Table1[EVIC FIRE]))</f>
        <v/>
      </c>
      <c r="G3084" s="1" t="str">
        <f>IF($A3084&gt;--RIGHT($A$2,LEN($A$2)-8),"",SUMIF(Table1[SHIFT NOMENCLATURE], $B3084, Table1[EKIA]))</f>
        <v/>
      </c>
      <c r="H3084" s="1" t="str">
        <f>IF($A3084&gt;--RIGHT($A$2,LEN($A$2)-8),"",SUMIF(Table1[SHIFT NOMENCLATURE], $B3084, Table1[EWIA]))</f>
        <v/>
      </c>
      <c r="I3084" s="1" t="str">
        <f>IF($A3084&gt;--RIGHT($A$2,LEN($A$2)-8),"",SUMIF(Table1[SHIFT NOMENCLATURE], $B3084, Table1[EPW]))</f>
        <v/>
      </c>
      <c r="J3084" s="1" t="str">
        <f>IF($A3084&gt;--RIGHT($A$2,LEN($A$2)-8),"",SUMIF(Table1[SHIFT NOMENCLATURE], $B3084, Table1[FVIC KILL]))</f>
        <v/>
      </c>
      <c r="K3084" s="1" t="str">
        <f>IF($A3084&gt;--RIGHT($A$2,LEN($A$2)-8),"",SUMIF(Table1[SHIFT NOMENCLATURE], $B3084, Table1[FVIC MOB]))</f>
        <v/>
      </c>
      <c r="L3084" s="1" t="str">
        <f>IF($A3084&gt;--RIGHT($A$2,LEN($A$2)-8),"",SUMIF(Table1[SHIFT NOMENCLATURE], $B3084, Table1[FVIC FIRE]))</f>
        <v/>
      </c>
      <c r="M3084" s="1" t="str">
        <f>IF($A3084&gt;--RIGHT($A$2,LEN($A$2)-8),"",SUMIF(Table1[SHIFT NOMENCLATURE], $B3084, Table1[FKIA]))</f>
        <v/>
      </c>
      <c r="N3084" s="1" t="str">
        <f>IF($A3084&gt;--RIGHT($A$2,LEN($A$2)-8),"",SUMIF(Table1[SHIFT NOMENCLATURE], $B3084, Table1[FWIA]))</f>
        <v/>
      </c>
      <c r="O3084" s="1" t="str">
        <f>IF($A3084&gt;--RIGHT($A$2,LEN($A$2)-8),"",SUMIF(Table1[SHIFT NOMENCLATURE], $B3084, Table1[DUSTWUN]))</f>
        <v/>
      </c>
    </row>
    <row r="3085" spans="1:15" x14ac:dyDescent="0.25">
      <c r="A3085" s="1" t="str">
        <f t="shared" si="96"/>
        <v/>
      </c>
      <c r="B3085" t="str">
        <f t="shared" si="97"/>
        <v/>
      </c>
      <c r="C3085" s="1" t="str">
        <f>IF($A3085&gt;--RIGHT($A$2,LEN($A$2)-8),"",COUNTIF(Table1[SHIFT NOMENCLATURE],$B3085))</f>
        <v/>
      </c>
      <c r="D3085" s="1" t="str">
        <f>IF($A3085&gt;--RIGHT($A$2,LEN($A$2)-8),"",SUMIF(Table1[SHIFT NOMENCLATURE], $B3085, Table1[EVIC KILL]))</f>
        <v/>
      </c>
      <c r="E3085" s="1" t="str">
        <f>IF($A3085&gt;--RIGHT($A$2,LEN($A$2)-8),"",SUMIF(Table1[SHIFT NOMENCLATURE], $B3085, Table1[EVIC MOB]))</f>
        <v/>
      </c>
      <c r="F3085" s="1" t="str">
        <f>IF($A3085&gt;--RIGHT($A$2,LEN($A$2)-8),"",SUMIF(Table1[SHIFT NOMENCLATURE], $B3085, Table1[EVIC FIRE]))</f>
        <v/>
      </c>
      <c r="G3085" s="1" t="str">
        <f>IF($A3085&gt;--RIGHT($A$2,LEN($A$2)-8),"",SUMIF(Table1[SHIFT NOMENCLATURE], $B3085, Table1[EKIA]))</f>
        <v/>
      </c>
      <c r="H3085" s="1" t="str">
        <f>IF($A3085&gt;--RIGHT($A$2,LEN($A$2)-8),"",SUMIF(Table1[SHIFT NOMENCLATURE], $B3085, Table1[EWIA]))</f>
        <v/>
      </c>
      <c r="I3085" s="1" t="str">
        <f>IF($A3085&gt;--RIGHT($A$2,LEN($A$2)-8),"",SUMIF(Table1[SHIFT NOMENCLATURE], $B3085, Table1[EPW]))</f>
        <v/>
      </c>
      <c r="J3085" s="1" t="str">
        <f>IF($A3085&gt;--RIGHT($A$2,LEN($A$2)-8),"",SUMIF(Table1[SHIFT NOMENCLATURE], $B3085, Table1[FVIC KILL]))</f>
        <v/>
      </c>
      <c r="K3085" s="1" t="str">
        <f>IF($A3085&gt;--RIGHT($A$2,LEN($A$2)-8),"",SUMIF(Table1[SHIFT NOMENCLATURE], $B3085, Table1[FVIC MOB]))</f>
        <v/>
      </c>
      <c r="L3085" s="1" t="str">
        <f>IF($A3085&gt;--RIGHT($A$2,LEN($A$2)-8),"",SUMIF(Table1[SHIFT NOMENCLATURE], $B3085, Table1[FVIC FIRE]))</f>
        <v/>
      </c>
      <c r="M3085" s="1" t="str">
        <f>IF($A3085&gt;--RIGHT($A$2,LEN($A$2)-8),"",SUMIF(Table1[SHIFT NOMENCLATURE], $B3085, Table1[FKIA]))</f>
        <v/>
      </c>
      <c r="N3085" s="1" t="str">
        <f>IF($A3085&gt;--RIGHT($A$2,LEN($A$2)-8),"",SUMIF(Table1[SHIFT NOMENCLATURE], $B3085, Table1[FWIA]))</f>
        <v/>
      </c>
      <c r="O3085" s="1" t="str">
        <f>IF($A3085&gt;--RIGHT($A$2,LEN($A$2)-8),"",SUMIF(Table1[SHIFT NOMENCLATURE], $B3085, Table1[DUSTWUN]))</f>
        <v/>
      </c>
    </row>
    <row r="3086" spans="1:15" x14ac:dyDescent="0.25">
      <c r="A3086" s="1" t="str">
        <f t="shared" si="96"/>
        <v/>
      </c>
      <c r="B3086" t="str">
        <f t="shared" si="97"/>
        <v/>
      </c>
      <c r="C3086" s="1" t="str">
        <f>IF($A3086&gt;--RIGHT($A$2,LEN($A$2)-8),"",COUNTIF(Table1[SHIFT NOMENCLATURE],$B3086))</f>
        <v/>
      </c>
      <c r="D3086" s="1" t="str">
        <f>IF($A3086&gt;--RIGHT($A$2,LEN($A$2)-8),"",SUMIF(Table1[SHIFT NOMENCLATURE], $B3086, Table1[EVIC KILL]))</f>
        <v/>
      </c>
      <c r="E3086" s="1" t="str">
        <f>IF($A3086&gt;--RIGHT($A$2,LEN($A$2)-8),"",SUMIF(Table1[SHIFT NOMENCLATURE], $B3086, Table1[EVIC MOB]))</f>
        <v/>
      </c>
      <c r="F3086" s="1" t="str">
        <f>IF($A3086&gt;--RIGHT($A$2,LEN($A$2)-8),"",SUMIF(Table1[SHIFT NOMENCLATURE], $B3086, Table1[EVIC FIRE]))</f>
        <v/>
      </c>
      <c r="G3086" s="1" t="str">
        <f>IF($A3086&gt;--RIGHT($A$2,LEN($A$2)-8),"",SUMIF(Table1[SHIFT NOMENCLATURE], $B3086, Table1[EKIA]))</f>
        <v/>
      </c>
      <c r="H3086" s="1" t="str">
        <f>IF($A3086&gt;--RIGHT($A$2,LEN($A$2)-8),"",SUMIF(Table1[SHIFT NOMENCLATURE], $B3086, Table1[EWIA]))</f>
        <v/>
      </c>
      <c r="I3086" s="1" t="str">
        <f>IF($A3086&gt;--RIGHT($A$2,LEN($A$2)-8),"",SUMIF(Table1[SHIFT NOMENCLATURE], $B3086, Table1[EPW]))</f>
        <v/>
      </c>
      <c r="J3086" s="1" t="str">
        <f>IF($A3086&gt;--RIGHT($A$2,LEN($A$2)-8),"",SUMIF(Table1[SHIFT NOMENCLATURE], $B3086, Table1[FVIC KILL]))</f>
        <v/>
      </c>
      <c r="K3086" s="1" t="str">
        <f>IF($A3086&gt;--RIGHT($A$2,LEN($A$2)-8),"",SUMIF(Table1[SHIFT NOMENCLATURE], $B3086, Table1[FVIC MOB]))</f>
        <v/>
      </c>
      <c r="L3086" s="1" t="str">
        <f>IF($A3086&gt;--RIGHT($A$2,LEN($A$2)-8),"",SUMIF(Table1[SHIFT NOMENCLATURE], $B3086, Table1[FVIC FIRE]))</f>
        <v/>
      </c>
      <c r="M3086" s="1" t="str">
        <f>IF($A3086&gt;--RIGHT($A$2,LEN($A$2)-8),"",SUMIF(Table1[SHIFT NOMENCLATURE], $B3086, Table1[FKIA]))</f>
        <v/>
      </c>
      <c r="N3086" s="1" t="str">
        <f>IF($A3086&gt;--RIGHT($A$2,LEN($A$2)-8),"",SUMIF(Table1[SHIFT NOMENCLATURE], $B3086, Table1[FWIA]))</f>
        <v/>
      </c>
      <c r="O3086" s="1" t="str">
        <f>IF($A3086&gt;--RIGHT($A$2,LEN($A$2)-8),"",SUMIF(Table1[SHIFT NOMENCLATURE], $B3086, Table1[DUSTWUN]))</f>
        <v/>
      </c>
    </row>
    <row r="3087" spans="1:15" x14ac:dyDescent="0.25">
      <c r="A3087" s="1" t="str">
        <f t="shared" si="96"/>
        <v/>
      </c>
      <c r="B3087" t="str">
        <f t="shared" si="97"/>
        <v/>
      </c>
      <c r="C3087" s="1" t="str">
        <f>IF($A3087&gt;--RIGHT($A$2,LEN($A$2)-8),"",COUNTIF(Table1[SHIFT NOMENCLATURE],$B3087))</f>
        <v/>
      </c>
      <c r="D3087" s="1" t="str">
        <f>IF($A3087&gt;--RIGHT($A$2,LEN($A$2)-8),"",SUMIF(Table1[SHIFT NOMENCLATURE], $B3087, Table1[EVIC KILL]))</f>
        <v/>
      </c>
      <c r="E3087" s="1" t="str">
        <f>IF($A3087&gt;--RIGHT($A$2,LEN($A$2)-8),"",SUMIF(Table1[SHIFT NOMENCLATURE], $B3087, Table1[EVIC MOB]))</f>
        <v/>
      </c>
      <c r="F3087" s="1" t="str">
        <f>IF($A3087&gt;--RIGHT($A$2,LEN($A$2)-8),"",SUMIF(Table1[SHIFT NOMENCLATURE], $B3087, Table1[EVIC FIRE]))</f>
        <v/>
      </c>
      <c r="G3087" s="1" t="str">
        <f>IF($A3087&gt;--RIGHT($A$2,LEN($A$2)-8),"",SUMIF(Table1[SHIFT NOMENCLATURE], $B3087, Table1[EKIA]))</f>
        <v/>
      </c>
      <c r="H3087" s="1" t="str">
        <f>IF($A3087&gt;--RIGHT($A$2,LEN($A$2)-8),"",SUMIF(Table1[SHIFT NOMENCLATURE], $B3087, Table1[EWIA]))</f>
        <v/>
      </c>
      <c r="I3087" s="1" t="str">
        <f>IF($A3087&gt;--RIGHT($A$2,LEN($A$2)-8),"",SUMIF(Table1[SHIFT NOMENCLATURE], $B3087, Table1[EPW]))</f>
        <v/>
      </c>
      <c r="J3087" s="1" t="str">
        <f>IF($A3087&gt;--RIGHT($A$2,LEN($A$2)-8),"",SUMIF(Table1[SHIFT NOMENCLATURE], $B3087, Table1[FVIC KILL]))</f>
        <v/>
      </c>
      <c r="K3087" s="1" t="str">
        <f>IF($A3087&gt;--RIGHT($A$2,LEN($A$2)-8),"",SUMIF(Table1[SHIFT NOMENCLATURE], $B3087, Table1[FVIC MOB]))</f>
        <v/>
      </c>
      <c r="L3087" s="1" t="str">
        <f>IF($A3087&gt;--RIGHT($A$2,LEN($A$2)-8),"",SUMIF(Table1[SHIFT NOMENCLATURE], $B3087, Table1[FVIC FIRE]))</f>
        <v/>
      </c>
      <c r="M3087" s="1" t="str">
        <f>IF($A3087&gt;--RIGHT($A$2,LEN($A$2)-8),"",SUMIF(Table1[SHIFT NOMENCLATURE], $B3087, Table1[FKIA]))</f>
        <v/>
      </c>
      <c r="N3087" s="1" t="str">
        <f>IF($A3087&gt;--RIGHT($A$2,LEN($A$2)-8),"",SUMIF(Table1[SHIFT NOMENCLATURE], $B3087, Table1[FWIA]))</f>
        <v/>
      </c>
      <c r="O3087" s="1" t="str">
        <f>IF($A3087&gt;--RIGHT($A$2,LEN($A$2)-8),"",SUMIF(Table1[SHIFT NOMENCLATURE], $B3087, Table1[DUSTWUN]))</f>
        <v/>
      </c>
    </row>
    <row r="3088" spans="1:15" x14ac:dyDescent="0.25">
      <c r="A3088" s="1" t="str">
        <f t="shared" si="96"/>
        <v/>
      </c>
      <c r="B3088" t="str">
        <f t="shared" si="97"/>
        <v/>
      </c>
      <c r="C3088" s="1" t="str">
        <f>IF($A3088&gt;--RIGHT($A$2,LEN($A$2)-8),"",COUNTIF(Table1[SHIFT NOMENCLATURE],$B3088))</f>
        <v/>
      </c>
      <c r="D3088" s="1" t="str">
        <f>IF($A3088&gt;--RIGHT($A$2,LEN($A$2)-8),"",SUMIF(Table1[SHIFT NOMENCLATURE], $B3088, Table1[EVIC KILL]))</f>
        <v/>
      </c>
      <c r="E3088" s="1" t="str">
        <f>IF($A3088&gt;--RIGHT($A$2,LEN($A$2)-8),"",SUMIF(Table1[SHIFT NOMENCLATURE], $B3088, Table1[EVIC MOB]))</f>
        <v/>
      </c>
      <c r="F3088" s="1" t="str">
        <f>IF($A3088&gt;--RIGHT($A$2,LEN($A$2)-8),"",SUMIF(Table1[SHIFT NOMENCLATURE], $B3088, Table1[EVIC FIRE]))</f>
        <v/>
      </c>
      <c r="G3088" s="1" t="str">
        <f>IF($A3088&gt;--RIGHT($A$2,LEN($A$2)-8),"",SUMIF(Table1[SHIFT NOMENCLATURE], $B3088, Table1[EKIA]))</f>
        <v/>
      </c>
      <c r="H3088" s="1" t="str">
        <f>IF($A3088&gt;--RIGHT($A$2,LEN($A$2)-8),"",SUMIF(Table1[SHIFT NOMENCLATURE], $B3088, Table1[EWIA]))</f>
        <v/>
      </c>
      <c r="I3088" s="1" t="str">
        <f>IF($A3088&gt;--RIGHT($A$2,LEN($A$2)-8),"",SUMIF(Table1[SHIFT NOMENCLATURE], $B3088, Table1[EPW]))</f>
        <v/>
      </c>
      <c r="J3088" s="1" t="str">
        <f>IF($A3088&gt;--RIGHT($A$2,LEN($A$2)-8),"",SUMIF(Table1[SHIFT NOMENCLATURE], $B3088, Table1[FVIC KILL]))</f>
        <v/>
      </c>
      <c r="K3088" s="1" t="str">
        <f>IF($A3088&gt;--RIGHT($A$2,LEN($A$2)-8),"",SUMIF(Table1[SHIFT NOMENCLATURE], $B3088, Table1[FVIC MOB]))</f>
        <v/>
      </c>
      <c r="L3088" s="1" t="str">
        <f>IF($A3088&gt;--RIGHT($A$2,LEN($A$2)-8),"",SUMIF(Table1[SHIFT NOMENCLATURE], $B3088, Table1[FVIC FIRE]))</f>
        <v/>
      </c>
      <c r="M3088" s="1" t="str">
        <f>IF($A3088&gt;--RIGHT($A$2,LEN($A$2)-8),"",SUMIF(Table1[SHIFT NOMENCLATURE], $B3088, Table1[FKIA]))</f>
        <v/>
      </c>
      <c r="N3088" s="1" t="str">
        <f>IF($A3088&gt;--RIGHT($A$2,LEN($A$2)-8),"",SUMIF(Table1[SHIFT NOMENCLATURE], $B3088, Table1[FWIA]))</f>
        <v/>
      </c>
      <c r="O3088" s="1" t="str">
        <f>IF($A3088&gt;--RIGHT($A$2,LEN($A$2)-8),"",SUMIF(Table1[SHIFT NOMENCLATURE], $B3088, Table1[DUSTWUN]))</f>
        <v/>
      </c>
    </row>
    <row r="3089" spans="1:15" x14ac:dyDescent="0.25">
      <c r="A3089" s="1" t="str">
        <f t="shared" si="96"/>
        <v/>
      </c>
      <c r="B3089" t="str">
        <f t="shared" si="97"/>
        <v/>
      </c>
      <c r="C3089" s="1" t="str">
        <f>IF($A3089&gt;--RIGHT($A$2,LEN($A$2)-8),"",COUNTIF(Table1[SHIFT NOMENCLATURE],$B3089))</f>
        <v/>
      </c>
      <c r="D3089" s="1" t="str">
        <f>IF($A3089&gt;--RIGHT($A$2,LEN($A$2)-8),"",SUMIF(Table1[SHIFT NOMENCLATURE], $B3089, Table1[EVIC KILL]))</f>
        <v/>
      </c>
      <c r="E3089" s="1" t="str">
        <f>IF($A3089&gt;--RIGHT($A$2,LEN($A$2)-8),"",SUMIF(Table1[SHIFT NOMENCLATURE], $B3089, Table1[EVIC MOB]))</f>
        <v/>
      </c>
      <c r="F3089" s="1" t="str">
        <f>IF($A3089&gt;--RIGHT($A$2,LEN($A$2)-8),"",SUMIF(Table1[SHIFT NOMENCLATURE], $B3089, Table1[EVIC FIRE]))</f>
        <v/>
      </c>
      <c r="G3089" s="1" t="str">
        <f>IF($A3089&gt;--RIGHT($A$2,LEN($A$2)-8),"",SUMIF(Table1[SHIFT NOMENCLATURE], $B3089, Table1[EKIA]))</f>
        <v/>
      </c>
      <c r="H3089" s="1" t="str">
        <f>IF($A3089&gt;--RIGHT($A$2,LEN($A$2)-8),"",SUMIF(Table1[SHIFT NOMENCLATURE], $B3089, Table1[EWIA]))</f>
        <v/>
      </c>
      <c r="I3089" s="1" t="str">
        <f>IF($A3089&gt;--RIGHT($A$2,LEN($A$2)-8),"",SUMIF(Table1[SHIFT NOMENCLATURE], $B3089, Table1[EPW]))</f>
        <v/>
      </c>
      <c r="J3089" s="1" t="str">
        <f>IF($A3089&gt;--RIGHT($A$2,LEN($A$2)-8),"",SUMIF(Table1[SHIFT NOMENCLATURE], $B3089, Table1[FVIC KILL]))</f>
        <v/>
      </c>
      <c r="K3089" s="1" t="str">
        <f>IF($A3089&gt;--RIGHT($A$2,LEN($A$2)-8),"",SUMIF(Table1[SHIFT NOMENCLATURE], $B3089, Table1[FVIC MOB]))</f>
        <v/>
      </c>
      <c r="L3089" s="1" t="str">
        <f>IF($A3089&gt;--RIGHT($A$2,LEN($A$2)-8),"",SUMIF(Table1[SHIFT NOMENCLATURE], $B3089, Table1[FVIC FIRE]))</f>
        <v/>
      </c>
      <c r="M3089" s="1" t="str">
        <f>IF($A3089&gt;--RIGHT($A$2,LEN($A$2)-8),"",SUMIF(Table1[SHIFT NOMENCLATURE], $B3089, Table1[FKIA]))</f>
        <v/>
      </c>
      <c r="N3089" s="1" t="str">
        <f>IF($A3089&gt;--RIGHT($A$2,LEN($A$2)-8),"",SUMIF(Table1[SHIFT NOMENCLATURE], $B3089, Table1[FWIA]))</f>
        <v/>
      </c>
      <c r="O3089" s="1" t="str">
        <f>IF($A3089&gt;--RIGHT($A$2,LEN($A$2)-8),"",SUMIF(Table1[SHIFT NOMENCLATURE], $B3089, Table1[DUSTWUN]))</f>
        <v/>
      </c>
    </row>
    <row r="3090" spans="1:15" x14ac:dyDescent="0.25">
      <c r="A3090" s="1" t="str">
        <f t="shared" si="96"/>
        <v/>
      </c>
      <c r="B3090" t="str">
        <f t="shared" si="97"/>
        <v/>
      </c>
      <c r="C3090" s="1" t="str">
        <f>IF($A3090&gt;--RIGHT($A$2,LEN($A$2)-8),"",COUNTIF(Table1[SHIFT NOMENCLATURE],$B3090))</f>
        <v/>
      </c>
      <c r="D3090" s="1" t="str">
        <f>IF($A3090&gt;--RIGHT($A$2,LEN($A$2)-8),"",SUMIF(Table1[SHIFT NOMENCLATURE], $B3090, Table1[EVIC KILL]))</f>
        <v/>
      </c>
      <c r="E3090" s="1" t="str">
        <f>IF($A3090&gt;--RIGHT($A$2,LEN($A$2)-8),"",SUMIF(Table1[SHIFT NOMENCLATURE], $B3090, Table1[EVIC MOB]))</f>
        <v/>
      </c>
      <c r="F3090" s="1" t="str">
        <f>IF($A3090&gt;--RIGHT($A$2,LEN($A$2)-8),"",SUMIF(Table1[SHIFT NOMENCLATURE], $B3090, Table1[EVIC FIRE]))</f>
        <v/>
      </c>
      <c r="G3090" s="1" t="str">
        <f>IF($A3090&gt;--RIGHT($A$2,LEN($A$2)-8),"",SUMIF(Table1[SHIFT NOMENCLATURE], $B3090, Table1[EKIA]))</f>
        <v/>
      </c>
      <c r="H3090" s="1" t="str">
        <f>IF($A3090&gt;--RIGHT($A$2,LEN($A$2)-8),"",SUMIF(Table1[SHIFT NOMENCLATURE], $B3090, Table1[EWIA]))</f>
        <v/>
      </c>
      <c r="I3090" s="1" t="str">
        <f>IF($A3090&gt;--RIGHT($A$2,LEN($A$2)-8),"",SUMIF(Table1[SHIFT NOMENCLATURE], $B3090, Table1[EPW]))</f>
        <v/>
      </c>
      <c r="J3090" s="1" t="str">
        <f>IF($A3090&gt;--RIGHT($A$2,LEN($A$2)-8),"",SUMIF(Table1[SHIFT NOMENCLATURE], $B3090, Table1[FVIC KILL]))</f>
        <v/>
      </c>
      <c r="K3090" s="1" t="str">
        <f>IF($A3090&gt;--RIGHT($A$2,LEN($A$2)-8),"",SUMIF(Table1[SHIFT NOMENCLATURE], $B3090, Table1[FVIC MOB]))</f>
        <v/>
      </c>
      <c r="L3090" s="1" t="str">
        <f>IF($A3090&gt;--RIGHT($A$2,LEN($A$2)-8),"",SUMIF(Table1[SHIFT NOMENCLATURE], $B3090, Table1[FVIC FIRE]))</f>
        <v/>
      </c>
      <c r="M3090" s="1" t="str">
        <f>IF($A3090&gt;--RIGHT($A$2,LEN($A$2)-8),"",SUMIF(Table1[SHIFT NOMENCLATURE], $B3090, Table1[FKIA]))</f>
        <v/>
      </c>
      <c r="N3090" s="1" t="str">
        <f>IF($A3090&gt;--RIGHT($A$2,LEN($A$2)-8),"",SUMIF(Table1[SHIFT NOMENCLATURE], $B3090, Table1[FWIA]))</f>
        <v/>
      </c>
      <c r="O3090" s="1" t="str">
        <f>IF($A3090&gt;--RIGHT($A$2,LEN($A$2)-8),"",SUMIF(Table1[SHIFT NOMENCLATURE], $B3090, Table1[DUSTWUN]))</f>
        <v/>
      </c>
    </row>
    <row r="3091" spans="1:15" x14ac:dyDescent="0.25">
      <c r="A3091" s="1" t="str">
        <f t="shared" si="96"/>
        <v/>
      </c>
      <c r="B3091" t="str">
        <f t="shared" si="97"/>
        <v/>
      </c>
      <c r="C3091" s="1" t="str">
        <f>IF($A3091&gt;--RIGHT($A$2,LEN($A$2)-8),"",COUNTIF(Table1[SHIFT NOMENCLATURE],$B3091))</f>
        <v/>
      </c>
      <c r="D3091" s="1" t="str">
        <f>IF($A3091&gt;--RIGHT($A$2,LEN($A$2)-8),"",SUMIF(Table1[SHIFT NOMENCLATURE], $B3091, Table1[EVIC KILL]))</f>
        <v/>
      </c>
      <c r="E3091" s="1" t="str">
        <f>IF($A3091&gt;--RIGHT($A$2,LEN($A$2)-8),"",SUMIF(Table1[SHIFT NOMENCLATURE], $B3091, Table1[EVIC MOB]))</f>
        <v/>
      </c>
      <c r="F3091" s="1" t="str">
        <f>IF($A3091&gt;--RIGHT($A$2,LEN($A$2)-8),"",SUMIF(Table1[SHIFT NOMENCLATURE], $B3091, Table1[EVIC FIRE]))</f>
        <v/>
      </c>
      <c r="G3091" s="1" t="str">
        <f>IF($A3091&gt;--RIGHT($A$2,LEN($A$2)-8),"",SUMIF(Table1[SHIFT NOMENCLATURE], $B3091, Table1[EKIA]))</f>
        <v/>
      </c>
      <c r="H3091" s="1" t="str">
        <f>IF($A3091&gt;--RIGHT($A$2,LEN($A$2)-8),"",SUMIF(Table1[SHIFT NOMENCLATURE], $B3091, Table1[EWIA]))</f>
        <v/>
      </c>
      <c r="I3091" s="1" t="str">
        <f>IF($A3091&gt;--RIGHT($A$2,LEN($A$2)-8),"",SUMIF(Table1[SHIFT NOMENCLATURE], $B3091, Table1[EPW]))</f>
        <v/>
      </c>
      <c r="J3091" s="1" t="str">
        <f>IF($A3091&gt;--RIGHT($A$2,LEN($A$2)-8),"",SUMIF(Table1[SHIFT NOMENCLATURE], $B3091, Table1[FVIC KILL]))</f>
        <v/>
      </c>
      <c r="K3091" s="1" t="str">
        <f>IF($A3091&gt;--RIGHT($A$2,LEN($A$2)-8),"",SUMIF(Table1[SHIFT NOMENCLATURE], $B3091, Table1[FVIC MOB]))</f>
        <v/>
      </c>
      <c r="L3091" s="1" t="str">
        <f>IF($A3091&gt;--RIGHT($A$2,LEN($A$2)-8),"",SUMIF(Table1[SHIFT NOMENCLATURE], $B3091, Table1[FVIC FIRE]))</f>
        <v/>
      </c>
      <c r="M3091" s="1" t="str">
        <f>IF($A3091&gt;--RIGHT($A$2,LEN($A$2)-8),"",SUMIF(Table1[SHIFT NOMENCLATURE], $B3091, Table1[FKIA]))</f>
        <v/>
      </c>
      <c r="N3091" s="1" t="str">
        <f>IF($A3091&gt;--RIGHT($A$2,LEN($A$2)-8),"",SUMIF(Table1[SHIFT NOMENCLATURE], $B3091, Table1[FWIA]))</f>
        <v/>
      </c>
      <c r="O3091" s="1" t="str">
        <f>IF($A3091&gt;--RIGHT($A$2,LEN($A$2)-8),"",SUMIF(Table1[SHIFT NOMENCLATURE], $B3091, Table1[DUSTWUN]))</f>
        <v/>
      </c>
    </row>
    <row r="3092" spans="1:15" x14ac:dyDescent="0.25">
      <c r="A3092" s="1" t="str">
        <f t="shared" si="96"/>
        <v/>
      </c>
      <c r="B3092" t="str">
        <f t="shared" si="97"/>
        <v/>
      </c>
      <c r="C3092" s="1" t="str">
        <f>IF($A3092&gt;--RIGHT($A$2,LEN($A$2)-8),"",COUNTIF(Table1[SHIFT NOMENCLATURE],$B3092))</f>
        <v/>
      </c>
      <c r="D3092" s="1" t="str">
        <f>IF($A3092&gt;--RIGHT($A$2,LEN($A$2)-8),"",SUMIF(Table1[SHIFT NOMENCLATURE], $B3092, Table1[EVIC KILL]))</f>
        <v/>
      </c>
      <c r="E3092" s="1" t="str">
        <f>IF($A3092&gt;--RIGHT($A$2,LEN($A$2)-8),"",SUMIF(Table1[SHIFT NOMENCLATURE], $B3092, Table1[EVIC MOB]))</f>
        <v/>
      </c>
      <c r="F3092" s="1" t="str">
        <f>IF($A3092&gt;--RIGHT($A$2,LEN($A$2)-8),"",SUMIF(Table1[SHIFT NOMENCLATURE], $B3092, Table1[EVIC FIRE]))</f>
        <v/>
      </c>
      <c r="G3092" s="1" t="str">
        <f>IF($A3092&gt;--RIGHT($A$2,LEN($A$2)-8),"",SUMIF(Table1[SHIFT NOMENCLATURE], $B3092, Table1[EKIA]))</f>
        <v/>
      </c>
      <c r="H3092" s="1" t="str">
        <f>IF($A3092&gt;--RIGHT($A$2,LEN($A$2)-8),"",SUMIF(Table1[SHIFT NOMENCLATURE], $B3092, Table1[EWIA]))</f>
        <v/>
      </c>
      <c r="I3092" s="1" t="str">
        <f>IF($A3092&gt;--RIGHT($A$2,LEN($A$2)-8),"",SUMIF(Table1[SHIFT NOMENCLATURE], $B3092, Table1[EPW]))</f>
        <v/>
      </c>
      <c r="J3092" s="1" t="str">
        <f>IF($A3092&gt;--RIGHT($A$2,LEN($A$2)-8),"",SUMIF(Table1[SHIFT NOMENCLATURE], $B3092, Table1[FVIC KILL]))</f>
        <v/>
      </c>
      <c r="K3092" s="1" t="str">
        <f>IF($A3092&gt;--RIGHT($A$2,LEN($A$2)-8),"",SUMIF(Table1[SHIFT NOMENCLATURE], $B3092, Table1[FVIC MOB]))</f>
        <v/>
      </c>
      <c r="L3092" s="1" t="str">
        <f>IF($A3092&gt;--RIGHT($A$2,LEN($A$2)-8),"",SUMIF(Table1[SHIFT NOMENCLATURE], $B3092, Table1[FVIC FIRE]))</f>
        <v/>
      </c>
      <c r="M3092" s="1" t="str">
        <f>IF($A3092&gt;--RIGHT($A$2,LEN($A$2)-8),"",SUMIF(Table1[SHIFT NOMENCLATURE], $B3092, Table1[FKIA]))</f>
        <v/>
      </c>
      <c r="N3092" s="1" t="str">
        <f>IF($A3092&gt;--RIGHT($A$2,LEN($A$2)-8),"",SUMIF(Table1[SHIFT NOMENCLATURE], $B3092, Table1[FWIA]))</f>
        <v/>
      </c>
      <c r="O3092" s="1" t="str">
        <f>IF($A3092&gt;--RIGHT($A$2,LEN($A$2)-8),"",SUMIF(Table1[SHIFT NOMENCLATURE], $B3092, Table1[DUSTWUN]))</f>
        <v/>
      </c>
    </row>
    <row r="3093" spans="1:15" x14ac:dyDescent="0.25">
      <c r="A3093" s="1" t="str">
        <f t="shared" si="96"/>
        <v/>
      </c>
      <c r="B3093" t="str">
        <f t="shared" si="97"/>
        <v/>
      </c>
      <c r="C3093" s="1" t="str">
        <f>IF($A3093&gt;--RIGHT($A$2,LEN($A$2)-8),"",COUNTIF(Table1[SHIFT NOMENCLATURE],$B3093))</f>
        <v/>
      </c>
      <c r="D3093" s="1" t="str">
        <f>IF($A3093&gt;--RIGHT($A$2,LEN($A$2)-8),"",SUMIF(Table1[SHIFT NOMENCLATURE], $B3093, Table1[EVIC KILL]))</f>
        <v/>
      </c>
      <c r="E3093" s="1" t="str">
        <f>IF($A3093&gt;--RIGHT($A$2,LEN($A$2)-8),"",SUMIF(Table1[SHIFT NOMENCLATURE], $B3093, Table1[EVIC MOB]))</f>
        <v/>
      </c>
      <c r="F3093" s="1" t="str">
        <f>IF($A3093&gt;--RIGHT($A$2,LEN($A$2)-8),"",SUMIF(Table1[SHIFT NOMENCLATURE], $B3093, Table1[EVIC FIRE]))</f>
        <v/>
      </c>
      <c r="G3093" s="1" t="str">
        <f>IF($A3093&gt;--RIGHT($A$2,LEN($A$2)-8),"",SUMIF(Table1[SHIFT NOMENCLATURE], $B3093, Table1[EKIA]))</f>
        <v/>
      </c>
      <c r="H3093" s="1" t="str">
        <f>IF($A3093&gt;--RIGHT($A$2,LEN($A$2)-8),"",SUMIF(Table1[SHIFT NOMENCLATURE], $B3093, Table1[EWIA]))</f>
        <v/>
      </c>
      <c r="I3093" s="1" t="str">
        <f>IF($A3093&gt;--RIGHT($A$2,LEN($A$2)-8),"",SUMIF(Table1[SHIFT NOMENCLATURE], $B3093, Table1[EPW]))</f>
        <v/>
      </c>
      <c r="J3093" s="1" t="str">
        <f>IF($A3093&gt;--RIGHT($A$2,LEN($A$2)-8),"",SUMIF(Table1[SHIFT NOMENCLATURE], $B3093, Table1[FVIC KILL]))</f>
        <v/>
      </c>
      <c r="K3093" s="1" t="str">
        <f>IF($A3093&gt;--RIGHT($A$2,LEN($A$2)-8),"",SUMIF(Table1[SHIFT NOMENCLATURE], $B3093, Table1[FVIC MOB]))</f>
        <v/>
      </c>
      <c r="L3093" s="1" t="str">
        <f>IF($A3093&gt;--RIGHT($A$2,LEN($A$2)-8),"",SUMIF(Table1[SHIFT NOMENCLATURE], $B3093, Table1[FVIC FIRE]))</f>
        <v/>
      </c>
      <c r="M3093" s="1" t="str">
        <f>IF($A3093&gt;--RIGHT($A$2,LEN($A$2)-8),"",SUMIF(Table1[SHIFT NOMENCLATURE], $B3093, Table1[FKIA]))</f>
        <v/>
      </c>
      <c r="N3093" s="1" t="str">
        <f>IF($A3093&gt;--RIGHT($A$2,LEN($A$2)-8),"",SUMIF(Table1[SHIFT NOMENCLATURE], $B3093, Table1[FWIA]))</f>
        <v/>
      </c>
      <c r="O3093" s="1" t="str">
        <f>IF($A3093&gt;--RIGHT($A$2,LEN($A$2)-8),"",SUMIF(Table1[SHIFT NOMENCLATURE], $B3093, Table1[DUSTWUN]))</f>
        <v/>
      </c>
    </row>
    <row r="3094" spans="1:15" x14ac:dyDescent="0.25">
      <c r="A3094" s="1" t="str">
        <f t="shared" si="96"/>
        <v/>
      </c>
      <c r="B3094" t="str">
        <f t="shared" si="97"/>
        <v/>
      </c>
      <c r="C3094" s="1" t="str">
        <f>IF($A3094&gt;--RIGHT($A$2,LEN($A$2)-8),"",COUNTIF(Table1[SHIFT NOMENCLATURE],$B3094))</f>
        <v/>
      </c>
      <c r="D3094" s="1" t="str">
        <f>IF($A3094&gt;--RIGHT($A$2,LEN($A$2)-8),"",SUMIF(Table1[SHIFT NOMENCLATURE], $B3094, Table1[EVIC KILL]))</f>
        <v/>
      </c>
      <c r="E3094" s="1" t="str">
        <f>IF($A3094&gt;--RIGHT($A$2,LEN($A$2)-8),"",SUMIF(Table1[SHIFT NOMENCLATURE], $B3094, Table1[EVIC MOB]))</f>
        <v/>
      </c>
      <c r="F3094" s="1" t="str">
        <f>IF($A3094&gt;--RIGHT($A$2,LEN($A$2)-8),"",SUMIF(Table1[SHIFT NOMENCLATURE], $B3094, Table1[EVIC FIRE]))</f>
        <v/>
      </c>
      <c r="G3094" s="1" t="str">
        <f>IF($A3094&gt;--RIGHT($A$2,LEN($A$2)-8),"",SUMIF(Table1[SHIFT NOMENCLATURE], $B3094, Table1[EKIA]))</f>
        <v/>
      </c>
      <c r="H3094" s="1" t="str">
        <f>IF($A3094&gt;--RIGHT($A$2,LEN($A$2)-8),"",SUMIF(Table1[SHIFT NOMENCLATURE], $B3094, Table1[EWIA]))</f>
        <v/>
      </c>
      <c r="I3094" s="1" t="str">
        <f>IF($A3094&gt;--RIGHT($A$2,LEN($A$2)-8),"",SUMIF(Table1[SHIFT NOMENCLATURE], $B3094, Table1[EPW]))</f>
        <v/>
      </c>
      <c r="J3094" s="1" t="str">
        <f>IF($A3094&gt;--RIGHT($A$2,LEN($A$2)-8),"",SUMIF(Table1[SHIFT NOMENCLATURE], $B3094, Table1[FVIC KILL]))</f>
        <v/>
      </c>
      <c r="K3094" s="1" t="str">
        <f>IF($A3094&gt;--RIGHT($A$2,LEN($A$2)-8),"",SUMIF(Table1[SHIFT NOMENCLATURE], $B3094, Table1[FVIC MOB]))</f>
        <v/>
      </c>
      <c r="L3094" s="1" t="str">
        <f>IF($A3094&gt;--RIGHT($A$2,LEN($A$2)-8),"",SUMIF(Table1[SHIFT NOMENCLATURE], $B3094, Table1[FVIC FIRE]))</f>
        <v/>
      </c>
      <c r="M3094" s="1" t="str">
        <f>IF($A3094&gt;--RIGHT($A$2,LEN($A$2)-8),"",SUMIF(Table1[SHIFT NOMENCLATURE], $B3094, Table1[FKIA]))</f>
        <v/>
      </c>
      <c r="N3094" s="1" t="str">
        <f>IF($A3094&gt;--RIGHT($A$2,LEN($A$2)-8),"",SUMIF(Table1[SHIFT NOMENCLATURE], $B3094, Table1[FWIA]))</f>
        <v/>
      </c>
      <c r="O3094" s="1" t="str">
        <f>IF($A3094&gt;--RIGHT($A$2,LEN($A$2)-8),"",SUMIF(Table1[SHIFT NOMENCLATURE], $B3094, Table1[DUSTWUN]))</f>
        <v/>
      </c>
    </row>
    <row r="3095" spans="1:15" x14ac:dyDescent="0.25">
      <c r="A3095" s="1" t="str">
        <f t="shared" si="96"/>
        <v/>
      </c>
      <c r="B3095" t="str">
        <f t="shared" si="97"/>
        <v/>
      </c>
      <c r="C3095" s="1" t="str">
        <f>IF($A3095&gt;--RIGHT($A$2,LEN($A$2)-8),"",COUNTIF(Table1[SHIFT NOMENCLATURE],$B3095))</f>
        <v/>
      </c>
      <c r="D3095" s="1" t="str">
        <f>IF($A3095&gt;--RIGHT($A$2,LEN($A$2)-8),"",SUMIF(Table1[SHIFT NOMENCLATURE], $B3095, Table1[EVIC KILL]))</f>
        <v/>
      </c>
      <c r="E3095" s="1" t="str">
        <f>IF($A3095&gt;--RIGHT($A$2,LEN($A$2)-8),"",SUMIF(Table1[SHIFT NOMENCLATURE], $B3095, Table1[EVIC MOB]))</f>
        <v/>
      </c>
      <c r="F3095" s="1" t="str">
        <f>IF($A3095&gt;--RIGHT($A$2,LEN($A$2)-8),"",SUMIF(Table1[SHIFT NOMENCLATURE], $B3095, Table1[EVIC FIRE]))</f>
        <v/>
      </c>
      <c r="G3095" s="1" t="str">
        <f>IF($A3095&gt;--RIGHT($A$2,LEN($A$2)-8),"",SUMIF(Table1[SHIFT NOMENCLATURE], $B3095, Table1[EKIA]))</f>
        <v/>
      </c>
      <c r="H3095" s="1" t="str">
        <f>IF($A3095&gt;--RIGHT($A$2,LEN($A$2)-8),"",SUMIF(Table1[SHIFT NOMENCLATURE], $B3095, Table1[EWIA]))</f>
        <v/>
      </c>
      <c r="I3095" s="1" t="str">
        <f>IF($A3095&gt;--RIGHT($A$2,LEN($A$2)-8),"",SUMIF(Table1[SHIFT NOMENCLATURE], $B3095, Table1[EPW]))</f>
        <v/>
      </c>
      <c r="J3095" s="1" t="str">
        <f>IF($A3095&gt;--RIGHT($A$2,LEN($A$2)-8),"",SUMIF(Table1[SHIFT NOMENCLATURE], $B3095, Table1[FVIC KILL]))</f>
        <v/>
      </c>
      <c r="K3095" s="1" t="str">
        <f>IF($A3095&gt;--RIGHT($A$2,LEN($A$2)-8),"",SUMIF(Table1[SHIFT NOMENCLATURE], $B3095, Table1[FVIC MOB]))</f>
        <v/>
      </c>
      <c r="L3095" s="1" t="str">
        <f>IF($A3095&gt;--RIGHT($A$2,LEN($A$2)-8),"",SUMIF(Table1[SHIFT NOMENCLATURE], $B3095, Table1[FVIC FIRE]))</f>
        <v/>
      </c>
      <c r="M3095" s="1" t="str">
        <f>IF($A3095&gt;--RIGHT($A$2,LEN($A$2)-8),"",SUMIF(Table1[SHIFT NOMENCLATURE], $B3095, Table1[FKIA]))</f>
        <v/>
      </c>
      <c r="N3095" s="1" t="str">
        <f>IF($A3095&gt;--RIGHT($A$2,LEN($A$2)-8),"",SUMIF(Table1[SHIFT NOMENCLATURE], $B3095, Table1[FWIA]))</f>
        <v/>
      </c>
      <c r="O3095" s="1" t="str">
        <f>IF($A3095&gt;--RIGHT($A$2,LEN($A$2)-8),"",SUMIF(Table1[SHIFT NOMENCLATURE], $B3095, Table1[DUSTWUN]))</f>
        <v/>
      </c>
    </row>
    <row r="3096" spans="1:15" x14ac:dyDescent="0.25">
      <c r="A3096" s="1" t="str">
        <f t="shared" si="96"/>
        <v/>
      </c>
      <c r="B3096" t="str">
        <f t="shared" si="97"/>
        <v/>
      </c>
      <c r="C3096" s="1" t="str">
        <f>IF($A3096&gt;--RIGHT($A$2,LEN($A$2)-8),"",COUNTIF(Table1[SHIFT NOMENCLATURE],$B3096))</f>
        <v/>
      </c>
      <c r="D3096" s="1" t="str">
        <f>IF($A3096&gt;--RIGHT($A$2,LEN($A$2)-8),"",SUMIF(Table1[SHIFT NOMENCLATURE], $B3096, Table1[EVIC KILL]))</f>
        <v/>
      </c>
      <c r="E3096" s="1" t="str">
        <f>IF($A3096&gt;--RIGHT($A$2,LEN($A$2)-8),"",SUMIF(Table1[SHIFT NOMENCLATURE], $B3096, Table1[EVIC MOB]))</f>
        <v/>
      </c>
      <c r="F3096" s="1" t="str">
        <f>IF($A3096&gt;--RIGHT($A$2,LEN($A$2)-8),"",SUMIF(Table1[SHIFT NOMENCLATURE], $B3096, Table1[EVIC FIRE]))</f>
        <v/>
      </c>
      <c r="G3096" s="1" t="str">
        <f>IF($A3096&gt;--RIGHT($A$2,LEN($A$2)-8),"",SUMIF(Table1[SHIFT NOMENCLATURE], $B3096, Table1[EKIA]))</f>
        <v/>
      </c>
      <c r="H3096" s="1" t="str">
        <f>IF($A3096&gt;--RIGHT($A$2,LEN($A$2)-8),"",SUMIF(Table1[SHIFT NOMENCLATURE], $B3096, Table1[EWIA]))</f>
        <v/>
      </c>
      <c r="I3096" s="1" t="str">
        <f>IF($A3096&gt;--RIGHT($A$2,LEN($A$2)-8),"",SUMIF(Table1[SHIFT NOMENCLATURE], $B3096, Table1[EPW]))</f>
        <v/>
      </c>
      <c r="J3096" s="1" t="str">
        <f>IF($A3096&gt;--RIGHT($A$2,LEN($A$2)-8),"",SUMIF(Table1[SHIFT NOMENCLATURE], $B3096, Table1[FVIC KILL]))</f>
        <v/>
      </c>
      <c r="K3096" s="1" t="str">
        <f>IF($A3096&gt;--RIGHT($A$2,LEN($A$2)-8),"",SUMIF(Table1[SHIFT NOMENCLATURE], $B3096, Table1[FVIC MOB]))</f>
        <v/>
      </c>
      <c r="L3096" s="1" t="str">
        <f>IF($A3096&gt;--RIGHT($A$2,LEN($A$2)-8),"",SUMIF(Table1[SHIFT NOMENCLATURE], $B3096, Table1[FVIC FIRE]))</f>
        <v/>
      </c>
      <c r="M3096" s="1" t="str">
        <f>IF($A3096&gt;--RIGHT($A$2,LEN($A$2)-8),"",SUMIF(Table1[SHIFT NOMENCLATURE], $B3096, Table1[FKIA]))</f>
        <v/>
      </c>
      <c r="N3096" s="1" t="str">
        <f>IF($A3096&gt;--RIGHT($A$2,LEN($A$2)-8),"",SUMIF(Table1[SHIFT NOMENCLATURE], $B3096, Table1[FWIA]))</f>
        <v/>
      </c>
      <c r="O3096" s="1" t="str">
        <f>IF($A3096&gt;--RIGHT($A$2,LEN($A$2)-8),"",SUMIF(Table1[SHIFT NOMENCLATURE], $B3096, Table1[DUSTWUN]))</f>
        <v/>
      </c>
    </row>
    <row r="3097" spans="1:15" x14ac:dyDescent="0.25">
      <c r="A3097" s="1" t="str">
        <f t="shared" si="96"/>
        <v/>
      </c>
      <c r="B3097" t="str">
        <f t="shared" si="97"/>
        <v/>
      </c>
      <c r="C3097" s="1" t="str">
        <f>IF($A3097&gt;--RIGHT($A$2,LEN($A$2)-8),"",COUNTIF(Table1[SHIFT NOMENCLATURE],$B3097))</f>
        <v/>
      </c>
      <c r="D3097" s="1" t="str">
        <f>IF($A3097&gt;--RIGHT($A$2,LEN($A$2)-8),"",SUMIF(Table1[SHIFT NOMENCLATURE], $B3097, Table1[EVIC KILL]))</f>
        <v/>
      </c>
      <c r="E3097" s="1" t="str">
        <f>IF($A3097&gt;--RIGHT($A$2,LEN($A$2)-8),"",SUMIF(Table1[SHIFT NOMENCLATURE], $B3097, Table1[EVIC MOB]))</f>
        <v/>
      </c>
      <c r="F3097" s="1" t="str">
        <f>IF($A3097&gt;--RIGHT($A$2,LEN($A$2)-8),"",SUMIF(Table1[SHIFT NOMENCLATURE], $B3097, Table1[EVIC FIRE]))</f>
        <v/>
      </c>
      <c r="G3097" s="1" t="str">
        <f>IF($A3097&gt;--RIGHT($A$2,LEN($A$2)-8),"",SUMIF(Table1[SHIFT NOMENCLATURE], $B3097, Table1[EKIA]))</f>
        <v/>
      </c>
      <c r="H3097" s="1" t="str">
        <f>IF($A3097&gt;--RIGHT($A$2,LEN($A$2)-8),"",SUMIF(Table1[SHIFT NOMENCLATURE], $B3097, Table1[EWIA]))</f>
        <v/>
      </c>
      <c r="I3097" s="1" t="str">
        <f>IF($A3097&gt;--RIGHT($A$2,LEN($A$2)-8),"",SUMIF(Table1[SHIFT NOMENCLATURE], $B3097, Table1[EPW]))</f>
        <v/>
      </c>
      <c r="J3097" s="1" t="str">
        <f>IF($A3097&gt;--RIGHT($A$2,LEN($A$2)-8),"",SUMIF(Table1[SHIFT NOMENCLATURE], $B3097, Table1[FVIC KILL]))</f>
        <v/>
      </c>
      <c r="K3097" s="1" t="str">
        <f>IF($A3097&gt;--RIGHT($A$2,LEN($A$2)-8),"",SUMIF(Table1[SHIFT NOMENCLATURE], $B3097, Table1[FVIC MOB]))</f>
        <v/>
      </c>
      <c r="L3097" s="1" t="str">
        <f>IF($A3097&gt;--RIGHT($A$2,LEN($A$2)-8),"",SUMIF(Table1[SHIFT NOMENCLATURE], $B3097, Table1[FVIC FIRE]))</f>
        <v/>
      </c>
      <c r="M3097" s="1" t="str">
        <f>IF($A3097&gt;--RIGHT($A$2,LEN($A$2)-8),"",SUMIF(Table1[SHIFT NOMENCLATURE], $B3097, Table1[FKIA]))</f>
        <v/>
      </c>
      <c r="N3097" s="1" t="str">
        <f>IF($A3097&gt;--RIGHT($A$2,LEN($A$2)-8),"",SUMIF(Table1[SHIFT NOMENCLATURE], $B3097, Table1[FWIA]))</f>
        <v/>
      </c>
      <c r="O3097" s="1" t="str">
        <f>IF($A3097&gt;--RIGHT($A$2,LEN($A$2)-8),"",SUMIF(Table1[SHIFT NOMENCLATURE], $B3097, Table1[DUSTWUN]))</f>
        <v/>
      </c>
    </row>
    <row r="3098" spans="1:15" x14ac:dyDescent="0.25">
      <c r="A3098" s="1" t="str">
        <f t="shared" si="96"/>
        <v/>
      </c>
      <c r="B3098" t="str">
        <f t="shared" si="97"/>
        <v/>
      </c>
      <c r="C3098" s="1" t="str">
        <f>IF($A3098&gt;--RIGHT($A$2,LEN($A$2)-8),"",COUNTIF(Table1[SHIFT NOMENCLATURE],$B3098))</f>
        <v/>
      </c>
      <c r="D3098" s="1" t="str">
        <f>IF($A3098&gt;--RIGHT($A$2,LEN($A$2)-8),"",SUMIF(Table1[SHIFT NOMENCLATURE], $B3098, Table1[EVIC KILL]))</f>
        <v/>
      </c>
      <c r="E3098" s="1" t="str">
        <f>IF($A3098&gt;--RIGHT($A$2,LEN($A$2)-8),"",SUMIF(Table1[SHIFT NOMENCLATURE], $B3098, Table1[EVIC MOB]))</f>
        <v/>
      </c>
      <c r="F3098" s="1" t="str">
        <f>IF($A3098&gt;--RIGHT($A$2,LEN($A$2)-8),"",SUMIF(Table1[SHIFT NOMENCLATURE], $B3098, Table1[EVIC FIRE]))</f>
        <v/>
      </c>
      <c r="G3098" s="1" t="str">
        <f>IF($A3098&gt;--RIGHT($A$2,LEN($A$2)-8),"",SUMIF(Table1[SHIFT NOMENCLATURE], $B3098, Table1[EKIA]))</f>
        <v/>
      </c>
      <c r="H3098" s="1" t="str">
        <f>IF($A3098&gt;--RIGHT($A$2,LEN($A$2)-8),"",SUMIF(Table1[SHIFT NOMENCLATURE], $B3098, Table1[EWIA]))</f>
        <v/>
      </c>
      <c r="I3098" s="1" t="str">
        <f>IF($A3098&gt;--RIGHT($A$2,LEN($A$2)-8),"",SUMIF(Table1[SHIFT NOMENCLATURE], $B3098, Table1[EPW]))</f>
        <v/>
      </c>
      <c r="J3098" s="1" t="str">
        <f>IF($A3098&gt;--RIGHT($A$2,LEN($A$2)-8),"",SUMIF(Table1[SHIFT NOMENCLATURE], $B3098, Table1[FVIC KILL]))</f>
        <v/>
      </c>
      <c r="K3098" s="1" t="str">
        <f>IF($A3098&gt;--RIGHT($A$2,LEN($A$2)-8),"",SUMIF(Table1[SHIFT NOMENCLATURE], $B3098, Table1[FVIC MOB]))</f>
        <v/>
      </c>
      <c r="L3098" s="1" t="str">
        <f>IF($A3098&gt;--RIGHT($A$2,LEN($A$2)-8),"",SUMIF(Table1[SHIFT NOMENCLATURE], $B3098, Table1[FVIC FIRE]))</f>
        <v/>
      </c>
      <c r="M3098" s="1" t="str">
        <f>IF($A3098&gt;--RIGHT($A$2,LEN($A$2)-8),"",SUMIF(Table1[SHIFT NOMENCLATURE], $B3098, Table1[FKIA]))</f>
        <v/>
      </c>
      <c r="N3098" s="1" t="str">
        <f>IF($A3098&gt;--RIGHT($A$2,LEN($A$2)-8),"",SUMIF(Table1[SHIFT NOMENCLATURE], $B3098, Table1[FWIA]))</f>
        <v/>
      </c>
      <c r="O3098" s="1" t="str">
        <f>IF($A3098&gt;--RIGHT($A$2,LEN($A$2)-8),"",SUMIF(Table1[SHIFT NOMENCLATURE], $B3098, Table1[DUSTWUN]))</f>
        <v/>
      </c>
    </row>
    <row r="3099" spans="1:15" x14ac:dyDescent="0.25">
      <c r="A3099" s="1" t="str">
        <f t="shared" si="96"/>
        <v/>
      </c>
      <c r="B3099" t="str">
        <f t="shared" si="97"/>
        <v/>
      </c>
      <c r="C3099" s="1" t="str">
        <f>IF($A3099&gt;--RIGHT($A$2,LEN($A$2)-8),"",COUNTIF(Table1[SHIFT NOMENCLATURE],$B3099))</f>
        <v/>
      </c>
      <c r="D3099" s="1" t="str">
        <f>IF($A3099&gt;--RIGHT($A$2,LEN($A$2)-8),"",SUMIF(Table1[SHIFT NOMENCLATURE], $B3099, Table1[EVIC KILL]))</f>
        <v/>
      </c>
      <c r="E3099" s="1" t="str">
        <f>IF($A3099&gt;--RIGHT($A$2,LEN($A$2)-8),"",SUMIF(Table1[SHIFT NOMENCLATURE], $B3099, Table1[EVIC MOB]))</f>
        <v/>
      </c>
      <c r="F3099" s="1" t="str">
        <f>IF($A3099&gt;--RIGHT($A$2,LEN($A$2)-8),"",SUMIF(Table1[SHIFT NOMENCLATURE], $B3099, Table1[EVIC FIRE]))</f>
        <v/>
      </c>
      <c r="G3099" s="1" t="str">
        <f>IF($A3099&gt;--RIGHT($A$2,LEN($A$2)-8),"",SUMIF(Table1[SHIFT NOMENCLATURE], $B3099, Table1[EKIA]))</f>
        <v/>
      </c>
      <c r="H3099" s="1" t="str">
        <f>IF($A3099&gt;--RIGHT($A$2,LEN($A$2)-8),"",SUMIF(Table1[SHIFT NOMENCLATURE], $B3099, Table1[EWIA]))</f>
        <v/>
      </c>
      <c r="I3099" s="1" t="str">
        <f>IF($A3099&gt;--RIGHT($A$2,LEN($A$2)-8),"",SUMIF(Table1[SHIFT NOMENCLATURE], $B3099, Table1[EPW]))</f>
        <v/>
      </c>
      <c r="J3099" s="1" t="str">
        <f>IF($A3099&gt;--RIGHT($A$2,LEN($A$2)-8),"",SUMIF(Table1[SHIFT NOMENCLATURE], $B3099, Table1[FVIC KILL]))</f>
        <v/>
      </c>
      <c r="K3099" s="1" t="str">
        <f>IF($A3099&gt;--RIGHT($A$2,LEN($A$2)-8),"",SUMIF(Table1[SHIFT NOMENCLATURE], $B3099, Table1[FVIC MOB]))</f>
        <v/>
      </c>
      <c r="L3099" s="1" t="str">
        <f>IF($A3099&gt;--RIGHT($A$2,LEN($A$2)-8),"",SUMIF(Table1[SHIFT NOMENCLATURE], $B3099, Table1[FVIC FIRE]))</f>
        <v/>
      </c>
      <c r="M3099" s="1" t="str">
        <f>IF($A3099&gt;--RIGHT($A$2,LEN($A$2)-8),"",SUMIF(Table1[SHIFT NOMENCLATURE], $B3099, Table1[FKIA]))</f>
        <v/>
      </c>
      <c r="N3099" s="1" t="str">
        <f>IF($A3099&gt;--RIGHT($A$2,LEN($A$2)-8),"",SUMIF(Table1[SHIFT NOMENCLATURE], $B3099, Table1[FWIA]))</f>
        <v/>
      </c>
      <c r="O3099" s="1" t="str">
        <f>IF($A3099&gt;--RIGHT($A$2,LEN($A$2)-8),"",SUMIF(Table1[SHIFT NOMENCLATURE], $B3099, Table1[DUSTWUN]))</f>
        <v/>
      </c>
    </row>
    <row r="3100" spans="1:15" x14ac:dyDescent="0.25">
      <c r="A3100" s="1" t="str">
        <f t="shared" si="96"/>
        <v/>
      </c>
      <c r="B3100" t="str">
        <f t="shared" si="97"/>
        <v/>
      </c>
      <c r="C3100" s="1" t="str">
        <f>IF($A3100&gt;--RIGHT($A$2,LEN($A$2)-8),"",COUNTIF(Table1[SHIFT NOMENCLATURE],$B3100))</f>
        <v/>
      </c>
      <c r="D3100" s="1" t="str">
        <f>IF($A3100&gt;--RIGHT($A$2,LEN($A$2)-8),"",SUMIF(Table1[SHIFT NOMENCLATURE], $B3100, Table1[EVIC KILL]))</f>
        <v/>
      </c>
      <c r="E3100" s="1" t="str">
        <f>IF($A3100&gt;--RIGHT($A$2,LEN($A$2)-8),"",SUMIF(Table1[SHIFT NOMENCLATURE], $B3100, Table1[EVIC MOB]))</f>
        <v/>
      </c>
      <c r="F3100" s="1" t="str">
        <f>IF($A3100&gt;--RIGHT($A$2,LEN($A$2)-8),"",SUMIF(Table1[SHIFT NOMENCLATURE], $B3100, Table1[EVIC FIRE]))</f>
        <v/>
      </c>
      <c r="G3100" s="1" t="str">
        <f>IF($A3100&gt;--RIGHT($A$2,LEN($A$2)-8),"",SUMIF(Table1[SHIFT NOMENCLATURE], $B3100, Table1[EKIA]))</f>
        <v/>
      </c>
      <c r="H3100" s="1" t="str">
        <f>IF($A3100&gt;--RIGHT($A$2,LEN($A$2)-8),"",SUMIF(Table1[SHIFT NOMENCLATURE], $B3100, Table1[EWIA]))</f>
        <v/>
      </c>
      <c r="I3100" s="1" t="str">
        <f>IF($A3100&gt;--RIGHT($A$2,LEN($A$2)-8),"",SUMIF(Table1[SHIFT NOMENCLATURE], $B3100, Table1[EPW]))</f>
        <v/>
      </c>
      <c r="J3100" s="1" t="str">
        <f>IF($A3100&gt;--RIGHT($A$2,LEN($A$2)-8),"",SUMIF(Table1[SHIFT NOMENCLATURE], $B3100, Table1[FVIC KILL]))</f>
        <v/>
      </c>
      <c r="K3100" s="1" t="str">
        <f>IF($A3100&gt;--RIGHT($A$2,LEN($A$2)-8),"",SUMIF(Table1[SHIFT NOMENCLATURE], $B3100, Table1[FVIC MOB]))</f>
        <v/>
      </c>
      <c r="L3100" s="1" t="str">
        <f>IF($A3100&gt;--RIGHT($A$2,LEN($A$2)-8),"",SUMIF(Table1[SHIFT NOMENCLATURE], $B3100, Table1[FVIC FIRE]))</f>
        <v/>
      </c>
      <c r="M3100" s="1" t="str">
        <f>IF($A3100&gt;--RIGHT($A$2,LEN($A$2)-8),"",SUMIF(Table1[SHIFT NOMENCLATURE], $B3100, Table1[FKIA]))</f>
        <v/>
      </c>
      <c r="N3100" s="1" t="str">
        <f>IF($A3100&gt;--RIGHT($A$2,LEN($A$2)-8),"",SUMIF(Table1[SHIFT NOMENCLATURE], $B3100, Table1[FWIA]))</f>
        <v/>
      </c>
      <c r="O3100" s="1" t="str">
        <f>IF($A3100&gt;--RIGHT($A$2,LEN($A$2)-8),"",SUMIF(Table1[SHIFT NOMENCLATURE], $B3100, Table1[DUSTWUN]))</f>
        <v/>
      </c>
    </row>
    <row r="3101" spans="1:15" x14ac:dyDescent="0.25">
      <c r="A3101" s="1" t="str">
        <f t="shared" si="96"/>
        <v/>
      </c>
      <c r="B3101" t="str">
        <f t="shared" si="97"/>
        <v/>
      </c>
      <c r="C3101" s="1" t="str">
        <f>IF($A3101&gt;--RIGHT($A$2,LEN($A$2)-8),"",COUNTIF(Table1[SHIFT NOMENCLATURE],$B3101))</f>
        <v/>
      </c>
      <c r="D3101" s="1" t="str">
        <f>IF($A3101&gt;--RIGHT($A$2,LEN($A$2)-8),"",SUMIF(Table1[SHIFT NOMENCLATURE], $B3101, Table1[EVIC KILL]))</f>
        <v/>
      </c>
      <c r="E3101" s="1" t="str">
        <f>IF($A3101&gt;--RIGHT($A$2,LEN($A$2)-8),"",SUMIF(Table1[SHIFT NOMENCLATURE], $B3101, Table1[EVIC MOB]))</f>
        <v/>
      </c>
      <c r="F3101" s="1" t="str">
        <f>IF($A3101&gt;--RIGHT($A$2,LEN($A$2)-8),"",SUMIF(Table1[SHIFT NOMENCLATURE], $B3101, Table1[EVIC FIRE]))</f>
        <v/>
      </c>
      <c r="G3101" s="1" t="str">
        <f>IF($A3101&gt;--RIGHT($A$2,LEN($A$2)-8),"",SUMIF(Table1[SHIFT NOMENCLATURE], $B3101, Table1[EKIA]))</f>
        <v/>
      </c>
      <c r="H3101" s="1" t="str">
        <f>IF($A3101&gt;--RIGHT($A$2,LEN($A$2)-8),"",SUMIF(Table1[SHIFT NOMENCLATURE], $B3101, Table1[EWIA]))</f>
        <v/>
      </c>
      <c r="I3101" s="1" t="str">
        <f>IF($A3101&gt;--RIGHT($A$2,LEN($A$2)-8),"",SUMIF(Table1[SHIFT NOMENCLATURE], $B3101, Table1[EPW]))</f>
        <v/>
      </c>
      <c r="J3101" s="1" t="str">
        <f>IF($A3101&gt;--RIGHT($A$2,LEN($A$2)-8),"",SUMIF(Table1[SHIFT NOMENCLATURE], $B3101, Table1[FVIC KILL]))</f>
        <v/>
      </c>
      <c r="K3101" s="1" t="str">
        <f>IF($A3101&gt;--RIGHT($A$2,LEN($A$2)-8),"",SUMIF(Table1[SHIFT NOMENCLATURE], $B3101, Table1[FVIC MOB]))</f>
        <v/>
      </c>
      <c r="L3101" s="1" t="str">
        <f>IF($A3101&gt;--RIGHT($A$2,LEN($A$2)-8),"",SUMIF(Table1[SHIFT NOMENCLATURE], $B3101, Table1[FVIC FIRE]))</f>
        <v/>
      </c>
      <c r="M3101" s="1" t="str">
        <f>IF($A3101&gt;--RIGHT($A$2,LEN($A$2)-8),"",SUMIF(Table1[SHIFT NOMENCLATURE], $B3101, Table1[FKIA]))</f>
        <v/>
      </c>
      <c r="N3101" s="1" t="str">
        <f>IF($A3101&gt;--RIGHT($A$2,LEN($A$2)-8),"",SUMIF(Table1[SHIFT NOMENCLATURE], $B3101, Table1[FWIA]))</f>
        <v/>
      </c>
      <c r="O3101" s="1" t="str">
        <f>IF($A3101&gt;--RIGHT($A$2,LEN($A$2)-8),"",SUMIF(Table1[SHIFT NOMENCLATURE], $B3101, Table1[DUSTWUN]))</f>
        <v/>
      </c>
    </row>
    <row r="3102" spans="1:15" x14ac:dyDescent="0.25">
      <c r="A3102" s="1" t="str">
        <f t="shared" si="96"/>
        <v/>
      </c>
      <c r="B3102" t="str">
        <f t="shared" si="97"/>
        <v/>
      </c>
      <c r="C3102" s="1" t="str">
        <f>IF($A3102&gt;--RIGHT($A$2,LEN($A$2)-8),"",COUNTIF(Table1[SHIFT NOMENCLATURE],$B3102))</f>
        <v/>
      </c>
      <c r="D3102" s="1" t="str">
        <f>IF($A3102&gt;--RIGHT($A$2,LEN($A$2)-8),"",SUMIF(Table1[SHIFT NOMENCLATURE], $B3102, Table1[EVIC KILL]))</f>
        <v/>
      </c>
      <c r="E3102" s="1" t="str">
        <f>IF($A3102&gt;--RIGHT($A$2,LEN($A$2)-8),"",SUMIF(Table1[SHIFT NOMENCLATURE], $B3102, Table1[EVIC MOB]))</f>
        <v/>
      </c>
      <c r="F3102" s="1" t="str">
        <f>IF($A3102&gt;--RIGHT($A$2,LEN($A$2)-8),"",SUMIF(Table1[SHIFT NOMENCLATURE], $B3102, Table1[EVIC FIRE]))</f>
        <v/>
      </c>
      <c r="G3102" s="1" t="str">
        <f>IF($A3102&gt;--RIGHT($A$2,LEN($A$2)-8),"",SUMIF(Table1[SHIFT NOMENCLATURE], $B3102, Table1[EKIA]))</f>
        <v/>
      </c>
      <c r="H3102" s="1" t="str">
        <f>IF($A3102&gt;--RIGHT($A$2,LEN($A$2)-8),"",SUMIF(Table1[SHIFT NOMENCLATURE], $B3102, Table1[EWIA]))</f>
        <v/>
      </c>
      <c r="I3102" s="1" t="str">
        <f>IF($A3102&gt;--RIGHT($A$2,LEN($A$2)-8),"",SUMIF(Table1[SHIFT NOMENCLATURE], $B3102, Table1[EPW]))</f>
        <v/>
      </c>
      <c r="J3102" s="1" t="str">
        <f>IF($A3102&gt;--RIGHT($A$2,LEN($A$2)-8),"",SUMIF(Table1[SHIFT NOMENCLATURE], $B3102, Table1[FVIC KILL]))</f>
        <v/>
      </c>
      <c r="K3102" s="1" t="str">
        <f>IF($A3102&gt;--RIGHT($A$2,LEN($A$2)-8),"",SUMIF(Table1[SHIFT NOMENCLATURE], $B3102, Table1[FVIC MOB]))</f>
        <v/>
      </c>
      <c r="L3102" s="1" t="str">
        <f>IF($A3102&gt;--RIGHT($A$2,LEN($A$2)-8),"",SUMIF(Table1[SHIFT NOMENCLATURE], $B3102, Table1[FVIC FIRE]))</f>
        <v/>
      </c>
      <c r="M3102" s="1" t="str">
        <f>IF($A3102&gt;--RIGHT($A$2,LEN($A$2)-8),"",SUMIF(Table1[SHIFT NOMENCLATURE], $B3102, Table1[FKIA]))</f>
        <v/>
      </c>
      <c r="N3102" s="1" t="str">
        <f>IF($A3102&gt;--RIGHT($A$2,LEN($A$2)-8),"",SUMIF(Table1[SHIFT NOMENCLATURE], $B3102, Table1[FWIA]))</f>
        <v/>
      </c>
      <c r="O3102" s="1" t="str">
        <f>IF($A3102&gt;--RIGHT($A$2,LEN($A$2)-8),"",SUMIF(Table1[SHIFT NOMENCLATURE], $B3102, Table1[DUSTWUN]))</f>
        <v/>
      </c>
    </row>
    <row r="3103" spans="1:15" x14ac:dyDescent="0.25">
      <c r="A3103" s="1" t="str">
        <f t="shared" si="96"/>
        <v/>
      </c>
      <c r="B3103" t="str">
        <f t="shared" si="97"/>
        <v/>
      </c>
      <c r="C3103" s="1" t="str">
        <f>IF($A3103&gt;--RIGHT($A$2,LEN($A$2)-8),"",COUNTIF(Table1[SHIFT NOMENCLATURE],$B3103))</f>
        <v/>
      </c>
      <c r="D3103" s="1" t="str">
        <f>IF($A3103&gt;--RIGHT($A$2,LEN($A$2)-8),"",SUMIF(Table1[SHIFT NOMENCLATURE], $B3103, Table1[EVIC KILL]))</f>
        <v/>
      </c>
      <c r="E3103" s="1" t="str">
        <f>IF($A3103&gt;--RIGHT($A$2,LEN($A$2)-8),"",SUMIF(Table1[SHIFT NOMENCLATURE], $B3103, Table1[EVIC MOB]))</f>
        <v/>
      </c>
      <c r="F3103" s="1" t="str">
        <f>IF($A3103&gt;--RIGHT($A$2,LEN($A$2)-8),"",SUMIF(Table1[SHIFT NOMENCLATURE], $B3103, Table1[EVIC FIRE]))</f>
        <v/>
      </c>
      <c r="G3103" s="1" t="str">
        <f>IF($A3103&gt;--RIGHT($A$2,LEN($A$2)-8),"",SUMIF(Table1[SHIFT NOMENCLATURE], $B3103, Table1[EKIA]))</f>
        <v/>
      </c>
      <c r="H3103" s="1" t="str">
        <f>IF($A3103&gt;--RIGHT($A$2,LEN($A$2)-8),"",SUMIF(Table1[SHIFT NOMENCLATURE], $B3103, Table1[EWIA]))</f>
        <v/>
      </c>
      <c r="I3103" s="1" t="str">
        <f>IF($A3103&gt;--RIGHT($A$2,LEN($A$2)-8),"",SUMIF(Table1[SHIFT NOMENCLATURE], $B3103, Table1[EPW]))</f>
        <v/>
      </c>
      <c r="J3103" s="1" t="str">
        <f>IF($A3103&gt;--RIGHT($A$2,LEN($A$2)-8),"",SUMIF(Table1[SHIFT NOMENCLATURE], $B3103, Table1[FVIC KILL]))</f>
        <v/>
      </c>
      <c r="K3103" s="1" t="str">
        <f>IF($A3103&gt;--RIGHT($A$2,LEN($A$2)-8),"",SUMIF(Table1[SHIFT NOMENCLATURE], $B3103, Table1[FVIC MOB]))</f>
        <v/>
      </c>
      <c r="L3103" s="1" t="str">
        <f>IF($A3103&gt;--RIGHT($A$2,LEN($A$2)-8),"",SUMIF(Table1[SHIFT NOMENCLATURE], $B3103, Table1[FVIC FIRE]))</f>
        <v/>
      </c>
      <c r="M3103" s="1" t="str">
        <f>IF($A3103&gt;--RIGHT($A$2,LEN($A$2)-8),"",SUMIF(Table1[SHIFT NOMENCLATURE], $B3103, Table1[FKIA]))</f>
        <v/>
      </c>
      <c r="N3103" s="1" t="str">
        <f>IF($A3103&gt;--RIGHT($A$2,LEN($A$2)-8),"",SUMIF(Table1[SHIFT NOMENCLATURE], $B3103, Table1[FWIA]))</f>
        <v/>
      </c>
      <c r="O3103" s="1" t="str">
        <f>IF($A3103&gt;--RIGHT($A$2,LEN($A$2)-8),"",SUMIF(Table1[SHIFT NOMENCLATURE], $B3103, Table1[DUSTWUN]))</f>
        <v/>
      </c>
    </row>
    <row r="3104" spans="1:15" x14ac:dyDescent="0.25">
      <c r="A3104" s="1" t="str">
        <f t="shared" si="96"/>
        <v/>
      </c>
      <c r="B3104" t="str">
        <f t="shared" si="97"/>
        <v/>
      </c>
      <c r="C3104" s="1" t="str">
        <f>IF($A3104&gt;--RIGHT($A$2,LEN($A$2)-8),"",COUNTIF(Table1[SHIFT NOMENCLATURE],$B3104))</f>
        <v/>
      </c>
      <c r="D3104" s="1" t="str">
        <f>IF($A3104&gt;--RIGHT($A$2,LEN($A$2)-8),"",SUMIF(Table1[SHIFT NOMENCLATURE], $B3104, Table1[EVIC KILL]))</f>
        <v/>
      </c>
      <c r="E3104" s="1" t="str">
        <f>IF($A3104&gt;--RIGHT($A$2,LEN($A$2)-8),"",SUMIF(Table1[SHIFT NOMENCLATURE], $B3104, Table1[EVIC MOB]))</f>
        <v/>
      </c>
      <c r="F3104" s="1" t="str">
        <f>IF($A3104&gt;--RIGHT($A$2,LEN($A$2)-8),"",SUMIF(Table1[SHIFT NOMENCLATURE], $B3104, Table1[EVIC FIRE]))</f>
        <v/>
      </c>
      <c r="G3104" s="1" t="str">
        <f>IF($A3104&gt;--RIGHT($A$2,LEN($A$2)-8),"",SUMIF(Table1[SHIFT NOMENCLATURE], $B3104, Table1[EKIA]))</f>
        <v/>
      </c>
      <c r="H3104" s="1" t="str">
        <f>IF($A3104&gt;--RIGHT($A$2,LEN($A$2)-8),"",SUMIF(Table1[SHIFT NOMENCLATURE], $B3104, Table1[EWIA]))</f>
        <v/>
      </c>
      <c r="I3104" s="1" t="str">
        <f>IF($A3104&gt;--RIGHT($A$2,LEN($A$2)-8),"",SUMIF(Table1[SHIFT NOMENCLATURE], $B3104, Table1[EPW]))</f>
        <v/>
      </c>
      <c r="J3104" s="1" t="str">
        <f>IF($A3104&gt;--RIGHT($A$2,LEN($A$2)-8),"",SUMIF(Table1[SHIFT NOMENCLATURE], $B3104, Table1[FVIC KILL]))</f>
        <v/>
      </c>
      <c r="K3104" s="1" t="str">
        <f>IF($A3104&gt;--RIGHT($A$2,LEN($A$2)-8),"",SUMIF(Table1[SHIFT NOMENCLATURE], $B3104, Table1[FVIC MOB]))</f>
        <v/>
      </c>
      <c r="L3104" s="1" t="str">
        <f>IF($A3104&gt;--RIGHT($A$2,LEN($A$2)-8),"",SUMIF(Table1[SHIFT NOMENCLATURE], $B3104, Table1[FVIC FIRE]))</f>
        <v/>
      </c>
      <c r="M3104" s="1" t="str">
        <f>IF($A3104&gt;--RIGHT($A$2,LEN($A$2)-8),"",SUMIF(Table1[SHIFT NOMENCLATURE], $B3104, Table1[FKIA]))</f>
        <v/>
      </c>
      <c r="N3104" s="1" t="str">
        <f>IF($A3104&gt;--RIGHT($A$2,LEN($A$2)-8),"",SUMIF(Table1[SHIFT NOMENCLATURE], $B3104, Table1[FWIA]))</f>
        <v/>
      </c>
      <c r="O3104" s="1" t="str">
        <f>IF($A3104&gt;--RIGHT($A$2,LEN($A$2)-8),"",SUMIF(Table1[SHIFT NOMENCLATURE], $B3104, Table1[DUSTWUN]))</f>
        <v/>
      </c>
    </row>
    <row r="3105" spans="1:15" x14ac:dyDescent="0.25">
      <c r="A3105" s="1" t="str">
        <f t="shared" si="96"/>
        <v/>
      </c>
      <c r="B3105" t="str">
        <f t="shared" si="97"/>
        <v/>
      </c>
      <c r="C3105" s="1" t="str">
        <f>IF($A3105&gt;--RIGHT($A$2,LEN($A$2)-8),"",COUNTIF(Table1[SHIFT NOMENCLATURE],$B3105))</f>
        <v/>
      </c>
      <c r="D3105" s="1" t="str">
        <f>IF($A3105&gt;--RIGHT($A$2,LEN($A$2)-8),"",SUMIF(Table1[SHIFT NOMENCLATURE], $B3105, Table1[EVIC KILL]))</f>
        <v/>
      </c>
      <c r="E3105" s="1" t="str">
        <f>IF($A3105&gt;--RIGHT($A$2,LEN($A$2)-8),"",SUMIF(Table1[SHIFT NOMENCLATURE], $B3105, Table1[EVIC MOB]))</f>
        <v/>
      </c>
      <c r="F3105" s="1" t="str">
        <f>IF($A3105&gt;--RIGHT($A$2,LEN($A$2)-8),"",SUMIF(Table1[SHIFT NOMENCLATURE], $B3105, Table1[EVIC FIRE]))</f>
        <v/>
      </c>
      <c r="G3105" s="1" t="str">
        <f>IF($A3105&gt;--RIGHT($A$2,LEN($A$2)-8),"",SUMIF(Table1[SHIFT NOMENCLATURE], $B3105, Table1[EKIA]))</f>
        <v/>
      </c>
      <c r="H3105" s="1" t="str">
        <f>IF($A3105&gt;--RIGHT($A$2,LEN($A$2)-8),"",SUMIF(Table1[SHIFT NOMENCLATURE], $B3105, Table1[EWIA]))</f>
        <v/>
      </c>
      <c r="I3105" s="1" t="str">
        <f>IF($A3105&gt;--RIGHT($A$2,LEN($A$2)-8),"",SUMIF(Table1[SHIFT NOMENCLATURE], $B3105, Table1[EPW]))</f>
        <v/>
      </c>
      <c r="J3105" s="1" t="str">
        <f>IF($A3105&gt;--RIGHT($A$2,LEN($A$2)-8),"",SUMIF(Table1[SHIFT NOMENCLATURE], $B3105, Table1[FVIC KILL]))</f>
        <v/>
      </c>
      <c r="K3105" s="1" t="str">
        <f>IF($A3105&gt;--RIGHT($A$2,LEN($A$2)-8),"",SUMIF(Table1[SHIFT NOMENCLATURE], $B3105, Table1[FVIC MOB]))</f>
        <v/>
      </c>
      <c r="L3105" s="1" t="str">
        <f>IF($A3105&gt;--RIGHT($A$2,LEN($A$2)-8),"",SUMIF(Table1[SHIFT NOMENCLATURE], $B3105, Table1[FVIC FIRE]))</f>
        <v/>
      </c>
      <c r="M3105" s="1" t="str">
        <f>IF($A3105&gt;--RIGHT($A$2,LEN($A$2)-8),"",SUMIF(Table1[SHIFT NOMENCLATURE], $B3105, Table1[FKIA]))</f>
        <v/>
      </c>
      <c r="N3105" s="1" t="str">
        <f>IF($A3105&gt;--RIGHT($A$2,LEN($A$2)-8),"",SUMIF(Table1[SHIFT NOMENCLATURE], $B3105, Table1[FWIA]))</f>
        <v/>
      </c>
      <c r="O3105" s="1" t="str">
        <f>IF($A3105&gt;--RIGHT($A$2,LEN($A$2)-8),"",SUMIF(Table1[SHIFT NOMENCLATURE], $B3105, Table1[DUSTWUN]))</f>
        <v/>
      </c>
    </row>
    <row r="3106" spans="1:15" x14ac:dyDescent="0.25">
      <c r="A3106" s="1" t="str">
        <f t="shared" si="96"/>
        <v/>
      </c>
      <c r="B3106" t="str">
        <f t="shared" si="97"/>
        <v/>
      </c>
      <c r="C3106" s="1" t="str">
        <f>IF($A3106&gt;--RIGHT($A$2,LEN($A$2)-8),"",COUNTIF(Table1[SHIFT NOMENCLATURE],$B3106))</f>
        <v/>
      </c>
      <c r="D3106" s="1" t="str">
        <f>IF($A3106&gt;--RIGHT($A$2,LEN($A$2)-8),"",SUMIF(Table1[SHIFT NOMENCLATURE], $B3106, Table1[EVIC KILL]))</f>
        <v/>
      </c>
      <c r="E3106" s="1" t="str">
        <f>IF($A3106&gt;--RIGHT($A$2,LEN($A$2)-8),"",SUMIF(Table1[SHIFT NOMENCLATURE], $B3106, Table1[EVIC MOB]))</f>
        <v/>
      </c>
      <c r="F3106" s="1" t="str">
        <f>IF($A3106&gt;--RIGHT($A$2,LEN($A$2)-8),"",SUMIF(Table1[SHIFT NOMENCLATURE], $B3106, Table1[EVIC FIRE]))</f>
        <v/>
      </c>
      <c r="G3106" s="1" t="str">
        <f>IF($A3106&gt;--RIGHT($A$2,LEN($A$2)-8),"",SUMIF(Table1[SHIFT NOMENCLATURE], $B3106, Table1[EKIA]))</f>
        <v/>
      </c>
      <c r="H3106" s="1" t="str">
        <f>IF($A3106&gt;--RIGHT($A$2,LEN($A$2)-8),"",SUMIF(Table1[SHIFT NOMENCLATURE], $B3106, Table1[EWIA]))</f>
        <v/>
      </c>
      <c r="I3106" s="1" t="str">
        <f>IF($A3106&gt;--RIGHT($A$2,LEN($A$2)-8),"",SUMIF(Table1[SHIFT NOMENCLATURE], $B3106, Table1[EPW]))</f>
        <v/>
      </c>
      <c r="J3106" s="1" t="str">
        <f>IF($A3106&gt;--RIGHT($A$2,LEN($A$2)-8),"",SUMIF(Table1[SHIFT NOMENCLATURE], $B3106, Table1[FVIC KILL]))</f>
        <v/>
      </c>
      <c r="K3106" s="1" t="str">
        <f>IF($A3106&gt;--RIGHT($A$2,LEN($A$2)-8),"",SUMIF(Table1[SHIFT NOMENCLATURE], $B3106, Table1[FVIC MOB]))</f>
        <v/>
      </c>
      <c r="L3106" s="1" t="str">
        <f>IF($A3106&gt;--RIGHT($A$2,LEN($A$2)-8),"",SUMIF(Table1[SHIFT NOMENCLATURE], $B3106, Table1[FVIC FIRE]))</f>
        <v/>
      </c>
      <c r="M3106" s="1" t="str">
        <f>IF($A3106&gt;--RIGHT($A$2,LEN($A$2)-8),"",SUMIF(Table1[SHIFT NOMENCLATURE], $B3106, Table1[FKIA]))</f>
        <v/>
      </c>
      <c r="N3106" s="1" t="str">
        <f>IF($A3106&gt;--RIGHT($A$2,LEN($A$2)-8),"",SUMIF(Table1[SHIFT NOMENCLATURE], $B3106, Table1[FWIA]))</f>
        <v/>
      </c>
      <c r="O3106" s="1" t="str">
        <f>IF($A3106&gt;--RIGHT($A$2,LEN($A$2)-8),"",SUMIF(Table1[SHIFT NOMENCLATURE], $B3106, Table1[DUSTWUN]))</f>
        <v/>
      </c>
    </row>
    <row r="3107" spans="1:15" x14ac:dyDescent="0.25">
      <c r="A3107" s="1" t="str">
        <f t="shared" si="96"/>
        <v/>
      </c>
      <c r="B3107" t="str">
        <f t="shared" si="97"/>
        <v/>
      </c>
      <c r="C3107" s="1" t="str">
        <f>IF($A3107&gt;--RIGHT($A$2,LEN($A$2)-8),"",COUNTIF(Table1[SHIFT NOMENCLATURE],$B3107))</f>
        <v/>
      </c>
      <c r="D3107" s="1" t="str">
        <f>IF($A3107&gt;--RIGHT($A$2,LEN($A$2)-8),"",SUMIF(Table1[SHIFT NOMENCLATURE], $B3107, Table1[EVIC KILL]))</f>
        <v/>
      </c>
      <c r="E3107" s="1" t="str">
        <f>IF($A3107&gt;--RIGHT($A$2,LEN($A$2)-8),"",SUMIF(Table1[SHIFT NOMENCLATURE], $B3107, Table1[EVIC MOB]))</f>
        <v/>
      </c>
      <c r="F3107" s="1" t="str">
        <f>IF($A3107&gt;--RIGHT($A$2,LEN($A$2)-8),"",SUMIF(Table1[SHIFT NOMENCLATURE], $B3107, Table1[EVIC FIRE]))</f>
        <v/>
      </c>
      <c r="G3107" s="1" t="str">
        <f>IF($A3107&gt;--RIGHT($A$2,LEN($A$2)-8),"",SUMIF(Table1[SHIFT NOMENCLATURE], $B3107, Table1[EKIA]))</f>
        <v/>
      </c>
      <c r="H3107" s="1" t="str">
        <f>IF($A3107&gt;--RIGHT($A$2,LEN($A$2)-8),"",SUMIF(Table1[SHIFT NOMENCLATURE], $B3107, Table1[EWIA]))</f>
        <v/>
      </c>
      <c r="I3107" s="1" t="str">
        <f>IF($A3107&gt;--RIGHT($A$2,LEN($A$2)-8),"",SUMIF(Table1[SHIFT NOMENCLATURE], $B3107, Table1[EPW]))</f>
        <v/>
      </c>
      <c r="J3107" s="1" t="str">
        <f>IF($A3107&gt;--RIGHT($A$2,LEN($A$2)-8),"",SUMIF(Table1[SHIFT NOMENCLATURE], $B3107, Table1[FVIC KILL]))</f>
        <v/>
      </c>
      <c r="K3107" s="1" t="str">
        <f>IF($A3107&gt;--RIGHT($A$2,LEN($A$2)-8),"",SUMIF(Table1[SHIFT NOMENCLATURE], $B3107, Table1[FVIC MOB]))</f>
        <v/>
      </c>
      <c r="L3107" s="1" t="str">
        <f>IF($A3107&gt;--RIGHT($A$2,LEN($A$2)-8),"",SUMIF(Table1[SHIFT NOMENCLATURE], $B3107, Table1[FVIC FIRE]))</f>
        <v/>
      </c>
      <c r="M3107" s="1" t="str">
        <f>IF($A3107&gt;--RIGHT($A$2,LEN($A$2)-8),"",SUMIF(Table1[SHIFT NOMENCLATURE], $B3107, Table1[FKIA]))</f>
        <v/>
      </c>
      <c r="N3107" s="1" t="str">
        <f>IF($A3107&gt;--RIGHT($A$2,LEN($A$2)-8),"",SUMIF(Table1[SHIFT NOMENCLATURE], $B3107, Table1[FWIA]))</f>
        <v/>
      </c>
      <c r="O3107" s="1" t="str">
        <f>IF($A3107&gt;--RIGHT($A$2,LEN($A$2)-8),"",SUMIF(Table1[SHIFT NOMENCLATURE], $B3107, Table1[DUSTWUN]))</f>
        <v/>
      </c>
    </row>
    <row r="3108" spans="1:15" x14ac:dyDescent="0.25">
      <c r="A3108" s="1" t="str">
        <f t="shared" si="96"/>
        <v/>
      </c>
      <c r="B3108" t="str">
        <f t="shared" si="97"/>
        <v/>
      </c>
      <c r="C3108" s="1" t="str">
        <f>IF($A3108&gt;--RIGHT($A$2,LEN($A$2)-8),"",COUNTIF(Table1[SHIFT NOMENCLATURE],$B3108))</f>
        <v/>
      </c>
      <c r="D3108" s="1" t="str">
        <f>IF($A3108&gt;--RIGHT($A$2,LEN($A$2)-8),"",SUMIF(Table1[SHIFT NOMENCLATURE], $B3108, Table1[EVIC KILL]))</f>
        <v/>
      </c>
      <c r="E3108" s="1" t="str">
        <f>IF($A3108&gt;--RIGHT($A$2,LEN($A$2)-8),"",SUMIF(Table1[SHIFT NOMENCLATURE], $B3108, Table1[EVIC MOB]))</f>
        <v/>
      </c>
      <c r="F3108" s="1" t="str">
        <f>IF($A3108&gt;--RIGHT($A$2,LEN($A$2)-8),"",SUMIF(Table1[SHIFT NOMENCLATURE], $B3108, Table1[EVIC FIRE]))</f>
        <v/>
      </c>
      <c r="G3108" s="1" t="str">
        <f>IF($A3108&gt;--RIGHT($A$2,LEN($A$2)-8),"",SUMIF(Table1[SHIFT NOMENCLATURE], $B3108, Table1[EKIA]))</f>
        <v/>
      </c>
      <c r="H3108" s="1" t="str">
        <f>IF($A3108&gt;--RIGHT($A$2,LEN($A$2)-8),"",SUMIF(Table1[SHIFT NOMENCLATURE], $B3108, Table1[EWIA]))</f>
        <v/>
      </c>
      <c r="I3108" s="1" t="str">
        <f>IF($A3108&gt;--RIGHT($A$2,LEN($A$2)-8),"",SUMIF(Table1[SHIFT NOMENCLATURE], $B3108, Table1[EPW]))</f>
        <v/>
      </c>
      <c r="J3108" s="1" t="str">
        <f>IF($A3108&gt;--RIGHT($A$2,LEN($A$2)-8),"",SUMIF(Table1[SHIFT NOMENCLATURE], $B3108, Table1[FVIC KILL]))</f>
        <v/>
      </c>
      <c r="K3108" s="1" t="str">
        <f>IF($A3108&gt;--RIGHT($A$2,LEN($A$2)-8),"",SUMIF(Table1[SHIFT NOMENCLATURE], $B3108, Table1[FVIC MOB]))</f>
        <v/>
      </c>
      <c r="L3108" s="1" t="str">
        <f>IF($A3108&gt;--RIGHT($A$2,LEN($A$2)-8),"",SUMIF(Table1[SHIFT NOMENCLATURE], $B3108, Table1[FVIC FIRE]))</f>
        <v/>
      </c>
      <c r="M3108" s="1" t="str">
        <f>IF($A3108&gt;--RIGHT($A$2,LEN($A$2)-8),"",SUMIF(Table1[SHIFT NOMENCLATURE], $B3108, Table1[FKIA]))</f>
        <v/>
      </c>
      <c r="N3108" s="1" t="str">
        <f>IF($A3108&gt;--RIGHT($A$2,LEN($A$2)-8),"",SUMIF(Table1[SHIFT NOMENCLATURE], $B3108, Table1[FWIA]))</f>
        <v/>
      </c>
      <c r="O3108" s="1" t="str">
        <f>IF($A3108&gt;--RIGHT($A$2,LEN($A$2)-8),"",SUMIF(Table1[SHIFT NOMENCLATURE], $B3108, Table1[DUSTWUN]))</f>
        <v/>
      </c>
    </row>
    <row r="3109" spans="1:15" x14ac:dyDescent="0.25">
      <c r="A3109" s="1" t="str">
        <f t="shared" si="96"/>
        <v/>
      </c>
      <c r="B3109" t="str">
        <f t="shared" si="97"/>
        <v/>
      </c>
      <c r="C3109" s="1" t="str">
        <f>IF($A3109&gt;--RIGHT($A$2,LEN($A$2)-8),"",COUNTIF(Table1[SHIFT NOMENCLATURE],$B3109))</f>
        <v/>
      </c>
      <c r="D3109" s="1" t="str">
        <f>IF($A3109&gt;--RIGHT($A$2,LEN($A$2)-8),"",SUMIF(Table1[SHIFT NOMENCLATURE], $B3109, Table1[EVIC KILL]))</f>
        <v/>
      </c>
      <c r="E3109" s="1" t="str">
        <f>IF($A3109&gt;--RIGHT($A$2,LEN($A$2)-8),"",SUMIF(Table1[SHIFT NOMENCLATURE], $B3109, Table1[EVIC MOB]))</f>
        <v/>
      </c>
      <c r="F3109" s="1" t="str">
        <f>IF($A3109&gt;--RIGHT($A$2,LEN($A$2)-8),"",SUMIF(Table1[SHIFT NOMENCLATURE], $B3109, Table1[EVIC FIRE]))</f>
        <v/>
      </c>
      <c r="G3109" s="1" t="str">
        <f>IF($A3109&gt;--RIGHT($A$2,LEN($A$2)-8),"",SUMIF(Table1[SHIFT NOMENCLATURE], $B3109, Table1[EKIA]))</f>
        <v/>
      </c>
      <c r="H3109" s="1" t="str">
        <f>IF($A3109&gt;--RIGHT($A$2,LEN($A$2)-8),"",SUMIF(Table1[SHIFT NOMENCLATURE], $B3109, Table1[EWIA]))</f>
        <v/>
      </c>
      <c r="I3109" s="1" t="str">
        <f>IF($A3109&gt;--RIGHT($A$2,LEN($A$2)-8),"",SUMIF(Table1[SHIFT NOMENCLATURE], $B3109, Table1[EPW]))</f>
        <v/>
      </c>
      <c r="J3109" s="1" t="str">
        <f>IF($A3109&gt;--RIGHT($A$2,LEN($A$2)-8),"",SUMIF(Table1[SHIFT NOMENCLATURE], $B3109, Table1[FVIC KILL]))</f>
        <v/>
      </c>
      <c r="K3109" s="1" t="str">
        <f>IF($A3109&gt;--RIGHT($A$2,LEN($A$2)-8),"",SUMIF(Table1[SHIFT NOMENCLATURE], $B3109, Table1[FVIC MOB]))</f>
        <v/>
      </c>
      <c r="L3109" s="1" t="str">
        <f>IF($A3109&gt;--RIGHT($A$2,LEN($A$2)-8),"",SUMIF(Table1[SHIFT NOMENCLATURE], $B3109, Table1[FVIC FIRE]))</f>
        <v/>
      </c>
      <c r="M3109" s="1" t="str">
        <f>IF($A3109&gt;--RIGHT($A$2,LEN($A$2)-8),"",SUMIF(Table1[SHIFT NOMENCLATURE], $B3109, Table1[FKIA]))</f>
        <v/>
      </c>
      <c r="N3109" s="1" t="str">
        <f>IF($A3109&gt;--RIGHT($A$2,LEN($A$2)-8),"",SUMIF(Table1[SHIFT NOMENCLATURE], $B3109, Table1[FWIA]))</f>
        <v/>
      </c>
      <c r="O3109" s="1" t="str">
        <f>IF($A3109&gt;--RIGHT($A$2,LEN($A$2)-8),"",SUMIF(Table1[SHIFT NOMENCLATURE], $B3109, Table1[DUSTWUN]))</f>
        <v/>
      </c>
    </row>
    <row r="3110" spans="1:15" x14ac:dyDescent="0.25">
      <c r="A3110" s="1" t="str">
        <f t="shared" si="96"/>
        <v/>
      </c>
      <c r="B3110" t="str">
        <f t="shared" si="97"/>
        <v/>
      </c>
      <c r="C3110" s="1" t="str">
        <f>IF($A3110&gt;--RIGHT($A$2,LEN($A$2)-8),"",COUNTIF(Table1[SHIFT NOMENCLATURE],$B3110))</f>
        <v/>
      </c>
      <c r="D3110" s="1" t="str">
        <f>IF($A3110&gt;--RIGHT($A$2,LEN($A$2)-8),"",SUMIF(Table1[SHIFT NOMENCLATURE], $B3110, Table1[EVIC KILL]))</f>
        <v/>
      </c>
      <c r="E3110" s="1" t="str">
        <f>IF($A3110&gt;--RIGHT($A$2,LEN($A$2)-8),"",SUMIF(Table1[SHIFT NOMENCLATURE], $B3110, Table1[EVIC MOB]))</f>
        <v/>
      </c>
      <c r="F3110" s="1" t="str">
        <f>IF($A3110&gt;--RIGHT($A$2,LEN($A$2)-8),"",SUMIF(Table1[SHIFT NOMENCLATURE], $B3110, Table1[EVIC FIRE]))</f>
        <v/>
      </c>
      <c r="G3110" s="1" t="str">
        <f>IF($A3110&gt;--RIGHT($A$2,LEN($A$2)-8),"",SUMIF(Table1[SHIFT NOMENCLATURE], $B3110, Table1[EKIA]))</f>
        <v/>
      </c>
      <c r="H3110" s="1" t="str">
        <f>IF($A3110&gt;--RIGHT($A$2,LEN($A$2)-8),"",SUMIF(Table1[SHIFT NOMENCLATURE], $B3110, Table1[EWIA]))</f>
        <v/>
      </c>
      <c r="I3110" s="1" t="str">
        <f>IF($A3110&gt;--RIGHT($A$2,LEN($A$2)-8),"",SUMIF(Table1[SHIFT NOMENCLATURE], $B3110, Table1[EPW]))</f>
        <v/>
      </c>
      <c r="J3110" s="1" t="str">
        <f>IF($A3110&gt;--RIGHT($A$2,LEN($A$2)-8),"",SUMIF(Table1[SHIFT NOMENCLATURE], $B3110, Table1[FVIC KILL]))</f>
        <v/>
      </c>
      <c r="K3110" s="1" t="str">
        <f>IF($A3110&gt;--RIGHT($A$2,LEN($A$2)-8),"",SUMIF(Table1[SHIFT NOMENCLATURE], $B3110, Table1[FVIC MOB]))</f>
        <v/>
      </c>
      <c r="L3110" s="1" t="str">
        <f>IF($A3110&gt;--RIGHT($A$2,LEN($A$2)-8),"",SUMIF(Table1[SHIFT NOMENCLATURE], $B3110, Table1[FVIC FIRE]))</f>
        <v/>
      </c>
      <c r="M3110" s="1" t="str">
        <f>IF($A3110&gt;--RIGHT($A$2,LEN($A$2)-8),"",SUMIF(Table1[SHIFT NOMENCLATURE], $B3110, Table1[FKIA]))</f>
        <v/>
      </c>
      <c r="N3110" s="1" t="str">
        <f>IF($A3110&gt;--RIGHT($A$2,LEN($A$2)-8),"",SUMIF(Table1[SHIFT NOMENCLATURE], $B3110, Table1[FWIA]))</f>
        <v/>
      </c>
      <c r="O3110" s="1" t="str">
        <f>IF($A3110&gt;--RIGHT($A$2,LEN($A$2)-8),"",SUMIF(Table1[SHIFT NOMENCLATURE], $B3110, Table1[DUSTWUN]))</f>
        <v/>
      </c>
    </row>
    <row r="3111" spans="1:15" x14ac:dyDescent="0.25">
      <c r="A3111" s="1" t="str">
        <f t="shared" si="96"/>
        <v/>
      </c>
      <c r="B3111" t="str">
        <f t="shared" si="97"/>
        <v/>
      </c>
      <c r="C3111" s="1" t="str">
        <f>IF($A3111&gt;--RIGHT($A$2,LEN($A$2)-8),"",COUNTIF(Table1[SHIFT NOMENCLATURE],$B3111))</f>
        <v/>
      </c>
      <c r="D3111" s="1" t="str">
        <f>IF($A3111&gt;--RIGHT($A$2,LEN($A$2)-8),"",SUMIF(Table1[SHIFT NOMENCLATURE], $B3111, Table1[EVIC KILL]))</f>
        <v/>
      </c>
      <c r="E3111" s="1" t="str">
        <f>IF($A3111&gt;--RIGHT($A$2,LEN($A$2)-8),"",SUMIF(Table1[SHIFT NOMENCLATURE], $B3111, Table1[EVIC MOB]))</f>
        <v/>
      </c>
      <c r="F3111" s="1" t="str">
        <f>IF($A3111&gt;--RIGHT($A$2,LEN($A$2)-8),"",SUMIF(Table1[SHIFT NOMENCLATURE], $B3111, Table1[EVIC FIRE]))</f>
        <v/>
      </c>
      <c r="G3111" s="1" t="str">
        <f>IF($A3111&gt;--RIGHT($A$2,LEN($A$2)-8),"",SUMIF(Table1[SHIFT NOMENCLATURE], $B3111, Table1[EKIA]))</f>
        <v/>
      </c>
      <c r="H3111" s="1" t="str">
        <f>IF($A3111&gt;--RIGHT($A$2,LEN($A$2)-8),"",SUMIF(Table1[SHIFT NOMENCLATURE], $B3111, Table1[EWIA]))</f>
        <v/>
      </c>
      <c r="I3111" s="1" t="str">
        <f>IF($A3111&gt;--RIGHT($A$2,LEN($A$2)-8),"",SUMIF(Table1[SHIFT NOMENCLATURE], $B3111, Table1[EPW]))</f>
        <v/>
      </c>
      <c r="J3111" s="1" t="str">
        <f>IF($A3111&gt;--RIGHT($A$2,LEN($A$2)-8),"",SUMIF(Table1[SHIFT NOMENCLATURE], $B3111, Table1[FVIC KILL]))</f>
        <v/>
      </c>
      <c r="K3111" s="1" t="str">
        <f>IF($A3111&gt;--RIGHT($A$2,LEN($A$2)-8),"",SUMIF(Table1[SHIFT NOMENCLATURE], $B3111, Table1[FVIC MOB]))</f>
        <v/>
      </c>
      <c r="L3111" s="1" t="str">
        <f>IF($A3111&gt;--RIGHT($A$2,LEN($A$2)-8),"",SUMIF(Table1[SHIFT NOMENCLATURE], $B3111, Table1[FVIC FIRE]))</f>
        <v/>
      </c>
      <c r="M3111" s="1" t="str">
        <f>IF($A3111&gt;--RIGHT($A$2,LEN($A$2)-8),"",SUMIF(Table1[SHIFT NOMENCLATURE], $B3111, Table1[FKIA]))</f>
        <v/>
      </c>
      <c r="N3111" s="1" t="str">
        <f>IF($A3111&gt;--RIGHT($A$2,LEN($A$2)-8),"",SUMIF(Table1[SHIFT NOMENCLATURE], $B3111, Table1[FWIA]))</f>
        <v/>
      </c>
      <c r="O3111" s="1" t="str">
        <f>IF($A3111&gt;--RIGHT($A$2,LEN($A$2)-8),"",SUMIF(Table1[SHIFT NOMENCLATURE], $B3111, Table1[DUSTWUN]))</f>
        <v/>
      </c>
    </row>
    <row r="3112" spans="1:15" x14ac:dyDescent="0.25">
      <c r="A3112" s="1" t="str">
        <f t="shared" si="96"/>
        <v/>
      </c>
      <c r="B3112" t="str">
        <f t="shared" si="97"/>
        <v/>
      </c>
      <c r="C3112" s="1" t="str">
        <f>IF($A3112&gt;--RIGHT($A$2,LEN($A$2)-8),"",COUNTIF(Table1[SHIFT NOMENCLATURE],$B3112))</f>
        <v/>
      </c>
      <c r="D3112" s="1" t="str">
        <f>IF($A3112&gt;--RIGHT($A$2,LEN($A$2)-8),"",SUMIF(Table1[SHIFT NOMENCLATURE], $B3112, Table1[EVIC KILL]))</f>
        <v/>
      </c>
      <c r="E3112" s="1" t="str">
        <f>IF($A3112&gt;--RIGHT($A$2,LEN($A$2)-8),"",SUMIF(Table1[SHIFT NOMENCLATURE], $B3112, Table1[EVIC MOB]))</f>
        <v/>
      </c>
      <c r="F3112" s="1" t="str">
        <f>IF($A3112&gt;--RIGHT($A$2,LEN($A$2)-8),"",SUMIF(Table1[SHIFT NOMENCLATURE], $B3112, Table1[EVIC FIRE]))</f>
        <v/>
      </c>
      <c r="G3112" s="1" t="str">
        <f>IF($A3112&gt;--RIGHT($A$2,LEN($A$2)-8),"",SUMIF(Table1[SHIFT NOMENCLATURE], $B3112, Table1[EKIA]))</f>
        <v/>
      </c>
      <c r="H3112" s="1" t="str">
        <f>IF($A3112&gt;--RIGHT($A$2,LEN($A$2)-8),"",SUMIF(Table1[SHIFT NOMENCLATURE], $B3112, Table1[EWIA]))</f>
        <v/>
      </c>
      <c r="I3112" s="1" t="str">
        <f>IF($A3112&gt;--RIGHT($A$2,LEN($A$2)-8),"",SUMIF(Table1[SHIFT NOMENCLATURE], $B3112, Table1[EPW]))</f>
        <v/>
      </c>
      <c r="J3112" s="1" t="str">
        <f>IF($A3112&gt;--RIGHT($A$2,LEN($A$2)-8),"",SUMIF(Table1[SHIFT NOMENCLATURE], $B3112, Table1[FVIC KILL]))</f>
        <v/>
      </c>
      <c r="K3112" s="1" t="str">
        <f>IF($A3112&gt;--RIGHT($A$2,LEN($A$2)-8),"",SUMIF(Table1[SHIFT NOMENCLATURE], $B3112, Table1[FVIC MOB]))</f>
        <v/>
      </c>
      <c r="L3112" s="1" t="str">
        <f>IF($A3112&gt;--RIGHT($A$2,LEN($A$2)-8),"",SUMIF(Table1[SHIFT NOMENCLATURE], $B3112, Table1[FVIC FIRE]))</f>
        <v/>
      </c>
      <c r="M3112" s="1" t="str">
        <f>IF($A3112&gt;--RIGHT($A$2,LEN($A$2)-8),"",SUMIF(Table1[SHIFT NOMENCLATURE], $B3112, Table1[FKIA]))</f>
        <v/>
      </c>
      <c r="N3112" s="1" t="str">
        <f>IF($A3112&gt;--RIGHT($A$2,LEN($A$2)-8),"",SUMIF(Table1[SHIFT NOMENCLATURE], $B3112, Table1[FWIA]))</f>
        <v/>
      </c>
      <c r="O3112" s="1" t="str">
        <f>IF($A3112&gt;--RIGHT($A$2,LEN($A$2)-8),"",SUMIF(Table1[SHIFT NOMENCLATURE], $B3112, Table1[DUSTWUN]))</f>
        <v/>
      </c>
    </row>
    <row r="3113" spans="1:15" x14ac:dyDescent="0.25">
      <c r="A3113" s="1" t="str">
        <f t="shared" si="96"/>
        <v/>
      </c>
      <c r="B3113" t="str">
        <f t="shared" si="97"/>
        <v/>
      </c>
      <c r="C3113" s="1" t="str">
        <f>IF($A3113&gt;--RIGHT($A$2,LEN($A$2)-8),"",COUNTIF(Table1[SHIFT NOMENCLATURE],$B3113))</f>
        <v/>
      </c>
      <c r="D3113" s="1" t="str">
        <f>IF($A3113&gt;--RIGHT($A$2,LEN($A$2)-8),"",SUMIF(Table1[SHIFT NOMENCLATURE], $B3113, Table1[EVIC KILL]))</f>
        <v/>
      </c>
      <c r="E3113" s="1" t="str">
        <f>IF($A3113&gt;--RIGHT($A$2,LEN($A$2)-8),"",SUMIF(Table1[SHIFT NOMENCLATURE], $B3113, Table1[EVIC MOB]))</f>
        <v/>
      </c>
      <c r="F3113" s="1" t="str">
        <f>IF($A3113&gt;--RIGHT($A$2,LEN($A$2)-8),"",SUMIF(Table1[SHIFT NOMENCLATURE], $B3113, Table1[EVIC FIRE]))</f>
        <v/>
      </c>
      <c r="G3113" s="1" t="str">
        <f>IF($A3113&gt;--RIGHT($A$2,LEN($A$2)-8),"",SUMIF(Table1[SHIFT NOMENCLATURE], $B3113, Table1[EKIA]))</f>
        <v/>
      </c>
      <c r="H3113" s="1" t="str">
        <f>IF($A3113&gt;--RIGHT($A$2,LEN($A$2)-8),"",SUMIF(Table1[SHIFT NOMENCLATURE], $B3113, Table1[EWIA]))</f>
        <v/>
      </c>
      <c r="I3113" s="1" t="str">
        <f>IF($A3113&gt;--RIGHT($A$2,LEN($A$2)-8),"",SUMIF(Table1[SHIFT NOMENCLATURE], $B3113, Table1[EPW]))</f>
        <v/>
      </c>
      <c r="J3113" s="1" t="str">
        <f>IF($A3113&gt;--RIGHT($A$2,LEN($A$2)-8),"",SUMIF(Table1[SHIFT NOMENCLATURE], $B3113, Table1[FVIC KILL]))</f>
        <v/>
      </c>
      <c r="K3113" s="1" t="str">
        <f>IF($A3113&gt;--RIGHT($A$2,LEN($A$2)-8),"",SUMIF(Table1[SHIFT NOMENCLATURE], $B3113, Table1[FVIC MOB]))</f>
        <v/>
      </c>
      <c r="L3113" s="1" t="str">
        <f>IF($A3113&gt;--RIGHT($A$2,LEN($A$2)-8),"",SUMIF(Table1[SHIFT NOMENCLATURE], $B3113, Table1[FVIC FIRE]))</f>
        <v/>
      </c>
      <c r="M3113" s="1" t="str">
        <f>IF($A3113&gt;--RIGHT($A$2,LEN($A$2)-8),"",SUMIF(Table1[SHIFT NOMENCLATURE], $B3113, Table1[FKIA]))</f>
        <v/>
      </c>
      <c r="N3113" s="1" t="str">
        <f>IF($A3113&gt;--RIGHT($A$2,LEN($A$2)-8),"",SUMIF(Table1[SHIFT NOMENCLATURE], $B3113, Table1[FWIA]))</f>
        <v/>
      </c>
      <c r="O3113" s="1" t="str">
        <f>IF($A3113&gt;--RIGHT($A$2,LEN($A$2)-8),"",SUMIF(Table1[SHIFT NOMENCLATURE], $B3113, Table1[DUSTWUN]))</f>
        <v/>
      </c>
    </row>
    <row r="3114" spans="1:15" x14ac:dyDescent="0.25">
      <c r="A3114" s="1" t="str">
        <f t="shared" si="96"/>
        <v/>
      </c>
      <c r="B3114" t="str">
        <f t="shared" si="97"/>
        <v/>
      </c>
      <c r="C3114" s="1" t="str">
        <f>IF($A3114&gt;--RIGHT($A$2,LEN($A$2)-8),"",COUNTIF(Table1[SHIFT NOMENCLATURE],$B3114))</f>
        <v/>
      </c>
      <c r="D3114" s="1" t="str">
        <f>IF($A3114&gt;--RIGHT($A$2,LEN($A$2)-8),"",SUMIF(Table1[SHIFT NOMENCLATURE], $B3114, Table1[EVIC KILL]))</f>
        <v/>
      </c>
      <c r="E3114" s="1" t="str">
        <f>IF($A3114&gt;--RIGHT($A$2,LEN($A$2)-8),"",SUMIF(Table1[SHIFT NOMENCLATURE], $B3114, Table1[EVIC MOB]))</f>
        <v/>
      </c>
      <c r="F3114" s="1" t="str">
        <f>IF($A3114&gt;--RIGHT($A$2,LEN($A$2)-8),"",SUMIF(Table1[SHIFT NOMENCLATURE], $B3114, Table1[EVIC FIRE]))</f>
        <v/>
      </c>
      <c r="G3114" s="1" t="str">
        <f>IF($A3114&gt;--RIGHT($A$2,LEN($A$2)-8),"",SUMIF(Table1[SHIFT NOMENCLATURE], $B3114, Table1[EKIA]))</f>
        <v/>
      </c>
      <c r="H3114" s="1" t="str">
        <f>IF($A3114&gt;--RIGHT($A$2,LEN($A$2)-8),"",SUMIF(Table1[SHIFT NOMENCLATURE], $B3114, Table1[EWIA]))</f>
        <v/>
      </c>
      <c r="I3114" s="1" t="str">
        <f>IF($A3114&gt;--RIGHT($A$2,LEN($A$2)-8),"",SUMIF(Table1[SHIFT NOMENCLATURE], $B3114, Table1[EPW]))</f>
        <v/>
      </c>
      <c r="J3114" s="1" t="str">
        <f>IF($A3114&gt;--RIGHT($A$2,LEN($A$2)-8),"",SUMIF(Table1[SHIFT NOMENCLATURE], $B3114, Table1[FVIC KILL]))</f>
        <v/>
      </c>
      <c r="K3114" s="1" t="str">
        <f>IF($A3114&gt;--RIGHT($A$2,LEN($A$2)-8),"",SUMIF(Table1[SHIFT NOMENCLATURE], $B3114, Table1[FVIC MOB]))</f>
        <v/>
      </c>
      <c r="L3114" s="1" t="str">
        <f>IF($A3114&gt;--RIGHT($A$2,LEN($A$2)-8),"",SUMIF(Table1[SHIFT NOMENCLATURE], $B3114, Table1[FVIC FIRE]))</f>
        <v/>
      </c>
      <c r="M3114" s="1" t="str">
        <f>IF($A3114&gt;--RIGHT($A$2,LEN($A$2)-8),"",SUMIF(Table1[SHIFT NOMENCLATURE], $B3114, Table1[FKIA]))</f>
        <v/>
      </c>
      <c r="N3114" s="1" t="str">
        <f>IF($A3114&gt;--RIGHT($A$2,LEN($A$2)-8),"",SUMIF(Table1[SHIFT NOMENCLATURE], $B3114, Table1[FWIA]))</f>
        <v/>
      </c>
      <c r="O3114" s="1" t="str">
        <f>IF($A3114&gt;--RIGHT($A$2,LEN($A$2)-8),"",SUMIF(Table1[SHIFT NOMENCLATURE], $B3114, Table1[DUSTWUN]))</f>
        <v/>
      </c>
    </row>
    <row r="3115" spans="1:15" x14ac:dyDescent="0.25">
      <c r="A3115" s="1" t="str">
        <f t="shared" si="96"/>
        <v/>
      </c>
      <c r="B3115" t="str">
        <f t="shared" si="97"/>
        <v/>
      </c>
      <c r="C3115" s="1" t="str">
        <f>IF($A3115&gt;--RIGHT($A$2,LEN($A$2)-8),"",COUNTIF(Table1[SHIFT NOMENCLATURE],$B3115))</f>
        <v/>
      </c>
      <c r="D3115" s="1" t="str">
        <f>IF($A3115&gt;--RIGHT($A$2,LEN($A$2)-8),"",SUMIF(Table1[SHIFT NOMENCLATURE], $B3115, Table1[EVIC KILL]))</f>
        <v/>
      </c>
      <c r="E3115" s="1" t="str">
        <f>IF($A3115&gt;--RIGHT($A$2,LEN($A$2)-8),"",SUMIF(Table1[SHIFT NOMENCLATURE], $B3115, Table1[EVIC MOB]))</f>
        <v/>
      </c>
      <c r="F3115" s="1" t="str">
        <f>IF($A3115&gt;--RIGHT($A$2,LEN($A$2)-8),"",SUMIF(Table1[SHIFT NOMENCLATURE], $B3115, Table1[EVIC FIRE]))</f>
        <v/>
      </c>
      <c r="G3115" s="1" t="str">
        <f>IF($A3115&gt;--RIGHT($A$2,LEN($A$2)-8),"",SUMIF(Table1[SHIFT NOMENCLATURE], $B3115, Table1[EKIA]))</f>
        <v/>
      </c>
      <c r="H3115" s="1" t="str">
        <f>IF($A3115&gt;--RIGHT($A$2,LEN($A$2)-8),"",SUMIF(Table1[SHIFT NOMENCLATURE], $B3115, Table1[EWIA]))</f>
        <v/>
      </c>
      <c r="I3115" s="1" t="str">
        <f>IF($A3115&gt;--RIGHT($A$2,LEN($A$2)-8),"",SUMIF(Table1[SHIFT NOMENCLATURE], $B3115, Table1[EPW]))</f>
        <v/>
      </c>
      <c r="J3115" s="1" t="str">
        <f>IF($A3115&gt;--RIGHT($A$2,LEN($A$2)-8),"",SUMIF(Table1[SHIFT NOMENCLATURE], $B3115, Table1[FVIC KILL]))</f>
        <v/>
      </c>
      <c r="K3115" s="1" t="str">
        <f>IF($A3115&gt;--RIGHT($A$2,LEN($A$2)-8),"",SUMIF(Table1[SHIFT NOMENCLATURE], $B3115, Table1[FVIC MOB]))</f>
        <v/>
      </c>
      <c r="L3115" s="1" t="str">
        <f>IF($A3115&gt;--RIGHT($A$2,LEN($A$2)-8),"",SUMIF(Table1[SHIFT NOMENCLATURE], $B3115, Table1[FVIC FIRE]))</f>
        <v/>
      </c>
      <c r="M3115" s="1" t="str">
        <f>IF($A3115&gt;--RIGHT($A$2,LEN($A$2)-8),"",SUMIF(Table1[SHIFT NOMENCLATURE], $B3115, Table1[FKIA]))</f>
        <v/>
      </c>
      <c r="N3115" s="1" t="str">
        <f>IF($A3115&gt;--RIGHT($A$2,LEN($A$2)-8),"",SUMIF(Table1[SHIFT NOMENCLATURE], $B3115, Table1[FWIA]))</f>
        <v/>
      </c>
      <c r="O3115" s="1" t="str">
        <f>IF($A3115&gt;--RIGHT($A$2,LEN($A$2)-8),"",SUMIF(Table1[SHIFT NOMENCLATURE], $B3115, Table1[DUSTWUN]))</f>
        <v/>
      </c>
    </row>
    <row r="3116" spans="1:15" x14ac:dyDescent="0.25">
      <c r="A3116" s="1" t="str">
        <f t="shared" si="96"/>
        <v/>
      </c>
      <c r="B3116" t="str">
        <f t="shared" si="97"/>
        <v/>
      </c>
      <c r="C3116" s="1" t="str">
        <f>IF($A3116&gt;--RIGHT($A$2,LEN($A$2)-8),"",COUNTIF(Table1[SHIFT NOMENCLATURE],$B3116))</f>
        <v/>
      </c>
      <c r="D3116" s="1" t="str">
        <f>IF($A3116&gt;--RIGHT($A$2,LEN($A$2)-8),"",SUMIF(Table1[SHIFT NOMENCLATURE], $B3116, Table1[EVIC KILL]))</f>
        <v/>
      </c>
      <c r="E3116" s="1" t="str">
        <f>IF($A3116&gt;--RIGHT($A$2,LEN($A$2)-8),"",SUMIF(Table1[SHIFT NOMENCLATURE], $B3116, Table1[EVIC MOB]))</f>
        <v/>
      </c>
      <c r="F3116" s="1" t="str">
        <f>IF($A3116&gt;--RIGHT($A$2,LEN($A$2)-8),"",SUMIF(Table1[SHIFT NOMENCLATURE], $B3116, Table1[EVIC FIRE]))</f>
        <v/>
      </c>
      <c r="G3116" s="1" t="str">
        <f>IF($A3116&gt;--RIGHT($A$2,LEN($A$2)-8),"",SUMIF(Table1[SHIFT NOMENCLATURE], $B3116, Table1[EKIA]))</f>
        <v/>
      </c>
      <c r="H3116" s="1" t="str">
        <f>IF($A3116&gt;--RIGHT($A$2,LEN($A$2)-8),"",SUMIF(Table1[SHIFT NOMENCLATURE], $B3116, Table1[EWIA]))</f>
        <v/>
      </c>
      <c r="I3116" s="1" t="str">
        <f>IF($A3116&gt;--RIGHT($A$2,LEN($A$2)-8),"",SUMIF(Table1[SHIFT NOMENCLATURE], $B3116, Table1[EPW]))</f>
        <v/>
      </c>
      <c r="J3116" s="1" t="str">
        <f>IF($A3116&gt;--RIGHT($A$2,LEN($A$2)-8),"",SUMIF(Table1[SHIFT NOMENCLATURE], $B3116, Table1[FVIC KILL]))</f>
        <v/>
      </c>
      <c r="K3116" s="1" t="str">
        <f>IF($A3116&gt;--RIGHT($A$2,LEN($A$2)-8),"",SUMIF(Table1[SHIFT NOMENCLATURE], $B3116, Table1[FVIC MOB]))</f>
        <v/>
      </c>
      <c r="L3116" s="1" t="str">
        <f>IF($A3116&gt;--RIGHT($A$2,LEN($A$2)-8),"",SUMIF(Table1[SHIFT NOMENCLATURE], $B3116, Table1[FVIC FIRE]))</f>
        <v/>
      </c>
      <c r="M3116" s="1" t="str">
        <f>IF($A3116&gt;--RIGHT($A$2,LEN($A$2)-8),"",SUMIF(Table1[SHIFT NOMENCLATURE], $B3116, Table1[FKIA]))</f>
        <v/>
      </c>
      <c r="N3116" s="1" t="str">
        <f>IF($A3116&gt;--RIGHT($A$2,LEN($A$2)-8),"",SUMIF(Table1[SHIFT NOMENCLATURE], $B3116, Table1[FWIA]))</f>
        <v/>
      </c>
      <c r="O3116" s="1" t="str">
        <f>IF($A3116&gt;--RIGHT($A$2,LEN($A$2)-8),"",SUMIF(Table1[SHIFT NOMENCLATURE], $B3116, Table1[DUSTWUN]))</f>
        <v/>
      </c>
    </row>
    <row r="3117" spans="1:15" x14ac:dyDescent="0.25">
      <c r="A3117" s="1" t="str">
        <f t="shared" si="96"/>
        <v/>
      </c>
      <c r="B3117" t="str">
        <f t="shared" si="97"/>
        <v/>
      </c>
      <c r="C3117" s="1" t="str">
        <f>IF($A3117&gt;--RIGHT($A$2,LEN($A$2)-8),"",COUNTIF(Table1[SHIFT NOMENCLATURE],$B3117))</f>
        <v/>
      </c>
      <c r="D3117" s="1" t="str">
        <f>IF($A3117&gt;--RIGHT($A$2,LEN($A$2)-8),"",SUMIF(Table1[SHIFT NOMENCLATURE], $B3117, Table1[EVIC KILL]))</f>
        <v/>
      </c>
      <c r="E3117" s="1" t="str">
        <f>IF($A3117&gt;--RIGHT($A$2,LEN($A$2)-8),"",SUMIF(Table1[SHIFT NOMENCLATURE], $B3117, Table1[EVIC MOB]))</f>
        <v/>
      </c>
      <c r="F3117" s="1" t="str">
        <f>IF($A3117&gt;--RIGHT($A$2,LEN($A$2)-8),"",SUMIF(Table1[SHIFT NOMENCLATURE], $B3117, Table1[EVIC FIRE]))</f>
        <v/>
      </c>
      <c r="G3117" s="1" t="str">
        <f>IF($A3117&gt;--RIGHT($A$2,LEN($A$2)-8),"",SUMIF(Table1[SHIFT NOMENCLATURE], $B3117, Table1[EKIA]))</f>
        <v/>
      </c>
      <c r="H3117" s="1" t="str">
        <f>IF($A3117&gt;--RIGHT($A$2,LEN($A$2)-8),"",SUMIF(Table1[SHIFT NOMENCLATURE], $B3117, Table1[EWIA]))</f>
        <v/>
      </c>
      <c r="I3117" s="1" t="str">
        <f>IF($A3117&gt;--RIGHT($A$2,LEN($A$2)-8),"",SUMIF(Table1[SHIFT NOMENCLATURE], $B3117, Table1[EPW]))</f>
        <v/>
      </c>
      <c r="J3117" s="1" t="str">
        <f>IF($A3117&gt;--RIGHT($A$2,LEN($A$2)-8),"",SUMIF(Table1[SHIFT NOMENCLATURE], $B3117, Table1[FVIC KILL]))</f>
        <v/>
      </c>
      <c r="K3117" s="1" t="str">
        <f>IF($A3117&gt;--RIGHT($A$2,LEN($A$2)-8),"",SUMIF(Table1[SHIFT NOMENCLATURE], $B3117, Table1[FVIC MOB]))</f>
        <v/>
      </c>
      <c r="L3117" s="1" t="str">
        <f>IF($A3117&gt;--RIGHT($A$2,LEN($A$2)-8),"",SUMIF(Table1[SHIFT NOMENCLATURE], $B3117, Table1[FVIC FIRE]))</f>
        <v/>
      </c>
      <c r="M3117" s="1" t="str">
        <f>IF($A3117&gt;--RIGHT($A$2,LEN($A$2)-8),"",SUMIF(Table1[SHIFT NOMENCLATURE], $B3117, Table1[FKIA]))</f>
        <v/>
      </c>
      <c r="N3117" s="1" t="str">
        <f>IF($A3117&gt;--RIGHT($A$2,LEN($A$2)-8),"",SUMIF(Table1[SHIFT NOMENCLATURE], $B3117, Table1[FWIA]))</f>
        <v/>
      </c>
      <c r="O3117" s="1" t="str">
        <f>IF($A3117&gt;--RIGHT($A$2,LEN($A$2)-8),"",SUMIF(Table1[SHIFT NOMENCLATURE], $B3117, Table1[DUSTWUN]))</f>
        <v/>
      </c>
    </row>
    <row r="3118" spans="1:15" x14ac:dyDescent="0.25">
      <c r="A3118" s="1" t="str">
        <f t="shared" si="96"/>
        <v/>
      </c>
      <c r="B3118" t="str">
        <f t="shared" si="97"/>
        <v/>
      </c>
      <c r="C3118" s="1" t="str">
        <f>IF($A3118&gt;--RIGHT($A$2,LEN($A$2)-8),"",COUNTIF(Table1[SHIFT NOMENCLATURE],$B3118))</f>
        <v/>
      </c>
      <c r="D3118" s="1" t="str">
        <f>IF($A3118&gt;--RIGHT($A$2,LEN($A$2)-8),"",SUMIF(Table1[SHIFT NOMENCLATURE], $B3118, Table1[EVIC KILL]))</f>
        <v/>
      </c>
      <c r="E3118" s="1" t="str">
        <f>IF($A3118&gt;--RIGHT($A$2,LEN($A$2)-8),"",SUMIF(Table1[SHIFT NOMENCLATURE], $B3118, Table1[EVIC MOB]))</f>
        <v/>
      </c>
      <c r="F3118" s="1" t="str">
        <f>IF($A3118&gt;--RIGHT($A$2,LEN($A$2)-8),"",SUMIF(Table1[SHIFT NOMENCLATURE], $B3118, Table1[EVIC FIRE]))</f>
        <v/>
      </c>
      <c r="G3118" s="1" t="str">
        <f>IF($A3118&gt;--RIGHT($A$2,LEN($A$2)-8),"",SUMIF(Table1[SHIFT NOMENCLATURE], $B3118, Table1[EKIA]))</f>
        <v/>
      </c>
      <c r="H3118" s="1" t="str">
        <f>IF($A3118&gt;--RIGHT($A$2,LEN($A$2)-8),"",SUMIF(Table1[SHIFT NOMENCLATURE], $B3118, Table1[EWIA]))</f>
        <v/>
      </c>
      <c r="I3118" s="1" t="str">
        <f>IF($A3118&gt;--RIGHT($A$2,LEN($A$2)-8),"",SUMIF(Table1[SHIFT NOMENCLATURE], $B3118, Table1[EPW]))</f>
        <v/>
      </c>
      <c r="J3118" s="1" t="str">
        <f>IF($A3118&gt;--RIGHT($A$2,LEN($A$2)-8),"",SUMIF(Table1[SHIFT NOMENCLATURE], $B3118, Table1[FVIC KILL]))</f>
        <v/>
      </c>
      <c r="K3118" s="1" t="str">
        <f>IF($A3118&gt;--RIGHT($A$2,LEN($A$2)-8),"",SUMIF(Table1[SHIFT NOMENCLATURE], $B3118, Table1[FVIC MOB]))</f>
        <v/>
      </c>
      <c r="L3118" s="1" t="str">
        <f>IF($A3118&gt;--RIGHT($A$2,LEN($A$2)-8),"",SUMIF(Table1[SHIFT NOMENCLATURE], $B3118, Table1[FVIC FIRE]))</f>
        <v/>
      </c>
      <c r="M3118" s="1" t="str">
        <f>IF($A3118&gt;--RIGHT($A$2,LEN($A$2)-8),"",SUMIF(Table1[SHIFT NOMENCLATURE], $B3118, Table1[FKIA]))</f>
        <v/>
      </c>
      <c r="N3118" s="1" t="str">
        <f>IF($A3118&gt;--RIGHT($A$2,LEN($A$2)-8),"",SUMIF(Table1[SHIFT NOMENCLATURE], $B3118, Table1[FWIA]))</f>
        <v/>
      </c>
      <c r="O3118" s="1" t="str">
        <f>IF($A3118&gt;--RIGHT($A$2,LEN($A$2)-8),"",SUMIF(Table1[SHIFT NOMENCLATURE], $B3118, Table1[DUSTWUN]))</f>
        <v/>
      </c>
    </row>
    <row r="3119" spans="1:15" x14ac:dyDescent="0.25">
      <c r="A3119" s="1" t="str">
        <f t="shared" si="96"/>
        <v/>
      </c>
      <c r="B3119" t="str">
        <f t="shared" si="97"/>
        <v/>
      </c>
      <c r="C3119" s="1" t="str">
        <f>IF($A3119&gt;--RIGHT($A$2,LEN($A$2)-8),"",COUNTIF(Table1[SHIFT NOMENCLATURE],$B3119))</f>
        <v/>
      </c>
      <c r="D3119" s="1" t="str">
        <f>IF($A3119&gt;--RIGHT($A$2,LEN($A$2)-8),"",SUMIF(Table1[SHIFT NOMENCLATURE], $B3119, Table1[EVIC KILL]))</f>
        <v/>
      </c>
      <c r="E3119" s="1" t="str">
        <f>IF($A3119&gt;--RIGHT($A$2,LEN($A$2)-8),"",SUMIF(Table1[SHIFT NOMENCLATURE], $B3119, Table1[EVIC MOB]))</f>
        <v/>
      </c>
      <c r="F3119" s="1" t="str">
        <f>IF($A3119&gt;--RIGHT($A$2,LEN($A$2)-8),"",SUMIF(Table1[SHIFT NOMENCLATURE], $B3119, Table1[EVIC FIRE]))</f>
        <v/>
      </c>
      <c r="G3119" s="1" t="str">
        <f>IF($A3119&gt;--RIGHT($A$2,LEN($A$2)-8),"",SUMIF(Table1[SHIFT NOMENCLATURE], $B3119, Table1[EKIA]))</f>
        <v/>
      </c>
      <c r="H3119" s="1" t="str">
        <f>IF($A3119&gt;--RIGHT($A$2,LEN($A$2)-8),"",SUMIF(Table1[SHIFT NOMENCLATURE], $B3119, Table1[EWIA]))</f>
        <v/>
      </c>
      <c r="I3119" s="1" t="str">
        <f>IF($A3119&gt;--RIGHT($A$2,LEN($A$2)-8),"",SUMIF(Table1[SHIFT NOMENCLATURE], $B3119, Table1[EPW]))</f>
        <v/>
      </c>
      <c r="J3119" s="1" t="str">
        <f>IF($A3119&gt;--RIGHT($A$2,LEN($A$2)-8),"",SUMIF(Table1[SHIFT NOMENCLATURE], $B3119, Table1[FVIC KILL]))</f>
        <v/>
      </c>
      <c r="K3119" s="1" t="str">
        <f>IF($A3119&gt;--RIGHT($A$2,LEN($A$2)-8),"",SUMIF(Table1[SHIFT NOMENCLATURE], $B3119, Table1[FVIC MOB]))</f>
        <v/>
      </c>
      <c r="L3119" s="1" t="str">
        <f>IF($A3119&gt;--RIGHT($A$2,LEN($A$2)-8),"",SUMIF(Table1[SHIFT NOMENCLATURE], $B3119, Table1[FVIC FIRE]))</f>
        <v/>
      </c>
      <c r="M3119" s="1" t="str">
        <f>IF($A3119&gt;--RIGHT($A$2,LEN($A$2)-8),"",SUMIF(Table1[SHIFT NOMENCLATURE], $B3119, Table1[FKIA]))</f>
        <v/>
      </c>
      <c r="N3119" s="1" t="str">
        <f>IF($A3119&gt;--RIGHT($A$2,LEN($A$2)-8),"",SUMIF(Table1[SHIFT NOMENCLATURE], $B3119, Table1[FWIA]))</f>
        <v/>
      </c>
      <c r="O3119" s="1" t="str">
        <f>IF($A3119&gt;--RIGHT($A$2,LEN($A$2)-8),"",SUMIF(Table1[SHIFT NOMENCLATURE], $B3119, Table1[DUSTWUN]))</f>
        <v/>
      </c>
    </row>
    <row r="3120" spans="1:15" x14ac:dyDescent="0.25">
      <c r="A3120" s="1" t="str">
        <f t="shared" si="96"/>
        <v/>
      </c>
      <c r="B3120" t="str">
        <f t="shared" si="97"/>
        <v/>
      </c>
      <c r="C3120" s="1" t="str">
        <f>IF($A3120&gt;--RIGHT($A$2,LEN($A$2)-8),"",COUNTIF(Table1[SHIFT NOMENCLATURE],$B3120))</f>
        <v/>
      </c>
      <c r="D3120" s="1" t="str">
        <f>IF($A3120&gt;--RIGHT($A$2,LEN($A$2)-8),"",SUMIF(Table1[SHIFT NOMENCLATURE], $B3120, Table1[EVIC KILL]))</f>
        <v/>
      </c>
      <c r="E3120" s="1" t="str">
        <f>IF($A3120&gt;--RIGHT($A$2,LEN($A$2)-8),"",SUMIF(Table1[SHIFT NOMENCLATURE], $B3120, Table1[EVIC MOB]))</f>
        <v/>
      </c>
      <c r="F3120" s="1" t="str">
        <f>IF($A3120&gt;--RIGHT($A$2,LEN($A$2)-8),"",SUMIF(Table1[SHIFT NOMENCLATURE], $B3120, Table1[EVIC FIRE]))</f>
        <v/>
      </c>
      <c r="G3120" s="1" t="str">
        <f>IF($A3120&gt;--RIGHT($A$2,LEN($A$2)-8),"",SUMIF(Table1[SHIFT NOMENCLATURE], $B3120, Table1[EKIA]))</f>
        <v/>
      </c>
      <c r="H3120" s="1" t="str">
        <f>IF($A3120&gt;--RIGHT($A$2,LEN($A$2)-8),"",SUMIF(Table1[SHIFT NOMENCLATURE], $B3120, Table1[EWIA]))</f>
        <v/>
      </c>
      <c r="I3120" s="1" t="str">
        <f>IF($A3120&gt;--RIGHT($A$2,LEN($A$2)-8),"",SUMIF(Table1[SHIFT NOMENCLATURE], $B3120, Table1[EPW]))</f>
        <v/>
      </c>
      <c r="J3120" s="1" t="str">
        <f>IF($A3120&gt;--RIGHT($A$2,LEN($A$2)-8),"",SUMIF(Table1[SHIFT NOMENCLATURE], $B3120, Table1[FVIC KILL]))</f>
        <v/>
      </c>
      <c r="K3120" s="1" t="str">
        <f>IF($A3120&gt;--RIGHT($A$2,LEN($A$2)-8),"",SUMIF(Table1[SHIFT NOMENCLATURE], $B3120, Table1[FVIC MOB]))</f>
        <v/>
      </c>
      <c r="L3120" s="1" t="str">
        <f>IF($A3120&gt;--RIGHT($A$2,LEN($A$2)-8),"",SUMIF(Table1[SHIFT NOMENCLATURE], $B3120, Table1[FVIC FIRE]))</f>
        <v/>
      </c>
      <c r="M3120" s="1" t="str">
        <f>IF($A3120&gt;--RIGHT($A$2,LEN($A$2)-8),"",SUMIF(Table1[SHIFT NOMENCLATURE], $B3120, Table1[FKIA]))</f>
        <v/>
      </c>
      <c r="N3120" s="1" t="str">
        <f>IF($A3120&gt;--RIGHT($A$2,LEN($A$2)-8),"",SUMIF(Table1[SHIFT NOMENCLATURE], $B3120, Table1[FWIA]))</f>
        <v/>
      </c>
      <c r="O3120" s="1" t="str">
        <f>IF($A3120&gt;--RIGHT($A$2,LEN($A$2)-8),"",SUMIF(Table1[SHIFT NOMENCLATURE], $B3120, Table1[DUSTWUN]))</f>
        <v/>
      </c>
    </row>
    <row r="3121" spans="1:15" x14ac:dyDescent="0.25">
      <c r="A3121" s="1" t="str">
        <f t="shared" si="96"/>
        <v/>
      </c>
      <c r="B3121" t="str">
        <f t="shared" si="97"/>
        <v/>
      </c>
      <c r="C3121" s="1" t="str">
        <f>IF($A3121&gt;--RIGHT($A$2,LEN($A$2)-8),"",COUNTIF(Table1[SHIFT NOMENCLATURE],$B3121))</f>
        <v/>
      </c>
      <c r="D3121" s="1" t="str">
        <f>IF($A3121&gt;--RIGHT($A$2,LEN($A$2)-8),"",SUMIF(Table1[SHIFT NOMENCLATURE], $B3121, Table1[EVIC KILL]))</f>
        <v/>
      </c>
      <c r="E3121" s="1" t="str">
        <f>IF($A3121&gt;--RIGHT($A$2,LEN($A$2)-8),"",SUMIF(Table1[SHIFT NOMENCLATURE], $B3121, Table1[EVIC MOB]))</f>
        <v/>
      </c>
      <c r="F3121" s="1" t="str">
        <f>IF($A3121&gt;--RIGHT($A$2,LEN($A$2)-8),"",SUMIF(Table1[SHIFT NOMENCLATURE], $B3121, Table1[EVIC FIRE]))</f>
        <v/>
      </c>
      <c r="G3121" s="1" t="str">
        <f>IF($A3121&gt;--RIGHT($A$2,LEN($A$2)-8),"",SUMIF(Table1[SHIFT NOMENCLATURE], $B3121, Table1[EKIA]))</f>
        <v/>
      </c>
      <c r="H3121" s="1" t="str">
        <f>IF($A3121&gt;--RIGHT($A$2,LEN($A$2)-8),"",SUMIF(Table1[SHIFT NOMENCLATURE], $B3121, Table1[EWIA]))</f>
        <v/>
      </c>
      <c r="I3121" s="1" t="str">
        <f>IF($A3121&gt;--RIGHT($A$2,LEN($A$2)-8),"",SUMIF(Table1[SHIFT NOMENCLATURE], $B3121, Table1[EPW]))</f>
        <v/>
      </c>
      <c r="J3121" s="1" t="str">
        <f>IF($A3121&gt;--RIGHT($A$2,LEN($A$2)-8),"",SUMIF(Table1[SHIFT NOMENCLATURE], $B3121, Table1[FVIC KILL]))</f>
        <v/>
      </c>
      <c r="K3121" s="1" t="str">
        <f>IF($A3121&gt;--RIGHT($A$2,LEN($A$2)-8),"",SUMIF(Table1[SHIFT NOMENCLATURE], $B3121, Table1[FVIC MOB]))</f>
        <v/>
      </c>
      <c r="L3121" s="1" t="str">
        <f>IF($A3121&gt;--RIGHT($A$2,LEN($A$2)-8),"",SUMIF(Table1[SHIFT NOMENCLATURE], $B3121, Table1[FVIC FIRE]))</f>
        <v/>
      </c>
      <c r="M3121" s="1" t="str">
        <f>IF($A3121&gt;--RIGHT($A$2,LEN($A$2)-8),"",SUMIF(Table1[SHIFT NOMENCLATURE], $B3121, Table1[FKIA]))</f>
        <v/>
      </c>
      <c r="N3121" s="1" t="str">
        <f>IF($A3121&gt;--RIGHT($A$2,LEN($A$2)-8),"",SUMIF(Table1[SHIFT NOMENCLATURE], $B3121, Table1[FWIA]))</f>
        <v/>
      </c>
      <c r="O3121" s="1" t="str">
        <f>IF($A3121&gt;--RIGHT($A$2,LEN($A$2)-8),"",SUMIF(Table1[SHIFT NOMENCLATURE], $B3121, Table1[DUSTWUN]))</f>
        <v/>
      </c>
    </row>
    <row r="3122" spans="1:15" x14ac:dyDescent="0.25">
      <c r="A3122" s="1" t="str">
        <f t="shared" si="96"/>
        <v/>
      </c>
      <c r="B3122" t="str">
        <f t="shared" si="97"/>
        <v/>
      </c>
      <c r="C3122" s="1" t="str">
        <f>IF($A3122&gt;--RIGHT($A$2,LEN($A$2)-8),"",COUNTIF(Table1[SHIFT NOMENCLATURE],$B3122))</f>
        <v/>
      </c>
      <c r="D3122" s="1" t="str">
        <f>IF($A3122&gt;--RIGHT($A$2,LEN($A$2)-8),"",SUMIF(Table1[SHIFT NOMENCLATURE], $B3122, Table1[EVIC KILL]))</f>
        <v/>
      </c>
      <c r="E3122" s="1" t="str">
        <f>IF($A3122&gt;--RIGHT($A$2,LEN($A$2)-8),"",SUMIF(Table1[SHIFT NOMENCLATURE], $B3122, Table1[EVIC MOB]))</f>
        <v/>
      </c>
      <c r="F3122" s="1" t="str">
        <f>IF($A3122&gt;--RIGHT($A$2,LEN($A$2)-8),"",SUMIF(Table1[SHIFT NOMENCLATURE], $B3122, Table1[EVIC FIRE]))</f>
        <v/>
      </c>
      <c r="G3122" s="1" t="str">
        <f>IF($A3122&gt;--RIGHT($A$2,LEN($A$2)-8),"",SUMIF(Table1[SHIFT NOMENCLATURE], $B3122, Table1[EKIA]))</f>
        <v/>
      </c>
      <c r="H3122" s="1" t="str">
        <f>IF($A3122&gt;--RIGHT($A$2,LEN($A$2)-8),"",SUMIF(Table1[SHIFT NOMENCLATURE], $B3122, Table1[EWIA]))</f>
        <v/>
      </c>
      <c r="I3122" s="1" t="str">
        <f>IF($A3122&gt;--RIGHT($A$2,LEN($A$2)-8),"",SUMIF(Table1[SHIFT NOMENCLATURE], $B3122, Table1[EPW]))</f>
        <v/>
      </c>
      <c r="J3122" s="1" t="str">
        <f>IF($A3122&gt;--RIGHT($A$2,LEN($A$2)-8),"",SUMIF(Table1[SHIFT NOMENCLATURE], $B3122, Table1[FVIC KILL]))</f>
        <v/>
      </c>
      <c r="K3122" s="1" t="str">
        <f>IF($A3122&gt;--RIGHT($A$2,LEN($A$2)-8),"",SUMIF(Table1[SHIFT NOMENCLATURE], $B3122, Table1[FVIC MOB]))</f>
        <v/>
      </c>
      <c r="L3122" s="1" t="str">
        <f>IF($A3122&gt;--RIGHT($A$2,LEN($A$2)-8),"",SUMIF(Table1[SHIFT NOMENCLATURE], $B3122, Table1[FVIC FIRE]))</f>
        <v/>
      </c>
      <c r="M3122" s="1" t="str">
        <f>IF($A3122&gt;--RIGHT($A$2,LEN($A$2)-8),"",SUMIF(Table1[SHIFT NOMENCLATURE], $B3122, Table1[FKIA]))</f>
        <v/>
      </c>
      <c r="N3122" s="1" t="str">
        <f>IF($A3122&gt;--RIGHT($A$2,LEN($A$2)-8),"",SUMIF(Table1[SHIFT NOMENCLATURE], $B3122, Table1[FWIA]))</f>
        <v/>
      </c>
      <c r="O3122" s="1" t="str">
        <f>IF($A3122&gt;--RIGHT($A$2,LEN($A$2)-8),"",SUMIF(Table1[SHIFT NOMENCLATURE], $B3122, Table1[DUSTWUN]))</f>
        <v/>
      </c>
    </row>
    <row r="3123" spans="1:15" x14ac:dyDescent="0.25">
      <c r="A3123" s="1" t="str">
        <f t="shared" si="96"/>
        <v/>
      </c>
      <c r="B3123" t="str">
        <f t="shared" si="97"/>
        <v/>
      </c>
      <c r="C3123" s="1" t="str">
        <f>IF($A3123&gt;--RIGHT($A$2,LEN($A$2)-8),"",COUNTIF(Table1[SHIFT NOMENCLATURE],$B3123))</f>
        <v/>
      </c>
      <c r="D3123" s="1" t="str">
        <f>IF($A3123&gt;--RIGHT($A$2,LEN($A$2)-8),"",SUMIF(Table1[SHIFT NOMENCLATURE], $B3123, Table1[EVIC KILL]))</f>
        <v/>
      </c>
      <c r="E3123" s="1" t="str">
        <f>IF($A3123&gt;--RIGHT($A$2,LEN($A$2)-8),"",SUMIF(Table1[SHIFT NOMENCLATURE], $B3123, Table1[EVIC MOB]))</f>
        <v/>
      </c>
      <c r="F3123" s="1" t="str">
        <f>IF($A3123&gt;--RIGHT($A$2,LEN($A$2)-8),"",SUMIF(Table1[SHIFT NOMENCLATURE], $B3123, Table1[EVIC FIRE]))</f>
        <v/>
      </c>
      <c r="G3123" s="1" t="str">
        <f>IF($A3123&gt;--RIGHT($A$2,LEN($A$2)-8),"",SUMIF(Table1[SHIFT NOMENCLATURE], $B3123, Table1[EKIA]))</f>
        <v/>
      </c>
      <c r="H3123" s="1" t="str">
        <f>IF($A3123&gt;--RIGHT($A$2,LEN($A$2)-8),"",SUMIF(Table1[SHIFT NOMENCLATURE], $B3123, Table1[EWIA]))</f>
        <v/>
      </c>
      <c r="I3123" s="1" t="str">
        <f>IF($A3123&gt;--RIGHT($A$2,LEN($A$2)-8),"",SUMIF(Table1[SHIFT NOMENCLATURE], $B3123, Table1[EPW]))</f>
        <v/>
      </c>
      <c r="J3123" s="1" t="str">
        <f>IF($A3123&gt;--RIGHT($A$2,LEN($A$2)-8),"",SUMIF(Table1[SHIFT NOMENCLATURE], $B3123, Table1[FVIC KILL]))</f>
        <v/>
      </c>
      <c r="K3123" s="1" t="str">
        <f>IF($A3123&gt;--RIGHT($A$2,LEN($A$2)-8),"",SUMIF(Table1[SHIFT NOMENCLATURE], $B3123, Table1[FVIC MOB]))</f>
        <v/>
      </c>
      <c r="L3123" s="1" t="str">
        <f>IF($A3123&gt;--RIGHT($A$2,LEN($A$2)-8),"",SUMIF(Table1[SHIFT NOMENCLATURE], $B3123, Table1[FVIC FIRE]))</f>
        <v/>
      </c>
      <c r="M3123" s="1" t="str">
        <f>IF($A3123&gt;--RIGHT($A$2,LEN($A$2)-8),"",SUMIF(Table1[SHIFT NOMENCLATURE], $B3123, Table1[FKIA]))</f>
        <v/>
      </c>
      <c r="N3123" s="1" t="str">
        <f>IF($A3123&gt;--RIGHT($A$2,LEN($A$2)-8),"",SUMIF(Table1[SHIFT NOMENCLATURE], $B3123, Table1[FWIA]))</f>
        <v/>
      </c>
      <c r="O3123" s="1" t="str">
        <f>IF($A3123&gt;--RIGHT($A$2,LEN($A$2)-8),"",SUMIF(Table1[SHIFT NOMENCLATURE], $B3123, Table1[DUSTWUN]))</f>
        <v/>
      </c>
    </row>
    <row r="3124" spans="1:15" x14ac:dyDescent="0.25">
      <c r="A3124" s="1" t="str">
        <f t="shared" si="96"/>
        <v/>
      </c>
      <c r="B3124" t="str">
        <f t="shared" si="97"/>
        <v/>
      </c>
      <c r="C3124" s="1" t="str">
        <f>IF($A3124&gt;--RIGHT($A$2,LEN($A$2)-8),"",COUNTIF(Table1[SHIFT NOMENCLATURE],$B3124))</f>
        <v/>
      </c>
      <c r="D3124" s="1" t="str">
        <f>IF($A3124&gt;--RIGHT($A$2,LEN($A$2)-8),"",SUMIF(Table1[SHIFT NOMENCLATURE], $B3124, Table1[EVIC KILL]))</f>
        <v/>
      </c>
      <c r="E3124" s="1" t="str">
        <f>IF($A3124&gt;--RIGHT($A$2,LEN($A$2)-8),"",SUMIF(Table1[SHIFT NOMENCLATURE], $B3124, Table1[EVIC MOB]))</f>
        <v/>
      </c>
      <c r="F3124" s="1" t="str">
        <f>IF($A3124&gt;--RIGHT($A$2,LEN($A$2)-8),"",SUMIF(Table1[SHIFT NOMENCLATURE], $B3124, Table1[EVIC FIRE]))</f>
        <v/>
      </c>
      <c r="G3124" s="1" t="str">
        <f>IF($A3124&gt;--RIGHT($A$2,LEN($A$2)-8),"",SUMIF(Table1[SHIFT NOMENCLATURE], $B3124, Table1[EKIA]))</f>
        <v/>
      </c>
      <c r="H3124" s="1" t="str">
        <f>IF($A3124&gt;--RIGHT($A$2,LEN($A$2)-8),"",SUMIF(Table1[SHIFT NOMENCLATURE], $B3124, Table1[EWIA]))</f>
        <v/>
      </c>
      <c r="I3124" s="1" t="str">
        <f>IF($A3124&gt;--RIGHT($A$2,LEN($A$2)-8),"",SUMIF(Table1[SHIFT NOMENCLATURE], $B3124, Table1[EPW]))</f>
        <v/>
      </c>
      <c r="J3124" s="1" t="str">
        <f>IF($A3124&gt;--RIGHT($A$2,LEN($A$2)-8),"",SUMIF(Table1[SHIFT NOMENCLATURE], $B3124, Table1[FVIC KILL]))</f>
        <v/>
      </c>
      <c r="K3124" s="1" t="str">
        <f>IF($A3124&gt;--RIGHT($A$2,LEN($A$2)-8),"",SUMIF(Table1[SHIFT NOMENCLATURE], $B3124, Table1[FVIC MOB]))</f>
        <v/>
      </c>
      <c r="L3124" s="1" t="str">
        <f>IF($A3124&gt;--RIGHT($A$2,LEN($A$2)-8),"",SUMIF(Table1[SHIFT NOMENCLATURE], $B3124, Table1[FVIC FIRE]))</f>
        <v/>
      </c>
      <c r="M3124" s="1" t="str">
        <f>IF($A3124&gt;--RIGHT($A$2,LEN($A$2)-8),"",SUMIF(Table1[SHIFT NOMENCLATURE], $B3124, Table1[FKIA]))</f>
        <v/>
      </c>
      <c r="N3124" s="1" t="str">
        <f>IF($A3124&gt;--RIGHT($A$2,LEN($A$2)-8),"",SUMIF(Table1[SHIFT NOMENCLATURE], $B3124, Table1[FWIA]))</f>
        <v/>
      </c>
      <c r="O3124" s="1" t="str">
        <f>IF($A3124&gt;--RIGHT($A$2,LEN($A$2)-8),"",SUMIF(Table1[SHIFT NOMENCLATURE], $B3124, Table1[DUSTWUN]))</f>
        <v/>
      </c>
    </row>
    <row r="3125" spans="1:15" x14ac:dyDescent="0.25">
      <c r="A3125" s="1" t="str">
        <f t="shared" si="96"/>
        <v/>
      </c>
      <c r="B3125" t="str">
        <f t="shared" si="97"/>
        <v/>
      </c>
      <c r="C3125" s="1" t="str">
        <f>IF($A3125&gt;--RIGHT($A$2,LEN($A$2)-8),"",COUNTIF(Table1[SHIFT NOMENCLATURE],$B3125))</f>
        <v/>
      </c>
      <c r="D3125" s="1" t="str">
        <f>IF($A3125&gt;--RIGHT($A$2,LEN($A$2)-8),"",SUMIF(Table1[SHIFT NOMENCLATURE], $B3125, Table1[EVIC KILL]))</f>
        <v/>
      </c>
      <c r="E3125" s="1" t="str">
        <f>IF($A3125&gt;--RIGHT($A$2,LEN($A$2)-8),"",SUMIF(Table1[SHIFT NOMENCLATURE], $B3125, Table1[EVIC MOB]))</f>
        <v/>
      </c>
      <c r="F3125" s="1" t="str">
        <f>IF($A3125&gt;--RIGHT($A$2,LEN($A$2)-8),"",SUMIF(Table1[SHIFT NOMENCLATURE], $B3125, Table1[EVIC FIRE]))</f>
        <v/>
      </c>
      <c r="G3125" s="1" t="str">
        <f>IF($A3125&gt;--RIGHT($A$2,LEN($A$2)-8),"",SUMIF(Table1[SHIFT NOMENCLATURE], $B3125, Table1[EKIA]))</f>
        <v/>
      </c>
      <c r="H3125" s="1" t="str">
        <f>IF($A3125&gt;--RIGHT($A$2,LEN($A$2)-8),"",SUMIF(Table1[SHIFT NOMENCLATURE], $B3125, Table1[EWIA]))</f>
        <v/>
      </c>
      <c r="I3125" s="1" t="str">
        <f>IF($A3125&gt;--RIGHT($A$2,LEN($A$2)-8),"",SUMIF(Table1[SHIFT NOMENCLATURE], $B3125, Table1[EPW]))</f>
        <v/>
      </c>
      <c r="J3125" s="1" t="str">
        <f>IF($A3125&gt;--RIGHT($A$2,LEN($A$2)-8),"",SUMIF(Table1[SHIFT NOMENCLATURE], $B3125, Table1[FVIC KILL]))</f>
        <v/>
      </c>
      <c r="K3125" s="1" t="str">
        <f>IF($A3125&gt;--RIGHT($A$2,LEN($A$2)-8),"",SUMIF(Table1[SHIFT NOMENCLATURE], $B3125, Table1[FVIC MOB]))</f>
        <v/>
      </c>
      <c r="L3125" s="1" t="str">
        <f>IF($A3125&gt;--RIGHT($A$2,LEN($A$2)-8),"",SUMIF(Table1[SHIFT NOMENCLATURE], $B3125, Table1[FVIC FIRE]))</f>
        <v/>
      </c>
      <c r="M3125" s="1" t="str">
        <f>IF($A3125&gt;--RIGHT($A$2,LEN($A$2)-8),"",SUMIF(Table1[SHIFT NOMENCLATURE], $B3125, Table1[FKIA]))</f>
        <v/>
      </c>
      <c r="N3125" s="1" t="str">
        <f>IF($A3125&gt;--RIGHT($A$2,LEN($A$2)-8),"",SUMIF(Table1[SHIFT NOMENCLATURE], $B3125, Table1[FWIA]))</f>
        <v/>
      </c>
      <c r="O3125" s="1" t="str">
        <f>IF($A3125&gt;--RIGHT($A$2,LEN($A$2)-8),"",SUMIF(Table1[SHIFT NOMENCLATURE], $B3125, Table1[DUSTWUN]))</f>
        <v/>
      </c>
    </row>
    <row r="3126" spans="1:15" x14ac:dyDescent="0.25">
      <c r="A3126" s="1" t="str">
        <f t="shared" si="96"/>
        <v/>
      </c>
      <c r="B3126" t="str">
        <f t="shared" si="97"/>
        <v/>
      </c>
      <c r="C3126" s="1" t="str">
        <f>IF($A3126&gt;--RIGHT($A$2,LEN($A$2)-8),"",COUNTIF(Table1[SHIFT NOMENCLATURE],$B3126))</f>
        <v/>
      </c>
      <c r="D3126" s="1" t="str">
        <f>IF($A3126&gt;--RIGHT($A$2,LEN($A$2)-8),"",SUMIF(Table1[SHIFT NOMENCLATURE], $B3126, Table1[EVIC KILL]))</f>
        <v/>
      </c>
      <c r="E3126" s="1" t="str">
        <f>IF($A3126&gt;--RIGHT($A$2,LEN($A$2)-8),"",SUMIF(Table1[SHIFT NOMENCLATURE], $B3126, Table1[EVIC MOB]))</f>
        <v/>
      </c>
      <c r="F3126" s="1" t="str">
        <f>IF($A3126&gt;--RIGHT($A$2,LEN($A$2)-8),"",SUMIF(Table1[SHIFT NOMENCLATURE], $B3126, Table1[EVIC FIRE]))</f>
        <v/>
      </c>
      <c r="G3126" s="1" t="str">
        <f>IF($A3126&gt;--RIGHT($A$2,LEN($A$2)-8),"",SUMIF(Table1[SHIFT NOMENCLATURE], $B3126, Table1[EKIA]))</f>
        <v/>
      </c>
      <c r="H3126" s="1" t="str">
        <f>IF($A3126&gt;--RIGHT($A$2,LEN($A$2)-8),"",SUMIF(Table1[SHIFT NOMENCLATURE], $B3126, Table1[EWIA]))</f>
        <v/>
      </c>
      <c r="I3126" s="1" t="str">
        <f>IF($A3126&gt;--RIGHT($A$2,LEN($A$2)-8),"",SUMIF(Table1[SHIFT NOMENCLATURE], $B3126, Table1[EPW]))</f>
        <v/>
      </c>
      <c r="J3126" s="1" t="str">
        <f>IF($A3126&gt;--RIGHT($A$2,LEN($A$2)-8),"",SUMIF(Table1[SHIFT NOMENCLATURE], $B3126, Table1[FVIC KILL]))</f>
        <v/>
      </c>
      <c r="K3126" s="1" t="str">
        <f>IF($A3126&gt;--RIGHT($A$2,LEN($A$2)-8),"",SUMIF(Table1[SHIFT NOMENCLATURE], $B3126, Table1[FVIC MOB]))</f>
        <v/>
      </c>
      <c r="L3126" s="1" t="str">
        <f>IF($A3126&gt;--RIGHT($A$2,LEN($A$2)-8),"",SUMIF(Table1[SHIFT NOMENCLATURE], $B3126, Table1[FVIC FIRE]))</f>
        <v/>
      </c>
      <c r="M3126" s="1" t="str">
        <f>IF($A3126&gt;--RIGHT($A$2,LEN($A$2)-8),"",SUMIF(Table1[SHIFT NOMENCLATURE], $B3126, Table1[FKIA]))</f>
        <v/>
      </c>
      <c r="N3126" s="1" t="str">
        <f>IF($A3126&gt;--RIGHT($A$2,LEN($A$2)-8),"",SUMIF(Table1[SHIFT NOMENCLATURE], $B3126, Table1[FWIA]))</f>
        <v/>
      </c>
      <c r="O3126" s="1" t="str">
        <f>IF($A3126&gt;--RIGHT($A$2,LEN($A$2)-8),"",SUMIF(Table1[SHIFT NOMENCLATURE], $B3126, Table1[DUSTWUN]))</f>
        <v/>
      </c>
    </row>
    <row r="3127" spans="1:15" x14ac:dyDescent="0.25">
      <c r="A3127" s="1" t="str">
        <f t="shared" si="96"/>
        <v/>
      </c>
      <c r="B3127" t="str">
        <f t="shared" si="97"/>
        <v/>
      </c>
      <c r="C3127" s="1" t="str">
        <f>IF($A3127&gt;--RIGHT($A$2,LEN($A$2)-8),"",COUNTIF(Table1[SHIFT NOMENCLATURE],$B3127))</f>
        <v/>
      </c>
      <c r="D3127" s="1" t="str">
        <f>IF($A3127&gt;--RIGHT($A$2,LEN($A$2)-8),"",SUMIF(Table1[SHIFT NOMENCLATURE], $B3127, Table1[EVIC KILL]))</f>
        <v/>
      </c>
      <c r="E3127" s="1" t="str">
        <f>IF($A3127&gt;--RIGHT($A$2,LEN($A$2)-8),"",SUMIF(Table1[SHIFT NOMENCLATURE], $B3127, Table1[EVIC MOB]))</f>
        <v/>
      </c>
      <c r="F3127" s="1" t="str">
        <f>IF($A3127&gt;--RIGHT($A$2,LEN($A$2)-8),"",SUMIF(Table1[SHIFT NOMENCLATURE], $B3127, Table1[EVIC FIRE]))</f>
        <v/>
      </c>
      <c r="G3127" s="1" t="str">
        <f>IF($A3127&gt;--RIGHT($A$2,LEN($A$2)-8),"",SUMIF(Table1[SHIFT NOMENCLATURE], $B3127, Table1[EKIA]))</f>
        <v/>
      </c>
      <c r="H3127" s="1" t="str">
        <f>IF($A3127&gt;--RIGHT($A$2,LEN($A$2)-8),"",SUMIF(Table1[SHIFT NOMENCLATURE], $B3127, Table1[EWIA]))</f>
        <v/>
      </c>
      <c r="I3127" s="1" t="str">
        <f>IF($A3127&gt;--RIGHT($A$2,LEN($A$2)-8),"",SUMIF(Table1[SHIFT NOMENCLATURE], $B3127, Table1[EPW]))</f>
        <v/>
      </c>
      <c r="J3127" s="1" t="str">
        <f>IF($A3127&gt;--RIGHT($A$2,LEN($A$2)-8),"",SUMIF(Table1[SHIFT NOMENCLATURE], $B3127, Table1[FVIC KILL]))</f>
        <v/>
      </c>
      <c r="K3127" s="1" t="str">
        <f>IF($A3127&gt;--RIGHT($A$2,LEN($A$2)-8),"",SUMIF(Table1[SHIFT NOMENCLATURE], $B3127, Table1[FVIC MOB]))</f>
        <v/>
      </c>
      <c r="L3127" s="1" t="str">
        <f>IF($A3127&gt;--RIGHT($A$2,LEN($A$2)-8),"",SUMIF(Table1[SHIFT NOMENCLATURE], $B3127, Table1[FVIC FIRE]))</f>
        <v/>
      </c>
      <c r="M3127" s="1" t="str">
        <f>IF($A3127&gt;--RIGHT($A$2,LEN($A$2)-8),"",SUMIF(Table1[SHIFT NOMENCLATURE], $B3127, Table1[FKIA]))</f>
        <v/>
      </c>
      <c r="N3127" s="1" t="str">
        <f>IF($A3127&gt;--RIGHT($A$2,LEN($A$2)-8),"",SUMIF(Table1[SHIFT NOMENCLATURE], $B3127, Table1[FWIA]))</f>
        <v/>
      </c>
      <c r="O3127" s="1" t="str">
        <f>IF($A3127&gt;--RIGHT($A$2,LEN($A$2)-8),"",SUMIF(Table1[SHIFT NOMENCLATURE], $B3127, Table1[DUSTWUN]))</f>
        <v/>
      </c>
    </row>
    <row r="3128" spans="1:15" x14ac:dyDescent="0.25">
      <c r="A3128" s="1" t="str">
        <f t="shared" si="96"/>
        <v/>
      </c>
      <c r="B3128" t="str">
        <f t="shared" si="97"/>
        <v/>
      </c>
      <c r="C3128" s="1" t="str">
        <f>IF($A3128&gt;--RIGHT($A$2,LEN($A$2)-8),"",COUNTIF(Table1[SHIFT NOMENCLATURE],$B3128))</f>
        <v/>
      </c>
      <c r="D3128" s="1" t="str">
        <f>IF($A3128&gt;--RIGHT($A$2,LEN($A$2)-8),"",SUMIF(Table1[SHIFT NOMENCLATURE], $B3128, Table1[EVIC KILL]))</f>
        <v/>
      </c>
      <c r="E3128" s="1" t="str">
        <f>IF($A3128&gt;--RIGHT($A$2,LEN($A$2)-8),"",SUMIF(Table1[SHIFT NOMENCLATURE], $B3128, Table1[EVIC MOB]))</f>
        <v/>
      </c>
      <c r="F3128" s="1" t="str">
        <f>IF($A3128&gt;--RIGHT($A$2,LEN($A$2)-8),"",SUMIF(Table1[SHIFT NOMENCLATURE], $B3128, Table1[EVIC FIRE]))</f>
        <v/>
      </c>
      <c r="G3128" s="1" t="str">
        <f>IF($A3128&gt;--RIGHT($A$2,LEN($A$2)-8),"",SUMIF(Table1[SHIFT NOMENCLATURE], $B3128, Table1[EKIA]))</f>
        <v/>
      </c>
      <c r="H3128" s="1" t="str">
        <f>IF($A3128&gt;--RIGHT($A$2,LEN($A$2)-8),"",SUMIF(Table1[SHIFT NOMENCLATURE], $B3128, Table1[EWIA]))</f>
        <v/>
      </c>
      <c r="I3128" s="1" t="str">
        <f>IF($A3128&gt;--RIGHT($A$2,LEN($A$2)-8),"",SUMIF(Table1[SHIFT NOMENCLATURE], $B3128, Table1[EPW]))</f>
        <v/>
      </c>
      <c r="J3128" s="1" t="str">
        <f>IF($A3128&gt;--RIGHT($A$2,LEN($A$2)-8),"",SUMIF(Table1[SHIFT NOMENCLATURE], $B3128, Table1[FVIC KILL]))</f>
        <v/>
      </c>
      <c r="K3128" s="1" t="str">
        <f>IF($A3128&gt;--RIGHT($A$2,LEN($A$2)-8),"",SUMIF(Table1[SHIFT NOMENCLATURE], $B3128, Table1[FVIC MOB]))</f>
        <v/>
      </c>
      <c r="L3128" s="1" t="str">
        <f>IF($A3128&gt;--RIGHT($A$2,LEN($A$2)-8),"",SUMIF(Table1[SHIFT NOMENCLATURE], $B3128, Table1[FVIC FIRE]))</f>
        <v/>
      </c>
      <c r="M3128" s="1" t="str">
        <f>IF($A3128&gt;--RIGHT($A$2,LEN($A$2)-8),"",SUMIF(Table1[SHIFT NOMENCLATURE], $B3128, Table1[FKIA]))</f>
        <v/>
      </c>
      <c r="N3128" s="1" t="str">
        <f>IF($A3128&gt;--RIGHT($A$2,LEN($A$2)-8),"",SUMIF(Table1[SHIFT NOMENCLATURE], $B3128, Table1[FWIA]))</f>
        <v/>
      </c>
      <c r="O3128" s="1" t="str">
        <f>IF($A3128&gt;--RIGHT($A$2,LEN($A$2)-8),"",SUMIF(Table1[SHIFT NOMENCLATURE], $B3128, Table1[DUSTWUN]))</f>
        <v/>
      </c>
    </row>
    <row r="3129" spans="1:15" x14ac:dyDescent="0.25">
      <c r="A3129" s="1" t="str">
        <f t="shared" si="96"/>
        <v/>
      </c>
      <c r="B3129" t="str">
        <f t="shared" si="97"/>
        <v/>
      </c>
      <c r="C3129" s="1" t="str">
        <f>IF($A3129&gt;--RIGHT($A$2,LEN($A$2)-8),"",COUNTIF(Table1[SHIFT NOMENCLATURE],$B3129))</f>
        <v/>
      </c>
      <c r="D3129" s="1" t="str">
        <f>IF($A3129&gt;--RIGHT($A$2,LEN($A$2)-8),"",SUMIF(Table1[SHIFT NOMENCLATURE], $B3129, Table1[EVIC KILL]))</f>
        <v/>
      </c>
      <c r="E3129" s="1" t="str">
        <f>IF($A3129&gt;--RIGHT($A$2,LEN($A$2)-8),"",SUMIF(Table1[SHIFT NOMENCLATURE], $B3129, Table1[EVIC MOB]))</f>
        <v/>
      </c>
      <c r="F3129" s="1" t="str">
        <f>IF($A3129&gt;--RIGHT($A$2,LEN($A$2)-8),"",SUMIF(Table1[SHIFT NOMENCLATURE], $B3129, Table1[EVIC FIRE]))</f>
        <v/>
      </c>
      <c r="G3129" s="1" t="str">
        <f>IF($A3129&gt;--RIGHT($A$2,LEN($A$2)-8),"",SUMIF(Table1[SHIFT NOMENCLATURE], $B3129, Table1[EKIA]))</f>
        <v/>
      </c>
      <c r="H3129" s="1" t="str">
        <f>IF($A3129&gt;--RIGHT($A$2,LEN($A$2)-8),"",SUMIF(Table1[SHIFT NOMENCLATURE], $B3129, Table1[EWIA]))</f>
        <v/>
      </c>
      <c r="I3129" s="1" t="str">
        <f>IF($A3129&gt;--RIGHT($A$2,LEN($A$2)-8),"",SUMIF(Table1[SHIFT NOMENCLATURE], $B3129, Table1[EPW]))</f>
        <v/>
      </c>
      <c r="J3129" s="1" t="str">
        <f>IF($A3129&gt;--RIGHT($A$2,LEN($A$2)-8),"",SUMIF(Table1[SHIFT NOMENCLATURE], $B3129, Table1[FVIC KILL]))</f>
        <v/>
      </c>
      <c r="K3129" s="1" t="str">
        <f>IF($A3129&gt;--RIGHT($A$2,LEN($A$2)-8),"",SUMIF(Table1[SHIFT NOMENCLATURE], $B3129, Table1[FVIC MOB]))</f>
        <v/>
      </c>
      <c r="L3129" s="1" t="str">
        <f>IF($A3129&gt;--RIGHT($A$2,LEN($A$2)-8),"",SUMIF(Table1[SHIFT NOMENCLATURE], $B3129, Table1[FVIC FIRE]))</f>
        <v/>
      </c>
      <c r="M3129" s="1" t="str">
        <f>IF($A3129&gt;--RIGHT($A$2,LEN($A$2)-8),"",SUMIF(Table1[SHIFT NOMENCLATURE], $B3129, Table1[FKIA]))</f>
        <v/>
      </c>
      <c r="N3129" s="1" t="str">
        <f>IF($A3129&gt;--RIGHT($A$2,LEN($A$2)-8),"",SUMIF(Table1[SHIFT NOMENCLATURE], $B3129, Table1[FWIA]))</f>
        <v/>
      </c>
      <c r="O3129" s="1" t="str">
        <f>IF($A3129&gt;--RIGHT($A$2,LEN($A$2)-8),"",SUMIF(Table1[SHIFT NOMENCLATURE], $B3129, Table1[DUSTWUN]))</f>
        <v/>
      </c>
    </row>
    <row r="3130" spans="1:15" x14ac:dyDescent="0.25">
      <c r="A3130" s="1" t="str">
        <f t="shared" si="96"/>
        <v/>
      </c>
      <c r="B3130" t="str">
        <f t="shared" si="97"/>
        <v/>
      </c>
      <c r="C3130" s="1" t="str">
        <f>IF($A3130&gt;--RIGHT($A$2,LEN($A$2)-8),"",COUNTIF(Table1[SHIFT NOMENCLATURE],$B3130))</f>
        <v/>
      </c>
      <c r="D3130" s="1" t="str">
        <f>IF($A3130&gt;--RIGHT($A$2,LEN($A$2)-8),"",SUMIF(Table1[SHIFT NOMENCLATURE], $B3130, Table1[EVIC KILL]))</f>
        <v/>
      </c>
      <c r="E3130" s="1" t="str">
        <f>IF($A3130&gt;--RIGHT($A$2,LEN($A$2)-8),"",SUMIF(Table1[SHIFT NOMENCLATURE], $B3130, Table1[EVIC MOB]))</f>
        <v/>
      </c>
      <c r="F3130" s="1" t="str">
        <f>IF($A3130&gt;--RIGHT($A$2,LEN($A$2)-8),"",SUMIF(Table1[SHIFT NOMENCLATURE], $B3130, Table1[EVIC FIRE]))</f>
        <v/>
      </c>
      <c r="G3130" s="1" t="str">
        <f>IF($A3130&gt;--RIGHT($A$2,LEN($A$2)-8),"",SUMIF(Table1[SHIFT NOMENCLATURE], $B3130, Table1[EKIA]))</f>
        <v/>
      </c>
      <c r="H3130" s="1" t="str">
        <f>IF($A3130&gt;--RIGHT($A$2,LEN($A$2)-8),"",SUMIF(Table1[SHIFT NOMENCLATURE], $B3130, Table1[EWIA]))</f>
        <v/>
      </c>
      <c r="I3130" s="1" t="str">
        <f>IF($A3130&gt;--RIGHT($A$2,LEN($A$2)-8),"",SUMIF(Table1[SHIFT NOMENCLATURE], $B3130, Table1[EPW]))</f>
        <v/>
      </c>
      <c r="J3130" s="1" t="str">
        <f>IF($A3130&gt;--RIGHT($A$2,LEN($A$2)-8),"",SUMIF(Table1[SHIFT NOMENCLATURE], $B3130, Table1[FVIC KILL]))</f>
        <v/>
      </c>
      <c r="K3130" s="1" t="str">
        <f>IF($A3130&gt;--RIGHT($A$2,LEN($A$2)-8),"",SUMIF(Table1[SHIFT NOMENCLATURE], $B3130, Table1[FVIC MOB]))</f>
        <v/>
      </c>
      <c r="L3130" s="1" t="str">
        <f>IF($A3130&gt;--RIGHT($A$2,LEN($A$2)-8),"",SUMIF(Table1[SHIFT NOMENCLATURE], $B3130, Table1[FVIC FIRE]))</f>
        <v/>
      </c>
      <c r="M3130" s="1" t="str">
        <f>IF($A3130&gt;--RIGHT($A$2,LEN($A$2)-8),"",SUMIF(Table1[SHIFT NOMENCLATURE], $B3130, Table1[FKIA]))</f>
        <v/>
      </c>
      <c r="N3130" s="1" t="str">
        <f>IF($A3130&gt;--RIGHT($A$2,LEN($A$2)-8),"",SUMIF(Table1[SHIFT NOMENCLATURE], $B3130, Table1[FWIA]))</f>
        <v/>
      </c>
      <c r="O3130" s="1" t="str">
        <f>IF($A3130&gt;--RIGHT($A$2,LEN($A$2)-8),"",SUMIF(Table1[SHIFT NOMENCLATURE], $B3130, Table1[DUSTWUN]))</f>
        <v/>
      </c>
    </row>
    <row r="3131" spans="1:15" x14ac:dyDescent="0.25">
      <c r="A3131" s="1" t="str">
        <f t="shared" si="96"/>
        <v/>
      </c>
      <c r="B3131" t="str">
        <f t="shared" si="97"/>
        <v/>
      </c>
      <c r="C3131" s="1" t="str">
        <f>IF($A3131&gt;--RIGHT($A$2,LEN($A$2)-8),"",COUNTIF(Table1[SHIFT NOMENCLATURE],$B3131))</f>
        <v/>
      </c>
      <c r="D3131" s="1" t="str">
        <f>IF($A3131&gt;--RIGHT($A$2,LEN($A$2)-8),"",SUMIF(Table1[SHIFT NOMENCLATURE], $B3131, Table1[EVIC KILL]))</f>
        <v/>
      </c>
      <c r="E3131" s="1" t="str">
        <f>IF($A3131&gt;--RIGHT($A$2,LEN($A$2)-8),"",SUMIF(Table1[SHIFT NOMENCLATURE], $B3131, Table1[EVIC MOB]))</f>
        <v/>
      </c>
      <c r="F3131" s="1" t="str">
        <f>IF($A3131&gt;--RIGHT($A$2,LEN($A$2)-8),"",SUMIF(Table1[SHIFT NOMENCLATURE], $B3131, Table1[EVIC FIRE]))</f>
        <v/>
      </c>
      <c r="G3131" s="1" t="str">
        <f>IF($A3131&gt;--RIGHT($A$2,LEN($A$2)-8),"",SUMIF(Table1[SHIFT NOMENCLATURE], $B3131, Table1[EKIA]))</f>
        <v/>
      </c>
      <c r="H3131" s="1" t="str">
        <f>IF($A3131&gt;--RIGHT($A$2,LEN($A$2)-8),"",SUMIF(Table1[SHIFT NOMENCLATURE], $B3131, Table1[EWIA]))</f>
        <v/>
      </c>
      <c r="I3131" s="1" t="str">
        <f>IF($A3131&gt;--RIGHT($A$2,LEN($A$2)-8),"",SUMIF(Table1[SHIFT NOMENCLATURE], $B3131, Table1[EPW]))</f>
        <v/>
      </c>
      <c r="J3131" s="1" t="str">
        <f>IF($A3131&gt;--RIGHT($A$2,LEN($A$2)-8),"",SUMIF(Table1[SHIFT NOMENCLATURE], $B3131, Table1[FVIC KILL]))</f>
        <v/>
      </c>
      <c r="K3131" s="1" t="str">
        <f>IF($A3131&gt;--RIGHT($A$2,LEN($A$2)-8),"",SUMIF(Table1[SHIFT NOMENCLATURE], $B3131, Table1[FVIC MOB]))</f>
        <v/>
      </c>
      <c r="L3131" s="1" t="str">
        <f>IF($A3131&gt;--RIGHT($A$2,LEN($A$2)-8),"",SUMIF(Table1[SHIFT NOMENCLATURE], $B3131, Table1[FVIC FIRE]))</f>
        <v/>
      </c>
      <c r="M3131" s="1" t="str">
        <f>IF($A3131&gt;--RIGHT($A$2,LEN($A$2)-8),"",SUMIF(Table1[SHIFT NOMENCLATURE], $B3131, Table1[FKIA]))</f>
        <v/>
      </c>
      <c r="N3131" s="1" t="str">
        <f>IF($A3131&gt;--RIGHT($A$2,LEN($A$2)-8),"",SUMIF(Table1[SHIFT NOMENCLATURE], $B3131, Table1[FWIA]))</f>
        <v/>
      </c>
      <c r="O3131" s="1" t="str">
        <f>IF($A3131&gt;--RIGHT($A$2,LEN($A$2)-8),"",SUMIF(Table1[SHIFT NOMENCLATURE], $B3131, Table1[DUSTWUN]))</f>
        <v/>
      </c>
    </row>
    <row r="3132" spans="1:15" x14ac:dyDescent="0.25">
      <c r="A3132" s="1" t="str">
        <f t="shared" si="96"/>
        <v/>
      </c>
      <c r="B3132" t="str">
        <f t="shared" si="97"/>
        <v/>
      </c>
      <c r="C3132" s="1" t="str">
        <f>IF($A3132&gt;--RIGHT($A$2,LEN($A$2)-8),"",COUNTIF(Table1[SHIFT NOMENCLATURE],$B3132))</f>
        <v/>
      </c>
      <c r="D3132" s="1" t="str">
        <f>IF($A3132&gt;--RIGHT($A$2,LEN($A$2)-8),"",SUMIF(Table1[SHIFT NOMENCLATURE], $B3132, Table1[EVIC KILL]))</f>
        <v/>
      </c>
      <c r="E3132" s="1" t="str">
        <f>IF($A3132&gt;--RIGHT($A$2,LEN($A$2)-8),"",SUMIF(Table1[SHIFT NOMENCLATURE], $B3132, Table1[EVIC MOB]))</f>
        <v/>
      </c>
      <c r="F3132" s="1" t="str">
        <f>IF($A3132&gt;--RIGHT($A$2,LEN($A$2)-8),"",SUMIF(Table1[SHIFT NOMENCLATURE], $B3132, Table1[EVIC FIRE]))</f>
        <v/>
      </c>
      <c r="G3132" s="1" t="str">
        <f>IF($A3132&gt;--RIGHT($A$2,LEN($A$2)-8),"",SUMIF(Table1[SHIFT NOMENCLATURE], $B3132, Table1[EKIA]))</f>
        <v/>
      </c>
      <c r="H3132" s="1" t="str">
        <f>IF($A3132&gt;--RIGHT($A$2,LEN($A$2)-8),"",SUMIF(Table1[SHIFT NOMENCLATURE], $B3132, Table1[EWIA]))</f>
        <v/>
      </c>
      <c r="I3132" s="1" t="str">
        <f>IF($A3132&gt;--RIGHT($A$2,LEN($A$2)-8),"",SUMIF(Table1[SHIFT NOMENCLATURE], $B3132, Table1[EPW]))</f>
        <v/>
      </c>
      <c r="J3132" s="1" t="str">
        <f>IF($A3132&gt;--RIGHT($A$2,LEN($A$2)-8),"",SUMIF(Table1[SHIFT NOMENCLATURE], $B3132, Table1[FVIC KILL]))</f>
        <v/>
      </c>
      <c r="K3132" s="1" t="str">
        <f>IF($A3132&gt;--RIGHT($A$2,LEN($A$2)-8),"",SUMIF(Table1[SHIFT NOMENCLATURE], $B3132, Table1[FVIC MOB]))</f>
        <v/>
      </c>
      <c r="L3132" s="1" t="str">
        <f>IF($A3132&gt;--RIGHT($A$2,LEN($A$2)-8),"",SUMIF(Table1[SHIFT NOMENCLATURE], $B3132, Table1[FVIC FIRE]))</f>
        <v/>
      </c>
      <c r="M3132" s="1" t="str">
        <f>IF($A3132&gt;--RIGHT($A$2,LEN($A$2)-8),"",SUMIF(Table1[SHIFT NOMENCLATURE], $B3132, Table1[FKIA]))</f>
        <v/>
      </c>
      <c r="N3132" s="1" t="str">
        <f>IF($A3132&gt;--RIGHT($A$2,LEN($A$2)-8),"",SUMIF(Table1[SHIFT NOMENCLATURE], $B3132, Table1[FWIA]))</f>
        <v/>
      </c>
      <c r="O3132" s="1" t="str">
        <f>IF($A3132&gt;--RIGHT($A$2,LEN($A$2)-8),"",SUMIF(Table1[SHIFT NOMENCLATURE], $B3132, Table1[DUSTWUN]))</f>
        <v/>
      </c>
    </row>
    <row r="3133" spans="1:15" x14ac:dyDescent="0.25">
      <c r="A3133" s="1" t="str">
        <f t="shared" si="96"/>
        <v/>
      </c>
      <c r="B3133" t="str">
        <f t="shared" si="97"/>
        <v/>
      </c>
      <c r="C3133" s="1" t="str">
        <f>IF($A3133&gt;--RIGHT($A$2,LEN($A$2)-8),"",COUNTIF(Table1[SHIFT NOMENCLATURE],$B3133))</f>
        <v/>
      </c>
      <c r="D3133" s="1" t="str">
        <f>IF($A3133&gt;--RIGHT($A$2,LEN($A$2)-8),"",SUMIF(Table1[SHIFT NOMENCLATURE], $B3133, Table1[EVIC KILL]))</f>
        <v/>
      </c>
      <c r="E3133" s="1" t="str">
        <f>IF($A3133&gt;--RIGHT($A$2,LEN($A$2)-8),"",SUMIF(Table1[SHIFT NOMENCLATURE], $B3133, Table1[EVIC MOB]))</f>
        <v/>
      </c>
      <c r="F3133" s="1" t="str">
        <f>IF($A3133&gt;--RIGHT($A$2,LEN($A$2)-8),"",SUMIF(Table1[SHIFT NOMENCLATURE], $B3133, Table1[EVIC FIRE]))</f>
        <v/>
      </c>
      <c r="G3133" s="1" t="str">
        <f>IF($A3133&gt;--RIGHT($A$2,LEN($A$2)-8),"",SUMIF(Table1[SHIFT NOMENCLATURE], $B3133, Table1[EKIA]))</f>
        <v/>
      </c>
      <c r="H3133" s="1" t="str">
        <f>IF($A3133&gt;--RIGHT($A$2,LEN($A$2)-8),"",SUMIF(Table1[SHIFT NOMENCLATURE], $B3133, Table1[EWIA]))</f>
        <v/>
      </c>
      <c r="I3133" s="1" t="str">
        <f>IF($A3133&gt;--RIGHT($A$2,LEN($A$2)-8),"",SUMIF(Table1[SHIFT NOMENCLATURE], $B3133, Table1[EPW]))</f>
        <v/>
      </c>
      <c r="J3133" s="1" t="str">
        <f>IF($A3133&gt;--RIGHT($A$2,LEN($A$2)-8),"",SUMIF(Table1[SHIFT NOMENCLATURE], $B3133, Table1[FVIC KILL]))</f>
        <v/>
      </c>
      <c r="K3133" s="1" t="str">
        <f>IF($A3133&gt;--RIGHT($A$2,LEN($A$2)-8),"",SUMIF(Table1[SHIFT NOMENCLATURE], $B3133, Table1[FVIC MOB]))</f>
        <v/>
      </c>
      <c r="L3133" s="1" t="str">
        <f>IF($A3133&gt;--RIGHT($A$2,LEN($A$2)-8),"",SUMIF(Table1[SHIFT NOMENCLATURE], $B3133, Table1[FVIC FIRE]))</f>
        <v/>
      </c>
      <c r="M3133" s="1" t="str">
        <f>IF($A3133&gt;--RIGHT($A$2,LEN($A$2)-8),"",SUMIF(Table1[SHIFT NOMENCLATURE], $B3133, Table1[FKIA]))</f>
        <v/>
      </c>
      <c r="N3133" s="1" t="str">
        <f>IF($A3133&gt;--RIGHT($A$2,LEN($A$2)-8),"",SUMIF(Table1[SHIFT NOMENCLATURE], $B3133, Table1[FWIA]))</f>
        <v/>
      </c>
      <c r="O3133" s="1" t="str">
        <f>IF($A3133&gt;--RIGHT($A$2,LEN($A$2)-8),"",SUMIF(Table1[SHIFT NOMENCLATURE], $B3133, Table1[DUSTWUN]))</f>
        <v/>
      </c>
    </row>
    <row r="3134" spans="1:15" x14ac:dyDescent="0.25">
      <c r="A3134" s="1" t="str">
        <f t="shared" si="96"/>
        <v/>
      </c>
      <c r="B3134" t="str">
        <f t="shared" si="97"/>
        <v/>
      </c>
      <c r="C3134" s="1" t="str">
        <f>IF($A3134&gt;--RIGHT($A$2,LEN($A$2)-8),"",COUNTIF(Table1[SHIFT NOMENCLATURE],$B3134))</f>
        <v/>
      </c>
      <c r="D3134" s="1" t="str">
        <f>IF($A3134&gt;--RIGHT($A$2,LEN($A$2)-8),"",SUMIF(Table1[SHIFT NOMENCLATURE], $B3134, Table1[EVIC KILL]))</f>
        <v/>
      </c>
      <c r="E3134" s="1" t="str">
        <f>IF($A3134&gt;--RIGHT($A$2,LEN($A$2)-8),"",SUMIF(Table1[SHIFT NOMENCLATURE], $B3134, Table1[EVIC MOB]))</f>
        <v/>
      </c>
      <c r="F3134" s="1" t="str">
        <f>IF($A3134&gt;--RIGHT($A$2,LEN($A$2)-8),"",SUMIF(Table1[SHIFT NOMENCLATURE], $B3134, Table1[EVIC FIRE]))</f>
        <v/>
      </c>
      <c r="G3134" s="1" t="str">
        <f>IF($A3134&gt;--RIGHT($A$2,LEN($A$2)-8),"",SUMIF(Table1[SHIFT NOMENCLATURE], $B3134, Table1[EKIA]))</f>
        <v/>
      </c>
      <c r="H3134" s="1" t="str">
        <f>IF($A3134&gt;--RIGHT($A$2,LEN($A$2)-8),"",SUMIF(Table1[SHIFT NOMENCLATURE], $B3134, Table1[EWIA]))</f>
        <v/>
      </c>
      <c r="I3134" s="1" t="str">
        <f>IF($A3134&gt;--RIGHT($A$2,LEN($A$2)-8),"",SUMIF(Table1[SHIFT NOMENCLATURE], $B3134, Table1[EPW]))</f>
        <v/>
      </c>
      <c r="J3134" s="1" t="str">
        <f>IF($A3134&gt;--RIGHT($A$2,LEN($A$2)-8),"",SUMIF(Table1[SHIFT NOMENCLATURE], $B3134, Table1[FVIC KILL]))</f>
        <v/>
      </c>
      <c r="K3134" s="1" t="str">
        <f>IF($A3134&gt;--RIGHT($A$2,LEN($A$2)-8),"",SUMIF(Table1[SHIFT NOMENCLATURE], $B3134, Table1[FVIC MOB]))</f>
        <v/>
      </c>
      <c r="L3134" s="1" t="str">
        <f>IF($A3134&gt;--RIGHT($A$2,LEN($A$2)-8),"",SUMIF(Table1[SHIFT NOMENCLATURE], $B3134, Table1[FVIC FIRE]))</f>
        <v/>
      </c>
      <c r="M3134" s="1" t="str">
        <f>IF($A3134&gt;--RIGHT($A$2,LEN($A$2)-8),"",SUMIF(Table1[SHIFT NOMENCLATURE], $B3134, Table1[FKIA]))</f>
        <v/>
      </c>
      <c r="N3134" s="1" t="str">
        <f>IF($A3134&gt;--RIGHT($A$2,LEN($A$2)-8),"",SUMIF(Table1[SHIFT NOMENCLATURE], $B3134, Table1[FWIA]))</f>
        <v/>
      </c>
      <c r="O3134" s="1" t="str">
        <f>IF($A3134&gt;--RIGHT($A$2,LEN($A$2)-8),"",SUMIF(Table1[SHIFT NOMENCLATURE], $B3134, Table1[DUSTWUN]))</f>
        <v/>
      </c>
    </row>
    <row r="3135" spans="1:15" x14ac:dyDescent="0.25">
      <c r="A3135" s="1" t="str">
        <f t="shared" si="96"/>
        <v/>
      </c>
      <c r="B3135" t="str">
        <f t="shared" si="97"/>
        <v/>
      </c>
      <c r="C3135" s="1" t="str">
        <f>IF($A3135&gt;--RIGHT($A$2,LEN($A$2)-8),"",COUNTIF(Table1[SHIFT NOMENCLATURE],$B3135))</f>
        <v/>
      </c>
      <c r="D3135" s="1" t="str">
        <f>IF($A3135&gt;--RIGHT($A$2,LEN($A$2)-8),"",SUMIF(Table1[SHIFT NOMENCLATURE], $B3135, Table1[EVIC KILL]))</f>
        <v/>
      </c>
      <c r="E3135" s="1" t="str">
        <f>IF($A3135&gt;--RIGHT($A$2,LEN($A$2)-8),"",SUMIF(Table1[SHIFT NOMENCLATURE], $B3135, Table1[EVIC MOB]))</f>
        <v/>
      </c>
      <c r="F3135" s="1" t="str">
        <f>IF($A3135&gt;--RIGHT($A$2,LEN($A$2)-8),"",SUMIF(Table1[SHIFT NOMENCLATURE], $B3135, Table1[EVIC FIRE]))</f>
        <v/>
      </c>
      <c r="G3135" s="1" t="str">
        <f>IF($A3135&gt;--RIGHT($A$2,LEN($A$2)-8),"",SUMIF(Table1[SHIFT NOMENCLATURE], $B3135, Table1[EKIA]))</f>
        <v/>
      </c>
      <c r="H3135" s="1" t="str">
        <f>IF($A3135&gt;--RIGHT($A$2,LEN($A$2)-8),"",SUMIF(Table1[SHIFT NOMENCLATURE], $B3135, Table1[EWIA]))</f>
        <v/>
      </c>
      <c r="I3135" s="1" t="str">
        <f>IF($A3135&gt;--RIGHT($A$2,LEN($A$2)-8),"",SUMIF(Table1[SHIFT NOMENCLATURE], $B3135, Table1[EPW]))</f>
        <v/>
      </c>
      <c r="J3135" s="1" t="str">
        <f>IF($A3135&gt;--RIGHT($A$2,LEN($A$2)-8),"",SUMIF(Table1[SHIFT NOMENCLATURE], $B3135, Table1[FVIC KILL]))</f>
        <v/>
      </c>
      <c r="K3135" s="1" t="str">
        <f>IF($A3135&gt;--RIGHT($A$2,LEN($A$2)-8),"",SUMIF(Table1[SHIFT NOMENCLATURE], $B3135, Table1[FVIC MOB]))</f>
        <v/>
      </c>
      <c r="L3135" s="1" t="str">
        <f>IF($A3135&gt;--RIGHT($A$2,LEN($A$2)-8),"",SUMIF(Table1[SHIFT NOMENCLATURE], $B3135, Table1[FVIC FIRE]))</f>
        <v/>
      </c>
      <c r="M3135" s="1" t="str">
        <f>IF($A3135&gt;--RIGHT($A$2,LEN($A$2)-8),"",SUMIF(Table1[SHIFT NOMENCLATURE], $B3135, Table1[FKIA]))</f>
        <v/>
      </c>
      <c r="N3135" s="1" t="str">
        <f>IF($A3135&gt;--RIGHT($A$2,LEN($A$2)-8),"",SUMIF(Table1[SHIFT NOMENCLATURE], $B3135, Table1[FWIA]))</f>
        <v/>
      </c>
      <c r="O3135" s="1" t="str">
        <f>IF($A3135&gt;--RIGHT($A$2,LEN($A$2)-8),"",SUMIF(Table1[SHIFT NOMENCLATURE], $B3135, Table1[DUSTWUN]))</f>
        <v/>
      </c>
    </row>
    <row r="3136" spans="1:15" x14ac:dyDescent="0.25">
      <c r="A3136" s="1" t="str">
        <f t="shared" si="96"/>
        <v/>
      </c>
      <c r="B3136" t="str">
        <f t="shared" si="97"/>
        <v/>
      </c>
      <c r="C3136" s="1" t="str">
        <f>IF($A3136&gt;--RIGHT($A$2,LEN($A$2)-8),"",COUNTIF(Table1[SHIFT NOMENCLATURE],$B3136))</f>
        <v/>
      </c>
      <c r="D3136" s="1" t="str">
        <f>IF($A3136&gt;--RIGHT($A$2,LEN($A$2)-8),"",SUMIF(Table1[SHIFT NOMENCLATURE], $B3136, Table1[EVIC KILL]))</f>
        <v/>
      </c>
      <c r="E3136" s="1" t="str">
        <f>IF($A3136&gt;--RIGHT($A$2,LEN($A$2)-8),"",SUMIF(Table1[SHIFT NOMENCLATURE], $B3136, Table1[EVIC MOB]))</f>
        <v/>
      </c>
      <c r="F3136" s="1" t="str">
        <f>IF($A3136&gt;--RIGHT($A$2,LEN($A$2)-8),"",SUMIF(Table1[SHIFT NOMENCLATURE], $B3136, Table1[EVIC FIRE]))</f>
        <v/>
      </c>
      <c r="G3136" s="1" t="str">
        <f>IF($A3136&gt;--RIGHT($A$2,LEN($A$2)-8),"",SUMIF(Table1[SHIFT NOMENCLATURE], $B3136, Table1[EKIA]))</f>
        <v/>
      </c>
      <c r="H3136" s="1" t="str">
        <f>IF($A3136&gt;--RIGHT($A$2,LEN($A$2)-8),"",SUMIF(Table1[SHIFT NOMENCLATURE], $B3136, Table1[EWIA]))</f>
        <v/>
      </c>
      <c r="I3136" s="1" t="str">
        <f>IF($A3136&gt;--RIGHT($A$2,LEN($A$2)-8),"",SUMIF(Table1[SHIFT NOMENCLATURE], $B3136, Table1[EPW]))</f>
        <v/>
      </c>
      <c r="J3136" s="1" t="str">
        <f>IF($A3136&gt;--RIGHT($A$2,LEN($A$2)-8),"",SUMIF(Table1[SHIFT NOMENCLATURE], $B3136, Table1[FVIC KILL]))</f>
        <v/>
      </c>
      <c r="K3136" s="1" t="str">
        <f>IF($A3136&gt;--RIGHT($A$2,LEN($A$2)-8),"",SUMIF(Table1[SHIFT NOMENCLATURE], $B3136, Table1[FVIC MOB]))</f>
        <v/>
      </c>
      <c r="L3136" s="1" t="str">
        <f>IF($A3136&gt;--RIGHT($A$2,LEN($A$2)-8),"",SUMIF(Table1[SHIFT NOMENCLATURE], $B3136, Table1[FVIC FIRE]))</f>
        <v/>
      </c>
      <c r="M3136" s="1" t="str">
        <f>IF($A3136&gt;--RIGHT($A$2,LEN($A$2)-8),"",SUMIF(Table1[SHIFT NOMENCLATURE], $B3136, Table1[FKIA]))</f>
        <v/>
      </c>
      <c r="N3136" s="1" t="str">
        <f>IF($A3136&gt;--RIGHT($A$2,LEN($A$2)-8),"",SUMIF(Table1[SHIFT NOMENCLATURE], $B3136, Table1[FWIA]))</f>
        <v/>
      </c>
      <c r="O3136" s="1" t="str">
        <f>IF($A3136&gt;--RIGHT($A$2,LEN($A$2)-8),"",SUMIF(Table1[SHIFT NOMENCLATURE], $B3136, Table1[DUSTWUN]))</f>
        <v/>
      </c>
    </row>
    <row r="3137" spans="1:15" x14ac:dyDescent="0.25">
      <c r="A3137" s="1" t="str">
        <f t="shared" si="96"/>
        <v/>
      </c>
      <c r="B3137" t="str">
        <f t="shared" si="97"/>
        <v/>
      </c>
      <c r="C3137" s="1" t="str">
        <f>IF($A3137&gt;--RIGHT($A$2,LEN($A$2)-8),"",COUNTIF(Table1[SHIFT NOMENCLATURE],$B3137))</f>
        <v/>
      </c>
      <c r="D3137" s="1" t="str">
        <f>IF($A3137&gt;--RIGHT($A$2,LEN($A$2)-8),"",SUMIF(Table1[SHIFT NOMENCLATURE], $B3137, Table1[EVIC KILL]))</f>
        <v/>
      </c>
      <c r="E3137" s="1" t="str">
        <f>IF($A3137&gt;--RIGHT($A$2,LEN($A$2)-8),"",SUMIF(Table1[SHIFT NOMENCLATURE], $B3137, Table1[EVIC MOB]))</f>
        <v/>
      </c>
      <c r="F3137" s="1" t="str">
        <f>IF($A3137&gt;--RIGHT($A$2,LEN($A$2)-8),"",SUMIF(Table1[SHIFT NOMENCLATURE], $B3137, Table1[EVIC FIRE]))</f>
        <v/>
      </c>
      <c r="G3137" s="1" t="str">
        <f>IF($A3137&gt;--RIGHT($A$2,LEN($A$2)-8),"",SUMIF(Table1[SHIFT NOMENCLATURE], $B3137, Table1[EKIA]))</f>
        <v/>
      </c>
      <c r="H3137" s="1" t="str">
        <f>IF($A3137&gt;--RIGHT($A$2,LEN($A$2)-8),"",SUMIF(Table1[SHIFT NOMENCLATURE], $B3137, Table1[EWIA]))</f>
        <v/>
      </c>
      <c r="I3137" s="1" t="str">
        <f>IF($A3137&gt;--RIGHT($A$2,LEN($A$2)-8),"",SUMIF(Table1[SHIFT NOMENCLATURE], $B3137, Table1[EPW]))</f>
        <v/>
      </c>
      <c r="J3137" s="1" t="str">
        <f>IF($A3137&gt;--RIGHT($A$2,LEN($A$2)-8),"",SUMIF(Table1[SHIFT NOMENCLATURE], $B3137, Table1[FVIC KILL]))</f>
        <v/>
      </c>
      <c r="K3137" s="1" t="str">
        <f>IF($A3137&gt;--RIGHT($A$2,LEN($A$2)-8),"",SUMIF(Table1[SHIFT NOMENCLATURE], $B3137, Table1[FVIC MOB]))</f>
        <v/>
      </c>
      <c r="L3137" s="1" t="str">
        <f>IF($A3137&gt;--RIGHT($A$2,LEN($A$2)-8),"",SUMIF(Table1[SHIFT NOMENCLATURE], $B3137, Table1[FVIC FIRE]))</f>
        <v/>
      </c>
      <c r="M3137" s="1" t="str">
        <f>IF($A3137&gt;--RIGHT($A$2,LEN($A$2)-8),"",SUMIF(Table1[SHIFT NOMENCLATURE], $B3137, Table1[FKIA]))</f>
        <v/>
      </c>
      <c r="N3137" s="1" t="str">
        <f>IF($A3137&gt;--RIGHT($A$2,LEN($A$2)-8),"",SUMIF(Table1[SHIFT NOMENCLATURE], $B3137, Table1[FWIA]))</f>
        <v/>
      </c>
      <c r="O3137" s="1" t="str">
        <f>IF($A3137&gt;--RIGHT($A$2,LEN($A$2)-8),"",SUMIF(Table1[SHIFT NOMENCLATURE], $B3137, Table1[DUSTWUN]))</f>
        <v/>
      </c>
    </row>
    <row r="3138" spans="1:15" x14ac:dyDescent="0.25">
      <c r="A3138" s="1" t="str">
        <f t="shared" si="96"/>
        <v/>
      </c>
      <c r="B3138" t="str">
        <f t="shared" si="97"/>
        <v/>
      </c>
      <c r="C3138" s="1" t="str">
        <f>IF($A3138&gt;--RIGHT($A$2,LEN($A$2)-8),"",COUNTIF(Table1[SHIFT NOMENCLATURE],$B3138))</f>
        <v/>
      </c>
      <c r="D3138" s="1" t="str">
        <f>IF($A3138&gt;--RIGHT($A$2,LEN($A$2)-8),"",SUMIF(Table1[SHIFT NOMENCLATURE], $B3138, Table1[EVIC KILL]))</f>
        <v/>
      </c>
      <c r="E3138" s="1" t="str">
        <f>IF($A3138&gt;--RIGHT($A$2,LEN($A$2)-8),"",SUMIF(Table1[SHIFT NOMENCLATURE], $B3138, Table1[EVIC MOB]))</f>
        <v/>
      </c>
      <c r="F3138" s="1" t="str">
        <f>IF($A3138&gt;--RIGHT($A$2,LEN($A$2)-8),"",SUMIF(Table1[SHIFT NOMENCLATURE], $B3138, Table1[EVIC FIRE]))</f>
        <v/>
      </c>
      <c r="G3138" s="1" t="str">
        <f>IF($A3138&gt;--RIGHT($A$2,LEN($A$2)-8),"",SUMIF(Table1[SHIFT NOMENCLATURE], $B3138, Table1[EKIA]))</f>
        <v/>
      </c>
      <c r="H3138" s="1" t="str">
        <f>IF($A3138&gt;--RIGHT($A$2,LEN($A$2)-8),"",SUMIF(Table1[SHIFT NOMENCLATURE], $B3138, Table1[EWIA]))</f>
        <v/>
      </c>
      <c r="I3138" s="1" t="str">
        <f>IF($A3138&gt;--RIGHT($A$2,LEN($A$2)-8),"",SUMIF(Table1[SHIFT NOMENCLATURE], $B3138, Table1[EPW]))</f>
        <v/>
      </c>
      <c r="J3138" s="1" t="str">
        <f>IF($A3138&gt;--RIGHT($A$2,LEN($A$2)-8),"",SUMIF(Table1[SHIFT NOMENCLATURE], $B3138, Table1[FVIC KILL]))</f>
        <v/>
      </c>
      <c r="K3138" s="1" t="str">
        <f>IF($A3138&gt;--RIGHT($A$2,LEN($A$2)-8),"",SUMIF(Table1[SHIFT NOMENCLATURE], $B3138, Table1[FVIC MOB]))</f>
        <v/>
      </c>
      <c r="L3138" s="1" t="str">
        <f>IF($A3138&gt;--RIGHT($A$2,LEN($A$2)-8),"",SUMIF(Table1[SHIFT NOMENCLATURE], $B3138, Table1[FVIC FIRE]))</f>
        <v/>
      </c>
      <c r="M3138" s="1" t="str">
        <f>IF($A3138&gt;--RIGHT($A$2,LEN($A$2)-8),"",SUMIF(Table1[SHIFT NOMENCLATURE], $B3138, Table1[FKIA]))</f>
        <v/>
      </c>
      <c r="N3138" s="1" t="str">
        <f>IF($A3138&gt;--RIGHT($A$2,LEN($A$2)-8),"",SUMIF(Table1[SHIFT NOMENCLATURE], $B3138, Table1[FWIA]))</f>
        <v/>
      </c>
      <c r="O3138" s="1" t="str">
        <f>IF($A3138&gt;--RIGHT($A$2,LEN($A$2)-8),"",SUMIF(Table1[SHIFT NOMENCLATURE], $B3138, Table1[DUSTWUN]))</f>
        <v/>
      </c>
    </row>
    <row r="3139" spans="1:15" x14ac:dyDescent="0.25">
      <c r="A3139" s="1" t="str">
        <f t="shared" si="96"/>
        <v/>
      </c>
      <c r="B3139" t="str">
        <f t="shared" si="97"/>
        <v/>
      </c>
      <c r="C3139" s="1" t="str">
        <f>IF($A3139&gt;--RIGHT($A$2,LEN($A$2)-8),"",COUNTIF(Table1[SHIFT NOMENCLATURE],$B3139))</f>
        <v/>
      </c>
      <c r="D3139" s="1" t="str">
        <f>IF($A3139&gt;--RIGHT($A$2,LEN($A$2)-8),"",SUMIF(Table1[SHIFT NOMENCLATURE], $B3139, Table1[EVIC KILL]))</f>
        <v/>
      </c>
      <c r="E3139" s="1" t="str">
        <f>IF($A3139&gt;--RIGHT($A$2,LEN($A$2)-8),"",SUMIF(Table1[SHIFT NOMENCLATURE], $B3139, Table1[EVIC MOB]))</f>
        <v/>
      </c>
      <c r="F3139" s="1" t="str">
        <f>IF($A3139&gt;--RIGHT($A$2,LEN($A$2)-8),"",SUMIF(Table1[SHIFT NOMENCLATURE], $B3139, Table1[EVIC FIRE]))</f>
        <v/>
      </c>
      <c r="G3139" s="1" t="str">
        <f>IF($A3139&gt;--RIGHT($A$2,LEN($A$2)-8),"",SUMIF(Table1[SHIFT NOMENCLATURE], $B3139, Table1[EKIA]))</f>
        <v/>
      </c>
      <c r="H3139" s="1" t="str">
        <f>IF($A3139&gt;--RIGHT($A$2,LEN($A$2)-8),"",SUMIF(Table1[SHIFT NOMENCLATURE], $B3139, Table1[EWIA]))</f>
        <v/>
      </c>
      <c r="I3139" s="1" t="str">
        <f>IF($A3139&gt;--RIGHT($A$2,LEN($A$2)-8),"",SUMIF(Table1[SHIFT NOMENCLATURE], $B3139, Table1[EPW]))</f>
        <v/>
      </c>
      <c r="J3139" s="1" t="str">
        <f>IF($A3139&gt;--RIGHT($A$2,LEN($A$2)-8),"",SUMIF(Table1[SHIFT NOMENCLATURE], $B3139, Table1[FVIC KILL]))</f>
        <v/>
      </c>
      <c r="K3139" s="1" t="str">
        <f>IF($A3139&gt;--RIGHT($A$2,LEN($A$2)-8),"",SUMIF(Table1[SHIFT NOMENCLATURE], $B3139, Table1[FVIC MOB]))</f>
        <v/>
      </c>
      <c r="L3139" s="1" t="str">
        <f>IF($A3139&gt;--RIGHT($A$2,LEN($A$2)-8),"",SUMIF(Table1[SHIFT NOMENCLATURE], $B3139, Table1[FVIC FIRE]))</f>
        <v/>
      </c>
      <c r="M3139" s="1" t="str">
        <f>IF($A3139&gt;--RIGHT($A$2,LEN($A$2)-8),"",SUMIF(Table1[SHIFT NOMENCLATURE], $B3139, Table1[FKIA]))</f>
        <v/>
      </c>
      <c r="N3139" s="1" t="str">
        <f>IF($A3139&gt;--RIGHT($A$2,LEN($A$2)-8),"",SUMIF(Table1[SHIFT NOMENCLATURE], $B3139, Table1[FWIA]))</f>
        <v/>
      </c>
      <c r="O3139" s="1" t="str">
        <f>IF($A3139&gt;--RIGHT($A$2,LEN($A$2)-8),"",SUMIF(Table1[SHIFT NOMENCLATURE], $B3139, Table1[DUSTWUN]))</f>
        <v/>
      </c>
    </row>
    <row r="3140" spans="1:15" x14ac:dyDescent="0.25">
      <c r="A3140" s="1" t="str">
        <f t="shared" si="96"/>
        <v/>
      </c>
      <c r="B3140" t="str">
        <f t="shared" si="97"/>
        <v/>
      </c>
      <c r="C3140" s="1" t="str">
        <f>IF($A3140&gt;--RIGHT($A$2,LEN($A$2)-8),"",COUNTIF(Table1[SHIFT NOMENCLATURE],$B3140))</f>
        <v/>
      </c>
      <c r="D3140" s="1" t="str">
        <f>IF($A3140&gt;--RIGHT($A$2,LEN($A$2)-8),"",SUMIF(Table1[SHIFT NOMENCLATURE], $B3140, Table1[EVIC KILL]))</f>
        <v/>
      </c>
      <c r="E3140" s="1" t="str">
        <f>IF($A3140&gt;--RIGHT($A$2,LEN($A$2)-8),"",SUMIF(Table1[SHIFT NOMENCLATURE], $B3140, Table1[EVIC MOB]))</f>
        <v/>
      </c>
      <c r="F3140" s="1" t="str">
        <f>IF($A3140&gt;--RIGHT($A$2,LEN($A$2)-8),"",SUMIF(Table1[SHIFT NOMENCLATURE], $B3140, Table1[EVIC FIRE]))</f>
        <v/>
      </c>
      <c r="G3140" s="1" t="str">
        <f>IF($A3140&gt;--RIGHT($A$2,LEN($A$2)-8),"",SUMIF(Table1[SHIFT NOMENCLATURE], $B3140, Table1[EKIA]))</f>
        <v/>
      </c>
      <c r="H3140" s="1" t="str">
        <f>IF($A3140&gt;--RIGHT($A$2,LEN($A$2)-8),"",SUMIF(Table1[SHIFT NOMENCLATURE], $B3140, Table1[EWIA]))</f>
        <v/>
      </c>
      <c r="I3140" s="1" t="str">
        <f>IF($A3140&gt;--RIGHT($A$2,LEN($A$2)-8),"",SUMIF(Table1[SHIFT NOMENCLATURE], $B3140, Table1[EPW]))</f>
        <v/>
      </c>
      <c r="J3140" s="1" t="str">
        <f>IF($A3140&gt;--RIGHT($A$2,LEN($A$2)-8),"",SUMIF(Table1[SHIFT NOMENCLATURE], $B3140, Table1[FVIC KILL]))</f>
        <v/>
      </c>
      <c r="K3140" s="1" t="str">
        <f>IF($A3140&gt;--RIGHT($A$2,LEN($A$2)-8),"",SUMIF(Table1[SHIFT NOMENCLATURE], $B3140, Table1[FVIC MOB]))</f>
        <v/>
      </c>
      <c r="L3140" s="1" t="str">
        <f>IF($A3140&gt;--RIGHT($A$2,LEN($A$2)-8),"",SUMIF(Table1[SHIFT NOMENCLATURE], $B3140, Table1[FVIC FIRE]))</f>
        <v/>
      </c>
      <c r="M3140" s="1" t="str">
        <f>IF($A3140&gt;--RIGHT($A$2,LEN($A$2)-8),"",SUMIF(Table1[SHIFT NOMENCLATURE], $B3140, Table1[FKIA]))</f>
        <v/>
      </c>
      <c r="N3140" s="1" t="str">
        <f>IF($A3140&gt;--RIGHT($A$2,LEN($A$2)-8),"",SUMIF(Table1[SHIFT NOMENCLATURE], $B3140, Table1[FWIA]))</f>
        <v/>
      </c>
      <c r="O3140" s="1" t="str">
        <f>IF($A3140&gt;--RIGHT($A$2,LEN($A$2)-8),"",SUMIF(Table1[SHIFT NOMENCLATURE], $B3140, Table1[DUSTWUN]))</f>
        <v/>
      </c>
    </row>
    <row r="3141" spans="1:15" x14ac:dyDescent="0.25">
      <c r="A3141" s="1" t="str">
        <f t="shared" ref="A3141:A3204" si="98">IF($A3140&gt;--RIGHT($A$2,LEN($A$2)-8)-1,"",ROW()-2)</f>
        <v/>
      </c>
      <c r="B3141" t="str">
        <f t="shared" ref="B3141:B3204" si="99">IF($A3140&gt;--RIGHT($A$2,LEN($A$2)-8)-1,"",IF(MID($B3140,3,4)="1900",CONCATENATE(TEXT(DATEVALUE(MID($B3140,15,2)&amp;MID($B3140,21,3)&amp;RIGHT($B3140,4)),"dd"), "0700-1900", UPPER(TEXT(DATEVALUE(MID($B3140,15,2)&amp;MID($B3140,21,3)&amp;RIGHT($B3140,4)),"mmm")), RIGHT($B3140,4)), CONCATENATE(LEFT($B3140,2), "1900", MID($B3140,12,3), RIGHT($B3140,4), "-", TEXT(DATEVALUE(LEFT($B3140,2)&amp;MID($B3140,12,3)&amp;RIGHT($B3140,4))+1,"dd"),"0700", UPPER(TEXT(DATEVALUE(LEFT($B3140,2)&amp;MID($B3140,12,3)&amp;RIGHT($B3140,4))+1,"mmm")), TEXT(DATEVALUE(LEFT($B3140,2)&amp;MID($B3140,12,3)&amp;RIGHT($B3140,4))+1,"yyyy"))))</f>
        <v/>
      </c>
      <c r="C3141" s="1" t="str">
        <f>IF($A3141&gt;--RIGHT($A$2,LEN($A$2)-8),"",COUNTIF(Table1[SHIFT NOMENCLATURE],$B3141))</f>
        <v/>
      </c>
      <c r="D3141" s="1" t="str">
        <f>IF($A3141&gt;--RIGHT($A$2,LEN($A$2)-8),"",SUMIF(Table1[SHIFT NOMENCLATURE], $B3141, Table1[EVIC KILL]))</f>
        <v/>
      </c>
      <c r="E3141" s="1" t="str">
        <f>IF($A3141&gt;--RIGHT($A$2,LEN($A$2)-8),"",SUMIF(Table1[SHIFT NOMENCLATURE], $B3141, Table1[EVIC MOB]))</f>
        <v/>
      </c>
      <c r="F3141" s="1" t="str">
        <f>IF($A3141&gt;--RIGHT($A$2,LEN($A$2)-8),"",SUMIF(Table1[SHIFT NOMENCLATURE], $B3141, Table1[EVIC FIRE]))</f>
        <v/>
      </c>
      <c r="G3141" s="1" t="str">
        <f>IF($A3141&gt;--RIGHT($A$2,LEN($A$2)-8),"",SUMIF(Table1[SHIFT NOMENCLATURE], $B3141, Table1[EKIA]))</f>
        <v/>
      </c>
      <c r="H3141" s="1" t="str">
        <f>IF($A3141&gt;--RIGHT($A$2,LEN($A$2)-8),"",SUMIF(Table1[SHIFT NOMENCLATURE], $B3141, Table1[EWIA]))</f>
        <v/>
      </c>
      <c r="I3141" s="1" t="str">
        <f>IF($A3141&gt;--RIGHT($A$2,LEN($A$2)-8),"",SUMIF(Table1[SHIFT NOMENCLATURE], $B3141, Table1[EPW]))</f>
        <v/>
      </c>
      <c r="J3141" s="1" t="str">
        <f>IF($A3141&gt;--RIGHT($A$2,LEN($A$2)-8),"",SUMIF(Table1[SHIFT NOMENCLATURE], $B3141, Table1[FVIC KILL]))</f>
        <v/>
      </c>
      <c r="K3141" s="1" t="str">
        <f>IF($A3141&gt;--RIGHT($A$2,LEN($A$2)-8),"",SUMIF(Table1[SHIFT NOMENCLATURE], $B3141, Table1[FVIC MOB]))</f>
        <v/>
      </c>
      <c r="L3141" s="1" t="str">
        <f>IF($A3141&gt;--RIGHT($A$2,LEN($A$2)-8),"",SUMIF(Table1[SHIFT NOMENCLATURE], $B3141, Table1[FVIC FIRE]))</f>
        <v/>
      </c>
      <c r="M3141" s="1" t="str">
        <f>IF($A3141&gt;--RIGHT($A$2,LEN($A$2)-8),"",SUMIF(Table1[SHIFT NOMENCLATURE], $B3141, Table1[FKIA]))</f>
        <v/>
      </c>
      <c r="N3141" s="1" t="str">
        <f>IF($A3141&gt;--RIGHT($A$2,LEN($A$2)-8),"",SUMIF(Table1[SHIFT NOMENCLATURE], $B3141, Table1[FWIA]))</f>
        <v/>
      </c>
      <c r="O3141" s="1" t="str">
        <f>IF($A3141&gt;--RIGHT($A$2,LEN($A$2)-8),"",SUMIF(Table1[SHIFT NOMENCLATURE], $B3141, Table1[DUSTWUN]))</f>
        <v/>
      </c>
    </row>
    <row r="3142" spans="1:15" x14ac:dyDescent="0.25">
      <c r="A3142" s="1" t="str">
        <f t="shared" si="98"/>
        <v/>
      </c>
      <c r="B3142" t="str">
        <f t="shared" si="99"/>
        <v/>
      </c>
      <c r="C3142" s="1" t="str">
        <f>IF($A3142&gt;--RIGHT($A$2,LEN($A$2)-8),"",COUNTIF(Table1[SHIFT NOMENCLATURE],$B3142))</f>
        <v/>
      </c>
      <c r="D3142" s="1" t="str">
        <f>IF($A3142&gt;--RIGHT($A$2,LEN($A$2)-8),"",SUMIF(Table1[SHIFT NOMENCLATURE], $B3142, Table1[EVIC KILL]))</f>
        <v/>
      </c>
      <c r="E3142" s="1" t="str">
        <f>IF($A3142&gt;--RIGHT($A$2,LEN($A$2)-8),"",SUMIF(Table1[SHIFT NOMENCLATURE], $B3142, Table1[EVIC MOB]))</f>
        <v/>
      </c>
      <c r="F3142" s="1" t="str">
        <f>IF($A3142&gt;--RIGHT($A$2,LEN($A$2)-8),"",SUMIF(Table1[SHIFT NOMENCLATURE], $B3142, Table1[EVIC FIRE]))</f>
        <v/>
      </c>
      <c r="G3142" s="1" t="str">
        <f>IF($A3142&gt;--RIGHT($A$2,LEN($A$2)-8),"",SUMIF(Table1[SHIFT NOMENCLATURE], $B3142, Table1[EKIA]))</f>
        <v/>
      </c>
      <c r="H3142" s="1" t="str">
        <f>IF($A3142&gt;--RIGHT($A$2,LEN($A$2)-8),"",SUMIF(Table1[SHIFT NOMENCLATURE], $B3142, Table1[EWIA]))</f>
        <v/>
      </c>
      <c r="I3142" s="1" t="str">
        <f>IF($A3142&gt;--RIGHT($A$2,LEN($A$2)-8),"",SUMIF(Table1[SHIFT NOMENCLATURE], $B3142, Table1[EPW]))</f>
        <v/>
      </c>
      <c r="J3142" s="1" t="str">
        <f>IF($A3142&gt;--RIGHT($A$2,LEN($A$2)-8),"",SUMIF(Table1[SHIFT NOMENCLATURE], $B3142, Table1[FVIC KILL]))</f>
        <v/>
      </c>
      <c r="K3142" s="1" t="str">
        <f>IF($A3142&gt;--RIGHT($A$2,LEN($A$2)-8),"",SUMIF(Table1[SHIFT NOMENCLATURE], $B3142, Table1[FVIC MOB]))</f>
        <v/>
      </c>
      <c r="L3142" s="1" t="str">
        <f>IF($A3142&gt;--RIGHT($A$2,LEN($A$2)-8),"",SUMIF(Table1[SHIFT NOMENCLATURE], $B3142, Table1[FVIC FIRE]))</f>
        <v/>
      </c>
      <c r="M3142" s="1" t="str">
        <f>IF($A3142&gt;--RIGHT($A$2,LEN($A$2)-8),"",SUMIF(Table1[SHIFT NOMENCLATURE], $B3142, Table1[FKIA]))</f>
        <v/>
      </c>
      <c r="N3142" s="1" t="str">
        <f>IF($A3142&gt;--RIGHT($A$2,LEN($A$2)-8),"",SUMIF(Table1[SHIFT NOMENCLATURE], $B3142, Table1[FWIA]))</f>
        <v/>
      </c>
      <c r="O3142" s="1" t="str">
        <f>IF($A3142&gt;--RIGHT($A$2,LEN($A$2)-8),"",SUMIF(Table1[SHIFT NOMENCLATURE], $B3142, Table1[DUSTWUN]))</f>
        <v/>
      </c>
    </row>
    <row r="3143" spans="1:15" x14ac:dyDescent="0.25">
      <c r="A3143" s="1" t="str">
        <f t="shared" si="98"/>
        <v/>
      </c>
      <c r="B3143" t="str">
        <f t="shared" si="99"/>
        <v/>
      </c>
      <c r="C3143" s="1" t="str">
        <f>IF($A3143&gt;--RIGHT($A$2,LEN($A$2)-8),"",COUNTIF(Table1[SHIFT NOMENCLATURE],$B3143))</f>
        <v/>
      </c>
      <c r="D3143" s="1" t="str">
        <f>IF($A3143&gt;--RIGHT($A$2,LEN($A$2)-8),"",SUMIF(Table1[SHIFT NOMENCLATURE], $B3143, Table1[EVIC KILL]))</f>
        <v/>
      </c>
      <c r="E3143" s="1" t="str">
        <f>IF($A3143&gt;--RIGHT($A$2,LEN($A$2)-8),"",SUMIF(Table1[SHIFT NOMENCLATURE], $B3143, Table1[EVIC MOB]))</f>
        <v/>
      </c>
      <c r="F3143" s="1" t="str">
        <f>IF($A3143&gt;--RIGHT($A$2,LEN($A$2)-8),"",SUMIF(Table1[SHIFT NOMENCLATURE], $B3143, Table1[EVIC FIRE]))</f>
        <v/>
      </c>
      <c r="G3143" s="1" t="str">
        <f>IF($A3143&gt;--RIGHT($A$2,LEN($A$2)-8),"",SUMIF(Table1[SHIFT NOMENCLATURE], $B3143, Table1[EKIA]))</f>
        <v/>
      </c>
      <c r="H3143" s="1" t="str">
        <f>IF($A3143&gt;--RIGHT($A$2,LEN($A$2)-8),"",SUMIF(Table1[SHIFT NOMENCLATURE], $B3143, Table1[EWIA]))</f>
        <v/>
      </c>
      <c r="I3143" s="1" t="str">
        <f>IF($A3143&gt;--RIGHT($A$2,LEN($A$2)-8),"",SUMIF(Table1[SHIFT NOMENCLATURE], $B3143, Table1[EPW]))</f>
        <v/>
      </c>
      <c r="J3143" s="1" t="str">
        <f>IF($A3143&gt;--RIGHT($A$2,LEN($A$2)-8),"",SUMIF(Table1[SHIFT NOMENCLATURE], $B3143, Table1[FVIC KILL]))</f>
        <v/>
      </c>
      <c r="K3143" s="1" t="str">
        <f>IF($A3143&gt;--RIGHT($A$2,LEN($A$2)-8),"",SUMIF(Table1[SHIFT NOMENCLATURE], $B3143, Table1[FVIC MOB]))</f>
        <v/>
      </c>
      <c r="L3143" s="1" t="str">
        <f>IF($A3143&gt;--RIGHT($A$2,LEN($A$2)-8),"",SUMIF(Table1[SHIFT NOMENCLATURE], $B3143, Table1[FVIC FIRE]))</f>
        <v/>
      </c>
      <c r="M3143" s="1" t="str">
        <f>IF($A3143&gt;--RIGHT($A$2,LEN($A$2)-8),"",SUMIF(Table1[SHIFT NOMENCLATURE], $B3143, Table1[FKIA]))</f>
        <v/>
      </c>
      <c r="N3143" s="1" t="str">
        <f>IF($A3143&gt;--RIGHT($A$2,LEN($A$2)-8),"",SUMIF(Table1[SHIFT NOMENCLATURE], $B3143, Table1[FWIA]))</f>
        <v/>
      </c>
      <c r="O3143" s="1" t="str">
        <f>IF($A3143&gt;--RIGHT($A$2,LEN($A$2)-8),"",SUMIF(Table1[SHIFT NOMENCLATURE], $B3143, Table1[DUSTWUN]))</f>
        <v/>
      </c>
    </row>
    <row r="3144" spans="1:15" x14ac:dyDescent="0.25">
      <c r="A3144" s="1" t="str">
        <f t="shared" si="98"/>
        <v/>
      </c>
      <c r="B3144" t="str">
        <f t="shared" si="99"/>
        <v/>
      </c>
      <c r="C3144" s="1" t="str">
        <f>IF($A3144&gt;--RIGHT($A$2,LEN($A$2)-8),"",COUNTIF(Table1[SHIFT NOMENCLATURE],$B3144))</f>
        <v/>
      </c>
      <c r="D3144" s="1" t="str">
        <f>IF($A3144&gt;--RIGHT($A$2,LEN($A$2)-8),"",SUMIF(Table1[SHIFT NOMENCLATURE], $B3144, Table1[EVIC KILL]))</f>
        <v/>
      </c>
      <c r="E3144" s="1" t="str">
        <f>IF($A3144&gt;--RIGHT($A$2,LEN($A$2)-8),"",SUMIF(Table1[SHIFT NOMENCLATURE], $B3144, Table1[EVIC MOB]))</f>
        <v/>
      </c>
      <c r="F3144" s="1" t="str">
        <f>IF($A3144&gt;--RIGHT($A$2,LEN($A$2)-8),"",SUMIF(Table1[SHIFT NOMENCLATURE], $B3144, Table1[EVIC FIRE]))</f>
        <v/>
      </c>
      <c r="G3144" s="1" t="str">
        <f>IF($A3144&gt;--RIGHT($A$2,LEN($A$2)-8),"",SUMIF(Table1[SHIFT NOMENCLATURE], $B3144, Table1[EKIA]))</f>
        <v/>
      </c>
      <c r="H3144" s="1" t="str">
        <f>IF($A3144&gt;--RIGHT($A$2,LEN($A$2)-8),"",SUMIF(Table1[SHIFT NOMENCLATURE], $B3144, Table1[EWIA]))</f>
        <v/>
      </c>
      <c r="I3144" s="1" t="str">
        <f>IF($A3144&gt;--RIGHT($A$2,LEN($A$2)-8),"",SUMIF(Table1[SHIFT NOMENCLATURE], $B3144, Table1[EPW]))</f>
        <v/>
      </c>
      <c r="J3144" s="1" t="str">
        <f>IF($A3144&gt;--RIGHT($A$2,LEN($A$2)-8),"",SUMIF(Table1[SHIFT NOMENCLATURE], $B3144, Table1[FVIC KILL]))</f>
        <v/>
      </c>
      <c r="K3144" s="1" t="str">
        <f>IF($A3144&gt;--RIGHT($A$2,LEN($A$2)-8),"",SUMIF(Table1[SHIFT NOMENCLATURE], $B3144, Table1[FVIC MOB]))</f>
        <v/>
      </c>
      <c r="L3144" s="1" t="str">
        <f>IF($A3144&gt;--RIGHT($A$2,LEN($A$2)-8),"",SUMIF(Table1[SHIFT NOMENCLATURE], $B3144, Table1[FVIC FIRE]))</f>
        <v/>
      </c>
      <c r="M3144" s="1" t="str">
        <f>IF($A3144&gt;--RIGHT($A$2,LEN($A$2)-8),"",SUMIF(Table1[SHIFT NOMENCLATURE], $B3144, Table1[FKIA]))</f>
        <v/>
      </c>
      <c r="N3144" s="1" t="str">
        <f>IF($A3144&gt;--RIGHT($A$2,LEN($A$2)-8),"",SUMIF(Table1[SHIFT NOMENCLATURE], $B3144, Table1[FWIA]))</f>
        <v/>
      </c>
      <c r="O3144" s="1" t="str">
        <f>IF($A3144&gt;--RIGHT($A$2,LEN($A$2)-8),"",SUMIF(Table1[SHIFT NOMENCLATURE], $B3144, Table1[DUSTWUN]))</f>
        <v/>
      </c>
    </row>
    <row r="3145" spans="1:15" x14ac:dyDescent="0.25">
      <c r="A3145" s="1" t="str">
        <f t="shared" si="98"/>
        <v/>
      </c>
      <c r="B3145" t="str">
        <f t="shared" si="99"/>
        <v/>
      </c>
      <c r="C3145" s="1" t="str">
        <f>IF($A3145&gt;--RIGHT($A$2,LEN($A$2)-8),"",COUNTIF(Table1[SHIFT NOMENCLATURE],$B3145))</f>
        <v/>
      </c>
      <c r="D3145" s="1" t="str">
        <f>IF($A3145&gt;--RIGHT($A$2,LEN($A$2)-8),"",SUMIF(Table1[SHIFT NOMENCLATURE], $B3145, Table1[EVIC KILL]))</f>
        <v/>
      </c>
      <c r="E3145" s="1" t="str">
        <f>IF($A3145&gt;--RIGHT($A$2,LEN($A$2)-8),"",SUMIF(Table1[SHIFT NOMENCLATURE], $B3145, Table1[EVIC MOB]))</f>
        <v/>
      </c>
      <c r="F3145" s="1" t="str">
        <f>IF($A3145&gt;--RIGHT($A$2,LEN($A$2)-8),"",SUMIF(Table1[SHIFT NOMENCLATURE], $B3145, Table1[EVIC FIRE]))</f>
        <v/>
      </c>
      <c r="G3145" s="1" t="str">
        <f>IF($A3145&gt;--RIGHT($A$2,LEN($A$2)-8),"",SUMIF(Table1[SHIFT NOMENCLATURE], $B3145, Table1[EKIA]))</f>
        <v/>
      </c>
      <c r="H3145" s="1" t="str">
        <f>IF($A3145&gt;--RIGHT($A$2,LEN($A$2)-8),"",SUMIF(Table1[SHIFT NOMENCLATURE], $B3145, Table1[EWIA]))</f>
        <v/>
      </c>
      <c r="I3145" s="1" t="str">
        <f>IF($A3145&gt;--RIGHT($A$2,LEN($A$2)-8),"",SUMIF(Table1[SHIFT NOMENCLATURE], $B3145, Table1[EPW]))</f>
        <v/>
      </c>
      <c r="J3145" s="1" t="str">
        <f>IF($A3145&gt;--RIGHT($A$2,LEN($A$2)-8),"",SUMIF(Table1[SHIFT NOMENCLATURE], $B3145, Table1[FVIC KILL]))</f>
        <v/>
      </c>
      <c r="K3145" s="1" t="str">
        <f>IF($A3145&gt;--RIGHT($A$2,LEN($A$2)-8),"",SUMIF(Table1[SHIFT NOMENCLATURE], $B3145, Table1[FVIC MOB]))</f>
        <v/>
      </c>
      <c r="L3145" s="1" t="str">
        <f>IF($A3145&gt;--RIGHT($A$2,LEN($A$2)-8),"",SUMIF(Table1[SHIFT NOMENCLATURE], $B3145, Table1[FVIC FIRE]))</f>
        <v/>
      </c>
      <c r="M3145" s="1" t="str">
        <f>IF($A3145&gt;--RIGHT($A$2,LEN($A$2)-8),"",SUMIF(Table1[SHIFT NOMENCLATURE], $B3145, Table1[FKIA]))</f>
        <v/>
      </c>
      <c r="N3145" s="1" t="str">
        <f>IF($A3145&gt;--RIGHT($A$2,LEN($A$2)-8),"",SUMIF(Table1[SHIFT NOMENCLATURE], $B3145, Table1[FWIA]))</f>
        <v/>
      </c>
      <c r="O3145" s="1" t="str">
        <f>IF($A3145&gt;--RIGHT($A$2,LEN($A$2)-8),"",SUMIF(Table1[SHIFT NOMENCLATURE], $B3145, Table1[DUSTWUN]))</f>
        <v/>
      </c>
    </row>
    <row r="3146" spans="1:15" x14ac:dyDescent="0.25">
      <c r="A3146" s="1" t="str">
        <f t="shared" si="98"/>
        <v/>
      </c>
      <c r="B3146" t="str">
        <f t="shared" si="99"/>
        <v/>
      </c>
      <c r="C3146" s="1" t="str">
        <f>IF($A3146&gt;--RIGHT($A$2,LEN($A$2)-8),"",COUNTIF(Table1[SHIFT NOMENCLATURE],$B3146))</f>
        <v/>
      </c>
      <c r="D3146" s="1" t="str">
        <f>IF($A3146&gt;--RIGHT($A$2,LEN($A$2)-8),"",SUMIF(Table1[SHIFT NOMENCLATURE], $B3146, Table1[EVIC KILL]))</f>
        <v/>
      </c>
      <c r="E3146" s="1" t="str">
        <f>IF($A3146&gt;--RIGHT($A$2,LEN($A$2)-8),"",SUMIF(Table1[SHIFT NOMENCLATURE], $B3146, Table1[EVIC MOB]))</f>
        <v/>
      </c>
      <c r="F3146" s="1" t="str">
        <f>IF($A3146&gt;--RIGHT($A$2,LEN($A$2)-8),"",SUMIF(Table1[SHIFT NOMENCLATURE], $B3146, Table1[EVIC FIRE]))</f>
        <v/>
      </c>
      <c r="G3146" s="1" t="str">
        <f>IF($A3146&gt;--RIGHT($A$2,LEN($A$2)-8),"",SUMIF(Table1[SHIFT NOMENCLATURE], $B3146, Table1[EKIA]))</f>
        <v/>
      </c>
      <c r="H3146" s="1" t="str">
        <f>IF($A3146&gt;--RIGHT($A$2,LEN($A$2)-8),"",SUMIF(Table1[SHIFT NOMENCLATURE], $B3146, Table1[EWIA]))</f>
        <v/>
      </c>
      <c r="I3146" s="1" t="str">
        <f>IF($A3146&gt;--RIGHT($A$2,LEN($A$2)-8),"",SUMIF(Table1[SHIFT NOMENCLATURE], $B3146, Table1[EPW]))</f>
        <v/>
      </c>
      <c r="J3146" s="1" t="str">
        <f>IF($A3146&gt;--RIGHT($A$2,LEN($A$2)-8),"",SUMIF(Table1[SHIFT NOMENCLATURE], $B3146, Table1[FVIC KILL]))</f>
        <v/>
      </c>
      <c r="K3146" s="1" t="str">
        <f>IF($A3146&gt;--RIGHT($A$2,LEN($A$2)-8),"",SUMIF(Table1[SHIFT NOMENCLATURE], $B3146, Table1[FVIC MOB]))</f>
        <v/>
      </c>
      <c r="L3146" s="1" t="str">
        <f>IF($A3146&gt;--RIGHT($A$2,LEN($A$2)-8),"",SUMIF(Table1[SHIFT NOMENCLATURE], $B3146, Table1[FVIC FIRE]))</f>
        <v/>
      </c>
      <c r="M3146" s="1" t="str">
        <f>IF($A3146&gt;--RIGHT($A$2,LEN($A$2)-8),"",SUMIF(Table1[SHIFT NOMENCLATURE], $B3146, Table1[FKIA]))</f>
        <v/>
      </c>
      <c r="N3146" s="1" t="str">
        <f>IF($A3146&gt;--RIGHT($A$2,LEN($A$2)-8),"",SUMIF(Table1[SHIFT NOMENCLATURE], $B3146, Table1[FWIA]))</f>
        <v/>
      </c>
      <c r="O3146" s="1" t="str">
        <f>IF($A3146&gt;--RIGHT($A$2,LEN($A$2)-8),"",SUMIF(Table1[SHIFT NOMENCLATURE], $B3146, Table1[DUSTWUN]))</f>
        <v/>
      </c>
    </row>
    <row r="3147" spans="1:15" x14ac:dyDescent="0.25">
      <c r="A3147" s="1" t="str">
        <f t="shared" si="98"/>
        <v/>
      </c>
      <c r="B3147" t="str">
        <f t="shared" si="99"/>
        <v/>
      </c>
      <c r="C3147" s="1" t="str">
        <f>IF($A3147&gt;--RIGHT($A$2,LEN($A$2)-8),"",COUNTIF(Table1[SHIFT NOMENCLATURE],$B3147))</f>
        <v/>
      </c>
      <c r="D3147" s="1" t="str">
        <f>IF($A3147&gt;--RIGHT($A$2,LEN($A$2)-8),"",SUMIF(Table1[SHIFT NOMENCLATURE], $B3147, Table1[EVIC KILL]))</f>
        <v/>
      </c>
      <c r="E3147" s="1" t="str">
        <f>IF($A3147&gt;--RIGHT($A$2,LEN($A$2)-8),"",SUMIF(Table1[SHIFT NOMENCLATURE], $B3147, Table1[EVIC MOB]))</f>
        <v/>
      </c>
      <c r="F3147" s="1" t="str">
        <f>IF($A3147&gt;--RIGHT($A$2,LEN($A$2)-8),"",SUMIF(Table1[SHIFT NOMENCLATURE], $B3147, Table1[EVIC FIRE]))</f>
        <v/>
      </c>
      <c r="G3147" s="1" t="str">
        <f>IF($A3147&gt;--RIGHT($A$2,LEN($A$2)-8),"",SUMIF(Table1[SHIFT NOMENCLATURE], $B3147, Table1[EKIA]))</f>
        <v/>
      </c>
      <c r="H3147" s="1" t="str">
        <f>IF($A3147&gt;--RIGHT($A$2,LEN($A$2)-8),"",SUMIF(Table1[SHIFT NOMENCLATURE], $B3147, Table1[EWIA]))</f>
        <v/>
      </c>
      <c r="I3147" s="1" t="str">
        <f>IF($A3147&gt;--RIGHT($A$2,LEN($A$2)-8),"",SUMIF(Table1[SHIFT NOMENCLATURE], $B3147, Table1[EPW]))</f>
        <v/>
      </c>
      <c r="J3147" s="1" t="str">
        <f>IF($A3147&gt;--RIGHT($A$2,LEN($A$2)-8),"",SUMIF(Table1[SHIFT NOMENCLATURE], $B3147, Table1[FVIC KILL]))</f>
        <v/>
      </c>
      <c r="K3147" s="1" t="str">
        <f>IF($A3147&gt;--RIGHT($A$2,LEN($A$2)-8),"",SUMIF(Table1[SHIFT NOMENCLATURE], $B3147, Table1[FVIC MOB]))</f>
        <v/>
      </c>
      <c r="L3147" s="1" t="str">
        <f>IF($A3147&gt;--RIGHT($A$2,LEN($A$2)-8),"",SUMIF(Table1[SHIFT NOMENCLATURE], $B3147, Table1[FVIC FIRE]))</f>
        <v/>
      </c>
      <c r="M3147" s="1" t="str">
        <f>IF($A3147&gt;--RIGHT($A$2,LEN($A$2)-8),"",SUMIF(Table1[SHIFT NOMENCLATURE], $B3147, Table1[FKIA]))</f>
        <v/>
      </c>
      <c r="N3147" s="1" t="str">
        <f>IF($A3147&gt;--RIGHT($A$2,LEN($A$2)-8),"",SUMIF(Table1[SHIFT NOMENCLATURE], $B3147, Table1[FWIA]))</f>
        <v/>
      </c>
      <c r="O3147" s="1" t="str">
        <f>IF($A3147&gt;--RIGHT($A$2,LEN($A$2)-8),"",SUMIF(Table1[SHIFT NOMENCLATURE], $B3147, Table1[DUSTWUN]))</f>
        <v/>
      </c>
    </row>
    <row r="3148" spans="1:15" x14ac:dyDescent="0.25">
      <c r="A3148" s="1" t="str">
        <f t="shared" si="98"/>
        <v/>
      </c>
      <c r="B3148" t="str">
        <f t="shared" si="99"/>
        <v/>
      </c>
      <c r="C3148" s="1" t="str">
        <f>IF($A3148&gt;--RIGHT($A$2,LEN($A$2)-8),"",COUNTIF(Table1[SHIFT NOMENCLATURE],$B3148))</f>
        <v/>
      </c>
      <c r="D3148" s="1" t="str">
        <f>IF($A3148&gt;--RIGHT($A$2,LEN($A$2)-8),"",SUMIF(Table1[SHIFT NOMENCLATURE], $B3148, Table1[EVIC KILL]))</f>
        <v/>
      </c>
      <c r="E3148" s="1" t="str">
        <f>IF($A3148&gt;--RIGHT($A$2,LEN($A$2)-8),"",SUMIF(Table1[SHIFT NOMENCLATURE], $B3148, Table1[EVIC MOB]))</f>
        <v/>
      </c>
      <c r="F3148" s="1" t="str">
        <f>IF($A3148&gt;--RIGHT($A$2,LEN($A$2)-8),"",SUMIF(Table1[SHIFT NOMENCLATURE], $B3148, Table1[EVIC FIRE]))</f>
        <v/>
      </c>
      <c r="G3148" s="1" t="str">
        <f>IF($A3148&gt;--RIGHT($A$2,LEN($A$2)-8),"",SUMIF(Table1[SHIFT NOMENCLATURE], $B3148, Table1[EKIA]))</f>
        <v/>
      </c>
      <c r="H3148" s="1" t="str">
        <f>IF($A3148&gt;--RIGHT($A$2,LEN($A$2)-8),"",SUMIF(Table1[SHIFT NOMENCLATURE], $B3148, Table1[EWIA]))</f>
        <v/>
      </c>
      <c r="I3148" s="1" t="str">
        <f>IF($A3148&gt;--RIGHT($A$2,LEN($A$2)-8),"",SUMIF(Table1[SHIFT NOMENCLATURE], $B3148, Table1[EPW]))</f>
        <v/>
      </c>
      <c r="J3148" s="1" t="str">
        <f>IF($A3148&gt;--RIGHT($A$2,LEN($A$2)-8),"",SUMIF(Table1[SHIFT NOMENCLATURE], $B3148, Table1[FVIC KILL]))</f>
        <v/>
      </c>
      <c r="K3148" s="1" t="str">
        <f>IF($A3148&gt;--RIGHT($A$2,LEN($A$2)-8),"",SUMIF(Table1[SHIFT NOMENCLATURE], $B3148, Table1[FVIC MOB]))</f>
        <v/>
      </c>
      <c r="L3148" s="1" t="str">
        <f>IF($A3148&gt;--RIGHT($A$2,LEN($A$2)-8),"",SUMIF(Table1[SHIFT NOMENCLATURE], $B3148, Table1[FVIC FIRE]))</f>
        <v/>
      </c>
      <c r="M3148" s="1" t="str">
        <f>IF($A3148&gt;--RIGHT($A$2,LEN($A$2)-8),"",SUMIF(Table1[SHIFT NOMENCLATURE], $B3148, Table1[FKIA]))</f>
        <v/>
      </c>
      <c r="N3148" s="1" t="str">
        <f>IF($A3148&gt;--RIGHT($A$2,LEN($A$2)-8),"",SUMIF(Table1[SHIFT NOMENCLATURE], $B3148, Table1[FWIA]))</f>
        <v/>
      </c>
      <c r="O3148" s="1" t="str">
        <f>IF($A3148&gt;--RIGHT($A$2,LEN($A$2)-8),"",SUMIF(Table1[SHIFT NOMENCLATURE], $B3148, Table1[DUSTWUN]))</f>
        <v/>
      </c>
    </row>
    <row r="3149" spans="1:15" x14ac:dyDescent="0.25">
      <c r="A3149" s="1" t="str">
        <f t="shared" si="98"/>
        <v/>
      </c>
      <c r="B3149" t="str">
        <f t="shared" si="99"/>
        <v/>
      </c>
      <c r="C3149" s="1" t="str">
        <f>IF($A3149&gt;--RIGHT($A$2,LEN($A$2)-8),"",COUNTIF(Table1[SHIFT NOMENCLATURE],$B3149))</f>
        <v/>
      </c>
      <c r="D3149" s="1" t="str">
        <f>IF($A3149&gt;--RIGHT($A$2,LEN($A$2)-8),"",SUMIF(Table1[SHIFT NOMENCLATURE], $B3149, Table1[EVIC KILL]))</f>
        <v/>
      </c>
      <c r="E3149" s="1" t="str">
        <f>IF($A3149&gt;--RIGHT($A$2,LEN($A$2)-8),"",SUMIF(Table1[SHIFT NOMENCLATURE], $B3149, Table1[EVIC MOB]))</f>
        <v/>
      </c>
      <c r="F3149" s="1" t="str">
        <f>IF($A3149&gt;--RIGHT($A$2,LEN($A$2)-8),"",SUMIF(Table1[SHIFT NOMENCLATURE], $B3149, Table1[EVIC FIRE]))</f>
        <v/>
      </c>
      <c r="G3149" s="1" t="str">
        <f>IF($A3149&gt;--RIGHT($A$2,LEN($A$2)-8),"",SUMIF(Table1[SHIFT NOMENCLATURE], $B3149, Table1[EKIA]))</f>
        <v/>
      </c>
      <c r="H3149" s="1" t="str">
        <f>IF($A3149&gt;--RIGHT($A$2,LEN($A$2)-8),"",SUMIF(Table1[SHIFT NOMENCLATURE], $B3149, Table1[EWIA]))</f>
        <v/>
      </c>
      <c r="I3149" s="1" t="str">
        <f>IF($A3149&gt;--RIGHT($A$2,LEN($A$2)-8),"",SUMIF(Table1[SHIFT NOMENCLATURE], $B3149, Table1[EPW]))</f>
        <v/>
      </c>
      <c r="J3149" s="1" t="str">
        <f>IF($A3149&gt;--RIGHT($A$2,LEN($A$2)-8),"",SUMIF(Table1[SHIFT NOMENCLATURE], $B3149, Table1[FVIC KILL]))</f>
        <v/>
      </c>
      <c r="K3149" s="1" t="str">
        <f>IF($A3149&gt;--RIGHT($A$2,LEN($A$2)-8),"",SUMIF(Table1[SHIFT NOMENCLATURE], $B3149, Table1[FVIC MOB]))</f>
        <v/>
      </c>
      <c r="L3149" s="1" t="str">
        <f>IF($A3149&gt;--RIGHT($A$2,LEN($A$2)-8),"",SUMIF(Table1[SHIFT NOMENCLATURE], $B3149, Table1[FVIC FIRE]))</f>
        <v/>
      </c>
      <c r="M3149" s="1" t="str">
        <f>IF($A3149&gt;--RIGHT($A$2,LEN($A$2)-8),"",SUMIF(Table1[SHIFT NOMENCLATURE], $B3149, Table1[FKIA]))</f>
        <v/>
      </c>
      <c r="N3149" s="1" t="str">
        <f>IF($A3149&gt;--RIGHT($A$2,LEN($A$2)-8),"",SUMIF(Table1[SHIFT NOMENCLATURE], $B3149, Table1[FWIA]))</f>
        <v/>
      </c>
      <c r="O3149" s="1" t="str">
        <f>IF($A3149&gt;--RIGHT($A$2,LEN($A$2)-8),"",SUMIF(Table1[SHIFT NOMENCLATURE], $B3149, Table1[DUSTWUN]))</f>
        <v/>
      </c>
    </row>
    <row r="3150" spans="1:15" x14ac:dyDescent="0.25">
      <c r="A3150" s="1" t="str">
        <f t="shared" si="98"/>
        <v/>
      </c>
      <c r="B3150" t="str">
        <f t="shared" si="99"/>
        <v/>
      </c>
      <c r="C3150" s="1" t="str">
        <f>IF($A3150&gt;--RIGHT($A$2,LEN($A$2)-8),"",COUNTIF(Table1[SHIFT NOMENCLATURE],$B3150))</f>
        <v/>
      </c>
      <c r="D3150" s="1" t="str">
        <f>IF($A3150&gt;--RIGHT($A$2,LEN($A$2)-8),"",SUMIF(Table1[SHIFT NOMENCLATURE], $B3150, Table1[EVIC KILL]))</f>
        <v/>
      </c>
      <c r="E3150" s="1" t="str">
        <f>IF($A3150&gt;--RIGHT($A$2,LEN($A$2)-8),"",SUMIF(Table1[SHIFT NOMENCLATURE], $B3150, Table1[EVIC MOB]))</f>
        <v/>
      </c>
      <c r="F3150" s="1" t="str">
        <f>IF($A3150&gt;--RIGHT($A$2,LEN($A$2)-8),"",SUMIF(Table1[SHIFT NOMENCLATURE], $B3150, Table1[EVIC FIRE]))</f>
        <v/>
      </c>
      <c r="G3150" s="1" t="str">
        <f>IF($A3150&gt;--RIGHT($A$2,LEN($A$2)-8),"",SUMIF(Table1[SHIFT NOMENCLATURE], $B3150, Table1[EKIA]))</f>
        <v/>
      </c>
      <c r="H3150" s="1" t="str">
        <f>IF($A3150&gt;--RIGHT($A$2,LEN($A$2)-8),"",SUMIF(Table1[SHIFT NOMENCLATURE], $B3150, Table1[EWIA]))</f>
        <v/>
      </c>
      <c r="I3150" s="1" t="str">
        <f>IF($A3150&gt;--RIGHT($A$2,LEN($A$2)-8),"",SUMIF(Table1[SHIFT NOMENCLATURE], $B3150, Table1[EPW]))</f>
        <v/>
      </c>
      <c r="J3150" s="1" t="str">
        <f>IF($A3150&gt;--RIGHT($A$2,LEN($A$2)-8),"",SUMIF(Table1[SHIFT NOMENCLATURE], $B3150, Table1[FVIC KILL]))</f>
        <v/>
      </c>
      <c r="K3150" s="1" t="str">
        <f>IF($A3150&gt;--RIGHT($A$2,LEN($A$2)-8),"",SUMIF(Table1[SHIFT NOMENCLATURE], $B3150, Table1[FVIC MOB]))</f>
        <v/>
      </c>
      <c r="L3150" s="1" t="str">
        <f>IF($A3150&gt;--RIGHT($A$2,LEN($A$2)-8),"",SUMIF(Table1[SHIFT NOMENCLATURE], $B3150, Table1[FVIC FIRE]))</f>
        <v/>
      </c>
      <c r="M3150" s="1" t="str">
        <f>IF($A3150&gt;--RIGHT($A$2,LEN($A$2)-8),"",SUMIF(Table1[SHIFT NOMENCLATURE], $B3150, Table1[FKIA]))</f>
        <v/>
      </c>
      <c r="N3150" s="1" t="str">
        <f>IF($A3150&gt;--RIGHT($A$2,LEN($A$2)-8),"",SUMIF(Table1[SHIFT NOMENCLATURE], $B3150, Table1[FWIA]))</f>
        <v/>
      </c>
      <c r="O3150" s="1" t="str">
        <f>IF($A3150&gt;--RIGHT($A$2,LEN($A$2)-8),"",SUMIF(Table1[SHIFT NOMENCLATURE], $B3150, Table1[DUSTWUN]))</f>
        <v/>
      </c>
    </row>
    <row r="3151" spans="1:15" x14ac:dyDescent="0.25">
      <c r="A3151" s="1" t="str">
        <f t="shared" si="98"/>
        <v/>
      </c>
      <c r="B3151" t="str">
        <f t="shared" si="99"/>
        <v/>
      </c>
      <c r="C3151" s="1" t="str">
        <f>IF($A3151&gt;--RIGHT($A$2,LEN($A$2)-8),"",COUNTIF(Table1[SHIFT NOMENCLATURE],$B3151))</f>
        <v/>
      </c>
      <c r="D3151" s="1" t="str">
        <f>IF($A3151&gt;--RIGHT($A$2,LEN($A$2)-8),"",SUMIF(Table1[SHIFT NOMENCLATURE], $B3151, Table1[EVIC KILL]))</f>
        <v/>
      </c>
      <c r="E3151" s="1" t="str">
        <f>IF($A3151&gt;--RIGHT($A$2,LEN($A$2)-8),"",SUMIF(Table1[SHIFT NOMENCLATURE], $B3151, Table1[EVIC MOB]))</f>
        <v/>
      </c>
      <c r="F3151" s="1" t="str">
        <f>IF($A3151&gt;--RIGHT($A$2,LEN($A$2)-8),"",SUMIF(Table1[SHIFT NOMENCLATURE], $B3151, Table1[EVIC FIRE]))</f>
        <v/>
      </c>
      <c r="G3151" s="1" t="str">
        <f>IF($A3151&gt;--RIGHT($A$2,LEN($A$2)-8),"",SUMIF(Table1[SHIFT NOMENCLATURE], $B3151, Table1[EKIA]))</f>
        <v/>
      </c>
      <c r="H3151" s="1" t="str">
        <f>IF($A3151&gt;--RIGHT($A$2,LEN($A$2)-8),"",SUMIF(Table1[SHIFT NOMENCLATURE], $B3151, Table1[EWIA]))</f>
        <v/>
      </c>
      <c r="I3151" s="1" t="str">
        <f>IF($A3151&gt;--RIGHT($A$2,LEN($A$2)-8),"",SUMIF(Table1[SHIFT NOMENCLATURE], $B3151, Table1[EPW]))</f>
        <v/>
      </c>
      <c r="J3151" s="1" t="str">
        <f>IF($A3151&gt;--RIGHT($A$2,LEN($A$2)-8),"",SUMIF(Table1[SHIFT NOMENCLATURE], $B3151, Table1[FVIC KILL]))</f>
        <v/>
      </c>
      <c r="K3151" s="1" t="str">
        <f>IF($A3151&gt;--RIGHT($A$2,LEN($A$2)-8),"",SUMIF(Table1[SHIFT NOMENCLATURE], $B3151, Table1[FVIC MOB]))</f>
        <v/>
      </c>
      <c r="L3151" s="1" t="str">
        <f>IF($A3151&gt;--RIGHT($A$2,LEN($A$2)-8),"",SUMIF(Table1[SHIFT NOMENCLATURE], $B3151, Table1[FVIC FIRE]))</f>
        <v/>
      </c>
      <c r="M3151" s="1" t="str">
        <f>IF($A3151&gt;--RIGHT($A$2,LEN($A$2)-8),"",SUMIF(Table1[SHIFT NOMENCLATURE], $B3151, Table1[FKIA]))</f>
        <v/>
      </c>
      <c r="N3151" s="1" t="str">
        <f>IF($A3151&gt;--RIGHT($A$2,LEN($A$2)-8),"",SUMIF(Table1[SHIFT NOMENCLATURE], $B3151, Table1[FWIA]))</f>
        <v/>
      </c>
      <c r="O3151" s="1" t="str">
        <f>IF($A3151&gt;--RIGHT($A$2,LEN($A$2)-8),"",SUMIF(Table1[SHIFT NOMENCLATURE], $B3151, Table1[DUSTWUN]))</f>
        <v/>
      </c>
    </row>
    <row r="3152" spans="1:15" x14ac:dyDescent="0.25">
      <c r="A3152" s="1" t="str">
        <f t="shared" si="98"/>
        <v/>
      </c>
      <c r="B3152" t="str">
        <f t="shared" si="99"/>
        <v/>
      </c>
      <c r="C3152" s="1" t="str">
        <f>IF($A3152&gt;--RIGHT($A$2,LEN($A$2)-8),"",COUNTIF(Table1[SHIFT NOMENCLATURE],$B3152))</f>
        <v/>
      </c>
      <c r="D3152" s="1" t="str">
        <f>IF($A3152&gt;--RIGHT($A$2,LEN($A$2)-8),"",SUMIF(Table1[SHIFT NOMENCLATURE], $B3152, Table1[EVIC KILL]))</f>
        <v/>
      </c>
      <c r="E3152" s="1" t="str">
        <f>IF($A3152&gt;--RIGHT($A$2,LEN($A$2)-8),"",SUMIF(Table1[SHIFT NOMENCLATURE], $B3152, Table1[EVIC MOB]))</f>
        <v/>
      </c>
      <c r="F3152" s="1" t="str">
        <f>IF($A3152&gt;--RIGHT($A$2,LEN($A$2)-8),"",SUMIF(Table1[SHIFT NOMENCLATURE], $B3152, Table1[EVIC FIRE]))</f>
        <v/>
      </c>
      <c r="G3152" s="1" t="str">
        <f>IF($A3152&gt;--RIGHT($A$2,LEN($A$2)-8),"",SUMIF(Table1[SHIFT NOMENCLATURE], $B3152, Table1[EKIA]))</f>
        <v/>
      </c>
      <c r="H3152" s="1" t="str">
        <f>IF($A3152&gt;--RIGHT($A$2,LEN($A$2)-8),"",SUMIF(Table1[SHIFT NOMENCLATURE], $B3152, Table1[EWIA]))</f>
        <v/>
      </c>
      <c r="I3152" s="1" t="str">
        <f>IF($A3152&gt;--RIGHT($A$2,LEN($A$2)-8),"",SUMIF(Table1[SHIFT NOMENCLATURE], $B3152, Table1[EPW]))</f>
        <v/>
      </c>
      <c r="J3152" s="1" t="str">
        <f>IF($A3152&gt;--RIGHT($A$2,LEN($A$2)-8),"",SUMIF(Table1[SHIFT NOMENCLATURE], $B3152, Table1[FVIC KILL]))</f>
        <v/>
      </c>
      <c r="K3152" s="1" t="str">
        <f>IF($A3152&gt;--RIGHT($A$2,LEN($A$2)-8),"",SUMIF(Table1[SHIFT NOMENCLATURE], $B3152, Table1[FVIC MOB]))</f>
        <v/>
      </c>
      <c r="L3152" s="1" t="str">
        <f>IF($A3152&gt;--RIGHT($A$2,LEN($A$2)-8),"",SUMIF(Table1[SHIFT NOMENCLATURE], $B3152, Table1[FVIC FIRE]))</f>
        <v/>
      </c>
      <c r="M3152" s="1" t="str">
        <f>IF($A3152&gt;--RIGHT($A$2,LEN($A$2)-8),"",SUMIF(Table1[SHIFT NOMENCLATURE], $B3152, Table1[FKIA]))</f>
        <v/>
      </c>
      <c r="N3152" s="1" t="str">
        <f>IF($A3152&gt;--RIGHT($A$2,LEN($A$2)-8),"",SUMIF(Table1[SHIFT NOMENCLATURE], $B3152, Table1[FWIA]))</f>
        <v/>
      </c>
      <c r="O3152" s="1" t="str">
        <f>IF($A3152&gt;--RIGHT($A$2,LEN($A$2)-8),"",SUMIF(Table1[SHIFT NOMENCLATURE], $B3152, Table1[DUSTWUN]))</f>
        <v/>
      </c>
    </row>
    <row r="3153" spans="1:15" x14ac:dyDescent="0.25">
      <c r="A3153" s="1" t="str">
        <f t="shared" si="98"/>
        <v/>
      </c>
      <c r="B3153" t="str">
        <f t="shared" si="99"/>
        <v/>
      </c>
      <c r="C3153" s="1" t="str">
        <f>IF($A3153&gt;--RIGHT($A$2,LEN($A$2)-8),"",COUNTIF(Table1[SHIFT NOMENCLATURE],$B3153))</f>
        <v/>
      </c>
      <c r="D3153" s="1" t="str">
        <f>IF($A3153&gt;--RIGHT($A$2,LEN($A$2)-8),"",SUMIF(Table1[SHIFT NOMENCLATURE], $B3153, Table1[EVIC KILL]))</f>
        <v/>
      </c>
      <c r="E3153" s="1" t="str">
        <f>IF($A3153&gt;--RIGHT($A$2,LEN($A$2)-8),"",SUMIF(Table1[SHIFT NOMENCLATURE], $B3153, Table1[EVIC MOB]))</f>
        <v/>
      </c>
      <c r="F3153" s="1" t="str">
        <f>IF($A3153&gt;--RIGHT($A$2,LEN($A$2)-8),"",SUMIF(Table1[SHIFT NOMENCLATURE], $B3153, Table1[EVIC FIRE]))</f>
        <v/>
      </c>
      <c r="G3153" s="1" t="str">
        <f>IF($A3153&gt;--RIGHT($A$2,LEN($A$2)-8),"",SUMIF(Table1[SHIFT NOMENCLATURE], $B3153, Table1[EKIA]))</f>
        <v/>
      </c>
      <c r="H3153" s="1" t="str">
        <f>IF($A3153&gt;--RIGHT($A$2,LEN($A$2)-8),"",SUMIF(Table1[SHIFT NOMENCLATURE], $B3153, Table1[EWIA]))</f>
        <v/>
      </c>
      <c r="I3153" s="1" t="str">
        <f>IF($A3153&gt;--RIGHT($A$2,LEN($A$2)-8),"",SUMIF(Table1[SHIFT NOMENCLATURE], $B3153, Table1[EPW]))</f>
        <v/>
      </c>
      <c r="J3153" s="1" t="str">
        <f>IF($A3153&gt;--RIGHT($A$2,LEN($A$2)-8),"",SUMIF(Table1[SHIFT NOMENCLATURE], $B3153, Table1[FVIC KILL]))</f>
        <v/>
      </c>
      <c r="K3153" s="1" t="str">
        <f>IF($A3153&gt;--RIGHT($A$2,LEN($A$2)-8),"",SUMIF(Table1[SHIFT NOMENCLATURE], $B3153, Table1[FVIC MOB]))</f>
        <v/>
      </c>
      <c r="L3153" s="1" t="str">
        <f>IF($A3153&gt;--RIGHT($A$2,LEN($A$2)-8),"",SUMIF(Table1[SHIFT NOMENCLATURE], $B3153, Table1[FVIC FIRE]))</f>
        <v/>
      </c>
      <c r="M3153" s="1" t="str">
        <f>IF($A3153&gt;--RIGHT($A$2,LEN($A$2)-8),"",SUMIF(Table1[SHIFT NOMENCLATURE], $B3153, Table1[FKIA]))</f>
        <v/>
      </c>
      <c r="N3153" s="1" t="str">
        <f>IF($A3153&gt;--RIGHT($A$2,LEN($A$2)-8),"",SUMIF(Table1[SHIFT NOMENCLATURE], $B3153, Table1[FWIA]))</f>
        <v/>
      </c>
      <c r="O3153" s="1" t="str">
        <f>IF($A3153&gt;--RIGHT($A$2,LEN($A$2)-8),"",SUMIF(Table1[SHIFT NOMENCLATURE], $B3153, Table1[DUSTWUN]))</f>
        <v/>
      </c>
    </row>
    <row r="3154" spans="1:15" x14ac:dyDescent="0.25">
      <c r="A3154" s="1" t="str">
        <f t="shared" si="98"/>
        <v/>
      </c>
      <c r="B3154" t="str">
        <f t="shared" si="99"/>
        <v/>
      </c>
      <c r="C3154" s="1" t="str">
        <f>IF($A3154&gt;--RIGHT($A$2,LEN($A$2)-8),"",COUNTIF(Table1[SHIFT NOMENCLATURE],$B3154))</f>
        <v/>
      </c>
      <c r="D3154" s="1" t="str">
        <f>IF($A3154&gt;--RIGHT($A$2,LEN($A$2)-8),"",SUMIF(Table1[SHIFT NOMENCLATURE], $B3154, Table1[EVIC KILL]))</f>
        <v/>
      </c>
      <c r="E3154" s="1" t="str">
        <f>IF($A3154&gt;--RIGHT($A$2,LEN($A$2)-8),"",SUMIF(Table1[SHIFT NOMENCLATURE], $B3154, Table1[EVIC MOB]))</f>
        <v/>
      </c>
      <c r="F3154" s="1" t="str">
        <f>IF($A3154&gt;--RIGHT($A$2,LEN($A$2)-8),"",SUMIF(Table1[SHIFT NOMENCLATURE], $B3154, Table1[EVIC FIRE]))</f>
        <v/>
      </c>
      <c r="G3154" s="1" t="str">
        <f>IF($A3154&gt;--RIGHT($A$2,LEN($A$2)-8),"",SUMIF(Table1[SHIFT NOMENCLATURE], $B3154, Table1[EKIA]))</f>
        <v/>
      </c>
      <c r="H3154" s="1" t="str">
        <f>IF($A3154&gt;--RIGHT($A$2,LEN($A$2)-8),"",SUMIF(Table1[SHIFT NOMENCLATURE], $B3154, Table1[EWIA]))</f>
        <v/>
      </c>
      <c r="I3154" s="1" t="str">
        <f>IF($A3154&gt;--RIGHT($A$2,LEN($A$2)-8),"",SUMIF(Table1[SHIFT NOMENCLATURE], $B3154, Table1[EPW]))</f>
        <v/>
      </c>
      <c r="J3154" s="1" t="str">
        <f>IF($A3154&gt;--RIGHT($A$2,LEN($A$2)-8),"",SUMIF(Table1[SHIFT NOMENCLATURE], $B3154, Table1[FVIC KILL]))</f>
        <v/>
      </c>
      <c r="K3154" s="1" t="str">
        <f>IF($A3154&gt;--RIGHT($A$2,LEN($A$2)-8),"",SUMIF(Table1[SHIFT NOMENCLATURE], $B3154, Table1[FVIC MOB]))</f>
        <v/>
      </c>
      <c r="L3154" s="1" t="str">
        <f>IF($A3154&gt;--RIGHT($A$2,LEN($A$2)-8),"",SUMIF(Table1[SHIFT NOMENCLATURE], $B3154, Table1[FVIC FIRE]))</f>
        <v/>
      </c>
      <c r="M3154" s="1" t="str">
        <f>IF($A3154&gt;--RIGHT($A$2,LEN($A$2)-8),"",SUMIF(Table1[SHIFT NOMENCLATURE], $B3154, Table1[FKIA]))</f>
        <v/>
      </c>
      <c r="N3154" s="1" t="str">
        <f>IF($A3154&gt;--RIGHT($A$2,LEN($A$2)-8),"",SUMIF(Table1[SHIFT NOMENCLATURE], $B3154, Table1[FWIA]))</f>
        <v/>
      </c>
      <c r="O3154" s="1" t="str">
        <f>IF($A3154&gt;--RIGHT($A$2,LEN($A$2)-8),"",SUMIF(Table1[SHIFT NOMENCLATURE], $B3154, Table1[DUSTWUN]))</f>
        <v/>
      </c>
    </row>
    <row r="3155" spans="1:15" x14ac:dyDescent="0.25">
      <c r="A3155" s="1" t="str">
        <f t="shared" si="98"/>
        <v/>
      </c>
      <c r="B3155" t="str">
        <f t="shared" si="99"/>
        <v/>
      </c>
      <c r="C3155" s="1" t="str">
        <f>IF($A3155&gt;--RIGHT($A$2,LEN($A$2)-8),"",COUNTIF(Table1[SHIFT NOMENCLATURE],$B3155))</f>
        <v/>
      </c>
      <c r="D3155" s="1" t="str">
        <f>IF($A3155&gt;--RIGHT($A$2,LEN($A$2)-8),"",SUMIF(Table1[SHIFT NOMENCLATURE], $B3155, Table1[EVIC KILL]))</f>
        <v/>
      </c>
      <c r="E3155" s="1" t="str">
        <f>IF($A3155&gt;--RIGHT($A$2,LEN($A$2)-8),"",SUMIF(Table1[SHIFT NOMENCLATURE], $B3155, Table1[EVIC MOB]))</f>
        <v/>
      </c>
      <c r="F3155" s="1" t="str">
        <f>IF($A3155&gt;--RIGHT($A$2,LEN($A$2)-8),"",SUMIF(Table1[SHIFT NOMENCLATURE], $B3155, Table1[EVIC FIRE]))</f>
        <v/>
      </c>
      <c r="G3155" s="1" t="str">
        <f>IF($A3155&gt;--RIGHT($A$2,LEN($A$2)-8),"",SUMIF(Table1[SHIFT NOMENCLATURE], $B3155, Table1[EKIA]))</f>
        <v/>
      </c>
      <c r="H3155" s="1" t="str">
        <f>IF($A3155&gt;--RIGHT($A$2,LEN($A$2)-8),"",SUMIF(Table1[SHIFT NOMENCLATURE], $B3155, Table1[EWIA]))</f>
        <v/>
      </c>
      <c r="I3155" s="1" t="str">
        <f>IF($A3155&gt;--RIGHT($A$2,LEN($A$2)-8),"",SUMIF(Table1[SHIFT NOMENCLATURE], $B3155, Table1[EPW]))</f>
        <v/>
      </c>
      <c r="J3155" s="1" t="str">
        <f>IF($A3155&gt;--RIGHT($A$2,LEN($A$2)-8),"",SUMIF(Table1[SHIFT NOMENCLATURE], $B3155, Table1[FVIC KILL]))</f>
        <v/>
      </c>
      <c r="K3155" s="1" t="str">
        <f>IF($A3155&gt;--RIGHT($A$2,LEN($A$2)-8),"",SUMIF(Table1[SHIFT NOMENCLATURE], $B3155, Table1[FVIC MOB]))</f>
        <v/>
      </c>
      <c r="L3155" s="1" t="str">
        <f>IF($A3155&gt;--RIGHT($A$2,LEN($A$2)-8),"",SUMIF(Table1[SHIFT NOMENCLATURE], $B3155, Table1[FVIC FIRE]))</f>
        <v/>
      </c>
      <c r="M3155" s="1" t="str">
        <f>IF($A3155&gt;--RIGHT($A$2,LEN($A$2)-8),"",SUMIF(Table1[SHIFT NOMENCLATURE], $B3155, Table1[FKIA]))</f>
        <v/>
      </c>
      <c r="N3155" s="1" t="str">
        <f>IF($A3155&gt;--RIGHT($A$2,LEN($A$2)-8),"",SUMIF(Table1[SHIFT NOMENCLATURE], $B3155, Table1[FWIA]))</f>
        <v/>
      </c>
      <c r="O3155" s="1" t="str">
        <f>IF($A3155&gt;--RIGHT($A$2,LEN($A$2)-8),"",SUMIF(Table1[SHIFT NOMENCLATURE], $B3155, Table1[DUSTWUN]))</f>
        <v/>
      </c>
    </row>
    <row r="3156" spans="1:15" x14ac:dyDescent="0.25">
      <c r="A3156" s="1" t="str">
        <f t="shared" si="98"/>
        <v/>
      </c>
      <c r="B3156" t="str">
        <f t="shared" si="99"/>
        <v/>
      </c>
      <c r="C3156" s="1" t="str">
        <f>IF($A3156&gt;--RIGHT($A$2,LEN($A$2)-8),"",COUNTIF(Table1[SHIFT NOMENCLATURE],$B3156))</f>
        <v/>
      </c>
      <c r="D3156" s="1" t="str">
        <f>IF($A3156&gt;--RIGHT($A$2,LEN($A$2)-8),"",SUMIF(Table1[SHIFT NOMENCLATURE], $B3156, Table1[EVIC KILL]))</f>
        <v/>
      </c>
      <c r="E3156" s="1" t="str">
        <f>IF($A3156&gt;--RIGHT($A$2,LEN($A$2)-8),"",SUMIF(Table1[SHIFT NOMENCLATURE], $B3156, Table1[EVIC MOB]))</f>
        <v/>
      </c>
      <c r="F3156" s="1" t="str">
        <f>IF($A3156&gt;--RIGHT($A$2,LEN($A$2)-8),"",SUMIF(Table1[SHIFT NOMENCLATURE], $B3156, Table1[EVIC FIRE]))</f>
        <v/>
      </c>
      <c r="G3156" s="1" t="str">
        <f>IF($A3156&gt;--RIGHT($A$2,LEN($A$2)-8),"",SUMIF(Table1[SHIFT NOMENCLATURE], $B3156, Table1[EKIA]))</f>
        <v/>
      </c>
      <c r="H3156" s="1" t="str">
        <f>IF($A3156&gt;--RIGHT($A$2,LEN($A$2)-8),"",SUMIF(Table1[SHIFT NOMENCLATURE], $B3156, Table1[EWIA]))</f>
        <v/>
      </c>
      <c r="I3156" s="1" t="str">
        <f>IF($A3156&gt;--RIGHT($A$2,LEN($A$2)-8),"",SUMIF(Table1[SHIFT NOMENCLATURE], $B3156, Table1[EPW]))</f>
        <v/>
      </c>
      <c r="J3156" s="1" t="str">
        <f>IF($A3156&gt;--RIGHT($A$2,LEN($A$2)-8),"",SUMIF(Table1[SHIFT NOMENCLATURE], $B3156, Table1[FVIC KILL]))</f>
        <v/>
      </c>
      <c r="K3156" s="1" t="str">
        <f>IF($A3156&gt;--RIGHT($A$2,LEN($A$2)-8),"",SUMIF(Table1[SHIFT NOMENCLATURE], $B3156, Table1[FVIC MOB]))</f>
        <v/>
      </c>
      <c r="L3156" s="1" t="str">
        <f>IF($A3156&gt;--RIGHT($A$2,LEN($A$2)-8),"",SUMIF(Table1[SHIFT NOMENCLATURE], $B3156, Table1[FVIC FIRE]))</f>
        <v/>
      </c>
      <c r="M3156" s="1" t="str">
        <f>IF($A3156&gt;--RIGHT($A$2,LEN($A$2)-8),"",SUMIF(Table1[SHIFT NOMENCLATURE], $B3156, Table1[FKIA]))</f>
        <v/>
      </c>
      <c r="N3156" s="1" t="str">
        <f>IF($A3156&gt;--RIGHT($A$2,LEN($A$2)-8),"",SUMIF(Table1[SHIFT NOMENCLATURE], $B3156, Table1[FWIA]))</f>
        <v/>
      </c>
      <c r="O3156" s="1" t="str">
        <f>IF($A3156&gt;--RIGHT($A$2,LEN($A$2)-8),"",SUMIF(Table1[SHIFT NOMENCLATURE], $B3156, Table1[DUSTWUN]))</f>
        <v/>
      </c>
    </row>
    <row r="3157" spans="1:15" x14ac:dyDescent="0.25">
      <c r="A3157" s="1" t="str">
        <f t="shared" si="98"/>
        <v/>
      </c>
      <c r="B3157" t="str">
        <f t="shared" si="99"/>
        <v/>
      </c>
      <c r="C3157" s="1" t="str">
        <f>IF($A3157&gt;--RIGHT($A$2,LEN($A$2)-8),"",COUNTIF(Table1[SHIFT NOMENCLATURE],$B3157))</f>
        <v/>
      </c>
      <c r="D3157" s="1" t="str">
        <f>IF($A3157&gt;--RIGHT($A$2,LEN($A$2)-8),"",SUMIF(Table1[SHIFT NOMENCLATURE], $B3157, Table1[EVIC KILL]))</f>
        <v/>
      </c>
      <c r="E3157" s="1" t="str">
        <f>IF($A3157&gt;--RIGHT($A$2,LEN($A$2)-8),"",SUMIF(Table1[SHIFT NOMENCLATURE], $B3157, Table1[EVIC MOB]))</f>
        <v/>
      </c>
      <c r="F3157" s="1" t="str">
        <f>IF($A3157&gt;--RIGHT($A$2,LEN($A$2)-8),"",SUMIF(Table1[SHIFT NOMENCLATURE], $B3157, Table1[EVIC FIRE]))</f>
        <v/>
      </c>
      <c r="G3157" s="1" t="str">
        <f>IF($A3157&gt;--RIGHT($A$2,LEN($A$2)-8),"",SUMIF(Table1[SHIFT NOMENCLATURE], $B3157, Table1[EKIA]))</f>
        <v/>
      </c>
      <c r="H3157" s="1" t="str">
        <f>IF($A3157&gt;--RIGHT($A$2,LEN($A$2)-8),"",SUMIF(Table1[SHIFT NOMENCLATURE], $B3157, Table1[EWIA]))</f>
        <v/>
      </c>
      <c r="I3157" s="1" t="str">
        <f>IF($A3157&gt;--RIGHT($A$2,LEN($A$2)-8),"",SUMIF(Table1[SHIFT NOMENCLATURE], $B3157, Table1[EPW]))</f>
        <v/>
      </c>
      <c r="J3157" s="1" t="str">
        <f>IF($A3157&gt;--RIGHT($A$2,LEN($A$2)-8),"",SUMIF(Table1[SHIFT NOMENCLATURE], $B3157, Table1[FVIC KILL]))</f>
        <v/>
      </c>
      <c r="K3157" s="1" t="str">
        <f>IF($A3157&gt;--RIGHT($A$2,LEN($A$2)-8),"",SUMIF(Table1[SHIFT NOMENCLATURE], $B3157, Table1[FVIC MOB]))</f>
        <v/>
      </c>
      <c r="L3157" s="1" t="str">
        <f>IF($A3157&gt;--RIGHT($A$2,LEN($A$2)-8),"",SUMIF(Table1[SHIFT NOMENCLATURE], $B3157, Table1[FVIC FIRE]))</f>
        <v/>
      </c>
      <c r="M3157" s="1" t="str">
        <f>IF($A3157&gt;--RIGHT($A$2,LEN($A$2)-8),"",SUMIF(Table1[SHIFT NOMENCLATURE], $B3157, Table1[FKIA]))</f>
        <v/>
      </c>
      <c r="N3157" s="1" t="str">
        <f>IF($A3157&gt;--RIGHT($A$2,LEN($A$2)-8),"",SUMIF(Table1[SHIFT NOMENCLATURE], $B3157, Table1[FWIA]))</f>
        <v/>
      </c>
      <c r="O3157" s="1" t="str">
        <f>IF($A3157&gt;--RIGHT($A$2,LEN($A$2)-8),"",SUMIF(Table1[SHIFT NOMENCLATURE], $B3157, Table1[DUSTWUN]))</f>
        <v/>
      </c>
    </row>
    <row r="3158" spans="1:15" x14ac:dyDescent="0.25">
      <c r="A3158" s="1" t="str">
        <f t="shared" si="98"/>
        <v/>
      </c>
      <c r="B3158" t="str">
        <f t="shared" si="99"/>
        <v/>
      </c>
      <c r="C3158" s="1" t="str">
        <f>IF($A3158&gt;--RIGHT($A$2,LEN($A$2)-8),"",COUNTIF(Table1[SHIFT NOMENCLATURE],$B3158))</f>
        <v/>
      </c>
      <c r="D3158" s="1" t="str">
        <f>IF($A3158&gt;--RIGHT($A$2,LEN($A$2)-8),"",SUMIF(Table1[SHIFT NOMENCLATURE], $B3158, Table1[EVIC KILL]))</f>
        <v/>
      </c>
      <c r="E3158" s="1" t="str">
        <f>IF($A3158&gt;--RIGHT($A$2,LEN($A$2)-8),"",SUMIF(Table1[SHIFT NOMENCLATURE], $B3158, Table1[EVIC MOB]))</f>
        <v/>
      </c>
      <c r="F3158" s="1" t="str">
        <f>IF($A3158&gt;--RIGHT($A$2,LEN($A$2)-8),"",SUMIF(Table1[SHIFT NOMENCLATURE], $B3158, Table1[EVIC FIRE]))</f>
        <v/>
      </c>
      <c r="G3158" s="1" t="str">
        <f>IF($A3158&gt;--RIGHT($A$2,LEN($A$2)-8),"",SUMIF(Table1[SHIFT NOMENCLATURE], $B3158, Table1[EKIA]))</f>
        <v/>
      </c>
      <c r="H3158" s="1" t="str">
        <f>IF($A3158&gt;--RIGHT($A$2,LEN($A$2)-8),"",SUMIF(Table1[SHIFT NOMENCLATURE], $B3158, Table1[EWIA]))</f>
        <v/>
      </c>
      <c r="I3158" s="1" t="str">
        <f>IF($A3158&gt;--RIGHT($A$2,LEN($A$2)-8),"",SUMIF(Table1[SHIFT NOMENCLATURE], $B3158, Table1[EPW]))</f>
        <v/>
      </c>
      <c r="J3158" s="1" t="str">
        <f>IF($A3158&gt;--RIGHT($A$2,LEN($A$2)-8),"",SUMIF(Table1[SHIFT NOMENCLATURE], $B3158, Table1[FVIC KILL]))</f>
        <v/>
      </c>
      <c r="K3158" s="1" t="str">
        <f>IF($A3158&gt;--RIGHT($A$2,LEN($A$2)-8),"",SUMIF(Table1[SHIFT NOMENCLATURE], $B3158, Table1[FVIC MOB]))</f>
        <v/>
      </c>
      <c r="L3158" s="1" t="str">
        <f>IF($A3158&gt;--RIGHT($A$2,LEN($A$2)-8),"",SUMIF(Table1[SHIFT NOMENCLATURE], $B3158, Table1[FVIC FIRE]))</f>
        <v/>
      </c>
      <c r="M3158" s="1" t="str">
        <f>IF($A3158&gt;--RIGHT($A$2,LEN($A$2)-8),"",SUMIF(Table1[SHIFT NOMENCLATURE], $B3158, Table1[FKIA]))</f>
        <v/>
      </c>
      <c r="N3158" s="1" t="str">
        <f>IF($A3158&gt;--RIGHT($A$2,LEN($A$2)-8),"",SUMIF(Table1[SHIFT NOMENCLATURE], $B3158, Table1[FWIA]))</f>
        <v/>
      </c>
      <c r="O3158" s="1" t="str">
        <f>IF($A3158&gt;--RIGHT($A$2,LEN($A$2)-8),"",SUMIF(Table1[SHIFT NOMENCLATURE], $B3158, Table1[DUSTWUN]))</f>
        <v/>
      </c>
    </row>
    <row r="3159" spans="1:15" x14ac:dyDescent="0.25">
      <c r="A3159" s="1" t="str">
        <f t="shared" si="98"/>
        <v/>
      </c>
      <c r="B3159" t="str">
        <f t="shared" si="99"/>
        <v/>
      </c>
      <c r="C3159" s="1" t="str">
        <f>IF($A3159&gt;--RIGHT($A$2,LEN($A$2)-8),"",COUNTIF(Table1[SHIFT NOMENCLATURE],$B3159))</f>
        <v/>
      </c>
      <c r="D3159" s="1" t="str">
        <f>IF($A3159&gt;--RIGHT($A$2,LEN($A$2)-8),"",SUMIF(Table1[SHIFT NOMENCLATURE], $B3159, Table1[EVIC KILL]))</f>
        <v/>
      </c>
      <c r="E3159" s="1" t="str">
        <f>IF($A3159&gt;--RIGHT($A$2,LEN($A$2)-8),"",SUMIF(Table1[SHIFT NOMENCLATURE], $B3159, Table1[EVIC MOB]))</f>
        <v/>
      </c>
      <c r="F3159" s="1" t="str">
        <f>IF($A3159&gt;--RIGHT($A$2,LEN($A$2)-8),"",SUMIF(Table1[SHIFT NOMENCLATURE], $B3159, Table1[EVIC FIRE]))</f>
        <v/>
      </c>
      <c r="G3159" s="1" t="str">
        <f>IF($A3159&gt;--RIGHT($A$2,LEN($A$2)-8),"",SUMIF(Table1[SHIFT NOMENCLATURE], $B3159, Table1[EKIA]))</f>
        <v/>
      </c>
      <c r="H3159" s="1" t="str">
        <f>IF($A3159&gt;--RIGHT($A$2,LEN($A$2)-8),"",SUMIF(Table1[SHIFT NOMENCLATURE], $B3159, Table1[EWIA]))</f>
        <v/>
      </c>
      <c r="I3159" s="1" t="str">
        <f>IF($A3159&gt;--RIGHT($A$2,LEN($A$2)-8),"",SUMIF(Table1[SHIFT NOMENCLATURE], $B3159, Table1[EPW]))</f>
        <v/>
      </c>
      <c r="J3159" s="1" t="str">
        <f>IF($A3159&gt;--RIGHT($A$2,LEN($A$2)-8),"",SUMIF(Table1[SHIFT NOMENCLATURE], $B3159, Table1[FVIC KILL]))</f>
        <v/>
      </c>
      <c r="K3159" s="1" t="str">
        <f>IF($A3159&gt;--RIGHT($A$2,LEN($A$2)-8),"",SUMIF(Table1[SHIFT NOMENCLATURE], $B3159, Table1[FVIC MOB]))</f>
        <v/>
      </c>
      <c r="L3159" s="1" t="str">
        <f>IF($A3159&gt;--RIGHT($A$2,LEN($A$2)-8),"",SUMIF(Table1[SHIFT NOMENCLATURE], $B3159, Table1[FVIC FIRE]))</f>
        <v/>
      </c>
      <c r="M3159" s="1" t="str">
        <f>IF($A3159&gt;--RIGHT($A$2,LEN($A$2)-8),"",SUMIF(Table1[SHIFT NOMENCLATURE], $B3159, Table1[FKIA]))</f>
        <v/>
      </c>
      <c r="N3159" s="1" t="str">
        <f>IF($A3159&gt;--RIGHT($A$2,LEN($A$2)-8),"",SUMIF(Table1[SHIFT NOMENCLATURE], $B3159, Table1[FWIA]))</f>
        <v/>
      </c>
      <c r="O3159" s="1" t="str">
        <f>IF($A3159&gt;--RIGHT($A$2,LEN($A$2)-8),"",SUMIF(Table1[SHIFT NOMENCLATURE], $B3159, Table1[DUSTWUN]))</f>
        <v/>
      </c>
    </row>
    <row r="3160" spans="1:15" x14ac:dyDescent="0.25">
      <c r="A3160" s="1" t="str">
        <f t="shared" si="98"/>
        <v/>
      </c>
      <c r="B3160" t="str">
        <f t="shared" si="99"/>
        <v/>
      </c>
      <c r="C3160" s="1" t="str">
        <f>IF($A3160&gt;--RIGHT($A$2,LEN($A$2)-8),"",COUNTIF(Table1[SHIFT NOMENCLATURE],$B3160))</f>
        <v/>
      </c>
      <c r="D3160" s="1" t="str">
        <f>IF($A3160&gt;--RIGHT($A$2,LEN($A$2)-8),"",SUMIF(Table1[SHIFT NOMENCLATURE], $B3160, Table1[EVIC KILL]))</f>
        <v/>
      </c>
      <c r="E3160" s="1" t="str">
        <f>IF($A3160&gt;--RIGHT($A$2,LEN($A$2)-8),"",SUMIF(Table1[SHIFT NOMENCLATURE], $B3160, Table1[EVIC MOB]))</f>
        <v/>
      </c>
      <c r="F3160" s="1" t="str">
        <f>IF($A3160&gt;--RIGHT($A$2,LEN($A$2)-8),"",SUMIF(Table1[SHIFT NOMENCLATURE], $B3160, Table1[EVIC FIRE]))</f>
        <v/>
      </c>
      <c r="G3160" s="1" t="str">
        <f>IF($A3160&gt;--RIGHT($A$2,LEN($A$2)-8),"",SUMIF(Table1[SHIFT NOMENCLATURE], $B3160, Table1[EKIA]))</f>
        <v/>
      </c>
      <c r="H3160" s="1" t="str">
        <f>IF($A3160&gt;--RIGHT($A$2,LEN($A$2)-8),"",SUMIF(Table1[SHIFT NOMENCLATURE], $B3160, Table1[EWIA]))</f>
        <v/>
      </c>
      <c r="I3160" s="1" t="str">
        <f>IF($A3160&gt;--RIGHT($A$2,LEN($A$2)-8),"",SUMIF(Table1[SHIFT NOMENCLATURE], $B3160, Table1[EPW]))</f>
        <v/>
      </c>
      <c r="J3160" s="1" t="str">
        <f>IF($A3160&gt;--RIGHT($A$2,LEN($A$2)-8),"",SUMIF(Table1[SHIFT NOMENCLATURE], $B3160, Table1[FVIC KILL]))</f>
        <v/>
      </c>
      <c r="K3160" s="1" t="str">
        <f>IF($A3160&gt;--RIGHT($A$2,LEN($A$2)-8),"",SUMIF(Table1[SHIFT NOMENCLATURE], $B3160, Table1[FVIC MOB]))</f>
        <v/>
      </c>
      <c r="L3160" s="1" t="str">
        <f>IF($A3160&gt;--RIGHT($A$2,LEN($A$2)-8),"",SUMIF(Table1[SHIFT NOMENCLATURE], $B3160, Table1[FVIC FIRE]))</f>
        <v/>
      </c>
      <c r="M3160" s="1" t="str">
        <f>IF($A3160&gt;--RIGHT($A$2,LEN($A$2)-8),"",SUMIF(Table1[SHIFT NOMENCLATURE], $B3160, Table1[FKIA]))</f>
        <v/>
      </c>
      <c r="N3160" s="1" t="str">
        <f>IF($A3160&gt;--RIGHT($A$2,LEN($A$2)-8),"",SUMIF(Table1[SHIFT NOMENCLATURE], $B3160, Table1[FWIA]))</f>
        <v/>
      </c>
      <c r="O3160" s="1" t="str">
        <f>IF($A3160&gt;--RIGHT($A$2,LEN($A$2)-8),"",SUMIF(Table1[SHIFT NOMENCLATURE], $B3160, Table1[DUSTWUN]))</f>
        <v/>
      </c>
    </row>
    <row r="3161" spans="1:15" x14ac:dyDescent="0.25">
      <c r="A3161" s="1" t="str">
        <f t="shared" si="98"/>
        <v/>
      </c>
      <c r="B3161" t="str">
        <f t="shared" si="99"/>
        <v/>
      </c>
      <c r="C3161" s="1" t="str">
        <f>IF($A3161&gt;--RIGHT($A$2,LEN($A$2)-8),"",COUNTIF(Table1[SHIFT NOMENCLATURE],$B3161))</f>
        <v/>
      </c>
      <c r="D3161" s="1" t="str">
        <f>IF($A3161&gt;--RIGHT($A$2,LEN($A$2)-8),"",SUMIF(Table1[SHIFT NOMENCLATURE], $B3161, Table1[EVIC KILL]))</f>
        <v/>
      </c>
      <c r="E3161" s="1" t="str">
        <f>IF($A3161&gt;--RIGHT($A$2,LEN($A$2)-8),"",SUMIF(Table1[SHIFT NOMENCLATURE], $B3161, Table1[EVIC MOB]))</f>
        <v/>
      </c>
      <c r="F3161" s="1" t="str">
        <f>IF($A3161&gt;--RIGHT($A$2,LEN($A$2)-8),"",SUMIF(Table1[SHIFT NOMENCLATURE], $B3161, Table1[EVIC FIRE]))</f>
        <v/>
      </c>
      <c r="G3161" s="1" t="str">
        <f>IF($A3161&gt;--RIGHT($A$2,LEN($A$2)-8),"",SUMIF(Table1[SHIFT NOMENCLATURE], $B3161, Table1[EKIA]))</f>
        <v/>
      </c>
      <c r="H3161" s="1" t="str">
        <f>IF($A3161&gt;--RIGHT($A$2,LEN($A$2)-8),"",SUMIF(Table1[SHIFT NOMENCLATURE], $B3161, Table1[EWIA]))</f>
        <v/>
      </c>
      <c r="I3161" s="1" t="str">
        <f>IF($A3161&gt;--RIGHT($A$2,LEN($A$2)-8),"",SUMIF(Table1[SHIFT NOMENCLATURE], $B3161, Table1[EPW]))</f>
        <v/>
      </c>
      <c r="J3161" s="1" t="str">
        <f>IF($A3161&gt;--RIGHT($A$2,LEN($A$2)-8),"",SUMIF(Table1[SHIFT NOMENCLATURE], $B3161, Table1[FVIC KILL]))</f>
        <v/>
      </c>
      <c r="K3161" s="1" t="str">
        <f>IF($A3161&gt;--RIGHT($A$2,LEN($A$2)-8),"",SUMIF(Table1[SHIFT NOMENCLATURE], $B3161, Table1[FVIC MOB]))</f>
        <v/>
      </c>
      <c r="L3161" s="1" t="str">
        <f>IF($A3161&gt;--RIGHT($A$2,LEN($A$2)-8),"",SUMIF(Table1[SHIFT NOMENCLATURE], $B3161, Table1[FVIC FIRE]))</f>
        <v/>
      </c>
      <c r="M3161" s="1" t="str">
        <f>IF($A3161&gt;--RIGHT($A$2,LEN($A$2)-8),"",SUMIF(Table1[SHIFT NOMENCLATURE], $B3161, Table1[FKIA]))</f>
        <v/>
      </c>
      <c r="N3161" s="1" t="str">
        <f>IF($A3161&gt;--RIGHT($A$2,LEN($A$2)-8),"",SUMIF(Table1[SHIFT NOMENCLATURE], $B3161, Table1[FWIA]))</f>
        <v/>
      </c>
      <c r="O3161" s="1" t="str">
        <f>IF($A3161&gt;--RIGHT($A$2,LEN($A$2)-8),"",SUMIF(Table1[SHIFT NOMENCLATURE], $B3161, Table1[DUSTWUN]))</f>
        <v/>
      </c>
    </row>
    <row r="3162" spans="1:15" x14ac:dyDescent="0.25">
      <c r="A3162" s="1" t="str">
        <f t="shared" si="98"/>
        <v/>
      </c>
      <c r="B3162" t="str">
        <f t="shared" si="99"/>
        <v/>
      </c>
      <c r="C3162" s="1" t="str">
        <f>IF($A3162&gt;--RIGHT($A$2,LEN($A$2)-8),"",COUNTIF(Table1[SHIFT NOMENCLATURE],$B3162))</f>
        <v/>
      </c>
      <c r="D3162" s="1" t="str">
        <f>IF($A3162&gt;--RIGHT($A$2,LEN($A$2)-8),"",SUMIF(Table1[SHIFT NOMENCLATURE], $B3162, Table1[EVIC KILL]))</f>
        <v/>
      </c>
      <c r="E3162" s="1" t="str">
        <f>IF($A3162&gt;--RIGHT($A$2,LEN($A$2)-8),"",SUMIF(Table1[SHIFT NOMENCLATURE], $B3162, Table1[EVIC MOB]))</f>
        <v/>
      </c>
      <c r="F3162" s="1" t="str">
        <f>IF($A3162&gt;--RIGHT($A$2,LEN($A$2)-8),"",SUMIF(Table1[SHIFT NOMENCLATURE], $B3162, Table1[EVIC FIRE]))</f>
        <v/>
      </c>
      <c r="G3162" s="1" t="str">
        <f>IF($A3162&gt;--RIGHT($A$2,LEN($A$2)-8),"",SUMIF(Table1[SHIFT NOMENCLATURE], $B3162, Table1[EKIA]))</f>
        <v/>
      </c>
      <c r="H3162" s="1" t="str">
        <f>IF($A3162&gt;--RIGHT($A$2,LEN($A$2)-8),"",SUMIF(Table1[SHIFT NOMENCLATURE], $B3162, Table1[EWIA]))</f>
        <v/>
      </c>
      <c r="I3162" s="1" t="str">
        <f>IF($A3162&gt;--RIGHT($A$2,LEN($A$2)-8),"",SUMIF(Table1[SHIFT NOMENCLATURE], $B3162, Table1[EPW]))</f>
        <v/>
      </c>
      <c r="J3162" s="1" t="str">
        <f>IF($A3162&gt;--RIGHT($A$2,LEN($A$2)-8),"",SUMIF(Table1[SHIFT NOMENCLATURE], $B3162, Table1[FVIC KILL]))</f>
        <v/>
      </c>
      <c r="K3162" s="1" t="str">
        <f>IF($A3162&gt;--RIGHT($A$2,LEN($A$2)-8),"",SUMIF(Table1[SHIFT NOMENCLATURE], $B3162, Table1[FVIC MOB]))</f>
        <v/>
      </c>
      <c r="L3162" s="1" t="str">
        <f>IF($A3162&gt;--RIGHT($A$2,LEN($A$2)-8),"",SUMIF(Table1[SHIFT NOMENCLATURE], $B3162, Table1[FVIC FIRE]))</f>
        <v/>
      </c>
      <c r="M3162" s="1" t="str">
        <f>IF($A3162&gt;--RIGHT($A$2,LEN($A$2)-8),"",SUMIF(Table1[SHIFT NOMENCLATURE], $B3162, Table1[FKIA]))</f>
        <v/>
      </c>
      <c r="N3162" s="1" t="str">
        <f>IF($A3162&gt;--RIGHT($A$2,LEN($A$2)-8),"",SUMIF(Table1[SHIFT NOMENCLATURE], $B3162, Table1[FWIA]))</f>
        <v/>
      </c>
      <c r="O3162" s="1" t="str">
        <f>IF($A3162&gt;--RIGHT($A$2,LEN($A$2)-8),"",SUMIF(Table1[SHIFT NOMENCLATURE], $B3162, Table1[DUSTWUN]))</f>
        <v/>
      </c>
    </row>
    <row r="3163" spans="1:15" x14ac:dyDescent="0.25">
      <c r="A3163" s="1" t="str">
        <f t="shared" si="98"/>
        <v/>
      </c>
      <c r="B3163" t="str">
        <f t="shared" si="99"/>
        <v/>
      </c>
      <c r="C3163" s="1" t="str">
        <f>IF($A3163&gt;--RIGHT($A$2,LEN($A$2)-8),"",COUNTIF(Table1[SHIFT NOMENCLATURE],$B3163))</f>
        <v/>
      </c>
      <c r="D3163" s="1" t="str">
        <f>IF($A3163&gt;--RIGHT($A$2,LEN($A$2)-8),"",SUMIF(Table1[SHIFT NOMENCLATURE], $B3163, Table1[EVIC KILL]))</f>
        <v/>
      </c>
      <c r="E3163" s="1" t="str">
        <f>IF($A3163&gt;--RIGHT($A$2,LEN($A$2)-8),"",SUMIF(Table1[SHIFT NOMENCLATURE], $B3163, Table1[EVIC MOB]))</f>
        <v/>
      </c>
      <c r="F3163" s="1" t="str">
        <f>IF($A3163&gt;--RIGHT($A$2,LEN($A$2)-8),"",SUMIF(Table1[SHIFT NOMENCLATURE], $B3163, Table1[EVIC FIRE]))</f>
        <v/>
      </c>
      <c r="G3163" s="1" t="str">
        <f>IF($A3163&gt;--RIGHT($A$2,LEN($A$2)-8),"",SUMIF(Table1[SHIFT NOMENCLATURE], $B3163, Table1[EKIA]))</f>
        <v/>
      </c>
      <c r="H3163" s="1" t="str">
        <f>IF($A3163&gt;--RIGHT($A$2,LEN($A$2)-8),"",SUMIF(Table1[SHIFT NOMENCLATURE], $B3163, Table1[EWIA]))</f>
        <v/>
      </c>
      <c r="I3163" s="1" t="str">
        <f>IF($A3163&gt;--RIGHT($A$2,LEN($A$2)-8),"",SUMIF(Table1[SHIFT NOMENCLATURE], $B3163, Table1[EPW]))</f>
        <v/>
      </c>
      <c r="J3163" s="1" t="str">
        <f>IF($A3163&gt;--RIGHT($A$2,LEN($A$2)-8),"",SUMIF(Table1[SHIFT NOMENCLATURE], $B3163, Table1[FVIC KILL]))</f>
        <v/>
      </c>
      <c r="K3163" s="1" t="str">
        <f>IF($A3163&gt;--RIGHT($A$2,LEN($A$2)-8),"",SUMIF(Table1[SHIFT NOMENCLATURE], $B3163, Table1[FVIC MOB]))</f>
        <v/>
      </c>
      <c r="L3163" s="1" t="str">
        <f>IF($A3163&gt;--RIGHT($A$2,LEN($A$2)-8),"",SUMIF(Table1[SHIFT NOMENCLATURE], $B3163, Table1[FVIC FIRE]))</f>
        <v/>
      </c>
      <c r="M3163" s="1" t="str">
        <f>IF($A3163&gt;--RIGHT($A$2,LEN($A$2)-8),"",SUMIF(Table1[SHIFT NOMENCLATURE], $B3163, Table1[FKIA]))</f>
        <v/>
      </c>
      <c r="N3163" s="1" t="str">
        <f>IF($A3163&gt;--RIGHT($A$2,LEN($A$2)-8),"",SUMIF(Table1[SHIFT NOMENCLATURE], $B3163, Table1[FWIA]))</f>
        <v/>
      </c>
      <c r="O3163" s="1" t="str">
        <f>IF($A3163&gt;--RIGHT($A$2,LEN($A$2)-8),"",SUMIF(Table1[SHIFT NOMENCLATURE], $B3163, Table1[DUSTWUN]))</f>
        <v/>
      </c>
    </row>
    <row r="3164" spans="1:15" x14ac:dyDescent="0.25">
      <c r="A3164" s="1" t="str">
        <f t="shared" si="98"/>
        <v/>
      </c>
      <c r="B3164" t="str">
        <f t="shared" si="99"/>
        <v/>
      </c>
      <c r="C3164" s="1" t="str">
        <f>IF($A3164&gt;--RIGHT($A$2,LEN($A$2)-8),"",COUNTIF(Table1[SHIFT NOMENCLATURE],$B3164))</f>
        <v/>
      </c>
      <c r="D3164" s="1" t="str">
        <f>IF($A3164&gt;--RIGHT($A$2,LEN($A$2)-8),"",SUMIF(Table1[SHIFT NOMENCLATURE], $B3164, Table1[EVIC KILL]))</f>
        <v/>
      </c>
      <c r="E3164" s="1" t="str">
        <f>IF($A3164&gt;--RIGHT($A$2,LEN($A$2)-8),"",SUMIF(Table1[SHIFT NOMENCLATURE], $B3164, Table1[EVIC MOB]))</f>
        <v/>
      </c>
      <c r="F3164" s="1" t="str">
        <f>IF($A3164&gt;--RIGHT($A$2,LEN($A$2)-8),"",SUMIF(Table1[SHIFT NOMENCLATURE], $B3164, Table1[EVIC FIRE]))</f>
        <v/>
      </c>
      <c r="G3164" s="1" t="str">
        <f>IF($A3164&gt;--RIGHT($A$2,LEN($A$2)-8),"",SUMIF(Table1[SHIFT NOMENCLATURE], $B3164, Table1[EKIA]))</f>
        <v/>
      </c>
      <c r="H3164" s="1" t="str">
        <f>IF($A3164&gt;--RIGHT($A$2,LEN($A$2)-8),"",SUMIF(Table1[SHIFT NOMENCLATURE], $B3164, Table1[EWIA]))</f>
        <v/>
      </c>
      <c r="I3164" s="1" t="str">
        <f>IF($A3164&gt;--RIGHT($A$2,LEN($A$2)-8),"",SUMIF(Table1[SHIFT NOMENCLATURE], $B3164, Table1[EPW]))</f>
        <v/>
      </c>
      <c r="J3164" s="1" t="str">
        <f>IF($A3164&gt;--RIGHT($A$2,LEN($A$2)-8),"",SUMIF(Table1[SHIFT NOMENCLATURE], $B3164, Table1[FVIC KILL]))</f>
        <v/>
      </c>
      <c r="K3164" s="1" t="str">
        <f>IF($A3164&gt;--RIGHT($A$2,LEN($A$2)-8),"",SUMIF(Table1[SHIFT NOMENCLATURE], $B3164, Table1[FVIC MOB]))</f>
        <v/>
      </c>
      <c r="L3164" s="1" t="str">
        <f>IF($A3164&gt;--RIGHT($A$2,LEN($A$2)-8),"",SUMIF(Table1[SHIFT NOMENCLATURE], $B3164, Table1[FVIC FIRE]))</f>
        <v/>
      </c>
      <c r="M3164" s="1" t="str">
        <f>IF($A3164&gt;--RIGHT($A$2,LEN($A$2)-8),"",SUMIF(Table1[SHIFT NOMENCLATURE], $B3164, Table1[FKIA]))</f>
        <v/>
      </c>
      <c r="N3164" s="1" t="str">
        <f>IF($A3164&gt;--RIGHT($A$2,LEN($A$2)-8),"",SUMIF(Table1[SHIFT NOMENCLATURE], $B3164, Table1[FWIA]))</f>
        <v/>
      </c>
      <c r="O3164" s="1" t="str">
        <f>IF($A3164&gt;--RIGHT($A$2,LEN($A$2)-8),"",SUMIF(Table1[SHIFT NOMENCLATURE], $B3164, Table1[DUSTWUN]))</f>
        <v/>
      </c>
    </row>
    <row r="3165" spans="1:15" x14ac:dyDescent="0.25">
      <c r="A3165" s="1" t="str">
        <f t="shared" si="98"/>
        <v/>
      </c>
      <c r="B3165" t="str">
        <f t="shared" si="99"/>
        <v/>
      </c>
      <c r="C3165" s="1" t="str">
        <f>IF($A3165&gt;--RIGHT($A$2,LEN($A$2)-8),"",COUNTIF(Table1[SHIFT NOMENCLATURE],$B3165))</f>
        <v/>
      </c>
      <c r="D3165" s="1" t="str">
        <f>IF($A3165&gt;--RIGHT($A$2,LEN($A$2)-8),"",SUMIF(Table1[SHIFT NOMENCLATURE], $B3165, Table1[EVIC KILL]))</f>
        <v/>
      </c>
      <c r="E3165" s="1" t="str">
        <f>IF($A3165&gt;--RIGHT($A$2,LEN($A$2)-8),"",SUMIF(Table1[SHIFT NOMENCLATURE], $B3165, Table1[EVIC MOB]))</f>
        <v/>
      </c>
      <c r="F3165" s="1" t="str">
        <f>IF($A3165&gt;--RIGHT($A$2,LEN($A$2)-8),"",SUMIF(Table1[SHIFT NOMENCLATURE], $B3165, Table1[EVIC FIRE]))</f>
        <v/>
      </c>
      <c r="G3165" s="1" t="str">
        <f>IF($A3165&gt;--RIGHT($A$2,LEN($A$2)-8),"",SUMIF(Table1[SHIFT NOMENCLATURE], $B3165, Table1[EKIA]))</f>
        <v/>
      </c>
      <c r="H3165" s="1" t="str">
        <f>IF($A3165&gt;--RIGHT($A$2,LEN($A$2)-8),"",SUMIF(Table1[SHIFT NOMENCLATURE], $B3165, Table1[EWIA]))</f>
        <v/>
      </c>
      <c r="I3165" s="1" t="str">
        <f>IF($A3165&gt;--RIGHT($A$2,LEN($A$2)-8),"",SUMIF(Table1[SHIFT NOMENCLATURE], $B3165, Table1[EPW]))</f>
        <v/>
      </c>
      <c r="J3165" s="1" t="str">
        <f>IF($A3165&gt;--RIGHT($A$2,LEN($A$2)-8),"",SUMIF(Table1[SHIFT NOMENCLATURE], $B3165, Table1[FVIC KILL]))</f>
        <v/>
      </c>
      <c r="K3165" s="1" t="str">
        <f>IF($A3165&gt;--RIGHT($A$2,LEN($A$2)-8),"",SUMIF(Table1[SHIFT NOMENCLATURE], $B3165, Table1[FVIC MOB]))</f>
        <v/>
      </c>
      <c r="L3165" s="1" t="str">
        <f>IF($A3165&gt;--RIGHT($A$2,LEN($A$2)-8),"",SUMIF(Table1[SHIFT NOMENCLATURE], $B3165, Table1[FVIC FIRE]))</f>
        <v/>
      </c>
      <c r="M3165" s="1" t="str">
        <f>IF($A3165&gt;--RIGHT($A$2,LEN($A$2)-8),"",SUMIF(Table1[SHIFT NOMENCLATURE], $B3165, Table1[FKIA]))</f>
        <v/>
      </c>
      <c r="N3165" s="1" t="str">
        <f>IF($A3165&gt;--RIGHT($A$2,LEN($A$2)-8),"",SUMIF(Table1[SHIFT NOMENCLATURE], $B3165, Table1[FWIA]))</f>
        <v/>
      </c>
      <c r="O3165" s="1" t="str">
        <f>IF($A3165&gt;--RIGHT($A$2,LEN($A$2)-8),"",SUMIF(Table1[SHIFT NOMENCLATURE], $B3165, Table1[DUSTWUN]))</f>
        <v/>
      </c>
    </row>
    <row r="3166" spans="1:15" x14ac:dyDescent="0.25">
      <c r="A3166" s="1" t="str">
        <f t="shared" si="98"/>
        <v/>
      </c>
      <c r="B3166" t="str">
        <f t="shared" si="99"/>
        <v/>
      </c>
      <c r="C3166" s="1" t="str">
        <f>IF($A3166&gt;--RIGHT($A$2,LEN($A$2)-8),"",COUNTIF(Table1[SHIFT NOMENCLATURE],$B3166))</f>
        <v/>
      </c>
      <c r="D3166" s="1" t="str">
        <f>IF($A3166&gt;--RIGHT($A$2,LEN($A$2)-8),"",SUMIF(Table1[SHIFT NOMENCLATURE], $B3166, Table1[EVIC KILL]))</f>
        <v/>
      </c>
      <c r="E3166" s="1" t="str">
        <f>IF($A3166&gt;--RIGHT($A$2,LEN($A$2)-8),"",SUMIF(Table1[SHIFT NOMENCLATURE], $B3166, Table1[EVIC MOB]))</f>
        <v/>
      </c>
      <c r="F3166" s="1" t="str">
        <f>IF($A3166&gt;--RIGHT($A$2,LEN($A$2)-8),"",SUMIF(Table1[SHIFT NOMENCLATURE], $B3166, Table1[EVIC FIRE]))</f>
        <v/>
      </c>
      <c r="G3166" s="1" t="str">
        <f>IF($A3166&gt;--RIGHT($A$2,LEN($A$2)-8),"",SUMIF(Table1[SHIFT NOMENCLATURE], $B3166, Table1[EKIA]))</f>
        <v/>
      </c>
      <c r="H3166" s="1" t="str">
        <f>IF($A3166&gt;--RIGHT($A$2,LEN($A$2)-8),"",SUMIF(Table1[SHIFT NOMENCLATURE], $B3166, Table1[EWIA]))</f>
        <v/>
      </c>
      <c r="I3166" s="1" t="str">
        <f>IF($A3166&gt;--RIGHT($A$2,LEN($A$2)-8),"",SUMIF(Table1[SHIFT NOMENCLATURE], $B3166, Table1[EPW]))</f>
        <v/>
      </c>
      <c r="J3166" s="1" t="str">
        <f>IF($A3166&gt;--RIGHT($A$2,LEN($A$2)-8),"",SUMIF(Table1[SHIFT NOMENCLATURE], $B3166, Table1[FVIC KILL]))</f>
        <v/>
      </c>
      <c r="K3166" s="1" t="str">
        <f>IF($A3166&gt;--RIGHT($A$2,LEN($A$2)-8),"",SUMIF(Table1[SHIFT NOMENCLATURE], $B3166, Table1[FVIC MOB]))</f>
        <v/>
      </c>
      <c r="L3166" s="1" t="str">
        <f>IF($A3166&gt;--RIGHT($A$2,LEN($A$2)-8),"",SUMIF(Table1[SHIFT NOMENCLATURE], $B3166, Table1[FVIC FIRE]))</f>
        <v/>
      </c>
      <c r="M3166" s="1" t="str">
        <f>IF($A3166&gt;--RIGHT($A$2,LEN($A$2)-8),"",SUMIF(Table1[SHIFT NOMENCLATURE], $B3166, Table1[FKIA]))</f>
        <v/>
      </c>
      <c r="N3166" s="1" t="str">
        <f>IF($A3166&gt;--RIGHT($A$2,LEN($A$2)-8),"",SUMIF(Table1[SHIFT NOMENCLATURE], $B3166, Table1[FWIA]))</f>
        <v/>
      </c>
      <c r="O3166" s="1" t="str">
        <f>IF($A3166&gt;--RIGHT($A$2,LEN($A$2)-8),"",SUMIF(Table1[SHIFT NOMENCLATURE], $B3166, Table1[DUSTWUN]))</f>
        <v/>
      </c>
    </row>
    <row r="3167" spans="1:15" x14ac:dyDescent="0.25">
      <c r="A3167" s="1" t="str">
        <f t="shared" si="98"/>
        <v/>
      </c>
      <c r="B3167" t="str">
        <f t="shared" si="99"/>
        <v/>
      </c>
      <c r="C3167" s="1" t="str">
        <f>IF($A3167&gt;--RIGHT($A$2,LEN($A$2)-8),"",COUNTIF(Table1[SHIFT NOMENCLATURE],$B3167))</f>
        <v/>
      </c>
      <c r="D3167" s="1" t="str">
        <f>IF($A3167&gt;--RIGHT($A$2,LEN($A$2)-8),"",SUMIF(Table1[SHIFT NOMENCLATURE], $B3167, Table1[EVIC KILL]))</f>
        <v/>
      </c>
      <c r="E3167" s="1" t="str">
        <f>IF($A3167&gt;--RIGHT($A$2,LEN($A$2)-8),"",SUMIF(Table1[SHIFT NOMENCLATURE], $B3167, Table1[EVIC MOB]))</f>
        <v/>
      </c>
      <c r="F3167" s="1" t="str">
        <f>IF($A3167&gt;--RIGHT($A$2,LEN($A$2)-8),"",SUMIF(Table1[SHIFT NOMENCLATURE], $B3167, Table1[EVIC FIRE]))</f>
        <v/>
      </c>
      <c r="G3167" s="1" t="str">
        <f>IF($A3167&gt;--RIGHT($A$2,LEN($A$2)-8),"",SUMIF(Table1[SHIFT NOMENCLATURE], $B3167, Table1[EKIA]))</f>
        <v/>
      </c>
      <c r="H3167" s="1" t="str">
        <f>IF($A3167&gt;--RIGHT($A$2,LEN($A$2)-8),"",SUMIF(Table1[SHIFT NOMENCLATURE], $B3167, Table1[EWIA]))</f>
        <v/>
      </c>
      <c r="I3167" s="1" t="str">
        <f>IF($A3167&gt;--RIGHT($A$2,LEN($A$2)-8),"",SUMIF(Table1[SHIFT NOMENCLATURE], $B3167, Table1[EPW]))</f>
        <v/>
      </c>
      <c r="J3167" s="1" t="str">
        <f>IF($A3167&gt;--RIGHT($A$2,LEN($A$2)-8),"",SUMIF(Table1[SHIFT NOMENCLATURE], $B3167, Table1[FVIC KILL]))</f>
        <v/>
      </c>
      <c r="K3167" s="1" t="str">
        <f>IF($A3167&gt;--RIGHT($A$2,LEN($A$2)-8),"",SUMIF(Table1[SHIFT NOMENCLATURE], $B3167, Table1[FVIC MOB]))</f>
        <v/>
      </c>
      <c r="L3167" s="1" t="str">
        <f>IF($A3167&gt;--RIGHT($A$2,LEN($A$2)-8),"",SUMIF(Table1[SHIFT NOMENCLATURE], $B3167, Table1[FVIC FIRE]))</f>
        <v/>
      </c>
      <c r="M3167" s="1" t="str">
        <f>IF($A3167&gt;--RIGHT($A$2,LEN($A$2)-8),"",SUMIF(Table1[SHIFT NOMENCLATURE], $B3167, Table1[FKIA]))</f>
        <v/>
      </c>
      <c r="N3167" s="1" t="str">
        <f>IF($A3167&gt;--RIGHT($A$2,LEN($A$2)-8),"",SUMIF(Table1[SHIFT NOMENCLATURE], $B3167, Table1[FWIA]))</f>
        <v/>
      </c>
      <c r="O3167" s="1" t="str">
        <f>IF($A3167&gt;--RIGHT($A$2,LEN($A$2)-8),"",SUMIF(Table1[SHIFT NOMENCLATURE], $B3167, Table1[DUSTWUN]))</f>
        <v/>
      </c>
    </row>
    <row r="3168" spans="1:15" x14ac:dyDescent="0.25">
      <c r="A3168" s="1" t="str">
        <f t="shared" si="98"/>
        <v/>
      </c>
      <c r="B3168" t="str">
        <f t="shared" si="99"/>
        <v/>
      </c>
      <c r="C3168" s="1" t="str">
        <f>IF($A3168&gt;--RIGHT($A$2,LEN($A$2)-8),"",COUNTIF(Table1[SHIFT NOMENCLATURE],$B3168))</f>
        <v/>
      </c>
      <c r="D3168" s="1" t="str">
        <f>IF($A3168&gt;--RIGHT($A$2,LEN($A$2)-8),"",SUMIF(Table1[SHIFT NOMENCLATURE], $B3168, Table1[EVIC KILL]))</f>
        <v/>
      </c>
      <c r="E3168" s="1" t="str">
        <f>IF($A3168&gt;--RIGHT($A$2,LEN($A$2)-8),"",SUMIF(Table1[SHIFT NOMENCLATURE], $B3168, Table1[EVIC MOB]))</f>
        <v/>
      </c>
      <c r="F3168" s="1" t="str">
        <f>IF($A3168&gt;--RIGHT($A$2,LEN($A$2)-8),"",SUMIF(Table1[SHIFT NOMENCLATURE], $B3168, Table1[EVIC FIRE]))</f>
        <v/>
      </c>
      <c r="G3168" s="1" t="str">
        <f>IF($A3168&gt;--RIGHT($A$2,LEN($A$2)-8),"",SUMIF(Table1[SHIFT NOMENCLATURE], $B3168, Table1[EKIA]))</f>
        <v/>
      </c>
      <c r="H3168" s="1" t="str">
        <f>IF($A3168&gt;--RIGHT($A$2,LEN($A$2)-8),"",SUMIF(Table1[SHIFT NOMENCLATURE], $B3168, Table1[EWIA]))</f>
        <v/>
      </c>
      <c r="I3168" s="1" t="str">
        <f>IF($A3168&gt;--RIGHT($A$2,LEN($A$2)-8),"",SUMIF(Table1[SHIFT NOMENCLATURE], $B3168, Table1[EPW]))</f>
        <v/>
      </c>
      <c r="J3168" s="1" t="str">
        <f>IF($A3168&gt;--RIGHT($A$2,LEN($A$2)-8),"",SUMIF(Table1[SHIFT NOMENCLATURE], $B3168, Table1[FVIC KILL]))</f>
        <v/>
      </c>
      <c r="K3168" s="1" t="str">
        <f>IF($A3168&gt;--RIGHT($A$2,LEN($A$2)-8),"",SUMIF(Table1[SHIFT NOMENCLATURE], $B3168, Table1[FVIC MOB]))</f>
        <v/>
      </c>
      <c r="L3168" s="1" t="str">
        <f>IF($A3168&gt;--RIGHT($A$2,LEN($A$2)-8),"",SUMIF(Table1[SHIFT NOMENCLATURE], $B3168, Table1[FVIC FIRE]))</f>
        <v/>
      </c>
      <c r="M3168" s="1" t="str">
        <f>IF($A3168&gt;--RIGHT($A$2,LEN($A$2)-8),"",SUMIF(Table1[SHIFT NOMENCLATURE], $B3168, Table1[FKIA]))</f>
        <v/>
      </c>
      <c r="N3168" s="1" t="str">
        <f>IF($A3168&gt;--RIGHT($A$2,LEN($A$2)-8),"",SUMIF(Table1[SHIFT NOMENCLATURE], $B3168, Table1[FWIA]))</f>
        <v/>
      </c>
      <c r="O3168" s="1" t="str">
        <f>IF($A3168&gt;--RIGHT($A$2,LEN($A$2)-8),"",SUMIF(Table1[SHIFT NOMENCLATURE], $B3168, Table1[DUSTWUN]))</f>
        <v/>
      </c>
    </row>
    <row r="3169" spans="1:15" x14ac:dyDescent="0.25">
      <c r="A3169" s="1" t="str">
        <f t="shared" si="98"/>
        <v/>
      </c>
      <c r="B3169" t="str">
        <f t="shared" si="99"/>
        <v/>
      </c>
      <c r="C3169" s="1" t="str">
        <f>IF($A3169&gt;--RIGHT($A$2,LEN($A$2)-8),"",COUNTIF(Table1[SHIFT NOMENCLATURE],$B3169))</f>
        <v/>
      </c>
      <c r="D3169" s="1" t="str">
        <f>IF($A3169&gt;--RIGHT($A$2,LEN($A$2)-8),"",SUMIF(Table1[SHIFT NOMENCLATURE], $B3169, Table1[EVIC KILL]))</f>
        <v/>
      </c>
      <c r="E3169" s="1" t="str">
        <f>IF($A3169&gt;--RIGHT($A$2,LEN($A$2)-8),"",SUMIF(Table1[SHIFT NOMENCLATURE], $B3169, Table1[EVIC MOB]))</f>
        <v/>
      </c>
      <c r="F3169" s="1" t="str">
        <f>IF($A3169&gt;--RIGHT($A$2,LEN($A$2)-8),"",SUMIF(Table1[SHIFT NOMENCLATURE], $B3169, Table1[EVIC FIRE]))</f>
        <v/>
      </c>
      <c r="G3169" s="1" t="str">
        <f>IF($A3169&gt;--RIGHT($A$2,LEN($A$2)-8),"",SUMIF(Table1[SHIFT NOMENCLATURE], $B3169, Table1[EKIA]))</f>
        <v/>
      </c>
      <c r="H3169" s="1" t="str">
        <f>IF($A3169&gt;--RIGHT($A$2,LEN($A$2)-8),"",SUMIF(Table1[SHIFT NOMENCLATURE], $B3169, Table1[EWIA]))</f>
        <v/>
      </c>
      <c r="I3169" s="1" t="str">
        <f>IF($A3169&gt;--RIGHT($A$2,LEN($A$2)-8),"",SUMIF(Table1[SHIFT NOMENCLATURE], $B3169, Table1[EPW]))</f>
        <v/>
      </c>
      <c r="J3169" s="1" t="str">
        <f>IF($A3169&gt;--RIGHT($A$2,LEN($A$2)-8),"",SUMIF(Table1[SHIFT NOMENCLATURE], $B3169, Table1[FVIC KILL]))</f>
        <v/>
      </c>
      <c r="K3169" s="1" t="str">
        <f>IF($A3169&gt;--RIGHT($A$2,LEN($A$2)-8),"",SUMIF(Table1[SHIFT NOMENCLATURE], $B3169, Table1[FVIC MOB]))</f>
        <v/>
      </c>
      <c r="L3169" s="1" t="str">
        <f>IF($A3169&gt;--RIGHT($A$2,LEN($A$2)-8),"",SUMIF(Table1[SHIFT NOMENCLATURE], $B3169, Table1[FVIC FIRE]))</f>
        <v/>
      </c>
      <c r="M3169" s="1" t="str">
        <f>IF($A3169&gt;--RIGHT($A$2,LEN($A$2)-8),"",SUMIF(Table1[SHIFT NOMENCLATURE], $B3169, Table1[FKIA]))</f>
        <v/>
      </c>
      <c r="N3169" s="1" t="str">
        <f>IF($A3169&gt;--RIGHT($A$2,LEN($A$2)-8),"",SUMIF(Table1[SHIFT NOMENCLATURE], $B3169, Table1[FWIA]))</f>
        <v/>
      </c>
      <c r="O3169" s="1" t="str">
        <f>IF($A3169&gt;--RIGHT($A$2,LEN($A$2)-8),"",SUMIF(Table1[SHIFT NOMENCLATURE], $B3169, Table1[DUSTWUN]))</f>
        <v/>
      </c>
    </row>
    <row r="3170" spans="1:15" x14ac:dyDescent="0.25">
      <c r="A3170" s="1" t="str">
        <f t="shared" si="98"/>
        <v/>
      </c>
      <c r="B3170" t="str">
        <f t="shared" si="99"/>
        <v/>
      </c>
      <c r="C3170" s="1" t="str">
        <f>IF($A3170&gt;--RIGHT($A$2,LEN($A$2)-8),"",COUNTIF(Table1[SHIFT NOMENCLATURE],$B3170))</f>
        <v/>
      </c>
      <c r="D3170" s="1" t="str">
        <f>IF($A3170&gt;--RIGHT($A$2,LEN($A$2)-8),"",SUMIF(Table1[SHIFT NOMENCLATURE], $B3170, Table1[EVIC KILL]))</f>
        <v/>
      </c>
      <c r="E3170" s="1" t="str">
        <f>IF($A3170&gt;--RIGHT($A$2,LEN($A$2)-8),"",SUMIF(Table1[SHIFT NOMENCLATURE], $B3170, Table1[EVIC MOB]))</f>
        <v/>
      </c>
      <c r="F3170" s="1" t="str">
        <f>IF($A3170&gt;--RIGHT($A$2,LEN($A$2)-8),"",SUMIF(Table1[SHIFT NOMENCLATURE], $B3170, Table1[EVIC FIRE]))</f>
        <v/>
      </c>
      <c r="G3170" s="1" t="str">
        <f>IF($A3170&gt;--RIGHT($A$2,LEN($A$2)-8),"",SUMIF(Table1[SHIFT NOMENCLATURE], $B3170, Table1[EKIA]))</f>
        <v/>
      </c>
      <c r="H3170" s="1" t="str">
        <f>IF($A3170&gt;--RIGHT($A$2,LEN($A$2)-8),"",SUMIF(Table1[SHIFT NOMENCLATURE], $B3170, Table1[EWIA]))</f>
        <v/>
      </c>
      <c r="I3170" s="1" t="str">
        <f>IF($A3170&gt;--RIGHT($A$2,LEN($A$2)-8),"",SUMIF(Table1[SHIFT NOMENCLATURE], $B3170, Table1[EPW]))</f>
        <v/>
      </c>
      <c r="J3170" s="1" t="str">
        <f>IF($A3170&gt;--RIGHT($A$2,LEN($A$2)-8),"",SUMIF(Table1[SHIFT NOMENCLATURE], $B3170, Table1[FVIC KILL]))</f>
        <v/>
      </c>
      <c r="K3170" s="1" t="str">
        <f>IF($A3170&gt;--RIGHT($A$2,LEN($A$2)-8),"",SUMIF(Table1[SHIFT NOMENCLATURE], $B3170, Table1[FVIC MOB]))</f>
        <v/>
      </c>
      <c r="L3170" s="1" t="str">
        <f>IF($A3170&gt;--RIGHT($A$2,LEN($A$2)-8),"",SUMIF(Table1[SHIFT NOMENCLATURE], $B3170, Table1[FVIC FIRE]))</f>
        <v/>
      </c>
      <c r="M3170" s="1" t="str">
        <f>IF($A3170&gt;--RIGHT($A$2,LEN($A$2)-8),"",SUMIF(Table1[SHIFT NOMENCLATURE], $B3170, Table1[FKIA]))</f>
        <v/>
      </c>
      <c r="N3170" s="1" t="str">
        <f>IF($A3170&gt;--RIGHT($A$2,LEN($A$2)-8),"",SUMIF(Table1[SHIFT NOMENCLATURE], $B3170, Table1[FWIA]))</f>
        <v/>
      </c>
      <c r="O3170" s="1" t="str">
        <f>IF($A3170&gt;--RIGHT($A$2,LEN($A$2)-8),"",SUMIF(Table1[SHIFT NOMENCLATURE], $B3170, Table1[DUSTWUN]))</f>
        <v/>
      </c>
    </row>
    <row r="3171" spans="1:15" x14ac:dyDescent="0.25">
      <c r="A3171" s="1" t="str">
        <f t="shared" si="98"/>
        <v/>
      </c>
      <c r="B3171" t="str">
        <f t="shared" si="99"/>
        <v/>
      </c>
      <c r="C3171" s="1" t="str">
        <f>IF($A3171&gt;--RIGHT($A$2,LEN($A$2)-8),"",COUNTIF(Table1[SHIFT NOMENCLATURE],$B3171))</f>
        <v/>
      </c>
      <c r="D3171" s="1" t="str">
        <f>IF($A3171&gt;--RIGHT($A$2,LEN($A$2)-8),"",SUMIF(Table1[SHIFT NOMENCLATURE], $B3171, Table1[EVIC KILL]))</f>
        <v/>
      </c>
      <c r="E3171" s="1" t="str">
        <f>IF($A3171&gt;--RIGHT($A$2,LEN($A$2)-8),"",SUMIF(Table1[SHIFT NOMENCLATURE], $B3171, Table1[EVIC MOB]))</f>
        <v/>
      </c>
      <c r="F3171" s="1" t="str">
        <f>IF($A3171&gt;--RIGHT($A$2,LEN($A$2)-8),"",SUMIF(Table1[SHIFT NOMENCLATURE], $B3171, Table1[EVIC FIRE]))</f>
        <v/>
      </c>
      <c r="G3171" s="1" t="str">
        <f>IF($A3171&gt;--RIGHT($A$2,LEN($A$2)-8),"",SUMIF(Table1[SHIFT NOMENCLATURE], $B3171, Table1[EKIA]))</f>
        <v/>
      </c>
      <c r="H3171" s="1" t="str">
        <f>IF($A3171&gt;--RIGHT($A$2,LEN($A$2)-8),"",SUMIF(Table1[SHIFT NOMENCLATURE], $B3171, Table1[EWIA]))</f>
        <v/>
      </c>
      <c r="I3171" s="1" t="str">
        <f>IF($A3171&gt;--RIGHT($A$2,LEN($A$2)-8),"",SUMIF(Table1[SHIFT NOMENCLATURE], $B3171, Table1[EPW]))</f>
        <v/>
      </c>
      <c r="J3171" s="1" t="str">
        <f>IF($A3171&gt;--RIGHT($A$2,LEN($A$2)-8),"",SUMIF(Table1[SHIFT NOMENCLATURE], $B3171, Table1[FVIC KILL]))</f>
        <v/>
      </c>
      <c r="K3171" s="1" t="str">
        <f>IF($A3171&gt;--RIGHT($A$2,LEN($A$2)-8),"",SUMIF(Table1[SHIFT NOMENCLATURE], $B3171, Table1[FVIC MOB]))</f>
        <v/>
      </c>
      <c r="L3171" s="1" t="str">
        <f>IF($A3171&gt;--RIGHT($A$2,LEN($A$2)-8),"",SUMIF(Table1[SHIFT NOMENCLATURE], $B3171, Table1[FVIC FIRE]))</f>
        <v/>
      </c>
      <c r="M3171" s="1" t="str">
        <f>IF($A3171&gt;--RIGHT($A$2,LEN($A$2)-8),"",SUMIF(Table1[SHIFT NOMENCLATURE], $B3171, Table1[FKIA]))</f>
        <v/>
      </c>
      <c r="N3171" s="1" t="str">
        <f>IF($A3171&gt;--RIGHT($A$2,LEN($A$2)-8),"",SUMIF(Table1[SHIFT NOMENCLATURE], $B3171, Table1[FWIA]))</f>
        <v/>
      </c>
      <c r="O3171" s="1" t="str">
        <f>IF($A3171&gt;--RIGHT($A$2,LEN($A$2)-8),"",SUMIF(Table1[SHIFT NOMENCLATURE], $B3171, Table1[DUSTWUN]))</f>
        <v/>
      </c>
    </row>
    <row r="3172" spans="1:15" x14ac:dyDescent="0.25">
      <c r="A3172" s="1" t="str">
        <f t="shared" si="98"/>
        <v/>
      </c>
      <c r="B3172" t="str">
        <f t="shared" si="99"/>
        <v/>
      </c>
      <c r="C3172" s="1" t="str">
        <f>IF($A3172&gt;--RIGHT($A$2,LEN($A$2)-8),"",COUNTIF(Table1[SHIFT NOMENCLATURE],$B3172))</f>
        <v/>
      </c>
      <c r="D3172" s="1" t="str">
        <f>IF($A3172&gt;--RIGHT($A$2,LEN($A$2)-8),"",SUMIF(Table1[SHIFT NOMENCLATURE], $B3172, Table1[EVIC KILL]))</f>
        <v/>
      </c>
      <c r="E3172" s="1" t="str">
        <f>IF($A3172&gt;--RIGHT($A$2,LEN($A$2)-8),"",SUMIF(Table1[SHIFT NOMENCLATURE], $B3172, Table1[EVIC MOB]))</f>
        <v/>
      </c>
      <c r="F3172" s="1" t="str">
        <f>IF($A3172&gt;--RIGHT($A$2,LEN($A$2)-8),"",SUMIF(Table1[SHIFT NOMENCLATURE], $B3172, Table1[EVIC FIRE]))</f>
        <v/>
      </c>
      <c r="G3172" s="1" t="str">
        <f>IF($A3172&gt;--RIGHT($A$2,LEN($A$2)-8),"",SUMIF(Table1[SHIFT NOMENCLATURE], $B3172, Table1[EKIA]))</f>
        <v/>
      </c>
      <c r="H3172" s="1" t="str">
        <f>IF($A3172&gt;--RIGHT($A$2,LEN($A$2)-8),"",SUMIF(Table1[SHIFT NOMENCLATURE], $B3172, Table1[EWIA]))</f>
        <v/>
      </c>
      <c r="I3172" s="1" t="str">
        <f>IF($A3172&gt;--RIGHT($A$2,LEN($A$2)-8),"",SUMIF(Table1[SHIFT NOMENCLATURE], $B3172, Table1[EPW]))</f>
        <v/>
      </c>
      <c r="J3172" s="1" t="str">
        <f>IF($A3172&gt;--RIGHT($A$2,LEN($A$2)-8),"",SUMIF(Table1[SHIFT NOMENCLATURE], $B3172, Table1[FVIC KILL]))</f>
        <v/>
      </c>
      <c r="K3172" s="1" t="str">
        <f>IF($A3172&gt;--RIGHT($A$2,LEN($A$2)-8),"",SUMIF(Table1[SHIFT NOMENCLATURE], $B3172, Table1[FVIC MOB]))</f>
        <v/>
      </c>
      <c r="L3172" s="1" t="str">
        <f>IF($A3172&gt;--RIGHT($A$2,LEN($A$2)-8),"",SUMIF(Table1[SHIFT NOMENCLATURE], $B3172, Table1[FVIC FIRE]))</f>
        <v/>
      </c>
      <c r="M3172" s="1" t="str">
        <f>IF($A3172&gt;--RIGHT($A$2,LEN($A$2)-8),"",SUMIF(Table1[SHIFT NOMENCLATURE], $B3172, Table1[FKIA]))</f>
        <v/>
      </c>
      <c r="N3172" s="1" t="str">
        <f>IF($A3172&gt;--RIGHT($A$2,LEN($A$2)-8),"",SUMIF(Table1[SHIFT NOMENCLATURE], $B3172, Table1[FWIA]))</f>
        <v/>
      </c>
      <c r="O3172" s="1" t="str">
        <f>IF($A3172&gt;--RIGHT($A$2,LEN($A$2)-8),"",SUMIF(Table1[SHIFT NOMENCLATURE], $B3172, Table1[DUSTWUN]))</f>
        <v/>
      </c>
    </row>
    <row r="3173" spans="1:15" x14ac:dyDescent="0.25">
      <c r="A3173" s="1" t="str">
        <f t="shared" si="98"/>
        <v/>
      </c>
      <c r="B3173" t="str">
        <f t="shared" si="99"/>
        <v/>
      </c>
      <c r="C3173" s="1" t="str">
        <f>IF($A3173&gt;--RIGHT($A$2,LEN($A$2)-8),"",COUNTIF(Table1[SHIFT NOMENCLATURE],$B3173))</f>
        <v/>
      </c>
      <c r="D3173" s="1" t="str">
        <f>IF($A3173&gt;--RIGHT($A$2,LEN($A$2)-8),"",SUMIF(Table1[SHIFT NOMENCLATURE], $B3173, Table1[EVIC KILL]))</f>
        <v/>
      </c>
      <c r="E3173" s="1" t="str">
        <f>IF($A3173&gt;--RIGHT($A$2,LEN($A$2)-8),"",SUMIF(Table1[SHIFT NOMENCLATURE], $B3173, Table1[EVIC MOB]))</f>
        <v/>
      </c>
      <c r="F3173" s="1" t="str">
        <f>IF($A3173&gt;--RIGHT($A$2,LEN($A$2)-8),"",SUMIF(Table1[SHIFT NOMENCLATURE], $B3173, Table1[EVIC FIRE]))</f>
        <v/>
      </c>
      <c r="G3173" s="1" t="str">
        <f>IF($A3173&gt;--RIGHT($A$2,LEN($A$2)-8),"",SUMIF(Table1[SHIFT NOMENCLATURE], $B3173, Table1[EKIA]))</f>
        <v/>
      </c>
      <c r="H3173" s="1" t="str">
        <f>IF($A3173&gt;--RIGHT($A$2,LEN($A$2)-8),"",SUMIF(Table1[SHIFT NOMENCLATURE], $B3173, Table1[EWIA]))</f>
        <v/>
      </c>
      <c r="I3173" s="1" t="str">
        <f>IF($A3173&gt;--RIGHT($A$2,LEN($A$2)-8),"",SUMIF(Table1[SHIFT NOMENCLATURE], $B3173, Table1[EPW]))</f>
        <v/>
      </c>
      <c r="J3173" s="1" t="str">
        <f>IF($A3173&gt;--RIGHT($A$2,LEN($A$2)-8),"",SUMIF(Table1[SHIFT NOMENCLATURE], $B3173, Table1[FVIC KILL]))</f>
        <v/>
      </c>
      <c r="K3173" s="1" t="str">
        <f>IF($A3173&gt;--RIGHT($A$2,LEN($A$2)-8),"",SUMIF(Table1[SHIFT NOMENCLATURE], $B3173, Table1[FVIC MOB]))</f>
        <v/>
      </c>
      <c r="L3173" s="1" t="str">
        <f>IF($A3173&gt;--RIGHT($A$2,LEN($A$2)-8),"",SUMIF(Table1[SHIFT NOMENCLATURE], $B3173, Table1[FVIC FIRE]))</f>
        <v/>
      </c>
      <c r="M3173" s="1" t="str">
        <f>IF($A3173&gt;--RIGHT($A$2,LEN($A$2)-8),"",SUMIF(Table1[SHIFT NOMENCLATURE], $B3173, Table1[FKIA]))</f>
        <v/>
      </c>
      <c r="N3173" s="1" t="str">
        <f>IF($A3173&gt;--RIGHT($A$2,LEN($A$2)-8),"",SUMIF(Table1[SHIFT NOMENCLATURE], $B3173, Table1[FWIA]))</f>
        <v/>
      </c>
      <c r="O3173" s="1" t="str">
        <f>IF($A3173&gt;--RIGHT($A$2,LEN($A$2)-8),"",SUMIF(Table1[SHIFT NOMENCLATURE], $B3173, Table1[DUSTWUN]))</f>
        <v/>
      </c>
    </row>
    <row r="3174" spans="1:15" x14ac:dyDescent="0.25">
      <c r="A3174" s="1" t="str">
        <f t="shared" si="98"/>
        <v/>
      </c>
      <c r="B3174" t="str">
        <f t="shared" si="99"/>
        <v/>
      </c>
      <c r="C3174" s="1" t="str">
        <f>IF($A3174&gt;--RIGHT($A$2,LEN($A$2)-8),"",COUNTIF(Table1[SHIFT NOMENCLATURE],$B3174))</f>
        <v/>
      </c>
      <c r="D3174" s="1" t="str">
        <f>IF($A3174&gt;--RIGHT($A$2,LEN($A$2)-8),"",SUMIF(Table1[SHIFT NOMENCLATURE], $B3174, Table1[EVIC KILL]))</f>
        <v/>
      </c>
      <c r="E3174" s="1" t="str">
        <f>IF($A3174&gt;--RIGHT($A$2,LEN($A$2)-8),"",SUMIF(Table1[SHIFT NOMENCLATURE], $B3174, Table1[EVIC MOB]))</f>
        <v/>
      </c>
      <c r="F3174" s="1" t="str">
        <f>IF($A3174&gt;--RIGHT($A$2,LEN($A$2)-8),"",SUMIF(Table1[SHIFT NOMENCLATURE], $B3174, Table1[EVIC FIRE]))</f>
        <v/>
      </c>
      <c r="G3174" s="1" t="str">
        <f>IF($A3174&gt;--RIGHT($A$2,LEN($A$2)-8),"",SUMIF(Table1[SHIFT NOMENCLATURE], $B3174, Table1[EKIA]))</f>
        <v/>
      </c>
      <c r="H3174" s="1" t="str">
        <f>IF($A3174&gt;--RIGHT($A$2,LEN($A$2)-8),"",SUMIF(Table1[SHIFT NOMENCLATURE], $B3174, Table1[EWIA]))</f>
        <v/>
      </c>
      <c r="I3174" s="1" t="str">
        <f>IF($A3174&gt;--RIGHT($A$2,LEN($A$2)-8),"",SUMIF(Table1[SHIFT NOMENCLATURE], $B3174, Table1[EPW]))</f>
        <v/>
      </c>
      <c r="J3174" s="1" t="str">
        <f>IF($A3174&gt;--RIGHT($A$2,LEN($A$2)-8),"",SUMIF(Table1[SHIFT NOMENCLATURE], $B3174, Table1[FVIC KILL]))</f>
        <v/>
      </c>
      <c r="K3174" s="1" t="str">
        <f>IF($A3174&gt;--RIGHT($A$2,LEN($A$2)-8),"",SUMIF(Table1[SHIFT NOMENCLATURE], $B3174, Table1[FVIC MOB]))</f>
        <v/>
      </c>
      <c r="L3174" s="1" t="str">
        <f>IF($A3174&gt;--RIGHT($A$2,LEN($A$2)-8),"",SUMIF(Table1[SHIFT NOMENCLATURE], $B3174, Table1[FVIC FIRE]))</f>
        <v/>
      </c>
      <c r="M3174" s="1" t="str">
        <f>IF($A3174&gt;--RIGHT($A$2,LEN($A$2)-8),"",SUMIF(Table1[SHIFT NOMENCLATURE], $B3174, Table1[FKIA]))</f>
        <v/>
      </c>
      <c r="N3174" s="1" t="str">
        <f>IF($A3174&gt;--RIGHT($A$2,LEN($A$2)-8),"",SUMIF(Table1[SHIFT NOMENCLATURE], $B3174, Table1[FWIA]))</f>
        <v/>
      </c>
      <c r="O3174" s="1" t="str">
        <f>IF($A3174&gt;--RIGHT($A$2,LEN($A$2)-8),"",SUMIF(Table1[SHIFT NOMENCLATURE], $B3174, Table1[DUSTWUN]))</f>
        <v/>
      </c>
    </row>
    <row r="3175" spans="1:15" x14ac:dyDescent="0.25">
      <c r="A3175" s="1" t="str">
        <f t="shared" si="98"/>
        <v/>
      </c>
      <c r="B3175" t="str">
        <f t="shared" si="99"/>
        <v/>
      </c>
      <c r="C3175" s="1" t="str">
        <f>IF($A3175&gt;--RIGHT($A$2,LEN($A$2)-8),"",COUNTIF(Table1[SHIFT NOMENCLATURE],$B3175))</f>
        <v/>
      </c>
      <c r="D3175" s="1" t="str">
        <f>IF($A3175&gt;--RIGHT($A$2,LEN($A$2)-8),"",SUMIF(Table1[SHIFT NOMENCLATURE], $B3175, Table1[EVIC KILL]))</f>
        <v/>
      </c>
      <c r="E3175" s="1" t="str">
        <f>IF($A3175&gt;--RIGHT($A$2,LEN($A$2)-8),"",SUMIF(Table1[SHIFT NOMENCLATURE], $B3175, Table1[EVIC MOB]))</f>
        <v/>
      </c>
      <c r="F3175" s="1" t="str">
        <f>IF($A3175&gt;--RIGHT($A$2,LEN($A$2)-8),"",SUMIF(Table1[SHIFT NOMENCLATURE], $B3175, Table1[EVIC FIRE]))</f>
        <v/>
      </c>
      <c r="G3175" s="1" t="str">
        <f>IF($A3175&gt;--RIGHT($A$2,LEN($A$2)-8),"",SUMIF(Table1[SHIFT NOMENCLATURE], $B3175, Table1[EKIA]))</f>
        <v/>
      </c>
      <c r="H3175" s="1" t="str">
        <f>IF($A3175&gt;--RIGHT($A$2,LEN($A$2)-8),"",SUMIF(Table1[SHIFT NOMENCLATURE], $B3175, Table1[EWIA]))</f>
        <v/>
      </c>
      <c r="I3175" s="1" t="str">
        <f>IF($A3175&gt;--RIGHT($A$2,LEN($A$2)-8),"",SUMIF(Table1[SHIFT NOMENCLATURE], $B3175, Table1[EPW]))</f>
        <v/>
      </c>
      <c r="J3175" s="1" t="str">
        <f>IF($A3175&gt;--RIGHT($A$2,LEN($A$2)-8),"",SUMIF(Table1[SHIFT NOMENCLATURE], $B3175, Table1[FVIC KILL]))</f>
        <v/>
      </c>
      <c r="K3175" s="1" t="str">
        <f>IF($A3175&gt;--RIGHT($A$2,LEN($A$2)-8),"",SUMIF(Table1[SHIFT NOMENCLATURE], $B3175, Table1[FVIC MOB]))</f>
        <v/>
      </c>
      <c r="L3175" s="1" t="str">
        <f>IF($A3175&gt;--RIGHT($A$2,LEN($A$2)-8),"",SUMIF(Table1[SHIFT NOMENCLATURE], $B3175, Table1[FVIC FIRE]))</f>
        <v/>
      </c>
      <c r="M3175" s="1" t="str">
        <f>IF($A3175&gt;--RIGHT($A$2,LEN($A$2)-8),"",SUMIF(Table1[SHIFT NOMENCLATURE], $B3175, Table1[FKIA]))</f>
        <v/>
      </c>
      <c r="N3175" s="1" t="str">
        <f>IF($A3175&gt;--RIGHT($A$2,LEN($A$2)-8),"",SUMIF(Table1[SHIFT NOMENCLATURE], $B3175, Table1[FWIA]))</f>
        <v/>
      </c>
      <c r="O3175" s="1" t="str">
        <f>IF($A3175&gt;--RIGHT($A$2,LEN($A$2)-8),"",SUMIF(Table1[SHIFT NOMENCLATURE], $B3175, Table1[DUSTWUN]))</f>
        <v/>
      </c>
    </row>
    <row r="3176" spans="1:15" x14ac:dyDescent="0.25">
      <c r="A3176" s="1" t="str">
        <f t="shared" si="98"/>
        <v/>
      </c>
      <c r="B3176" t="str">
        <f t="shared" si="99"/>
        <v/>
      </c>
      <c r="C3176" s="1" t="str">
        <f>IF($A3176&gt;--RIGHT($A$2,LEN($A$2)-8),"",COUNTIF(Table1[SHIFT NOMENCLATURE],$B3176))</f>
        <v/>
      </c>
      <c r="D3176" s="1" t="str">
        <f>IF($A3176&gt;--RIGHT($A$2,LEN($A$2)-8),"",SUMIF(Table1[SHIFT NOMENCLATURE], $B3176, Table1[EVIC KILL]))</f>
        <v/>
      </c>
      <c r="E3176" s="1" t="str">
        <f>IF($A3176&gt;--RIGHT($A$2,LEN($A$2)-8),"",SUMIF(Table1[SHIFT NOMENCLATURE], $B3176, Table1[EVIC MOB]))</f>
        <v/>
      </c>
      <c r="F3176" s="1" t="str">
        <f>IF($A3176&gt;--RIGHT($A$2,LEN($A$2)-8),"",SUMIF(Table1[SHIFT NOMENCLATURE], $B3176, Table1[EVIC FIRE]))</f>
        <v/>
      </c>
      <c r="G3176" s="1" t="str">
        <f>IF($A3176&gt;--RIGHT($A$2,LEN($A$2)-8),"",SUMIF(Table1[SHIFT NOMENCLATURE], $B3176, Table1[EKIA]))</f>
        <v/>
      </c>
      <c r="H3176" s="1" t="str">
        <f>IF($A3176&gt;--RIGHT($A$2,LEN($A$2)-8),"",SUMIF(Table1[SHIFT NOMENCLATURE], $B3176, Table1[EWIA]))</f>
        <v/>
      </c>
      <c r="I3176" s="1" t="str">
        <f>IF($A3176&gt;--RIGHT($A$2,LEN($A$2)-8),"",SUMIF(Table1[SHIFT NOMENCLATURE], $B3176, Table1[EPW]))</f>
        <v/>
      </c>
      <c r="J3176" s="1" t="str">
        <f>IF($A3176&gt;--RIGHT($A$2,LEN($A$2)-8),"",SUMIF(Table1[SHIFT NOMENCLATURE], $B3176, Table1[FVIC KILL]))</f>
        <v/>
      </c>
      <c r="K3176" s="1" t="str">
        <f>IF($A3176&gt;--RIGHT($A$2,LEN($A$2)-8),"",SUMIF(Table1[SHIFT NOMENCLATURE], $B3176, Table1[FVIC MOB]))</f>
        <v/>
      </c>
      <c r="L3176" s="1" t="str">
        <f>IF($A3176&gt;--RIGHT($A$2,LEN($A$2)-8),"",SUMIF(Table1[SHIFT NOMENCLATURE], $B3176, Table1[FVIC FIRE]))</f>
        <v/>
      </c>
      <c r="M3176" s="1" t="str">
        <f>IF($A3176&gt;--RIGHT($A$2,LEN($A$2)-8),"",SUMIF(Table1[SHIFT NOMENCLATURE], $B3176, Table1[FKIA]))</f>
        <v/>
      </c>
      <c r="N3176" s="1" t="str">
        <f>IF($A3176&gt;--RIGHT($A$2,LEN($A$2)-8),"",SUMIF(Table1[SHIFT NOMENCLATURE], $B3176, Table1[FWIA]))</f>
        <v/>
      </c>
      <c r="O3176" s="1" t="str">
        <f>IF($A3176&gt;--RIGHT($A$2,LEN($A$2)-8),"",SUMIF(Table1[SHIFT NOMENCLATURE], $B3176, Table1[DUSTWUN]))</f>
        <v/>
      </c>
    </row>
    <row r="3177" spans="1:15" x14ac:dyDescent="0.25">
      <c r="A3177" s="1" t="str">
        <f t="shared" si="98"/>
        <v/>
      </c>
      <c r="B3177" t="str">
        <f t="shared" si="99"/>
        <v/>
      </c>
      <c r="C3177" s="1" t="str">
        <f>IF($A3177&gt;--RIGHT($A$2,LEN($A$2)-8),"",COUNTIF(Table1[SHIFT NOMENCLATURE],$B3177))</f>
        <v/>
      </c>
      <c r="D3177" s="1" t="str">
        <f>IF($A3177&gt;--RIGHT($A$2,LEN($A$2)-8),"",SUMIF(Table1[SHIFT NOMENCLATURE], $B3177, Table1[EVIC KILL]))</f>
        <v/>
      </c>
      <c r="E3177" s="1" t="str">
        <f>IF($A3177&gt;--RIGHT($A$2,LEN($A$2)-8),"",SUMIF(Table1[SHIFT NOMENCLATURE], $B3177, Table1[EVIC MOB]))</f>
        <v/>
      </c>
      <c r="F3177" s="1" t="str">
        <f>IF($A3177&gt;--RIGHT($A$2,LEN($A$2)-8),"",SUMIF(Table1[SHIFT NOMENCLATURE], $B3177, Table1[EVIC FIRE]))</f>
        <v/>
      </c>
      <c r="G3177" s="1" t="str">
        <f>IF($A3177&gt;--RIGHT($A$2,LEN($A$2)-8),"",SUMIF(Table1[SHIFT NOMENCLATURE], $B3177, Table1[EKIA]))</f>
        <v/>
      </c>
      <c r="H3177" s="1" t="str">
        <f>IF($A3177&gt;--RIGHT($A$2,LEN($A$2)-8),"",SUMIF(Table1[SHIFT NOMENCLATURE], $B3177, Table1[EWIA]))</f>
        <v/>
      </c>
      <c r="I3177" s="1" t="str">
        <f>IF($A3177&gt;--RIGHT($A$2,LEN($A$2)-8),"",SUMIF(Table1[SHIFT NOMENCLATURE], $B3177, Table1[EPW]))</f>
        <v/>
      </c>
      <c r="J3177" s="1" t="str">
        <f>IF($A3177&gt;--RIGHT($A$2,LEN($A$2)-8),"",SUMIF(Table1[SHIFT NOMENCLATURE], $B3177, Table1[FVIC KILL]))</f>
        <v/>
      </c>
      <c r="K3177" s="1" t="str">
        <f>IF($A3177&gt;--RIGHT($A$2,LEN($A$2)-8),"",SUMIF(Table1[SHIFT NOMENCLATURE], $B3177, Table1[FVIC MOB]))</f>
        <v/>
      </c>
      <c r="L3177" s="1" t="str">
        <f>IF($A3177&gt;--RIGHT($A$2,LEN($A$2)-8),"",SUMIF(Table1[SHIFT NOMENCLATURE], $B3177, Table1[FVIC FIRE]))</f>
        <v/>
      </c>
      <c r="M3177" s="1" t="str">
        <f>IF($A3177&gt;--RIGHT($A$2,LEN($A$2)-8),"",SUMIF(Table1[SHIFT NOMENCLATURE], $B3177, Table1[FKIA]))</f>
        <v/>
      </c>
      <c r="N3177" s="1" t="str">
        <f>IF($A3177&gt;--RIGHT($A$2,LEN($A$2)-8),"",SUMIF(Table1[SHIFT NOMENCLATURE], $B3177, Table1[FWIA]))</f>
        <v/>
      </c>
      <c r="O3177" s="1" t="str">
        <f>IF($A3177&gt;--RIGHT($A$2,LEN($A$2)-8),"",SUMIF(Table1[SHIFT NOMENCLATURE], $B3177, Table1[DUSTWUN]))</f>
        <v/>
      </c>
    </row>
    <row r="3178" spans="1:15" x14ac:dyDescent="0.25">
      <c r="A3178" s="1" t="str">
        <f t="shared" si="98"/>
        <v/>
      </c>
      <c r="B3178" t="str">
        <f t="shared" si="99"/>
        <v/>
      </c>
      <c r="C3178" s="1" t="str">
        <f>IF($A3178&gt;--RIGHT($A$2,LEN($A$2)-8),"",COUNTIF(Table1[SHIFT NOMENCLATURE],$B3178))</f>
        <v/>
      </c>
      <c r="D3178" s="1" t="str">
        <f>IF($A3178&gt;--RIGHT($A$2,LEN($A$2)-8),"",SUMIF(Table1[SHIFT NOMENCLATURE], $B3178, Table1[EVIC KILL]))</f>
        <v/>
      </c>
      <c r="E3178" s="1" t="str">
        <f>IF($A3178&gt;--RIGHT($A$2,LEN($A$2)-8),"",SUMIF(Table1[SHIFT NOMENCLATURE], $B3178, Table1[EVIC MOB]))</f>
        <v/>
      </c>
      <c r="F3178" s="1" t="str">
        <f>IF($A3178&gt;--RIGHT($A$2,LEN($A$2)-8),"",SUMIF(Table1[SHIFT NOMENCLATURE], $B3178, Table1[EVIC FIRE]))</f>
        <v/>
      </c>
      <c r="G3178" s="1" t="str">
        <f>IF($A3178&gt;--RIGHT($A$2,LEN($A$2)-8),"",SUMIF(Table1[SHIFT NOMENCLATURE], $B3178, Table1[EKIA]))</f>
        <v/>
      </c>
      <c r="H3178" s="1" t="str">
        <f>IF($A3178&gt;--RIGHT($A$2,LEN($A$2)-8),"",SUMIF(Table1[SHIFT NOMENCLATURE], $B3178, Table1[EWIA]))</f>
        <v/>
      </c>
      <c r="I3178" s="1" t="str">
        <f>IF($A3178&gt;--RIGHT($A$2,LEN($A$2)-8),"",SUMIF(Table1[SHIFT NOMENCLATURE], $B3178, Table1[EPW]))</f>
        <v/>
      </c>
      <c r="J3178" s="1" t="str">
        <f>IF($A3178&gt;--RIGHT($A$2,LEN($A$2)-8),"",SUMIF(Table1[SHIFT NOMENCLATURE], $B3178, Table1[FVIC KILL]))</f>
        <v/>
      </c>
      <c r="K3178" s="1" t="str">
        <f>IF($A3178&gt;--RIGHT($A$2,LEN($A$2)-8),"",SUMIF(Table1[SHIFT NOMENCLATURE], $B3178, Table1[FVIC MOB]))</f>
        <v/>
      </c>
      <c r="L3178" s="1" t="str">
        <f>IF($A3178&gt;--RIGHT($A$2,LEN($A$2)-8),"",SUMIF(Table1[SHIFT NOMENCLATURE], $B3178, Table1[FVIC FIRE]))</f>
        <v/>
      </c>
      <c r="M3178" s="1" t="str">
        <f>IF($A3178&gt;--RIGHT($A$2,LEN($A$2)-8),"",SUMIF(Table1[SHIFT NOMENCLATURE], $B3178, Table1[FKIA]))</f>
        <v/>
      </c>
      <c r="N3178" s="1" t="str">
        <f>IF($A3178&gt;--RIGHT($A$2,LEN($A$2)-8),"",SUMIF(Table1[SHIFT NOMENCLATURE], $B3178, Table1[FWIA]))</f>
        <v/>
      </c>
      <c r="O3178" s="1" t="str">
        <f>IF($A3178&gt;--RIGHT($A$2,LEN($A$2)-8),"",SUMIF(Table1[SHIFT NOMENCLATURE], $B3178, Table1[DUSTWUN]))</f>
        <v/>
      </c>
    </row>
    <row r="3179" spans="1:15" x14ac:dyDescent="0.25">
      <c r="A3179" s="1" t="str">
        <f t="shared" si="98"/>
        <v/>
      </c>
      <c r="B3179" t="str">
        <f t="shared" si="99"/>
        <v/>
      </c>
      <c r="C3179" s="1" t="str">
        <f>IF($A3179&gt;--RIGHT($A$2,LEN($A$2)-8),"",COUNTIF(Table1[SHIFT NOMENCLATURE],$B3179))</f>
        <v/>
      </c>
      <c r="D3179" s="1" t="str">
        <f>IF($A3179&gt;--RIGHT($A$2,LEN($A$2)-8),"",SUMIF(Table1[SHIFT NOMENCLATURE], $B3179, Table1[EVIC KILL]))</f>
        <v/>
      </c>
      <c r="E3179" s="1" t="str">
        <f>IF($A3179&gt;--RIGHT($A$2,LEN($A$2)-8),"",SUMIF(Table1[SHIFT NOMENCLATURE], $B3179, Table1[EVIC MOB]))</f>
        <v/>
      </c>
      <c r="F3179" s="1" t="str">
        <f>IF($A3179&gt;--RIGHT($A$2,LEN($A$2)-8),"",SUMIF(Table1[SHIFT NOMENCLATURE], $B3179, Table1[EVIC FIRE]))</f>
        <v/>
      </c>
      <c r="G3179" s="1" t="str">
        <f>IF($A3179&gt;--RIGHT($A$2,LEN($A$2)-8),"",SUMIF(Table1[SHIFT NOMENCLATURE], $B3179, Table1[EKIA]))</f>
        <v/>
      </c>
      <c r="H3179" s="1" t="str">
        <f>IF($A3179&gt;--RIGHT($A$2,LEN($A$2)-8),"",SUMIF(Table1[SHIFT NOMENCLATURE], $B3179, Table1[EWIA]))</f>
        <v/>
      </c>
      <c r="I3179" s="1" t="str">
        <f>IF($A3179&gt;--RIGHT($A$2,LEN($A$2)-8),"",SUMIF(Table1[SHIFT NOMENCLATURE], $B3179, Table1[EPW]))</f>
        <v/>
      </c>
      <c r="J3179" s="1" t="str">
        <f>IF($A3179&gt;--RIGHT($A$2,LEN($A$2)-8),"",SUMIF(Table1[SHIFT NOMENCLATURE], $B3179, Table1[FVIC KILL]))</f>
        <v/>
      </c>
      <c r="K3179" s="1" t="str">
        <f>IF($A3179&gt;--RIGHT($A$2,LEN($A$2)-8),"",SUMIF(Table1[SHIFT NOMENCLATURE], $B3179, Table1[FVIC MOB]))</f>
        <v/>
      </c>
      <c r="L3179" s="1" t="str">
        <f>IF($A3179&gt;--RIGHT($A$2,LEN($A$2)-8),"",SUMIF(Table1[SHIFT NOMENCLATURE], $B3179, Table1[FVIC FIRE]))</f>
        <v/>
      </c>
      <c r="M3179" s="1" t="str">
        <f>IF($A3179&gt;--RIGHT($A$2,LEN($A$2)-8),"",SUMIF(Table1[SHIFT NOMENCLATURE], $B3179, Table1[FKIA]))</f>
        <v/>
      </c>
      <c r="N3179" s="1" t="str">
        <f>IF($A3179&gt;--RIGHT($A$2,LEN($A$2)-8),"",SUMIF(Table1[SHIFT NOMENCLATURE], $B3179, Table1[FWIA]))</f>
        <v/>
      </c>
      <c r="O3179" s="1" t="str">
        <f>IF($A3179&gt;--RIGHT($A$2,LEN($A$2)-8),"",SUMIF(Table1[SHIFT NOMENCLATURE], $B3179, Table1[DUSTWUN]))</f>
        <v/>
      </c>
    </row>
    <row r="3180" spans="1:15" x14ac:dyDescent="0.25">
      <c r="A3180" s="1" t="str">
        <f t="shared" si="98"/>
        <v/>
      </c>
      <c r="B3180" t="str">
        <f t="shared" si="99"/>
        <v/>
      </c>
      <c r="C3180" s="1" t="str">
        <f>IF($A3180&gt;--RIGHT($A$2,LEN($A$2)-8),"",COUNTIF(Table1[SHIFT NOMENCLATURE],$B3180))</f>
        <v/>
      </c>
      <c r="D3180" s="1" t="str">
        <f>IF($A3180&gt;--RIGHT($A$2,LEN($A$2)-8),"",SUMIF(Table1[SHIFT NOMENCLATURE], $B3180, Table1[EVIC KILL]))</f>
        <v/>
      </c>
      <c r="E3180" s="1" t="str">
        <f>IF($A3180&gt;--RIGHT($A$2,LEN($A$2)-8),"",SUMIF(Table1[SHIFT NOMENCLATURE], $B3180, Table1[EVIC MOB]))</f>
        <v/>
      </c>
      <c r="F3180" s="1" t="str">
        <f>IF($A3180&gt;--RIGHT($A$2,LEN($A$2)-8),"",SUMIF(Table1[SHIFT NOMENCLATURE], $B3180, Table1[EVIC FIRE]))</f>
        <v/>
      </c>
      <c r="G3180" s="1" t="str">
        <f>IF($A3180&gt;--RIGHT($A$2,LEN($A$2)-8),"",SUMIF(Table1[SHIFT NOMENCLATURE], $B3180, Table1[EKIA]))</f>
        <v/>
      </c>
      <c r="H3180" s="1" t="str">
        <f>IF($A3180&gt;--RIGHT($A$2,LEN($A$2)-8),"",SUMIF(Table1[SHIFT NOMENCLATURE], $B3180, Table1[EWIA]))</f>
        <v/>
      </c>
      <c r="I3180" s="1" t="str">
        <f>IF($A3180&gt;--RIGHT($A$2,LEN($A$2)-8),"",SUMIF(Table1[SHIFT NOMENCLATURE], $B3180, Table1[EPW]))</f>
        <v/>
      </c>
      <c r="J3180" s="1" t="str">
        <f>IF($A3180&gt;--RIGHT($A$2,LEN($A$2)-8),"",SUMIF(Table1[SHIFT NOMENCLATURE], $B3180, Table1[FVIC KILL]))</f>
        <v/>
      </c>
      <c r="K3180" s="1" t="str">
        <f>IF($A3180&gt;--RIGHT($A$2,LEN($A$2)-8),"",SUMIF(Table1[SHIFT NOMENCLATURE], $B3180, Table1[FVIC MOB]))</f>
        <v/>
      </c>
      <c r="L3180" s="1" t="str">
        <f>IF($A3180&gt;--RIGHT($A$2,LEN($A$2)-8),"",SUMIF(Table1[SHIFT NOMENCLATURE], $B3180, Table1[FVIC FIRE]))</f>
        <v/>
      </c>
      <c r="M3180" s="1" t="str">
        <f>IF($A3180&gt;--RIGHT($A$2,LEN($A$2)-8),"",SUMIF(Table1[SHIFT NOMENCLATURE], $B3180, Table1[FKIA]))</f>
        <v/>
      </c>
      <c r="N3180" s="1" t="str">
        <f>IF($A3180&gt;--RIGHT($A$2,LEN($A$2)-8),"",SUMIF(Table1[SHIFT NOMENCLATURE], $B3180, Table1[FWIA]))</f>
        <v/>
      </c>
      <c r="O3180" s="1" t="str">
        <f>IF($A3180&gt;--RIGHT($A$2,LEN($A$2)-8),"",SUMIF(Table1[SHIFT NOMENCLATURE], $B3180, Table1[DUSTWUN]))</f>
        <v/>
      </c>
    </row>
    <row r="3181" spans="1:15" x14ac:dyDescent="0.25">
      <c r="A3181" s="1" t="str">
        <f t="shared" si="98"/>
        <v/>
      </c>
      <c r="B3181" t="str">
        <f t="shared" si="99"/>
        <v/>
      </c>
      <c r="C3181" s="1" t="str">
        <f>IF($A3181&gt;--RIGHT($A$2,LEN($A$2)-8),"",COUNTIF(Table1[SHIFT NOMENCLATURE],$B3181))</f>
        <v/>
      </c>
      <c r="D3181" s="1" t="str">
        <f>IF($A3181&gt;--RIGHT($A$2,LEN($A$2)-8),"",SUMIF(Table1[SHIFT NOMENCLATURE], $B3181, Table1[EVIC KILL]))</f>
        <v/>
      </c>
      <c r="E3181" s="1" t="str">
        <f>IF($A3181&gt;--RIGHT($A$2,LEN($A$2)-8),"",SUMIF(Table1[SHIFT NOMENCLATURE], $B3181, Table1[EVIC MOB]))</f>
        <v/>
      </c>
      <c r="F3181" s="1" t="str">
        <f>IF($A3181&gt;--RIGHT($A$2,LEN($A$2)-8),"",SUMIF(Table1[SHIFT NOMENCLATURE], $B3181, Table1[EVIC FIRE]))</f>
        <v/>
      </c>
      <c r="G3181" s="1" t="str">
        <f>IF($A3181&gt;--RIGHT($A$2,LEN($A$2)-8),"",SUMIF(Table1[SHIFT NOMENCLATURE], $B3181, Table1[EKIA]))</f>
        <v/>
      </c>
      <c r="H3181" s="1" t="str">
        <f>IF($A3181&gt;--RIGHT($A$2,LEN($A$2)-8),"",SUMIF(Table1[SHIFT NOMENCLATURE], $B3181, Table1[EWIA]))</f>
        <v/>
      </c>
      <c r="I3181" s="1" t="str">
        <f>IF($A3181&gt;--RIGHT($A$2,LEN($A$2)-8),"",SUMIF(Table1[SHIFT NOMENCLATURE], $B3181, Table1[EPW]))</f>
        <v/>
      </c>
      <c r="J3181" s="1" t="str">
        <f>IF($A3181&gt;--RIGHT($A$2,LEN($A$2)-8),"",SUMIF(Table1[SHIFT NOMENCLATURE], $B3181, Table1[FVIC KILL]))</f>
        <v/>
      </c>
      <c r="K3181" s="1" t="str">
        <f>IF($A3181&gt;--RIGHT($A$2,LEN($A$2)-8),"",SUMIF(Table1[SHIFT NOMENCLATURE], $B3181, Table1[FVIC MOB]))</f>
        <v/>
      </c>
      <c r="L3181" s="1" t="str">
        <f>IF($A3181&gt;--RIGHT($A$2,LEN($A$2)-8),"",SUMIF(Table1[SHIFT NOMENCLATURE], $B3181, Table1[FVIC FIRE]))</f>
        <v/>
      </c>
      <c r="M3181" s="1" t="str">
        <f>IF($A3181&gt;--RIGHT($A$2,LEN($A$2)-8),"",SUMIF(Table1[SHIFT NOMENCLATURE], $B3181, Table1[FKIA]))</f>
        <v/>
      </c>
      <c r="N3181" s="1" t="str">
        <f>IF($A3181&gt;--RIGHT($A$2,LEN($A$2)-8),"",SUMIF(Table1[SHIFT NOMENCLATURE], $B3181, Table1[FWIA]))</f>
        <v/>
      </c>
      <c r="O3181" s="1" t="str">
        <f>IF($A3181&gt;--RIGHT($A$2,LEN($A$2)-8),"",SUMIF(Table1[SHIFT NOMENCLATURE], $B3181, Table1[DUSTWUN]))</f>
        <v/>
      </c>
    </row>
    <row r="3182" spans="1:15" x14ac:dyDescent="0.25">
      <c r="A3182" s="1" t="str">
        <f t="shared" si="98"/>
        <v/>
      </c>
      <c r="B3182" t="str">
        <f t="shared" si="99"/>
        <v/>
      </c>
      <c r="C3182" s="1" t="str">
        <f>IF($A3182&gt;--RIGHT($A$2,LEN($A$2)-8),"",COUNTIF(Table1[SHIFT NOMENCLATURE],$B3182))</f>
        <v/>
      </c>
      <c r="D3182" s="1" t="str">
        <f>IF($A3182&gt;--RIGHT($A$2,LEN($A$2)-8),"",SUMIF(Table1[SHIFT NOMENCLATURE], $B3182, Table1[EVIC KILL]))</f>
        <v/>
      </c>
      <c r="E3182" s="1" t="str">
        <f>IF($A3182&gt;--RIGHT($A$2,LEN($A$2)-8),"",SUMIF(Table1[SHIFT NOMENCLATURE], $B3182, Table1[EVIC MOB]))</f>
        <v/>
      </c>
      <c r="F3182" s="1" t="str">
        <f>IF($A3182&gt;--RIGHT($A$2,LEN($A$2)-8),"",SUMIF(Table1[SHIFT NOMENCLATURE], $B3182, Table1[EVIC FIRE]))</f>
        <v/>
      </c>
      <c r="G3182" s="1" t="str">
        <f>IF($A3182&gt;--RIGHT($A$2,LEN($A$2)-8),"",SUMIF(Table1[SHIFT NOMENCLATURE], $B3182, Table1[EKIA]))</f>
        <v/>
      </c>
      <c r="H3182" s="1" t="str">
        <f>IF($A3182&gt;--RIGHT($A$2,LEN($A$2)-8),"",SUMIF(Table1[SHIFT NOMENCLATURE], $B3182, Table1[EWIA]))</f>
        <v/>
      </c>
      <c r="I3182" s="1" t="str">
        <f>IF($A3182&gt;--RIGHT($A$2,LEN($A$2)-8),"",SUMIF(Table1[SHIFT NOMENCLATURE], $B3182, Table1[EPW]))</f>
        <v/>
      </c>
      <c r="J3182" s="1" t="str">
        <f>IF($A3182&gt;--RIGHT($A$2,LEN($A$2)-8),"",SUMIF(Table1[SHIFT NOMENCLATURE], $B3182, Table1[FVIC KILL]))</f>
        <v/>
      </c>
      <c r="K3182" s="1" t="str">
        <f>IF($A3182&gt;--RIGHT($A$2,LEN($A$2)-8),"",SUMIF(Table1[SHIFT NOMENCLATURE], $B3182, Table1[FVIC MOB]))</f>
        <v/>
      </c>
      <c r="L3182" s="1" t="str">
        <f>IF($A3182&gt;--RIGHT($A$2,LEN($A$2)-8),"",SUMIF(Table1[SHIFT NOMENCLATURE], $B3182, Table1[FVIC FIRE]))</f>
        <v/>
      </c>
      <c r="M3182" s="1" t="str">
        <f>IF($A3182&gt;--RIGHT($A$2,LEN($A$2)-8),"",SUMIF(Table1[SHIFT NOMENCLATURE], $B3182, Table1[FKIA]))</f>
        <v/>
      </c>
      <c r="N3182" s="1" t="str">
        <f>IF($A3182&gt;--RIGHT($A$2,LEN($A$2)-8),"",SUMIF(Table1[SHIFT NOMENCLATURE], $B3182, Table1[FWIA]))</f>
        <v/>
      </c>
      <c r="O3182" s="1" t="str">
        <f>IF($A3182&gt;--RIGHT($A$2,LEN($A$2)-8),"",SUMIF(Table1[SHIFT NOMENCLATURE], $B3182, Table1[DUSTWUN]))</f>
        <v/>
      </c>
    </row>
    <row r="3183" spans="1:15" x14ac:dyDescent="0.25">
      <c r="A3183" s="1" t="str">
        <f t="shared" si="98"/>
        <v/>
      </c>
      <c r="B3183" t="str">
        <f t="shared" si="99"/>
        <v/>
      </c>
      <c r="C3183" s="1" t="str">
        <f>IF($A3183&gt;--RIGHT($A$2,LEN($A$2)-8),"",COUNTIF(Table1[SHIFT NOMENCLATURE],$B3183))</f>
        <v/>
      </c>
      <c r="D3183" s="1" t="str">
        <f>IF($A3183&gt;--RIGHT($A$2,LEN($A$2)-8),"",SUMIF(Table1[SHIFT NOMENCLATURE], $B3183, Table1[EVIC KILL]))</f>
        <v/>
      </c>
      <c r="E3183" s="1" t="str">
        <f>IF($A3183&gt;--RIGHT($A$2,LEN($A$2)-8),"",SUMIF(Table1[SHIFT NOMENCLATURE], $B3183, Table1[EVIC MOB]))</f>
        <v/>
      </c>
      <c r="F3183" s="1" t="str">
        <f>IF($A3183&gt;--RIGHT($A$2,LEN($A$2)-8),"",SUMIF(Table1[SHIFT NOMENCLATURE], $B3183, Table1[EVIC FIRE]))</f>
        <v/>
      </c>
      <c r="G3183" s="1" t="str">
        <f>IF($A3183&gt;--RIGHT($A$2,LEN($A$2)-8),"",SUMIF(Table1[SHIFT NOMENCLATURE], $B3183, Table1[EKIA]))</f>
        <v/>
      </c>
      <c r="H3183" s="1" t="str">
        <f>IF($A3183&gt;--RIGHT($A$2,LEN($A$2)-8),"",SUMIF(Table1[SHIFT NOMENCLATURE], $B3183, Table1[EWIA]))</f>
        <v/>
      </c>
      <c r="I3183" s="1" t="str">
        <f>IF($A3183&gt;--RIGHT($A$2,LEN($A$2)-8),"",SUMIF(Table1[SHIFT NOMENCLATURE], $B3183, Table1[EPW]))</f>
        <v/>
      </c>
      <c r="J3183" s="1" t="str">
        <f>IF($A3183&gt;--RIGHT($A$2,LEN($A$2)-8),"",SUMIF(Table1[SHIFT NOMENCLATURE], $B3183, Table1[FVIC KILL]))</f>
        <v/>
      </c>
      <c r="K3183" s="1" t="str">
        <f>IF($A3183&gt;--RIGHT($A$2,LEN($A$2)-8),"",SUMIF(Table1[SHIFT NOMENCLATURE], $B3183, Table1[FVIC MOB]))</f>
        <v/>
      </c>
      <c r="L3183" s="1" t="str">
        <f>IF($A3183&gt;--RIGHT($A$2,LEN($A$2)-8),"",SUMIF(Table1[SHIFT NOMENCLATURE], $B3183, Table1[FVIC FIRE]))</f>
        <v/>
      </c>
      <c r="M3183" s="1" t="str">
        <f>IF($A3183&gt;--RIGHT($A$2,LEN($A$2)-8),"",SUMIF(Table1[SHIFT NOMENCLATURE], $B3183, Table1[FKIA]))</f>
        <v/>
      </c>
      <c r="N3183" s="1" t="str">
        <f>IF($A3183&gt;--RIGHT($A$2,LEN($A$2)-8),"",SUMIF(Table1[SHIFT NOMENCLATURE], $B3183, Table1[FWIA]))</f>
        <v/>
      </c>
      <c r="O3183" s="1" t="str">
        <f>IF($A3183&gt;--RIGHT($A$2,LEN($A$2)-8),"",SUMIF(Table1[SHIFT NOMENCLATURE], $B3183, Table1[DUSTWUN]))</f>
        <v/>
      </c>
    </row>
    <row r="3184" spans="1:15" x14ac:dyDescent="0.25">
      <c r="A3184" s="1" t="str">
        <f t="shared" si="98"/>
        <v/>
      </c>
      <c r="B3184" t="str">
        <f t="shared" si="99"/>
        <v/>
      </c>
      <c r="C3184" s="1" t="str">
        <f>IF($A3184&gt;--RIGHT($A$2,LEN($A$2)-8),"",COUNTIF(Table1[SHIFT NOMENCLATURE],$B3184))</f>
        <v/>
      </c>
      <c r="D3184" s="1" t="str">
        <f>IF($A3184&gt;--RIGHT($A$2,LEN($A$2)-8),"",SUMIF(Table1[SHIFT NOMENCLATURE], $B3184, Table1[EVIC KILL]))</f>
        <v/>
      </c>
      <c r="E3184" s="1" t="str">
        <f>IF($A3184&gt;--RIGHT($A$2,LEN($A$2)-8),"",SUMIF(Table1[SHIFT NOMENCLATURE], $B3184, Table1[EVIC MOB]))</f>
        <v/>
      </c>
      <c r="F3184" s="1" t="str">
        <f>IF($A3184&gt;--RIGHT($A$2,LEN($A$2)-8),"",SUMIF(Table1[SHIFT NOMENCLATURE], $B3184, Table1[EVIC FIRE]))</f>
        <v/>
      </c>
      <c r="G3184" s="1" t="str">
        <f>IF($A3184&gt;--RIGHT($A$2,LEN($A$2)-8),"",SUMIF(Table1[SHIFT NOMENCLATURE], $B3184, Table1[EKIA]))</f>
        <v/>
      </c>
      <c r="H3184" s="1" t="str">
        <f>IF($A3184&gt;--RIGHT($A$2,LEN($A$2)-8),"",SUMIF(Table1[SHIFT NOMENCLATURE], $B3184, Table1[EWIA]))</f>
        <v/>
      </c>
      <c r="I3184" s="1" t="str">
        <f>IF($A3184&gt;--RIGHT($A$2,LEN($A$2)-8),"",SUMIF(Table1[SHIFT NOMENCLATURE], $B3184, Table1[EPW]))</f>
        <v/>
      </c>
      <c r="J3184" s="1" t="str">
        <f>IF($A3184&gt;--RIGHT($A$2,LEN($A$2)-8),"",SUMIF(Table1[SHIFT NOMENCLATURE], $B3184, Table1[FVIC KILL]))</f>
        <v/>
      </c>
      <c r="K3184" s="1" t="str">
        <f>IF($A3184&gt;--RIGHT($A$2,LEN($A$2)-8),"",SUMIF(Table1[SHIFT NOMENCLATURE], $B3184, Table1[FVIC MOB]))</f>
        <v/>
      </c>
      <c r="L3184" s="1" t="str">
        <f>IF($A3184&gt;--RIGHT($A$2,LEN($A$2)-8),"",SUMIF(Table1[SHIFT NOMENCLATURE], $B3184, Table1[FVIC FIRE]))</f>
        <v/>
      </c>
      <c r="M3184" s="1" t="str">
        <f>IF($A3184&gt;--RIGHT($A$2,LEN($A$2)-8),"",SUMIF(Table1[SHIFT NOMENCLATURE], $B3184, Table1[FKIA]))</f>
        <v/>
      </c>
      <c r="N3184" s="1" t="str">
        <f>IF($A3184&gt;--RIGHT($A$2,LEN($A$2)-8),"",SUMIF(Table1[SHIFT NOMENCLATURE], $B3184, Table1[FWIA]))</f>
        <v/>
      </c>
      <c r="O3184" s="1" t="str">
        <f>IF($A3184&gt;--RIGHT($A$2,LEN($A$2)-8),"",SUMIF(Table1[SHIFT NOMENCLATURE], $B3184, Table1[DUSTWUN]))</f>
        <v/>
      </c>
    </row>
    <row r="3185" spans="1:15" x14ac:dyDescent="0.25">
      <c r="A3185" s="1" t="str">
        <f t="shared" si="98"/>
        <v/>
      </c>
      <c r="B3185" t="str">
        <f t="shared" si="99"/>
        <v/>
      </c>
      <c r="C3185" s="1" t="str">
        <f>IF($A3185&gt;--RIGHT($A$2,LEN($A$2)-8),"",COUNTIF(Table1[SHIFT NOMENCLATURE],$B3185))</f>
        <v/>
      </c>
      <c r="D3185" s="1" t="str">
        <f>IF($A3185&gt;--RIGHT($A$2,LEN($A$2)-8),"",SUMIF(Table1[SHIFT NOMENCLATURE], $B3185, Table1[EVIC KILL]))</f>
        <v/>
      </c>
      <c r="E3185" s="1" t="str">
        <f>IF($A3185&gt;--RIGHT($A$2,LEN($A$2)-8),"",SUMIF(Table1[SHIFT NOMENCLATURE], $B3185, Table1[EVIC MOB]))</f>
        <v/>
      </c>
      <c r="F3185" s="1" t="str">
        <f>IF($A3185&gt;--RIGHT($A$2,LEN($A$2)-8),"",SUMIF(Table1[SHIFT NOMENCLATURE], $B3185, Table1[EVIC FIRE]))</f>
        <v/>
      </c>
      <c r="G3185" s="1" t="str">
        <f>IF($A3185&gt;--RIGHT($A$2,LEN($A$2)-8),"",SUMIF(Table1[SHIFT NOMENCLATURE], $B3185, Table1[EKIA]))</f>
        <v/>
      </c>
      <c r="H3185" s="1" t="str">
        <f>IF($A3185&gt;--RIGHT($A$2,LEN($A$2)-8),"",SUMIF(Table1[SHIFT NOMENCLATURE], $B3185, Table1[EWIA]))</f>
        <v/>
      </c>
      <c r="I3185" s="1" t="str">
        <f>IF($A3185&gt;--RIGHT($A$2,LEN($A$2)-8),"",SUMIF(Table1[SHIFT NOMENCLATURE], $B3185, Table1[EPW]))</f>
        <v/>
      </c>
      <c r="J3185" s="1" t="str">
        <f>IF($A3185&gt;--RIGHT($A$2,LEN($A$2)-8),"",SUMIF(Table1[SHIFT NOMENCLATURE], $B3185, Table1[FVIC KILL]))</f>
        <v/>
      </c>
      <c r="K3185" s="1" t="str">
        <f>IF($A3185&gt;--RIGHT($A$2,LEN($A$2)-8),"",SUMIF(Table1[SHIFT NOMENCLATURE], $B3185, Table1[FVIC MOB]))</f>
        <v/>
      </c>
      <c r="L3185" s="1" t="str">
        <f>IF($A3185&gt;--RIGHT($A$2,LEN($A$2)-8),"",SUMIF(Table1[SHIFT NOMENCLATURE], $B3185, Table1[FVIC FIRE]))</f>
        <v/>
      </c>
      <c r="M3185" s="1" t="str">
        <f>IF($A3185&gt;--RIGHT($A$2,LEN($A$2)-8),"",SUMIF(Table1[SHIFT NOMENCLATURE], $B3185, Table1[FKIA]))</f>
        <v/>
      </c>
      <c r="N3185" s="1" t="str">
        <f>IF($A3185&gt;--RIGHT($A$2,LEN($A$2)-8),"",SUMIF(Table1[SHIFT NOMENCLATURE], $B3185, Table1[FWIA]))</f>
        <v/>
      </c>
      <c r="O3185" s="1" t="str">
        <f>IF($A3185&gt;--RIGHT($A$2,LEN($A$2)-8),"",SUMIF(Table1[SHIFT NOMENCLATURE], $B3185, Table1[DUSTWUN]))</f>
        <v/>
      </c>
    </row>
    <row r="3186" spans="1:15" x14ac:dyDescent="0.25">
      <c r="A3186" s="1" t="str">
        <f t="shared" si="98"/>
        <v/>
      </c>
      <c r="B3186" t="str">
        <f t="shared" si="99"/>
        <v/>
      </c>
      <c r="C3186" s="1" t="str">
        <f>IF($A3186&gt;--RIGHT($A$2,LEN($A$2)-8),"",COUNTIF(Table1[SHIFT NOMENCLATURE],$B3186))</f>
        <v/>
      </c>
      <c r="D3186" s="1" t="str">
        <f>IF($A3186&gt;--RIGHT($A$2,LEN($A$2)-8),"",SUMIF(Table1[SHIFT NOMENCLATURE], $B3186, Table1[EVIC KILL]))</f>
        <v/>
      </c>
      <c r="E3186" s="1" t="str">
        <f>IF($A3186&gt;--RIGHT($A$2,LEN($A$2)-8),"",SUMIF(Table1[SHIFT NOMENCLATURE], $B3186, Table1[EVIC MOB]))</f>
        <v/>
      </c>
      <c r="F3186" s="1" t="str">
        <f>IF($A3186&gt;--RIGHT($A$2,LEN($A$2)-8),"",SUMIF(Table1[SHIFT NOMENCLATURE], $B3186, Table1[EVIC FIRE]))</f>
        <v/>
      </c>
      <c r="G3186" s="1" t="str">
        <f>IF($A3186&gt;--RIGHT($A$2,LEN($A$2)-8),"",SUMIF(Table1[SHIFT NOMENCLATURE], $B3186, Table1[EKIA]))</f>
        <v/>
      </c>
      <c r="H3186" s="1" t="str">
        <f>IF($A3186&gt;--RIGHT($A$2,LEN($A$2)-8),"",SUMIF(Table1[SHIFT NOMENCLATURE], $B3186, Table1[EWIA]))</f>
        <v/>
      </c>
      <c r="I3186" s="1" t="str">
        <f>IF($A3186&gt;--RIGHT($A$2,LEN($A$2)-8),"",SUMIF(Table1[SHIFT NOMENCLATURE], $B3186, Table1[EPW]))</f>
        <v/>
      </c>
      <c r="J3186" s="1" t="str">
        <f>IF($A3186&gt;--RIGHT($A$2,LEN($A$2)-8),"",SUMIF(Table1[SHIFT NOMENCLATURE], $B3186, Table1[FVIC KILL]))</f>
        <v/>
      </c>
      <c r="K3186" s="1" t="str">
        <f>IF($A3186&gt;--RIGHT($A$2,LEN($A$2)-8),"",SUMIF(Table1[SHIFT NOMENCLATURE], $B3186, Table1[FVIC MOB]))</f>
        <v/>
      </c>
      <c r="L3186" s="1" t="str">
        <f>IF($A3186&gt;--RIGHT($A$2,LEN($A$2)-8),"",SUMIF(Table1[SHIFT NOMENCLATURE], $B3186, Table1[FVIC FIRE]))</f>
        <v/>
      </c>
      <c r="M3186" s="1" t="str">
        <f>IF($A3186&gt;--RIGHT($A$2,LEN($A$2)-8),"",SUMIF(Table1[SHIFT NOMENCLATURE], $B3186, Table1[FKIA]))</f>
        <v/>
      </c>
      <c r="N3186" s="1" t="str">
        <f>IF($A3186&gt;--RIGHT($A$2,LEN($A$2)-8),"",SUMIF(Table1[SHIFT NOMENCLATURE], $B3186, Table1[FWIA]))</f>
        <v/>
      </c>
      <c r="O3186" s="1" t="str">
        <f>IF($A3186&gt;--RIGHT($A$2,LEN($A$2)-8),"",SUMIF(Table1[SHIFT NOMENCLATURE], $B3186, Table1[DUSTWUN]))</f>
        <v/>
      </c>
    </row>
    <row r="3187" spans="1:15" x14ac:dyDescent="0.25">
      <c r="A3187" s="1" t="str">
        <f t="shared" si="98"/>
        <v/>
      </c>
      <c r="B3187" t="str">
        <f t="shared" si="99"/>
        <v/>
      </c>
      <c r="C3187" s="1" t="str">
        <f>IF($A3187&gt;--RIGHT($A$2,LEN($A$2)-8),"",COUNTIF(Table1[SHIFT NOMENCLATURE],$B3187))</f>
        <v/>
      </c>
      <c r="D3187" s="1" t="str">
        <f>IF($A3187&gt;--RIGHT($A$2,LEN($A$2)-8),"",SUMIF(Table1[SHIFT NOMENCLATURE], $B3187, Table1[EVIC KILL]))</f>
        <v/>
      </c>
      <c r="E3187" s="1" t="str">
        <f>IF($A3187&gt;--RIGHT($A$2,LEN($A$2)-8),"",SUMIF(Table1[SHIFT NOMENCLATURE], $B3187, Table1[EVIC MOB]))</f>
        <v/>
      </c>
      <c r="F3187" s="1" t="str">
        <f>IF($A3187&gt;--RIGHT($A$2,LEN($A$2)-8),"",SUMIF(Table1[SHIFT NOMENCLATURE], $B3187, Table1[EVIC FIRE]))</f>
        <v/>
      </c>
      <c r="G3187" s="1" t="str">
        <f>IF($A3187&gt;--RIGHT($A$2,LEN($A$2)-8),"",SUMIF(Table1[SHIFT NOMENCLATURE], $B3187, Table1[EKIA]))</f>
        <v/>
      </c>
      <c r="H3187" s="1" t="str">
        <f>IF($A3187&gt;--RIGHT($A$2,LEN($A$2)-8),"",SUMIF(Table1[SHIFT NOMENCLATURE], $B3187, Table1[EWIA]))</f>
        <v/>
      </c>
      <c r="I3187" s="1" t="str">
        <f>IF($A3187&gt;--RIGHT($A$2,LEN($A$2)-8),"",SUMIF(Table1[SHIFT NOMENCLATURE], $B3187, Table1[EPW]))</f>
        <v/>
      </c>
      <c r="J3187" s="1" t="str">
        <f>IF($A3187&gt;--RIGHT($A$2,LEN($A$2)-8),"",SUMIF(Table1[SHIFT NOMENCLATURE], $B3187, Table1[FVIC KILL]))</f>
        <v/>
      </c>
      <c r="K3187" s="1" t="str">
        <f>IF($A3187&gt;--RIGHT($A$2,LEN($A$2)-8),"",SUMIF(Table1[SHIFT NOMENCLATURE], $B3187, Table1[FVIC MOB]))</f>
        <v/>
      </c>
      <c r="L3187" s="1" t="str">
        <f>IF($A3187&gt;--RIGHT($A$2,LEN($A$2)-8),"",SUMIF(Table1[SHIFT NOMENCLATURE], $B3187, Table1[FVIC FIRE]))</f>
        <v/>
      </c>
      <c r="M3187" s="1" t="str">
        <f>IF($A3187&gt;--RIGHT($A$2,LEN($A$2)-8),"",SUMIF(Table1[SHIFT NOMENCLATURE], $B3187, Table1[FKIA]))</f>
        <v/>
      </c>
      <c r="N3187" s="1" t="str">
        <f>IF($A3187&gt;--RIGHT($A$2,LEN($A$2)-8),"",SUMIF(Table1[SHIFT NOMENCLATURE], $B3187, Table1[FWIA]))</f>
        <v/>
      </c>
      <c r="O3187" s="1" t="str">
        <f>IF($A3187&gt;--RIGHT($A$2,LEN($A$2)-8),"",SUMIF(Table1[SHIFT NOMENCLATURE], $B3187, Table1[DUSTWUN]))</f>
        <v/>
      </c>
    </row>
    <row r="3188" spans="1:15" x14ac:dyDescent="0.25">
      <c r="A3188" s="1" t="str">
        <f t="shared" si="98"/>
        <v/>
      </c>
      <c r="B3188" t="str">
        <f t="shared" si="99"/>
        <v/>
      </c>
      <c r="C3188" s="1" t="str">
        <f>IF($A3188&gt;--RIGHT($A$2,LEN($A$2)-8),"",COUNTIF(Table1[SHIFT NOMENCLATURE],$B3188))</f>
        <v/>
      </c>
      <c r="D3188" s="1" t="str">
        <f>IF($A3188&gt;--RIGHT($A$2,LEN($A$2)-8),"",SUMIF(Table1[SHIFT NOMENCLATURE], $B3188, Table1[EVIC KILL]))</f>
        <v/>
      </c>
      <c r="E3188" s="1" t="str">
        <f>IF($A3188&gt;--RIGHT($A$2,LEN($A$2)-8),"",SUMIF(Table1[SHIFT NOMENCLATURE], $B3188, Table1[EVIC MOB]))</f>
        <v/>
      </c>
      <c r="F3188" s="1" t="str">
        <f>IF($A3188&gt;--RIGHT($A$2,LEN($A$2)-8),"",SUMIF(Table1[SHIFT NOMENCLATURE], $B3188, Table1[EVIC FIRE]))</f>
        <v/>
      </c>
      <c r="G3188" s="1" t="str">
        <f>IF($A3188&gt;--RIGHT($A$2,LEN($A$2)-8),"",SUMIF(Table1[SHIFT NOMENCLATURE], $B3188, Table1[EKIA]))</f>
        <v/>
      </c>
      <c r="H3188" s="1" t="str">
        <f>IF($A3188&gt;--RIGHT($A$2,LEN($A$2)-8),"",SUMIF(Table1[SHIFT NOMENCLATURE], $B3188, Table1[EWIA]))</f>
        <v/>
      </c>
      <c r="I3188" s="1" t="str">
        <f>IF($A3188&gt;--RIGHT($A$2,LEN($A$2)-8),"",SUMIF(Table1[SHIFT NOMENCLATURE], $B3188, Table1[EPW]))</f>
        <v/>
      </c>
      <c r="J3188" s="1" t="str">
        <f>IF($A3188&gt;--RIGHT($A$2,LEN($A$2)-8),"",SUMIF(Table1[SHIFT NOMENCLATURE], $B3188, Table1[FVIC KILL]))</f>
        <v/>
      </c>
      <c r="K3188" s="1" t="str">
        <f>IF($A3188&gt;--RIGHT($A$2,LEN($A$2)-8),"",SUMIF(Table1[SHIFT NOMENCLATURE], $B3188, Table1[FVIC MOB]))</f>
        <v/>
      </c>
      <c r="L3188" s="1" t="str">
        <f>IF($A3188&gt;--RIGHT($A$2,LEN($A$2)-8),"",SUMIF(Table1[SHIFT NOMENCLATURE], $B3188, Table1[FVIC FIRE]))</f>
        <v/>
      </c>
      <c r="M3188" s="1" t="str">
        <f>IF($A3188&gt;--RIGHT($A$2,LEN($A$2)-8),"",SUMIF(Table1[SHIFT NOMENCLATURE], $B3188, Table1[FKIA]))</f>
        <v/>
      </c>
      <c r="N3188" s="1" t="str">
        <f>IF($A3188&gt;--RIGHT($A$2,LEN($A$2)-8),"",SUMIF(Table1[SHIFT NOMENCLATURE], $B3188, Table1[FWIA]))</f>
        <v/>
      </c>
      <c r="O3188" s="1" t="str">
        <f>IF($A3188&gt;--RIGHT($A$2,LEN($A$2)-8),"",SUMIF(Table1[SHIFT NOMENCLATURE], $B3188, Table1[DUSTWUN]))</f>
        <v/>
      </c>
    </row>
    <row r="3189" spans="1:15" x14ac:dyDescent="0.25">
      <c r="A3189" s="1" t="str">
        <f t="shared" si="98"/>
        <v/>
      </c>
      <c r="B3189" t="str">
        <f t="shared" si="99"/>
        <v/>
      </c>
      <c r="C3189" s="1" t="str">
        <f>IF($A3189&gt;--RIGHT($A$2,LEN($A$2)-8),"",COUNTIF(Table1[SHIFT NOMENCLATURE],$B3189))</f>
        <v/>
      </c>
      <c r="D3189" s="1" t="str">
        <f>IF($A3189&gt;--RIGHT($A$2,LEN($A$2)-8),"",SUMIF(Table1[SHIFT NOMENCLATURE], $B3189, Table1[EVIC KILL]))</f>
        <v/>
      </c>
      <c r="E3189" s="1" t="str">
        <f>IF($A3189&gt;--RIGHT($A$2,LEN($A$2)-8),"",SUMIF(Table1[SHIFT NOMENCLATURE], $B3189, Table1[EVIC MOB]))</f>
        <v/>
      </c>
      <c r="F3189" s="1" t="str">
        <f>IF($A3189&gt;--RIGHT($A$2,LEN($A$2)-8),"",SUMIF(Table1[SHIFT NOMENCLATURE], $B3189, Table1[EVIC FIRE]))</f>
        <v/>
      </c>
      <c r="G3189" s="1" t="str">
        <f>IF($A3189&gt;--RIGHT($A$2,LEN($A$2)-8),"",SUMIF(Table1[SHIFT NOMENCLATURE], $B3189, Table1[EKIA]))</f>
        <v/>
      </c>
      <c r="H3189" s="1" t="str">
        <f>IF($A3189&gt;--RIGHT($A$2,LEN($A$2)-8),"",SUMIF(Table1[SHIFT NOMENCLATURE], $B3189, Table1[EWIA]))</f>
        <v/>
      </c>
      <c r="I3189" s="1" t="str">
        <f>IF($A3189&gt;--RIGHT($A$2,LEN($A$2)-8),"",SUMIF(Table1[SHIFT NOMENCLATURE], $B3189, Table1[EPW]))</f>
        <v/>
      </c>
      <c r="J3189" s="1" t="str">
        <f>IF($A3189&gt;--RIGHT($A$2,LEN($A$2)-8),"",SUMIF(Table1[SHIFT NOMENCLATURE], $B3189, Table1[FVIC KILL]))</f>
        <v/>
      </c>
      <c r="K3189" s="1" t="str">
        <f>IF($A3189&gt;--RIGHT($A$2,LEN($A$2)-8),"",SUMIF(Table1[SHIFT NOMENCLATURE], $B3189, Table1[FVIC MOB]))</f>
        <v/>
      </c>
      <c r="L3189" s="1" t="str">
        <f>IF($A3189&gt;--RIGHT($A$2,LEN($A$2)-8),"",SUMIF(Table1[SHIFT NOMENCLATURE], $B3189, Table1[FVIC FIRE]))</f>
        <v/>
      </c>
      <c r="M3189" s="1" t="str">
        <f>IF($A3189&gt;--RIGHT($A$2,LEN($A$2)-8),"",SUMIF(Table1[SHIFT NOMENCLATURE], $B3189, Table1[FKIA]))</f>
        <v/>
      </c>
      <c r="N3189" s="1" t="str">
        <f>IF($A3189&gt;--RIGHT($A$2,LEN($A$2)-8),"",SUMIF(Table1[SHIFT NOMENCLATURE], $B3189, Table1[FWIA]))</f>
        <v/>
      </c>
      <c r="O3189" s="1" t="str">
        <f>IF($A3189&gt;--RIGHT($A$2,LEN($A$2)-8),"",SUMIF(Table1[SHIFT NOMENCLATURE], $B3189, Table1[DUSTWUN]))</f>
        <v/>
      </c>
    </row>
    <row r="3190" spans="1:15" x14ac:dyDescent="0.25">
      <c r="A3190" s="1" t="str">
        <f t="shared" si="98"/>
        <v/>
      </c>
      <c r="B3190" t="str">
        <f t="shared" si="99"/>
        <v/>
      </c>
      <c r="C3190" s="1" t="str">
        <f>IF($A3190&gt;--RIGHT($A$2,LEN($A$2)-8),"",COUNTIF(Table1[SHIFT NOMENCLATURE],$B3190))</f>
        <v/>
      </c>
      <c r="D3190" s="1" t="str">
        <f>IF($A3190&gt;--RIGHT($A$2,LEN($A$2)-8),"",SUMIF(Table1[SHIFT NOMENCLATURE], $B3190, Table1[EVIC KILL]))</f>
        <v/>
      </c>
      <c r="E3190" s="1" t="str">
        <f>IF($A3190&gt;--RIGHT($A$2,LEN($A$2)-8),"",SUMIF(Table1[SHIFT NOMENCLATURE], $B3190, Table1[EVIC MOB]))</f>
        <v/>
      </c>
      <c r="F3190" s="1" t="str">
        <f>IF($A3190&gt;--RIGHT($A$2,LEN($A$2)-8),"",SUMIF(Table1[SHIFT NOMENCLATURE], $B3190, Table1[EVIC FIRE]))</f>
        <v/>
      </c>
      <c r="G3190" s="1" t="str">
        <f>IF($A3190&gt;--RIGHT($A$2,LEN($A$2)-8),"",SUMIF(Table1[SHIFT NOMENCLATURE], $B3190, Table1[EKIA]))</f>
        <v/>
      </c>
      <c r="H3190" s="1" t="str">
        <f>IF($A3190&gt;--RIGHT($A$2,LEN($A$2)-8),"",SUMIF(Table1[SHIFT NOMENCLATURE], $B3190, Table1[EWIA]))</f>
        <v/>
      </c>
      <c r="I3190" s="1" t="str">
        <f>IF($A3190&gt;--RIGHT($A$2,LEN($A$2)-8),"",SUMIF(Table1[SHIFT NOMENCLATURE], $B3190, Table1[EPW]))</f>
        <v/>
      </c>
      <c r="J3190" s="1" t="str">
        <f>IF($A3190&gt;--RIGHT($A$2,LEN($A$2)-8),"",SUMIF(Table1[SHIFT NOMENCLATURE], $B3190, Table1[FVIC KILL]))</f>
        <v/>
      </c>
      <c r="K3190" s="1" t="str">
        <f>IF($A3190&gt;--RIGHT($A$2,LEN($A$2)-8),"",SUMIF(Table1[SHIFT NOMENCLATURE], $B3190, Table1[FVIC MOB]))</f>
        <v/>
      </c>
      <c r="L3190" s="1" t="str">
        <f>IF($A3190&gt;--RIGHT($A$2,LEN($A$2)-8),"",SUMIF(Table1[SHIFT NOMENCLATURE], $B3190, Table1[FVIC FIRE]))</f>
        <v/>
      </c>
      <c r="M3190" s="1" t="str">
        <f>IF($A3190&gt;--RIGHT($A$2,LEN($A$2)-8),"",SUMIF(Table1[SHIFT NOMENCLATURE], $B3190, Table1[FKIA]))</f>
        <v/>
      </c>
      <c r="N3190" s="1" t="str">
        <f>IF($A3190&gt;--RIGHT($A$2,LEN($A$2)-8),"",SUMIF(Table1[SHIFT NOMENCLATURE], $B3190, Table1[FWIA]))</f>
        <v/>
      </c>
      <c r="O3190" s="1" t="str">
        <f>IF($A3190&gt;--RIGHT($A$2,LEN($A$2)-8),"",SUMIF(Table1[SHIFT NOMENCLATURE], $B3190, Table1[DUSTWUN]))</f>
        <v/>
      </c>
    </row>
    <row r="3191" spans="1:15" x14ac:dyDescent="0.25">
      <c r="A3191" s="1" t="str">
        <f t="shared" si="98"/>
        <v/>
      </c>
      <c r="B3191" t="str">
        <f t="shared" si="99"/>
        <v/>
      </c>
      <c r="C3191" s="1" t="str">
        <f>IF($A3191&gt;--RIGHT($A$2,LEN($A$2)-8),"",COUNTIF(Table1[SHIFT NOMENCLATURE],$B3191))</f>
        <v/>
      </c>
      <c r="D3191" s="1" t="str">
        <f>IF($A3191&gt;--RIGHT($A$2,LEN($A$2)-8),"",SUMIF(Table1[SHIFT NOMENCLATURE], $B3191, Table1[EVIC KILL]))</f>
        <v/>
      </c>
      <c r="E3191" s="1" t="str">
        <f>IF($A3191&gt;--RIGHT($A$2,LEN($A$2)-8),"",SUMIF(Table1[SHIFT NOMENCLATURE], $B3191, Table1[EVIC MOB]))</f>
        <v/>
      </c>
      <c r="F3191" s="1" t="str">
        <f>IF($A3191&gt;--RIGHT($A$2,LEN($A$2)-8),"",SUMIF(Table1[SHIFT NOMENCLATURE], $B3191, Table1[EVIC FIRE]))</f>
        <v/>
      </c>
      <c r="G3191" s="1" t="str">
        <f>IF($A3191&gt;--RIGHT($A$2,LEN($A$2)-8),"",SUMIF(Table1[SHIFT NOMENCLATURE], $B3191, Table1[EKIA]))</f>
        <v/>
      </c>
      <c r="H3191" s="1" t="str">
        <f>IF($A3191&gt;--RIGHT($A$2,LEN($A$2)-8),"",SUMIF(Table1[SHIFT NOMENCLATURE], $B3191, Table1[EWIA]))</f>
        <v/>
      </c>
      <c r="I3191" s="1" t="str">
        <f>IF($A3191&gt;--RIGHT($A$2,LEN($A$2)-8),"",SUMIF(Table1[SHIFT NOMENCLATURE], $B3191, Table1[EPW]))</f>
        <v/>
      </c>
      <c r="J3191" s="1" t="str">
        <f>IF($A3191&gt;--RIGHT($A$2,LEN($A$2)-8),"",SUMIF(Table1[SHIFT NOMENCLATURE], $B3191, Table1[FVIC KILL]))</f>
        <v/>
      </c>
      <c r="K3191" s="1" t="str">
        <f>IF($A3191&gt;--RIGHT($A$2,LEN($A$2)-8),"",SUMIF(Table1[SHIFT NOMENCLATURE], $B3191, Table1[FVIC MOB]))</f>
        <v/>
      </c>
      <c r="L3191" s="1" t="str">
        <f>IF($A3191&gt;--RIGHT($A$2,LEN($A$2)-8),"",SUMIF(Table1[SHIFT NOMENCLATURE], $B3191, Table1[FVIC FIRE]))</f>
        <v/>
      </c>
      <c r="M3191" s="1" t="str">
        <f>IF($A3191&gt;--RIGHT($A$2,LEN($A$2)-8),"",SUMIF(Table1[SHIFT NOMENCLATURE], $B3191, Table1[FKIA]))</f>
        <v/>
      </c>
      <c r="N3191" s="1" t="str">
        <f>IF($A3191&gt;--RIGHT($A$2,LEN($A$2)-8),"",SUMIF(Table1[SHIFT NOMENCLATURE], $B3191, Table1[FWIA]))</f>
        <v/>
      </c>
      <c r="O3191" s="1" t="str">
        <f>IF($A3191&gt;--RIGHT($A$2,LEN($A$2)-8),"",SUMIF(Table1[SHIFT NOMENCLATURE], $B3191, Table1[DUSTWUN]))</f>
        <v/>
      </c>
    </row>
    <row r="3192" spans="1:15" x14ac:dyDescent="0.25">
      <c r="A3192" s="1" t="str">
        <f t="shared" si="98"/>
        <v/>
      </c>
      <c r="B3192" t="str">
        <f t="shared" si="99"/>
        <v/>
      </c>
      <c r="C3192" s="1" t="str">
        <f>IF($A3192&gt;--RIGHT($A$2,LEN($A$2)-8),"",COUNTIF(Table1[SHIFT NOMENCLATURE],$B3192))</f>
        <v/>
      </c>
      <c r="D3192" s="1" t="str">
        <f>IF($A3192&gt;--RIGHT($A$2,LEN($A$2)-8),"",SUMIF(Table1[SHIFT NOMENCLATURE], $B3192, Table1[EVIC KILL]))</f>
        <v/>
      </c>
      <c r="E3192" s="1" t="str">
        <f>IF($A3192&gt;--RIGHT($A$2,LEN($A$2)-8),"",SUMIF(Table1[SHIFT NOMENCLATURE], $B3192, Table1[EVIC MOB]))</f>
        <v/>
      </c>
      <c r="F3192" s="1" t="str">
        <f>IF($A3192&gt;--RIGHT($A$2,LEN($A$2)-8),"",SUMIF(Table1[SHIFT NOMENCLATURE], $B3192, Table1[EVIC FIRE]))</f>
        <v/>
      </c>
      <c r="G3192" s="1" t="str">
        <f>IF($A3192&gt;--RIGHT($A$2,LEN($A$2)-8),"",SUMIF(Table1[SHIFT NOMENCLATURE], $B3192, Table1[EKIA]))</f>
        <v/>
      </c>
      <c r="H3192" s="1" t="str">
        <f>IF($A3192&gt;--RIGHT($A$2,LEN($A$2)-8),"",SUMIF(Table1[SHIFT NOMENCLATURE], $B3192, Table1[EWIA]))</f>
        <v/>
      </c>
      <c r="I3192" s="1" t="str">
        <f>IF($A3192&gt;--RIGHT($A$2,LEN($A$2)-8),"",SUMIF(Table1[SHIFT NOMENCLATURE], $B3192, Table1[EPW]))</f>
        <v/>
      </c>
      <c r="J3192" s="1" t="str">
        <f>IF($A3192&gt;--RIGHT($A$2,LEN($A$2)-8),"",SUMIF(Table1[SHIFT NOMENCLATURE], $B3192, Table1[FVIC KILL]))</f>
        <v/>
      </c>
      <c r="K3192" s="1" t="str">
        <f>IF($A3192&gt;--RIGHT($A$2,LEN($A$2)-8),"",SUMIF(Table1[SHIFT NOMENCLATURE], $B3192, Table1[FVIC MOB]))</f>
        <v/>
      </c>
      <c r="L3192" s="1" t="str">
        <f>IF($A3192&gt;--RIGHT($A$2,LEN($A$2)-8),"",SUMIF(Table1[SHIFT NOMENCLATURE], $B3192, Table1[FVIC FIRE]))</f>
        <v/>
      </c>
      <c r="M3192" s="1" t="str">
        <f>IF($A3192&gt;--RIGHT($A$2,LEN($A$2)-8),"",SUMIF(Table1[SHIFT NOMENCLATURE], $B3192, Table1[FKIA]))</f>
        <v/>
      </c>
      <c r="N3192" s="1" t="str">
        <f>IF($A3192&gt;--RIGHT($A$2,LEN($A$2)-8),"",SUMIF(Table1[SHIFT NOMENCLATURE], $B3192, Table1[FWIA]))</f>
        <v/>
      </c>
      <c r="O3192" s="1" t="str">
        <f>IF($A3192&gt;--RIGHT($A$2,LEN($A$2)-8),"",SUMIF(Table1[SHIFT NOMENCLATURE], $B3192, Table1[DUSTWUN]))</f>
        <v/>
      </c>
    </row>
    <row r="3193" spans="1:15" x14ac:dyDescent="0.25">
      <c r="A3193" s="1" t="str">
        <f t="shared" si="98"/>
        <v/>
      </c>
      <c r="B3193" t="str">
        <f t="shared" si="99"/>
        <v/>
      </c>
      <c r="C3193" s="1" t="str">
        <f>IF($A3193&gt;--RIGHT($A$2,LEN($A$2)-8),"",COUNTIF(Table1[SHIFT NOMENCLATURE],$B3193))</f>
        <v/>
      </c>
      <c r="D3193" s="1" t="str">
        <f>IF($A3193&gt;--RIGHT($A$2,LEN($A$2)-8),"",SUMIF(Table1[SHIFT NOMENCLATURE], $B3193, Table1[EVIC KILL]))</f>
        <v/>
      </c>
      <c r="E3193" s="1" t="str">
        <f>IF($A3193&gt;--RIGHT($A$2,LEN($A$2)-8),"",SUMIF(Table1[SHIFT NOMENCLATURE], $B3193, Table1[EVIC MOB]))</f>
        <v/>
      </c>
      <c r="F3193" s="1" t="str">
        <f>IF($A3193&gt;--RIGHT($A$2,LEN($A$2)-8),"",SUMIF(Table1[SHIFT NOMENCLATURE], $B3193, Table1[EVIC FIRE]))</f>
        <v/>
      </c>
      <c r="G3193" s="1" t="str">
        <f>IF($A3193&gt;--RIGHT($A$2,LEN($A$2)-8),"",SUMIF(Table1[SHIFT NOMENCLATURE], $B3193, Table1[EKIA]))</f>
        <v/>
      </c>
      <c r="H3193" s="1" t="str">
        <f>IF($A3193&gt;--RIGHT($A$2,LEN($A$2)-8),"",SUMIF(Table1[SHIFT NOMENCLATURE], $B3193, Table1[EWIA]))</f>
        <v/>
      </c>
      <c r="I3193" s="1" t="str">
        <f>IF($A3193&gt;--RIGHT($A$2,LEN($A$2)-8),"",SUMIF(Table1[SHIFT NOMENCLATURE], $B3193, Table1[EPW]))</f>
        <v/>
      </c>
      <c r="J3193" s="1" t="str">
        <f>IF($A3193&gt;--RIGHT($A$2,LEN($A$2)-8),"",SUMIF(Table1[SHIFT NOMENCLATURE], $B3193, Table1[FVIC KILL]))</f>
        <v/>
      </c>
      <c r="K3193" s="1" t="str">
        <f>IF($A3193&gt;--RIGHT($A$2,LEN($A$2)-8),"",SUMIF(Table1[SHIFT NOMENCLATURE], $B3193, Table1[FVIC MOB]))</f>
        <v/>
      </c>
      <c r="L3193" s="1" t="str">
        <f>IF($A3193&gt;--RIGHT($A$2,LEN($A$2)-8),"",SUMIF(Table1[SHIFT NOMENCLATURE], $B3193, Table1[FVIC FIRE]))</f>
        <v/>
      </c>
      <c r="M3193" s="1" t="str">
        <f>IF($A3193&gt;--RIGHT($A$2,LEN($A$2)-8),"",SUMIF(Table1[SHIFT NOMENCLATURE], $B3193, Table1[FKIA]))</f>
        <v/>
      </c>
      <c r="N3193" s="1" t="str">
        <f>IF($A3193&gt;--RIGHT($A$2,LEN($A$2)-8),"",SUMIF(Table1[SHIFT NOMENCLATURE], $B3193, Table1[FWIA]))</f>
        <v/>
      </c>
      <c r="O3193" s="1" t="str">
        <f>IF($A3193&gt;--RIGHT($A$2,LEN($A$2)-8),"",SUMIF(Table1[SHIFT NOMENCLATURE], $B3193, Table1[DUSTWUN]))</f>
        <v/>
      </c>
    </row>
    <row r="3194" spans="1:15" x14ac:dyDescent="0.25">
      <c r="A3194" s="1" t="str">
        <f t="shared" si="98"/>
        <v/>
      </c>
      <c r="B3194" t="str">
        <f t="shared" si="99"/>
        <v/>
      </c>
      <c r="C3194" s="1" t="str">
        <f>IF($A3194&gt;--RIGHT($A$2,LEN($A$2)-8),"",COUNTIF(Table1[SHIFT NOMENCLATURE],$B3194))</f>
        <v/>
      </c>
      <c r="D3194" s="1" t="str">
        <f>IF($A3194&gt;--RIGHT($A$2,LEN($A$2)-8),"",SUMIF(Table1[SHIFT NOMENCLATURE], $B3194, Table1[EVIC KILL]))</f>
        <v/>
      </c>
      <c r="E3194" s="1" t="str">
        <f>IF($A3194&gt;--RIGHT($A$2,LEN($A$2)-8),"",SUMIF(Table1[SHIFT NOMENCLATURE], $B3194, Table1[EVIC MOB]))</f>
        <v/>
      </c>
      <c r="F3194" s="1" t="str">
        <f>IF($A3194&gt;--RIGHT($A$2,LEN($A$2)-8),"",SUMIF(Table1[SHIFT NOMENCLATURE], $B3194, Table1[EVIC FIRE]))</f>
        <v/>
      </c>
      <c r="G3194" s="1" t="str">
        <f>IF($A3194&gt;--RIGHT($A$2,LEN($A$2)-8),"",SUMIF(Table1[SHIFT NOMENCLATURE], $B3194, Table1[EKIA]))</f>
        <v/>
      </c>
      <c r="H3194" s="1" t="str">
        <f>IF($A3194&gt;--RIGHT($A$2,LEN($A$2)-8),"",SUMIF(Table1[SHIFT NOMENCLATURE], $B3194, Table1[EWIA]))</f>
        <v/>
      </c>
      <c r="I3194" s="1" t="str">
        <f>IF($A3194&gt;--RIGHT($A$2,LEN($A$2)-8),"",SUMIF(Table1[SHIFT NOMENCLATURE], $B3194, Table1[EPW]))</f>
        <v/>
      </c>
      <c r="J3194" s="1" t="str">
        <f>IF($A3194&gt;--RIGHT($A$2,LEN($A$2)-8),"",SUMIF(Table1[SHIFT NOMENCLATURE], $B3194, Table1[FVIC KILL]))</f>
        <v/>
      </c>
      <c r="K3194" s="1" t="str">
        <f>IF($A3194&gt;--RIGHT($A$2,LEN($A$2)-8),"",SUMIF(Table1[SHIFT NOMENCLATURE], $B3194, Table1[FVIC MOB]))</f>
        <v/>
      </c>
      <c r="L3194" s="1" t="str">
        <f>IF($A3194&gt;--RIGHT($A$2,LEN($A$2)-8),"",SUMIF(Table1[SHIFT NOMENCLATURE], $B3194, Table1[FVIC FIRE]))</f>
        <v/>
      </c>
      <c r="M3194" s="1" t="str">
        <f>IF($A3194&gt;--RIGHT($A$2,LEN($A$2)-8),"",SUMIF(Table1[SHIFT NOMENCLATURE], $B3194, Table1[FKIA]))</f>
        <v/>
      </c>
      <c r="N3194" s="1" t="str">
        <f>IF($A3194&gt;--RIGHT($A$2,LEN($A$2)-8),"",SUMIF(Table1[SHIFT NOMENCLATURE], $B3194, Table1[FWIA]))</f>
        <v/>
      </c>
      <c r="O3194" s="1" t="str">
        <f>IF($A3194&gt;--RIGHT($A$2,LEN($A$2)-8),"",SUMIF(Table1[SHIFT NOMENCLATURE], $B3194, Table1[DUSTWUN]))</f>
        <v/>
      </c>
    </row>
    <row r="3195" spans="1:15" x14ac:dyDescent="0.25">
      <c r="A3195" s="1" t="str">
        <f t="shared" si="98"/>
        <v/>
      </c>
      <c r="B3195" t="str">
        <f t="shared" si="99"/>
        <v/>
      </c>
      <c r="C3195" s="1" t="str">
        <f>IF($A3195&gt;--RIGHT($A$2,LEN($A$2)-8),"",COUNTIF(Table1[SHIFT NOMENCLATURE],$B3195))</f>
        <v/>
      </c>
      <c r="D3195" s="1" t="str">
        <f>IF($A3195&gt;--RIGHT($A$2,LEN($A$2)-8),"",SUMIF(Table1[SHIFT NOMENCLATURE], $B3195, Table1[EVIC KILL]))</f>
        <v/>
      </c>
      <c r="E3195" s="1" t="str">
        <f>IF($A3195&gt;--RIGHT($A$2,LEN($A$2)-8),"",SUMIF(Table1[SHIFT NOMENCLATURE], $B3195, Table1[EVIC MOB]))</f>
        <v/>
      </c>
      <c r="F3195" s="1" t="str">
        <f>IF($A3195&gt;--RIGHT($A$2,LEN($A$2)-8),"",SUMIF(Table1[SHIFT NOMENCLATURE], $B3195, Table1[EVIC FIRE]))</f>
        <v/>
      </c>
      <c r="G3195" s="1" t="str">
        <f>IF($A3195&gt;--RIGHT($A$2,LEN($A$2)-8),"",SUMIF(Table1[SHIFT NOMENCLATURE], $B3195, Table1[EKIA]))</f>
        <v/>
      </c>
      <c r="H3195" s="1" t="str">
        <f>IF($A3195&gt;--RIGHT($A$2,LEN($A$2)-8),"",SUMIF(Table1[SHIFT NOMENCLATURE], $B3195, Table1[EWIA]))</f>
        <v/>
      </c>
      <c r="I3195" s="1" t="str">
        <f>IF($A3195&gt;--RIGHT($A$2,LEN($A$2)-8),"",SUMIF(Table1[SHIFT NOMENCLATURE], $B3195, Table1[EPW]))</f>
        <v/>
      </c>
      <c r="J3195" s="1" t="str">
        <f>IF($A3195&gt;--RIGHT($A$2,LEN($A$2)-8),"",SUMIF(Table1[SHIFT NOMENCLATURE], $B3195, Table1[FVIC KILL]))</f>
        <v/>
      </c>
      <c r="K3195" s="1" t="str">
        <f>IF($A3195&gt;--RIGHT($A$2,LEN($A$2)-8),"",SUMIF(Table1[SHIFT NOMENCLATURE], $B3195, Table1[FVIC MOB]))</f>
        <v/>
      </c>
      <c r="L3195" s="1" t="str">
        <f>IF($A3195&gt;--RIGHT($A$2,LEN($A$2)-8),"",SUMIF(Table1[SHIFT NOMENCLATURE], $B3195, Table1[FVIC FIRE]))</f>
        <v/>
      </c>
      <c r="M3195" s="1" t="str">
        <f>IF($A3195&gt;--RIGHT($A$2,LEN($A$2)-8),"",SUMIF(Table1[SHIFT NOMENCLATURE], $B3195, Table1[FKIA]))</f>
        <v/>
      </c>
      <c r="N3195" s="1" t="str">
        <f>IF($A3195&gt;--RIGHT($A$2,LEN($A$2)-8),"",SUMIF(Table1[SHIFT NOMENCLATURE], $B3195, Table1[FWIA]))</f>
        <v/>
      </c>
      <c r="O3195" s="1" t="str">
        <f>IF($A3195&gt;--RIGHT($A$2,LEN($A$2)-8),"",SUMIF(Table1[SHIFT NOMENCLATURE], $B3195, Table1[DUSTWUN]))</f>
        <v/>
      </c>
    </row>
    <row r="3196" spans="1:15" x14ac:dyDescent="0.25">
      <c r="A3196" s="1" t="str">
        <f t="shared" si="98"/>
        <v/>
      </c>
      <c r="B3196" t="str">
        <f t="shared" si="99"/>
        <v/>
      </c>
      <c r="C3196" s="1" t="str">
        <f>IF($A3196&gt;--RIGHT($A$2,LEN($A$2)-8),"",COUNTIF(Table1[SHIFT NOMENCLATURE],$B3196))</f>
        <v/>
      </c>
      <c r="D3196" s="1" t="str">
        <f>IF($A3196&gt;--RIGHT($A$2,LEN($A$2)-8),"",SUMIF(Table1[SHIFT NOMENCLATURE], $B3196, Table1[EVIC KILL]))</f>
        <v/>
      </c>
      <c r="E3196" s="1" t="str">
        <f>IF($A3196&gt;--RIGHT($A$2,LEN($A$2)-8),"",SUMIF(Table1[SHIFT NOMENCLATURE], $B3196, Table1[EVIC MOB]))</f>
        <v/>
      </c>
      <c r="F3196" s="1" t="str">
        <f>IF($A3196&gt;--RIGHT($A$2,LEN($A$2)-8),"",SUMIF(Table1[SHIFT NOMENCLATURE], $B3196, Table1[EVIC FIRE]))</f>
        <v/>
      </c>
      <c r="G3196" s="1" t="str">
        <f>IF($A3196&gt;--RIGHT($A$2,LEN($A$2)-8),"",SUMIF(Table1[SHIFT NOMENCLATURE], $B3196, Table1[EKIA]))</f>
        <v/>
      </c>
      <c r="H3196" s="1" t="str">
        <f>IF($A3196&gt;--RIGHT($A$2,LEN($A$2)-8),"",SUMIF(Table1[SHIFT NOMENCLATURE], $B3196, Table1[EWIA]))</f>
        <v/>
      </c>
      <c r="I3196" s="1" t="str">
        <f>IF($A3196&gt;--RIGHT($A$2,LEN($A$2)-8),"",SUMIF(Table1[SHIFT NOMENCLATURE], $B3196, Table1[EPW]))</f>
        <v/>
      </c>
      <c r="J3196" s="1" t="str">
        <f>IF($A3196&gt;--RIGHT($A$2,LEN($A$2)-8),"",SUMIF(Table1[SHIFT NOMENCLATURE], $B3196, Table1[FVIC KILL]))</f>
        <v/>
      </c>
      <c r="K3196" s="1" t="str">
        <f>IF($A3196&gt;--RIGHT($A$2,LEN($A$2)-8),"",SUMIF(Table1[SHIFT NOMENCLATURE], $B3196, Table1[FVIC MOB]))</f>
        <v/>
      </c>
      <c r="L3196" s="1" t="str">
        <f>IF($A3196&gt;--RIGHT($A$2,LEN($A$2)-8),"",SUMIF(Table1[SHIFT NOMENCLATURE], $B3196, Table1[FVIC FIRE]))</f>
        <v/>
      </c>
      <c r="M3196" s="1" t="str">
        <f>IF($A3196&gt;--RIGHT($A$2,LEN($A$2)-8),"",SUMIF(Table1[SHIFT NOMENCLATURE], $B3196, Table1[FKIA]))</f>
        <v/>
      </c>
      <c r="N3196" s="1" t="str">
        <f>IF($A3196&gt;--RIGHT($A$2,LEN($A$2)-8),"",SUMIF(Table1[SHIFT NOMENCLATURE], $B3196, Table1[FWIA]))</f>
        <v/>
      </c>
      <c r="O3196" s="1" t="str">
        <f>IF($A3196&gt;--RIGHT($A$2,LEN($A$2)-8),"",SUMIF(Table1[SHIFT NOMENCLATURE], $B3196, Table1[DUSTWUN]))</f>
        <v/>
      </c>
    </row>
    <row r="3197" spans="1:15" x14ac:dyDescent="0.25">
      <c r="A3197" s="1" t="str">
        <f t="shared" si="98"/>
        <v/>
      </c>
      <c r="B3197" t="str">
        <f t="shared" si="99"/>
        <v/>
      </c>
      <c r="C3197" s="1" t="str">
        <f>IF($A3197&gt;--RIGHT($A$2,LEN($A$2)-8),"",COUNTIF(Table1[SHIFT NOMENCLATURE],$B3197))</f>
        <v/>
      </c>
      <c r="D3197" s="1" t="str">
        <f>IF($A3197&gt;--RIGHT($A$2,LEN($A$2)-8),"",SUMIF(Table1[SHIFT NOMENCLATURE], $B3197, Table1[EVIC KILL]))</f>
        <v/>
      </c>
      <c r="E3197" s="1" t="str">
        <f>IF($A3197&gt;--RIGHT($A$2,LEN($A$2)-8),"",SUMIF(Table1[SHIFT NOMENCLATURE], $B3197, Table1[EVIC MOB]))</f>
        <v/>
      </c>
      <c r="F3197" s="1" t="str">
        <f>IF($A3197&gt;--RIGHT($A$2,LEN($A$2)-8),"",SUMIF(Table1[SHIFT NOMENCLATURE], $B3197, Table1[EVIC FIRE]))</f>
        <v/>
      </c>
      <c r="G3197" s="1" t="str">
        <f>IF($A3197&gt;--RIGHT($A$2,LEN($A$2)-8),"",SUMIF(Table1[SHIFT NOMENCLATURE], $B3197, Table1[EKIA]))</f>
        <v/>
      </c>
      <c r="H3197" s="1" t="str">
        <f>IF($A3197&gt;--RIGHT($A$2,LEN($A$2)-8),"",SUMIF(Table1[SHIFT NOMENCLATURE], $B3197, Table1[EWIA]))</f>
        <v/>
      </c>
      <c r="I3197" s="1" t="str">
        <f>IF($A3197&gt;--RIGHT($A$2,LEN($A$2)-8),"",SUMIF(Table1[SHIFT NOMENCLATURE], $B3197, Table1[EPW]))</f>
        <v/>
      </c>
      <c r="J3197" s="1" t="str">
        <f>IF($A3197&gt;--RIGHT($A$2,LEN($A$2)-8),"",SUMIF(Table1[SHIFT NOMENCLATURE], $B3197, Table1[FVIC KILL]))</f>
        <v/>
      </c>
      <c r="K3197" s="1" t="str">
        <f>IF($A3197&gt;--RIGHT($A$2,LEN($A$2)-8),"",SUMIF(Table1[SHIFT NOMENCLATURE], $B3197, Table1[FVIC MOB]))</f>
        <v/>
      </c>
      <c r="L3197" s="1" t="str">
        <f>IF($A3197&gt;--RIGHT($A$2,LEN($A$2)-8),"",SUMIF(Table1[SHIFT NOMENCLATURE], $B3197, Table1[FVIC FIRE]))</f>
        <v/>
      </c>
      <c r="M3197" s="1" t="str">
        <f>IF($A3197&gt;--RIGHT($A$2,LEN($A$2)-8),"",SUMIF(Table1[SHIFT NOMENCLATURE], $B3197, Table1[FKIA]))</f>
        <v/>
      </c>
      <c r="N3197" s="1" t="str">
        <f>IF($A3197&gt;--RIGHT($A$2,LEN($A$2)-8),"",SUMIF(Table1[SHIFT NOMENCLATURE], $B3197, Table1[FWIA]))</f>
        <v/>
      </c>
      <c r="O3197" s="1" t="str">
        <f>IF($A3197&gt;--RIGHT($A$2,LEN($A$2)-8),"",SUMIF(Table1[SHIFT NOMENCLATURE], $B3197, Table1[DUSTWUN]))</f>
        <v/>
      </c>
    </row>
    <row r="3198" spans="1:15" x14ac:dyDescent="0.25">
      <c r="A3198" s="1" t="str">
        <f t="shared" si="98"/>
        <v/>
      </c>
      <c r="B3198" t="str">
        <f t="shared" si="99"/>
        <v/>
      </c>
      <c r="C3198" s="1" t="str">
        <f>IF($A3198&gt;--RIGHT($A$2,LEN($A$2)-8),"",COUNTIF(Table1[SHIFT NOMENCLATURE],$B3198))</f>
        <v/>
      </c>
      <c r="D3198" s="1" t="str">
        <f>IF($A3198&gt;--RIGHT($A$2,LEN($A$2)-8),"",SUMIF(Table1[SHIFT NOMENCLATURE], $B3198, Table1[EVIC KILL]))</f>
        <v/>
      </c>
      <c r="E3198" s="1" t="str">
        <f>IF($A3198&gt;--RIGHT($A$2,LEN($A$2)-8),"",SUMIF(Table1[SHIFT NOMENCLATURE], $B3198, Table1[EVIC MOB]))</f>
        <v/>
      </c>
      <c r="F3198" s="1" t="str">
        <f>IF($A3198&gt;--RIGHT($A$2,LEN($A$2)-8),"",SUMIF(Table1[SHIFT NOMENCLATURE], $B3198, Table1[EVIC FIRE]))</f>
        <v/>
      </c>
      <c r="G3198" s="1" t="str">
        <f>IF($A3198&gt;--RIGHT($A$2,LEN($A$2)-8),"",SUMIF(Table1[SHIFT NOMENCLATURE], $B3198, Table1[EKIA]))</f>
        <v/>
      </c>
      <c r="H3198" s="1" t="str">
        <f>IF($A3198&gt;--RIGHT($A$2,LEN($A$2)-8),"",SUMIF(Table1[SHIFT NOMENCLATURE], $B3198, Table1[EWIA]))</f>
        <v/>
      </c>
      <c r="I3198" s="1" t="str">
        <f>IF($A3198&gt;--RIGHT($A$2,LEN($A$2)-8),"",SUMIF(Table1[SHIFT NOMENCLATURE], $B3198, Table1[EPW]))</f>
        <v/>
      </c>
      <c r="J3198" s="1" t="str">
        <f>IF($A3198&gt;--RIGHT($A$2,LEN($A$2)-8),"",SUMIF(Table1[SHIFT NOMENCLATURE], $B3198, Table1[FVIC KILL]))</f>
        <v/>
      </c>
      <c r="K3198" s="1" t="str">
        <f>IF($A3198&gt;--RIGHT($A$2,LEN($A$2)-8),"",SUMIF(Table1[SHIFT NOMENCLATURE], $B3198, Table1[FVIC MOB]))</f>
        <v/>
      </c>
      <c r="L3198" s="1" t="str">
        <f>IF($A3198&gt;--RIGHT($A$2,LEN($A$2)-8),"",SUMIF(Table1[SHIFT NOMENCLATURE], $B3198, Table1[FVIC FIRE]))</f>
        <v/>
      </c>
      <c r="M3198" s="1" t="str">
        <f>IF($A3198&gt;--RIGHT($A$2,LEN($A$2)-8),"",SUMIF(Table1[SHIFT NOMENCLATURE], $B3198, Table1[FKIA]))</f>
        <v/>
      </c>
      <c r="N3198" s="1" t="str">
        <f>IF($A3198&gt;--RIGHT($A$2,LEN($A$2)-8),"",SUMIF(Table1[SHIFT NOMENCLATURE], $B3198, Table1[FWIA]))</f>
        <v/>
      </c>
      <c r="O3198" s="1" t="str">
        <f>IF($A3198&gt;--RIGHT($A$2,LEN($A$2)-8),"",SUMIF(Table1[SHIFT NOMENCLATURE], $B3198, Table1[DUSTWUN]))</f>
        <v/>
      </c>
    </row>
    <row r="3199" spans="1:15" x14ac:dyDescent="0.25">
      <c r="A3199" s="1" t="str">
        <f t="shared" si="98"/>
        <v/>
      </c>
      <c r="B3199" t="str">
        <f t="shared" si="99"/>
        <v/>
      </c>
      <c r="C3199" s="1" t="str">
        <f>IF($A3199&gt;--RIGHT($A$2,LEN($A$2)-8),"",COUNTIF(Table1[SHIFT NOMENCLATURE],$B3199))</f>
        <v/>
      </c>
      <c r="D3199" s="1" t="str">
        <f>IF($A3199&gt;--RIGHT($A$2,LEN($A$2)-8),"",SUMIF(Table1[SHIFT NOMENCLATURE], $B3199, Table1[EVIC KILL]))</f>
        <v/>
      </c>
      <c r="E3199" s="1" t="str">
        <f>IF($A3199&gt;--RIGHT($A$2,LEN($A$2)-8),"",SUMIF(Table1[SHIFT NOMENCLATURE], $B3199, Table1[EVIC MOB]))</f>
        <v/>
      </c>
      <c r="F3199" s="1" t="str">
        <f>IF($A3199&gt;--RIGHT($A$2,LEN($A$2)-8),"",SUMIF(Table1[SHIFT NOMENCLATURE], $B3199, Table1[EVIC FIRE]))</f>
        <v/>
      </c>
      <c r="G3199" s="1" t="str">
        <f>IF($A3199&gt;--RIGHT($A$2,LEN($A$2)-8),"",SUMIF(Table1[SHIFT NOMENCLATURE], $B3199, Table1[EKIA]))</f>
        <v/>
      </c>
      <c r="H3199" s="1" t="str">
        <f>IF($A3199&gt;--RIGHT($A$2,LEN($A$2)-8),"",SUMIF(Table1[SHIFT NOMENCLATURE], $B3199, Table1[EWIA]))</f>
        <v/>
      </c>
      <c r="I3199" s="1" t="str">
        <f>IF($A3199&gt;--RIGHT($A$2,LEN($A$2)-8),"",SUMIF(Table1[SHIFT NOMENCLATURE], $B3199, Table1[EPW]))</f>
        <v/>
      </c>
      <c r="J3199" s="1" t="str">
        <f>IF($A3199&gt;--RIGHT($A$2,LEN($A$2)-8),"",SUMIF(Table1[SHIFT NOMENCLATURE], $B3199, Table1[FVIC KILL]))</f>
        <v/>
      </c>
      <c r="K3199" s="1" t="str">
        <f>IF($A3199&gt;--RIGHT($A$2,LEN($A$2)-8),"",SUMIF(Table1[SHIFT NOMENCLATURE], $B3199, Table1[FVIC MOB]))</f>
        <v/>
      </c>
      <c r="L3199" s="1" t="str">
        <f>IF($A3199&gt;--RIGHT($A$2,LEN($A$2)-8),"",SUMIF(Table1[SHIFT NOMENCLATURE], $B3199, Table1[FVIC FIRE]))</f>
        <v/>
      </c>
      <c r="M3199" s="1" t="str">
        <f>IF($A3199&gt;--RIGHT($A$2,LEN($A$2)-8),"",SUMIF(Table1[SHIFT NOMENCLATURE], $B3199, Table1[FKIA]))</f>
        <v/>
      </c>
      <c r="N3199" s="1" t="str">
        <f>IF($A3199&gt;--RIGHT($A$2,LEN($A$2)-8),"",SUMIF(Table1[SHIFT NOMENCLATURE], $B3199, Table1[FWIA]))</f>
        <v/>
      </c>
      <c r="O3199" s="1" t="str">
        <f>IF($A3199&gt;--RIGHT($A$2,LEN($A$2)-8),"",SUMIF(Table1[SHIFT NOMENCLATURE], $B3199, Table1[DUSTWUN]))</f>
        <v/>
      </c>
    </row>
    <row r="3200" spans="1:15" x14ac:dyDescent="0.25">
      <c r="A3200" s="1" t="str">
        <f t="shared" si="98"/>
        <v/>
      </c>
      <c r="B3200" t="str">
        <f t="shared" si="99"/>
        <v/>
      </c>
      <c r="C3200" s="1" t="str">
        <f>IF($A3200&gt;--RIGHT($A$2,LEN($A$2)-8),"",COUNTIF(Table1[SHIFT NOMENCLATURE],$B3200))</f>
        <v/>
      </c>
      <c r="D3200" s="1" t="str">
        <f>IF($A3200&gt;--RIGHT($A$2,LEN($A$2)-8),"",SUMIF(Table1[SHIFT NOMENCLATURE], $B3200, Table1[EVIC KILL]))</f>
        <v/>
      </c>
      <c r="E3200" s="1" t="str">
        <f>IF($A3200&gt;--RIGHT($A$2,LEN($A$2)-8),"",SUMIF(Table1[SHIFT NOMENCLATURE], $B3200, Table1[EVIC MOB]))</f>
        <v/>
      </c>
      <c r="F3200" s="1" t="str">
        <f>IF($A3200&gt;--RIGHT($A$2,LEN($A$2)-8),"",SUMIF(Table1[SHIFT NOMENCLATURE], $B3200, Table1[EVIC FIRE]))</f>
        <v/>
      </c>
      <c r="G3200" s="1" t="str">
        <f>IF($A3200&gt;--RIGHT($A$2,LEN($A$2)-8),"",SUMIF(Table1[SHIFT NOMENCLATURE], $B3200, Table1[EKIA]))</f>
        <v/>
      </c>
      <c r="H3200" s="1" t="str">
        <f>IF($A3200&gt;--RIGHT($A$2,LEN($A$2)-8),"",SUMIF(Table1[SHIFT NOMENCLATURE], $B3200, Table1[EWIA]))</f>
        <v/>
      </c>
      <c r="I3200" s="1" t="str">
        <f>IF($A3200&gt;--RIGHT($A$2,LEN($A$2)-8),"",SUMIF(Table1[SHIFT NOMENCLATURE], $B3200, Table1[EPW]))</f>
        <v/>
      </c>
      <c r="J3200" s="1" t="str">
        <f>IF($A3200&gt;--RIGHT($A$2,LEN($A$2)-8),"",SUMIF(Table1[SHIFT NOMENCLATURE], $B3200, Table1[FVIC KILL]))</f>
        <v/>
      </c>
      <c r="K3200" s="1" t="str">
        <f>IF($A3200&gt;--RIGHT($A$2,LEN($A$2)-8),"",SUMIF(Table1[SHIFT NOMENCLATURE], $B3200, Table1[FVIC MOB]))</f>
        <v/>
      </c>
      <c r="L3200" s="1" t="str">
        <f>IF($A3200&gt;--RIGHT($A$2,LEN($A$2)-8),"",SUMIF(Table1[SHIFT NOMENCLATURE], $B3200, Table1[FVIC FIRE]))</f>
        <v/>
      </c>
      <c r="M3200" s="1" t="str">
        <f>IF($A3200&gt;--RIGHT($A$2,LEN($A$2)-8),"",SUMIF(Table1[SHIFT NOMENCLATURE], $B3200, Table1[FKIA]))</f>
        <v/>
      </c>
      <c r="N3200" s="1" t="str">
        <f>IF($A3200&gt;--RIGHT($A$2,LEN($A$2)-8),"",SUMIF(Table1[SHIFT NOMENCLATURE], $B3200, Table1[FWIA]))</f>
        <v/>
      </c>
      <c r="O3200" s="1" t="str">
        <f>IF($A3200&gt;--RIGHT($A$2,LEN($A$2)-8),"",SUMIF(Table1[SHIFT NOMENCLATURE], $B3200, Table1[DUSTWUN]))</f>
        <v/>
      </c>
    </row>
    <row r="3201" spans="1:15" x14ac:dyDescent="0.25">
      <c r="A3201" s="1" t="str">
        <f t="shared" si="98"/>
        <v/>
      </c>
      <c r="B3201" t="str">
        <f t="shared" si="99"/>
        <v/>
      </c>
      <c r="C3201" s="1" t="str">
        <f>IF($A3201&gt;--RIGHT($A$2,LEN($A$2)-8),"",COUNTIF(Table1[SHIFT NOMENCLATURE],$B3201))</f>
        <v/>
      </c>
      <c r="D3201" s="1" t="str">
        <f>IF($A3201&gt;--RIGHT($A$2,LEN($A$2)-8),"",SUMIF(Table1[SHIFT NOMENCLATURE], $B3201, Table1[EVIC KILL]))</f>
        <v/>
      </c>
      <c r="E3201" s="1" t="str">
        <f>IF($A3201&gt;--RIGHT($A$2,LEN($A$2)-8),"",SUMIF(Table1[SHIFT NOMENCLATURE], $B3201, Table1[EVIC MOB]))</f>
        <v/>
      </c>
      <c r="F3201" s="1" t="str">
        <f>IF($A3201&gt;--RIGHT($A$2,LEN($A$2)-8),"",SUMIF(Table1[SHIFT NOMENCLATURE], $B3201, Table1[EVIC FIRE]))</f>
        <v/>
      </c>
      <c r="G3201" s="1" t="str">
        <f>IF($A3201&gt;--RIGHT($A$2,LEN($A$2)-8),"",SUMIF(Table1[SHIFT NOMENCLATURE], $B3201, Table1[EKIA]))</f>
        <v/>
      </c>
      <c r="H3201" s="1" t="str">
        <f>IF($A3201&gt;--RIGHT($A$2,LEN($A$2)-8),"",SUMIF(Table1[SHIFT NOMENCLATURE], $B3201, Table1[EWIA]))</f>
        <v/>
      </c>
      <c r="I3201" s="1" t="str">
        <f>IF($A3201&gt;--RIGHT($A$2,LEN($A$2)-8),"",SUMIF(Table1[SHIFT NOMENCLATURE], $B3201, Table1[EPW]))</f>
        <v/>
      </c>
      <c r="J3201" s="1" t="str">
        <f>IF($A3201&gt;--RIGHT($A$2,LEN($A$2)-8),"",SUMIF(Table1[SHIFT NOMENCLATURE], $B3201, Table1[FVIC KILL]))</f>
        <v/>
      </c>
      <c r="K3201" s="1" t="str">
        <f>IF($A3201&gt;--RIGHT($A$2,LEN($A$2)-8),"",SUMIF(Table1[SHIFT NOMENCLATURE], $B3201, Table1[FVIC MOB]))</f>
        <v/>
      </c>
      <c r="L3201" s="1" t="str">
        <f>IF($A3201&gt;--RIGHT($A$2,LEN($A$2)-8),"",SUMIF(Table1[SHIFT NOMENCLATURE], $B3201, Table1[FVIC FIRE]))</f>
        <v/>
      </c>
      <c r="M3201" s="1" t="str">
        <f>IF($A3201&gt;--RIGHT($A$2,LEN($A$2)-8),"",SUMIF(Table1[SHIFT NOMENCLATURE], $B3201, Table1[FKIA]))</f>
        <v/>
      </c>
      <c r="N3201" s="1" t="str">
        <f>IF($A3201&gt;--RIGHT($A$2,LEN($A$2)-8),"",SUMIF(Table1[SHIFT NOMENCLATURE], $B3201, Table1[FWIA]))</f>
        <v/>
      </c>
      <c r="O3201" s="1" t="str">
        <f>IF($A3201&gt;--RIGHT($A$2,LEN($A$2)-8),"",SUMIF(Table1[SHIFT NOMENCLATURE], $B3201, Table1[DUSTWUN]))</f>
        <v/>
      </c>
    </row>
    <row r="3202" spans="1:15" x14ac:dyDescent="0.25">
      <c r="A3202" s="1" t="str">
        <f t="shared" si="98"/>
        <v/>
      </c>
      <c r="B3202" t="str">
        <f t="shared" si="99"/>
        <v/>
      </c>
      <c r="C3202" s="1" t="str">
        <f>IF($A3202&gt;--RIGHT($A$2,LEN($A$2)-8),"",COUNTIF(Table1[SHIFT NOMENCLATURE],$B3202))</f>
        <v/>
      </c>
      <c r="D3202" s="1" t="str">
        <f>IF($A3202&gt;--RIGHT($A$2,LEN($A$2)-8),"",SUMIF(Table1[SHIFT NOMENCLATURE], $B3202, Table1[EVIC KILL]))</f>
        <v/>
      </c>
      <c r="E3202" s="1" t="str">
        <f>IF($A3202&gt;--RIGHT($A$2,LEN($A$2)-8),"",SUMIF(Table1[SHIFT NOMENCLATURE], $B3202, Table1[EVIC MOB]))</f>
        <v/>
      </c>
      <c r="F3202" s="1" t="str">
        <f>IF($A3202&gt;--RIGHT($A$2,LEN($A$2)-8),"",SUMIF(Table1[SHIFT NOMENCLATURE], $B3202, Table1[EVIC FIRE]))</f>
        <v/>
      </c>
      <c r="G3202" s="1" t="str">
        <f>IF($A3202&gt;--RIGHT($A$2,LEN($A$2)-8),"",SUMIF(Table1[SHIFT NOMENCLATURE], $B3202, Table1[EKIA]))</f>
        <v/>
      </c>
      <c r="H3202" s="1" t="str">
        <f>IF($A3202&gt;--RIGHT($A$2,LEN($A$2)-8),"",SUMIF(Table1[SHIFT NOMENCLATURE], $B3202, Table1[EWIA]))</f>
        <v/>
      </c>
      <c r="I3202" s="1" t="str">
        <f>IF($A3202&gt;--RIGHT($A$2,LEN($A$2)-8),"",SUMIF(Table1[SHIFT NOMENCLATURE], $B3202, Table1[EPW]))</f>
        <v/>
      </c>
      <c r="J3202" s="1" t="str">
        <f>IF($A3202&gt;--RIGHT($A$2,LEN($A$2)-8),"",SUMIF(Table1[SHIFT NOMENCLATURE], $B3202, Table1[FVIC KILL]))</f>
        <v/>
      </c>
      <c r="K3202" s="1" t="str">
        <f>IF($A3202&gt;--RIGHT($A$2,LEN($A$2)-8),"",SUMIF(Table1[SHIFT NOMENCLATURE], $B3202, Table1[FVIC MOB]))</f>
        <v/>
      </c>
      <c r="L3202" s="1" t="str">
        <f>IF($A3202&gt;--RIGHT($A$2,LEN($A$2)-8),"",SUMIF(Table1[SHIFT NOMENCLATURE], $B3202, Table1[FVIC FIRE]))</f>
        <v/>
      </c>
      <c r="M3202" s="1" t="str">
        <f>IF($A3202&gt;--RIGHT($A$2,LEN($A$2)-8),"",SUMIF(Table1[SHIFT NOMENCLATURE], $B3202, Table1[FKIA]))</f>
        <v/>
      </c>
      <c r="N3202" s="1" t="str">
        <f>IF($A3202&gt;--RIGHT($A$2,LEN($A$2)-8),"",SUMIF(Table1[SHIFT NOMENCLATURE], $B3202, Table1[FWIA]))</f>
        <v/>
      </c>
      <c r="O3202" s="1" t="str">
        <f>IF($A3202&gt;--RIGHT($A$2,LEN($A$2)-8),"",SUMIF(Table1[SHIFT NOMENCLATURE], $B3202, Table1[DUSTWUN]))</f>
        <v/>
      </c>
    </row>
    <row r="3203" spans="1:15" x14ac:dyDescent="0.25">
      <c r="A3203" s="1" t="str">
        <f t="shared" si="98"/>
        <v/>
      </c>
      <c r="B3203" t="str">
        <f t="shared" si="99"/>
        <v/>
      </c>
      <c r="C3203" s="1" t="str">
        <f>IF($A3203&gt;--RIGHT($A$2,LEN($A$2)-8),"",COUNTIF(Table1[SHIFT NOMENCLATURE],$B3203))</f>
        <v/>
      </c>
      <c r="D3203" s="1" t="str">
        <f>IF($A3203&gt;--RIGHT($A$2,LEN($A$2)-8),"",SUMIF(Table1[SHIFT NOMENCLATURE], $B3203, Table1[EVIC KILL]))</f>
        <v/>
      </c>
      <c r="E3203" s="1" t="str">
        <f>IF($A3203&gt;--RIGHT($A$2,LEN($A$2)-8),"",SUMIF(Table1[SHIFT NOMENCLATURE], $B3203, Table1[EVIC MOB]))</f>
        <v/>
      </c>
      <c r="F3203" s="1" t="str">
        <f>IF($A3203&gt;--RIGHT($A$2,LEN($A$2)-8),"",SUMIF(Table1[SHIFT NOMENCLATURE], $B3203, Table1[EVIC FIRE]))</f>
        <v/>
      </c>
      <c r="G3203" s="1" t="str">
        <f>IF($A3203&gt;--RIGHT($A$2,LEN($A$2)-8),"",SUMIF(Table1[SHIFT NOMENCLATURE], $B3203, Table1[EKIA]))</f>
        <v/>
      </c>
      <c r="H3203" s="1" t="str">
        <f>IF($A3203&gt;--RIGHT($A$2,LEN($A$2)-8),"",SUMIF(Table1[SHIFT NOMENCLATURE], $B3203, Table1[EWIA]))</f>
        <v/>
      </c>
      <c r="I3203" s="1" t="str">
        <f>IF($A3203&gt;--RIGHT($A$2,LEN($A$2)-8),"",SUMIF(Table1[SHIFT NOMENCLATURE], $B3203, Table1[EPW]))</f>
        <v/>
      </c>
      <c r="J3203" s="1" t="str">
        <f>IF($A3203&gt;--RIGHT($A$2,LEN($A$2)-8),"",SUMIF(Table1[SHIFT NOMENCLATURE], $B3203, Table1[FVIC KILL]))</f>
        <v/>
      </c>
      <c r="K3203" s="1" t="str">
        <f>IF($A3203&gt;--RIGHT($A$2,LEN($A$2)-8),"",SUMIF(Table1[SHIFT NOMENCLATURE], $B3203, Table1[FVIC MOB]))</f>
        <v/>
      </c>
      <c r="L3203" s="1" t="str">
        <f>IF($A3203&gt;--RIGHT($A$2,LEN($A$2)-8),"",SUMIF(Table1[SHIFT NOMENCLATURE], $B3203, Table1[FVIC FIRE]))</f>
        <v/>
      </c>
      <c r="M3203" s="1" t="str">
        <f>IF($A3203&gt;--RIGHT($A$2,LEN($A$2)-8),"",SUMIF(Table1[SHIFT NOMENCLATURE], $B3203, Table1[FKIA]))</f>
        <v/>
      </c>
      <c r="N3203" s="1" t="str">
        <f>IF($A3203&gt;--RIGHT($A$2,LEN($A$2)-8),"",SUMIF(Table1[SHIFT NOMENCLATURE], $B3203, Table1[FWIA]))</f>
        <v/>
      </c>
      <c r="O3203" s="1" t="str">
        <f>IF($A3203&gt;--RIGHT($A$2,LEN($A$2)-8),"",SUMIF(Table1[SHIFT NOMENCLATURE], $B3203, Table1[DUSTWUN]))</f>
        <v/>
      </c>
    </row>
    <row r="3204" spans="1:15" x14ac:dyDescent="0.25">
      <c r="A3204" s="1" t="str">
        <f t="shared" si="98"/>
        <v/>
      </c>
      <c r="B3204" t="str">
        <f t="shared" si="99"/>
        <v/>
      </c>
      <c r="C3204" s="1" t="str">
        <f>IF($A3204&gt;--RIGHT($A$2,LEN($A$2)-8),"",COUNTIF(Table1[SHIFT NOMENCLATURE],$B3204))</f>
        <v/>
      </c>
      <c r="D3204" s="1" t="str">
        <f>IF($A3204&gt;--RIGHT($A$2,LEN($A$2)-8),"",SUMIF(Table1[SHIFT NOMENCLATURE], $B3204, Table1[EVIC KILL]))</f>
        <v/>
      </c>
      <c r="E3204" s="1" t="str">
        <f>IF($A3204&gt;--RIGHT($A$2,LEN($A$2)-8),"",SUMIF(Table1[SHIFT NOMENCLATURE], $B3204, Table1[EVIC MOB]))</f>
        <v/>
      </c>
      <c r="F3204" s="1" t="str">
        <f>IF($A3204&gt;--RIGHT($A$2,LEN($A$2)-8),"",SUMIF(Table1[SHIFT NOMENCLATURE], $B3204, Table1[EVIC FIRE]))</f>
        <v/>
      </c>
      <c r="G3204" s="1" t="str">
        <f>IF($A3204&gt;--RIGHT($A$2,LEN($A$2)-8),"",SUMIF(Table1[SHIFT NOMENCLATURE], $B3204, Table1[EKIA]))</f>
        <v/>
      </c>
      <c r="H3204" s="1" t="str">
        <f>IF($A3204&gt;--RIGHT($A$2,LEN($A$2)-8),"",SUMIF(Table1[SHIFT NOMENCLATURE], $B3204, Table1[EWIA]))</f>
        <v/>
      </c>
      <c r="I3204" s="1" t="str">
        <f>IF($A3204&gt;--RIGHT($A$2,LEN($A$2)-8),"",SUMIF(Table1[SHIFT NOMENCLATURE], $B3204, Table1[EPW]))</f>
        <v/>
      </c>
      <c r="J3204" s="1" t="str">
        <f>IF($A3204&gt;--RIGHT($A$2,LEN($A$2)-8),"",SUMIF(Table1[SHIFT NOMENCLATURE], $B3204, Table1[FVIC KILL]))</f>
        <v/>
      </c>
      <c r="K3204" s="1" t="str">
        <f>IF($A3204&gt;--RIGHT($A$2,LEN($A$2)-8),"",SUMIF(Table1[SHIFT NOMENCLATURE], $B3204, Table1[FVIC MOB]))</f>
        <v/>
      </c>
      <c r="L3204" s="1" t="str">
        <f>IF($A3204&gt;--RIGHT($A$2,LEN($A$2)-8),"",SUMIF(Table1[SHIFT NOMENCLATURE], $B3204, Table1[FVIC FIRE]))</f>
        <v/>
      </c>
      <c r="M3204" s="1" t="str">
        <f>IF($A3204&gt;--RIGHT($A$2,LEN($A$2)-8),"",SUMIF(Table1[SHIFT NOMENCLATURE], $B3204, Table1[FKIA]))</f>
        <v/>
      </c>
      <c r="N3204" s="1" t="str">
        <f>IF($A3204&gt;--RIGHT($A$2,LEN($A$2)-8),"",SUMIF(Table1[SHIFT NOMENCLATURE], $B3204, Table1[FWIA]))</f>
        <v/>
      </c>
      <c r="O3204" s="1" t="str">
        <f>IF($A3204&gt;--RIGHT($A$2,LEN($A$2)-8),"",SUMIF(Table1[SHIFT NOMENCLATURE], $B3204, Table1[DUSTWUN]))</f>
        <v/>
      </c>
    </row>
    <row r="3205" spans="1:15" x14ac:dyDescent="0.25">
      <c r="A3205" s="1" t="str">
        <f t="shared" ref="A3205:A3268" si="100">IF($A3204&gt;--RIGHT($A$2,LEN($A$2)-8)-1,"",ROW()-2)</f>
        <v/>
      </c>
      <c r="B3205" t="str">
        <f t="shared" ref="B3205:B3268" si="101">IF($A3204&gt;--RIGHT($A$2,LEN($A$2)-8)-1,"",IF(MID($B3204,3,4)="1900",CONCATENATE(TEXT(DATEVALUE(MID($B3204,15,2)&amp;MID($B3204,21,3)&amp;RIGHT($B3204,4)),"dd"), "0700-1900", UPPER(TEXT(DATEVALUE(MID($B3204,15,2)&amp;MID($B3204,21,3)&amp;RIGHT($B3204,4)),"mmm")), RIGHT($B3204,4)), CONCATENATE(LEFT($B3204,2), "1900", MID($B3204,12,3), RIGHT($B3204,4), "-", TEXT(DATEVALUE(LEFT($B3204,2)&amp;MID($B3204,12,3)&amp;RIGHT($B3204,4))+1,"dd"),"0700", UPPER(TEXT(DATEVALUE(LEFT($B3204,2)&amp;MID($B3204,12,3)&amp;RIGHT($B3204,4))+1,"mmm")), TEXT(DATEVALUE(LEFT($B3204,2)&amp;MID($B3204,12,3)&amp;RIGHT($B3204,4))+1,"yyyy"))))</f>
        <v/>
      </c>
      <c r="C3205" s="1" t="str">
        <f>IF($A3205&gt;--RIGHT($A$2,LEN($A$2)-8),"",COUNTIF(Table1[SHIFT NOMENCLATURE],$B3205))</f>
        <v/>
      </c>
      <c r="D3205" s="1" t="str">
        <f>IF($A3205&gt;--RIGHT($A$2,LEN($A$2)-8),"",SUMIF(Table1[SHIFT NOMENCLATURE], $B3205, Table1[EVIC KILL]))</f>
        <v/>
      </c>
      <c r="E3205" s="1" t="str">
        <f>IF($A3205&gt;--RIGHT($A$2,LEN($A$2)-8),"",SUMIF(Table1[SHIFT NOMENCLATURE], $B3205, Table1[EVIC MOB]))</f>
        <v/>
      </c>
      <c r="F3205" s="1" t="str">
        <f>IF($A3205&gt;--RIGHT($A$2,LEN($A$2)-8),"",SUMIF(Table1[SHIFT NOMENCLATURE], $B3205, Table1[EVIC FIRE]))</f>
        <v/>
      </c>
      <c r="G3205" s="1" t="str">
        <f>IF($A3205&gt;--RIGHT($A$2,LEN($A$2)-8),"",SUMIF(Table1[SHIFT NOMENCLATURE], $B3205, Table1[EKIA]))</f>
        <v/>
      </c>
      <c r="H3205" s="1" t="str">
        <f>IF($A3205&gt;--RIGHT($A$2,LEN($A$2)-8),"",SUMIF(Table1[SHIFT NOMENCLATURE], $B3205, Table1[EWIA]))</f>
        <v/>
      </c>
      <c r="I3205" s="1" t="str">
        <f>IF($A3205&gt;--RIGHT($A$2,LEN($A$2)-8),"",SUMIF(Table1[SHIFT NOMENCLATURE], $B3205, Table1[EPW]))</f>
        <v/>
      </c>
      <c r="J3205" s="1" t="str">
        <f>IF($A3205&gt;--RIGHT($A$2,LEN($A$2)-8),"",SUMIF(Table1[SHIFT NOMENCLATURE], $B3205, Table1[FVIC KILL]))</f>
        <v/>
      </c>
      <c r="K3205" s="1" t="str">
        <f>IF($A3205&gt;--RIGHT($A$2,LEN($A$2)-8),"",SUMIF(Table1[SHIFT NOMENCLATURE], $B3205, Table1[FVIC MOB]))</f>
        <v/>
      </c>
      <c r="L3205" s="1" t="str">
        <f>IF($A3205&gt;--RIGHT($A$2,LEN($A$2)-8),"",SUMIF(Table1[SHIFT NOMENCLATURE], $B3205, Table1[FVIC FIRE]))</f>
        <v/>
      </c>
      <c r="M3205" s="1" t="str">
        <f>IF($A3205&gt;--RIGHT($A$2,LEN($A$2)-8),"",SUMIF(Table1[SHIFT NOMENCLATURE], $B3205, Table1[FKIA]))</f>
        <v/>
      </c>
      <c r="N3205" s="1" t="str">
        <f>IF($A3205&gt;--RIGHT($A$2,LEN($A$2)-8),"",SUMIF(Table1[SHIFT NOMENCLATURE], $B3205, Table1[FWIA]))</f>
        <v/>
      </c>
      <c r="O3205" s="1" t="str">
        <f>IF($A3205&gt;--RIGHT($A$2,LEN($A$2)-8),"",SUMIF(Table1[SHIFT NOMENCLATURE], $B3205, Table1[DUSTWUN]))</f>
        <v/>
      </c>
    </row>
    <row r="3206" spans="1:15" x14ac:dyDescent="0.25">
      <c r="A3206" s="1" t="str">
        <f t="shared" si="100"/>
        <v/>
      </c>
      <c r="B3206" t="str">
        <f t="shared" si="101"/>
        <v/>
      </c>
      <c r="C3206" s="1" t="str">
        <f>IF($A3206&gt;--RIGHT($A$2,LEN($A$2)-8),"",COUNTIF(Table1[SHIFT NOMENCLATURE],$B3206))</f>
        <v/>
      </c>
      <c r="D3206" s="1" t="str">
        <f>IF($A3206&gt;--RIGHT($A$2,LEN($A$2)-8),"",SUMIF(Table1[SHIFT NOMENCLATURE], $B3206, Table1[EVIC KILL]))</f>
        <v/>
      </c>
      <c r="E3206" s="1" t="str">
        <f>IF($A3206&gt;--RIGHT($A$2,LEN($A$2)-8),"",SUMIF(Table1[SHIFT NOMENCLATURE], $B3206, Table1[EVIC MOB]))</f>
        <v/>
      </c>
      <c r="F3206" s="1" t="str">
        <f>IF($A3206&gt;--RIGHT($A$2,LEN($A$2)-8),"",SUMIF(Table1[SHIFT NOMENCLATURE], $B3206, Table1[EVIC FIRE]))</f>
        <v/>
      </c>
      <c r="G3206" s="1" t="str">
        <f>IF($A3206&gt;--RIGHT($A$2,LEN($A$2)-8),"",SUMIF(Table1[SHIFT NOMENCLATURE], $B3206, Table1[EKIA]))</f>
        <v/>
      </c>
      <c r="H3206" s="1" t="str">
        <f>IF($A3206&gt;--RIGHT($A$2,LEN($A$2)-8),"",SUMIF(Table1[SHIFT NOMENCLATURE], $B3206, Table1[EWIA]))</f>
        <v/>
      </c>
      <c r="I3206" s="1" t="str">
        <f>IF($A3206&gt;--RIGHT($A$2,LEN($A$2)-8),"",SUMIF(Table1[SHIFT NOMENCLATURE], $B3206, Table1[EPW]))</f>
        <v/>
      </c>
      <c r="J3206" s="1" t="str">
        <f>IF($A3206&gt;--RIGHT($A$2,LEN($A$2)-8),"",SUMIF(Table1[SHIFT NOMENCLATURE], $B3206, Table1[FVIC KILL]))</f>
        <v/>
      </c>
      <c r="K3206" s="1" t="str">
        <f>IF($A3206&gt;--RIGHT($A$2,LEN($A$2)-8),"",SUMIF(Table1[SHIFT NOMENCLATURE], $B3206, Table1[FVIC MOB]))</f>
        <v/>
      </c>
      <c r="L3206" s="1" t="str">
        <f>IF($A3206&gt;--RIGHT($A$2,LEN($A$2)-8),"",SUMIF(Table1[SHIFT NOMENCLATURE], $B3206, Table1[FVIC FIRE]))</f>
        <v/>
      </c>
      <c r="M3206" s="1" t="str">
        <f>IF($A3206&gt;--RIGHT($A$2,LEN($A$2)-8),"",SUMIF(Table1[SHIFT NOMENCLATURE], $B3206, Table1[FKIA]))</f>
        <v/>
      </c>
      <c r="N3206" s="1" t="str">
        <f>IF($A3206&gt;--RIGHT($A$2,LEN($A$2)-8),"",SUMIF(Table1[SHIFT NOMENCLATURE], $B3206, Table1[FWIA]))</f>
        <v/>
      </c>
      <c r="O3206" s="1" t="str">
        <f>IF($A3206&gt;--RIGHT($A$2,LEN($A$2)-8),"",SUMIF(Table1[SHIFT NOMENCLATURE], $B3206, Table1[DUSTWUN]))</f>
        <v/>
      </c>
    </row>
    <row r="3207" spans="1:15" x14ac:dyDescent="0.25">
      <c r="A3207" s="1" t="str">
        <f t="shared" si="100"/>
        <v/>
      </c>
      <c r="B3207" t="str">
        <f t="shared" si="101"/>
        <v/>
      </c>
      <c r="C3207" s="1" t="str">
        <f>IF($A3207&gt;--RIGHT($A$2,LEN($A$2)-8),"",COUNTIF(Table1[SHIFT NOMENCLATURE],$B3207))</f>
        <v/>
      </c>
      <c r="D3207" s="1" t="str">
        <f>IF($A3207&gt;--RIGHT($A$2,LEN($A$2)-8),"",SUMIF(Table1[SHIFT NOMENCLATURE], $B3207, Table1[EVIC KILL]))</f>
        <v/>
      </c>
      <c r="E3207" s="1" t="str">
        <f>IF($A3207&gt;--RIGHT($A$2,LEN($A$2)-8),"",SUMIF(Table1[SHIFT NOMENCLATURE], $B3207, Table1[EVIC MOB]))</f>
        <v/>
      </c>
      <c r="F3207" s="1" t="str">
        <f>IF($A3207&gt;--RIGHT($A$2,LEN($A$2)-8),"",SUMIF(Table1[SHIFT NOMENCLATURE], $B3207, Table1[EVIC FIRE]))</f>
        <v/>
      </c>
      <c r="G3207" s="1" t="str">
        <f>IF($A3207&gt;--RIGHT($A$2,LEN($A$2)-8),"",SUMIF(Table1[SHIFT NOMENCLATURE], $B3207, Table1[EKIA]))</f>
        <v/>
      </c>
      <c r="H3207" s="1" t="str">
        <f>IF($A3207&gt;--RIGHT($A$2,LEN($A$2)-8),"",SUMIF(Table1[SHIFT NOMENCLATURE], $B3207, Table1[EWIA]))</f>
        <v/>
      </c>
      <c r="I3207" s="1" t="str">
        <f>IF($A3207&gt;--RIGHT($A$2,LEN($A$2)-8),"",SUMIF(Table1[SHIFT NOMENCLATURE], $B3207, Table1[EPW]))</f>
        <v/>
      </c>
      <c r="J3207" s="1" t="str">
        <f>IF($A3207&gt;--RIGHT($A$2,LEN($A$2)-8),"",SUMIF(Table1[SHIFT NOMENCLATURE], $B3207, Table1[FVIC KILL]))</f>
        <v/>
      </c>
      <c r="K3207" s="1" t="str">
        <f>IF($A3207&gt;--RIGHT($A$2,LEN($A$2)-8),"",SUMIF(Table1[SHIFT NOMENCLATURE], $B3207, Table1[FVIC MOB]))</f>
        <v/>
      </c>
      <c r="L3207" s="1" t="str">
        <f>IF($A3207&gt;--RIGHT($A$2,LEN($A$2)-8),"",SUMIF(Table1[SHIFT NOMENCLATURE], $B3207, Table1[FVIC FIRE]))</f>
        <v/>
      </c>
      <c r="M3207" s="1" t="str">
        <f>IF($A3207&gt;--RIGHT($A$2,LEN($A$2)-8),"",SUMIF(Table1[SHIFT NOMENCLATURE], $B3207, Table1[FKIA]))</f>
        <v/>
      </c>
      <c r="N3207" s="1" t="str">
        <f>IF($A3207&gt;--RIGHT($A$2,LEN($A$2)-8),"",SUMIF(Table1[SHIFT NOMENCLATURE], $B3207, Table1[FWIA]))</f>
        <v/>
      </c>
      <c r="O3207" s="1" t="str">
        <f>IF($A3207&gt;--RIGHT($A$2,LEN($A$2)-8),"",SUMIF(Table1[SHIFT NOMENCLATURE], $B3207, Table1[DUSTWUN]))</f>
        <v/>
      </c>
    </row>
    <row r="3208" spans="1:15" x14ac:dyDescent="0.25">
      <c r="A3208" s="1" t="str">
        <f t="shared" si="100"/>
        <v/>
      </c>
      <c r="B3208" t="str">
        <f t="shared" si="101"/>
        <v/>
      </c>
      <c r="C3208" s="1" t="str">
        <f>IF($A3208&gt;--RIGHT($A$2,LEN($A$2)-8),"",COUNTIF(Table1[SHIFT NOMENCLATURE],$B3208))</f>
        <v/>
      </c>
      <c r="D3208" s="1" t="str">
        <f>IF($A3208&gt;--RIGHT($A$2,LEN($A$2)-8),"",SUMIF(Table1[SHIFT NOMENCLATURE], $B3208, Table1[EVIC KILL]))</f>
        <v/>
      </c>
      <c r="E3208" s="1" t="str">
        <f>IF($A3208&gt;--RIGHT($A$2,LEN($A$2)-8),"",SUMIF(Table1[SHIFT NOMENCLATURE], $B3208, Table1[EVIC MOB]))</f>
        <v/>
      </c>
      <c r="F3208" s="1" t="str">
        <f>IF($A3208&gt;--RIGHT($A$2,LEN($A$2)-8),"",SUMIF(Table1[SHIFT NOMENCLATURE], $B3208, Table1[EVIC FIRE]))</f>
        <v/>
      </c>
      <c r="G3208" s="1" t="str">
        <f>IF($A3208&gt;--RIGHT($A$2,LEN($A$2)-8),"",SUMIF(Table1[SHIFT NOMENCLATURE], $B3208, Table1[EKIA]))</f>
        <v/>
      </c>
      <c r="H3208" s="1" t="str">
        <f>IF($A3208&gt;--RIGHT($A$2,LEN($A$2)-8),"",SUMIF(Table1[SHIFT NOMENCLATURE], $B3208, Table1[EWIA]))</f>
        <v/>
      </c>
      <c r="I3208" s="1" t="str">
        <f>IF($A3208&gt;--RIGHT($A$2,LEN($A$2)-8),"",SUMIF(Table1[SHIFT NOMENCLATURE], $B3208, Table1[EPW]))</f>
        <v/>
      </c>
      <c r="J3208" s="1" t="str">
        <f>IF($A3208&gt;--RIGHT($A$2,LEN($A$2)-8),"",SUMIF(Table1[SHIFT NOMENCLATURE], $B3208, Table1[FVIC KILL]))</f>
        <v/>
      </c>
      <c r="K3208" s="1" t="str">
        <f>IF($A3208&gt;--RIGHT($A$2,LEN($A$2)-8),"",SUMIF(Table1[SHIFT NOMENCLATURE], $B3208, Table1[FVIC MOB]))</f>
        <v/>
      </c>
      <c r="L3208" s="1" t="str">
        <f>IF($A3208&gt;--RIGHT($A$2,LEN($A$2)-8),"",SUMIF(Table1[SHIFT NOMENCLATURE], $B3208, Table1[FVIC FIRE]))</f>
        <v/>
      </c>
      <c r="M3208" s="1" t="str">
        <f>IF($A3208&gt;--RIGHT($A$2,LEN($A$2)-8),"",SUMIF(Table1[SHIFT NOMENCLATURE], $B3208, Table1[FKIA]))</f>
        <v/>
      </c>
      <c r="N3208" s="1" t="str">
        <f>IF($A3208&gt;--RIGHT($A$2,LEN($A$2)-8),"",SUMIF(Table1[SHIFT NOMENCLATURE], $B3208, Table1[FWIA]))</f>
        <v/>
      </c>
      <c r="O3208" s="1" t="str">
        <f>IF($A3208&gt;--RIGHT($A$2,LEN($A$2)-8),"",SUMIF(Table1[SHIFT NOMENCLATURE], $B3208, Table1[DUSTWUN]))</f>
        <v/>
      </c>
    </row>
    <row r="3209" spans="1:15" x14ac:dyDescent="0.25">
      <c r="A3209" s="1" t="str">
        <f t="shared" si="100"/>
        <v/>
      </c>
      <c r="B3209" t="str">
        <f t="shared" si="101"/>
        <v/>
      </c>
      <c r="C3209" s="1" t="str">
        <f>IF($A3209&gt;--RIGHT($A$2,LEN($A$2)-8),"",COUNTIF(Table1[SHIFT NOMENCLATURE],$B3209))</f>
        <v/>
      </c>
      <c r="D3209" s="1" t="str">
        <f>IF($A3209&gt;--RIGHT($A$2,LEN($A$2)-8),"",SUMIF(Table1[SHIFT NOMENCLATURE], $B3209, Table1[EVIC KILL]))</f>
        <v/>
      </c>
      <c r="E3209" s="1" t="str">
        <f>IF($A3209&gt;--RIGHT($A$2,LEN($A$2)-8),"",SUMIF(Table1[SHIFT NOMENCLATURE], $B3209, Table1[EVIC MOB]))</f>
        <v/>
      </c>
      <c r="F3209" s="1" t="str">
        <f>IF($A3209&gt;--RIGHT($A$2,LEN($A$2)-8),"",SUMIF(Table1[SHIFT NOMENCLATURE], $B3209, Table1[EVIC FIRE]))</f>
        <v/>
      </c>
      <c r="G3209" s="1" t="str">
        <f>IF($A3209&gt;--RIGHT($A$2,LEN($A$2)-8),"",SUMIF(Table1[SHIFT NOMENCLATURE], $B3209, Table1[EKIA]))</f>
        <v/>
      </c>
      <c r="H3209" s="1" t="str">
        <f>IF($A3209&gt;--RIGHT($A$2,LEN($A$2)-8),"",SUMIF(Table1[SHIFT NOMENCLATURE], $B3209, Table1[EWIA]))</f>
        <v/>
      </c>
      <c r="I3209" s="1" t="str">
        <f>IF($A3209&gt;--RIGHT($A$2,LEN($A$2)-8),"",SUMIF(Table1[SHIFT NOMENCLATURE], $B3209, Table1[EPW]))</f>
        <v/>
      </c>
      <c r="J3209" s="1" t="str">
        <f>IF($A3209&gt;--RIGHT($A$2,LEN($A$2)-8),"",SUMIF(Table1[SHIFT NOMENCLATURE], $B3209, Table1[FVIC KILL]))</f>
        <v/>
      </c>
      <c r="K3209" s="1" t="str">
        <f>IF($A3209&gt;--RIGHT($A$2,LEN($A$2)-8),"",SUMIF(Table1[SHIFT NOMENCLATURE], $B3209, Table1[FVIC MOB]))</f>
        <v/>
      </c>
      <c r="L3209" s="1" t="str">
        <f>IF($A3209&gt;--RIGHT($A$2,LEN($A$2)-8),"",SUMIF(Table1[SHIFT NOMENCLATURE], $B3209, Table1[FVIC FIRE]))</f>
        <v/>
      </c>
      <c r="M3209" s="1" t="str">
        <f>IF($A3209&gt;--RIGHT($A$2,LEN($A$2)-8),"",SUMIF(Table1[SHIFT NOMENCLATURE], $B3209, Table1[FKIA]))</f>
        <v/>
      </c>
      <c r="N3209" s="1" t="str">
        <f>IF($A3209&gt;--RIGHT($A$2,LEN($A$2)-8),"",SUMIF(Table1[SHIFT NOMENCLATURE], $B3209, Table1[FWIA]))</f>
        <v/>
      </c>
      <c r="O3209" s="1" t="str">
        <f>IF($A3209&gt;--RIGHT($A$2,LEN($A$2)-8),"",SUMIF(Table1[SHIFT NOMENCLATURE], $B3209, Table1[DUSTWUN]))</f>
        <v/>
      </c>
    </row>
    <row r="3210" spans="1:15" x14ac:dyDescent="0.25">
      <c r="A3210" s="1" t="str">
        <f t="shared" si="100"/>
        <v/>
      </c>
      <c r="B3210" t="str">
        <f t="shared" si="101"/>
        <v/>
      </c>
      <c r="C3210" s="1" t="str">
        <f>IF($A3210&gt;--RIGHT($A$2,LEN($A$2)-8),"",COUNTIF(Table1[SHIFT NOMENCLATURE],$B3210))</f>
        <v/>
      </c>
      <c r="D3210" s="1" t="str">
        <f>IF($A3210&gt;--RIGHT($A$2,LEN($A$2)-8),"",SUMIF(Table1[SHIFT NOMENCLATURE], $B3210, Table1[EVIC KILL]))</f>
        <v/>
      </c>
      <c r="E3210" s="1" t="str">
        <f>IF($A3210&gt;--RIGHT($A$2,LEN($A$2)-8),"",SUMIF(Table1[SHIFT NOMENCLATURE], $B3210, Table1[EVIC MOB]))</f>
        <v/>
      </c>
      <c r="F3210" s="1" t="str">
        <f>IF($A3210&gt;--RIGHT($A$2,LEN($A$2)-8),"",SUMIF(Table1[SHIFT NOMENCLATURE], $B3210, Table1[EVIC FIRE]))</f>
        <v/>
      </c>
      <c r="G3210" s="1" t="str">
        <f>IF($A3210&gt;--RIGHT($A$2,LEN($A$2)-8),"",SUMIF(Table1[SHIFT NOMENCLATURE], $B3210, Table1[EKIA]))</f>
        <v/>
      </c>
      <c r="H3210" s="1" t="str">
        <f>IF($A3210&gt;--RIGHT($A$2,LEN($A$2)-8),"",SUMIF(Table1[SHIFT NOMENCLATURE], $B3210, Table1[EWIA]))</f>
        <v/>
      </c>
      <c r="I3210" s="1" t="str">
        <f>IF($A3210&gt;--RIGHT($A$2,LEN($A$2)-8),"",SUMIF(Table1[SHIFT NOMENCLATURE], $B3210, Table1[EPW]))</f>
        <v/>
      </c>
      <c r="J3210" s="1" t="str">
        <f>IF($A3210&gt;--RIGHT($A$2,LEN($A$2)-8),"",SUMIF(Table1[SHIFT NOMENCLATURE], $B3210, Table1[FVIC KILL]))</f>
        <v/>
      </c>
      <c r="K3210" s="1" t="str">
        <f>IF($A3210&gt;--RIGHT($A$2,LEN($A$2)-8),"",SUMIF(Table1[SHIFT NOMENCLATURE], $B3210, Table1[FVIC MOB]))</f>
        <v/>
      </c>
      <c r="L3210" s="1" t="str">
        <f>IF($A3210&gt;--RIGHT($A$2,LEN($A$2)-8),"",SUMIF(Table1[SHIFT NOMENCLATURE], $B3210, Table1[FVIC FIRE]))</f>
        <v/>
      </c>
      <c r="M3210" s="1" t="str">
        <f>IF($A3210&gt;--RIGHT($A$2,LEN($A$2)-8),"",SUMIF(Table1[SHIFT NOMENCLATURE], $B3210, Table1[FKIA]))</f>
        <v/>
      </c>
      <c r="N3210" s="1" t="str">
        <f>IF($A3210&gt;--RIGHT($A$2,LEN($A$2)-8),"",SUMIF(Table1[SHIFT NOMENCLATURE], $B3210, Table1[FWIA]))</f>
        <v/>
      </c>
      <c r="O3210" s="1" t="str">
        <f>IF($A3210&gt;--RIGHT($A$2,LEN($A$2)-8),"",SUMIF(Table1[SHIFT NOMENCLATURE], $B3210, Table1[DUSTWUN]))</f>
        <v/>
      </c>
    </row>
    <row r="3211" spans="1:15" x14ac:dyDescent="0.25">
      <c r="A3211" s="1" t="str">
        <f t="shared" si="100"/>
        <v/>
      </c>
      <c r="B3211" t="str">
        <f t="shared" si="101"/>
        <v/>
      </c>
      <c r="C3211" s="1" t="str">
        <f>IF($A3211&gt;--RIGHT($A$2,LEN($A$2)-8),"",COUNTIF(Table1[SHIFT NOMENCLATURE],$B3211))</f>
        <v/>
      </c>
      <c r="D3211" s="1" t="str">
        <f>IF($A3211&gt;--RIGHT($A$2,LEN($A$2)-8),"",SUMIF(Table1[SHIFT NOMENCLATURE], $B3211, Table1[EVIC KILL]))</f>
        <v/>
      </c>
      <c r="E3211" s="1" t="str">
        <f>IF($A3211&gt;--RIGHT($A$2,LEN($A$2)-8),"",SUMIF(Table1[SHIFT NOMENCLATURE], $B3211, Table1[EVIC MOB]))</f>
        <v/>
      </c>
      <c r="F3211" s="1" t="str">
        <f>IF($A3211&gt;--RIGHT($A$2,LEN($A$2)-8),"",SUMIF(Table1[SHIFT NOMENCLATURE], $B3211, Table1[EVIC FIRE]))</f>
        <v/>
      </c>
      <c r="G3211" s="1" t="str">
        <f>IF($A3211&gt;--RIGHT($A$2,LEN($A$2)-8),"",SUMIF(Table1[SHIFT NOMENCLATURE], $B3211, Table1[EKIA]))</f>
        <v/>
      </c>
      <c r="H3211" s="1" t="str">
        <f>IF($A3211&gt;--RIGHT($A$2,LEN($A$2)-8),"",SUMIF(Table1[SHIFT NOMENCLATURE], $B3211, Table1[EWIA]))</f>
        <v/>
      </c>
      <c r="I3211" s="1" t="str">
        <f>IF($A3211&gt;--RIGHT($A$2,LEN($A$2)-8),"",SUMIF(Table1[SHIFT NOMENCLATURE], $B3211, Table1[EPW]))</f>
        <v/>
      </c>
      <c r="J3211" s="1" t="str">
        <f>IF($A3211&gt;--RIGHT($A$2,LEN($A$2)-8),"",SUMIF(Table1[SHIFT NOMENCLATURE], $B3211, Table1[FVIC KILL]))</f>
        <v/>
      </c>
      <c r="K3211" s="1" t="str">
        <f>IF($A3211&gt;--RIGHT($A$2,LEN($A$2)-8),"",SUMIF(Table1[SHIFT NOMENCLATURE], $B3211, Table1[FVIC MOB]))</f>
        <v/>
      </c>
      <c r="L3211" s="1" t="str">
        <f>IF($A3211&gt;--RIGHT($A$2,LEN($A$2)-8),"",SUMIF(Table1[SHIFT NOMENCLATURE], $B3211, Table1[FVIC FIRE]))</f>
        <v/>
      </c>
      <c r="M3211" s="1" t="str">
        <f>IF($A3211&gt;--RIGHT($A$2,LEN($A$2)-8),"",SUMIF(Table1[SHIFT NOMENCLATURE], $B3211, Table1[FKIA]))</f>
        <v/>
      </c>
      <c r="N3211" s="1" t="str">
        <f>IF($A3211&gt;--RIGHT($A$2,LEN($A$2)-8),"",SUMIF(Table1[SHIFT NOMENCLATURE], $B3211, Table1[FWIA]))</f>
        <v/>
      </c>
      <c r="O3211" s="1" t="str">
        <f>IF($A3211&gt;--RIGHT($A$2,LEN($A$2)-8),"",SUMIF(Table1[SHIFT NOMENCLATURE], $B3211, Table1[DUSTWUN]))</f>
        <v/>
      </c>
    </row>
    <row r="3212" spans="1:15" x14ac:dyDescent="0.25">
      <c r="A3212" s="1" t="str">
        <f t="shared" si="100"/>
        <v/>
      </c>
      <c r="B3212" t="str">
        <f t="shared" si="101"/>
        <v/>
      </c>
      <c r="C3212" s="1" t="str">
        <f>IF($A3212&gt;--RIGHT($A$2,LEN($A$2)-8),"",COUNTIF(Table1[SHIFT NOMENCLATURE],$B3212))</f>
        <v/>
      </c>
      <c r="D3212" s="1" t="str">
        <f>IF($A3212&gt;--RIGHT($A$2,LEN($A$2)-8),"",SUMIF(Table1[SHIFT NOMENCLATURE], $B3212, Table1[EVIC KILL]))</f>
        <v/>
      </c>
      <c r="E3212" s="1" t="str">
        <f>IF($A3212&gt;--RIGHT($A$2,LEN($A$2)-8),"",SUMIF(Table1[SHIFT NOMENCLATURE], $B3212, Table1[EVIC MOB]))</f>
        <v/>
      </c>
      <c r="F3212" s="1" t="str">
        <f>IF($A3212&gt;--RIGHT($A$2,LEN($A$2)-8),"",SUMIF(Table1[SHIFT NOMENCLATURE], $B3212, Table1[EVIC FIRE]))</f>
        <v/>
      </c>
      <c r="G3212" s="1" t="str">
        <f>IF($A3212&gt;--RIGHT($A$2,LEN($A$2)-8),"",SUMIF(Table1[SHIFT NOMENCLATURE], $B3212, Table1[EKIA]))</f>
        <v/>
      </c>
      <c r="H3212" s="1" t="str">
        <f>IF($A3212&gt;--RIGHT($A$2,LEN($A$2)-8),"",SUMIF(Table1[SHIFT NOMENCLATURE], $B3212, Table1[EWIA]))</f>
        <v/>
      </c>
      <c r="I3212" s="1" t="str">
        <f>IF($A3212&gt;--RIGHT($A$2,LEN($A$2)-8),"",SUMIF(Table1[SHIFT NOMENCLATURE], $B3212, Table1[EPW]))</f>
        <v/>
      </c>
      <c r="J3212" s="1" t="str">
        <f>IF($A3212&gt;--RIGHT($A$2,LEN($A$2)-8),"",SUMIF(Table1[SHIFT NOMENCLATURE], $B3212, Table1[FVIC KILL]))</f>
        <v/>
      </c>
      <c r="K3212" s="1" t="str">
        <f>IF($A3212&gt;--RIGHT($A$2,LEN($A$2)-8),"",SUMIF(Table1[SHIFT NOMENCLATURE], $B3212, Table1[FVIC MOB]))</f>
        <v/>
      </c>
      <c r="L3212" s="1" t="str">
        <f>IF($A3212&gt;--RIGHT($A$2,LEN($A$2)-8),"",SUMIF(Table1[SHIFT NOMENCLATURE], $B3212, Table1[FVIC FIRE]))</f>
        <v/>
      </c>
      <c r="M3212" s="1" t="str">
        <f>IF($A3212&gt;--RIGHT($A$2,LEN($A$2)-8),"",SUMIF(Table1[SHIFT NOMENCLATURE], $B3212, Table1[FKIA]))</f>
        <v/>
      </c>
      <c r="N3212" s="1" t="str">
        <f>IF($A3212&gt;--RIGHT($A$2,LEN($A$2)-8),"",SUMIF(Table1[SHIFT NOMENCLATURE], $B3212, Table1[FWIA]))</f>
        <v/>
      </c>
      <c r="O3212" s="1" t="str">
        <f>IF($A3212&gt;--RIGHT($A$2,LEN($A$2)-8),"",SUMIF(Table1[SHIFT NOMENCLATURE], $B3212, Table1[DUSTWUN]))</f>
        <v/>
      </c>
    </row>
    <row r="3213" spans="1:15" x14ac:dyDescent="0.25">
      <c r="A3213" s="1" t="str">
        <f t="shared" si="100"/>
        <v/>
      </c>
      <c r="B3213" t="str">
        <f t="shared" si="101"/>
        <v/>
      </c>
      <c r="C3213" s="1" t="str">
        <f>IF($A3213&gt;--RIGHT($A$2,LEN($A$2)-8),"",COUNTIF(Table1[SHIFT NOMENCLATURE],$B3213))</f>
        <v/>
      </c>
      <c r="D3213" s="1" t="str">
        <f>IF($A3213&gt;--RIGHT($A$2,LEN($A$2)-8),"",SUMIF(Table1[SHIFT NOMENCLATURE], $B3213, Table1[EVIC KILL]))</f>
        <v/>
      </c>
      <c r="E3213" s="1" t="str">
        <f>IF($A3213&gt;--RIGHT($A$2,LEN($A$2)-8),"",SUMIF(Table1[SHIFT NOMENCLATURE], $B3213, Table1[EVIC MOB]))</f>
        <v/>
      </c>
      <c r="F3213" s="1" t="str">
        <f>IF($A3213&gt;--RIGHT($A$2,LEN($A$2)-8),"",SUMIF(Table1[SHIFT NOMENCLATURE], $B3213, Table1[EVIC FIRE]))</f>
        <v/>
      </c>
      <c r="G3213" s="1" t="str">
        <f>IF($A3213&gt;--RIGHT($A$2,LEN($A$2)-8),"",SUMIF(Table1[SHIFT NOMENCLATURE], $B3213, Table1[EKIA]))</f>
        <v/>
      </c>
      <c r="H3213" s="1" t="str">
        <f>IF($A3213&gt;--RIGHT($A$2,LEN($A$2)-8),"",SUMIF(Table1[SHIFT NOMENCLATURE], $B3213, Table1[EWIA]))</f>
        <v/>
      </c>
      <c r="I3213" s="1" t="str">
        <f>IF($A3213&gt;--RIGHT($A$2,LEN($A$2)-8),"",SUMIF(Table1[SHIFT NOMENCLATURE], $B3213, Table1[EPW]))</f>
        <v/>
      </c>
      <c r="J3213" s="1" t="str">
        <f>IF($A3213&gt;--RIGHT($A$2,LEN($A$2)-8),"",SUMIF(Table1[SHIFT NOMENCLATURE], $B3213, Table1[FVIC KILL]))</f>
        <v/>
      </c>
      <c r="K3213" s="1" t="str">
        <f>IF($A3213&gt;--RIGHT($A$2,LEN($A$2)-8),"",SUMIF(Table1[SHIFT NOMENCLATURE], $B3213, Table1[FVIC MOB]))</f>
        <v/>
      </c>
      <c r="L3213" s="1" t="str">
        <f>IF($A3213&gt;--RIGHT($A$2,LEN($A$2)-8),"",SUMIF(Table1[SHIFT NOMENCLATURE], $B3213, Table1[FVIC FIRE]))</f>
        <v/>
      </c>
      <c r="M3213" s="1" t="str">
        <f>IF($A3213&gt;--RIGHT($A$2,LEN($A$2)-8),"",SUMIF(Table1[SHIFT NOMENCLATURE], $B3213, Table1[FKIA]))</f>
        <v/>
      </c>
      <c r="N3213" s="1" t="str">
        <f>IF($A3213&gt;--RIGHT($A$2,LEN($A$2)-8),"",SUMIF(Table1[SHIFT NOMENCLATURE], $B3213, Table1[FWIA]))</f>
        <v/>
      </c>
      <c r="O3213" s="1" t="str">
        <f>IF($A3213&gt;--RIGHT($A$2,LEN($A$2)-8),"",SUMIF(Table1[SHIFT NOMENCLATURE], $B3213, Table1[DUSTWUN]))</f>
        <v/>
      </c>
    </row>
    <row r="3214" spans="1:15" x14ac:dyDescent="0.25">
      <c r="A3214" s="1" t="str">
        <f t="shared" si="100"/>
        <v/>
      </c>
      <c r="B3214" t="str">
        <f t="shared" si="101"/>
        <v/>
      </c>
      <c r="C3214" s="1" t="str">
        <f>IF($A3214&gt;--RIGHT($A$2,LEN($A$2)-8),"",COUNTIF(Table1[SHIFT NOMENCLATURE],$B3214))</f>
        <v/>
      </c>
      <c r="D3214" s="1" t="str">
        <f>IF($A3214&gt;--RIGHT($A$2,LEN($A$2)-8),"",SUMIF(Table1[SHIFT NOMENCLATURE], $B3214, Table1[EVIC KILL]))</f>
        <v/>
      </c>
      <c r="E3214" s="1" t="str">
        <f>IF($A3214&gt;--RIGHT($A$2,LEN($A$2)-8),"",SUMIF(Table1[SHIFT NOMENCLATURE], $B3214, Table1[EVIC MOB]))</f>
        <v/>
      </c>
      <c r="F3214" s="1" t="str">
        <f>IF($A3214&gt;--RIGHT($A$2,LEN($A$2)-8),"",SUMIF(Table1[SHIFT NOMENCLATURE], $B3214, Table1[EVIC FIRE]))</f>
        <v/>
      </c>
      <c r="G3214" s="1" t="str">
        <f>IF($A3214&gt;--RIGHT($A$2,LEN($A$2)-8),"",SUMIF(Table1[SHIFT NOMENCLATURE], $B3214, Table1[EKIA]))</f>
        <v/>
      </c>
      <c r="H3214" s="1" t="str">
        <f>IF($A3214&gt;--RIGHT($A$2,LEN($A$2)-8),"",SUMIF(Table1[SHIFT NOMENCLATURE], $B3214, Table1[EWIA]))</f>
        <v/>
      </c>
      <c r="I3214" s="1" t="str">
        <f>IF($A3214&gt;--RIGHT($A$2,LEN($A$2)-8),"",SUMIF(Table1[SHIFT NOMENCLATURE], $B3214, Table1[EPW]))</f>
        <v/>
      </c>
      <c r="J3214" s="1" t="str">
        <f>IF($A3214&gt;--RIGHT($A$2,LEN($A$2)-8),"",SUMIF(Table1[SHIFT NOMENCLATURE], $B3214, Table1[FVIC KILL]))</f>
        <v/>
      </c>
      <c r="K3214" s="1" t="str">
        <f>IF($A3214&gt;--RIGHT($A$2,LEN($A$2)-8),"",SUMIF(Table1[SHIFT NOMENCLATURE], $B3214, Table1[FVIC MOB]))</f>
        <v/>
      </c>
      <c r="L3214" s="1" t="str">
        <f>IF($A3214&gt;--RIGHT($A$2,LEN($A$2)-8),"",SUMIF(Table1[SHIFT NOMENCLATURE], $B3214, Table1[FVIC FIRE]))</f>
        <v/>
      </c>
      <c r="M3214" s="1" t="str">
        <f>IF($A3214&gt;--RIGHT($A$2,LEN($A$2)-8),"",SUMIF(Table1[SHIFT NOMENCLATURE], $B3214, Table1[FKIA]))</f>
        <v/>
      </c>
      <c r="N3214" s="1" t="str">
        <f>IF($A3214&gt;--RIGHT($A$2,LEN($A$2)-8),"",SUMIF(Table1[SHIFT NOMENCLATURE], $B3214, Table1[FWIA]))</f>
        <v/>
      </c>
      <c r="O3214" s="1" t="str">
        <f>IF($A3214&gt;--RIGHT($A$2,LEN($A$2)-8),"",SUMIF(Table1[SHIFT NOMENCLATURE], $B3214, Table1[DUSTWUN]))</f>
        <v/>
      </c>
    </row>
    <row r="3215" spans="1:15" x14ac:dyDescent="0.25">
      <c r="A3215" s="1" t="str">
        <f t="shared" si="100"/>
        <v/>
      </c>
      <c r="B3215" t="str">
        <f t="shared" si="101"/>
        <v/>
      </c>
      <c r="C3215" s="1" t="str">
        <f>IF($A3215&gt;--RIGHT($A$2,LEN($A$2)-8),"",COUNTIF(Table1[SHIFT NOMENCLATURE],$B3215))</f>
        <v/>
      </c>
      <c r="D3215" s="1" t="str">
        <f>IF($A3215&gt;--RIGHT($A$2,LEN($A$2)-8),"",SUMIF(Table1[SHIFT NOMENCLATURE], $B3215, Table1[EVIC KILL]))</f>
        <v/>
      </c>
      <c r="E3215" s="1" t="str">
        <f>IF($A3215&gt;--RIGHT($A$2,LEN($A$2)-8),"",SUMIF(Table1[SHIFT NOMENCLATURE], $B3215, Table1[EVIC MOB]))</f>
        <v/>
      </c>
      <c r="F3215" s="1" t="str">
        <f>IF($A3215&gt;--RIGHT($A$2,LEN($A$2)-8),"",SUMIF(Table1[SHIFT NOMENCLATURE], $B3215, Table1[EVIC FIRE]))</f>
        <v/>
      </c>
      <c r="G3215" s="1" t="str">
        <f>IF($A3215&gt;--RIGHT($A$2,LEN($A$2)-8),"",SUMIF(Table1[SHIFT NOMENCLATURE], $B3215, Table1[EKIA]))</f>
        <v/>
      </c>
      <c r="H3215" s="1" t="str">
        <f>IF($A3215&gt;--RIGHT($A$2,LEN($A$2)-8),"",SUMIF(Table1[SHIFT NOMENCLATURE], $B3215, Table1[EWIA]))</f>
        <v/>
      </c>
      <c r="I3215" s="1" t="str">
        <f>IF($A3215&gt;--RIGHT($A$2,LEN($A$2)-8),"",SUMIF(Table1[SHIFT NOMENCLATURE], $B3215, Table1[EPW]))</f>
        <v/>
      </c>
      <c r="J3215" s="1" t="str">
        <f>IF($A3215&gt;--RIGHT($A$2,LEN($A$2)-8),"",SUMIF(Table1[SHIFT NOMENCLATURE], $B3215, Table1[FVIC KILL]))</f>
        <v/>
      </c>
      <c r="K3215" s="1" t="str">
        <f>IF($A3215&gt;--RIGHT($A$2,LEN($A$2)-8),"",SUMIF(Table1[SHIFT NOMENCLATURE], $B3215, Table1[FVIC MOB]))</f>
        <v/>
      </c>
      <c r="L3215" s="1" t="str">
        <f>IF($A3215&gt;--RIGHT($A$2,LEN($A$2)-8),"",SUMIF(Table1[SHIFT NOMENCLATURE], $B3215, Table1[FVIC FIRE]))</f>
        <v/>
      </c>
      <c r="M3215" s="1" t="str">
        <f>IF($A3215&gt;--RIGHT($A$2,LEN($A$2)-8),"",SUMIF(Table1[SHIFT NOMENCLATURE], $B3215, Table1[FKIA]))</f>
        <v/>
      </c>
      <c r="N3215" s="1" t="str">
        <f>IF($A3215&gt;--RIGHT($A$2,LEN($A$2)-8),"",SUMIF(Table1[SHIFT NOMENCLATURE], $B3215, Table1[FWIA]))</f>
        <v/>
      </c>
      <c r="O3215" s="1" t="str">
        <f>IF($A3215&gt;--RIGHT($A$2,LEN($A$2)-8),"",SUMIF(Table1[SHIFT NOMENCLATURE], $B3215, Table1[DUSTWUN]))</f>
        <v/>
      </c>
    </row>
    <row r="3216" spans="1:15" x14ac:dyDescent="0.25">
      <c r="A3216" s="1" t="str">
        <f t="shared" si="100"/>
        <v/>
      </c>
      <c r="B3216" t="str">
        <f t="shared" si="101"/>
        <v/>
      </c>
      <c r="C3216" s="1" t="str">
        <f>IF($A3216&gt;--RIGHT($A$2,LEN($A$2)-8),"",COUNTIF(Table1[SHIFT NOMENCLATURE],$B3216))</f>
        <v/>
      </c>
      <c r="D3216" s="1" t="str">
        <f>IF($A3216&gt;--RIGHT($A$2,LEN($A$2)-8),"",SUMIF(Table1[SHIFT NOMENCLATURE], $B3216, Table1[EVIC KILL]))</f>
        <v/>
      </c>
      <c r="E3216" s="1" t="str">
        <f>IF($A3216&gt;--RIGHT($A$2,LEN($A$2)-8),"",SUMIF(Table1[SHIFT NOMENCLATURE], $B3216, Table1[EVIC MOB]))</f>
        <v/>
      </c>
      <c r="F3216" s="1" t="str">
        <f>IF($A3216&gt;--RIGHT($A$2,LEN($A$2)-8),"",SUMIF(Table1[SHIFT NOMENCLATURE], $B3216, Table1[EVIC FIRE]))</f>
        <v/>
      </c>
      <c r="G3216" s="1" t="str">
        <f>IF($A3216&gt;--RIGHT($A$2,LEN($A$2)-8),"",SUMIF(Table1[SHIFT NOMENCLATURE], $B3216, Table1[EKIA]))</f>
        <v/>
      </c>
      <c r="H3216" s="1" t="str">
        <f>IF($A3216&gt;--RIGHT($A$2,LEN($A$2)-8),"",SUMIF(Table1[SHIFT NOMENCLATURE], $B3216, Table1[EWIA]))</f>
        <v/>
      </c>
      <c r="I3216" s="1" t="str">
        <f>IF($A3216&gt;--RIGHT($A$2,LEN($A$2)-8),"",SUMIF(Table1[SHIFT NOMENCLATURE], $B3216, Table1[EPW]))</f>
        <v/>
      </c>
      <c r="J3216" s="1" t="str">
        <f>IF($A3216&gt;--RIGHT($A$2,LEN($A$2)-8),"",SUMIF(Table1[SHIFT NOMENCLATURE], $B3216, Table1[FVIC KILL]))</f>
        <v/>
      </c>
      <c r="K3216" s="1" t="str">
        <f>IF($A3216&gt;--RIGHT($A$2,LEN($A$2)-8),"",SUMIF(Table1[SHIFT NOMENCLATURE], $B3216, Table1[FVIC MOB]))</f>
        <v/>
      </c>
      <c r="L3216" s="1" t="str">
        <f>IF($A3216&gt;--RIGHT($A$2,LEN($A$2)-8),"",SUMIF(Table1[SHIFT NOMENCLATURE], $B3216, Table1[FVIC FIRE]))</f>
        <v/>
      </c>
      <c r="M3216" s="1" t="str">
        <f>IF($A3216&gt;--RIGHT($A$2,LEN($A$2)-8),"",SUMIF(Table1[SHIFT NOMENCLATURE], $B3216, Table1[FKIA]))</f>
        <v/>
      </c>
      <c r="N3216" s="1" t="str">
        <f>IF($A3216&gt;--RIGHT($A$2,LEN($A$2)-8),"",SUMIF(Table1[SHIFT NOMENCLATURE], $B3216, Table1[FWIA]))</f>
        <v/>
      </c>
      <c r="O3216" s="1" t="str">
        <f>IF($A3216&gt;--RIGHT($A$2,LEN($A$2)-8),"",SUMIF(Table1[SHIFT NOMENCLATURE], $B3216, Table1[DUSTWUN]))</f>
        <v/>
      </c>
    </row>
    <row r="3217" spans="1:15" x14ac:dyDescent="0.25">
      <c r="A3217" s="1" t="str">
        <f t="shared" si="100"/>
        <v/>
      </c>
      <c r="B3217" t="str">
        <f t="shared" si="101"/>
        <v/>
      </c>
      <c r="C3217" s="1" t="str">
        <f>IF($A3217&gt;--RIGHT($A$2,LEN($A$2)-8),"",COUNTIF(Table1[SHIFT NOMENCLATURE],$B3217))</f>
        <v/>
      </c>
      <c r="D3217" s="1" t="str">
        <f>IF($A3217&gt;--RIGHT($A$2,LEN($A$2)-8),"",SUMIF(Table1[SHIFT NOMENCLATURE], $B3217, Table1[EVIC KILL]))</f>
        <v/>
      </c>
      <c r="E3217" s="1" t="str">
        <f>IF($A3217&gt;--RIGHT($A$2,LEN($A$2)-8),"",SUMIF(Table1[SHIFT NOMENCLATURE], $B3217, Table1[EVIC MOB]))</f>
        <v/>
      </c>
      <c r="F3217" s="1" t="str">
        <f>IF($A3217&gt;--RIGHT($A$2,LEN($A$2)-8),"",SUMIF(Table1[SHIFT NOMENCLATURE], $B3217, Table1[EVIC FIRE]))</f>
        <v/>
      </c>
      <c r="G3217" s="1" t="str">
        <f>IF($A3217&gt;--RIGHT($A$2,LEN($A$2)-8),"",SUMIF(Table1[SHIFT NOMENCLATURE], $B3217, Table1[EKIA]))</f>
        <v/>
      </c>
      <c r="H3217" s="1" t="str">
        <f>IF($A3217&gt;--RIGHT($A$2,LEN($A$2)-8),"",SUMIF(Table1[SHIFT NOMENCLATURE], $B3217, Table1[EWIA]))</f>
        <v/>
      </c>
      <c r="I3217" s="1" t="str">
        <f>IF($A3217&gt;--RIGHT($A$2,LEN($A$2)-8),"",SUMIF(Table1[SHIFT NOMENCLATURE], $B3217, Table1[EPW]))</f>
        <v/>
      </c>
      <c r="J3217" s="1" t="str">
        <f>IF($A3217&gt;--RIGHT($A$2,LEN($A$2)-8),"",SUMIF(Table1[SHIFT NOMENCLATURE], $B3217, Table1[FVIC KILL]))</f>
        <v/>
      </c>
      <c r="K3217" s="1" t="str">
        <f>IF($A3217&gt;--RIGHT($A$2,LEN($A$2)-8),"",SUMIF(Table1[SHIFT NOMENCLATURE], $B3217, Table1[FVIC MOB]))</f>
        <v/>
      </c>
      <c r="L3217" s="1" t="str">
        <f>IF($A3217&gt;--RIGHT($A$2,LEN($A$2)-8),"",SUMIF(Table1[SHIFT NOMENCLATURE], $B3217, Table1[FVIC FIRE]))</f>
        <v/>
      </c>
      <c r="M3217" s="1" t="str">
        <f>IF($A3217&gt;--RIGHT($A$2,LEN($A$2)-8),"",SUMIF(Table1[SHIFT NOMENCLATURE], $B3217, Table1[FKIA]))</f>
        <v/>
      </c>
      <c r="N3217" s="1" t="str">
        <f>IF($A3217&gt;--RIGHT($A$2,LEN($A$2)-8),"",SUMIF(Table1[SHIFT NOMENCLATURE], $B3217, Table1[FWIA]))</f>
        <v/>
      </c>
      <c r="O3217" s="1" t="str">
        <f>IF($A3217&gt;--RIGHT($A$2,LEN($A$2)-8),"",SUMIF(Table1[SHIFT NOMENCLATURE], $B3217, Table1[DUSTWUN]))</f>
        <v/>
      </c>
    </row>
    <row r="3218" spans="1:15" x14ac:dyDescent="0.25">
      <c r="A3218" s="1" t="str">
        <f t="shared" si="100"/>
        <v/>
      </c>
      <c r="B3218" t="str">
        <f t="shared" si="101"/>
        <v/>
      </c>
      <c r="C3218" s="1" t="str">
        <f>IF($A3218&gt;--RIGHT($A$2,LEN($A$2)-8),"",COUNTIF(Table1[SHIFT NOMENCLATURE],$B3218))</f>
        <v/>
      </c>
      <c r="D3218" s="1" t="str">
        <f>IF($A3218&gt;--RIGHT($A$2,LEN($A$2)-8),"",SUMIF(Table1[SHIFT NOMENCLATURE], $B3218, Table1[EVIC KILL]))</f>
        <v/>
      </c>
      <c r="E3218" s="1" t="str">
        <f>IF($A3218&gt;--RIGHT($A$2,LEN($A$2)-8),"",SUMIF(Table1[SHIFT NOMENCLATURE], $B3218, Table1[EVIC MOB]))</f>
        <v/>
      </c>
      <c r="F3218" s="1" t="str">
        <f>IF($A3218&gt;--RIGHT($A$2,LEN($A$2)-8),"",SUMIF(Table1[SHIFT NOMENCLATURE], $B3218, Table1[EVIC FIRE]))</f>
        <v/>
      </c>
      <c r="G3218" s="1" t="str">
        <f>IF($A3218&gt;--RIGHT($A$2,LEN($A$2)-8),"",SUMIF(Table1[SHIFT NOMENCLATURE], $B3218, Table1[EKIA]))</f>
        <v/>
      </c>
      <c r="H3218" s="1" t="str">
        <f>IF($A3218&gt;--RIGHT($A$2,LEN($A$2)-8),"",SUMIF(Table1[SHIFT NOMENCLATURE], $B3218, Table1[EWIA]))</f>
        <v/>
      </c>
      <c r="I3218" s="1" t="str">
        <f>IF($A3218&gt;--RIGHT($A$2,LEN($A$2)-8),"",SUMIF(Table1[SHIFT NOMENCLATURE], $B3218, Table1[EPW]))</f>
        <v/>
      </c>
      <c r="J3218" s="1" t="str">
        <f>IF($A3218&gt;--RIGHT($A$2,LEN($A$2)-8),"",SUMIF(Table1[SHIFT NOMENCLATURE], $B3218, Table1[FVIC KILL]))</f>
        <v/>
      </c>
      <c r="K3218" s="1" t="str">
        <f>IF($A3218&gt;--RIGHT($A$2,LEN($A$2)-8),"",SUMIF(Table1[SHIFT NOMENCLATURE], $B3218, Table1[FVIC MOB]))</f>
        <v/>
      </c>
      <c r="L3218" s="1" t="str">
        <f>IF($A3218&gt;--RIGHT($A$2,LEN($A$2)-8),"",SUMIF(Table1[SHIFT NOMENCLATURE], $B3218, Table1[FVIC FIRE]))</f>
        <v/>
      </c>
      <c r="M3218" s="1" t="str">
        <f>IF($A3218&gt;--RIGHT($A$2,LEN($A$2)-8),"",SUMIF(Table1[SHIFT NOMENCLATURE], $B3218, Table1[FKIA]))</f>
        <v/>
      </c>
      <c r="N3218" s="1" t="str">
        <f>IF($A3218&gt;--RIGHT($A$2,LEN($A$2)-8),"",SUMIF(Table1[SHIFT NOMENCLATURE], $B3218, Table1[FWIA]))</f>
        <v/>
      </c>
      <c r="O3218" s="1" t="str">
        <f>IF($A3218&gt;--RIGHT($A$2,LEN($A$2)-8),"",SUMIF(Table1[SHIFT NOMENCLATURE], $B3218, Table1[DUSTWUN]))</f>
        <v/>
      </c>
    </row>
    <row r="3219" spans="1:15" x14ac:dyDescent="0.25">
      <c r="A3219" s="1" t="str">
        <f t="shared" si="100"/>
        <v/>
      </c>
      <c r="B3219" t="str">
        <f t="shared" si="101"/>
        <v/>
      </c>
      <c r="C3219" s="1" t="str">
        <f>IF($A3219&gt;--RIGHT($A$2,LEN($A$2)-8),"",COUNTIF(Table1[SHIFT NOMENCLATURE],$B3219))</f>
        <v/>
      </c>
      <c r="D3219" s="1" t="str">
        <f>IF($A3219&gt;--RIGHT($A$2,LEN($A$2)-8),"",SUMIF(Table1[SHIFT NOMENCLATURE], $B3219, Table1[EVIC KILL]))</f>
        <v/>
      </c>
      <c r="E3219" s="1" t="str">
        <f>IF($A3219&gt;--RIGHT($A$2,LEN($A$2)-8),"",SUMIF(Table1[SHIFT NOMENCLATURE], $B3219, Table1[EVIC MOB]))</f>
        <v/>
      </c>
      <c r="F3219" s="1" t="str">
        <f>IF($A3219&gt;--RIGHT($A$2,LEN($A$2)-8),"",SUMIF(Table1[SHIFT NOMENCLATURE], $B3219, Table1[EVIC FIRE]))</f>
        <v/>
      </c>
      <c r="G3219" s="1" t="str">
        <f>IF($A3219&gt;--RIGHT($A$2,LEN($A$2)-8),"",SUMIF(Table1[SHIFT NOMENCLATURE], $B3219, Table1[EKIA]))</f>
        <v/>
      </c>
      <c r="H3219" s="1" t="str">
        <f>IF($A3219&gt;--RIGHT($A$2,LEN($A$2)-8),"",SUMIF(Table1[SHIFT NOMENCLATURE], $B3219, Table1[EWIA]))</f>
        <v/>
      </c>
      <c r="I3219" s="1" t="str">
        <f>IF($A3219&gt;--RIGHT($A$2,LEN($A$2)-8),"",SUMIF(Table1[SHIFT NOMENCLATURE], $B3219, Table1[EPW]))</f>
        <v/>
      </c>
      <c r="J3219" s="1" t="str">
        <f>IF($A3219&gt;--RIGHT($A$2,LEN($A$2)-8),"",SUMIF(Table1[SHIFT NOMENCLATURE], $B3219, Table1[FVIC KILL]))</f>
        <v/>
      </c>
      <c r="K3219" s="1" t="str">
        <f>IF($A3219&gt;--RIGHT($A$2,LEN($A$2)-8),"",SUMIF(Table1[SHIFT NOMENCLATURE], $B3219, Table1[FVIC MOB]))</f>
        <v/>
      </c>
      <c r="L3219" s="1" t="str">
        <f>IF($A3219&gt;--RIGHT($A$2,LEN($A$2)-8),"",SUMIF(Table1[SHIFT NOMENCLATURE], $B3219, Table1[FVIC FIRE]))</f>
        <v/>
      </c>
      <c r="M3219" s="1" t="str">
        <f>IF($A3219&gt;--RIGHT($A$2,LEN($A$2)-8),"",SUMIF(Table1[SHIFT NOMENCLATURE], $B3219, Table1[FKIA]))</f>
        <v/>
      </c>
      <c r="N3219" s="1" t="str">
        <f>IF($A3219&gt;--RIGHT($A$2,LEN($A$2)-8),"",SUMIF(Table1[SHIFT NOMENCLATURE], $B3219, Table1[FWIA]))</f>
        <v/>
      </c>
      <c r="O3219" s="1" t="str">
        <f>IF($A3219&gt;--RIGHT($A$2,LEN($A$2)-8),"",SUMIF(Table1[SHIFT NOMENCLATURE], $B3219, Table1[DUSTWUN]))</f>
        <v/>
      </c>
    </row>
    <row r="3220" spans="1:15" x14ac:dyDescent="0.25">
      <c r="A3220" s="1" t="str">
        <f t="shared" si="100"/>
        <v/>
      </c>
      <c r="B3220" t="str">
        <f t="shared" si="101"/>
        <v/>
      </c>
      <c r="C3220" s="1" t="str">
        <f>IF($A3220&gt;--RIGHT($A$2,LEN($A$2)-8),"",COUNTIF(Table1[SHIFT NOMENCLATURE],$B3220))</f>
        <v/>
      </c>
      <c r="D3220" s="1" t="str">
        <f>IF($A3220&gt;--RIGHT($A$2,LEN($A$2)-8),"",SUMIF(Table1[SHIFT NOMENCLATURE], $B3220, Table1[EVIC KILL]))</f>
        <v/>
      </c>
      <c r="E3220" s="1" t="str">
        <f>IF($A3220&gt;--RIGHT($A$2,LEN($A$2)-8),"",SUMIF(Table1[SHIFT NOMENCLATURE], $B3220, Table1[EVIC MOB]))</f>
        <v/>
      </c>
      <c r="F3220" s="1" t="str">
        <f>IF($A3220&gt;--RIGHT($A$2,LEN($A$2)-8),"",SUMIF(Table1[SHIFT NOMENCLATURE], $B3220, Table1[EVIC FIRE]))</f>
        <v/>
      </c>
      <c r="G3220" s="1" t="str">
        <f>IF($A3220&gt;--RIGHT($A$2,LEN($A$2)-8),"",SUMIF(Table1[SHIFT NOMENCLATURE], $B3220, Table1[EKIA]))</f>
        <v/>
      </c>
      <c r="H3220" s="1" t="str">
        <f>IF($A3220&gt;--RIGHT($A$2,LEN($A$2)-8),"",SUMIF(Table1[SHIFT NOMENCLATURE], $B3220, Table1[EWIA]))</f>
        <v/>
      </c>
      <c r="I3220" s="1" t="str">
        <f>IF($A3220&gt;--RIGHT($A$2,LEN($A$2)-8),"",SUMIF(Table1[SHIFT NOMENCLATURE], $B3220, Table1[EPW]))</f>
        <v/>
      </c>
      <c r="J3220" s="1" t="str">
        <f>IF($A3220&gt;--RIGHT($A$2,LEN($A$2)-8),"",SUMIF(Table1[SHIFT NOMENCLATURE], $B3220, Table1[FVIC KILL]))</f>
        <v/>
      </c>
      <c r="K3220" s="1" t="str">
        <f>IF($A3220&gt;--RIGHT($A$2,LEN($A$2)-8),"",SUMIF(Table1[SHIFT NOMENCLATURE], $B3220, Table1[FVIC MOB]))</f>
        <v/>
      </c>
      <c r="L3220" s="1" t="str">
        <f>IF($A3220&gt;--RIGHT($A$2,LEN($A$2)-8),"",SUMIF(Table1[SHIFT NOMENCLATURE], $B3220, Table1[FVIC FIRE]))</f>
        <v/>
      </c>
      <c r="M3220" s="1" t="str">
        <f>IF($A3220&gt;--RIGHT($A$2,LEN($A$2)-8),"",SUMIF(Table1[SHIFT NOMENCLATURE], $B3220, Table1[FKIA]))</f>
        <v/>
      </c>
      <c r="N3220" s="1" t="str">
        <f>IF($A3220&gt;--RIGHT($A$2,LEN($A$2)-8),"",SUMIF(Table1[SHIFT NOMENCLATURE], $B3220, Table1[FWIA]))</f>
        <v/>
      </c>
      <c r="O3220" s="1" t="str">
        <f>IF($A3220&gt;--RIGHT($A$2,LEN($A$2)-8),"",SUMIF(Table1[SHIFT NOMENCLATURE], $B3220, Table1[DUSTWUN]))</f>
        <v/>
      </c>
    </row>
    <row r="3221" spans="1:15" x14ac:dyDescent="0.25">
      <c r="A3221" s="1" t="str">
        <f t="shared" si="100"/>
        <v/>
      </c>
      <c r="B3221" t="str">
        <f t="shared" si="101"/>
        <v/>
      </c>
      <c r="C3221" s="1" t="str">
        <f>IF($A3221&gt;--RIGHT($A$2,LEN($A$2)-8),"",COUNTIF(Table1[SHIFT NOMENCLATURE],$B3221))</f>
        <v/>
      </c>
      <c r="D3221" s="1" t="str">
        <f>IF($A3221&gt;--RIGHT($A$2,LEN($A$2)-8),"",SUMIF(Table1[SHIFT NOMENCLATURE], $B3221, Table1[EVIC KILL]))</f>
        <v/>
      </c>
      <c r="E3221" s="1" t="str">
        <f>IF($A3221&gt;--RIGHT($A$2,LEN($A$2)-8),"",SUMIF(Table1[SHIFT NOMENCLATURE], $B3221, Table1[EVIC MOB]))</f>
        <v/>
      </c>
      <c r="F3221" s="1" t="str">
        <f>IF($A3221&gt;--RIGHT($A$2,LEN($A$2)-8),"",SUMIF(Table1[SHIFT NOMENCLATURE], $B3221, Table1[EVIC FIRE]))</f>
        <v/>
      </c>
      <c r="G3221" s="1" t="str">
        <f>IF($A3221&gt;--RIGHT($A$2,LEN($A$2)-8),"",SUMIF(Table1[SHIFT NOMENCLATURE], $B3221, Table1[EKIA]))</f>
        <v/>
      </c>
      <c r="H3221" s="1" t="str">
        <f>IF($A3221&gt;--RIGHT($A$2,LEN($A$2)-8),"",SUMIF(Table1[SHIFT NOMENCLATURE], $B3221, Table1[EWIA]))</f>
        <v/>
      </c>
      <c r="I3221" s="1" t="str">
        <f>IF($A3221&gt;--RIGHT($A$2,LEN($A$2)-8),"",SUMIF(Table1[SHIFT NOMENCLATURE], $B3221, Table1[EPW]))</f>
        <v/>
      </c>
      <c r="J3221" s="1" t="str">
        <f>IF($A3221&gt;--RIGHT($A$2,LEN($A$2)-8),"",SUMIF(Table1[SHIFT NOMENCLATURE], $B3221, Table1[FVIC KILL]))</f>
        <v/>
      </c>
      <c r="K3221" s="1" t="str">
        <f>IF($A3221&gt;--RIGHT($A$2,LEN($A$2)-8),"",SUMIF(Table1[SHIFT NOMENCLATURE], $B3221, Table1[FVIC MOB]))</f>
        <v/>
      </c>
      <c r="L3221" s="1" t="str">
        <f>IF($A3221&gt;--RIGHT($A$2,LEN($A$2)-8),"",SUMIF(Table1[SHIFT NOMENCLATURE], $B3221, Table1[FVIC FIRE]))</f>
        <v/>
      </c>
      <c r="M3221" s="1" t="str">
        <f>IF($A3221&gt;--RIGHT($A$2,LEN($A$2)-8),"",SUMIF(Table1[SHIFT NOMENCLATURE], $B3221, Table1[FKIA]))</f>
        <v/>
      </c>
      <c r="N3221" s="1" t="str">
        <f>IF($A3221&gt;--RIGHT($A$2,LEN($A$2)-8),"",SUMIF(Table1[SHIFT NOMENCLATURE], $B3221, Table1[FWIA]))</f>
        <v/>
      </c>
      <c r="O3221" s="1" t="str">
        <f>IF($A3221&gt;--RIGHT($A$2,LEN($A$2)-8),"",SUMIF(Table1[SHIFT NOMENCLATURE], $B3221, Table1[DUSTWUN]))</f>
        <v/>
      </c>
    </row>
    <row r="3222" spans="1:15" x14ac:dyDescent="0.25">
      <c r="A3222" s="1" t="str">
        <f t="shared" si="100"/>
        <v/>
      </c>
      <c r="B3222" t="str">
        <f t="shared" si="101"/>
        <v/>
      </c>
      <c r="C3222" s="1" t="str">
        <f>IF($A3222&gt;--RIGHT($A$2,LEN($A$2)-8),"",COUNTIF(Table1[SHIFT NOMENCLATURE],$B3222))</f>
        <v/>
      </c>
      <c r="D3222" s="1" t="str">
        <f>IF($A3222&gt;--RIGHT($A$2,LEN($A$2)-8),"",SUMIF(Table1[SHIFT NOMENCLATURE], $B3222, Table1[EVIC KILL]))</f>
        <v/>
      </c>
      <c r="E3222" s="1" t="str">
        <f>IF($A3222&gt;--RIGHT($A$2,LEN($A$2)-8),"",SUMIF(Table1[SHIFT NOMENCLATURE], $B3222, Table1[EVIC MOB]))</f>
        <v/>
      </c>
      <c r="F3222" s="1" t="str">
        <f>IF($A3222&gt;--RIGHT($A$2,LEN($A$2)-8),"",SUMIF(Table1[SHIFT NOMENCLATURE], $B3222, Table1[EVIC FIRE]))</f>
        <v/>
      </c>
      <c r="G3222" s="1" t="str">
        <f>IF($A3222&gt;--RIGHT($A$2,LEN($A$2)-8),"",SUMIF(Table1[SHIFT NOMENCLATURE], $B3222, Table1[EKIA]))</f>
        <v/>
      </c>
      <c r="H3222" s="1" t="str">
        <f>IF($A3222&gt;--RIGHT($A$2,LEN($A$2)-8),"",SUMIF(Table1[SHIFT NOMENCLATURE], $B3222, Table1[EWIA]))</f>
        <v/>
      </c>
      <c r="I3222" s="1" t="str">
        <f>IF($A3222&gt;--RIGHT($A$2,LEN($A$2)-8),"",SUMIF(Table1[SHIFT NOMENCLATURE], $B3222, Table1[EPW]))</f>
        <v/>
      </c>
      <c r="J3222" s="1" t="str">
        <f>IF($A3222&gt;--RIGHT($A$2,LEN($A$2)-8),"",SUMIF(Table1[SHIFT NOMENCLATURE], $B3222, Table1[FVIC KILL]))</f>
        <v/>
      </c>
      <c r="K3222" s="1" t="str">
        <f>IF($A3222&gt;--RIGHT($A$2,LEN($A$2)-8),"",SUMIF(Table1[SHIFT NOMENCLATURE], $B3222, Table1[FVIC MOB]))</f>
        <v/>
      </c>
      <c r="L3222" s="1" t="str">
        <f>IF($A3222&gt;--RIGHT($A$2,LEN($A$2)-8),"",SUMIF(Table1[SHIFT NOMENCLATURE], $B3222, Table1[FVIC FIRE]))</f>
        <v/>
      </c>
      <c r="M3222" s="1" t="str">
        <f>IF($A3222&gt;--RIGHT($A$2,LEN($A$2)-8),"",SUMIF(Table1[SHIFT NOMENCLATURE], $B3222, Table1[FKIA]))</f>
        <v/>
      </c>
      <c r="N3222" s="1" t="str">
        <f>IF($A3222&gt;--RIGHT($A$2,LEN($A$2)-8),"",SUMIF(Table1[SHIFT NOMENCLATURE], $B3222, Table1[FWIA]))</f>
        <v/>
      </c>
      <c r="O3222" s="1" t="str">
        <f>IF($A3222&gt;--RIGHT($A$2,LEN($A$2)-8),"",SUMIF(Table1[SHIFT NOMENCLATURE], $B3222, Table1[DUSTWUN]))</f>
        <v/>
      </c>
    </row>
    <row r="3223" spans="1:15" x14ac:dyDescent="0.25">
      <c r="A3223" s="1" t="str">
        <f t="shared" si="100"/>
        <v/>
      </c>
      <c r="B3223" t="str">
        <f t="shared" si="101"/>
        <v/>
      </c>
      <c r="C3223" s="1" t="str">
        <f>IF($A3223&gt;--RIGHT($A$2,LEN($A$2)-8),"",COUNTIF(Table1[SHIFT NOMENCLATURE],$B3223))</f>
        <v/>
      </c>
      <c r="D3223" s="1" t="str">
        <f>IF($A3223&gt;--RIGHT($A$2,LEN($A$2)-8),"",SUMIF(Table1[SHIFT NOMENCLATURE], $B3223, Table1[EVIC KILL]))</f>
        <v/>
      </c>
      <c r="E3223" s="1" t="str">
        <f>IF($A3223&gt;--RIGHT($A$2,LEN($A$2)-8),"",SUMIF(Table1[SHIFT NOMENCLATURE], $B3223, Table1[EVIC MOB]))</f>
        <v/>
      </c>
      <c r="F3223" s="1" t="str">
        <f>IF($A3223&gt;--RIGHT($A$2,LEN($A$2)-8),"",SUMIF(Table1[SHIFT NOMENCLATURE], $B3223, Table1[EVIC FIRE]))</f>
        <v/>
      </c>
      <c r="G3223" s="1" t="str">
        <f>IF($A3223&gt;--RIGHT($A$2,LEN($A$2)-8),"",SUMIF(Table1[SHIFT NOMENCLATURE], $B3223, Table1[EKIA]))</f>
        <v/>
      </c>
      <c r="H3223" s="1" t="str">
        <f>IF($A3223&gt;--RIGHT($A$2,LEN($A$2)-8),"",SUMIF(Table1[SHIFT NOMENCLATURE], $B3223, Table1[EWIA]))</f>
        <v/>
      </c>
      <c r="I3223" s="1" t="str">
        <f>IF($A3223&gt;--RIGHT($A$2,LEN($A$2)-8),"",SUMIF(Table1[SHIFT NOMENCLATURE], $B3223, Table1[EPW]))</f>
        <v/>
      </c>
      <c r="J3223" s="1" t="str">
        <f>IF($A3223&gt;--RIGHT($A$2,LEN($A$2)-8),"",SUMIF(Table1[SHIFT NOMENCLATURE], $B3223, Table1[FVIC KILL]))</f>
        <v/>
      </c>
      <c r="K3223" s="1" t="str">
        <f>IF($A3223&gt;--RIGHT($A$2,LEN($A$2)-8),"",SUMIF(Table1[SHIFT NOMENCLATURE], $B3223, Table1[FVIC MOB]))</f>
        <v/>
      </c>
      <c r="L3223" s="1" t="str">
        <f>IF($A3223&gt;--RIGHT($A$2,LEN($A$2)-8),"",SUMIF(Table1[SHIFT NOMENCLATURE], $B3223, Table1[FVIC FIRE]))</f>
        <v/>
      </c>
      <c r="M3223" s="1" t="str">
        <f>IF($A3223&gt;--RIGHT($A$2,LEN($A$2)-8),"",SUMIF(Table1[SHIFT NOMENCLATURE], $B3223, Table1[FKIA]))</f>
        <v/>
      </c>
      <c r="N3223" s="1" t="str">
        <f>IF($A3223&gt;--RIGHT($A$2,LEN($A$2)-8),"",SUMIF(Table1[SHIFT NOMENCLATURE], $B3223, Table1[FWIA]))</f>
        <v/>
      </c>
      <c r="O3223" s="1" t="str">
        <f>IF($A3223&gt;--RIGHT($A$2,LEN($A$2)-8),"",SUMIF(Table1[SHIFT NOMENCLATURE], $B3223, Table1[DUSTWUN]))</f>
        <v/>
      </c>
    </row>
    <row r="3224" spans="1:15" x14ac:dyDescent="0.25">
      <c r="A3224" s="1" t="str">
        <f t="shared" si="100"/>
        <v/>
      </c>
      <c r="B3224" t="str">
        <f t="shared" si="101"/>
        <v/>
      </c>
      <c r="C3224" s="1" t="str">
        <f>IF($A3224&gt;--RIGHT($A$2,LEN($A$2)-8),"",COUNTIF(Table1[SHIFT NOMENCLATURE],$B3224))</f>
        <v/>
      </c>
      <c r="D3224" s="1" t="str">
        <f>IF($A3224&gt;--RIGHT($A$2,LEN($A$2)-8),"",SUMIF(Table1[SHIFT NOMENCLATURE], $B3224, Table1[EVIC KILL]))</f>
        <v/>
      </c>
      <c r="E3224" s="1" t="str">
        <f>IF($A3224&gt;--RIGHT($A$2,LEN($A$2)-8),"",SUMIF(Table1[SHIFT NOMENCLATURE], $B3224, Table1[EVIC MOB]))</f>
        <v/>
      </c>
      <c r="F3224" s="1" t="str">
        <f>IF($A3224&gt;--RIGHT($A$2,LEN($A$2)-8),"",SUMIF(Table1[SHIFT NOMENCLATURE], $B3224, Table1[EVIC FIRE]))</f>
        <v/>
      </c>
      <c r="G3224" s="1" t="str">
        <f>IF($A3224&gt;--RIGHT($A$2,LEN($A$2)-8),"",SUMIF(Table1[SHIFT NOMENCLATURE], $B3224, Table1[EKIA]))</f>
        <v/>
      </c>
      <c r="H3224" s="1" t="str">
        <f>IF($A3224&gt;--RIGHT($A$2,LEN($A$2)-8),"",SUMIF(Table1[SHIFT NOMENCLATURE], $B3224, Table1[EWIA]))</f>
        <v/>
      </c>
      <c r="I3224" s="1" t="str">
        <f>IF($A3224&gt;--RIGHT($A$2,LEN($A$2)-8),"",SUMIF(Table1[SHIFT NOMENCLATURE], $B3224, Table1[EPW]))</f>
        <v/>
      </c>
      <c r="J3224" s="1" t="str">
        <f>IF($A3224&gt;--RIGHT($A$2,LEN($A$2)-8),"",SUMIF(Table1[SHIFT NOMENCLATURE], $B3224, Table1[FVIC KILL]))</f>
        <v/>
      </c>
      <c r="K3224" s="1" t="str">
        <f>IF($A3224&gt;--RIGHT($A$2,LEN($A$2)-8),"",SUMIF(Table1[SHIFT NOMENCLATURE], $B3224, Table1[FVIC MOB]))</f>
        <v/>
      </c>
      <c r="L3224" s="1" t="str">
        <f>IF($A3224&gt;--RIGHT($A$2,LEN($A$2)-8),"",SUMIF(Table1[SHIFT NOMENCLATURE], $B3224, Table1[FVIC FIRE]))</f>
        <v/>
      </c>
      <c r="M3224" s="1" t="str">
        <f>IF($A3224&gt;--RIGHT($A$2,LEN($A$2)-8),"",SUMIF(Table1[SHIFT NOMENCLATURE], $B3224, Table1[FKIA]))</f>
        <v/>
      </c>
      <c r="N3224" s="1" t="str">
        <f>IF($A3224&gt;--RIGHT($A$2,LEN($A$2)-8),"",SUMIF(Table1[SHIFT NOMENCLATURE], $B3224, Table1[FWIA]))</f>
        <v/>
      </c>
      <c r="O3224" s="1" t="str">
        <f>IF($A3224&gt;--RIGHT($A$2,LEN($A$2)-8),"",SUMIF(Table1[SHIFT NOMENCLATURE], $B3224, Table1[DUSTWUN]))</f>
        <v/>
      </c>
    </row>
    <row r="3225" spans="1:15" x14ac:dyDescent="0.25">
      <c r="A3225" s="1" t="str">
        <f t="shared" si="100"/>
        <v/>
      </c>
      <c r="B3225" t="str">
        <f t="shared" si="101"/>
        <v/>
      </c>
      <c r="C3225" s="1" t="str">
        <f>IF($A3225&gt;--RIGHT($A$2,LEN($A$2)-8),"",COUNTIF(Table1[SHIFT NOMENCLATURE],$B3225))</f>
        <v/>
      </c>
      <c r="D3225" s="1" t="str">
        <f>IF($A3225&gt;--RIGHT($A$2,LEN($A$2)-8),"",SUMIF(Table1[SHIFT NOMENCLATURE], $B3225, Table1[EVIC KILL]))</f>
        <v/>
      </c>
      <c r="E3225" s="1" t="str">
        <f>IF($A3225&gt;--RIGHT($A$2,LEN($A$2)-8),"",SUMIF(Table1[SHIFT NOMENCLATURE], $B3225, Table1[EVIC MOB]))</f>
        <v/>
      </c>
      <c r="F3225" s="1" t="str">
        <f>IF($A3225&gt;--RIGHT($A$2,LEN($A$2)-8),"",SUMIF(Table1[SHIFT NOMENCLATURE], $B3225, Table1[EVIC FIRE]))</f>
        <v/>
      </c>
      <c r="G3225" s="1" t="str">
        <f>IF($A3225&gt;--RIGHT($A$2,LEN($A$2)-8),"",SUMIF(Table1[SHIFT NOMENCLATURE], $B3225, Table1[EKIA]))</f>
        <v/>
      </c>
      <c r="H3225" s="1" t="str">
        <f>IF($A3225&gt;--RIGHT($A$2,LEN($A$2)-8),"",SUMIF(Table1[SHIFT NOMENCLATURE], $B3225, Table1[EWIA]))</f>
        <v/>
      </c>
      <c r="I3225" s="1" t="str">
        <f>IF($A3225&gt;--RIGHT($A$2,LEN($A$2)-8),"",SUMIF(Table1[SHIFT NOMENCLATURE], $B3225, Table1[EPW]))</f>
        <v/>
      </c>
      <c r="J3225" s="1" t="str">
        <f>IF($A3225&gt;--RIGHT($A$2,LEN($A$2)-8),"",SUMIF(Table1[SHIFT NOMENCLATURE], $B3225, Table1[FVIC KILL]))</f>
        <v/>
      </c>
      <c r="K3225" s="1" t="str">
        <f>IF($A3225&gt;--RIGHT($A$2,LEN($A$2)-8),"",SUMIF(Table1[SHIFT NOMENCLATURE], $B3225, Table1[FVIC MOB]))</f>
        <v/>
      </c>
      <c r="L3225" s="1" t="str">
        <f>IF($A3225&gt;--RIGHT($A$2,LEN($A$2)-8),"",SUMIF(Table1[SHIFT NOMENCLATURE], $B3225, Table1[FVIC FIRE]))</f>
        <v/>
      </c>
      <c r="M3225" s="1" t="str">
        <f>IF($A3225&gt;--RIGHT($A$2,LEN($A$2)-8),"",SUMIF(Table1[SHIFT NOMENCLATURE], $B3225, Table1[FKIA]))</f>
        <v/>
      </c>
      <c r="N3225" s="1" t="str">
        <f>IF($A3225&gt;--RIGHT($A$2,LEN($A$2)-8),"",SUMIF(Table1[SHIFT NOMENCLATURE], $B3225, Table1[FWIA]))</f>
        <v/>
      </c>
      <c r="O3225" s="1" t="str">
        <f>IF($A3225&gt;--RIGHT($A$2,LEN($A$2)-8),"",SUMIF(Table1[SHIFT NOMENCLATURE], $B3225, Table1[DUSTWUN]))</f>
        <v/>
      </c>
    </row>
    <row r="3226" spans="1:15" x14ac:dyDescent="0.25">
      <c r="A3226" s="1" t="str">
        <f t="shared" si="100"/>
        <v/>
      </c>
      <c r="B3226" t="str">
        <f t="shared" si="101"/>
        <v/>
      </c>
      <c r="C3226" s="1" t="str">
        <f>IF($A3226&gt;--RIGHT($A$2,LEN($A$2)-8),"",COUNTIF(Table1[SHIFT NOMENCLATURE],$B3226))</f>
        <v/>
      </c>
      <c r="D3226" s="1" t="str">
        <f>IF($A3226&gt;--RIGHT($A$2,LEN($A$2)-8),"",SUMIF(Table1[SHIFT NOMENCLATURE], $B3226, Table1[EVIC KILL]))</f>
        <v/>
      </c>
      <c r="E3226" s="1" t="str">
        <f>IF($A3226&gt;--RIGHT($A$2,LEN($A$2)-8),"",SUMIF(Table1[SHIFT NOMENCLATURE], $B3226, Table1[EVIC MOB]))</f>
        <v/>
      </c>
      <c r="F3226" s="1" t="str">
        <f>IF($A3226&gt;--RIGHT($A$2,LEN($A$2)-8),"",SUMIF(Table1[SHIFT NOMENCLATURE], $B3226, Table1[EVIC FIRE]))</f>
        <v/>
      </c>
      <c r="G3226" s="1" t="str">
        <f>IF($A3226&gt;--RIGHT($A$2,LEN($A$2)-8),"",SUMIF(Table1[SHIFT NOMENCLATURE], $B3226, Table1[EKIA]))</f>
        <v/>
      </c>
      <c r="H3226" s="1" t="str">
        <f>IF($A3226&gt;--RIGHT($A$2,LEN($A$2)-8),"",SUMIF(Table1[SHIFT NOMENCLATURE], $B3226, Table1[EWIA]))</f>
        <v/>
      </c>
      <c r="I3226" s="1" t="str">
        <f>IF($A3226&gt;--RIGHT($A$2,LEN($A$2)-8),"",SUMIF(Table1[SHIFT NOMENCLATURE], $B3226, Table1[EPW]))</f>
        <v/>
      </c>
      <c r="J3226" s="1" t="str">
        <f>IF($A3226&gt;--RIGHT($A$2,LEN($A$2)-8),"",SUMIF(Table1[SHIFT NOMENCLATURE], $B3226, Table1[FVIC KILL]))</f>
        <v/>
      </c>
      <c r="K3226" s="1" t="str">
        <f>IF($A3226&gt;--RIGHT($A$2,LEN($A$2)-8),"",SUMIF(Table1[SHIFT NOMENCLATURE], $B3226, Table1[FVIC MOB]))</f>
        <v/>
      </c>
      <c r="L3226" s="1" t="str">
        <f>IF($A3226&gt;--RIGHT($A$2,LEN($A$2)-8),"",SUMIF(Table1[SHIFT NOMENCLATURE], $B3226, Table1[FVIC FIRE]))</f>
        <v/>
      </c>
      <c r="M3226" s="1" t="str">
        <f>IF($A3226&gt;--RIGHT($A$2,LEN($A$2)-8),"",SUMIF(Table1[SHIFT NOMENCLATURE], $B3226, Table1[FKIA]))</f>
        <v/>
      </c>
      <c r="N3226" s="1" t="str">
        <f>IF($A3226&gt;--RIGHT($A$2,LEN($A$2)-8),"",SUMIF(Table1[SHIFT NOMENCLATURE], $B3226, Table1[FWIA]))</f>
        <v/>
      </c>
      <c r="O3226" s="1" t="str">
        <f>IF($A3226&gt;--RIGHT($A$2,LEN($A$2)-8),"",SUMIF(Table1[SHIFT NOMENCLATURE], $B3226, Table1[DUSTWUN]))</f>
        <v/>
      </c>
    </row>
    <row r="3227" spans="1:15" x14ac:dyDescent="0.25">
      <c r="A3227" s="1" t="str">
        <f t="shared" si="100"/>
        <v/>
      </c>
      <c r="B3227" t="str">
        <f t="shared" si="101"/>
        <v/>
      </c>
      <c r="C3227" s="1" t="str">
        <f>IF($A3227&gt;--RIGHT($A$2,LEN($A$2)-8),"",COUNTIF(Table1[SHIFT NOMENCLATURE],$B3227))</f>
        <v/>
      </c>
      <c r="D3227" s="1" t="str">
        <f>IF($A3227&gt;--RIGHT($A$2,LEN($A$2)-8),"",SUMIF(Table1[SHIFT NOMENCLATURE], $B3227, Table1[EVIC KILL]))</f>
        <v/>
      </c>
      <c r="E3227" s="1" t="str">
        <f>IF($A3227&gt;--RIGHT($A$2,LEN($A$2)-8),"",SUMIF(Table1[SHIFT NOMENCLATURE], $B3227, Table1[EVIC MOB]))</f>
        <v/>
      </c>
      <c r="F3227" s="1" t="str">
        <f>IF($A3227&gt;--RIGHT($A$2,LEN($A$2)-8),"",SUMIF(Table1[SHIFT NOMENCLATURE], $B3227, Table1[EVIC FIRE]))</f>
        <v/>
      </c>
      <c r="G3227" s="1" t="str">
        <f>IF($A3227&gt;--RIGHT($A$2,LEN($A$2)-8),"",SUMIF(Table1[SHIFT NOMENCLATURE], $B3227, Table1[EKIA]))</f>
        <v/>
      </c>
      <c r="H3227" s="1" t="str">
        <f>IF($A3227&gt;--RIGHT($A$2,LEN($A$2)-8),"",SUMIF(Table1[SHIFT NOMENCLATURE], $B3227, Table1[EWIA]))</f>
        <v/>
      </c>
      <c r="I3227" s="1" t="str">
        <f>IF($A3227&gt;--RIGHT($A$2,LEN($A$2)-8),"",SUMIF(Table1[SHIFT NOMENCLATURE], $B3227, Table1[EPW]))</f>
        <v/>
      </c>
      <c r="J3227" s="1" t="str">
        <f>IF($A3227&gt;--RIGHT($A$2,LEN($A$2)-8),"",SUMIF(Table1[SHIFT NOMENCLATURE], $B3227, Table1[FVIC KILL]))</f>
        <v/>
      </c>
      <c r="K3227" s="1" t="str">
        <f>IF($A3227&gt;--RIGHT($A$2,LEN($A$2)-8),"",SUMIF(Table1[SHIFT NOMENCLATURE], $B3227, Table1[FVIC MOB]))</f>
        <v/>
      </c>
      <c r="L3227" s="1" t="str">
        <f>IF($A3227&gt;--RIGHT($A$2,LEN($A$2)-8),"",SUMIF(Table1[SHIFT NOMENCLATURE], $B3227, Table1[FVIC FIRE]))</f>
        <v/>
      </c>
      <c r="M3227" s="1" t="str">
        <f>IF($A3227&gt;--RIGHT($A$2,LEN($A$2)-8),"",SUMIF(Table1[SHIFT NOMENCLATURE], $B3227, Table1[FKIA]))</f>
        <v/>
      </c>
      <c r="N3227" s="1" t="str">
        <f>IF($A3227&gt;--RIGHT($A$2,LEN($A$2)-8),"",SUMIF(Table1[SHIFT NOMENCLATURE], $B3227, Table1[FWIA]))</f>
        <v/>
      </c>
      <c r="O3227" s="1" t="str">
        <f>IF($A3227&gt;--RIGHT($A$2,LEN($A$2)-8),"",SUMIF(Table1[SHIFT NOMENCLATURE], $B3227, Table1[DUSTWUN]))</f>
        <v/>
      </c>
    </row>
    <row r="3228" spans="1:15" x14ac:dyDescent="0.25">
      <c r="A3228" s="1" t="str">
        <f t="shared" si="100"/>
        <v/>
      </c>
      <c r="B3228" t="str">
        <f t="shared" si="101"/>
        <v/>
      </c>
      <c r="C3228" s="1" t="str">
        <f>IF($A3228&gt;--RIGHT($A$2,LEN($A$2)-8),"",COUNTIF(Table1[SHIFT NOMENCLATURE],$B3228))</f>
        <v/>
      </c>
      <c r="D3228" s="1" t="str">
        <f>IF($A3228&gt;--RIGHT($A$2,LEN($A$2)-8),"",SUMIF(Table1[SHIFT NOMENCLATURE], $B3228, Table1[EVIC KILL]))</f>
        <v/>
      </c>
      <c r="E3228" s="1" t="str">
        <f>IF($A3228&gt;--RIGHT($A$2,LEN($A$2)-8),"",SUMIF(Table1[SHIFT NOMENCLATURE], $B3228, Table1[EVIC MOB]))</f>
        <v/>
      </c>
      <c r="F3228" s="1" t="str">
        <f>IF($A3228&gt;--RIGHT($A$2,LEN($A$2)-8),"",SUMIF(Table1[SHIFT NOMENCLATURE], $B3228, Table1[EVIC FIRE]))</f>
        <v/>
      </c>
      <c r="G3228" s="1" t="str">
        <f>IF($A3228&gt;--RIGHT($A$2,LEN($A$2)-8),"",SUMIF(Table1[SHIFT NOMENCLATURE], $B3228, Table1[EKIA]))</f>
        <v/>
      </c>
      <c r="H3228" s="1" t="str">
        <f>IF($A3228&gt;--RIGHT($A$2,LEN($A$2)-8),"",SUMIF(Table1[SHIFT NOMENCLATURE], $B3228, Table1[EWIA]))</f>
        <v/>
      </c>
      <c r="I3228" s="1" t="str">
        <f>IF($A3228&gt;--RIGHT($A$2,LEN($A$2)-8),"",SUMIF(Table1[SHIFT NOMENCLATURE], $B3228, Table1[EPW]))</f>
        <v/>
      </c>
      <c r="J3228" s="1" t="str">
        <f>IF($A3228&gt;--RIGHT($A$2,LEN($A$2)-8),"",SUMIF(Table1[SHIFT NOMENCLATURE], $B3228, Table1[FVIC KILL]))</f>
        <v/>
      </c>
      <c r="K3228" s="1" t="str">
        <f>IF($A3228&gt;--RIGHT($A$2,LEN($A$2)-8),"",SUMIF(Table1[SHIFT NOMENCLATURE], $B3228, Table1[FVIC MOB]))</f>
        <v/>
      </c>
      <c r="L3228" s="1" t="str">
        <f>IF($A3228&gt;--RIGHT($A$2,LEN($A$2)-8),"",SUMIF(Table1[SHIFT NOMENCLATURE], $B3228, Table1[FVIC FIRE]))</f>
        <v/>
      </c>
      <c r="M3228" s="1" t="str">
        <f>IF($A3228&gt;--RIGHT($A$2,LEN($A$2)-8),"",SUMIF(Table1[SHIFT NOMENCLATURE], $B3228, Table1[FKIA]))</f>
        <v/>
      </c>
      <c r="N3228" s="1" t="str">
        <f>IF($A3228&gt;--RIGHT($A$2,LEN($A$2)-8),"",SUMIF(Table1[SHIFT NOMENCLATURE], $B3228, Table1[FWIA]))</f>
        <v/>
      </c>
      <c r="O3228" s="1" t="str">
        <f>IF($A3228&gt;--RIGHT($A$2,LEN($A$2)-8),"",SUMIF(Table1[SHIFT NOMENCLATURE], $B3228, Table1[DUSTWUN]))</f>
        <v/>
      </c>
    </row>
    <row r="3229" spans="1:15" x14ac:dyDescent="0.25">
      <c r="A3229" s="1" t="str">
        <f t="shared" si="100"/>
        <v/>
      </c>
      <c r="B3229" t="str">
        <f t="shared" si="101"/>
        <v/>
      </c>
      <c r="C3229" s="1" t="str">
        <f>IF($A3229&gt;--RIGHT($A$2,LEN($A$2)-8),"",COUNTIF(Table1[SHIFT NOMENCLATURE],$B3229))</f>
        <v/>
      </c>
      <c r="D3229" s="1" t="str">
        <f>IF($A3229&gt;--RIGHT($A$2,LEN($A$2)-8),"",SUMIF(Table1[SHIFT NOMENCLATURE], $B3229, Table1[EVIC KILL]))</f>
        <v/>
      </c>
      <c r="E3229" s="1" t="str">
        <f>IF($A3229&gt;--RIGHT($A$2,LEN($A$2)-8),"",SUMIF(Table1[SHIFT NOMENCLATURE], $B3229, Table1[EVIC MOB]))</f>
        <v/>
      </c>
      <c r="F3229" s="1" t="str">
        <f>IF($A3229&gt;--RIGHT($A$2,LEN($A$2)-8),"",SUMIF(Table1[SHIFT NOMENCLATURE], $B3229, Table1[EVIC FIRE]))</f>
        <v/>
      </c>
      <c r="G3229" s="1" t="str">
        <f>IF($A3229&gt;--RIGHT($A$2,LEN($A$2)-8),"",SUMIF(Table1[SHIFT NOMENCLATURE], $B3229, Table1[EKIA]))</f>
        <v/>
      </c>
      <c r="H3229" s="1" t="str">
        <f>IF($A3229&gt;--RIGHT($A$2,LEN($A$2)-8),"",SUMIF(Table1[SHIFT NOMENCLATURE], $B3229, Table1[EWIA]))</f>
        <v/>
      </c>
      <c r="I3229" s="1" t="str">
        <f>IF($A3229&gt;--RIGHT($A$2,LEN($A$2)-8),"",SUMIF(Table1[SHIFT NOMENCLATURE], $B3229, Table1[EPW]))</f>
        <v/>
      </c>
      <c r="J3229" s="1" t="str">
        <f>IF($A3229&gt;--RIGHT($A$2,LEN($A$2)-8),"",SUMIF(Table1[SHIFT NOMENCLATURE], $B3229, Table1[FVIC KILL]))</f>
        <v/>
      </c>
      <c r="K3229" s="1" t="str">
        <f>IF($A3229&gt;--RIGHT($A$2,LEN($A$2)-8),"",SUMIF(Table1[SHIFT NOMENCLATURE], $B3229, Table1[FVIC MOB]))</f>
        <v/>
      </c>
      <c r="L3229" s="1" t="str">
        <f>IF($A3229&gt;--RIGHT($A$2,LEN($A$2)-8),"",SUMIF(Table1[SHIFT NOMENCLATURE], $B3229, Table1[FVIC FIRE]))</f>
        <v/>
      </c>
      <c r="M3229" s="1" t="str">
        <f>IF($A3229&gt;--RIGHT($A$2,LEN($A$2)-8),"",SUMIF(Table1[SHIFT NOMENCLATURE], $B3229, Table1[FKIA]))</f>
        <v/>
      </c>
      <c r="N3229" s="1" t="str">
        <f>IF($A3229&gt;--RIGHT($A$2,LEN($A$2)-8),"",SUMIF(Table1[SHIFT NOMENCLATURE], $B3229, Table1[FWIA]))</f>
        <v/>
      </c>
      <c r="O3229" s="1" t="str">
        <f>IF($A3229&gt;--RIGHT($A$2,LEN($A$2)-8),"",SUMIF(Table1[SHIFT NOMENCLATURE], $B3229, Table1[DUSTWUN]))</f>
        <v/>
      </c>
    </row>
    <row r="3230" spans="1:15" x14ac:dyDescent="0.25">
      <c r="A3230" s="1" t="str">
        <f t="shared" si="100"/>
        <v/>
      </c>
      <c r="B3230" t="str">
        <f t="shared" si="101"/>
        <v/>
      </c>
      <c r="C3230" s="1" t="str">
        <f>IF($A3230&gt;--RIGHT($A$2,LEN($A$2)-8),"",COUNTIF(Table1[SHIFT NOMENCLATURE],$B3230))</f>
        <v/>
      </c>
      <c r="D3230" s="1" t="str">
        <f>IF($A3230&gt;--RIGHT($A$2,LEN($A$2)-8),"",SUMIF(Table1[SHIFT NOMENCLATURE], $B3230, Table1[EVIC KILL]))</f>
        <v/>
      </c>
      <c r="E3230" s="1" t="str">
        <f>IF($A3230&gt;--RIGHT($A$2,LEN($A$2)-8),"",SUMIF(Table1[SHIFT NOMENCLATURE], $B3230, Table1[EVIC MOB]))</f>
        <v/>
      </c>
      <c r="F3230" s="1" t="str">
        <f>IF($A3230&gt;--RIGHT($A$2,LEN($A$2)-8),"",SUMIF(Table1[SHIFT NOMENCLATURE], $B3230, Table1[EVIC FIRE]))</f>
        <v/>
      </c>
      <c r="G3230" s="1" t="str">
        <f>IF($A3230&gt;--RIGHT($A$2,LEN($A$2)-8),"",SUMIF(Table1[SHIFT NOMENCLATURE], $B3230, Table1[EKIA]))</f>
        <v/>
      </c>
      <c r="H3230" s="1" t="str">
        <f>IF($A3230&gt;--RIGHT($A$2,LEN($A$2)-8),"",SUMIF(Table1[SHIFT NOMENCLATURE], $B3230, Table1[EWIA]))</f>
        <v/>
      </c>
      <c r="I3230" s="1" t="str">
        <f>IF($A3230&gt;--RIGHT($A$2,LEN($A$2)-8),"",SUMIF(Table1[SHIFT NOMENCLATURE], $B3230, Table1[EPW]))</f>
        <v/>
      </c>
      <c r="J3230" s="1" t="str">
        <f>IF($A3230&gt;--RIGHT($A$2,LEN($A$2)-8),"",SUMIF(Table1[SHIFT NOMENCLATURE], $B3230, Table1[FVIC KILL]))</f>
        <v/>
      </c>
      <c r="K3230" s="1" t="str">
        <f>IF($A3230&gt;--RIGHT($A$2,LEN($A$2)-8),"",SUMIF(Table1[SHIFT NOMENCLATURE], $B3230, Table1[FVIC MOB]))</f>
        <v/>
      </c>
      <c r="L3230" s="1" t="str">
        <f>IF($A3230&gt;--RIGHT($A$2,LEN($A$2)-8),"",SUMIF(Table1[SHIFT NOMENCLATURE], $B3230, Table1[FVIC FIRE]))</f>
        <v/>
      </c>
      <c r="M3230" s="1" t="str">
        <f>IF($A3230&gt;--RIGHT($A$2,LEN($A$2)-8),"",SUMIF(Table1[SHIFT NOMENCLATURE], $B3230, Table1[FKIA]))</f>
        <v/>
      </c>
      <c r="N3230" s="1" t="str">
        <f>IF($A3230&gt;--RIGHT($A$2,LEN($A$2)-8),"",SUMIF(Table1[SHIFT NOMENCLATURE], $B3230, Table1[FWIA]))</f>
        <v/>
      </c>
      <c r="O3230" s="1" t="str">
        <f>IF($A3230&gt;--RIGHT($A$2,LEN($A$2)-8),"",SUMIF(Table1[SHIFT NOMENCLATURE], $B3230, Table1[DUSTWUN]))</f>
        <v/>
      </c>
    </row>
    <row r="3231" spans="1:15" x14ac:dyDescent="0.25">
      <c r="A3231" s="1" t="str">
        <f t="shared" si="100"/>
        <v/>
      </c>
      <c r="B3231" t="str">
        <f t="shared" si="101"/>
        <v/>
      </c>
      <c r="C3231" s="1" t="str">
        <f>IF($A3231&gt;--RIGHT($A$2,LEN($A$2)-8),"",COUNTIF(Table1[SHIFT NOMENCLATURE],$B3231))</f>
        <v/>
      </c>
      <c r="D3231" s="1" t="str">
        <f>IF($A3231&gt;--RIGHT($A$2,LEN($A$2)-8),"",SUMIF(Table1[SHIFT NOMENCLATURE], $B3231, Table1[EVIC KILL]))</f>
        <v/>
      </c>
      <c r="E3231" s="1" t="str">
        <f>IF($A3231&gt;--RIGHT($A$2,LEN($A$2)-8),"",SUMIF(Table1[SHIFT NOMENCLATURE], $B3231, Table1[EVIC MOB]))</f>
        <v/>
      </c>
      <c r="F3231" s="1" t="str">
        <f>IF($A3231&gt;--RIGHT($A$2,LEN($A$2)-8),"",SUMIF(Table1[SHIFT NOMENCLATURE], $B3231, Table1[EVIC FIRE]))</f>
        <v/>
      </c>
      <c r="G3231" s="1" t="str">
        <f>IF($A3231&gt;--RIGHT($A$2,LEN($A$2)-8),"",SUMIF(Table1[SHIFT NOMENCLATURE], $B3231, Table1[EKIA]))</f>
        <v/>
      </c>
      <c r="H3231" s="1" t="str">
        <f>IF($A3231&gt;--RIGHT($A$2,LEN($A$2)-8),"",SUMIF(Table1[SHIFT NOMENCLATURE], $B3231, Table1[EWIA]))</f>
        <v/>
      </c>
      <c r="I3231" s="1" t="str">
        <f>IF($A3231&gt;--RIGHT($A$2,LEN($A$2)-8),"",SUMIF(Table1[SHIFT NOMENCLATURE], $B3231, Table1[EPW]))</f>
        <v/>
      </c>
      <c r="J3231" s="1" t="str">
        <f>IF($A3231&gt;--RIGHT($A$2,LEN($A$2)-8),"",SUMIF(Table1[SHIFT NOMENCLATURE], $B3231, Table1[FVIC KILL]))</f>
        <v/>
      </c>
      <c r="K3231" s="1" t="str">
        <f>IF($A3231&gt;--RIGHT($A$2,LEN($A$2)-8),"",SUMIF(Table1[SHIFT NOMENCLATURE], $B3231, Table1[FVIC MOB]))</f>
        <v/>
      </c>
      <c r="L3231" s="1" t="str">
        <f>IF($A3231&gt;--RIGHT($A$2,LEN($A$2)-8),"",SUMIF(Table1[SHIFT NOMENCLATURE], $B3231, Table1[FVIC FIRE]))</f>
        <v/>
      </c>
      <c r="M3231" s="1" t="str">
        <f>IF($A3231&gt;--RIGHT($A$2,LEN($A$2)-8),"",SUMIF(Table1[SHIFT NOMENCLATURE], $B3231, Table1[FKIA]))</f>
        <v/>
      </c>
      <c r="N3231" s="1" t="str">
        <f>IF($A3231&gt;--RIGHT($A$2,LEN($A$2)-8),"",SUMIF(Table1[SHIFT NOMENCLATURE], $B3231, Table1[FWIA]))</f>
        <v/>
      </c>
      <c r="O3231" s="1" t="str">
        <f>IF($A3231&gt;--RIGHT($A$2,LEN($A$2)-8),"",SUMIF(Table1[SHIFT NOMENCLATURE], $B3231, Table1[DUSTWUN]))</f>
        <v/>
      </c>
    </row>
    <row r="3232" spans="1:15" x14ac:dyDescent="0.25">
      <c r="A3232" s="1" t="str">
        <f t="shared" si="100"/>
        <v/>
      </c>
      <c r="B3232" t="str">
        <f t="shared" si="101"/>
        <v/>
      </c>
      <c r="C3232" s="1" t="str">
        <f>IF($A3232&gt;--RIGHT($A$2,LEN($A$2)-8),"",COUNTIF(Table1[SHIFT NOMENCLATURE],$B3232))</f>
        <v/>
      </c>
      <c r="D3232" s="1" t="str">
        <f>IF($A3232&gt;--RIGHT($A$2,LEN($A$2)-8),"",SUMIF(Table1[SHIFT NOMENCLATURE], $B3232, Table1[EVIC KILL]))</f>
        <v/>
      </c>
      <c r="E3232" s="1" t="str">
        <f>IF($A3232&gt;--RIGHT($A$2,LEN($A$2)-8),"",SUMIF(Table1[SHIFT NOMENCLATURE], $B3232, Table1[EVIC MOB]))</f>
        <v/>
      </c>
      <c r="F3232" s="1" t="str">
        <f>IF($A3232&gt;--RIGHT($A$2,LEN($A$2)-8),"",SUMIF(Table1[SHIFT NOMENCLATURE], $B3232, Table1[EVIC FIRE]))</f>
        <v/>
      </c>
      <c r="G3232" s="1" t="str">
        <f>IF($A3232&gt;--RIGHT($A$2,LEN($A$2)-8),"",SUMIF(Table1[SHIFT NOMENCLATURE], $B3232, Table1[EKIA]))</f>
        <v/>
      </c>
      <c r="H3232" s="1" t="str">
        <f>IF($A3232&gt;--RIGHT($A$2,LEN($A$2)-8),"",SUMIF(Table1[SHIFT NOMENCLATURE], $B3232, Table1[EWIA]))</f>
        <v/>
      </c>
      <c r="I3232" s="1" t="str">
        <f>IF($A3232&gt;--RIGHT($A$2,LEN($A$2)-8),"",SUMIF(Table1[SHIFT NOMENCLATURE], $B3232, Table1[EPW]))</f>
        <v/>
      </c>
      <c r="J3232" s="1" t="str">
        <f>IF($A3232&gt;--RIGHT($A$2,LEN($A$2)-8),"",SUMIF(Table1[SHIFT NOMENCLATURE], $B3232, Table1[FVIC KILL]))</f>
        <v/>
      </c>
      <c r="K3232" s="1" t="str">
        <f>IF($A3232&gt;--RIGHT($A$2,LEN($A$2)-8),"",SUMIF(Table1[SHIFT NOMENCLATURE], $B3232, Table1[FVIC MOB]))</f>
        <v/>
      </c>
      <c r="L3232" s="1" t="str">
        <f>IF($A3232&gt;--RIGHT($A$2,LEN($A$2)-8),"",SUMIF(Table1[SHIFT NOMENCLATURE], $B3232, Table1[FVIC FIRE]))</f>
        <v/>
      </c>
      <c r="M3232" s="1" t="str">
        <f>IF($A3232&gt;--RIGHT($A$2,LEN($A$2)-8),"",SUMIF(Table1[SHIFT NOMENCLATURE], $B3232, Table1[FKIA]))</f>
        <v/>
      </c>
      <c r="N3232" s="1" t="str">
        <f>IF($A3232&gt;--RIGHT($A$2,LEN($A$2)-8),"",SUMIF(Table1[SHIFT NOMENCLATURE], $B3232, Table1[FWIA]))</f>
        <v/>
      </c>
      <c r="O3232" s="1" t="str">
        <f>IF($A3232&gt;--RIGHT($A$2,LEN($A$2)-8),"",SUMIF(Table1[SHIFT NOMENCLATURE], $B3232, Table1[DUSTWUN]))</f>
        <v/>
      </c>
    </row>
    <row r="3233" spans="1:15" x14ac:dyDescent="0.25">
      <c r="A3233" s="1" t="str">
        <f t="shared" si="100"/>
        <v/>
      </c>
      <c r="B3233" t="str">
        <f t="shared" si="101"/>
        <v/>
      </c>
      <c r="C3233" s="1" t="str">
        <f>IF($A3233&gt;--RIGHT($A$2,LEN($A$2)-8),"",COUNTIF(Table1[SHIFT NOMENCLATURE],$B3233))</f>
        <v/>
      </c>
      <c r="D3233" s="1" t="str">
        <f>IF($A3233&gt;--RIGHT($A$2,LEN($A$2)-8),"",SUMIF(Table1[SHIFT NOMENCLATURE], $B3233, Table1[EVIC KILL]))</f>
        <v/>
      </c>
      <c r="E3233" s="1" t="str">
        <f>IF($A3233&gt;--RIGHT($A$2,LEN($A$2)-8),"",SUMIF(Table1[SHIFT NOMENCLATURE], $B3233, Table1[EVIC MOB]))</f>
        <v/>
      </c>
      <c r="F3233" s="1" t="str">
        <f>IF($A3233&gt;--RIGHT($A$2,LEN($A$2)-8),"",SUMIF(Table1[SHIFT NOMENCLATURE], $B3233, Table1[EVIC FIRE]))</f>
        <v/>
      </c>
      <c r="G3233" s="1" t="str">
        <f>IF($A3233&gt;--RIGHT($A$2,LEN($A$2)-8),"",SUMIF(Table1[SHIFT NOMENCLATURE], $B3233, Table1[EKIA]))</f>
        <v/>
      </c>
      <c r="H3233" s="1" t="str">
        <f>IF($A3233&gt;--RIGHT($A$2,LEN($A$2)-8),"",SUMIF(Table1[SHIFT NOMENCLATURE], $B3233, Table1[EWIA]))</f>
        <v/>
      </c>
      <c r="I3233" s="1" t="str">
        <f>IF($A3233&gt;--RIGHT($A$2,LEN($A$2)-8),"",SUMIF(Table1[SHIFT NOMENCLATURE], $B3233, Table1[EPW]))</f>
        <v/>
      </c>
      <c r="J3233" s="1" t="str">
        <f>IF($A3233&gt;--RIGHT($A$2,LEN($A$2)-8),"",SUMIF(Table1[SHIFT NOMENCLATURE], $B3233, Table1[FVIC KILL]))</f>
        <v/>
      </c>
      <c r="K3233" s="1" t="str">
        <f>IF($A3233&gt;--RIGHT($A$2,LEN($A$2)-8),"",SUMIF(Table1[SHIFT NOMENCLATURE], $B3233, Table1[FVIC MOB]))</f>
        <v/>
      </c>
      <c r="L3233" s="1" t="str">
        <f>IF($A3233&gt;--RIGHT($A$2,LEN($A$2)-8),"",SUMIF(Table1[SHIFT NOMENCLATURE], $B3233, Table1[FVIC FIRE]))</f>
        <v/>
      </c>
      <c r="M3233" s="1" t="str">
        <f>IF($A3233&gt;--RIGHT($A$2,LEN($A$2)-8),"",SUMIF(Table1[SHIFT NOMENCLATURE], $B3233, Table1[FKIA]))</f>
        <v/>
      </c>
      <c r="N3233" s="1" t="str">
        <f>IF($A3233&gt;--RIGHT($A$2,LEN($A$2)-8),"",SUMIF(Table1[SHIFT NOMENCLATURE], $B3233, Table1[FWIA]))</f>
        <v/>
      </c>
      <c r="O3233" s="1" t="str">
        <f>IF($A3233&gt;--RIGHT($A$2,LEN($A$2)-8),"",SUMIF(Table1[SHIFT NOMENCLATURE], $B3233, Table1[DUSTWUN]))</f>
        <v/>
      </c>
    </row>
    <row r="3234" spans="1:15" x14ac:dyDescent="0.25">
      <c r="A3234" s="1" t="str">
        <f t="shared" si="100"/>
        <v/>
      </c>
      <c r="B3234" t="str">
        <f t="shared" si="101"/>
        <v/>
      </c>
      <c r="C3234" s="1" t="str">
        <f>IF($A3234&gt;--RIGHT($A$2,LEN($A$2)-8),"",COUNTIF(Table1[SHIFT NOMENCLATURE],$B3234))</f>
        <v/>
      </c>
      <c r="D3234" s="1" t="str">
        <f>IF($A3234&gt;--RIGHT($A$2,LEN($A$2)-8),"",SUMIF(Table1[SHIFT NOMENCLATURE], $B3234, Table1[EVIC KILL]))</f>
        <v/>
      </c>
      <c r="E3234" s="1" t="str">
        <f>IF($A3234&gt;--RIGHT($A$2,LEN($A$2)-8),"",SUMIF(Table1[SHIFT NOMENCLATURE], $B3234, Table1[EVIC MOB]))</f>
        <v/>
      </c>
      <c r="F3234" s="1" t="str">
        <f>IF($A3234&gt;--RIGHT($A$2,LEN($A$2)-8),"",SUMIF(Table1[SHIFT NOMENCLATURE], $B3234, Table1[EVIC FIRE]))</f>
        <v/>
      </c>
      <c r="G3234" s="1" t="str">
        <f>IF($A3234&gt;--RIGHT($A$2,LEN($A$2)-8),"",SUMIF(Table1[SHIFT NOMENCLATURE], $B3234, Table1[EKIA]))</f>
        <v/>
      </c>
      <c r="H3234" s="1" t="str">
        <f>IF($A3234&gt;--RIGHT($A$2,LEN($A$2)-8),"",SUMIF(Table1[SHIFT NOMENCLATURE], $B3234, Table1[EWIA]))</f>
        <v/>
      </c>
      <c r="I3234" s="1" t="str">
        <f>IF($A3234&gt;--RIGHT($A$2,LEN($A$2)-8),"",SUMIF(Table1[SHIFT NOMENCLATURE], $B3234, Table1[EPW]))</f>
        <v/>
      </c>
      <c r="J3234" s="1" t="str">
        <f>IF($A3234&gt;--RIGHT($A$2,LEN($A$2)-8),"",SUMIF(Table1[SHIFT NOMENCLATURE], $B3234, Table1[FVIC KILL]))</f>
        <v/>
      </c>
      <c r="K3234" s="1" t="str">
        <f>IF($A3234&gt;--RIGHT($A$2,LEN($A$2)-8),"",SUMIF(Table1[SHIFT NOMENCLATURE], $B3234, Table1[FVIC MOB]))</f>
        <v/>
      </c>
      <c r="L3234" s="1" t="str">
        <f>IF($A3234&gt;--RIGHT($A$2,LEN($A$2)-8),"",SUMIF(Table1[SHIFT NOMENCLATURE], $B3234, Table1[FVIC FIRE]))</f>
        <v/>
      </c>
      <c r="M3234" s="1" t="str">
        <f>IF($A3234&gt;--RIGHT($A$2,LEN($A$2)-8),"",SUMIF(Table1[SHIFT NOMENCLATURE], $B3234, Table1[FKIA]))</f>
        <v/>
      </c>
      <c r="N3234" s="1" t="str">
        <f>IF($A3234&gt;--RIGHT($A$2,LEN($A$2)-8),"",SUMIF(Table1[SHIFT NOMENCLATURE], $B3234, Table1[FWIA]))</f>
        <v/>
      </c>
      <c r="O3234" s="1" t="str">
        <f>IF($A3234&gt;--RIGHT($A$2,LEN($A$2)-8),"",SUMIF(Table1[SHIFT NOMENCLATURE], $B3234, Table1[DUSTWUN]))</f>
        <v/>
      </c>
    </row>
    <row r="3235" spans="1:15" x14ac:dyDescent="0.25">
      <c r="A3235" s="1" t="str">
        <f t="shared" si="100"/>
        <v/>
      </c>
      <c r="B3235" t="str">
        <f t="shared" si="101"/>
        <v/>
      </c>
      <c r="C3235" s="1" t="str">
        <f>IF($A3235&gt;--RIGHT($A$2,LEN($A$2)-8),"",COUNTIF(Table1[SHIFT NOMENCLATURE],$B3235))</f>
        <v/>
      </c>
      <c r="D3235" s="1" t="str">
        <f>IF($A3235&gt;--RIGHT($A$2,LEN($A$2)-8),"",SUMIF(Table1[SHIFT NOMENCLATURE], $B3235, Table1[EVIC KILL]))</f>
        <v/>
      </c>
      <c r="E3235" s="1" t="str">
        <f>IF($A3235&gt;--RIGHT($A$2,LEN($A$2)-8),"",SUMIF(Table1[SHIFT NOMENCLATURE], $B3235, Table1[EVIC MOB]))</f>
        <v/>
      </c>
      <c r="F3235" s="1" t="str">
        <f>IF($A3235&gt;--RIGHT($A$2,LEN($A$2)-8),"",SUMIF(Table1[SHIFT NOMENCLATURE], $B3235, Table1[EVIC FIRE]))</f>
        <v/>
      </c>
      <c r="G3235" s="1" t="str">
        <f>IF($A3235&gt;--RIGHT($A$2,LEN($A$2)-8),"",SUMIF(Table1[SHIFT NOMENCLATURE], $B3235, Table1[EKIA]))</f>
        <v/>
      </c>
      <c r="H3235" s="1" t="str">
        <f>IF($A3235&gt;--RIGHT($A$2,LEN($A$2)-8),"",SUMIF(Table1[SHIFT NOMENCLATURE], $B3235, Table1[EWIA]))</f>
        <v/>
      </c>
      <c r="I3235" s="1" t="str">
        <f>IF($A3235&gt;--RIGHT($A$2,LEN($A$2)-8),"",SUMIF(Table1[SHIFT NOMENCLATURE], $B3235, Table1[EPW]))</f>
        <v/>
      </c>
      <c r="J3235" s="1" t="str">
        <f>IF($A3235&gt;--RIGHT($A$2,LEN($A$2)-8),"",SUMIF(Table1[SHIFT NOMENCLATURE], $B3235, Table1[FVIC KILL]))</f>
        <v/>
      </c>
      <c r="K3235" s="1" t="str">
        <f>IF($A3235&gt;--RIGHT($A$2,LEN($A$2)-8),"",SUMIF(Table1[SHIFT NOMENCLATURE], $B3235, Table1[FVIC MOB]))</f>
        <v/>
      </c>
      <c r="L3235" s="1" t="str">
        <f>IF($A3235&gt;--RIGHT($A$2,LEN($A$2)-8),"",SUMIF(Table1[SHIFT NOMENCLATURE], $B3235, Table1[FVIC FIRE]))</f>
        <v/>
      </c>
      <c r="M3235" s="1" t="str">
        <f>IF($A3235&gt;--RIGHT($A$2,LEN($A$2)-8),"",SUMIF(Table1[SHIFT NOMENCLATURE], $B3235, Table1[FKIA]))</f>
        <v/>
      </c>
      <c r="N3235" s="1" t="str">
        <f>IF($A3235&gt;--RIGHT($A$2,LEN($A$2)-8),"",SUMIF(Table1[SHIFT NOMENCLATURE], $B3235, Table1[FWIA]))</f>
        <v/>
      </c>
      <c r="O3235" s="1" t="str">
        <f>IF($A3235&gt;--RIGHT($A$2,LEN($A$2)-8),"",SUMIF(Table1[SHIFT NOMENCLATURE], $B3235, Table1[DUSTWUN]))</f>
        <v/>
      </c>
    </row>
    <row r="3236" spans="1:15" x14ac:dyDescent="0.25">
      <c r="A3236" s="1" t="str">
        <f t="shared" si="100"/>
        <v/>
      </c>
      <c r="B3236" t="str">
        <f t="shared" si="101"/>
        <v/>
      </c>
      <c r="C3236" s="1" t="str">
        <f>IF($A3236&gt;--RIGHT($A$2,LEN($A$2)-8),"",COUNTIF(Table1[SHIFT NOMENCLATURE],$B3236))</f>
        <v/>
      </c>
      <c r="D3236" s="1" t="str">
        <f>IF($A3236&gt;--RIGHT($A$2,LEN($A$2)-8),"",SUMIF(Table1[SHIFT NOMENCLATURE], $B3236, Table1[EVIC KILL]))</f>
        <v/>
      </c>
      <c r="E3236" s="1" t="str">
        <f>IF($A3236&gt;--RIGHT($A$2,LEN($A$2)-8),"",SUMIF(Table1[SHIFT NOMENCLATURE], $B3236, Table1[EVIC MOB]))</f>
        <v/>
      </c>
      <c r="F3236" s="1" t="str">
        <f>IF($A3236&gt;--RIGHT($A$2,LEN($A$2)-8),"",SUMIF(Table1[SHIFT NOMENCLATURE], $B3236, Table1[EVIC FIRE]))</f>
        <v/>
      </c>
      <c r="G3236" s="1" t="str">
        <f>IF($A3236&gt;--RIGHT($A$2,LEN($A$2)-8),"",SUMIF(Table1[SHIFT NOMENCLATURE], $B3236, Table1[EKIA]))</f>
        <v/>
      </c>
      <c r="H3236" s="1" t="str">
        <f>IF($A3236&gt;--RIGHT($A$2,LEN($A$2)-8),"",SUMIF(Table1[SHIFT NOMENCLATURE], $B3236, Table1[EWIA]))</f>
        <v/>
      </c>
      <c r="I3236" s="1" t="str">
        <f>IF($A3236&gt;--RIGHT($A$2,LEN($A$2)-8),"",SUMIF(Table1[SHIFT NOMENCLATURE], $B3236, Table1[EPW]))</f>
        <v/>
      </c>
      <c r="J3236" s="1" t="str">
        <f>IF($A3236&gt;--RIGHT($A$2,LEN($A$2)-8),"",SUMIF(Table1[SHIFT NOMENCLATURE], $B3236, Table1[FVIC KILL]))</f>
        <v/>
      </c>
      <c r="K3236" s="1" t="str">
        <f>IF($A3236&gt;--RIGHT($A$2,LEN($A$2)-8),"",SUMIF(Table1[SHIFT NOMENCLATURE], $B3236, Table1[FVIC MOB]))</f>
        <v/>
      </c>
      <c r="L3236" s="1" t="str">
        <f>IF($A3236&gt;--RIGHT($A$2,LEN($A$2)-8),"",SUMIF(Table1[SHIFT NOMENCLATURE], $B3236, Table1[FVIC FIRE]))</f>
        <v/>
      </c>
      <c r="M3236" s="1" t="str">
        <f>IF($A3236&gt;--RIGHT($A$2,LEN($A$2)-8),"",SUMIF(Table1[SHIFT NOMENCLATURE], $B3236, Table1[FKIA]))</f>
        <v/>
      </c>
      <c r="N3236" s="1" t="str">
        <f>IF($A3236&gt;--RIGHT($A$2,LEN($A$2)-8),"",SUMIF(Table1[SHIFT NOMENCLATURE], $B3236, Table1[FWIA]))</f>
        <v/>
      </c>
      <c r="O3236" s="1" t="str">
        <f>IF($A3236&gt;--RIGHT($A$2,LEN($A$2)-8),"",SUMIF(Table1[SHIFT NOMENCLATURE], $B3236, Table1[DUSTWUN]))</f>
        <v/>
      </c>
    </row>
    <row r="3237" spans="1:15" x14ac:dyDescent="0.25">
      <c r="A3237" s="1" t="str">
        <f t="shared" si="100"/>
        <v/>
      </c>
      <c r="B3237" t="str">
        <f t="shared" si="101"/>
        <v/>
      </c>
      <c r="C3237" s="1" t="str">
        <f>IF($A3237&gt;--RIGHT($A$2,LEN($A$2)-8),"",COUNTIF(Table1[SHIFT NOMENCLATURE],$B3237))</f>
        <v/>
      </c>
      <c r="D3237" s="1" t="str">
        <f>IF($A3237&gt;--RIGHT($A$2,LEN($A$2)-8),"",SUMIF(Table1[SHIFT NOMENCLATURE], $B3237, Table1[EVIC KILL]))</f>
        <v/>
      </c>
      <c r="E3237" s="1" t="str">
        <f>IF($A3237&gt;--RIGHT($A$2,LEN($A$2)-8),"",SUMIF(Table1[SHIFT NOMENCLATURE], $B3237, Table1[EVIC MOB]))</f>
        <v/>
      </c>
      <c r="F3237" s="1" t="str">
        <f>IF($A3237&gt;--RIGHT($A$2,LEN($A$2)-8),"",SUMIF(Table1[SHIFT NOMENCLATURE], $B3237, Table1[EVIC FIRE]))</f>
        <v/>
      </c>
      <c r="G3237" s="1" t="str">
        <f>IF($A3237&gt;--RIGHT($A$2,LEN($A$2)-8),"",SUMIF(Table1[SHIFT NOMENCLATURE], $B3237, Table1[EKIA]))</f>
        <v/>
      </c>
      <c r="H3237" s="1" t="str">
        <f>IF($A3237&gt;--RIGHT($A$2,LEN($A$2)-8),"",SUMIF(Table1[SHIFT NOMENCLATURE], $B3237, Table1[EWIA]))</f>
        <v/>
      </c>
      <c r="I3237" s="1" t="str">
        <f>IF($A3237&gt;--RIGHT($A$2,LEN($A$2)-8),"",SUMIF(Table1[SHIFT NOMENCLATURE], $B3237, Table1[EPW]))</f>
        <v/>
      </c>
      <c r="J3237" s="1" t="str">
        <f>IF($A3237&gt;--RIGHT($A$2,LEN($A$2)-8),"",SUMIF(Table1[SHIFT NOMENCLATURE], $B3237, Table1[FVIC KILL]))</f>
        <v/>
      </c>
      <c r="K3237" s="1" t="str">
        <f>IF($A3237&gt;--RIGHT($A$2,LEN($A$2)-8),"",SUMIF(Table1[SHIFT NOMENCLATURE], $B3237, Table1[FVIC MOB]))</f>
        <v/>
      </c>
      <c r="L3237" s="1" t="str">
        <f>IF($A3237&gt;--RIGHT($A$2,LEN($A$2)-8),"",SUMIF(Table1[SHIFT NOMENCLATURE], $B3237, Table1[FVIC FIRE]))</f>
        <v/>
      </c>
      <c r="M3237" s="1" t="str">
        <f>IF($A3237&gt;--RIGHT($A$2,LEN($A$2)-8),"",SUMIF(Table1[SHIFT NOMENCLATURE], $B3237, Table1[FKIA]))</f>
        <v/>
      </c>
      <c r="N3237" s="1" t="str">
        <f>IF($A3237&gt;--RIGHT($A$2,LEN($A$2)-8),"",SUMIF(Table1[SHIFT NOMENCLATURE], $B3237, Table1[FWIA]))</f>
        <v/>
      </c>
      <c r="O3237" s="1" t="str">
        <f>IF($A3237&gt;--RIGHT($A$2,LEN($A$2)-8),"",SUMIF(Table1[SHIFT NOMENCLATURE], $B3237, Table1[DUSTWUN]))</f>
        <v/>
      </c>
    </row>
    <row r="3238" spans="1:15" x14ac:dyDescent="0.25">
      <c r="A3238" s="1" t="str">
        <f t="shared" si="100"/>
        <v/>
      </c>
      <c r="B3238" t="str">
        <f t="shared" si="101"/>
        <v/>
      </c>
      <c r="C3238" s="1" t="str">
        <f>IF($A3238&gt;--RIGHT($A$2,LEN($A$2)-8),"",COUNTIF(Table1[SHIFT NOMENCLATURE],$B3238))</f>
        <v/>
      </c>
      <c r="D3238" s="1" t="str">
        <f>IF($A3238&gt;--RIGHT($A$2,LEN($A$2)-8),"",SUMIF(Table1[SHIFT NOMENCLATURE], $B3238, Table1[EVIC KILL]))</f>
        <v/>
      </c>
      <c r="E3238" s="1" t="str">
        <f>IF($A3238&gt;--RIGHT($A$2,LEN($A$2)-8),"",SUMIF(Table1[SHIFT NOMENCLATURE], $B3238, Table1[EVIC MOB]))</f>
        <v/>
      </c>
      <c r="F3238" s="1" t="str">
        <f>IF($A3238&gt;--RIGHT($A$2,LEN($A$2)-8),"",SUMIF(Table1[SHIFT NOMENCLATURE], $B3238, Table1[EVIC FIRE]))</f>
        <v/>
      </c>
      <c r="G3238" s="1" t="str">
        <f>IF($A3238&gt;--RIGHT($A$2,LEN($A$2)-8),"",SUMIF(Table1[SHIFT NOMENCLATURE], $B3238, Table1[EKIA]))</f>
        <v/>
      </c>
      <c r="H3238" s="1" t="str">
        <f>IF($A3238&gt;--RIGHT($A$2,LEN($A$2)-8),"",SUMIF(Table1[SHIFT NOMENCLATURE], $B3238, Table1[EWIA]))</f>
        <v/>
      </c>
      <c r="I3238" s="1" t="str">
        <f>IF($A3238&gt;--RIGHT($A$2,LEN($A$2)-8),"",SUMIF(Table1[SHIFT NOMENCLATURE], $B3238, Table1[EPW]))</f>
        <v/>
      </c>
      <c r="J3238" s="1" t="str">
        <f>IF($A3238&gt;--RIGHT($A$2,LEN($A$2)-8),"",SUMIF(Table1[SHIFT NOMENCLATURE], $B3238, Table1[FVIC KILL]))</f>
        <v/>
      </c>
      <c r="K3238" s="1" t="str">
        <f>IF($A3238&gt;--RIGHT($A$2,LEN($A$2)-8),"",SUMIF(Table1[SHIFT NOMENCLATURE], $B3238, Table1[FVIC MOB]))</f>
        <v/>
      </c>
      <c r="L3238" s="1" t="str">
        <f>IF($A3238&gt;--RIGHT($A$2,LEN($A$2)-8),"",SUMIF(Table1[SHIFT NOMENCLATURE], $B3238, Table1[FVIC FIRE]))</f>
        <v/>
      </c>
      <c r="M3238" s="1" t="str">
        <f>IF($A3238&gt;--RIGHT($A$2,LEN($A$2)-8),"",SUMIF(Table1[SHIFT NOMENCLATURE], $B3238, Table1[FKIA]))</f>
        <v/>
      </c>
      <c r="N3238" s="1" t="str">
        <f>IF($A3238&gt;--RIGHT($A$2,LEN($A$2)-8),"",SUMIF(Table1[SHIFT NOMENCLATURE], $B3238, Table1[FWIA]))</f>
        <v/>
      </c>
      <c r="O3238" s="1" t="str">
        <f>IF($A3238&gt;--RIGHT($A$2,LEN($A$2)-8),"",SUMIF(Table1[SHIFT NOMENCLATURE], $B3238, Table1[DUSTWUN]))</f>
        <v/>
      </c>
    </row>
    <row r="3239" spans="1:15" x14ac:dyDescent="0.25">
      <c r="A3239" s="1" t="str">
        <f t="shared" si="100"/>
        <v/>
      </c>
      <c r="B3239" t="str">
        <f t="shared" si="101"/>
        <v/>
      </c>
      <c r="C3239" s="1" t="str">
        <f>IF($A3239&gt;--RIGHT($A$2,LEN($A$2)-8),"",COUNTIF(Table1[SHIFT NOMENCLATURE],$B3239))</f>
        <v/>
      </c>
      <c r="D3239" s="1" t="str">
        <f>IF($A3239&gt;--RIGHT($A$2,LEN($A$2)-8),"",SUMIF(Table1[SHIFT NOMENCLATURE], $B3239, Table1[EVIC KILL]))</f>
        <v/>
      </c>
      <c r="E3239" s="1" t="str">
        <f>IF($A3239&gt;--RIGHT($A$2,LEN($A$2)-8),"",SUMIF(Table1[SHIFT NOMENCLATURE], $B3239, Table1[EVIC MOB]))</f>
        <v/>
      </c>
      <c r="F3239" s="1" t="str">
        <f>IF($A3239&gt;--RIGHT($A$2,LEN($A$2)-8),"",SUMIF(Table1[SHIFT NOMENCLATURE], $B3239, Table1[EVIC FIRE]))</f>
        <v/>
      </c>
      <c r="G3239" s="1" t="str">
        <f>IF($A3239&gt;--RIGHT($A$2,LEN($A$2)-8),"",SUMIF(Table1[SHIFT NOMENCLATURE], $B3239, Table1[EKIA]))</f>
        <v/>
      </c>
      <c r="H3239" s="1" t="str">
        <f>IF($A3239&gt;--RIGHT($A$2,LEN($A$2)-8),"",SUMIF(Table1[SHIFT NOMENCLATURE], $B3239, Table1[EWIA]))</f>
        <v/>
      </c>
      <c r="I3239" s="1" t="str">
        <f>IF($A3239&gt;--RIGHT($A$2,LEN($A$2)-8),"",SUMIF(Table1[SHIFT NOMENCLATURE], $B3239, Table1[EPW]))</f>
        <v/>
      </c>
      <c r="J3239" s="1" t="str">
        <f>IF($A3239&gt;--RIGHT($A$2,LEN($A$2)-8),"",SUMIF(Table1[SHIFT NOMENCLATURE], $B3239, Table1[FVIC KILL]))</f>
        <v/>
      </c>
      <c r="K3239" s="1" t="str">
        <f>IF($A3239&gt;--RIGHT($A$2,LEN($A$2)-8),"",SUMIF(Table1[SHIFT NOMENCLATURE], $B3239, Table1[FVIC MOB]))</f>
        <v/>
      </c>
      <c r="L3239" s="1" t="str">
        <f>IF($A3239&gt;--RIGHT($A$2,LEN($A$2)-8),"",SUMIF(Table1[SHIFT NOMENCLATURE], $B3239, Table1[FVIC FIRE]))</f>
        <v/>
      </c>
      <c r="M3239" s="1" t="str">
        <f>IF($A3239&gt;--RIGHT($A$2,LEN($A$2)-8),"",SUMIF(Table1[SHIFT NOMENCLATURE], $B3239, Table1[FKIA]))</f>
        <v/>
      </c>
      <c r="N3239" s="1" t="str">
        <f>IF($A3239&gt;--RIGHT($A$2,LEN($A$2)-8),"",SUMIF(Table1[SHIFT NOMENCLATURE], $B3239, Table1[FWIA]))</f>
        <v/>
      </c>
      <c r="O3239" s="1" t="str">
        <f>IF($A3239&gt;--RIGHT($A$2,LEN($A$2)-8),"",SUMIF(Table1[SHIFT NOMENCLATURE], $B3239, Table1[DUSTWUN]))</f>
        <v/>
      </c>
    </row>
    <row r="3240" spans="1:15" x14ac:dyDescent="0.25">
      <c r="A3240" s="1" t="str">
        <f t="shared" si="100"/>
        <v/>
      </c>
      <c r="B3240" t="str">
        <f t="shared" si="101"/>
        <v/>
      </c>
      <c r="C3240" s="1" t="str">
        <f>IF($A3240&gt;--RIGHT($A$2,LEN($A$2)-8),"",COUNTIF(Table1[SHIFT NOMENCLATURE],$B3240))</f>
        <v/>
      </c>
      <c r="D3240" s="1" t="str">
        <f>IF($A3240&gt;--RIGHT($A$2,LEN($A$2)-8),"",SUMIF(Table1[SHIFT NOMENCLATURE], $B3240, Table1[EVIC KILL]))</f>
        <v/>
      </c>
      <c r="E3240" s="1" t="str">
        <f>IF($A3240&gt;--RIGHT($A$2,LEN($A$2)-8),"",SUMIF(Table1[SHIFT NOMENCLATURE], $B3240, Table1[EVIC MOB]))</f>
        <v/>
      </c>
      <c r="F3240" s="1" t="str">
        <f>IF($A3240&gt;--RIGHT($A$2,LEN($A$2)-8),"",SUMIF(Table1[SHIFT NOMENCLATURE], $B3240, Table1[EVIC FIRE]))</f>
        <v/>
      </c>
      <c r="G3240" s="1" t="str">
        <f>IF($A3240&gt;--RIGHT($A$2,LEN($A$2)-8),"",SUMIF(Table1[SHIFT NOMENCLATURE], $B3240, Table1[EKIA]))</f>
        <v/>
      </c>
      <c r="H3240" s="1" t="str">
        <f>IF($A3240&gt;--RIGHT($A$2,LEN($A$2)-8),"",SUMIF(Table1[SHIFT NOMENCLATURE], $B3240, Table1[EWIA]))</f>
        <v/>
      </c>
      <c r="I3240" s="1" t="str">
        <f>IF($A3240&gt;--RIGHT($A$2,LEN($A$2)-8),"",SUMIF(Table1[SHIFT NOMENCLATURE], $B3240, Table1[EPW]))</f>
        <v/>
      </c>
      <c r="J3240" s="1" t="str">
        <f>IF($A3240&gt;--RIGHT($A$2,LEN($A$2)-8),"",SUMIF(Table1[SHIFT NOMENCLATURE], $B3240, Table1[FVIC KILL]))</f>
        <v/>
      </c>
      <c r="K3240" s="1" t="str">
        <f>IF($A3240&gt;--RIGHT($A$2,LEN($A$2)-8),"",SUMIF(Table1[SHIFT NOMENCLATURE], $B3240, Table1[FVIC MOB]))</f>
        <v/>
      </c>
      <c r="L3240" s="1" t="str">
        <f>IF($A3240&gt;--RIGHT($A$2,LEN($A$2)-8),"",SUMIF(Table1[SHIFT NOMENCLATURE], $B3240, Table1[FVIC FIRE]))</f>
        <v/>
      </c>
      <c r="M3240" s="1" t="str">
        <f>IF($A3240&gt;--RIGHT($A$2,LEN($A$2)-8),"",SUMIF(Table1[SHIFT NOMENCLATURE], $B3240, Table1[FKIA]))</f>
        <v/>
      </c>
      <c r="N3240" s="1" t="str">
        <f>IF($A3240&gt;--RIGHT($A$2,LEN($A$2)-8),"",SUMIF(Table1[SHIFT NOMENCLATURE], $B3240, Table1[FWIA]))</f>
        <v/>
      </c>
      <c r="O3240" s="1" t="str">
        <f>IF($A3240&gt;--RIGHT($A$2,LEN($A$2)-8),"",SUMIF(Table1[SHIFT NOMENCLATURE], $B3240, Table1[DUSTWUN]))</f>
        <v/>
      </c>
    </row>
    <row r="3241" spans="1:15" x14ac:dyDescent="0.25">
      <c r="A3241" s="1" t="str">
        <f t="shared" si="100"/>
        <v/>
      </c>
      <c r="B3241" t="str">
        <f t="shared" si="101"/>
        <v/>
      </c>
      <c r="C3241" s="1" t="str">
        <f>IF($A3241&gt;--RIGHT($A$2,LEN($A$2)-8),"",COUNTIF(Table1[SHIFT NOMENCLATURE],$B3241))</f>
        <v/>
      </c>
      <c r="D3241" s="1" t="str">
        <f>IF($A3241&gt;--RIGHT($A$2,LEN($A$2)-8),"",SUMIF(Table1[SHIFT NOMENCLATURE], $B3241, Table1[EVIC KILL]))</f>
        <v/>
      </c>
      <c r="E3241" s="1" t="str">
        <f>IF($A3241&gt;--RIGHT($A$2,LEN($A$2)-8),"",SUMIF(Table1[SHIFT NOMENCLATURE], $B3241, Table1[EVIC MOB]))</f>
        <v/>
      </c>
      <c r="F3241" s="1" t="str">
        <f>IF($A3241&gt;--RIGHT($A$2,LEN($A$2)-8),"",SUMIF(Table1[SHIFT NOMENCLATURE], $B3241, Table1[EVIC FIRE]))</f>
        <v/>
      </c>
      <c r="G3241" s="1" t="str">
        <f>IF($A3241&gt;--RIGHT($A$2,LEN($A$2)-8),"",SUMIF(Table1[SHIFT NOMENCLATURE], $B3241, Table1[EKIA]))</f>
        <v/>
      </c>
      <c r="H3241" s="1" t="str">
        <f>IF($A3241&gt;--RIGHT($A$2,LEN($A$2)-8),"",SUMIF(Table1[SHIFT NOMENCLATURE], $B3241, Table1[EWIA]))</f>
        <v/>
      </c>
      <c r="I3241" s="1" t="str">
        <f>IF($A3241&gt;--RIGHT($A$2,LEN($A$2)-8),"",SUMIF(Table1[SHIFT NOMENCLATURE], $B3241, Table1[EPW]))</f>
        <v/>
      </c>
      <c r="J3241" s="1" t="str">
        <f>IF($A3241&gt;--RIGHT($A$2,LEN($A$2)-8),"",SUMIF(Table1[SHIFT NOMENCLATURE], $B3241, Table1[FVIC KILL]))</f>
        <v/>
      </c>
      <c r="K3241" s="1" t="str">
        <f>IF($A3241&gt;--RIGHT($A$2,LEN($A$2)-8),"",SUMIF(Table1[SHIFT NOMENCLATURE], $B3241, Table1[FVIC MOB]))</f>
        <v/>
      </c>
      <c r="L3241" s="1" t="str">
        <f>IF($A3241&gt;--RIGHT($A$2,LEN($A$2)-8),"",SUMIF(Table1[SHIFT NOMENCLATURE], $B3241, Table1[FVIC FIRE]))</f>
        <v/>
      </c>
      <c r="M3241" s="1" t="str">
        <f>IF($A3241&gt;--RIGHT($A$2,LEN($A$2)-8),"",SUMIF(Table1[SHIFT NOMENCLATURE], $B3241, Table1[FKIA]))</f>
        <v/>
      </c>
      <c r="N3241" s="1" t="str">
        <f>IF($A3241&gt;--RIGHT($A$2,LEN($A$2)-8),"",SUMIF(Table1[SHIFT NOMENCLATURE], $B3241, Table1[FWIA]))</f>
        <v/>
      </c>
      <c r="O3241" s="1" t="str">
        <f>IF($A3241&gt;--RIGHT($A$2,LEN($A$2)-8),"",SUMIF(Table1[SHIFT NOMENCLATURE], $B3241, Table1[DUSTWUN]))</f>
        <v/>
      </c>
    </row>
    <row r="3242" spans="1:15" x14ac:dyDescent="0.25">
      <c r="A3242" s="1" t="str">
        <f t="shared" si="100"/>
        <v/>
      </c>
      <c r="B3242" t="str">
        <f t="shared" si="101"/>
        <v/>
      </c>
      <c r="C3242" s="1" t="str">
        <f>IF($A3242&gt;--RIGHT($A$2,LEN($A$2)-8),"",COUNTIF(Table1[SHIFT NOMENCLATURE],$B3242))</f>
        <v/>
      </c>
      <c r="D3242" s="1" t="str">
        <f>IF($A3242&gt;--RIGHT($A$2,LEN($A$2)-8),"",SUMIF(Table1[SHIFT NOMENCLATURE], $B3242, Table1[EVIC KILL]))</f>
        <v/>
      </c>
      <c r="E3242" s="1" t="str">
        <f>IF($A3242&gt;--RIGHT($A$2,LEN($A$2)-8),"",SUMIF(Table1[SHIFT NOMENCLATURE], $B3242, Table1[EVIC MOB]))</f>
        <v/>
      </c>
      <c r="F3242" s="1" t="str">
        <f>IF($A3242&gt;--RIGHT($A$2,LEN($A$2)-8),"",SUMIF(Table1[SHIFT NOMENCLATURE], $B3242, Table1[EVIC FIRE]))</f>
        <v/>
      </c>
      <c r="G3242" s="1" t="str">
        <f>IF($A3242&gt;--RIGHT($A$2,LEN($A$2)-8),"",SUMIF(Table1[SHIFT NOMENCLATURE], $B3242, Table1[EKIA]))</f>
        <v/>
      </c>
      <c r="H3242" s="1" t="str">
        <f>IF($A3242&gt;--RIGHT($A$2,LEN($A$2)-8),"",SUMIF(Table1[SHIFT NOMENCLATURE], $B3242, Table1[EWIA]))</f>
        <v/>
      </c>
      <c r="I3242" s="1" t="str">
        <f>IF($A3242&gt;--RIGHT($A$2,LEN($A$2)-8),"",SUMIF(Table1[SHIFT NOMENCLATURE], $B3242, Table1[EPW]))</f>
        <v/>
      </c>
      <c r="J3242" s="1" t="str">
        <f>IF($A3242&gt;--RIGHT($A$2,LEN($A$2)-8),"",SUMIF(Table1[SHIFT NOMENCLATURE], $B3242, Table1[FVIC KILL]))</f>
        <v/>
      </c>
      <c r="K3242" s="1" t="str">
        <f>IF($A3242&gt;--RIGHT($A$2,LEN($A$2)-8),"",SUMIF(Table1[SHIFT NOMENCLATURE], $B3242, Table1[FVIC MOB]))</f>
        <v/>
      </c>
      <c r="L3242" s="1" t="str">
        <f>IF($A3242&gt;--RIGHT($A$2,LEN($A$2)-8),"",SUMIF(Table1[SHIFT NOMENCLATURE], $B3242, Table1[FVIC FIRE]))</f>
        <v/>
      </c>
      <c r="M3242" s="1" t="str">
        <f>IF($A3242&gt;--RIGHT($A$2,LEN($A$2)-8),"",SUMIF(Table1[SHIFT NOMENCLATURE], $B3242, Table1[FKIA]))</f>
        <v/>
      </c>
      <c r="N3242" s="1" t="str">
        <f>IF($A3242&gt;--RIGHT($A$2,LEN($A$2)-8),"",SUMIF(Table1[SHIFT NOMENCLATURE], $B3242, Table1[FWIA]))</f>
        <v/>
      </c>
      <c r="O3242" s="1" t="str">
        <f>IF($A3242&gt;--RIGHT($A$2,LEN($A$2)-8),"",SUMIF(Table1[SHIFT NOMENCLATURE], $B3242, Table1[DUSTWUN]))</f>
        <v/>
      </c>
    </row>
    <row r="3243" spans="1:15" x14ac:dyDescent="0.25">
      <c r="A3243" s="1" t="str">
        <f t="shared" si="100"/>
        <v/>
      </c>
      <c r="B3243" t="str">
        <f t="shared" si="101"/>
        <v/>
      </c>
      <c r="C3243" s="1" t="str">
        <f>IF($A3243&gt;--RIGHT($A$2,LEN($A$2)-8),"",COUNTIF(Table1[SHIFT NOMENCLATURE],$B3243))</f>
        <v/>
      </c>
      <c r="D3243" s="1" t="str">
        <f>IF($A3243&gt;--RIGHT($A$2,LEN($A$2)-8),"",SUMIF(Table1[SHIFT NOMENCLATURE], $B3243, Table1[EVIC KILL]))</f>
        <v/>
      </c>
      <c r="E3243" s="1" t="str">
        <f>IF($A3243&gt;--RIGHT($A$2,LEN($A$2)-8),"",SUMIF(Table1[SHIFT NOMENCLATURE], $B3243, Table1[EVIC MOB]))</f>
        <v/>
      </c>
      <c r="F3243" s="1" t="str">
        <f>IF($A3243&gt;--RIGHT($A$2,LEN($A$2)-8),"",SUMIF(Table1[SHIFT NOMENCLATURE], $B3243, Table1[EVIC FIRE]))</f>
        <v/>
      </c>
      <c r="G3243" s="1" t="str">
        <f>IF($A3243&gt;--RIGHT($A$2,LEN($A$2)-8),"",SUMIF(Table1[SHIFT NOMENCLATURE], $B3243, Table1[EKIA]))</f>
        <v/>
      </c>
      <c r="H3243" s="1" t="str">
        <f>IF($A3243&gt;--RIGHT($A$2,LEN($A$2)-8),"",SUMIF(Table1[SHIFT NOMENCLATURE], $B3243, Table1[EWIA]))</f>
        <v/>
      </c>
      <c r="I3243" s="1" t="str">
        <f>IF($A3243&gt;--RIGHT($A$2,LEN($A$2)-8),"",SUMIF(Table1[SHIFT NOMENCLATURE], $B3243, Table1[EPW]))</f>
        <v/>
      </c>
      <c r="J3243" s="1" t="str">
        <f>IF($A3243&gt;--RIGHT($A$2,LEN($A$2)-8),"",SUMIF(Table1[SHIFT NOMENCLATURE], $B3243, Table1[FVIC KILL]))</f>
        <v/>
      </c>
      <c r="K3243" s="1" t="str">
        <f>IF($A3243&gt;--RIGHT($A$2,LEN($A$2)-8),"",SUMIF(Table1[SHIFT NOMENCLATURE], $B3243, Table1[FVIC MOB]))</f>
        <v/>
      </c>
      <c r="L3243" s="1" t="str">
        <f>IF($A3243&gt;--RIGHT($A$2,LEN($A$2)-8),"",SUMIF(Table1[SHIFT NOMENCLATURE], $B3243, Table1[FVIC FIRE]))</f>
        <v/>
      </c>
      <c r="M3243" s="1" t="str">
        <f>IF($A3243&gt;--RIGHT($A$2,LEN($A$2)-8),"",SUMIF(Table1[SHIFT NOMENCLATURE], $B3243, Table1[FKIA]))</f>
        <v/>
      </c>
      <c r="N3243" s="1" t="str">
        <f>IF($A3243&gt;--RIGHT($A$2,LEN($A$2)-8),"",SUMIF(Table1[SHIFT NOMENCLATURE], $B3243, Table1[FWIA]))</f>
        <v/>
      </c>
      <c r="O3243" s="1" t="str">
        <f>IF($A3243&gt;--RIGHT($A$2,LEN($A$2)-8),"",SUMIF(Table1[SHIFT NOMENCLATURE], $B3243, Table1[DUSTWUN]))</f>
        <v/>
      </c>
    </row>
    <row r="3244" spans="1:15" x14ac:dyDescent="0.25">
      <c r="A3244" s="1" t="str">
        <f t="shared" si="100"/>
        <v/>
      </c>
      <c r="B3244" t="str">
        <f t="shared" si="101"/>
        <v/>
      </c>
      <c r="C3244" s="1" t="str">
        <f>IF($A3244&gt;--RIGHT($A$2,LEN($A$2)-8),"",COUNTIF(Table1[SHIFT NOMENCLATURE],$B3244))</f>
        <v/>
      </c>
      <c r="D3244" s="1" t="str">
        <f>IF($A3244&gt;--RIGHT($A$2,LEN($A$2)-8),"",SUMIF(Table1[SHIFT NOMENCLATURE], $B3244, Table1[EVIC KILL]))</f>
        <v/>
      </c>
      <c r="E3244" s="1" t="str">
        <f>IF($A3244&gt;--RIGHT($A$2,LEN($A$2)-8),"",SUMIF(Table1[SHIFT NOMENCLATURE], $B3244, Table1[EVIC MOB]))</f>
        <v/>
      </c>
      <c r="F3244" s="1" t="str">
        <f>IF($A3244&gt;--RIGHT($A$2,LEN($A$2)-8),"",SUMIF(Table1[SHIFT NOMENCLATURE], $B3244, Table1[EVIC FIRE]))</f>
        <v/>
      </c>
      <c r="G3244" s="1" t="str">
        <f>IF($A3244&gt;--RIGHT($A$2,LEN($A$2)-8),"",SUMIF(Table1[SHIFT NOMENCLATURE], $B3244, Table1[EKIA]))</f>
        <v/>
      </c>
      <c r="H3244" s="1" t="str">
        <f>IF($A3244&gt;--RIGHT($A$2,LEN($A$2)-8),"",SUMIF(Table1[SHIFT NOMENCLATURE], $B3244, Table1[EWIA]))</f>
        <v/>
      </c>
      <c r="I3244" s="1" t="str">
        <f>IF($A3244&gt;--RIGHT($A$2,LEN($A$2)-8),"",SUMIF(Table1[SHIFT NOMENCLATURE], $B3244, Table1[EPW]))</f>
        <v/>
      </c>
      <c r="J3244" s="1" t="str">
        <f>IF($A3244&gt;--RIGHT($A$2,LEN($A$2)-8),"",SUMIF(Table1[SHIFT NOMENCLATURE], $B3244, Table1[FVIC KILL]))</f>
        <v/>
      </c>
      <c r="K3244" s="1" t="str">
        <f>IF($A3244&gt;--RIGHT($A$2,LEN($A$2)-8),"",SUMIF(Table1[SHIFT NOMENCLATURE], $B3244, Table1[FVIC MOB]))</f>
        <v/>
      </c>
      <c r="L3244" s="1" t="str">
        <f>IF($A3244&gt;--RIGHT($A$2,LEN($A$2)-8),"",SUMIF(Table1[SHIFT NOMENCLATURE], $B3244, Table1[FVIC FIRE]))</f>
        <v/>
      </c>
      <c r="M3244" s="1" t="str">
        <f>IF($A3244&gt;--RIGHT($A$2,LEN($A$2)-8),"",SUMIF(Table1[SHIFT NOMENCLATURE], $B3244, Table1[FKIA]))</f>
        <v/>
      </c>
      <c r="N3244" s="1" t="str">
        <f>IF($A3244&gt;--RIGHT($A$2,LEN($A$2)-8),"",SUMIF(Table1[SHIFT NOMENCLATURE], $B3244, Table1[FWIA]))</f>
        <v/>
      </c>
      <c r="O3244" s="1" t="str">
        <f>IF($A3244&gt;--RIGHT($A$2,LEN($A$2)-8),"",SUMIF(Table1[SHIFT NOMENCLATURE], $B3244, Table1[DUSTWUN]))</f>
        <v/>
      </c>
    </row>
    <row r="3245" spans="1:15" x14ac:dyDescent="0.25">
      <c r="A3245" s="1" t="str">
        <f t="shared" si="100"/>
        <v/>
      </c>
      <c r="B3245" t="str">
        <f t="shared" si="101"/>
        <v/>
      </c>
      <c r="C3245" s="1" t="str">
        <f>IF($A3245&gt;--RIGHT($A$2,LEN($A$2)-8),"",COUNTIF(Table1[SHIFT NOMENCLATURE],$B3245))</f>
        <v/>
      </c>
      <c r="D3245" s="1" t="str">
        <f>IF($A3245&gt;--RIGHT($A$2,LEN($A$2)-8),"",SUMIF(Table1[SHIFT NOMENCLATURE], $B3245, Table1[EVIC KILL]))</f>
        <v/>
      </c>
      <c r="E3245" s="1" t="str">
        <f>IF($A3245&gt;--RIGHT($A$2,LEN($A$2)-8),"",SUMIF(Table1[SHIFT NOMENCLATURE], $B3245, Table1[EVIC MOB]))</f>
        <v/>
      </c>
      <c r="F3245" s="1" t="str">
        <f>IF($A3245&gt;--RIGHT($A$2,LEN($A$2)-8),"",SUMIF(Table1[SHIFT NOMENCLATURE], $B3245, Table1[EVIC FIRE]))</f>
        <v/>
      </c>
      <c r="G3245" s="1" t="str">
        <f>IF($A3245&gt;--RIGHT($A$2,LEN($A$2)-8),"",SUMIF(Table1[SHIFT NOMENCLATURE], $B3245, Table1[EKIA]))</f>
        <v/>
      </c>
      <c r="H3245" s="1" t="str">
        <f>IF($A3245&gt;--RIGHT($A$2,LEN($A$2)-8),"",SUMIF(Table1[SHIFT NOMENCLATURE], $B3245, Table1[EWIA]))</f>
        <v/>
      </c>
      <c r="I3245" s="1" t="str">
        <f>IF($A3245&gt;--RIGHT($A$2,LEN($A$2)-8),"",SUMIF(Table1[SHIFT NOMENCLATURE], $B3245, Table1[EPW]))</f>
        <v/>
      </c>
      <c r="J3245" s="1" t="str">
        <f>IF($A3245&gt;--RIGHT($A$2,LEN($A$2)-8),"",SUMIF(Table1[SHIFT NOMENCLATURE], $B3245, Table1[FVIC KILL]))</f>
        <v/>
      </c>
      <c r="K3245" s="1" t="str">
        <f>IF($A3245&gt;--RIGHT($A$2,LEN($A$2)-8),"",SUMIF(Table1[SHIFT NOMENCLATURE], $B3245, Table1[FVIC MOB]))</f>
        <v/>
      </c>
      <c r="L3245" s="1" t="str">
        <f>IF($A3245&gt;--RIGHT($A$2,LEN($A$2)-8),"",SUMIF(Table1[SHIFT NOMENCLATURE], $B3245, Table1[FVIC FIRE]))</f>
        <v/>
      </c>
      <c r="M3245" s="1" t="str">
        <f>IF($A3245&gt;--RIGHT($A$2,LEN($A$2)-8),"",SUMIF(Table1[SHIFT NOMENCLATURE], $B3245, Table1[FKIA]))</f>
        <v/>
      </c>
      <c r="N3245" s="1" t="str">
        <f>IF($A3245&gt;--RIGHT($A$2,LEN($A$2)-8),"",SUMIF(Table1[SHIFT NOMENCLATURE], $B3245, Table1[FWIA]))</f>
        <v/>
      </c>
      <c r="O3245" s="1" t="str">
        <f>IF($A3245&gt;--RIGHT($A$2,LEN($A$2)-8),"",SUMIF(Table1[SHIFT NOMENCLATURE], $B3245, Table1[DUSTWUN]))</f>
        <v/>
      </c>
    </row>
    <row r="3246" spans="1:15" x14ac:dyDescent="0.25">
      <c r="A3246" s="1" t="str">
        <f t="shared" si="100"/>
        <v/>
      </c>
      <c r="B3246" t="str">
        <f t="shared" si="101"/>
        <v/>
      </c>
      <c r="C3246" s="1" t="str">
        <f>IF($A3246&gt;--RIGHT($A$2,LEN($A$2)-8),"",COUNTIF(Table1[SHIFT NOMENCLATURE],$B3246))</f>
        <v/>
      </c>
      <c r="D3246" s="1" t="str">
        <f>IF($A3246&gt;--RIGHT($A$2,LEN($A$2)-8),"",SUMIF(Table1[SHIFT NOMENCLATURE], $B3246, Table1[EVIC KILL]))</f>
        <v/>
      </c>
      <c r="E3246" s="1" t="str">
        <f>IF($A3246&gt;--RIGHT($A$2,LEN($A$2)-8),"",SUMIF(Table1[SHIFT NOMENCLATURE], $B3246, Table1[EVIC MOB]))</f>
        <v/>
      </c>
      <c r="F3246" s="1" t="str">
        <f>IF($A3246&gt;--RIGHT($A$2,LEN($A$2)-8),"",SUMIF(Table1[SHIFT NOMENCLATURE], $B3246, Table1[EVIC FIRE]))</f>
        <v/>
      </c>
      <c r="G3246" s="1" t="str">
        <f>IF($A3246&gt;--RIGHT($A$2,LEN($A$2)-8),"",SUMIF(Table1[SHIFT NOMENCLATURE], $B3246, Table1[EKIA]))</f>
        <v/>
      </c>
      <c r="H3246" s="1" t="str">
        <f>IF($A3246&gt;--RIGHT($A$2,LEN($A$2)-8),"",SUMIF(Table1[SHIFT NOMENCLATURE], $B3246, Table1[EWIA]))</f>
        <v/>
      </c>
      <c r="I3246" s="1" t="str">
        <f>IF($A3246&gt;--RIGHT($A$2,LEN($A$2)-8),"",SUMIF(Table1[SHIFT NOMENCLATURE], $B3246, Table1[EPW]))</f>
        <v/>
      </c>
      <c r="J3246" s="1" t="str">
        <f>IF($A3246&gt;--RIGHT($A$2,LEN($A$2)-8),"",SUMIF(Table1[SHIFT NOMENCLATURE], $B3246, Table1[FVIC KILL]))</f>
        <v/>
      </c>
      <c r="K3246" s="1" t="str">
        <f>IF($A3246&gt;--RIGHT($A$2,LEN($A$2)-8),"",SUMIF(Table1[SHIFT NOMENCLATURE], $B3246, Table1[FVIC MOB]))</f>
        <v/>
      </c>
      <c r="L3246" s="1" t="str">
        <f>IF($A3246&gt;--RIGHT($A$2,LEN($A$2)-8),"",SUMIF(Table1[SHIFT NOMENCLATURE], $B3246, Table1[FVIC FIRE]))</f>
        <v/>
      </c>
      <c r="M3246" s="1" t="str">
        <f>IF($A3246&gt;--RIGHT($A$2,LEN($A$2)-8),"",SUMIF(Table1[SHIFT NOMENCLATURE], $B3246, Table1[FKIA]))</f>
        <v/>
      </c>
      <c r="N3246" s="1" t="str">
        <f>IF($A3246&gt;--RIGHT($A$2,LEN($A$2)-8),"",SUMIF(Table1[SHIFT NOMENCLATURE], $B3246, Table1[FWIA]))</f>
        <v/>
      </c>
      <c r="O3246" s="1" t="str">
        <f>IF($A3246&gt;--RIGHT($A$2,LEN($A$2)-8),"",SUMIF(Table1[SHIFT NOMENCLATURE], $B3246, Table1[DUSTWUN]))</f>
        <v/>
      </c>
    </row>
    <row r="3247" spans="1:15" x14ac:dyDescent="0.25">
      <c r="A3247" s="1" t="str">
        <f t="shared" si="100"/>
        <v/>
      </c>
      <c r="B3247" t="str">
        <f t="shared" si="101"/>
        <v/>
      </c>
      <c r="C3247" s="1" t="str">
        <f>IF($A3247&gt;--RIGHT($A$2,LEN($A$2)-8),"",COUNTIF(Table1[SHIFT NOMENCLATURE],$B3247))</f>
        <v/>
      </c>
      <c r="D3247" s="1" t="str">
        <f>IF($A3247&gt;--RIGHT($A$2,LEN($A$2)-8),"",SUMIF(Table1[SHIFT NOMENCLATURE], $B3247, Table1[EVIC KILL]))</f>
        <v/>
      </c>
      <c r="E3247" s="1" t="str">
        <f>IF($A3247&gt;--RIGHT($A$2,LEN($A$2)-8),"",SUMIF(Table1[SHIFT NOMENCLATURE], $B3247, Table1[EVIC MOB]))</f>
        <v/>
      </c>
      <c r="F3247" s="1" t="str">
        <f>IF($A3247&gt;--RIGHT($A$2,LEN($A$2)-8),"",SUMIF(Table1[SHIFT NOMENCLATURE], $B3247, Table1[EVIC FIRE]))</f>
        <v/>
      </c>
      <c r="G3247" s="1" t="str">
        <f>IF($A3247&gt;--RIGHT($A$2,LEN($A$2)-8),"",SUMIF(Table1[SHIFT NOMENCLATURE], $B3247, Table1[EKIA]))</f>
        <v/>
      </c>
      <c r="H3247" s="1" t="str">
        <f>IF($A3247&gt;--RIGHT($A$2,LEN($A$2)-8),"",SUMIF(Table1[SHIFT NOMENCLATURE], $B3247, Table1[EWIA]))</f>
        <v/>
      </c>
      <c r="I3247" s="1" t="str">
        <f>IF($A3247&gt;--RIGHT($A$2,LEN($A$2)-8),"",SUMIF(Table1[SHIFT NOMENCLATURE], $B3247, Table1[EPW]))</f>
        <v/>
      </c>
      <c r="J3247" s="1" t="str">
        <f>IF($A3247&gt;--RIGHT($A$2,LEN($A$2)-8),"",SUMIF(Table1[SHIFT NOMENCLATURE], $B3247, Table1[FVIC KILL]))</f>
        <v/>
      </c>
      <c r="K3247" s="1" t="str">
        <f>IF($A3247&gt;--RIGHT($A$2,LEN($A$2)-8),"",SUMIF(Table1[SHIFT NOMENCLATURE], $B3247, Table1[FVIC MOB]))</f>
        <v/>
      </c>
      <c r="L3247" s="1" t="str">
        <f>IF($A3247&gt;--RIGHT($A$2,LEN($A$2)-8),"",SUMIF(Table1[SHIFT NOMENCLATURE], $B3247, Table1[FVIC FIRE]))</f>
        <v/>
      </c>
      <c r="M3247" s="1" t="str">
        <f>IF($A3247&gt;--RIGHT($A$2,LEN($A$2)-8),"",SUMIF(Table1[SHIFT NOMENCLATURE], $B3247, Table1[FKIA]))</f>
        <v/>
      </c>
      <c r="N3247" s="1" t="str">
        <f>IF($A3247&gt;--RIGHT($A$2,LEN($A$2)-8),"",SUMIF(Table1[SHIFT NOMENCLATURE], $B3247, Table1[FWIA]))</f>
        <v/>
      </c>
      <c r="O3247" s="1" t="str">
        <f>IF($A3247&gt;--RIGHT($A$2,LEN($A$2)-8),"",SUMIF(Table1[SHIFT NOMENCLATURE], $B3247, Table1[DUSTWUN]))</f>
        <v/>
      </c>
    </row>
    <row r="3248" spans="1:15" x14ac:dyDescent="0.25">
      <c r="A3248" s="1" t="str">
        <f t="shared" si="100"/>
        <v/>
      </c>
      <c r="B3248" t="str">
        <f t="shared" si="101"/>
        <v/>
      </c>
      <c r="C3248" s="1" t="str">
        <f>IF($A3248&gt;--RIGHT($A$2,LEN($A$2)-8),"",COUNTIF(Table1[SHIFT NOMENCLATURE],$B3248))</f>
        <v/>
      </c>
      <c r="D3248" s="1" t="str">
        <f>IF($A3248&gt;--RIGHT($A$2,LEN($A$2)-8),"",SUMIF(Table1[SHIFT NOMENCLATURE], $B3248, Table1[EVIC KILL]))</f>
        <v/>
      </c>
      <c r="E3248" s="1" t="str">
        <f>IF($A3248&gt;--RIGHT($A$2,LEN($A$2)-8),"",SUMIF(Table1[SHIFT NOMENCLATURE], $B3248, Table1[EVIC MOB]))</f>
        <v/>
      </c>
      <c r="F3248" s="1" t="str">
        <f>IF($A3248&gt;--RIGHT($A$2,LEN($A$2)-8),"",SUMIF(Table1[SHIFT NOMENCLATURE], $B3248, Table1[EVIC FIRE]))</f>
        <v/>
      </c>
      <c r="G3248" s="1" t="str">
        <f>IF($A3248&gt;--RIGHT($A$2,LEN($A$2)-8),"",SUMIF(Table1[SHIFT NOMENCLATURE], $B3248, Table1[EKIA]))</f>
        <v/>
      </c>
      <c r="H3248" s="1" t="str">
        <f>IF($A3248&gt;--RIGHT($A$2,LEN($A$2)-8),"",SUMIF(Table1[SHIFT NOMENCLATURE], $B3248, Table1[EWIA]))</f>
        <v/>
      </c>
      <c r="I3248" s="1" t="str">
        <f>IF($A3248&gt;--RIGHT($A$2,LEN($A$2)-8),"",SUMIF(Table1[SHIFT NOMENCLATURE], $B3248, Table1[EPW]))</f>
        <v/>
      </c>
      <c r="J3248" s="1" t="str">
        <f>IF($A3248&gt;--RIGHT($A$2,LEN($A$2)-8),"",SUMIF(Table1[SHIFT NOMENCLATURE], $B3248, Table1[FVIC KILL]))</f>
        <v/>
      </c>
      <c r="K3248" s="1" t="str">
        <f>IF($A3248&gt;--RIGHT($A$2,LEN($A$2)-8),"",SUMIF(Table1[SHIFT NOMENCLATURE], $B3248, Table1[FVIC MOB]))</f>
        <v/>
      </c>
      <c r="L3248" s="1" t="str">
        <f>IF($A3248&gt;--RIGHT($A$2,LEN($A$2)-8),"",SUMIF(Table1[SHIFT NOMENCLATURE], $B3248, Table1[FVIC FIRE]))</f>
        <v/>
      </c>
      <c r="M3248" s="1" t="str">
        <f>IF($A3248&gt;--RIGHT($A$2,LEN($A$2)-8),"",SUMIF(Table1[SHIFT NOMENCLATURE], $B3248, Table1[FKIA]))</f>
        <v/>
      </c>
      <c r="N3248" s="1" t="str">
        <f>IF($A3248&gt;--RIGHT($A$2,LEN($A$2)-8),"",SUMIF(Table1[SHIFT NOMENCLATURE], $B3248, Table1[FWIA]))</f>
        <v/>
      </c>
      <c r="O3248" s="1" t="str">
        <f>IF($A3248&gt;--RIGHT($A$2,LEN($A$2)-8),"",SUMIF(Table1[SHIFT NOMENCLATURE], $B3248, Table1[DUSTWUN]))</f>
        <v/>
      </c>
    </row>
    <row r="3249" spans="1:15" x14ac:dyDescent="0.25">
      <c r="A3249" s="1" t="str">
        <f t="shared" si="100"/>
        <v/>
      </c>
      <c r="B3249" t="str">
        <f t="shared" si="101"/>
        <v/>
      </c>
      <c r="C3249" s="1" t="str">
        <f>IF($A3249&gt;--RIGHT($A$2,LEN($A$2)-8),"",COUNTIF(Table1[SHIFT NOMENCLATURE],$B3249))</f>
        <v/>
      </c>
      <c r="D3249" s="1" t="str">
        <f>IF($A3249&gt;--RIGHT($A$2,LEN($A$2)-8),"",SUMIF(Table1[SHIFT NOMENCLATURE], $B3249, Table1[EVIC KILL]))</f>
        <v/>
      </c>
      <c r="E3249" s="1" t="str">
        <f>IF($A3249&gt;--RIGHT($A$2,LEN($A$2)-8),"",SUMIF(Table1[SHIFT NOMENCLATURE], $B3249, Table1[EVIC MOB]))</f>
        <v/>
      </c>
      <c r="F3249" s="1" t="str">
        <f>IF($A3249&gt;--RIGHT($A$2,LEN($A$2)-8),"",SUMIF(Table1[SHIFT NOMENCLATURE], $B3249, Table1[EVIC FIRE]))</f>
        <v/>
      </c>
      <c r="G3249" s="1" t="str">
        <f>IF($A3249&gt;--RIGHT($A$2,LEN($A$2)-8),"",SUMIF(Table1[SHIFT NOMENCLATURE], $B3249, Table1[EKIA]))</f>
        <v/>
      </c>
      <c r="H3249" s="1" t="str">
        <f>IF($A3249&gt;--RIGHT($A$2,LEN($A$2)-8),"",SUMIF(Table1[SHIFT NOMENCLATURE], $B3249, Table1[EWIA]))</f>
        <v/>
      </c>
      <c r="I3249" s="1" t="str">
        <f>IF($A3249&gt;--RIGHT($A$2,LEN($A$2)-8),"",SUMIF(Table1[SHIFT NOMENCLATURE], $B3249, Table1[EPW]))</f>
        <v/>
      </c>
      <c r="J3249" s="1" t="str">
        <f>IF($A3249&gt;--RIGHT($A$2,LEN($A$2)-8),"",SUMIF(Table1[SHIFT NOMENCLATURE], $B3249, Table1[FVIC KILL]))</f>
        <v/>
      </c>
      <c r="K3249" s="1" t="str">
        <f>IF($A3249&gt;--RIGHT($A$2,LEN($A$2)-8),"",SUMIF(Table1[SHIFT NOMENCLATURE], $B3249, Table1[FVIC MOB]))</f>
        <v/>
      </c>
      <c r="L3249" s="1" t="str">
        <f>IF($A3249&gt;--RIGHT($A$2,LEN($A$2)-8),"",SUMIF(Table1[SHIFT NOMENCLATURE], $B3249, Table1[FVIC FIRE]))</f>
        <v/>
      </c>
      <c r="M3249" s="1" t="str">
        <f>IF($A3249&gt;--RIGHT($A$2,LEN($A$2)-8),"",SUMIF(Table1[SHIFT NOMENCLATURE], $B3249, Table1[FKIA]))</f>
        <v/>
      </c>
      <c r="N3249" s="1" t="str">
        <f>IF($A3249&gt;--RIGHT($A$2,LEN($A$2)-8),"",SUMIF(Table1[SHIFT NOMENCLATURE], $B3249, Table1[FWIA]))</f>
        <v/>
      </c>
      <c r="O3249" s="1" t="str">
        <f>IF($A3249&gt;--RIGHT($A$2,LEN($A$2)-8),"",SUMIF(Table1[SHIFT NOMENCLATURE], $B3249, Table1[DUSTWUN]))</f>
        <v/>
      </c>
    </row>
    <row r="3250" spans="1:15" x14ac:dyDescent="0.25">
      <c r="A3250" s="1" t="str">
        <f t="shared" si="100"/>
        <v/>
      </c>
      <c r="B3250" t="str">
        <f t="shared" si="101"/>
        <v/>
      </c>
      <c r="C3250" s="1" t="str">
        <f>IF($A3250&gt;--RIGHT($A$2,LEN($A$2)-8),"",COUNTIF(Table1[SHIFT NOMENCLATURE],$B3250))</f>
        <v/>
      </c>
      <c r="D3250" s="1" t="str">
        <f>IF($A3250&gt;--RIGHT($A$2,LEN($A$2)-8),"",SUMIF(Table1[SHIFT NOMENCLATURE], $B3250, Table1[EVIC KILL]))</f>
        <v/>
      </c>
      <c r="E3250" s="1" t="str">
        <f>IF($A3250&gt;--RIGHT($A$2,LEN($A$2)-8),"",SUMIF(Table1[SHIFT NOMENCLATURE], $B3250, Table1[EVIC MOB]))</f>
        <v/>
      </c>
      <c r="F3250" s="1" t="str">
        <f>IF($A3250&gt;--RIGHT($A$2,LEN($A$2)-8),"",SUMIF(Table1[SHIFT NOMENCLATURE], $B3250, Table1[EVIC FIRE]))</f>
        <v/>
      </c>
      <c r="G3250" s="1" t="str">
        <f>IF($A3250&gt;--RIGHT($A$2,LEN($A$2)-8),"",SUMIF(Table1[SHIFT NOMENCLATURE], $B3250, Table1[EKIA]))</f>
        <v/>
      </c>
      <c r="H3250" s="1" t="str">
        <f>IF($A3250&gt;--RIGHT($A$2,LEN($A$2)-8),"",SUMIF(Table1[SHIFT NOMENCLATURE], $B3250, Table1[EWIA]))</f>
        <v/>
      </c>
      <c r="I3250" s="1" t="str">
        <f>IF($A3250&gt;--RIGHT($A$2,LEN($A$2)-8),"",SUMIF(Table1[SHIFT NOMENCLATURE], $B3250, Table1[EPW]))</f>
        <v/>
      </c>
      <c r="J3250" s="1" t="str">
        <f>IF($A3250&gt;--RIGHT($A$2,LEN($A$2)-8),"",SUMIF(Table1[SHIFT NOMENCLATURE], $B3250, Table1[FVIC KILL]))</f>
        <v/>
      </c>
      <c r="K3250" s="1" t="str">
        <f>IF($A3250&gt;--RIGHT($A$2,LEN($A$2)-8),"",SUMIF(Table1[SHIFT NOMENCLATURE], $B3250, Table1[FVIC MOB]))</f>
        <v/>
      </c>
      <c r="L3250" s="1" t="str">
        <f>IF($A3250&gt;--RIGHT($A$2,LEN($A$2)-8),"",SUMIF(Table1[SHIFT NOMENCLATURE], $B3250, Table1[FVIC FIRE]))</f>
        <v/>
      </c>
      <c r="M3250" s="1" t="str">
        <f>IF($A3250&gt;--RIGHT($A$2,LEN($A$2)-8),"",SUMIF(Table1[SHIFT NOMENCLATURE], $B3250, Table1[FKIA]))</f>
        <v/>
      </c>
      <c r="N3250" s="1" t="str">
        <f>IF($A3250&gt;--RIGHT($A$2,LEN($A$2)-8),"",SUMIF(Table1[SHIFT NOMENCLATURE], $B3250, Table1[FWIA]))</f>
        <v/>
      </c>
      <c r="O3250" s="1" t="str">
        <f>IF($A3250&gt;--RIGHT($A$2,LEN($A$2)-8),"",SUMIF(Table1[SHIFT NOMENCLATURE], $B3250, Table1[DUSTWUN]))</f>
        <v/>
      </c>
    </row>
    <row r="3251" spans="1:15" x14ac:dyDescent="0.25">
      <c r="A3251" s="1" t="str">
        <f t="shared" si="100"/>
        <v/>
      </c>
      <c r="B3251" t="str">
        <f t="shared" si="101"/>
        <v/>
      </c>
      <c r="C3251" s="1" t="str">
        <f>IF($A3251&gt;--RIGHT($A$2,LEN($A$2)-8),"",COUNTIF(Table1[SHIFT NOMENCLATURE],$B3251))</f>
        <v/>
      </c>
      <c r="D3251" s="1" t="str">
        <f>IF($A3251&gt;--RIGHT($A$2,LEN($A$2)-8),"",SUMIF(Table1[SHIFT NOMENCLATURE], $B3251, Table1[EVIC KILL]))</f>
        <v/>
      </c>
      <c r="E3251" s="1" t="str">
        <f>IF($A3251&gt;--RIGHT($A$2,LEN($A$2)-8),"",SUMIF(Table1[SHIFT NOMENCLATURE], $B3251, Table1[EVIC MOB]))</f>
        <v/>
      </c>
      <c r="F3251" s="1" t="str">
        <f>IF($A3251&gt;--RIGHT($A$2,LEN($A$2)-8),"",SUMIF(Table1[SHIFT NOMENCLATURE], $B3251, Table1[EVIC FIRE]))</f>
        <v/>
      </c>
      <c r="G3251" s="1" t="str">
        <f>IF($A3251&gt;--RIGHT($A$2,LEN($A$2)-8),"",SUMIF(Table1[SHIFT NOMENCLATURE], $B3251, Table1[EKIA]))</f>
        <v/>
      </c>
      <c r="H3251" s="1" t="str">
        <f>IF($A3251&gt;--RIGHT($A$2,LEN($A$2)-8),"",SUMIF(Table1[SHIFT NOMENCLATURE], $B3251, Table1[EWIA]))</f>
        <v/>
      </c>
      <c r="I3251" s="1" t="str">
        <f>IF($A3251&gt;--RIGHT($A$2,LEN($A$2)-8),"",SUMIF(Table1[SHIFT NOMENCLATURE], $B3251, Table1[EPW]))</f>
        <v/>
      </c>
      <c r="J3251" s="1" t="str">
        <f>IF($A3251&gt;--RIGHT($A$2,LEN($A$2)-8),"",SUMIF(Table1[SHIFT NOMENCLATURE], $B3251, Table1[FVIC KILL]))</f>
        <v/>
      </c>
      <c r="K3251" s="1" t="str">
        <f>IF($A3251&gt;--RIGHT($A$2,LEN($A$2)-8),"",SUMIF(Table1[SHIFT NOMENCLATURE], $B3251, Table1[FVIC MOB]))</f>
        <v/>
      </c>
      <c r="L3251" s="1" t="str">
        <f>IF($A3251&gt;--RIGHT($A$2,LEN($A$2)-8),"",SUMIF(Table1[SHIFT NOMENCLATURE], $B3251, Table1[FVIC FIRE]))</f>
        <v/>
      </c>
      <c r="M3251" s="1" t="str">
        <f>IF($A3251&gt;--RIGHT($A$2,LEN($A$2)-8),"",SUMIF(Table1[SHIFT NOMENCLATURE], $B3251, Table1[FKIA]))</f>
        <v/>
      </c>
      <c r="N3251" s="1" t="str">
        <f>IF($A3251&gt;--RIGHT($A$2,LEN($A$2)-8),"",SUMIF(Table1[SHIFT NOMENCLATURE], $B3251, Table1[FWIA]))</f>
        <v/>
      </c>
      <c r="O3251" s="1" t="str">
        <f>IF($A3251&gt;--RIGHT($A$2,LEN($A$2)-8),"",SUMIF(Table1[SHIFT NOMENCLATURE], $B3251, Table1[DUSTWUN]))</f>
        <v/>
      </c>
    </row>
    <row r="3252" spans="1:15" x14ac:dyDescent="0.25">
      <c r="A3252" s="1" t="str">
        <f t="shared" si="100"/>
        <v/>
      </c>
      <c r="B3252" t="str">
        <f t="shared" si="101"/>
        <v/>
      </c>
      <c r="C3252" s="1" t="str">
        <f>IF($A3252&gt;--RIGHT($A$2,LEN($A$2)-8),"",COUNTIF(Table1[SHIFT NOMENCLATURE],$B3252))</f>
        <v/>
      </c>
      <c r="D3252" s="1" t="str">
        <f>IF($A3252&gt;--RIGHT($A$2,LEN($A$2)-8),"",SUMIF(Table1[SHIFT NOMENCLATURE], $B3252, Table1[EVIC KILL]))</f>
        <v/>
      </c>
      <c r="E3252" s="1" t="str">
        <f>IF($A3252&gt;--RIGHT($A$2,LEN($A$2)-8),"",SUMIF(Table1[SHIFT NOMENCLATURE], $B3252, Table1[EVIC MOB]))</f>
        <v/>
      </c>
      <c r="F3252" s="1" t="str">
        <f>IF($A3252&gt;--RIGHT($A$2,LEN($A$2)-8),"",SUMIF(Table1[SHIFT NOMENCLATURE], $B3252, Table1[EVIC FIRE]))</f>
        <v/>
      </c>
      <c r="G3252" s="1" t="str">
        <f>IF($A3252&gt;--RIGHT($A$2,LEN($A$2)-8),"",SUMIF(Table1[SHIFT NOMENCLATURE], $B3252, Table1[EKIA]))</f>
        <v/>
      </c>
      <c r="H3252" s="1" t="str">
        <f>IF($A3252&gt;--RIGHT($A$2,LEN($A$2)-8),"",SUMIF(Table1[SHIFT NOMENCLATURE], $B3252, Table1[EWIA]))</f>
        <v/>
      </c>
      <c r="I3252" s="1" t="str">
        <f>IF($A3252&gt;--RIGHT($A$2,LEN($A$2)-8),"",SUMIF(Table1[SHIFT NOMENCLATURE], $B3252, Table1[EPW]))</f>
        <v/>
      </c>
      <c r="J3252" s="1" t="str">
        <f>IF($A3252&gt;--RIGHT($A$2,LEN($A$2)-8),"",SUMIF(Table1[SHIFT NOMENCLATURE], $B3252, Table1[FVIC KILL]))</f>
        <v/>
      </c>
      <c r="K3252" s="1" t="str">
        <f>IF($A3252&gt;--RIGHT($A$2,LEN($A$2)-8),"",SUMIF(Table1[SHIFT NOMENCLATURE], $B3252, Table1[FVIC MOB]))</f>
        <v/>
      </c>
      <c r="L3252" s="1" t="str">
        <f>IF($A3252&gt;--RIGHT($A$2,LEN($A$2)-8),"",SUMIF(Table1[SHIFT NOMENCLATURE], $B3252, Table1[FVIC FIRE]))</f>
        <v/>
      </c>
      <c r="M3252" s="1" t="str">
        <f>IF($A3252&gt;--RIGHT($A$2,LEN($A$2)-8),"",SUMIF(Table1[SHIFT NOMENCLATURE], $B3252, Table1[FKIA]))</f>
        <v/>
      </c>
      <c r="N3252" s="1" t="str">
        <f>IF($A3252&gt;--RIGHT($A$2,LEN($A$2)-8),"",SUMIF(Table1[SHIFT NOMENCLATURE], $B3252, Table1[FWIA]))</f>
        <v/>
      </c>
      <c r="O3252" s="1" t="str">
        <f>IF($A3252&gt;--RIGHT($A$2,LEN($A$2)-8),"",SUMIF(Table1[SHIFT NOMENCLATURE], $B3252, Table1[DUSTWUN]))</f>
        <v/>
      </c>
    </row>
    <row r="3253" spans="1:15" x14ac:dyDescent="0.25">
      <c r="A3253" s="1" t="str">
        <f t="shared" si="100"/>
        <v/>
      </c>
      <c r="B3253" t="str">
        <f t="shared" si="101"/>
        <v/>
      </c>
      <c r="C3253" s="1" t="str">
        <f>IF($A3253&gt;--RIGHT($A$2,LEN($A$2)-8),"",COUNTIF(Table1[SHIFT NOMENCLATURE],$B3253))</f>
        <v/>
      </c>
      <c r="D3253" s="1" t="str">
        <f>IF($A3253&gt;--RIGHT($A$2,LEN($A$2)-8),"",SUMIF(Table1[SHIFT NOMENCLATURE], $B3253, Table1[EVIC KILL]))</f>
        <v/>
      </c>
      <c r="E3253" s="1" t="str">
        <f>IF($A3253&gt;--RIGHT($A$2,LEN($A$2)-8),"",SUMIF(Table1[SHIFT NOMENCLATURE], $B3253, Table1[EVIC MOB]))</f>
        <v/>
      </c>
      <c r="F3253" s="1" t="str">
        <f>IF($A3253&gt;--RIGHT($A$2,LEN($A$2)-8),"",SUMIF(Table1[SHIFT NOMENCLATURE], $B3253, Table1[EVIC FIRE]))</f>
        <v/>
      </c>
      <c r="G3253" s="1" t="str">
        <f>IF($A3253&gt;--RIGHT($A$2,LEN($A$2)-8),"",SUMIF(Table1[SHIFT NOMENCLATURE], $B3253, Table1[EKIA]))</f>
        <v/>
      </c>
      <c r="H3253" s="1" t="str">
        <f>IF($A3253&gt;--RIGHT($A$2,LEN($A$2)-8),"",SUMIF(Table1[SHIFT NOMENCLATURE], $B3253, Table1[EWIA]))</f>
        <v/>
      </c>
      <c r="I3253" s="1" t="str">
        <f>IF($A3253&gt;--RIGHT($A$2,LEN($A$2)-8),"",SUMIF(Table1[SHIFT NOMENCLATURE], $B3253, Table1[EPW]))</f>
        <v/>
      </c>
      <c r="J3253" s="1" t="str">
        <f>IF($A3253&gt;--RIGHT($A$2,LEN($A$2)-8),"",SUMIF(Table1[SHIFT NOMENCLATURE], $B3253, Table1[FVIC KILL]))</f>
        <v/>
      </c>
      <c r="K3253" s="1" t="str">
        <f>IF($A3253&gt;--RIGHT($A$2,LEN($A$2)-8),"",SUMIF(Table1[SHIFT NOMENCLATURE], $B3253, Table1[FVIC MOB]))</f>
        <v/>
      </c>
      <c r="L3253" s="1" t="str">
        <f>IF($A3253&gt;--RIGHT($A$2,LEN($A$2)-8),"",SUMIF(Table1[SHIFT NOMENCLATURE], $B3253, Table1[FVIC FIRE]))</f>
        <v/>
      </c>
      <c r="M3253" s="1" t="str">
        <f>IF($A3253&gt;--RIGHT($A$2,LEN($A$2)-8),"",SUMIF(Table1[SHIFT NOMENCLATURE], $B3253, Table1[FKIA]))</f>
        <v/>
      </c>
      <c r="N3253" s="1" t="str">
        <f>IF($A3253&gt;--RIGHT($A$2,LEN($A$2)-8),"",SUMIF(Table1[SHIFT NOMENCLATURE], $B3253, Table1[FWIA]))</f>
        <v/>
      </c>
      <c r="O3253" s="1" t="str">
        <f>IF($A3253&gt;--RIGHT($A$2,LEN($A$2)-8),"",SUMIF(Table1[SHIFT NOMENCLATURE], $B3253, Table1[DUSTWUN]))</f>
        <v/>
      </c>
    </row>
    <row r="3254" spans="1:15" x14ac:dyDescent="0.25">
      <c r="A3254" s="1" t="str">
        <f t="shared" si="100"/>
        <v/>
      </c>
      <c r="B3254" t="str">
        <f t="shared" si="101"/>
        <v/>
      </c>
      <c r="C3254" s="1" t="str">
        <f>IF($A3254&gt;--RIGHT($A$2,LEN($A$2)-8),"",COUNTIF(Table1[SHIFT NOMENCLATURE],$B3254))</f>
        <v/>
      </c>
      <c r="D3254" s="1" t="str">
        <f>IF($A3254&gt;--RIGHT($A$2,LEN($A$2)-8),"",SUMIF(Table1[SHIFT NOMENCLATURE], $B3254, Table1[EVIC KILL]))</f>
        <v/>
      </c>
      <c r="E3254" s="1" t="str">
        <f>IF($A3254&gt;--RIGHT($A$2,LEN($A$2)-8),"",SUMIF(Table1[SHIFT NOMENCLATURE], $B3254, Table1[EVIC MOB]))</f>
        <v/>
      </c>
      <c r="F3254" s="1" t="str">
        <f>IF($A3254&gt;--RIGHT($A$2,LEN($A$2)-8),"",SUMIF(Table1[SHIFT NOMENCLATURE], $B3254, Table1[EVIC FIRE]))</f>
        <v/>
      </c>
      <c r="G3254" s="1" t="str">
        <f>IF($A3254&gt;--RIGHT($A$2,LEN($A$2)-8),"",SUMIF(Table1[SHIFT NOMENCLATURE], $B3254, Table1[EKIA]))</f>
        <v/>
      </c>
      <c r="H3254" s="1" t="str">
        <f>IF($A3254&gt;--RIGHT($A$2,LEN($A$2)-8),"",SUMIF(Table1[SHIFT NOMENCLATURE], $B3254, Table1[EWIA]))</f>
        <v/>
      </c>
      <c r="I3254" s="1" t="str">
        <f>IF($A3254&gt;--RIGHT($A$2,LEN($A$2)-8),"",SUMIF(Table1[SHIFT NOMENCLATURE], $B3254, Table1[EPW]))</f>
        <v/>
      </c>
      <c r="J3254" s="1" t="str">
        <f>IF($A3254&gt;--RIGHT($A$2,LEN($A$2)-8),"",SUMIF(Table1[SHIFT NOMENCLATURE], $B3254, Table1[FVIC KILL]))</f>
        <v/>
      </c>
      <c r="K3254" s="1" t="str">
        <f>IF($A3254&gt;--RIGHT($A$2,LEN($A$2)-8),"",SUMIF(Table1[SHIFT NOMENCLATURE], $B3254, Table1[FVIC MOB]))</f>
        <v/>
      </c>
      <c r="L3254" s="1" t="str">
        <f>IF($A3254&gt;--RIGHT($A$2,LEN($A$2)-8),"",SUMIF(Table1[SHIFT NOMENCLATURE], $B3254, Table1[FVIC FIRE]))</f>
        <v/>
      </c>
      <c r="M3254" s="1" t="str">
        <f>IF($A3254&gt;--RIGHT($A$2,LEN($A$2)-8),"",SUMIF(Table1[SHIFT NOMENCLATURE], $B3254, Table1[FKIA]))</f>
        <v/>
      </c>
      <c r="N3254" s="1" t="str">
        <f>IF($A3254&gt;--RIGHT($A$2,LEN($A$2)-8),"",SUMIF(Table1[SHIFT NOMENCLATURE], $B3254, Table1[FWIA]))</f>
        <v/>
      </c>
      <c r="O3254" s="1" t="str">
        <f>IF($A3254&gt;--RIGHT($A$2,LEN($A$2)-8),"",SUMIF(Table1[SHIFT NOMENCLATURE], $B3254, Table1[DUSTWUN]))</f>
        <v/>
      </c>
    </row>
    <row r="3255" spans="1:15" x14ac:dyDescent="0.25">
      <c r="A3255" s="1" t="str">
        <f t="shared" si="100"/>
        <v/>
      </c>
      <c r="B3255" t="str">
        <f t="shared" si="101"/>
        <v/>
      </c>
      <c r="C3255" s="1" t="str">
        <f>IF($A3255&gt;--RIGHT($A$2,LEN($A$2)-8),"",COUNTIF(Table1[SHIFT NOMENCLATURE],$B3255))</f>
        <v/>
      </c>
      <c r="D3255" s="1" t="str">
        <f>IF($A3255&gt;--RIGHT($A$2,LEN($A$2)-8),"",SUMIF(Table1[SHIFT NOMENCLATURE], $B3255, Table1[EVIC KILL]))</f>
        <v/>
      </c>
      <c r="E3255" s="1" t="str">
        <f>IF($A3255&gt;--RIGHT($A$2,LEN($A$2)-8),"",SUMIF(Table1[SHIFT NOMENCLATURE], $B3255, Table1[EVIC MOB]))</f>
        <v/>
      </c>
      <c r="F3255" s="1" t="str">
        <f>IF($A3255&gt;--RIGHT($A$2,LEN($A$2)-8),"",SUMIF(Table1[SHIFT NOMENCLATURE], $B3255, Table1[EVIC FIRE]))</f>
        <v/>
      </c>
      <c r="G3255" s="1" t="str">
        <f>IF($A3255&gt;--RIGHT($A$2,LEN($A$2)-8),"",SUMIF(Table1[SHIFT NOMENCLATURE], $B3255, Table1[EKIA]))</f>
        <v/>
      </c>
      <c r="H3255" s="1" t="str">
        <f>IF($A3255&gt;--RIGHT($A$2,LEN($A$2)-8),"",SUMIF(Table1[SHIFT NOMENCLATURE], $B3255, Table1[EWIA]))</f>
        <v/>
      </c>
      <c r="I3255" s="1" t="str">
        <f>IF($A3255&gt;--RIGHT($A$2,LEN($A$2)-8),"",SUMIF(Table1[SHIFT NOMENCLATURE], $B3255, Table1[EPW]))</f>
        <v/>
      </c>
      <c r="J3255" s="1" t="str">
        <f>IF($A3255&gt;--RIGHT($A$2,LEN($A$2)-8),"",SUMIF(Table1[SHIFT NOMENCLATURE], $B3255, Table1[FVIC KILL]))</f>
        <v/>
      </c>
      <c r="K3255" s="1" t="str">
        <f>IF($A3255&gt;--RIGHT($A$2,LEN($A$2)-8),"",SUMIF(Table1[SHIFT NOMENCLATURE], $B3255, Table1[FVIC MOB]))</f>
        <v/>
      </c>
      <c r="L3255" s="1" t="str">
        <f>IF($A3255&gt;--RIGHT($A$2,LEN($A$2)-8),"",SUMIF(Table1[SHIFT NOMENCLATURE], $B3255, Table1[FVIC FIRE]))</f>
        <v/>
      </c>
      <c r="M3255" s="1" t="str">
        <f>IF($A3255&gt;--RIGHT($A$2,LEN($A$2)-8),"",SUMIF(Table1[SHIFT NOMENCLATURE], $B3255, Table1[FKIA]))</f>
        <v/>
      </c>
      <c r="N3255" s="1" t="str">
        <f>IF($A3255&gt;--RIGHT($A$2,LEN($A$2)-8),"",SUMIF(Table1[SHIFT NOMENCLATURE], $B3255, Table1[FWIA]))</f>
        <v/>
      </c>
      <c r="O3255" s="1" t="str">
        <f>IF($A3255&gt;--RIGHT($A$2,LEN($A$2)-8),"",SUMIF(Table1[SHIFT NOMENCLATURE], $B3255, Table1[DUSTWUN]))</f>
        <v/>
      </c>
    </row>
    <row r="3256" spans="1:15" x14ac:dyDescent="0.25">
      <c r="A3256" s="1" t="str">
        <f t="shared" si="100"/>
        <v/>
      </c>
      <c r="B3256" t="str">
        <f t="shared" si="101"/>
        <v/>
      </c>
      <c r="C3256" s="1" t="str">
        <f>IF($A3256&gt;--RIGHT($A$2,LEN($A$2)-8),"",COUNTIF(Table1[SHIFT NOMENCLATURE],$B3256))</f>
        <v/>
      </c>
      <c r="D3256" s="1" t="str">
        <f>IF($A3256&gt;--RIGHT($A$2,LEN($A$2)-8),"",SUMIF(Table1[SHIFT NOMENCLATURE], $B3256, Table1[EVIC KILL]))</f>
        <v/>
      </c>
      <c r="E3256" s="1" t="str">
        <f>IF($A3256&gt;--RIGHT($A$2,LEN($A$2)-8),"",SUMIF(Table1[SHIFT NOMENCLATURE], $B3256, Table1[EVIC MOB]))</f>
        <v/>
      </c>
      <c r="F3256" s="1" t="str">
        <f>IF($A3256&gt;--RIGHT($A$2,LEN($A$2)-8),"",SUMIF(Table1[SHIFT NOMENCLATURE], $B3256, Table1[EVIC FIRE]))</f>
        <v/>
      </c>
      <c r="G3256" s="1" t="str">
        <f>IF($A3256&gt;--RIGHT($A$2,LEN($A$2)-8),"",SUMIF(Table1[SHIFT NOMENCLATURE], $B3256, Table1[EKIA]))</f>
        <v/>
      </c>
      <c r="H3256" s="1" t="str">
        <f>IF($A3256&gt;--RIGHT($A$2,LEN($A$2)-8),"",SUMIF(Table1[SHIFT NOMENCLATURE], $B3256, Table1[EWIA]))</f>
        <v/>
      </c>
      <c r="I3256" s="1" t="str">
        <f>IF($A3256&gt;--RIGHT($A$2,LEN($A$2)-8),"",SUMIF(Table1[SHIFT NOMENCLATURE], $B3256, Table1[EPW]))</f>
        <v/>
      </c>
      <c r="J3256" s="1" t="str">
        <f>IF($A3256&gt;--RIGHT($A$2,LEN($A$2)-8),"",SUMIF(Table1[SHIFT NOMENCLATURE], $B3256, Table1[FVIC KILL]))</f>
        <v/>
      </c>
      <c r="K3256" s="1" t="str">
        <f>IF($A3256&gt;--RIGHT($A$2,LEN($A$2)-8),"",SUMIF(Table1[SHIFT NOMENCLATURE], $B3256, Table1[FVIC MOB]))</f>
        <v/>
      </c>
      <c r="L3256" s="1" t="str">
        <f>IF($A3256&gt;--RIGHT($A$2,LEN($A$2)-8),"",SUMIF(Table1[SHIFT NOMENCLATURE], $B3256, Table1[FVIC FIRE]))</f>
        <v/>
      </c>
      <c r="M3256" s="1" t="str">
        <f>IF($A3256&gt;--RIGHT($A$2,LEN($A$2)-8),"",SUMIF(Table1[SHIFT NOMENCLATURE], $B3256, Table1[FKIA]))</f>
        <v/>
      </c>
      <c r="N3256" s="1" t="str">
        <f>IF($A3256&gt;--RIGHT($A$2,LEN($A$2)-8),"",SUMIF(Table1[SHIFT NOMENCLATURE], $B3256, Table1[FWIA]))</f>
        <v/>
      </c>
      <c r="O3256" s="1" t="str">
        <f>IF($A3256&gt;--RIGHT($A$2,LEN($A$2)-8),"",SUMIF(Table1[SHIFT NOMENCLATURE], $B3256, Table1[DUSTWUN]))</f>
        <v/>
      </c>
    </row>
    <row r="3257" spans="1:15" x14ac:dyDescent="0.25">
      <c r="A3257" s="1" t="str">
        <f t="shared" si="100"/>
        <v/>
      </c>
      <c r="B3257" t="str">
        <f t="shared" si="101"/>
        <v/>
      </c>
      <c r="C3257" s="1" t="str">
        <f>IF($A3257&gt;--RIGHT($A$2,LEN($A$2)-8),"",COUNTIF(Table1[SHIFT NOMENCLATURE],$B3257))</f>
        <v/>
      </c>
      <c r="D3257" s="1" t="str">
        <f>IF($A3257&gt;--RIGHT($A$2,LEN($A$2)-8),"",SUMIF(Table1[SHIFT NOMENCLATURE], $B3257, Table1[EVIC KILL]))</f>
        <v/>
      </c>
      <c r="E3257" s="1" t="str">
        <f>IF($A3257&gt;--RIGHT($A$2,LEN($A$2)-8),"",SUMIF(Table1[SHIFT NOMENCLATURE], $B3257, Table1[EVIC MOB]))</f>
        <v/>
      </c>
      <c r="F3257" s="1" t="str">
        <f>IF($A3257&gt;--RIGHT($A$2,LEN($A$2)-8),"",SUMIF(Table1[SHIFT NOMENCLATURE], $B3257, Table1[EVIC FIRE]))</f>
        <v/>
      </c>
      <c r="G3257" s="1" t="str">
        <f>IF($A3257&gt;--RIGHT($A$2,LEN($A$2)-8),"",SUMIF(Table1[SHIFT NOMENCLATURE], $B3257, Table1[EKIA]))</f>
        <v/>
      </c>
      <c r="H3257" s="1" t="str">
        <f>IF($A3257&gt;--RIGHT($A$2,LEN($A$2)-8),"",SUMIF(Table1[SHIFT NOMENCLATURE], $B3257, Table1[EWIA]))</f>
        <v/>
      </c>
      <c r="I3257" s="1" t="str">
        <f>IF($A3257&gt;--RIGHT($A$2,LEN($A$2)-8),"",SUMIF(Table1[SHIFT NOMENCLATURE], $B3257, Table1[EPW]))</f>
        <v/>
      </c>
      <c r="J3257" s="1" t="str">
        <f>IF($A3257&gt;--RIGHT($A$2,LEN($A$2)-8),"",SUMIF(Table1[SHIFT NOMENCLATURE], $B3257, Table1[FVIC KILL]))</f>
        <v/>
      </c>
      <c r="K3257" s="1" t="str">
        <f>IF($A3257&gt;--RIGHT($A$2,LEN($A$2)-8),"",SUMIF(Table1[SHIFT NOMENCLATURE], $B3257, Table1[FVIC MOB]))</f>
        <v/>
      </c>
      <c r="L3257" s="1" t="str">
        <f>IF($A3257&gt;--RIGHT($A$2,LEN($A$2)-8),"",SUMIF(Table1[SHIFT NOMENCLATURE], $B3257, Table1[FVIC FIRE]))</f>
        <v/>
      </c>
      <c r="M3257" s="1" t="str">
        <f>IF($A3257&gt;--RIGHT($A$2,LEN($A$2)-8),"",SUMIF(Table1[SHIFT NOMENCLATURE], $B3257, Table1[FKIA]))</f>
        <v/>
      </c>
      <c r="N3257" s="1" t="str">
        <f>IF($A3257&gt;--RIGHT($A$2,LEN($A$2)-8),"",SUMIF(Table1[SHIFT NOMENCLATURE], $B3257, Table1[FWIA]))</f>
        <v/>
      </c>
      <c r="O3257" s="1" t="str">
        <f>IF($A3257&gt;--RIGHT($A$2,LEN($A$2)-8),"",SUMIF(Table1[SHIFT NOMENCLATURE], $B3257, Table1[DUSTWUN]))</f>
        <v/>
      </c>
    </row>
    <row r="3258" spans="1:15" x14ac:dyDescent="0.25">
      <c r="A3258" s="1" t="str">
        <f t="shared" si="100"/>
        <v/>
      </c>
      <c r="B3258" t="str">
        <f t="shared" si="101"/>
        <v/>
      </c>
      <c r="C3258" s="1" t="str">
        <f>IF($A3258&gt;--RIGHT($A$2,LEN($A$2)-8),"",COUNTIF(Table1[SHIFT NOMENCLATURE],$B3258))</f>
        <v/>
      </c>
      <c r="D3258" s="1" t="str">
        <f>IF($A3258&gt;--RIGHT($A$2,LEN($A$2)-8),"",SUMIF(Table1[SHIFT NOMENCLATURE], $B3258, Table1[EVIC KILL]))</f>
        <v/>
      </c>
      <c r="E3258" s="1" t="str">
        <f>IF($A3258&gt;--RIGHT($A$2,LEN($A$2)-8),"",SUMIF(Table1[SHIFT NOMENCLATURE], $B3258, Table1[EVIC MOB]))</f>
        <v/>
      </c>
      <c r="F3258" s="1" t="str">
        <f>IF($A3258&gt;--RIGHT($A$2,LEN($A$2)-8),"",SUMIF(Table1[SHIFT NOMENCLATURE], $B3258, Table1[EVIC FIRE]))</f>
        <v/>
      </c>
      <c r="G3258" s="1" t="str">
        <f>IF($A3258&gt;--RIGHT($A$2,LEN($A$2)-8),"",SUMIF(Table1[SHIFT NOMENCLATURE], $B3258, Table1[EKIA]))</f>
        <v/>
      </c>
      <c r="H3258" s="1" t="str">
        <f>IF($A3258&gt;--RIGHT($A$2,LEN($A$2)-8),"",SUMIF(Table1[SHIFT NOMENCLATURE], $B3258, Table1[EWIA]))</f>
        <v/>
      </c>
      <c r="I3258" s="1" t="str">
        <f>IF($A3258&gt;--RIGHT($A$2,LEN($A$2)-8),"",SUMIF(Table1[SHIFT NOMENCLATURE], $B3258, Table1[EPW]))</f>
        <v/>
      </c>
      <c r="J3258" s="1" t="str">
        <f>IF($A3258&gt;--RIGHT($A$2,LEN($A$2)-8),"",SUMIF(Table1[SHIFT NOMENCLATURE], $B3258, Table1[FVIC KILL]))</f>
        <v/>
      </c>
      <c r="K3258" s="1" t="str">
        <f>IF($A3258&gt;--RIGHT($A$2,LEN($A$2)-8),"",SUMIF(Table1[SHIFT NOMENCLATURE], $B3258, Table1[FVIC MOB]))</f>
        <v/>
      </c>
      <c r="L3258" s="1" t="str">
        <f>IF($A3258&gt;--RIGHT($A$2,LEN($A$2)-8),"",SUMIF(Table1[SHIFT NOMENCLATURE], $B3258, Table1[FVIC FIRE]))</f>
        <v/>
      </c>
      <c r="M3258" s="1" t="str">
        <f>IF($A3258&gt;--RIGHT($A$2,LEN($A$2)-8),"",SUMIF(Table1[SHIFT NOMENCLATURE], $B3258, Table1[FKIA]))</f>
        <v/>
      </c>
      <c r="N3258" s="1" t="str">
        <f>IF($A3258&gt;--RIGHT($A$2,LEN($A$2)-8),"",SUMIF(Table1[SHIFT NOMENCLATURE], $B3258, Table1[FWIA]))</f>
        <v/>
      </c>
      <c r="O3258" s="1" t="str">
        <f>IF($A3258&gt;--RIGHT($A$2,LEN($A$2)-8),"",SUMIF(Table1[SHIFT NOMENCLATURE], $B3258, Table1[DUSTWUN]))</f>
        <v/>
      </c>
    </row>
    <row r="3259" spans="1:15" x14ac:dyDescent="0.25">
      <c r="A3259" s="1" t="str">
        <f t="shared" si="100"/>
        <v/>
      </c>
      <c r="B3259" t="str">
        <f t="shared" si="101"/>
        <v/>
      </c>
      <c r="C3259" s="1" t="str">
        <f>IF($A3259&gt;--RIGHT($A$2,LEN($A$2)-8),"",COUNTIF(Table1[SHIFT NOMENCLATURE],$B3259))</f>
        <v/>
      </c>
      <c r="D3259" s="1" t="str">
        <f>IF($A3259&gt;--RIGHT($A$2,LEN($A$2)-8),"",SUMIF(Table1[SHIFT NOMENCLATURE], $B3259, Table1[EVIC KILL]))</f>
        <v/>
      </c>
      <c r="E3259" s="1" t="str">
        <f>IF($A3259&gt;--RIGHT($A$2,LEN($A$2)-8),"",SUMIF(Table1[SHIFT NOMENCLATURE], $B3259, Table1[EVIC MOB]))</f>
        <v/>
      </c>
      <c r="F3259" s="1" t="str">
        <f>IF($A3259&gt;--RIGHT($A$2,LEN($A$2)-8),"",SUMIF(Table1[SHIFT NOMENCLATURE], $B3259, Table1[EVIC FIRE]))</f>
        <v/>
      </c>
      <c r="G3259" s="1" t="str">
        <f>IF($A3259&gt;--RIGHT($A$2,LEN($A$2)-8),"",SUMIF(Table1[SHIFT NOMENCLATURE], $B3259, Table1[EKIA]))</f>
        <v/>
      </c>
      <c r="H3259" s="1" t="str">
        <f>IF($A3259&gt;--RIGHT($A$2,LEN($A$2)-8),"",SUMIF(Table1[SHIFT NOMENCLATURE], $B3259, Table1[EWIA]))</f>
        <v/>
      </c>
      <c r="I3259" s="1" t="str">
        <f>IF($A3259&gt;--RIGHT($A$2,LEN($A$2)-8),"",SUMIF(Table1[SHIFT NOMENCLATURE], $B3259, Table1[EPW]))</f>
        <v/>
      </c>
      <c r="J3259" s="1" t="str">
        <f>IF($A3259&gt;--RIGHT($A$2,LEN($A$2)-8),"",SUMIF(Table1[SHIFT NOMENCLATURE], $B3259, Table1[FVIC KILL]))</f>
        <v/>
      </c>
      <c r="K3259" s="1" t="str">
        <f>IF($A3259&gt;--RIGHT($A$2,LEN($A$2)-8),"",SUMIF(Table1[SHIFT NOMENCLATURE], $B3259, Table1[FVIC MOB]))</f>
        <v/>
      </c>
      <c r="L3259" s="1" t="str">
        <f>IF($A3259&gt;--RIGHT($A$2,LEN($A$2)-8),"",SUMIF(Table1[SHIFT NOMENCLATURE], $B3259, Table1[FVIC FIRE]))</f>
        <v/>
      </c>
      <c r="M3259" s="1" t="str">
        <f>IF($A3259&gt;--RIGHT($A$2,LEN($A$2)-8),"",SUMIF(Table1[SHIFT NOMENCLATURE], $B3259, Table1[FKIA]))</f>
        <v/>
      </c>
      <c r="N3259" s="1" t="str">
        <f>IF($A3259&gt;--RIGHT($A$2,LEN($A$2)-8),"",SUMIF(Table1[SHIFT NOMENCLATURE], $B3259, Table1[FWIA]))</f>
        <v/>
      </c>
      <c r="O3259" s="1" t="str">
        <f>IF($A3259&gt;--RIGHT($A$2,LEN($A$2)-8),"",SUMIF(Table1[SHIFT NOMENCLATURE], $B3259, Table1[DUSTWUN]))</f>
        <v/>
      </c>
    </row>
    <row r="3260" spans="1:15" x14ac:dyDescent="0.25">
      <c r="A3260" s="1" t="str">
        <f t="shared" si="100"/>
        <v/>
      </c>
      <c r="B3260" t="str">
        <f t="shared" si="101"/>
        <v/>
      </c>
      <c r="C3260" s="1" t="str">
        <f>IF($A3260&gt;--RIGHT($A$2,LEN($A$2)-8),"",COUNTIF(Table1[SHIFT NOMENCLATURE],$B3260))</f>
        <v/>
      </c>
      <c r="D3260" s="1" t="str">
        <f>IF($A3260&gt;--RIGHT($A$2,LEN($A$2)-8),"",SUMIF(Table1[SHIFT NOMENCLATURE], $B3260, Table1[EVIC KILL]))</f>
        <v/>
      </c>
      <c r="E3260" s="1" t="str">
        <f>IF($A3260&gt;--RIGHT($A$2,LEN($A$2)-8),"",SUMIF(Table1[SHIFT NOMENCLATURE], $B3260, Table1[EVIC MOB]))</f>
        <v/>
      </c>
      <c r="F3260" s="1" t="str">
        <f>IF($A3260&gt;--RIGHT($A$2,LEN($A$2)-8),"",SUMIF(Table1[SHIFT NOMENCLATURE], $B3260, Table1[EVIC FIRE]))</f>
        <v/>
      </c>
      <c r="G3260" s="1" t="str">
        <f>IF($A3260&gt;--RIGHT($A$2,LEN($A$2)-8),"",SUMIF(Table1[SHIFT NOMENCLATURE], $B3260, Table1[EKIA]))</f>
        <v/>
      </c>
      <c r="H3260" s="1" t="str">
        <f>IF($A3260&gt;--RIGHT($A$2,LEN($A$2)-8),"",SUMIF(Table1[SHIFT NOMENCLATURE], $B3260, Table1[EWIA]))</f>
        <v/>
      </c>
      <c r="I3260" s="1" t="str">
        <f>IF($A3260&gt;--RIGHT($A$2,LEN($A$2)-8),"",SUMIF(Table1[SHIFT NOMENCLATURE], $B3260, Table1[EPW]))</f>
        <v/>
      </c>
      <c r="J3260" s="1" t="str">
        <f>IF($A3260&gt;--RIGHT($A$2,LEN($A$2)-8),"",SUMIF(Table1[SHIFT NOMENCLATURE], $B3260, Table1[FVIC KILL]))</f>
        <v/>
      </c>
      <c r="K3260" s="1" t="str">
        <f>IF($A3260&gt;--RIGHT($A$2,LEN($A$2)-8),"",SUMIF(Table1[SHIFT NOMENCLATURE], $B3260, Table1[FVIC MOB]))</f>
        <v/>
      </c>
      <c r="L3260" s="1" t="str">
        <f>IF($A3260&gt;--RIGHT($A$2,LEN($A$2)-8),"",SUMIF(Table1[SHIFT NOMENCLATURE], $B3260, Table1[FVIC FIRE]))</f>
        <v/>
      </c>
      <c r="M3260" s="1" t="str">
        <f>IF($A3260&gt;--RIGHT($A$2,LEN($A$2)-8),"",SUMIF(Table1[SHIFT NOMENCLATURE], $B3260, Table1[FKIA]))</f>
        <v/>
      </c>
      <c r="N3260" s="1" t="str">
        <f>IF($A3260&gt;--RIGHT($A$2,LEN($A$2)-8),"",SUMIF(Table1[SHIFT NOMENCLATURE], $B3260, Table1[FWIA]))</f>
        <v/>
      </c>
      <c r="O3260" s="1" t="str">
        <f>IF($A3260&gt;--RIGHT($A$2,LEN($A$2)-8),"",SUMIF(Table1[SHIFT NOMENCLATURE], $B3260, Table1[DUSTWUN]))</f>
        <v/>
      </c>
    </row>
    <row r="3261" spans="1:15" x14ac:dyDescent="0.25">
      <c r="A3261" s="1" t="str">
        <f t="shared" si="100"/>
        <v/>
      </c>
      <c r="B3261" t="str">
        <f t="shared" si="101"/>
        <v/>
      </c>
      <c r="C3261" s="1" t="str">
        <f>IF($A3261&gt;--RIGHT($A$2,LEN($A$2)-8),"",COUNTIF(Table1[SHIFT NOMENCLATURE],$B3261))</f>
        <v/>
      </c>
      <c r="D3261" s="1" t="str">
        <f>IF($A3261&gt;--RIGHT($A$2,LEN($A$2)-8),"",SUMIF(Table1[SHIFT NOMENCLATURE], $B3261, Table1[EVIC KILL]))</f>
        <v/>
      </c>
      <c r="E3261" s="1" t="str">
        <f>IF($A3261&gt;--RIGHT($A$2,LEN($A$2)-8),"",SUMIF(Table1[SHIFT NOMENCLATURE], $B3261, Table1[EVIC MOB]))</f>
        <v/>
      </c>
      <c r="F3261" s="1" t="str">
        <f>IF($A3261&gt;--RIGHT($A$2,LEN($A$2)-8),"",SUMIF(Table1[SHIFT NOMENCLATURE], $B3261, Table1[EVIC FIRE]))</f>
        <v/>
      </c>
      <c r="G3261" s="1" t="str">
        <f>IF($A3261&gt;--RIGHT($A$2,LEN($A$2)-8),"",SUMIF(Table1[SHIFT NOMENCLATURE], $B3261, Table1[EKIA]))</f>
        <v/>
      </c>
      <c r="H3261" s="1" t="str">
        <f>IF($A3261&gt;--RIGHT($A$2,LEN($A$2)-8),"",SUMIF(Table1[SHIFT NOMENCLATURE], $B3261, Table1[EWIA]))</f>
        <v/>
      </c>
      <c r="I3261" s="1" t="str">
        <f>IF($A3261&gt;--RIGHT($A$2,LEN($A$2)-8),"",SUMIF(Table1[SHIFT NOMENCLATURE], $B3261, Table1[EPW]))</f>
        <v/>
      </c>
      <c r="J3261" s="1" t="str">
        <f>IF($A3261&gt;--RIGHT($A$2,LEN($A$2)-8),"",SUMIF(Table1[SHIFT NOMENCLATURE], $B3261, Table1[FVIC KILL]))</f>
        <v/>
      </c>
      <c r="K3261" s="1" t="str">
        <f>IF($A3261&gt;--RIGHT($A$2,LEN($A$2)-8),"",SUMIF(Table1[SHIFT NOMENCLATURE], $B3261, Table1[FVIC MOB]))</f>
        <v/>
      </c>
      <c r="L3261" s="1" t="str">
        <f>IF($A3261&gt;--RIGHT($A$2,LEN($A$2)-8),"",SUMIF(Table1[SHIFT NOMENCLATURE], $B3261, Table1[FVIC FIRE]))</f>
        <v/>
      </c>
      <c r="M3261" s="1" t="str">
        <f>IF($A3261&gt;--RIGHT($A$2,LEN($A$2)-8),"",SUMIF(Table1[SHIFT NOMENCLATURE], $B3261, Table1[FKIA]))</f>
        <v/>
      </c>
      <c r="N3261" s="1" t="str">
        <f>IF($A3261&gt;--RIGHT($A$2,LEN($A$2)-8),"",SUMIF(Table1[SHIFT NOMENCLATURE], $B3261, Table1[FWIA]))</f>
        <v/>
      </c>
      <c r="O3261" s="1" t="str">
        <f>IF($A3261&gt;--RIGHT($A$2,LEN($A$2)-8),"",SUMIF(Table1[SHIFT NOMENCLATURE], $B3261, Table1[DUSTWUN]))</f>
        <v/>
      </c>
    </row>
    <row r="3262" spans="1:15" x14ac:dyDescent="0.25">
      <c r="A3262" s="1" t="str">
        <f t="shared" si="100"/>
        <v/>
      </c>
      <c r="B3262" t="str">
        <f t="shared" si="101"/>
        <v/>
      </c>
      <c r="C3262" s="1" t="str">
        <f>IF($A3262&gt;--RIGHT($A$2,LEN($A$2)-8),"",COUNTIF(Table1[SHIFT NOMENCLATURE],$B3262))</f>
        <v/>
      </c>
      <c r="D3262" s="1" t="str">
        <f>IF($A3262&gt;--RIGHT($A$2,LEN($A$2)-8),"",SUMIF(Table1[SHIFT NOMENCLATURE], $B3262, Table1[EVIC KILL]))</f>
        <v/>
      </c>
      <c r="E3262" s="1" t="str">
        <f>IF($A3262&gt;--RIGHT($A$2,LEN($A$2)-8),"",SUMIF(Table1[SHIFT NOMENCLATURE], $B3262, Table1[EVIC MOB]))</f>
        <v/>
      </c>
      <c r="F3262" s="1" t="str">
        <f>IF($A3262&gt;--RIGHT($A$2,LEN($A$2)-8),"",SUMIF(Table1[SHIFT NOMENCLATURE], $B3262, Table1[EVIC FIRE]))</f>
        <v/>
      </c>
      <c r="G3262" s="1" t="str">
        <f>IF($A3262&gt;--RIGHT($A$2,LEN($A$2)-8),"",SUMIF(Table1[SHIFT NOMENCLATURE], $B3262, Table1[EKIA]))</f>
        <v/>
      </c>
      <c r="H3262" s="1" t="str">
        <f>IF($A3262&gt;--RIGHT($A$2,LEN($A$2)-8),"",SUMIF(Table1[SHIFT NOMENCLATURE], $B3262, Table1[EWIA]))</f>
        <v/>
      </c>
      <c r="I3262" s="1" t="str">
        <f>IF($A3262&gt;--RIGHT($A$2,LEN($A$2)-8),"",SUMIF(Table1[SHIFT NOMENCLATURE], $B3262, Table1[EPW]))</f>
        <v/>
      </c>
      <c r="J3262" s="1" t="str">
        <f>IF($A3262&gt;--RIGHT($A$2,LEN($A$2)-8),"",SUMIF(Table1[SHIFT NOMENCLATURE], $B3262, Table1[FVIC KILL]))</f>
        <v/>
      </c>
      <c r="K3262" s="1" t="str">
        <f>IF($A3262&gt;--RIGHT($A$2,LEN($A$2)-8),"",SUMIF(Table1[SHIFT NOMENCLATURE], $B3262, Table1[FVIC MOB]))</f>
        <v/>
      </c>
      <c r="L3262" s="1" t="str">
        <f>IF($A3262&gt;--RIGHT($A$2,LEN($A$2)-8),"",SUMIF(Table1[SHIFT NOMENCLATURE], $B3262, Table1[FVIC FIRE]))</f>
        <v/>
      </c>
      <c r="M3262" s="1" t="str">
        <f>IF($A3262&gt;--RIGHT($A$2,LEN($A$2)-8),"",SUMIF(Table1[SHIFT NOMENCLATURE], $B3262, Table1[FKIA]))</f>
        <v/>
      </c>
      <c r="N3262" s="1" t="str">
        <f>IF($A3262&gt;--RIGHT($A$2,LEN($A$2)-8),"",SUMIF(Table1[SHIFT NOMENCLATURE], $B3262, Table1[FWIA]))</f>
        <v/>
      </c>
      <c r="O3262" s="1" t="str">
        <f>IF($A3262&gt;--RIGHT($A$2,LEN($A$2)-8),"",SUMIF(Table1[SHIFT NOMENCLATURE], $B3262, Table1[DUSTWUN]))</f>
        <v/>
      </c>
    </row>
    <row r="3263" spans="1:15" x14ac:dyDescent="0.25">
      <c r="A3263" s="1" t="str">
        <f t="shared" si="100"/>
        <v/>
      </c>
      <c r="B3263" t="str">
        <f t="shared" si="101"/>
        <v/>
      </c>
      <c r="C3263" s="1" t="str">
        <f>IF($A3263&gt;--RIGHT($A$2,LEN($A$2)-8),"",COUNTIF(Table1[SHIFT NOMENCLATURE],$B3263))</f>
        <v/>
      </c>
      <c r="D3263" s="1" t="str">
        <f>IF($A3263&gt;--RIGHT($A$2,LEN($A$2)-8),"",SUMIF(Table1[SHIFT NOMENCLATURE], $B3263, Table1[EVIC KILL]))</f>
        <v/>
      </c>
      <c r="E3263" s="1" t="str">
        <f>IF($A3263&gt;--RIGHT($A$2,LEN($A$2)-8),"",SUMIF(Table1[SHIFT NOMENCLATURE], $B3263, Table1[EVIC MOB]))</f>
        <v/>
      </c>
      <c r="F3263" s="1" t="str">
        <f>IF($A3263&gt;--RIGHT($A$2,LEN($A$2)-8),"",SUMIF(Table1[SHIFT NOMENCLATURE], $B3263, Table1[EVIC FIRE]))</f>
        <v/>
      </c>
      <c r="G3263" s="1" t="str">
        <f>IF($A3263&gt;--RIGHT($A$2,LEN($A$2)-8),"",SUMIF(Table1[SHIFT NOMENCLATURE], $B3263, Table1[EKIA]))</f>
        <v/>
      </c>
      <c r="H3263" s="1" t="str">
        <f>IF($A3263&gt;--RIGHT($A$2,LEN($A$2)-8),"",SUMIF(Table1[SHIFT NOMENCLATURE], $B3263, Table1[EWIA]))</f>
        <v/>
      </c>
      <c r="I3263" s="1" t="str">
        <f>IF($A3263&gt;--RIGHT($A$2,LEN($A$2)-8),"",SUMIF(Table1[SHIFT NOMENCLATURE], $B3263, Table1[EPW]))</f>
        <v/>
      </c>
      <c r="J3263" s="1" t="str">
        <f>IF($A3263&gt;--RIGHT($A$2,LEN($A$2)-8),"",SUMIF(Table1[SHIFT NOMENCLATURE], $B3263, Table1[FVIC KILL]))</f>
        <v/>
      </c>
      <c r="K3263" s="1" t="str">
        <f>IF($A3263&gt;--RIGHT($A$2,LEN($A$2)-8),"",SUMIF(Table1[SHIFT NOMENCLATURE], $B3263, Table1[FVIC MOB]))</f>
        <v/>
      </c>
      <c r="L3263" s="1" t="str">
        <f>IF($A3263&gt;--RIGHT($A$2,LEN($A$2)-8),"",SUMIF(Table1[SHIFT NOMENCLATURE], $B3263, Table1[FVIC FIRE]))</f>
        <v/>
      </c>
      <c r="M3263" s="1" t="str">
        <f>IF($A3263&gt;--RIGHT($A$2,LEN($A$2)-8),"",SUMIF(Table1[SHIFT NOMENCLATURE], $B3263, Table1[FKIA]))</f>
        <v/>
      </c>
      <c r="N3263" s="1" t="str">
        <f>IF($A3263&gt;--RIGHT($A$2,LEN($A$2)-8),"",SUMIF(Table1[SHIFT NOMENCLATURE], $B3263, Table1[FWIA]))</f>
        <v/>
      </c>
      <c r="O3263" s="1" t="str">
        <f>IF($A3263&gt;--RIGHT($A$2,LEN($A$2)-8),"",SUMIF(Table1[SHIFT NOMENCLATURE], $B3263, Table1[DUSTWUN]))</f>
        <v/>
      </c>
    </row>
    <row r="3264" spans="1:15" x14ac:dyDescent="0.25">
      <c r="A3264" s="1" t="str">
        <f t="shared" si="100"/>
        <v/>
      </c>
      <c r="B3264" t="str">
        <f t="shared" si="101"/>
        <v/>
      </c>
      <c r="C3264" s="1" t="str">
        <f>IF($A3264&gt;--RIGHT($A$2,LEN($A$2)-8),"",COUNTIF(Table1[SHIFT NOMENCLATURE],$B3264))</f>
        <v/>
      </c>
      <c r="D3264" s="1" t="str">
        <f>IF($A3264&gt;--RIGHT($A$2,LEN($A$2)-8),"",SUMIF(Table1[SHIFT NOMENCLATURE], $B3264, Table1[EVIC KILL]))</f>
        <v/>
      </c>
      <c r="E3264" s="1" t="str">
        <f>IF($A3264&gt;--RIGHT($A$2,LEN($A$2)-8),"",SUMIF(Table1[SHIFT NOMENCLATURE], $B3264, Table1[EVIC MOB]))</f>
        <v/>
      </c>
      <c r="F3264" s="1" t="str">
        <f>IF($A3264&gt;--RIGHT($A$2,LEN($A$2)-8),"",SUMIF(Table1[SHIFT NOMENCLATURE], $B3264, Table1[EVIC FIRE]))</f>
        <v/>
      </c>
      <c r="G3264" s="1" t="str">
        <f>IF($A3264&gt;--RIGHT($A$2,LEN($A$2)-8),"",SUMIF(Table1[SHIFT NOMENCLATURE], $B3264, Table1[EKIA]))</f>
        <v/>
      </c>
      <c r="H3264" s="1" t="str">
        <f>IF($A3264&gt;--RIGHT($A$2,LEN($A$2)-8),"",SUMIF(Table1[SHIFT NOMENCLATURE], $B3264, Table1[EWIA]))</f>
        <v/>
      </c>
      <c r="I3264" s="1" t="str">
        <f>IF($A3264&gt;--RIGHT($A$2,LEN($A$2)-8),"",SUMIF(Table1[SHIFT NOMENCLATURE], $B3264, Table1[EPW]))</f>
        <v/>
      </c>
      <c r="J3264" s="1" t="str">
        <f>IF($A3264&gt;--RIGHT($A$2,LEN($A$2)-8),"",SUMIF(Table1[SHIFT NOMENCLATURE], $B3264, Table1[FVIC KILL]))</f>
        <v/>
      </c>
      <c r="K3264" s="1" t="str">
        <f>IF($A3264&gt;--RIGHT($A$2,LEN($A$2)-8),"",SUMIF(Table1[SHIFT NOMENCLATURE], $B3264, Table1[FVIC MOB]))</f>
        <v/>
      </c>
      <c r="L3264" s="1" t="str">
        <f>IF($A3264&gt;--RIGHT($A$2,LEN($A$2)-8),"",SUMIF(Table1[SHIFT NOMENCLATURE], $B3264, Table1[FVIC FIRE]))</f>
        <v/>
      </c>
      <c r="M3264" s="1" t="str">
        <f>IF($A3264&gt;--RIGHT($A$2,LEN($A$2)-8),"",SUMIF(Table1[SHIFT NOMENCLATURE], $B3264, Table1[FKIA]))</f>
        <v/>
      </c>
      <c r="N3264" s="1" t="str">
        <f>IF($A3264&gt;--RIGHT($A$2,LEN($A$2)-8),"",SUMIF(Table1[SHIFT NOMENCLATURE], $B3264, Table1[FWIA]))</f>
        <v/>
      </c>
      <c r="O3264" s="1" t="str">
        <f>IF($A3264&gt;--RIGHT($A$2,LEN($A$2)-8),"",SUMIF(Table1[SHIFT NOMENCLATURE], $B3264, Table1[DUSTWUN]))</f>
        <v/>
      </c>
    </row>
    <row r="3265" spans="1:15" x14ac:dyDescent="0.25">
      <c r="A3265" s="1" t="str">
        <f t="shared" si="100"/>
        <v/>
      </c>
      <c r="B3265" t="str">
        <f t="shared" si="101"/>
        <v/>
      </c>
      <c r="C3265" s="1" t="str">
        <f>IF($A3265&gt;--RIGHT($A$2,LEN($A$2)-8),"",COUNTIF(Table1[SHIFT NOMENCLATURE],$B3265))</f>
        <v/>
      </c>
      <c r="D3265" s="1" t="str">
        <f>IF($A3265&gt;--RIGHT($A$2,LEN($A$2)-8),"",SUMIF(Table1[SHIFT NOMENCLATURE], $B3265, Table1[EVIC KILL]))</f>
        <v/>
      </c>
      <c r="E3265" s="1" t="str">
        <f>IF($A3265&gt;--RIGHT($A$2,LEN($A$2)-8),"",SUMIF(Table1[SHIFT NOMENCLATURE], $B3265, Table1[EVIC MOB]))</f>
        <v/>
      </c>
      <c r="F3265" s="1" t="str">
        <f>IF($A3265&gt;--RIGHT($A$2,LEN($A$2)-8),"",SUMIF(Table1[SHIFT NOMENCLATURE], $B3265, Table1[EVIC FIRE]))</f>
        <v/>
      </c>
      <c r="G3265" s="1" t="str">
        <f>IF($A3265&gt;--RIGHT($A$2,LEN($A$2)-8),"",SUMIF(Table1[SHIFT NOMENCLATURE], $B3265, Table1[EKIA]))</f>
        <v/>
      </c>
      <c r="H3265" s="1" t="str">
        <f>IF($A3265&gt;--RIGHT($A$2,LEN($A$2)-8),"",SUMIF(Table1[SHIFT NOMENCLATURE], $B3265, Table1[EWIA]))</f>
        <v/>
      </c>
      <c r="I3265" s="1" t="str">
        <f>IF($A3265&gt;--RIGHT($A$2,LEN($A$2)-8),"",SUMIF(Table1[SHIFT NOMENCLATURE], $B3265, Table1[EPW]))</f>
        <v/>
      </c>
      <c r="J3265" s="1" t="str">
        <f>IF($A3265&gt;--RIGHT($A$2,LEN($A$2)-8),"",SUMIF(Table1[SHIFT NOMENCLATURE], $B3265, Table1[FVIC KILL]))</f>
        <v/>
      </c>
      <c r="K3265" s="1" t="str">
        <f>IF($A3265&gt;--RIGHT($A$2,LEN($A$2)-8),"",SUMIF(Table1[SHIFT NOMENCLATURE], $B3265, Table1[FVIC MOB]))</f>
        <v/>
      </c>
      <c r="L3265" s="1" t="str">
        <f>IF($A3265&gt;--RIGHT($A$2,LEN($A$2)-8),"",SUMIF(Table1[SHIFT NOMENCLATURE], $B3265, Table1[FVIC FIRE]))</f>
        <v/>
      </c>
      <c r="M3265" s="1" t="str">
        <f>IF($A3265&gt;--RIGHT($A$2,LEN($A$2)-8),"",SUMIF(Table1[SHIFT NOMENCLATURE], $B3265, Table1[FKIA]))</f>
        <v/>
      </c>
      <c r="N3265" s="1" t="str">
        <f>IF($A3265&gt;--RIGHT($A$2,LEN($A$2)-8),"",SUMIF(Table1[SHIFT NOMENCLATURE], $B3265, Table1[FWIA]))</f>
        <v/>
      </c>
      <c r="O3265" s="1" t="str">
        <f>IF($A3265&gt;--RIGHT($A$2,LEN($A$2)-8),"",SUMIF(Table1[SHIFT NOMENCLATURE], $B3265, Table1[DUSTWUN]))</f>
        <v/>
      </c>
    </row>
    <row r="3266" spans="1:15" x14ac:dyDescent="0.25">
      <c r="A3266" s="1" t="str">
        <f t="shared" si="100"/>
        <v/>
      </c>
      <c r="B3266" t="str">
        <f t="shared" si="101"/>
        <v/>
      </c>
      <c r="C3266" s="1" t="str">
        <f>IF($A3266&gt;--RIGHT($A$2,LEN($A$2)-8),"",COUNTIF(Table1[SHIFT NOMENCLATURE],$B3266))</f>
        <v/>
      </c>
      <c r="D3266" s="1" t="str">
        <f>IF($A3266&gt;--RIGHT($A$2,LEN($A$2)-8),"",SUMIF(Table1[SHIFT NOMENCLATURE], $B3266, Table1[EVIC KILL]))</f>
        <v/>
      </c>
      <c r="E3266" s="1" t="str">
        <f>IF($A3266&gt;--RIGHT($A$2,LEN($A$2)-8),"",SUMIF(Table1[SHIFT NOMENCLATURE], $B3266, Table1[EVIC MOB]))</f>
        <v/>
      </c>
      <c r="F3266" s="1" t="str">
        <f>IF($A3266&gt;--RIGHT($A$2,LEN($A$2)-8),"",SUMIF(Table1[SHIFT NOMENCLATURE], $B3266, Table1[EVIC FIRE]))</f>
        <v/>
      </c>
      <c r="G3266" s="1" t="str">
        <f>IF($A3266&gt;--RIGHT($A$2,LEN($A$2)-8),"",SUMIF(Table1[SHIFT NOMENCLATURE], $B3266, Table1[EKIA]))</f>
        <v/>
      </c>
      <c r="H3266" s="1" t="str">
        <f>IF($A3266&gt;--RIGHT($A$2,LEN($A$2)-8),"",SUMIF(Table1[SHIFT NOMENCLATURE], $B3266, Table1[EWIA]))</f>
        <v/>
      </c>
      <c r="I3266" s="1" t="str">
        <f>IF($A3266&gt;--RIGHT($A$2,LEN($A$2)-8),"",SUMIF(Table1[SHIFT NOMENCLATURE], $B3266, Table1[EPW]))</f>
        <v/>
      </c>
      <c r="J3266" s="1" t="str">
        <f>IF($A3266&gt;--RIGHT($A$2,LEN($A$2)-8),"",SUMIF(Table1[SHIFT NOMENCLATURE], $B3266, Table1[FVIC KILL]))</f>
        <v/>
      </c>
      <c r="K3266" s="1" t="str">
        <f>IF($A3266&gt;--RIGHT($A$2,LEN($A$2)-8),"",SUMIF(Table1[SHIFT NOMENCLATURE], $B3266, Table1[FVIC MOB]))</f>
        <v/>
      </c>
      <c r="L3266" s="1" t="str">
        <f>IF($A3266&gt;--RIGHT($A$2,LEN($A$2)-8),"",SUMIF(Table1[SHIFT NOMENCLATURE], $B3266, Table1[FVIC FIRE]))</f>
        <v/>
      </c>
      <c r="M3266" s="1" t="str">
        <f>IF($A3266&gt;--RIGHT($A$2,LEN($A$2)-8),"",SUMIF(Table1[SHIFT NOMENCLATURE], $B3266, Table1[FKIA]))</f>
        <v/>
      </c>
      <c r="N3266" s="1" t="str">
        <f>IF($A3266&gt;--RIGHT($A$2,LEN($A$2)-8),"",SUMIF(Table1[SHIFT NOMENCLATURE], $B3266, Table1[FWIA]))</f>
        <v/>
      </c>
      <c r="O3266" s="1" t="str">
        <f>IF($A3266&gt;--RIGHT($A$2,LEN($A$2)-8),"",SUMIF(Table1[SHIFT NOMENCLATURE], $B3266, Table1[DUSTWUN]))</f>
        <v/>
      </c>
    </row>
    <row r="3267" spans="1:15" x14ac:dyDescent="0.25">
      <c r="A3267" s="1" t="str">
        <f t="shared" si="100"/>
        <v/>
      </c>
      <c r="B3267" t="str">
        <f t="shared" si="101"/>
        <v/>
      </c>
      <c r="C3267" s="1" t="str">
        <f>IF($A3267&gt;--RIGHT($A$2,LEN($A$2)-8),"",COUNTIF(Table1[SHIFT NOMENCLATURE],$B3267))</f>
        <v/>
      </c>
      <c r="D3267" s="1" t="str">
        <f>IF($A3267&gt;--RIGHT($A$2,LEN($A$2)-8),"",SUMIF(Table1[SHIFT NOMENCLATURE], $B3267, Table1[EVIC KILL]))</f>
        <v/>
      </c>
      <c r="E3267" s="1" t="str">
        <f>IF($A3267&gt;--RIGHT($A$2,LEN($A$2)-8),"",SUMIF(Table1[SHIFT NOMENCLATURE], $B3267, Table1[EVIC MOB]))</f>
        <v/>
      </c>
      <c r="F3267" s="1" t="str">
        <f>IF($A3267&gt;--RIGHT($A$2,LEN($A$2)-8),"",SUMIF(Table1[SHIFT NOMENCLATURE], $B3267, Table1[EVIC FIRE]))</f>
        <v/>
      </c>
      <c r="G3267" s="1" t="str">
        <f>IF($A3267&gt;--RIGHT($A$2,LEN($A$2)-8),"",SUMIF(Table1[SHIFT NOMENCLATURE], $B3267, Table1[EKIA]))</f>
        <v/>
      </c>
      <c r="H3267" s="1" t="str">
        <f>IF($A3267&gt;--RIGHT($A$2,LEN($A$2)-8),"",SUMIF(Table1[SHIFT NOMENCLATURE], $B3267, Table1[EWIA]))</f>
        <v/>
      </c>
      <c r="I3267" s="1" t="str">
        <f>IF($A3267&gt;--RIGHT($A$2,LEN($A$2)-8),"",SUMIF(Table1[SHIFT NOMENCLATURE], $B3267, Table1[EPW]))</f>
        <v/>
      </c>
      <c r="J3267" s="1" t="str">
        <f>IF($A3267&gt;--RIGHT($A$2,LEN($A$2)-8),"",SUMIF(Table1[SHIFT NOMENCLATURE], $B3267, Table1[FVIC KILL]))</f>
        <v/>
      </c>
      <c r="K3267" s="1" t="str">
        <f>IF($A3267&gt;--RIGHT($A$2,LEN($A$2)-8),"",SUMIF(Table1[SHIFT NOMENCLATURE], $B3267, Table1[FVIC MOB]))</f>
        <v/>
      </c>
      <c r="L3267" s="1" t="str">
        <f>IF($A3267&gt;--RIGHT($A$2,LEN($A$2)-8),"",SUMIF(Table1[SHIFT NOMENCLATURE], $B3267, Table1[FVIC FIRE]))</f>
        <v/>
      </c>
      <c r="M3267" s="1" t="str">
        <f>IF($A3267&gt;--RIGHT($A$2,LEN($A$2)-8),"",SUMIF(Table1[SHIFT NOMENCLATURE], $B3267, Table1[FKIA]))</f>
        <v/>
      </c>
      <c r="N3267" s="1" t="str">
        <f>IF($A3267&gt;--RIGHT($A$2,LEN($A$2)-8),"",SUMIF(Table1[SHIFT NOMENCLATURE], $B3267, Table1[FWIA]))</f>
        <v/>
      </c>
      <c r="O3267" s="1" t="str">
        <f>IF($A3267&gt;--RIGHT($A$2,LEN($A$2)-8),"",SUMIF(Table1[SHIFT NOMENCLATURE], $B3267, Table1[DUSTWUN]))</f>
        <v/>
      </c>
    </row>
    <row r="3268" spans="1:15" x14ac:dyDescent="0.25">
      <c r="A3268" s="1" t="str">
        <f t="shared" si="100"/>
        <v/>
      </c>
      <c r="B3268" t="str">
        <f t="shared" si="101"/>
        <v/>
      </c>
      <c r="C3268" s="1" t="str">
        <f>IF($A3268&gt;--RIGHT($A$2,LEN($A$2)-8),"",COUNTIF(Table1[SHIFT NOMENCLATURE],$B3268))</f>
        <v/>
      </c>
      <c r="D3268" s="1" t="str">
        <f>IF($A3268&gt;--RIGHT($A$2,LEN($A$2)-8),"",SUMIF(Table1[SHIFT NOMENCLATURE], $B3268, Table1[EVIC KILL]))</f>
        <v/>
      </c>
      <c r="E3268" s="1" t="str">
        <f>IF($A3268&gt;--RIGHT($A$2,LEN($A$2)-8),"",SUMIF(Table1[SHIFT NOMENCLATURE], $B3268, Table1[EVIC MOB]))</f>
        <v/>
      </c>
      <c r="F3268" s="1" t="str">
        <f>IF($A3268&gt;--RIGHT($A$2,LEN($A$2)-8),"",SUMIF(Table1[SHIFT NOMENCLATURE], $B3268, Table1[EVIC FIRE]))</f>
        <v/>
      </c>
      <c r="G3268" s="1" t="str">
        <f>IF($A3268&gt;--RIGHT($A$2,LEN($A$2)-8),"",SUMIF(Table1[SHIFT NOMENCLATURE], $B3268, Table1[EKIA]))</f>
        <v/>
      </c>
      <c r="H3268" s="1" t="str">
        <f>IF($A3268&gt;--RIGHT($A$2,LEN($A$2)-8),"",SUMIF(Table1[SHIFT NOMENCLATURE], $B3268, Table1[EWIA]))</f>
        <v/>
      </c>
      <c r="I3268" s="1" t="str">
        <f>IF($A3268&gt;--RIGHT($A$2,LEN($A$2)-8),"",SUMIF(Table1[SHIFT NOMENCLATURE], $B3268, Table1[EPW]))</f>
        <v/>
      </c>
      <c r="J3268" s="1" t="str">
        <f>IF($A3268&gt;--RIGHT($A$2,LEN($A$2)-8),"",SUMIF(Table1[SHIFT NOMENCLATURE], $B3268, Table1[FVIC KILL]))</f>
        <v/>
      </c>
      <c r="K3268" s="1" t="str">
        <f>IF($A3268&gt;--RIGHT($A$2,LEN($A$2)-8),"",SUMIF(Table1[SHIFT NOMENCLATURE], $B3268, Table1[FVIC MOB]))</f>
        <v/>
      </c>
      <c r="L3268" s="1" t="str">
        <f>IF($A3268&gt;--RIGHT($A$2,LEN($A$2)-8),"",SUMIF(Table1[SHIFT NOMENCLATURE], $B3268, Table1[FVIC FIRE]))</f>
        <v/>
      </c>
      <c r="M3268" s="1" t="str">
        <f>IF($A3268&gt;--RIGHT($A$2,LEN($A$2)-8),"",SUMIF(Table1[SHIFT NOMENCLATURE], $B3268, Table1[FKIA]))</f>
        <v/>
      </c>
      <c r="N3268" s="1" t="str">
        <f>IF($A3268&gt;--RIGHT($A$2,LEN($A$2)-8),"",SUMIF(Table1[SHIFT NOMENCLATURE], $B3268, Table1[FWIA]))</f>
        <v/>
      </c>
      <c r="O3268" s="1" t="str">
        <f>IF($A3268&gt;--RIGHT($A$2,LEN($A$2)-8),"",SUMIF(Table1[SHIFT NOMENCLATURE], $B3268, Table1[DUSTWUN]))</f>
        <v/>
      </c>
    </row>
    <row r="3269" spans="1:15" x14ac:dyDescent="0.25">
      <c r="A3269" s="1" t="str">
        <f t="shared" ref="A3269:A3332" si="102">IF($A3268&gt;--RIGHT($A$2,LEN($A$2)-8)-1,"",ROW()-2)</f>
        <v/>
      </c>
      <c r="B3269" t="str">
        <f t="shared" ref="B3269:B3332" si="103">IF($A3268&gt;--RIGHT($A$2,LEN($A$2)-8)-1,"",IF(MID($B3268,3,4)="1900",CONCATENATE(TEXT(DATEVALUE(MID($B3268,15,2)&amp;MID($B3268,21,3)&amp;RIGHT($B3268,4)),"dd"), "0700-1900", UPPER(TEXT(DATEVALUE(MID($B3268,15,2)&amp;MID($B3268,21,3)&amp;RIGHT($B3268,4)),"mmm")), RIGHT($B3268,4)), CONCATENATE(LEFT($B3268,2), "1900", MID($B3268,12,3), RIGHT($B3268,4), "-", TEXT(DATEVALUE(LEFT($B3268,2)&amp;MID($B3268,12,3)&amp;RIGHT($B3268,4))+1,"dd"),"0700", UPPER(TEXT(DATEVALUE(LEFT($B3268,2)&amp;MID($B3268,12,3)&amp;RIGHT($B3268,4))+1,"mmm")), TEXT(DATEVALUE(LEFT($B3268,2)&amp;MID($B3268,12,3)&amp;RIGHT($B3268,4))+1,"yyyy"))))</f>
        <v/>
      </c>
      <c r="C3269" s="1" t="str">
        <f>IF($A3269&gt;--RIGHT($A$2,LEN($A$2)-8),"",COUNTIF(Table1[SHIFT NOMENCLATURE],$B3269))</f>
        <v/>
      </c>
      <c r="D3269" s="1" t="str">
        <f>IF($A3269&gt;--RIGHT($A$2,LEN($A$2)-8),"",SUMIF(Table1[SHIFT NOMENCLATURE], $B3269, Table1[EVIC KILL]))</f>
        <v/>
      </c>
      <c r="E3269" s="1" t="str">
        <f>IF($A3269&gt;--RIGHT($A$2,LEN($A$2)-8),"",SUMIF(Table1[SHIFT NOMENCLATURE], $B3269, Table1[EVIC MOB]))</f>
        <v/>
      </c>
      <c r="F3269" s="1" t="str">
        <f>IF($A3269&gt;--RIGHT($A$2,LEN($A$2)-8),"",SUMIF(Table1[SHIFT NOMENCLATURE], $B3269, Table1[EVIC FIRE]))</f>
        <v/>
      </c>
      <c r="G3269" s="1" t="str">
        <f>IF($A3269&gt;--RIGHT($A$2,LEN($A$2)-8),"",SUMIF(Table1[SHIFT NOMENCLATURE], $B3269, Table1[EKIA]))</f>
        <v/>
      </c>
      <c r="H3269" s="1" t="str">
        <f>IF($A3269&gt;--RIGHT($A$2,LEN($A$2)-8),"",SUMIF(Table1[SHIFT NOMENCLATURE], $B3269, Table1[EWIA]))</f>
        <v/>
      </c>
      <c r="I3269" s="1" t="str">
        <f>IF($A3269&gt;--RIGHT($A$2,LEN($A$2)-8),"",SUMIF(Table1[SHIFT NOMENCLATURE], $B3269, Table1[EPW]))</f>
        <v/>
      </c>
      <c r="J3269" s="1" t="str">
        <f>IF($A3269&gt;--RIGHT($A$2,LEN($A$2)-8),"",SUMIF(Table1[SHIFT NOMENCLATURE], $B3269, Table1[FVIC KILL]))</f>
        <v/>
      </c>
      <c r="K3269" s="1" t="str">
        <f>IF($A3269&gt;--RIGHT($A$2,LEN($A$2)-8),"",SUMIF(Table1[SHIFT NOMENCLATURE], $B3269, Table1[FVIC MOB]))</f>
        <v/>
      </c>
      <c r="L3269" s="1" t="str">
        <f>IF($A3269&gt;--RIGHT($A$2,LEN($A$2)-8),"",SUMIF(Table1[SHIFT NOMENCLATURE], $B3269, Table1[FVIC FIRE]))</f>
        <v/>
      </c>
      <c r="M3269" s="1" t="str">
        <f>IF($A3269&gt;--RIGHT($A$2,LEN($A$2)-8),"",SUMIF(Table1[SHIFT NOMENCLATURE], $B3269, Table1[FKIA]))</f>
        <v/>
      </c>
      <c r="N3269" s="1" t="str">
        <f>IF($A3269&gt;--RIGHT($A$2,LEN($A$2)-8),"",SUMIF(Table1[SHIFT NOMENCLATURE], $B3269, Table1[FWIA]))</f>
        <v/>
      </c>
      <c r="O3269" s="1" t="str">
        <f>IF($A3269&gt;--RIGHT($A$2,LEN($A$2)-8),"",SUMIF(Table1[SHIFT NOMENCLATURE], $B3269, Table1[DUSTWUN]))</f>
        <v/>
      </c>
    </row>
    <row r="3270" spans="1:15" x14ac:dyDescent="0.25">
      <c r="A3270" s="1" t="str">
        <f t="shared" si="102"/>
        <v/>
      </c>
      <c r="B3270" t="str">
        <f t="shared" si="103"/>
        <v/>
      </c>
      <c r="C3270" s="1" t="str">
        <f>IF($A3270&gt;--RIGHT($A$2,LEN($A$2)-8),"",COUNTIF(Table1[SHIFT NOMENCLATURE],$B3270))</f>
        <v/>
      </c>
      <c r="D3270" s="1" t="str">
        <f>IF($A3270&gt;--RIGHT($A$2,LEN($A$2)-8),"",SUMIF(Table1[SHIFT NOMENCLATURE], $B3270, Table1[EVIC KILL]))</f>
        <v/>
      </c>
      <c r="E3270" s="1" t="str">
        <f>IF($A3270&gt;--RIGHT($A$2,LEN($A$2)-8),"",SUMIF(Table1[SHIFT NOMENCLATURE], $B3270, Table1[EVIC MOB]))</f>
        <v/>
      </c>
      <c r="F3270" s="1" t="str">
        <f>IF($A3270&gt;--RIGHT($A$2,LEN($A$2)-8),"",SUMIF(Table1[SHIFT NOMENCLATURE], $B3270, Table1[EVIC FIRE]))</f>
        <v/>
      </c>
      <c r="G3270" s="1" t="str">
        <f>IF($A3270&gt;--RIGHT($A$2,LEN($A$2)-8),"",SUMIF(Table1[SHIFT NOMENCLATURE], $B3270, Table1[EKIA]))</f>
        <v/>
      </c>
      <c r="H3270" s="1" t="str">
        <f>IF($A3270&gt;--RIGHT($A$2,LEN($A$2)-8),"",SUMIF(Table1[SHIFT NOMENCLATURE], $B3270, Table1[EWIA]))</f>
        <v/>
      </c>
      <c r="I3270" s="1" t="str">
        <f>IF($A3270&gt;--RIGHT($A$2,LEN($A$2)-8),"",SUMIF(Table1[SHIFT NOMENCLATURE], $B3270, Table1[EPW]))</f>
        <v/>
      </c>
      <c r="J3270" s="1" t="str">
        <f>IF($A3270&gt;--RIGHT($A$2,LEN($A$2)-8),"",SUMIF(Table1[SHIFT NOMENCLATURE], $B3270, Table1[FVIC KILL]))</f>
        <v/>
      </c>
      <c r="K3270" s="1" t="str">
        <f>IF($A3270&gt;--RIGHT($A$2,LEN($A$2)-8),"",SUMIF(Table1[SHIFT NOMENCLATURE], $B3270, Table1[FVIC MOB]))</f>
        <v/>
      </c>
      <c r="L3270" s="1" t="str">
        <f>IF($A3270&gt;--RIGHT($A$2,LEN($A$2)-8),"",SUMIF(Table1[SHIFT NOMENCLATURE], $B3270, Table1[FVIC FIRE]))</f>
        <v/>
      </c>
      <c r="M3270" s="1" t="str">
        <f>IF($A3270&gt;--RIGHT($A$2,LEN($A$2)-8),"",SUMIF(Table1[SHIFT NOMENCLATURE], $B3270, Table1[FKIA]))</f>
        <v/>
      </c>
      <c r="N3270" s="1" t="str">
        <f>IF($A3270&gt;--RIGHT($A$2,LEN($A$2)-8),"",SUMIF(Table1[SHIFT NOMENCLATURE], $B3270, Table1[FWIA]))</f>
        <v/>
      </c>
      <c r="O3270" s="1" t="str">
        <f>IF($A3270&gt;--RIGHT($A$2,LEN($A$2)-8),"",SUMIF(Table1[SHIFT NOMENCLATURE], $B3270, Table1[DUSTWUN]))</f>
        <v/>
      </c>
    </row>
    <row r="3271" spans="1:15" x14ac:dyDescent="0.25">
      <c r="A3271" s="1" t="str">
        <f t="shared" si="102"/>
        <v/>
      </c>
      <c r="B3271" t="str">
        <f t="shared" si="103"/>
        <v/>
      </c>
      <c r="C3271" s="1" t="str">
        <f>IF($A3271&gt;--RIGHT($A$2,LEN($A$2)-8),"",COUNTIF(Table1[SHIFT NOMENCLATURE],$B3271))</f>
        <v/>
      </c>
      <c r="D3271" s="1" t="str">
        <f>IF($A3271&gt;--RIGHT($A$2,LEN($A$2)-8),"",SUMIF(Table1[SHIFT NOMENCLATURE], $B3271, Table1[EVIC KILL]))</f>
        <v/>
      </c>
      <c r="E3271" s="1" t="str">
        <f>IF($A3271&gt;--RIGHT($A$2,LEN($A$2)-8),"",SUMIF(Table1[SHIFT NOMENCLATURE], $B3271, Table1[EVIC MOB]))</f>
        <v/>
      </c>
      <c r="F3271" s="1" t="str">
        <f>IF($A3271&gt;--RIGHT($A$2,LEN($A$2)-8),"",SUMIF(Table1[SHIFT NOMENCLATURE], $B3271, Table1[EVIC FIRE]))</f>
        <v/>
      </c>
      <c r="G3271" s="1" t="str">
        <f>IF($A3271&gt;--RIGHT($A$2,LEN($A$2)-8),"",SUMIF(Table1[SHIFT NOMENCLATURE], $B3271, Table1[EKIA]))</f>
        <v/>
      </c>
      <c r="H3271" s="1" t="str">
        <f>IF($A3271&gt;--RIGHT($A$2,LEN($A$2)-8),"",SUMIF(Table1[SHIFT NOMENCLATURE], $B3271, Table1[EWIA]))</f>
        <v/>
      </c>
      <c r="I3271" s="1" t="str">
        <f>IF($A3271&gt;--RIGHT($A$2,LEN($A$2)-8),"",SUMIF(Table1[SHIFT NOMENCLATURE], $B3271, Table1[EPW]))</f>
        <v/>
      </c>
      <c r="J3271" s="1" t="str">
        <f>IF($A3271&gt;--RIGHT($A$2,LEN($A$2)-8),"",SUMIF(Table1[SHIFT NOMENCLATURE], $B3271, Table1[FVIC KILL]))</f>
        <v/>
      </c>
      <c r="K3271" s="1" t="str">
        <f>IF($A3271&gt;--RIGHT($A$2,LEN($A$2)-8),"",SUMIF(Table1[SHIFT NOMENCLATURE], $B3271, Table1[FVIC MOB]))</f>
        <v/>
      </c>
      <c r="L3271" s="1" t="str">
        <f>IF($A3271&gt;--RIGHT($A$2,LEN($A$2)-8),"",SUMIF(Table1[SHIFT NOMENCLATURE], $B3271, Table1[FVIC FIRE]))</f>
        <v/>
      </c>
      <c r="M3271" s="1" t="str">
        <f>IF($A3271&gt;--RIGHT($A$2,LEN($A$2)-8),"",SUMIF(Table1[SHIFT NOMENCLATURE], $B3271, Table1[FKIA]))</f>
        <v/>
      </c>
      <c r="N3271" s="1" t="str">
        <f>IF($A3271&gt;--RIGHT($A$2,LEN($A$2)-8),"",SUMIF(Table1[SHIFT NOMENCLATURE], $B3271, Table1[FWIA]))</f>
        <v/>
      </c>
      <c r="O3271" s="1" t="str">
        <f>IF($A3271&gt;--RIGHT($A$2,LEN($A$2)-8),"",SUMIF(Table1[SHIFT NOMENCLATURE], $B3271, Table1[DUSTWUN]))</f>
        <v/>
      </c>
    </row>
    <row r="3272" spans="1:15" x14ac:dyDescent="0.25">
      <c r="A3272" s="1" t="str">
        <f t="shared" si="102"/>
        <v/>
      </c>
      <c r="B3272" t="str">
        <f t="shared" si="103"/>
        <v/>
      </c>
      <c r="C3272" s="1" t="str">
        <f>IF($A3272&gt;--RIGHT($A$2,LEN($A$2)-8),"",COUNTIF(Table1[SHIFT NOMENCLATURE],$B3272))</f>
        <v/>
      </c>
      <c r="D3272" s="1" t="str">
        <f>IF($A3272&gt;--RIGHT($A$2,LEN($A$2)-8),"",SUMIF(Table1[SHIFT NOMENCLATURE], $B3272, Table1[EVIC KILL]))</f>
        <v/>
      </c>
      <c r="E3272" s="1" t="str">
        <f>IF($A3272&gt;--RIGHT($A$2,LEN($A$2)-8),"",SUMIF(Table1[SHIFT NOMENCLATURE], $B3272, Table1[EVIC MOB]))</f>
        <v/>
      </c>
      <c r="F3272" s="1" t="str">
        <f>IF($A3272&gt;--RIGHT($A$2,LEN($A$2)-8),"",SUMIF(Table1[SHIFT NOMENCLATURE], $B3272, Table1[EVIC FIRE]))</f>
        <v/>
      </c>
      <c r="G3272" s="1" t="str">
        <f>IF($A3272&gt;--RIGHT($A$2,LEN($A$2)-8),"",SUMIF(Table1[SHIFT NOMENCLATURE], $B3272, Table1[EKIA]))</f>
        <v/>
      </c>
      <c r="H3272" s="1" t="str">
        <f>IF($A3272&gt;--RIGHT($A$2,LEN($A$2)-8),"",SUMIF(Table1[SHIFT NOMENCLATURE], $B3272, Table1[EWIA]))</f>
        <v/>
      </c>
      <c r="I3272" s="1" t="str">
        <f>IF($A3272&gt;--RIGHT($A$2,LEN($A$2)-8),"",SUMIF(Table1[SHIFT NOMENCLATURE], $B3272, Table1[EPW]))</f>
        <v/>
      </c>
      <c r="J3272" s="1" t="str">
        <f>IF($A3272&gt;--RIGHT($A$2,LEN($A$2)-8),"",SUMIF(Table1[SHIFT NOMENCLATURE], $B3272, Table1[FVIC KILL]))</f>
        <v/>
      </c>
      <c r="K3272" s="1" t="str">
        <f>IF($A3272&gt;--RIGHT($A$2,LEN($A$2)-8),"",SUMIF(Table1[SHIFT NOMENCLATURE], $B3272, Table1[FVIC MOB]))</f>
        <v/>
      </c>
      <c r="L3272" s="1" t="str">
        <f>IF($A3272&gt;--RIGHT($A$2,LEN($A$2)-8),"",SUMIF(Table1[SHIFT NOMENCLATURE], $B3272, Table1[FVIC FIRE]))</f>
        <v/>
      </c>
      <c r="M3272" s="1" t="str">
        <f>IF($A3272&gt;--RIGHT($A$2,LEN($A$2)-8),"",SUMIF(Table1[SHIFT NOMENCLATURE], $B3272, Table1[FKIA]))</f>
        <v/>
      </c>
      <c r="N3272" s="1" t="str">
        <f>IF($A3272&gt;--RIGHT($A$2,LEN($A$2)-8),"",SUMIF(Table1[SHIFT NOMENCLATURE], $B3272, Table1[FWIA]))</f>
        <v/>
      </c>
      <c r="O3272" s="1" t="str">
        <f>IF($A3272&gt;--RIGHT($A$2,LEN($A$2)-8),"",SUMIF(Table1[SHIFT NOMENCLATURE], $B3272, Table1[DUSTWUN]))</f>
        <v/>
      </c>
    </row>
    <row r="3273" spans="1:15" x14ac:dyDescent="0.25">
      <c r="A3273" s="1" t="str">
        <f t="shared" si="102"/>
        <v/>
      </c>
      <c r="B3273" t="str">
        <f t="shared" si="103"/>
        <v/>
      </c>
      <c r="C3273" s="1" t="str">
        <f>IF($A3273&gt;--RIGHT($A$2,LEN($A$2)-8),"",COUNTIF(Table1[SHIFT NOMENCLATURE],$B3273))</f>
        <v/>
      </c>
      <c r="D3273" s="1" t="str">
        <f>IF($A3273&gt;--RIGHT($A$2,LEN($A$2)-8),"",SUMIF(Table1[SHIFT NOMENCLATURE], $B3273, Table1[EVIC KILL]))</f>
        <v/>
      </c>
      <c r="E3273" s="1" t="str">
        <f>IF($A3273&gt;--RIGHT($A$2,LEN($A$2)-8),"",SUMIF(Table1[SHIFT NOMENCLATURE], $B3273, Table1[EVIC MOB]))</f>
        <v/>
      </c>
      <c r="F3273" s="1" t="str">
        <f>IF($A3273&gt;--RIGHT($A$2,LEN($A$2)-8),"",SUMIF(Table1[SHIFT NOMENCLATURE], $B3273, Table1[EVIC FIRE]))</f>
        <v/>
      </c>
      <c r="G3273" s="1" t="str">
        <f>IF($A3273&gt;--RIGHT($A$2,LEN($A$2)-8),"",SUMIF(Table1[SHIFT NOMENCLATURE], $B3273, Table1[EKIA]))</f>
        <v/>
      </c>
      <c r="H3273" s="1" t="str">
        <f>IF($A3273&gt;--RIGHT($A$2,LEN($A$2)-8),"",SUMIF(Table1[SHIFT NOMENCLATURE], $B3273, Table1[EWIA]))</f>
        <v/>
      </c>
      <c r="I3273" s="1" t="str">
        <f>IF($A3273&gt;--RIGHT($A$2,LEN($A$2)-8),"",SUMIF(Table1[SHIFT NOMENCLATURE], $B3273, Table1[EPW]))</f>
        <v/>
      </c>
      <c r="J3273" s="1" t="str">
        <f>IF($A3273&gt;--RIGHT($A$2,LEN($A$2)-8),"",SUMIF(Table1[SHIFT NOMENCLATURE], $B3273, Table1[FVIC KILL]))</f>
        <v/>
      </c>
      <c r="K3273" s="1" t="str">
        <f>IF($A3273&gt;--RIGHT($A$2,LEN($A$2)-8),"",SUMIF(Table1[SHIFT NOMENCLATURE], $B3273, Table1[FVIC MOB]))</f>
        <v/>
      </c>
      <c r="L3273" s="1" t="str">
        <f>IF($A3273&gt;--RIGHT($A$2,LEN($A$2)-8),"",SUMIF(Table1[SHIFT NOMENCLATURE], $B3273, Table1[FVIC FIRE]))</f>
        <v/>
      </c>
      <c r="M3273" s="1" t="str">
        <f>IF($A3273&gt;--RIGHT($A$2,LEN($A$2)-8),"",SUMIF(Table1[SHIFT NOMENCLATURE], $B3273, Table1[FKIA]))</f>
        <v/>
      </c>
      <c r="N3273" s="1" t="str">
        <f>IF($A3273&gt;--RIGHT($A$2,LEN($A$2)-8),"",SUMIF(Table1[SHIFT NOMENCLATURE], $B3273, Table1[FWIA]))</f>
        <v/>
      </c>
      <c r="O3273" s="1" t="str">
        <f>IF($A3273&gt;--RIGHT($A$2,LEN($A$2)-8),"",SUMIF(Table1[SHIFT NOMENCLATURE], $B3273, Table1[DUSTWUN]))</f>
        <v/>
      </c>
    </row>
    <row r="3274" spans="1:15" x14ac:dyDescent="0.25">
      <c r="A3274" s="1" t="str">
        <f t="shared" si="102"/>
        <v/>
      </c>
      <c r="B3274" t="str">
        <f t="shared" si="103"/>
        <v/>
      </c>
      <c r="C3274" s="1" t="str">
        <f>IF($A3274&gt;--RIGHT($A$2,LEN($A$2)-8),"",COUNTIF(Table1[SHIFT NOMENCLATURE],$B3274))</f>
        <v/>
      </c>
      <c r="D3274" s="1" t="str">
        <f>IF($A3274&gt;--RIGHT($A$2,LEN($A$2)-8),"",SUMIF(Table1[SHIFT NOMENCLATURE], $B3274, Table1[EVIC KILL]))</f>
        <v/>
      </c>
      <c r="E3274" s="1" t="str">
        <f>IF($A3274&gt;--RIGHT($A$2,LEN($A$2)-8),"",SUMIF(Table1[SHIFT NOMENCLATURE], $B3274, Table1[EVIC MOB]))</f>
        <v/>
      </c>
      <c r="F3274" s="1" t="str">
        <f>IF($A3274&gt;--RIGHT($A$2,LEN($A$2)-8),"",SUMIF(Table1[SHIFT NOMENCLATURE], $B3274, Table1[EVIC FIRE]))</f>
        <v/>
      </c>
      <c r="G3274" s="1" t="str">
        <f>IF($A3274&gt;--RIGHT($A$2,LEN($A$2)-8),"",SUMIF(Table1[SHIFT NOMENCLATURE], $B3274, Table1[EKIA]))</f>
        <v/>
      </c>
      <c r="H3274" s="1" t="str">
        <f>IF($A3274&gt;--RIGHT($A$2,LEN($A$2)-8),"",SUMIF(Table1[SHIFT NOMENCLATURE], $B3274, Table1[EWIA]))</f>
        <v/>
      </c>
      <c r="I3274" s="1" t="str">
        <f>IF($A3274&gt;--RIGHT($A$2,LEN($A$2)-8),"",SUMIF(Table1[SHIFT NOMENCLATURE], $B3274, Table1[EPW]))</f>
        <v/>
      </c>
      <c r="J3274" s="1" t="str">
        <f>IF($A3274&gt;--RIGHT($A$2,LEN($A$2)-8),"",SUMIF(Table1[SHIFT NOMENCLATURE], $B3274, Table1[FVIC KILL]))</f>
        <v/>
      </c>
      <c r="K3274" s="1" t="str">
        <f>IF($A3274&gt;--RIGHT($A$2,LEN($A$2)-8),"",SUMIF(Table1[SHIFT NOMENCLATURE], $B3274, Table1[FVIC MOB]))</f>
        <v/>
      </c>
      <c r="L3274" s="1" t="str">
        <f>IF($A3274&gt;--RIGHT($A$2,LEN($A$2)-8),"",SUMIF(Table1[SHIFT NOMENCLATURE], $B3274, Table1[FVIC FIRE]))</f>
        <v/>
      </c>
      <c r="M3274" s="1" t="str">
        <f>IF($A3274&gt;--RIGHT($A$2,LEN($A$2)-8),"",SUMIF(Table1[SHIFT NOMENCLATURE], $B3274, Table1[FKIA]))</f>
        <v/>
      </c>
      <c r="N3274" s="1" t="str">
        <f>IF($A3274&gt;--RIGHT($A$2,LEN($A$2)-8),"",SUMIF(Table1[SHIFT NOMENCLATURE], $B3274, Table1[FWIA]))</f>
        <v/>
      </c>
      <c r="O3274" s="1" t="str">
        <f>IF($A3274&gt;--RIGHT($A$2,LEN($A$2)-8),"",SUMIF(Table1[SHIFT NOMENCLATURE], $B3274, Table1[DUSTWUN]))</f>
        <v/>
      </c>
    </row>
    <row r="3275" spans="1:15" x14ac:dyDescent="0.25">
      <c r="A3275" s="1" t="str">
        <f t="shared" si="102"/>
        <v/>
      </c>
      <c r="B3275" t="str">
        <f t="shared" si="103"/>
        <v/>
      </c>
      <c r="C3275" s="1" t="str">
        <f>IF($A3275&gt;--RIGHT($A$2,LEN($A$2)-8),"",COUNTIF(Table1[SHIFT NOMENCLATURE],$B3275))</f>
        <v/>
      </c>
      <c r="D3275" s="1" t="str">
        <f>IF($A3275&gt;--RIGHT($A$2,LEN($A$2)-8),"",SUMIF(Table1[SHIFT NOMENCLATURE], $B3275, Table1[EVIC KILL]))</f>
        <v/>
      </c>
      <c r="E3275" s="1" t="str">
        <f>IF($A3275&gt;--RIGHT($A$2,LEN($A$2)-8),"",SUMIF(Table1[SHIFT NOMENCLATURE], $B3275, Table1[EVIC MOB]))</f>
        <v/>
      </c>
      <c r="F3275" s="1" t="str">
        <f>IF($A3275&gt;--RIGHT($A$2,LEN($A$2)-8),"",SUMIF(Table1[SHIFT NOMENCLATURE], $B3275, Table1[EVIC FIRE]))</f>
        <v/>
      </c>
      <c r="G3275" s="1" t="str">
        <f>IF($A3275&gt;--RIGHT($A$2,LEN($A$2)-8),"",SUMIF(Table1[SHIFT NOMENCLATURE], $B3275, Table1[EKIA]))</f>
        <v/>
      </c>
      <c r="H3275" s="1" t="str">
        <f>IF($A3275&gt;--RIGHT($A$2,LEN($A$2)-8),"",SUMIF(Table1[SHIFT NOMENCLATURE], $B3275, Table1[EWIA]))</f>
        <v/>
      </c>
      <c r="I3275" s="1" t="str">
        <f>IF($A3275&gt;--RIGHT($A$2,LEN($A$2)-8),"",SUMIF(Table1[SHIFT NOMENCLATURE], $B3275, Table1[EPW]))</f>
        <v/>
      </c>
      <c r="J3275" s="1" t="str">
        <f>IF($A3275&gt;--RIGHT($A$2,LEN($A$2)-8),"",SUMIF(Table1[SHIFT NOMENCLATURE], $B3275, Table1[FVIC KILL]))</f>
        <v/>
      </c>
      <c r="K3275" s="1" t="str">
        <f>IF($A3275&gt;--RIGHT($A$2,LEN($A$2)-8),"",SUMIF(Table1[SHIFT NOMENCLATURE], $B3275, Table1[FVIC MOB]))</f>
        <v/>
      </c>
      <c r="L3275" s="1" t="str">
        <f>IF($A3275&gt;--RIGHT($A$2,LEN($A$2)-8),"",SUMIF(Table1[SHIFT NOMENCLATURE], $B3275, Table1[FVIC FIRE]))</f>
        <v/>
      </c>
      <c r="M3275" s="1" t="str">
        <f>IF($A3275&gt;--RIGHT($A$2,LEN($A$2)-8),"",SUMIF(Table1[SHIFT NOMENCLATURE], $B3275, Table1[FKIA]))</f>
        <v/>
      </c>
      <c r="N3275" s="1" t="str">
        <f>IF($A3275&gt;--RIGHT($A$2,LEN($A$2)-8),"",SUMIF(Table1[SHIFT NOMENCLATURE], $B3275, Table1[FWIA]))</f>
        <v/>
      </c>
      <c r="O3275" s="1" t="str">
        <f>IF($A3275&gt;--RIGHT($A$2,LEN($A$2)-8),"",SUMIF(Table1[SHIFT NOMENCLATURE], $B3275, Table1[DUSTWUN]))</f>
        <v/>
      </c>
    </row>
    <row r="3276" spans="1:15" x14ac:dyDescent="0.25">
      <c r="A3276" s="1" t="str">
        <f t="shared" si="102"/>
        <v/>
      </c>
      <c r="B3276" t="str">
        <f t="shared" si="103"/>
        <v/>
      </c>
      <c r="C3276" s="1" t="str">
        <f>IF($A3276&gt;--RIGHT($A$2,LEN($A$2)-8),"",COUNTIF(Table1[SHIFT NOMENCLATURE],$B3276))</f>
        <v/>
      </c>
      <c r="D3276" s="1" t="str">
        <f>IF($A3276&gt;--RIGHT($A$2,LEN($A$2)-8),"",SUMIF(Table1[SHIFT NOMENCLATURE], $B3276, Table1[EVIC KILL]))</f>
        <v/>
      </c>
      <c r="E3276" s="1" t="str">
        <f>IF($A3276&gt;--RIGHT($A$2,LEN($A$2)-8),"",SUMIF(Table1[SHIFT NOMENCLATURE], $B3276, Table1[EVIC MOB]))</f>
        <v/>
      </c>
      <c r="F3276" s="1" t="str">
        <f>IF($A3276&gt;--RIGHT($A$2,LEN($A$2)-8),"",SUMIF(Table1[SHIFT NOMENCLATURE], $B3276, Table1[EVIC FIRE]))</f>
        <v/>
      </c>
      <c r="G3276" s="1" t="str">
        <f>IF($A3276&gt;--RIGHT($A$2,LEN($A$2)-8),"",SUMIF(Table1[SHIFT NOMENCLATURE], $B3276, Table1[EKIA]))</f>
        <v/>
      </c>
      <c r="H3276" s="1" t="str">
        <f>IF($A3276&gt;--RIGHT($A$2,LEN($A$2)-8),"",SUMIF(Table1[SHIFT NOMENCLATURE], $B3276, Table1[EWIA]))</f>
        <v/>
      </c>
      <c r="I3276" s="1" t="str">
        <f>IF($A3276&gt;--RIGHT($A$2,LEN($A$2)-8),"",SUMIF(Table1[SHIFT NOMENCLATURE], $B3276, Table1[EPW]))</f>
        <v/>
      </c>
      <c r="J3276" s="1" t="str">
        <f>IF($A3276&gt;--RIGHT($A$2,LEN($A$2)-8),"",SUMIF(Table1[SHIFT NOMENCLATURE], $B3276, Table1[FVIC KILL]))</f>
        <v/>
      </c>
      <c r="K3276" s="1" t="str">
        <f>IF($A3276&gt;--RIGHT($A$2,LEN($A$2)-8),"",SUMIF(Table1[SHIFT NOMENCLATURE], $B3276, Table1[FVIC MOB]))</f>
        <v/>
      </c>
      <c r="L3276" s="1" t="str">
        <f>IF($A3276&gt;--RIGHT($A$2,LEN($A$2)-8),"",SUMIF(Table1[SHIFT NOMENCLATURE], $B3276, Table1[FVIC FIRE]))</f>
        <v/>
      </c>
      <c r="M3276" s="1" t="str">
        <f>IF($A3276&gt;--RIGHT($A$2,LEN($A$2)-8),"",SUMIF(Table1[SHIFT NOMENCLATURE], $B3276, Table1[FKIA]))</f>
        <v/>
      </c>
      <c r="N3276" s="1" t="str">
        <f>IF($A3276&gt;--RIGHT($A$2,LEN($A$2)-8),"",SUMIF(Table1[SHIFT NOMENCLATURE], $B3276, Table1[FWIA]))</f>
        <v/>
      </c>
      <c r="O3276" s="1" t="str">
        <f>IF($A3276&gt;--RIGHT($A$2,LEN($A$2)-8),"",SUMIF(Table1[SHIFT NOMENCLATURE], $B3276, Table1[DUSTWUN]))</f>
        <v/>
      </c>
    </row>
    <row r="3277" spans="1:15" x14ac:dyDescent="0.25">
      <c r="A3277" s="1" t="str">
        <f t="shared" si="102"/>
        <v/>
      </c>
      <c r="B3277" t="str">
        <f t="shared" si="103"/>
        <v/>
      </c>
      <c r="C3277" s="1" t="str">
        <f>IF($A3277&gt;--RIGHT($A$2,LEN($A$2)-8),"",COUNTIF(Table1[SHIFT NOMENCLATURE],$B3277))</f>
        <v/>
      </c>
      <c r="D3277" s="1" t="str">
        <f>IF($A3277&gt;--RIGHT($A$2,LEN($A$2)-8),"",SUMIF(Table1[SHIFT NOMENCLATURE], $B3277, Table1[EVIC KILL]))</f>
        <v/>
      </c>
      <c r="E3277" s="1" t="str">
        <f>IF($A3277&gt;--RIGHT($A$2,LEN($A$2)-8),"",SUMIF(Table1[SHIFT NOMENCLATURE], $B3277, Table1[EVIC MOB]))</f>
        <v/>
      </c>
      <c r="F3277" s="1" t="str">
        <f>IF($A3277&gt;--RIGHT($A$2,LEN($A$2)-8),"",SUMIF(Table1[SHIFT NOMENCLATURE], $B3277, Table1[EVIC FIRE]))</f>
        <v/>
      </c>
      <c r="G3277" s="1" t="str">
        <f>IF($A3277&gt;--RIGHT($A$2,LEN($A$2)-8),"",SUMIF(Table1[SHIFT NOMENCLATURE], $B3277, Table1[EKIA]))</f>
        <v/>
      </c>
      <c r="H3277" s="1" t="str">
        <f>IF($A3277&gt;--RIGHT($A$2,LEN($A$2)-8),"",SUMIF(Table1[SHIFT NOMENCLATURE], $B3277, Table1[EWIA]))</f>
        <v/>
      </c>
      <c r="I3277" s="1" t="str">
        <f>IF($A3277&gt;--RIGHT($A$2,LEN($A$2)-8),"",SUMIF(Table1[SHIFT NOMENCLATURE], $B3277, Table1[EPW]))</f>
        <v/>
      </c>
      <c r="J3277" s="1" t="str">
        <f>IF($A3277&gt;--RIGHT($A$2,LEN($A$2)-8),"",SUMIF(Table1[SHIFT NOMENCLATURE], $B3277, Table1[FVIC KILL]))</f>
        <v/>
      </c>
      <c r="K3277" s="1" t="str">
        <f>IF($A3277&gt;--RIGHT($A$2,LEN($A$2)-8),"",SUMIF(Table1[SHIFT NOMENCLATURE], $B3277, Table1[FVIC MOB]))</f>
        <v/>
      </c>
      <c r="L3277" s="1" t="str">
        <f>IF($A3277&gt;--RIGHT($A$2,LEN($A$2)-8),"",SUMIF(Table1[SHIFT NOMENCLATURE], $B3277, Table1[FVIC FIRE]))</f>
        <v/>
      </c>
      <c r="M3277" s="1" t="str">
        <f>IF($A3277&gt;--RIGHT($A$2,LEN($A$2)-8),"",SUMIF(Table1[SHIFT NOMENCLATURE], $B3277, Table1[FKIA]))</f>
        <v/>
      </c>
      <c r="N3277" s="1" t="str">
        <f>IF($A3277&gt;--RIGHT($A$2,LEN($A$2)-8),"",SUMIF(Table1[SHIFT NOMENCLATURE], $B3277, Table1[FWIA]))</f>
        <v/>
      </c>
      <c r="O3277" s="1" t="str">
        <f>IF($A3277&gt;--RIGHT($A$2,LEN($A$2)-8),"",SUMIF(Table1[SHIFT NOMENCLATURE], $B3277, Table1[DUSTWUN]))</f>
        <v/>
      </c>
    </row>
    <row r="3278" spans="1:15" x14ac:dyDescent="0.25">
      <c r="A3278" s="1" t="str">
        <f t="shared" si="102"/>
        <v/>
      </c>
      <c r="B3278" t="str">
        <f t="shared" si="103"/>
        <v/>
      </c>
      <c r="C3278" s="1" t="str">
        <f>IF($A3278&gt;--RIGHT($A$2,LEN($A$2)-8),"",COUNTIF(Table1[SHIFT NOMENCLATURE],$B3278))</f>
        <v/>
      </c>
      <c r="D3278" s="1" t="str">
        <f>IF($A3278&gt;--RIGHT($A$2,LEN($A$2)-8),"",SUMIF(Table1[SHIFT NOMENCLATURE], $B3278, Table1[EVIC KILL]))</f>
        <v/>
      </c>
      <c r="E3278" s="1" t="str">
        <f>IF($A3278&gt;--RIGHT($A$2,LEN($A$2)-8),"",SUMIF(Table1[SHIFT NOMENCLATURE], $B3278, Table1[EVIC MOB]))</f>
        <v/>
      </c>
      <c r="F3278" s="1" t="str">
        <f>IF($A3278&gt;--RIGHT($A$2,LEN($A$2)-8),"",SUMIF(Table1[SHIFT NOMENCLATURE], $B3278, Table1[EVIC FIRE]))</f>
        <v/>
      </c>
      <c r="G3278" s="1" t="str">
        <f>IF($A3278&gt;--RIGHT($A$2,LEN($A$2)-8),"",SUMIF(Table1[SHIFT NOMENCLATURE], $B3278, Table1[EKIA]))</f>
        <v/>
      </c>
      <c r="H3278" s="1" t="str">
        <f>IF($A3278&gt;--RIGHT($A$2,LEN($A$2)-8),"",SUMIF(Table1[SHIFT NOMENCLATURE], $B3278, Table1[EWIA]))</f>
        <v/>
      </c>
      <c r="I3278" s="1" t="str">
        <f>IF($A3278&gt;--RIGHT($A$2,LEN($A$2)-8),"",SUMIF(Table1[SHIFT NOMENCLATURE], $B3278, Table1[EPW]))</f>
        <v/>
      </c>
      <c r="J3278" s="1" t="str">
        <f>IF($A3278&gt;--RIGHT($A$2,LEN($A$2)-8),"",SUMIF(Table1[SHIFT NOMENCLATURE], $B3278, Table1[FVIC KILL]))</f>
        <v/>
      </c>
      <c r="K3278" s="1" t="str">
        <f>IF($A3278&gt;--RIGHT($A$2,LEN($A$2)-8),"",SUMIF(Table1[SHIFT NOMENCLATURE], $B3278, Table1[FVIC MOB]))</f>
        <v/>
      </c>
      <c r="L3278" s="1" t="str">
        <f>IF($A3278&gt;--RIGHT($A$2,LEN($A$2)-8),"",SUMIF(Table1[SHIFT NOMENCLATURE], $B3278, Table1[FVIC FIRE]))</f>
        <v/>
      </c>
      <c r="M3278" s="1" t="str">
        <f>IF($A3278&gt;--RIGHT($A$2,LEN($A$2)-8),"",SUMIF(Table1[SHIFT NOMENCLATURE], $B3278, Table1[FKIA]))</f>
        <v/>
      </c>
      <c r="N3278" s="1" t="str">
        <f>IF($A3278&gt;--RIGHT($A$2,LEN($A$2)-8),"",SUMIF(Table1[SHIFT NOMENCLATURE], $B3278, Table1[FWIA]))</f>
        <v/>
      </c>
      <c r="O3278" s="1" t="str">
        <f>IF($A3278&gt;--RIGHT($A$2,LEN($A$2)-8),"",SUMIF(Table1[SHIFT NOMENCLATURE], $B3278, Table1[DUSTWUN]))</f>
        <v/>
      </c>
    </row>
    <row r="3279" spans="1:15" x14ac:dyDescent="0.25">
      <c r="A3279" s="1" t="str">
        <f t="shared" si="102"/>
        <v/>
      </c>
      <c r="B3279" t="str">
        <f t="shared" si="103"/>
        <v/>
      </c>
      <c r="C3279" s="1" t="str">
        <f>IF($A3279&gt;--RIGHT($A$2,LEN($A$2)-8),"",COUNTIF(Table1[SHIFT NOMENCLATURE],$B3279))</f>
        <v/>
      </c>
      <c r="D3279" s="1" t="str">
        <f>IF($A3279&gt;--RIGHT($A$2,LEN($A$2)-8),"",SUMIF(Table1[SHIFT NOMENCLATURE], $B3279, Table1[EVIC KILL]))</f>
        <v/>
      </c>
      <c r="E3279" s="1" t="str">
        <f>IF($A3279&gt;--RIGHT($A$2,LEN($A$2)-8),"",SUMIF(Table1[SHIFT NOMENCLATURE], $B3279, Table1[EVIC MOB]))</f>
        <v/>
      </c>
      <c r="F3279" s="1" t="str">
        <f>IF($A3279&gt;--RIGHT($A$2,LEN($A$2)-8),"",SUMIF(Table1[SHIFT NOMENCLATURE], $B3279, Table1[EVIC FIRE]))</f>
        <v/>
      </c>
      <c r="G3279" s="1" t="str">
        <f>IF($A3279&gt;--RIGHT($A$2,LEN($A$2)-8),"",SUMIF(Table1[SHIFT NOMENCLATURE], $B3279, Table1[EKIA]))</f>
        <v/>
      </c>
      <c r="H3279" s="1" t="str">
        <f>IF($A3279&gt;--RIGHT($A$2,LEN($A$2)-8),"",SUMIF(Table1[SHIFT NOMENCLATURE], $B3279, Table1[EWIA]))</f>
        <v/>
      </c>
      <c r="I3279" s="1" t="str">
        <f>IF($A3279&gt;--RIGHT($A$2,LEN($A$2)-8),"",SUMIF(Table1[SHIFT NOMENCLATURE], $B3279, Table1[EPW]))</f>
        <v/>
      </c>
      <c r="J3279" s="1" t="str">
        <f>IF($A3279&gt;--RIGHT($A$2,LEN($A$2)-8),"",SUMIF(Table1[SHIFT NOMENCLATURE], $B3279, Table1[FVIC KILL]))</f>
        <v/>
      </c>
      <c r="K3279" s="1" t="str">
        <f>IF($A3279&gt;--RIGHT($A$2,LEN($A$2)-8),"",SUMIF(Table1[SHIFT NOMENCLATURE], $B3279, Table1[FVIC MOB]))</f>
        <v/>
      </c>
      <c r="L3279" s="1" t="str">
        <f>IF($A3279&gt;--RIGHT($A$2,LEN($A$2)-8),"",SUMIF(Table1[SHIFT NOMENCLATURE], $B3279, Table1[FVIC FIRE]))</f>
        <v/>
      </c>
      <c r="M3279" s="1" t="str">
        <f>IF($A3279&gt;--RIGHT($A$2,LEN($A$2)-8),"",SUMIF(Table1[SHIFT NOMENCLATURE], $B3279, Table1[FKIA]))</f>
        <v/>
      </c>
      <c r="N3279" s="1" t="str">
        <f>IF($A3279&gt;--RIGHT($A$2,LEN($A$2)-8),"",SUMIF(Table1[SHIFT NOMENCLATURE], $B3279, Table1[FWIA]))</f>
        <v/>
      </c>
      <c r="O3279" s="1" t="str">
        <f>IF($A3279&gt;--RIGHT($A$2,LEN($A$2)-8),"",SUMIF(Table1[SHIFT NOMENCLATURE], $B3279, Table1[DUSTWUN]))</f>
        <v/>
      </c>
    </row>
    <row r="3280" spans="1:15" x14ac:dyDescent="0.25">
      <c r="A3280" s="1" t="str">
        <f t="shared" si="102"/>
        <v/>
      </c>
      <c r="B3280" t="str">
        <f t="shared" si="103"/>
        <v/>
      </c>
      <c r="C3280" s="1" t="str">
        <f>IF($A3280&gt;--RIGHT($A$2,LEN($A$2)-8),"",COUNTIF(Table1[SHIFT NOMENCLATURE],$B3280))</f>
        <v/>
      </c>
      <c r="D3280" s="1" t="str">
        <f>IF($A3280&gt;--RIGHT($A$2,LEN($A$2)-8),"",SUMIF(Table1[SHIFT NOMENCLATURE], $B3280, Table1[EVIC KILL]))</f>
        <v/>
      </c>
      <c r="E3280" s="1" t="str">
        <f>IF($A3280&gt;--RIGHT($A$2,LEN($A$2)-8),"",SUMIF(Table1[SHIFT NOMENCLATURE], $B3280, Table1[EVIC MOB]))</f>
        <v/>
      </c>
      <c r="F3280" s="1" t="str">
        <f>IF($A3280&gt;--RIGHT($A$2,LEN($A$2)-8),"",SUMIF(Table1[SHIFT NOMENCLATURE], $B3280, Table1[EVIC FIRE]))</f>
        <v/>
      </c>
      <c r="G3280" s="1" t="str">
        <f>IF($A3280&gt;--RIGHT($A$2,LEN($A$2)-8),"",SUMIF(Table1[SHIFT NOMENCLATURE], $B3280, Table1[EKIA]))</f>
        <v/>
      </c>
      <c r="H3280" s="1" t="str">
        <f>IF($A3280&gt;--RIGHT($A$2,LEN($A$2)-8),"",SUMIF(Table1[SHIFT NOMENCLATURE], $B3280, Table1[EWIA]))</f>
        <v/>
      </c>
      <c r="I3280" s="1" t="str">
        <f>IF($A3280&gt;--RIGHT($A$2,LEN($A$2)-8),"",SUMIF(Table1[SHIFT NOMENCLATURE], $B3280, Table1[EPW]))</f>
        <v/>
      </c>
      <c r="J3280" s="1" t="str">
        <f>IF($A3280&gt;--RIGHT($A$2,LEN($A$2)-8),"",SUMIF(Table1[SHIFT NOMENCLATURE], $B3280, Table1[FVIC KILL]))</f>
        <v/>
      </c>
      <c r="K3280" s="1" t="str">
        <f>IF($A3280&gt;--RIGHT($A$2,LEN($A$2)-8),"",SUMIF(Table1[SHIFT NOMENCLATURE], $B3280, Table1[FVIC MOB]))</f>
        <v/>
      </c>
      <c r="L3280" s="1" t="str">
        <f>IF($A3280&gt;--RIGHT($A$2,LEN($A$2)-8),"",SUMIF(Table1[SHIFT NOMENCLATURE], $B3280, Table1[FVIC FIRE]))</f>
        <v/>
      </c>
      <c r="M3280" s="1" t="str">
        <f>IF($A3280&gt;--RIGHT($A$2,LEN($A$2)-8),"",SUMIF(Table1[SHIFT NOMENCLATURE], $B3280, Table1[FKIA]))</f>
        <v/>
      </c>
      <c r="N3280" s="1" t="str">
        <f>IF($A3280&gt;--RIGHT($A$2,LEN($A$2)-8),"",SUMIF(Table1[SHIFT NOMENCLATURE], $B3280, Table1[FWIA]))</f>
        <v/>
      </c>
      <c r="O3280" s="1" t="str">
        <f>IF($A3280&gt;--RIGHT($A$2,LEN($A$2)-8),"",SUMIF(Table1[SHIFT NOMENCLATURE], $B3280, Table1[DUSTWUN]))</f>
        <v/>
      </c>
    </row>
    <row r="3281" spans="1:15" x14ac:dyDescent="0.25">
      <c r="A3281" s="1" t="str">
        <f t="shared" si="102"/>
        <v/>
      </c>
      <c r="B3281" t="str">
        <f t="shared" si="103"/>
        <v/>
      </c>
      <c r="C3281" s="1" t="str">
        <f>IF($A3281&gt;--RIGHT($A$2,LEN($A$2)-8),"",COUNTIF(Table1[SHIFT NOMENCLATURE],$B3281))</f>
        <v/>
      </c>
      <c r="D3281" s="1" t="str">
        <f>IF($A3281&gt;--RIGHT($A$2,LEN($A$2)-8),"",SUMIF(Table1[SHIFT NOMENCLATURE], $B3281, Table1[EVIC KILL]))</f>
        <v/>
      </c>
      <c r="E3281" s="1" t="str">
        <f>IF($A3281&gt;--RIGHT($A$2,LEN($A$2)-8),"",SUMIF(Table1[SHIFT NOMENCLATURE], $B3281, Table1[EVIC MOB]))</f>
        <v/>
      </c>
      <c r="F3281" s="1" t="str">
        <f>IF($A3281&gt;--RIGHT($A$2,LEN($A$2)-8),"",SUMIF(Table1[SHIFT NOMENCLATURE], $B3281, Table1[EVIC FIRE]))</f>
        <v/>
      </c>
      <c r="G3281" s="1" t="str">
        <f>IF($A3281&gt;--RIGHT($A$2,LEN($A$2)-8),"",SUMIF(Table1[SHIFT NOMENCLATURE], $B3281, Table1[EKIA]))</f>
        <v/>
      </c>
      <c r="H3281" s="1" t="str">
        <f>IF($A3281&gt;--RIGHT($A$2,LEN($A$2)-8),"",SUMIF(Table1[SHIFT NOMENCLATURE], $B3281, Table1[EWIA]))</f>
        <v/>
      </c>
      <c r="I3281" s="1" t="str">
        <f>IF($A3281&gt;--RIGHT($A$2,LEN($A$2)-8),"",SUMIF(Table1[SHIFT NOMENCLATURE], $B3281, Table1[EPW]))</f>
        <v/>
      </c>
      <c r="J3281" s="1" t="str">
        <f>IF($A3281&gt;--RIGHT($A$2,LEN($A$2)-8),"",SUMIF(Table1[SHIFT NOMENCLATURE], $B3281, Table1[FVIC KILL]))</f>
        <v/>
      </c>
      <c r="K3281" s="1" t="str">
        <f>IF($A3281&gt;--RIGHT($A$2,LEN($A$2)-8),"",SUMIF(Table1[SHIFT NOMENCLATURE], $B3281, Table1[FVIC MOB]))</f>
        <v/>
      </c>
      <c r="L3281" s="1" t="str">
        <f>IF($A3281&gt;--RIGHT($A$2,LEN($A$2)-8),"",SUMIF(Table1[SHIFT NOMENCLATURE], $B3281, Table1[FVIC FIRE]))</f>
        <v/>
      </c>
      <c r="M3281" s="1" t="str">
        <f>IF($A3281&gt;--RIGHT($A$2,LEN($A$2)-8),"",SUMIF(Table1[SHIFT NOMENCLATURE], $B3281, Table1[FKIA]))</f>
        <v/>
      </c>
      <c r="N3281" s="1" t="str">
        <f>IF($A3281&gt;--RIGHT($A$2,LEN($A$2)-8),"",SUMIF(Table1[SHIFT NOMENCLATURE], $B3281, Table1[FWIA]))</f>
        <v/>
      </c>
      <c r="O3281" s="1" t="str">
        <f>IF($A3281&gt;--RIGHT($A$2,LEN($A$2)-8),"",SUMIF(Table1[SHIFT NOMENCLATURE], $B3281, Table1[DUSTWUN]))</f>
        <v/>
      </c>
    </row>
    <row r="3282" spans="1:15" x14ac:dyDescent="0.25">
      <c r="A3282" s="1" t="str">
        <f t="shared" si="102"/>
        <v/>
      </c>
      <c r="B3282" t="str">
        <f t="shared" si="103"/>
        <v/>
      </c>
      <c r="C3282" s="1" t="str">
        <f>IF($A3282&gt;--RIGHT($A$2,LEN($A$2)-8),"",COUNTIF(Table1[SHIFT NOMENCLATURE],$B3282))</f>
        <v/>
      </c>
      <c r="D3282" s="1" t="str">
        <f>IF($A3282&gt;--RIGHT($A$2,LEN($A$2)-8),"",SUMIF(Table1[SHIFT NOMENCLATURE], $B3282, Table1[EVIC KILL]))</f>
        <v/>
      </c>
      <c r="E3282" s="1" t="str">
        <f>IF($A3282&gt;--RIGHT($A$2,LEN($A$2)-8),"",SUMIF(Table1[SHIFT NOMENCLATURE], $B3282, Table1[EVIC MOB]))</f>
        <v/>
      </c>
      <c r="F3282" s="1" t="str">
        <f>IF($A3282&gt;--RIGHT($A$2,LEN($A$2)-8),"",SUMIF(Table1[SHIFT NOMENCLATURE], $B3282, Table1[EVIC FIRE]))</f>
        <v/>
      </c>
      <c r="G3282" s="1" t="str">
        <f>IF($A3282&gt;--RIGHT($A$2,LEN($A$2)-8),"",SUMIF(Table1[SHIFT NOMENCLATURE], $B3282, Table1[EKIA]))</f>
        <v/>
      </c>
      <c r="H3282" s="1" t="str">
        <f>IF($A3282&gt;--RIGHT($A$2,LEN($A$2)-8),"",SUMIF(Table1[SHIFT NOMENCLATURE], $B3282, Table1[EWIA]))</f>
        <v/>
      </c>
      <c r="I3282" s="1" t="str">
        <f>IF($A3282&gt;--RIGHT($A$2,LEN($A$2)-8),"",SUMIF(Table1[SHIFT NOMENCLATURE], $B3282, Table1[EPW]))</f>
        <v/>
      </c>
      <c r="J3282" s="1" t="str">
        <f>IF($A3282&gt;--RIGHT($A$2,LEN($A$2)-8),"",SUMIF(Table1[SHIFT NOMENCLATURE], $B3282, Table1[FVIC KILL]))</f>
        <v/>
      </c>
      <c r="K3282" s="1" t="str">
        <f>IF($A3282&gt;--RIGHT($A$2,LEN($A$2)-8),"",SUMIF(Table1[SHIFT NOMENCLATURE], $B3282, Table1[FVIC MOB]))</f>
        <v/>
      </c>
      <c r="L3282" s="1" t="str">
        <f>IF($A3282&gt;--RIGHT($A$2,LEN($A$2)-8),"",SUMIF(Table1[SHIFT NOMENCLATURE], $B3282, Table1[FVIC FIRE]))</f>
        <v/>
      </c>
      <c r="M3282" s="1" t="str">
        <f>IF($A3282&gt;--RIGHT($A$2,LEN($A$2)-8),"",SUMIF(Table1[SHIFT NOMENCLATURE], $B3282, Table1[FKIA]))</f>
        <v/>
      </c>
      <c r="N3282" s="1" t="str">
        <f>IF($A3282&gt;--RIGHT($A$2,LEN($A$2)-8),"",SUMIF(Table1[SHIFT NOMENCLATURE], $B3282, Table1[FWIA]))</f>
        <v/>
      </c>
      <c r="O3282" s="1" t="str">
        <f>IF($A3282&gt;--RIGHT($A$2,LEN($A$2)-8),"",SUMIF(Table1[SHIFT NOMENCLATURE], $B3282, Table1[DUSTWUN]))</f>
        <v/>
      </c>
    </row>
    <row r="3283" spans="1:15" x14ac:dyDescent="0.25">
      <c r="A3283" s="1" t="str">
        <f t="shared" si="102"/>
        <v/>
      </c>
      <c r="B3283" t="str">
        <f t="shared" si="103"/>
        <v/>
      </c>
      <c r="C3283" s="1" t="str">
        <f>IF($A3283&gt;--RIGHT($A$2,LEN($A$2)-8),"",COUNTIF(Table1[SHIFT NOMENCLATURE],$B3283))</f>
        <v/>
      </c>
      <c r="D3283" s="1" t="str">
        <f>IF($A3283&gt;--RIGHT($A$2,LEN($A$2)-8),"",SUMIF(Table1[SHIFT NOMENCLATURE], $B3283, Table1[EVIC KILL]))</f>
        <v/>
      </c>
      <c r="E3283" s="1" t="str">
        <f>IF($A3283&gt;--RIGHT($A$2,LEN($A$2)-8),"",SUMIF(Table1[SHIFT NOMENCLATURE], $B3283, Table1[EVIC MOB]))</f>
        <v/>
      </c>
      <c r="F3283" s="1" t="str">
        <f>IF($A3283&gt;--RIGHT($A$2,LEN($A$2)-8),"",SUMIF(Table1[SHIFT NOMENCLATURE], $B3283, Table1[EVIC FIRE]))</f>
        <v/>
      </c>
      <c r="G3283" s="1" t="str">
        <f>IF($A3283&gt;--RIGHT($A$2,LEN($A$2)-8),"",SUMIF(Table1[SHIFT NOMENCLATURE], $B3283, Table1[EKIA]))</f>
        <v/>
      </c>
      <c r="H3283" s="1" t="str">
        <f>IF($A3283&gt;--RIGHT($A$2,LEN($A$2)-8),"",SUMIF(Table1[SHIFT NOMENCLATURE], $B3283, Table1[EWIA]))</f>
        <v/>
      </c>
      <c r="I3283" s="1" t="str">
        <f>IF($A3283&gt;--RIGHT($A$2,LEN($A$2)-8),"",SUMIF(Table1[SHIFT NOMENCLATURE], $B3283, Table1[EPW]))</f>
        <v/>
      </c>
      <c r="J3283" s="1" t="str">
        <f>IF($A3283&gt;--RIGHT($A$2,LEN($A$2)-8),"",SUMIF(Table1[SHIFT NOMENCLATURE], $B3283, Table1[FVIC KILL]))</f>
        <v/>
      </c>
      <c r="K3283" s="1" t="str">
        <f>IF($A3283&gt;--RIGHT($A$2,LEN($A$2)-8),"",SUMIF(Table1[SHIFT NOMENCLATURE], $B3283, Table1[FVIC MOB]))</f>
        <v/>
      </c>
      <c r="L3283" s="1" t="str">
        <f>IF($A3283&gt;--RIGHT($A$2,LEN($A$2)-8),"",SUMIF(Table1[SHIFT NOMENCLATURE], $B3283, Table1[FVIC FIRE]))</f>
        <v/>
      </c>
      <c r="M3283" s="1" t="str">
        <f>IF($A3283&gt;--RIGHT($A$2,LEN($A$2)-8),"",SUMIF(Table1[SHIFT NOMENCLATURE], $B3283, Table1[FKIA]))</f>
        <v/>
      </c>
      <c r="N3283" s="1" t="str">
        <f>IF($A3283&gt;--RIGHT($A$2,LEN($A$2)-8),"",SUMIF(Table1[SHIFT NOMENCLATURE], $B3283, Table1[FWIA]))</f>
        <v/>
      </c>
      <c r="O3283" s="1" t="str">
        <f>IF($A3283&gt;--RIGHT($A$2,LEN($A$2)-8),"",SUMIF(Table1[SHIFT NOMENCLATURE], $B3283, Table1[DUSTWUN]))</f>
        <v/>
      </c>
    </row>
    <row r="3284" spans="1:15" x14ac:dyDescent="0.25">
      <c r="A3284" s="1" t="str">
        <f t="shared" si="102"/>
        <v/>
      </c>
      <c r="B3284" t="str">
        <f t="shared" si="103"/>
        <v/>
      </c>
      <c r="C3284" s="1" t="str">
        <f>IF($A3284&gt;--RIGHT($A$2,LEN($A$2)-8),"",COUNTIF(Table1[SHIFT NOMENCLATURE],$B3284))</f>
        <v/>
      </c>
      <c r="D3284" s="1" t="str">
        <f>IF($A3284&gt;--RIGHT($A$2,LEN($A$2)-8),"",SUMIF(Table1[SHIFT NOMENCLATURE], $B3284, Table1[EVIC KILL]))</f>
        <v/>
      </c>
      <c r="E3284" s="1" t="str">
        <f>IF($A3284&gt;--RIGHT($A$2,LEN($A$2)-8),"",SUMIF(Table1[SHIFT NOMENCLATURE], $B3284, Table1[EVIC MOB]))</f>
        <v/>
      </c>
      <c r="F3284" s="1" t="str">
        <f>IF($A3284&gt;--RIGHT($A$2,LEN($A$2)-8),"",SUMIF(Table1[SHIFT NOMENCLATURE], $B3284, Table1[EVIC FIRE]))</f>
        <v/>
      </c>
      <c r="G3284" s="1" t="str">
        <f>IF($A3284&gt;--RIGHT($A$2,LEN($A$2)-8),"",SUMIF(Table1[SHIFT NOMENCLATURE], $B3284, Table1[EKIA]))</f>
        <v/>
      </c>
      <c r="H3284" s="1" t="str">
        <f>IF($A3284&gt;--RIGHT($A$2,LEN($A$2)-8),"",SUMIF(Table1[SHIFT NOMENCLATURE], $B3284, Table1[EWIA]))</f>
        <v/>
      </c>
      <c r="I3284" s="1" t="str">
        <f>IF($A3284&gt;--RIGHT($A$2,LEN($A$2)-8),"",SUMIF(Table1[SHIFT NOMENCLATURE], $B3284, Table1[EPW]))</f>
        <v/>
      </c>
      <c r="J3284" s="1" t="str">
        <f>IF($A3284&gt;--RIGHT($A$2,LEN($A$2)-8),"",SUMIF(Table1[SHIFT NOMENCLATURE], $B3284, Table1[FVIC KILL]))</f>
        <v/>
      </c>
      <c r="K3284" s="1" t="str">
        <f>IF($A3284&gt;--RIGHT($A$2,LEN($A$2)-8),"",SUMIF(Table1[SHIFT NOMENCLATURE], $B3284, Table1[FVIC MOB]))</f>
        <v/>
      </c>
      <c r="L3284" s="1" t="str">
        <f>IF($A3284&gt;--RIGHT($A$2,LEN($A$2)-8),"",SUMIF(Table1[SHIFT NOMENCLATURE], $B3284, Table1[FVIC FIRE]))</f>
        <v/>
      </c>
      <c r="M3284" s="1" t="str">
        <f>IF($A3284&gt;--RIGHT($A$2,LEN($A$2)-8),"",SUMIF(Table1[SHIFT NOMENCLATURE], $B3284, Table1[FKIA]))</f>
        <v/>
      </c>
      <c r="N3284" s="1" t="str">
        <f>IF($A3284&gt;--RIGHT($A$2,LEN($A$2)-8),"",SUMIF(Table1[SHIFT NOMENCLATURE], $B3284, Table1[FWIA]))</f>
        <v/>
      </c>
      <c r="O3284" s="1" t="str">
        <f>IF($A3284&gt;--RIGHT($A$2,LEN($A$2)-8),"",SUMIF(Table1[SHIFT NOMENCLATURE], $B3284, Table1[DUSTWUN]))</f>
        <v/>
      </c>
    </row>
    <row r="3285" spans="1:15" x14ac:dyDescent="0.25">
      <c r="A3285" s="1" t="str">
        <f t="shared" si="102"/>
        <v/>
      </c>
      <c r="B3285" t="str">
        <f t="shared" si="103"/>
        <v/>
      </c>
      <c r="C3285" s="1" t="str">
        <f>IF($A3285&gt;--RIGHT($A$2,LEN($A$2)-8),"",COUNTIF(Table1[SHIFT NOMENCLATURE],$B3285))</f>
        <v/>
      </c>
      <c r="D3285" s="1" t="str">
        <f>IF($A3285&gt;--RIGHT($A$2,LEN($A$2)-8),"",SUMIF(Table1[SHIFT NOMENCLATURE], $B3285, Table1[EVIC KILL]))</f>
        <v/>
      </c>
      <c r="E3285" s="1" t="str">
        <f>IF($A3285&gt;--RIGHT($A$2,LEN($A$2)-8),"",SUMIF(Table1[SHIFT NOMENCLATURE], $B3285, Table1[EVIC MOB]))</f>
        <v/>
      </c>
      <c r="F3285" s="1" t="str">
        <f>IF($A3285&gt;--RIGHT($A$2,LEN($A$2)-8),"",SUMIF(Table1[SHIFT NOMENCLATURE], $B3285, Table1[EVIC FIRE]))</f>
        <v/>
      </c>
      <c r="G3285" s="1" t="str">
        <f>IF($A3285&gt;--RIGHT($A$2,LEN($A$2)-8),"",SUMIF(Table1[SHIFT NOMENCLATURE], $B3285, Table1[EKIA]))</f>
        <v/>
      </c>
      <c r="H3285" s="1" t="str">
        <f>IF($A3285&gt;--RIGHT($A$2,LEN($A$2)-8),"",SUMIF(Table1[SHIFT NOMENCLATURE], $B3285, Table1[EWIA]))</f>
        <v/>
      </c>
      <c r="I3285" s="1" t="str">
        <f>IF($A3285&gt;--RIGHT($A$2,LEN($A$2)-8),"",SUMIF(Table1[SHIFT NOMENCLATURE], $B3285, Table1[EPW]))</f>
        <v/>
      </c>
      <c r="J3285" s="1" t="str">
        <f>IF($A3285&gt;--RIGHT($A$2,LEN($A$2)-8),"",SUMIF(Table1[SHIFT NOMENCLATURE], $B3285, Table1[FVIC KILL]))</f>
        <v/>
      </c>
      <c r="K3285" s="1" t="str">
        <f>IF($A3285&gt;--RIGHT($A$2,LEN($A$2)-8),"",SUMIF(Table1[SHIFT NOMENCLATURE], $B3285, Table1[FVIC MOB]))</f>
        <v/>
      </c>
      <c r="L3285" s="1" t="str">
        <f>IF($A3285&gt;--RIGHT($A$2,LEN($A$2)-8),"",SUMIF(Table1[SHIFT NOMENCLATURE], $B3285, Table1[FVIC FIRE]))</f>
        <v/>
      </c>
      <c r="M3285" s="1" t="str">
        <f>IF($A3285&gt;--RIGHT($A$2,LEN($A$2)-8),"",SUMIF(Table1[SHIFT NOMENCLATURE], $B3285, Table1[FKIA]))</f>
        <v/>
      </c>
      <c r="N3285" s="1" t="str">
        <f>IF($A3285&gt;--RIGHT($A$2,LEN($A$2)-8),"",SUMIF(Table1[SHIFT NOMENCLATURE], $B3285, Table1[FWIA]))</f>
        <v/>
      </c>
      <c r="O3285" s="1" t="str">
        <f>IF($A3285&gt;--RIGHT($A$2,LEN($A$2)-8),"",SUMIF(Table1[SHIFT NOMENCLATURE], $B3285, Table1[DUSTWUN]))</f>
        <v/>
      </c>
    </row>
    <row r="3286" spans="1:15" x14ac:dyDescent="0.25">
      <c r="A3286" s="1" t="str">
        <f t="shared" si="102"/>
        <v/>
      </c>
      <c r="B3286" t="str">
        <f t="shared" si="103"/>
        <v/>
      </c>
      <c r="C3286" s="1" t="str">
        <f>IF($A3286&gt;--RIGHT($A$2,LEN($A$2)-8),"",COUNTIF(Table1[SHIFT NOMENCLATURE],$B3286))</f>
        <v/>
      </c>
      <c r="D3286" s="1" t="str">
        <f>IF($A3286&gt;--RIGHT($A$2,LEN($A$2)-8),"",SUMIF(Table1[SHIFT NOMENCLATURE], $B3286, Table1[EVIC KILL]))</f>
        <v/>
      </c>
      <c r="E3286" s="1" t="str">
        <f>IF($A3286&gt;--RIGHT($A$2,LEN($A$2)-8),"",SUMIF(Table1[SHIFT NOMENCLATURE], $B3286, Table1[EVIC MOB]))</f>
        <v/>
      </c>
      <c r="F3286" s="1" t="str">
        <f>IF($A3286&gt;--RIGHT($A$2,LEN($A$2)-8),"",SUMIF(Table1[SHIFT NOMENCLATURE], $B3286, Table1[EVIC FIRE]))</f>
        <v/>
      </c>
      <c r="G3286" s="1" t="str">
        <f>IF($A3286&gt;--RIGHT($A$2,LEN($A$2)-8),"",SUMIF(Table1[SHIFT NOMENCLATURE], $B3286, Table1[EKIA]))</f>
        <v/>
      </c>
      <c r="H3286" s="1" t="str">
        <f>IF($A3286&gt;--RIGHT($A$2,LEN($A$2)-8),"",SUMIF(Table1[SHIFT NOMENCLATURE], $B3286, Table1[EWIA]))</f>
        <v/>
      </c>
      <c r="I3286" s="1" t="str">
        <f>IF($A3286&gt;--RIGHT($A$2,LEN($A$2)-8),"",SUMIF(Table1[SHIFT NOMENCLATURE], $B3286, Table1[EPW]))</f>
        <v/>
      </c>
      <c r="J3286" s="1" t="str">
        <f>IF($A3286&gt;--RIGHT($A$2,LEN($A$2)-8),"",SUMIF(Table1[SHIFT NOMENCLATURE], $B3286, Table1[FVIC KILL]))</f>
        <v/>
      </c>
      <c r="K3286" s="1" t="str">
        <f>IF($A3286&gt;--RIGHT($A$2,LEN($A$2)-8),"",SUMIF(Table1[SHIFT NOMENCLATURE], $B3286, Table1[FVIC MOB]))</f>
        <v/>
      </c>
      <c r="L3286" s="1" t="str">
        <f>IF($A3286&gt;--RIGHT($A$2,LEN($A$2)-8),"",SUMIF(Table1[SHIFT NOMENCLATURE], $B3286, Table1[FVIC FIRE]))</f>
        <v/>
      </c>
      <c r="M3286" s="1" t="str">
        <f>IF($A3286&gt;--RIGHT($A$2,LEN($A$2)-8),"",SUMIF(Table1[SHIFT NOMENCLATURE], $B3286, Table1[FKIA]))</f>
        <v/>
      </c>
      <c r="N3286" s="1" t="str">
        <f>IF($A3286&gt;--RIGHT($A$2,LEN($A$2)-8),"",SUMIF(Table1[SHIFT NOMENCLATURE], $B3286, Table1[FWIA]))</f>
        <v/>
      </c>
      <c r="O3286" s="1" t="str">
        <f>IF($A3286&gt;--RIGHT($A$2,LEN($A$2)-8),"",SUMIF(Table1[SHIFT NOMENCLATURE], $B3286, Table1[DUSTWUN]))</f>
        <v/>
      </c>
    </row>
    <row r="3287" spans="1:15" x14ac:dyDescent="0.25">
      <c r="A3287" s="1" t="str">
        <f t="shared" si="102"/>
        <v/>
      </c>
      <c r="B3287" t="str">
        <f t="shared" si="103"/>
        <v/>
      </c>
      <c r="C3287" s="1" t="str">
        <f>IF($A3287&gt;--RIGHT($A$2,LEN($A$2)-8),"",COUNTIF(Table1[SHIFT NOMENCLATURE],$B3287))</f>
        <v/>
      </c>
      <c r="D3287" s="1" t="str">
        <f>IF($A3287&gt;--RIGHT($A$2,LEN($A$2)-8),"",SUMIF(Table1[SHIFT NOMENCLATURE], $B3287, Table1[EVIC KILL]))</f>
        <v/>
      </c>
      <c r="E3287" s="1" t="str">
        <f>IF($A3287&gt;--RIGHT($A$2,LEN($A$2)-8),"",SUMIF(Table1[SHIFT NOMENCLATURE], $B3287, Table1[EVIC MOB]))</f>
        <v/>
      </c>
      <c r="F3287" s="1" t="str">
        <f>IF($A3287&gt;--RIGHT($A$2,LEN($A$2)-8),"",SUMIF(Table1[SHIFT NOMENCLATURE], $B3287, Table1[EVIC FIRE]))</f>
        <v/>
      </c>
      <c r="G3287" s="1" t="str">
        <f>IF($A3287&gt;--RIGHT($A$2,LEN($A$2)-8),"",SUMIF(Table1[SHIFT NOMENCLATURE], $B3287, Table1[EKIA]))</f>
        <v/>
      </c>
      <c r="H3287" s="1" t="str">
        <f>IF($A3287&gt;--RIGHT($A$2,LEN($A$2)-8),"",SUMIF(Table1[SHIFT NOMENCLATURE], $B3287, Table1[EWIA]))</f>
        <v/>
      </c>
      <c r="I3287" s="1" t="str">
        <f>IF($A3287&gt;--RIGHT($A$2,LEN($A$2)-8),"",SUMIF(Table1[SHIFT NOMENCLATURE], $B3287, Table1[EPW]))</f>
        <v/>
      </c>
      <c r="J3287" s="1" t="str">
        <f>IF($A3287&gt;--RIGHT($A$2,LEN($A$2)-8),"",SUMIF(Table1[SHIFT NOMENCLATURE], $B3287, Table1[FVIC KILL]))</f>
        <v/>
      </c>
      <c r="K3287" s="1" t="str">
        <f>IF($A3287&gt;--RIGHT($A$2,LEN($A$2)-8),"",SUMIF(Table1[SHIFT NOMENCLATURE], $B3287, Table1[FVIC MOB]))</f>
        <v/>
      </c>
      <c r="L3287" s="1" t="str">
        <f>IF($A3287&gt;--RIGHT($A$2,LEN($A$2)-8),"",SUMIF(Table1[SHIFT NOMENCLATURE], $B3287, Table1[FVIC FIRE]))</f>
        <v/>
      </c>
      <c r="M3287" s="1" t="str">
        <f>IF($A3287&gt;--RIGHT($A$2,LEN($A$2)-8),"",SUMIF(Table1[SHIFT NOMENCLATURE], $B3287, Table1[FKIA]))</f>
        <v/>
      </c>
      <c r="N3287" s="1" t="str">
        <f>IF($A3287&gt;--RIGHT($A$2,LEN($A$2)-8),"",SUMIF(Table1[SHIFT NOMENCLATURE], $B3287, Table1[FWIA]))</f>
        <v/>
      </c>
      <c r="O3287" s="1" t="str">
        <f>IF($A3287&gt;--RIGHT($A$2,LEN($A$2)-8),"",SUMIF(Table1[SHIFT NOMENCLATURE], $B3287, Table1[DUSTWUN]))</f>
        <v/>
      </c>
    </row>
    <row r="3288" spans="1:15" x14ac:dyDescent="0.25">
      <c r="A3288" s="1" t="str">
        <f t="shared" si="102"/>
        <v/>
      </c>
      <c r="B3288" t="str">
        <f t="shared" si="103"/>
        <v/>
      </c>
      <c r="C3288" s="1" t="str">
        <f>IF($A3288&gt;--RIGHT($A$2,LEN($A$2)-8),"",COUNTIF(Table1[SHIFT NOMENCLATURE],$B3288))</f>
        <v/>
      </c>
      <c r="D3288" s="1" t="str">
        <f>IF($A3288&gt;--RIGHT($A$2,LEN($A$2)-8),"",SUMIF(Table1[SHIFT NOMENCLATURE], $B3288, Table1[EVIC KILL]))</f>
        <v/>
      </c>
      <c r="E3288" s="1" t="str">
        <f>IF($A3288&gt;--RIGHT($A$2,LEN($A$2)-8),"",SUMIF(Table1[SHIFT NOMENCLATURE], $B3288, Table1[EVIC MOB]))</f>
        <v/>
      </c>
      <c r="F3288" s="1" t="str">
        <f>IF($A3288&gt;--RIGHT($A$2,LEN($A$2)-8),"",SUMIF(Table1[SHIFT NOMENCLATURE], $B3288, Table1[EVIC FIRE]))</f>
        <v/>
      </c>
      <c r="G3288" s="1" t="str">
        <f>IF($A3288&gt;--RIGHT($A$2,LEN($A$2)-8),"",SUMIF(Table1[SHIFT NOMENCLATURE], $B3288, Table1[EKIA]))</f>
        <v/>
      </c>
      <c r="H3288" s="1" t="str">
        <f>IF($A3288&gt;--RIGHT($A$2,LEN($A$2)-8),"",SUMIF(Table1[SHIFT NOMENCLATURE], $B3288, Table1[EWIA]))</f>
        <v/>
      </c>
      <c r="I3288" s="1" t="str">
        <f>IF($A3288&gt;--RIGHT($A$2,LEN($A$2)-8),"",SUMIF(Table1[SHIFT NOMENCLATURE], $B3288, Table1[EPW]))</f>
        <v/>
      </c>
      <c r="J3288" s="1" t="str">
        <f>IF($A3288&gt;--RIGHT($A$2,LEN($A$2)-8),"",SUMIF(Table1[SHIFT NOMENCLATURE], $B3288, Table1[FVIC KILL]))</f>
        <v/>
      </c>
      <c r="K3288" s="1" t="str">
        <f>IF($A3288&gt;--RIGHT($A$2,LEN($A$2)-8),"",SUMIF(Table1[SHIFT NOMENCLATURE], $B3288, Table1[FVIC MOB]))</f>
        <v/>
      </c>
      <c r="L3288" s="1" t="str">
        <f>IF($A3288&gt;--RIGHT($A$2,LEN($A$2)-8),"",SUMIF(Table1[SHIFT NOMENCLATURE], $B3288, Table1[FVIC FIRE]))</f>
        <v/>
      </c>
      <c r="M3288" s="1" t="str">
        <f>IF($A3288&gt;--RIGHT($A$2,LEN($A$2)-8),"",SUMIF(Table1[SHIFT NOMENCLATURE], $B3288, Table1[FKIA]))</f>
        <v/>
      </c>
      <c r="N3288" s="1" t="str">
        <f>IF($A3288&gt;--RIGHT($A$2,LEN($A$2)-8),"",SUMIF(Table1[SHIFT NOMENCLATURE], $B3288, Table1[FWIA]))</f>
        <v/>
      </c>
      <c r="O3288" s="1" t="str">
        <f>IF($A3288&gt;--RIGHT($A$2,LEN($A$2)-8),"",SUMIF(Table1[SHIFT NOMENCLATURE], $B3288, Table1[DUSTWUN]))</f>
        <v/>
      </c>
    </row>
    <row r="3289" spans="1:15" x14ac:dyDescent="0.25">
      <c r="A3289" s="1" t="str">
        <f t="shared" si="102"/>
        <v/>
      </c>
      <c r="B3289" t="str">
        <f t="shared" si="103"/>
        <v/>
      </c>
      <c r="C3289" s="1" t="str">
        <f>IF($A3289&gt;--RIGHT($A$2,LEN($A$2)-8),"",COUNTIF(Table1[SHIFT NOMENCLATURE],$B3289))</f>
        <v/>
      </c>
      <c r="D3289" s="1" t="str">
        <f>IF($A3289&gt;--RIGHT($A$2,LEN($A$2)-8),"",SUMIF(Table1[SHIFT NOMENCLATURE], $B3289, Table1[EVIC KILL]))</f>
        <v/>
      </c>
      <c r="E3289" s="1" t="str">
        <f>IF($A3289&gt;--RIGHT($A$2,LEN($A$2)-8),"",SUMIF(Table1[SHIFT NOMENCLATURE], $B3289, Table1[EVIC MOB]))</f>
        <v/>
      </c>
      <c r="F3289" s="1" t="str">
        <f>IF($A3289&gt;--RIGHT($A$2,LEN($A$2)-8),"",SUMIF(Table1[SHIFT NOMENCLATURE], $B3289, Table1[EVIC FIRE]))</f>
        <v/>
      </c>
      <c r="G3289" s="1" t="str">
        <f>IF($A3289&gt;--RIGHT($A$2,LEN($A$2)-8),"",SUMIF(Table1[SHIFT NOMENCLATURE], $B3289, Table1[EKIA]))</f>
        <v/>
      </c>
      <c r="H3289" s="1" t="str">
        <f>IF($A3289&gt;--RIGHT($A$2,LEN($A$2)-8),"",SUMIF(Table1[SHIFT NOMENCLATURE], $B3289, Table1[EWIA]))</f>
        <v/>
      </c>
      <c r="I3289" s="1" t="str">
        <f>IF($A3289&gt;--RIGHT($A$2,LEN($A$2)-8),"",SUMIF(Table1[SHIFT NOMENCLATURE], $B3289, Table1[EPW]))</f>
        <v/>
      </c>
      <c r="J3289" s="1" t="str">
        <f>IF($A3289&gt;--RIGHT($A$2,LEN($A$2)-8),"",SUMIF(Table1[SHIFT NOMENCLATURE], $B3289, Table1[FVIC KILL]))</f>
        <v/>
      </c>
      <c r="K3289" s="1" t="str">
        <f>IF($A3289&gt;--RIGHT($A$2,LEN($A$2)-8),"",SUMIF(Table1[SHIFT NOMENCLATURE], $B3289, Table1[FVIC MOB]))</f>
        <v/>
      </c>
      <c r="L3289" s="1" t="str">
        <f>IF($A3289&gt;--RIGHT($A$2,LEN($A$2)-8),"",SUMIF(Table1[SHIFT NOMENCLATURE], $B3289, Table1[FVIC FIRE]))</f>
        <v/>
      </c>
      <c r="M3289" s="1" t="str">
        <f>IF($A3289&gt;--RIGHT($A$2,LEN($A$2)-8),"",SUMIF(Table1[SHIFT NOMENCLATURE], $B3289, Table1[FKIA]))</f>
        <v/>
      </c>
      <c r="N3289" s="1" t="str">
        <f>IF($A3289&gt;--RIGHT($A$2,LEN($A$2)-8),"",SUMIF(Table1[SHIFT NOMENCLATURE], $B3289, Table1[FWIA]))</f>
        <v/>
      </c>
      <c r="O3289" s="1" t="str">
        <f>IF($A3289&gt;--RIGHT($A$2,LEN($A$2)-8),"",SUMIF(Table1[SHIFT NOMENCLATURE], $B3289, Table1[DUSTWUN]))</f>
        <v/>
      </c>
    </row>
    <row r="3290" spans="1:15" x14ac:dyDescent="0.25">
      <c r="A3290" s="1" t="str">
        <f t="shared" si="102"/>
        <v/>
      </c>
      <c r="B3290" t="str">
        <f t="shared" si="103"/>
        <v/>
      </c>
      <c r="C3290" s="1" t="str">
        <f>IF($A3290&gt;--RIGHT($A$2,LEN($A$2)-8),"",COUNTIF(Table1[SHIFT NOMENCLATURE],$B3290))</f>
        <v/>
      </c>
      <c r="D3290" s="1" t="str">
        <f>IF($A3290&gt;--RIGHT($A$2,LEN($A$2)-8),"",SUMIF(Table1[SHIFT NOMENCLATURE], $B3290, Table1[EVIC KILL]))</f>
        <v/>
      </c>
      <c r="E3290" s="1" t="str">
        <f>IF($A3290&gt;--RIGHT($A$2,LEN($A$2)-8),"",SUMIF(Table1[SHIFT NOMENCLATURE], $B3290, Table1[EVIC MOB]))</f>
        <v/>
      </c>
      <c r="F3290" s="1" t="str">
        <f>IF($A3290&gt;--RIGHT($A$2,LEN($A$2)-8),"",SUMIF(Table1[SHIFT NOMENCLATURE], $B3290, Table1[EVIC FIRE]))</f>
        <v/>
      </c>
      <c r="G3290" s="1" t="str">
        <f>IF($A3290&gt;--RIGHT($A$2,LEN($A$2)-8),"",SUMIF(Table1[SHIFT NOMENCLATURE], $B3290, Table1[EKIA]))</f>
        <v/>
      </c>
      <c r="H3290" s="1" t="str">
        <f>IF($A3290&gt;--RIGHT($A$2,LEN($A$2)-8),"",SUMIF(Table1[SHIFT NOMENCLATURE], $B3290, Table1[EWIA]))</f>
        <v/>
      </c>
      <c r="I3290" s="1" t="str">
        <f>IF($A3290&gt;--RIGHT($A$2,LEN($A$2)-8),"",SUMIF(Table1[SHIFT NOMENCLATURE], $B3290, Table1[EPW]))</f>
        <v/>
      </c>
      <c r="J3290" s="1" t="str">
        <f>IF($A3290&gt;--RIGHT($A$2,LEN($A$2)-8),"",SUMIF(Table1[SHIFT NOMENCLATURE], $B3290, Table1[FVIC KILL]))</f>
        <v/>
      </c>
      <c r="K3290" s="1" t="str">
        <f>IF($A3290&gt;--RIGHT($A$2,LEN($A$2)-8),"",SUMIF(Table1[SHIFT NOMENCLATURE], $B3290, Table1[FVIC MOB]))</f>
        <v/>
      </c>
      <c r="L3290" s="1" t="str">
        <f>IF($A3290&gt;--RIGHT($A$2,LEN($A$2)-8),"",SUMIF(Table1[SHIFT NOMENCLATURE], $B3290, Table1[FVIC FIRE]))</f>
        <v/>
      </c>
      <c r="M3290" s="1" t="str">
        <f>IF($A3290&gt;--RIGHT($A$2,LEN($A$2)-8),"",SUMIF(Table1[SHIFT NOMENCLATURE], $B3290, Table1[FKIA]))</f>
        <v/>
      </c>
      <c r="N3290" s="1" t="str">
        <f>IF($A3290&gt;--RIGHT($A$2,LEN($A$2)-8),"",SUMIF(Table1[SHIFT NOMENCLATURE], $B3290, Table1[FWIA]))</f>
        <v/>
      </c>
      <c r="O3290" s="1" t="str">
        <f>IF($A3290&gt;--RIGHT($A$2,LEN($A$2)-8),"",SUMIF(Table1[SHIFT NOMENCLATURE], $B3290, Table1[DUSTWUN]))</f>
        <v/>
      </c>
    </row>
    <row r="3291" spans="1:15" x14ac:dyDescent="0.25">
      <c r="A3291" s="1" t="str">
        <f t="shared" si="102"/>
        <v/>
      </c>
      <c r="B3291" t="str">
        <f t="shared" si="103"/>
        <v/>
      </c>
      <c r="C3291" s="1" t="str">
        <f>IF($A3291&gt;--RIGHT($A$2,LEN($A$2)-8),"",COUNTIF(Table1[SHIFT NOMENCLATURE],$B3291))</f>
        <v/>
      </c>
      <c r="D3291" s="1" t="str">
        <f>IF($A3291&gt;--RIGHT($A$2,LEN($A$2)-8),"",SUMIF(Table1[SHIFT NOMENCLATURE], $B3291, Table1[EVIC KILL]))</f>
        <v/>
      </c>
      <c r="E3291" s="1" t="str">
        <f>IF($A3291&gt;--RIGHT($A$2,LEN($A$2)-8),"",SUMIF(Table1[SHIFT NOMENCLATURE], $B3291, Table1[EVIC MOB]))</f>
        <v/>
      </c>
      <c r="F3291" s="1" t="str">
        <f>IF($A3291&gt;--RIGHT($A$2,LEN($A$2)-8),"",SUMIF(Table1[SHIFT NOMENCLATURE], $B3291, Table1[EVIC FIRE]))</f>
        <v/>
      </c>
      <c r="G3291" s="1" t="str">
        <f>IF($A3291&gt;--RIGHT($A$2,LEN($A$2)-8),"",SUMIF(Table1[SHIFT NOMENCLATURE], $B3291, Table1[EKIA]))</f>
        <v/>
      </c>
      <c r="H3291" s="1" t="str">
        <f>IF($A3291&gt;--RIGHT($A$2,LEN($A$2)-8),"",SUMIF(Table1[SHIFT NOMENCLATURE], $B3291, Table1[EWIA]))</f>
        <v/>
      </c>
      <c r="I3291" s="1" t="str">
        <f>IF($A3291&gt;--RIGHT($A$2,LEN($A$2)-8),"",SUMIF(Table1[SHIFT NOMENCLATURE], $B3291, Table1[EPW]))</f>
        <v/>
      </c>
      <c r="J3291" s="1" t="str">
        <f>IF($A3291&gt;--RIGHT($A$2,LEN($A$2)-8),"",SUMIF(Table1[SHIFT NOMENCLATURE], $B3291, Table1[FVIC KILL]))</f>
        <v/>
      </c>
      <c r="K3291" s="1" t="str">
        <f>IF($A3291&gt;--RIGHT($A$2,LEN($A$2)-8),"",SUMIF(Table1[SHIFT NOMENCLATURE], $B3291, Table1[FVIC MOB]))</f>
        <v/>
      </c>
      <c r="L3291" s="1" t="str">
        <f>IF($A3291&gt;--RIGHT($A$2,LEN($A$2)-8),"",SUMIF(Table1[SHIFT NOMENCLATURE], $B3291, Table1[FVIC FIRE]))</f>
        <v/>
      </c>
      <c r="M3291" s="1" t="str">
        <f>IF($A3291&gt;--RIGHT($A$2,LEN($A$2)-8),"",SUMIF(Table1[SHIFT NOMENCLATURE], $B3291, Table1[FKIA]))</f>
        <v/>
      </c>
      <c r="N3291" s="1" t="str">
        <f>IF($A3291&gt;--RIGHT($A$2,LEN($A$2)-8),"",SUMIF(Table1[SHIFT NOMENCLATURE], $B3291, Table1[FWIA]))</f>
        <v/>
      </c>
      <c r="O3291" s="1" t="str">
        <f>IF($A3291&gt;--RIGHT($A$2,LEN($A$2)-8),"",SUMIF(Table1[SHIFT NOMENCLATURE], $B3291, Table1[DUSTWUN]))</f>
        <v/>
      </c>
    </row>
    <row r="3292" spans="1:15" x14ac:dyDescent="0.25">
      <c r="A3292" s="1" t="str">
        <f t="shared" si="102"/>
        <v/>
      </c>
      <c r="B3292" t="str">
        <f t="shared" si="103"/>
        <v/>
      </c>
      <c r="C3292" s="1" t="str">
        <f>IF($A3292&gt;--RIGHT($A$2,LEN($A$2)-8),"",COUNTIF(Table1[SHIFT NOMENCLATURE],$B3292))</f>
        <v/>
      </c>
      <c r="D3292" s="1" t="str">
        <f>IF($A3292&gt;--RIGHT($A$2,LEN($A$2)-8),"",SUMIF(Table1[SHIFT NOMENCLATURE], $B3292, Table1[EVIC KILL]))</f>
        <v/>
      </c>
      <c r="E3292" s="1" t="str">
        <f>IF($A3292&gt;--RIGHT($A$2,LEN($A$2)-8),"",SUMIF(Table1[SHIFT NOMENCLATURE], $B3292, Table1[EVIC MOB]))</f>
        <v/>
      </c>
      <c r="F3292" s="1" t="str">
        <f>IF($A3292&gt;--RIGHT($A$2,LEN($A$2)-8),"",SUMIF(Table1[SHIFT NOMENCLATURE], $B3292, Table1[EVIC FIRE]))</f>
        <v/>
      </c>
      <c r="G3292" s="1" t="str">
        <f>IF($A3292&gt;--RIGHT($A$2,LEN($A$2)-8),"",SUMIF(Table1[SHIFT NOMENCLATURE], $B3292, Table1[EKIA]))</f>
        <v/>
      </c>
      <c r="H3292" s="1" t="str">
        <f>IF($A3292&gt;--RIGHT($A$2,LEN($A$2)-8),"",SUMIF(Table1[SHIFT NOMENCLATURE], $B3292, Table1[EWIA]))</f>
        <v/>
      </c>
      <c r="I3292" s="1" t="str">
        <f>IF($A3292&gt;--RIGHT($A$2,LEN($A$2)-8),"",SUMIF(Table1[SHIFT NOMENCLATURE], $B3292, Table1[EPW]))</f>
        <v/>
      </c>
      <c r="J3292" s="1" t="str">
        <f>IF($A3292&gt;--RIGHT($A$2,LEN($A$2)-8),"",SUMIF(Table1[SHIFT NOMENCLATURE], $B3292, Table1[FVIC KILL]))</f>
        <v/>
      </c>
      <c r="K3292" s="1" t="str">
        <f>IF($A3292&gt;--RIGHT($A$2,LEN($A$2)-8),"",SUMIF(Table1[SHIFT NOMENCLATURE], $B3292, Table1[FVIC MOB]))</f>
        <v/>
      </c>
      <c r="L3292" s="1" t="str">
        <f>IF($A3292&gt;--RIGHT($A$2,LEN($A$2)-8),"",SUMIF(Table1[SHIFT NOMENCLATURE], $B3292, Table1[FVIC FIRE]))</f>
        <v/>
      </c>
      <c r="M3292" s="1" t="str">
        <f>IF($A3292&gt;--RIGHT($A$2,LEN($A$2)-8),"",SUMIF(Table1[SHIFT NOMENCLATURE], $B3292, Table1[FKIA]))</f>
        <v/>
      </c>
      <c r="N3292" s="1" t="str">
        <f>IF($A3292&gt;--RIGHT($A$2,LEN($A$2)-8),"",SUMIF(Table1[SHIFT NOMENCLATURE], $B3292, Table1[FWIA]))</f>
        <v/>
      </c>
      <c r="O3292" s="1" t="str">
        <f>IF($A3292&gt;--RIGHT($A$2,LEN($A$2)-8),"",SUMIF(Table1[SHIFT NOMENCLATURE], $B3292, Table1[DUSTWUN]))</f>
        <v/>
      </c>
    </row>
    <row r="3293" spans="1:15" x14ac:dyDescent="0.25">
      <c r="A3293" s="1" t="str">
        <f t="shared" si="102"/>
        <v/>
      </c>
      <c r="B3293" t="str">
        <f t="shared" si="103"/>
        <v/>
      </c>
      <c r="C3293" s="1" t="str">
        <f>IF($A3293&gt;--RIGHT($A$2,LEN($A$2)-8),"",COUNTIF(Table1[SHIFT NOMENCLATURE],$B3293))</f>
        <v/>
      </c>
      <c r="D3293" s="1" t="str">
        <f>IF($A3293&gt;--RIGHT($A$2,LEN($A$2)-8),"",SUMIF(Table1[SHIFT NOMENCLATURE], $B3293, Table1[EVIC KILL]))</f>
        <v/>
      </c>
      <c r="E3293" s="1" t="str">
        <f>IF($A3293&gt;--RIGHT($A$2,LEN($A$2)-8),"",SUMIF(Table1[SHIFT NOMENCLATURE], $B3293, Table1[EVIC MOB]))</f>
        <v/>
      </c>
      <c r="F3293" s="1" t="str">
        <f>IF($A3293&gt;--RIGHT($A$2,LEN($A$2)-8),"",SUMIF(Table1[SHIFT NOMENCLATURE], $B3293, Table1[EVIC FIRE]))</f>
        <v/>
      </c>
      <c r="G3293" s="1" t="str">
        <f>IF($A3293&gt;--RIGHT($A$2,LEN($A$2)-8),"",SUMIF(Table1[SHIFT NOMENCLATURE], $B3293, Table1[EKIA]))</f>
        <v/>
      </c>
      <c r="H3293" s="1" t="str">
        <f>IF($A3293&gt;--RIGHT($A$2,LEN($A$2)-8),"",SUMIF(Table1[SHIFT NOMENCLATURE], $B3293, Table1[EWIA]))</f>
        <v/>
      </c>
      <c r="I3293" s="1" t="str">
        <f>IF($A3293&gt;--RIGHT($A$2,LEN($A$2)-8),"",SUMIF(Table1[SHIFT NOMENCLATURE], $B3293, Table1[EPW]))</f>
        <v/>
      </c>
      <c r="J3293" s="1" t="str">
        <f>IF($A3293&gt;--RIGHT($A$2,LEN($A$2)-8),"",SUMIF(Table1[SHIFT NOMENCLATURE], $B3293, Table1[FVIC KILL]))</f>
        <v/>
      </c>
      <c r="K3293" s="1" t="str">
        <f>IF($A3293&gt;--RIGHT($A$2,LEN($A$2)-8),"",SUMIF(Table1[SHIFT NOMENCLATURE], $B3293, Table1[FVIC MOB]))</f>
        <v/>
      </c>
      <c r="L3293" s="1" t="str">
        <f>IF($A3293&gt;--RIGHT($A$2,LEN($A$2)-8),"",SUMIF(Table1[SHIFT NOMENCLATURE], $B3293, Table1[FVIC FIRE]))</f>
        <v/>
      </c>
      <c r="M3293" s="1" t="str">
        <f>IF($A3293&gt;--RIGHT($A$2,LEN($A$2)-8),"",SUMIF(Table1[SHIFT NOMENCLATURE], $B3293, Table1[FKIA]))</f>
        <v/>
      </c>
      <c r="N3293" s="1" t="str">
        <f>IF($A3293&gt;--RIGHT($A$2,LEN($A$2)-8),"",SUMIF(Table1[SHIFT NOMENCLATURE], $B3293, Table1[FWIA]))</f>
        <v/>
      </c>
      <c r="O3293" s="1" t="str">
        <f>IF($A3293&gt;--RIGHT($A$2,LEN($A$2)-8),"",SUMIF(Table1[SHIFT NOMENCLATURE], $B3293, Table1[DUSTWUN]))</f>
        <v/>
      </c>
    </row>
    <row r="3294" spans="1:15" x14ac:dyDescent="0.25">
      <c r="A3294" s="1" t="str">
        <f t="shared" si="102"/>
        <v/>
      </c>
      <c r="B3294" t="str">
        <f t="shared" si="103"/>
        <v/>
      </c>
      <c r="C3294" s="1" t="str">
        <f>IF($A3294&gt;--RIGHT($A$2,LEN($A$2)-8),"",COUNTIF(Table1[SHIFT NOMENCLATURE],$B3294))</f>
        <v/>
      </c>
      <c r="D3294" s="1" t="str">
        <f>IF($A3294&gt;--RIGHT($A$2,LEN($A$2)-8),"",SUMIF(Table1[SHIFT NOMENCLATURE], $B3294, Table1[EVIC KILL]))</f>
        <v/>
      </c>
      <c r="E3294" s="1" t="str">
        <f>IF($A3294&gt;--RIGHT($A$2,LEN($A$2)-8),"",SUMIF(Table1[SHIFT NOMENCLATURE], $B3294, Table1[EVIC MOB]))</f>
        <v/>
      </c>
      <c r="F3294" s="1" t="str">
        <f>IF($A3294&gt;--RIGHT($A$2,LEN($A$2)-8),"",SUMIF(Table1[SHIFT NOMENCLATURE], $B3294, Table1[EVIC FIRE]))</f>
        <v/>
      </c>
      <c r="G3294" s="1" t="str">
        <f>IF($A3294&gt;--RIGHT($A$2,LEN($A$2)-8),"",SUMIF(Table1[SHIFT NOMENCLATURE], $B3294, Table1[EKIA]))</f>
        <v/>
      </c>
      <c r="H3294" s="1" t="str">
        <f>IF($A3294&gt;--RIGHT($A$2,LEN($A$2)-8),"",SUMIF(Table1[SHIFT NOMENCLATURE], $B3294, Table1[EWIA]))</f>
        <v/>
      </c>
      <c r="I3294" s="1" t="str">
        <f>IF($A3294&gt;--RIGHT($A$2,LEN($A$2)-8),"",SUMIF(Table1[SHIFT NOMENCLATURE], $B3294, Table1[EPW]))</f>
        <v/>
      </c>
      <c r="J3294" s="1" t="str">
        <f>IF($A3294&gt;--RIGHT($A$2,LEN($A$2)-8),"",SUMIF(Table1[SHIFT NOMENCLATURE], $B3294, Table1[FVIC KILL]))</f>
        <v/>
      </c>
      <c r="K3294" s="1" t="str">
        <f>IF($A3294&gt;--RIGHT($A$2,LEN($A$2)-8),"",SUMIF(Table1[SHIFT NOMENCLATURE], $B3294, Table1[FVIC MOB]))</f>
        <v/>
      </c>
      <c r="L3294" s="1" t="str">
        <f>IF($A3294&gt;--RIGHT($A$2,LEN($A$2)-8),"",SUMIF(Table1[SHIFT NOMENCLATURE], $B3294, Table1[FVIC FIRE]))</f>
        <v/>
      </c>
      <c r="M3294" s="1" t="str">
        <f>IF($A3294&gt;--RIGHT($A$2,LEN($A$2)-8),"",SUMIF(Table1[SHIFT NOMENCLATURE], $B3294, Table1[FKIA]))</f>
        <v/>
      </c>
      <c r="N3294" s="1" t="str">
        <f>IF($A3294&gt;--RIGHT($A$2,LEN($A$2)-8),"",SUMIF(Table1[SHIFT NOMENCLATURE], $B3294, Table1[FWIA]))</f>
        <v/>
      </c>
      <c r="O3294" s="1" t="str">
        <f>IF($A3294&gt;--RIGHT($A$2,LEN($A$2)-8),"",SUMIF(Table1[SHIFT NOMENCLATURE], $B3294, Table1[DUSTWUN]))</f>
        <v/>
      </c>
    </row>
    <row r="3295" spans="1:15" x14ac:dyDescent="0.25">
      <c r="A3295" s="1" t="str">
        <f t="shared" si="102"/>
        <v/>
      </c>
      <c r="B3295" t="str">
        <f t="shared" si="103"/>
        <v/>
      </c>
      <c r="C3295" s="1" t="str">
        <f>IF($A3295&gt;--RIGHT($A$2,LEN($A$2)-8),"",COUNTIF(Table1[SHIFT NOMENCLATURE],$B3295))</f>
        <v/>
      </c>
      <c r="D3295" s="1" t="str">
        <f>IF($A3295&gt;--RIGHT($A$2,LEN($A$2)-8),"",SUMIF(Table1[SHIFT NOMENCLATURE], $B3295, Table1[EVIC KILL]))</f>
        <v/>
      </c>
      <c r="E3295" s="1" t="str">
        <f>IF($A3295&gt;--RIGHT($A$2,LEN($A$2)-8),"",SUMIF(Table1[SHIFT NOMENCLATURE], $B3295, Table1[EVIC MOB]))</f>
        <v/>
      </c>
      <c r="F3295" s="1" t="str">
        <f>IF($A3295&gt;--RIGHT($A$2,LEN($A$2)-8),"",SUMIF(Table1[SHIFT NOMENCLATURE], $B3295, Table1[EVIC FIRE]))</f>
        <v/>
      </c>
      <c r="G3295" s="1" t="str">
        <f>IF($A3295&gt;--RIGHT($A$2,LEN($A$2)-8),"",SUMIF(Table1[SHIFT NOMENCLATURE], $B3295, Table1[EKIA]))</f>
        <v/>
      </c>
      <c r="H3295" s="1" t="str">
        <f>IF($A3295&gt;--RIGHT($A$2,LEN($A$2)-8),"",SUMIF(Table1[SHIFT NOMENCLATURE], $B3295, Table1[EWIA]))</f>
        <v/>
      </c>
      <c r="I3295" s="1" t="str">
        <f>IF($A3295&gt;--RIGHT($A$2,LEN($A$2)-8),"",SUMIF(Table1[SHIFT NOMENCLATURE], $B3295, Table1[EPW]))</f>
        <v/>
      </c>
      <c r="J3295" s="1" t="str">
        <f>IF($A3295&gt;--RIGHT($A$2,LEN($A$2)-8),"",SUMIF(Table1[SHIFT NOMENCLATURE], $B3295, Table1[FVIC KILL]))</f>
        <v/>
      </c>
      <c r="K3295" s="1" t="str">
        <f>IF($A3295&gt;--RIGHT($A$2,LEN($A$2)-8),"",SUMIF(Table1[SHIFT NOMENCLATURE], $B3295, Table1[FVIC MOB]))</f>
        <v/>
      </c>
      <c r="L3295" s="1" t="str">
        <f>IF($A3295&gt;--RIGHT($A$2,LEN($A$2)-8),"",SUMIF(Table1[SHIFT NOMENCLATURE], $B3295, Table1[FVIC FIRE]))</f>
        <v/>
      </c>
      <c r="M3295" s="1" t="str">
        <f>IF($A3295&gt;--RIGHT($A$2,LEN($A$2)-8),"",SUMIF(Table1[SHIFT NOMENCLATURE], $B3295, Table1[FKIA]))</f>
        <v/>
      </c>
      <c r="N3295" s="1" t="str">
        <f>IF($A3295&gt;--RIGHT($A$2,LEN($A$2)-8),"",SUMIF(Table1[SHIFT NOMENCLATURE], $B3295, Table1[FWIA]))</f>
        <v/>
      </c>
      <c r="O3295" s="1" t="str">
        <f>IF($A3295&gt;--RIGHT($A$2,LEN($A$2)-8),"",SUMIF(Table1[SHIFT NOMENCLATURE], $B3295, Table1[DUSTWUN]))</f>
        <v/>
      </c>
    </row>
    <row r="3296" spans="1:15" x14ac:dyDescent="0.25">
      <c r="A3296" s="1" t="str">
        <f t="shared" si="102"/>
        <v/>
      </c>
      <c r="B3296" t="str">
        <f t="shared" si="103"/>
        <v/>
      </c>
      <c r="C3296" s="1" t="str">
        <f>IF($A3296&gt;--RIGHT($A$2,LEN($A$2)-8),"",COUNTIF(Table1[SHIFT NOMENCLATURE],$B3296))</f>
        <v/>
      </c>
      <c r="D3296" s="1" t="str">
        <f>IF($A3296&gt;--RIGHT($A$2,LEN($A$2)-8),"",SUMIF(Table1[SHIFT NOMENCLATURE], $B3296, Table1[EVIC KILL]))</f>
        <v/>
      </c>
      <c r="E3296" s="1" t="str">
        <f>IF($A3296&gt;--RIGHT($A$2,LEN($A$2)-8),"",SUMIF(Table1[SHIFT NOMENCLATURE], $B3296, Table1[EVIC MOB]))</f>
        <v/>
      </c>
      <c r="F3296" s="1" t="str">
        <f>IF($A3296&gt;--RIGHT($A$2,LEN($A$2)-8),"",SUMIF(Table1[SHIFT NOMENCLATURE], $B3296, Table1[EVIC FIRE]))</f>
        <v/>
      </c>
      <c r="G3296" s="1" t="str">
        <f>IF($A3296&gt;--RIGHT($A$2,LEN($A$2)-8),"",SUMIF(Table1[SHIFT NOMENCLATURE], $B3296, Table1[EKIA]))</f>
        <v/>
      </c>
      <c r="H3296" s="1" t="str">
        <f>IF($A3296&gt;--RIGHT($A$2,LEN($A$2)-8),"",SUMIF(Table1[SHIFT NOMENCLATURE], $B3296, Table1[EWIA]))</f>
        <v/>
      </c>
      <c r="I3296" s="1" t="str">
        <f>IF($A3296&gt;--RIGHT($A$2,LEN($A$2)-8),"",SUMIF(Table1[SHIFT NOMENCLATURE], $B3296, Table1[EPW]))</f>
        <v/>
      </c>
      <c r="J3296" s="1" t="str">
        <f>IF($A3296&gt;--RIGHT($A$2,LEN($A$2)-8),"",SUMIF(Table1[SHIFT NOMENCLATURE], $B3296, Table1[FVIC KILL]))</f>
        <v/>
      </c>
      <c r="K3296" s="1" t="str">
        <f>IF($A3296&gt;--RIGHT($A$2,LEN($A$2)-8),"",SUMIF(Table1[SHIFT NOMENCLATURE], $B3296, Table1[FVIC MOB]))</f>
        <v/>
      </c>
      <c r="L3296" s="1" t="str">
        <f>IF($A3296&gt;--RIGHT($A$2,LEN($A$2)-8),"",SUMIF(Table1[SHIFT NOMENCLATURE], $B3296, Table1[FVIC FIRE]))</f>
        <v/>
      </c>
      <c r="M3296" s="1" t="str">
        <f>IF($A3296&gt;--RIGHT($A$2,LEN($A$2)-8),"",SUMIF(Table1[SHIFT NOMENCLATURE], $B3296, Table1[FKIA]))</f>
        <v/>
      </c>
      <c r="N3296" s="1" t="str">
        <f>IF($A3296&gt;--RIGHT($A$2,LEN($A$2)-8),"",SUMIF(Table1[SHIFT NOMENCLATURE], $B3296, Table1[FWIA]))</f>
        <v/>
      </c>
      <c r="O3296" s="1" t="str">
        <f>IF($A3296&gt;--RIGHT($A$2,LEN($A$2)-8),"",SUMIF(Table1[SHIFT NOMENCLATURE], $B3296, Table1[DUSTWUN]))</f>
        <v/>
      </c>
    </row>
    <row r="3297" spans="1:15" x14ac:dyDescent="0.25">
      <c r="A3297" s="1" t="str">
        <f t="shared" si="102"/>
        <v/>
      </c>
      <c r="B3297" t="str">
        <f t="shared" si="103"/>
        <v/>
      </c>
      <c r="C3297" s="1" t="str">
        <f>IF($A3297&gt;--RIGHT($A$2,LEN($A$2)-8),"",COUNTIF(Table1[SHIFT NOMENCLATURE],$B3297))</f>
        <v/>
      </c>
      <c r="D3297" s="1" t="str">
        <f>IF($A3297&gt;--RIGHT($A$2,LEN($A$2)-8),"",SUMIF(Table1[SHIFT NOMENCLATURE], $B3297, Table1[EVIC KILL]))</f>
        <v/>
      </c>
      <c r="E3297" s="1" t="str">
        <f>IF($A3297&gt;--RIGHT($A$2,LEN($A$2)-8),"",SUMIF(Table1[SHIFT NOMENCLATURE], $B3297, Table1[EVIC MOB]))</f>
        <v/>
      </c>
      <c r="F3297" s="1" t="str">
        <f>IF($A3297&gt;--RIGHT($A$2,LEN($A$2)-8),"",SUMIF(Table1[SHIFT NOMENCLATURE], $B3297, Table1[EVIC FIRE]))</f>
        <v/>
      </c>
      <c r="G3297" s="1" t="str">
        <f>IF($A3297&gt;--RIGHT($A$2,LEN($A$2)-8),"",SUMIF(Table1[SHIFT NOMENCLATURE], $B3297, Table1[EKIA]))</f>
        <v/>
      </c>
      <c r="H3297" s="1" t="str">
        <f>IF($A3297&gt;--RIGHT($A$2,LEN($A$2)-8),"",SUMIF(Table1[SHIFT NOMENCLATURE], $B3297, Table1[EWIA]))</f>
        <v/>
      </c>
      <c r="I3297" s="1" t="str">
        <f>IF($A3297&gt;--RIGHT($A$2,LEN($A$2)-8),"",SUMIF(Table1[SHIFT NOMENCLATURE], $B3297, Table1[EPW]))</f>
        <v/>
      </c>
      <c r="J3297" s="1" t="str">
        <f>IF($A3297&gt;--RIGHT($A$2,LEN($A$2)-8),"",SUMIF(Table1[SHIFT NOMENCLATURE], $B3297, Table1[FVIC KILL]))</f>
        <v/>
      </c>
      <c r="K3297" s="1" t="str">
        <f>IF($A3297&gt;--RIGHT($A$2,LEN($A$2)-8),"",SUMIF(Table1[SHIFT NOMENCLATURE], $B3297, Table1[FVIC MOB]))</f>
        <v/>
      </c>
      <c r="L3297" s="1" t="str">
        <f>IF($A3297&gt;--RIGHT($A$2,LEN($A$2)-8),"",SUMIF(Table1[SHIFT NOMENCLATURE], $B3297, Table1[FVIC FIRE]))</f>
        <v/>
      </c>
      <c r="M3297" s="1" t="str">
        <f>IF($A3297&gt;--RIGHT($A$2,LEN($A$2)-8),"",SUMIF(Table1[SHIFT NOMENCLATURE], $B3297, Table1[FKIA]))</f>
        <v/>
      </c>
      <c r="N3297" s="1" t="str">
        <f>IF($A3297&gt;--RIGHT($A$2,LEN($A$2)-8),"",SUMIF(Table1[SHIFT NOMENCLATURE], $B3297, Table1[FWIA]))</f>
        <v/>
      </c>
      <c r="O3297" s="1" t="str">
        <f>IF($A3297&gt;--RIGHT($A$2,LEN($A$2)-8),"",SUMIF(Table1[SHIFT NOMENCLATURE], $B3297, Table1[DUSTWUN]))</f>
        <v/>
      </c>
    </row>
    <row r="3298" spans="1:15" x14ac:dyDescent="0.25">
      <c r="A3298" s="1" t="str">
        <f t="shared" si="102"/>
        <v/>
      </c>
      <c r="B3298" t="str">
        <f t="shared" si="103"/>
        <v/>
      </c>
      <c r="C3298" s="1" t="str">
        <f>IF($A3298&gt;--RIGHT($A$2,LEN($A$2)-8),"",COUNTIF(Table1[SHIFT NOMENCLATURE],$B3298))</f>
        <v/>
      </c>
      <c r="D3298" s="1" t="str">
        <f>IF($A3298&gt;--RIGHT($A$2,LEN($A$2)-8),"",SUMIF(Table1[SHIFT NOMENCLATURE], $B3298, Table1[EVIC KILL]))</f>
        <v/>
      </c>
      <c r="E3298" s="1" t="str">
        <f>IF($A3298&gt;--RIGHT($A$2,LEN($A$2)-8),"",SUMIF(Table1[SHIFT NOMENCLATURE], $B3298, Table1[EVIC MOB]))</f>
        <v/>
      </c>
      <c r="F3298" s="1" t="str">
        <f>IF($A3298&gt;--RIGHT($A$2,LEN($A$2)-8),"",SUMIF(Table1[SHIFT NOMENCLATURE], $B3298, Table1[EVIC FIRE]))</f>
        <v/>
      </c>
      <c r="G3298" s="1" t="str">
        <f>IF($A3298&gt;--RIGHT($A$2,LEN($A$2)-8),"",SUMIF(Table1[SHIFT NOMENCLATURE], $B3298, Table1[EKIA]))</f>
        <v/>
      </c>
      <c r="H3298" s="1" t="str">
        <f>IF($A3298&gt;--RIGHT($A$2,LEN($A$2)-8),"",SUMIF(Table1[SHIFT NOMENCLATURE], $B3298, Table1[EWIA]))</f>
        <v/>
      </c>
      <c r="I3298" s="1" t="str">
        <f>IF($A3298&gt;--RIGHT($A$2,LEN($A$2)-8),"",SUMIF(Table1[SHIFT NOMENCLATURE], $B3298, Table1[EPW]))</f>
        <v/>
      </c>
      <c r="J3298" s="1" t="str">
        <f>IF($A3298&gt;--RIGHT($A$2,LEN($A$2)-8),"",SUMIF(Table1[SHIFT NOMENCLATURE], $B3298, Table1[FVIC KILL]))</f>
        <v/>
      </c>
      <c r="K3298" s="1" t="str">
        <f>IF($A3298&gt;--RIGHT($A$2,LEN($A$2)-8),"",SUMIF(Table1[SHIFT NOMENCLATURE], $B3298, Table1[FVIC MOB]))</f>
        <v/>
      </c>
      <c r="L3298" s="1" t="str">
        <f>IF($A3298&gt;--RIGHT($A$2,LEN($A$2)-8),"",SUMIF(Table1[SHIFT NOMENCLATURE], $B3298, Table1[FVIC FIRE]))</f>
        <v/>
      </c>
      <c r="M3298" s="1" t="str">
        <f>IF($A3298&gt;--RIGHT($A$2,LEN($A$2)-8),"",SUMIF(Table1[SHIFT NOMENCLATURE], $B3298, Table1[FKIA]))</f>
        <v/>
      </c>
      <c r="N3298" s="1" t="str">
        <f>IF($A3298&gt;--RIGHT($A$2,LEN($A$2)-8),"",SUMIF(Table1[SHIFT NOMENCLATURE], $B3298, Table1[FWIA]))</f>
        <v/>
      </c>
      <c r="O3298" s="1" t="str">
        <f>IF($A3298&gt;--RIGHT($A$2,LEN($A$2)-8),"",SUMIF(Table1[SHIFT NOMENCLATURE], $B3298, Table1[DUSTWUN]))</f>
        <v/>
      </c>
    </row>
    <row r="3299" spans="1:15" x14ac:dyDescent="0.25">
      <c r="A3299" s="1" t="str">
        <f t="shared" si="102"/>
        <v/>
      </c>
      <c r="B3299" t="str">
        <f t="shared" si="103"/>
        <v/>
      </c>
      <c r="C3299" s="1" t="str">
        <f>IF($A3299&gt;--RIGHT($A$2,LEN($A$2)-8),"",COUNTIF(Table1[SHIFT NOMENCLATURE],$B3299))</f>
        <v/>
      </c>
      <c r="D3299" s="1" t="str">
        <f>IF($A3299&gt;--RIGHT($A$2,LEN($A$2)-8),"",SUMIF(Table1[SHIFT NOMENCLATURE], $B3299, Table1[EVIC KILL]))</f>
        <v/>
      </c>
      <c r="E3299" s="1" t="str">
        <f>IF($A3299&gt;--RIGHT($A$2,LEN($A$2)-8),"",SUMIF(Table1[SHIFT NOMENCLATURE], $B3299, Table1[EVIC MOB]))</f>
        <v/>
      </c>
      <c r="F3299" s="1" t="str">
        <f>IF($A3299&gt;--RIGHT($A$2,LEN($A$2)-8),"",SUMIF(Table1[SHIFT NOMENCLATURE], $B3299, Table1[EVIC FIRE]))</f>
        <v/>
      </c>
      <c r="G3299" s="1" t="str">
        <f>IF($A3299&gt;--RIGHT($A$2,LEN($A$2)-8),"",SUMIF(Table1[SHIFT NOMENCLATURE], $B3299, Table1[EKIA]))</f>
        <v/>
      </c>
      <c r="H3299" s="1" t="str">
        <f>IF($A3299&gt;--RIGHT($A$2,LEN($A$2)-8),"",SUMIF(Table1[SHIFT NOMENCLATURE], $B3299, Table1[EWIA]))</f>
        <v/>
      </c>
      <c r="I3299" s="1" t="str">
        <f>IF($A3299&gt;--RIGHT($A$2,LEN($A$2)-8),"",SUMIF(Table1[SHIFT NOMENCLATURE], $B3299, Table1[EPW]))</f>
        <v/>
      </c>
      <c r="J3299" s="1" t="str">
        <f>IF($A3299&gt;--RIGHT($A$2,LEN($A$2)-8),"",SUMIF(Table1[SHIFT NOMENCLATURE], $B3299, Table1[FVIC KILL]))</f>
        <v/>
      </c>
      <c r="K3299" s="1" t="str">
        <f>IF($A3299&gt;--RIGHT($A$2,LEN($A$2)-8),"",SUMIF(Table1[SHIFT NOMENCLATURE], $B3299, Table1[FVIC MOB]))</f>
        <v/>
      </c>
      <c r="L3299" s="1" t="str">
        <f>IF($A3299&gt;--RIGHT($A$2,LEN($A$2)-8),"",SUMIF(Table1[SHIFT NOMENCLATURE], $B3299, Table1[FVIC FIRE]))</f>
        <v/>
      </c>
      <c r="M3299" s="1" t="str">
        <f>IF($A3299&gt;--RIGHT($A$2,LEN($A$2)-8),"",SUMIF(Table1[SHIFT NOMENCLATURE], $B3299, Table1[FKIA]))</f>
        <v/>
      </c>
      <c r="N3299" s="1" t="str">
        <f>IF($A3299&gt;--RIGHT($A$2,LEN($A$2)-8),"",SUMIF(Table1[SHIFT NOMENCLATURE], $B3299, Table1[FWIA]))</f>
        <v/>
      </c>
      <c r="O3299" s="1" t="str">
        <f>IF($A3299&gt;--RIGHT($A$2,LEN($A$2)-8),"",SUMIF(Table1[SHIFT NOMENCLATURE], $B3299, Table1[DUSTWUN]))</f>
        <v/>
      </c>
    </row>
    <row r="3300" spans="1:15" x14ac:dyDescent="0.25">
      <c r="A3300" s="1" t="str">
        <f t="shared" si="102"/>
        <v/>
      </c>
      <c r="B3300" t="str">
        <f t="shared" si="103"/>
        <v/>
      </c>
      <c r="C3300" s="1" t="str">
        <f>IF($A3300&gt;--RIGHT($A$2,LEN($A$2)-8),"",COUNTIF(Table1[SHIFT NOMENCLATURE],$B3300))</f>
        <v/>
      </c>
      <c r="D3300" s="1" t="str">
        <f>IF($A3300&gt;--RIGHT($A$2,LEN($A$2)-8),"",SUMIF(Table1[SHIFT NOMENCLATURE], $B3300, Table1[EVIC KILL]))</f>
        <v/>
      </c>
      <c r="E3300" s="1" t="str">
        <f>IF($A3300&gt;--RIGHT($A$2,LEN($A$2)-8),"",SUMIF(Table1[SHIFT NOMENCLATURE], $B3300, Table1[EVIC MOB]))</f>
        <v/>
      </c>
      <c r="F3300" s="1" t="str">
        <f>IF($A3300&gt;--RIGHT($A$2,LEN($A$2)-8),"",SUMIF(Table1[SHIFT NOMENCLATURE], $B3300, Table1[EVIC FIRE]))</f>
        <v/>
      </c>
      <c r="G3300" s="1" t="str">
        <f>IF($A3300&gt;--RIGHT($A$2,LEN($A$2)-8),"",SUMIF(Table1[SHIFT NOMENCLATURE], $B3300, Table1[EKIA]))</f>
        <v/>
      </c>
      <c r="H3300" s="1" t="str">
        <f>IF($A3300&gt;--RIGHT($A$2,LEN($A$2)-8),"",SUMIF(Table1[SHIFT NOMENCLATURE], $B3300, Table1[EWIA]))</f>
        <v/>
      </c>
      <c r="I3300" s="1" t="str">
        <f>IF($A3300&gt;--RIGHT($A$2,LEN($A$2)-8),"",SUMIF(Table1[SHIFT NOMENCLATURE], $B3300, Table1[EPW]))</f>
        <v/>
      </c>
      <c r="J3300" s="1" t="str">
        <f>IF($A3300&gt;--RIGHT($A$2,LEN($A$2)-8),"",SUMIF(Table1[SHIFT NOMENCLATURE], $B3300, Table1[FVIC KILL]))</f>
        <v/>
      </c>
      <c r="K3300" s="1" t="str">
        <f>IF($A3300&gt;--RIGHT($A$2,LEN($A$2)-8),"",SUMIF(Table1[SHIFT NOMENCLATURE], $B3300, Table1[FVIC MOB]))</f>
        <v/>
      </c>
      <c r="L3300" s="1" t="str">
        <f>IF($A3300&gt;--RIGHT($A$2,LEN($A$2)-8),"",SUMIF(Table1[SHIFT NOMENCLATURE], $B3300, Table1[FVIC FIRE]))</f>
        <v/>
      </c>
      <c r="M3300" s="1" t="str">
        <f>IF($A3300&gt;--RIGHT($A$2,LEN($A$2)-8),"",SUMIF(Table1[SHIFT NOMENCLATURE], $B3300, Table1[FKIA]))</f>
        <v/>
      </c>
      <c r="N3300" s="1" t="str">
        <f>IF($A3300&gt;--RIGHT($A$2,LEN($A$2)-8),"",SUMIF(Table1[SHIFT NOMENCLATURE], $B3300, Table1[FWIA]))</f>
        <v/>
      </c>
      <c r="O3300" s="1" t="str">
        <f>IF($A3300&gt;--RIGHT($A$2,LEN($A$2)-8),"",SUMIF(Table1[SHIFT NOMENCLATURE], $B3300, Table1[DUSTWUN]))</f>
        <v/>
      </c>
    </row>
    <row r="3301" spans="1:15" x14ac:dyDescent="0.25">
      <c r="A3301" s="1" t="str">
        <f t="shared" si="102"/>
        <v/>
      </c>
      <c r="B3301" t="str">
        <f t="shared" si="103"/>
        <v/>
      </c>
      <c r="C3301" s="1" t="str">
        <f>IF($A3301&gt;--RIGHT($A$2,LEN($A$2)-8),"",COUNTIF(Table1[SHIFT NOMENCLATURE],$B3301))</f>
        <v/>
      </c>
      <c r="D3301" s="1" t="str">
        <f>IF($A3301&gt;--RIGHT($A$2,LEN($A$2)-8),"",SUMIF(Table1[SHIFT NOMENCLATURE], $B3301, Table1[EVIC KILL]))</f>
        <v/>
      </c>
      <c r="E3301" s="1" t="str">
        <f>IF($A3301&gt;--RIGHT($A$2,LEN($A$2)-8),"",SUMIF(Table1[SHIFT NOMENCLATURE], $B3301, Table1[EVIC MOB]))</f>
        <v/>
      </c>
      <c r="F3301" s="1" t="str">
        <f>IF($A3301&gt;--RIGHT($A$2,LEN($A$2)-8),"",SUMIF(Table1[SHIFT NOMENCLATURE], $B3301, Table1[EVIC FIRE]))</f>
        <v/>
      </c>
      <c r="G3301" s="1" t="str">
        <f>IF($A3301&gt;--RIGHT($A$2,LEN($A$2)-8),"",SUMIF(Table1[SHIFT NOMENCLATURE], $B3301, Table1[EKIA]))</f>
        <v/>
      </c>
      <c r="H3301" s="1" t="str">
        <f>IF($A3301&gt;--RIGHT($A$2,LEN($A$2)-8),"",SUMIF(Table1[SHIFT NOMENCLATURE], $B3301, Table1[EWIA]))</f>
        <v/>
      </c>
      <c r="I3301" s="1" t="str">
        <f>IF($A3301&gt;--RIGHT($A$2,LEN($A$2)-8),"",SUMIF(Table1[SHIFT NOMENCLATURE], $B3301, Table1[EPW]))</f>
        <v/>
      </c>
      <c r="J3301" s="1" t="str">
        <f>IF($A3301&gt;--RIGHT($A$2,LEN($A$2)-8),"",SUMIF(Table1[SHIFT NOMENCLATURE], $B3301, Table1[FVIC KILL]))</f>
        <v/>
      </c>
      <c r="K3301" s="1" t="str">
        <f>IF($A3301&gt;--RIGHT($A$2,LEN($A$2)-8),"",SUMIF(Table1[SHIFT NOMENCLATURE], $B3301, Table1[FVIC MOB]))</f>
        <v/>
      </c>
      <c r="L3301" s="1" t="str">
        <f>IF($A3301&gt;--RIGHT($A$2,LEN($A$2)-8),"",SUMIF(Table1[SHIFT NOMENCLATURE], $B3301, Table1[FVIC FIRE]))</f>
        <v/>
      </c>
      <c r="M3301" s="1" t="str">
        <f>IF($A3301&gt;--RIGHT($A$2,LEN($A$2)-8),"",SUMIF(Table1[SHIFT NOMENCLATURE], $B3301, Table1[FKIA]))</f>
        <v/>
      </c>
      <c r="N3301" s="1" t="str">
        <f>IF($A3301&gt;--RIGHT($A$2,LEN($A$2)-8),"",SUMIF(Table1[SHIFT NOMENCLATURE], $B3301, Table1[FWIA]))</f>
        <v/>
      </c>
      <c r="O3301" s="1" t="str">
        <f>IF($A3301&gt;--RIGHT($A$2,LEN($A$2)-8),"",SUMIF(Table1[SHIFT NOMENCLATURE], $B3301, Table1[DUSTWUN]))</f>
        <v/>
      </c>
    </row>
    <row r="3302" spans="1:15" x14ac:dyDescent="0.25">
      <c r="A3302" s="1" t="str">
        <f t="shared" si="102"/>
        <v/>
      </c>
      <c r="B3302" t="str">
        <f t="shared" si="103"/>
        <v/>
      </c>
      <c r="C3302" s="1" t="str">
        <f>IF($A3302&gt;--RIGHT($A$2,LEN($A$2)-8),"",COUNTIF(Table1[SHIFT NOMENCLATURE],$B3302))</f>
        <v/>
      </c>
      <c r="D3302" s="1" t="str">
        <f>IF($A3302&gt;--RIGHT($A$2,LEN($A$2)-8),"",SUMIF(Table1[SHIFT NOMENCLATURE], $B3302, Table1[EVIC KILL]))</f>
        <v/>
      </c>
      <c r="E3302" s="1" t="str">
        <f>IF($A3302&gt;--RIGHT($A$2,LEN($A$2)-8),"",SUMIF(Table1[SHIFT NOMENCLATURE], $B3302, Table1[EVIC MOB]))</f>
        <v/>
      </c>
      <c r="F3302" s="1" t="str">
        <f>IF($A3302&gt;--RIGHT($A$2,LEN($A$2)-8),"",SUMIF(Table1[SHIFT NOMENCLATURE], $B3302, Table1[EVIC FIRE]))</f>
        <v/>
      </c>
      <c r="G3302" s="1" t="str">
        <f>IF($A3302&gt;--RIGHT($A$2,LEN($A$2)-8),"",SUMIF(Table1[SHIFT NOMENCLATURE], $B3302, Table1[EKIA]))</f>
        <v/>
      </c>
      <c r="H3302" s="1" t="str">
        <f>IF($A3302&gt;--RIGHT($A$2,LEN($A$2)-8),"",SUMIF(Table1[SHIFT NOMENCLATURE], $B3302, Table1[EWIA]))</f>
        <v/>
      </c>
      <c r="I3302" s="1" t="str">
        <f>IF($A3302&gt;--RIGHT($A$2,LEN($A$2)-8),"",SUMIF(Table1[SHIFT NOMENCLATURE], $B3302, Table1[EPW]))</f>
        <v/>
      </c>
      <c r="J3302" s="1" t="str">
        <f>IF($A3302&gt;--RIGHT($A$2,LEN($A$2)-8),"",SUMIF(Table1[SHIFT NOMENCLATURE], $B3302, Table1[FVIC KILL]))</f>
        <v/>
      </c>
      <c r="K3302" s="1" t="str">
        <f>IF($A3302&gt;--RIGHT($A$2,LEN($A$2)-8),"",SUMIF(Table1[SHIFT NOMENCLATURE], $B3302, Table1[FVIC MOB]))</f>
        <v/>
      </c>
      <c r="L3302" s="1" t="str">
        <f>IF($A3302&gt;--RIGHT($A$2,LEN($A$2)-8),"",SUMIF(Table1[SHIFT NOMENCLATURE], $B3302, Table1[FVIC FIRE]))</f>
        <v/>
      </c>
      <c r="M3302" s="1" t="str">
        <f>IF($A3302&gt;--RIGHT($A$2,LEN($A$2)-8),"",SUMIF(Table1[SHIFT NOMENCLATURE], $B3302, Table1[FKIA]))</f>
        <v/>
      </c>
      <c r="N3302" s="1" t="str">
        <f>IF($A3302&gt;--RIGHT($A$2,LEN($A$2)-8),"",SUMIF(Table1[SHIFT NOMENCLATURE], $B3302, Table1[FWIA]))</f>
        <v/>
      </c>
      <c r="O3302" s="1" t="str">
        <f>IF($A3302&gt;--RIGHT($A$2,LEN($A$2)-8),"",SUMIF(Table1[SHIFT NOMENCLATURE], $B3302, Table1[DUSTWUN]))</f>
        <v/>
      </c>
    </row>
    <row r="3303" spans="1:15" x14ac:dyDescent="0.25">
      <c r="A3303" s="1" t="str">
        <f t="shared" si="102"/>
        <v/>
      </c>
      <c r="B3303" t="str">
        <f t="shared" si="103"/>
        <v/>
      </c>
      <c r="C3303" s="1" t="str">
        <f>IF($A3303&gt;--RIGHT($A$2,LEN($A$2)-8),"",COUNTIF(Table1[SHIFT NOMENCLATURE],$B3303))</f>
        <v/>
      </c>
      <c r="D3303" s="1" t="str">
        <f>IF($A3303&gt;--RIGHT($A$2,LEN($A$2)-8),"",SUMIF(Table1[SHIFT NOMENCLATURE], $B3303, Table1[EVIC KILL]))</f>
        <v/>
      </c>
      <c r="E3303" s="1" t="str">
        <f>IF($A3303&gt;--RIGHT($A$2,LEN($A$2)-8),"",SUMIF(Table1[SHIFT NOMENCLATURE], $B3303, Table1[EVIC MOB]))</f>
        <v/>
      </c>
      <c r="F3303" s="1" t="str">
        <f>IF($A3303&gt;--RIGHT($A$2,LEN($A$2)-8),"",SUMIF(Table1[SHIFT NOMENCLATURE], $B3303, Table1[EVIC FIRE]))</f>
        <v/>
      </c>
      <c r="G3303" s="1" t="str">
        <f>IF($A3303&gt;--RIGHT($A$2,LEN($A$2)-8),"",SUMIF(Table1[SHIFT NOMENCLATURE], $B3303, Table1[EKIA]))</f>
        <v/>
      </c>
      <c r="H3303" s="1" t="str">
        <f>IF($A3303&gt;--RIGHT($A$2,LEN($A$2)-8),"",SUMIF(Table1[SHIFT NOMENCLATURE], $B3303, Table1[EWIA]))</f>
        <v/>
      </c>
      <c r="I3303" s="1" t="str">
        <f>IF($A3303&gt;--RIGHT($A$2,LEN($A$2)-8),"",SUMIF(Table1[SHIFT NOMENCLATURE], $B3303, Table1[EPW]))</f>
        <v/>
      </c>
      <c r="J3303" s="1" t="str">
        <f>IF($A3303&gt;--RIGHT($A$2,LEN($A$2)-8),"",SUMIF(Table1[SHIFT NOMENCLATURE], $B3303, Table1[FVIC KILL]))</f>
        <v/>
      </c>
      <c r="K3303" s="1" t="str">
        <f>IF($A3303&gt;--RIGHT($A$2,LEN($A$2)-8),"",SUMIF(Table1[SHIFT NOMENCLATURE], $B3303, Table1[FVIC MOB]))</f>
        <v/>
      </c>
      <c r="L3303" s="1" t="str">
        <f>IF($A3303&gt;--RIGHT($A$2,LEN($A$2)-8),"",SUMIF(Table1[SHIFT NOMENCLATURE], $B3303, Table1[FVIC FIRE]))</f>
        <v/>
      </c>
      <c r="M3303" s="1" t="str">
        <f>IF($A3303&gt;--RIGHT($A$2,LEN($A$2)-8),"",SUMIF(Table1[SHIFT NOMENCLATURE], $B3303, Table1[FKIA]))</f>
        <v/>
      </c>
      <c r="N3303" s="1" t="str">
        <f>IF($A3303&gt;--RIGHT($A$2,LEN($A$2)-8),"",SUMIF(Table1[SHIFT NOMENCLATURE], $B3303, Table1[FWIA]))</f>
        <v/>
      </c>
      <c r="O3303" s="1" t="str">
        <f>IF($A3303&gt;--RIGHT($A$2,LEN($A$2)-8),"",SUMIF(Table1[SHIFT NOMENCLATURE], $B3303, Table1[DUSTWUN]))</f>
        <v/>
      </c>
    </row>
    <row r="3304" spans="1:15" x14ac:dyDescent="0.25">
      <c r="A3304" s="1" t="str">
        <f t="shared" si="102"/>
        <v/>
      </c>
      <c r="B3304" t="str">
        <f t="shared" si="103"/>
        <v/>
      </c>
      <c r="C3304" s="1" t="str">
        <f>IF($A3304&gt;--RIGHT($A$2,LEN($A$2)-8),"",COUNTIF(Table1[SHIFT NOMENCLATURE],$B3304))</f>
        <v/>
      </c>
      <c r="D3304" s="1" t="str">
        <f>IF($A3304&gt;--RIGHT($A$2,LEN($A$2)-8),"",SUMIF(Table1[SHIFT NOMENCLATURE], $B3304, Table1[EVIC KILL]))</f>
        <v/>
      </c>
      <c r="E3304" s="1" t="str">
        <f>IF($A3304&gt;--RIGHT($A$2,LEN($A$2)-8),"",SUMIF(Table1[SHIFT NOMENCLATURE], $B3304, Table1[EVIC MOB]))</f>
        <v/>
      </c>
      <c r="F3304" s="1" t="str">
        <f>IF($A3304&gt;--RIGHT($A$2,LEN($A$2)-8),"",SUMIF(Table1[SHIFT NOMENCLATURE], $B3304, Table1[EVIC FIRE]))</f>
        <v/>
      </c>
      <c r="G3304" s="1" t="str">
        <f>IF($A3304&gt;--RIGHT($A$2,LEN($A$2)-8),"",SUMIF(Table1[SHIFT NOMENCLATURE], $B3304, Table1[EKIA]))</f>
        <v/>
      </c>
      <c r="H3304" s="1" t="str">
        <f>IF($A3304&gt;--RIGHT($A$2,LEN($A$2)-8),"",SUMIF(Table1[SHIFT NOMENCLATURE], $B3304, Table1[EWIA]))</f>
        <v/>
      </c>
      <c r="I3304" s="1" t="str">
        <f>IF($A3304&gt;--RIGHT($A$2,LEN($A$2)-8),"",SUMIF(Table1[SHIFT NOMENCLATURE], $B3304, Table1[EPW]))</f>
        <v/>
      </c>
      <c r="J3304" s="1" t="str">
        <f>IF($A3304&gt;--RIGHT($A$2,LEN($A$2)-8),"",SUMIF(Table1[SHIFT NOMENCLATURE], $B3304, Table1[FVIC KILL]))</f>
        <v/>
      </c>
      <c r="K3304" s="1" t="str">
        <f>IF($A3304&gt;--RIGHT($A$2,LEN($A$2)-8),"",SUMIF(Table1[SHIFT NOMENCLATURE], $B3304, Table1[FVIC MOB]))</f>
        <v/>
      </c>
      <c r="L3304" s="1" t="str">
        <f>IF($A3304&gt;--RIGHT($A$2,LEN($A$2)-8),"",SUMIF(Table1[SHIFT NOMENCLATURE], $B3304, Table1[FVIC FIRE]))</f>
        <v/>
      </c>
      <c r="M3304" s="1" t="str">
        <f>IF($A3304&gt;--RIGHT($A$2,LEN($A$2)-8),"",SUMIF(Table1[SHIFT NOMENCLATURE], $B3304, Table1[FKIA]))</f>
        <v/>
      </c>
      <c r="N3304" s="1" t="str">
        <f>IF($A3304&gt;--RIGHT($A$2,LEN($A$2)-8),"",SUMIF(Table1[SHIFT NOMENCLATURE], $B3304, Table1[FWIA]))</f>
        <v/>
      </c>
      <c r="O3304" s="1" t="str">
        <f>IF($A3304&gt;--RIGHT($A$2,LEN($A$2)-8),"",SUMIF(Table1[SHIFT NOMENCLATURE], $B3304, Table1[DUSTWUN]))</f>
        <v/>
      </c>
    </row>
    <row r="3305" spans="1:15" x14ac:dyDescent="0.25">
      <c r="A3305" s="1" t="str">
        <f t="shared" si="102"/>
        <v/>
      </c>
      <c r="B3305" t="str">
        <f t="shared" si="103"/>
        <v/>
      </c>
      <c r="C3305" s="1" t="str">
        <f>IF($A3305&gt;--RIGHT($A$2,LEN($A$2)-8),"",COUNTIF(Table1[SHIFT NOMENCLATURE],$B3305))</f>
        <v/>
      </c>
      <c r="D3305" s="1" t="str">
        <f>IF($A3305&gt;--RIGHT($A$2,LEN($A$2)-8),"",SUMIF(Table1[SHIFT NOMENCLATURE], $B3305, Table1[EVIC KILL]))</f>
        <v/>
      </c>
      <c r="E3305" s="1" t="str">
        <f>IF($A3305&gt;--RIGHT($A$2,LEN($A$2)-8),"",SUMIF(Table1[SHIFT NOMENCLATURE], $B3305, Table1[EVIC MOB]))</f>
        <v/>
      </c>
      <c r="F3305" s="1" t="str">
        <f>IF($A3305&gt;--RIGHT($A$2,LEN($A$2)-8),"",SUMIF(Table1[SHIFT NOMENCLATURE], $B3305, Table1[EVIC FIRE]))</f>
        <v/>
      </c>
      <c r="G3305" s="1" t="str">
        <f>IF($A3305&gt;--RIGHT($A$2,LEN($A$2)-8),"",SUMIF(Table1[SHIFT NOMENCLATURE], $B3305, Table1[EKIA]))</f>
        <v/>
      </c>
      <c r="H3305" s="1" t="str">
        <f>IF($A3305&gt;--RIGHT($A$2,LEN($A$2)-8),"",SUMIF(Table1[SHIFT NOMENCLATURE], $B3305, Table1[EWIA]))</f>
        <v/>
      </c>
      <c r="I3305" s="1" t="str">
        <f>IF($A3305&gt;--RIGHT($A$2,LEN($A$2)-8),"",SUMIF(Table1[SHIFT NOMENCLATURE], $B3305, Table1[EPW]))</f>
        <v/>
      </c>
      <c r="J3305" s="1" t="str">
        <f>IF($A3305&gt;--RIGHT($A$2,LEN($A$2)-8),"",SUMIF(Table1[SHIFT NOMENCLATURE], $B3305, Table1[FVIC KILL]))</f>
        <v/>
      </c>
      <c r="K3305" s="1" t="str">
        <f>IF($A3305&gt;--RIGHT($A$2,LEN($A$2)-8),"",SUMIF(Table1[SHIFT NOMENCLATURE], $B3305, Table1[FVIC MOB]))</f>
        <v/>
      </c>
      <c r="L3305" s="1" t="str">
        <f>IF($A3305&gt;--RIGHT($A$2,LEN($A$2)-8),"",SUMIF(Table1[SHIFT NOMENCLATURE], $B3305, Table1[FVIC FIRE]))</f>
        <v/>
      </c>
      <c r="M3305" s="1" t="str">
        <f>IF($A3305&gt;--RIGHT($A$2,LEN($A$2)-8),"",SUMIF(Table1[SHIFT NOMENCLATURE], $B3305, Table1[FKIA]))</f>
        <v/>
      </c>
      <c r="N3305" s="1" t="str">
        <f>IF($A3305&gt;--RIGHT($A$2,LEN($A$2)-8),"",SUMIF(Table1[SHIFT NOMENCLATURE], $B3305, Table1[FWIA]))</f>
        <v/>
      </c>
      <c r="O3305" s="1" t="str">
        <f>IF($A3305&gt;--RIGHT($A$2,LEN($A$2)-8),"",SUMIF(Table1[SHIFT NOMENCLATURE], $B3305, Table1[DUSTWUN]))</f>
        <v/>
      </c>
    </row>
    <row r="3306" spans="1:15" x14ac:dyDescent="0.25">
      <c r="A3306" s="1" t="str">
        <f t="shared" si="102"/>
        <v/>
      </c>
      <c r="B3306" t="str">
        <f t="shared" si="103"/>
        <v/>
      </c>
      <c r="C3306" s="1" t="str">
        <f>IF($A3306&gt;--RIGHT($A$2,LEN($A$2)-8),"",COUNTIF(Table1[SHIFT NOMENCLATURE],$B3306))</f>
        <v/>
      </c>
      <c r="D3306" s="1" t="str">
        <f>IF($A3306&gt;--RIGHT($A$2,LEN($A$2)-8),"",SUMIF(Table1[SHIFT NOMENCLATURE], $B3306, Table1[EVIC KILL]))</f>
        <v/>
      </c>
      <c r="E3306" s="1" t="str">
        <f>IF($A3306&gt;--RIGHT($A$2,LEN($A$2)-8),"",SUMIF(Table1[SHIFT NOMENCLATURE], $B3306, Table1[EVIC MOB]))</f>
        <v/>
      </c>
      <c r="F3306" s="1" t="str">
        <f>IF($A3306&gt;--RIGHT($A$2,LEN($A$2)-8),"",SUMIF(Table1[SHIFT NOMENCLATURE], $B3306, Table1[EVIC FIRE]))</f>
        <v/>
      </c>
      <c r="G3306" s="1" t="str">
        <f>IF($A3306&gt;--RIGHT($A$2,LEN($A$2)-8),"",SUMIF(Table1[SHIFT NOMENCLATURE], $B3306, Table1[EKIA]))</f>
        <v/>
      </c>
      <c r="H3306" s="1" t="str">
        <f>IF($A3306&gt;--RIGHT($A$2,LEN($A$2)-8),"",SUMIF(Table1[SHIFT NOMENCLATURE], $B3306, Table1[EWIA]))</f>
        <v/>
      </c>
      <c r="I3306" s="1" t="str">
        <f>IF($A3306&gt;--RIGHT($A$2,LEN($A$2)-8),"",SUMIF(Table1[SHIFT NOMENCLATURE], $B3306, Table1[EPW]))</f>
        <v/>
      </c>
      <c r="J3306" s="1" t="str">
        <f>IF($A3306&gt;--RIGHT($A$2,LEN($A$2)-8),"",SUMIF(Table1[SHIFT NOMENCLATURE], $B3306, Table1[FVIC KILL]))</f>
        <v/>
      </c>
      <c r="K3306" s="1" t="str">
        <f>IF($A3306&gt;--RIGHT($A$2,LEN($A$2)-8),"",SUMIF(Table1[SHIFT NOMENCLATURE], $B3306, Table1[FVIC MOB]))</f>
        <v/>
      </c>
      <c r="L3306" s="1" t="str">
        <f>IF($A3306&gt;--RIGHT($A$2,LEN($A$2)-8),"",SUMIF(Table1[SHIFT NOMENCLATURE], $B3306, Table1[FVIC FIRE]))</f>
        <v/>
      </c>
      <c r="M3306" s="1" t="str">
        <f>IF($A3306&gt;--RIGHT($A$2,LEN($A$2)-8),"",SUMIF(Table1[SHIFT NOMENCLATURE], $B3306, Table1[FKIA]))</f>
        <v/>
      </c>
      <c r="N3306" s="1" t="str">
        <f>IF($A3306&gt;--RIGHT($A$2,LEN($A$2)-8),"",SUMIF(Table1[SHIFT NOMENCLATURE], $B3306, Table1[FWIA]))</f>
        <v/>
      </c>
      <c r="O3306" s="1" t="str">
        <f>IF($A3306&gt;--RIGHT($A$2,LEN($A$2)-8),"",SUMIF(Table1[SHIFT NOMENCLATURE], $B3306, Table1[DUSTWUN]))</f>
        <v/>
      </c>
    </row>
    <row r="3307" spans="1:15" x14ac:dyDescent="0.25">
      <c r="A3307" s="1" t="str">
        <f t="shared" si="102"/>
        <v/>
      </c>
      <c r="B3307" t="str">
        <f t="shared" si="103"/>
        <v/>
      </c>
      <c r="C3307" s="1" t="str">
        <f>IF($A3307&gt;--RIGHT($A$2,LEN($A$2)-8),"",COUNTIF(Table1[SHIFT NOMENCLATURE],$B3307))</f>
        <v/>
      </c>
      <c r="D3307" s="1" t="str">
        <f>IF($A3307&gt;--RIGHT($A$2,LEN($A$2)-8),"",SUMIF(Table1[SHIFT NOMENCLATURE], $B3307, Table1[EVIC KILL]))</f>
        <v/>
      </c>
      <c r="E3307" s="1" t="str">
        <f>IF($A3307&gt;--RIGHT($A$2,LEN($A$2)-8),"",SUMIF(Table1[SHIFT NOMENCLATURE], $B3307, Table1[EVIC MOB]))</f>
        <v/>
      </c>
      <c r="F3307" s="1" t="str">
        <f>IF($A3307&gt;--RIGHT($A$2,LEN($A$2)-8),"",SUMIF(Table1[SHIFT NOMENCLATURE], $B3307, Table1[EVIC FIRE]))</f>
        <v/>
      </c>
      <c r="G3307" s="1" t="str">
        <f>IF($A3307&gt;--RIGHT($A$2,LEN($A$2)-8),"",SUMIF(Table1[SHIFT NOMENCLATURE], $B3307, Table1[EKIA]))</f>
        <v/>
      </c>
      <c r="H3307" s="1" t="str">
        <f>IF($A3307&gt;--RIGHT($A$2,LEN($A$2)-8),"",SUMIF(Table1[SHIFT NOMENCLATURE], $B3307, Table1[EWIA]))</f>
        <v/>
      </c>
      <c r="I3307" s="1" t="str">
        <f>IF($A3307&gt;--RIGHT($A$2,LEN($A$2)-8),"",SUMIF(Table1[SHIFT NOMENCLATURE], $B3307, Table1[EPW]))</f>
        <v/>
      </c>
      <c r="J3307" s="1" t="str">
        <f>IF($A3307&gt;--RIGHT($A$2,LEN($A$2)-8),"",SUMIF(Table1[SHIFT NOMENCLATURE], $B3307, Table1[FVIC KILL]))</f>
        <v/>
      </c>
      <c r="K3307" s="1" t="str">
        <f>IF($A3307&gt;--RIGHT($A$2,LEN($A$2)-8),"",SUMIF(Table1[SHIFT NOMENCLATURE], $B3307, Table1[FVIC MOB]))</f>
        <v/>
      </c>
      <c r="L3307" s="1" t="str">
        <f>IF($A3307&gt;--RIGHT($A$2,LEN($A$2)-8),"",SUMIF(Table1[SHIFT NOMENCLATURE], $B3307, Table1[FVIC FIRE]))</f>
        <v/>
      </c>
      <c r="M3307" s="1" t="str">
        <f>IF($A3307&gt;--RIGHT($A$2,LEN($A$2)-8),"",SUMIF(Table1[SHIFT NOMENCLATURE], $B3307, Table1[FKIA]))</f>
        <v/>
      </c>
      <c r="N3307" s="1" t="str">
        <f>IF($A3307&gt;--RIGHT($A$2,LEN($A$2)-8),"",SUMIF(Table1[SHIFT NOMENCLATURE], $B3307, Table1[FWIA]))</f>
        <v/>
      </c>
      <c r="O3307" s="1" t="str">
        <f>IF($A3307&gt;--RIGHT($A$2,LEN($A$2)-8),"",SUMIF(Table1[SHIFT NOMENCLATURE], $B3307, Table1[DUSTWUN]))</f>
        <v/>
      </c>
    </row>
    <row r="3308" spans="1:15" x14ac:dyDescent="0.25">
      <c r="A3308" s="1" t="str">
        <f t="shared" si="102"/>
        <v/>
      </c>
      <c r="B3308" t="str">
        <f t="shared" si="103"/>
        <v/>
      </c>
      <c r="C3308" s="1" t="str">
        <f>IF($A3308&gt;--RIGHT($A$2,LEN($A$2)-8),"",COUNTIF(Table1[SHIFT NOMENCLATURE],$B3308))</f>
        <v/>
      </c>
      <c r="D3308" s="1" t="str">
        <f>IF($A3308&gt;--RIGHT($A$2,LEN($A$2)-8),"",SUMIF(Table1[SHIFT NOMENCLATURE], $B3308, Table1[EVIC KILL]))</f>
        <v/>
      </c>
      <c r="E3308" s="1" t="str">
        <f>IF($A3308&gt;--RIGHT($A$2,LEN($A$2)-8),"",SUMIF(Table1[SHIFT NOMENCLATURE], $B3308, Table1[EVIC MOB]))</f>
        <v/>
      </c>
      <c r="F3308" s="1" t="str">
        <f>IF($A3308&gt;--RIGHT($A$2,LEN($A$2)-8),"",SUMIF(Table1[SHIFT NOMENCLATURE], $B3308, Table1[EVIC FIRE]))</f>
        <v/>
      </c>
      <c r="G3308" s="1" t="str">
        <f>IF($A3308&gt;--RIGHT($A$2,LEN($A$2)-8),"",SUMIF(Table1[SHIFT NOMENCLATURE], $B3308, Table1[EKIA]))</f>
        <v/>
      </c>
      <c r="H3308" s="1" t="str">
        <f>IF($A3308&gt;--RIGHT($A$2,LEN($A$2)-8),"",SUMIF(Table1[SHIFT NOMENCLATURE], $B3308, Table1[EWIA]))</f>
        <v/>
      </c>
      <c r="I3308" s="1" t="str">
        <f>IF($A3308&gt;--RIGHT($A$2,LEN($A$2)-8),"",SUMIF(Table1[SHIFT NOMENCLATURE], $B3308, Table1[EPW]))</f>
        <v/>
      </c>
      <c r="J3308" s="1" t="str">
        <f>IF($A3308&gt;--RIGHT($A$2,LEN($A$2)-8),"",SUMIF(Table1[SHIFT NOMENCLATURE], $B3308, Table1[FVIC KILL]))</f>
        <v/>
      </c>
      <c r="K3308" s="1" t="str">
        <f>IF($A3308&gt;--RIGHT($A$2,LEN($A$2)-8),"",SUMIF(Table1[SHIFT NOMENCLATURE], $B3308, Table1[FVIC MOB]))</f>
        <v/>
      </c>
      <c r="L3308" s="1" t="str">
        <f>IF($A3308&gt;--RIGHT($A$2,LEN($A$2)-8),"",SUMIF(Table1[SHIFT NOMENCLATURE], $B3308, Table1[FVIC FIRE]))</f>
        <v/>
      </c>
      <c r="M3308" s="1" t="str">
        <f>IF($A3308&gt;--RIGHT($A$2,LEN($A$2)-8),"",SUMIF(Table1[SHIFT NOMENCLATURE], $B3308, Table1[FKIA]))</f>
        <v/>
      </c>
      <c r="N3308" s="1" t="str">
        <f>IF($A3308&gt;--RIGHT($A$2,LEN($A$2)-8),"",SUMIF(Table1[SHIFT NOMENCLATURE], $B3308, Table1[FWIA]))</f>
        <v/>
      </c>
      <c r="O3308" s="1" t="str">
        <f>IF($A3308&gt;--RIGHT($A$2,LEN($A$2)-8),"",SUMIF(Table1[SHIFT NOMENCLATURE], $B3308, Table1[DUSTWUN]))</f>
        <v/>
      </c>
    </row>
    <row r="3309" spans="1:15" x14ac:dyDescent="0.25">
      <c r="A3309" s="1" t="str">
        <f t="shared" si="102"/>
        <v/>
      </c>
      <c r="B3309" t="str">
        <f t="shared" si="103"/>
        <v/>
      </c>
      <c r="C3309" s="1" t="str">
        <f>IF($A3309&gt;--RIGHT($A$2,LEN($A$2)-8),"",COUNTIF(Table1[SHIFT NOMENCLATURE],$B3309))</f>
        <v/>
      </c>
      <c r="D3309" s="1" t="str">
        <f>IF($A3309&gt;--RIGHT($A$2,LEN($A$2)-8),"",SUMIF(Table1[SHIFT NOMENCLATURE], $B3309, Table1[EVIC KILL]))</f>
        <v/>
      </c>
      <c r="E3309" s="1" t="str">
        <f>IF($A3309&gt;--RIGHT($A$2,LEN($A$2)-8),"",SUMIF(Table1[SHIFT NOMENCLATURE], $B3309, Table1[EVIC MOB]))</f>
        <v/>
      </c>
      <c r="F3309" s="1" t="str">
        <f>IF($A3309&gt;--RIGHT($A$2,LEN($A$2)-8),"",SUMIF(Table1[SHIFT NOMENCLATURE], $B3309, Table1[EVIC FIRE]))</f>
        <v/>
      </c>
      <c r="G3309" s="1" t="str">
        <f>IF($A3309&gt;--RIGHT($A$2,LEN($A$2)-8),"",SUMIF(Table1[SHIFT NOMENCLATURE], $B3309, Table1[EKIA]))</f>
        <v/>
      </c>
      <c r="H3309" s="1" t="str">
        <f>IF($A3309&gt;--RIGHT($A$2,LEN($A$2)-8),"",SUMIF(Table1[SHIFT NOMENCLATURE], $B3309, Table1[EWIA]))</f>
        <v/>
      </c>
      <c r="I3309" s="1" t="str">
        <f>IF($A3309&gt;--RIGHT($A$2,LEN($A$2)-8),"",SUMIF(Table1[SHIFT NOMENCLATURE], $B3309, Table1[EPW]))</f>
        <v/>
      </c>
      <c r="J3309" s="1" t="str">
        <f>IF($A3309&gt;--RIGHT($A$2,LEN($A$2)-8),"",SUMIF(Table1[SHIFT NOMENCLATURE], $B3309, Table1[FVIC KILL]))</f>
        <v/>
      </c>
      <c r="K3309" s="1" t="str">
        <f>IF($A3309&gt;--RIGHT($A$2,LEN($A$2)-8),"",SUMIF(Table1[SHIFT NOMENCLATURE], $B3309, Table1[FVIC MOB]))</f>
        <v/>
      </c>
      <c r="L3309" s="1" t="str">
        <f>IF($A3309&gt;--RIGHT($A$2,LEN($A$2)-8),"",SUMIF(Table1[SHIFT NOMENCLATURE], $B3309, Table1[FVIC FIRE]))</f>
        <v/>
      </c>
      <c r="M3309" s="1" t="str">
        <f>IF($A3309&gt;--RIGHT($A$2,LEN($A$2)-8),"",SUMIF(Table1[SHIFT NOMENCLATURE], $B3309, Table1[FKIA]))</f>
        <v/>
      </c>
      <c r="N3309" s="1" t="str">
        <f>IF($A3309&gt;--RIGHT($A$2,LEN($A$2)-8),"",SUMIF(Table1[SHIFT NOMENCLATURE], $B3309, Table1[FWIA]))</f>
        <v/>
      </c>
      <c r="O3309" s="1" t="str">
        <f>IF($A3309&gt;--RIGHT($A$2,LEN($A$2)-8),"",SUMIF(Table1[SHIFT NOMENCLATURE], $B3309, Table1[DUSTWUN]))</f>
        <v/>
      </c>
    </row>
    <row r="3310" spans="1:15" x14ac:dyDescent="0.25">
      <c r="A3310" s="1" t="str">
        <f t="shared" si="102"/>
        <v/>
      </c>
      <c r="B3310" t="str">
        <f t="shared" si="103"/>
        <v/>
      </c>
      <c r="C3310" s="1" t="str">
        <f>IF($A3310&gt;--RIGHT($A$2,LEN($A$2)-8),"",COUNTIF(Table1[SHIFT NOMENCLATURE],$B3310))</f>
        <v/>
      </c>
      <c r="D3310" s="1" t="str">
        <f>IF($A3310&gt;--RIGHT($A$2,LEN($A$2)-8),"",SUMIF(Table1[SHIFT NOMENCLATURE], $B3310, Table1[EVIC KILL]))</f>
        <v/>
      </c>
      <c r="E3310" s="1" t="str">
        <f>IF($A3310&gt;--RIGHT($A$2,LEN($A$2)-8),"",SUMIF(Table1[SHIFT NOMENCLATURE], $B3310, Table1[EVIC MOB]))</f>
        <v/>
      </c>
      <c r="F3310" s="1" t="str">
        <f>IF($A3310&gt;--RIGHT($A$2,LEN($A$2)-8),"",SUMIF(Table1[SHIFT NOMENCLATURE], $B3310, Table1[EVIC FIRE]))</f>
        <v/>
      </c>
      <c r="G3310" s="1" t="str">
        <f>IF($A3310&gt;--RIGHT($A$2,LEN($A$2)-8),"",SUMIF(Table1[SHIFT NOMENCLATURE], $B3310, Table1[EKIA]))</f>
        <v/>
      </c>
      <c r="H3310" s="1" t="str">
        <f>IF($A3310&gt;--RIGHT($A$2,LEN($A$2)-8),"",SUMIF(Table1[SHIFT NOMENCLATURE], $B3310, Table1[EWIA]))</f>
        <v/>
      </c>
      <c r="I3310" s="1" t="str">
        <f>IF($A3310&gt;--RIGHT($A$2,LEN($A$2)-8),"",SUMIF(Table1[SHIFT NOMENCLATURE], $B3310, Table1[EPW]))</f>
        <v/>
      </c>
      <c r="J3310" s="1" t="str">
        <f>IF($A3310&gt;--RIGHT($A$2,LEN($A$2)-8),"",SUMIF(Table1[SHIFT NOMENCLATURE], $B3310, Table1[FVIC KILL]))</f>
        <v/>
      </c>
      <c r="K3310" s="1" t="str">
        <f>IF($A3310&gt;--RIGHT($A$2,LEN($A$2)-8),"",SUMIF(Table1[SHIFT NOMENCLATURE], $B3310, Table1[FVIC MOB]))</f>
        <v/>
      </c>
      <c r="L3310" s="1" t="str">
        <f>IF($A3310&gt;--RIGHT($A$2,LEN($A$2)-8),"",SUMIF(Table1[SHIFT NOMENCLATURE], $B3310, Table1[FVIC FIRE]))</f>
        <v/>
      </c>
      <c r="M3310" s="1" t="str">
        <f>IF($A3310&gt;--RIGHT($A$2,LEN($A$2)-8),"",SUMIF(Table1[SHIFT NOMENCLATURE], $B3310, Table1[FKIA]))</f>
        <v/>
      </c>
      <c r="N3310" s="1" t="str">
        <f>IF($A3310&gt;--RIGHT($A$2,LEN($A$2)-8),"",SUMIF(Table1[SHIFT NOMENCLATURE], $B3310, Table1[FWIA]))</f>
        <v/>
      </c>
      <c r="O3310" s="1" t="str">
        <f>IF($A3310&gt;--RIGHT($A$2,LEN($A$2)-8),"",SUMIF(Table1[SHIFT NOMENCLATURE], $B3310, Table1[DUSTWUN]))</f>
        <v/>
      </c>
    </row>
    <row r="3311" spans="1:15" x14ac:dyDescent="0.25">
      <c r="A3311" s="1" t="str">
        <f t="shared" si="102"/>
        <v/>
      </c>
      <c r="B3311" t="str">
        <f t="shared" si="103"/>
        <v/>
      </c>
      <c r="C3311" s="1" t="str">
        <f>IF($A3311&gt;--RIGHT($A$2,LEN($A$2)-8),"",COUNTIF(Table1[SHIFT NOMENCLATURE],$B3311))</f>
        <v/>
      </c>
      <c r="D3311" s="1" t="str">
        <f>IF($A3311&gt;--RIGHT($A$2,LEN($A$2)-8),"",SUMIF(Table1[SHIFT NOMENCLATURE], $B3311, Table1[EVIC KILL]))</f>
        <v/>
      </c>
      <c r="E3311" s="1" t="str">
        <f>IF($A3311&gt;--RIGHT($A$2,LEN($A$2)-8),"",SUMIF(Table1[SHIFT NOMENCLATURE], $B3311, Table1[EVIC MOB]))</f>
        <v/>
      </c>
      <c r="F3311" s="1" t="str">
        <f>IF($A3311&gt;--RIGHT($A$2,LEN($A$2)-8),"",SUMIF(Table1[SHIFT NOMENCLATURE], $B3311, Table1[EVIC FIRE]))</f>
        <v/>
      </c>
      <c r="G3311" s="1" t="str">
        <f>IF($A3311&gt;--RIGHT($A$2,LEN($A$2)-8),"",SUMIF(Table1[SHIFT NOMENCLATURE], $B3311, Table1[EKIA]))</f>
        <v/>
      </c>
      <c r="H3311" s="1" t="str">
        <f>IF($A3311&gt;--RIGHT($A$2,LEN($A$2)-8),"",SUMIF(Table1[SHIFT NOMENCLATURE], $B3311, Table1[EWIA]))</f>
        <v/>
      </c>
      <c r="I3311" s="1" t="str">
        <f>IF($A3311&gt;--RIGHT($A$2,LEN($A$2)-8),"",SUMIF(Table1[SHIFT NOMENCLATURE], $B3311, Table1[EPW]))</f>
        <v/>
      </c>
      <c r="J3311" s="1" t="str">
        <f>IF($A3311&gt;--RIGHT($A$2,LEN($A$2)-8),"",SUMIF(Table1[SHIFT NOMENCLATURE], $B3311, Table1[FVIC KILL]))</f>
        <v/>
      </c>
      <c r="K3311" s="1" t="str">
        <f>IF($A3311&gt;--RIGHT($A$2,LEN($A$2)-8),"",SUMIF(Table1[SHIFT NOMENCLATURE], $B3311, Table1[FVIC MOB]))</f>
        <v/>
      </c>
      <c r="L3311" s="1" t="str">
        <f>IF($A3311&gt;--RIGHT($A$2,LEN($A$2)-8),"",SUMIF(Table1[SHIFT NOMENCLATURE], $B3311, Table1[FVIC FIRE]))</f>
        <v/>
      </c>
      <c r="M3311" s="1" t="str">
        <f>IF($A3311&gt;--RIGHT($A$2,LEN($A$2)-8),"",SUMIF(Table1[SHIFT NOMENCLATURE], $B3311, Table1[FKIA]))</f>
        <v/>
      </c>
      <c r="N3311" s="1" t="str">
        <f>IF($A3311&gt;--RIGHT($A$2,LEN($A$2)-8),"",SUMIF(Table1[SHIFT NOMENCLATURE], $B3311, Table1[FWIA]))</f>
        <v/>
      </c>
      <c r="O3311" s="1" t="str">
        <f>IF($A3311&gt;--RIGHT($A$2,LEN($A$2)-8),"",SUMIF(Table1[SHIFT NOMENCLATURE], $B3311, Table1[DUSTWUN]))</f>
        <v/>
      </c>
    </row>
    <row r="3312" spans="1:15" x14ac:dyDescent="0.25">
      <c r="A3312" s="1" t="str">
        <f t="shared" si="102"/>
        <v/>
      </c>
      <c r="B3312" t="str">
        <f t="shared" si="103"/>
        <v/>
      </c>
      <c r="C3312" s="1" t="str">
        <f>IF($A3312&gt;--RIGHT($A$2,LEN($A$2)-8),"",COUNTIF(Table1[SHIFT NOMENCLATURE],$B3312))</f>
        <v/>
      </c>
      <c r="D3312" s="1" t="str">
        <f>IF($A3312&gt;--RIGHT($A$2,LEN($A$2)-8),"",SUMIF(Table1[SHIFT NOMENCLATURE], $B3312, Table1[EVIC KILL]))</f>
        <v/>
      </c>
      <c r="E3312" s="1" t="str">
        <f>IF($A3312&gt;--RIGHT($A$2,LEN($A$2)-8),"",SUMIF(Table1[SHIFT NOMENCLATURE], $B3312, Table1[EVIC MOB]))</f>
        <v/>
      </c>
      <c r="F3312" s="1" t="str">
        <f>IF($A3312&gt;--RIGHT($A$2,LEN($A$2)-8),"",SUMIF(Table1[SHIFT NOMENCLATURE], $B3312, Table1[EVIC FIRE]))</f>
        <v/>
      </c>
      <c r="G3312" s="1" t="str">
        <f>IF($A3312&gt;--RIGHT($A$2,LEN($A$2)-8),"",SUMIF(Table1[SHIFT NOMENCLATURE], $B3312, Table1[EKIA]))</f>
        <v/>
      </c>
      <c r="H3312" s="1" t="str">
        <f>IF($A3312&gt;--RIGHT($A$2,LEN($A$2)-8),"",SUMIF(Table1[SHIFT NOMENCLATURE], $B3312, Table1[EWIA]))</f>
        <v/>
      </c>
      <c r="I3312" s="1" t="str">
        <f>IF($A3312&gt;--RIGHT($A$2,LEN($A$2)-8),"",SUMIF(Table1[SHIFT NOMENCLATURE], $B3312, Table1[EPW]))</f>
        <v/>
      </c>
      <c r="J3312" s="1" t="str">
        <f>IF($A3312&gt;--RIGHT($A$2,LEN($A$2)-8),"",SUMIF(Table1[SHIFT NOMENCLATURE], $B3312, Table1[FVIC KILL]))</f>
        <v/>
      </c>
      <c r="K3312" s="1" t="str">
        <f>IF($A3312&gt;--RIGHT($A$2,LEN($A$2)-8),"",SUMIF(Table1[SHIFT NOMENCLATURE], $B3312, Table1[FVIC MOB]))</f>
        <v/>
      </c>
      <c r="L3312" s="1" t="str">
        <f>IF($A3312&gt;--RIGHT($A$2,LEN($A$2)-8),"",SUMIF(Table1[SHIFT NOMENCLATURE], $B3312, Table1[FVIC FIRE]))</f>
        <v/>
      </c>
      <c r="M3312" s="1" t="str">
        <f>IF($A3312&gt;--RIGHT($A$2,LEN($A$2)-8),"",SUMIF(Table1[SHIFT NOMENCLATURE], $B3312, Table1[FKIA]))</f>
        <v/>
      </c>
      <c r="N3312" s="1" t="str">
        <f>IF($A3312&gt;--RIGHT($A$2,LEN($A$2)-8),"",SUMIF(Table1[SHIFT NOMENCLATURE], $B3312, Table1[FWIA]))</f>
        <v/>
      </c>
      <c r="O3312" s="1" t="str">
        <f>IF($A3312&gt;--RIGHT($A$2,LEN($A$2)-8),"",SUMIF(Table1[SHIFT NOMENCLATURE], $B3312, Table1[DUSTWUN]))</f>
        <v/>
      </c>
    </row>
    <row r="3313" spans="1:15" x14ac:dyDescent="0.25">
      <c r="A3313" s="1" t="str">
        <f t="shared" si="102"/>
        <v/>
      </c>
      <c r="B3313" t="str">
        <f t="shared" si="103"/>
        <v/>
      </c>
      <c r="C3313" s="1" t="str">
        <f>IF($A3313&gt;--RIGHT($A$2,LEN($A$2)-8),"",COUNTIF(Table1[SHIFT NOMENCLATURE],$B3313))</f>
        <v/>
      </c>
      <c r="D3313" s="1" t="str">
        <f>IF($A3313&gt;--RIGHT($A$2,LEN($A$2)-8),"",SUMIF(Table1[SHIFT NOMENCLATURE], $B3313, Table1[EVIC KILL]))</f>
        <v/>
      </c>
      <c r="E3313" s="1" t="str">
        <f>IF($A3313&gt;--RIGHT($A$2,LEN($A$2)-8),"",SUMIF(Table1[SHIFT NOMENCLATURE], $B3313, Table1[EVIC MOB]))</f>
        <v/>
      </c>
      <c r="F3313" s="1" t="str">
        <f>IF($A3313&gt;--RIGHT($A$2,LEN($A$2)-8),"",SUMIF(Table1[SHIFT NOMENCLATURE], $B3313, Table1[EVIC FIRE]))</f>
        <v/>
      </c>
      <c r="G3313" s="1" t="str">
        <f>IF($A3313&gt;--RIGHT($A$2,LEN($A$2)-8),"",SUMIF(Table1[SHIFT NOMENCLATURE], $B3313, Table1[EKIA]))</f>
        <v/>
      </c>
      <c r="H3313" s="1" t="str">
        <f>IF($A3313&gt;--RIGHT($A$2,LEN($A$2)-8),"",SUMIF(Table1[SHIFT NOMENCLATURE], $B3313, Table1[EWIA]))</f>
        <v/>
      </c>
      <c r="I3313" s="1" t="str">
        <f>IF($A3313&gt;--RIGHT($A$2,LEN($A$2)-8),"",SUMIF(Table1[SHIFT NOMENCLATURE], $B3313, Table1[EPW]))</f>
        <v/>
      </c>
      <c r="J3313" s="1" t="str">
        <f>IF($A3313&gt;--RIGHT($A$2,LEN($A$2)-8),"",SUMIF(Table1[SHIFT NOMENCLATURE], $B3313, Table1[FVIC KILL]))</f>
        <v/>
      </c>
      <c r="K3313" s="1" t="str">
        <f>IF($A3313&gt;--RIGHT($A$2,LEN($A$2)-8),"",SUMIF(Table1[SHIFT NOMENCLATURE], $B3313, Table1[FVIC MOB]))</f>
        <v/>
      </c>
      <c r="L3313" s="1" t="str">
        <f>IF($A3313&gt;--RIGHT($A$2,LEN($A$2)-8),"",SUMIF(Table1[SHIFT NOMENCLATURE], $B3313, Table1[FVIC FIRE]))</f>
        <v/>
      </c>
      <c r="M3313" s="1" t="str">
        <f>IF($A3313&gt;--RIGHT($A$2,LEN($A$2)-8),"",SUMIF(Table1[SHIFT NOMENCLATURE], $B3313, Table1[FKIA]))</f>
        <v/>
      </c>
      <c r="N3313" s="1" t="str">
        <f>IF($A3313&gt;--RIGHT($A$2,LEN($A$2)-8),"",SUMIF(Table1[SHIFT NOMENCLATURE], $B3313, Table1[FWIA]))</f>
        <v/>
      </c>
      <c r="O3313" s="1" t="str">
        <f>IF($A3313&gt;--RIGHT($A$2,LEN($A$2)-8),"",SUMIF(Table1[SHIFT NOMENCLATURE], $B3313, Table1[DUSTWUN]))</f>
        <v/>
      </c>
    </row>
    <row r="3314" spans="1:15" x14ac:dyDescent="0.25">
      <c r="A3314" s="1" t="str">
        <f t="shared" si="102"/>
        <v/>
      </c>
      <c r="B3314" t="str">
        <f t="shared" si="103"/>
        <v/>
      </c>
      <c r="C3314" s="1" t="str">
        <f>IF($A3314&gt;--RIGHT($A$2,LEN($A$2)-8),"",COUNTIF(Table1[SHIFT NOMENCLATURE],$B3314))</f>
        <v/>
      </c>
      <c r="D3314" s="1" t="str">
        <f>IF($A3314&gt;--RIGHT($A$2,LEN($A$2)-8),"",SUMIF(Table1[SHIFT NOMENCLATURE], $B3314, Table1[EVIC KILL]))</f>
        <v/>
      </c>
      <c r="E3314" s="1" t="str">
        <f>IF($A3314&gt;--RIGHT($A$2,LEN($A$2)-8),"",SUMIF(Table1[SHIFT NOMENCLATURE], $B3314, Table1[EVIC MOB]))</f>
        <v/>
      </c>
      <c r="F3314" s="1" t="str">
        <f>IF($A3314&gt;--RIGHT($A$2,LEN($A$2)-8),"",SUMIF(Table1[SHIFT NOMENCLATURE], $B3314, Table1[EVIC FIRE]))</f>
        <v/>
      </c>
      <c r="G3314" s="1" t="str">
        <f>IF($A3314&gt;--RIGHT($A$2,LEN($A$2)-8),"",SUMIF(Table1[SHIFT NOMENCLATURE], $B3314, Table1[EKIA]))</f>
        <v/>
      </c>
      <c r="H3314" s="1" t="str">
        <f>IF($A3314&gt;--RIGHT($A$2,LEN($A$2)-8),"",SUMIF(Table1[SHIFT NOMENCLATURE], $B3314, Table1[EWIA]))</f>
        <v/>
      </c>
      <c r="I3314" s="1" t="str">
        <f>IF($A3314&gt;--RIGHT($A$2,LEN($A$2)-8),"",SUMIF(Table1[SHIFT NOMENCLATURE], $B3314, Table1[EPW]))</f>
        <v/>
      </c>
      <c r="J3314" s="1" t="str">
        <f>IF($A3314&gt;--RIGHT($A$2,LEN($A$2)-8),"",SUMIF(Table1[SHIFT NOMENCLATURE], $B3314, Table1[FVIC KILL]))</f>
        <v/>
      </c>
      <c r="K3314" s="1" t="str">
        <f>IF($A3314&gt;--RIGHT($A$2,LEN($A$2)-8),"",SUMIF(Table1[SHIFT NOMENCLATURE], $B3314, Table1[FVIC MOB]))</f>
        <v/>
      </c>
      <c r="L3314" s="1" t="str">
        <f>IF($A3314&gt;--RIGHT($A$2,LEN($A$2)-8),"",SUMIF(Table1[SHIFT NOMENCLATURE], $B3314, Table1[FVIC FIRE]))</f>
        <v/>
      </c>
      <c r="M3314" s="1" t="str">
        <f>IF($A3314&gt;--RIGHT($A$2,LEN($A$2)-8),"",SUMIF(Table1[SHIFT NOMENCLATURE], $B3314, Table1[FKIA]))</f>
        <v/>
      </c>
      <c r="N3314" s="1" t="str">
        <f>IF($A3314&gt;--RIGHT($A$2,LEN($A$2)-8),"",SUMIF(Table1[SHIFT NOMENCLATURE], $B3314, Table1[FWIA]))</f>
        <v/>
      </c>
      <c r="O3314" s="1" t="str">
        <f>IF($A3314&gt;--RIGHT($A$2,LEN($A$2)-8),"",SUMIF(Table1[SHIFT NOMENCLATURE], $B3314, Table1[DUSTWUN]))</f>
        <v/>
      </c>
    </row>
    <row r="3315" spans="1:15" x14ac:dyDescent="0.25">
      <c r="A3315" s="1" t="str">
        <f t="shared" si="102"/>
        <v/>
      </c>
      <c r="B3315" t="str">
        <f t="shared" si="103"/>
        <v/>
      </c>
      <c r="C3315" s="1" t="str">
        <f>IF($A3315&gt;--RIGHT($A$2,LEN($A$2)-8),"",COUNTIF(Table1[SHIFT NOMENCLATURE],$B3315))</f>
        <v/>
      </c>
      <c r="D3315" s="1" t="str">
        <f>IF($A3315&gt;--RIGHT($A$2,LEN($A$2)-8),"",SUMIF(Table1[SHIFT NOMENCLATURE], $B3315, Table1[EVIC KILL]))</f>
        <v/>
      </c>
      <c r="E3315" s="1" t="str">
        <f>IF($A3315&gt;--RIGHT($A$2,LEN($A$2)-8),"",SUMIF(Table1[SHIFT NOMENCLATURE], $B3315, Table1[EVIC MOB]))</f>
        <v/>
      </c>
      <c r="F3315" s="1" t="str">
        <f>IF($A3315&gt;--RIGHT($A$2,LEN($A$2)-8),"",SUMIF(Table1[SHIFT NOMENCLATURE], $B3315, Table1[EVIC FIRE]))</f>
        <v/>
      </c>
      <c r="G3315" s="1" t="str">
        <f>IF($A3315&gt;--RIGHT($A$2,LEN($A$2)-8),"",SUMIF(Table1[SHIFT NOMENCLATURE], $B3315, Table1[EKIA]))</f>
        <v/>
      </c>
      <c r="H3315" s="1" t="str">
        <f>IF($A3315&gt;--RIGHT($A$2,LEN($A$2)-8),"",SUMIF(Table1[SHIFT NOMENCLATURE], $B3315, Table1[EWIA]))</f>
        <v/>
      </c>
      <c r="I3315" s="1" t="str">
        <f>IF($A3315&gt;--RIGHT($A$2,LEN($A$2)-8),"",SUMIF(Table1[SHIFT NOMENCLATURE], $B3315, Table1[EPW]))</f>
        <v/>
      </c>
      <c r="J3315" s="1" t="str">
        <f>IF($A3315&gt;--RIGHT($A$2,LEN($A$2)-8),"",SUMIF(Table1[SHIFT NOMENCLATURE], $B3315, Table1[FVIC KILL]))</f>
        <v/>
      </c>
      <c r="K3315" s="1" t="str">
        <f>IF($A3315&gt;--RIGHT($A$2,LEN($A$2)-8),"",SUMIF(Table1[SHIFT NOMENCLATURE], $B3315, Table1[FVIC MOB]))</f>
        <v/>
      </c>
      <c r="L3315" s="1" t="str">
        <f>IF($A3315&gt;--RIGHT($A$2,LEN($A$2)-8),"",SUMIF(Table1[SHIFT NOMENCLATURE], $B3315, Table1[FVIC FIRE]))</f>
        <v/>
      </c>
      <c r="M3315" s="1" t="str">
        <f>IF($A3315&gt;--RIGHT($A$2,LEN($A$2)-8),"",SUMIF(Table1[SHIFT NOMENCLATURE], $B3315, Table1[FKIA]))</f>
        <v/>
      </c>
      <c r="N3315" s="1" t="str">
        <f>IF($A3315&gt;--RIGHT($A$2,LEN($A$2)-8),"",SUMIF(Table1[SHIFT NOMENCLATURE], $B3315, Table1[FWIA]))</f>
        <v/>
      </c>
      <c r="O3315" s="1" t="str">
        <f>IF($A3315&gt;--RIGHT($A$2,LEN($A$2)-8),"",SUMIF(Table1[SHIFT NOMENCLATURE], $B3315, Table1[DUSTWUN]))</f>
        <v/>
      </c>
    </row>
    <row r="3316" spans="1:15" x14ac:dyDescent="0.25">
      <c r="A3316" s="1" t="str">
        <f t="shared" si="102"/>
        <v/>
      </c>
      <c r="B3316" t="str">
        <f t="shared" si="103"/>
        <v/>
      </c>
      <c r="C3316" s="1" t="str">
        <f>IF($A3316&gt;--RIGHT($A$2,LEN($A$2)-8),"",COUNTIF(Table1[SHIFT NOMENCLATURE],$B3316))</f>
        <v/>
      </c>
      <c r="D3316" s="1" t="str">
        <f>IF($A3316&gt;--RIGHT($A$2,LEN($A$2)-8),"",SUMIF(Table1[SHIFT NOMENCLATURE], $B3316, Table1[EVIC KILL]))</f>
        <v/>
      </c>
      <c r="E3316" s="1" t="str">
        <f>IF($A3316&gt;--RIGHT($A$2,LEN($A$2)-8),"",SUMIF(Table1[SHIFT NOMENCLATURE], $B3316, Table1[EVIC MOB]))</f>
        <v/>
      </c>
      <c r="F3316" s="1" t="str">
        <f>IF($A3316&gt;--RIGHT($A$2,LEN($A$2)-8),"",SUMIF(Table1[SHIFT NOMENCLATURE], $B3316, Table1[EVIC FIRE]))</f>
        <v/>
      </c>
      <c r="G3316" s="1" t="str">
        <f>IF($A3316&gt;--RIGHT($A$2,LEN($A$2)-8),"",SUMIF(Table1[SHIFT NOMENCLATURE], $B3316, Table1[EKIA]))</f>
        <v/>
      </c>
      <c r="H3316" s="1" t="str">
        <f>IF($A3316&gt;--RIGHT($A$2,LEN($A$2)-8),"",SUMIF(Table1[SHIFT NOMENCLATURE], $B3316, Table1[EWIA]))</f>
        <v/>
      </c>
      <c r="I3316" s="1" t="str">
        <f>IF($A3316&gt;--RIGHT($A$2,LEN($A$2)-8),"",SUMIF(Table1[SHIFT NOMENCLATURE], $B3316, Table1[EPW]))</f>
        <v/>
      </c>
      <c r="J3316" s="1" t="str">
        <f>IF($A3316&gt;--RIGHT($A$2,LEN($A$2)-8),"",SUMIF(Table1[SHIFT NOMENCLATURE], $B3316, Table1[FVIC KILL]))</f>
        <v/>
      </c>
      <c r="K3316" s="1" t="str">
        <f>IF($A3316&gt;--RIGHT($A$2,LEN($A$2)-8),"",SUMIF(Table1[SHIFT NOMENCLATURE], $B3316, Table1[FVIC MOB]))</f>
        <v/>
      </c>
      <c r="L3316" s="1" t="str">
        <f>IF($A3316&gt;--RIGHT($A$2,LEN($A$2)-8),"",SUMIF(Table1[SHIFT NOMENCLATURE], $B3316, Table1[FVIC FIRE]))</f>
        <v/>
      </c>
      <c r="M3316" s="1" t="str">
        <f>IF($A3316&gt;--RIGHT($A$2,LEN($A$2)-8),"",SUMIF(Table1[SHIFT NOMENCLATURE], $B3316, Table1[FKIA]))</f>
        <v/>
      </c>
      <c r="N3316" s="1" t="str">
        <f>IF($A3316&gt;--RIGHT($A$2,LEN($A$2)-8),"",SUMIF(Table1[SHIFT NOMENCLATURE], $B3316, Table1[FWIA]))</f>
        <v/>
      </c>
      <c r="O3316" s="1" t="str">
        <f>IF($A3316&gt;--RIGHT($A$2,LEN($A$2)-8),"",SUMIF(Table1[SHIFT NOMENCLATURE], $B3316, Table1[DUSTWUN]))</f>
        <v/>
      </c>
    </row>
    <row r="3317" spans="1:15" x14ac:dyDescent="0.25">
      <c r="A3317" s="1" t="str">
        <f t="shared" si="102"/>
        <v/>
      </c>
      <c r="B3317" t="str">
        <f t="shared" si="103"/>
        <v/>
      </c>
      <c r="C3317" s="1" t="str">
        <f>IF($A3317&gt;--RIGHT($A$2,LEN($A$2)-8),"",COUNTIF(Table1[SHIFT NOMENCLATURE],$B3317))</f>
        <v/>
      </c>
      <c r="D3317" s="1" t="str">
        <f>IF($A3317&gt;--RIGHT($A$2,LEN($A$2)-8),"",SUMIF(Table1[SHIFT NOMENCLATURE], $B3317, Table1[EVIC KILL]))</f>
        <v/>
      </c>
      <c r="E3317" s="1" t="str">
        <f>IF($A3317&gt;--RIGHT($A$2,LEN($A$2)-8),"",SUMIF(Table1[SHIFT NOMENCLATURE], $B3317, Table1[EVIC MOB]))</f>
        <v/>
      </c>
      <c r="F3317" s="1" t="str">
        <f>IF($A3317&gt;--RIGHT($A$2,LEN($A$2)-8),"",SUMIF(Table1[SHIFT NOMENCLATURE], $B3317, Table1[EVIC FIRE]))</f>
        <v/>
      </c>
      <c r="G3317" s="1" t="str">
        <f>IF($A3317&gt;--RIGHT($A$2,LEN($A$2)-8),"",SUMIF(Table1[SHIFT NOMENCLATURE], $B3317, Table1[EKIA]))</f>
        <v/>
      </c>
      <c r="H3317" s="1" t="str">
        <f>IF($A3317&gt;--RIGHT($A$2,LEN($A$2)-8),"",SUMIF(Table1[SHIFT NOMENCLATURE], $B3317, Table1[EWIA]))</f>
        <v/>
      </c>
      <c r="I3317" s="1" t="str">
        <f>IF($A3317&gt;--RIGHT($A$2,LEN($A$2)-8),"",SUMIF(Table1[SHIFT NOMENCLATURE], $B3317, Table1[EPW]))</f>
        <v/>
      </c>
      <c r="J3317" s="1" t="str">
        <f>IF($A3317&gt;--RIGHT($A$2,LEN($A$2)-8),"",SUMIF(Table1[SHIFT NOMENCLATURE], $B3317, Table1[FVIC KILL]))</f>
        <v/>
      </c>
      <c r="K3317" s="1" t="str">
        <f>IF($A3317&gt;--RIGHT($A$2,LEN($A$2)-8),"",SUMIF(Table1[SHIFT NOMENCLATURE], $B3317, Table1[FVIC MOB]))</f>
        <v/>
      </c>
      <c r="L3317" s="1" t="str">
        <f>IF($A3317&gt;--RIGHT($A$2,LEN($A$2)-8),"",SUMIF(Table1[SHIFT NOMENCLATURE], $B3317, Table1[FVIC FIRE]))</f>
        <v/>
      </c>
      <c r="M3317" s="1" t="str">
        <f>IF($A3317&gt;--RIGHT($A$2,LEN($A$2)-8),"",SUMIF(Table1[SHIFT NOMENCLATURE], $B3317, Table1[FKIA]))</f>
        <v/>
      </c>
      <c r="N3317" s="1" t="str">
        <f>IF($A3317&gt;--RIGHT($A$2,LEN($A$2)-8),"",SUMIF(Table1[SHIFT NOMENCLATURE], $B3317, Table1[FWIA]))</f>
        <v/>
      </c>
      <c r="O3317" s="1" t="str">
        <f>IF($A3317&gt;--RIGHT($A$2,LEN($A$2)-8),"",SUMIF(Table1[SHIFT NOMENCLATURE], $B3317, Table1[DUSTWUN]))</f>
        <v/>
      </c>
    </row>
    <row r="3318" spans="1:15" x14ac:dyDescent="0.25">
      <c r="A3318" s="1" t="str">
        <f t="shared" si="102"/>
        <v/>
      </c>
      <c r="B3318" t="str">
        <f t="shared" si="103"/>
        <v/>
      </c>
      <c r="C3318" s="1" t="str">
        <f>IF($A3318&gt;--RIGHT($A$2,LEN($A$2)-8),"",COUNTIF(Table1[SHIFT NOMENCLATURE],$B3318))</f>
        <v/>
      </c>
      <c r="D3318" s="1" t="str">
        <f>IF($A3318&gt;--RIGHT($A$2,LEN($A$2)-8),"",SUMIF(Table1[SHIFT NOMENCLATURE], $B3318, Table1[EVIC KILL]))</f>
        <v/>
      </c>
      <c r="E3318" s="1" t="str">
        <f>IF($A3318&gt;--RIGHT($A$2,LEN($A$2)-8),"",SUMIF(Table1[SHIFT NOMENCLATURE], $B3318, Table1[EVIC MOB]))</f>
        <v/>
      </c>
      <c r="F3318" s="1" t="str">
        <f>IF($A3318&gt;--RIGHT($A$2,LEN($A$2)-8),"",SUMIF(Table1[SHIFT NOMENCLATURE], $B3318, Table1[EVIC FIRE]))</f>
        <v/>
      </c>
      <c r="G3318" s="1" t="str">
        <f>IF($A3318&gt;--RIGHT($A$2,LEN($A$2)-8),"",SUMIF(Table1[SHIFT NOMENCLATURE], $B3318, Table1[EKIA]))</f>
        <v/>
      </c>
      <c r="H3318" s="1" t="str">
        <f>IF($A3318&gt;--RIGHT($A$2,LEN($A$2)-8),"",SUMIF(Table1[SHIFT NOMENCLATURE], $B3318, Table1[EWIA]))</f>
        <v/>
      </c>
      <c r="I3318" s="1" t="str">
        <f>IF($A3318&gt;--RIGHT($A$2,LEN($A$2)-8),"",SUMIF(Table1[SHIFT NOMENCLATURE], $B3318, Table1[EPW]))</f>
        <v/>
      </c>
      <c r="J3318" s="1" t="str">
        <f>IF($A3318&gt;--RIGHT($A$2,LEN($A$2)-8),"",SUMIF(Table1[SHIFT NOMENCLATURE], $B3318, Table1[FVIC KILL]))</f>
        <v/>
      </c>
      <c r="K3318" s="1" t="str">
        <f>IF($A3318&gt;--RIGHT($A$2,LEN($A$2)-8),"",SUMIF(Table1[SHIFT NOMENCLATURE], $B3318, Table1[FVIC MOB]))</f>
        <v/>
      </c>
      <c r="L3318" s="1" t="str">
        <f>IF($A3318&gt;--RIGHT($A$2,LEN($A$2)-8),"",SUMIF(Table1[SHIFT NOMENCLATURE], $B3318, Table1[FVIC FIRE]))</f>
        <v/>
      </c>
      <c r="M3318" s="1" t="str">
        <f>IF($A3318&gt;--RIGHT($A$2,LEN($A$2)-8),"",SUMIF(Table1[SHIFT NOMENCLATURE], $B3318, Table1[FKIA]))</f>
        <v/>
      </c>
      <c r="N3318" s="1" t="str">
        <f>IF($A3318&gt;--RIGHT($A$2,LEN($A$2)-8),"",SUMIF(Table1[SHIFT NOMENCLATURE], $B3318, Table1[FWIA]))</f>
        <v/>
      </c>
      <c r="O3318" s="1" t="str">
        <f>IF($A3318&gt;--RIGHT($A$2,LEN($A$2)-8),"",SUMIF(Table1[SHIFT NOMENCLATURE], $B3318, Table1[DUSTWUN]))</f>
        <v/>
      </c>
    </row>
    <row r="3319" spans="1:15" x14ac:dyDescent="0.25">
      <c r="A3319" s="1" t="str">
        <f t="shared" si="102"/>
        <v/>
      </c>
      <c r="B3319" t="str">
        <f t="shared" si="103"/>
        <v/>
      </c>
      <c r="C3319" s="1" t="str">
        <f>IF($A3319&gt;--RIGHT($A$2,LEN($A$2)-8),"",COUNTIF(Table1[SHIFT NOMENCLATURE],$B3319))</f>
        <v/>
      </c>
      <c r="D3319" s="1" t="str">
        <f>IF($A3319&gt;--RIGHT($A$2,LEN($A$2)-8),"",SUMIF(Table1[SHIFT NOMENCLATURE], $B3319, Table1[EVIC KILL]))</f>
        <v/>
      </c>
      <c r="E3319" s="1" t="str">
        <f>IF($A3319&gt;--RIGHT($A$2,LEN($A$2)-8),"",SUMIF(Table1[SHIFT NOMENCLATURE], $B3319, Table1[EVIC MOB]))</f>
        <v/>
      </c>
      <c r="F3319" s="1" t="str">
        <f>IF($A3319&gt;--RIGHT($A$2,LEN($A$2)-8),"",SUMIF(Table1[SHIFT NOMENCLATURE], $B3319, Table1[EVIC FIRE]))</f>
        <v/>
      </c>
      <c r="G3319" s="1" t="str">
        <f>IF($A3319&gt;--RIGHT($A$2,LEN($A$2)-8),"",SUMIF(Table1[SHIFT NOMENCLATURE], $B3319, Table1[EKIA]))</f>
        <v/>
      </c>
      <c r="H3319" s="1" t="str">
        <f>IF($A3319&gt;--RIGHT($A$2,LEN($A$2)-8),"",SUMIF(Table1[SHIFT NOMENCLATURE], $B3319, Table1[EWIA]))</f>
        <v/>
      </c>
      <c r="I3319" s="1" t="str">
        <f>IF($A3319&gt;--RIGHT($A$2,LEN($A$2)-8),"",SUMIF(Table1[SHIFT NOMENCLATURE], $B3319, Table1[EPW]))</f>
        <v/>
      </c>
      <c r="J3319" s="1" t="str">
        <f>IF($A3319&gt;--RIGHT($A$2,LEN($A$2)-8),"",SUMIF(Table1[SHIFT NOMENCLATURE], $B3319, Table1[FVIC KILL]))</f>
        <v/>
      </c>
      <c r="K3319" s="1" t="str">
        <f>IF($A3319&gt;--RIGHT($A$2,LEN($A$2)-8),"",SUMIF(Table1[SHIFT NOMENCLATURE], $B3319, Table1[FVIC MOB]))</f>
        <v/>
      </c>
      <c r="L3319" s="1" t="str">
        <f>IF($A3319&gt;--RIGHT($A$2,LEN($A$2)-8),"",SUMIF(Table1[SHIFT NOMENCLATURE], $B3319, Table1[FVIC FIRE]))</f>
        <v/>
      </c>
      <c r="M3319" s="1" t="str">
        <f>IF($A3319&gt;--RIGHT($A$2,LEN($A$2)-8),"",SUMIF(Table1[SHIFT NOMENCLATURE], $B3319, Table1[FKIA]))</f>
        <v/>
      </c>
      <c r="N3319" s="1" t="str">
        <f>IF($A3319&gt;--RIGHT($A$2,LEN($A$2)-8),"",SUMIF(Table1[SHIFT NOMENCLATURE], $B3319, Table1[FWIA]))</f>
        <v/>
      </c>
      <c r="O3319" s="1" t="str">
        <f>IF($A3319&gt;--RIGHT($A$2,LEN($A$2)-8),"",SUMIF(Table1[SHIFT NOMENCLATURE], $B3319, Table1[DUSTWUN]))</f>
        <v/>
      </c>
    </row>
    <row r="3320" spans="1:15" x14ac:dyDescent="0.25">
      <c r="A3320" s="1" t="str">
        <f t="shared" si="102"/>
        <v/>
      </c>
      <c r="B3320" t="str">
        <f t="shared" si="103"/>
        <v/>
      </c>
      <c r="C3320" s="1" t="str">
        <f>IF($A3320&gt;--RIGHT($A$2,LEN($A$2)-8),"",COUNTIF(Table1[SHIFT NOMENCLATURE],$B3320))</f>
        <v/>
      </c>
      <c r="D3320" s="1" t="str">
        <f>IF($A3320&gt;--RIGHT($A$2,LEN($A$2)-8),"",SUMIF(Table1[SHIFT NOMENCLATURE], $B3320, Table1[EVIC KILL]))</f>
        <v/>
      </c>
      <c r="E3320" s="1" t="str">
        <f>IF($A3320&gt;--RIGHT($A$2,LEN($A$2)-8),"",SUMIF(Table1[SHIFT NOMENCLATURE], $B3320, Table1[EVIC MOB]))</f>
        <v/>
      </c>
      <c r="F3320" s="1" t="str">
        <f>IF($A3320&gt;--RIGHT($A$2,LEN($A$2)-8),"",SUMIF(Table1[SHIFT NOMENCLATURE], $B3320, Table1[EVIC FIRE]))</f>
        <v/>
      </c>
      <c r="G3320" s="1" t="str">
        <f>IF($A3320&gt;--RIGHT($A$2,LEN($A$2)-8),"",SUMIF(Table1[SHIFT NOMENCLATURE], $B3320, Table1[EKIA]))</f>
        <v/>
      </c>
      <c r="H3320" s="1" t="str">
        <f>IF($A3320&gt;--RIGHT($A$2,LEN($A$2)-8),"",SUMIF(Table1[SHIFT NOMENCLATURE], $B3320, Table1[EWIA]))</f>
        <v/>
      </c>
      <c r="I3320" s="1" t="str">
        <f>IF($A3320&gt;--RIGHT($A$2,LEN($A$2)-8),"",SUMIF(Table1[SHIFT NOMENCLATURE], $B3320, Table1[EPW]))</f>
        <v/>
      </c>
      <c r="J3320" s="1" t="str">
        <f>IF($A3320&gt;--RIGHT($A$2,LEN($A$2)-8),"",SUMIF(Table1[SHIFT NOMENCLATURE], $B3320, Table1[FVIC KILL]))</f>
        <v/>
      </c>
      <c r="K3320" s="1" t="str">
        <f>IF($A3320&gt;--RIGHT($A$2,LEN($A$2)-8),"",SUMIF(Table1[SHIFT NOMENCLATURE], $B3320, Table1[FVIC MOB]))</f>
        <v/>
      </c>
      <c r="L3320" s="1" t="str">
        <f>IF($A3320&gt;--RIGHT($A$2,LEN($A$2)-8),"",SUMIF(Table1[SHIFT NOMENCLATURE], $B3320, Table1[FVIC FIRE]))</f>
        <v/>
      </c>
      <c r="M3320" s="1" t="str">
        <f>IF($A3320&gt;--RIGHT($A$2,LEN($A$2)-8),"",SUMIF(Table1[SHIFT NOMENCLATURE], $B3320, Table1[FKIA]))</f>
        <v/>
      </c>
      <c r="N3320" s="1" t="str">
        <f>IF($A3320&gt;--RIGHT($A$2,LEN($A$2)-8),"",SUMIF(Table1[SHIFT NOMENCLATURE], $B3320, Table1[FWIA]))</f>
        <v/>
      </c>
      <c r="O3320" s="1" t="str">
        <f>IF($A3320&gt;--RIGHT($A$2,LEN($A$2)-8),"",SUMIF(Table1[SHIFT NOMENCLATURE], $B3320, Table1[DUSTWUN]))</f>
        <v/>
      </c>
    </row>
    <row r="3321" spans="1:15" x14ac:dyDescent="0.25">
      <c r="A3321" s="1" t="str">
        <f t="shared" si="102"/>
        <v/>
      </c>
      <c r="B3321" t="str">
        <f t="shared" si="103"/>
        <v/>
      </c>
      <c r="C3321" s="1" t="str">
        <f>IF($A3321&gt;--RIGHT($A$2,LEN($A$2)-8),"",COUNTIF(Table1[SHIFT NOMENCLATURE],$B3321))</f>
        <v/>
      </c>
      <c r="D3321" s="1" t="str">
        <f>IF($A3321&gt;--RIGHT($A$2,LEN($A$2)-8),"",SUMIF(Table1[SHIFT NOMENCLATURE], $B3321, Table1[EVIC KILL]))</f>
        <v/>
      </c>
      <c r="E3321" s="1" t="str">
        <f>IF($A3321&gt;--RIGHT($A$2,LEN($A$2)-8),"",SUMIF(Table1[SHIFT NOMENCLATURE], $B3321, Table1[EVIC MOB]))</f>
        <v/>
      </c>
      <c r="F3321" s="1" t="str">
        <f>IF($A3321&gt;--RIGHT($A$2,LEN($A$2)-8),"",SUMIF(Table1[SHIFT NOMENCLATURE], $B3321, Table1[EVIC FIRE]))</f>
        <v/>
      </c>
      <c r="G3321" s="1" t="str">
        <f>IF($A3321&gt;--RIGHT($A$2,LEN($A$2)-8),"",SUMIF(Table1[SHIFT NOMENCLATURE], $B3321, Table1[EKIA]))</f>
        <v/>
      </c>
      <c r="H3321" s="1" t="str">
        <f>IF($A3321&gt;--RIGHT($A$2,LEN($A$2)-8),"",SUMIF(Table1[SHIFT NOMENCLATURE], $B3321, Table1[EWIA]))</f>
        <v/>
      </c>
      <c r="I3321" s="1" t="str">
        <f>IF($A3321&gt;--RIGHT($A$2,LEN($A$2)-8),"",SUMIF(Table1[SHIFT NOMENCLATURE], $B3321, Table1[EPW]))</f>
        <v/>
      </c>
      <c r="J3321" s="1" t="str">
        <f>IF($A3321&gt;--RIGHT($A$2,LEN($A$2)-8),"",SUMIF(Table1[SHIFT NOMENCLATURE], $B3321, Table1[FVIC KILL]))</f>
        <v/>
      </c>
      <c r="K3321" s="1" t="str">
        <f>IF($A3321&gt;--RIGHT($A$2,LEN($A$2)-8),"",SUMIF(Table1[SHIFT NOMENCLATURE], $B3321, Table1[FVIC MOB]))</f>
        <v/>
      </c>
      <c r="L3321" s="1" t="str">
        <f>IF($A3321&gt;--RIGHT($A$2,LEN($A$2)-8),"",SUMIF(Table1[SHIFT NOMENCLATURE], $B3321, Table1[FVIC FIRE]))</f>
        <v/>
      </c>
      <c r="M3321" s="1" t="str">
        <f>IF($A3321&gt;--RIGHT($A$2,LEN($A$2)-8),"",SUMIF(Table1[SHIFT NOMENCLATURE], $B3321, Table1[FKIA]))</f>
        <v/>
      </c>
      <c r="N3321" s="1" t="str">
        <f>IF($A3321&gt;--RIGHT($A$2,LEN($A$2)-8),"",SUMIF(Table1[SHIFT NOMENCLATURE], $B3321, Table1[FWIA]))</f>
        <v/>
      </c>
      <c r="O3321" s="1" t="str">
        <f>IF($A3321&gt;--RIGHT($A$2,LEN($A$2)-8),"",SUMIF(Table1[SHIFT NOMENCLATURE], $B3321, Table1[DUSTWUN]))</f>
        <v/>
      </c>
    </row>
    <row r="3322" spans="1:15" x14ac:dyDescent="0.25">
      <c r="A3322" s="1" t="str">
        <f t="shared" si="102"/>
        <v/>
      </c>
      <c r="B3322" t="str">
        <f t="shared" si="103"/>
        <v/>
      </c>
      <c r="C3322" s="1" t="str">
        <f>IF($A3322&gt;--RIGHT($A$2,LEN($A$2)-8),"",COUNTIF(Table1[SHIFT NOMENCLATURE],$B3322))</f>
        <v/>
      </c>
      <c r="D3322" s="1" t="str">
        <f>IF($A3322&gt;--RIGHT($A$2,LEN($A$2)-8),"",SUMIF(Table1[SHIFT NOMENCLATURE], $B3322, Table1[EVIC KILL]))</f>
        <v/>
      </c>
      <c r="E3322" s="1" t="str">
        <f>IF($A3322&gt;--RIGHT($A$2,LEN($A$2)-8),"",SUMIF(Table1[SHIFT NOMENCLATURE], $B3322, Table1[EVIC MOB]))</f>
        <v/>
      </c>
      <c r="F3322" s="1" t="str">
        <f>IF($A3322&gt;--RIGHT($A$2,LEN($A$2)-8),"",SUMIF(Table1[SHIFT NOMENCLATURE], $B3322, Table1[EVIC FIRE]))</f>
        <v/>
      </c>
      <c r="G3322" s="1" t="str">
        <f>IF($A3322&gt;--RIGHT($A$2,LEN($A$2)-8),"",SUMIF(Table1[SHIFT NOMENCLATURE], $B3322, Table1[EKIA]))</f>
        <v/>
      </c>
      <c r="H3322" s="1" t="str">
        <f>IF($A3322&gt;--RIGHT($A$2,LEN($A$2)-8),"",SUMIF(Table1[SHIFT NOMENCLATURE], $B3322, Table1[EWIA]))</f>
        <v/>
      </c>
      <c r="I3322" s="1" t="str">
        <f>IF($A3322&gt;--RIGHT($A$2,LEN($A$2)-8),"",SUMIF(Table1[SHIFT NOMENCLATURE], $B3322, Table1[EPW]))</f>
        <v/>
      </c>
      <c r="J3322" s="1" t="str">
        <f>IF($A3322&gt;--RIGHT($A$2,LEN($A$2)-8),"",SUMIF(Table1[SHIFT NOMENCLATURE], $B3322, Table1[FVIC KILL]))</f>
        <v/>
      </c>
      <c r="K3322" s="1" t="str">
        <f>IF($A3322&gt;--RIGHT($A$2,LEN($A$2)-8),"",SUMIF(Table1[SHIFT NOMENCLATURE], $B3322, Table1[FVIC MOB]))</f>
        <v/>
      </c>
      <c r="L3322" s="1" t="str">
        <f>IF($A3322&gt;--RIGHT($A$2,LEN($A$2)-8),"",SUMIF(Table1[SHIFT NOMENCLATURE], $B3322, Table1[FVIC FIRE]))</f>
        <v/>
      </c>
      <c r="M3322" s="1" t="str">
        <f>IF($A3322&gt;--RIGHT($A$2,LEN($A$2)-8),"",SUMIF(Table1[SHIFT NOMENCLATURE], $B3322, Table1[FKIA]))</f>
        <v/>
      </c>
      <c r="N3322" s="1" t="str">
        <f>IF($A3322&gt;--RIGHT($A$2,LEN($A$2)-8),"",SUMIF(Table1[SHIFT NOMENCLATURE], $B3322, Table1[FWIA]))</f>
        <v/>
      </c>
      <c r="O3322" s="1" t="str">
        <f>IF($A3322&gt;--RIGHT($A$2,LEN($A$2)-8),"",SUMIF(Table1[SHIFT NOMENCLATURE], $B3322, Table1[DUSTWUN]))</f>
        <v/>
      </c>
    </row>
    <row r="3323" spans="1:15" x14ac:dyDescent="0.25">
      <c r="A3323" s="1" t="str">
        <f t="shared" si="102"/>
        <v/>
      </c>
      <c r="B3323" t="str">
        <f t="shared" si="103"/>
        <v/>
      </c>
      <c r="C3323" s="1" t="str">
        <f>IF($A3323&gt;--RIGHT($A$2,LEN($A$2)-8),"",COUNTIF(Table1[SHIFT NOMENCLATURE],$B3323))</f>
        <v/>
      </c>
      <c r="D3323" s="1" t="str">
        <f>IF($A3323&gt;--RIGHT($A$2,LEN($A$2)-8),"",SUMIF(Table1[SHIFT NOMENCLATURE], $B3323, Table1[EVIC KILL]))</f>
        <v/>
      </c>
      <c r="E3323" s="1" t="str">
        <f>IF($A3323&gt;--RIGHT($A$2,LEN($A$2)-8),"",SUMIF(Table1[SHIFT NOMENCLATURE], $B3323, Table1[EVIC MOB]))</f>
        <v/>
      </c>
      <c r="F3323" s="1" t="str">
        <f>IF($A3323&gt;--RIGHT($A$2,LEN($A$2)-8),"",SUMIF(Table1[SHIFT NOMENCLATURE], $B3323, Table1[EVIC FIRE]))</f>
        <v/>
      </c>
      <c r="G3323" s="1" t="str">
        <f>IF($A3323&gt;--RIGHT($A$2,LEN($A$2)-8),"",SUMIF(Table1[SHIFT NOMENCLATURE], $B3323, Table1[EKIA]))</f>
        <v/>
      </c>
      <c r="H3323" s="1" t="str">
        <f>IF($A3323&gt;--RIGHT($A$2,LEN($A$2)-8),"",SUMIF(Table1[SHIFT NOMENCLATURE], $B3323, Table1[EWIA]))</f>
        <v/>
      </c>
      <c r="I3323" s="1" t="str">
        <f>IF($A3323&gt;--RIGHT($A$2,LEN($A$2)-8),"",SUMIF(Table1[SHIFT NOMENCLATURE], $B3323, Table1[EPW]))</f>
        <v/>
      </c>
      <c r="J3323" s="1" t="str">
        <f>IF($A3323&gt;--RIGHT($A$2,LEN($A$2)-8),"",SUMIF(Table1[SHIFT NOMENCLATURE], $B3323, Table1[FVIC KILL]))</f>
        <v/>
      </c>
      <c r="K3323" s="1" t="str">
        <f>IF($A3323&gt;--RIGHT($A$2,LEN($A$2)-8),"",SUMIF(Table1[SHIFT NOMENCLATURE], $B3323, Table1[FVIC MOB]))</f>
        <v/>
      </c>
      <c r="L3323" s="1" t="str">
        <f>IF($A3323&gt;--RIGHT($A$2,LEN($A$2)-8),"",SUMIF(Table1[SHIFT NOMENCLATURE], $B3323, Table1[FVIC FIRE]))</f>
        <v/>
      </c>
      <c r="M3323" s="1" t="str">
        <f>IF($A3323&gt;--RIGHT($A$2,LEN($A$2)-8),"",SUMIF(Table1[SHIFT NOMENCLATURE], $B3323, Table1[FKIA]))</f>
        <v/>
      </c>
      <c r="N3323" s="1" t="str">
        <f>IF($A3323&gt;--RIGHT($A$2,LEN($A$2)-8),"",SUMIF(Table1[SHIFT NOMENCLATURE], $B3323, Table1[FWIA]))</f>
        <v/>
      </c>
      <c r="O3323" s="1" t="str">
        <f>IF($A3323&gt;--RIGHT($A$2,LEN($A$2)-8),"",SUMIF(Table1[SHIFT NOMENCLATURE], $B3323, Table1[DUSTWUN]))</f>
        <v/>
      </c>
    </row>
    <row r="3324" spans="1:15" x14ac:dyDescent="0.25">
      <c r="A3324" s="1" t="str">
        <f t="shared" si="102"/>
        <v/>
      </c>
      <c r="B3324" t="str">
        <f t="shared" si="103"/>
        <v/>
      </c>
      <c r="C3324" s="1" t="str">
        <f>IF($A3324&gt;--RIGHT($A$2,LEN($A$2)-8),"",COUNTIF(Table1[SHIFT NOMENCLATURE],$B3324))</f>
        <v/>
      </c>
      <c r="D3324" s="1" t="str">
        <f>IF($A3324&gt;--RIGHT($A$2,LEN($A$2)-8),"",SUMIF(Table1[SHIFT NOMENCLATURE], $B3324, Table1[EVIC KILL]))</f>
        <v/>
      </c>
      <c r="E3324" s="1" t="str">
        <f>IF($A3324&gt;--RIGHT($A$2,LEN($A$2)-8),"",SUMIF(Table1[SHIFT NOMENCLATURE], $B3324, Table1[EVIC MOB]))</f>
        <v/>
      </c>
      <c r="F3324" s="1" t="str">
        <f>IF($A3324&gt;--RIGHT($A$2,LEN($A$2)-8),"",SUMIF(Table1[SHIFT NOMENCLATURE], $B3324, Table1[EVIC FIRE]))</f>
        <v/>
      </c>
      <c r="G3324" s="1" t="str">
        <f>IF($A3324&gt;--RIGHT($A$2,LEN($A$2)-8),"",SUMIF(Table1[SHIFT NOMENCLATURE], $B3324, Table1[EKIA]))</f>
        <v/>
      </c>
      <c r="H3324" s="1" t="str">
        <f>IF($A3324&gt;--RIGHT($A$2,LEN($A$2)-8),"",SUMIF(Table1[SHIFT NOMENCLATURE], $B3324, Table1[EWIA]))</f>
        <v/>
      </c>
      <c r="I3324" s="1" t="str">
        <f>IF($A3324&gt;--RIGHT($A$2,LEN($A$2)-8),"",SUMIF(Table1[SHIFT NOMENCLATURE], $B3324, Table1[EPW]))</f>
        <v/>
      </c>
      <c r="J3324" s="1" t="str">
        <f>IF($A3324&gt;--RIGHT($A$2,LEN($A$2)-8),"",SUMIF(Table1[SHIFT NOMENCLATURE], $B3324, Table1[FVIC KILL]))</f>
        <v/>
      </c>
      <c r="K3324" s="1" t="str">
        <f>IF($A3324&gt;--RIGHT($A$2,LEN($A$2)-8),"",SUMIF(Table1[SHIFT NOMENCLATURE], $B3324, Table1[FVIC MOB]))</f>
        <v/>
      </c>
      <c r="L3324" s="1" t="str">
        <f>IF($A3324&gt;--RIGHT($A$2,LEN($A$2)-8),"",SUMIF(Table1[SHIFT NOMENCLATURE], $B3324, Table1[FVIC FIRE]))</f>
        <v/>
      </c>
      <c r="M3324" s="1" t="str">
        <f>IF($A3324&gt;--RIGHT($A$2,LEN($A$2)-8),"",SUMIF(Table1[SHIFT NOMENCLATURE], $B3324, Table1[FKIA]))</f>
        <v/>
      </c>
      <c r="N3324" s="1" t="str">
        <f>IF($A3324&gt;--RIGHT($A$2,LEN($A$2)-8),"",SUMIF(Table1[SHIFT NOMENCLATURE], $B3324, Table1[FWIA]))</f>
        <v/>
      </c>
      <c r="O3324" s="1" t="str">
        <f>IF($A3324&gt;--RIGHT($A$2,LEN($A$2)-8),"",SUMIF(Table1[SHIFT NOMENCLATURE], $B3324, Table1[DUSTWUN]))</f>
        <v/>
      </c>
    </row>
    <row r="3325" spans="1:15" x14ac:dyDescent="0.25">
      <c r="A3325" s="1" t="str">
        <f t="shared" si="102"/>
        <v/>
      </c>
      <c r="B3325" t="str">
        <f t="shared" si="103"/>
        <v/>
      </c>
      <c r="C3325" s="1" t="str">
        <f>IF($A3325&gt;--RIGHT($A$2,LEN($A$2)-8),"",COUNTIF(Table1[SHIFT NOMENCLATURE],$B3325))</f>
        <v/>
      </c>
      <c r="D3325" s="1" t="str">
        <f>IF($A3325&gt;--RIGHT($A$2,LEN($A$2)-8),"",SUMIF(Table1[SHIFT NOMENCLATURE], $B3325, Table1[EVIC KILL]))</f>
        <v/>
      </c>
      <c r="E3325" s="1" t="str">
        <f>IF($A3325&gt;--RIGHT($A$2,LEN($A$2)-8),"",SUMIF(Table1[SHIFT NOMENCLATURE], $B3325, Table1[EVIC MOB]))</f>
        <v/>
      </c>
      <c r="F3325" s="1" t="str">
        <f>IF($A3325&gt;--RIGHT($A$2,LEN($A$2)-8),"",SUMIF(Table1[SHIFT NOMENCLATURE], $B3325, Table1[EVIC FIRE]))</f>
        <v/>
      </c>
      <c r="G3325" s="1" t="str">
        <f>IF($A3325&gt;--RIGHT($A$2,LEN($A$2)-8),"",SUMIF(Table1[SHIFT NOMENCLATURE], $B3325, Table1[EKIA]))</f>
        <v/>
      </c>
      <c r="H3325" s="1" t="str">
        <f>IF($A3325&gt;--RIGHT($A$2,LEN($A$2)-8),"",SUMIF(Table1[SHIFT NOMENCLATURE], $B3325, Table1[EWIA]))</f>
        <v/>
      </c>
      <c r="I3325" s="1" t="str">
        <f>IF($A3325&gt;--RIGHT($A$2,LEN($A$2)-8),"",SUMIF(Table1[SHIFT NOMENCLATURE], $B3325, Table1[EPW]))</f>
        <v/>
      </c>
      <c r="J3325" s="1" t="str">
        <f>IF($A3325&gt;--RIGHT($A$2,LEN($A$2)-8),"",SUMIF(Table1[SHIFT NOMENCLATURE], $B3325, Table1[FVIC KILL]))</f>
        <v/>
      </c>
      <c r="K3325" s="1" t="str">
        <f>IF($A3325&gt;--RIGHT($A$2,LEN($A$2)-8),"",SUMIF(Table1[SHIFT NOMENCLATURE], $B3325, Table1[FVIC MOB]))</f>
        <v/>
      </c>
      <c r="L3325" s="1" t="str">
        <f>IF($A3325&gt;--RIGHT($A$2,LEN($A$2)-8),"",SUMIF(Table1[SHIFT NOMENCLATURE], $B3325, Table1[FVIC FIRE]))</f>
        <v/>
      </c>
      <c r="M3325" s="1" t="str">
        <f>IF($A3325&gt;--RIGHT($A$2,LEN($A$2)-8),"",SUMIF(Table1[SHIFT NOMENCLATURE], $B3325, Table1[FKIA]))</f>
        <v/>
      </c>
      <c r="N3325" s="1" t="str">
        <f>IF($A3325&gt;--RIGHT($A$2,LEN($A$2)-8),"",SUMIF(Table1[SHIFT NOMENCLATURE], $B3325, Table1[FWIA]))</f>
        <v/>
      </c>
      <c r="O3325" s="1" t="str">
        <f>IF($A3325&gt;--RIGHT($A$2,LEN($A$2)-8),"",SUMIF(Table1[SHIFT NOMENCLATURE], $B3325, Table1[DUSTWUN]))</f>
        <v/>
      </c>
    </row>
    <row r="3326" spans="1:15" x14ac:dyDescent="0.25">
      <c r="A3326" s="1" t="str">
        <f t="shared" si="102"/>
        <v/>
      </c>
      <c r="B3326" t="str">
        <f t="shared" si="103"/>
        <v/>
      </c>
      <c r="C3326" s="1" t="str">
        <f>IF($A3326&gt;--RIGHT($A$2,LEN($A$2)-8),"",COUNTIF(Table1[SHIFT NOMENCLATURE],$B3326))</f>
        <v/>
      </c>
      <c r="D3326" s="1" t="str">
        <f>IF($A3326&gt;--RIGHT($A$2,LEN($A$2)-8),"",SUMIF(Table1[SHIFT NOMENCLATURE], $B3326, Table1[EVIC KILL]))</f>
        <v/>
      </c>
      <c r="E3326" s="1" t="str">
        <f>IF($A3326&gt;--RIGHT($A$2,LEN($A$2)-8),"",SUMIF(Table1[SHIFT NOMENCLATURE], $B3326, Table1[EVIC MOB]))</f>
        <v/>
      </c>
      <c r="F3326" s="1" t="str">
        <f>IF($A3326&gt;--RIGHT($A$2,LEN($A$2)-8),"",SUMIF(Table1[SHIFT NOMENCLATURE], $B3326, Table1[EVIC FIRE]))</f>
        <v/>
      </c>
      <c r="G3326" s="1" t="str">
        <f>IF($A3326&gt;--RIGHT($A$2,LEN($A$2)-8),"",SUMIF(Table1[SHIFT NOMENCLATURE], $B3326, Table1[EKIA]))</f>
        <v/>
      </c>
      <c r="H3326" s="1" t="str">
        <f>IF($A3326&gt;--RIGHT($A$2,LEN($A$2)-8),"",SUMIF(Table1[SHIFT NOMENCLATURE], $B3326, Table1[EWIA]))</f>
        <v/>
      </c>
      <c r="I3326" s="1" t="str">
        <f>IF($A3326&gt;--RIGHT($A$2,LEN($A$2)-8),"",SUMIF(Table1[SHIFT NOMENCLATURE], $B3326, Table1[EPW]))</f>
        <v/>
      </c>
      <c r="J3326" s="1" t="str">
        <f>IF($A3326&gt;--RIGHT($A$2,LEN($A$2)-8),"",SUMIF(Table1[SHIFT NOMENCLATURE], $B3326, Table1[FVIC KILL]))</f>
        <v/>
      </c>
      <c r="K3326" s="1" t="str">
        <f>IF($A3326&gt;--RIGHT($A$2,LEN($A$2)-8),"",SUMIF(Table1[SHIFT NOMENCLATURE], $B3326, Table1[FVIC MOB]))</f>
        <v/>
      </c>
      <c r="L3326" s="1" t="str">
        <f>IF($A3326&gt;--RIGHT($A$2,LEN($A$2)-8),"",SUMIF(Table1[SHIFT NOMENCLATURE], $B3326, Table1[FVIC FIRE]))</f>
        <v/>
      </c>
      <c r="M3326" s="1" t="str">
        <f>IF($A3326&gt;--RIGHT($A$2,LEN($A$2)-8),"",SUMIF(Table1[SHIFT NOMENCLATURE], $B3326, Table1[FKIA]))</f>
        <v/>
      </c>
      <c r="N3326" s="1" t="str">
        <f>IF($A3326&gt;--RIGHT($A$2,LEN($A$2)-8),"",SUMIF(Table1[SHIFT NOMENCLATURE], $B3326, Table1[FWIA]))</f>
        <v/>
      </c>
      <c r="O3326" s="1" t="str">
        <f>IF($A3326&gt;--RIGHT($A$2,LEN($A$2)-8),"",SUMIF(Table1[SHIFT NOMENCLATURE], $B3326, Table1[DUSTWUN]))</f>
        <v/>
      </c>
    </row>
    <row r="3327" spans="1:15" x14ac:dyDescent="0.25">
      <c r="A3327" s="1" t="str">
        <f t="shared" si="102"/>
        <v/>
      </c>
      <c r="B3327" t="str">
        <f t="shared" si="103"/>
        <v/>
      </c>
      <c r="C3327" s="1" t="str">
        <f>IF($A3327&gt;--RIGHT($A$2,LEN($A$2)-8),"",COUNTIF(Table1[SHIFT NOMENCLATURE],$B3327))</f>
        <v/>
      </c>
      <c r="D3327" s="1" t="str">
        <f>IF($A3327&gt;--RIGHT($A$2,LEN($A$2)-8),"",SUMIF(Table1[SHIFT NOMENCLATURE], $B3327, Table1[EVIC KILL]))</f>
        <v/>
      </c>
      <c r="E3327" s="1" t="str">
        <f>IF($A3327&gt;--RIGHT($A$2,LEN($A$2)-8),"",SUMIF(Table1[SHIFT NOMENCLATURE], $B3327, Table1[EVIC MOB]))</f>
        <v/>
      </c>
      <c r="F3327" s="1" t="str">
        <f>IF($A3327&gt;--RIGHT($A$2,LEN($A$2)-8),"",SUMIF(Table1[SHIFT NOMENCLATURE], $B3327, Table1[EVIC FIRE]))</f>
        <v/>
      </c>
      <c r="G3327" s="1" t="str">
        <f>IF($A3327&gt;--RIGHT($A$2,LEN($A$2)-8),"",SUMIF(Table1[SHIFT NOMENCLATURE], $B3327, Table1[EKIA]))</f>
        <v/>
      </c>
      <c r="H3327" s="1" t="str">
        <f>IF($A3327&gt;--RIGHT($A$2,LEN($A$2)-8),"",SUMIF(Table1[SHIFT NOMENCLATURE], $B3327, Table1[EWIA]))</f>
        <v/>
      </c>
      <c r="I3327" s="1" t="str">
        <f>IF($A3327&gt;--RIGHT($A$2,LEN($A$2)-8),"",SUMIF(Table1[SHIFT NOMENCLATURE], $B3327, Table1[EPW]))</f>
        <v/>
      </c>
      <c r="J3327" s="1" t="str">
        <f>IF($A3327&gt;--RIGHT($A$2,LEN($A$2)-8),"",SUMIF(Table1[SHIFT NOMENCLATURE], $B3327, Table1[FVIC KILL]))</f>
        <v/>
      </c>
      <c r="K3327" s="1" t="str">
        <f>IF($A3327&gt;--RIGHT($A$2,LEN($A$2)-8),"",SUMIF(Table1[SHIFT NOMENCLATURE], $B3327, Table1[FVIC MOB]))</f>
        <v/>
      </c>
      <c r="L3327" s="1" t="str">
        <f>IF($A3327&gt;--RIGHT($A$2,LEN($A$2)-8),"",SUMIF(Table1[SHIFT NOMENCLATURE], $B3327, Table1[FVIC FIRE]))</f>
        <v/>
      </c>
      <c r="M3327" s="1" t="str">
        <f>IF($A3327&gt;--RIGHT($A$2,LEN($A$2)-8),"",SUMIF(Table1[SHIFT NOMENCLATURE], $B3327, Table1[FKIA]))</f>
        <v/>
      </c>
      <c r="N3327" s="1" t="str">
        <f>IF($A3327&gt;--RIGHT($A$2,LEN($A$2)-8),"",SUMIF(Table1[SHIFT NOMENCLATURE], $B3327, Table1[FWIA]))</f>
        <v/>
      </c>
      <c r="O3327" s="1" t="str">
        <f>IF($A3327&gt;--RIGHT($A$2,LEN($A$2)-8),"",SUMIF(Table1[SHIFT NOMENCLATURE], $B3327, Table1[DUSTWUN]))</f>
        <v/>
      </c>
    </row>
    <row r="3328" spans="1:15" x14ac:dyDescent="0.25">
      <c r="A3328" s="1" t="str">
        <f t="shared" si="102"/>
        <v/>
      </c>
      <c r="B3328" t="str">
        <f t="shared" si="103"/>
        <v/>
      </c>
      <c r="C3328" s="1" t="str">
        <f>IF($A3328&gt;--RIGHT($A$2,LEN($A$2)-8),"",COUNTIF(Table1[SHIFT NOMENCLATURE],$B3328))</f>
        <v/>
      </c>
      <c r="D3328" s="1" t="str">
        <f>IF($A3328&gt;--RIGHT($A$2,LEN($A$2)-8),"",SUMIF(Table1[SHIFT NOMENCLATURE], $B3328, Table1[EVIC KILL]))</f>
        <v/>
      </c>
      <c r="E3328" s="1" t="str">
        <f>IF($A3328&gt;--RIGHT($A$2,LEN($A$2)-8),"",SUMIF(Table1[SHIFT NOMENCLATURE], $B3328, Table1[EVIC MOB]))</f>
        <v/>
      </c>
      <c r="F3328" s="1" t="str">
        <f>IF($A3328&gt;--RIGHT($A$2,LEN($A$2)-8),"",SUMIF(Table1[SHIFT NOMENCLATURE], $B3328, Table1[EVIC FIRE]))</f>
        <v/>
      </c>
      <c r="G3328" s="1" t="str">
        <f>IF($A3328&gt;--RIGHT($A$2,LEN($A$2)-8),"",SUMIF(Table1[SHIFT NOMENCLATURE], $B3328, Table1[EKIA]))</f>
        <v/>
      </c>
      <c r="H3328" s="1" t="str">
        <f>IF($A3328&gt;--RIGHT($A$2,LEN($A$2)-8),"",SUMIF(Table1[SHIFT NOMENCLATURE], $B3328, Table1[EWIA]))</f>
        <v/>
      </c>
      <c r="I3328" s="1" t="str">
        <f>IF($A3328&gt;--RIGHT($A$2,LEN($A$2)-8),"",SUMIF(Table1[SHIFT NOMENCLATURE], $B3328, Table1[EPW]))</f>
        <v/>
      </c>
      <c r="J3328" s="1" t="str">
        <f>IF($A3328&gt;--RIGHT($A$2,LEN($A$2)-8),"",SUMIF(Table1[SHIFT NOMENCLATURE], $B3328, Table1[FVIC KILL]))</f>
        <v/>
      </c>
      <c r="K3328" s="1" t="str">
        <f>IF($A3328&gt;--RIGHT($A$2,LEN($A$2)-8),"",SUMIF(Table1[SHIFT NOMENCLATURE], $B3328, Table1[FVIC MOB]))</f>
        <v/>
      </c>
      <c r="L3328" s="1" t="str">
        <f>IF($A3328&gt;--RIGHT($A$2,LEN($A$2)-8),"",SUMIF(Table1[SHIFT NOMENCLATURE], $B3328, Table1[FVIC FIRE]))</f>
        <v/>
      </c>
      <c r="M3328" s="1" t="str">
        <f>IF($A3328&gt;--RIGHT($A$2,LEN($A$2)-8),"",SUMIF(Table1[SHIFT NOMENCLATURE], $B3328, Table1[FKIA]))</f>
        <v/>
      </c>
      <c r="N3328" s="1" t="str">
        <f>IF($A3328&gt;--RIGHT($A$2,LEN($A$2)-8),"",SUMIF(Table1[SHIFT NOMENCLATURE], $B3328, Table1[FWIA]))</f>
        <v/>
      </c>
      <c r="O3328" s="1" t="str">
        <f>IF($A3328&gt;--RIGHT($A$2,LEN($A$2)-8),"",SUMIF(Table1[SHIFT NOMENCLATURE], $B3328, Table1[DUSTWUN]))</f>
        <v/>
      </c>
    </row>
    <row r="3329" spans="1:15" x14ac:dyDescent="0.25">
      <c r="A3329" s="1" t="str">
        <f t="shared" si="102"/>
        <v/>
      </c>
      <c r="B3329" t="str">
        <f t="shared" si="103"/>
        <v/>
      </c>
      <c r="C3329" s="1" t="str">
        <f>IF($A3329&gt;--RIGHT($A$2,LEN($A$2)-8),"",COUNTIF(Table1[SHIFT NOMENCLATURE],$B3329))</f>
        <v/>
      </c>
      <c r="D3329" s="1" t="str">
        <f>IF($A3329&gt;--RIGHT($A$2,LEN($A$2)-8),"",SUMIF(Table1[SHIFT NOMENCLATURE], $B3329, Table1[EVIC KILL]))</f>
        <v/>
      </c>
      <c r="E3329" s="1" t="str">
        <f>IF($A3329&gt;--RIGHT($A$2,LEN($A$2)-8),"",SUMIF(Table1[SHIFT NOMENCLATURE], $B3329, Table1[EVIC MOB]))</f>
        <v/>
      </c>
      <c r="F3329" s="1" t="str">
        <f>IF($A3329&gt;--RIGHT($A$2,LEN($A$2)-8),"",SUMIF(Table1[SHIFT NOMENCLATURE], $B3329, Table1[EVIC FIRE]))</f>
        <v/>
      </c>
      <c r="G3329" s="1" t="str">
        <f>IF($A3329&gt;--RIGHT($A$2,LEN($A$2)-8),"",SUMIF(Table1[SHIFT NOMENCLATURE], $B3329, Table1[EKIA]))</f>
        <v/>
      </c>
      <c r="H3329" s="1" t="str">
        <f>IF($A3329&gt;--RIGHT($A$2,LEN($A$2)-8),"",SUMIF(Table1[SHIFT NOMENCLATURE], $B3329, Table1[EWIA]))</f>
        <v/>
      </c>
      <c r="I3329" s="1" t="str">
        <f>IF($A3329&gt;--RIGHT($A$2,LEN($A$2)-8),"",SUMIF(Table1[SHIFT NOMENCLATURE], $B3329, Table1[EPW]))</f>
        <v/>
      </c>
      <c r="J3329" s="1" t="str">
        <f>IF($A3329&gt;--RIGHT($A$2,LEN($A$2)-8),"",SUMIF(Table1[SHIFT NOMENCLATURE], $B3329, Table1[FVIC KILL]))</f>
        <v/>
      </c>
      <c r="K3329" s="1" t="str">
        <f>IF($A3329&gt;--RIGHT($A$2,LEN($A$2)-8),"",SUMIF(Table1[SHIFT NOMENCLATURE], $B3329, Table1[FVIC MOB]))</f>
        <v/>
      </c>
      <c r="L3329" s="1" t="str">
        <f>IF($A3329&gt;--RIGHT($A$2,LEN($A$2)-8),"",SUMIF(Table1[SHIFT NOMENCLATURE], $B3329, Table1[FVIC FIRE]))</f>
        <v/>
      </c>
      <c r="M3329" s="1" t="str">
        <f>IF($A3329&gt;--RIGHT($A$2,LEN($A$2)-8),"",SUMIF(Table1[SHIFT NOMENCLATURE], $B3329, Table1[FKIA]))</f>
        <v/>
      </c>
      <c r="N3329" s="1" t="str">
        <f>IF($A3329&gt;--RIGHT($A$2,LEN($A$2)-8),"",SUMIF(Table1[SHIFT NOMENCLATURE], $B3329, Table1[FWIA]))</f>
        <v/>
      </c>
      <c r="O3329" s="1" t="str">
        <f>IF($A3329&gt;--RIGHT($A$2,LEN($A$2)-8),"",SUMIF(Table1[SHIFT NOMENCLATURE], $B3329, Table1[DUSTWUN]))</f>
        <v/>
      </c>
    </row>
    <row r="3330" spans="1:15" x14ac:dyDescent="0.25">
      <c r="A3330" s="1" t="str">
        <f t="shared" si="102"/>
        <v/>
      </c>
      <c r="B3330" t="str">
        <f t="shared" si="103"/>
        <v/>
      </c>
      <c r="C3330" s="1" t="str">
        <f>IF($A3330&gt;--RIGHT($A$2,LEN($A$2)-8),"",COUNTIF(Table1[SHIFT NOMENCLATURE],$B3330))</f>
        <v/>
      </c>
      <c r="D3330" s="1" t="str">
        <f>IF($A3330&gt;--RIGHT($A$2,LEN($A$2)-8),"",SUMIF(Table1[SHIFT NOMENCLATURE], $B3330, Table1[EVIC KILL]))</f>
        <v/>
      </c>
      <c r="E3330" s="1" t="str">
        <f>IF($A3330&gt;--RIGHT($A$2,LEN($A$2)-8),"",SUMIF(Table1[SHIFT NOMENCLATURE], $B3330, Table1[EVIC MOB]))</f>
        <v/>
      </c>
      <c r="F3330" s="1" t="str">
        <f>IF($A3330&gt;--RIGHT($A$2,LEN($A$2)-8),"",SUMIF(Table1[SHIFT NOMENCLATURE], $B3330, Table1[EVIC FIRE]))</f>
        <v/>
      </c>
      <c r="G3330" s="1" t="str">
        <f>IF($A3330&gt;--RIGHT($A$2,LEN($A$2)-8),"",SUMIF(Table1[SHIFT NOMENCLATURE], $B3330, Table1[EKIA]))</f>
        <v/>
      </c>
      <c r="H3330" s="1" t="str">
        <f>IF($A3330&gt;--RIGHT($A$2,LEN($A$2)-8),"",SUMIF(Table1[SHIFT NOMENCLATURE], $B3330, Table1[EWIA]))</f>
        <v/>
      </c>
      <c r="I3330" s="1" t="str">
        <f>IF($A3330&gt;--RIGHT($A$2,LEN($A$2)-8),"",SUMIF(Table1[SHIFT NOMENCLATURE], $B3330, Table1[EPW]))</f>
        <v/>
      </c>
      <c r="J3330" s="1" t="str">
        <f>IF($A3330&gt;--RIGHT($A$2,LEN($A$2)-8),"",SUMIF(Table1[SHIFT NOMENCLATURE], $B3330, Table1[FVIC KILL]))</f>
        <v/>
      </c>
      <c r="K3330" s="1" t="str">
        <f>IF($A3330&gt;--RIGHT($A$2,LEN($A$2)-8),"",SUMIF(Table1[SHIFT NOMENCLATURE], $B3330, Table1[FVIC MOB]))</f>
        <v/>
      </c>
      <c r="L3330" s="1" t="str">
        <f>IF($A3330&gt;--RIGHT($A$2,LEN($A$2)-8),"",SUMIF(Table1[SHIFT NOMENCLATURE], $B3330, Table1[FVIC FIRE]))</f>
        <v/>
      </c>
      <c r="M3330" s="1" t="str">
        <f>IF($A3330&gt;--RIGHT($A$2,LEN($A$2)-8),"",SUMIF(Table1[SHIFT NOMENCLATURE], $B3330, Table1[FKIA]))</f>
        <v/>
      </c>
      <c r="N3330" s="1" t="str">
        <f>IF($A3330&gt;--RIGHT($A$2,LEN($A$2)-8),"",SUMIF(Table1[SHIFT NOMENCLATURE], $B3330, Table1[FWIA]))</f>
        <v/>
      </c>
      <c r="O3330" s="1" t="str">
        <f>IF($A3330&gt;--RIGHT($A$2,LEN($A$2)-8),"",SUMIF(Table1[SHIFT NOMENCLATURE], $B3330, Table1[DUSTWUN]))</f>
        <v/>
      </c>
    </row>
    <row r="3331" spans="1:15" x14ac:dyDescent="0.25">
      <c r="A3331" s="1" t="str">
        <f t="shared" si="102"/>
        <v/>
      </c>
      <c r="B3331" t="str">
        <f t="shared" si="103"/>
        <v/>
      </c>
      <c r="C3331" s="1" t="str">
        <f>IF($A3331&gt;--RIGHT($A$2,LEN($A$2)-8),"",COUNTIF(Table1[SHIFT NOMENCLATURE],$B3331))</f>
        <v/>
      </c>
      <c r="D3331" s="1" t="str">
        <f>IF($A3331&gt;--RIGHT($A$2,LEN($A$2)-8),"",SUMIF(Table1[SHIFT NOMENCLATURE], $B3331, Table1[EVIC KILL]))</f>
        <v/>
      </c>
      <c r="E3331" s="1" t="str">
        <f>IF($A3331&gt;--RIGHT($A$2,LEN($A$2)-8),"",SUMIF(Table1[SHIFT NOMENCLATURE], $B3331, Table1[EVIC MOB]))</f>
        <v/>
      </c>
      <c r="F3331" s="1" t="str">
        <f>IF($A3331&gt;--RIGHT($A$2,LEN($A$2)-8),"",SUMIF(Table1[SHIFT NOMENCLATURE], $B3331, Table1[EVIC FIRE]))</f>
        <v/>
      </c>
      <c r="G3331" s="1" t="str">
        <f>IF($A3331&gt;--RIGHT($A$2,LEN($A$2)-8),"",SUMIF(Table1[SHIFT NOMENCLATURE], $B3331, Table1[EKIA]))</f>
        <v/>
      </c>
      <c r="H3331" s="1" t="str">
        <f>IF($A3331&gt;--RIGHT($A$2,LEN($A$2)-8),"",SUMIF(Table1[SHIFT NOMENCLATURE], $B3331, Table1[EWIA]))</f>
        <v/>
      </c>
      <c r="I3331" s="1" t="str">
        <f>IF($A3331&gt;--RIGHT($A$2,LEN($A$2)-8),"",SUMIF(Table1[SHIFT NOMENCLATURE], $B3331, Table1[EPW]))</f>
        <v/>
      </c>
      <c r="J3331" s="1" t="str">
        <f>IF($A3331&gt;--RIGHT($A$2,LEN($A$2)-8),"",SUMIF(Table1[SHIFT NOMENCLATURE], $B3331, Table1[FVIC KILL]))</f>
        <v/>
      </c>
      <c r="K3331" s="1" t="str">
        <f>IF($A3331&gt;--RIGHT($A$2,LEN($A$2)-8),"",SUMIF(Table1[SHIFT NOMENCLATURE], $B3331, Table1[FVIC MOB]))</f>
        <v/>
      </c>
      <c r="L3331" s="1" t="str">
        <f>IF($A3331&gt;--RIGHT($A$2,LEN($A$2)-8),"",SUMIF(Table1[SHIFT NOMENCLATURE], $B3331, Table1[FVIC FIRE]))</f>
        <v/>
      </c>
      <c r="M3331" s="1" t="str">
        <f>IF($A3331&gt;--RIGHT($A$2,LEN($A$2)-8),"",SUMIF(Table1[SHIFT NOMENCLATURE], $B3331, Table1[FKIA]))</f>
        <v/>
      </c>
      <c r="N3331" s="1" t="str">
        <f>IF($A3331&gt;--RIGHT($A$2,LEN($A$2)-8),"",SUMIF(Table1[SHIFT NOMENCLATURE], $B3331, Table1[FWIA]))</f>
        <v/>
      </c>
      <c r="O3331" s="1" t="str">
        <f>IF($A3331&gt;--RIGHT($A$2,LEN($A$2)-8),"",SUMIF(Table1[SHIFT NOMENCLATURE], $B3331, Table1[DUSTWUN]))</f>
        <v/>
      </c>
    </row>
    <row r="3332" spans="1:15" x14ac:dyDescent="0.25">
      <c r="A3332" s="1" t="str">
        <f t="shared" si="102"/>
        <v/>
      </c>
      <c r="B3332" t="str">
        <f t="shared" si="103"/>
        <v/>
      </c>
      <c r="C3332" s="1" t="str">
        <f>IF($A3332&gt;--RIGHT($A$2,LEN($A$2)-8),"",COUNTIF(Table1[SHIFT NOMENCLATURE],$B3332))</f>
        <v/>
      </c>
      <c r="D3332" s="1" t="str">
        <f>IF($A3332&gt;--RIGHT($A$2,LEN($A$2)-8),"",SUMIF(Table1[SHIFT NOMENCLATURE], $B3332, Table1[EVIC KILL]))</f>
        <v/>
      </c>
      <c r="E3332" s="1" t="str">
        <f>IF($A3332&gt;--RIGHT($A$2,LEN($A$2)-8),"",SUMIF(Table1[SHIFT NOMENCLATURE], $B3332, Table1[EVIC MOB]))</f>
        <v/>
      </c>
      <c r="F3332" s="1" t="str">
        <f>IF($A3332&gt;--RIGHT($A$2,LEN($A$2)-8),"",SUMIF(Table1[SHIFT NOMENCLATURE], $B3332, Table1[EVIC FIRE]))</f>
        <v/>
      </c>
      <c r="G3332" s="1" t="str">
        <f>IF($A3332&gt;--RIGHT($A$2,LEN($A$2)-8),"",SUMIF(Table1[SHIFT NOMENCLATURE], $B3332, Table1[EKIA]))</f>
        <v/>
      </c>
      <c r="H3332" s="1" t="str">
        <f>IF($A3332&gt;--RIGHT($A$2,LEN($A$2)-8),"",SUMIF(Table1[SHIFT NOMENCLATURE], $B3332, Table1[EWIA]))</f>
        <v/>
      </c>
      <c r="I3332" s="1" t="str">
        <f>IF($A3332&gt;--RIGHT($A$2,LEN($A$2)-8),"",SUMIF(Table1[SHIFT NOMENCLATURE], $B3332, Table1[EPW]))</f>
        <v/>
      </c>
      <c r="J3332" s="1" t="str">
        <f>IF($A3332&gt;--RIGHT($A$2,LEN($A$2)-8),"",SUMIF(Table1[SHIFT NOMENCLATURE], $B3332, Table1[FVIC KILL]))</f>
        <v/>
      </c>
      <c r="K3332" s="1" t="str">
        <f>IF($A3332&gt;--RIGHT($A$2,LEN($A$2)-8),"",SUMIF(Table1[SHIFT NOMENCLATURE], $B3332, Table1[FVIC MOB]))</f>
        <v/>
      </c>
      <c r="L3332" s="1" t="str">
        <f>IF($A3332&gt;--RIGHT($A$2,LEN($A$2)-8),"",SUMIF(Table1[SHIFT NOMENCLATURE], $B3332, Table1[FVIC FIRE]))</f>
        <v/>
      </c>
      <c r="M3332" s="1" t="str">
        <f>IF($A3332&gt;--RIGHT($A$2,LEN($A$2)-8),"",SUMIF(Table1[SHIFT NOMENCLATURE], $B3332, Table1[FKIA]))</f>
        <v/>
      </c>
      <c r="N3332" s="1" t="str">
        <f>IF($A3332&gt;--RIGHT($A$2,LEN($A$2)-8),"",SUMIF(Table1[SHIFT NOMENCLATURE], $B3332, Table1[FWIA]))</f>
        <v/>
      </c>
      <c r="O3332" s="1" t="str">
        <f>IF($A3332&gt;--RIGHT($A$2,LEN($A$2)-8),"",SUMIF(Table1[SHIFT NOMENCLATURE], $B3332, Table1[DUSTWUN]))</f>
        <v/>
      </c>
    </row>
    <row r="3333" spans="1:15" x14ac:dyDescent="0.25">
      <c r="A3333" s="1" t="str">
        <f t="shared" ref="A3333:A3396" si="104">IF($A3332&gt;--RIGHT($A$2,LEN($A$2)-8)-1,"",ROW()-2)</f>
        <v/>
      </c>
      <c r="B3333" t="str">
        <f t="shared" ref="B3333:B3396" si="105">IF($A3332&gt;--RIGHT($A$2,LEN($A$2)-8)-1,"",IF(MID($B3332,3,4)="1900",CONCATENATE(TEXT(DATEVALUE(MID($B3332,15,2)&amp;MID($B3332,21,3)&amp;RIGHT($B3332,4)),"dd"), "0700-1900", UPPER(TEXT(DATEVALUE(MID($B3332,15,2)&amp;MID($B3332,21,3)&amp;RIGHT($B3332,4)),"mmm")), RIGHT($B3332,4)), CONCATENATE(LEFT($B3332,2), "1900", MID($B3332,12,3), RIGHT($B3332,4), "-", TEXT(DATEVALUE(LEFT($B3332,2)&amp;MID($B3332,12,3)&amp;RIGHT($B3332,4))+1,"dd"),"0700", UPPER(TEXT(DATEVALUE(LEFT($B3332,2)&amp;MID($B3332,12,3)&amp;RIGHT($B3332,4))+1,"mmm")), TEXT(DATEVALUE(LEFT($B3332,2)&amp;MID($B3332,12,3)&amp;RIGHT($B3332,4))+1,"yyyy"))))</f>
        <v/>
      </c>
      <c r="C3333" s="1" t="str">
        <f>IF($A3333&gt;--RIGHT($A$2,LEN($A$2)-8),"",COUNTIF(Table1[SHIFT NOMENCLATURE],$B3333))</f>
        <v/>
      </c>
      <c r="D3333" s="1" t="str">
        <f>IF($A3333&gt;--RIGHT($A$2,LEN($A$2)-8),"",SUMIF(Table1[SHIFT NOMENCLATURE], $B3333, Table1[EVIC KILL]))</f>
        <v/>
      </c>
      <c r="E3333" s="1" t="str">
        <f>IF($A3333&gt;--RIGHT($A$2,LEN($A$2)-8),"",SUMIF(Table1[SHIFT NOMENCLATURE], $B3333, Table1[EVIC MOB]))</f>
        <v/>
      </c>
      <c r="F3333" s="1" t="str">
        <f>IF($A3333&gt;--RIGHT($A$2,LEN($A$2)-8),"",SUMIF(Table1[SHIFT NOMENCLATURE], $B3333, Table1[EVIC FIRE]))</f>
        <v/>
      </c>
      <c r="G3333" s="1" t="str">
        <f>IF($A3333&gt;--RIGHT($A$2,LEN($A$2)-8),"",SUMIF(Table1[SHIFT NOMENCLATURE], $B3333, Table1[EKIA]))</f>
        <v/>
      </c>
      <c r="H3333" s="1" t="str">
        <f>IF($A3333&gt;--RIGHT($A$2,LEN($A$2)-8),"",SUMIF(Table1[SHIFT NOMENCLATURE], $B3333, Table1[EWIA]))</f>
        <v/>
      </c>
      <c r="I3333" s="1" t="str">
        <f>IF($A3333&gt;--RIGHT($A$2,LEN($A$2)-8),"",SUMIF(Table1[SHIFT NOMENCLATURE], $B3333, Table1[EPW]))</f>
        <v/>
      </c>
      <c r="J3333" s="1" t="str">
        <f>IF($A3333&gt;--RIGHT($A$2,LEN($A$2)-8),"",SUMIF(Table1[SHIFT NOMENCLATURE], $B3333, Table1[FVIC KILL]))</f>
        <v/>
      </c>
      <c r="K3333" s="1" t="str">
        <f>IF($A3333&gt;--RIGHT($A$2,LEN($A$2)-8),"",SUMIF(Table1[SHIFT NOMENCLATURE], $B3333, Table1[FVIC MOB]))</f>
        <v/>
      </c>
      <c r="L3333" s="1" t="str">
        <f>IF($A3333&gt;--RIGHT($A$2,LEN($A$2)-8),"",SUMIF(Table1[SHIFT NOMENCLATURE], $B3333, Table1[FVIC FIRE]))</f>
        <v/>
      </c>
      <c r="M3333" s="1" t="str">
        <f>IF($A3333&gt;--RIGHT($A$2,LEN($A$2)-8),"",SUMIF(Table1[SHIFT NOMENCLATURE], $B3333, Table1[FKIA]))</f>
        <v/>
      </c>
      <c r="N3333" s="1" t="str">
        <f>IF($A3333&gt;--RIGHT($A$2,LEN($A$2)-8),"",SUMIF(Table1[SHIFT NOMENCLATURE], $B3333, Table1[FWIA]))</f>
        <v/>
      </c>
      <c r="O3333" s="1" t="str">
        <f>IF($A3333&gt;--RIGHT($A$2,LEN($A$2)-8),"",SUMIF(Table1[SHIFT NOMENCLATURE], $B3333, Table1[DUSTWUN]))</f>
        <v/>
      </c>
    </row>
    <row r="3334" spans="1:15" x14ac:dyDescent="0.25">
      <c r="A3334" s="1" t="str">
        <f t="shared" si="104"/>
        <v/>
      </c>
      <c r="B3334" t="str">
        <f t="shared" si="105"/>
        <v/>
      </c>
      <c r="C3334" s="1" t="str">
        <f>IF($A3334&gt;--RIGHT($A$2,LEN($A$2)-8),"",COUNTIF(Table1[SHIFT NOMENCLATURE],$B3334))</f>
        <v/>
      </c>
      <c r="D3334" s="1" t="str">
        <f>IF($A3334&gt;--RIGHT($A$2,LEN($A$2)-8),"",SUMIF(Table1[SHIFT NOMENCLATURE], $B3334, Table1[EVIC KILL]))</f>
        <v/>
      </c>
      <c r="E3334" s="1" t="str">
        <f>IF($A3334&gt;--RIGHT($A$2,LEN($A$2)-8),"",SUMIF(Table1[SHIFT NOMENCLATURE], $B3334, Table1[EVIC MOB]))</f>
        <v/>
      </c>
      <c r="F3334" s="1" t="str">
        <f>IF($A3334&gt;--RIGHT($A$2,LEN($A$2)-8),"",SUMIF(Table1[SHIFT NOMENCLATURE], $B3334, Table1[EVIC FIRE]))</f>
        <v/>
      </c>
      <c r="G3334" s="1" t="str">
        <f>IF($A3334&gt;--RIGHT($A$2,LEN($A$2)-8),"",SUMIF(Table1[SHIFT NOMENCLATURE], $B3334, Table1[EKIA]))</f>
        <v/>
      </c>
      <c r="H3334" s="1" t="str">
        <f>IF($A3334&gt;--RIGHT($A$2,LEN($A$2)-8),"",SUMIF(Table1[SHIFT NOMENCLATURE], $B3334, Table1[EWIA]))</f>
        <v/>
      </c>
      <c r="I3334" s="1" t="str">
        <f>IF($A3334&gt;--RIGHT($A$2,LEN($A$2)-8),"",SUMIF(Table1[SHIFT NOMENCLATURE], $B3334, Table1[EPW]))</f>
        <v/>
      </c>
      <c r="J3334" s="1" t="str">
        <f>IF($A3334&gt;--RIGHT($A$2,LEN($A$2)-8),"",SUMIF(Table1[SHIFT NOMENCLATURE], $B3334, Table1[FVIC KILL]))</f>
        <v/>
      </c>
      <c r="K3334" s="1" t="str">
        <f>IF($A3334&gt;--RIGHT($A$2,LEN($A$2)-8),"",SUMIF(Table1[SHIFT NOMENCLATURE], $B3334, Table1[FVIC MOB]))</f>
        <v/>
      </c>
      <c r="L3334" s="1" t="str">
        <f>IF($A3334&gt;--RIGHT($A$2,LEN($A$2)-8),"",SUMIF(Table1[SHIFT NOMENCLATURE], $B3334, Table1[FVIC FIRE]))</f>
        <v/>
      </c>
      <c r="M3334" s="1" t="str">
        <f>IF($A3334&gt;--RIGHT($A$2,LEN($A$2)-8),"",SUMIF(Table1[SHIFT NOMENCLATURE], $B3334, Table1[FKIA]))</f>
        <v/>
      </c>
      <c r="N3334" s="1" t="str">
        <f>IF($A3334&gt;--RIGHT($A$2,LEN($A$2)-8),"",SUMIF(Table1[SHIFT NOMENCLATURE], $B3334, Table1[FWIA]))</f>
        <v/>
      </c>
      <c r="O3334" s="1" t="str">
        <f>IF($A3334&gt;--RIGHT($A$2,LEN($A$2)-8),"",SUMIF(Table1[SHIFT NOMENCLATURE], $B3334, Table1[DUSTWUN]))</f>
        <v/>
      </c>
    </row>
    <row r="3335" spans="1:15" x14ac:dyDescent="0.25">
      <c r="A3335" s="1" t="str">
        <f t="shared" si="104"/>
        <v/>
      </c>
      <c r="B3335" t="str">
        <f t="shared" si="105"/>
        <v/>
      </c>
      <c r="C3335" s="1" t="str">
        <f>IF($A3335&gt;--RIGHT($A$2,LEN($A$2)-8),"",COUNTIF(Table1[SHIFT NOMENCLATURE],$B3335))</f>
        <v/>
      </c>
      <c r="D3335" s="1" t="str">
        <f>IF($A3335&gt;--RIGHT($A$2,LEN($A$2)-8),"",SUMIF(Table1[SHIFT NOMENCLATURE], $B3335, Table1[EVIC KILL]))</f>
        <v/>
      </c>
      <c r="E3335" s="1" t="str">
        <f>IF($A3335&gt;--RIGHT($A$2,LEN($A$2)-8),"",SUMIF(Table1[SHIFT NOMENCLATURE], $B3335, Table1[EVIC MOB]))</f>
        <v/>
      </c>
      <c r="F3335" s="1" t="str">
        <f>IF($A3335&gt;--RIGHT($A$2,LEN($A$2)-8),"",SUMIF(Table1[SHIFT NOMENCLATURE], $B3335, Table1[EVIC FIRE]))</f>
        <v/>
      </c>
      <c r="G3335" s="1" t="str">
        <f>IF($A3335&gt;--RIGHT($A$2,LEN($A$2)-8),"",SUMIF(Table1[SHIFT NOMENCLATURE], $B3335, Table1[EKIA]))</f>
        <v/>
      </c>
      <c r="H3335" s="1" t="str">
        <f>IF($A3335&gt;--RIGHT($A$2,LEN($A$2)-8),"",SUMIF(Table1[SHIFT NOMENCLATURE], $B3335, Table1[EWIA]))</f>
        <v/>
      </c>
      <c r="I3335" s="1" t="str">
        <f>IF($A3335&gt;--RIGHT($A$2,LEN($A$2)-8),"",SUMIF(Table1[SHIFT NOMENCLATURE], $B3335, Table1[EPW]))</f>
        <v/>
      </c>
      <c r="J3335" s="1" t="str">
        <f>IF($A3335&gt;--RIGHT($A$2,LEN($A$2)-8),"",SUMIF(Table1[SHIFT NOMENCLATURE], $B3335, Table1[FVIC KILL]))</f>
        <v/>
      </c>
      <c r="K3335" s="1" t="str">
        <f>IF($A3335&gt;--RIGHT($A$2,LEN($A$2)-8),"",SUMIF(Table1[SHIFT NOMENCLATURE], $B3335, Table1[FVIC MOB]))</f>
        <v/>
      </c>
      <c r="L3335" s="1" t="str">
        <f>IF($A3335&gt;--RIGHT($A$2,LEN($A$2)-8),"",SUMIF(Table1[SHIFT NOMENCLATURE], $B3335, Table1[FVIC FIRE]))</f>
        <v/>
      </c>
      <c r="M3335" s="1" t="str">
        <f>IF($A3335&gt;--RIGHT($A$2,LEN($A$2)-8),"",SUMIF(Table1[SHIFT NOMENCLATURE], $B3335, Table1[FKIA]))</f>
        <v/>
      </c>
      <c r="N3335" s="1" t="str">
        <f>IF($A3335&gt;--RIGHT($A$2,LEN($A$2)-8),"",SUMIF(Table1[SHIFT NOMENCLATURE], $B3335, Table1[FWIA]))</f>
        <v/>
      </c>
      <c r="O3335" s="1" t="str">
        <f>IF($A3335&gt;--RIGHT($A$2,LEN($A$2)-8),"",SUMIF(Table1[SHIFT NOMENCLATURE], $B3335, Table1[DUSTWUN]))</f>
        <v/>
      </c>
    </row>
    <row r="3336" spans="1:15" x14ac:dyDescent="0.25">
      <c r="A3336" s="1" t="str">
        <f t="shared" si="104"/>
        <v/>
      </c>
      <c r="B3336" t="str">
        <f t="shared" si="105"/>
        <v/>
      </c>
      <c r="C3336" s="1" t="str">
        <f>IF($A3336&gt;--RIGHT($A$2,LEN($A$2)-8),"",COUNTIF(Table1[SHIFT NOMENCLATURE],$B3336))</f>
        <v/>
      </c>
      <c r="D3336" s="1" t="str">
        <f>IF($A3336&gt;--RIGHT($A$2,LEN($A$2)-8),"",SUMIF(Table1[SHIFT NOMENCLATURE], $B3336, Table1[EVIC KILL]))</f>
        <v/>
      </c>
      <c r="E3336" s="1" t="str">
        <f>IF($A3336&gt;--RIGHT($A$2,LEN($A$2)-8),"",SUMIF(Table1[SHIFT NOMENCLATURE], $B3336, Table1[EVIC MOB]))</f>
        <v/>
      </c>
      <c r="F3336" s="1" t="str">
        <f>IF($A3336&gt;--RIGHT($A$2,LEN($A$2)-8),"",SUMIF(Table1[SHIFT NOMENCLATURE], $B3336, Table1[EVIC FIRE]))</f>
        <v/>
      </c>
      <c r="G3336" s="1" t="str">
        <f>IF($A3336&gt;--RIGHT($A$2,LEN($A$2)-8),"",SUMIF(Table1[SHIFT NOMENCLATURE], $B3336, Table1[EKIA]))</f>
        <v/>
      </c>
      <c r="H3336" s="1" t="str">
        <f>IF($A3336&gt;--RIGHT($A$2,LEN($A$2)-8),"",SUMIF(Table1[SHIFT NOMENCLATURE], $B3336, Table1[EWIA]))</f>
        <v/>
      </c>
      <c r="I3336" s="1" t="str">
        <f>IF($A3336&gt;--RIGHT($A$2,LEN($A$2)-8),"",SUMIF(Table1[SHIFT NOMENCLATURE], $B3336, Table1[EPW]))</f>
        <v/>
      </c>
      <c r="J3336" s="1" t="str">
        <f>IF($A3336&gt;--RIGHT($A$2,LEN($A$2)-8),"",SUMIF(Table1[SHIFT NOMENCLATURE], $B3336, Table1[FVIC KILL]))</f>
        <v/>
      </c>
      <c r="K3336" s="1" t="str">
        <f>IF($A3336&gt;--RIGHT($A$2,LEN($A$2)-8),"",SUMIF(Table1[SHIFT NOMENCLATURE], $B3336, Table1[FVIC MOB]))</f>
        <v/>
      </c>
      <c r="L3336" s="1" t="str">
        <f>IF($A3336&gt;--RIGHT($A$2,LEN($A$2)-8),"",SUMIF(Table1[SHIFT NOMENCLATURE], $B3336, Table1[FVIC FIRE]))</f>
        <v/>
      </c>
      <c r="M3336" s="1" t="str">
        <f>IF($A3336&gt;--RIGHT($A$2,LEN($A$2)-8),"",SUMIF(Table1[SHIFT NOMENCLATURE], $B3336, Table1[FKIA]))</f>
        <v/>
      </c>
      <c r="N3336" s="1" t="str">
        <f>IF($A3336&gt;--RIGHT($A$2,LEN($A$2)-8),"",SUMIF(Table1[SHIFT NOMENCLATURE], $B3336, Table1[FWIA]))</f>
        <v/>
      </c>
      <c r="O3336" s="1" t="str">
        <f>IF($A3336&gt;--RIGHT($A$2,LEN($A$2)-8),"",SUMIF(Table1[SHIFT NOMENCLATURE], $B3336, Table1[DUSTWUN]))</f>
        <v/>
      </c>
    </row>
    <row r="3337" spans="1:15" x14ac:dyDescent="0.25">
      <c r="A3337" s="1" t="str">
        <f t="shared" si="104"/>
        <v/>
      </c>
      <c r="B3337" t="str">
        <f t="shared" si="105"/>
        <v/>
      </c>
      <c r="C3337" s="1" t="str">
        <f>IF($A3337&gt;--RIGHT($A$2,LEN($A$2)-8),"",COUNTIF(Table1[SHIFT NOMENCLATURE],$B3337))</f>
        <v/>
      </c>
      <c r="D3337" s="1" t="str">
        <f>IF($A3337&gt;--RIGHT($A$2,LEN($A$2)-8),"",SUMIF(Table1[SHIFT NOMENCLATURE], $B3337, Table1[EVIC KILL]))</f>
        <v/>
      </c>
      <c r="E3337" s="1" t="str">
        <f>IF($A3337&gt;--RIGHT($A$2,LEN($A$2)-8),"",SUMIF(Table1[SHIFT NOMENCLATURE], $B3337, Table1[EVIC MOB]))</f>
        <v/>
      </c>
      <c r="F3337" s="1" t="str">
        <f>IF($A3337&gt;--RIGHT($A$2,LEN($A$2)-8),"",SUMIF(Table1[SHIFT NOMENCLATURE], $B3337, Table1[EVIC FIRE]))</f>
        <v/>
      </c>
      <c r="G3337" s="1" t="str">
        <f>IF($A3337&gt;--RIGHT($A$2,LEN($A$2)-8),"",SUMIF(Table1[SHIFT NOMENCLATURE], $B3337, Table1[EKIA]))</f>
        <v/>
      </c>
      <c r="H3337" s="1" t="str">
        <f>IF($A3337&gt;--RIGHT($A$2,LEN($A$2)-8),"",SUMIF(Table1[SHIFT NOMENCLATURE], $B3337, Table1[EWIA]))</f>
        <v/>
      </c>
      <c r="I3337" s="1" t="str">
        <f>IF($A3337&gt;--RIGHT($A$2,LEN($A$2)-8),"",SUMIF(Table1[SHIFT NOMENCLATURE], $B3337, Table1[EPW]))</f>
        <v/>
      </c>
      <c r="J3337" s="1" t="str">
        <f>IF($A3337&gt;--RIGHT($A$2,LEN($A$2)-8),"",SUMIF(Table1[SHIFT NOMENCLATURE], $B3337, Table1[FVIC KILL]))</f>
        <v/>
      </c>
      <c r="K3337" s="1" t="str">
        <f>IF($A3337&gt;--RIGHT($A$2,LEN($A$2)-8),"",SUMIF(Table1[SHIFT NOMENCLATURE], $B3337, Table1[FVIC MOB]))</f>
        <v/>
      </c>
      <c r="L3337" s="1" t="str">
        <f>IF($A3337&gt;--RIGHT($A$2,LEN($A$2)-8),"",SUMIF(Table1[SHIFT NOMENCLATURE], $B3337, Table1[FVIC FIRE]))</f>
        <v/>
      </c>
      <c r="M3337" s="1" t="str">
        <f>IF($A3337&gt;--RIGHT($A$2,LEN($A$2)-8),"",SUMIF(Table1[SHIFT NOMENCLATURE], $B3337, Table1[FKIA]))</f>
        <v/>
      </c>
      <c r="N3337" s="1" t="str">
        <f>IF($A3337&gt;--RIGHT($A$2,LEN($A$2)-8),"",SUMIF(Table1[SHIFT NOMENCLATURE], $B3337, Table1[FWIA]))</f>
        <v/>
      </c>
      <c r="O3337" s="1" t="str">
        <f>IF($A3337&gt;--RIGHT($A$2,LEN($A$2)-8),"",SUMIF(Table1[SHIFT NOMENCLATURE], $B3337, Table1[DUSTWUN]))</f>
        <v/>
      </c>
    </row>
    <row r="3338" spans="1:15" x14ac:dyDescent="0.25">
      <c r="A3338" s="1" t="str">
        <f t="shared" si="104"/>
        <v/>
      </c>
      <c r="B3338" t="str">
        <f t="shared" si="105"/>
        <v/>
      </c>
      <c r="C3338" s="1" t="str">
        <f>IF($A3338&gt;--RIGHT($A$2,LEN($A$2)-8),"",COUNTIF(Table1[SHIFT NOMENCLATURE],$B3338))</f>
        <v/>
      </c>
      <c r="D3338" s="1" t="str">
        <f>IF($A3338&gt;--RIGHT($A$2,LEN($A$2)-8),"",SUMIF(Table1[SHIFT NOMENCLATURE], $B3338, Table1[EVIC KILL]))</f>
        <v/>
      </c>
      <c r="E3338" s="1" t="str">
        <f>IF($A3338&gt;--RIGHT($A$2,LEN($A$2)-8),"",SUMIF(Table1[SHIFT NOMENCLATURE], $B3338, Table1[EVIC MOB]))</f>
        <v/>
      </c>
      <c r="F3338" s="1" t="str">
        <f>IF($A3338&gt;--RIGHT($A$2,LEN($A$2)-8),"",SUMIF(Table1[SHIFT NOMENCLATURE], $B3338, Table1[EVIC FIRE]))</f>
        <v/>
      </c>
      <c r="G3338" s="1" t="str">
        <f>IF($A3338&gt;--RIGHT($A$2,LEN($A$2)-8),"",SUMIF(Table1[SHIFT NOMENCLATURE], $B3338, Table1[EKIA]))</f>
        <v/>
      </c>
      <c r="H3338" s="1" t="str">
        <f>IF($A3338&gt;--RIGHT($A$2,LEN($A$2)-8),"",SUMIF(Table1[SHIFT NOMENCLATURE], $B3338, Table1[EWIA]))</f>
        <v/>
      </c>
      <c r="I3338" s="1" t="str">
        <f>IF($A3338&gt;--RIGHT($A$2,LEN($A$2)-8),"",SUMIF(Table1[SHIFT NOMENCLATURE], $B3338, Table1[EPW]))</f>
        <v/>
      </c>
      <c r="J3338" s="1" t="str">
        <f>IF($A3338&gt;--RIGHT($A$2,LEN($A$2)-8),"",SUMIF(Table1[SHIFT NOMENCLATURE], $B3338, Table1[FVIC KILL]))</f>
        <v/>
      </c>
      <c r="K3338" s="1" t="str">
        <f>IF($A3338&gt;--RIGHT($A$2,LEN($A$2)-8),"",SUMIF(Table1[SHIFT NOMENCLATURE], $B3338, Table1[FVIC MOB]))</f>
        <v/>
      </c>
      <c r="L3338" s="1" t="str">
        <f>IF($A3338&gt;--RIGHT($A$2,LEN($A$2)-8),"",SUMIF(Table1[SHIFT NOMENCLATURE], $B3338, Table1[FVIC FIRE]))</f>
        <v/>
      </c>
      <c r="M3338" s="1" t="str">
        <f>IF($A3338&gt;--RIGHT($A$2,LEN($A$2)-8),"",SUMIF(Table1[SHIFT NOMENCLATURE], $B3338, Table1[FKIA]))</f>
        <v/>
      </c>
      <c r="N3338" s="1" t="str">
        <f>IF($A3338&gt;--RIGHT($A$2,LEN($A$2)-8),"",SUMIF(Table1[SHIFT NOMENCLATURE], $B3338, Table1[FWIA]))</f>
        <v/>
      </c>
      <c r="O3338" s="1" t="str">
        <f>IF($A3338&gt;--RIGHT($A$2,LEN($A$2)-8),"",SUMIF(Table1[SHIFT NOMENCLATURE], $B3338, Table1[DUSTWUN]))</f>
        <v/>
      </c>
    </row>
    <row r="3339" spans="1:15" x14ac:dyDescent="0.25">
      <c r="A3339" s="1" t="str">
        <f t="shared" si="104"/>
        <v/>
      </c>
      <c r="B3339" t="str">
        <f t="shared" si="105"/>
        <v/>
      </c>
      <c r="C3339" s="1" t="str">
        <f>IF($A3339&gt;--RIGHT($A$2,LEN($A$2)-8),"",COUNTIF(Table1[SHIFT NOMENCLATURE],$B3339))</f>
        <v/>
      </c>
      <c r="D3339" s="1" t="str">
        <f>IF($A3339&gt;--RIGHT($A$2,LEN($A$2)-8),"",SUMIF(Table1[SHIFT NOMENCLATURE], $B3339, Table1[EVIC KILL]))</f>
        <v/>
      </c>
      <c r="E3339" s="1" t="str">
        <f>IF($A3339&gt;--RIGHT($A$2,LEN($A$2)-8),"",SUMIF(Table1[SHIFT NOMENCLATURE], $B3339, Table1[EVIC MOB]))</f>
        <v/>
      </c>
      <c r="F3339" s="1" t="str">
        <f>IF($A3339&gt;--RIGHT($A$2,LEN($A$2)-8),"",SUMIF(Table1[SHIFT NOMENCLATURE], $B3339, Table1[EVIC FIRE]))</f>
        <v/>
      </c>
      <c r="G3339" s="1" t="str">
        <f>IF($A3339&gt;--RIGHT($A$2,LEN($A$2)-8),"",SUMIF(Table1[SHIFT NOMENCLATURE], $B3339, Table1[EKIA]))</f>
        <v/>
      </c>
      <c r="H3339" s="1" t="str">
        <f>IF($A3339&gt;--RIGHT($A$2,LEN($A$2)-8),"",SUMIF(Table1[SHIFT NOMENCLATURE], $B3339, Table1[EWIA]))</f>
        <v/>
      </c>
      <c r="I3339" s="1" t="str">
        <f>IF($A3339&gt;--RIGHT($A$2,LEN($A$2)-8),"",SUMIF(Table1[SHIFT NOMENCLATURE], $B3339, Table1[EPW]))</f>
        <v/>
      </c>
      <c r="J3339" s="1" t="str">
        <f>IF($A3339&gt;--RIGHT($A$2,LEN($A$2)-8),"",SUMIF(Table1[SHIFT NOMENCLATURE], $B3339, Table1[FVIC KILL]))</f>
        <v/>
      </c>
      <c r="K3339" s="1" t="str">
        <f>IF($A3339&gt;--RIGHT($A$2,LEN($A$2)-8),"",SUMIF(Table1[SHIFT NOMENCLATURE], $B3339, Table1[FVIC MOB]))</f>
        <v/>
      </c>
      <c r="L3339" s="1" t="str">
        <f>IF($A3339&gt;--RIGHT($A$2,LEN($A$2)-8),"",SUMIF(Table1[SHIFT NOMENCLATURE], $B3339, Table1[FVIC FIRE]))</f>
        <v/>
      </c>
      <c r="M3339" s="1" t="str">
        <f>IF($A3339&gt;--RIGHT($A$2,LEN($A$2)-8),"",SUMIF(Table1[SHIFT NOMENCLATURE], $B3339, Table1[FKIA]))</f>
        <v/>
      </c>
      <c r="N3339" s="1" t="str">
        <f>IF($A3339&gt;--RIGHT($A$2,LEN($A$2)-8),"",SUMIF(Table1[SHIFT NOMENCLATURE], $B3339, Table1[FWIA]))</f>
        <v/>
      </c>
      <c r="O3339" s="1" t="str">
        <f>IF($A3339&gt;--RIGHT($A$2,LEN($A$2)-8),"",SUMIF(Table1[SHIFT NOMENCLATURE], $B3339, Table1[DUSTWUN]))</f>
        <v/>
      </c>
    </row>
    <row r="3340" spans="1:15" x14ac:dyDescent="0.25">
      <c r="A3340" s="1" t="str">
        <f t="shared" si="104"/>
        <v/>
      </c>
      <c r="B3340" t="str">
        <f t="shared" si="105"/>
        <v/>
      </c>
      <c r="C3340" s="1" t="str">
        <f>IF($A3340&gt;--RIGHT($A$2,LEN($A$2)-8),"",COUNTIF(Table1[SHIFT NOMENCLATURE],$B3340))</f>
        <v/>
      </c>
      <c r="D3340" s="1" t="str">
        <f>IF($A3340&gt;--RIGHT($A$2,LEN($A$2)-8),"",SUMIF(Table1[SHIFT NOMENCLATURE], $B3340, Table1[EVIC KILL]))</f>
        <v/>
      </c>
      <c r="E3340" s="1" t="str">
        <f>IF($A3340&gt;--RIGHT($A$2,LEN($A$2)-8),"",SUMIF(Table1[SHIFT NOMENCLATURE], $B3340, Table1[EVIC MOB]))</f>
        <v/>
      </c>
      <c r="F3340" s="1" t="str">
        <f>IF($A3340&gt;--RIGHT($A$2,LEN($A$2)-8),"",SUMIF(Table1[SHIFT NOMENCLATURE], $B3340, Table1[EVIC FIRE]))</f>
        <v/>
      </c>
      <c r="G3340" s="1" t="str">
        <f>IF($A3340&gt;--RIGHT($A$2,LEN($A$2)-8),"",SUMIF(Table1[SHIFT NOMENCLATURE], $B3340, Table1[EKIA]))</f>
        <v/>
      </c>
      <c r="H3340" s="1" t="str">
        <f>IF($A3340&gt;--RIGHT($A$2,LEN($A$2)-8),"",SUMIF(Table1[SHIFT NOMENCLATURE], $B3340, Table1[EWIA]))</f>
        <v/>
      </c>
      <c r="I3340" s="1" t="str">
        <f>IF($A3340&gt;--RIGHT($A$2,LEN($A$2)-8),"",SUMIF(Table1[SHIFT NOMENCLATURE], $B3340, Table1[EPW]))</f>
        <v/>
      </c>
      <c r="J3340" s="1" t="str">
        <f>IF($A3340&gt;--RIGHT($A$2,LEN($A$2)-8),"",SUMIF(Table1[SHIFT NOMENCLATURE], $B3340, Table1[FVIC KILL]))</f>
        <v/>
      </c>
      <c r="K3340" s="1" t="str">
        <f>IF($A3340&gt;--RIGHT($A$2,LEN($A$2)-8),"",SUMIF(Table1[SHIFT NOMENCLATURE], $B3340, Table1[FVIC MOB]))</f>
        <v/>
      </c>
      <c r="L3340" s="1" t="str">
        <f>IF($A3340&gt;--RIGHT($A$2,LEN($A$2)-8),"",SUMIF(Table1[SHIFT NOMENCLATURE], $B3340, Table1[FVIC FIRE]))</f>
        <v/>
      </c>
      <c r="M3340" s="1" t="str">
        <f>IF($A3340&gt;--RIGHT($A$2,LEN($A$2)-8),"",SUMIF(Table1[SHIFT NOMENCLATURE], $B3340, Table1[FKIA]))</f>
        <v/>
      </c>
      <c r="N3340" s="1" t="str">
        <f>IF($A3340&gt;--RIGHT($A$2,LEN($A$2)-8),"",SUMIF(Table1[SHIFT NOMENCLATURE], $B3340, Table1[FWIA]))</f>
        <v/>
      </c>
      <c r="O3340" s="1" t="str">
        <f>IF($A3340&gt;--RIGHT($A$2,LEN($A$2)-8),"",SUMIF(Table1[SHIFT NOMENCLATURE], $B3340, Table1[DUSTWUN]))</f>
        <v/>
      </c>
    </row>
    <row r="3341" spans="1:15" x14ac:dyDescent="0.25">
      <c r="A3341" s="1" t="str">
        <f t="shared" si="104"/>
        <v/>
      </c>
      <c r="B3341" t="str">
        <f t="shared" si="105"/>
        <v/>
      </c>
      <c r="C3341" s="1" t="str">
        <f>IF($A3341&gt;--RIGHT($A$2,LEN($A$2)-8),"",COUNTIF(Table1[SHIFT NOMENCLATURE],$B3341))</f>
        <v/>
      </c>
      <c r="D3341" s="1" t="str">
        <f>IF($A3341&gt;--RIGHT($A$2,LEN($A$2)-8),"",SUMIF(Table1[SHIFT NOMENCLATURE], $B3341, Table1[EVIC KILL]))</f>
        <v/>
      </c>
      <c r="E3341" s="1" t="str">
        <f>IF($A3341&gt;--RIGHT($A$2,LEN($A$2)-8),"",SUMIF(Table1[SHIFT NOMENCLATURE], $B3341, Table1[EVIC MOB]))</f>
        <v/>
      </c>
      <c r="F3341" s="1" t="str">
        <f>IF($A3341&gt;--RIGHT($A$2,LEN($A$2)-8),"",SUMIF(Table1[SHIFT NOMENCLATURE], $B3341, Table1[EVIC FIRE]))</f>
        <v/>
      </c>
      <c r="G3341" s="1" t="str">
        <f>IF($A3341&gt;--RIGHT($A$2,LEN($A$2)-8),"",SUMIF(Table1[SHIFT NOMENCLATURE], $B3341, Table1[EKIA]))</f>
        <v/>
      </c>
      <c r="H3341" s="1" t="str">
        <f>IF($A3341&gt;--RIGHT($A$2,LEN($A$2)-8),"",SUMIF(Table1[SHIFT NOMENCLATURE], $B3341, Table1[EWIA]))</f>
        <v/>
      </c>
      <c r="I3341" s="1" t="str">
        <f>IF($A3341&gt;--RIGHT($A$2,LEN($A$2)-8),"",SUMIF(Table1[SHIFT NOMENCLATURE], $B3341, Table1[EPW]))</f>
        <v/>
      </c>
      <c r="J3341" s="1" t="str">
        <f>IF($A3341&gt;--RIGHT($A$2,LEN($A$2)-8),"",SUMIF(Table1[SHIFT NOMENCLATURE], $B3341, Table1[FVIC KILL]))</f>
        <v/>
      </c>
      <c r="K3341" s="1" t="str">
        <f>IF($A3341&gt;--RIGHT($A$2,LEN($A$2)-8),"",SUMIF(Table1[SHIFT NOMENCLATURE], $B3341, Table1[FVIC MOB]))</f>
        <v/>
      </c>
      <c r="L3341" s="1" t="str">
        <f>IF($A3341&gt;--RIGHT($A$2,LEN($A$2)-8),"",SUMIF(Table1[SHIFT NOMENCLATURE], $B3341, Table1[FVIC FIRE]))</f>
        <v/>
      </c>
      <c r="M3341" s="1" t="str">
        <f>IF($A3341&gt;--RIGHT($A$2,LEN($A$2)-8),"",SUMIF(Table1[SHIFT NOMENCLATURE], $B3341, Table1[FKIA]))</f>
        <v/>
      </c>
      <c r="N3341" s="1" t="str">
        <f>IF($A3341&gt;--RIGHT($A$2,LEN($A$2)-8),"",SUMIF(Table1[SHIFT NOMENCLATURE], $B3341, Table1[FWIA]))</f>
        <v/>
      </c>
      <c r="O3341" s="1" t="str">
        <f>IF($A3341&gt;--RIGHT($A$2,LEN($A$2)-8),"",SUMIF(Table1[SHIFT NOMENCLATURE], $B3341, Table1[DUSTWUN]))</f>
        <v/>
      </c>
    </row>
    <row r="3342" spans="1:15" x14ac:dyDescent="0.25">
      <c r="A3342" s="1" t="str">
        <f t="shared" si="104"/>
        <v/>
      </c>
      <c r="B3342" t="str">
        <f t="shared" si="105"/>
        <v/>
      </c>
      <c r="C3342" s="1" t="str">
        <f>IF($A3342&gt;--RIGHT($A$2,LEN($A$2)-8),"",COUNTIF(Table1[SHIFT NOMENCLATURE],$B3342))</f>
        <v/>
      </c>
      <c r="D3342" s="1" t="str">
        <f>IF($A3342&gt;--RIGHT($A$2,LEN($A$2)-8),"",SUMIF(Table1[SHIFT NOMENCLATURE], $B3342, Table1[EVIC KILL]))</f>
        <v/>
      </c>
      <c r="E3342" s="1" t="str">
        <f>IF($A3342&gt;--RIGHT($A$2,LEN($A$2)-8),"",SUMIF(Table1[SHIFT NOMENCLATURE], $B3342, Table1[EVIC MOB]))</f>
        <v/>
      </c>
      <c r="F3342" s="1" t="str">
        <f>IF($A3342&gt;--RIGHT($A$2,LEN($A$2)-8),"",SUMIF(Table1[SHIFT NOMENCLATURE], $B3342, Table1[EVIC FIRE]))</f>
        <v/>
      </c>
      <c r="G3342" s="1" t="str">
        <f>IF($A3342&gt;--RIGHT($A$2,LEN($A$2)-8),"",SUMIF(Table1[SHIFT NOMENCLATURE], $B3342, Table1[EKIA]))</f>
        <v/>
      </c>
      <c r="H3342" s="1" t="str">
        <f>IF($A3342&gt;--RIGHT($A$2,LEN($A$2)-8),"",SUMIF(Table1[SHIFT NOMENCLATURE], $B3342, Table1[EWIA]))</f>
        <v/>
      </c>
      <c r="I3342" s="1" t="str">
        <f>IF($A3342&gt;--RIGHT($A$2,LEN($A$2)-8),"",SUMIF(Table1[SHIFT NOMENCLATURE], $B3342, Table1[EPW]))</f>
        <v/>
      </c>
      <c r="J3342" s="1" t="str">
        <f>IF($A3342&gt;--RIGHT($A$2,LEN($A$2)-8),"",SUMIF(Table1[SHIFT NOMENCLATURE], $B3342, Table1[FVIC KILL]))</f>
        <v/>
      </c>
      <c r="K3342" s="1" t="str">
        <f>IF($A3342&gt;--RIGHT($A$2,LEN($A$2)-8),"",SUMIF(Table1[SHIFT NOMENCLATURE], $B3342, Table1[FVIC MOB]))</f>
        <v/>
      </c>
      <c r="L3342" s="1" t="str">
        <f>IF($A3342&gt;--RIGHT($A$2,LEN($A$2)-8),"",SUMIF(Table1[SHIFT NOMENCLATURE], $B3342, Table1[FVIC FIRE]))</f>
        <v/>
      </c>
      <c r="M3342" s="1" t="str">
        <f>IF($A3342&gt;--RIGHT($A$2,LEN($A$2)-8),"",SUMIF(Table1[SHIFT NOMENCLATURE], $B3342, Table1[FKIA]))</f>
        <v/>
      </c>
      <c r="N3342" s="1" t="str">
        <f>IF($A3342&gt;--RIGHT($A$2,LEN($A$2)-8),"",SUMIF(Table1[SHIFT NOMENCLATURE], $B3342, Table1[FWIA]))</f>
        <v/>
      </c>
      <c r="O3342" s="1" t="str">
        <f>IF($A3342&gt;--RIGHT($A$2,LEN($A$2)-8),"",SUMIF(Table1[SHIFT NOMENCLATURE], $B3342, Table1[DUSTWUN]))</f>
        <v/>
      </c>
    </row>
    <row r="3343" spans="1:15" x14ac:dyDescent="0.25">
      <c r="A3343" s="1" t="str">
        <f t="shared" si="104"/>
        <v/>
      </c>
      <c r="B3343" t="str">
        <f t="shared" si="105"/>
        <v/>
      </c>
      <c r="C3343" s="1" t="str">
        <f>IF($A3343&gt;--RIGHT($A$2,LEN($A$2)-8),"",COUNTIF(Table1[SHIFT NOMENCLATURE],$B3343))</f>
        <v/>
      </c>
      <c r="D3343" s="1" t="str">
        <f>IF($A3343&gt;--RIGHT($A$2,LEN($A$2)-8),"",SUMIF(Table1[SHIFT NOMENCLATURE], $B3343, Table1[EVIC KILL]))</f>
        <v/>
      </c>
      <c r="E3343" s="1" t="str">
        <f>IF($A3343&gt;--RIGHT($A$2,LEN($A$2)-8),"",SUMIF(Table1[SHIFT NOMENCLATURE], $B3343, Table1[EVIC MOB]))</f>
        <v/>
      </c>
      <c r="F3343" s="1" t="str">
        <f>IF($A3343&gt;--RIGHT($A$2,LEN($A$2)-8),"",SUMIF(Table1[SHIFT NOMENCLATURE], $B3343, Table1[EVIC FIRE]))</f>
        <v/>
      </c>
      <c r="G3343" s="1" t="str">
        <f>IF($A3343&gt;--RIGHT($A$2,LEN($A$2)-8),"",SUMIF(Table1[SHIFT NOMENCLATURE], $B3343, Table1[EKIA]))</f>
        <v/>
      </c>
      <c r="H3343" s="1" t="str">
        <f>IF($A3343&gt;--RIGHT($A$2,LEN($A$2)-8),"",SUMIF(Table1[SHIFT NOMENCLATURE], $B3343, Table1[EWIA]))</f>
        <v/>
      </c>
      <c r="I3343" s="1" t="str">
        <f>IF($A3343&gt;--RIGHT($A$2,LEN($A$2)-8),"",SUMIF(Table1[SHIFT NOMENCLATURE], $B3343, Table1[EPW]))</f>
        <v/>
      </c>
      <c r="J3343" s="1" t="str">
        <f>IF($A3343&gt;--RIGHT($A$2,LEN($A$2)-8),"",SUMIF(Table1[SHIFT NOMENCLATURE], $B3343, Table1[FVIC KILL]))</f>
        <v/>
      </c>
      <c r="K3343" s="1" t="str">
        <f>IF($A3343&gt;--RIGHT($A$2,LEN($A$2)-8),"",SUMIF(Table1[SHIFT NOMENCLATURE], $B3343, Table1[FVIC MOB]))</f>
        <v/>
      </c>
      <c r="L3343" s="1" t="str">
        <f>IF($A3343&gt;--RIGHT($A$2,LEN($A$2)-8),"",SUMIF(Table1[SHIFT NOMENCLATURE], $B3343, Table1[FVIC FIRE]))</f>
        <v/>
      </c>
      <c r="M3343" s="1" t="str">
        <f>IF($A3343&gt;--RIGHT($A$2,LEN($A$2)-8),"",SUMIF(Table1[SHIFT NOMENCLATURE], $B3343, Table1[FKIA]))</f>
        <v/>
      </c>
      <c r="N3343" s="1" t="str">
        <f>IF($A3343&gt;--RIGHT($A$2,LEN($A$2)-8),"",SUMIF(Table1[SHIFT NOMENCLATURE], $B3343, Table1[FWIA]))</f>
        <v/>
      </c>
      <c r="O3343" s="1" t="str">
        <f>IF($A3343&gt;--RIGHT($A$2,LEN($A$2)-8),"",SUMIF(Table1[SHIFT NOMENCLATURE], $B3343, Table1[DUSTWUN]))</f>
        <v/>
      </c>
    </row>
    <row r="3344" spans="1:15" x14ac:dyDescent="0.25">
      <c r="A3344" s="1" t="str">
        <f t="shared" si="104"/>
        <v/>
      </c>
      <c r="B3344" t="str">
        <f t="shared" si="105"/>
        <v/>
      </c>
      <c r="C3344" s="1" t="str">
        <f>IF($A3344&gt;--RIGHT($A$2,LEN($A$2)-8),"",COUNTIF(Table1[SHIFT NOMENCLATURE],$B3344))</f>
        <v/>
      </c>
      <c r="D3344" s="1" t="str">
        <f>IF($A3344&gt;--RIGHT($A$2,LEN($A$2)-8),"",SUMIF(Table1[SHIFT NOMENCLATURE], $B3344, Table1[EVIC KILL]))</f>
        <v/>
      </c>
      <c r="E3344" s="1" t="str">
        <f>IF($A3344&gt;--RIGHT($A$2,LEN($A$2)-8),"",SUMIF(Table1[SHIFT NOMENCLATURE], $B3344, Table1[EVIC MOB]))</f>
        <v/>
      </c>
      <c r="F3344" s="1" t="str">
        <f>IF($A3344&gt;--RIGHT($A$2,LEN($A$2)-8),"",SUMIF(Table1[SHIFT NOMENCLATURE], $B3344, Table1[EVIC FIRE]))</f>
        <v/>
      </c>
      <c r="G3344" s="1" t="str">
        <f>IF($A3344&gt;--RIGHT($A$2,LEN($A$2)-8),"",SUMIF(Table1[SHIFT NOMENCLATURE], $B3344, Table1[EKIA]))</f>
        <v/>
      </c>
      <c r="H3344" s="1" t="str">
        <f>IF($A3344&gt;--RIGHT($A$2,LEN($A$2)-8),"",SUMIF(Table1[SHIFT NOMENCLATURE], $B3344, Table1[EWIA]))</f>
        <v/>
      </c>
      <c r="I3344" s="1" t="str">
        <f>IF($A3344&gt;--RIGHT($A$2,LEN($A$2)-8),"",SUMIF(Table1[SHIFT NOMENCLATURE], $B3344, Table1[EPW]))</f>
        <v/>
      </c>
      <c r="J3344" s="1" t="str">
        <f>IF($A3344&gt;--RIGHT($A$2,LEN($A$2)-8),"",SUMIF(Table1[SHIFT NOMENCLATURE], $B3344, Table1[FVIC KILL]))</f>
        <v/>
      </c>
      <c r="K3344" s="1" t="str">
        <f>IF($A3344&gt;--RIGHT($A$2,LEN($A$2)-8),"",SUMIF(Table1[SHIFT NOMENCLATURE], $B3344, Table1[FVIC MOB]))</f>
        <v/>
      </c>
      <c r="L3344" s="1" t="str">
        <f>IF($A3344&gt;--RIGHT($A$2,LEN($A$2)-8),"",SUMIF(Table1[SHIFT NOMENCLATURE], $B3344, Table1[FVIC FIRE]))</f>
        <v/>
      </c>
      <c r="M3344" s="1" t="str">
        <f>IF($A3344&gt;--RIGHT($A$2,LEN($A$2)-8),"",SUMIF(Table1[SHIFT NOMENCLATURE], $B3344, Table1[FKIA]))</f>
        <v/>
      </c>
      <c r="N3344" s="1" t="str">
        <f>IF($A3344&gt;--RIGHT($A$2,LEN($A$2)-8),"",SUMIF(Table1[SHIFT NOMENCLATURE], $B3344, Table1[FWIA]))</f>
        <v/>
      </c>
      <c r="O3344" s="1" t="str">
        <f>IF($A3344&gt;--RIGHT($A$2,LEN($A$2)-8),"",SUMIF(Table1[SHIFT NOMENCLATURE], $B3344, Table1[DUSTWUN]))</f>
        <v/>
      </c>
    </row>
    <row r="3345" spans="1:15" x14ac:dyDescent="0.25">
      <c r="A3345" s="1" t="str">
        <f t="shared" si="104"/>
        <v/>
      </c>
      <c r="B3345" t="str">
        <f t="shared" si="105"/>
        <v/>
      </c>
      <c r="C3345" s="1" t="str">
        <f>IF($A3345&gt;--RIGHT($A$2,LEN($A$2)-8),"",COUNTIF(Table1[SHIFT NOMENCLATURE],$B3345))</f>
        <v/>
      </c>
      <c r="D3345" s="1" t="str">
        <f>IF($A3345&gt;--RIGHT($A$2,LEN($A$2)-8),"",SUMIF(Table1[SHIFT NOMENCLATURE], $B3345, Table1[EVIC KILL]))</f>
        <v/>
      </c>
      <c r="E3345" s="1" t="str">
        <f>IF($A3345&gt;--RIGHT($A$2,LEN($A$2)-8),"",SUMIF(Table1[SHIFT NOMENCLATURE], $B3345, Table1[EVIC MOB]))</f>
        <v/>
      </c>
      <c r="F3345" s="1" t="str">
        <f>IF($A3345&gt;--RIGHT($A$2,LEN($A$2)-8),"",SUMIF(Table1[SHIFT NOMENCLATURE], $B3345, Table1[EVIC FIRE]))</f>
        <v/>
      </c>
      <c r="G3345" s="1" t="str">
        <f>IF($A3345&gt;--RIGHT($A$2,LEN($A$2)-8),"",SUMIF(Table1[SHIFT NOMENCLATURE], $B3345, Table1[EKIA]))</f>
        <v/>
      </c>
      <c r="H3345" s="1" t="str">
        <f>IF($A3345&gt;--RIGHT($A$2,LEN($A$2)-8),"",SUMIF(Table1[SHIFT NOMENCLATURE], $B3345, Table1[EWIA]))</f>
        <v/>
      </c>
      <c r="I3345" s="1" t="str">
        <f>IF($A3345&gt;--RIGHT($A$2,LEN($A$2)-8),"",SUMIF(Table1[SHIFT NOMENCLATURE], $B3345, Table1[EPW]))</f>
        <v/>
      </c>
      <c r="J3345" s="1" t="str">
        <f>IF($A3345&gt;--RIGHT($A$2,LEN($A$2)-8),"",SUMIF(Table1[SHIFT NOMENCLATURE], $B3345, Table1[FVIC KILL]))</f>
        <v/>
      </c>
      <c r="K3345" s="1" t="str">
        <f>IF($A3345&gt;--RIGHT($A$2,LEN($A$2)-8),"",SUMIF(Table1[SHIFT NOMENCLATURE], $B3345, Table1[FVIC MOB]))</f>
        <v/>
      </c>
      <c r="L3345" s="1" t="str">
        <f>IF($A3345&gt;--RIGHT($A$2,LEN($A$2)-8),"",SUMIF(Table1[SHIFT NOMENCLATURE], $B3345, Table1[FVIC FIRE]))</f>
        <v/>
      </c>
      <c r="M3345" s="1" t="str">
        <f>IF($A3345&gt;--RIGHT($A$2,LEN($A$2)-8),"",SUMIF(Table1[SHIFT NOMENCLATURE], $B3345, Table1[FKIA]))</f>
        <v/>
      </c>
      <c r="N3345" s="1" t="str">
        <f>IF($A3345&gt;--RIGHT($A$2,LEN($A$2)-8),"",SUMIF(Table1[SHIFT NOMENCLATURE], $B3345, Table1[FWIA]))</f>
        <v/>
      </c>
      <c r="O3345" s="1" t="str">
        <f>IF($A3345&gt;--RIGHT($A$2,LEN($A$2)-8),"",SUMIF(Table1[SHIFT NOMENCLATURE], $B3345, Table1[DUSTWUN]))</f>
        <v/>
      </c>
    </row>
    <row r="3346" spans="1:15" x14ac:dyDescent="0.25">
      <c r="A3346" s="1" t="str">
        <f t="shared" si="104"/>
        <v/>
      </c>
      <c r="B3346" t="str">
        <f t="shared" si="105"/>
        <v/>
      </c>
      <c r="C3346" s="1" t="str">
        <f>IF($A3346&gt;--RIGHT($A$2,LEN($A$2)-8),"",COUNTIF(Table1[SHIFT NOMENCLATURE],$B3346))</f>
        <v/>
      </c>
      <c r="D3346" s="1" t="str">
        <f>IF($A3346&gt;--RIGHT($A$2,LEN($A$2)-8),"",SUMIF(Table1[SHIFT NOMENCLATURE], $B3346, Table1[EVIC KILL]))</f>
        <v/>
      </c>
      <c r="E3346" s="1" t="str">
        <f>IF($A3346&gt;--RIGHT($A$2,LEN($A$2)-8),"",SUMIF(Table1[SHIFT NOMENCLATURE], $B3346, Table1[EVIC MOB]))</f>
        <v/>
      </c>
      <c r="F3346" s="1" t="str">
        <f>IF($A3346&gt;--RIGHT($A$2,LEN($A$2)-8),"",SUMIF(Table1[SHIFT NOMENCLATURE], $B3346, Table1[EVIC FIRE]))</f>
        <v/>
      </c>
      <c r="G3346" s="1" t="str">
        <f>IF($A3346&gt;--RIGHT($A$2,LEN($A$2)-8),"",SUMIF(Table1[SHIFT NOMENCLATURE], $B3346, Table1[EKIA]))</f>
        <v/>
      </c>
      <c r="H3346" s="1" t="str">
        <f>IF($A3346&gt;--RIGHT($A$2,LEN($A$2)-8),"",SUMIF(Table1[SHIFT NOMENCLATURE], $B3346, Table1[EWIA]))</f>
        <v/>
      </c>
      <c r="I3346" s="1" t="str">
        <f>IF($A3346&gt;--RIGHT($A$2,LEN($A$2)-8),"",SUMIF(Table1[SHIFT NOMENCLATURE], $B3346, Table1[EPW]))</f>
        <v/>
      </c>
      <c r="J3346" s="1" t="str">
        <f>IF($A3346&gt;--RIGHT($A$2,LEN($A$2)-8),"",SUMIF(Table1[SHIFT NOMENCLATURE], $B3346, Table1[FVIC KILL]))</f>
        <v/>
      </c>
      <c r="K3346" s="1" t="str">
        <f>IF($A3346&gt;--RIGHT($A$2,LEN($A$2)-8),"",SUMIF(Table1[SHIFT NOMENCLATURE], $B3346, Table1[FVIC MOB]))</f>
        <v/>
      </c>
      <c r="L3346" s="1" t="str">
        <f>IF($A3346&gt;--RIGHT($A$2,LEN($A$2)-8),"",SUMIF(Table1[SHIFT NOMENCLATURE], $B3346, Table1[FVIC FIRE]))</f>
        <v/>
      </c>
      <c r="M3346" s="1" t="str">
        <f>IF($A3346&gt;--RIGHT($A$2,LEN($A$2)-8),"",SUMIF(Table1[SHIFT NOMENCLATURE], $B3346, Table1[FKIA]))</f>
        <v/>
      </c>
      <c r="N3346" s="1" t="str">
        <f>IF($A3346&gt;--RIGHT($A$2,LEN($A$2)-8),"",SUMIF(Table1[SHIFT NOMENCLATURE], $B3346, Table1[FWIA]))</f>
        <v/>
      </c>
      <c r="O3346" s="1" t="str">
        <f>IF($A3346&gt;--RIGHT($A$2,LEN($A$2)-8),"",SUMIF(Table1[SHIFT NOMENCLATURE], $B3346, Table1[DUSTWUN]))</f>
        <v/>
      </c>
    </row>
    <row r="3347" spans="1:15" x14ac:dyDescent="0.25">
      <c r="A3347" s="1" t="str">
        <f t="shared" si="104"/>
        <v/>
      </c>
      <c r="B3347" t="str">
        <f t="shared" si="105"/>
        <v/>
      </c>
      <c r="C3347" s="1" t="str">
        <f>IF($A3347&gt;--RIGHT($A$2,LEN($A$2)-8),"",COUNTIF(Table1[SHIFT NOMENCLATURE],$B3347))</f>
        <v/>
      </c>
      <c r="D3347" s="1" t="str">
        <f>IF($A3347&gt;--RIGHT($A$2,LEN($A$2)-8),"",SUMIF(Table1[SHIFT NOMENCLATURE], $B3347, Table1[EVIC KILL]))</f>
        <v/>
      </c>
      <c r="E3347" s="1" t="str">
        <f>IF($A3347&gt;--RIGHT($A$2,LEN($A$2)-8),"",SUMIF(Table1[SHIFT NOMENCLATURE], $B3347, Table1[EVIC MOB]))</f>
        <v/>
      </c>
      <c r="F3347" s="1" t="str">
        <f>IF($A3347&gt;--RIGHT($A$2,LEN($A$2)-8),"",SUMIF(Table1[SHIFT NOMENCLATURE], $B3347, Table1[EVIC FIRE]))</f>
        <v/>
      </c>
      <c r="G3347" s="1" t="str">
        <f>IF($A3347&gt;--RIGHT($A$2,LEN($A$2)-8),"",SUMIF(Table1[SHIFT NOMENCLATURE], $B3347, Table1[EKIA]))</f>
        <v/>
      </c>
      <c r="H3347" s="1" t="str">
        <f>IF($A3347&gt;--RIGHT($A$2,LEN($A$2)-8),"",SUMIF(Table1[SHIFT NOMENCLATURE], $B3347, Table1[EWIA]))</f>
        <v/>
      </c>
      <c r="I3347" s="1" t="str">
        <f>IF($A3347&gt;--RIGHT($A$2,LEN($A$2)-8),"",SUMIF(Table1[SHIFT NOMENCLATURE], $B3347, Table1[EPW]))</f>
        <v/>
      </c>
      <c r="J3347" s="1" t="str">
        <f>IF($A3347&gt;--RIGHT($A$2,LEN($A$2)-8),"",SUMIF(Table1[SHIFT NOMENCLATURE], $B3347, Table1[FVIC KILL]))</f>
        <v/>
      </c>
      <c r="K3347" s="1" t="str">
        <f>IF($A3347&gt;--RIGHT($A$2,LEN($A$2)-8),"",SUMIF(Table1[SHIFT NOMENCLATURE], $B3347, Table1[FVIC MOB]))</f>
        <v/>
      </c>
      <c r="L3347" s="1" t="str">
        <f>IF($A3347&gt;--RIGHT($A$2,LEN($A$2)-8),"",SUMIF(Table1[SHIFT NOMENCLATURE], $B3347, Table1[FVIC FIRE]))</f>
        <v/>
      </c>
      <c r="M3347" s="1" t="str">
        <f>IF($A3347&gt;--RIGHT($A$2,LEN($A$2)-8),"",SUMIF(Table1[SHIFT NOMENCLATURE], $B3347, Table1[FKIA]))</f>
        <v/>
      </c>
      <c r="N3347" s="1" t="str">
        <f>IF($A3347&gt;--RIGHT($A$2,LEN($A$2)-8),"",SUMIF(Table1[SHIFT NOMENCLATURE], $B3347, Table1[FWIA]))</f>
        <v/>
      </c>
      <c r="O3347" s="1" t="str">
        <f>IF($A3347&gt;--RIGHT($A$2,LEN($A$2)-8),"",SUMIF(Table1[SHIFT NOMENCLATURE], $B3347, Table1[DUSTWUN]))</f>
        <v/>
      </c>
    </row>
    <row r="3348" spans="1:15" x14ac:dyDescent="0.25">
      <c r="A3348" s="1" t="str">
        <f t="shared" si="104"/>
        <v/>
      </c>
      <c r="B3348" t="str">
        <f t="shared" si="105"/>
        <v/>
      </c>
      <c r="C3348" s="1" t="str">
        <f>IF($A3348&gt;--RIGHT($A$2,LEN($A$2)-8),"",COUNTIF(Table1[SHIFT NOMENCLATURE],$B3348))</f>
        <v/>
      </c>
      <c r="D3348" s="1" t="str">
        <f>IF($A3348&gt;--RIGHT($A$2,LEN($A$2)-8),"",SUMIF(Table1[SHIFT NOMENCLATURE], $B3348, Table1[EVIC KILL]))</f>
        <v/>
      </c>
      <c r="E3348" s="1" t="str">
        <f>IF($A3348&gt;--RIGHT($A$2,LEN($A$2)-8),"",SUMIF(Table1[SHIFT NOMENCLATURE], $B3348, Table1[EVIC MOB]))</f>
        <v/>
      </c>
      <c r="F3348" s="1" t="str">
        <f>IF($A3348&gt;--RIGHT($A$2,LEN($A$2)-8),"",SUMIF(Table1[SHIFT NOMENCLATURE], $B3348, Table1[EVIC FIRE]))</f>
        <v/>
      </c>
      <c r="G3348" s="1" t="str">
        <f>IF($A3348&gt;--RIGHT($A$2,LEN($A$2)-8),"",SUMIF(Table1[SHIFT NOMENCLATURE], $B3348, Table1[EKIA]))</f>
        <v/>
      </c>
      <c r="H3348" s="1" t="str">
        <f>IF($A3348&gt;--RIGHT($A$2,LEN($A$2)-8),"",SUMIF(Table1[SHIFT NOMENCLATURE], $B3348, Table1[EWIA]))</f>
        <v/>
      </c>
      <c r="I3348" s="1" t="str">
        <f>IF($A3348&gt;--RIGHT($A$2,LEN($A$2)-8),"",SUMIF(Table1[SHIFT NOMENCLATURE], $B3348, Table1[EPW]))</f>
        <v/>
      </c>
      <c r="J3348" s="1" t="str">
        <f>IF($A3348&gt;--RIGHT($A$2,LEN($A$2)-8),"",SUMIF(Table1[SHIFT NOMENCLATURE], $B3348, Table1[FVIC KILL]))</f>
        <v/>
      </c>
      <c r="K3348" s="1" t="str">
        <f>IF($A3348&gt;--RIGHT($A$2,LEN($A$2)-8),"",SUMIF(Table1[SHIFT NOMENCLATURE], $B3348, Table1[FVIC MOB]))</f>
        <v/>
      </c>
      <c r="L3348" s="1" t="str">
        <f>IF($A3348&gt;--RIGHT($A$2,LEN($A$2)-8),"",SUMIF(Table1[SHIFT NOMENCLATURE], $B3348, Table1[FVIC FIRE]))</f>
        <v/>
      </c>
      <c r="M3348" s="1" t="str">
        <f>IF($A3348&gt;--RIGHT($A$2,LEN($A$2)-8),"",SUMIF(Table1[SHIFT NOMENCLATURE], $B3348, Table1[FKIA]))</f>
        <v/>
      </c>
      <c r="N3348" s="1" t="str">
        <f>IF($A3348&gt;--RIGHT($A$2,LEN($A$2)-8),"",SUMIF(Table1[SHIFT NOMENCLATURE], $B3348, Table1[FWIA]))</f>
        <v/>
      </c>
      <c r="O3348" s="1" t="str">
        <f>IF($A3348&gt;--RIGHT($A$2,LEN($A$2)-8),"",SUMIF(Table1[SHIFT NOMENCLATURE], $B3348, Table1[DUSTWUN]))</f>
        <v/>
      </c>
    </row>
    <row r="3349" spans="1:15" x14ac:dyDescent="0.25">
      <c r="A3349" s="1" t="str">
        <f t="shared" si="104"/>
        <v/>
      </c>
      <c r="B3349" t="str">
        <f t="shared" si="105"/>
        <v/>
      </c>
      <c r="C3349" s="1" t="str">
        <f>IF($A3349&gt;--RIGHT($A$2,LEN($A$2)-8),"",COUNTIF(Table1[SHIFT NOMENCLATURE],$B3349))</f>
        <v/>
      </c>
      <c r="D3349" s="1" t="str">
        <f>IF($A3349&gt;--RIGHT($A$2,LEN($A$2)-8),"",SUMIF(Table1[SHIFT NOMENCLATURE], $B3349, Table1[EVIC KILL]))</f>
        <v/>
      </c>
      <c r="E3349" s="1" t="str">
        <f>IF($A3349&gt;--RIGHT($A$2,LEN($A$2)-8),"",SUMIF(Table1[SHIFT NOMENCLATURE], $B3349, Table1[EVIC MOB]))</f>
        <v/>
      </c>
      <c r="F3349" s="1" t="str">
        <f>IF($A3349&gt;--RIGHT($A$2,LEN($A$2)-8),"",SUMIF(Table1[SHIFT NOMENCLATURE], $B3349, Table1[EVIC FIRE]))</f>
        <v/>
      </c>
      <c r="G3349" s="1" t="str">
        <f>IF($A3349&gt;--RIGHT($A$2,LEN($A$2)-8),"",SUMIF(Table1[SHIFT NOMENCLATURE], $B3349, Table1[EKIA]))</f>
        <v/>
      </c>
      <c r="H3349" s="1" t="str">
        <f>IF($A3349&gt;--RIGHT($A$2,LEN($A$2)-8),"",SUMIF(Table1[SHIFT NOMENCLATURE], $B3349, Table1[EWIA]))</f>
        <v/>
      </c>
      <c r="I3349" s="1" t="str">
        <f>IF($A3349&gt;--RIGHT($A$2,LEN($A$2)-8),"",SUMIF(Table1[SHIFT NOMENCLATURE], $B3349, Table1[EPW]))</f>
        <v/>
      </c>
      <c r="J3349" s="1" t="str">
        <f>IF($A3349&gt;--RIGHT($A$2,LEN($A$2)-8),"",SUMIF(Table1[SHIFT NOMENCLATURE], $B3349, Table1[FVIC KILL]))</f>
        <v/>
      </c>
      <c r="K3349" s="1" t="str">
        <f>IF($A3349&gt;--RIGHT($A$2,LEN($A$2)-8),"",SUMIF(Table1[SHIFT NOMENCLATURE], $B3349, Table1[FVIC MOB]))</f>
        <v/>
      </c>
      <c r="L3349" s="1" t="str">
        <f>IF($A3349&gt;--RIGHT($A$2,LEN($A$2)-8),"",SUMIF(Table1[SHIFT NOMENCLATURE], $B3349, Table1[FVIC FIRE]))</f>
        <v/>
      </c>
      <c r="M3349" s="1" t="str">
        <f>IF($A3349&gt;--RIGHT($A$2,LEN($A$2)-8),"",SUMIF(Table1[SHIFT NOMENCLATURE], $B3349, Table1[FKIA]))</f>
        <v/>
      </c>
      <c r="N3349" s="1" t="str">
        <f>IF($A3349&gt;--RIGHT($A$2,LEN($A$2)-8),"",SUMIF(Table1[SHIFT NOMENCLATURE], $B3349, Table1[FWIA]))</f>
        <v/>
      </c>
      <c r="O3349" s="1" t="str">
        <f>IF($A3349&gt;--RIGHT($A$2,LEN($A$2)-8),"",SUMIF(Table1[SHIFT NOMENCLATURE], $B3349, Table1[DUSTWUN]))</f>
        <v/>
      </c>
    </row>
    <row r="3350" spans="1:15" x14ac:dyDescent="0.25">
      <c r="A3350" s="1" t="str">
        <f t="shared" si="104"/>
        <v/>
      </c>
      <c r="B3350" t="str">
        <f t="shared" si="105"/>
        <v/>
      </c>
      <c r="C3350" s="1" t="str">
        <f>IF($A3350&gt;--RIGHT($A$2,LEN($A$2)-8),"",COUNTIF(Table1[SHIFT NOMENCLATURE],$B3350))</f>
        <v/>
      </c>
      <c r="D3350" s="1" t="str">
        <f>IF($A3350&gt;--RIGHT($A$2,LEN($A$2)-8),"",SUMIF(Table1[SHIFT NOMENCLATURE], $B3350, Table1[EVIC KILL]))</f>
        <v/>
      </c>
      <c r="E3350" s="1" t="str">
        <f>IF($A3350&gt;--RIGHT($A$2,LEN($A$2)-8),"",SUMIF(Table1[SHIFT NOMENCLATURE], $B3350, Table1[EVIC MOB]))</f>
        <v/>
      </c>
      <c r="F3350" s="1" t="str">
        <f>IF($A3350&gt;--RIGHT($A$2,LEN($A$2)-8),"",SUMIF(Table1[SHIFT NOMENCLATURE], $B3350, Table1[EVIC FIRE]))</f>
        <v/>
      </c>
      <c r="G3350" s="1" t="str">
        <f>IF($A3350&gt;--RIGHT($A$2,LEN($A$2)-8),"",SUMIF(Table1[SHIFT NOMENCLATURE], $B3350, Table1[EKIA]))</f>
        <v/>
      </c>
      <c r="H3350" s="1" t="str">
        <f>IF($A3350&gt;--RIGHT($A$2,LEN($A$2)-8),"",SUMIF(Table1[SHIFT NOMENCLATURE], $B3350, Table1[EWIA]))</f>
        <v/>
      </c>
      <c r="I3350" s="1" t="str">
        <f>IF($A3350&gt;--RIGHT($A$2,LEN($A$2)-8),"",SUMIF(Table1[SHIFT NOMENCLATURE], $B3350, Table1[EPW]))</f>
        <v/>
      </c>
      <c r="J3350" s="1" t="str">
        <f>IF($A3350&gt;--RIGHT($A$2,LEN($A$2)-8),"",SUMIF(Table1[SHIFT NOMENCLATURE], $B3350, Table1[FVIC KILL]))</f>
        <v/>
      </c>
      <c r="K3350" s="1" t="str">
        <f>IF($A3350&gt;--RIGHT($A$2,LEN($A$2)-8),"",SUMIF(Table1[SHIFT NOMENCLATURE], $B3350, Table1[FVIC MOB]))</f>
        <v/>
      </c>
      <c r="L3350" s="1" t="str">
        <f>IF($A3350&gt;--RIGHT($A$2,LEN($A$2)-8),"",SUMIF(Table1[SHIFT NOMENCLATURE], $B3350, Table1[FVIC FIRE]))</f>
        <v/>
      </c>
      <c r="M3350" s="1" t="str">
        <f>IF($A3350&gt;--RIGHT($A$2,LEN($A$2)-8),"",SUMIF(Table1[SHIFT NOMENCLATURE], $B3350, Table1[FKIA]))</f>
        <v/>
      </c>
      <c r="N3350" s="1" t="str">
        <f>IF($A3350&gt;--RIGHT($A$2,LEN($A$2)-8),"",SUMIF(Table1[SHIFT NOMENCLATURE], $B3350, Table1[FWIA]))</f>
        <v/>
      </c>
      <c r="O3350" s="1" t="str">
        <f>IF($A3350&gt;--RIGHT($A$2,LEN($A$2)-8),"",SUMIF(Table1[SHIFT NOMENCLATURE], $B3350, Table1[DUSTWUN]))</f>
        <v/>
      </c>
    </row>
    <row r="3351" spans="1:15" x14ac:dyDescent="0.25">
      <c r="A3351" s="1" t="str">
        <f t="shared" si="104"/>
        <v/>
      </c>
      <c r="B3351" t="str">
        <f t="shared" si="105"/>
        <v/>
      </c>
      <c r="C3351" s="1" t="str">
        <f>IF($A3351&gt;--RIGHT($A$2,LEN($A$2)-8),"",COUNTIF(Table1[SHIFT NOMENCLATURE],$B3351))</f>
        <v/>
      </c>
      <c r="D3351" s="1" t="str">
        <f>IF($A3351&gt;--RIGHT($A$2,LEN($A$2)-8),"",SUMIF(Table1[SHIFT NOMENCLATURE], $B3351, Table1[EVIC KILL]))</f>
        <v/>
      </c>
      <c r="E3351" s="1" t="str">
        <f>IF($A3351&gt;--RIGHT($A$2,LEN($A$2)-8),"",SUMIF(Table1[SHIFT NOMENCLATURE], $B3351, Table1[EVIC MOB]))</f>
        <v/>
      </c>
      <c r="F3351" s="1" t="str">
        <f>IF($A3351&gt;--RIGHT($A$2,LEN($A$2)-8),"",SUMIF(Table1[SHIFT NOMENCLATURE], $B3351, Table1[EVIC FIRE]))</f>
        <v/>
      </c>
      <c r="G3351" s="1" t="str">
        <f>IF($A3351&gt;--RIGHT($A$2,LEN($A$2)-8),"",SUMIF(Table1[SHIFT NOMENCLATURE], $B3351, Table1[EKIA]))</f>
        <v/>
      </c>
      <c r="H3351" s="1" t="str">
        <f>IF($A3351&gt;--RIGHT($A$2,LEN($A$2)-8),"",SUMIF(Table1[SHIFT NOMENCLATURE], $B3351, Table1[EWIA]))</f>
        <v/>
      </c>
      <c r="I3351" s="1" t="str">
        <f>IF($A3351&gt;--RIGHT($A$2,LEN($A$2)-8),"",SUMIF(Table1[SHIFT NOMENCLATURE], $B3351, Table1[EPW]))</f>
        <v/>
      </c>
      <c r="J3351" s="1" t="str">
        <f>IF($A3351&gt;--RIGHT($A$2,LEN($A$2)-8),"",SUMIF(Table1[SHIFT NOMENCLATURE], $B3351, Table1[FVIC KILL]))</f>
        <v/>
      </c>
      <c r="K3351" s="1" t="str">
        <f>IF($A3351&gt;--RIGHT($A$2,LEN($A$2)-8),"",SUMIF(Table1[SHIFT NOMENCLATURE], $B3351, Table1[FVIC MOB]))</f>
        <v/>
      </c>
      <c r="L3351" s="1" t="str">
        <f>IF($A3351&gt;--RIGHT($A$2,LEN($A$2)-8),"",SUMIF(Table1[SHIFT NOMENCLATURE], $B3351, Table1[FVIC FIRE]))</f>
        <v/>
      </c>
      <c r="M3351" s="1" t="str">
        <f>IF($A3351&gt;--RIGHT($A$2,LEN($A$2)-8),"",SUMIF(Table1[SHIFT NOMENCLATURE], $B3351, Table1[FKIA]))</f>
        <v/>
      </c>
      <c r="N3351" s="1" t="str">
        <f>IF($A3351&gt;--RIGHT($A$2,LEN($A$2)-8),"",SUMIF(Table1[SHIFT NOMENCLATURE], $B3351, Table1[FWIA]))</f>
        <v/>
      </c>
      <c r="O3351" s="1" t="str">
        <f>IF($A3351&gt;--RIGHT($A$2,LEN($A$2)-8),"",SUMIF(Table1[SHIFT NOMENCLATURE], $B3351, Table1[DUSTWUN]))</f>
        <v/>
      </c>
    </row>
    <row r="3352" spans="1:15" x14ac:dyDescent="0.25">
      <c r="A3352" s="1" t="str">
        <f t="shared" si="104"/>
        <v/>
      </c>
      <c r="B3352" t="str">
        <f t="shared" si="105"/>
        <v/>
      </c>
      <c r="C3352" s="1" t="str">
        <f>IF($A3352&gt;--RIGHT($A$2,LEN($A$2)-8),"",COUNTIF(Table1[SHIFT NOMENCLATURE],$B3352))</f>
        <v/>
      </c>
      <c r="D3352" s="1" t="str">
        <f>IF($A3352&gt;--RIGHT($A$2,LEN($A$2)-8),"",SUMIF(Table1[SHIFT NOMENCLATURE], $B3352, Table1[EVIC KILL]))</f>
        <v/>
      </c>
      <c r="E3352" s="1" t="str">
        <f>IF($A3352&gt;--RIGHT($A$2,LEN($A$2)-8),"",SUMIF(Table1[SHIFT NOMENCLATURE], $B3352, Table1[EVIC MOB]))</f>
        <v/>
      </c>
      <c r="F3352" s="1" t="str">
        <f>IF($A3352&gt;--RIGHT($A$2,LEN($A$2)-8),"",SUMIF(Table1[SHIFT NOMENCLATURE], $B3352, Table1[EVIC FIRE]))</f>
        <v/>
      </c>
      <c r="G3352" s="1" t="str">
        <f>IF($A3352&gt;--RIGHT($A$2,LEN($A$2)-8),"",SUMIF(Table1[SHIFT NOMENCLATURE], $B3352, Table1[EKIA]))</f>
        <v/>
      </c>
      <c r="H3352" s="1" t="str">
        <f>IF($A3352&gt;--RIGHT($A$2,LEN($A$2)-8),"",SUMIF(Table1[SHIFT NOMENCLATURE], $B3352, Table1[EWIA]))</f>
        <v/>
      </c>
      <c r="I3352" s="1" t="str">
        <f>IF($A3352&gt;--RIGHT($A$2,LEN($A$2)-8),"",SUMIF(Table1[SHIFT NOMENCLATURE], $B3352, Table1[EPW]))</f>
        <v/>
      </c>
      <c r="J3352" s="1" t="str">
        <f>IF($A3352&gt;--RIGHT($A$2,LEN($A$2)-8),"",SUMIF(Table1[SHIFT NOMENCLATURE], $B3352, Table1[FVIC KILL]))</f>
        <v/>
      </c>
      <c r="K3352" s="1" t="str">
        <f>IF($A3352&gt;--RIGHT($A$2,LEN($A$2)-8),"",SUMIF(Table1[SHIFT NOMENCLATURE], $B3352, Table1[FVIC MOB]))</f>
        <v/>
      </c>
      <c r="L3352" s="1" t="str">
        <f>IF($A3352&gt;--RIGHT($A$2,LEN($A$2)-8),"",SUMIF(Table1[SHIFT NOMENCLATURE], $B3352, Table1[FVIC FIRE]))</f>
        <v/>
      </c>
      <c r="M3352" s="1" t="str">
        <f>IF($A3352&gt;--RIGHT($A$2,LEN($A$2)-8),"",SUMIF(Table1[SHIFT NOMENCLATURE], $B3352, Table1[FKIA]))</f>
        <v/>
      </c>
      <c r="N3352" s="1" t="str">
        <f>IF($A3352&gt;--RIGHT($A$2,LEN($A$2)-8),"",SUMIF(Table1[SHIFT NOMENCLATURE], $B3352, Table1[FWIA]))</f>
        <v/>
      </c>
      <c r="O3352" s="1" t="str">
        <f>IF($A3352&gt;--RIGHT($A$2,LEN($A$2)-8),"",SUMIF(Table1[SHIFT NOMENCLATURE], $B3352, Table1[DUSTWUN]))</f>
        <v/>
      </c>
    </row>
    <row r="3353" spans="1:15" x14ac:dyDescent="0.25">
      <c r="A3353" s="1" t="str">
        <f t="shared" si="104"/>
        <v/>
      </c>
      <c r="B3353" t="str">
        <f t="shared" si="105"/>
        <v/>
      </c>
      <c r="C3353" s="1" t="str">
        <f>IF($A3353&gt;--RIGHT($A$2,LEN($A$2)-8),"",COUNTIF(Table1[SHIFT NOMENCLATURE],$B3353))</f>
        <v/>
      </c>
      <c r="D3353" s="1" t="str">
        <f>IF($A3353&gt;--RIGHT($A$2,LEN($A$2)-8),"",SUMIF(Table1[SHIFT NOMENCLATURE], $B3353, Table1[EVIC KILL]))</f>
        <v/>
      </c>
      <c r="E3353" s="1" t="str">
        <f>IF($A3353&gt;--RIGHT($A$2,LEN($A$2)-8),"",SUMIF(Table1[SHIFT NOMENCLATURE], $B3353, Table1[EVIC MOB]))</f>
        <v/>
      </c>
      <c r="F3353" s="1" t="str">
        <f>IF($A3353&gt;--RIGHT($A$2,LEN($A$2)-8),"",SUMIF(Table1[SHIFT NOMENCLATURE], $B3353, Table1[EVIC FIRE]))</f>
        <v/>
      </c>
      <c r="G3353" s="1" t="str">
        <f>IF($A3353&gt;--RIGHT($A$2,LEN($A$2)-8),"",SUMIF(Table1[SHIFT NOMENCLATURE], $B3353, Table1[EKIA]))</f>
        <v/>
      </c>
      <c r="H3353" s="1" t="str">
        <f>IF($A3353&gt;--RIGHT($A$2,LEN($A$2)-8),"",SUMIF(Table1[SHIFT NOMENCLATURE], $B3353, Table1[EWIA]))</f>
        <v/>
      </c>
      <c r="I3353" s="1" t="str">
        <f>IF($A3353&gt;--RIGHT($A$2,LEN($A$2)-8),"",SUMIF(Table1[SHIFT NOMENCLATURE], $B3353, Table1[EPW]))</f>
        <v/>
      </c>
      <c r="J3353" s="1" t="str">
        <f>IF($A3353&gt;--RIGHT($A$2,LEN($A$2)-8),"",SUMIF(Table1[SHIFT NOMENCLATURE], $B3353, Table1[FVIC KILL]))</f>
        <v/>
      </c>
      <c r="K3353" s="1" t="str">
        <f>IF($A3353&gt;--RIGHT($A$2,LEN($A$2)-8),"",SUMIF(Table1[SHIFT NOMENCLATURE], $B3353, Table1[FVIC MOB]))</f>
        <v/>
      </c>
      <c r="L3353" s="1" t="str">
        <f>IF($A3353&gt;--RIGHT($A$2,LEN($A$2)-8),"",SUMIF(Table1[SHIFT NOMENCLATURE], $B3353, Table1[FVIC FIRE]))</f>
        <v/>
      </c>
      <c r="M3353" s="1" t="str">
        <f>IF($A3353&gt;--RIGHT($A$2,LEN($A$2)-8),"",SUMIF(Table1[SHIFT NOMENCLATURE], $B3353, Table1[FKIA]))</f>
        <v/>
      </c>
      <c r="N3353" s="1" t="str">
        <f>IF($A3353&gt;--RIGHT($A$2,LEN($A$2)-8),"",SUMIF(Table1[SHIFT NOMENCLATURE], $B3353, Table1[FWIA]))</f>
        <v/>
      </c>
      <c r="O3353" s="1" t="str">
        <f>IF($A3353&gt;--RIGHT($A$2,LEN($A$2)-8),"",SUMIF(Table1[SHIFT NOMENCLATURE], $B3353, Table1[DUSTWUN]))</f>
        <v/>
      </c>
    </row>
    <row r="3354" spans="1:15" x14ac:dyDescent="0.25">
      <c r="A3354" s="1" t="str">
        <f t="shared" si="104"/>
        <v/>
      </c>
      <c r="B3354" t="str">
        <f t="shared" si="105"/>
        <v/>
      </c>
      <c r="C3354" s="1" t="str">
        <f>IF($A3354&gt;--RIGHT($A$2,LEN($A$2)-8),"",COUNTIF(Table1[SHIFT NOMENCLATURE],$B3354))</f>
        <v/>
      </c>
      <c r="D3354" s="1" t="str">
        <f>IF($A3354&gt;--RIGHT($A$2,LEN($A$2)-8),"",SUMIF(Table1[SHIFT NOMENCLATURE], $B3354, Table1[EVIC KILL]))</f>
        <v/>
      </c>
      <c r="E3354" s="1" t="str">
        <f>IF($A3354&gt;--RIGHT($A$2,LEN($A$2)-8),"",SUMIF(Table1[SHIFT NOMENCLATURE], $B3354, Table1[EVIC MOB]))</f>
        <v/>
      </c>
      <c r="F3354" s="1" t="str">
        <f>IF($A3354&gt;--RIGHT($A$2,LEN($A$2)-8),"",SUMIF(Table1[SHIFT NOMENCLATURE], $B3354, Table1[EVIC FIRE]))</f>
        <v/>
      </c>
      <c r="G3354" s="1" t="str">
        <f>IF($A3354&gt;--RIGHT($A$2,LEN($A$2)-8),"",SUMIF(Table1[SHIFT NOMENCLATURE], $B3354, Table1[EKIA]))</f>
        <v/>
      </c>
      <c r="H3354" s="1" t="str">
        <f>IF($A3354&gt;--RIGHT($A$2,LEN($A$2)-8),"",SUMIF(Table1[SHIFT NOMENCLATURE], $B3354, Table1[EWIA]))</f>
        <v/>
      </c>
      <c r="I3354" s="1" t="str">
        <f>IF($A3354&gt;--RIGHT($A$2,LEN($A$2)-8),"",SUMIF(Table1[SHIFT NOMENCLATURE], $B3354, Table1[EPW]))</f>
        <v/>
      </c>
      <c r="J3354" s="1" t="str">
        <f>IF($A3354&gt;--RIGHT($A$2,LEN($A$2)-8),"",SUMIF(Table1[SHIFT NOMENCLATURE], $B3354, Table1[FVIC KILL]))</f>
        <v/>
      </c>
      <c r="K3354" s="1" t="str">
        <f>IF($A3354&gt;--RIGHT($A$2,LEN($A$2)-8),"",SUMIF(Table1[SHIFT NOMENCLATURE], $B3354, Table1[FVIC MOB]))</f>
        <v/>
      </c>
      <c r="L3354" s="1" t="str">
        <f>IF($A3354&gt;--RIGHT($A$2,LEN($A$2)-8),"",SUMIF(Table1[SHIFT NOMENCLATURE], $B3354, Table1[FVIC FIRE]))</f>
        <v/>
      </c>
      <c r="M3354" s="1" t="str">
        <f>IF($A3354&gt;--RIGHT($A$2,LEN($A$2)-8),"",SUMIF(Table1[SHIFT NOMENCLATURE], $B3354, Table1[FKIA]))</f>
        <v/>
      </c>
      <c r="N3354" s="1" t="str">
        <f>IF($A3354&gt;--RIGHT($A$2,LEN($A$2)-8),"",SUMIF(Table1[SHIFT NOMENCLATURE], $B3354, Table1[FWIA]))</f>
        <v/>
      </c>
      <c r="O3354" s="1" t="str">
        <f>IF($A3354&gt;--RIGHT($A$2,LEN($A$2)-8),"",SUMIF(Table1[SHIFT NOMENCLATURE], $B3354, Table1[DUSTWUN]))</f>
        <v/>
      </c>
    </row>
    <row r="3355" spans="1:15" x14ac:dyDescent="0.25">
      <c r="A3355" s="1" t="str">
        <f t="shared" si="104"/>
        <v/>
      </c>
      <c r="B3355" t="str">
        <f t="shared" si="105"/>
        <v/>
      </c>
      <c r="C3355" s="1" t="str">
        <f>IF($A3355&gt;--RIGHT($A$2,LEN($A$2)-8),"",COUNTIF(Table1[SHIFT NOMENCLATURE],$B3355))</f>
        <v/>
      </c>
      <c r="D3355" s="1" t="str">
        <f>IF($A3355&gt;--RIGHT($A$2,LEN($A$2)-8),"",SUMIF(Table1[SHIFT NOMENCLATURE], $B3355, Table1[EVIC KILL]))</f>
        <v/>
      </c>
      <c r="E3355" s="1" t="str">
        <f>IF($A3355&gt;--RIGHT($A$2,LEN($A$2)-8),"",SUMIF(Table1[SHIFT NOMENCLATURE], $B3355, Table1[EVIC MOB]))</f>
        <v/>
      </c>
      <c r="F3355" s="1" t="str">
        <f>IF($A3355&gt;--RIGHT($A$2,LEN($A$2)-8),"",SUMIF(Table1[SHIFT NOMENCLATURE], $B3355, Table1[EVIC FIRE]))</f>
        <v/>
      </c>
      <c r="G3355" s="1" t="str">
        <f>IF($A3355&gt;--RIGHT($A$2,LEN($A$2)-8),"",SUMIF(Table1[SHIFT NOMENCLATURE], $B3355, Table1[EKIA]))</f>
        <v/>
      </c>
      <c r="H3355" s="1" t="str">
        <f>IF($A3355&gt;--RIGHT($A$2,LEN($A$2)-8),"",SUMIF(Table1[SHIFT NOMENCLATURE], $B3355, Table1[EWIA]))</f>
        <v/>
      </c>
      <c r="I3355" s="1" t="str">
        <f>IF($A3355&gt;--RIGHT($A$2,LEN($A$2)-8),"",SUMIF(Table1[SHIFT NOMENCLATURE], $B3355, Table1[EPW]))</f>
        <v/>
      </c>
      <c r="J3355" s="1" t="str">
        <f>IF($A3355&gt;--RIGHT($A$2,LEN($A$2)-8),"",SUMIF(Table1[SHIFT NOMENCLATURE], $B3355, Table1[FVIC KILL]))</f>
        <v/>
      </c>
      <c r="K3355" s="1" t="str">
        <f>IF($A3355&gt;--RIGHT($A$2,LEN($A$2)-8),"",SUMIF(Table1[SHIFT NOMENCLATURE], $B3355, Table1[FVIC MOB]))</f>
        <v/>
      </c>
      <c r="L3355" s="1" t="str">
        <f>IF($A3355&gt;--RIGHT($A$2,LEN($A$2)-8),"",SUMIF(Table1[SHIFT NOMENCLATURE], $B3355, Table1[FVIC FIRE]))</f>
        <v/>
      </c>
      <c r="M3355" s="1" t="str">
        <f>IF($A3355&gt;--RIGHT($A$2,LEN($A$2)-8),"",SUMIF(Table1[SHIFT NOMENCLATURE], $B3355, Table1[FKIA]))</f>
        <v/>
      </c>
      <c r="N3355" s="1" t="str">
        <f>IF($A3355&gt;--RIGHT($A$2,LEN($A$2)-8),"",SUMIF(Table1[SHIFT NOMENCLATURE], $B3355, Table1[FWIA]))</f>
        <v/>
      </c>
      <c r="O3355" s="1" t="str">
        <f>IF($A3355&gt;--RIGHT($A$2,LEN($A$2)-8),"",SUMIF(Table1[SHIFT NOMENCLATURE], $B3355, Table1[DUSTWUN]))</f>
        <v/>
      </c>
    </row>
    <row r="3356" spans="1:15" x14ac:dyDescent="0.25">
      <c r="A3356" s="1" t="str">
        <f t="shared" si="104"/>
        <v/>
      </c>
      <c r="B3356" t="str">
        <f t="shared" si="105"/>
        <v/>
      </c>
      <c r="C3356" s="1" t="str">
        <f>IF($A3356&gt;--RIGHT($A$2,LEN($A$2)-8),"",COUNTIF(Table1[SHIFT NOMENCLATURE],$B3356))</f>
        <v/>
      </c>
      <c r="D3356" s="1" t="str">
        <f>IF($A3356&gt;--RIGHT($A$2,LEN($A$2)-8),"",SUMIF(Table1[SHIFT NOMENCLATURE], $B3356, Table1[EVIC KILL]))</f>
        <v/>
      </c>
      <c r="E3356" s="1" t="str">
        <f>IF($A3356&gt;--RIGHT($A$2,LEN($A$2)-8),"",SUMIF(Table1[SHIFT NOMENCLATURE], $B3356, Table1[EVIC MOB]))</f>
        <v/>
      </c>
      <c r="F3356" s="1" t="str">
        <f>IF($A3356&gt;--RIGHT($A$2,LEN($A$2)-8),"",SUMIF(Table1[SHIFT NOMENCLATURE], $B3356, Table1[EVIC FIRE]))</f>
        <v/>
      </c>
      <c r="G3356" s="1" t="str">
        <f>IF($A3356&gt;--RIGHT($A$2,LEN($A$2)-8),"",SUMIF(Table1[SHIFT NOMENCLATURE], $B3356, Table1[EKIA]))</f>
        <v/>
      </c>
      <c r="H3356" s="1" t="str">
        <f>IF($A3356&gt;--RIGHT($A$2,LEN($A$2)-8),"",SUMIF(Table1[SHIFT NOMENCLATURE], $B3356, Table1[EWIA]))</f>
        <v/>
      </c>
      <c r="I3356" s="1" t="str">
        <f>IF($A3356&gt;--RIGHT($A$2,LEN($A$2)-8),"",SUMIF(Table1[SHIFT NOMENCLATURE], $B3356, Table1[EPW]))</f>
        <v/>
      </c>
      <c r="J3356" s="1" t="str">
        <f>IF($A3356&gt;--RIGHT($A$2,LEN($A$2)-8),"",SUMIF(Table1[SHIFT NOMENCLATURE], $B3356, Table1[FVIC KILL]))</f>
        <v/>
      </c>
      <c r="K3356" s="1" t="str">
        <f>IF($A3356&gt;--RIGHT($A$2,LEN($A$2)-8),"",SUMIF(Table1[SHIFT NOMENCLATURE], $B3356, Table1[FVIC MOB]))</f>
        <v/>
      </c>
      <c r="L3356" s="1" t="str">
        <f>IF($A3356&gt;--RIGHT($A$2,LEN($A$2)-8),"",SUMIF(Table1[SHIFT NOMENCLATURE], $B3356, Table1[FVIC FIRE]))</f>
        <v/>
      </c>
      <c r="M3356" s="1" t="str">
        <f>IF($A3356&gt;--RIGHT($A$2,LEN($A$2)-8),"",SUMIF(Table1[SHIFT NOMENCLATURE], $B3356, Table1[FKIA]))</f>
        <v/>
      </c>
      <c r="N3356" s="1" t="str">
        <f>IF($A3356&gt;--RIGHT($A$2,LEN($A$2)-8),"",SUMIF(Table1[SHIFT NOMENCLATURE], $B3356, Table1[FWIA]))</f>
        <v/>
      </c>
      <c r="O3356" s="1" t="str">
        <f>IF($A3356&gt;--RIGHT($A$2,LEN($A$2)-8),"",SUMIF(Table1[SHIFT NOMENCLATURE], $B3356, Table1[DUSTWUN]))</f>
        <v/>
      </c>
    </row>
    <row r="3357" spans="1:15" x14ac:dyDescent="0.25">
      <c r="A3357" s="1" t="str">
        <f t="shared" si="104"/>
        <v/>
      </c>
      <c r="B3357" t="str">
        <f t="shared" si="105"/>
        <v/>
      </c>
      <c r="C3357" s="1" t="str">
        <f>IF($A3357&gt;--RIGHT($A$2,LEN($A$2)-8),"",COUNTIF(Table1[SHIFT NOMENCLATURE],$B3357))</f>
        <v/>
      </c>
      <c r="D3357" s="1" t="str">
        <f>IF($A3357&gt;--RIGHT($A$2,LEN($A$2)-8),"",SUMIF(Table1[SHIFT NOMENCLATURE], $B3357, Table1[EVIC KILL]))</f>
        <v/>
      </c>
      <c r="E3357" s="1" t="str">
        <f>IF($A3357&gt;--RIGHT($A$2,LEN($A$2)-8),"",SUMIF(Table1[SHIFT NOMENCLATURE], $B3357, Table1[EVIC MOB]))</f>
        <v/>
      </c>
      <c r="F3357" s="1" t="str">
        <f>IF($A3357&gt;--RIGHT($A$2,LEN($A$2)-8),"",SUMIF(Table1[SHIFT NOMENCLATURE], $B3357, Table1[EVIC FIRE]))</f>
        <v/>
      </c>
      <c r="G3357" s="1" t="str">
        <f>IF($A3357&gt;--RIGHT($A$2,LEN($A$2)-8),"",SUMIF(Table1[SHIFT NOMENCLATURE], $B3357, Table1[EKIA]))</f>
        <v/>
      </c>
      <c r="H3357" s="1" t="str">
        <f>IF($A3357&gt;--RIGHT($A$2,LEN($A$2)-8),"",SUMIF(Table1[SHIFT NOMENCLATURE], $B3357, Table1[EWIA]))</f>
        <v/>
      </c>
      <c r="I3357" s="1" t="str">
        <f>IF($A3357&gt;--RIGHT($A$2,LEN($A$2)-8),"",SUMIF(Table1[SHIFT NOMENCLATURE], $B3357, Table1[EPW]))</f>
        <v/>
      </c>
      <c r="J3357" s="1" t="str">
        <f>IF($A3357&gt;--RIGHT($A$2,LEN($A$2)-8),"",SUMIF(Table1[SHIFT NOMENCLATURE], $B3357, Table1[FVIC KILL]))</f>
        <v/>
      </c>
      <c r="K3357" s="1" t="str">
        <f>IF($A3357&gt;--RIGHT($A$2,LEN($A$2)-8),"",SUMIF(Table1[SHIFT NOMENCLATURE], $B3357, Table1[FVIC MOB]))</f>
        <v/>
      </c>
      <c r="L3357" s="1" t="str">
        <f>IF($A3357&gt;--RIGHT($A$2,LEN($A$2)-8),"",SUMIF(Table1[SHIFT NOMENCLATURE], $B3357, Table1[FVIC FIRE]))</f>
        <v/>
      </c>
      <c r="M3357" s="1" t="str">
        <f>IF($A3357&gt;--RIGHT($A$2,LEN($A$2)-8),"",SUMIF(Table1[SHIFT NOMENCLATURE], $B3357, Table1[FKIA]))</f>
        <v/>
      </c>
      <c r="N3357" s="1" t="str">
        <f>IF($A3357&gt;--RIGHT($A$2,LEN($A$2)-8),"",SUMIF(Table1[SHIFT NOMENCLATURE], $B3357, Table1[FWIA]))</f>
        <v/>
      </c>
      <c r="O3357" s="1" t="str">
        <f>IF($A3357&gt;--RIGHT($A$2,LEN($A$2)-8),"",SUMIF(Table1[SHIFT NOMENCLATURE], $B3357, Table1[DUSTWUN]))</f>
        <v/>
      </c>
    </row>
    <row r="3358" spans="1:15" x14ac:dyDescent="0.25">
      <c r="A3358" s="1" t="str">
        <f t="shared" si="104"/>
        <v/>
      </c>
      <c r="B3358" t="str">
        <f t="shared" si="105"/>
        <v/>
      </c>
      <c r="C3358" s="1" t="str">
        <f>IF($A3358&gt;--RIGHT($A$2,LEN($A$2)-8),"",COUNTIF(Table1[SHIFT NOMENCLATURE],$B3358))</f>
        <v/>
      </c>
      <c r="D3358" s="1" t="str">
        <f>IF($A3358&gt;--RIGHT($A$2,LEN($A$2)-8),"",SUMIF(Table1[SHIFT NOMENCLATURE], $B3358, Table1[EVIC KILL]))</f>
        <v/>
      </c>
      <c r="E3358" s="1" t="str">
        <f>IF($A3358&gt;--RIGHT($A$2,LEN($A$2)-8),"",SUMIF(Table1[SHIFT NOMENCLATURE], $B3358, Table1[EVIC MOB]))</f>
        <v/>
      </c>
      <c r="F3358" s="1" t="str">
        <f>IF($A3358&gt;--RIGHT($A$2,LEN($A$2)-8),"",SUMIF(Table1[SHIFT NOMENCLATURE], $B3358, Table1[EVIC FIRE]))</f>
        <v/>
      </c>
      <c r="G3358" s="1" t="str">
        <f>IF($A3358&gt;--RIGHT($A$2,LEN($A$2)-8),"",SUMIF(Table1[SHIFT NOMENCLATURE], $B3358, Table1[EKIA]))</f>
        <v/>
      </c>
      <c r="H3358" s="1" t="str">
        <f>IF($A3358&gt;--RIGHT($A$2,LEN($A$2)-8),"",SUMIF(Table1[SHIFT NOMENCLATURE], $B3358, Table1[EWIA]))</f>
        <v/>
      </c>
      <c r="I3358" s="1" t="str">
        <f>IF($A3358&gt;--RIGHT($A$2,LEN($A$2)-8),"",SUMIF(Table1[SHIFT NOMENCLATURE], $B3358, Table1[EPW]))</f>
        <v/>
      </c>
      <c r="J3358" s="1" t="str">
        <f>IF($A3358&gt;--RIGHT($A$2,LEN($A$2)-8),"",SUMIF(Table1[SHIFT NOMENCLATURE], $B3358, Table1[FVIC KILL]))</f>
        <v/>
      </c>
      <c r="K3358" s="1" t="str">
        <f>IF($A3358&gt;--RIGHT($A$2,LEN($A$2)-8),"",SUMIF(Table1[SHIFT NOMENCLATURE], $B3358, Table1[FVIC MOB]))</f>
        <v/>
      </c>
      <c r="L3358" s="1" t="str">
        <f>IF($A3358&gt;--RIGHT($A$2,LEN($A$2)-8),"",SUMIF(Table1[SHIFT NOMENCLATURE], $B3358, Table1[FVIC FIRE]))</f>
        <v/>
      </c>
      <c r="M3358" s="1" t="str">
        <f>IF($A3358&gt;--RIGHT($A$2,LEN($A$2)-8),"",SUMIF(Table1[SHIFT NOMENCLATURE], $B3358, Table1[FKIA]))</f>
        <v/>
      </c>
      <c r="N3358" s="1" t="str">
        <f>IF($A3358&gt;--RIGHT($A$2,LEN($A$2)-8),"",SUMIF(Table1[SHIFT NOMENCLATURE], $B3358, Table1[FWIA]))</f>
        <v/>
      </c>
      <c r="O3358" s="1" t="str">
        <f>IF($A3358&gt;--RIGHT($A$2,LEN($A$2)-8),"",SUMIF(Table1[SHIFT NOMENCLATURE], $B3358, Table1[DUSTWUN]))</f>
        <v/>
      </c>
    </row>
    <row r="3359" spans="1:15" x14ac:dyDescent="0.25">
      <c r="A3359" s="1" t="str">
        <f t="shared" si="104"/>
        <v/>
      </c>
      <c r="B3359" t="str">
        <f t="shared" si="105"/>
        <v/>
      </c>
      <c r="C3359" s="1" t="str">
        <f>IF($A3359&gt;--RIGHT($A$2,LEN($A$2)-8),"",COUNTIF(Table1[SHIFT NOMENCLATURE],$B3359))</f>
        <v/>
      </c>
      <c r="D3359" s="1" t="str">
        <f>IF($A3359&gt;--RIGHT($A$2,LEN($A$2)-8),"",SUMIF(Table1[SHIFT NOMENCLATURE], $B3359, Table1[EVIC KILL]))</f>
        <v/>
      </c>
      <c r="E3359" s="1" t="str">
        <f>IF($A3359&gt;--RIGHT($A$2,LEN($A$2)-8),"",SUMIF(Table1[SHIFT NOMENCLATURE], $B3359, Table1[EVIC MOB]))</f>
        <v/>
      </c>
      <c r="F3359" s="1" t="str">
        <f>IF($A3359&gt;--RIGHT($A$2,LEN($A$2)-8),"",SUMIF(Table1[SHIFT NOMENCLATURE], $B3359, Table1[EVIC FIRE]))</f>
        <v/>
      </c>
      <c r="G3359" s="1" t="str">
        <f>IF($A3359&gt;--RIGHT($A$2,LEN($A$2)-8),"",SUMIF(Table1[SHIFT NOMENCLATURE], $B3359, Table1[EKIA]))</f>
        <v/>
      </c>
      <c r="H3359" s="1" t="str">
        <f>IF($A3359&gt;--RIGHT($A$2,LEN($A$2)-8),"",SUMIF(Table1[SHIFT NOMENCLATURE], $B3359, Table1[EWIA]))</f>
        <v/>
      </c>
      <c r="I3359" s="1" t="str">
        <f>IF($A3359&gt;--RIGHT($A$2,LEN($A$2)-8),"",SUMIF(Table1[SHIFT NOMENCLATURE], $B3359, Table1[EPW]))</f>
        <v/>
      </c>
      <c r="J3359" s="1" t="str">
        <f>IF($A3359&gt;--RIGHT($A$2,LEN($A$2)-8),"",SUMIF(Table1[SHIFT NOMENCLATURE], $B3359, Table1[FVIC KILL]))</f>
        <v/>
      </c>
      <c r="K3359" s="1" t="str">
        <f>IF($A3359&gt;--RIGHT($A$2,LEN($A$2)-8),"",SUMIF(Table1[SHIFT NOMENCLATURE], $B3359, Table1[FVIC MOB]))</f>
        <v/>
      </c>
      <c r="L3359" s="1" t="str">
        <f>IF($A3359&gt;--RIGHT($A$2,LEN($A$2)-8),"",SUMIF(Table1[SHIFT NOMENCLATURE], $B3359, Table1[FVIC FIRE]))</f>
        <v/>
      </c>
      <c r="M3359" s="1" t="str">
        <f>IF($A3359&gt;--RIGHT($A$2,LEN($A$2)-8),"",SUMIF(Table1[SHIFT NOMENCLATURE], $B3359, Table1[FKIA]))</f>
        <v/>
      </c>
      <c r="N3359" s="1" t="str">
        <f>IF($A3359&gt;--RIGHT($A$2,LEN($A$2)-8),"",SUMIF(Table1[SHIFT NOMENCLATURE], $B3359, Table1[FWIA]))</f>
        <v/>
      </c>
      <c r="O3359" s="1" t="str">
        <f>IF($A3359&gt;--RIGHT($A$2,LEN($A$2)-8),"",SUMIF(Table1[SHIFT NOMENCLATURE], $B3359, Table1[DUSTWUN]))</f>
        <v/>
      </c>
    </row>
    <row r="3360" spans="1:15" x14ac:dyDescent="0.25">
      <c r="A3360" s="1" t="str">
        <f t="shared" si="104"/>
        <v/>
      </c>
      <c r="B3360" t="str">
        <f t="shared" si="105"/>
        <v/>
      </c>
      <c r="C3360" s="1" t="str">
        <f>IF($A3360&gt;--RIGHT($A$2,LEN($A$2)-8),"",COUNTIF(Table1[SHIFT NOMENCLATURE],$B3360))</f>
        <v/>
      </c>
      <c r="D3360" s="1" t="str">
        <f>IF($A3360&gt;--RIGHT($A$2,LEN($A$2)-8),"",SUMIF(Table1[SHIFT NOMENCLATURE], $B3360, Table1[EVIC KILL]))</f>
        <v/>
      </c>
      <c r="E3360" s="1" t="str">
        <f>IF($A3360&gt;--RIGHT($A$2,LEN($A$2)-8),"",SUMIF(Table1[SHIFT NOMENCLATURE], $B3360, Table1[EVIC MOB]))</f>
        <v/>
      </c>
      <c r="F3360" s="1" t="str">
        <f>IF($A3360&gt;--RIGHT($A$2,LEN($A$2)-8),"",SUMIF(Table1[SHIFT NOMENCLATURE], $B3360, Table1[EVIC FIRE]))</f>
        <v/>
      </c>
      <c r="G3360" s="1" t="str">
        <f>IF($A3360&gt;--RIGHT($A$2,LEN($A$2)-8),"",SUMIF(Table1[SHIFT NOMENCLATURE], $B3360, Table1[EKIA]))</f>
        <v/>
      </c>
      <c r="H3360" s="1" t="str">
        <f>IF($A3360&gt;--RIGHT($A$2,LEN($A$2)-8),"",SUMIF(Table1[SHIFT NOMENCLATURE], $B3360, Table1[EWIA]))</f>
        <v/>
      </c>
      <c r="I3360" s="1" t="str">
        <f>IF($A3360&gt;--RIGHT($A$2,LEN($A$2)-8),"",SUMIF(Table1[SHIFT NOMENCLATURE], $B3360, Table1[EPW]))</f>
        <v/>
      </c>
      <c r="J3360" s="1" t="str">
        <f>IF($A3360&gt;--RIGHT($A$2,LEN($A$2)-8),"",SUMIF(Table1[SHIFT NOMENCLATURE], $B3360, Table1[FVIC KILL]))</f>
        <v/>
      </c>
      <c r="K3360" s="1" t="str">
        <f>IF($A3360&gt;--RIGHT($A$2,LEN($A$2)-8),"",SUMIF(Table1[SHIFT NOMENCLATURE], $B3360, Table1[FVIC MOB]))</f>
        <v/>
      </c>
      <c r="L3360" s="1" t="str">
        <f>IF($A3360&gt;--RIGHT($A$2,LEN($A$2)-8),"",SUMIF(Table1[SHIFT NOMENCLATURE], $B3360, Table1[FVIC FIRE]))</f>
        <v/>
      </c>
      <c r="M3360" s="1" t="str">
        <f>IF($A3360&gt;--RIGHT($A$2,LEN($A$2)-8),"",SUMIF(Table1[SHIFT NOMENCLATURE], $B3360, Table1[FKIA]))</f>
        <v/>
      </c>
      <c r="N3360" s="1" t="str">
        <f>IF($A3360&gt;--RIGHT($A$2,LEN($A$2)-8),"",SUMIF(Table1[SHIFT NOMENCLATURE], $B3360, Table1[FWIA]))</f>
        <v/>
      </c>
      <c r="O3360" s="1" t="str">
        <f>IF($A3360&gt;--RIGHT($A$2,LEN($A$2)-8),"",SUMIF(Table1[SHIFT NOMENCLATURE], $B3360, Table1[DUSTWUN]))</f>
        <v/>
      </c>
    </row>
    <row r="3361" spans="1:15" x14ac:dyDescent="0.25">
      <c r="A3361" s="1" t="str">
        <f t="shared" si="104"/>
        <v/>
      </c>
      <c r="B3361" t="str">
        <f t="shared" si="105"/>
        <v/>
      </c>
      <c r="C3361" s="1" t="str">
        <f>IF($A3361&gt;--RIGHT($A$2,LEN($A$2)-8),"",COUNTIF(Table1[SHIFT NOMENCLATURE],$B3361))</f>
        <v/>
      </c>
      <c r="D3361" s="1" t="str">
        <f>IF($A3361&gt;--RIGHT($A$2,LEN($A$2)-8),"",SUMIF(Table1[SHIFT NOMENCLATURE], $B3361, Table1[EVIC KILL]))</f>
        <v/>
      </c>
      <c r="E3361" s="1" t="str">
        <f>IF($A3361&gt;--RIGHT($A$2,LEN($A$2)-8),"",SUMIF(Table1[SHIFT NOMENCLATURE], $B3361, Table1[EVIC MOB]))</f>
        <v/>
      </c>
      <c r="F3361" s="1" t="str">
        <f>IF($A3361&gt;--RIGHT($A$2,LEN($A$2)-8),"",SUMIF(Table1[SHIFT NOMENCLATURE], $B3361, Table1[EVIC FIRE]))</f>
        <v/>
      </c>
      <c r="G3361" s="1" t="str">
        <f>IF($A3361&gt;--RIGHT($A$2,LEN($A$2)-8),"",SUMIF(Table1[SHIFT NOMENCLATURE], $B3361, Table1[EKIA]))</f>
        <v/>
      </c>
      <c r="H3361" s="1" t="str">
        <f>IF($A3361&gt;--RIGHT($A$2,LEN($A$2)-8),"",SUMIF(Table1[SHIFT NOMENCLATURE], $B3361, Table1[EWIA]))</f>
        <v/>
      </c>
      <c r="I3361" s="1" t="str">
        <f>IF($A3361&gt;--RIGHT($A$2,LEN($A$2)-8),"",SUMIF(Table1[SHIFT NOMENCLATURE], $B3361, Table1[EPW]))</f>
        <v/>
      </c>
      <c r="J3361" s="1" t="str">
        <f>IF($A3361&gt;--RIGHT($A$2,LEN($A$2)-8),"",SUMIF(Table1[SHIFT NOMENCLATURE], $B3361, Table1[FVIC KILL]))</f>
        <v/>
      </c>
      <c r="K3361" s="1" t="str">
        <f>IF($A3361&gt;--RIGHT($A$2,LEN($A$2)-8),"",SUMIF(Table1[SHIFT NOMENCLATURE], $B3361, Table1[FVIC MOB]))</f>
        <v/>
      </c>
      <c r="L3361" s="1" t="str">
        <f>IF($A3361&gt;--RIGHT($A$2,LEN($A$2)-8),"",SUMIF(Table1[SHIFT NOMENCLATURE], $B3361, Table1[FVIC FIRE]))</f>
        <v/>
      </c>
      <c r="M3361" s="1" t="str">
        <f>IF($A3361&gt;--RIGHT($A$2,LEN($A$2)-8),"",SUMIF(Table1[SHIFT NOMENCLATURE], $B3361, Table1[FKIA]))</f>
        <v/>
      </c>
      <c r="N3361" s="1" t="str">
        <f>IF($A3361&gt;--RIGHT($A$2,LEN($A$2)-8),"",SUMIF(Table1[SHIFT NOMENCLATURE], $B3361, Table1[FWIA]))</f>
        <v/>
      </c>
      <c r="O3361" s="1" t="str">
        <f>IF($A3361&gt;--RIGHT($A$2,LEN($A$2)-8),"",SUMIF(Table1[SHIFT NOMENCLATURE], $B3361, Table1[DUSTWUN]))</f>
        <v/>
      </c>
    </row>
    <row r="3362" spans="1:15" x14ac:dyDescent="0.25">
      <c r="A3362" s="1" t="str">
        <f t="shared" si="104"/>
        <v/>
      </c>
      <c r="B3362" t="str">
        <f t="shared" si="105"/>
        <v/>
      </c>
      <c r="C3362" s="1" t="str">
        <f>IF($A3362&gt;--RIGHT($A$2,LEN($A$2)-8),"",COUNTIF(Table1[SHIFT NOMENCLATURE],$B3362))</f>
        <v/>
      </c>
      <c r="D3362" s="1" t="str">
        <f>IF($A3362&gt;--RIGHT($A$2,LEN($A$2)-8),"",SUMIF(Table1[SHIFT NOMENCLATURE], $B3362, Table1[EVIC KILL]))</f>
        <v/>
      </c>
      <c r="E3362" s="1" t="str">
        <f>IF($A3362&gt;--RIGHT($A$2,LEN($A$2)-8),"",SUMIF(Table1[SHIFT NOMENCLATURE], $B3362, Table1[EVIC MOB]))</f>
        <v/>
      </c>
      <c r="F3362" s="1" t="str">
        <f>IF($A3362&gt;--RIGHT($A$2,LEN($A$2)-8),"",SUMIF(Table1[SHIFT NOMENCLATURE], $B3362, Table1[EVIC FIRE]))</f>
        <v/>
      </c>
      <c r="G3362" s="1" t="str">
        <f>IF($A3362&gt;--RIGHT($A$2,LEN($A$2)-8),"",SUMIF(Table1[SHIFT NOMENCLATURE], $B3362, Table1[EKIA]))</f>
        <v/>
      </c>
      <c r="H3362" s="1" t="str">
        <f>IF($A3362&gt;--RIGHT($A$2,LEN($A$2)-8),"",SUMIF(Table1[SHIFT NOMENCLATURE], $B3362, Table1[EWIA]))</f>
        <v/>
      </c>
      <c r="I3362" s="1" t="str">
        <f>IF($A3362&gt;--RIGHT($A$2,LEN($A$2)-8),"",SUMIF(Table1[SHIFT NOMENCLATURE], $B3362, Table1[EPW]))</f>
        <v/>
      </c>
      <c r="J3362" s="1" t="str">
        <f>IF($A3362&gt;--RIGHT($A$2,LEN($A$2)-8),"",SUMIF(Table1[SHIFT NOMENCLATURE], $B3362, Table1[FVIC KILL]))</f>
        <v/>
      </c>
      <c r="K3362" s="1" t="str">
        <f>IF($A3362&gt;--RIGHT($A$2,LEN($A$2)-8),"",SUMIF(Table1[SHIFT NOMENCLATURE], $B3362, Table1[FVIC MOB]))</f>
        <v/>
      </c>
      <c r="L3362" s="1" t="str">
        <f>IF($A3362&gt;--RIGHT($A$2,LEN($A$2)-8),"",SUMIF(Table1[SHIFT NOMENCLATURE], $B3362, Table1[FVIC FIRE]))</f>
        <v/>
      </c>
      <c r="M3362" s="1" t="str">
        <f>IF($A3362&gt;--RIGHT($A$2,LEN($A$2)-8),"",SUMIF(Table1[SHIFT NOMENCLATURE], $B3362, Table1[FKIA]))</f>
        <v/>
      </c>
      <c r="N3362" s="1" t="str">
        <f>IF($A3362&gt;--RIGHT($A$2,LEN($A$2)-8),"",SUMIF(Table1[SHIFT NOMENCLATURE], $B3362, Table1[FWIA]))</f>
        <v/>
      </c>
      <c r="O3362" s="1" t="str">
        <f>IF($A3362&gt;--RIGHT($A$2,LEN($A$2)-8),"",SUMIF(Table1[SHIFT NOMENCLATURE], $B3362, Table1[DUSTWUN]))</f>
        <v/>
      </c>
    </row>
    <row r="3363" spans="1:15" x14ac:dyDescent="0.25">
      <c r="A3363" s="1" t="str">
        <f t="shared" si="104"/>
        <v/>
      </c>
      <c r="B3363" t="str">
        <f t="shared" si="105"/>
        <v/>
      </c>
      <c r="C3363" s="1" t="str">
        <f>IF($A3363&gt;--RIGHT($A$2,LEN($A$2)-8),"",COUNTIF(Table1[SHIFT NOMENCLATURE],$B3363))</f>
        <v/>
      </c>
      <c r="D3363" s="1" t="str">
        <f>IF($A3363&gt;--RIGHT($A$2,LEN($A$2)-8),"",SUMIF(Table1[SHIFT NOMENCLATURE], $B3363, Table1[EVIC KILL]))</f>
        <v/>
      </c>
      <c r="E3363" s="1" t="str">
        <f>IF($A3363&gt;--RIGHT($A$2,LEN($A$2)-8),"",SUMIF(Table1[SHIFT NOMENCLATURE], $B3363, Table1[EVIC MOB]))</f>
        <v/>
      </c>
      <c r="F3363" s="1" t="str">
        <f>IF($A3363&gt;--RIGHT($A$2,LEN($A$2)-8),"",SUMIF(Table1[SHIFT NOMENCLATURE], $B3363, Table1[EVIC FIRE]))</f>
        <v/>
      </c>
      <c r="G3363" s="1" t="str">
        <f>IF($A3363&gt;--RIGHT($A$2,LEN($A$2)-8),"",SUMIF(Table1[SHIFT NOMENCLATURE], $B3363, Table1[EKIA]))</f>
        <v/>
      </c>
      <c r="H3363" s="1" t="str">
        <f>IF($A3363&gt;--RIGHT($A$2,LEN($A$2)-8),"",SUMIF(Table1[SHIFT NOMENCLATURE], $B3363, Table1[EWIA]))</f>
        <v/>
      </c>
      <c r="I3363" s="1" t="str">
        <f>IF($A3363&gt;--RIGHT($A$2,LEN($A$2)-8),"",SUMIF(Table1[SHIFT NOMENCLATURE], $B3363, Table1[EPW]))</f>
        <v/>
      </c>
      <c r="J3363" s="1" t="str">
        <f>IF($A3363&gt;--RIGHT($A$2,LEN($A$2)-8),"",SUMIF(Table1[SHIFT NOMENCLATURE], $B3363, Table1[FVIC KILL]))</f>
        <v/>
      </c>
      <c r="K3363" s="1" t="str">
        <f>IF($A3363&gt;--RIGHT($A$2,LEN($A$2)-8),"",SUMIF(Table1[SHIFT NOMENCLATURE], $B3363, Table1[FVIC MOB]))</f>
        <v/>
      </c>
      <c r="L3363" s="1" t="str">
        <f>IF($A3363&gt;--RIGHT($A$2,LEN($A$2)-8),"",SUMIF(Table1[SHIFT NOMENCLATURE], $B3363, Table1[FVIC FIRE]))</f>
        <v/>
      </c>
      <c r="M3363" s="1" t="str">
        <f>IF($A3363&gt;--RIGHT($A$2,LEN($A$2)-8),"",SUMIF(Table1[SHIFT NOMENCLATURE], $B3363, Table1[FKIA]))</f>
        <v/>
      </c>
      <c r="N3363" s="1" t="str">
        <f>IF($A3363&gt;--RIGHT($A$2,LEN($A$2)-8),"",SUMIF(Table1[SHIFT NOMENCLATURE], $B3363, Table1[FWIA]))</f>
        <v/>
      </c>
      <c r="O3363" s="1" t="str">
        <f>IF($A3363&gt;--RIGHT($A$2,LEN($A$2)-8),"",SUMIF(Table1[SHIFT NOMENCLATURE], $B3363, Table1[DUSTWUN]))</f>
        <v/>
      </c>
    </row>
    <row r="3364" spans="1:15" x14ac:dyDescent="0.25">
      <c r="A3364" s="1" t="str">
        <f t="shared" si="104"/>
        <v/>
      </c>
      <c r="B3364" t="str">
        <f t="shared" si="105"/>
        <v/>
      </c>
      <c r="C3364" s="1" t="str">
        <f>IF($A3364&gt;--RIGHT($A$2,LEN($A$2)-8),"",COUNTIF(Table1[SHIFT NOMENCLATURE],$B3364))</f>
        <v/>
      </c>
      <c r="D3364" s="1" t="str">
        <f>IF($A3364&gt;--RIGHT($A$2,LEN($A$2)-8),"",SUMIF(Table1[SHIFT NOMENCLATURE], $B3364, Table1[EVIC KILL]))</f>
        <v/>
      </c>
      <c r="E3364" s="1" t="str">
        <f>IF($A3364&gt;--RIGHT($A$2,LEN($A$2)-8),"",SUMIF(Table1[SHIFT NOMENCLATURE], $B3364, Table1[EVIC MOB]))</f>
        <v/>
      </c>
      <c r="F3364" s="1" t="str">
        <f>IF($A3364&gt;--RIGHT($A$2,LEN($A$2)-8),"",SUMIF(Table1[SHIFT NOMENCLATURE], $B3364, Table1[EVIC FIRE]))</f>
        <v/>
      </c>
      <c r="G3364" s="1" t="str">
        <f>IF($A3364&gt;--RIGHT($A$2,LEN($A$2)-8),"",SUMIF(Table1[SHIFT NOMENCLATURE], $B3364, Table1[EKIA]))</f>
        <v/>
      </c>
      <c r="H3364" s="1" t="str">
        <f>IF($A3364&gt;--RIGHT($A$2,LEN($A$2)-8),"",SUMIF(Table1[SHIFT NOMENCLATURE], $B3364, Table1[EWIA]))</f>
        <v/>
      </c>
      <c r="I3364" s="1" t="str">
        <f>IF($A3364&gt;--RIGHT($A$2,LEN($A$2)-8),"",SUMIF(Table1[SHIFT NOMENCLATURE], $B3364, Table1[EPW]))</f>
        <v/>
      </c>
      <c r="J3364" s="1" t="str">
        <f>IF($A3364&gt;--RIGHT($A$2,LEN($A$2)-8),"",SUMIF(Table1[SHIFT NOMENCLATURE], $B3364, Table1[FVIC KILL]))</f>
        <v/>
      </c>
      <c r="K3364" s="1" t="str">
        <f>IF($A3364&gt;--RIGHT($A$2,LEN($A$2)-8),"",SUMIF(Table1[SHIFT NOMENCLATURE], $B3364, Table1[FVIC MOB]))</f>
        <v/>
      </c>
      <c r="L3364" s="1" t="str">
        <f>IF($A3364&gt;--RIGHT($A$2,LEN($A$2)-8),"",SUMIF(Table1[SHIFT NOMENCLATURE], $B3364, Table1[FVIC FIRE]))</f>
        <v/>
      </c>
      <c r="M3364" s="1" t="str">
        <f>IF($A3364&gt;--RIGHT($A$2,LEN($A$2)-8),"",SUMIF(Table1[SHIFT NOMENCLATURE], $B3364, Table1[FKIA]))</f>
        <v/>
      </c>
      <c r="N3364" s="1" t="str">
        <f>IF($A3364&gt;--RIGHT($A$2,LEN($A$2)-8),"",SUMIF(Table1[SHIFT NOMENCLATURE], $B3364, Table1[FWIA]))</f>
        <v/>
      </c>
      <c r="O3364" s="1" t="str">
        <f>IF($A3364&gt;--RIGHT($A$2,LEN($A$2)-8),"",SUMIF(Table1[SHIFT NOMENCLATURE], $B3364, Table1[DUSTWUN]))</f>
        <v/>
      </c>
    </row>
    <row r="3365" spans="1:15" x14ac:dyDescent="0.25">
      <c r="A3365" s="1" t="str">
        <f t="shared" si="104"/>
        <v/>
      </c>
      <c r="B3365" t="str">
        <f t="shared" si="105"/>
        <v/>
      </c>
      <c r="C3365" s="1" t="str">
        <f>IF($A3365&gt;--RIGHT($A$2,LEN($A$2)-8),"",COUNTIF(Table1[SHIFT NOMENCLATURE],$B3365))</f>
        <v/>
      </c>
      <c r="D3365" s="1" t="str">
        <f>IF($A3365&gt;--RIGHT($A$2,LEN($A$2)-8),"",SUMIF(Table1[SHIFT NOMENCLATURE], $B3365, Table1[EVIC KILL]))</f>
        <v/>
      </c>
      <c r="E3365" s="1" t="str">
        <f>IF($A3365&gt;--RIGHT($A$2,LEN($A$2)-8),"",SUMIF(Table1[SHIFT NOMENCLATURE], $B3365, Table1[EVIC MOB]))</f>
        <v/>
      </c>
      <c r="F3365" s="1" t="str">
        <f>IF($A3365&gt;--RIGHT($A$2,LEN($A$2)-8),"",SUMIF(Table1[SHIFT NOMENCLATURE], $B3365, Table1[EVIC FIRE]))</f>
        <v/>
      </c>
      <c r="G3365" s="1" t="str">
        <f>IF($A3365&gt;--RIGHT($A$2,LEN($A$2)-8),"",SUMIF(Table1[SHIFT NOMENCLATURE], $B3365, Table1[EKIA]))</f>
        <v/>
      </c>
      <c r="H3365" s="1" t="str">
        <f>IF($A3365&gt;--RIGHT($A$2,LEN($A$2)-8),"",SUMIF(Table1[SHIFT NOMENCLATURE], $B3365, Table1[EWIA]))</f>
        <v/>
      </c>
      <c r="I3365" s="1" t="str">
        <f>IF($A3365&gt;--RIGHT($A$2,LEN($A$2)-8),"",SUMIF(Table1[SHIFT NOMENCLATURE], $B3365, Table1[EPW]))</f>
        <v/>
      </c>
      <c r="J3365" s="1" t="str">
        <f>IF($A3365&gt;--RIGHT($A$2,LEN($A$2)-8),"",SUMIF(Table1[SHIFT NOMENCLATURE], $B3365, Table1[FVIC KILL]))</f>
        <v/>
      </c>
      <c r="K3365" s="1" t="str">
        <f>IF($A3365&gt;--RIGHT($A$2,LEN($A$2)-8),"",SUMIF(Table1[SHIFT NOMENCLATURE], $B3365, Table1[FVIC MOB]))</f>
        <v/>
      </c>
      <c r="L3365" s="1" t="str">
        <f>IF($A3365&gt;--RIGHT($A$2,LEN($A$2)-8),"",SUMIF(Table1[SHIFT NOMENCLATURE], $B3365, Table1[FVIC FIRE]))</f>
        <v/>
      </c>
      <c r="M3365" s="1" t="str">
        <f>IF($A3365&gt;--RIGHT($A$2,LEN($A$2)-8),"",SUMIF(Table1[SHIFT NOMENCLATURE], $B3365, Table1[FKIA]))</f>
        <v/>
      </c>
      <c r="N3365" s="1" t="str">
        <f>IF($A3365&gt;--RIGHT($A$2,LEN($A$2)-8),"",SUMIF(Table1[SHIFT NOMENCLATURE], $B3365, Table1[FWIA]))</f>
        <v/>
      </c>
      <c r="O3365" s="1" t="str">
        <f>IF($A3365&gt;--RIGHT($A$2,LEN($A$2)-8),"",SUMIF(Table1[SHIFT NOMENCLATURE], $B3365, Table1[DUSTWUN]))</f>
        <v/>
      </c>
    </row>
    <row r="3366" spans="1:15" x14ac:dyDescent="0.25">
      <c r="A3366" s="1" t="str">
        <f t="shared" si="104"/>
        <v/>
      </c>
      <c r="B3366" t="str">
        <f t="shared" si="105"/>
        <v/>
      </c>
      <c r="C3366" s="1" t="str">
        <f>IF($A3366&gt;--RIGHT($A$2,LEN($A$2)-8),"",COUNTIF(Table1[SHIFT NOMENCLATURE],$B3366))</f>
        <v/>
      </c>
      <c r="D3366" s="1" t="str">
        <f>IF($A3366&gt;--RIGHT($A$2,LEN($A$2)-8),"",SUMIF(Table1[SHIFT NOMENCLATURE], $B3366, Table1[EVIC KILL]))</f>
        <v/>
      </c>
      <c r="E3366" s="1" t="str">
        <f>IF($A3366&gt;--RIGHT($A$2,LEN($A$2)-8),"",SUMIF(Table1[SHIFT NOMENCLATURE], $B3366, Table1[EVIC MOB]))</f>
        <v/>
      </c>
      <c r="F3366" s="1" t="str">
        <f>IF($A3366&gt;--RIGHT($A$2,LEN($A$2)-8),"",SUMIF(Table1[SHIFT NOMENCLATURE], $B3366, Table1[EVIC FIRE]))</f>
        <v/>
      </c>
      <c r="G3366" s="1" t="str">
        <f>IF($A3366&gt;--RIGHT($A$2,LEN($A$2)-8),"",SUMIF(Table1[SHIFT NOMENCLATURE], $B3366, Table1[EKIA]))</f>
        <v/>
      </c>
      <c r="H3366" s="1" t="str">
        <f>IF($A3366&gt;--RIGHT($A$2,LEN($A$2)-8),"",SUMIF(Table1[SHIFT NOMENCLATURE], $B3366, Table1[EWIA]))</f>
        <v/>
      </c>
      <c r="I3366" s="1" t="str">
        <f>IF($A3366&gt;--RIGHT($A$2,LEN($A$2)-8),"",SUMIF(Table1[SHIFT NOMENCLATURE], $B3366, Table1[EPW]))</f>
        <v/>
      </c>
      <c r="J3366" s="1" t="str">
        <f>IF($A3366&gt;--RIGHT($A$2,LEN($A$2)-8),"",SUMIF(Table1[SHIFT NOMENCLATURE], $B3366, Table1[FVIC KILL]))</f>
        <v/>
      </c>
      <c r="K3366" s="1" t="str">
        <f>IF($A3366&gt;--RIGHT($A$2,LEN($A$2)-8),"",SUMIF(Table1[SHIFT NOMENCLATURE], $B3366, Table1[FVIC MOB]))</f>
        <v/>
      </c>
      <c r="L3366" s="1" t="str">
        <f>IF($A3366&gt;--RIGHT($A$2,LEN($A$2)-8),"",SUMIF(Table1[SHIFT NOMENCLATURE], $B3366, Table1[FVIC FIRE]))</f>
        <v/>
      </c>
      <c r="M3366" s="1" t="str">
        <f>IF($A3366&gt;--RIGHT($A$2,LEN($A$2)-8),"",SUMIF(Table1[SHIFT NOMENCLATURE], $B3366, Table1[FKIA]))</f>
        <v/>
      </c>
      <c r="N3366" s="1" t="str">
        <f>IF($A3366&gt;--RIGHT($A$2,LEN($A$2)-8),"",SUMIF(Table1[SHIFT NOMENCLATURE], $B3366, Table1[FWIA]))</f>
        <v/>
      </c>
      <c r="O3366" s="1" t="str">
        <f>IF($A3366&gt;--RIGHT($A$2,LEN($A$2)-8),"",SUMIF(Table1[SHIFT NOMENCLATURE], $B3366, Table1[DUSTWUN]))</f>
        <v/>
      </c>
    </row>
    <row r="3367" spans="1:15" x14ac:dyDescent="0.25">
      <c r="A3367" s="1" t="str">
        <f t="shared" si="104"/>
        <v/>
      </c>
      <c r="B3367" t="str">
        <f t="shared" si="105"/>
        <v/>
      </c>
      <c r="C3367" s="1" t="str">
        <f>IF($A3367&gt;--RIGHT($A$2,LEN($A$2)-8),"",COUNTIF(Table1[SHIFT NOMENCLATURE],$B3367))</f>
        <v/>
      </c>
      <c r="D3367" s="1" t="str">
        <f>IF($A3367&gt;--RIGHT($A$2,LEN($A$2)-8),"",SUMIF(Table1[SHIFT NOMENCLATURE], $B3367, Table1[EVIC KILL]))</f>
        <v/>
      </c>
      <c r="E3367" s="1" t="str">
        <f>IF($A3367&gt;--RIGHT($A$2,LEN($A$2)-8),"",SUMIF(Table1[SHIFT NOMENCLATURE], $B3367, Table1[EVIC MOB]))</f>
        <v/>
      </c>
      <c r="F3367" s="1" t="str">
        <f>IF($A3367&gt;--RIGHT($A$2,LEN($A$2)-8),"",SUMIF(Table1[SHIFT NOMENCLATURE], $B3367, Table1[EVIC FIRE]))</f>
        <v/>
      </c>
      <c r="G3367" s="1" t="str">
        <f>IF($A3367&gt;--RIGHT($A$2,LEN($A$2)-8),"",SUMIF(Table1[SHIFT NOMENCLATURE], $B3367, Table1[EKIA]))</f>
        <v/>
      </c>
      <c r="H3367" s="1" t="str">
        <f>IF($A3367&gt;--RIGHT($A$2,LEN($A$2)-8),"",SUMIF(Table1[SHIFT NOMENCLATURE], $B3367, Table1[EWIA]))</f>
        <v/>
      </c>
      <c r="I3367" s="1" t="str">
        <f>IF($A3367&gt;--RIGHT($A$2,LEN($A$2)-8),"",SUMIF(Table1[SHIFT NOMENCLATURE], $B3367, Table1[EPW]))</f>
        <v/>
      </c>
      <c r="J3367" s="1" t="str">
        <f>IF($A3367&gt;--RIGHT($A$2,LEN($A$2)-8),"",SUMIF(Table1[SHIFT NOMENCLATURE], $B3367, Table1[FVIC KILL]))</f>
        <v/>
      </c>
      <c r="K3367" s="1" t="str">
        <f>IF($A3367&gt;--RIGHT($A$2,LEN($A$2)-8),"",SUMIF(Table1[SHIFT NOMENCLATURE], $B3367, Table1[FVIC MOB]))</f>
        <v/>
      </c>
      <c r="L3367" s="1" t="str">
        <f>IF($A3367&gt;--RIGHT($A$2,LEN($A$2)-8),"",SUMIF(Table1[SHIFT NOMENCLATURE], $B3367, Table1[FVIC FIRE]))</f>
        <v/>
      </c>
      <c r="M3367" s="1" t="str">
        <f>IF($A3367&gt;--RIGHT($A$2,LEN($A$2)-8),"",SUMIF(Table1[SHIFT NOMENCLATURE], $B3367, Table1[FKIA]))</f>
        <v/>
      </c>
      <c r="N3367" s="1" t="str">
        <f>IF($A3367&gt;--RIGHT($A$2,LEN($A$2)-8),"",SUMIF(Table1[SHIFT NOMENCLATURE], $B3367, Table1[FWIA]))</f>
        <v/>
      </c>
      <c r="O3367" s="1" t="str">
        <f>IF($A3367&gt;--RIGHT($A$2,LEN($A$2)-8),"",SUMIF(Table1[SHIFT NOMENCLATURE], $B3367, Table1[DUSTWUN]))</f>
        <v/>
      </c>
    </row>
    <row r="3368" spans="1:15" x14ac:dyDescent="0.25">
      <c r="A3368" s="1" t="str">
        <f t="shared" si="104"/>
        <v/>
      </c>
      <c r="B3368" t="str">
        <f t="shared" si="105"/>
        <v/>
      </c>
      <c r="C3368" s="1" t="str">
        <f>IF($A3368&gt;--RIGHT($A$2,LEN($A$2)-8),"",COUNTIF(Table1[SHIFT NOMENCLATURE],$B3368))</f>
        <v/>
      </c>
      <c r="D3368" s="1" t="str">
        <f>IF($A3368&gt;--RIGHT($A$2,LEN($A$2)-8),"",SUMIF(Table1[SHIFT NOMENCLATURE], $B3368, Table1[EVIC KILL]))</f>
        <v/>
      </c>
      <c r="E3368" s="1" t="str">
        <f>IF($A3368&gt;--RIGHT($A$2,LEN($A$2)-8),"",SUMIF(Table1[SHIFT NOMENCLATURE], $B3368, Table1[EVIC MOB]))</f>
        <v/>
      </c>
      <c r="F3368" s="1" t="str">
        <f>IF($A3368&gt;--RIGHT($A$2,LEN($A$2)-8),"",SUMIF(Table1[SHIFT NOMENCLATURE], $B3368, Table1[EVIC FIRE]))</f>
        <v/>
      </c>
      <c r="G3368" s="1" t="str">
        <f>IF($A3368&gt;--RIGHT($A$2,LEN($A$2)-8),"",SUMIF(Table1[SHIFT NOMENCLATURE], $B3368, Table1[EKIA]))</f>
        <v/>
      </c>
      <c r="H3368" s="1" t="str">
        <f>IF($A3368&gt;--RIGHT($A$2,LEN($A$2)-8),"",SUMIF(Table1[SHIFT NOMENCLATURE], $B3368, Table1[EWIA]))</f>
        <v/>
      </c>
      <c r="I3368" s="1" t="str">
        <f>IF($A3368&gt;--RIGHT($A$2,LEN($A$2)-8),"",SUMIF(Table1[SHIFT NOMENCLATURE], $B3368, Table1[EPW]))</f>
        <v/>
      </c>
      <c r="J3368" s="1" t="str">
        <f>IF($A3368&gt;--RIGHT($A$2,LEN($A$2)-8),"",SUMIF(Table1[SHIFT NOMENCLATURE], $B3368, Table1[FVIC KILL]))</f>
        <v/>
      </c>
      <c r="K3368" s="1" t="str">
        <f>IF($A3368&gt;--RIGHT($A$2,LEN($A$2)-8),"",SUMIF(Table1[SHIFT NOMENCLATURE], $B3368, Table1[FVIC MOB]))</f>
        <v/>
      </c>
      <c r="L3368" s="1" t="str">
        <f>IF($A3368&gt;--RIGHT($A$2,LEN($A$2)-8),"",SUMIF(Table1[SHIFT NOMENCLATURE], $B3368, Table1[FVIC FIRE]))</f>
        <v/>
      </c>
      <c r="M3368" s="1" t="str">
        <f>IF($A3368&gt;--RIGHT($A$2,LEN($A$2)-8),"",SUMIF(Table1[SHIFT NOMENCLATURE], $B3368, Table1[FKIA]))</f>
        <v/>
      </c>
      <c r="N3368" s="1" t="str">
        <f>IF($A3368&gt;--RIGHT($A$2,LEN($A$2)-8),"",SUMIF(Table1[SHIFT NOMENCLATURE], $B3368, Table1[FWIA]))</f>
        <v/>
      </c>
      <c r="O3368" s="1" t="str">
        <f>IF($A3368&gt;--RIGHT($A$2,LEN($A$2)-8),"",SUMIF(Table1[SHIFT NOMENCLATURE], $B3368, Table1[DUSTWUN]))</f>
        <v/>
      </c>
    </row>
    <row r="3369" spans="1:15" x14ac:dyDescent="0.25">
      <c r="A3369" s="1" t="str">
        <f t="shared" si="104"/>
        <v/>
      </c>
      <c r="B3369" t="str">
        <f t="shared" si="105"/>
        <v/>
      </c>
      <c r="C3369" s="1" t="str">
        <f>IF($A3369&gt;--RIGHT($A$2,LEN($A$2)-8),"",COUNTIF(Table1[SHIFT NOMENCLATURE],$B3369))</f>
        <v/>
      </c>
      <c r="D3369" s="1" t="str">
        <f>IF($A3369&gt;--RIGHT($A$2,LEN($A$2)-8),"",SUMIF(Table1[SHIFT NOMENCLATURE], $B3369, Table1[EVIC KILL]))</f>
        <v/>
      </c>
      <c r="E3369" s="1" t="str">
        <f>IF($A3369&gt;--RIGHT($A$2,LEN($A$2)-8),"",SUMIF(Table1[SHIFT NOMENCLATURE], $B3369, Table1[EVIC MOB]))</f>
        <v/>
      </c>
      <c r="F3369" s="1" t="str">
        <f>IF($A3369&gt;--RIGHT($A$2,LEN($A$2)-8),"",SUMIF(Table1[SHIFT NOMENCLATURE], $B3369, Table1[EVIC FIRE]))</f>
        <v/>
      </c>
      <c r="G3369" s="1" t="str">
        <f>IF($A3369&gt;--RIGHT($A$2,LEN($A$2)-8),"",SUMIF(Table1[SHIFT NOMENCLATURE], $B3369, Table1[EKIA]))</f>
        <v/>
      </c>
      <c r="H3369" s="1" t="str">
        <f>IF($A3369&gt;--RIGHT($A$2,LEN($A$2)-8),"",SUMIF(Table1[SHIFT NOMENCLATURE], $B3369, Table1[EWIA]))</f>
        <v/>
      </c>
      <c r="I3369" s="1" t="str">
        <f>IF($A3369&gt;--RIGHT($A$2,LEN($A$2)-8),"",SUMIF(Table1[SHIFT NOMENCLATURE], $B3369, Table1[EPW]))</f>
        <v/>
      </c>
      <c r="J3369" s="1" t="str">
        <f>IF($A3369&gt;--RIGHT($A$2,LEN($A$2)-8),"",SUMIF(Table1[SHIFT NOMENCLATURE], $B3369, Table1[FVIC KILL]))</f>
        <v/>
      </c>
      <c r="K3369" s="1" t="str">
        <f>IF($A3369&gt;--RIGHT($A$2,LEN($A$2)-8),"",SUMIF(Table1[SHIFT NOMENCLATURE], $B3369, Table1[FVIC MOB]))</f>
        <v/>
      </c>
      <c r="L3369" s="1" t="str">
        <f>IF($A3369&gt;--RIGHT($A$2,LEN($A$2)-8),"",SUMIF(Table1[SHIFT NOMENCLATURE], $B3369, Table1[FVIC FIRE]))</f>
        <v/>
      </c>
      <c r="M3369" s="1" t="str">
        <f>IF($A3369&gt;--RIGHT($A$2,LEN($A$2)-8),"",SUMIF(Table1[SHIFT NOMENCLATURE], $B3369, Table1[FKIA]))</f>
        <v/>
      </c>
      <c r="N3369" s="1" t="str">
        <f>IF($A3369&gt;--RIGHT($A$2,LEN($A$2)-8),"",SUMIF(Table1[SHIFT NOMENCLATURE], $B3369, Table1[FWIA]))</f>
        <v/>
      </c>
      <c r="O3369" s="1" t="str">
        <f>IF($A3369&gt;--RIGHT($A$2,LEN($A$2)-8),"",SUMIF(Table1[SHIFT NOMENCLATURE], $B3369, Table1[DUSTWUN]))</f>
        <v/>
      </c>
    </row>
    <row r="3370" spans="1:15" x14ac:dyDescent="0.25">
      <c r="A3370" s="1" t="str">
        <f t="shared" si="104"/>
        <v/>
      </c>
      <c r="B3370" t="str">
        <f t="shared" si="105"/>
        <v/>
      </c>
      <c r="C3370" s="1" t="str">
        <f>IF($A3370&gt;--RIGHT($A$2,LEN($A$2)-8),"",COUNTIF(Table1[SHIFT NOMENCLATURE],$B3370))</f>
        <v/>
      </c>
      <c r="D3370" s="1" t="str">
        <f>IF($A3370&gt;--RIGHT($A$2,LEN($A$2)-8),"",SUMIF(Table1[SHIFT NOMENCLATURE], $B3370, Table1[EVIC KILL]))</f>
        <v/>
      </c>
      <c r="E3370" s="1" t="str">
        <f>IF($A3370&gt;--RIGHT($A$2,LEN($A$2)-8),"",SUMIF(Table1[SHIFT NOMENCLATURE], $B3370, Table1[EVIC MOB]))</f>
        <v/>
      </c>
      <c r="F3370" s="1" t="str">
        <f>IF($A3370&gt;--RIGHT($A$2,LEN($A$2)-8),"",SUMIF(Table1[SHIFT NOMENCLATURE], $B3370, Table1[EVIC FIRE]))</f>
        <v/>
      </c>
      <c r="G3370" s="1" t="str">
        <f>IF($A3370&gt;--RIGHT($A$2,LEN($A$2)-8),"",SUMIF(Table1[SHIFT NOMENCLATURE], $B3370, Table1[EKIA]))</f>
        <v/>
      </c>
      <c r="H3370" s="1" t="str">
        <f>IF($A3370&gt;--RIGHT($A$2,LEN($A$2)-8),"",SUMIF(Table1[SHIFT NOMENCLATURE], $B3370, Table1[EWIA]))</f>
        <v/>
      </c>
      <c r="I3370" s="1" t="str">
        <f>IF($A3370&gt;--RIGHT($A$2,LEN($A$2)-8),"",SUMIF(Table1[SHIFT NOMENCLATURE], $B3370, Table1[EPW]))</f>
        <v/>
      </c>
      <c r="J3370" s="1" t="str">
        <f>IF($A3370&gt;--RIGHT($A$2,LEN($A$2)-8),"",SUMIF(Table1[SHIFT NOMENCLATURE], $B3370, Table1[FVIC KILL]))</f>
        <v/>
      </c>
      <c r="K3370" s="1" t="str">
        <f>IF($A3370&gt;--RIGHT($A$2,LEN($A$2)-8),"",SUMIF(Table1[SHIFT NOMENCLATURE], $B3370, Table1[FVIC MOB]))</f>
        <v/>
      </c>
      <c r="L3370" s="1" t="str">
        <f>IF($A3370&gt;--RIGHT($A$2,LEN($A$2)-8),"",SUMIF(Table1[SHIFT NOMENCLATURE], $B3370, Table1[FVIC FIRE]))</f>
        <v/>
      </c>
      <c r="M3370" s="1" t="str">
        <f>IF($A3370&gt;--RIGHT($A$2,LEN($A$2)-8),"",SUMIF(Table1[SHIFT NOMENCLATURE], $B3370, Table1[FKIA]))</f>
        <v/>
      </c>
      <c r="N3370" s="1" t="str">
        <f>IF($A3370&gt;--RIGHT($A$2,LEN($A$2)-8),"",SUMIF(Table1[SHIFT NOMENCLATURE], $B3370, Table1[FWIA]))</f>
        <v/>
      </c>
      <c r="O3370" s="1" t="str">
        <f>IF($A3370&gt;--RIGHT($A$2,LEN($A$2)-8),"",SUMIF(Table1[SHIFT NOMENCLATURE], $B3370, Table1[DUSTWUN]))</f>
        <v/>
      </c>
    </row>
    <row r="3371" spans="1:15" x14ac:dyDescent="0.25">
      <c r="A3371" s="1" t="str">
        <f t="shared" si="104"/>
        <v/>
      </c>
      <c r="B3371" t="str">
        <f t="shared" si="105"/>
        <v/>
      </c>
      <c r="C3371" s="1" t="str">
        <f>IF($A3371&gt;--RIGHT($A$2,LEN($A$2)-8),"",COUNTIF(Table1[SHIFT NOMENCLATURE],$B3371))</f>
        <v/>
      </c>
      <c r="D3371" s="1" t="str">
        <f>IF($A3371&gt;--RIGHT($A$2,LEN($A$2)-8),"",SUMIF(Table1[SHIFT NOMENCLATURE], $B3371, Table1[EVIC KILL]))</f>
        <v/>
      </c>
      <c r="E3371" s="1" t="str">
        <f>IF($A3371&gt;--RIGHT($A$2,LEN($A$2)-8),"",SUMIF(Table1[SHIFT NOMENCLATURE], $B3371, Table1[EVIC MOB]))</f>
        <v/>
      </c>
      <c r="F3371" s="1" t="str">
        <f>IF($A3371&gt;--RIGHT($A$2,LEN($A$2)-8),"",SUMIF(Table1[SHIFT NOMENCLATURE], $B3371, Table1[EVIC FIRE]))</f>
        <v/>
      </c>
      <c r="G3371" s="1" t="str">
        <f>IF($A3371&gt;--RIGHT($A$2,LEN($A$2)-8),"",SUMIF(Table1[SHIFT NOMENCLATURE], $B3371, Table1[EKIA]))</f>
        <v/>
      </c>
      <c r="H3371" s="1" t="str">
        <f>IF($A3371&gt;--RIGHT($A$2,LEN($A$2)-8),"",SUMIF(Table1[SHIFT NOMENCLATURE], $B3371, Table1[EWIA]))</f>
        <v/>
      </c>
      <c r="I3371" s="1" t="str">
        <f>IF($A3371&gt;--RIGHT($A$2,LEN($A$2)-8),"",SUMIF(Table1[SHIFT NOMENCLATURE], $B3371, Table1[EPW]))</f>
        <v/>
      </c>
      <c r="J3371" s="1" t="str">
        <f>IF($A3371&gt;--RIGHT($A$2,LEN($A$2)-8),"",SUMIF(Table1[SHIFT NOMENCLATURE], $B3371, Table1[FVIC KILL]))</f>
        <v/>
      </c>
      <c r="K3371" s="1" t="str">
        <f>IF($A3371&gt;--RIGHT($A$2,LEN($A$2)-8),"",SUMIF(Table1[SHIFT NOMENCLATURE], $B3371, Table1[FVIC MOB]))</f>
        <v/>
      </c>
      <c r="L3371" s="1" t="str">
        <f>IF($A3371&gt;--RIGHT($A$2,LEN($A$2)-8),"",SUMIF(Table1[SHIFT NOMENCLATURE], $B3371, Table1[FVIC FIRE]))</f>
        <v/>
      </c>
      <c r="M3371" s="1" t="str">
        <f>IF($A3371&gt;--RIGHT($A$2,LEN($A$2)-8),"",SUMIF(Table1[SHIFT NOMENCLATURE], $B3371, Table1[FKIA]))</f>
        <v/>
      </c>
      <c r="N3371" s="1" t="str">
        <f>IF($A3371&gt;--RIGHT($A$2,LEN($A$2)-8),"",SUMIF(Table1[SHIFT NOMENCLATURE], $B3371, Table1[FWIA]))</f>
        <v/>
      </c>
      <c r="O3371" s="1" t="str">
        <f>IF($A3371&gt;--RIGHT($A$2,LEN($A$2)-8),"",SUMIF(Table1[SHIFT NOMENCLATURE], $B3371, Table1[DUSTWUN]))</f>
        <v/>
      </c>
    </row>
    <row r="3372" spans="1:15" x14ac:dyDescent="0.25">
      <c r="A3372" s="1" t="str">
        <f t="shared" si="104"/>
        <v/>
      </c>
      <c r="B3372" t="str">
        <f t="shared" si="105"/>
        <v/>
      </c>
      <c r="C3372" s="1" t="str">
        <f>IF($A3372&gt;--RIGHT($A$2,LEN($A$2)-8),"",COUNTIF(Table1[SHIFT NOMENCLATURE],$B3372))</f>
        <v/>
      </c>
      <c r="D3372" s="1" t="str">
        <f>IF($A3372&gt;--RIGHT($A$2,LEN($A$2)-8),"",SUMIF(Table1[SHIFT NOMENCLATURE], $B3372, Table1[EVIC KILL]))</f>
        <v/>
      </c>
      <c r="E3372" s="1" t="str">
        <f>IF($A3372&gt;--RIGHT($A$2,LEN($A$2)-8),"",SUMIF(Table1[SHIFT NOMENCLATURE], $B3372, Table1[EVIC MOB]))</f>
        <v/>
      </c>
      <c r="F3372" s="1" t="str">
        <f>IF($A3372&gt;--RIGHT($A$2,LEN($A$2)-8),"",SUMIF(Table1[SHIFT NOMENCLATURE], $B3372, Table1[EVIC FIRE]))</f>
        <v/>
      </c>
      <c r="G3372" s="1" t="str">
        <f>IF($A3372&gt;--RIGHT($A$2,LEN($A$2)-8),"",SUMIF(Table1[SHIFT NOMENCLATURE], $B3372, Table1[EKIA]))</f>
        <v/>
      </c>
      <c r="H3372" s="1" t="str">
        <f>IF($A3372&gt;--RIGHT($A$2,LEN($A$2)-8),"",SUMIF(Table1[SHIFT NOMENCLATURE], $B3372, Table1[EWIA]))</f>
        <v/>
      </c>
      <c r="I3372" s="1" t="str">
        <f>IF($A3372&gt;--RIGHT($A$2,LEN($A$2)-8),"",SUMIF(Table1[SHIFT NOMENCLATURE], $B3372, Table1[EPW]))</f>
        <v/>
      </c>
      <c r="J3372" s="1" t="str">
        <f>IF($A3372&gt;--RIGHT($A$2,LEN($A$2)-8),"",SUMIF(Table1[SHIFT NOMENCLATURE], $B3372, Table1[FVIC KILL]))</f>
        <v/>
      </c>
      <c r="K3372" s="1" t="str">
        <f>IF($A3372&gt;--RIGHT($A$2,LEN($A$2)-8),"",SUMIF(Table1[SHIFT NOMENCLATURE], $B3372, Table1[FVIC MOB]))</f>
        <v/>
      </c>
      <c r="L3372" s="1" t="str">
        <f>IF($A3372&gt;--RIGHT($A$2,LEN($A$2)-8),"",SUMIF(Table1[SHIFT NOMENCLATURE], $B3372, Table1[FVIC FIRE]))</f>
        <v/>
      </c>
      <c r="M3372" s="1" t="str">
        <f>IF($A3372&gt;--RIGHT($A$2,LEN($A$2)-8),"",SUMIF(Table1[SHIFT NOMENCLATURE], $B3372, Table1[FKIA]))</f>
        <v/>
      </c>
      <c r="N3372" s="1" t="str">
        <f>IF($A3372&gt;--RIGHT($A$2,LEN($A$2)-8),"",SUMIF(Table1[SHIFT NOMENCLATURE], $B3372, Table1[FWIA]))</f>
        <v/>
      </c>
      <c r="O3372" s="1" t="str">
        <f>IF($A3372&gt;--RIGHT($A$2,LEN($A$2)-8),"",SUMIF(Table1[SHIFT NOMENCLATURE], $B3372, Table1[DUSTWUN]))</f>
        <v/>
      </c>
    </row>
    <row r="3373" spans="1:15" x14ac:dyDescent="0.25">
      <c r="A3373" s="1" t="str">
        <f t="shared" si="104"/>
        <v/>
      </c>
      <c r="B3373" t="str">
        <f t="shared" si="105"/>
        <v/>
      </c>
      <c r="C3373" s="1" t="str">
        <f>IF($A3373&gt;--RIGHT($A$2,LEN($A$2)-8),"",COUNTIF(Table1[SHIFT NOMENCLATURE],$B3373))</f>
        <v/>
      </c>
      <c r="D3373" s="1" t="str">
        <f>IF($A3373&gt;--RIGHT($A$2,LEN($A$2)-8),"",SUMIF(Table1[SHIFT NOMENCLATURE], $B3373, Table1[EVIC KILL]))</f>
        <v/>
      </c>
      <c r="E3373" s="1" t="str">
        <f>IF($A3373&gt;--RIGHT($A$2,LEN($A$2)-8),"",SUMIF(Table1[SHIFT NOMENCLATURE], $B3373, Table1[EVIC MOB]))</f>
        <v/>
      </c>
      <c r="F3373" s="1" t="str">
        <f>IF($A3373&gt;--RIGHT($A$2,LEN($A$2)-8),"",SUMIF(Table1[SHIFT NOMENCLATURE], $B3373, Table1[EVIC FIRE]))</f>
        <v/>
      </c>
      <c r="G3373" s="1" t="str">
        <f>IF($A3373&gt;--RIGHT($A$2,LEN($A$2)-8),"",SUMIF(Table1[SHIFT NOMENCLATURE], $B3373, Table1[EKIA]))</f>
        <v/>
      </c>
      <c r="H3373" s="1" t="str">
        <f>IF($A3373&gt;--RIGHT($A$2,LEN($A$2)-8),"",SUMIF(Table1[SHIFT NOMENCLATURE], $B3373, Table1[EWIA]))</f>
        <v/>
      </c>
      <c r="I3373" s="1" t="str">
        <f>IF($A3373&gt;--RIGHT($A$2,LEN($A$2)-8),"",SUMIF(Table1[SHIFT NOMENCLATURE], $B3373, Table1[EPW]))</f>
        <v/>
      </c>
      <c r="J3373" s="1" t="str">
        <f>IF($A3373&gt;--RIGHT($A$2,LEN($A$2)-8),"",SUMIF(Table1[SHIFT NOMENCLATURE], $B3373, Table1[FVIC KILL]))</f>
        <v/>
      </c>
      <c r="K3373" s="1" t="str">
        <f>IF($A3373&gt;--RIGHT($A$2,LEN($A$2)-8),"",SUMIF(Table1[SHIFT NOMENCLATURE], $B3373, Table1[FVIC MOB]))</f>
        <v/>
      </c>
      <c r="L3373" s="1" t="str">
        <f>IF($A3373&gt;--RIGHT($A$2,LEN($A$2)-8),"",SUMIF(Table1[SHIFT NOMENCLATURE], $B3373, Table1[FVIC FIRE]))</f>
        <v/>
      </c>
      <c r="M3373" s="1" t="str">
        <f>IF($A3373&gt;--RIGHT($A$2,LEN($A$2)-8),"",SUMIF(Table1[SHIFT NOMENCLATURE], $B3373, Table1[FKIA]))</f>
        <v/>
      </c>
      <c r="N3373" s="1" t="str">
        <f>IF($A3373&gt;--RIGHT($A$2,LEN($A$2)-8),"",SUMIF(Table1[SHIFT NOMENCLATURE], $B3373, Table1[FWIA]))</f>
        <v/>
      </c>
      <c r="O3373" s="1" t="str">
        <f>IF($A3373&gt;--RIGHT($A$2,LEN($A$2)-8),"",SUMIF(Table1[SHIFT NOMENCLATURE], $B3373, Table1[DUSTWUN]))</f>
        <v/>
      </c>
    </row>
    <row r="3374" spans="1:15" x14ac:dyDescent="0.25">
      <c r="A3374" s="1" t="str">
        <f t="shared" si="104"/>
        <v/>
      </c>
      <c r="B3374" t="str">
        <f t="shared" si="105"/>
        <v/>
      </c>
      <c r="C3374" s="1" t="str">
        <f>IF($A3374&gt;--RIGHT($A$2,LEN($A$2)-8),"",COUNTIF(Table1[SHIFT NOMENCLATURE],$B3374))</f>
        <v/>
      </c>
      <c r="D3374" s="1" t="str">
        <f>IF($A3374&gt;--RIGHT($A$2,LEN($A$2)-8),"",SUMIF(Table1[SHIFT NOMENCLATURE], $B3374, Table1[EVIC KILL]))</f>
        <v/>
      </c>
      <c r="E3374" s="1" t="str">
        <f>IF($A3374&gt;--RIGHT($A$2,LEN($A$2)-8),"",SUMIF(Table1[SHIFT NOMENCLATURE], $B3374, Table1[EVIC MOB]))</f>
        <v/>
      </c>
      <c r="F3374" s="1" t="str">
        <f>IF($A3374&gt;--RIGHT($A$2,LEN($A$2)-8),"",SUMIF(Table1[SHIFT NOMENCLATURE], $B3374, Table1[EVIC FIRE]))</f>
        <v/>
      </c>
      <c r="G3374" s="1" t="str">
        <f>IF($A3374&gt;--RIGHT($A$2,LEN($A$2)-8),"",SUMIF(Table1[SHIFT NOMENCLATURE], $B3374, Table1[EKIA]))</f>
        <v/>
      </c>
      <c r="H3374" s="1" t="str">
        <f>IF($A3374&gt;--RIGHT($A$2,LEN($A$2)-8),"",SUMIF(Table1[SHIFT NOMENCLATURE], $B3374, Table1[EWIA]))</f>
        <v/>
      </c>
      <c r="I3374" s="1" t="str">
        <f>IF($A3374&gt;--RIGHT($A$2,LEN($A$2)-8),"",SUMIF(Table1[SHIFT NOMENCLATURE], $B3374, Table1[EPW]))</f>
        <v/>
      </c>
      <c r="J3374" s="1" t="str">
        <f>IF($A3374&gt;--RIGHT($A$2,LEN($A$2)-8),"",SUMIF(Table1[SHIFT NOMENCLATURE], $B3374, Table1[FVIC KILL]))</f>
        <v/>
      </c>
      <c r="K3374" s="1" t="str">
        <f>IF($A3374&gt;--RIGHT($A$2,LEN($A$2)-8),"",SUMIF(Table1[SHIFT NOMENCLATURE], $B3374, Table1[FVIC MOB]))</f>
        <v/>
      </c>
      <c r="L3374" s="1" t="str">
        <f>IF($A3374&gt;--RIGHT($A$2,LEN($A$2)-8),"",SUMIF(Table1[SHIFT NOMENCLATURE], $B3374, Table1[FVIC FIRE]))</f>
        <v/>
      </c>
      <c r="M3374" s="1" t="str">
        <f>IF($A3374&gt;--RIGHT($A$2,LEN($A$2)-8),"",SUMIF(Table1[SHIFT NOMENCLATURE], $B3374, Table1[FKIA]))</f>
        <v/>
      </c>
      <c r="N3374" s="1" t="str">
        <f>IF($A3374&gt;--RIGHT($A$2,LEN($A$2)-8),"",SUMIF(Table1[SHIFT NOMENCLATURE], $B3374, Table1[FWIA]))</f>
        <v/>
      </c>
      <c r="O3374" s="1" t="str">
        <f>IF($A3374&gt;--RIGHT($A$2,LEN($A$2)-8),"",SUMIF(Table1[SHIFT NOMENCLATURE], $B3374, Table1[DUSTWUN]))</f>
        <v/>
      </c>
    </row>
    <row r="3375" spans="1:15" x14ac:dyDescent="0.25">
      <c r="A3375" s="1" t="str">
        <f t="shared" si="104"/>
        <v/>
      </c>
      <c r="B3375" t="str">
        <f t="shared" si="105"/>
        <v/>
      </c>
      <c r="C3375" s="1" t="str">
        <f>IF($A3375&gt;--RIGHT($A$2,LEN($A$2)-8),"",COUNTIF(Table1[SHIFT NOMENCLATURE],$B3375))</f>
        <v/>
      </c>
      <c r="D3375" s="1" t="str">
        <f>IF($A3375&gt;--RIGHT($A$2,LEN($A$2)-8),"",SUMIF(Table1[SHIFT NOMENCLATURE], $B3375, Table1[EVIC KILL]))</f>
        <v/>
      </c>
      <c r="E3375" s="1" t="str">
        <f>IF($A3375&gt;--RIGHT($A$2,LEN($A$2)-8),"",SUMIF(Table1[SHIFT NOMENCLATURE], $B3375, Table1[EVIC MOB]))</f>
        <v/>
      </c>
      <c r="F3375" s="1" t="str">
        <f>IF($A3375&gt;--RIGHT($A$2,LEN($A$2)-8),"",SUMIF(Table1[SHIFT NOMENCLATURE], $B3375, Table1[EVIC FIRE]))</f>
        <v/>
      </c>
      <c r="G3375" s="1" t="str">
        <f>IF($A3375&gt;--RIGHT($A$2,LEN($A$2)-8),"",SUMIF(Table1[SHIFT NOMENCLATURE], $B3375, Table1[EKIA]))</f>
        <v/>
      </c>
      <c r="H3375" s="1" t="str">
        <f>IF($A3375&gt;--RIGHT($A$2,LEN($A$2)-8),"",SUMIF(Table1[SHIFT NOMENCLATURE], $B3375, Table1[EWIA]))</f>
        <v/>
      </c>
      <c r="I3375" s="1" t="str">
        <f>IF($A3375&gt;--RIGHT($A$2,LEN($A$2)-8),"",SUMIF(Table1[SHIFT NOMENCLATURE], $B3375, Table1[EPW]))</f>
        <v/>
      </c>
      <c r="J3375" s="1" t="str">
        <f>IF($A3375&gt;--RIGHT($A$2,LEN($A$2)-8),"",SUMIF(Table1[SHIFT NOMENCLATURE], $B3375, Table1[FVIC KILL]))</f>
        <v/>
      </c>
      <c r="K3375" s="1" t="str">
        <f>IF($A3375&gt;--RIGHT($A$2,LEN($A$2)-8),"",SUMIF(Table1[SHIFT NOMENCLATURE], $B3375, Table1[FVIC MOB]))</f>
        <v/>
      </c>
      <c r="L3375" s="1" t="str">
        <f>IF($A3375&gt;--RIGHT($A$2,LEN($A$2)-8),"",SUMIF(Table1[SHIFT NOMENCLATURE], $B3375, Table1[FVIC FIRE]))</f>
        <v/>
      </c>
      <c r="M3375" s="1" t="str">
        <f>IF($A3375&gt;--RIGHT($A$2,LEN($A$2)-8),"",SUMIF(Table1[SHIFT NOMENCLATURE], $B3375, Table1[FKIA]))</f>
        <v/>
      </c>
      <c r="N3375" s="1" t="str">
        <f>IF($A3375&gt;--RIGHT($A$2,LEN($A$2)-8),"",SUMIF(Table1[SHIFT NOMENCLATURE], $B3375, Table1[FWIA]))</f>
        <v/>
      </c>
      <c r="O3375" s="1" t="str">
        <f>IF($A3375&gt;--RIGHT($A$2,LEN($A$2)-8),"",SUMIF(Table1[SHIFT NOMENCLATURE], $B3375, Table1[DUSTWUN]))</f>
        <v/>
      </c>
    </row>
    <row r="3376" spans="1:15" x14ac:dyDescent="0.25">
      <c r="A3376" s="1" t="str">
        <f t="shared" si="104"/>
        <v/>
      </c>
      <c r="B3376" t="str">
        <f t="shared" si="105"/>
        <v/>
      </c>
      <c r="C3376" s="1" t="str">
        <f>IF($A3376&gt;--RIGHT($A$2,LEN($A$2)-8),"",COUNTIF(Table1[SHIFT NOMENCLATURE],$B3376))</f>
        <v/>
      </c>
      <c r="D3376" s="1" t="str">
        <f>IF($A3376&gt;--RIGHT($A$2,LEN($A$2)-8),"",SUMIF(Table1[SHIFT NOMENCLATURE], $B3376, Table1[EVIC KILL]))</f>
        <v/>
      </c>
      <c r="E3376" s="1" t="str">
        <f>IF($A3376&gt;--RIGHT($A$2,LEN($A$2)-8),"",SUMIF(Table1[SHIFT NOMENCLATURE], $B3376, Table1[EVIC MOB]))</f>
        <v/>
      </c>
      <c r="F3376" s="1" t="str">
        <f>IF($A3376&gt;--RIGHT($A$2,LEN($A$2)-8),"",SUMIF(Table1[SHIFT NOMENCLATURE], $B3376, Table1[EVIC FIRE]))</f>
        <v/>
      </c>
      <c r="G3376" s="1" t="str">
        <f>IF($A3376&gt;--RIGHT($A$2,LEN($A$2)-8),"",SUMIF(Table1[SHIFT NOMENCLATURE], $B3376, Table1[EKIA]))</f>
        <v/>
      </c>
      <c r="H3376" s="1" t="str">
        <f>IF($A3376&gt;--RIGHT($A$2,LEN($A$2)-8),"",SUMIF(Table1[SHIFT NOMENCLATURE], $B3376, Table1[EWIA]))</f>
        <v/>
      </c>
      <c r="I3376" s="1" t="str">
        <f>IF($A3376&gt;--RIGHT($A$2,LEN($A$2)-8),"",SUMIF(Table1[SHIFT NOMENCLATURE], $B3376, Table1[EPW]))</f>
        <v/>
      </c>
      <c r="J3376" s="1" t="str">
        <f>IF($A3376&gt;--RIGHT($A$2,LEN($A$2)-8),"",SUMIF(Table1[SHIFT NOMENCLATURE], $B3376, Table1[FVIC KILL]))</f>
        <v/>
      </c>
      <c r="K3376" s="1" t="str">
        <f>IF($A3376&gt;--RIGHT($A$2,LEN($A$2)-8),"",SUMIF(Table1[SHIFT NOMENCLATURE], $B3376, Table1[FVIC MOB]))</f>
        <v/>
      </c>
      <c r="L3376" s="1" t="str">
        <f>IF($A3376&gt;--RIGHT($A$2,LEN($A$2)-8),"",SUMIF(Table1[SHIFT NOMENCLATURE], $B3376, Table1[FVIC FIRE]))</f>
        <v/>
      </c>
      <c r="M3376" s="1" t="str">
        <f>IF($A3376&gt;--RIGHT($A$2,LEN($A$2)-8),"",SUMIF(Table1[SHIFT NOMENCLATURE], $B3376, Table1[FKIA]))</f>
        <v/>
      </c>
      <c r="N3376" s="1" t="str">
        <f>IF($A3376&gt;--RIGHT($A$2,LEN($A$2)-8),"",SUMIF(Table1[SHIFT NOMENCLATURE], $B3376, Table1[FWIA]))</f>
        <v/>
      </c>
      <c r="O3376" s="1" t="str">
        <f>IF($A3376&gt;--RIGHT($A$2,LEN($A$2)-8),"",SUMIF(Table1[SHIFT NOMENCLATURE], $B3376, Table1[DUSTWUN]))</f>
        <v/>
      </c>
    </row>
    <row r="3377" spans="1:15" x14ac:dyDescent="0.25">
      <c r="A3377" s="1" t="str">
        <f t="shared" si="104"/>
        <v/>
      </c>
      <c r="B3377" t="str">
        <f t="shared" si="105"/>
        <v/>
      </c>
      <c r="C3377" s="1" t="str">
        <f>IF($A3377&gt;--RIGHT($A$2,LEN($A$2)-8),"",COUNTIF(Table1[SHIFT NOMENCLATURE],$B3377))</f>
        <v/>
      </c>
      <c r="D3377" s="1" t="str">
        <f>IF($A3377&gt;--RIGHT($A$2,LEN($A$2)-8),"",SUMIF(Table1[SHIFT NOMENCLATURE], $B3377, Table1[EVIC KILL]))</f>
        <v/>
      </c>
      <c r="E3377" s="1" t="str">
        <f>IF($A3377&gt;--RIGHT($A$2,LEN($A$2)-8),"",SUMIF(Table1[SHIFT NOMENCLATURE], $B3377, Table1[EVIC MOB]))</f>
        <v/>
      </c>
      <c r="F3377" s="1" t="str">
        <f>IF($A3377&gt;--RIGHT($A$2,LEN($A$2)-8),"",SUMIF(Table1[SHIFT NOMENCLATURE], $B3377, Table1[EVIC FIRE]))</f>
        <v/>
      </c>
      <c r="G3377" s="1" t="str">
        <f>IF($A3377&gt;--RIGHT($A$2,LEN($A$2)-8),"",SUMIF(Table1[SHIFT NOMENCLATURE], $B3377, Table1[EKIA]))</f>
        <v/>
      </c>
      <c r="H3377" s="1" t="str">
        <f>IF($A3377&gt;--RIGHT($A$2,LEN($A$2)-8),"",SUMIF(Table1[SHIFT NOMENCLATURE], $B3377, Table1[EWIA]))</f>
        <v/>
      </c>
      <c r="I3377" s="1" t="str">
        <f>IF($A3377&gt;--RIGHT($A$2,LEN($A$2)-8),"",SUMIF(Table1[SHIFT NOMENCLATURE], $B3377, Table1[EPW]))</f>
        <v/>
      </c>
      <c r="J3377" s="1" t="str">
        <f>IF($A3377&gt;--RIGHT($A$2,LEN($A$2)-8),"",SUMIF(Table1[SHIFT NOMENCLATURE], $B3377, Table1[FVIC KILL]))</f>
        <v/>
      </c>
      <c r="K3377" s="1" t="str">
        <f>IF($A3377&gt;--RIGHT($A$2,LEN($A$2)-8),"",SUMIF(Table1[SHIFT NOMENCLATURE], $B3377, Table1[FVIC MOB]))</f>
        <v/>
      </c>
      <c r="L3377" s="1" t="str">
        <f>IF($A3377&gt;--RIGHT($A$2,LEN($A$2)-8),"",SUMIF(Table1[SHIFT NOMENCLATURE], $B3377, Table1[FVIC FIRE]))</f>
        <v/>
      </c>
      <c r="M3377" s="1" t="str">
        <f>IF($A3377&gt;--RIGHT($A$2,LEN($A$2)-8),"",SUMIF(Table1[SHIFT NOMENCLATURE], $B3377, Table1[FKIA]))</f>
        <v/>
      </c>
      <c r="N3377" s="1" t="str">
        <f>IF($A3377&gt;--RIGHT($A$2,LEN($A$2)-8),"",SUMIF(Table1[SHIFT NOMENCLATURE], $B3377, Table1[FWIA]))</f>
        <v/>
      </c>
      <c r="O3377" s="1" t="str">
        <f>IF($A3377&gt;--RIGHT($A$2,LEN($A$2)-8),"",SUMIF(Table1[SHIFT NOMENCLATURE], $B3377, Table1[DUSTWUN]))</f>
        <v/>
      </c>
    </row>
    <row r="3378" spans="1:15" x14ac:dyDescent="0.25">
      <c r="A3378" s="1" t="str">
        <f t="shared" si="104"/>
        <v/>
      </c>
      <c r="B3378" t="str">
        <f t="shared" si="105"/>
        <v/>
      </c>
      <c r="C3378" s="1" t="str">
        <f>IF($A3378&gt;--RIGHT($A$2,LEN($A$2)-8),"",COUNTIF(Table1[SHIFT NOMENCLATURE],$B3378))</f>
        <v/>
      </c>
      <c r="D3378" s="1" t="str">
        <f>IF($A3378&gt;--RIGHT($A$2,LEN($A$2)-8),"",SUMIF(Table1[SHIFT NOMENCLATURE], $B3378, Table1[EVIC KILL]))</f>
        <v/>
      </c>
      <c r="E3378" s="1" t="str">
        <f>IF($A3378&gt;--RIGHT($A$2,LEN($A$2)-8),"",SUMIF(Table1[SHIFT NOMENCLATURE], $B3378, Table1[EVIC MOB]))</f>
        <v/>
      </c>
      <c r="F3378" s="1" t="str">
        <f>IF($A3378&gt;--RIGHT($A$2,LEN($A$2)-8),"",SUMIF(Table1[SHIFT NOMENCLATURE], $B3378, Table1[EVIC FIRE]))</f>
        <v/>
      </c>
      <c r="G3378" s="1" t="str">
        <f>IF($A3378&gt;--RIGHT($A$2,LEN($A$2)-8),"",SUMIF(Table1[SHIFT NOMENCLATURE], $B3378, Table1[EKIA]))</f>
        <v/>
      </c>
      <c r="H3378" s="1" t="str">
        <f>IF($A3378&gt;--RIGHT($A$2,LEN($A$2)-8),"",SUMIF(Table1[SHIFT NOMENCLATURE], $B3378, Table1[EWIA]))</f>
        <v/>
      </c>
      <c r="I3378" s="1" t="str">
        <f>IF($A3378&gt;--RIGHT($A$2,LEN($A$2)-8),"",SUMIF(Table1[SHIFT NOMENCLATURE], $B3378, Table1[EPW]))</f>
        <v/>
      </c>
      <c r="J3378" s="1" t="str">
        <f>IF($A3378&gt;--RIGHT($A$2,LEN($A$2)-8),"",SUMIF(Table1[SHIFT NOMENCLATURE], $B3378, Table1[FVIC KILL]))</f>
        <v/>
      </c>
      <c r="K3378" s="1" t="str">
        <f>IF($A3378&gt;--RIGHT($A$2,LEN($A$2)-8),"",SUMIF(Table1[SHIFT NOMENCLATURE], $B3378, Table1[FVIC MOB]))</f>
        <v/>
      </c>
      <c r="L3378" s="1" t="str">
        <f>IF($A3378&gt;--RIGHT($A$2,LEN($A$2)-8),"",SUMIF(Table1[SHIFT NOMENCLATURE], $B3378, Table1[FVIC FIRE]))</f>
        <v/>
      </c>
      <c r="M3378" s="1" t="str">
        <f>IF($A3378&gt;--RIGHT($A$2,LEN($A$2)-8),"",SUMIF(Table1[SHIFT NOMENCLATURE], $B3378, Table1[FKIA]))</f>
        <v/>
      </c>
      <c r="N3378" s="1" t="str">
        <f>IF($A3378&gt;--RIGHT($A$2,LEN($A$2)-8),"",SUMIF(Table1[SHIFT NOMENCLATURE], $B3378, Table1[FWIA]))</f>
        <v/>
      </c>
      <c r="O3378" s="1" t="str">
        <f>IF($A3378&gt;--RIGHT($A$2,LEN($A$2)-8),"",SUMIF(Table1[SHIFT NOMENCLATURE], $B3378, Table1[DUSTWUN]))</f>
        <v/>
      </c>
    </row>
    <row r="3379" spans="1:15" x14ac:dyDescent="0.25">
      <c r="A3379" s="1" t="str">
        <f t="shared" si="104"/>
        <v/>
      </c>
      <c r="B3379" t="str">
        <f t="shared" si="105"/>
        <v/>
      </c>
      <c r="C3379" s="1" t="str">
        <f>IF($A3379&gt;--RIGHT($A$2,LEN($A$2)-8),"",COUNTIF(Table1[SHIFT NOMENCLATURE],$B3379))</f>
        <v/>
      </c>
      <c r="D3379" s="1" t="str">
        <f>IF($A3379&gt;--RIGHT($A$2,LEN($A$2)-8),"",SUMIF(Table1[SHIFT NOMENCLATURE], $B3379, Table1[EVIC KILL]))</f>
        <v/>
      </c>
      <c r="E3379" s="1" t="str">
        <f>IF($A3379&gt;--RIGHT($A$2,LEN($A$2)-8),"",SUMIF(Table1[SHIFT NOMENCLATURE], $B3379, Table1[EVIC MOB]))</f>
        <v/>
      </c>
      <c r="F3379" s="1" t="str">
        <f>IF($A3379&gt;--RIGHT($A$2,LEN($A$2)-8),"",SUMIF(Table1[SHIFT NOMENCLATURE], $B3379, Table1[EVIC FIRE]))</f>
        <v/>
      </c>
      <c r="G3379" s="1" t="str">
        <f>IF($A3379&gt;--RIGHT($A$2,LEN($A$2)-8),"",SUMIF(Table1[SHIFT NOMENCLATURE], $B3379, Table1[EKIA]))</f>
        <v/>
      </c>
      <c r="H3379" s="1" t="str">
        <f>IF($A3379&gt;--RIGHT($A$2,LEN($A$2)-8),"",SUMIF(Table1[SHIFT NOMENCLATURE], $B3379, Table1[EWIA]))</f>
        <v/>
      </c>
      <c r="I3379" s="1" t="str">
        <f>IF($A3379&gt;--RIGHT($A$2,LEN($A$2)-8),"",SUMIF(Table1[SHIFT NOMENCLATURE], $B3379, Table1[EPW]))</f>
        <v/>
      </c>
      <c r="J3379" s="1" t="str">
        <f>IF($A3379&gt;--RIGHT($A$2,LEN($A$2)-8),"",SUMIF(Table1[SHIFT NOMENCLATURE], $B3379, Table1[FVIC KILL]))</f>
        <v/>
      </c>
      <c r="K3379" s="1" t="str">
        <f>IF($A3379&gt;--RIGHT($A$2,LEN($A$2)-8),"",SUMIF(Table1[SHIFT NOMENCLATURE], $B3379, Table1[FVIC MOB]))</f>
        <v/>
      </c>
      <c r="L3379" s="1" t="str">
        <f>IF($A3379&gt;--RIGHT($A$2,LEN($A$2)-8),"",SUMIF(Table1[SHIFT NOMENCLATURE], $B3379, Table1[FVIC FIRE]))</f>
        <v/>
      </c>
      <c r="M3379" s="1" t="str">
        <f>IF($A3379&gt;--RIGHT($A$2,LEN($A$2)-8),"",SUMIF(Table1[SHIFT NOMENCLATURE], $B3379, Table1[FKIA]))</f>
        <v/>
      </c>
      <c r="N3379" s="1" t="str">
        <f>IF($A3379&gt;--RIGHT($A$2,LEN($A$2)-8),"",SUMIF(Table1[SHIFT NOMENCLATURE], $B3379, Table1[FWIA]))</f>
        <v/>
      </c>
      <c r="O3379" s="1" t="str">
        <f>IF($A3379&gt;--RIGHT($A$2,LEN($A$2)-8),"",SUMIF(Table1[SHIFT NOMENCLATURE], $B3379, Table1[DUSTWUN]))</f>
        <v/>
      </c>
    </row>
    <row r="3380" spans="1:15" x14ac:dyDescent="0.25">
      <c r="A3380" s="1" t="str">
        <f t="shared" si="104"/>
        <v/>
      </c>
      <c r="B3380" t="str">
        <f t="shared" si="105"/>
        <v/>
      </c>
      <c r="C3380" s="1" t="str">
        <f>IF($A3380&gt;--RIGHT($A$2,LEN($A$2)-8),"",COUNTIF(Table1[SHIFT NOMENCLATURE],$B3380))</f>
        <v/>
      </c>
      <c r="D3380" s="1" t="str">
        <f>IF($A3380&gt;--RIGHT($A$2,LEN($A$2)-8),"",SUMIF(Table1[SHIFT NOMENCLATURE], $B3380, Table1[EVIC KILL]))</f>
        <v/>
      </c>
      <c r="E3380" s="1" t="str">
        <f>IF($A3380&gt;--RIGHT($A$2,LEN($A$2)-8),"",SUMIF(Table1[SHIFT NOMENCLATURE], $B3380, Table1[EVIC MOB]))</f>
        <v/>
      </c>
      <c r="F3380" s="1" t="str">
        <f>IF($A3380&gt;--RIGHT($A$2,LEN($A$2)-8),"",SUMIF(Table1[SHIFT NOMENCLATURE], $B3380, Table1[EVIC FIRE]))</f>
        <v/>
      </c>
      <c r="G3380" s="1" t="str">
        <f>IF($A3380&gt;--RIGHT($A$2,LEN($A$2)-8),"",SUMIF(Table1[SHIFT NOMENCLATURE], $B3380, Table1[EKIA]))</f>
        <v/>
      </c>
      <c r="H3380" s="1" t="str">
        <f>IF($A3380&gt;--RIGHT($A$2,LEN($A$2)-8),"",SUMIF(Table1[SHIFT NOMENCLATURE], $B3380, Table1[EWIA]))</f>
        <v/>
      </c>
      <c r="I3380" s="1" t="str">
        <f>IF($A3380&gt;--RIGHT($A$2,LEN($A$2)-8),"",SUMIF(Table1[SHIFT NOMENCLATURE], $B3380, Table1[EPW]))</f>
        <v/>
      </c>
      <c r="J3380" s="1" t="str">
        <f>IF($A3380&gt;--RIGHT($A$2,LEN($A$2)-8),"",SUMIF(Table1[SHIFT NOMENCLATURE], $B3380, Table1[FVIC KILL]))</f>
        <v/>
      </c>
      <c r="K3380" s="1" t="str">
        <f>IF($A3380&gt;--RIGHT($A$2,LEN($A$2)-8),"",SUMIF(Table1[SHIFT NOMENCLATURE], $B3380, Table1[FVIC MOB]))</f>
        <v/>
      </c>
      <c r="L3380" s="1" t="str">
        <f>IF($A3380&gt;--RIGHT($A$2,LEN($A$2)-8),"",SUMIF(Table1[SHIFT NOMENCLATURE], $B3380, Table1[FVIC FIRE]))</f>
        <v/>
      </c>
      <c r="M3380" s="1" t="str">
        <f>IF($A3380&gt;--RIGHT($A$2,LEN($A$2)-8),"",SUMIF(Table1[SHIFT NOMENCLATURE], $B3380, Table1[FKIA]))</f>
        <v/>
      </c>
      <c r="N3380" s="1" t="str">
        <f>IF($A3380&gt;--RIGHT($A$2,LEN($A$2)-8),"",SUMIF(Table1[SHIFT NOMENCLATURE], $B3380, Table1[FWIA]))</f>
        <v/>
      </c>
      <c r="O3380" s="1" t="str">
        <f>IF($A3380&gt;--RIGHT($A$2,LEN($A$2)-8),"",SUMIF(Table1[SHIFT NOMENCLATURE], $B3380, Table1[DUSTWUN]))</f>
        <v/>
      </c>
    </row>
    <row r="3381" spans="1:15" x14ac:dyDescent="0.25">
      <c r="A3381" s="1" t="str">
        <f t="shared" si="104"/>
        <v/>
      </c>
      <c r="B3381" t="str">
        <f t="shared" si="105"/>
        <v/>
      </c>
      <c r="C3381" s="1" t="str">
        <f>IF($A3381&gt;--RIGHT($A$2,LEN($A$2)-8),"",COUNTIF(Table1[SHIFT NOMENCLATURE],$B3381))</f>
        <v/>
      </c>
      <c r="D3381" s="1" t="str">
        <f>IF($A3381&gt;--RIGHT($A$2,LEN($A$2)-8),"",SUMIF(Table1[SHIFT NOMENCLATURE], $B3381, Table1[EVIC KILL]))</f>
        <v/>
      </c>
      <c r="E3381" s="1" t="str">
        <f>IF($A3381&gt;--RIGHT($A$2,LEN($A$2)-8),"",SUMIF(Table1[SHIFT NOMENCLATURE], $B3381, Table1[EVIC MOB]))</f>
        <v/>
      </c>
      <c r="F3381" s="1" t="str">
        <f>IF($A3381&gt;--RIGHT($A$2,LEN($A$2)-8),"",SUMIF(Table1[SHIFT NOMENCLATURE], $B3381, Table1[EVIC FIRE]))</f>
        <v/>
      </c>
      <c r="G3381" s="1" t="str">
        <f>IF($A3381&gt;--RIGHT($A$2,LEN($A$2)-8),"",SUMIF(Table1[SHIFT NOMENCLATURE], $B3381, Table1[EKIA]))</f>
        <v/>
      </c>
      <c r="H3381" s="1" t="str">
        <f>IF($A3381&gt;--RIGHT($A$2,LEN($A$2)-8),"",SUMIF(Table1[SHIFT NOMENCLATURE], $B3381, Table1[EWIA]))</f>
        <v/>
      </c>
      <c r="I3381" s="1" t="str">
        <f>IF($A3381&gt;--RIGHT($A$2,LEN($A$2)-8),"",SUMIF(Table1[SHIFT NOMENCLATURE], $B3381, Table1[EPW]))</f>
        <v/>
      </c>
      <c r="J3381" s="1" t="str">
        <f>IF($A3381&gt;--RIGHT($A$2,LEN($A$2)-8),"",SUMIF(Table1[SHIFT NOMENCLATURE], $B3381, Table1[FVIC KILL]))</f>
        <v/>
      </c>
      <c r="K3381" s="1" t="str">
        <f>IF($A3381&gt;--RIGHT($A$2,LEN($A$2)-8),"",SUMIF(Table1[SHIFT NOMENCLATURE], $B3381, Table1[FVIC MOB]))</f>
        <v/>
      </c>
      <c r="L3381" s="1" t="str">
        <f>IF($A3381&gt;--RIGHT($A$2,LEN($A$2)-8),"",SUMIF(Table1[SHIFT NOMENCLATURE], $B3381, Table1[FVIC FIRE]))</f>
        <v/>
      </c>
      <c r="M3381" s="1" t="str">
        <f>IF($A3381&gt;--RIGHT($A$2,LEN($A$2)-8),"",SUMIF(Table1[SHIFT NOMENCLATURE], $B3381, Table1[FKIA]))</f>
        <v/>
      </c>
      <c r="N3381" s="1" t="str">
        <f>IF($A3381&gt;--RIGHT($A$2,LEN($A$2)-8),"",SUMIF(Table1[SHIFT NOMENCLATURE], $B3381, Table1[FWIA]))</f>
        <v/>
      </c>
      <c r="O3381" s="1" t="str">
        <f>IF($A3381&gt;--RIGHT($A$2,LEN($A$2)-8),"",SUMIF(Table1[SHIFT NOMENCLATURE], $B3381, Table1[DUSTWUN]))</f>
        <v/>
      </c>
    </row>
    <row r="3382" spans="1:15" x14ac:dyDescent="0.25">
      <c r="A3382" s="1" t="str">
        <f t="shared" si="104"/>
        <v/>
      </c>
      <c r="B3382" t="str">
        <f t="shared" si="105"/>
        <v/>
      </c>
      <c r="C3382" s="1" t="str">
        <f>IF($A3382&gt;--RIGHT($A$2,LEN($A$2)-8),"",COUNTIF(Table1[SHIFT NOMENCLATURE],$B3382))</f>
        <v/>
      </c>
      <c r="D3382" s="1" t="str">
        <f>IF($A3382&gt;--RIGHT($A$2,LEN($A$2)-8),"",SUMIF(Table1[SHIFT NOMENCLATURE], $B3382, Table1[EVIC KILL]))</f>
        <v/>
      </c>
      <c r="E3382" s="1" t="str">
        <f>IF($A3382&gt;--RIGHT($A$2,LEN($A$2)-8),"",SUMIF(Table1[SHIFT NOMENCLATURE], $B3382, Table1[EVIC MOB]))</f>
        <v/>
      </c>
      <c r="F3382" s="1" t="str">
        <f>IF($A3382&gt;--RIGHT($A$2,LEN($A$2)-8),"",SUMIF(Table1[SHIFT NOMENCLATURE], $B3382, Table1[EVIC FIRE]))</f>
        <v/>
      </c>
      <c r="G3382" s="1" t="str">
        <f>IF($A3382&gt;--RIGHT($A$2,LEN($A$2)-8),"",SUMIF(Table1[SHIFT NOMENCLATURE], $B3382, Table1[EKIA]))</f>
        <v/>
      </c>
      <c r="H3382" s="1" t="str">
        <f>IF($A3382&gt;--RIGHT($A$2,LEN($A$2)-8),"",SUMIF(Table1[SHIFT NOMENCLATURE], $B3382, Table1[EWIA]))</f>
        <v/>
      </c>
      <c r="I3382" s="1" t="str">
        <f>IF($A3382&gt;--RIGHT($A$2,LEN($A$2)-8),"",SUMIF(Table1[SHIFT NOMENCLATURE], $B3382, Table1[EPW]))</f>
        <v/>
      </c>
      <c r="J3382" s="1" t="str">
        <f>IF($A3382&gt;--RIGHT($A$2,LEN($A$2)-8),"",SUMIF(Table1[SHIFT NOMENCLATURE], $B3382, Table1[FVIC KILL]))</f>
        <v/>
      </c>
      <c r="K3382" s="1" t="str">
        <f>IF($A3382&gt;--RIGHT($A$2,LEN($A$2)-8),"",SUMIF(Table1[SHIFT NOMENCLATURE], $B3382, Table1[FVIC MOB]))</f>
        <v/>
      </c>
      <c r="L3382" s="1" t="str">
        <f>IF($A3382&gt;--RIGHT($A$2,LEN($A$2)-8),"",SUMIF(Table1[SHIFT NOMENCLATURE], $B3382, Table1[FVIC FIRE]))</f>
        <v/>
      </c>
      <c r="M3382" s="1" t="str">
        <f>IF($A3382&gt;--RIGHT($A$2,LEN($A$2)-8),"",SUMIF(Table1[SHIFT NOMENCLATURE], $B3382, Table1[FKIA]))</f>
        <v/>
      </c>
      <c r="N3382" s="1" t="str">
        <f>IF($A3382&gt;--RIGHT($A$2,LEN($A$2)-8),"",SUMIF(Table1[SHIFT NOMENCLATURE], $B3382, Table1[FWIA]))</f>
        <v/>
      </c>
      <c r="O3382" s="1" t="str">
        <f>IF($A3382&gt;--RIGHT($A$2,LEN($A$2)-8),"",SUMIF(Table1[SHIFT NOMENCLATURE], $B3382, Table1[DUSTWUN]))</f>
        <v/>
      </c>
    </row>
    <row r="3383" spans="1:15" x14ac:dyDescent="0.25">
      <c r="A3383" s="1" t="str">
        <f t="shared" si="104"/>
        <v/>
      </c>
      <c r="B3383" t="str">
        <f t="shared" si="105"/>
        <v/>
      </c>
      <c r="C3383" s="1" t="str">
        <f>IF($A3383&gt;--RIGHT($A$2,LEN($A$2)-8),"",COUNTIF(Table1[SHIFT NOMENCLATURE],$B3383))</f>
        <v/>
      </c>
      <c r="D3383" s="1" t="str">
        <f>IF($A3383&gt;--RIGHT($A$2,LEN($A$2)-8),"",SUMIF(Table1[SHIFT NOMENCLATURE], $B3383, Table1[EVIC KILL]))</f>
        <v/>
      </c>
      <c r="E3383" s="1" t="str">
        <f>IF($A3383&gt;--RIGHT($A$2,LEN($A$2)-8),"",SUMIF(Table1[SHIFT NOMENCLATURE], $B3383, Table1[EVIC MOB]))</f>
        <v/>
      </c>
      <c r="F3383" s="1" t="str">
        <f>IF($A3383&gt;--RIGHT($A$2,LEN($A$2)-8),"",SUMIF(Table1[SHIFT NOMENCLATURE], $B3383, Table1[EVIC FIRE]))</f>
        <v/>
      </c>
      <c r="G3383" s="1" t="str">
        <f>IF($A3383&gt;--RIGHT($A$2,LEN($A$2)-8),"",SUMIF(Table1[SHIFT NOMENCLATURE], $B3383, Table1[EKIA]))</f>
        <v/>
      </c>
      <c r="H3383" s="1" t="str">
        <f>IF($A3383&gt;--RIGHT($A$2,LEN($A$2)-8),"",SUMIF(Table1[SHIFT NOMENCLATURE], $B3383, Table1[EWIA]))</f>
        <v/>
      </c>
      <c r="I3383" s="1" t="str">
        <f>IF($A3383&gt;--RIGHT($A$2,LEN($A$2)-8),"",SUMIF(Table1[SHIFT NOMENCLATURE], $B3383, Table1[EPW]))</f>
        <v/>
      </c>
      <c r="J3383" s="1" t="str">
        <f>IF($A3383&gt;--RIGHT($A$2,LEN($A$2)-8),"",SUMIF(Table1[SHIFT NOMENCLATURE], $B3383, Table1[FVIC KILL]))</f>
        <v/>
      </c>
      <c r="K3383" s="1" t="str">
        <f>IF($A3383&gt;--RIGHT($A$2,LEN($A$2)-8),"",SUMIF(Table1[SHIFT NOMENCLATURE], $B3383, Table1[FVIC MOB]))</f>
        <v/>
      </c>
      <c r="L3383" s="1" t="str">
        <f>IF($A3383&gt;--RIGHT($A$2,LEN($A$2)-8),"",SUMIF(Table1[SHIFT NOMENCLATURE], $B3383, Table1[FVIC FIRE]))</f>
        <v/>
      </c>
      <c r="M3383" s="1" t="str">
        <f>IF($A3383&gt;--RIGHT($A$2,LEN($A$2)-8),"",SUMIF(Table1[SHIFT NOMENCLATURE], $B3383, Table1[FKIA]))</f>
        <v/>
      </c>
      <c r="N3383" s="1" t="str">
        <f>IF($A3383&gt;--RIGHT($A$2,LEN($A$2)-8),"",SUMIF(Table1[SHIFT NOMENCLATURE], $B3383, Table1[FWIA]))</f>
        <v/>
      </c>
      <c r="O3383" s="1" t="str">
        <f>IF($A3383&gt;--RIGHT($A$2,LEN($A$2)-8),"",SUMIF(Table1[SHIFT NOMENCLATURE], $B3383, Table1[DUSTWUN]))</f>
        <v/>
      </c>
    </row>
    <row r="3384" spans="1:15" x14ac:dyDescent="0.25">
      <c r="A3384" s="1" t="str">
        <f t="shared" si="104"/>
        <v/>
      </c>
      <c r="B3384" t="str">
        <f t="shared" si="105"/>
        <v/>
      </c>
      <c r="C3384" s="1" t="str">
        <f>IF($A3384&gt;--RIGHT($A$2,LEN($A$2)-8),"",COUNTIF(Table1[SHIFT NOMENCLATURE],$B3384))</f>
        <v/>
      </c>
      <c r="D3384" s="1" t="str">
        <f>IF($A3384&gt;--RIGHT($A$2,LEN($A$2)-8),"",SUMIF(Table1[SHIFT NOMENCLATURE], $B3384, Table1[EVIC KILL]))</f>
        <v/>
      </c>
      <c r="E3384" s="1" t="str">
        <f>IF($A3384&gt;--RIGHT($A$2,LEN($A$2)-8),"",SUMIF(Table1[SHIFT NOMENCLATURE], $B3384, Table1[EVIC MOB]))</f>
        <v/>
      </c>
      <c r="F3384" s="1" t="str">
        <f>IF($A3384&gt;--RIGHT($A$2,LEN($A$2)-8),"",SUMIF(Table1[SHIFT NOMENCLATURE], $B3384, Table1[EVIC FIRE]))</f>
        <v/>
      </c>
      <c r="G3384" s="1" t="str">
        <f>IF($A3384&gt;--RIGHT($A$2,LEN($A$2)-8),"",SUMIF(Table1[SHIFT NOMENCLATURE], $B3384, Table1[EKIA]))</f>
        <v/>
      </c>
      <c r="H3384" s="1" t="str">
        <f>IF($A3384&gt;--RIGHT($A$2,LEN($A$2)-8),"",SUMIF(Table1[SHIFT NOMENCLATURE], $B3384, Table1[EWIA]))</f>
        <v/>
      </c>
      <c r="I3384" s="1" t="str">
        <f>IF($A3384&gt;--RIGHT($A$2,LEN($A$2)-8),"",SUMIF(Table1[SHIFT NOMENCLATURE], $B3384, Table1[EPW]))</f>
        <v/>
      </c>
      <c r="J3384" s="1" t="str">
        <f>IF($A3384&gt;--RIGHT($A$2,LEN($A$2)-8),"",SUMIF(Table1[SHIFT NOMENCLATURE], $B3384, Table1[FVIC KILL]))</f>
        <v/>
      </c>
      <c r="K3384" s="1" t="str">
        <f>IF($A3384&gt;--RIGHT($A$2,LEN($A$2)-8),"",SUMIF(Table1[SHIFT NOMENCLATURE], $B3384, Table1[FVIC MOB]))</f>
        <v/>
      </c>
      <c r="L3384" s="1" t="str">
        <f>IF($A3384&gt;--RIGHT($A$2,LEN($A$2)-8),"",SUMIF(Table1[SHIFT NOMENCLATURE], $B3384, Table1[FVIC FIRE]))</f>
        <v/>
      </c>
      <c r="M3384" s="1" t="str">
        <f>IF($A3384&gt;--RIGHT($A$2,LEN($A$2)-8),"",SUMIF(Table1[SHIFT NOMENCLATURE], $B3384, Table1[FKIA]))</f>
        <v/>
      </c>
      <c r="N3384" s="1" t="str">
        <f>IF($A3384&gt;--RIGHT($A$2,LEN($A$2)-8),"",SUMIF(Table1[SHIFT NOMENCLATURE], $B3384, Table1[FWIA]))</f>
        <v/>
      </c>
      <c r="O3384" s="1" t="str">
        <f>IF($A3384&gt;--RIGHT($A$2,LEN($A$2)-8),"",SUMIF(Table1[SHIFT NOMENCLATURE], $B3384, Table1[DUSTWUN]))</f>
        <v/>
      </c>
    </row>
    <row r="3385" spans="1:15" x14ac:dyDescent="0.25">
      <c r="A3385" s="1" t="str">
        <f t="shared" si="104"/>
        <v/>
      </c>
      <c r="B3385" t="str">
        <f t="shared" si="105"/>
        <v/>
      </c>
      <c r="C3385" s="1" t="str">
        <f>IF($A3385&gt;--RIGHT($A$2,LEN($A$2)-8),"",COUNTIF(Table1[SHIFT NOMENCLATURE],$B3385))</f>
        <v/>
      </c>
      <c r="D3385" s="1" t="str">
        <f>IF($A3385&gt;--RIGHT($A$2,LEN($A$2)-8),"",SUMIF(Table1[SHIFT NOMENCLATURE], $B3385, Table1[EVIC KILL]))</f>
        <v/>
      </c>
      <c r="E3385" s="1" t="str">
        <f>IF($A3385&gt;--RIGHT($A$2,LEN($A$2)-8),"",SUMIF(Table1[SHIFT NOMENCLATURE], $B3385, Table1[EVIC MOB]))</f>
        <v/>
      </c>
      <c r="F3385" s="1" t="str">
        <f>IF($A3385&gt;--RIGHT($A$2,LEN($A$2)-8),"",SUMIF(Table1[SHIFT NOMENCLATURE], $B3385, Table1[EVIC FIRE]))</f>
        <v/>
      </c>
      <c r="G3385" s="1" t="str">
        <f>IF($A3385&gt;--RIGHT($A$2,LEN($A$2)-8),"",SUMIF(Table1[SHIFT NOMENCLATURE], $B3385, Table1[EKIA]))</f>
        <v/>
      </c>
      <c r="H3385" s="1" t="str">
        <f>IF($A3385&gt;--RIGHT($A$2,LEN($A$2)-8),"",SUMIF(Table1[SHIFT NOMENCLATURE], $B3385, Table1[EWIA]))</f>
        <v/>
      </c>
      <c r="I3385" s="1" t="str">
        <f>IF($A3385&gt;--RIGHT($A$2,LEN($A$2)-8),"",SUMIF(Table1[SHIFT NOMENCLATURE], $B3385, Table1[EPW]))</f>
        <v/>
      </c>
      <c r="J3385" s="1" t="str">
        <f>IF($A3385&gt;--RIGHT($A$2,LEN($A$2)-8),"",SUMIF(Table1[SHIFT NOMENCLATURE], $B3385, Table1[FVIC KILL]))</f>
        <v/>
      </c>
      <c r="K3385" s="1" t="str">
        <f>IF($A3385&gt;--RIGHT($A$2,LEN($A$2)-8),"",SUMIF(Table1[SHIFT NOMENCLATURE], $B3385, Table1[FVIC MOB]))</f>
        <v/>
      </c>
      <c r="L3385" s="1" t="str">
        <f>IF($A3385&gt;--RIGHT($A$2,LEN($A$2)-8),"",SUMIF(Table1[SHIFT NOMENCLATURE], $B3385, Table1[FVIC FIRE]))</f>
        <v/>
      </c>
      <c r="M3385" s="1" t="str">
        <f>IF($A3385&gt;--RIGHT($A$2,LEN($A$2)-8),"",SUMIF(Table1[SHIFT NOMENCLATURE], $B3385, Table1[FKIA]))</f>
        <v/>
      </c>
      <c r="N3385" s="1" t="str">
        <f>IF($A3385&gt;--RIGHT($A$2,LEN($A$2)-8),"",SUMIF(Table1[SHIFT NOMENCLATURE], $B3385, Table1[FWIA]))</f>
        <v/>
      </c>
      <c r="O3385" s="1" t="str">
        <f>IF($A3385&gt;--RIGHT($A$2,LEN($A$2)-8),"",SUMIF(Table1[SHIFT NOMENCLATURE], $B3385, Table1[DUSTWUN]))</f>
        <v/>
      </c>
    </row>
    <row r="3386" spans="1:15" x14ac:dyDescent="0.25">
      <c r="A3386" s="1" t="str">
        <f t="shared" si="104"/>
        <v/>
      </c>
      <c r="B3386" t="str">
        <f t="shared" si="105"/>
        <v/>
      </c>
      <c r="C3386" s="1" t="str">
        <f>IF($A3386&gt;--RIGHT($A$2,LEN($A$2)-8),"",COUNTIF(Table1[SHIFT NOMENCLATURE],$B3386))</f>
        <v/>
      </c>
      <c r="D3386" s="1" t="str">
        <f>IF($A3386&gt;--RIGHT($A$2,LEN($A$2)-8),"",SUMIF(Table1[SHIFT NOMENCLATURE], $B3386, Table1[EVIC KILL]))</f>
        <v/>
      </c>
      <c r="E3386" s="1" t="str">
        <f>IF($A3386&gt;--RIGHT($A$2,LEN($A$2)-8),"",SUMIF(Table1[SHIFT NOMENCLATURE], $B3386, Table1[EVIC MOB]))</f>
        <v/>
      </c>
      <c r="F3386" s="1" t="str">
        <f>IF($A3386&gt;--RIGHT($A$2,LEN($A$2)-8),"",SUMIF(Table1[SHIFT NOMENCLATURE], $B3386, Table1[EVIC FIRE]))</f>
        <v/>
      </c>
      <c r="G3386" s="1" t="str">
        <f>IF($A3386&gt;--RIGHT($A$2,LEN($A$2)-8),"",SUMIF(Table1[SHIFT NOMENCLATURE], $B3386, Table1[EKIA]))</f>
        <v/>
      </c>
      <c r="H3386" s="1" t="str">
        <f>IF($A3386&gt;--RIGHT($A$2,LEN($A$2)-8),"",SUMIF(Table1[SHIFT NOMENCLATURE], $B3386, Table1[EWIA]))</f>
        <v/>
      </c>
      <c r="I3386" s="1" t="str">
        <f>IF($A3386&gt;--RIGHT($A$2,LEN($A$2)-8),"",SUMIF(Table1[SHIFT NOMENCLATURE], $B3386, Table1[EPW]))</f>
        <v/>
      </c>
      <c r="J3386" s="1" t="str">
        <f>IF($A3386&gt;--RIGHT($A$2,LEN($A$2)-8),"",SUMIF(Table1[SHIFT NOMENCLATURE], $B3386, Table1[FVIC KILL]))</f>
        <v/>
      </c>
      <c r="K3386" s="1" t="str">
        <f>IF($A3386&gt;--RIGHT($A$2,LEN($A$2)-8),"",SUMIF(Table1[SHIFT NOMENCLATURE], $B3386, Table1[FVIC MOB]))</f>
        <v/>
      </c>
      <c r="L3386" s="1" t="str">
        <f>IF($A3386&gt;--RIGHT($A$2,LEN($A$2)-8),"",SUMIF(Table1[SHIFT NOMENCLATURE], $B3386, Table1[FVIC FIRE]))</f>
        <v/>
      </c>
      <c r="M3386" s="1" t="str">
        <f>IF($A3386&gt;--RIGHT($A$2,LEN($A$2)-8),"",SUMIF(Table1[SHIFT NOMENCLATURE], $B3386, Table1[FKIA]))</f>
        <v/>
      </c>
      <c r="N3386" s="1" t="str">
        <f>IF($A3386&gt;--RIGHT($A$2,LEN($A$2)-8),"",SUMIF(Table1[SHIFT NOMENCLATURE], $B3386, Table1[FWIA]))</f>
        <v/>
      </c>
      <c r="O3386" s="1" t="str">
        <f>IF($A3386&gt;--RIGHT($A$2,LEN($A$2)-8),"",SUMIF(Table1[SHIFT NOMENCLATURE], $B3386, Table1[DUSTWUN]))</f>
        <v/>
      </c>
    </row>
    <row r="3387" spans="1:15" x14ac:dyDescent="0.25">
      <c r="A3387" s="1" t="str">
        <f t="shared" si="104"/>
        <v/>
      </c>
      <c r="B3387" t="str">
        <f t="shared" si="105"/>
        <v/>
      </c>
      <c r="C3387" s="1" t="str">
        <f>IF($A3387&gt;--RIGHT($A$2,LEN($A$2)-8),"",COUNTIF(Table1[SHIFT NOMENCLATURE],$B3387))</f>
        <v/>
      </c>
      <c r="D3387" s="1" t="str">
        <f>IF($A3387&gt;--RIGHT($A$2,LEN($A$2)-8),"",SUMIF(Table1[SHIFT NOMENCLATURE], $B3387, Table1[EVIC KILL]))</f>
        <v/>
      </c>
      <c r="E3387" s="1" t="str">
        <f>IF($A3387&gt;--RIGHT($A$2,LEN($A$2)-8),"",SUMIF(Table1[SHIFT NOMENCLATURE], $B3387, Table1[EVIC MOB]))</f>
        <v/>
      </c>
      <c r="F3387" s="1" t="str">
        <f>IF($A3387&gt;--RIGHT($A$2,LEN($A$2)-8),"",SUMIF(Table1[SHIFT NOMENCLATURE], $B3387, Table1[EVIC FIRE]))</f>
        <v/>
      </c>
      <c r="G3387" s="1" t="str">
        <f>IF($A3387&gt;--RIGHT($A$2,LEN($A$2)-8),"",SUMIF(Table1[SHIFT NOMENCLATURE], $B3387, Table1[EKIA]))</f>
        <v/>
      </c>
      <c r="H3387" s="1" t="str">
        <f>IF($A3387&gt;--RIGHT($A$2,LEN($A$2)-8),"",SUMIF(Table1[SHIFT NOMENCLATURE], $B3387, Table1[EWIA]))</f>
        <v/>
      </c>
      <c r="I3387" s="1" t="str">
        <f>IF($A3387&gt;--RIGHT($A$2,LEN($A$2)-8),"",SUMIF(Table1[SHIFT NOMENCLATURE], $B3387, Table1[EPW]))</f>
        <v/>
      </c>
      <c r="J3387" s="1" t="str">
        <f>IF($A3387&gt;--RIGHT($A$2,LEN($A$2)-8),"",SUMIF(Table1[SHIFT NOMENCLATURE], $B3387, Table1[FVIC KILL]))</f>
        <v/>
      </c>
      <c r="K3387" s="1" t="str">
        <f>IF($A3387&gt;--RIGHT($A$2,LEN($A$2)-8),"",SUMIF(Table1[SHIFT NOMENCLATURE], $B3387, Table1[FVIC MOB]))</f>
        <v/>
      </c>
      <c r="L3387" s="1" t="str">
        <f>IF($A3387&gt;--RIGHT($A$2,LEN($A$2)-8),"",SUMIF(Table1[SHIFT NOMENCLATURE], $B3387, Table1[FVIC FIRE]))</f>
        <v/>
      </c>
      <c r="M3387" s="1" t="str">
        <f>IF($A3387&gt;--RIGHT($A$2,LEN($A$2)-8),"",SUMIF(Table1[SHIFT NOMENCLATURE], $B3387, Table1[FKIA]))</f>
        <v/>
      </c>
      <c r="N3387" s="1" t="str">
        <f>IF($A3387&gt;--RIGHT($A$2,LEN($A$2)-8),"",SUMIF(Table1[SHIFT NOMENCLATURE], $B3387, Table1[FWIA]))</f>
        <v/>
      </c>
      <c r="O3387" s="1" t="str">
        <f>IF($A3387&gt;--RIGHT($A$2,LEN($A$2)-8),"",SUMIF(Table1[SHIFT NOMENCLATURE], $B3387, Table1[DUSTWUN]))</f>
        <v/>
      </c>
    </row>
    <row r="3388" spans="1:15" x14ac:dyDescent="0.25">
      <c r="A3388" s="1" t="str">
        <f t="shared" si="104"/>
        <v/>
      </c>
      <c r="B3388" t="str">
        <f t="shared" si="105"/>
        <v/>
      </c>
      <c r="C3388" s="1" t="str">
        <f>IF($A3388&gt;--RIGHT($A$2,LEN($A$2)-8),"",COUNTIF(Table1[SHIFT NOMENCLATURE],$B3388))</f>
        <v/>
      </c>
      <c r="D3388" s="1" t="str">
        <f>IF($A3388&gt;--RIGHT($A$2,LEN($A$2)-8),"",SUMIF(Table1[SHIFT NOMENCLATURE], $B3388, Table1[EVIC KILL]))</f>
        <v/>
      </c>
      <c r="E3388" s="1" t="str">
        <f>IF($A3388&gt;--RIGHT($A$2,LEN($A$2)-8),"",SUMIF(Table1[SHIFT NOMENCLATURE], $B3388, Table1[EVIC MOB]))</f>
        <v/>
      </c>
      <c r="F3388" s="1" t="str">
        <f>IF($A3388&gt;--RIGHT($A$2,LEN($A$2)-8),"",SUMIF(Table1[SHIFT NOMENCLATURE], $B3388, Table1[EVIC FIRE]))</f>
        <v/>
      </c>
      <c r="G3388" s="1" t="str">
        <f>IF($A3388&gt;--RIGHT($A$2,LEN($A$2)-8),"",SUMIF(Table1[SHIFT NOMENCLATURE], $B3388, Table1[EKIA]))</f>
        <v/>
      </c>
      <c r="H3388" s="1" t="str">
        <f>IF($A3388&gt;--RIGHT($A$2,LEN($A$2)-8),"",SUMIF(Table1[SHIFT NOMENCLATURE], $B3388, Table1[EWIA]))</f>
        <v/>
      </c>
      <c r="I3388" s="1" t="str">
        <f>IF($A3388&gt;--RIGHT($A$2,LEN($A$2)-8),"",SUMIF(Table1[SHIFT NOMENCLATURE], $B3388, Table1[EPW]))</f>
        <v/>
      </c>
      <c r="J3388" s="1" t="str">
        <f>IF($A3388&gt;--RIGHT($A$2,LEN($A$2)-8),"",SUMIF(Table1[SHIFT NOMENCLATURE], $B3388, Table1[FVIC KILL]))</f>
        <v/>
      </c>
      <c r="K3388" s="1" t="str">
        <f>IF($A3388&gt;--RIGHT($A$2,LEN($A$2)-8),"",SUMIF(Table1[SHIFT NOMENCLATURE], $B3388, Table1[FVIC MOB]))</f>
        <v/>
      </c>
      <c r="L3388" s="1" t="str">
        <f>IF($A3388&gt;--RIGHT($A$2,LEN($A$2)-8),"",SUMIF(Table1[SHIFT NOMENCLATURE], $B3388, Table1[FVIC FIRE]))</f>
        <v/>
      </c>
      <c r="M3388" s="1" t="str">
        <f>IF($A3388&gt;--RIGHT($A$2,LEN($A$2)-8),"",SUMIF(Table1[SHIFT NOMENCLATURE], $B3388, Table1[FKIA]))</f>
        <v/>
      </c>
      <c r="N3388" s="1" t="str">
        <f>IF($A3388&gt;--RIGHT($A$2,LEN($A$2)-8),"",SUMIF(Table1[SHIFT NOMENCLATURE], $B3388, Table1[FWIA]))</f>
        <v/>
      </c>
      <c r="O3388" s="1" t="str">
        <f>IF($A3388&gt;--RIGHT($A$2,LEN($A$2)-8),"",SUMIF(Table1[SHIFT NOMENCLATURE], $B3388, Table1[DUSTWUN]))</f>
        <v/>
      </c>
    </row>
    <row r="3389" spans="1:15" x14ac:dyDescent="0.25">
      <c r="A3389" s="1" t="str">
        <f t="shared" si="104"/>
        <v/>
      </c>
      <c r="B3389" t="str">
        <f t="shared" si="105"/>
        <v/>
      </c>
      <c r="C3389" s="1" t="str">
        <f>IF($A3389&gt;--RIGHT($A$2,LEN($A$2)-8),"",COUNTIF(Table1[SHIFT NOMENCLATURE],$B3389))</f>
        <v/>
      </c>
      <c r="D3389" s="1" t="str">
        <f>IF($A3389&gt;--RIGHT($A$2,LEN($A$2)-8),"",SUMIF(Table1[SHIFT NOMENCLATURE], $B3389, Table1[EVIC KILL]))</f>
        <v/>
      </c>
      <c r="E3389" s="1" t="str">
        <f>IF($A3389&gt;--RIGHT($A$2,LEN($A$2)-8),"",SUMIF(Table1[SHIFT NOMENCLATURE], $B3389, Table1[EVIC MOB]))</f>
        <v/>
      </c>
      <c r="F3389" s="1" t="str">
        <f>IF($A3389&gt;--RIGHT($A$2,LEN($A$2)-8),"",SUMIF(Table1[SHIFT NOMENCLATURE], $B3389, Table1[EVIC FIRE]))</f>
        <v/>
      </c>
      <c r="G3389" s="1" t="str">
        <f>IF($A3389&gt;--RIGHT($A$2,LEN($A$2)-8),"",SUMIF(Table1[SHIFT NOMENCLATURE], $B3389, Table1[EKIA]))</f>
        <v/>
      </c>
      <c r="H3389" s="1" t="str">
        <f>IF($A3389&gt;--RIGHT($A$2,LEN($A$2)-8),"",SUMIF(Table1[SHIFT NOMENCLATURE], $B3389, Table1[EWIA]))</f>
        <v/>
      </c>
      <c r="I3389" s="1" t="str">
        <f>IF($A3389&gt;--RIGHT($A$2,LEN($A$2)-8),"",SUMIF(Table1[SHIFT NOMENCLATURE], $B3389, Table1[EPW]))</f>
        <v/>
      </c>
      <c r="J3389" s="1" t="str">
        <f>IF($A3389&gt;--RIGHT($A$2,LEN($A$2)-8),"",SUMIF(Table1[SHIFT NOMENCLATURE], $B3389, Table1[FVIC KILL]))</f>
        <v/>
      </c>
      <c r="K3389" s="1" t="str">
        <f>IF($A3389&gt;--RIGHT($A$2,LEN($A$2)-8),"",SUMIF(Table1[SHIFT NOMENCLATURE], $B3389, Table1[FVIC MOB]))</f>
        <v/>
      </c>
      <c r="L3389" s="1" t="str">
        <f>IF($A3389&gt;--RIGHT($A$2,LEN($A$2)-8),"",SUMIF(Table1[SHIFT NOMENCLATURE], $B3389, Table1[FVIC FIRE]))</f>
        <v/>
      </c>
      <c r="M3389" s="1" t="str">
        <f>IF($A3389&gt;--RIGHT($A$2,LEN($A$2)-8),"",SUMIF(Table1[SHIFT NOMENCLATURE], $B3389, Table1[FKIA]))</f>
        <v/>
      </c>
      <c r="N3389" s="1" t="str">
        <f>IF($A3389&gt;--RIGHT($A$2,LEN($A$2)-8),"",SUMIF(Table1[SHIFT NOMENCLATURE], $B3389, Table1[FWIA]))</f>
        <v/>
      </c>
      <c r="O3389" s="1" t="str">
        <f>IF($A3389&gt;--RIGHT($A$2,LEN($A$2)-8),"",SUMIF(Table1[SHIFT NOMENCLATURE], $B3389, Table1[DUSTWUN]))</f>
        <v/>
      </c>
    </row>
    <row r="3390" spans="1:15" x14ac:dyDescent="0.25">
      <c r="A3390" s="1" t="str">
        <f t="shared" si="104"/>
        <v/>
      </c>
      <c r="B3390" t="str">
        <f t="shared" si="105"/>
        <v/>
      </c>
      <c r="C3390" s="1" t="str">
        <f>IF($A3390&gt;--RIGHT($A$2,LEN($A$2)-8),"",COUNTIF(Table1[SHIFT NOMENCLATURE],$B3390))</f>
        <v/>
      </c>
      <c r="D3390" s="1" t="str">
        <f>IF($A3390&gt;--RIGHT($A$2,LEN($A$2)-8),"",SUMIF(Table1[SHIFT NOMENCLATURE], $B3390, Table1[EVIC KILL]))</f>
        <v/>
      </c>
      <c r="E3390" s="1" t="str">
        <f>IF($A3390&gt;--RIGHT($A$2,LEN($A$2)-8),"",SUMIF(Table1[SHIFT NOMENCLATURE], $B3390, Table1[EVIC MOB]))</f>
        <v/>
      </c>
      <c r="F3390" s="1" t="str">
        <f>IF($A3390&gt;--RIGHT($A$2,LEN($A$2)-8),"",SUMIF(Table1[SHIFT NOMENCLATURE], $B3390, Table1[EVIC FIRE]))</f>
        <v/>
      </c>
      <c r="G3390" s="1" t="str">
        <f>IF($A3390&gt;--RIGHT($A$2,LEN($A$2)-8),"",SUMIF(Table1[SHIFT NOMENCLATURE], $B3390, Table1[EKIA]))</f>
        <v/>
      </c>
      <c r="H3390" s="1" t="str">
        <f>IF($A3390&gt;--RIGHT($A$2,LEN($A$2)-8),"",SUMIF(Table1[SHIFT NOMENCLATURE], $B3390, Table1[EWIA]))</f>
        <v/>
      </c>
      <c r="I3390" s="1" t="str">
        <f>IF($A3390&gt;--RIGHT($A$2,LEN($A$2)-8),"",SUMIF(Table1[SHIFT NOMENCLATURE], $B3390, Table1[EPW]))</f>
        <v/>
      </c>
      <c r="J3390" s="1" t="str">
        <f>IF($A3390&gt;--RIGHT($A$2,LEN($A$2)-8),"",SUMIF(Table1[SHIFT NOMENCLATURE], $B3390, Table1[FVIC KILL]))</f>
        <v/>
      </c>
      <c r="K3390" s="1" t="str">
        <f>IF($A3390&gt;--RIGHT($A$2,LEN($A$2)-8),"",SUMIF(Table1[SHIFT NOMENCLATURE], $B3390, Table1[FVIC MOB]))</f>
        <v/>
      </c>
      <c r="L3390" s="1" t="str">
        <f>IF($A3390&gt;--RIGHT($A$2,LEN($A$2)-8),"",SUMIF(Table1[SHIFT NOMENCLATURE], $B3390, Table1[FVIC FIRE]))</f>
        <v/>
      </c>
      <c r="M3390" s="1" t="str">
        <f>IF($A3390&gt;--RIGHT($A$2,LEN($A$2)-8),"",SUMIF(Table1[SHIFT NOMENCLATURE], $B3390, Table1[FKIA]))</f>
        <v/>
      </c>
      <c r="N3390" s="1" t="str">
        <f>IF($A3390&gt;--RIGHT($A$2,LEN($A$2)-8),"",SUMIF(Table1[SHIFT NOMENCLATURE], $B3390, Table1[FWIA]))</f>
        <v/>
      </c>
      <c r="O3390" s="1" t="str">
        <f>IF($A3390&gt;--RIGHT($A$2,LEN($A$2)-8),"",SUMIF(Table1[SHIFT NOMENCLATURE], $B3390, Table1[DUSTWUN]))</f>
        <v/>
      </c>
    </row>
    <row r="3391" spans="1:15" x14ac:dyDescent="0.25">
      <c r="A3391" s="1" t="str">
        <f t="shared" si="104"/>
        <v/>
      </c>
      <c r="B3391" t="str">
        <f t="shared" si="105"/>
        <v/>
      </c>
      <c r="C3391" s="1" t="str">
        <f>IF($A3391&gt;--RIGHT($A$2,LEN($A$2)-8),"",COUNTIF(Table1[SHIFT NOMENCLATURE],$B3391))</f>
        <v/>
      </c>
      <c r="D3391" s="1" t="str">
        <f>IF($A3391&gt;--RIGHT($A$2,LEN($A$2)-8),"",SUMIF(Table1[SHIFT NOMENCLATURE], $B3391, Table1[EVIC KILL]))</f>
        <v/>
      </c>
      <c r="E3391" s="1" t="str">
        <f>IF($A3391&gt;--RIGHT($A$2,LEN($A$2)-8),"",SUMIF(Table1[SHIFT NOMENCLATURE], $B3391, Table1[EVIC MOB]))</f>
        <v/>
      </c>
      <c r="F3391" s="1" t="str">
        <f>IF($A3391&gt;--RIGHT($A$2,LEN($A$2)-8),"",SUMIF(Table1[SHIFT NOMENCLATURE], $B3391, Table1[EVIC FIRE]))</f>
        <v/>
      </c>
      <c r="G3391" s="1" t="str">
        <f>IF($A3391&gt;--RIGHT($A$2,LEN($A$2)-8),"",SUMIF(Table1[SHIFT NOMENCLATURE], $B3391, Table1[EKIA]))</f>
        <v/>
      </c>
      <c r="H3391" s="1" t="str">
        <f>IF($A3391&gt;--RIGHT($A$2,LEN($A$2)-8),"",SUMIF(Table1[SHIFT NOMENCLATURE], $B3391, Table1[EWIA]))</f>
        <v/>
      </c>
      <c r="I3391" s="1" t="str">
        <f>IF($A3391&gt;--RIGHT($A$2,LEN($A$2)-8),"",SUMIF(Table1[SHIFT NOMENCLATURE], $B3391, Table1[EPW]))</f>
        <v/>
      </c>
      <c r="J3391" s="1" t="str">
        <f>IF($A3391&gt;--RIGHT($A$2,LEN($A$2)-8),"",SUMIF(Table1[SHIFT NOMENCLATURE], $B3391, Table1[FVIC KILL]))</f>
        <v/>
      </c>
      <c r="K3391" s="1" t="str">
        <f>IF($A3391&gt;--RIGHT($A$2,LEN($A$2)-8),"",SUMIF(Table1[SHIFT NOMENCLATURE], $B3391, Table1[FVIC MOB]))</f>
        <v/>
      </c>
      <c r="L3391" s="1" t="str">
        <f>IF($A3391&gt;--RIGHT($A$2,LEN($A$2)-8),"",SUMIF(Table1[SHIFT NOMENCLATURE], $B3391, Table1[FVIC FIRE]))</f>
        <v/>
      </c>
      <c r="M3391" s="1" t="str">
        <f>IF($A3391&gt;--RIGHT($A$2,LEN($A$2)-8),"",SUMIF(Table1[SHIFT NOMENCLATURE], $B3391, Table1[FKIA]))</f>
        <v/>
      </c>
      <c r="N3391" s="1" t="str">
        <f>IF($A3391&gt;--RIGHT($A$2,LEN($A$2)-8),"",SUMIF(Table1[SHIFT NOMENCLATURE], $B3391, Table1[FWIA]))</f>
        <v/>
      </c>
      <c r="O3391" s="1" t="str">
        <f>IF($A3391&gt;--RIGHT($A$2,LEN($A$2)-8),"",SUMIF(Table1[SHIFT NOMENCLATURE], $B3391, Table1[DUSTWUN]))</f>
        <v/>
      </c>
    </row>
    <row r="3392" spans="1:15" x14ac:dyDescent="0.25">
      <c r="A3392" s="1" t="str">
        <f t="shared" si="104"/>
        <v/>
      </c>
      <c r="B3392" t="str">
        <f t="shared" si="105"/>
        <v/>
      </c>
      <c r="C3392" s="1" t="str">
        <f>IF($A3392&gt;--RIGHT($A$2,LEN($A$2)-8),"",COUNTIF(Table1[SHIFT NOMENCLATURE],$B3392))</f>
        <v/>
      </c>
      <c r="D3392" s="1" t="str">
        <f>IF($A3392&gt;--RIGHT($A$2,LEN($A$2)-8),"",SUMIF(Table1[SHIFT NOMENCLATURE], $B3392, Table1[EVIC KILL]))</f>
        <v/>
      </c>
      <c r="E3392" s="1" t="str">
        <f>IF($A3392&gt;--RIGHT($A$2,LEN($A$2)-8),"",SUMIF(Table1[SHIFT NOMENCLATURE], $B3392, Table1[EVIC MOB]))</f>
        <v/>
      </c>
      <c r="F3392" s="1" t="str">
        <f>IF($A3392&gt;--RIGHT($A$2,LEN($A$2)-8),"",SUMIF(Table1[SHIFT NOMENCLATURE], $B3392, Table1[EVIC FIRE]))</f>
        <v/>
      </c>
      <c r="G3392" s="1" t="str">
        <f>IF($A3392&gt;--RIGHT($A$2,LEN($A$2)-8),"",SUMIF(Table1[SHIFT NOMENCLATURE], $B3392, Table1[EKIA]))</f>
        <v/>
      </c>
      <c r="H3392" s="1" t="str">
        <f>IF($A3392&gt;--RIGHT($A$2,LEN($A$2)-8),"",SUMIF(Table1[SHIFT NOMENCLATURE], $B3392, Table1[EWIA]))</f>
        <v/>
      </c>
      <c r="I3392" s="1" t="str">
        <f>IF($A3392&gt;--RIGHT($A$2,LEN($A$2)-8),"",SUMIF(Table1[SHIFT NOMENCLATURE], $B3392, Table1[EPW]))</f>
        <v/>
      </c>
      <c r="J3392" s="1" t="str">
        <f>IF($A3392&gt;--RIGHT($A$2,LEN($A$2)-8),"",SUMIF(Table1[SHIFT NOMENCLATURE], $B3392, Table1[FVIC KILL]))</f>
        <v/>
      </c>
      <c r="K3392" s="1" t="str">
        <f>IF($A3392&gt;--RIGHT($A$2,LEN($A$2)-8),"",SUMIF(Table1[SHIFT NOMENCLATURE], $B3392, Table1[FVIC MOB]))</f>
        <v/>
      </c>
      <c r="L3392" s="1" t="str">
        <f>IF($A3392&gt;--RIGHT($A$2,LEN($A$2)-8),"",SUMIF(Table1[SHIFT NOMENCLATURE], $B3392, Table1[FVIC FIRE]))</f>
        <v/>
      </c>
      <c r="M3392" s="1" t="str">
        <f>IF($A3392&gt;--RIGHT($A$2,LEN($A$2)-8),"",SUMIF(Table1[SHIFT NOMENCLATURE], $B3392, Table1[FKIA]))</f>
        <v/>
      </c>
      <c r="N3392" s="1" t="str">
        <f>IF($A3392&gt;--RIGHT($A$2,LEN($A$2)-8),"",SUMIF(Table1[SHIFT NOMENCLATURE], $B3392, Table1[FWIA]))</f>
        <v/>
      </c>
      <c r="O3392" s="1" t="str">
        <f>IF($A3392&gt;--RIGHT($A$2,LEN($A$2)-8),"",SUMIF(Table1[SHIFT NOMENCLATURE], $B3392, Table1[DUSTWUN]))</f>
        <v/>
      </c>
    </row>
    <row r="3393" spans="1:15" x14ac:dyDescent="0.25">
      <c r="A3393" s="1" t="str">
        <f t="shared" si="104"/>
        <v/>
      </c>
      <c r="B3393" t="str">
        <f t="shared" si="105"/>
        <v/>
      </c>
      <c r="C3393" s="1" t="str">
        <f>IF($A3393&gt;--RIGHT($A$2,LEN($A$2)-8),"",COUNTIF(Table1[SHIFT NOMENCLATURE],$B3393))</f>
        <v/>
      </c>
      <c r="D3393" s="1" t="str">
        <f>IF($A3393&gt;--RIGHT($A$2,LEN($A$2)-8),"",SUMIF(Table1[SHIFT NOMENCLATURE], $B3393, Table1[EVIC KILL]))</f>
        <v/>
      </c>
      <c r="E3393" s="1" t="str">
        <f>IF($A3393&gt;--RIGHT($A$2,LEN($A$2)-8),"",SUMIF(Table1[SHIFT NOMENCLATURE], $B3393, Table1[EVIC MOB]))</f>
        <v/>
      </c>
      <c r="F3393" s="1" t="str">
        <f>IF($A3393&gt;--RIGHT($A$2,LEN($A$2)-8),"",SUMIF(Table1[SHIFT NOMENCLATURE], $B3393, Table1[EVIC FIRE]))</f>
        <v/>
      </c>
      <c r="G3393" s="1" t="str">
        <f>IF($A3393&gt;--RIGHT($A$2,LEN($A$2)-8),"",SUMIF(Table1[SHIFT NOMENCLATURE], $B3393, Table1[EKIA]))</f>
        <v/>
      </c>
      <c r="H3393" s="1" t="str">
        <f>IF($A3393&gt;--RIGHT($A$2,LEN($A$2)-8),"",SUMIF(Table1[SHIFT NOMENCLATURE], $B3393, Table1[EWIA]))</f>
        <v/>
      </c>
      <c r="I3393" s="1" t="str">
        <f>IF($A3393&gt;--RIGHT($A$2,LEN($A$2)-8),"",SUMIF(Table1[SHIFT NOMENCLATURE], $B3393, Table1[EPW]))</f>
        <v/>
      </c>
      <c r="J3393" s="1" t="str">
        <f>IF($A3393&gt;--RIGHT($A$2,LEN($A$2)-8),"",SUMIF(Table1[SHIFT NOMENCLATURE], $B3393, Table1[FVIC KILL]))</f>
        <v/>
      </c>
      <c r="K3393" s="1" t="str">
        <f>IF($A3393&gt;--RIGHT($A$2,LEN($A$2)-8),"",SUMIF(Table1[SHIFT NOMENCLATURE], $B3393, Table1[FVIC MOB]))</f>
        <v/>
      </c>
      <c r="L3393" s="1" t="str">
        <f>IF($A3393&gt;--RIGHT($A$2,LEN($A$2)-8),"",SUMIF(Table1[SHIFT NOMENCLATURE], $B3393, Table1[FVIC FIRE]))</f>
        <v/>
      </c>
      <c r="M3393" s="1" t="str">
        <f>IF($A3393&gt;--RIGHT($A$2,LEN($A$2)-8),"",SUMIF(Table1[SHIFT NOMENCLATURE], $B3393, Table1[FKIA]))</f>
        <v/>
      </c>
      <c r="N3393" s="1" t="str">
        <f>IF($A3393&gt;--RIGHT($A$2,LEN($A$2)-8),"",SUMIF(Table1[SHIFT NOMENCLATURE], $B3393, Table1[FWIA]))</f>
        <v/>
      </c>
      <c r="O3393" s="1" t="str">
        <f>IF($A3393&gt;--RIGHT($A$2,LEN($A$2)-8),"",SUMIF(Table1[SHIFT NOMENCLATURE], $B3393, Table1[DUSTWUN]))</f>
        <v/>
      </c>
    </row>
    <row r="3394" spans="1:15" x14ac:dyDescent="0.25">
      <c r="A3394" s="1" t="str">
        <f t="shared" si="104"/>
        <v/>
      </c>
      <c r="B3394" t="str">
        <f t="shared" si="105"/>
        <v/>
      </c>
      <c r="C3394" s="1" t="str">
        <f>IF($A3394&gt;--RIGHT($A$2,LEN($A$2)-8),"",COUNTIF(Table1[SHIFT NOMENCLATURE],$B3394))</f>
        <v/>
      </c>
      <c r="D3394" s="1" t="str">
        <f>IF($A3394&gt;--RIGHT($A$2,LEN($A$2)-8),"",SUMIF(Table1[SHIFT NOMENCLATURE], $B3394, Table1[EVIC KILL]))</f>
        <v/>
      </c>
      <c r="E3394" s="1" t="str">
        <f>IF($A3394&gt;--RIGHT($A$2,LEN($A$2)-8),"",SUMIF(Table1[SHIFT NOMENCLATURE], $B3394, Table1[EVIC MOB]))</f>
        <v/>
      </c>
      <c r="F3394" s="1" t="str">
        <f>IF($A3394&gt;--RIGHT($A$2,LEN($A$2)-8),"",SUMIF(Table1[SHIFT NOMENCLATURE], $B3394, Table1[EVIC FIRE]))</f>
        <v/>
      </c>
      <c r="G3394" s="1" t="str">
        <f>IF($A3394&gt;--RIGHT($A$2,LEN($A$2)-8),"",SUMIF(Table1[SHIFT NOMENCLATURE], $B3394, Table1[EKIA]))</f>
        <v/>
      </c>
      <c r="H3394" s="1" t="str">
        <f>IF($A3394&gt;--RIGHT($A$2,LEN($A$2)-8),"",SUMIF(Table1[SHIFT NOMENCLATURE], $B3394, Table1[EWIA]))</f>
        <v/>
      </c>
      <c r="I3394" s="1" t="str">
        <f>IF($A3394&gt;--RIGHT($A$2,LEN($A$2)-8),"",SUMIF(Table1[SHIFT NOMENCLATURE], $B3394, Table1[EPW]))</f>
        <v/>
      </c>
      <c r="J3394" s="1" t="str">
        <f>IF($A3394&gt;--RIGHT($A$2,LEN($A$2)-8),"",SUMIF(Table1[SHIFT NOMENCLATURE], $B3394, Table1[FVIC KILL]))</f>
        <v/>
      </c>
      <c r="K3394" s="1" t="str">
        <f>IF($A3394&gt;--RIGHT($A$2,LEN($A$2)-8),"",SUMIF(Table1[SHIFT NOMENCLATURE], $B3394, Table1[FVIC MOB]))</f>
        <v/>
      </c>
      <c r="L3394" s="1" t="str">
        <f>IF($A3394&gt;--RIGHT($A$2,LEN($A$2)-8),"",SUMIF(Table1[SHIFT NOMENCLATURE], $B3394, Table1[FVIC FIRE]))</f>
        <v/>
      </c>
      <c r="M3394" s="1" t="str">
        <f>IF($A3394&gt;--RIGHT($A$2,LEN($A$2)-8),"",SUMIF(Table1[SHIFT NOMENCLATURE], $B3394, Table1[FKIA]))</f>
        <v/>
      </c>
      <c r="N3394" s="1" t="str">
        <f>IF($A3394&gt;--RIGHT($A$2,LEN($A$2)-8),"",SUMIF(Table1[SHIFT NOMENCLATURE], $B3394, Table1[FWIA]))</f>
        <v/>
      </c>
      <c r="O3394" s="1" t="str">
        <f>IF($A3394&gt;--RIGHT($A$2,LEN($A$2)-8),"",SUMIF(Table1[SHIFT NOMENCLATURE], $B3394, Table1[DUSTWUN]))</f>
        <v/>
      </c>
    </row>
    <row r="3395" spans="1:15" x14ac:dyDescent="0.25">
      <c r="A3395" s="1" t="str">
        <f t="shared" si="104"/>
        <v/>
      </c>
      <c r="B3395" t="str">
        <f t="shared" si="105"/>
        <v/>
      </c>
      <c r="C3395" s="1" t="str">
        <f>IF($A3395&gt;--RIGHT($A$2,LEN($A$2)-8),"",COUNTIF(Table1[SHIFT NOMENCLATURE],$B3395))</f>
        <v/>
      </c>
      <c r="D3395" s="1" t="str">
        <f>IF($A3395&gt;--RIGHT($A$2,LEN($A$2)-8),"",SUMIF(Table1[SHIFT NOMENCLATURE], $B3395, Table1[EVIC KILL]))</f>
        <v/>
      </c>
      <c r="E3395" s="1" t="str">
        <f>IF($A3395&gt;--RIGHT($A$2,LEN($A$2)-8),"",SUMIF(Table1[SHIFT NOMENCLATURE], $B3395, Table1[EVIC MOB]))</f>
        <v/>
      </c>
      <c r="F3395" s="1" t="str">
        <f>IF($A3395&gt;--RIGHT($A$2,LEN($A$2)-8),"",SUMIF(Table1[SHIFT NOMENCLATURE], $B3395, Table1[EVIC FIRE]))</f>
        <v/>
      </c>
      <c r="G3395" s="1" t="str">
        <f>IF($A3395&gt;--RIGHT($A$2,LEN($A$2)-8),"",SUMIF(Table1[SHIFT NOMENCLATURE], $B3395, Table1[EKIA]))</f>
        <v/>
      </c>
      <c r="H3395" s="1" t="str">
        <f>IF($A3395&gt;--RIGHT($A$2,LEN($A$2)-8),"",SUMIF(Table1[SHIFT NOMENCLATURE], $B3395, Table1[EWIA]))</f>
        <v/>
      </c>
      <c r="I3395" s="1" t="str">
        <f>IF($A3395&gt;--RIGHT($A$2,LEN($A$2)-8),"",SUMIF(Table1[SHIFT NOMENCLATURE], $B3395, Table1[EPW]))</f>
        <v/>
      </c>
      <c r="J3395" s="1" t="str">
        <f>IF($A3395&gt;--RIGHT($A$2,LEN($A$2)-8),"",SUMIF(Table1[SHIFT NOMENCLATURE], $B3395, Table1[FVIC KILL]))</f>
        <v/>
      </c>
      <c r="K3395" s="1" t="str">
        <f>IF($A3395&gt;--RIGHT($A$2,LEN($A$2)-8),"",SUMIF(Table1[SHIFT NOMENCLATURE], $B3395, Table1[FVIC MOB]))</f>
        <v/>
      </c>
      <c r="L3395" s="1" t="str">
        <f>IF($A3395&gt;--RIGHT($A$2,LEN($A$2)-8),"",SUMIF(Table1[SHIFT NOMENCLATURE], $B3395, Table1[FVIC FIRE]))</f>
        <v/>
      </c>
      <c r="M3395" s="1" t="str">
        <f>IF($A3395&gt;--RIGHT($A$2,LEN($A$2)-8),"",SUMIF(Table1[SHIFT NOMENCLATURE], $B3395, Table1[FKIA]))</f>
        <v/>
      </c>
      <c r="N3395" s="1" t="str">
        <f>IF($A3395&gt;--RIGHT($A$2,LEN($A$2)-8),"",SUMIF(Table1[SHIFT NOMENCLATURE], $B3395, Table1[FWIA]))</f>
        <v/>
      </c>
      <c r="O3395" s="1" t="str">
        <f>IF($A3395&gt;--RIGHT($A$2,LEN($A$2)-8),"",SUMIF(Table1[SHIFT NOMENCLATURE], $B3395, Table1[DUSTWUN]))</f>
        <v/>
      </c>
    </row>
    <row r="3396" spans="1:15" x14ac:dyDescent="0.25">
      <c r="A3396" s="1" t="str">
        <f t="shared" si="104"/>
        <v/>
      </c>
      <c r="B3396" t="str">
        <f t="shared" si="105"/>
        <v/>
      </c>
      <c r="C3396" s="1" t="str">
        <f>IF($A3396&gt;--RIGHT($A$2,LEN($A$2)-8),"",COUNTIF(Table1[SHIFT NOMENCLATURE],$B3396))</f>
        <v/>
      </c>
      <c r="D3396" s="1" t="str">
        <f>IF($A3396&gt;--RIGHT($A$2,LEN($A$2)-8),"",SUMIF(Table1[SHIFT NOMENCLATURE], $B3396, Table1[EVIC KILL]))</f>
        <v/>
      </c>
      <c r="E3396" s="1" t="str">
        <f>IF($A3396&gt;--RIGHT($A$2,LEN($A$2)-8),"",SUMIF(Table1[SHIFT NOMENCLATURE], $B3396, Table1[EVIC MOB]))</f>
        <v/>
      </c>
      <c r="F3396" s="1" t="str">
        <f>IF($A3396&gt;--RIGHT($A$2,LEN($A$2)-8),"",SUMIF(Table1[SHIFT NOMENCLATURE], $B3396, Table1[EVIC FIRE]))</f>
        <v/>
      </c>
      <c r="G3396" s="1" t="str">
        <f>IF($A3396&gt;--RIGHT($A$2,LEN($A$2)-8),"",SUMIF(Table1[SHIFT NOMENCLATURE], $B3396, Table1[EKIA]))</f>
        <v/>
      </c>
      <c r="H3396" s="1" t="str">
        <f>IF($A3396&gt;--RIGHT($A$2,LEN($A$2)-8),"",SUMIF(Table1[SHIFT NOMENCLATURE], $B3396, Table1[EWIA]))</f>
        <v/>
      </c>
      <c r="I3396" s="1" t="str">
        <f>IF($A3396&gt;--RIGHT($A$2,LEN($A$2)-8),"",SUMIF(Table1[SHIFT NOMENCLATURE], $B3396, Table1[EPW]))</f>
        <v/>
      </c>
      <c r="J3396" s="1" t="str">
        <f>IF($A3396&gt;--RIGHT($A$2,LEN($A$2)-8),"",SUMIF(Table1[SHIFT NOMENCLATURE], $B3396, Table1[FVIC KILL]))</f>
        <v/>
      </c>
      <c r="K3396" s="1" t="str">
        <f>IF($A3396&gt;--RIGHT($A$2,LEN($A$2)-8),"",SUMIF(Table1[SHIFT NOMENCLATURE], $B3396, Table1[FVIC MOB]))</f>
        <v/>
      </c>
      <c r="L3396" s="1" t="str">
        <f>IF($A3396&gt;--RIGHT($A$2,LEN($A$2)-8),"",SUMIF(Table1[SHIFT NOMENCLATURE], $B3396, Table1[FVIC FIRE]))</f>
        <v/>
      </c>
      <c r="M3396" s="1" t="str">
        <f>IF($A3396&gt;--RIGHT($A$2,LEN($A$2)-8),"",SUMIF(Table1[SHIFT NOMENCLATURE], $B3396, Table1[FKIA]))</f>
        <v/>
      </c>
      <c r="N3396" s="1" t="str">
        <f>IF($A3396&gt;--RIGHT($A$2,LEN($A$2)-8),"",SUMIF(Table1[SHIFT NOMENCLATURE], $B3396, Table1[FWIA]))</f>
        <v/>
      </c>
      <c r="O3396" s="1" t="str">
        <f>IF($A3396&gt;--RIGHT($A$2,LEN($A$2)-8),"",SUMIF(Table1[SHIFT NOMENCLATURE], $B3396, Table1[DUSTWUN]))</f>
        <v/>
      </c>
    </row>
    <row r="3397" spans="1:15" x14ac:dyDescent="0.25">
      <c r="A3397" s="1" t="str">
        <f t="shared" ref="A3397:A3460" si="106">IF($A3396&gt;--RIGHT($A$2,LEN($A$2)-8)-1,"",ROW()-2)</f>
        <v/>
      </c>
      <c r="B3397" t="str">
        <f t="shared" ref="B3397:B3460" si="107">IF($A3396&gt;--RIGHT($A$2,LEN($A$2)-8)-1,"",IF(MID($B3396,3,4)="1900",CONCATENATE(TEXT(DATEVALUE(MID($B3396,15,2)&amp;MID($B3396,21,3)&amp;RIGHT($B3396,4)),"dd"), "0700-1900", UPPER(TEXT(DATEVALUE(MID($B3396,15,2)&amp;MID($B3396,21,3)&amp;RIGHT($B3396,4)),"mmm")), RIGHT($B3396,4)), CONCATENATE(LEFT($B3396,2), "1900", MID($B3396,12,3), RIGHT($B3396,4), "-", TEXT(DATEVALUE(LEFT($B3396,2)&amp;MID($B3396,12,3)&amp;RIGHT($B3396,4))+1,"dd"),"0700", UPPER(TEXT(DATEVALUE(LEFT($B3396,2)&amp;MID($B3396,12,3)&amp;RIGHT($B3396,4))+1,"mmm")), TEXT(DATEVALUE(LEFT($B3396,2)&amp;MID($B3396,12,3)&amp;RIGHT($B3396,4))+1,"yyyy"))))</f>
        <v/>
      </c>
      <c r="C3397" s="1" t="str">
        <f>IF($A3397&gt;--RIGHT($A$2,LEN($A$2)-8),"",COUNTIF(Table1[SHIFT NOMENCLATURE],$B3397))</f>
        <v/>
      </c>
      <c r="D3397" s="1" t="str">
        <f>IF($A3397&gt;--RIGHT($A$2,LEN($A$2)-8),"",SUMIF(Table1[SHIFT NOMENCLATURE], $B3397, Table1[EVIC KILL]))</f>
        <v/>
      </c>
      <c r="E3397" s="1" t="str">
        <f>IF($A3397&gt;--RIGHT($A$2,LEN($A$2)-8),"",SUMIF(Table1[SHIFT NOMENCLATURE], $B3397, Table1[EVIC MOB]))</f>
        <v/>
      </c>
      <c r="F3397" s="1" t="str">
        <f>IF($A3397&gt;--RIGHT($A$2,LEN($A$2)-8),"",SUMIF(Table1[SHIFT NOMENCLATURE], $B3397, Table1[EVIC FIRE]))</f>
        <v/>
      </c>
      <c r="G3397" s="1" t="str">
        <f>IF($A3397&gt;--RIGHT($A$2,LEN($A$2)-8),"",SUMIF(Table1[SHIFT NOMENCLATURE], $B3397, Table1[EKIA]))</f>
        <v/>
      </c>
      <c r="H3397" s="1" t="str">
        <f>IF($A3397&gt;--RIGHT($A$2,LEN($A$2)-8),"",SUMIF(Table1[SHIFT NOMENCLATURE], $B3397, Table1[EWIA]))</f>
        <v/>
      </c>
      <c r="I3397" s="1" t="str">
        <f>IF($A3397&gt;--RIGHT($A$2,LEN($A$2)-8),"",SUMIF(Table1[SHIFT NOMENCLATURE], $B3397, Table1[EPW]))</f>
        <v/>
      </c>
      <c r="J3397" s="1" t="str">
        <f>IF($A3397&gt;--RIGHT($A$2,LEN($A$2)-8),"",SUMIF(Table1[SHIFT NOMENCLATURE], $B3397, Table1[FVIC KILL]))</f>
        <v/>
      </c>
      <c r="K3397" s="1" t="str">
        <f>IF($A3397&gt;--RIGHT($A$2,LEN($A$2)-8),"",SUMIF(Table1[SHIFT NOMENCLATURE], $B3397, Table1[FVIC MOB]))</f>
        <v/>
      </c>
      <c r="L3397" s="1" t="str">
        <f>IF($A3397&gt;--RIGHT($A$2,LEN($A$2)-8),"",SUMIF(Table1[SHIFT NOMENCLATURE], $B3397, Table1[FVIC FIRE]))</f>
        <v/>
      </c>
      <c r="M3397" s="1" t="str">
        <f>IF($A3397&gt;--RIGHT($A$2,LEN($A$2)-8),"",SUMIF(Table1[SHIFT NOMENCLATURE], $B3397, Table1[FKIA]))</f>
        <v/>
      </c>
      <c r="N3397" s="1" t="str">
        <f>IF($A3397&gt;--RIGHT($A$2,LEN($A$2)-8),"",SUMIF(Table1[SHIFT NOMENCLATURE], $B3397, Table1[FWIA]))</f>
        <v/>
      </c>
      <c r="O3397" s="1" t="str">
        <f>IF($A3397&gt;--RIGHT($A$2,LEN($A$2)-8),"",SUMIF(Table1[SHIFT NOMENCLATURE], $B3397, Table1[DUSTWUN]))</f>
        <v/>
      </c>
    </row>
    <row r="3398" spans="1:15" x14ac:dyDescent="0.25">
      <c r="A3398" s="1" t="str">
        <f t="shared" si="106"/>
        <v/>
      </c>
      <c r="B3398" t="str">
        <f t="shared" si="107"/>
        <v/>
      </c>
      <c r="C3398" s="1" t="str">
        <f>IF($A3398&gt;--RIGHT($A$2,LEN($A$2)-8),"",COUNTIF(Table1[SHIFT NOMENCLATURE],$B3398))</f>
        <v/>
      </c>
      <c r="D3398" s="1" t="str">
        <f>IF($A3398&gt;--RIGHT($A$2,LEN($A$2)-8),"",SUMIF(Table1[SHIFT NOMENCLATURE], $B3398, Table1[EVIC KILL]))</f>
        <v/>
      </c>
      <c r="E3398" s="1" t="str">
        <f>IF($A3398&gt;--RIGHT($A$2,LEN($A$2)-8),"",SUMIF(Table1[SHIFT NOMENCLATURE], $B3398, Table1[EVIC MOB]))</f>
        <v/>
      </c>
      <c r="F3398" s="1" t="str">
        <f>IF($A3398&gt;--RIGHT($A$2,LEN($A$2)-8),"",SUMIF(Table1[SHIFT NOMENCLATURE], $B3398, Table1[EVIC FIRE]))</f>
        <v/>
      </c>
      <c r="G3398" s="1" t="str">
        <f>IF($A3398&gt;--RIGHT($A$2,LEN($A$2)-8),"",SUMIF(Table1[SHIFT NOMENCLATURE], $B3398, Table1[EKIA]))</f>
        <v/>
      </c>
      <c r="H3398" s="1" t="str">
        <f>IF($A3398&gt;--RIGHT($A$2,LEN($A$2)-8),"",SUMIF(Table1[SHIFT NOMENCLATURE], $B3398, Table1[EWIA]))</f>
        <v/>
      </c>
      <c r="I3398" s="1" t="str">
        <f>IF($A3398&gt;--RIGHT($A$2,LEN($A$2)-8),"",SUMIF(Table1[SHIFT NOMENCLATURE], $B3398, Table1[EPW]))</f>
        <v/>
      </c>
      <c r="J3398" s="1" t="str">
        <f>IF($A3398&gt;--RIGHT($A$2,LEN($A$2)-8),"",SUMIF(Table1[SHIFT NOMENCLATURE], $B3398, Table1[FVIC KILL]))</f>
        <v/>
      </c>
      <c r="K3398" s="1" t="str">
        <f>IF($A3398&gt;--RIGHT($A$2,LEN($A$2)-8),"",SUMIF(Table1[SHIFT NOMENCLATURE], $B3398, Table1[FVIC MOB]))</f>
        <v/>
      </c>
      <c r="L3398" s="1" t="str">
        <f>IF($A3398&gt;--RIGHT($A$2,LEN($A$2)-8),"",SUMIF(Table1[SHIFT NOMENCLATURE], $B3398, Table1[FVIC FIRE]))</f>
        <v/>
      </c>
      <c r="M3398" s="1" t="str">
        <f>IF($A3398&gt;--RIGHT($A$2,LEN($A$2)-8),"",SUMIF(Table1[SHIFT NOMENCLATURE], $B3398, Table1[FKIA]))</f>
        <v/>
      </c>
      <c r="N3398" s="1" t="str">
        <f>IF($A3398&gt;--RIGHT($A$2,LEN($A$2)-8),"",SUMIF(Table1[SHIFT NOMENCLATURE], $B3398, Table1[FWIA]))</f>
        <v/>
      </c>
      <c r="O3398" s="1" t="str">
        <f>IF($A3398&gt;--RIGHT($A$2,LEN($A$2)-8),"",SUMIF(Table1[SHIFT NOMENCLATURE], $B3398, Table1[DUSTWUN]))</f>
        <v/>
      </c>
    </row>
    <row r="3399" spans="1:15" x14ac:dyDescent="0.25">
      <c r="A3399" s="1" t="str">
        <f t="shared" si="106"/>
        <v/>
      </c>
      <c r="B3399" t="str">
        <f t="shared" si="107"/>
        <v/>
      </c>
      <c r="C3399" s="1" t="str">
        <f>IF($A3399&gt;--RIGHT($A$2,LEN($A$2)-8),"",COUNTIF(Table1[SHIFT NOMENCLATURE],$B3399))</f>
        <v/>
      </c>
      <c r="D3399" s="1" t="str">
        <f>IF($A3399&gt;--RIGHT($A$2,LEN($A$2)-8),"",SUMIF(Table1[SHIFT NOMENCLATURE], $B3399, Table1[EVIC KILL]))</f>
        <v/>
      </c>
      <c r="E3399" s="1" t="str">
        <f>IF($A3399&gt;--RIGHT($A$2,LEN($A$2)-8),"",SUMIF(Table1[SHIFT NOMENCLATURE], $B3399, Table1[EVIC MOB]))</f>
        <v/>
      </c>
      <c r="F3399" s="1" t="str">
        <f>IF($A3399&gt;--RIGHT($A$2,LEN($A$2)-8),"",SUMIF(Table1[SHIFT NOMENCLATURE], $B3399, Table1[EVIC FIRE]))</f>
        <v/>
      </c>
      <c r="G3399" s="1" t="str">
        <f>IF($A3399&gt;--RIGHT($A$2,LEN($A$2)-8),"",SUMIF(Table1[SHIFT NOMENCLATURE], $B3399, Table1[EKIA]))</f>
        <v/>
      </c>
      <c r="H3399" s="1" t="str">
        <f>IF($A3399&gt;--RIGHT($A$2,LEN($A$2)-8),"",SUMIF(Table1[SHIFT NOMENCLATURE], $B3399, Table1[EWIA]))</f>
        <v/>
      </c>
      <c r="I3399" s="1" t="str">
        <f>IF($A3399&gt;--RIGHT($A$2,LEN($A$2)-8),"",SUMIF(Table1[SHIFT NOMENCLATURE], $B3399, Table1[EPW]))</f>
        <v/>
      </c>
      <c r="J3399" s="1" t="str">
        <f>IF($A3399&gt;--RIGHT($A$2,LEN($A$2)-8),"",SUMIF(Table1[SHIFT NOMENCLATURE], $B3399, Table1[FVIC KILL]))</f>
        <v/>
      </c>
      <c r="K3399" s="1" t="str">
        <f>IF($A3399&gt;--RIGHT($A$2,LEN($A$2)-8),"",SUMIF(Table1[SHIFT NOMENCLATURE], $B3399, Table1[FVIC MOB]))</f>
        <v/>
      </c>
      <c r="L3399" s="1" t="str">
        <f>IF($A3399&gt;--RIGHT($A$2,LEN($A$2)-8),"",SUMIF(Table1[SHIFT NOMENCLATURE], $B3399, Table1[FVIC FIRE]))</f>
        <v/>
      </c>
      <c r="M3399" s="1" t="str">
        <f>IF($A3399&gt;--RIGHT($A$2,LEN($A$2)-8),"",SUMIF(Table1[SHIFT NOMENCLATURE], $B3399, Table1[FKIA]))</f>
        <v/>
      </c>
      <c r="N3399" s="1" t="str">
        <f>IF($A3399&gt;--RIGHT($A$2,LEN($A$2)-8),"",SUMIF(Table1[SHIFT NOMENCLATURE], $B3399, Table1[FWIA]))</f>
        <v/>
      </c>
      <c r="O3399" s="1" t="str">
        <f>IF($A3399&gt;--RIGHT($A$2,LEN($A$2)-8),"",SUMIF(Table1[SHIFT NOMENCLATURE], $B3399, Table1[DUSTWUN]))</f>
        <v/>
      </c>
    </row>
    <row r="3400" spans="1:15" x14ac:dyDescent="0.25">
      <c r="A3400" s="1" t="str">
        <f t="shared" si="106"/>
        <v/>
      </c>
      <c r="B3400" t="str">
        <f t="shared" si="107"/>
        <v/>
      </c>
      <c r="C3400" s="1" t="str">
        <f>IF($A3400&gt;--RIGHT($A$2,LEN($A$2)-8),"",COUNTIF(Table1[SHIFT NOMENCLATURE],$B3400))</f>
        <v/>
      </c>
      <c r="D3400" s="1" t="str">
        <f>IF($A3400&gt;--RIGHT($A$2,LEN($A$2)-8),"",SUMIF(Table1[SHIFT NOMENCLATURE], $B3400, Table1[EVIC KILL]))</f>
        <v/>
      </c>
      <c r="E3400" s="1" t="str">
        <f>IF($A3400&gt;--RIGHT($A$2,LEN($A$2)-8),"",SUMIF(Table1[SHIFT NOMENCLATURE], $B3400, Table1[EVIC MOB]))</f>
        <v/>
      </c>
      <c r="F3400" s="1" t="str">
        <f>IF($A3400&gt;--RIGHT($A$2,LEN($A$2)-8),"",SUMIF(Table1[SHIFT NOMENCLATURE], $B3400, Table1[EVIC FIRE]))</f>
        <v/>
      </c>
      <c r="G3400" s="1" t="str">
        <f>IF($A3400&gt;--RIGHT($A$2,LEN($A$2)-8),"",SUMIF(Table1[SHIFT NOMENCLATURE], $B3400, Table1[EKIA]))</f>
        <v/>
      </c>
      <c r="H3400" s="1" t="str">
        <f>IF($A3400&gt;--RIGHT($A$2,LEN($A$2)-8),"",SUMIF(Table1[SHIFT NOMENCLATURE], $B3400, Table1[EWIA]))</f>
        <v/>
      </c>
      <c r="I3400" s="1" t="str">
        <f>IF($A3400&gt;--RIGHT($A$2,LEN($A$2)-8),"",SUMIF(Table1[SHIFT NOMENCLATURE], $B3400, Table1[EPW]))</f>
        <v/>
      </c>
      <c r="J3400" s="1" t="str">
        <f>IF($A3400&gt;--RIGHT($A$2,LEN($A$2)-8),"",SUMIF(Table1[SHIFT NOMENCLATURE], $B3400, Table1[FVIC KILL]))</f>
        <v/>
      </c>
      <c r="K3400" s="1" t="str">
        <f>IF($A3400&gt;--RIGHT($A$2,LEN($A$2)-8),"",SUMIF(Table1[SHIFT NOMENCLATURE], $B3400, Table1[FVIC MOB]))</f>
        <v/>
      </c>
      <c r="L3400" s="1" t="str">
        <f>IF($A3400&gt;--RIGHT($A$2,LEN($A$2)-8),"",SUMIF(Table1[SHIFT NOMENCLATURE], $B3400, Table1[FVIC FIRE]))</f>
        <v/>
      </c>
      <c r="M3400" s="1" t="str">
        <f>IF($A3400&gt;--RIGHT($A$2,LEN($A$2)-8),"",SUMIF(Table1[SHIFT NOMENCLATURE], $B3400, Table1[FKIA]))</f>
        <v/>
      </c>
      <c r="N3400" s="1" t="str">
        <f>IF($A3400&gt;--RIGHT($A$2,LEN($A$2)-8),"",SUMIF(Table1[SHIFT NOMENCLATURE], $B3400, Table1[FWIA]))</f>
        <v/>
      </c>
      <c r="O3400" s="1" t="str">
        <f>IF($A3400&gt;--RIGHT($A$2,LEN($A$2)-8),"",SUMIF(Table1[SHIFT NOMENCLATURE], $B3400, Table1[DUSTWUN]))</f>
        <v/>
      </c>
    </row>
    <row r="3401" spans="1:15" x14ac:dyDescent="0.25">
      <c r="A3401" s="1" t="str">
        <f t="shared" si="106"/>
        <v/>
      </c>
      <c r="B3401" t="str">
        <f t="shared" si="107"/>
        <v/>
      </c>
      <c r="C3401" s="1" t="str">
        <f>IF($A3401&gt;--RIGHT($A$2,LEN($A$2)-8),"",COUNTIF(Table1[SHIFT NOMENCLATURE],$B3401))</f>
        <v/>
      </c>
      <c r="D3401" s="1" t="str">
        <f>IF($A3401&gt;--RIGHT($A$2,LEN($A$2)-8),"",SUMIF(Table1[SHIFT NOMENCLATURE], $B3401, Table1[EVIC KILL]))</f>
        <v/>
      </c>
      <c r="E3401" s="1" t="str">
        <f>IF($A3401&gt;--RIGHT($A$2,LEN($A$2)-8),"",SUMIF(Table1[SHIFT NOMENCLATURE], $B3401, Table1[EVIC MOB]))</f>
        <v/>
      </c>
      <c r="F3401" s="1" t="str">
        <f>IF($A3401&gt;--RIGHT($A$2,LEN($A$2)-8),"",SUMIF(Table1[SHIFT NOMENCLATURE], $B3401, Table1[EVIC FIRE]))</f>
        <v/>
      </c>
      <c r="G3401" s="1" t="str">
        <f>IF($A3401&gt;--RIGHT($A$2,LEN($A$2)-8),"",SUMIF(Table1[SHIFT NOMENCLATURE], $B3401, Table1[EKIA]))</f>
        <v/>
      </c>
      <c r="H3401" s="1" t="str">
        <f>IF($A3401&gt;--RIGHT($A$2,LEN($A$2)-8),"",SUMIF(Table1[SHIFT NOMENCLATURE], $B3401, Table1[EWIA]))</f>
        <v/>
      </c>
      <c r="I3401" s="1" t="str">
        <f>IF($A3401&gt;--RIGHT($A$2,LEN($A$2)-8),"",SUMIF(Table1[SHIFT NOMENCLATURE], $B3401, Table1[EPW]))</f>
        <v/>
      </c>
      <c r="J3401" s="1" t="str">
        <f>IF($A3401&gt;--RIGHT($A$2,LEN($A$2)-8),"",SUMIF(Table1[SHIFT NOMENCLATURE], $B3401, Table1[FVIC KILL]))</f>
        <v/>
      </c>
      <c r="K3401" s="1" t="str">
        <f>IF($A3401&gt;--RIGHT($A$2,LEN($A$2)-8),"",SUMIF(Table1[SHIFT NOMENCLATURE], $B3401, Table1[FVIC MOB]))</f>
        <v/>
      </c>
      <c r="L3401" s="1" t="str">
        <f>IF($A3401&gt;--RIGHT($A$2,LEN($A$2)-8),"",SUMIF(Table1[SHIFT NOMENCLATURE], $B3401, Table1[FVIC FIRE]))</f>
        <v/>
      </c>
      <c r="M3401" s="1" t="str">
        <f>IF($A3401&gt;--RIGHT($A$2,LEN($A$2)-8),"",SUMIF(Table1[SHIFT NOMENCLATURE], $B3401, Table1[FKIA]))</f>
        <v/>
      </c>
      <c r="N3401" s="1" t="str">
        <f>IF($A3401&gt;--RIGHT($A$2,LEN($A$2)-8),"",SUMIF(Table1[SHIFT NOMENCLATURE], $B3401, Table1[FWIA]))</f>
        <v/>
      </c>
      <c r="O3401" s="1" t="str">
        <f>IF($A3401&gt;--RIGHT($A$2,LEN($A$2)-8),"",SUMIF(Table1[SHIFT NOMENCLATURE], $B3401, Table1[DUSTWUN]))</f>
        <v/>
      </c>
    </row>
    <row r="3402" spans="1:15" x14ac:dyDescent="0.25">
      <c r="A3402" s="1" t="str">
        <f t="shared" si="106"/>
        <v/>
      </c>
      <c r="B3402" t="str">
        <f t="shared" si="107"/>
        <v/>
      </c>
      <c r="C3402" s="1" t="str">
        <f>IF($A3402&gt;--RIGHT($A$2,LEN($A$2)-8),"",COUNTIF(Table1[SHIFT NOMENCLATURE],$B3402))</f>
        <v/>
      </c>
      <c r="D3402" s="1" t="str">
        <f>IF($A3402&gt;--RIGHT($A$2,LEN($A$2)-8),"",SUMIF(Table1[SHIFT NOMENCLATURE], $B3402, Table1[EVIC KILL]))</f>
        <v/>
      </c>
      <c r="E3402" s="1" t="str">
        <f>IF($A3402&gt;--RIGHT($A$2,LEN($A$2)-8),"",SUMIF(Table1[SHIFT NOMENCLATURE], $B3402, Table1[EVIC MOB]))</f>
        <v/>
      </c>
      <c r="F3402" s="1" t="str">
        <f>IF($A3402&gt;--RIGHT($A$2,LEN($A$2)-8),"",SUMIF(Table1[SHIFT NOMENCLATURE], $B3402, Table1[EVIC FIRE]))</f>
        <v/>
      </c>
      <c r="G3402" s="1" t="str">
        <f>IF($A3402&gt;--RIGHT($A$2,LEN($A$2)-8),"",SUMIF(Table1[SHIFT NOMENCLATURE], $B3402, Table1[EKIA]))</f>
        <v/>
      </c>
      <c r="H3402" s="1" t="str">
        <f>IF($A3402&gt;--RIGHT($A$2,LEN($A$2)-8),"",SUMIF(Table1[SHIFT NOMENCLATURE], $B3402, Table1[EWIA]))</f>
        <v/>
      </c>
      <c r="I3402" s="1" t="str">
        <f>IF($A3402&gt;--RIGHT($A$2,LEN($A$2)-8),"",SUMIF(Table1[SHIFT NOMENCLATURE], $B3402, Table1[EPW]))</f>
        <v/>
      </c>
      <c r="J3402" s="1" t="str">
        <f>IF($A3402&gt;--RIGHT($A$2,LEN($A$2)-8),"",SUMIF(Table1[SHIFT NOMENCLATURE], $B3402, Table1[FVIC KILL]))</f>
        <v/>
      </c>
      <c r="K3402" s="1" t="str">
        <f>IF($A3402&gt;--RIGHT($A$2,LEN($A$2)-8),"",SUMIF(Table1[SHIFT NOMENCLATURE], $B3402, Table1[FVIC MOB]))</f>
        <v/>
      </c>
      <c r="L3402" s="1" t="str">
        <f>IF($A3402&gt;--RIGHT($A$2,LEN($A$2)-8),"",SUMIF(Table1[SHIFT NOMENCLATURE], $B3402, Table1[FVIC FIRE]))</f>
        <v/>
      </c>
      <c r="M3402" s="1" t="str">
        <f>IF($A3402&gt;--RIGHT($A$2,LEN($A$2)-8),"",SUMIF(Table1[SHIFT NOMENCLATURE], $B3402, Table1[FKIA]))</f>
        <v/>
      </c>
      <c r="N3402" s="1" t="str">
        <f>IF($A3402&gt;--RIGHT($A$2,LEN($A$2)-8),"",SUMIF(Table1[SHIFT NOMENCLATURE], $B3402, Table1[FWIA]))</f>
        <v/>
      </c>
      <c r="O3402" s="1" t="str">
        <f>IF($A3402&gt;--RIGHT($A$2,LEN($A$2)-8),"",SUMIF(Table1[SHIFT NOMENCLATURE], $B3402, Table1[DUSTWUN]))</f>
        <v/>
      </c>
    </row>
    <row r="3403" spans="1:15" x14ac:dyDescent="0.25">
      <c r="A3403" s="1" t="str">
        <f t="shared" si="106"/>
        <v/>
      </c>
      <c r="B3403" t="str">
        <f t="shared" si="107"/>
        <v/>
      </c>
      <c r="C3403" s="1" t="str">
        <f>IF($A3403&gt;--RIGHT($A$2,LEN($A$2)-8),"",COUNTIF(Table1[SHIFT NOMENCLATURE],$B3403))</f>
        <v/>
      </c>
      <c r="D3403" s="1" t="str">
        <f>IF($A3403&gt;--RIGHT($A$2,LEN($A$2)-8),"",SUMIF(Table1[SHIFT NOMENCLATURE], $B3403, Table1[EVIC KILL]))</f>
        <v/>
      </c>
      <c r="E3403" s="1" t="str">
        <f>IF($A3403&gt;--RIGHT($A$2,LEN($A$2)-8),"",SUMIF(Table1[SHIFT NOMENCLATURE], $B3403, Table1[EVIC MOB]))</f>
        <v/>
      </c>
      <c r="F3403" s="1" t="str">
        <f>IF($A3403&gt;--RIGHT($A$2,LEN($A$2)-8),"",SUMIF(Table1[SHIFT NOMENCLATURE], $B3403, Table1[EVIC FIRE]))</f>
        <v/>
      </c>
      <c r="G3403" s="1" t="str">
        <f>IF($A3403&gt;--RIGHT($A$2,LEN($A$2)-8),"",SUMIF(Table1[SHIFT NOMENCLATURE], $B3403, Table1[EKIA]))</f>
        <v/>
      </c>
      <c r="H3403" s="1" t="str">
        <f>IF($A3403&gt;--RIGHT($A$2,LEN($A$2)-8),"",SUMIF(Table1[SHIFT NOMENCLATURE], $B3403, Table1[EWIA]))</f>
        <v/>
      </c>
      <c r="I3403" s="1" t="str">
        <f>IF($A3403&gt;--RIGHT($A$2,LEN($A$2)-8),"",SUMIF(Table1[SHIFT NOMENCLATURE], $B3403, Table1[EPW]))</f>
        <v/>
      </c>
      <c r="J3403" s="1" t="str">
        <f>IF($A3403&gt;--RIGHT($A$2,LEN($A$2)-8),"",SUMIF(Table1[SHIFT NOMENCLATURE], $B3403, Table1[FVIC KILL]))</f>
        <v/>
      </c>
      <c r="K3403" s="1" t="str">
        <f>IF($A3403&gt;--RIGHT($A$2,LEN($A$2)-8),"",SUMIF(Table1[SHIFT NOMENCLATURE], $B3403, Table1[FVIC MOB]))</f>
        <v/>
      </c>
      <c r="L3403" s="1" t="str">
        <f>IF($A3403&gt;--RIGHT($A$2,LEN($A$2)-8),"",SUMIF(Table1[SHIFT NOMENCLATURE], $B3403, Table1[FVIC FIRE]))</f>
        <v/>
      </c>
      <c r="M3403" s="1" t="str">
        <f>IF($A3403&gt;--RIGHT($A$2,LEN($A$2)-8),"",SUMIF(Table1[SHIFT NOMENCLATURE], $B3403, Table1[FKIA]))</f>
        <v/>
      </c>
      <c r="N3403" s="1" t="str">
        <f>IF($A3403&gt;--RIGHT($A$2,LEN($A$2)-8),"",SUMIF(Table1[SHIFT NOMENCLATURE], $B3403, Table1[FWIA]))</f>
        <v/>
      </c>
      <c r="O3403" s="1" t="str">
        <f>IF($A3403&gt;--RIGHT($A$2,LEN($A$2)-8),"",SUMIF(Table1[SHIFT NOMENCLATURE], $B3403, Table1[DUSTWUN]))</f>
        <v/>
      </c>
    </row>
    <row r="3404" spans="1:15" x14ac:dyDescent="0.25">
      <c r="A3404" s="1" t="str">
        <f t="shared" si="106"/>
        <v/>
      </c>
      <c r="B3404" t="str">
        <f t="shared" si="107"/>
        <v/>
      </c>
      <c r="C3404" s="1" t="str">
        <f>IF($A3404&gt;--RIGHT($A$2,LEN($A$2)-8),"",COUNTIF(Table1[SHIFT NOMENCLATURE],$B3404))</f>
        <v/>
      </c>
      <c r="D3404" s="1" t="str">
        <f>IF($A3404&gt;--RIGHT($A$2,LEN($A$2)-8),"",SUMIF(Table1[SHIFT NOMENCLATURE], $B3404, Table1[EVIC KILL]))</f>
        <v/>
      </c>
      <c r="E3404" s="1" t="str">
        <f>IF($A3404&gt;--RIGHT($A$2,LEN($A$2)-8),"",SUMIF(Table1[SHIFT NOMENCLATURE], $B3404, Table1[EVIC MOB]))</f>
        <v/>
      </c>
      <c r="F3404" s="1" t="str">
        <f>IF($A3404&gt;--RIGHT($A$2,LEN($A$2)-8),"",SUMIF(Table1[SHIFT NOMENCLATURE], $B3404, Table1[EVIC FIRE]))</f>
        <v/>
      </c>
      <c r="G3404" s="1" t="str">
        <f>IF($A3404&gt;--RIGHT($A$2,LEN($A$2)-8),"",SUMIF(Table1[SHIFT NOMENCLATURE], $B3404, Table1[EKIA]))</f>
        <v/>
      </c>
      <c r="H3404" s="1" t="str">
        <f>IF($A3404&gt;--RIGHT($A$2,LEN($A$2)-8),"",SUMIF(Table1[SHIFT NOMENCLATURE], $B3404, Table1[EWIA]))</f>
        <v/>
      </c>
      <c r="I3404" s="1" t="str">
        <f>IF($A3404&gt;--RIGHT($A$2,LEN($A$2)-8),"",SUMIF(Table1[SHIFT NOMENCLATURE], $B3404, Table1[EPW]))</f>
        <v/>
      </c>
      <c r="J3404" s="1" t="str">
        <f>IF($A3404&gt;--RIGHT($A$2,LEN($A$2)-8),"",SUMIF(Table1[SHIFT NOMENCLATURE], $B3404, Table1[FVIC KILL]))</f>
        <v/>
      </c>
      <c r="K3404" s="1" t="str">
        <f>IF($A3404&gt;--RIGHT($A$2,LEN($A$2)-8),"",SUMIF(Table1[SHIFT NOMENCLATURE], $B3404, Table1[FVIC MOB]))</f>
        <v/>
      </c>
      <c r="L3404" s="1" t="str">
        <f>IF($A3404&gt;--RIGHT($A$2,LEN($A$2)-8),"",SUMIF(Table1[SHIFT NOMENCLATURE], $B3404, Table1[FVIC FIRE]))</f>
        <v/>
      </c>
      <c r="M3404" s="1" t="str">
        <f>IF($A3404&gt;--RIGHT($A$2,LEN($A$2)-8),"",SUMIF(Table1[SHIFT NOMENCLATURE], $B3404, Table1[FKIA]))</f>
        <v/>
      </c>
      <c r="N3404" s="1" t="str">
        <f>IF($A3404&gt;--RIGHT($A$2,LEN($A$2)-8),"",SUMIF(Table1[SHIFT NOMENCLATURE], $B3404, Table1[FWIA]))</f>
        <v/>
      </c>
      <c r="O3404" s="1" t="str">
        <f>IF($A3404&gt;--RIGHT($A$2,LEN($A$2)-8),"",SUMIF(Table1[SHIFT NOMENCLATURE], $B3404, Table1[DUSTWUN]))</f>
        <v/>
      </c>
    </row>
    <row r="3405" spans="1:15" x14ac:dyDescent="0.25">
      <c r="A3405" s="1" t="str">
        <f t="shared" si="106"/>
        <v/>
      </c>
      <c r="B3405" t="str">
        <f t="shared" si="107"/>
        <v/>
      </c>
      <c r="C3405" s="1" t="str">
        <f>IF($A3405&gt;--RIGHT($A$2,LEN($A$2)-8),"",COUNTIF(Table1[SHIFT NOMENCLATURE],$B3405))</f>
        <v/>
      </c>
      <c r="D3405" s="1" t="str">
        <f>IF($A3405&gt;--RIGHT($A$2,LEN($A$2)-8),"",SUMIF(Table1[SHIFT NOMENCLATURE], $B3405, Table1[EVIC KILL]))</f>
        <v/>
      </c>
      <c r="E3405" s="1" t="str">
        <f>IF($A3405&gt;--RIGHT($A$2,LEN($A$2)-8),"",SUMIF(Table1[SHIFT NOMENCLATURE], $B3405, Table1[EVIC MOB]))</f>
        <v/>
      </c>
      <c r="F3405" s="1" t="str">
        <f>IF($A3405&gt;--RIGHT($A$2,LEN($A$2)-8),"",SUMIF(Table1[SHIFT NOMENCLATURE], $B3405, Table1[EVIC FIRE]))</f>
        <v/>
      </c>
      <c r="G3405" s="1" t="str">
        <f>IF($A3405&gt;--RIGHT($A$2,LEN($A$2)-8),"",SUMIF(Table1[SHIFT NOMENCLATURE], $B3405, Table1[EKIA]))</f>
        <v/>
      </c>
      <c r="H3405" s="1" t="str">
        <f>IF($A3405&gt;--RIGHT($A$2,LEN($A$2)-8),"",SUMIF(Table1[SHIFT NOMENCLATURE], $B3405, Table1[EWIA]))</f>
        <v/>
      </c>
      <c r="I3405" s="1" t="str">
        <f>IF($A3405&gt;--RIGHT($A$2,LEN($A$2)-8),"",SUMIF(Table1[SHIFT NOMENCLATURE], $B3405, Table1[EPW]))</f>
        <v/>
      </c>
      <c r="J3405" s="1" t="str">
        <f>IF($A3405&gt;--RIGHT($A$2,LEN($A$2)-8),"",SUMIF(Table1[SHIFT NOMENCLATURE], $B3405, Table1[FVIC KILL]))</f>
        <v/>
      </c>
      <c r="K3405" s="1" t="str">
        <f>IF($A3405&gt;--RIGHT($A$2,LEN($A$2)-8),"",SUMIF(Table1[SHIFT NOMENCLATURE], $B3405, Table1[FVIC MOB]))</f>
        <v/>
      </c>
      <c r="L3405" s="1" t="str">
        <f>IF($A3405&gt;--RIGHT($A$2,LEN($A$2)-8),"",SUMIF(Table1[SHIFT NOMENCLATURE], $B3405, Table1[FVIC FIRE]))</f>
        <v/>
      </c>
      <c r="M3405" s="1" t="str">
        <f>IF($A3405&gt;--RIGHT($A$2,LEN($A$2)-8),"",SUMIF(Table1[SHIFT NOMENCLATURE], $B3405, Table1[FKIA]))</f>
        <v/>
      </c>
      <c r="N3405" s="1" t="str">
        <f>IF($A3405&gt;--RIGHT($A$2,LEN($A$2)-8),"",SUMIF(Table1[SHIFT NOMENCLATURE], $B3405, Table1[FWIA]))</f>
        <v/>
      </c>
      <c r="O3405" s="1" t="str">
        <f>IF($A3405&gt;--RIGHT($A$2,LEN($A$2)-8),"",SUMIF(Table1[SHIFT NOMENCLATURE], $B3405, Table1[DUSTWUN]))</f>
        <v/>
      </c>
    </row>
    <row r="3406" spans="1:15" x14ac:dyDescent="0.25">
      <c r="A3406" s="1" t="str">
        <f t="shared" si="106"/>
        <v/>
      </c>
      <c r="B3406" t="str">
        <f t="shared" si="107"/>
        <v/>
      </c>
      <c r="C3406" s="1" t="str">
        <f>IF($A3406&gt;--RIGHT($A$2,LEN($A$2)-8),"",COUNTIF(Table1[SHIFT NOMENCLATURE],$B3406))</f>
        <v/>
      </c>
      <c r="D3406" s="1" t="str">
        <f>IF($A3406&gt;--RIGHT($A$2,LEN($A$2)-8),"",SUMIF(Table1[SHIFT NOMENCLATURE], $B3406, Table1[EVIC KILL]))</f>
        <v/>
      </c>
      <c r="E3406" s="1" t="str">
        <f>IF($A3406&gt;--RIGHT($A$2,LEN($A$2)-8),"",SUMIF(Table1[SHIFT NOMENCLATURE], $B3406, Table1[EVIC MOB]))</f>
        <v/>
      </c>
      <c r="F3406" s="1" t="str">
        <f>IF($A3406&gt;--RIGHT($A$2,LEN($A$2)-8),"",SUMIF(Table1[SHIFT NOMENCLATURE], $B3406, Table1[EVIC FIRE]))</f>
        <v/>
      </c>
      <c r="G3406" s="1" t="str">
        <f>IF($A3406&gt;--RIGHT($A$2,LEN($A$2)-8),"",SUMIF(Table1[SHIFT NOMENCLATURE], $B3406, Table1[EKIA]))</f>
        <v/>
      </c>
      <c r="H3406" s="1" t="str">
        <f>IF($A3406&gt;--RIGHT($A$2,LEN($A$2)-8),"",SUMIF(Table1[SHIFT NOMENCLATURE], $B3406, Table1[EWIA]))</f>
        <v/>
      </c>
      <c r="I3406" s="1" t="str">
        <f>IF($A3406&gt;--RIGHT($A$2,LEN($A$2)-8),"",SUMIF(Table1[SHIFT NOMENCLATURE], $B3406, Table1[EPW]))</f>
        <v/>
      </c>
      <c r="J3406" s="1" t="str">
        <f>IF($A3406&gt;--RIGHT($A$2,LEN($A$2)-8),"",SUMIF(Table1[SHIFT NOMENCLATURE], $B3406, Table1[FVIC KILL]))</f>
        <v/>
      </c>
      <c r="K3406" s="1" t="str">
        <f>IF($A3406&gt;--RIGHT($A$2,LEN($A$2)-8),"",SUMIF(Table1[SHIFT NOMENCLATURE], $B3406, Table1[FVIC MOB]))</f>
        <v/>
      </c>
      <c r="L3406" s="1" t="str">
        <f>IF($A3406&gt;--RIGHT($A$2,LEN($A$2)-8),"",SUMIF(Table1[SHIFT NOMENCLATURE], $B3406, Table1[FVIC FIRE]))</f>
        <v/>
      </c>
      <c r="M3406" s="1" t="str">
        <f>IF($A3406&gt;--RIGHT($A$2,LEN($A$2)-8),"",SUMIF(Table1[SHIFT NOMENCLATURE], $B3406, Table1[FKIA]))</f>
        <v/>
      </c>
      <c r="N3406" s="1" t="str">
        <f>IF($A3406&gt;--RIGHT($A$2,LEN($A$2)-8),"",SUMIF(Table1[SHIFT NOMENCLATURE], $B3406, Table1[FWIA]))</f>
        <v/>
      </c>
      <c r="O3406" s="1" t="str">
        <f>IF($A3406&gt;--RIGHT($A$2,LEN($A$2)-8),"",SUMIF(Table1[SHIFT NOMENCLATURE], $B3406, Table1[DUSTWUN]))</f>
        <v/>
      </c>
    </row>
    <row r="3407" spans="1:15" x14ac:dyDescent="0.25">
      <c r="A3407" s="1" t="str">
        <f t="shared" si="106"/>
        <v/>
      </c>
      <c r="B3407" t="str">
        <f t="shared" si="107"/>
        <v/>
      </c>
      <c r="C3407" s="1" t="str">
        <f>IF($A3407&gt;--RIGHT($A$2,LEN($A$2)-8),"",COUNTIF(Table1[SHIFT NOMENCLATURE],$B3407))</f>
        <v/>
      </c>
      <c r="D3407" s="1" t="str">
        <f>IF($A3407&gt;--RIGHT($A$2,LEN($A$2)-8),"",SUMIF(Table1[SHIFT NOMENCLATURE], $B3407, Table1[EVIC KILL]))</f>
        <v/>
      </c>
      <c r="E3407" s="1" t="str">
        <f>IF($A3407&gt;--RIGHT($A$2,LEN($A$2)-8),"",SUMIF(Table1[SHIFT NOMENCLATURE], $B3407, Table1[EVIC MOB]))</f>
        <v/>
      </c>
      <c r="F3407" s="1" t="str">
        <f>IF($A3407&gt;--RIGHT($A$2,LEN($A$2)-8),"",SUMIF(Table1[SHIFT NOMENCLATURE], $B3407, Table1[EVIC FIRE]))</f>
        <v/>
      </c>
      <c r="G3407" s="1" t="str">
        <f>IF($A3407&gt;--RIGHT($A$2,LEN($A$2)-8),"",SUMIF(Table1[SHIFT NOMENCLATURE], $B3407, Table1[EKIA]))</f>
        <v/>
      </c>
      <c r="H3407" s="1" t="str">
        <f>IF($A3407&gt;--RIGHT($A$2,LEN($A$2)-8),"",SUMIF(Table1[SHIFT NOMENCLATURE], $B3407, Table1[EWIA]))</f>
        <v/>
      </c>
      <c r="I3407" s="1" t="str">
        <f>IF($A3407&gt;--RIGHT($A$2,LEN($A$2)-8),"",SUMIF(Table1[SHIFT NOMENCLATURE], $B3407, Table1[EPW]))</f>
        <v/>
      </c>
      <c r="J3407" s="1" t="str">
        <f>IF($A3407&gt;--RIGHT($A$2,LEN($A$2)-8),"",SUMIF(Table1[SHIFT NOMENCLATURE], $B3407, Table1[FVIC KILL]))</f>
        <v/>
      </c>
      <c r="K3407" s="1" t="str">
        <f>IF($A3407&gt;--RIGHT($A$2,LEN($A$2)-8),"",SUMIF(Table1[SHIFT NOMENCLATURE], $B3407, Table1[FVIC MOB]))</f>
        <v/>
      </c>
      <c r="L3407" s="1" t="str">
        <f>IF($A3407&gt;--RIGHT($A$2,LEN($A$2)-8),"",SUMIF(Table1[SHIFT NOMENCLATURE], $B3407, Table1[FVIC FIRE]))</f>
        <v/>
      </c>
      <c r="M3407" s="1" t="str">
        <f>IF($A3407&gt;--RIGHT($A$2,LEN($A$2)-8),"",SUMIF(Table1[SHIFT NOMENCLATURE], $B3407, Table1[FKIA]))</f>
        <v/>
      </c>
      <c r="N3407" s="1" t="str">
        <f>IF($A3407&gt;--RIGHT($A$2,LEN($A$2)-8),"",SUMIF(Table1[SHIFT NOMENCLATURE], $B3407, Table1[FWIA]))</f>
        <v/>
      </c>
      <c r="O3407" s="1" t="str">
        <f>IF($A3407&gt;--RIGHT($A$2,LEN($A$2)-8),"",SUMIF(Table1[SHIFT NOMENCLATURE], $B3407, Table1[DUSTWUN]))</f>
        <v/>
      </c>
    </row>
    <row r="3408" spans="1:15" x14ac:dyDescent="0.25">
      <c r="A3408" s="1" t="str">
        <f t="shared" si="106"/>
        <v/>
      </c>
      <c r="B3408" t="str">
        <f t="shared" si="107"/>
        <v/>
      </c>
      <c r="C3408" s="1" t="str">
        <f>IF($A3408&gt;--RIGHT($A$2,LEN($A$2)-8),"",COUNTIF(Table1[SHIFT NOMENCLATURE],$B3408))</f>
        <v/>
      </c>
      <c r="D3408" s="1" t="str">
        <f>IF($A3408&gt;--RIGHT($A$2,LEN($A$2)-8),"",SUMIF(Table1[SHIFT NOMENCLATURE], $B3408, Table1[EVIC KILL]))</f>
        <v/>
      </c>
      <c r="E3408" s="1" t="str">
        <f>IF($A3408&gt;--RIGHT($A$2,LEN($A$2)-8),"",SUMIF(Table1[SHIFT NOMENCLATURE], $B3408, Table1[EVIC MOB]))</f>
        <v/>
      </c>
      <c r="F3408" s="1" t="str">
        <f>IF($A3408&gt;--RIGHT($A$2,LEN($A$2)-8),"",SUMIF(Table1[SHIFT NOMENCLATURE], $B3408, Table1[EVIC FIRE]))</f>
        <v/>
      </c>
      <c r="G3408" s="1" t="str">
        <f>IF($A3408&gt;--RIGHT($A$2,LEN($A$2)-8),"",SUMIF(Table1[SHIFT NOMENCLATURE], $B3408, Table1[EKIA]))</f>
        <v/>
      </c>
      <c r="H3408" s="1" t="str">
        <f>IF($A3408&gt;--RIGHT($A$2,LEN($A$2)-8),"",SUMIF(Table1[SHIFT NOMENCLATURE], $B3408, Table1[EWIA]))</f>
        <v/>
      </c>
      <c r="I3408" s="1" t="str">
        <f>IF($A3408&gt;--RIGHT($A$2,LEN($A$2)-8),"",SUMIF(Table1[SHIFT NOMENCLATURE], $B3408, Table1[EPW]))</f>
        <v/>
      </c>
      <c r="J3408" s="1" t="str">
        <f>IF($A3408&gt;--RIGHT($A$2,LEN($A$2)-8),"",SUMIF(Table1[SHIFT NOMENCLATURE], $B3408, Table1[FVIC KILL]))</f>
        <v/>
      </c>
      <c r="K3408" s="1" t="str">
        <f>IF($A3408&gt;--RIGHT($A$2,LEN($A$2)-8),"",SUMIF(Table1[SHIFT NOMENCLATURE], $B3408, Table1[FVIC MOB]))</f>
        <v/>
      </c>
      <c r="L3408" s="1" t="str">
        <f>IF($A3408&gt;--RIGHT($A$2,LEN($A$2)-8),"",SUMIF(Table1[SHIFT NOMENCLATURE], $B3408, Table1[FVIC FIRE]))</f>
        <v/>
      </c>
      <c r="M3408" s="1" t="str">
        <f>IF($A3408&gt;--RIGHT($A$2,LEN($A$2)-8),"",SUMIF(Table1[SHIFT NOMENCLATURE], $B3408, Table1[FKIA]))</f>
        <v/>
      </c>
      <c r="N3408" s="1" t="str">
        <f>IF($A3408&gt;--RIGHT($A$2,LEN($A$2)-8),"",SUMIF(Table1[SHIFT NOMENCLATURE], $B3408, Table1[FWIA]))</f>
        <v/>
      </c>
      <c r="O3408" s="1" t="str">
        <f>IF($A3408&gt;--RIGHT($A$2,LEN($A$2)-8),"",SUMIF(Table1[SHIFT NOMENCLATURE], $B3408, Table1[DUSTWUN]))</f>
        <v/>
      </c>
    </row>
    <row r="3409" spans="1:15" x14ac:dyDescent="0.25">
      <c r="A3409" s="1" t="str">
        <f t="shared" si="106"/>
        <v/>
      </c>
      <c r="B3409" t="str">
        <f t="shared" si="107"/>
        <v/>
      </c>
      <c r="C3409" s="1" t="str">
        <f>IF($A3409&gt;--RIGHT($A$2,LEN($A$2)-8),"",COUNTIF(Table1[SHIFT NOMENCLATURE],$B3409))</f>
        <v/>
      </c>
      <c r="D3409" s="1" t="str">
        <f>IF($A3409&gt;--RIGHT($A$2,LEN($A$2)-8),"",SUMIF(Table1[SHIFT NOMENCLATURE], $B3409, Table1[EVIC KILL]))</f>
        <v/>
      </c>
      <c r="E3409" s="1" t="str">
        <f>IF($A3409&gt;--RIGHT($A$2,LEN($A$2)-8),"",SUMIF(Table1[SHIFT NOMENCLATURE], $B3409, Table1[EVIC MOB]))</f>
        <v/>
      </c>
      <c r="F3409" s="1" t="str">
        <f>IF($A3409&gt;--RIGHT($A$2,LEN($A$2)-8),"",SUMIF(Table1[SHIFT NOMENCLATURE], $B3409, Table1[EVIC FIRE]))</f>
        <v/>
      </c>
      <c r="G3409" s="1" t="str">
        <f>IF($A3409&gt;--RIGHT($A$2,LEN($A$2)-8),"",SUMIF(Table1[SHIFT NOMENCLATURE], $B3409, Table1[EKIA]))</f>
        <v/>
      </c>
      <c r="H3409" s="1" t="str">
        <f>IF($A3409&gt;--RIGHT($A$2,LEN($A$2)-8),"",SUMIF(Table1[SHIFT NOMENCLATURE], $B3409, Table1[EWIA]))</f>
        <v/>
      </c>
      <c r="I3409" s="1" t="str">
        <f>IF($A3409&gt;--RIGHT($A$2,LEN($A$2)-8),"",SUMIF(Table1[SHIFT NOMENCLATURE], $B3409, Table1[EPW]))</f>
        <v/>
      </c>
      <c r="J3409" s="1" t="str">
        <f>IF($A3409&gt;--RIGHT($A$2,LEN($A$2)-8),"",SUMIF(Table1[SHIFT NOMENCLATURE], $B3409, Table1[FVIC KILL]))</f>
        <v/>
      </c>
      <c r="K3409" s="1" t="str">
        <f>IF($A3409&gt;--RIGHT($A$2,LEN($A$2)-8),"",SUMIF(Table1[SHIFT NOMENCLATURE], $B3409, Table1[FVIC MOB]))</f>
        <v/>
      </c>
      <c r="L3409" s="1" t="str">
        <f>IF($A3409&gt;--RIGHT($A$2,LEN($A$2)-8),"",SUMIF(Table1[SHIFT NOMENCLATURE], $B3409, Table1[FVIC FIRE]))</f>
        <v/>
      </c>
      <c r="M3409" s="1" t="str">
        <f>IF($A3409&gt;--RIGHT($A$2,LEN($A$2)-8),"",SUMIF(Table1[SHIFT NOMENCLATURE], $B3409, Table1[FKIA]))</f>
        <v/>
      </c>
      <c r="N3409" s="1" t="str">
        <f>IF($A3409&gt;--RIGHT($A$2,LEN($A$2)-8),"",SUMIF(Table1[SHIFT NOMENCLATURE], $B3409, Table1[FWIA]))</f>
        <v/>
      </c>
      <c r="O3409" s="1" t="str">
        <f>IF($A3409&gt;--RIGHT($A$2,LEN($A$2)-8),"",SUMIF(Table1[SHIFT NOMENCLATURE], $B3409, Table1[DUSTWUN]))</f>
        <v/>
      </c>
    </row>
    <row r="3410" spans="1:15" x14ac:dyDescent="0.25">
      <c r="A3410" s="1" t="str">
        <f t="shared" si="106"/>
        <v/>
      </c>
      <c r="B3410" t="str">
        <f t="shared" si="107"/>
        <v/>
      </c>
      <c r="C3410" s="1" t="str">
        <f>IF($A3410&gt;--RIGHT($A$2,LEN($A$2)-8),"",COUNTIF(Table1[SHIFT NOMENCLATURE],$B3410))</f>
        <v/>
      </c>
      <c r="D3410" s="1" t="str">
        <f>IF($A3410&gt;--RIGHT($A$2,LEN($A$2)-8),"",SUMIF(Table1[SHIFT NOMENCLATURE], $B3410, Table1[EVIC KILL]))</f>
        <v/>
      </c>
      <c r="E3410" s="1" t="str">
        <f>IF($A3410&gt;--RIGHT($A$2,LEN($A$2)-8),"",SUMIF(Table1[SHIFT NOMENCLATURE], $B3410, Table1[EVIC MOB]))</f>
        <v/>
      </c>
      <c r="F3410" s="1" t="str">
        <f>IF($A3410&gt;--RIGHT($A$2,LEN($A$2)-8),"",SUMIF(Table1[SHIFT NOMENCLATURE], $B3410, Table1[EVIC FIRE]))</f>
        <v/>
      </c>
      <c r="G3410" s="1" t="str">
        <f>IF($A3410&gt;--RIGHT($A$2,LEN($A$2)-8),"",SUMIF(Table1[SHIFT NOMENCLATURE], $B3410, Table1[EKIA]))</f>
        <v/>
      </c>
      <c r="H3410" s="1" t="str">
        <f>IF($A3410&gt;--RIGHT($A$2,LEN($A$2)-8),"",SUMIF(Table1[SHIFT NOMENCLATURE], $B3410, Table1[EWIA]))</f>
        <v/>
      </c>
      <c r="I3410" s="1" t="str">
        <f>IF($A3410&gt;--RIGHT($A$2,LEN($A$2)-8),"",SUMIF(Table1[SHIFT NOMENCLATURE], $B3410, Table1[EPW]))</f>
        <v/>
      </c>
      <c r="J3410" s="1" t="str">
        <f>IF($A3410&gt;--RIGHT($A$2,LEN($A$2)-8),"",SUMIF(Table1[SHIFT NOMENCLATURE], $B3410, Table1[FVIC KILL]))</f>
        <v/>
      </c>
      <c r="K3410" s="1" t="str">
        <f>IF($A3410&gt;--RIGHT($A$2,LEN($A$2)-8),"",SUMIF(Table1[SHIFT NOMENCLATURE], $B3410, Table1[FVIC MOB]))</f>
        <v/>
      </c>
      <c r="L3410" s="1" t="str">
        <f>IF($A3410&gt;--RIGHT($A$2,LEN($A$2)-8),"",SUMIF(Table1[SHIFT NOMENCLATURE], $B3410, Table1[FVIC FIRE]))</f>
        <v/>
      </c>
      <c r="M3410" s="1" t="str">
        <f>IF($A3410&gt;--RIGHT($A$2,LEN($A$2)-8),"",SUMIF(Table1[SHIFT NOMENCLATURE], $B3410, Table1[FKIA]))</f>
        <v/>
      </c>
      <c r="N3410" s="1" t="str">
        <f>IF($A3410&gt;--RIGHT($A$2,LEN($A$2)-8),"",SUMIF(Table1[SHIFT NOMENCLATURE], $B3410, Table1[FWIA]))</f>
        <v/>
      </c>
      <c r="O3410" s="1" t="str">
        <f>IF($A3410&gt;--RIGHT($A$2,LEN($A$2)-8),"",SUMIF(Table1[SHIFT NOMENCLATURE], $B3410, Table1[DUSTWUN]))</f>
        <v/>
      </c>
    </row>
    <row r="3411" spans="1:15" x14ac:dyDescent="0.25">
      <c r="A3411" s="1" t="str">
        <f t="shared" si="106"/>
        <v/>
      </c>
      <c r="B3411" t="str">
        <f t="shared" si="107"/>
        <v/>
      </c>
      <c r="C3411" s="1" t="str">
        <f>IF($A3411&gt;--RIGHT($A$2,LEN($A$2)-8),"",COUNTIF(Table1[SHIFT NOMENCLATURE],$B3411))</f>
        <v/>
      </c>
      <c r="D3411" s="1" t="str">
        <f>IF($A3411&gt;--RIGHT($A$2,LEN($A$2)-8),"",SUMIF(Table1[SHIFT NOMENCLATURE], $B3411, Table1[EVIC KILL]))</f>
        <v/>
      </c>
      <c r="E3411" s="1" t="str">
        <f>IF($A3411&gt;--RIGHT($A$2,LEN($A$2)-8),"",SUMIF(Table1[SHIFT NOMENCLATURE], $B3411, Table1[EVIC MOB]))</f>
        <v/>
      </c>
      <c r="F3411" s="1" t="str">
        <f>IF($A3411&gt;--RIGHT($A$2,LEN($A$2)-8),"",SUMIF(Table1[SHIFT NOMENCLATURE], $B3411, Table1[EVIC FIRE]))</f>
        <v/>
      </c>
      <c r="G3411" s="1" t="str">
        <f>IF($A3411&gt;--RIGHT($A$2,LEN($A$2)-8),"",SUMIF(Table1[SHIFT NOMENCLATURE], $B3411, Table1[EKIA]))</f>
        <v/>
      </c>
      <c r="H3411" s="1" t="str">
        <f>IF($A3411&gt;--RIGHT($A$2,LEN($A$2)-8),"",SUMIF(Table1[SHIFT NOMENCLATURE], $B3411, Table1[EWIA]))</f>
        <v/>
      </c>
      <c r="I3411" s="1" t="str">
        <f>IF($A3411&gt;--RIGHT($A$2,LEN($A$2)-8),"",SUMIF(Table1[SHIFT NOMENCLATURE], $B3411, Table1[EPW]))</f>
        <v/>
      </c>
      <c r="J3411" s="1" t="str">
        <f>IF($A3411&gt;--RIGHT($A$2,LEN($A$2)-8),"",SUMIF(Table1[SHIFT NOMENCLATURE], $B3411, Table1[FVIC KILL]))</f>
        <v/>
      </c>
      <c r="K3411" s="1" t="str">
        <f>IF($A3411&gt;--RIGHT($A$2,LEN($A$2)-8),"",SUMIF(Table1[SHIFT NOMENCLATURE], $B3411, Table1[FVIC MOB]))</f>
        <v/>
      </c>
      <c r="L3411" s="1" t="str">
        <f>IF($A3411&gt;--RIGHT($A$2,LEN($A$2)-8),"",SUMIF(Table1[SHIFT NOMENCLATURE], $B3411, Table1[FVIC FIRE]))</f>
        <v/>
      </c>
      <c r="M3411" s="1" t="str">
        <f>IF($A3411&gt;--RIGHT($A$2,LEN($A$2)-8),"",SUMIF(Table1[SHIFT NOMENCLATURE], $B3411, Table1[FKIA]))</f>
        <v/>
      </c>
      <c r="N3411" s="1" t="str">
        <f>IF($A3411&gt;--RIGHT($A$2,LEN($A$2)-8),"",SUMIF(Table1[SHIFT NOMENCLATURE], $B3411, Table1[FWIA]))</f>
        <v/>
      </c>
      <c r="O3411" s="1" t="str">
        <f>IF($A3411&gt;--RIGHT($A$2,LEN($A$2)-8),"",SUMIF(Table1[SHIFT NOMENCLATURE], $B3411, Table1[DUSTWUN]))</f>
        <v/>
      </c>
    </row>
    <row r="3412" spans="1:15" x14ac:dyDescent="0.25">
      <c r="A3412" s="1" t="str">
        <f t="shared" si="106"/>
        <v/>
      </c>
      <c r="B3412" t="str">
        <f t="shared" si="107"/>
        <v/>
      </c>
      <c r="C3412" s="1" t="str">
        <f>IF($A3412&gt;--RIGHT($A$2,LEN($A$2)-8),"",COUNTIF(Table1[SHIFT NOMENCLATURE],$B3412))</f>
        <v/>
      </c>
      <c r="D3412" s="1" t="str">
        <f>IF($A3412&gt;--RIGHT($A$2,LEN($A$2)-8),"",SUMIF(Table1[SHIFT NOMENCLATURE], $B3412, Table1[EVIC KILL]))</f>
        <v/>
      </c>
      <c r="E3412" s="1" t="str">
        <f>IF($A3412&gt;--RIGHT($A$2,LEN($A$2)-8),"",SUMIF(Table1[SHIFT NOMENCLATURE], $B3412, Table1[EVIC MOB]))</f>
        <v/>
      </c>
      <c r="F3412" s="1" t="str">
        <f>IF($A3412&gt;--RIGHT($A$2,LEN($A$2)-8),"",SUMIF(Table1[SHIFT NOMENCLATURE], $B3412, Table1[EVIC FIRE]))</f>
        <v/>
      </c>
      <c r="G3412" s="1" t="str">
        <f>IF($A3412&gt;--RIGHT($A$2,LEN($A$2)-8),"",SUMIF(Table1[SHIFT NOMENCLATURE], $B3412, Table1[EKIA]))</f>
        <v/>
      </c>
      <c r="H3412" s="1" t="str">
        <f>IF($A3412&gt;--RIGHT($A$2,LEN($A$2)-8),"",SUMIF(Table1[SHIFT NOMENCLATURE], $B3412, Table1[EWIA]))</f>
        <v/>
      </c>
      <c r="I3412" s="1" t="str">
        <f>IF($A3412&gt;--RIGHT($A$2,LEN($A$2)-8),"",SUMIF(Table1[SHIFT NOMENCLATURE], $B3412, Table1[EPW]))</f>
        <v/>
      </c>
      <c r="J3412" s="1" t="str">
        <f>IF($A3412&gt;--RIGHT($A$2,LEN($A$2)-8),"",SUMIF(Table1[SHIFT NOMENCLATURE], $B3412, Table1[FVIC KILL]))</f>
        <v/>
      </c>
      <c r="K3412" s="1" t="str">
        <f>IF($A3412&gt;--RIGHT($A$2,LEN($A$2)-8),"",SUMIF(Table1[SHIFT NOMENCLATURE], $B3412, Table1[FVIC MOB]))</f>
        <v/>
      </c>
      <c r="L3412" s="1" t="str">
        <f>IF($A3412&gt;--RIGHT($A$2,LEN($A$2)-8),"",SUMIF(Table1[SHIFT NOMENCLATURE], $B3412, Table1[FVIC FIRE]))</f>
        <v/>
      </c>
      <c r="M3412" s="1" t="str">
        <f>IF($A3412&gt;--RIGHT($A$2,LEN($A$2)-8),"",SUMIF(Table1[SHIFT NOMENCLATURE], $B3412, Table1[FKIA]))</f>
        <v/>
      </c>
      <c r="N3412" s="1" t="str">
        <f>IF($A3412&gt;--RIGHT($A$2,LEN($A$2)-8),"",SUMIF(Table1[SHIFT NOMENCLATURE], $B3412, Table1[FWIA]))</f>
        <v/>
      </c>
      <c r="O3412" s="1" t="str">
        <f>IF($A3412&gt;--RIGHT($A$2,LEN($A$2)-8),"",SUMIF(Table1[SHIFT NOMENCLATURE], $B3412, Table1[DUSTWUN]))</f>
        <v/>
      </c>
    </row>
    <row r="3413" spans="1:15" x14ac:dyDescent="0.25">
      <c r="A3413" s="1" t="str">
        <f t="shared" si="106"/>
        <v/>
      </c>
      <c r="B3413" t="str">
        <f t="shared" si="107"/>
        <v/>
      </c>
      <c r="C3413" s="1" t="str">
        <f>IF($A3413&gt;--RIGHT($A$2,LEN($A$2)-8),"",COUNTIF(Table1[SHIFT NOMENCLATURE],$B3413))</f>
        <v/>
      </c>
      <c r="D3413" s="1" t="str">
        <f>IF($A3413&gt;--RIGHT($A$2,LEN($A$2)-8),"",SUMIF(Table1[SHIFT NOMENCLATURE], $B3413, Table1[EVIC KILL]))</f>
        <v/>
      </c>
      <c r="E3413" s="1" t="str">
        <f>IF($A3413&gt;--RIGHT($A$2,LEN($A$2)-8),"",SUMIF(Table1[SHIFT NOMENCLATURE], $B3413, Table1[EVIC MOB]))</f>
        <v/>
      </c>
      <c r="F3413" s="1" t="str">
        <f>IF($A3413&gt;--RIGHT($A$2,LEN($A$2)-8),"",SUMIF(Table1[SHIFT NOMENCLATURE], $B3413, Table1[EVIC FIRE]))</f>
        <v/>
      </c>
      <c r="G3413" s="1" t="str">
        <f>IF($A3413&gt;--RIGHT($A$2,LEN($A$2)-8),"",SUMIF(Table1[SHIFT NOMENCLATURE], $B3413, Table1[EKIA]))</f>
        <v/>
      </c>
      <c r="H3413" s="1" t="str">
        <f>IF($A3413&gt;--RIGHT($A$2,LEN($A$2)-8),"",SUMIF(Table1[SHIFT NOMENCLATURE], $B3413, Table1[EWIA]))</f>
        <v/>
      </c>
      <c r="I3413" s="1" t="str">
        <f>IF($A3413&gt;--RIGHT($A$2,LEN($A$2)-8),"",SUMIF(Table1[SHIFT NOMENCLATURE], $B3413, Table1[EPW]))</f>
        <v/>
      </c>
      <c r="J3413" s="1" t="str">
        <f>IF($A3413&gt;--RIGHT($A$2,LEN($A$2)-8),"",SUMIF(Table1[SHIFT NOMENCLATURE], $B3413, Table1[FVIC KILL]))</f>
        <v/>
      </c>
      <c r="K3413" s="1" t="str">
        <f>IF($A3413&gt;--RIGHT($A$2,LEN($A$2)-8),"",SUMIF(Table1[SHIFT NOMENCLATURE], $B3413, Table1[FVIC MOB]))</f>
        <v/>
      </c>
      <c r="L3413" s="1" t="str">
        <f>IF($A3413&gt;--RIGHT($A$2,LEN($A$2)-8),"",SUMIF(Table1[SHIFT NOMENCLATURE], $B3413, Table1[FVIC FIRE]))</f>
        <v/>
      </c>
      <c r="M3413" s="1" t="str">
        <f>IF($A3413&gt;--RIGHT($A$2,LEN($A$2)-8),"",SUMIF(Table1[SHIFT NOMENCLATURE], $B3413, Table1[FKIA]))</f>
        <v/>
      </c>
      <c r="N3413" s="1" t="str">
        <f>IF($A3413&gt;--RIGHT($A$2,LEN($A$2)-8),"",SUMIF(Table1[SHIFT NOMENCLATURE], $B3413, Table1[FWIA]))</f>
        <v/>
      </c>
      <c r="O3413" s="1" t="str">
        <f>IF($A3413&gt;--RIGHT($A$2,LEN($A$2)-8),"",SUMIF(Table1[SHIFT NOMENCLATURE], $B3413, Table1[DUSTWUN]))</f>
        <v/>
      </c>
    </row>
    <row r="3414" spans="1:15" x14ac:dyDescent="0.25">
      <c r="A3414" s="1" t="str">
        <f t="shared" si="106"/>
        <v/>
      </c>
      <c r="B3414" t="str">
        <f t="shared" si="107"/>
        <v/>
      </c>
      <c r="C3414" s="1" t="str">
        <f>IF($A3414&gt;--RIGHT($A$2,LEN($A$2)-8),"",COUNTIF(Table1[SHIFT NOMENCLATURE],$B3414))</f>
        <v/>
      </c>
      <c r="D3414" s="1" t="str">
        <f>IF($A3414&gt;--RIGHT($A$2,LEN($A$2)-8),"",SUMIF(Table1[SHIFT NOMENCLATURE], $B3414, Table1[EVIC KILL]))</f>
        <v/>
      </c>
      <c r="E3414" s="1" t="str">
        <f>IF($A3414&gt;--RIGHT($A$2,LEN($A$2)-8),"",SUMIF(Table1[SHIFT NOMENCLATURE], $B3414, Table1[EVIC MOB]))</f>
        <v/>
      </c>
      <c r="F3414" s="1" t="str">
        <f>IF($A3414&gt;--RIGHT($A$2,LEN($A$2)-8),"",SUMIF(Table1[SHIFT NOMENCLATURE], $B3414, Table1[EVIC FIRE]))</f>
        <v/>
      </c>
      <c r="G3414" s="1" t="str">
        <f>IF($A3414&gt;--RIGHT($A$2,LEN($A$2)-8),"",SUMIF(Table1[SHIFT NOMENCLATURE], $B3414, Table1[EKIA]))</f>
        <v/>
      </c>
      <c r="H3414" s="1" t="str">
        <f>IF($A3414&gt;--RIGHT($A$2,LEN($A$2)-8),"",SUMIF(Table1[SHIFT NOMENCLATURE], $B3414, Table1[EWIA]))</f>
        <v/>
      </c>
      <c r="I3414" s="1" t="str">
        <f>IF($A3414&gt;--RIGHT($A$2,LEN($A$2)-8),"",SUMIF(Table1[SHIFT NOMENCLATURE], $B3414, Table1[EPW]))</f>
        <v/>
      </c>
      <c r="J3414" s="1" t="str">
        <f>IF($A3414&gt;--RIGHT($A$2,LEN($A$2)-8),"",SUMIF(Table1[SHIFT NOMENCLATURE], $B3414, Table1[FVIC KILL]))</f>
        <v/>
      </c>
      <c r="K3414" s="1" t="str">
        <f>IF($A3414&gt;--RIGHT($A$2,LEN($A$2)-8),"",SUMIF(Table1[SHIFT NOMENCLATURE], $B3414, Table1[FVIC MOB]))</f>
        <v/>
      </c>
      <c r="L3414" s="1" t="str">
        <f>IF($A3414&gt;--RIGHT($A$2,LEN($A$2)-8),"",SUMIF(Table1[SHIFT NOMENCLATURE], $B3414, Table1[FVIC FIRE]))</f>
        <v/>
      </c>
      <c r="M3414" s="1" t="str">
        <f>IF($A3414&gt;--RIGHT($A$2,LEN($A$2)-8),"",SUMIF(Table1[SHIFT NOMENCLATURE], $B3414, Table1[FKIA]))</f>
        <v/>
      </c>
      <c r="N3414" s="1" t="str">
        <f>IF($A3414&gt;--RIGHT($A$2,LEN($A$2)-8),"",SUMIF(Table1[SHIFT NOMENCLATURE], $B3414, Table1[FWIA]))</f>
        <v/>
      </c>
      <c r="O3414" s="1" t="str">
        <f>IF($A3414&gt;--RIGHT($A$2,LEN($A$2)-8),"",SUMIF(Table1[SHIFT NOMENCLATURE], $B3414, Table1[DUSTWUN]))</f>
        <v/>
      </c>
    </row>
    <row r="3415" spans="1:15" x14ac:dyDescent="0.25">
      <c r="A3415" s="1" t="str">
        <f t="shared" si="106"/>
        <v/>
      </c>
      <c r="B3415" t="str">
        <f t="shared" si="107"/>
        <v/>
      </c>
      <c r="C3415" s="1" t="str">
        <f>IF($A3415&gt;--RIGHT($A$2,LEN($A$2)-8),"",COUNTIF(Table1[SHIFT NOMENCLATURE],$B3415))</f>
        <v/>
      </c>
      <c r="D3415" s="1" t="str">
        <f>IF($A3415&gt;--RIGHT($A$2,LEN($A$2)-8),"",SUMIF(Table1[SHIFT NOMENCLATURE], $B3415, Table1[EVIC KILL]))</f>
        <v/>
      </c>
      <c r="E3415" s="1" t="str">
        <f>IF($A3415&gt;--RIGHT($A$2,LEN($A$2)-8),"",SUMIF(Table1[SHIFT NOMENCLATURE], $B3415, Table1[EVIC MOB]))</f>
        <v/>
      </c>
      <c r="F3415" s="1" t="str">
        <f>IF($A3415&gt;--RIGHT($A$2,LEN($A$2)-8),"",SUMIF(Table1[SHIFT NOMENCLATURE], $B3415, Table1[EVIC FIRE]))</f>
        <v/>
      </c>
      <c r="G3415" s="1" t="str">
        <f>IF($A3415&gt;--RIGHT($A$2,LEN($A$2)-8),"",SUMIF(Table1[SHIFT NOMENCLATURE], $B3415, Table1[EKIA]))</f>
        <v/>
      </c>
      <c r="H3415" s="1" t="str">
        <f>IF($A3415&gt;--RIGHT($A$2,LEN($A$2)-8),"",SUMIF(Table1[SHIFT NOMENCLATURE], $B3415, Table1[EWIA]))</f>
        <v/>
      </c>
      <c r="I3415" s="1" t="str">
        <f>IF($A3415&gt;--RIGHT($A$2,LEN($A$2)-8),"",SUMIF(Table1[SHIFT NOMENCLATURE], $B3415, Table1[EPW]))</f>
        <v/>
      </c>
      <c r="J3415" s="1" t="str">
        <f>IF($A3415&gt;--RIGHT($A$2,LEN($A$2)-8),"",SUMIF(Table1[SHIFT NOMENCLATURE], $B3415, Table1[FVIC KILL]))</f>
        <v/>
      </c>
      <c r="K3415" s="1" t="str">
        <f>IF($A3415&gt;--RIGHT($A$2,LEN($A$2)-8),"",SUMIF(Table1[SHIFT NOMENCLATURE], $B3415, Table1[FVIC MOB]))</f>
        <v/>
      </c>
      <c r="L3415" s="1" t="str">
        <f>IF($A3415&gt;--RIGHT($A$2,LEN($A$2)-8),"",SUMIF(Table1[SHIFT NOMENCLATURE], $B3415, Table1[FVIC FIRE]))</f>
        <v/>
      </c>
      <c r="M3415" s="1" t="str">
        <f>IF($A3415&gt;--RIGHT($A$2,LEN($A$2)-8),"",SUMIF(Table1[SHIFT NOMENCLATURE], $B3415, Table1[FKIA]))</f>
        <v/>
      </c>
      <c r="N3415" s="1" t="str">
        <f>IF($A3415&gt;--RIGHT($A$2,LEN($A$2)-8),"",SUMIF(Table1[SHIFT NOMENCLATURE], $B3415, Table1[FWIA]))</f>
        <v/>
      </c>
      <c r="O3415" s="1" t="str">
        <f>IF($A3415&gt;--RIGHT($A$2,LEN($A$2)-8),"",SUMIF(Table1[SHIFT NOMENCLATURE], $B3415, Table1[DUSTWUN]))</f>
        <v/>
      </c>
    </row>
    <row r="3416" spans="1:15" x14ac:dyDescent="0.25">
      <c r="A3416" s="1" t="str">
        <f t="shared" si="106"/>
        <v/>
      </c>
      <c r="B3416" t="str">
        <f t="shared" si="107"/>
        <v/>
      </c>
      <c r="C3416" s="1" t="str">
        <f>IF($A3416&gt;--RIGHT($A$2,LEN($A$2)-8),"",COUNTIF(Table1[SHIFT NOMENCLATURE],$B3416))</f>
        <v/>
      </c>
      <c r="D3416" s="1" t="str">
        <f>IF($A3416&gt;--RIGHT($A$2,LEN($A$2)-8),"",SUMIF(Table1[SHIFT NOMENCLATURE], $B3416, Table1[EVIC KILL]))</f>
        <v/>
      </c>
      <c r="E3416" s="1" t="str">
        <f>IF($A3416&gt;--RIGHT($A$2,LEN($A$2)-8),"",SUMIF(Table1[SHIFT NOMENCLATURE], $B3416, Table1[EVIC MOB]))</f>
        <v/>
      </c>
      <c r="F3416" s="1" t="str">
        <f>IF($A3416&gt;--RIGHT($A$2,LEN($A$2)-8),"",SUMIF(Table1[SHIFT NOMENCLATURE], $B3416, Table1[EVIC FIRE]))</f>
        <v/>
      </c>
      <c r="G3416" s="1" t="str">
        <f>IF($A3416&gt;--RIGHT($A$2,LEN($A$2)-8),"",SUMIF(Table1[SHIFT NOMENCLATURE], $B3416, Table1[EKIA]))</f>
        <v/>
      </c>
      <c r="H3416" s="1" t="str">
        <f>IF($A3416&gt;--RIGHT($A$2,LEN($A$2)-8),"",SUMIF(Table1[SHIFT NOMENCLATURE], $B3416, Table1[EWIA]))</f>
        <v/>
      </c>
      <c r="I3416" s="1" t="str">
        <f>IF($A3416&gt;--RIGHT($A$2,LEN($A$2)-8),"",SUMIF(Table1[SHIFT NOMENCLATURE], $B3416, Table1[EPW]))</f>
        <v/>
      </c>
      <c r="J3416" s="1" t="str">
        <f>IF($A3416&gt;--RIGHT($A$2,LEN($A$2)-8),"",SUMIF(Table1[SHIFT NOMENCLATURE], $B3416, Table1[FVIC KILL]))</f>
        <v/>
      </c>
      <c r="K3416" s="1" t="str">
        <f>IF($A3416&gt;--RIGHT($A$2,LEN($A$2)-8),"",SUMIF(Table1[SHIFT NOMENCLATURE], $B3416, Table1[FVIC MOB]))</f>
        <v/>
      </c>
      <c r="L3416" s="1" t="str">
        <f>IF($A3416&gt;--RIGHT($A$2,LEN($A$2)-8),"",SUMIF(Table1[SHIFT NOMENCLATURE], $B3416, Table1[FVIC FIRE]))</f>
        <v/>
      </c>
      <c r="M3416" s="1" t="str">
        <f>IF($A3416&gt;--RIGHT($A$2,LEN($A$2)-8),"",SUMIF(Table1[SHIFT NOMENCLATURE], $B3416, Table1[FKIA]))</f>
        <v/>
      </c>
      <c r="N3416" s="1" t="str">
        <f>IF($A3416&gt;--RIGHT($A$2,LEN($A$2)-8),"",SUMIF(Table1[SHIFT NOMENCLATURE], $B3416, Table1[FWIA]))</f>
        <v/>
      </c>
      <c r="O3416" s="1" t="str">
        <f>IF($A3416&gt;--RIGHT($A$2,LEN($A$2)-8),"",SUMIF(Table1[SHIFT NOMENCLATURE], $B3416, Table1[DUSTWUN]))</f>
        <v/>
      </c>
    </row>
    <row r="3417" spans="1:15" x14ac:dyDescent="0.25">
      <c r="A3417" s="1" t="str">
        <f t="shared" si="106"/>
        <v/>
      </c>
      <c r="B3417" t="str">
        <f t="shared" si="107"/>
        <v/>
      </c>
      <c r="C3417" s="1" t="str">
        <f>IF($A3417&gt;--RIGHT($A$2,LEN($A$2)-8),"",COUNTIF(Table1[SHIFT NOMENCLATURE],$B3417))</f>
        <v/>
      </c>
      <c r="D3417" s="1" t="str">
        <f>IF($A3417&gt;--RIGHT($A$2,LEN($A$2)-8),"",SUMIF(Table1[SHIFT NOMENCLATURE], $B3417, Table1[EVIC KILL]))</f>
        <v/>
      </c>
      <c r="E3417" s="1" t="str">
        <f>IF($A3417&gt;--RIGHT($A$2,LEN($A$2)-8),"",SUMIF(Table1[SHIFT NOMENCLATURE], $B3417, Table1[EVIC MOB]))</f>
        <v/>
      </c>
      <c r="F3417" s="1" t="str">
        <f>IF($A3417&gt;--RIGHT($A$2,LEN($A$2)-8),"",SUMIF(Table1[SHIFT NOMENCLATURE], $B3417, Table1[EVIC FIRE]))</f>
        <v/>
      </c>
      <c r="G3417" s="1" t="str">
        <f>IF($A3417&gt;--RIGHT($A$2,LEN($A$2)-8),"",SUMIF(Table1[SHIFT NOMENCLATURE], $B3417, Table1[EKIA]))</f>
        <v/>
      </c>
      <c r="H3417" s="1" t="str">
        <f>IF($A3417&gt;--RIGHT($A$2,LEN($A$2)-8),"",SUMIF(Table1[SHIFT NOMENCLATURE], $B3417, Table1[EWIA]))</f>
        <v/>
      </c>
      <c r="I3417" s="1" t="str">
        <f>IF($A3417&gt;--RIGHT($A$2,LEN($A$2)-8),"",SUMIF(Table1[SHIFT NOMENCLATURE], $B3417, Table1[EPW]))</f>
        <v/>
      </c>
      <c r="J3417" s="1" t="str">
        <f>IF($A3417&gt;--RIGHT($A$2,LEN($A$2)-8),"",SUMIF(Table1[SHIFT NOMENCLATURE], $B3417, Table1[FVIC KILL]))</f>
        <v/>
      </c>
      <c r="K3417" s="1" t="str">
        <f>IF($A3417&gt;--RIGHT($A$2,LEN($A$2)-8),"",SUMIF(Table1[SHIFT NOMENCLATURE], $B3417, Table1[FVIC MOB]))</f>
        <v/>
      </c>
      <c r="L3417" s="1" t="str">
        <f>IF($A3417&gt;--RIGHT($A$2,LEN($A$2)-8),"",SUMIF(Table1[SHIFT NOMENCLATURE], $B3417, Table1[FVIC FIRE]))</f>
        <v/>
      </c>
      <c r="M3417" s="1" t="str">
        <f>IF($A3417&gt;--RIGHT($A$2,LEN($A$2)-8),"",SUMIF(Table1[SHIFT NOMENCLATURE], $B3417, Table1[FKIA]))</f>
        <v/>
      </c>
      <c r="N3417" s="1" t="str">
        <f>IF($A3417&gt;--RIGHT($A$2,LEN($A$2)-8),"",SUMIF(Table1[SHIFT NOMENCLATURE], $B3417, Table1[FWIA]))</f>
        <v/>
      </c>
      <c r="O3417" s="1" t="str">
        <f>IF($A3417&gt;--RIGHT($A$2,LEN($A$2)-8),"",SUMIF(Table1[SHIFT NOMENCLATURE], $B3417, Table1[DUSTWUN]))</f>
        <v/>
      </c>
    </row>
    <row r="3418" spans="1:15" x14ac:dyDescent="0.25">
      <c r="A3418" s="1" t="str">
        <f t="shared" si="106"/>
        <v/>
      </c>
      <c r="B3418" t="str">
        <f t="shared" si="107"/>
        <v/>
      </c>
      <c r="C3418" s="1" t="str">
        <f>IF($A3418&gt;--RIGHT($A$2,LEN($A$2)-8),"",COUNTIF(Table1[SHIFT NOMENCLATURE],$B3418))</f>
        <v/>
      </c>
      <c r="D3418" s="1" t="str">
        <f>IF($A3418&gt;--RIGHT($A$2,LEN($A$2)-8),"",SUMIF(Table1[SHIFT NOMENCLATURE], $B3418, Table1[EVIC KILL]))</f>
        <v/>
      </c>
      <c r="E3418" s="1" t="str">
        <f>IF($A3418&gt;--RIGHT($A$2,LEN($A$2)-8),"",SUMIF(Table1[SHIFT NOMENCLATURE], $B3418, Table1[EVIC MOB]))</f>
        <v/>
      </c>
      <c r="F3418" s="1" t="str">
        <f>IF($A3418&gt;--RIGHT($A$2,LEN($A$2)-8),"",SUMIF(Table1[SHIFT NOMENCLATURE], $B3418, Table1[EVIC FIRE]))</f>
        <v/>
      </c>
      <c r="G3418" s="1" t="str">
        <f>IF($A3418&gt;--RIGHT($A$2,LEN($A$2)-8),"",SUMIF(Table1[SHIFT NOMENCLATURE], $B3418, Table1[EKIA]))</f>
        <v/>
      </c>
      <c r="H3418" s="1" t="str">
        <f>IF($A3418&gt;--RIGHT($A$2,LEN($A$2)-8),"",SUMIF(Table1[SHIFT NOMENCLATURE], $B3418, Table1[EWIA]))</f>
        <v/>
      </c>
      <c r="I3418" s="1" t="str">
        <f>IF($A3418&gt;--RIGHT($A$2,LEN($A$2)-8),"",SUMIF(Table1[SHIFT NOMENCLATURE], $B3418, Table1[EPW]))</f>
        <v/>
      </c>
      <c r="J3418" s="1" t="str">
        <f>IF($A3418&gt;--RIGHT($A$2,LEN($A$2)-8),"",SUMIF(Table1[SHIFT NOMENCLATURE], $B3418, Table1[FVIC KILL]))</f>
        <v/>
      </c>
      <c r="K3418" s="1" t="str">
        <f>IF($A3418&gt;--RIGHT($A$2,LEN($A$2)-8),"",SUMIF(Table1[SHIFT NOMENCLATURE], $B3418, Table1[FVIC MOB]))</f>
        <v/>
      </c>
      <c r="L3418" s="1" t="str">
        <f>IF($A3418&gt;--RIGHT($A$2,LEN($A$2)-8),"",SUMIF(Table1[SHIFT NOMENCLATURE], $B3418, Table1[FVIC FIRE]))</f>
        <v/>
      </c>
      <c r="M3418" s="1" t="str">
        <f>IF($A3418&gt;--RIGHT($A$2,LEN($A$2)-8),"",SUMIF(Table1[SHIFT NOMENCLATURE], $B3418, Table1[FKIA]))</f>
        <v/>
      </c>
      <c r="N3418" s="1" t="str">
        <f>IF($A3418&gt;--RIGHT($A$2,LEN($A$2)-8),"",SUMIF(Table1[SHIFT NOMENCLATURE], $B3418, Table1[FWIA]))</f>
        <v/>
      </c>
      <c r="O3418" s="1" t="str">
        <f>IF($A3418&gt;--RIGHT($A$2,LEN($A$2)-8),"",SUMIF(Table1[SHIFT NOMENCLATURE], $B3418, Table1[DUSTWUN]))</f>
        <v/>
      </c>
    </row>
    <row r="3419" spans="1:15" x14ac:dyDescent="0.25">
      <c r="A3419" s="1" t="str">
        <f t="shared" si="106"/>
        <v/>
      </c>
      <c r="B3419" t="str">
        <f t="shared" si="107"/>
        <v/>
      </c>
      <c r="C3419" s="1" t="str">
        <f>IF($A3419&gt;--RIGHT($A$2,LEN($A$2)-8),"",COUNTIF(Table1[SHIFT NOMENCLATURE],$B3419))</f>
        <v/>
      </c>
      <c r="D3419" s="1" t="str">
        <f>IF($A3419&gt;--RIGHT($A$2,LEN($A$2)-8),"",SUMIF(Table1[SHIFT NOMENCLATURE], $B3419, Table1[EVIC KILL]))</f>
        <v/>
      </c>
      <c r="E3419" s="1" t="str">
        <f>IF($A3419&gt;--RIGHT($A$2,LEN($A$2)-8),"",SUMIF(Table1[SHIFT NOMENCLATURE], $B3419, Table1[EVIC MOB]))</f>
        <v/>
      </c>
      <c r="F3419" s="1" t="str">
        <f>IF($A3419&gt;--RIGHT($A$2,LEN($A$2)-8),"",SUMIF(Table1[SHIFT NOMENCLATURE], $B3419, Table1[EVIC FIRE]))</f>
        <v/>
      </c>
      <c r="G3419" s="1" t="str">
        <f>IF($A3419&gt;--RIGHT($A$2,LEN($A$2)-8),"",SUMIF(Table1[SHIFT NOMENCLATURE], $B3419, Table1[EKIA]))</f>
        <v/>
      </c>
      <c r="H3419" s="1" t="str">
        <f>IF($A3419&gt;--RIGHT($A$2,LEN($A$2)-8),"",SUMIF(Table1[SHIFT NOMENCLATURE], $B3419, Table1[EWIA]))</f>
        <v/>
      </c>
      <c r="I3419" s="1" t="str">
        <f>IF($A3419&gt;--RIGHT($A$2,LEN($A$2)-8),"",SUMIF(Table1[SHIFT NOMENCLATURE], $B3419, Table1[EPW]))</f>
        <v/>
      </c>
      <c r="J3419" s="1" t="str">
        <f>IF($A3419&gt;--RIGHT($A$2,LEN($A$2)-8),"",SUMIF(Table1[SHIFT NOMENCLATURE], $B3419, Table1[FVIC KILL]))</f>
        <v/>
      </c>
      <c r="K3419" s="1" t="str">
        <f>IF($A3419&gt;--RIGHT($A$2,LEN($A$2)-8),"",SUMIF(Table1[SHIFT NOMENCLATURE], $B3419, Table1[FVIC MOB]))</f>
        <v/>
      </c>
      <c r="L3419" s="1" t="str">
        <f>IF($A3419&gt;--RIGHT($A$2,LEN($A$2)-8),"",SUMIF(Table1[SHIFT NOMENCLATURE], $B3419, Table1[FVIC FIRE]))</f>
        <v/>
      </c>
      <c r="M3419" s="1" t="str">
        <f>IF($A3419&gt;--RIGHT($A$2,LEN($A$2)-8),"",SUMIF(Table1[SHIFT NOMENCLATURE], $B3419, Table1[FKIA]))</f>
        <v/>
      </c>
      <c r="N3419" s="1" t="str">
        <f>IF($A3419&gt;--RIGHT($A$2,LEN($A$2)-8),"",SUMIF(Table1[SHIFT NOMENCLATURE], $B3419, Table1[FWIA]))</f>
        <v/>
      </c>
      <c r="O3419" s="1" t="str">
        <f>IF($A3419&gt;--RIGHT($A$2,LEN($A$2)-8),"",SUMIF(Table1[SHIFT NOMENCLATURE], $B3419, Table1[DUSTWUN]))</f>
        <v/>
      </c>
    </row>
    <row r="3420" spans="1:15" x14ac:dyDescent="0.25">
      <c r="A3420" s="1" t="str">
        <f t="shared" si="106"/>
        <v/>
      </c>
      <c r="B3420" t="str">
        <f t="shared" si="107"/>
        <v/>
      </c>
      <c r="C3420" s="1" t="str">
        <f>IF($A3420&gt;--RIGHT($A$2,LEN($A$2)-8),"",COUNTIF(Table1[SHIFT NOMENCLATURE],$B3420))</f>
        <v/>
      </c>
      <c r="D3420" s="1" t="str">
        <f>IF($A3420&gt;--RIGHT($A$2,LEN($A$2)-8),"",SUMIF(Table1[SHIFT NOMENCLATURE], $B3420, Table1[EVIC KILL]))</f>
        <v/>
      </c>
      <c r="E3420" s="1" t="str">
        <f>IF($A3420&gt;--RIGHT($A$2,LEN($A$2)-8),"",SUMIF(Table1[SHIFT NOMENCLATURE], $B3420, Table1[EVIC MOB]))</f>
        <v/>
      </c>
      <c r="F3420" s="1" t="str">
        <f>IF($A3420&gt;--RIGHT($A$2,LEN($A$2)-8),"",SUMIF(Table1[SHIFT NOMENCLATURE], $B3420, Table1[EVIC FIRE]))</f>
        <v/>
      </c>
      <c r="G3420" s="1" t="str">
        <f>IF($A3420&gt;--RIGHT($A$2,LEN($A$2)-8),"",SUMIF(Table1[SHIFT NOMENCLATURE], $B3420, Table1[EKIA]))</f>
        <v/>
      </c>
      <c r="H3420" s="1" t="str">
        <f>IF($A3420&gt;--RIGHT($A$2,LEN($A$2)-8),"",SUMIF(Table1[SHIFT NOMENCLATURE], $B3420, Table1[EWIA]))</f>
        <v/>
      </c>
      <c r="I3420" s="1" t="str">
        <f>IF($A3420&gt;--RIGHT($A$2,LEN($A$2)-8),"",SUMIF(Table1[SHIFT NOMENCLATURE], $B3420, Table1[EPW]))</f>
        <v/>
      </c>
      <c r="J3420" s="1" t="str">
        <f>IF($A3420&gt;--RIGHT($A$2,LEN($A$2)-8),"",SUMIF(Table1[SHIFT NOMENCLATURE], $B3420, Table1[FVIC KILL]))</f>
        <v/>
      </c>
      <c r="K3420" s="1" t="str">
        <f>IF($A3420&gt;--RIGHT($A$2,LEN($A$2)-8),"",SUMIF(Table1[SHIFT NOMENCLATURE], $B3420, Table1[FVIC MOB]))</f>
        <v/>
      </c>
      <c r="L3420" s="1" t="str">
        <f>IF($A3420&gt;--RIGHT($A$2,LEN($A$2)-8),"",SUMIF(Table1[SHIFT NOMENCLATURE], $B3420, Table1[FVIC FIRE]))</f>
        <v/>
      </c>
      <c r="M3420" s="1" t="str">
        <f>IF($A3420&gt;--RIGHT($A$2,LEN($A$2)-8),"",SUMIF(Table1[SHIFT NOMENCLATURE], $B3420, Table1[FKIA]))</f>
        <v/>
      </c>
      <c r="N3420" s="1" t="str">
        <f>IF($A3420&gt;--RIGHT($A$2,LEN($A$2)-8),"",SUMIF(Table1[SHIFT NOMENCLATURE], $B3420, Table1[FWIA]))</f>
        <v/>
      </c>
      <c r="O3420" s="1" t="str">
        <f>IF($A3420&gt;--RIGHT($A$2,LEN($A$2)-8),"",SUMIF(Table1[SHIFT NOMENCLATURE], $B3420, Table1[DUSTWUN]))</f>
        <v/>
      </c>
    </row>
    <row r="3421" spans="1:15" x14ac:dyDescent="0.25">
      <c r="A3421" s="1" t="str">
        <f t="shared" si="106"/>
        <v/>
      </c>
      <c r="B3421" t="str">
        <f t="shared" si="107"/>
        <v/>
      </c>
      <c r="C3421" s="1" t="str">
        <f>IF($A3421&gt;--RIGHT($A$2,LEN($A$2)-8),"",COUNTIF(Table1[SHIFT NOMENCLATURE],$B3421))</f>
        <v/>
      </c>
      <c r="D3421" s="1" t="str">
        <f>IF($A3421&gt;--RIGHT($A$2,LEN($A$2)-8),"",SUMIF(Table1[SHIFT NOMENCLATURE], $B3421, Table1[EVIC KILL]))</f>
        <v/>
      </c>
      <c r="E3421" s="1" t="str">
        <f>IF($A3421&gt;--RIGHT($A$2,LEN($A$2)-8),"",SUMIF(Table1[SHIFT NOMENCLATURE], $B3421, Table1[EVIC MOB]))</f>
        <v/>
      </c>
      <c r="F3421" s="1" t="str">
        <f>IF($A3421&gt;--RIGHT($A$2,LEN($A$2)-8),"",SUMIF(Table1[SHIFT NOMENCLATURE], $B3421, Table1[EVIC FIRE]))</f>
        <v/>
      </c>
      <c r="G3421" s="1" t="str">
        <f>IF($A3421&gt;--RIGHT($A$2,LEN($A$2)-8),"",SUMIF(Table1[SHIFT NOMENCLATURE], $B3421, Table1[EKIA]))</f>
        <v/>
      </c>
      <c r="H3421" s="1" t="str">
        <f>IF($A3421&gt;--RIGHT($A$2,LEN($A$2)-8),"",SUMIF(Table1[SHIFT NOMENCLATURE], $B3421, Table1[EWIA]))</f>
        <v/>
      </c>
      <c r="I3421" s="1" t="str">
        <f>IF($A3421&gt;--RIGHT($A$2,LEN($A$2)-8),"",SUMIF(Table1[SHIFT NOMENCLATURE], $B3421, Table1[EPW]))</f>
        <v/>
      </c>
      <c r="J3421" s="1" t="str">
        <f>IF($A3421&gt;--RIGHT($A$2,LEN($A$2)-8),"",SUMIF(Table1[SHIFT NOMENCLATURE], $B3421, Table1[FVIC KILL]))</f>
        <v/>
      </c>
      <c r="K3421" s="1" t="str">
        <f>IF($A3421&gt;--RIGHT($A$2,LEN($A$2)-8),"",SUMIF(Table1[SHIFT NOMENCLATURE], $B3421, Table1[FVIC MOB]))</f>
        <v/>
      </c>
      <c r="L3421" s="1" t="str">
        <f>IF($A3421&gt;--RIGHT($A$2,LEN($A$2)-8),"",SUMIF(Table1[SHIFT NOMENCLATURE], $B3421, Table1[FVIC FIRE]))</f>
        <v/>
      </c>
      <c r="M3421" s="1" t="str">
        <f>IF($A3421&gt;--RIGHT($A$2,LEN($A$2)-8),"",SUMIF(Table1[SHIFT NOMENCLATURE], $B3421, Table1[FKIA]))</f>
        <v/>
      </c>
      <c r="N3421" s="1" t="str">
        <f>IF($A3421&gt;--RIGHT($A$2,LEN($A$2)-8),"",SUMIF(Table1[SHIFT NOMENCLATURE], $B3421, Table1[FWIA]))</f>
        <v/>
      </c>
      <c r="O3421" s="1" t="str">
        <f>IF($A3421&gt;--RIGHT($A$2,LEN($A$2)-8),"",SUMIF(Table1[SHIFT NOMENCLATURE], $B3421, Table1[DUSTWUN]))</f>
        <v/>
      </c>
    </row>
    <row r="3422" spans="1:15" x14ac:dyDescent="0.25">
      <c r="A3422" s="1" t="str">
        <f t="shared" si="106"/>
        <v/>
      </c>
      <c r="B3422" t="str">
        <f t="shared" si="107"/>
        <v/>
      </c>
      <c r="C3422" s="1" t="str">
        <f>IF($A3422&gt;--RIGHT($A$2,LEN($A$2)-8),"",COUNTIF(Table1[SHIFT NOMENCLATURE],$B3422))</f>
        <v/>
      </c>
      <c r="D3422" s="1" t="str">
        <f>IF($A3422&gt;--RIGHT($A$2,LEN($A$2)-8),"",SUMIF(Table1[SHIFT NOMENCLATURE], $B3422, Table1[EVIC KILL]))</f>
        <v/>
      </c>
      <c r="E3422" s="1" t="str">
        <f>IF($A3422&gt;--RIGHT($A$2,LEN($A$2)-8),"",SUMIF(Table1[SHIFT NOMENCLATURE], $B3422, Table1[EVIC MOB]))</f>
        <v/>
      </c>
      <c r="F3422" s="1" t="str">
        <f>IF($A3422&gt;--RIGHT($A$2,LEN($A$2)-8),"",SUMIF(Table1[SHIFT NOMENCLATURE], $B3422, Table1[EVIC FIRE]))</f>
        <v/>
      </c>
      <c r="G3422" s="1" t="str">
        <f>IF($A3422&gt;--RIGHT($A$2,LEN($A$2)-8),"",SUMIF(Table1[SHIFT NOMENCLATURE], $B3422, Table1[EKIA]))</f>
        <v/>
      </c>
      <c r="H3422" s="1" t="str">
        <f>IF($A3422&gt;--RIGHT($A$2,LEN($A$2)-8),"",SUMIF(Table1[SHIFT NOMENCLATURE], $B3422, Table1[EWIA]))</f>
        <v/>
      </c>
      <c r="I3422" s="1" t="str">
        <f>IF($A3422&gt;--RIGHT($A$2,LEN($A$2)-8),"",SUMIF(Table1[SHIFT NOMENCLATURE], $B3422, Table1[EPW]))</f>
        <v/>
      </c>
      <c r="J3422" s="1" t="str">
        <f>IF($A3422&gt;--RIGHT($A$2,LEN($A$2)-8),"",SUMIF(Table1[SHIFT NOMENCLATURE], $B3422, Table1[FVIC KILL]))</f>
        <v/>
      </c>
      <c r="K3422" s="1" t="str">
        <f>IF($A3422&gt;--RIGHT($A$2,LEN($A$2)-8),"",SUMIF(Table1[SHIFT NOMENCLATURE], $B3422, Table1[FVIC MOB]))</f>
        <v/>
      </c>
      <c r="L3422" s="1" t="str">
        <f>IF($A3422&gt;--RIGHT($A$2,LEN($A$2)-8),"",SUMIF(Table1[SHIFT NOMENCLATURE], $B3422, Table1[FVIC FIRE]))</f>
        <v/>
      </c>
      <c r="M3422" s="1" t="str">
        <f>IF($A3422&gt;--RIGHT($A$2,LEN($A$2)-8),"",SUMIF(Table1[SHIFT NOMENCLATURE], $B3422, Table1[FKIA]))</f>
        <v/>
      </c>
      <c r="N3422" s="1" t="str">
        <f>IF($A3422&gt;--RIGHT($A$2,LEN($A$2)-8),"",SUMIF(Table1[SHIFT NOMENCLATURE], $B3422, Table1[FWIA]))</f>
        <v/>
      </c>
      <c r="O3422" s="1" t="str">
        <f>IF($A3422&gt;--RIGHT($A$2,LEN($A$2)-8),"",SUMIF(Table1[SHIFT NOMENCLATURE], $B3422, Table1[DUSTWUN]))</f>
        <v/>
      </c>
    </row>
    <row r="3423" spans="1:15" x14ac:dyDescent="0.25">
      <c r="A3423" s="1" t="str">
        <f t="shared" si="106"/>
        <v/>
      </c>
      <c r="B3423" t="str">
        <f t="shared" si="107"/>
        <v/>
      </c>
      <c r="C3423" s="1" t="str">
        <f>IF($A3423&gt;--RIGHT($A$2,LEN($A$2)-8),"",COUNTIF(Table1[SHIFT NOMENCLATURE],$B3423))</f>
        <v/>
      </c>
      <c r="D3423" s="1" t="str">
        <f>IF($A3423&gt;--RIGHT($A$2,LEN($A$2)-8),"",SUMIF(Table1[SHIFT NOMENCLATURE], $B3423, Table1[EVIC KILL]))</f>
        <v/>
      </c>
      <c r="E3423" s="1" t="str">
        <f>IF($A3423&gt;--RIGHT($A$2,LEN($A$2)-8),"",SUMIF(Table1[SHIFT NOMENCLATURE], $B3423, Table1[EVIC MOB]))</f>
        <v/>
      </c>
      <c r="F3423" s="1" t="str">
        <f>IF($A3423&gt;--RIGHT($A$2,LEN($A$2)-8),"",SUMIF(Table1[SHIFT NOMENCLATURE], $B3423, Table1[EVIC FIRE]))</f>
        <v/>
      </c>
      <c r="G3423" s="1" t="str">
        <f>IF($A3423&gt;--RIGHT($A$2,LEN($A$2)-8),"",SUMIF(Table1[SHIFT NOMENCLATURE], $B3423, Table1[EKIA]))</f>
        <v/>
      </c>
      <c r="H3423" s="1" t="str">
        <f>IF($A3423&gt;--RIGHT($A$2,LEN($A$2)-8),"",SUMIF(Table1[SHIFT NOMENCLATURE], $B3423, Table1[EWIA]))</f>
        <v/>
      </c>
      <c r="I3423" s="1" t="str">
        <f>IF($A3423&gt;--RIGHT($A$2,LEN($A$2)-8),"",SUMIF(Table1[SHIFT NOMENCLATURE], $B3423, Table1[EPW]))</f>
        <v/>
      </c>
      <c r="J3423" s="1" t="str">
        <f>IF($A3423&gt;--RIGHT($A$2,LEN($A$2)-8),"",SUMIF(Table1[SHIFT NOMENCLATURE], $B3423, Table1[FVIC KILL]))</f>
        <v/>
      </c>
      <c r="K3423" s="1" t="str">
        <f>IF($A3423&gt;--RIGHT($A$2,LEN($A$2)-8),"",SUMIF(Table1[SHIFT NOMENCLATURE], $B3423, Table1[FVIC MOB]))</f>
        <v/>
      </c>
      <c r="L3423" s="1" t="str">
        <f>IF($A3423&gt;--RIGHT($A$2,LEN($A$2)-8),"",SUMIF(Table1[SHIFT NOMENCLATURE], $B3423, Table1[FVIC FIRE]))</f>
        <v/>
      </c>
      <c r="M3423" s="1" t="str">
        <f>IF($A3423&gt;--RIGHT($A$2,LEN($A$2)-8),"",SUMIF(Table1[SHIFT NOMENCLATURE], $B3423, Table1[FKIA]))</f>
        <v/>
      </c>
      <c r="N3423" s="1" t="str">
        <f>IF($A3423&gt;--RIGHT($A$2,LEN($A$2)-8),"",SUMIF(Table1[SHIFT NOMENCLATURE], $B3423, Table1[FWIA]))</f>
        <v/>
      </c>
      <c r="O3423" s="1" t="str">
        <f>IF($A3423&gt;--RIGHT($A$2,LEN($A$2)-8),"",SUMIF(Table1[SHIFT NOMENCLATURE], $B3423, Table1[DUSTWUN]))</f>
        <v/>
      </c>
    </row>
    <row r="3424" spans="1:15" x14ac:dyDescent="0.25">
      <c r="A3424" s="1" t="str">
        <f t="shared" si="106"/>
        <v/>
      </c>
      <c r="B3424" t="str">
        <f t="shared" si="107"/>
        <v/>
      </c>
      <c r="C3424" s="1" t="str">
        <f>IF($A3424&gt;--RIGHT($A$2,LEN($A$2)-8),"",COUNTIF(Table1[SHIFT NOMENCLATURE],$B3424))</f>
        <v/>
      </c>
      <c r="D3424" s="1" t="str">
        <f>IF($A3424&gt;--RIGHT($A$2,LEN($A$2)-8),"",SUMIF(Table1[SHIFT NOMENCLATURE], $B3424, Table1[EVIC KILL]))</f>
        <v/>
      </c>
      <c r="E3424" s="1" t="str">
        <f>IF($A3424&gt;--RIGHT($A$2,LEN($A$2)-8),"",SUMIF(Table1[SHIFT NOMENCLATURE], $B3424, Table1[EVIC MOB]))</f>
        <v/>
      </c>
      <c r="F3424" s="1" t="str">
        <f>IF($A3424&gt;--RIGHT($A$2,LEN($A$2)-8),"",SUMIF(Table1[SHIFT NOMENCLATURE], $B3424, Table1[EVIC FIRE]))</f>
        <v/>
      </c>
      <c r="G3424" s="1" t="str">
        <f>IF($A3424&gt;--RIGHT($A$2,LEN($A$2)-8),"",SUMIF(Table1[SHIFT NOMENCLATURE], $B3424, Table1[EKIA]))</f>
        <v/>
      </c>
      <c r="H3424" s="1" t="str">
        <f>IF($A3424&gt;--RIGHT($A$2,LEN($A$2)-8),"",SUMIF(Table1[SHIFT NOMENCLATURE], $B3424, Table1[EWIA]))</f>
        <v/>
      </c>
      <c r="I3424" s="1" t="str">
        <f>IF($A3424&gt;--RIGHT($A$2,LEN($A$2)-8),"",SUMIF(Table1[SHIFT NOMENCLATURE], $B3424, Table1[EPW]))</f>
        <v/>
      </c>
      <c r="J3424" s="1" t="str">
        <f>IF($A3424&gt;--RIGHT($A$2,LEN($A$2)-8),"",SUMIF(Table1[SHIFT NOMENCLATURE], $B3424, Table1[FVIC KILL]))</f>
        <v/>
      </c>
      <c r="K3424" s="1" t="str">
        <f>IF($A3424&gt;--RIGHT($A$2,LEN($A$2)-8),"",SUMIF(Table1[SHIFT NOMENCLATURE], $B3424, Table1[FVIC MOB]))</f>
        <v/>
      </c>
      <c r="L3424" s="1" t="str">
        <f>IF($A3424&gt;--RIGHT($A$2,LEN($A$2)-8),"",SUMIF(Table1[SHIFT NOMENCLATURE], $B3424, Table1[FVIC FIRE]))</f>
        <v/>
      </c>
      <c r="M3424" s="1" t="str">
        <f>IF($A3424&gt;--RIGHT($A$2,LEN($A$2)-8),"",SUMIF(Table1[SHIFT NOMENCLATURE], $B3424, Table1[FKIA]))</f>
        <v/>
      </c>
      <c r="N3424" s="1" t="str">
        <f>IF($A3424&gt;--RIGHT($A$2,LEN($A$2)-8),"",SUMIF(Table1[SHIFT NOMENCLATURE], $B3424, Table1[FWIA]))</f>
        <v/>
      </c>
      <c r="O3424" s="1" t="str">
        <f>IF($A3424&gt;--RIGHT($A$2,LEN($A$2)-8),"",SUMIF(Table1[SHIFT NOMENCLATURE], $B3424, Table1[DUSTWUN]))</f>
        <v/>
      </c>
    </row>
    <row r="3425" spans="1:15" x14ac:dyDescent="0.25">
      <c r="A3425" s="1" t="str">
        <f t="shared" si="106"/>
        <v/>
      </c>
      <c r="B3425" t="str">
        <f t="shared" si="107"/>
        <v/>
      </c>
      <c r="C3425" s="1" t="str">
        <f>IF($A3425&gt;--RIGHT($A$2,LEN($A$2)-8),"",COUNTIF(Table1[SHIFT NOMENCLATURE],$B3425))</f>
        <v/>
      </c>
      <c r="D3425" s="1" t="str">
        <f>IF($A3425&gt;--RIGHT($A$2,LEN($A$2)-8),"",SUMIF(Table1[SHIFT NOMENCLATURE], $B3425, Table1[EVIC KILL]))</f>
        <v/>
      </c>
      <c r="E3425" s="1" t="str">
        <f>IF($A3425&gt;--RIGHT($A$2,LEN($A$2)-8),"",SUMIF(Table1[SHIFT NOMENCLATURE], $B3425, Table1[EVIC MOB]))</f>
        <v/>
      </c>
      <c r="F3425" s="1" t="str">
        <f>IF($A3425&gt;--RIGHT($A$2,LEN($A$2)-8),"",SUMIF(Table1[SHIFT NOMENCLATURE], $B3425, Table1[EVIC FIRE]))</f>
        <v/>
      </c>
      <c r="G3425" s="1" t="str">
        <f>IF($A3425&gt;--RIGHT($A$2,LEN($A$2)-8),"",SUMIF(Table1[SHIFT NOMENCLATURE], $B3425, Table1[EKIA]))</f>
        <v/>
      </c>
      <c r="H3425" s="1" t="str">
        <f>IF($A3425&gt;--RIGHT($A$2,LEN($A$2)-8),"",SUMIF(Table1[SHIFT NOMENCLATURE], $B3425, Table1[EWIA]))</f>
        <v/>
      </c>
      <c r="I3425" s="1" t="str">
        <f>IF($A3425&gt;--RIGHT($A$2,LEN($A$2)-8),"",SUMIF(Table1[SHIFT NOMENCLATURE], $B3425, Table1[EPW]))</f>
        <v/>
      </c>
      <c r="J3425" s="1" t="str">
        <f>IF($A3425&gt;--RIGHT($A$2,LEN($A$2)-8),"",SUMIF(Table1[SHIFT NOMENCLATURE], $B3425, Table1[FVIC KILL]))</f>
        <v/>
      </c>
      <c r="K3425" s="1" t="str">
        <f>IF($A3425&gt;--RIGHT($A$2,LEN($A$2)-8),"",SUMIF(Table1[SHIFT NOMENCLATURE], $B3425, Table1[FVIC MOB]))</f>
        <v/>
      </c>
      <c r="L3425" s="1" t="str">
        <f>IF($A3425&gt;--RIGHT($A$2,LEN($A$2)-8),"",SUMIF(Table1[SHIFT NOMENCLATURE], $B3425, Table1[FVIC FIRE]))</f>
        <v/>
      </c>
      <c r="M3425" s="1" t="str">
        <f>IF($A3425&gt;--RIGHT($A$2,LEN($A$2)-8),"",SUMIF(Table1[SHIFT NOMENCLATURE], $B3425, Table1[FKIA]))</f>
        <v/>
      </c>
      <c r="N3425" s="1" t="str">
        <f>IF($A3425&gt;--RIGHT($A$2,LEN($A$2)-8),"",SUMIF(Table1[SHIFT NOMENCLATURE], $B3425, Table1[FWIA]))</f>
        <v/>
      </c>
      <c r="O3425" s="1" t="str">
        <f>IF($A3425&gt;--RIGHT($A$2,LEN($A$2)-8),"",SUMIF(Table1[SHIFT NOMENCLATURE], $B3425, Table1[DUSTWUN]))</f>
        <v/>
      </c>
    </row>
    <row r="3426" spans="1:15" x14ac:dyDescent="0.25">
      <c r="A3426" s="1" t="str">
        <f t="shared" si="106"/>
        <v/>
      </c>
      <c r="B3426" t="str">
        <f t="shared" si="107"/>
        <v/>
      </c>
      <c r="C3426" s="1" t="str">
        <f>IF($A3426&gt;--RIGHT($A$2,LEN($A$2)-8),"",COUNTIF(Table1[SHIFT NOMENCLATURE],$B3426))</f>
        <v/>
      </c>
      <c r="D3426" s="1" t="str">
        <f>IF($A3426&gt;--RIGHT($A$2,LEN($A$2)-8),"",SUMIF(Table1[SHIFT NOMENCLATURE], $B3426, Table1[EVIC KILL]))</f>
        <v/>
      </c>
      <c r="E3426" s="1" t="str">
        <f>IF($A3426&gt;--RIGHT($A$2,LEN($A$2)-8),"",SUMIF(Table1[SHIFT NOMENCLATURE], $B3426, Table1[EVIC MOB]))</f>
        <v/>
      </c>
      <c r="F3426" s="1" t="str">
        <f>IF($A3426&gt;--RIGHT($A$2,LEN($A$2)-8),"",SUMIF(Table1[SHIFT NOMENCLATURE], $B3426, Table1[EVIC FIRE]))</f>
        <v/>
      </c>
      <c r="G3426" s="1" t="str">
        <f>IF($A3426&gt;--RIGHT($A$2,LEN($A$2)-8),"",SUMIF(Table1[SHIFT NOMENCLATURE], $B3426, Table1[EKIA]))</f>
        <v/>
      </c>
      <c r="H3426" s="1" t="str">
        <f>IF($A3426&gt;--RIGHT($A$2,LEN($A$2)-8),"",SUMIF(Table1[SHIFT NOMENCLATURE], $B3426, Table1[EWIA]))</f>
        <v/>
      </c>
      <c r="I3426" s="1" t="str">
        <f>IF($A3426&gt;--RIGHT($A$2,LEN($A$2)-8),"",SUMIF(Table1[SHIFT NOMENCLATURE], $B3426, Table1[EPW]))</f>
        <v/>
      </c>
      <c r="J3426" s="1" t="str">
        <f>IF($A3426&gt;--RIGHT($A$2,LEN($A$2)-8),"",SUMIF(Table1[SHIFT NOMENCLATURE], $B3426, Table1[FVIC KILL]))</f>
        <v/>
      </c>
      <c r="K3426" s="1" t="str">
        <f>IF($A3426&gt;--RIGHT($A$2,LEN($A$2)-8),"",SUMIF(Table1[SHIFT NOMENCLATURE], $B3426, Table1[FVIC MOB]))</f>
        <v/>
      </c>
      <c r="L3426" s="1" t="str">
        <f>IF($A3426&gt;--RIGHT($A$2,LEN($A$2)-8),"",SUMIF(Table1[SHIFT NOMENCLATURE], $B3426, Table1[FVIC FIRE]))</f>
        <v/>
      </c>
      <c r="M3426" s="1" t="str">
        <f>IF($A3426&gt;--RIGHT($A$2,LEN($A$2)-8),"",SUMIF(Table1[SHIFT NOMENCLATURE], $B3426, Table1[FKIA]))</f>
        <v/>
      </c>
      <c r="N3426" s="1" t="str">
        <f>IF($A3426&gt;--RIGHT($A$2,LEN($A$2)-8),"",SUMIF(Table1[SHIFT NOMENCLATURE], $B3426, Table1[FWIA]))</f>
        <v/>
      </c>
      <c r="O3426" s="1" t="str">
        <f>IF($A3426&gt;--RIGHT($A$2,LEN($A$2)-8),"",SUMIF(Table1[SHIFT NOMENCLATURE], $B3426, Table1[DUSTWUN]))</f>
        <v/>
      </c>
    </row>
    <row r="3427" spans="1:15" x14ac:dyDescent="0.25">
      <c r="A3427" s="1" t="str">
        <f t="shared" si="106"/>
        <v/>
      </c>
      <c r="B3427" t="str">
        <f t="shared" si="107"/>
        <v/>
      </c>
      <c r="C3427" s="1" t="str">
        <f>IF($A3427&gt;--RIGHT($A$2,LEN($A$2)-8),"",COUNTIF(Table1[SHIFT NOMENCLATURE],$B3427))</f>
        <v/>
      </c>
      <c r="D3427" s="1" t="str">
        <f>IF($A3427&gt;--RIGHT($A$2,LEN($A$2)-8),"",SUMIF(Table1[SHIFT NOMENCLATURE], $B3427, Table1[EVIC KILL]))</f>
        <v/>
      </c>
      <c r="E3427" s="1" t="str">
        <f>IF($A3427&gt;--RIGHT($A$2,LEN($A$2)-8),"",SUMIF(Table1[SHIFT NOMENCLATURE], $B3427, Table1[EVIC MOB]))</f>
        <v/>
      </c>
      <c r="F3427" s="1" t="str">
        <f>IF($A3427&gt;--RIGHT($A$2,LEN($A$2)-8),"",SUMIF(Table1[SHIFT NOMENCLATURE], $B3427, Table1[EVIC FIRE]))</f>
        <v/>
      </c>
      <c r="G3427" s="1" t="str">
        <f>IF($A3427&gt;--RIGHT($A$2,LEN($A$2)-8),"",SUMIF(Table1[SHIFT NOMENCLATURE], $B3427, Table1[EKIA]))</f>
        <v/>
      </c>
      <c r="H3427" s="1" t="str">
        <f>IF($A3427&gt;--RIGHT($A$2,LEN($A$2)-8),"",SUMIF(Table1[SHIFT NOMENCLATURE], $B3427, Table1[EWIA]))</f>
        <v/>
      </c>
      <c r="I3427" s="1" t="str">
        <f>IF($A3427&gt;--RIGHT($A$2,LEN($A$2)-8),"",SUMIF(Table1[SHIFT NOMENCLATURE], $B3427, Table1[EPW]))</f>
        <v/>
      </c>
      <c r="J3427" s="1" t="str">
        <f>IF($A3427&gt;--RIGHT($A$2,LEN($A$2)-8),"",SUMIF(Table1[SHIFT NOMENCLATURE], $B3427, Table1[FVIC KILL]))</f>
        <v/>
      </c>
      <c r="K3427" s="1" t="str">
        <f>IF($A3427&gt;--RIGHT($A$2,LEN($A$2)-8),"",SUMIF(Table1[SHIFT NOMENCLATURE], $B3427, Table1[FVIC MOB]))</f>
        <v/>
      </c>
      <c r="L3427" s="1" t="str">
        <f>IF($A3427&gt;--RIGHT($A$2,LEN($A$2)-8),"",SUMIF(Table1[SHIFT NOMENCLATURE], $B3427, Table1[FVIC FIRE]))</f>
        <v/>
      </c>
      <c r="M3427" s="1" t="str">
        <f>IF($A3427&gt;--RIGHT($A$2,LEN($A$2)-8),"",SUMIF(Table1[SHIFT NOMENCLATURE], $B3427, Table1[FKIA]))</f>
        <v/>
      </c>
      <c r="N3427" s="1" t="str">
        <f>IF($A3427&gt;--RIGHT($A$2,LEN($A$2)-8),"",SUMIF(Table1[SHIFT NOMENCLATURE], $B3427, Table1[FWIA]))</f>
        <v/>
      </c>
      <c r="O3427" s="1" t="str">
        <f>IF($A3427&gt;--RIGHT($A$2,LEN($A$2)-8),"",SUMIF(Table1[SHIFT NOMENCLATURE], $B3427, Table1[DUSTWUN]))</f>
        <v/>
      </c>
    </row>
    <row r="3428" spans="1:15" x14ac:dyDescent="0.25">
      <c r="A3428" s="1" t="str">
        <f t="shared" si="106"/>
        <v/>
      </c>
      <c r="B3428" t="str">
        <f t="shared" si="107"/>
        <v/>
      </c>
      <c r="C3428" s="1" t="str">
        <f>IF($A3428&gt;--RIGHT($A$2,LEN($A$2)-8),"",COUNTIF(Table1[SHIFT NOMENCLATURE],$B3428))</f>
        <v/>
      </c>
      <c r="D3428" s="1" t="str">
        <f>IF($A3428&gt;--RIGHT($A$2,LEN($A$2)-8),"",SUMIF(Table1[SHIFT NOMENCLATURE], $B3428, Table1[EVIC KILL]))</f>
        <v/>
      </c>
      <c r="E3428" s="1" t="str">
        <f>IF($A3428&gt;--RIGHT($A$2,LEN($A$2)-8),"",SUMIF(Table1[SHIFT NOMENCLATURE], $B3428, Table1[EVIC MOB]))</f>
        <v/>
      </c>
      <c r="F3428" s="1" t="str">
        <f>IF($A3428&gt;--RIGHT($A$2,LEN($A$2)-8),"",SUMIF(Table1[SHIFT NOMENCLATURE], $B3428, Table1[EVIC FIRE]))</f>
        <v/>
      </c>
      <c r="G3428" s="1" t="str">
        <f>IF($A3428&gt;--RIGHT($A$2,LEN($A$2)-8),"",SUMIF(Table1[SHIFT NOMENCLATURE], $B3428, Table1[EKIA]))</f>
        <v/>
      </c>
      <c r="H3428" s="1" t="str">
        <f>IF($A3428&gt;--RIGHT($A$2,LEN($A$2)-8),"",SUMIF(Table1[SHIFT NOMENCLATURE], $B3428, Table1[EWIA]))</f>
        <v/>
      </c>
      <c r="I3428" s="1" t="str">
        <f>IF($A3428&gt;--RIGHT($A$2,LEN($A$2)-8),"",SUMIF(Table1[SHIFT NOMENCLATURE], $B3428, Table1[EPW]))</f>
        <v/>
      </c>
      <c r="J3428" s="1" t="str">
        <f>IF($A3428&gt;--RIGHT($A$2,LEN($A$2)-8),"",SUMIF(Table1[SHIFT NOMENCLATURE], $B3428, Table1[FVIC KILL]))</f>
        <v/>
      </c>
      <c r="K3428" s="1" t="str">
        <f>IF($A3428&gt;--RIGHT($A$2,LEN($A$2)-8),"",SUMIF(Table1[SHIFT NOMENCLATURE], $B3428, Table1[FVIC MOB]))</f>
        <v/>
      </c>
      <c r="L3428" s="1" t="str">
        <f>IF($A3428&gt;--RIGHT($A$2,LEN($A$2)-8),"",SUMIF(Table1[SHIFT NOMENCLATURE], $B3428, Table1[FVIC FIRE]))</f>
        <v/>
      </c>
      <c r="M3428" s="1" t="str">
        <f>IF($A3428&gt;--RIGHT($A$2,LEN($A$2)-8),"",SUMIF(Table1[SHIFT NOMENCLATURE], $B3428, Table1[FKIA]))</f>
        <v/>
      </c>
      <c r="N3428" s="1" t="str">
        <f>IF($A3428&gt;--RIGHT($A$2,LEN($A$2)-8),"",SUMIF(Table1[SHIFT NOMENCLATURE], $B3428, Table1[FWIA]))</f>
        <v/>
      </c>
      <c r="O3428" s="1" t="str">
        <f>IF($A3428&gt;--RIGHT($A$2,LEN($A$2)-8),"",SUMIF(Table1[SHIFT NOMENCLATURE], $B3428, Table1[DUSTWUN]))</f>
        <v/>
      </c>
    </row>
    <row r="3429" spans="1:15" x14ac:dyDescent="0.25">
      <c r="A3429" s="1" t="str">
        <f t="shared" si="106"/>
        <v/>
      </c>
      <c r="B3429" t="str">
        <f t="shared" si="107"/>
        <v/>
      </c>
      <c r="C3429" s="1" t="str">
        <f>IF($A3429&gt;--RIGHT($A$2,LEN($A$2)-8),"",COUNTIF(Table1[SHIFT NOMENCLATURE],$B3429))</f>
        <v/>
      </c>
      <c r="D3429" s="1" t="str">
        <f>IF($A3429&gt;--RIGHT($A$2,LEN($A$2)-8),"",SUMIF(Table1[SHIFT NOMENCLATURE], $B3429, Table1[EVIC KILL]))</f>
        <v/>
      </c>
      <c r="E3429" s="1" t="str">
        <f>IF($A3429&gt;--RIGHT($A$2,LEN($A$2)-8),"",SUMIF(Table1[SHIFT NOMENCLATURE], $B3429, Table1[EVIC MOB]))</f>
        <v/>
      </c>
      <c r="F3429" s="1" t="str">
        <f>IF($A3429&gt;--RIGHT($A$2,LEN($A$2)-8),"",SUMIF(Table1[SHIFT NOMENCLATURE], $B3429, Table1[EVIC FIRE]))</f>
        <v/>
      </c>
      <c r="G3429" s="1" t="str">
        <f>IF($A3429&gt;--RIGHT($A$2,LEN($A$2)-8),"",SUMIF(Table1[SHIFT NOMENCLATURE], $B3429, Table1[EKIA]))</f>
        <v/>
      </c>
      <c r="H3429" s="1" t="str">
        <f>IF($A3429&gt;--RIGHT($A$2,LEN($A$2)-8),"",SUMIF(Table1[SHIFT NOMENCLATURE], $B3429, Table1[EWIA]))</f>
        <v/>
      </c>
      <c r="I3429" s="1" t="str">
        <f>IF($A3429&gt;--RIGHT($A$2,LEN($A$2)-8),"",SUMIF(Table1[SHIFT NOMENCLATURE], $B3429, Table1[EPW]))</f>
        <v/>
      </c>
      <c r="J3429" s="1" t="str">
        <f>IF($A3429&gt;--RIGHT($A$2,LEN($A$2)-8),"",SUMIF(Table1[SHIFT NOMENCLATURE], $B3429, Table1[FVIC KILL]))</f>
        <v/>
      </c>
      <c r="K3429" s="1" t="str">
        <f>IF($A3429&gt;--RIGHT($A$2,LEN($A$2)-8),"",SUMIF(Table1[SHIFT NOMENCLATURE], $B3429, Table1[FVIC MOB]))</f>
        <v/>
      </c>
      <c r="L3429" s="1" t="str">
        <f>IF($A3429&gt;--RIGHT($A$2,LEN($A$2)-8),"",SUMIF(Table1[SHIFT NOMENCLATURE], $B3429, Table1[FVIC FIRE]))</f>
        <v/>
      </c>
      <c r="M3429" s="1" t="str">
        <f>IF($A3429&gt;--RIGHT($A$2,LEN($A$2)-8),"",SUMIF(Table1[SHIFT NOMENCLATURE], $B3429, Table1[FKIA]))</f>
        <v/>
      </c>
      <c r="N3429" s="1" t="str">
        <f>IF($A3429&gt;--RIGHT($A$2,LEN($A$2)-8),"",SUMIF(Table1[SHIFT NOMENCLATURE], $B3429, Table1[FWIA]))</f>
        <v/>
      </c>
      <c r="O3429" s="1" t="str">
        <f>IF($A3429&gt;--RIGHT($A$2,LEN($A$2)-8),"",SUMIF(Table1[SHIFT NOMENCLATURE], $B3429, Table1[DUSTWUN]))</f>
        <v/>
      </c>
    </row>
    <row r="3430" spans="1:15" x14ac:dyDescent="0.25">
      <c r="A3430" s="1" t="str">
        <f t="shared" si="106"/>
        <v/>
      </c>
      <c r="B3430" t="str">
        <f t="shared" si="107"/>
        <v/>
      </c>
      <c r="C3430" s="1" t="str">
        <f>IF($A3430&gt;--RIGHT($A$2,LEN($A$2)-8),"",COUNTIF(Table1[SHIFT NOMENCLATURE],$B3430))</f>
        <v/>
      </c>
      <c r="D3430" s="1" t="str">
        <f>IF($A3430&gt;--RIGHT($A$2,LEN($A$2)-8),"",SUMIF(Table1[SHIFT NOMENCLATURE], $B3430, Table1[EVIC KILL]))</f>
        <v/>
      </c>
      <c r="E3430" s="1" t="str">
        <f>IF($A3430&gt;--RIGHT($A$2,LEN($A$2)-8),"",SUMIF(Table1[SHIFT NOMENCLATURE], $B3430, Table1[EVIC MOB]))</f>
        <v/>
      </c>
      <c r="F3430" s="1" t="str">
        <f>IF($A3430&gt;--RIGHT($A$2,LEN($A$2)-8),"",SUMIF(Table1[SHIFT NOMENCLATURE], $B3430, Table1[EVIC FIRE]))</f>
        <v/>
      </c>
      <c r="G3430" s="1" t="str">
        <f>IF($A3430&gt;--RIGHT($A$2,LEN($A$2)-8),"",SUMIF(Table1[SHIFT NOMENCLATURE], $B3430, Table1[EKIA]))</f>
        <v/>
      </c>
      <c r="H3430" s="1" t="str">
        <f>IF($A3430&gt;--RIGHT($A$2,LEN($A$2)-8),"",SUMIF(Table1[SHIFT NOMENCLATURE], $B3430, Table1[EWIA]))</f>
        <v/>
      </c>
      <c r="I3430" s="1" t="str">
        <f>IF($A3430&gt;--RIGHT($A$2,LEN($A$2)-8),"",SUMIF(Table1[SHIFT NOMENCLATURE], $B3430, Table1[EPW]))</f>
        <v/>
      </c>
      <c r="J3430" s="1" t="str">
        <f>IF($A3430&gt;--RIGHT($A$2,LEN($A$2)-8),"",SUMIF(Table1[SHIFT NOMENCLATURE], $B3430, Table1[FVIC KILL]))</f>
        <v/>
      </c>
      <c r="K3430" s="1" t="str">
        <f>IF($A3430&gt;--RIGHT($A$2,LEN($A$2)-8),"",SUMIF(Table1[SHIFT NOMENCLATURE], $B3430, Table1[FVIC MOB]))</f>
        <v/>
      </c>
      <c r="L3430" s="1" t="str">
        <f>IF($A3430&gt;--RIGHT($A$2,LEN($A$2)-8),"",SUMIF(Table1[SHIFT NOMENCLATURE], $B3430, Table1[FVIC FIRE]))</f>
        <v/>
      </c>
      <c r="M3430" s="1" t="str">
        <f>IF($A3430&gt;--RIGHT($A$2,LEN($A$2)-8),"",SUMIF(Table1[SHIFT NOMENCLATURE], $B3430, Table1[FKIA]))</f>
        <v/>
      </c>
      <c r="N3430" s="1" t="str">
        <f>IF($A3430&gt;--RIGHT($A$2,LEN($A$2)-8),"",SUMIF(Table1[SHIFT NOMENCLATURE], $B3430, Table1[FWIA]))</f>
        <v/>
      </c>
      <c r="O3430" s="1" t="str">
        <f>IF($A3430&gt;--RIGHT($A$2,LEN($A$2)-8),"",SUMIF(Table1[SHIFT NOMENCLATURE], $B3430, Table1[DUSTWUN]))</f>
        <v/>
      </c>
    </row>
    <row r="3431" spans="1:15" x14ac:dyDescent="0.25">
      <c r="A3431" s="1" t="str">
        <f t="shared" si="106"/>
        <v/>
      </c>
      <c r="B3431" t="str">
        <f t="shared" si="107"/>
        <v/>
      </c>
      <c r="C3431" s="1" t="str">
        <f>IF($A3431&gt;--RIGHT($A$2,LEN($A$2)-8),"",COUNTIF(Table1[SHIFT NOMENCLATURE],$B3431))</f>
        <v/>
      </c>
      <c r="D3431" s="1" t="str">
        <f>IF($A3431&gt;--RIGHT($A$2,LEN($A$2)-8),"",SUMIF(Table1[SHIFT NOMENCLATURE], $B3431, Table1[EVIC KILL]))</f>
        <v/>
      </c>
      <c r="E3431" s="1" t="str">
        <f>IF($A3431&gt;--RIGHT($A$2,LEN($A$2)-8),"",SUMIF(Table1[SHIFT NOMENCLATURE], $B3431, Table1[EVIC MOB]))</f>
        <v/>
      </c>
      <c r="F3431" s="1" t="str">
        <f>IF($A3431&gt;--RIGHT($A$2,LEN($A$2)-8),"",SUMIF(Table1[SHIFT NOMENCLATURE], $B3431, Table1[EVIC FIRE]))</f>
        <v/>
      </c>
      <c r="G3431" s="1" t="str">
        <f>IF($A3431&gt;--RIGHT($A$2,LEN($A$2)-8),"",SUMIF(Table1[SHIFT NOMENCLATURE], $B3431, Table1[EKIA]))</f>
        <v/>
      </c>
      <c r="H3431" s="1" t="str">
        <f>IF($A3431&gt;--RIGHT($A$2,LEN($A$2)-8),"",SUMIF(Table1[SHIFT NOMENCLATURE], $B3431, Table1[EWIA]))</f>
        <v/>
      </c>
      <c r="I3431" s="1" t="str">
        <f>IF($A3431&gt;--RIGHT($A$2,LEN($A$2)-8),"",SUMIF(Table1[SHIFT NOMENCLATURE], $B3431, Table1[EPW]))</f>
        <v/>
      </c>
      <c r="J3431" s="1" t="str">
        <f>IF($A3431&gt;--RIGHT($A$2,LEN($A$2)-8),"",SUMIF(Table1[SHIFT NOMENCLATURE], $B3431, Table1[FVIC KILL]))</f>
        <v/>
      </c>
      <c r="K3431" s="1" t="str">
        <f>IF($A3431&gt;--RIGHT($A$2,LEN($A$2)-8),"",SUMIF(Table1[SHIFT NOMENCLATURE], $B3431, Table1[FVIC MOB]))</f>
        <v/>
      </c>
      <c r="L3431" s="1" t="str">
        <f>IF($A3431&gt;--RIGHT($A$2,LEN($A$2)-8),"",SUMIF(Table1[SHIFT NOMENCLATURE], $B3431, Table1[FVIC FIRE]))</f>
        <v/>
      </c>
      <c r="M3431" s="1" t="str">
        <f>IF($A3431&gt;--RIGHT($A$2,LEN($A$2)-8),"",SUMIF(Table1[SHIFT NOMENCLATURE], $B3431, Table1[FKIA]))</f>
        <v/>
      </c>
      <c r="N3431" s="1" t="str">
        <f>IF($A3431&gt;--RIGHT($A$2,LEN($A$2)-8),"",SUMIF(Table1[SHIFT NOMENCLATURE], $B3431, Table1[FWIA]))</f>
        <v/>
      </c>
      <c r="O3431" s="1" t="str">
        <f>IF($A3431&gt;--RIGHT($A$2,LEN($A$2)-8),"",SUMIF(Table1[SHIFT NOMENCLATURE], $B3431, Table1[DUSTWUN]))</f>
        <v/>
      </c>
    </row>
    <row r="3432" spans="1:15" x14ac:dyDescent="0.25">
      <c r="A3432" s="1" t="str">
        <f t="shared" si="106"/>
        <v/>
      </c>
      <c r="B3432" t="str">
        <f t="shared" si="107"/>
        <v/>
      </c>
      <c r="C3432" s="1" t="str">
        <f>IF($A3432&gt;--RIGHT($A$2,LEN($A$2)-8),"",COUNTIF(Table1[SHIFT NOMENCLATURE],$B3432))</f>
        <v/>
      </c>
      <c r="D3432" s="1" t="str">
        <f>IF($A3432&gt;--RIGHT($A$2,LEN($A$2)-8),"",SUMIF(Table1[SHIFT NOMENCLATURE], $B3432, Table1[EVIC KILL]))</f>
        <v/>
      </c>
      <c r="E3432" s="1" t="str">
        <f>IF($A3432&gt;--RIGHT($A$2,LEN($A$2)-8),"",SUMIF(Table1[SHIFT NOMENCLATURE], $B3432, Table1[EVIC MOB]))</f>
        <v/>
      </c>
      <c r="F3432" s="1" t="str">
        <f>IF($A3432&gt;--RIGHT($A$2,LEN($A$2)-8),"",SUMIF(Table1[SHIFT NOMENCLATURE], $B3432, Table1[EVIC FIRE]))</f>
        <v/>
      </c>
      <c r="G3432" s="1" t="str">
        <f>IF($A3432&gt;--RIGHT($A$2,LEN($A$2)-8),"",SUMIF(Table1[SHIFT NOMENCLATURE], $B3432, Table1[EKIA]))</f>
        <v/>
      </c>
      <c r="H3432" s="1" t="str">
        <f>IF($A3432&gt;--RIGHT($A$2,LEN($A$2)-8),"",SUMIF(Table1[SHIFT NOMENCLATURE], $B3432, Table1[EWIA]))</f>
        <v/>
      </c>
      <c r="I3432" s="1" t="str">
        <f>IF($A3432&gt;--RIGHT($A$2,LEN($A$2)-8),"",SUMIF(Table1[SHIFT NOMENCLATURE], $B3432, Table1[EPW]))</f>
        <v/>
      </c>
      <c r="J3432" s="1" t="str">
        <f>IF($A3432&gt;--RIGHT($A$2,LEN($A$2)-8),"",SUMIF(Table1[SHIFT NOMENCLATURE], $B3432, Table1[FVIC KILL]))</f>
        <v/>
      </c>
      <c r="K3432" s="1" t="str">
        <f>IF($A3432&gt;--RIGHT($A$2,LEN($A$2)-8),"",SUMIF(Table1[SHIFT NOMENCLATURE], $B3432, Table1[FVIC MOB]))</f>
        <v/>
      </c>
      <c r="L3432" s="1" t="str">
        <f>IF($A3432&gt;--RIGHT($A$2,LEN($A$2)-8),"",SUMIF(Table1[SHIFT NOMENCLATURE], $B3432, Table1[FVIC FIRE]))</f>
        <v/>
      </c>
      <c r="M3432" s="1" t="str">
        <f>IF($A3432&gt;--RIGHT($A$2,LEN($A$2)-8),"",SUMIF(Table1[SHIFT NOMENCLATURE], $B3432, Table1[FKIA]))</f>
        <v/>
      </c>
      <c r="N3432" s="1" t="str">
        <f>IF($A3432&gt;--RIGHT($A$2,LEN($A$2)-8),"",SUMIF(Table1[SHIFT NOMENCLATURE], $B3432, Table1[FWIA]))</f>
        <v/>
      </c>
      <c r="O3432" s="1" t="str">
        <f>IF($A3432&gt;--RIGHT($A$2,LEN($A$2)-8),"",SUMIF(Table1[SHIFT NOMENCLATURE], $B3432, Table1[DUSTWUN]))</f>
        <v/>
      </c>
    </row>
    <row r="3433" spans="1:15" x14ac:dyDescent="0.25">
      <c r="A3433" s="1" t="str">
        <f t="shared" si="106"/>
        <v/>
      </c>
      <c r="B3433" t="str">
        <f t="shared" si="107"/>
        <v/>
      </c>
      <c r="C3433" s="1" t="str">
        <f>IF($A3433&gt;--RIGHT($A$2,LEN($A$2)-8),"",COUNTIF(Table1[SHIFT NOMENCLATURE],$B3433))</f>
        <v/>
      </c>
      <c r="D3433" s="1" t="str">
        <f>IF($A3433&gt;--RIGHT($A$2,LEN($A$2)-8),"",SUMIF(Table1[SHIFT NOMENCLATURE], $B3433, Table1[EVIC KILL]))</f>
        <v/>
      </c>
      <c r="E3433" s="1" t="str">
        <f>IF($A3433&gt;--RIGHT($A$2,LEN($A$2)-8),"",SUMIF(Table1[SHIFT NOMENCLATURE], $B3433, Table1[EVIC MOB]))</f>
        <v/>
      </c>
      <c r="F3433" s="1" t="str">
        <f>IF($A3433&gt;--RIGHT($A$2,LEN($A$2)-8),"",SUMIF(Table1[SHIFT NOMENCLATURE], $B3433, Table1[EVIC FIRE]))</f>
        <v/>
      </c>
      <c r="G3433" s="1" t="str">
        <f>IF($A3433&gt;--RIGHT($A$2,LEN($A$2)-8),"",SUMIF(Table1[SHIFT NOMENCLATURE], $B3433, Table1[EKIA]))</f>
        <v/>
      </c>
      <c r="H3433" s="1" t="str">
        <f>IF($A3433&gt;--RIGHT($A$2,LEN($A$2)-8),"",SUMIF(Table1[SHIFT NOMENCLATURE], $B3433, Table1[EWIA]))</f>
        <v/>
      </c>
      <c r="I3433" s="1" t="str">
        <f>IF($A3433&gt;--RIGHT($A$2,LEN($A$2)-8),"",SUMIF(Table1[SHIFT NOMENCLATURE], $B3433, Table1[EPW]))</f>
        <v/>
      </c>
      <c r="J3433" s="1" t="str">
        <f>IF($A3433&gt;--RIGHT($A$2,LEN($A$2)-8),"",SUMIF(Table1[SHIFT NOMENCLATURE], $B3433, Table1[FVIC KILL]))</f>
        <v/>
      </c>
      <c r="K3433" s="1" t="str">
        <f>IF($A3433&gt;--RIGHT($A$2,LEN($A$2)-8),"",SUMIF(Table1[SHIFT NOMENCLATURE], $B3433, Table1[FVIC MOB]))</f>
        <v/>
      </c>
      <c r="L3433" s="1" t="str">
        <f>IF($A3433&gt;--RIGHT($A$2,LEN($A$2)-8),"",SUMIF(Table1[SHIFT NOMENCLATURE], $B3433, Table1[FVIC FIRE]))</f>
        <v/>
      </c>
      <c r="M3433" s="1" t="str">
        <f>IF($A3433&gt;--RIGHT($A$2,LEN($A$2)-8),"",SUMIF(Table1[SHIFT NOMENCLATURE], $B3433, Table1[FKIA]))</f>
        <v/>
      </c>
      <c r="N3433" s="1" t="str">
        <f>IF($A3433&gt;--RIGHT($A$2,LEN($A$2)-8),"",SUMIF(Table1[SHIFT NOMENCLATURE], $B3433, Table1[FWIA]))</f>
        <v/>
      </c>
      <c r="O3433" s="1" t="str">
        <f>IF($A3433&gt;--RIGHT($A$2,LEN($A$2)-8),"",SUMIF(Table1[SHIFT NOMENCLATURE], $B3433, Table1[DUSTWUN]))</f>
        <v/>
      </c>
    </row>
    <row r="3434" spans="1:15" x14ac:dyDescent="0.25">
      <c r="A3434" s="1" t="str">
        <f t="shared" si="106"/>
        <v/>
      </c>
      <c r="B3434" t="str">
        <f t="shared" si="107"/>
        <v/>
      </c>
      <c r="C3434" s="1" t="str">
        <f>IF($A3434&gt;--RIGHT($A$2,LEN($A$2)-8),"",COUNTIF(Table1[SHIFT NOMENCLATURE],$B3434))</f>
        <v/>
      </c>
      <c r="D3434" s="1" t="str">
        <f>IF($A3434&gt;--RIGHT($A$2,LEN($A$2)-8),"",SUMIF(Table1[SHIFT NOMENCLATURE], $B3434, Table1[EVIC KILL]))</f>
        <v/>
      </c>
      <c r="E3434" s="1" t="str">
        <f>IF($A3434&gt;--RIGHT($A$2,LEN($A$2)-8),"",SUMIF(Table1[SHIFT NOMENCLATURE], $B3434, Table1[EVIC MOB]))</f>
        <v/>
      </c>
      <c r="F3434" s="1" t="str">
        <f>IF($A3434&gt;--RIGHT($A$2,LEN($A$2)-8),"",SUMIF(Table1[SHIFT NOMENCLATURE], $B3434, Table1[EVIC FIRE]))</f>
        <v/>
      </c>
      <c r="G3434" s="1" t="str">
        <f>IF($A3434&gt;--RIGHT($A$2,LEN($A$2)-8),"",SUMIF(Table1[SHIFT NOMENCLATURE], $B3434, Table1[EKIA]))</f>
        <v/>
      </c>
      <c r="H3434" s="1" t="str">
        <f>IF($A3434&gt;--RIGHT($A$2,LEN($A$2)-8),"",SUMIF(Table1[SHIFT NOMENCLATURE], $B3434, Table1[EWIA]))</f>
        <v/>
      </c>
      <c r="I3434" s="1" t="str">
        <f>IF($A3434&gt;--RIGHT($A$2,LEN($A$2)-8),"",SUMIF(Table1[SHIFT NOMENCLATURE], $B3434, Table1[EPW]))</f>
        <v/>
      </c>
      <c r="J3434" s="1" t="str">
        <f>IF($A3434&gt;--RIGHT($A$2,LEN($A$2)-8),"",SUMIF(Table1[SHIFT NOMENCLATURE], $B3434, Table1[FVIC KILL]))</f>
        <v/>
      </c>
      <c r="K3434" s="1" t="str">
        <f>IF($A3434&gt;--RIGHT($A$2,LEN($A$2)-8),"",SUMIF(Table1[SHIFT NOMENCLATURE], $B3434, Table1[FVIC MOB]))</f>
        <v/>
      </c>
      <c r="L3434" s="1" t="str">
        <f>IF($A3434&gt;--RIGHT($A$2,LEN($A$2)-8),"",SUMIF(Table1[SHIFT NOMENCLATURE], $B3434, Table1[FVIC FIRE]))</f>
        <v/>
      </c>
      <c r="M3434" s="1" t="str">
        <f>IF($A3434&gt;--RIGHT($A$2,LEN($A$2)-8),"",SUMIF(Table1[SHIFT NOMENCLATURE], $B3434, Table1[FKIA]))</f>
        <v/>
      </c>
      <c r="N3434" s="1" t="str">
        <f>IF($A3434&gt;--RIGHT($A$2,LEN($A$2)-8),"",SUMIF(Table1[SHIFT NOMENCLATURE], $B3434, Table1[FWIA]))</f>
        <v/>
      </c>
      <c r="O3434" s="1" t="str">
        <f>IF($A3434&gt;--RIGHT($A$2,LEN($A$2)-8),"",SUMIF(Table1[SHIFT NOMENCLATURE], $B3434, Table1[DUSTWUN]))</f>
        <v/>
      </c>
    </row>
    <row r="3435" spans="1:15" x14ac:dyDescent="0.25">
      <c r="A3435" s="1" t="str">
        <f t="shared" si="106"/>
        <v/>
      </c>
      <c r="B3435" t="str">
        <f t="shared" si="107"/>
        <v/>
      </c>
      <c r="C3435" s="1" t="str">
        <f>IF($A3435&gt;--RIGHT($A$2,LEN($A$2)-8),"",COUNTIF(Table1[SHIFT NOMENCLATURE],$B3435))</f>
        <v/>
      </c>
      <c r="D3435" s="1" t="str">
        <f>IF($A3435&gt;--RIGHT($A$2,LEN($A$2)-8),"",SUMIF(Table1[SHIFT NOMENCLATURE], $B3435, Table1[EVIC KILL]))</f>
        <v/>
      </c>
      <c r="E3435" s="1" t="str">
        <f>IF($A3435&gt;--RIGHT($A$2,LEN($A$2)-8),"",SUMIF(Table1[SHIFT NOMENCLATURE], $B3435, Table1[EVIC MOB]))</f>
        <v/>
      </c>
      <c r="F3435" s="1" t="str">
        <f>IF($A3435&gt;--RIGHT($A$2,LEN($A$2)-8),"",SUMIF(Table1[SHIFT NOMENCLATURE], $B3435, Table1[EVIC FIRE]))</f>
        <v/>
      </c>
      <c r="G3435" s="1" t="str">
        <f>IF($A3435&gt;--RIGHT($A$2,LEN($A$2)-8),"",SUMIF(Table1[SHIFT NOMENCLATURE], $B3435, Table1[EKIA]))</f>
        <v/>
      </c>
      <c r="H3435" s="1" t="str">
        <f>IF($A3435&gt;--RIGHT($A$2,LEN($A$2)-8),"",SUMIF(Table1[SHIFT NOMENCLATURE], $B3435, Table1[EWIA]))</f>
        <v/>
      </c>
      <c r="I3435" s="1" t="str">
        <f>IF($A3435&gt;--RIGHT($A$2,LEN($A$2)-8),"",SUMIF(Table1[SHIFT NOMENCLATURE], $B3435, Table1[EPW]))</f>
        <v/>
      </c>
      <c r="J3435" s="1" t="str">
        <f>IF($A3435&gt;--RIGHT($A$2,LEN($A$2)-8),"",SUMIF(Table1[SHIFT NOMENCLATURE], $B3435, Table1[FVIC KILL]))</f>
        <v/>
      </c>
      <c r="K3435" s="1" t="str">
        <f>IF($A3435&gt;--RIGHT($A$2,LEN($A$2)-8),"",SUMIF(Table1[SHIFT NOMENCLATURE], $B3435, Table1[FVIC MOB]))</f>
        <v/>
      </c>
      <c r="L3435" s="1" t="str">
        <f>IF($A3435&gt;--RIGHT($A$2,LEN($A$2)-8),"",SUMIF(Table1[SHIFT NOMENCLATURE], $B3435, Table1[FVIC FIRE]))</f>
        <v/>
      </c>
      <c r="M3435" s="1" t="str">
        <f>IF($A3435&gt;--RIGHT($A$2,LEN($A$2)-8),"",SUMIF(Table1[SHIFT NOMENCLATURE], $B3435, Table1[FKIA]))</f>
        <v/>
      </c>
      <c r="N3435" s="1" t="str">
        <f>IF($A3435&gt;--RIGHT($A$2,LEN($A$2)-8),"",SUMIF(Table1[SHIFT NOMENCLATURE], $B3435, Table1[FWIA]))</f>
        <v/>
      </c>
      <c r="O3435" s="1" t="str">
        <f>IF($A3435&gt;--RIGHT($A$2,LEN($A$2)-8),"",SUMIF(Table1[SHIFT NOMENCLATURE], $B3435, Table1[DUSTWUN]))</f>
        <v/>
      </c>
    </row>
    <row r="3436" spans="1:15" x14ac:dyDescent="0.25">
      <c r="A3436" s="1" t="str">
        <f t="shared" si="106"/>
        <v/>
      </c>
      <c r="B3436" t="str">
        <f t="shared" si="107"/>
        <v/>
      </c>
      <c r="C3436" s="1" t="str">
        <f>IF($A3436&gt;--RIGHT($A$2,LEN($A$2)-8),"",COUNTIF(Table1[SHIFT NOMENCLATURE],$B3436))</f>
        <v/>
      </c>
      <c r="D3436" s="1" t="str">
        <f>IF($A3436&gt;--RIGHT($A$2,LEN($A$2)-8),"",SUMIF(Table1[SHIFT NOMENCLATURE], $B3436, Table1[EVIC KILL]))</f>
        <v/>
      </c>
      <c r="E3436" s="1" t="str">
        <f>IF($A3436&gt;--RIGHT($A$2,LEN($A$2)-8),"",SUMIF(Table1[SHIFT NOMENCLATURE], $B3436, Table1[EVIC MOB]))</f>
        <v/>
      </c>
      <c r="F3436" s="1" t="str">
        <f>IF($A3436&gt;--RIGHT($A$2,LEN($A$2)-8),"",SUMIF(Table1[SHIFT NOMENCLATURE], $B3436, Table1[EVIC FIRE]))</f>
        <v/>
      </c>
      <c r="G3436" s="1" t="str">
        <f>IF($A3436&gt;--RIGHT($A$2,LEN($A$2)-8),"",SUMIF(Table1[SHIFT NOMENCLATURE], $B3436, Table1[EKIA]))</f>
        <v/>
      </c>
      <c r="H3436" s="1" t="str">
        <f>IF($A3436&gt;--RIGHT($A$2,LEN($A$2)-8),"",SUMIF(Table1[SHIFT NOMENCLATURE], $B3436, Table1[EWIA]))</f>
        <v/>
      </c>
      <c r="I3436" s="1" t="str">
        <f>IF($A3436&gt;--RIGHT($A$2,LEN($A$2)-8),"",SUMIF(Table1[SHIFT NOMENCLATURE], $B3436, Table1[EPW]))</f>
        <v/>
      </c>
      <c r="J3436" s="1" t="str">
        <f>IF($A3436&gt;--RIGHT($A$2,LEN($A$2)-8),"",SUMIF(Table1[SHIFT NOMENCLATURE], $B3436, Table1[FVIC KILL]))</f>
        <v/>
      </c>
      <c r="K3436" s="1" t="str">
        <f>IF($A3436&gt;--RIGHT($A$2,LEN($A$2)-8),"",SUMIF(Table1[SHIFT NOMENCLATURE], $B3436, Table1[FVIC MOB]))</f>
        <v/>
      </c>
      <c r="L3436" s="1" t="str">
        <f>IF($A3436&gt;--RIGHT($A$2,LEN($A$2)-8),"",SUMIF(Table1[SHIFT NOMENCLATURE], $B3436, Table1[FVIC FIRE]))</f>
        <v/>
      </c>
      <c r="M3436" s="1" t="str">
        <f>IF($A3436&gt;--RIGHT($A$2,LEN($A$2)-8),"",SUMIF(Table1[SHIFT NOMENCLATURE], $B3436, Table1[FKIA]))</f>
        <v/>
      </c>
      <c r="N3436" s="1" t="str">
        <f>IF($A3436&gt;--RIGHT($A$2,LEN($A$2)-8),"",SUMIF(Table1[SHIFT NOMENCLATURE], $B3436, Table1[FWIA]))</f>
        <v/>
      </c>
      <c r="O3436" s="1" t="str">
        <f>IF($A3436&gt;--RIGHT($A$2,LEN($A$2)-8),"",SUMIF(Table1[SHIFT NOMENCLATURE], $B3436, Table1[DUSTWUN]))</f>
        <v/>
      </c>
    </row>
    <row r="3437" spans="1:15" x14ac:dyDescent="0.25">
      <c r="A3437" s="1" t="str">
        <f t="shared" si="106"/>
        <v/>
      </c>
      <c r="B3437" t="str">
        <f t="shared" si="107"/>
        <v/>
      </c>
      <c r="C3437" s="1" t="str">
        <f>IF($A3437&gt;--RIGHT($A$2,LEN($A$2)-8),"",COUNTIF(Table1[SHIFT NOMENCLATURE],$B3437))</f>
        <v/>
      </c>
      <c r="D3437" s="1" t="str">
        <f>IF($A3437&gt;--RIGHT($A$2,LEN($A$2)-8),"",SUMIF(Table1[SHIFT NOMENCLATURE], $B3437, Table1[EVIC KILL]))</f>
        <v/>
      </c>
      <c r="E3437" s="1" t="str">
        <f>IF($A3437&gt;--RIGHT($A$2,LEN($A$2)-8),"",SUMIF(Table1[SHIFT NOMENCLATURE], $B3437, Table1[EVIC MOB]))</f>
        <v/>
      </c>
      <c r="F3437" s="1" t="str">
        <f>IF($A3437&gt;--RIGHT($A$2,LEN($A$2)-8),"",SUMIF(Table1[SHIFT NOMENCLATURE], $B3437, Table1[EVIC FIRE]))</f>
        <v/>
      </c>
      <c r="G3437" s="1" t="str">
        <f>IF($A3437&gt;--RIGHT($A$2,LEN($A$2)-8),"",SUMIF(Table1[SHIFT NOMENCLATURE], $B3437, Table1[EKIA]))</f>
        <v/>
      </c>
      <c r="H3437" s="1" t="str">
        <f>IF($A3437&gt;--RIGHT($A$2,LEN($A$2)-8),"",SUMIF(Table1[SHIFT NOMENCLATURE], $B3437, Table1[EWIA]))</f>
        <v/>
      </c>
      <c r="I3437" s="1" t="str">
        <f>IF($A3437&gt;--RIGHT($A$2,LEN($A$2)-8),"",SUMIF(Table1[SHIFT NOMENCLATURE], $B3437, Table1[EPW]))</f>
        <v/>
      </c>
      <c r="J3437" s="1" t="str">
        <f>IF($A3437&gt;--RIGHT($A$2,LEN($A$2)-8),"",SUMIF(Table1[SHIFT NOMENCLATURE], $B3437, Table1[FVIC KILL]))</f>
        <v/>
      </c>
      <c r="K3437" s="1" t="str">
        <f>IF($A3437&gt;--RIGHT($A$2,LEN($A$2)-8),"",SUMIF(Table1[SHIFT NOMENCLATURE], $B3437, Table1[FVIC MOB]))</f>
        <v/>
      </c>
      <c r="L3437" s="1" t="str">
        <f>IF($A3437&gt;--RIGHT($A$2,LEN($A$2)-8),"",SUMIF(Table1[SHIFT NOMENCLATURE], $B3437, Table1[FVIC FIRE]))</f>
        <v/>
      </c>
      <c r="M3437" s="1" t="str">
        <f>IF($A3437&gt;--RIGHT($A$2,LEN($A$2)-8),"",SUMIF(Table1[SHIFT NOMENCLATURE], $B3437, Table1[FKIA]))</f>
        <v/>
      </c>
      <c r="N3437" s="1" t="str">
        <f>IF($A3437&gt;--RIGHT($A$2,LEN($A$2)-8),"",SUMIF(Table1[SHIFT NOMENCLATURE], $B3437, Table1[FWIA]))</f>
        <v/>
      </c>
      <c r="O3437" s="1" t="str">
        <f>IF($A3437&gt;--RIGHT($A$2,LEN($A$2)-8),"",SUMIF(Table1[SHIFT NOMENCLATURE], $B3437, Table1[DUSTWUN]))</f>
        <v/>
      </c>
    </row>
    <row r="3438" spans="1:15" x14ac:dyDescent="0.25">
      <c r="A3438" s="1" t="str">
        <f t="shared" si="106"/>
        <v/>
      </c>
      <c r="B3438" t="str">
        <f t="shared" si="107"/>
        <v/>
      </c>
      <c r="C3438" s="1" t="str">
        <f>IF($A3438&gt;--RIGHT($A$2,LEN($A$2)-8),"",COUNTIF(Table1[SHIFT NOMENCLATURE],$B3438))</f>
        <v/>
      </c>
      <c r="D3438" s="1" t="str">
        <f>IF($A3438&gt;--RIGHT($A$2,LEN($A$2)-8),"",SUMIF(Table1[SHIFT NOMENCLATURE], $B3438, Table1[EVIC KILL]))</f>
        <v/>
      </c>
      <c r="E3438" s="1" t="str">
        <f>IF($A3438&gt;--RIGHT($A$2,LEN($A$2)-8),"",SUMIF(Table1[SHIFT NOMENCLATURE], $B3438, Table1[EVIC MOB]))</f>
        <v/>
      </c>
      <c r="F3438" s="1" t="str">
        <f>IF($A3438&gt;--RIGHT($A$2,LEN($A$2)-8),"",SUMIF(Table1[SHIFT NOMENCLATURE], $B3438, Table1[EVIC FIRE]))</f>
        <v/>
      </c>
      <c r="G3438" s="1" t="str">
        <f>IF($A3438&gt;--RIGHT($A$2,LEN($A$2)-8),"",SUMIF(Table1[SHIFT NOMENCLATURE], $B3438, Table1[EKIA]))</f>
        <v/>
      </c>
      <c r="H3438" s="1" t="str">
        <f>IF($A3438&gt;--RIGHT($A$2,LEN($A$2)-8),"",SUMIF(Table1[SHIFT NOMENCLATURE], $B3438, Table1[EWIA]))</f>
        <v/>
      </c>
      <c r="I3438" s="1" t="str">
        <f>IF($A3438&gt;--RIGHT($A$2,LEN($A$2)-8),"",SUMIF(Table1[SHIFT NOMENCLATURE], $B3438, Table1[EPW]))</f>
        <v/>
      </c>
      <c r="J3438" s="1" t="str">
        <f>IF($A3438&gt;--RIGHT($A$2,LEN($A$2)-8),"",SUMIF(Table1[SHIFT NOMENCLATURE], $B3438, Table1[FVIC KILL]))</f>
        <v/>
      </c>
      <c r="K3438" s="1" t="str">
        <f>IF($A3438&gt;--RIGHT($A$2,LEN($A$2)-8),"",SUMIF(Table1[SHIFT NOMENCLATURE], $B3438, Table1[FVIC MOB]))</f>
        <v/>
      </c>
      <c r="L3438" s="1" t="str">
        <f>IF($A3438&gt;--RIGHT($A$2,LEN($A$2)-8),"",SUMIF(Table1[SHIFT NOMENCLATURE], $B3438, Table1[FVIC FIRE]))</f>
        <v/>
      </c>
      <c r="M3438" s="1" t="str">
        <f>IF($A3438&gt;--RIGHT($A$2,LEN($A$2)-8),"",SUMIF(Table1[SHIFT NOMENCLATURE], $B3438, Table1[FKIA]))</f>
        <v/>
      </c>
      <c r="N3438" s="1" t="str">
        <f>IF($A3438&gt;--RIGHT($A$2,LEN($A$2)-8),"",SUMIF(Table1[SHIFT NOMENCLATURE], $B3438, Table1[FWIA]))</f>
        <v/>
      </c>
      <c r="O3438" s="1" t="str">
        <f>IF($A3438&gt;--RIGHT($A$2,LEN($A$2)-8),"",SUMIF(Table1[SHIFT NOMENCLATURE], $B3438, Table1[DUSTWUN]))</f>
        <v/>
      </c>
    </row>
    <row r="3439" spans="1:15" x14ac:dyDescent="0.25">
      <c r="A3439" s="1" t="str">
        <f t="shared" si="106"/>
        <v/>
      </c>
      <c r="B3439" t="str">
        <f t="shared" si="107"/>
        <v/>
      </c>
      <c r="C3439" s="1" t="str">
        <f>IF($A3439&gt;--RIGHT($A$2,LEN($A$2)-8),"",COUNTIF(Table1[SHIFT NOMENCLATURE],$B3439))</f>
        <v/>
      </c>
      <c r="D3439" s="1" t="str">
        <f>IF($A3439&gt;--RIGHT($A$2,LEN($A$2)-8),"",SUMIF(Table1[SHIFT NOMENCLATURE], $B3439, Table1[EVIC KILL]))</f>
        <v/>
      </c>
      <c r="E3439" s="1" t="str">
        <f>IF($A3439&gt;--RIGHT($A$2,LEN($A$2)-8),"",SUMIF(Table1[SHIFT NOMENCLATURE], $B3439, Table1[EVIC MOB]))</f>
        <v/>
      </c>
      <c r="F3439" s="1" t="str">
        <f>IF($A3439&gt;--RIGHT($A$2,LEN($A$2)-8),"",SUMIF(Table1[SHIFT NOMENCLATURE], $B3439, Table1[EVIC FIRE]))</f>
        <v/>
      </c>
      <c r="G3439" s="1" t="str">
        <f>IF($A3439&gt;--RIGHT($A$2,LEN($A$2)-8),"",SUMIF(Table1[SHIFT NOMENCLATURE], $B3439, Table1[EKIA]))</f>
        <v/>
      </c>
      <c r="H3439" s="1" t="str">
        <f>IF($A3439&gt;--RIGHT($A$2,LEN($A$2)-8),"",SUMIF(Table1[SHIFT NOMENCLATURE], $B3439, Table1[EWIA]))</f>
        <v/>
      </c>
      <c r="I3439" s="1" t="str">
        <f>IF($A3439&gt;--RIGHT($A$2,LEN($A$2)-8),"",SUMIF(Table1[SHIFT NOMENCLATURE], $B3439, Table1[EPW]))</f>
        <v/>
      </c>
      <c r="J3439" s="1" t="str">
        <f>IF($A3439&gt;--RIGHT($A$2,LEN($A$2)-8),"",SUMIF(Table1[SHIFT NOMENCLATURE], $B3439, Table1[FVIC KILL]))</f>
        <v/>
      </c>
      <c r="K3439" s="1" t="str">
        <f>IF($A3439&gt;--RIGHT($A$2,LEN($A$2)-8),"",SUMIF(Table1[SHIFT NOMENCLATURE], $B3439, Table1[FVIC MOB]))</f>
        <v/>
      </c>
      <c r="L3439" s="1" t="str">
        <f>IF($A3439&gt;--RIGHT($A$2,LEN($A$2)-8),"",SUMIF(Table1[SHIFT NOMENCLATURE], $B3439, Table1[FVIC FIRE]))</f>
        <v/>
      </c>
      <c r="M3439" s="1" t="str">
        <f>IF($A3439&gt;--RIGHT($A$2,LEN($A$2)-8),"",SUMIF(Table1[SHIFT NOMENCLATURE], $B3439, Table1[FKIA]))</f>
        <v/>
      </c>
      <c r="N3439" s="1" t="str">
        <f>IF($A3439&gt;--RIGHT($A$2,LEN($A$2)-8),"",SUMIF(Table1[SHIFT NOMENCLATURE], $B3439, Table1[FWIA]))</f>
        <v/>
      </c>
      <c r="O3439" s="1" t="str">
        <f>IF($A3439&gt;--RIGHT($A$2,LEN($A$2)-8),"",SUMIF(Table1[SHIFT NOMENCLATURE], $B3439, Table1[DUSTWUN]))</f>
        <v/>
      </c>
    </row>
    <row r="3440" spans="1:15" x14ac:dyDescent="0.25">
      <c r="A3440" s="1" t="str">
        <f t="shared" si="106"/>
        <v/>
      </c>
      <c r="B3440" t="str">
        <f t="shared" si="107"/>
        <v/>
      </c>
      <c r="C3440" s="1" t="str">
        <f>IF($A3440&gt;--RIGHT($A$2,LEN($A$2)-8),"",COUNTIF(Table1[SHIFT NOMENCLATURE],$B3440))</f>
        <v/>
      </c>
      <c r="D3440" s="1" t="str">
        <f>IF($A3440&gt;--RIGHT($A$2,LEN($A$2)-8),"",SUMIF(Table1[SHIFT NOMENCLATURE], $B3440, Table1[EVIC KILL]))</f>
        <v/>
      </c>
      <c r="E3440" s="1" t="str">
        <f>IF($A3440&gt;--RIGHT($A$2,LEN($A$2)-8),"",SUMIF(Table1[SHIFT NOMENCLATURE], $B3440, Table1[EVIC MOB]))</f>
        <v/>
      </c>
      <c r="F3440" s="1" t="str">
        <f>IF($A3440&gt;--RIGHT($A$2,LEN($A$2)-8),"",SUMIF(Table1[SHIFT NOMENCLATURE], $B3440, Table1[EVIC FIRE]))</f>
        <v/>
      </c>
      <c r="G3440" s="1" t="str">
        <f>IF($A3440&gt;--RIGHT($A$2,LEN($A$2)-8),"",SUMIF(Table1[SHIFT NOMENCLATURE], $B3440, Table1[EKIA]))</f>
        <v/>
      </c>
      <c r="H3440" s="1" t="str">
        <f>IF($A3440&gt;--RIGHT($A$2,LEN($A$2)-8),"",SUMIF(Table1[SHIFT NOMENCLATURE], $B3440, Table1[EWIA]))</f>
        <v/>
      </c>
      <c r="I3440" s="1" t="str">
        <f>IF($A3440&gt;--RIGHT($A$2,LEN($A$2)-8),"",SUMIF(Table1[SHIFT NOMENCLATURE], $B3440, Table1[EPW]))</f>
        <v/>
      </c>
      <c r="J3440" s="1" t="str">
        <f>IF($A3440&gt;--RIGHT($A$2,LEN($A$2)-8),"",SUMIF(Table1[SHIFT NOMENCLATURE], $B3440, Table1[FVIC KILL]))</f>
        <v/>
      </c>
      <c r="K3440" s="1" t="str">
        <f>IF($A3440&gt;--RIGHT($A$2,LEN($A$2)-8),"",SUMIF(Table1[SHIFT NOMENCLATURE], $B3440, Table1[FVIC MOB]))</f>
        <v/>
      </c>
      <c r="L3440" s="1" t="str">
        <f>IF($A3440&gt;--RIGHT($A$2,LEN($A$2)-8),"",SUMIF(Table1[SHIFT NOMENCLATURE], $B3440, Table1[FVIC FIRE]))</f>
        <v/>
      </c>
      <c r="M3440" s="1" t="str">
        <f>IF($A3440&gt;--RIGHT($A$2,LEN($A$2)-8),"",SUMIF(Table1[SHIFT NOMENCLATURE], $B3440, Table1[FKIA]))</f>
        <v/>
      </c>
      <c r="N3440" s="1" t="str">
        <f>IF($A3440&gt;--RIGHT($A$2,LEN($A$2)-8),"",SUMIF(Table1[SHIFT NOMENCLATURE], $B3440, Table1[FWIA]))</f>
        <v/>
      </c>
      <c r="O3440" s="1" t="str">
        <f>IF($A3440&gt;--RIGHT($A$2,LEN($A$2)-8),"",SUMIF(Table1[SHIFT NOMENCLATURE], $B3440, Table1[DUSTWUN]))</f>
        <v/>
      </c>
    </row>
    <row r="3441" spans="1:15" x14ac:dyDescent="0.25">
      <c r="A3441" s="1" t="str">
        <f t="shared" si="106"/>
        <v/>
      </c>
      <c r="B3441" t="str">
        <f t="shared" si="107"/>
        <v/>
      </c>
      <c r="C3441" s="1" t="str">
        <f>IF($A3441&gt;--RIGHT($A$2,LEN($A$2)-8),"",COUNTIF(Table1[SHIFT NOMENCLATURE],$B3441))</f>
        <v/>
      </c>
      <c r="D3441" s="1" t="str">
        <f>IF($A3441&gt;--RIGHT($A$2,LEN($A$2)-8),"",SUMIF(Table1[SHIFT NOMENCLATURE], $B3441, Table1[EVIC KILL]))</f>
        <v/>
      </c>
      <c r="E3441" s="1" t="str">
        <f>IF($A3441&gt;--RIGHT($A$2,LEN($A$2)-8),"",SUMIF(Table1[SHIFT NOMENCLATURE], $B3441, Table1[EVIC MOB]))</f>
        <v/>
      </c>
      <c r="F3441" s="1" t="str">
        <f>IF($A3441&gt;--RIGHT($A$2,LEN($A$2)-8),"",SUMIF(Table1[SHIFT NOMENCLATURE], $B3441, Table1[EVIC FIRE]))</f>
        <v/>
      </c>
      <c r="G3441" s="1" t="str">
        <f>IF($A3441&gt;--RIGHT($A$2,LEN($A$2)-8),"",SUMIF(Table1[SHIFT NOMENCLATURE], $B3441, Table1[EKIA]))</f>
        <v/>
      </c>
      <c r="H3441" s="1" t="str">
        <f>IF($A3441&gt;--RIGHT($A$2,LEN($A$2)-8),"",SUMIF(Table1[SHIFT NOMENCLATURE], $B3441, Table1[EWIA]))</f>
        <v/>
      </c>
      <c r="I3441" s="1" t="str">
        <f>IF($A3441&gt;--RIGHT($A$2,LEN($A$2)-8),"",SUMIF(Table1[SHIFT NOMENCLATURE], $B3441, Table1[EPW]))</f>
        <v/>
      </c>
      <c r="J3441" s="1" t="str">
        <f>IF($A3441&gt;--RIGHT($A$2,LEN($A$2)-8),"",SUMIF(Table1[SHIFT NOMENCLATURE], $B3441, Table1[FVIC KILL]))</f>
        <v/>
      </c>
      <c r="K3441" s="1" t="str">
        <f>IF($A3441&gt;--RIGHT($A$2,LEN($A$2)-8),"",SUMIF(Table1[SHIFT NOMENCLATURE], $B3441, Table1[FVIC MOB]))</f>
        <v/>
      </c>
      <c r="L3441" s="1" t="str">
        <f>IF($A3441&gt;--RIGHT($A$2,LEN($A$2)-8),"",SUMIF(Table1[SHIFT NOMENCLATURE], $B3441, Table1[FVIC FIRE]))</f>
        <v/>
      </c>
      <c r="M3441" s="1" t="str">
        <f>IF($A3441&gt;--RIGHT($A$2,LEN($A$2)-8),"",SUMIF(Table1[SHIFT NOMENCLATURE], $B3441, Table1[FKIA]))</f>
        <v/>
      </c>
      <c r="N3441" s="1" t="str">
        <f>IF($A3441&gt;--RIGHT($A$2,LEN($A$2)-8),"",SUMIF(Table1[SHIFT NOMENCLATURE], $B3441, Table1[FWIA]))</f>
        <v/>
      </c>
      <c r="O3441" s="1" t="str">
        <f>IF($A3441&gt;--RIGHT($A$2,LEN($A$2)-8),"",SUMIF(Table1[SHIFT NOMENCLATURE], $B3441, Table1[DUSTWUN]))</f>
        <v/>
      </c>
    </row>
    <row r="3442" spans="1:15" x14ac:dyDescent="0.25">
      <c r="A3442" s="1" t="str">
        <f t="shared" si="106"/>
        <v/>
      </c>
      <c r="B3442" t="str">
        <f t="shared" si="107"/>
        <v/>
      </c>
      <c r="C3442" s="1" t="str">
        <f>IF($A3442&gt;--RIGHT($A$2,LEN($A$2)-8),"",COUNTIF(Table1[SHIFT NOMENCLATURE],$B3442))</f>
        <v/>
      </c>
      <c r="D3442" s="1" t="str">
        <f>IF($A3442&gt;--RIGHT($A$2,LEN($A$2)-8),"",SUMIF(Table1[SHIFT NOMENCLATURE], $B3442, Table1[EVIC KILL]))</f>
        <v/>
      </c>
      <c r="E3442" s="1" t="str">
        <f>IF($A3442&gt;--RIGHT($A$2,LEN($A$2)-8),"",SUMIF(Table1[SHIFT NOMENCLATURE], $B3442, Table1[EVIC MOB]))</f>
        <v/>
      </c>
      <c r="F3442" s="1" t="str">
        <f>IF($A3442&gt;--RIGHT($A$2,LEN($A$2)-8),"",SUMIF(Table1[SHIFT NOMENCLATURE], $B3442, Table1[EVIC FIRE]))</f>
        <v/>
      </c>
      <c r="G3442" s="1" t="str">
        <f>IF($A3442&gt;--RIGHT($A$2,LEN($A$2)-8),"",SUMIF(Table1[SHIFT NOMENCLATURE], $B3442, Table1[EKIA]))</f>
        <v/>
      </c>
      <c r="H3442" s="1" t="str">
        <f>IF($A3442&gt;--RIGHT($A$2,LEN($A$2)-8),"",SUMIF(Table1[SHIFT NOMENCLATURE], $B3442, Table1[EWIA]))</f>
        <v/>
      </c>
      <c r="I3442" s="1" t="str">
        <f>IF($A3442&gt;--RIGHT($A$2,LEN($A$2)-8),"",SUMIF(Table1[SHIFT NOMENCLATURE], $B3442, Table1[EPW]))</f>
        <v/>
      </c>
      <c r="J3442" s="1" t="str">
        <f>IF($A3442&gt;--RIGHT($A$2,LEN($A$2)-8),"",SUMIF(Table1[SHIFT NOMENCLATURE], $B3442, Table1[FVIC KILL]))</f>
        <v/>
      </c>
      <c r="K3442" s="1" t="str">
        <f>IF($A3442&gt;--RIGHT($A$2,LEN($A$2)-8),"",SUMIF(Table1[SHIFT NOMENCLATURE], $B3442, Table1[FVIC MOB]))</f>
        <v/>
      </c>
      <c r="L3442" s="1" t="str">
        <f>IF($A3442&gt;--RIGHT($A$2,LEN($A$2)-8),"",SUMIF(Table1[SHIFT NOMENCLATURE], $B3442, Table1[FVIC FIRE]))</f>
        <v/>
      </c>
      <c r="M3442" s="1" t="str">
        <f>IF($A3442&gt;--RIGHT($A$2,LEN($A$2)-8),"",SUMIF(Table1[SHIFT NOMENCLATURE], $B3442, Table1[FKIA]))</f>
        <v/>
      </c>
      <c r="N3442" s="1" t="str">
        <f>IF($A3442&gt;--RIGHT($A$2,LEN($A$2)-8),"",SUMIF(Table1[SHIFT NOMENCLATURE], $B3442, Table1[FWIA]))</f>
        <v/>
      </c>
      <c r="O3442" s="1" t="str">
        <f>IF($A3442&gt;--RIGHT($A$2,LEN($A$2)-8),"",SUMIF(Table1[SHIFT NOMENCLATURE], $B3442, Table1[DUSTWUN]))</f>
        <v/>
      </c>
    </row>
    <row r="3443" spans="1:15" x14ac:dyDescent="0.25">
      <c r="A3443" s="1" t="str">
        <f t="shared" si="106"/>
        <v/>
      </c>
      <c r="B3443" t="str">
        <f t="shared" si="107"/>
        <v/>
      </c>
      <c r="C3443" s="1" t="str">
        <f>IF($A3443&gt;--RIGHT($A$2,LEN($A$2)-8),"",COUNTIF(Table1[SHIFT NOMENCLATURE],$B3443))</f>
        <v/>
      </c>
      <c r="D3443" s="1" t="str">
        <f>IF($A3443&gt;--RIGHT($A$2,LEN($A$2)-8),"",SUMIF(Table1[SHIFT NOMENCLATURE], $B3443, Table1[EVIC KILL]))</f>
        <v/>
      </c>
      <c r="E3443" s="1" t="str">
        <f>IF($A3443&gt;--RIGHT($A$2,LEN($A$2)-8),"",SUMIF(Table1[SHIFT NOMENCLATURE], $B3443, Table1[EVIC MOB]))</f>
        <v/>
      </c>
      <c r="F3443" s="1" t="str">
        <f>IF($A3443&gt;--RIGHT($A$2,LEN($A$2)-8),"",SUMIF(Table1[SHIFT NOMENCLATURE], $B3443, Table1[EVIC FIRE]))</f>
        <v/>
      </c>
      <c r="G3443" s="1" t="str">
        <f>IF($A3443&gt;--RIGHT($A$2,LEN($A$2)-8),"",SUMIF(Table1[SHIFT NOMENCLATURE], $B3443, Table1[EKIA]))</f>
        <v/>
      </c>
      <c r="H3443" s="1" t="str">
        <f>IF($A3443&gt;--RIGHT($A$2,LEN($A$2)-8),"",SUMIF(Table1[SHIFT NOMENCLATURE], $B3443, Table1[EWIA]))</f>
        <v/>
      </c>
      <c r="I3443" s="1" t="str">
        <f>IF($A3443&gt;--RIGHT($A$2,LEN($A$2)-8),"",SUMIF(Table1[SHIFT NOMENCLATURE], $B3443, Table1[EPW]))</f>
        <v/>
      </c>
      <c r="J3443" s="1" t="str">
        <f>IF($A3443&gt;--RIGHT($A$2,LEN($A$2)-8),"",SUMIF(Table1[SHIFT NOMENCLATURE], $B3443, Table1[FVIC KILL]))</f>
        <v/>
      </c>
      <c r="K3443" s="1" t="str">
        <f>IF($A3443&gt;--RIGHT($A$2,LEN($A$2)-8),"",SUMIF(Table1[SHIFT NOMENCLATURE], $B3443, Table1[FVIC MOB]))</f>
        <v/>
      </c>
      <c r="L3443" s="1" t="str">
        <f>IF($A3443&gt;--RIGHT($A$2,LEN($A$2)-8),"",SUMIF(Table1[SHIFT NOMENCLATURE], $B3443, Table1[FVIC FIRE]))</f>
        <v/>
      </c>
      <c r="M3443" s="1" t="str">
        <f>IF($A3443&gt;--RIGHT($A$2,LEN($A$2)-8),"",SUMIF(Table1[SHIFT NOMENCLATURE], $B3443, Table1[FKIA]))</f>
        <v/>
      </c>
      <c r="N3443" s="1" t="str">
        <f>IF($A3443&gt;--RIGHT($A$2,LEN($A$2)-8),"",SUMIF(Table1[SHIFT NOMENCLATURE], $B3443, Table1[FWIA]))</f>
        <v/>
      </c>
      <c r="O3443" s="1" t="str">
        <f>IF($A3443&gt;--RIGHT($A$2,LEN($A$2)-8),"",SUMIF(Table1[SHIFT NOMENCLATURE], $B3443, Table1[DUSTWUN]))</f>
        <v/>
      </c>
    </row>
    <row r="3444" spans="1:15" x14ac:dyDescent="0.25">
      <c r="A3444" s="1" t="str">
        <f t="shared" si="106"/>
        <v/>
      </c>
      <c r="B3444" t="str">
        <f t="shared" si="107"/>
        <v/>
      </c>
      <c r="C3444" s="1" t="str">
        <f>IF($A3444&gt;--RIGHT($A$2,LEN($A$2)-8),"",COUNTIF(Table1[SHIFT NOMENCLATURE],$B3444))</f>
        <v/>
      </c>
      <c r="D3444" s="1" t="str">
        <f>IF($A3444&gt;--RIGHT($A$2,LEN($A$2)-8),"",SUMIF(Table1[SHIFT NOMENCLATURE], $B3444, Table1[EVIC KILL]))</f>
        <v/>
      </c>
      <c r="E3444" s="1" t="str">
        <f>IF($A3444&gt;--RIGHT($A$2,LEN($A$2)-8),"",SUMIF(Table1[SHIFT NOMENCLATURE], $B3444, Table1[EVIC MOB]))</f>
        <v/>
      </c>
      <c r="F3444" s="1" t="str">
        <f>IF($A3444&gt;--RIGHT($A$2,LEN($A$2)-8),"",SUMIF(Table1[SHIFT NOMENCLATURE], $B3444, Table1[EVIC FIRE]))</f>
        <v/>
      </c>
      <c r="G3444" s="1" t="str">
        <f>IF($A3444&gt;--RIGHT($A$2,LEN($A$2)-8),"",SUMIF(Table1[SHIFT NOMENCLATURE], $B3444, Table1[EKIA]))</f>
        <v/>
      </c>
      <c r="H3444" s="1" t="str">
        <f>IF($A3444&gt;--RIGHT($A$2,LEN($A$2)-8),"",SUMIF(Table1[SHIFT NOMENCLATURE], $B3444, Table1[EWIA]))</f>
        <v/>
      </c>
      <c r="I3444" s="1" t="str">
        <f>IF($A3444&gt;--RIGHT($A$2,LEN($A$2)-8),"",SUMIF(Table1[SHIFT NOMENCLATURE], $B3444, Table1[EPW]))</f>
        <v/>
      </c>
      <c r="J3444" s="1" t="str">
        <f>IF($A3444&gt;--RIGHT($A$2,LEN($A$2)-8),"",SUMIF(Table1[SHIFT NOMENCLATURE], $B3444, Table1[FVIC KILL]))</f>
        <v/>
      </c>
      <c r="K3444" s="1" t="str">
        <f>IF($A3444&gt;--RIGHT($A$2,LEN($A$2)-8),"",SUMIF(Table1[SHIFT NOMENCLATURE], $B3444, Table1[FVIC MOB]))</f>
        <v/>
      </c>
      <c r="L3444" s="1" t="str">
        <f>IF($A3444&gt;--RIGHT($A$2,LEN($A$2)-8),"",SUMIF(Table1[SHIFT NOMENCLATURE], $B3444, Table1[FVIC FIRE]))</f>
        <v/>
      </c>
      <c r="M3444" s="1" t="str">
        <f>IF($A3444&gt;--RIGHT($A$2,LEN($A$2)-8),"",SUMIF(Table1[SHIFT NOMENCLATURE], $B3444, Table1[FKIA]))</f>
        <v/>
      </c>
      <c r="N3444" s="1" t="str">
        <f>IF($A3444&gt;--RIGHT($A$2,LEN($A$2)-8),"",SUMIF(Table1[SHIFT NOMENCLATURE], $B3444, Table1[FWIA]))</f>
        <v/>
      </c>
      <c r="O3444" s="1" t="str">
        <f>IF($A3444&gt;--RIGHT($A$2,LEN($A$2)-8),"",SUMIF(Table1[SHIFT NOMENCLATURE], $B3444, Table1[DUSTWUN]))</f>
        <v/>
      </c>
    </row>
    <row r="3445" spans="1:15" x14ac:dyDescent="0.25">
      <c r="A3445" s="1" t="str">
        <f t="shared" si="106"/>
        <v/>
      </c>
      <c r="B3445" t="str">
        <f t="shared" si="107"/>
        <v/>
      </c>
      <c r="C3445" s="1" t="str">
        <f>IF($A3445&gt;--RIGHT($A$2,LEN($A$2)-8),"",COUNTIF(Table1[SHIFT NOMENCLATURE],$B3445))</f>
        <v/>
      </c>
      <c r="D3445" s="1" t="str">
        <f>IF($A3445&gt;--RIGHT($A$2,LEN($A$2)-8),"",SUMIF(Table1[SHIFT NOMENCLATURE], $B3445, Table1[EVIC KILL]))</f>
        <v/>
      </c>
      <c r="E3445" s="1" t="str">
        <f>IF($A3445&gt;--RIGHT($A$2,LEN($A$2)-8),"",SUMIF(Table1[SHIFT NOMENCLATURE], $B3445, Table1[EVIC MOB]))</f>
        <v/>
      </c>
      <c r="F3445" s="1" t="str">
        <f>IF($A3445&gt;--RIGHT($A$2,LEN($A$2)-8),"",SUMIF(Table1[SHIFT NOMENCLATURE], $B3445, Table1[EVIC FIRE]))</f>
        <v/>
      </c>
      <c r="G3445" s="1" t="str">
        <f>IF($A3445&gt;--RIGHT($A$2,LEN($A$2)-8),"",SUMIF(Table1[SHIFT NOMENCLATURE], $B3445, Table1[EKIA]))</f>
        <v/>
      </c>
      <c r="H3445" s="1" t="str">
        <f>IF($A3445&gt;--RIGHT($A$2,LEN($A$2)-8),"",SUMIF(Table1[SHIFT NOMENCLATURE], $B3445, Table1[EWIA]))</f>
        <v/>
      </c>
      <c r="I3445" s="1" t="str">
        <f>IF($A3445&gt;--RIGHT($A$2,LEN($A$2)-8),"",SUMIF(Table1[SHIFT NOMENCLATURE], $B3445, Table1[EPW]))</f>
        <v/>
      </c>
      <c r="J3445" s="1" t="str">
        <f>IF($A3445&gt;--RIGHT($A$2,LEN($A$2)-8),"",SUMIF(Table1[SHIFT NOMENCLATURE], $B3445, Table1[FVIC KILL]))</f>
        <v/>
      </c>
      <c r="K3445" s="1" t="str">
        <f>IF($A3445&gt;--RIGHT($A$2,LEN($A$2)-8),"",SUMIF(Table1[SHIFT NOMENCLATURE], $B3445, Table1[FVIC MOB]))</f>
        <v/>
      </c>
      <c r="L3445" s="1" t="str">
        <f>IF($A3445&gt;--RIGHT($A$2,LEN($A$2)-8),"",SUMIF(Table1[SHIFT NOMENCLATURE], $B3445, Table1[FVIC FIRE]))</f>
        <v/>
      </c>
      <c r="M3445" s="1" t="str">
        <f>IF($A3445&gt;--RIGHT($A$2,LEN($A$2)-8),"",SUMIF(Table1[SHIFT NOMENCLATURE], $B3445, Table1[FKIA]))</f>
        <v/>
      </c>
      <c r="N3445" s="1" t="str">
        <f>IF($A3445&gt;--RIGHT($A$2,LEN($A$2)-8),"",SUMIF(Table1[SHIFT NOMENCLATURE], $B3445, Table1[FWIA]))</f>
        <v/>
      </c>
      <c r="O3445" s="1" t="str">
        <f>IF($A3445&gt;--RIGHT($A$2,LEN($A$2)-8),"",SUMIF(Table1[SHIFT NOMENCLATURE], $B3445, Table1[DUSTWUN]))</f>
        <v/>
      </c>
    </row>
    <row r="3446" spans="1:15" x14ac:dyDescent="0.25">
      <c r="A3446" s="1" t="str">
        <f t="shared" si="106"/>
        <v/>
      </c>
      <c r="B3446" t="str">
        <f t="shared" si="107"/>
        <v/>
      </c>
      <c r="C3446" s="1" t="str">
        <f>IF($A3446&gt;--RIGHT($A$2,LEN($A$2)-8),"",COUNTIF(Table1[SHIFT NOMENCLATURE],$B3446))</f>
        <v/>
      </c>
      <c r="D3446" s="1" t="str">
        <f>IF($A3446&gt;--RIGHT($A$2,LEN($A$2)-8),"",SUMIF(Table1[SHIFT NOMENCLATURE], $B3446, Table1[EVIC KILL]))</f>
        <v/>
      </c>
      <c r="E3446" s="1" t="str">
        <f>IF($A3446&gt;--RIGHT($A$2,LEN($A$2)-8),"",SUMIF(Table1[SHIFT NOMENCLATURE], $B3446, Table1[EVIC MOB]))</f>
        <v/>
      </c>
      <c r="F3446" s="1" t="str">
        <f>IF($A3446&gt;--RIGHT($A$2,LEN($A$2)-8),"",SUMIF(Table1[SHIFT NOMENCLATURE], $B3446, Table1[EVIC FIRE]))</f>
        <v/>
      </c>
      <c r="G3446" s="1" t="str">
        <f>IF($A3446&gt;--RIGHT($A$2,LEN($A$2)-8),"",SUMIF(Table1[SHIFT NOMENCLATURE], $B3446, Table1[EKIA]))</f>
        <v/>
      </c>
      <c r="H3446" s="1" t="str">
        <f>IF($A3446&gt;--RIGHT($A$2,LEN($A$2)-8),"",SUMIF(Table1[SHIFT NOMENCLATURE], $B3446, Table1[EWIA]))</f>
        <v/>
      </c>
      <c r="I3446" s="1" t="str">
        <f>IF($A3446&gt;--RIGHT($A$2,LEN($A$2)-8),"",SUMIF(Table1[SHIFT NOMENCLATURE], $B3446, Table1[EPW]))</f>
        <v/>
      </c>
      <c r="J3446" s="1" t="str">
        <f>IF($A3446&gt;--RIGHT($A$2,LEN($A$2)-8),"",SUMIF(Table1[SHIFT NOMENCLATURE], $B3446, Table1[FVIC KILL]))</f>
        <v/>
      </c>
      <c r="K3446" s="1" t="str">
        <f>IF($A3446&gt;--RIGHT($A$2,LEN($A$2)-8),"",SUMIF(Table1[SHIFT NOMENCLATURE], $B3446, Table1[FVIC MOB]))</f>
        <v/>
      </c>
      <c r="L3446" s="1" t="str">
        <f>IF($A3446&gt;--RIGHT($A$2,LEN($A$2)-8),"",SUMIF(Table1[SHIFT NOMENCLATURE], $B3446, Table1[FVIC FIRE]))</f>
        <v/>
      </c>
      <c r="M3446" s="1" t="str">
        <f>IF($A3446&gt;--RIGHT($A$2,LEN($A$2)-8),"",SUMIF(Table1[SHIFT NOMENCLATURE], $B3446, Table1[FKIA]))</f>
        <v/>
      </c>
      <c r="N3446" s="1" t="str">
        <f>IF($A3446&gt;--RIGHT($A$2,LEN($A$2)-8),"",SUMIF(Table1[SHIFT NOMENCLATURE], $B3446, Table1[FWIA]))</f>
        <v/>
      </c>
      <c r="O3446" s="1" t="str">
        <f>IF($A3446&gt;--RIGHT($A$2,LEN($A$2)-8),"",SUMIF(Table1[SHIFT NOMENCLATURE], $B3446, Table1[DUSTWUN]))</f>
        <v/>
      </c>
    </row>
    <row r="3447" spans="1:15" x14ac:dyDescent="0.25">
      <c r="A3447" s="1" t="str">
        <f t="shared" si="106"/>
        <v/>
      </c>
      <c r="B3447" t="str">
        <f t="shared" si="107"/>
        <v/>
      </c>
      <c r="C3447" s="1" t="str">
        <f>IF($A3447&gt;--RIGHT($A$2,LEN($A$2)-8),"",COUNTIF(Table1[SHIFT NOMENCLATURE],$B3447))</f>
        <v/>
      </c>
      <c r="D3447" s="1" t="str">
        <f>IF($A3447&gt;--RIGHT($A$2,LEN($A$2)-8),"",SUMIF(Table1[SHIFT NOMENCLATURE], $B3447, Table1[EVIC KILL]))</f>
        <v/>
      </c>
      <c r="E3447" s="1" t="str">
        <f>IF($A3447&gt;--RIGHT($A$2,LEN($A$2)-8),"",SUMIF(Table1[SHIFT NOMENCLATURE], $B3447, Table1[EVIC MOB]))</f>
        <v/>
      </c>
      <c r="F3447" s="1" t="str">
        <f>IF($A3447&gt;--RIGHT($A$2,LEN($A$2)-8),"",SUMIF(Table1[SHIFT NOMENCLATURE], $B3447, Table1[EVIC FIRE]))</f>
        <v/>
      </c>
      <c r="G3447" s="1" t="str">
        <f>IF($A3447&gt;--RIGHT($A$2,LEN($A$2)-8),"",SUMIF(Table1[SHIFT NOMENCLATURE], $B3447, Table1[EKIA]))</f>
        <v/>
      </c>
      <c r="H3447" s="1" t="str">
        <f>IF($A3447&gt;--RIGHT($A$2,LEN($A$2)-8),"",SUMIF(Table1[SHIFT NOMENCLATURE], $B3447, Table1[EWIA]))</f>
        <v/>
      </c>
      <c r="I3447" s="1" t="str">
        <f>IF($A3447&gt;--RIGHT($A$2,LEN($A$2)-8),"",SUMIF(Table1[SHIFT NOMENCLATURE], $B3447, Table1[EPW]))</f>
        <v/>
      </c>
      <c r="J3447" s="1" t="str">
        <f>IF($A3447&gt;--RIGHT($A$2,LEN($A$2)-8),"",SUMIF(Table1[SHIFT NOMENCLATURE], $B3447, Table1[FVIC KILL]))</f>
        <v/>
      </c>
      <c r="K3447" s="1" t="str">
        <f>IF($A3447&gt;--RIGHT($A$2,LEN($A$2)-8),"",SUMIF(Table1[SHIFT NOMENCLATURE], $B3447, Table1[FVIC MOB]))</f>
        <v/>
      </c>
      <c r="L3447" s="1" t="str">
        <f>IF($A3447&gt;--RIGHT($A$2,LEN($A$2)-8),"",SUMIF(Table1[SHIFT NOMENCLATURE], $B3447, Table1[FVIC FIRE]))</f>
        <v/>
      </c>
      <c r="M3447" s="1" t="str">
        <f>IF($A3447&gt;--RIGHT($A$2,LEN($A$2)-8),"",SUMIF(Table1[SHIFT NOMENCLATURE], $B3447, Table1[FKIA]))</f>
        <v/>
      </c>
      <c r="N3447" s="1" t="str">
        <f>IF($A3447&gt;--RIGHT($A$2,LEN($A$2)-8),"",SUMIF(Table1[SHIFT NOMENCLATURE], $B3447, Table1[FWIA]))</f>
        <v/>
      </c>
      <c r="O3447" s="1" t="str">
        <f>IF($A3447&gt;--RIGHT($A$2,LEN($A$2)-8),"",SUMIF(Table1[SHIFT NOMENCLATURE], $B3447, Table1[DUSTWUN]))</f>
        <v/>
      </c>
    </row>
    <row r="3448" spans="1:15" x14ac:dyDescent="0.25">
      <c r="A3448" s="1" t="str">
        <f t="shared" si="106"/>
        <v/>
      </c>
      <c r="B3448" t="str">
        <f t="shared" si="107"/>
        <v/>
      </c>
      <c r="C3448" s="1" t="str">
        <f>IF($A3448&gt;--RIGHT($A$2,LEN($A$2)-8),"",COUNTIF(Table1[SHIFT NOMENCLATURE],$B3448))</f>
        <v/>
      </c>
      <c r="D3448" s="1" t="str">
        <f>IF($A3448&gt;--RIGHT($A$2,LEN($A$2)-8),"",SUMIF(Table1[SHIFT NOMENCLATURE], $B3448, Table1[EVIC KILL]))</f>
        <v/>
      </c>
      <c r="E3448" s="1" t="str">
        <f>IF($A3448&gt;--RIGHT($A$2,LEN($A$2)-8),"",SUMIF(Table1[SHIFT NOMENCLATURE], $B3448, Table1[EVIC MOB]))</f>
        <v/>
      </c>
      <c r="F3448" s="1" t="str">
        <f>IF($A3448&gt;--RIGHT($A$2,LEN($A$2)-8),"",SUMIF(Table1[SHIFT NOMENCLATURE], $B3448, Table1[EVIC FIRE]))</f>
        <v/>
      </c>
      <c r="G3448" s="1" t="str">
        <f>IF($A3448&gt;--RIGHT($A$2,LEN($A$2)-8),"",SUMIF(Table1[SHIFT NOMENCLATURE], $B3448, Table1[EKIA]))</f>
        <v/>
      </c>
      <c r="H3448" s="1" t="str">
        <f>IF($A3448&gt;--RIGHT($A$2,LEN($A$2)-8),"",SUMIF(Table1[SHIFT NOMENCLATURE], $B3448, Table1[EWIA]))</f>
        <v/>
      </c>
      <c r="I3448" s="1" t="str">
        <f>IF($A3448&gt;--RIGHT($A$2,LEN($A$2)-8),"",SUMIF(Table1[SHIFT NOMENCLATURE], $B3448, Table1[EPW]))</f>
        <v/>
      </c>
      <c r="J3448" s="1" t="str">
        <f>IF($A3448&gt;--RIGHT($A$2,LEN($A$2)-8),"",SUMIF(Table1[SHIFT NOMENCLATURE], $B3448, Table1[FVIC KILL]))</f>
        <v/>
      </c>
      <c r="K3448" s="1" t="str">
        <f>IF($A3448&gt;--RIGHT($A$2,LEN($A$2)-8),"",SUMIF(Table1[SHIFT NOMENCLATURE], $B3448, Table1[FVIC MOB]))</f>
        <v/>
      </c>
      <c r="L3448" s="1" t="str">
        <f>IF($A3448&gt;--RIGHT($A$2,LEN($A$2)-8),"",SUMIF(Table1[SHIFT NOMENCLATURE], $B3448, Table1[FVIC FIRE]))</f>
        <v/>
      </c>
      <c r="M3448" s="1" t="str">
        <f>IF($A3448&gt;--RIGHT($A$2,LEN($A$2)-8),"",SUMIF(Table1[SHIFT NOMENCLATURE], $B3448, Table1[FKIA]))</f>
        <v/>
      </c>
      <c r="N3448" s="1" t="str">
        <f>IF($A3448&gt;--RIGHT($A$2,LEN($A$2)-8),"",SUMIF(Table1[SHIFT NOMENCLATURE], $B3448, Table1[FWIA]))</f>
        <v/>
      </c>
      <c r="O3448" s="1" t="str">
        <f>IF($A3448&gt;--RIGHT($A$2,LEN($A$2)-8),"",SUMIF(Table1[SHIFT NOMENCLATURE], $B3448, Table1[DUSTWUN]))</f>
        <v/>
      </c>
    </row>
    <row r="3449" spans="1:15" x14ac:dyDescent="0.25">
      <c r="A3449" s="1" t="str">
        <f t="shared" si="106"/>
        <v/>
      </c>
      <c r="B3449" t="str">
        <f t="shared" si="107"/>
        <v/>
      </c>
      <c r="C3449" s="1" t="str">
        <f>IF($A3449&gt;--RIGHT($A$2,LEN($A$2)-8),"",COUNTIF(Table1[SHIFT NOMENCLATURE],$B3449))</f>
        <v/>
      </c>
      <c r="D3449" s="1" t="str">
        <f>IF($A3449&gt;--RIGHT($A$2,LEN($A$2)-8),"",SUMIF(Table1[SHIFT NOMENCLATURE], $B3449, Table1[EVIC KILL]))</f>
        <v/>
      </c>
      <c r="E3449" s="1" t="str">
        <f>IF($A3449&gt;--RIGHT($A$2,LEN($A$2)-8),"",SUMIF(Table1[SHIFT NOMENCLATURE], $B3449, Table1[EVIC MOB]))</f>
        <v/>
      </c>
      <c r="F3449" s="1" t="str">
        <f>IF($A3449&gt;--RIGHT($A$2,LEN($A$2)-8),"",SUMIF(Table1[SHIFT NOMENCLATURE], $B3449, Table1[EVIC FIRE]))</f>
        <v/>
      </c>
      <c r="G3449" s="1" t="str">
        <f>IF($A3449&gt;--RIGHT($A$2,LEN($A$2)-8),"",SUMIF(Table1[SHIFT NOMENCLATURE], $B3449, Table1[EKIA]))</f>
        <v/>
      </c>
      <c r="H3449" s="1" t="str">
        <f>IF($A3449&gt;--RIGHT($A$2,LEN($A$2)-8),"",SUMIF(Table1[SHIFT NOMENCLATURE], $B3449, Table1[EWIA]))</f>
        <v/>
      </c>
      <c r="I3449" s="1" t="str">
        <f>IF($A3449&gt;--RIGHT($A$2,LEN($A$2)-8),"",SUMIF(Table1[SHIFT NOMENCLATURE], $B3449, Table1[EPW]))</f>
        <v/>
      </c>
      <c r="J3449" s="1" t="str">
        <f>IF($A3449&gt;--RIGHT($A$2,LEN($A$2)-8),"",SUMIF(Table1[SHIFT NOMENCLATURE], $B3449, Table1[FVIC KILL]))</f>
        <v/>
      </c>
      <c r="K3449" s="1" t="str">
        <f>IF($A3449&gt;--RIGHT($A$2,LEN($A$2)-8),"",SUMIF(Table1[SHIFT NOMENCLATURE], $B3449, Table1[FVIC MOB]))</f>
        <v/>
      </c>
      <c r="L3449" s="1" t="str">
        <f>IF($A3449&gt;--RIGHT($A$2,LEN($A$2)-8),"",SUMIF(Table1[SHIFT NOMENCLATURE], $B3449, Table1[FVIC FIRE]))</f>
        <v/>
      </c>
      <c r="M3449" s="1" t="str">
        <f>IF($A3449&gt;--RIGHT($A$2,LEN($A$2)-8),"",SUMIF(Table1[SHIFT NOMENCLATURE], $B3449, Table1[FKIA]))</f>
        <v/>
      </c>
      <c r="N3449" s="1" t="str">
        <f>IF($A3449&gt;--RIGHT($A$2,LEN($A$2)-8),"",SUMIF(Table1[SHIFT NOMENCLATURE], $B3449, Table1[FWIA]))</f>
        <v/>
      </c>
      <c r="O3449" s="1" t="str">
        <f>IF($A3449&gt;--RIGHT($A$2,LEN($A$2)-8),"",SUMIF(Table1[SHIFT NOMENCLATURE], $B3449, Table1[DUSTWUN]))</f>
        <v/>
      </c>
    </row>
    <row r="3450" spans="1:15" x14ac:dyDescent="0.25">
      <c r="A3450" s="1" t="str">
        <f t="shared" si="106"/>
        <v/>
      </c>
      <c r="B3450" t="str">
        <f t="shared" si="107"/>
        <v/>
      </c>
      <c r="C3450" s="1" t="str">
        <f>IF($A3450&gt;--RIGHT($A$2,LEN($A$2)-8),"",COUNTIF(Table1[SHIFT NOMENCLATURE],$B3450))</f>
        <v/>
      </c>
      <c r="D3450" s="1" t="str">
        <f>IF($A3450&gt;--RIGHT($A$2,LEN($A$2)-8),"",SUMIF(Table1[SHIFT NOMENCLATURE], $B3450, Table1[EVIC KILL]))</f>
        <v/>
      </c>
      <c r="E3450" s="1" t="str">
        <f>IF($A3450&gt;--RIGHT($A$2,LEN($A$2)-8),"",SUMIF(Table1[SHIFT NOMENCLATURE], $B3450, Table1[EVIC MOB]))</f>
        <v/>
      </c>
      <c r="F3450" s="1" t="str">
        <f>IF($A3450&gt;--RIGHT($A$2,LEN($A$2)-8),"",SUMIF(Table1[SHIFT NOMENCLATURE], $B3450, Table1[EVIC FIRE]))</f>
        <v/>
      </c>
      <c r="G3450" s="1" t="str">
        <f>IF($A3450&gt;--RIGHT($A$2,LEN($A$2)-8),"",SUMIF(Table1[SHIFT NOMENCLATURE], $B3450, Table1[EKIA]))</f>
        <v/>
      </c>
      <c r="H3450" s="1" t="str">
        <f>IF($A3450&gt;--RIGHT($A$2,LEN($A$2)-8),"",SUMIF(Table1[SHIFT NOMENCLATURE], $B3450, Table1[EWIA]))</f>
        <v/>
      </c>
      <c r="I3450" s="1" t="str">
        <f>IF($A3450&gt;--RIGHT($A$2,LEN($A$2)-8),"",SUMIF(Table1[SHIFT NOMENCLATURE], $B3450, Table1[EPW]))</f>
        <v/>
      </c>
      <c r="J3450" s="1" t="str">
        <f>IF($A3450&gt;--RIGHT($A$2,LEN($A$2)-8),"",SUMIF(Table1[SHIFT NOMENCLATURE], $B3450, Table1[FVIC KILL]))</f>
        <v/>
      </c>
      <c r="K3450" s="1" t="str">
        <f>IF($A3450&gt;--RIGHT($A$2,LEN($A$2)-8),"",SUMIF(Table1[SHIFT NOMENCLATURE], $B3450, Table1[FVIC MOB]))</f>
        <v/>
      </c>
      <c r="L3450" s="1" t="str">
        <f>IF($A3450&gt;--RIGHT($A$2,LEN($A$2)-8),"",SUMIF(Table1[SHIFT NOMENCLATURE], $B3450, Table1[FVIC FIRE]))</f>
        <v/>
      </c>
      <c r="M3450" s="1" t="str">
        <f>IF($A3450&gt;--RIGHT($A$2,LEN($A$2)-8),"",SUMIF(Table1[SHIFT NOMENCLATURE], $B3450, Table1[FKIA]))</f>
        <v/>
      </c>
      <c r="N3450" s="1" t="str">
        <f>IF($A3450&gt;--RIGHT($A$2,LEN($A$2)-8),"",SUMIF(Table1[SHIFT NOMENCLATURE], $B3450, Table1[FWIA]))</f>
        <v/>
      </c>
      <c r="O3450" s="1" t="str">
        <f>IF($A3450&gt;--RIGHT($A$2,LEN($A$2)-8),"",SUMIF(Table1[SHIFT NOMENCLATURE], $B3450, Table1[DUSTWUN]))</f>
        <v/>
      </c>
    </row>
    <row r="3451" spans="1:15" x14ac:dyDescent="0.25">
      <c r="A3451" s="1" t="str">
        <f t="shared" si="106"/>
        <v/>
      </c>
      <c r="B3451" t="str">
        <f t="shared" si="107"/>
        <v/>
      </c>
      <c r="C3451" s="1" t="str">
        <f>IF($A3451&gt;--RIGHT($A$2,LEN($A$2)-8),"",COUNTIF(Table1[SHIFT NOMENCLATURE],$B3451))</f>
        <v/>
      </c>
      <c r="D3451" s="1" t="str">
        <f>IF($A3451&gt;--RIGHT($A$2,LEN($A$2)-8),"",SUMIF(Table1[SHIFT NOMENCLATURE], $B3451, Table1[EVIC KILL]))</f>
        <v/>
      </c>
      <c r="E3451" s="1" t="str">
        <f>IF($A3451&gt;--RIGHT($A$2,LEN($A$2)-8),"",SUMIF(Table1[SHIFT NOMENCLATURE], $B3451, Table1[EVIC MOB]))</f>
        <v/>
      </c>
      <c r="F3451" s="1" t="str">
        <f>IF($A3451&gt;--RIGHT($A$2,LEN($A$2)-8),"",SUMIF(Table1[SHIFT NOMENCLATURE], $B3451, Table1[EVIC FIRE]))</f>
        <v/>
      </c>
      <c r="G3451" s="1" t="str">
        <f>IF($A3451&gt;--RIGHT($A$2,LEN($A$2)-8),"",SUMIF(Table1[SHIFT NOMENCLATURE], $B3451, Table1[EKIA]))</f>
        <v/>
      </c>
      <c r="H3451" s="1" t="str">
        <f>IF($A3451&gt;--RIGHT($A$2,LEN($A$2)-8),"",SUMIF(Table1[SHIFT NOMENCLATURE], $B3451, Table1[EWIA]))</f>
        <v/>
      </c>
      <c r="I3451" s="1" t="str">
        <f>IF($A3451&gt;--RIGHT($A$2,LEN($A$2)-8),"",SUMIF(Table1[SHIFT NOMENCLATURE], $B3451, Table1[EPW]))</f>
        <v/>
      </c>
      <c r="J3451" s="1" t="str">
        <f>IF($A3451&gt;--RIGHT($A$2,LEN($A$2)-8),"",SUMIF(Table1[SHIFT NOMENCLATURE], $B3451, Table1[FVIC KILL]))</f>
        <v/>
      </c>
      <c r="K3451" s="1" t="str">
        <f>IF($A3451&gt;--RIGHT($A$2,LEN($A$2)-8),"",SUMIF(Table1[SHIFT NOMENCLATURE], $B3451, Table1[FVIC MOB]))</f>
        <v/>
      </c>
      <c r="L3451" s="1" t="str">
        <f>IF($A3451&gt;--RIGHT($A$2,LEN($A$2)-8),"",SUMIF(Table1[SHIFT NOMENCLATURE], $B3451, Table1[FVIC FIRE]))</f>
        <v/>
      </c>
      <c r="M3451" s="1" t="str">
        <f>IF($A3451&gt;--RIGHT($A$2,LEN($A$2)-8),"",SUMIF(Table1[SHIFT NOMENCLATURE], $B3451, Table1[FKIA]))</f>
        <v/>
      </c>
      <c r="N3451" s="1" t="str">
        <f>IF($A3451&gt;--RIGHT($A$2,LEN($A$2)-8),"",SUMIF(Table1[SHIFT NOMENCLATURE], $B3451, Table1[FWIA]))</f>
        <v/>
      </c>
      <c r="O3451" s="1" t="str">
        <f>IF($A3451&gt;--RIGHT($A$2,LEN($A$2)-8),"",SUMIF(Table1[SHIFT NOMENCLATURE], $B3451, Table1[DUSTWUN]))</f>
        <v/>
      </c>
    </row>
    <row r="3452" spans="1:15" x14ac:dyDescent="0.25">
      <c r="A3452" s="1" t="str">
        <f t="shared" si="106"/>
        <v/>
      </c>
      <c r="B3452" t="str">
        <f t="shared" si="107"/>
        <v/>
      </c>
      <c r="C3452" s="1" t="str">
        <f>IF($A3452&gt;--RIGHT($A$2,LEN($A$2)-8),"",COUNTIF(Table1[SHIFT NOMENCLATURE],$B3452))</f>
        <v/>
      </c>
      <c r="D3452" s="1" t="str">
        <f>IF($A3452&gt;--RIGHT($A$2,LEN($A$2)-8),"",SUMIF(Table1[SHIFT NOMENCLATURE], $B3452, Table1[EVIC KILL]))</f>
        <v/>
      </c>
      <c r="E3452" s="1" t="str">
        <f>IF($A3452&gt;--RIGHT($A$2,LEN($A$2)-8),"",SUMIF(Table1[SHIFT NOMENCLATURE], $B3452, Table1[EVIC MOB]))</f>
        <v/>
      </c>
      <c r="F3452" s="1" t="str">
        <f>IF($A3452&gt;--RIGHT($A$2,LEN($A$2)-8),"",SUMIF(Table1[SHIFT NOMENCLATURE], $B3452, Table1[EVIC FIRE]))</f>
        <v/>
      </c>
      <c r="G3452" s="1" t="str">
        <f>IF($A3452&gt;--RIGHT($A$2,LEN($A$2)-8),"",SUMIF(Table1[SHIFT NOMENCLATURE], $B3452, Table1[EKIA]))</f>
        <v/>
      </c>
      <c r="H3452" s="1" t="str">
        <f>IF($A3452&gt;--RIGHT($A$2,LEN($A$2)-8),"",SUMIF(Table1[SHIFT NOMENCLATURE], $B3452, Table1[EWIA]))</f>
        <v/>
      </c>
      <c r="I3452" s="1" t="str">
        <f>IF($A3452&gt;--RIGHT($A$2,LEN($A$2)-8),"",SUMIF(Table1[SHIFT NOMENCLATURE], $B3452, Table1[EPW]))</f>
        <v/>
      </c>
      <c r="J3452" s="1" t="str">
        <f>IF($A3452&gt;--RIGHT($A$2,LEN($A$2)-8),"",SUMIF(Table1[SHIFT NOMENCLATURE], $B3452, Table1[FVIC KILL]))</f>
        <v/>
      </c>
      <c r="K3452" s="1" t="str">
        <f>IF($A3452&gt;--RIGHT($A$2,LEN($A$2)-8),"",SUMIF(Table1[SHIFT NOMENCLATURE], $B3452, Table1[FVIC MOB]))</f>
        <v/>
      </c>
      <c r="L3452" s="1" t="str">
        <f>IF($A3452&gt;--RIGHT($A$2,LEN($A$2)-8),"",SUMIF(Table1[SHIFT NOMENCLATURE], $B3452, Table1[FVIC FIRE]))</f>
        <v/>
      </c>
      <c r="M3452" s="1" t="str">
        <f>IF($A3452&gt;--RIGHT($A$2,LEN($A$2)-8),"",SUMIF(Table1[SHIFT NOMENCLATURE], $B3452, Table1[FKIA]))</f>
        <v/>
      </c>
      <c r="N3452" s="1" t="str">
        <f>IF($A3452&gt;--RIGHT($A$2,LEN($A$2)-8),"",SUMIF(Table1[SHIFT NOMENCLATURE], $B3452, Table1[FWIA]))</f>
        <v/>
      </c>
      <c r="O3452" s="1" t="str">
        <f>IF($A3452&gt;--RIGHT($A$2,LEN($A$2)-8),"",SUMIF(Table1[SHIFT NOMENCLATURE], $B3452, Table1[DUSTWUN]))</f>
        <v/>
      </c>
    </row>
    <row r="3453" spans="1:15" x14ac:dyDescent="0.25">
      <c r="A3453" s="1" t="str">
        <f t="shared" si="106"/>
        <v/>
      </c>
      <c r="B3453" t="str">
        <f t="shared" si="107"/>
        <v/>
      </c>
      <c r="C3453" s="1" t="str">
        <f>IF($A3453&gt;--RIGHT($A$2,LEN($A$2)-8),"",COUNTIF(Table1[SHIFT NOMENCLATURE],$B3453))</f>
        <v/>
      </c>
      <c r="D3453" s="1" t="str">
        <f>IF($A3453&gt;--RIGHT($A$2,LEN($A$2)-8),"",SUMIF(Table1[SHIFT NOMENCLATURE], $B3453, Table1[EVIC KILL]))</f>
        <v/>
      </c>
      <c r="E3453" s="1" t="str">
        <f>IF($A3453&gt;--RIGHT($A$2,LEN($A$2)-8),"",SUMIF(Table1[SHIFT NOMENCLATURE], $B3453, Table1[EVIC MOB]))</f>
        <v/>
      </c>
      <c r="F3453" s="1" t="str">
        <f>IF($A3453&gt;--RIGHT($A$2,LEN($A$2)-8),"",SUMIF(Table1[SHIFT NOMENCLATURE], $B3453, Table1[EVIC FIRE]))</f>
        <v/>
      </c>
      <c r="G3453" s="1" t="str">
        <f>IF($A3453&gt;--RIGHT($A$2,LEN($A$2)-8),"",SUMIF(Table1[SHIFT NOMENCLATURE], $B3453, Table1[EKIA]))</f>
        <v/>
      </c>
      <c r="H3453" s="1" t="str">
        <f>IF($A3453&gt;--RIGHT($A$2,LEN($A$2)-8),"",SUMIF(Table1[SHIFT NOMENCLATURE], $B3453, Table1[EWIA]))</f>
        <v/>
      </c>
      <c r="I3453" s="1" t="str">
        <f>IF($A3453&gt;--RIGHT($A$2,LEN($A$2)-8),"",SUMIF(Table1[SHIFT NOMENCLATURE], $B3453, Table1[EPW]))</f>
        <v/>
      </c>
      <c r="J3453" s="1" t="str">
        <f>IF($A3453&gt;--RIGHT($A$2,LEN($A$2)-8),"",SUMIF(Table1[SHIFT NOMENCLATURE], $B3453, Table1[FVIC KILL]))</f>
        <v/>
      </c>
      <c r="K3453" s="1" t="str">
        <f>IF($A3453&gt;--RIGHT($A$2,LEN($A$2)-8),"",SUMIF(Table1[SHIFT NOMENCLATURE], $B3453, Table1[FVIC MOB]))</f>
        <v/>
      </c>
      <c r="L3453" s="1" t="str">
        <f>IF($A3453&gt;--RIGHT($A$2,LEN($A$2)-8),"",SUMIF(Table1[SHIFT NOMENCLATURE], $B3453, Table1[FVIC FIRE]))</f>
        <v/>
      </c>
      <c r="M3453" s="1" t="str">
        <f>IF($A3453&gt;--RIGHT($A$2,LEN($A$2)-8),"",SUMIF(Table1[SHIFT NOMENCLATURE], $B3453, Table1[FKIA]))</f>
        <v/>
      </c>
      <c r="N3453" s="1" t="str">
        <f>IF($A3453&gt;--RIGHT($A$2,LEN($A$2)-8),"",SUMIF(Table1[SHIFT NOMENCLATURE], $B3453, Table1[FWIA]))</f>
        <v/>
      </c>
      <c r="O3453" s="1" t="str">
        <f>IF($A3453&gt;--RIGHT($A$2,LEN($A$2)-8),"",SUMIF(Table1[SHIFT NOMENCLATURE], $B3453, Table1[DUSTWUN]))</f>
        <v/>
      </c>
    </row>
    <row r="3454" spans="1:15" x14ac:dyDescent="0.25">
      <c r="A3454" s="1" t="str">
        <f t="shared" si="106"/>
        <v/>
      </c>
      <c r="B3454" t="str">
        <f t="shared" si="107"/>
        <v/>
      </c>
      <c r="C3454" s="1" t="str">
        <f>IF($A3454&gt;--RIGHT($A$2,LEN($A$2)-8),"",COUNTIF(Table1[SHIFT NOMENCLATURE],$B3454))</f>
        <v/>
      </c>
      <c r="D3454" s="1" t="str">
        <f>IF($A3454&gt;--RIGHT($A$2,LEN($A$2)-8),"",SUMIF(Table1[SHIFT NOMENCLATURE], $B3454, Table1[EVIC KILL]))</f>
        <v/>
      </c>
      <c r="E3454" s="1" t="str">
        <f>IF($A3454&gt;--RIGHT($A$2,LEN($A$2)-8),"",SUMIF(Table1[SHIFT NOMENCLATURE], $B3454, Table1[EVIC MOB]))</f>
        <v/>
      </c>
      <c r="F3454" s="1" t="str">
        <f>IF($A3454&gt;--RIGHT($A$2,LEN($A$2)-8),"",SUMIF(Table1[SHIFT NOMENCLATURE], $B3454, Table1[EVIC FIRE]))</f>
        <v/>
      </c>
      <c r="G3454" s="1" t="str">
        <f>IF($A3454&gt;--RIGHT($A$2,LEN($A$2)-8),"",SUMIF(Table1[SHIFT NOMENCLATURE], $B3454, Table1[EKIA]))</f>
        <v/>
      </c>
      <c r="H3454" s="1" t="str">
        <f>IF($A3454&gt;--RIGHT($A$2,LEN($A$2)-8),"",SUMIF(Table1[SHIFT NOMENCLATURE], $B3454, Table1[EWIA]))</f>
        <v/>
      </c>
      <c r="I3454" s="1" t="str">
        <f>IF($A3454&gt;--RIGHT($A$2,LEN($A$2)-8),"",SUMIF(Table1[SHIFT NOMENCLATURE], $B3454, Table1[EPW]))</f>
        <v/>
      </c>
      <c r="J3454" s="1" t="str">
        <f>IF($A3454&gt;--RIGHT($A$2,LEN($A$2)-8),"",SUMIF(Table1[SHIFT NOMENCLATURE], $B3454, Table1[FVIC KILL]))</f>
        <v/>
      </c>
      <c r="K3454" s="1" t="str">
        <f>IF($A3454&gt;--RIGHT($A$2,LEN($A$2)-8),"",SUMIF(Table1[SHIFT NOMENCLATURE], $B3454, Table1[FVIC MOB]))</f>
        <v/>
      </c>
      <c r="L3454" s="1" t="str">
        <f>IF($A3454&gt;--RIGHT($A$2,LEN($A$2)-8),"",SUMIF(Table1[SHIFT NOMENCLATURE], $B3454, Table1[FVIC FIRE]))</f>
        <v/>
      </c>
      <c r="M3454" s="1" t="str">
        <f>IF($A3454&gt;--RIGHT($A$2,LEN($A$2)-8),"",SUMIF(Table1[SHIFT NOMENCLATURE], $B3454, Table1[FKIA]))</f>
        <v/>
      </c>
      <c r="N3454" s="1" t="str">
        <f>IF($A3454&gt;--RIGHT($A$2,LEN($A$2)-8),"",SUMIF(Table1[SHIFT NOMENCLATURE], $B3454, Table1[FWIA]))</f>
        <v/>
      </c>
      <c r="O3454" s="1" t="str">
        <f>IF($A3454&gt;--RIGHT($A$2,LEN($A$2)-8),"",SUMIF(Table1[SHIFT NOMENCLATURE], $B3454, Table1[DUSTWUN]))</f>
        <v/>
      </c>
    </row>
    <row r="3455" spans="1:15" x14ac:dyDescent="0.25">
      <c r="A3455" s="1" t="str">
        <f t="shared" si="106"/>
        <v/>
      </c>
      <c r="B3455" t="str">
        <f t="shared" si="107"/>
        <v/>
      </c>
      <c r="C3455" s="1" t="str">
        <f>IF($A3455&gt;--RIGHT($A$2,LEN($A$2)-8),"",COUNTIF(Table1[SHIFT NOMENCLATURE],$B3455))</f>
        <v/>
      </c>
      <c r="D3455" s="1" t="str">
        <f>IF($A3455&gt;--RIGHT($A$2,LEN($A$2)-8),"",SUMIF(Table1[SHIFT NOMENCLATURE], $B3455, Table1[EVIC KILL]))</f>
        <v/>
      </c>
      <c r="E3455" s="1" t="str">
        <f>IF($A3455&gt;--RIGHT($A$2,LEN($A$2)-8),"",SUMIF(Table1[SHIFT NOMENCLATURE], $B3455, Table1[EVIC MOB]))</f>
        <v/>
      </c>
      <c r="F3455" s="1" t="str">
        <f>IF($A3455&gt;--RIGHT($A$2,LEN($A$2)-8),"",SUMIF(Table1[SHIFT NOMENCLATURE], $B3455, Table1[EVIC FIRE]))</f>
        <v/>
      </c>
      <c r="G3455" s="1" t="str">
        <f>IF($A3455&gt;--RIGHT($A$2,LEN($A$2)-8),"",SUMIF(Table1[SHIFT NOMENCLATURE], $B3455, Table1[EKIA]))</f>
        <v/>
      </c>
      <c r="H3455" s="1" t="str">
        <f>IF($A3455&gt;--RIGHT($A$2,LEN($A$2)-8),"",SUMIF(Table1[SHIFT NOMENCLATURE], $B3455, Table1[EWIA]))</f>
        <v/>
      </c>
      <c r="I3455" s="1" t="str">
        <f>IF($A3455&gt;--RIGHT($A$2,LEN($A$2)-8),"",SUMIF(Table1[SHIFT NOMENCLATURE], $B3455, Table1[EPW]))</f>
        <v/>
      </c>
      <c r="J3455" s="1" t="str">
        <f>IF($A3455&gt;--RIGHT($A$2,LEN($A$2)-8),"",SUMIF(Table1[SHIFT NOMENCLATURE], $B3455, Table1[FVIC KILL]))</f>
        <v/>
      </c>
      <c r="K3455" s="1" t="str">
        <f>IF($A3455&gt;--RIGHT($A$2,LEN($A$2)-8),"",SUMIF(Table1[SHIFT NOMENCLATURE], $B3455, Table1[FVIC MOB]))</f>
        <v/>
      </c>
      <c r="L3455" s="1" t="str">
        <f>IF($A3455&gt;--RIGHT($A$2,LEN($A$2)-8),"",SUMIF(Table1[SHIFT NOMENCLATURE], $B3455, Table1[FVIC FIRE]))</f>
        <v/>
      </c>
      <c r="M3455" s="1" t="str">
        <f>IF($A3455&gt;--RIGHT($A$2,LEN($A$2)-8),"",SUMIF(Table1[SHIFT NOMENCLATURE], $B3455, Table1[FKIA]))</f>
        <v/>
      </c>
      <c r="N3455" s="1" t="str">
        <f>IF($A3455&gt;--RIGHT($A$2,LEN($A$2)-8),"",SUMIF(Table1[SHIFT NOMENCLATURE], $B3455, Table1[FWIA]))</f>
        <v/>
      </c>
      <c r="O3455" s="1" t="str">
        <f>IF($A3455&gt;--RIGHT($A$2,LEN($A$2)-8),"",SUMIF(Table1[SHIFT NOMENCLATURE], $B3455, Table1[DUSTWUN]))</f>
        <v/>
      </c>
    </row>
    <row r="3456" spans="1:15" x14ac:dyDescent="0.25">
      <c r="A3456" s="1" t="str">
        <f t="shared" si="106"/>
        <v/>
      </c>
      <c r="B3456" t="str">
        <f t="shared" si="107"/>
        <v/>
      </c>
      <c r="C3456" s="1" t="str">
        <f>IF($A3456&gt;--RIGHT($A$2,LEN($A$2)-8),"",COUNTIF(Table1[SHIFT NOMENCLATURE],$B3456))</f>
        <v/>
      </c>
      <c r="D3456" s="1" t="str">
        <f>IF($A3456&gt;--RIGHT($A$2,LEN($A$2)-8),"",SUMIF(Table1[SHIFT NOMENCLATURE], $B3456, Table1[EVIC KILL]))</f>
        <v/>
      </c>
      <c r="E3456" s="1" t="str">
        <f>IF($A3456&gt;--RIGHT($A$2,LEN($A$2)-8),"",SUMIF(Table1[SHIFT NOMENCLATURE], $B3456, Table1[EVIC MOB]))</f>
        <v/>
      </c>
      <c r="F3456" s="1" t="str">
        <f>IF($A3456&gt;--RIGHT($A$2,LEN($A$2)-8),"",SUMIF(Table1[SHIFT NOMENCLATURE], $B3456, Table1[EVIC FIRE]))</f>
        <v/>
      </c>
      <c r="G3456" s="1" t="str">
        <f>IF($A3456&gt;--RIGHT($A$2,LEN($A$2)-8),"",SUMIF(Table1[SHIFT NOMENCLATURE], $B3456, Table1[EKIA]))</f>
        <v/>
      </c>
      <c r="H3456" s="1" t="str">
        <f>IF($A3456&gt;--RIGHT($A$2,LEN($A$2)-8),"",SUMIF(Table1[SHIFT NOMENCLATURE], $B3456, Table1[EWIA]))</f>
        <v/>
      </c>
      <c r="I3456" s="1" t="str">
        <f>IF($A3456&gt;--RIGHT($A$2,LEN($A$2)-8),"",SUMIF(Table1[SHIFT NOMENCLATURE], $B3456, Table1[EPW]))</f>
        <v/>
      </c>
      <c r="J3456" s="1" t="str">
        <f>IF($A3456&gt;--RIGHT($A$2,LEN($A$2)-8),"",SUMIF(Table1[SHIFT NOMENCLATURE], $B3456, Table1[FVIC KILL]))</f>
        <v/>
      </c>
      <c r="K3456" s="1" t="str">
        <f>IF($A3456&gt;--RIGHT($A$2,LEN($A$2)-8),"",SUMIF(Table1[SHIFT NOMENCLATURE], $B3456, Table1[FVIC MOB]))</f>
        <v/>
      </c>
      <c r="L3456" s="1" t="str">
        <f>IF($A3456&gt;--RIGHT($A$2,LEN($A$2)-8),"",SUMIF(Table1[SHIFT NOMENCLATURE], $B3456, Table1[FVIC FIRE]))</f>
        <v/>
      </c>
      <c r="M3456" s="1" t="str">
        <f>IF($A3456&gt;--RIGHT($A$2,LEN($A$2)-8),"",SUMIF(Table1[SHIFT NOMENCLATURE], $B3456, Table1[FKIA]))</f>
        <v/>
      </c>
      <c r="N3456" s="1" t="str">
        <f>IF($A3456&gt;--RIGHT($A$2,LEN($A$2)-8),"",SUMIF(Table1[SHIFT NOMENCLATURE], $B3456, Table1[FWIA]))</f>
        <v/>
      </c>
      <c r="O3456" s="1" t="str">
        <f>IF($A3456&gt;--RIGHT($A$2,LEN($A$2)-8),"",SUMIF(Table1[SHIFT NOMENCLATURE], $B3456, Table1[DUSTWUN]))</f>
        <v/>
      </c>
    </row>
    <row r="3457" spans="1:15" x14ac:dyDescent="0.25">
      <c r="A3457" s="1" t="str">
        <f t="shared" si="106"/>
        <v/>
      </c>
      <c r="B3457" t="str">
        <f t="shared" si="107"/>
        <v/>
      </c>
      <c r="C3457" s="1" t="str">
        <f>IF($A3457&gt;--RIGHT($A$2,LEN($A$2)-8),"",COUNTIF(Table1[SHIFT NOMENCLATURE],$B3457))</f>
        <v/>
      </c>
      <c r="D3457" s="1" t="str">
        <f>IF($A3457&gt;--RIGHT($A$2,LEN($A$2)-8),"",SUMIF(Table1[SHIFT NOMENCLATURE], $B3457, Table1[EVIC KILL]))</f>
        <v/>
      </c>
      <c r="E3457" s="1" t="str">
        <f>IF($A3457&gt;--RIGHT($A$2,LEN($A$2)-8),"",SUMIF(Table1[SHIFT NOMENCLATURE], $B3457, Table1[EVIC MOB]))</f>
        <v/>
      </c>
      <c r="F3457" s="1" t="str">
        <f>IF($A3457&gt;--RIGHT($A$2,LEN($A$2)-8),"",SUMIF(Table1[SHIFT NOMENCLATURE], $B3457, Table1[EVIC FIRE]))</f>
        <v/>
      </c>
      <c r="G3457" s="1" t="str">
        <f>IF($A3457&gt;--RIGHT($A$2,LEN($A$2)-8),"",SUMIF(Table1[SHIFT NOMENCLATURE], $B3457, Table1[EKIA]))</f>
        <v/>
      </c>
      <c r="H3457" s="1" t="str">
        <f>IF($A3457&gt;--RIGHT($A$2,LEN($A$2)-8),"",SUMIF(Table1[SHIFT NOMENCLATURE], $B3457, Table1[EWIA]))</f>
        <v/>
      </c>
      <c r="I3457" s="1" t="str">
        <f>IF($A3457&gt;--RIGHT($A$2,LEN($A$2)-8),"",SUMIF(Table1[SHIFT NOMENCLATURE], $B3457, Table1[EPW]))</f>
        <v/>
      </c>
      <c r="J3457" s="1" t="str">
        <f>IF($A3457&gt;--RIGHT($A$2,LEN($A$2)-8),"",SUMIF(Table1[SHIFT NOMENCLATURE], $B3457, Table1[FVIC KILL]))</f>
        <v/>
      </c>
      <c r="K3457" s="1" t="str">
        <f>IF($A3457&gt;--RIGHT($A$2,LEN($A$2)-8),"",SUMIF(Table1[SHIFT NOMENCLATURE], $B3457, Table1[FVIC MOB]))</f>
        <v/>
      </c>
      <c r="L3457" s="1" t="str">
        <f>IF($A3457&gt;--RIGHT($A$2,LEN($A$2)-8),"",SUMIF(Table1[SHIFT NOMENCLATURE], $B3457, Table1[FVIC FIRE]))</f>
        <v/>
      </c>
      <c r="M3457" s="1" t="str">
        <f>IF($A3457&gt;--RIGHT($A$2,LEN($A$2)-8),"",SUMIF(Table1[SHIFT NOMENCLATURE], $B3457, Table1[FKIA]))</f>
        <v/>
      </c>
      <c r="N3457" s="1" t="str">
        <f>IF($A3457&gt;--RIGHT($A$2,LEN($A$2)-8),"",SUMIF(Table1[SHIFT NOMENCLATURE], $B3457, Table1[FWIA]))</f>
        <v/>
      </c>
      <c r="O3457" s="1" t="str">
        <f>IF($A3457&gt;--RIGHT($A$2,LEN($A$2)-8),"",SUMIF(Table1[SHIFT NOMENCLATURE], $B3457, Table1[DUSTWUN]))</f>
        <v/>
      </c>
    </row>
    <row r="3458" spans="1:15" x14ac:dyDescent="0.25">
      <c r="A3458" s="1" t="str">
        <f t="shared" si="106"/>
        <v/>
      </c>
      <c r="B3458" t="str">
        <f t="shared" si="107"/>
        <v/>
      </c>
      <c r="C3458" s="1" t="str">
        <f>IF($A3458&gt;--RIGHT($A$2,LEN($A$2)-8),"",COUNTIF(Table1[SHIFT NOMENCLATURE],$B3458))</f>
        <v/>
      </c>
      <c r="D3458" s="1" t="str">
        <f>IF($A3458&gt;--RIGHT($A$2,LEN($A$2)-8),"",SUMIF(Table1[SHIFT NOMENCLATURE], $B3458, Table1[EVIC KILL]))</f>
        <v/>
      </c>
      <c r="E3458" s="1" t="str">
        <f>IF($A3458&gt;--RIGHT($A$2,LEN($A$2)-8),"",SUMIF(Table1[SHIFT NOMENCLATURE], $B3458, Table1[EVIC MOB]))</f>
        <v/>
      </c>
      <c r="F3458" s="1" t="str">
        <f>IF($A3458&gt;--RIGHT($A$2,LEN($A$2)-8),"",SUMIF(Table1[SHIFT NOMENCLATURE], $B3458, Table1[EVIC FIRE]))</f>
        <v/>
      </c>
      <c r="G3458" s="1" t="str">
        <f>IF($A3458&gt;--RIGHT($A$2,LEN($A$2)-8),"",SUMIF(Table1[SHIFT NOMENCLATURE], $B3458, Table1[EKIA]))</f>
        <v/>
      </c>
      <c r="H3458" s="1" t="str">
        <f>IF($A3458&gt;--RIGHT($A$2,LEN($A$2)-8),"",SUMIF(Table1[SHIFT NOMENCLATURE], $B3458, Table1[EWIA]))</f>
        <v/>
      </c>
      <c r="I3458" s="1" t="str">
        <f>IF($A3458&gt;--RIGHT($A$2,LEN($A$2)-8),"",SUMIF(Table1[SHIFT NOMENCLATURE], $B3458, Table1[EPW]))</f>
        <v/>
      </c>
      <c r="J3458" s="1" t="str">
        <f>IF($A3458&gt;--RIGHT($A$2,LEN($A$2)-8),"",SUMIF(Table1[SHIFT NOMENCLATURE], $B3458, Table1[FVIC KILL]))</f>
        <v/>
      </c>
      <c r="K3458" s="1" t="str">
        <f>IF($A3458&gt;--RIGHT($A$2,LEN($A$2)-8),"",SUMIF(Table1[SHIFT NOMENCLATURE], $B3458, Table1[FVIC MOB]))</f>
        <v/>
      </c>
      <c r="L3458" s="1" t="str">
        <f>IF($A3458&gt;--RIGHT($A$2,LEN($A$2)-8),"",SUMIF(Table1[SHIFT NOMENCLATURE], $B3458, Table1[FVIC FIRE]))</f>
        <v/>
      </c>
      <c r="M3458" s="1" t="str">
        <f>IF($A3458&gt;--RIGHT($A$2,LEN($A$2)-8),"",SUMIF(Table1[SHIFT NOMENCLATURE], $B3458, Table1[FKIA]))</f>
        <v/>
      </c>
      <c r="N3458" s="1" t="str">
        <f>IF($A3458&gt;--RIGHT($A$2,LEN($A$2)-8),"",SUMIF(Table1[SHIFT NOMENCLATURE], $B3458, Table1[FWIA]))</f>
        <v/>
      </c>
      <c r="O3458" s="1" t="str">
        <f>IF($A3458&gt;--RIGHT($A$2,LEN($A$2)-8),"",SUMIF(Table1[SHIFT NOMENCLATURE], $B3458, Table1[DUSTWUN]))</f>
        <v/>
      </c>
    </row>
    <row r="3459" spans="1:15" x14ac:dyDescent="0.25">
      <c r="A3459" s="1" t="str">
        <f t="shared" si="106"/>
        <v/>
      </c>
      <c r="B3459" t="str">
        <f t="shared" si="107"/>
        <v/>
      </c>
      <c r="C3459" s="1" t="str">
        <f>IF($A3459&gt;--RIGHT($A$2,LEN($A$2)-8),"",COUNTIF(Table1[SHIFT NOMENCLATURE],$B3459))</f>
        <v/>
      </c>
      <c r="D3459" s="1" t="str">
        <f>IF($A3459&gt;--RIGHT($A$2,LEN($A$2)-8),"",SUMIF(Table1[SHIFT NOMENCLATURE], $B3459, Table1[EVIC KILL]))</f>
        <v/>
      </c>
      <c r="E3459" s="1" t="str">
        <f>IF($A3459&gt;--RIGHT($A$2,LEN($A$2)-8),"",SUMIF(Table1[SHIFT NOMENCLATURE], $B3459, Table1[EVIC MOB]))</f>
        <v/>
      </c>
      <c r="F3459" s="1" t="str">
        <f>IF($A3459&gt;--RIGHT($A$2,LEN($A$2)-8),"",SUMIF(Table1[SHIFT NOMENCLATURE], $B3459, Table1[EVIC FIRE]))</f>
        <v/>
      </c>
      <c r="G3459" s="1" t="str">
        <f>IF($A3459&gt;--RIGHT($A$2,LEN($A$2)-8),"",SUMIF(Table1[SHIFT NOMENCLATURE], $B3459, Table1[EKIA]))</f>
        <v/>
      </c>
      <c r="H3459" s="1" t="str">
        <f>IF($A3459&gt;--RIGHT($A$2,LEN($A$2)-8),"",SUMIF(Table1[SHIFT NOMENCLATURE], $B3459, Table1[EWIA]))</f>
        <v/>
      </c>
      <c r="I3459" s="1" t="str">
        <f>IF($A3459&gt;--RIGHT($A$2,LEN($A$2)-8),"",SUMIF(Table1[SHIFT NOMENCLATURE], $B3459, Table1[EPW]))</f>
        <v/>
      </c>
      <c r="J3459" s="1" t="str">
        <f>IF($A3459&gt;--RIGHT($A$2,LEN($A$2)-8),"",SUMIF(Table1[SHIFT NOMENCLATURE], $B3459, Table1[FVIC KILL]))</f>
        <v/>
      </c>
      <c r="K3459" s="1" t="str">
        <f>IF($A3459&gt;--RIGHT($A$2,LEN($A$2)-8),"",SUMIF(Table1[SHIFT NOMENCLATURE], $B3459, Table1[FVIC MOB]))</f>
        <v/>
      </c>
      <c r="L3459" s="1" t="str">
        <f>IF($A3459&gt;--RIGHT($A$2,LEN($A$2)-8),"",SUMIF(Table1[SHIFT NOMENCLATURE], $B3459, Table1[FVIC FIRE]))</f>
        <v/>
      </c>
      <c r="M3459" s="1" t="str">
        <f>IF($A3459&gt;--RIGHT($A$2,LEN($A$2)-8),"",SUMIF(Table1[SHIFT NOMENCLATURE], $B3459, Table1[FKIA]))</f>
        <v/>
      </c>
      <c r="N3459" s="1" t="str">
        <f>IF($A3459&gt;--RIGHT($A$2,LEN($A$2)-8),"",SUMIF(Table1[SHIFT NOMENCLATURE], $B3459, Table1[FWIA]))</f>
        <v/>
      </c>
      <c r="O3459" s="1" t="str">
        <f>IF($A3459&gt;--RIGHT($A$2,LEN($A$2)-8),"",SUMIF(Table1[SHIFT NOMENCLATURE], $B3459, Table1[DUSTWUN]))</f>
        <v/>
      </c>
    </row>
    <row r="3460" spans="1:15" x14ac:dyDescent="0.25">
      <c r="A3460" s="1" t="str">
        <f t="shared" si="106"/>
        <v/>
      </c>
      <c r="B3460" t="str">
        <f t="shared" si="107"/>
        <v/>
      </c>
      <c r="C3460" s="1" t="str">
        <f>IF($A3460&gt;--RIGHT($A$2,LEN($A$2)-8),"",COUNTIF(Table1[SHIFT NOMENCLATURE],$B3460))</f>
        <v/>
      </c>
      <c r="D3460" s="1" t="str">
        <f>IF($A3460&gt;--RIGHT($A$2,LEN($A$2)-8),"",SUMIF(Table1[SHIFT NOMENCLATURE], $B3460, Table1[EVIC KILL]))</f>
        <v/>
      </c>
      <c r="E3460" s="1" t="str">
        <f>IF($A3460&gt;--RIGHT($A$2,LEN($A$2)-8),"",SUMIF(Table1[SHIFT NOMENCLATURE], $B3460, Table1[EVIC MOB]))</f>
        <v/>
      </c>
      <c r="F3460" s="1" t="str">
        <f>IF($A3460&gt;--RIGHT($A$2,LEN($A$2)-8),"",SUMIF(Table1[SHIFT NOMENCLATURE], $B3460, Table1[EVIC FIRE]))</f>
        <v/>
      </c>
      <c r="G3460" s="1" t="str">
        <f>IF($A3460&gt;--RIGHT($A$2,LEN($A$2)-8),"",SUMIF(Table1[SHIFT NOMENCLATURE], $B3460, Table1[EKIA]))</f>
        <v/>
      </c>
      <c r="H3460" s="1" t="str">
        <f>IF($A3460&gt;--RIGHT($A$2,LEN($A$2)-8),"",SUMIF(Table1[SHIFT NOMENCLATURE], $B3460, Table1[EWIA]))</f>
        <v/>
      </c>
      <c r="I3460" s="1" t="str">
        <f>IF($A3460&gt;--RIGHT($A$2,LEN($A$2)-8),"",SUMIF(Table1[SHIFT NOMENCLATURE], $B3460, Table1[EPW]))</f>
        <v/>
      </c>
      <c r="J3460" s="1" t="str">
        <f>IF($A3460&gt;--RIGHT($A$2,LEN($A$2)-8),"",SUMIF(Table1[SHIFT NOMENCLATURE], $B3460, Table1[FVIC KILL]))</f>
        <v/>
      </c>
      <c r="K3460" s="1" t="str">
        <f>IF($A3460&gt;--RIGHT($A$2,LEN($A$2)-8),"",SUMIF(Table1[SHIFT NOMENCLATURE], $B3460, Table1[FVIC MOB]))</f>
        <v/>
      </c>
      <c r="L3460" s="1" t="str">
        <f>IF($A3460&gt;--RIGHT($A$2,LEN($A$2)-8),"",SUMIF(Table1[SHIFT NOMENCLATURE], $B3460, Table1[FVIC FIRE]))</f>
        <v/>
      </c>
      <c r="M3460" s="1" t="str">
        <f>IF($A3460&gt;--RIGHT($A$2,LEN($A$2)-8),"",SUMIF(Table1[SHIFT NOMENCLATURE], $B3460, Table1[FKIA]))</f>
        <v/>
      </c>
      <c r="N3460" s="1" t="str">
        <f>IF($A3460&gt;--RIGHT($A$2,LEN($A$2)-8),"",SUMIF(Table1[SHIFT NOMENCLATURE], $B3460, Table1[FWIA]))</f>
        <v/>
      </c>
      <c r="O3460" s="1" t="str">
        <f>IF($A3460&gt;--RIGHT($A$2,LEN($A$2)-8),"",SUMIF(Table1[SHIFT NOMENCLATURE], $B3460, Table1[DUSTWUN]))</f>
        <v/>
      </c>
    </row>
    <row r="3461" spans="1:15" x14ac:dyDescent="0.25">
      <c r="A3461" s="1" t="str">
        <f t="shared" ref="A3461:A3524" si="108">IF($A3460&gt;--RIGHT($A$2,LEN($A$2)-8)-1,"",ROW()-2)</f>
        <v/>
      </c>
      <c r="B3461" t="str">
        <f t="shared" ref="B3461:B3524" si="109">IF($A3460&gt;--RIGHT($A$2,LEN($A$2)-8)-1,"",IF(MID($B3460,3,4)="1900",CONCATENATE(TEXT(DATEVALUE(MID($B3460,15,2)&amp;MID($B3460,21,3)&amp;RIGHT($B3460,4)),"dd"), "0700-1900", UPPER(TEXT(DATEVALUE(MID($B3460,15,2)&amp;MID($B3460,21,3)&amp;RIGHT($B3460,4)),"mmm")), RIGHT($B3460,4)), CONCATENATE(LEFT($B3460,2), "1900", MID($B3460,12,3), RIGHT($B3460,4), "-", TEXT(DATEVALUE(LEFT($B3460,2)&amp;MID($B3460,12,3)&amp;RIGHT($B3460,4))+1,"dd"),"0700", UPPER(TEXT(DATEVALUE(LEFT($B3460,2)&amp;MID($B3460,12,3)&amp;RIGHT($B3460,4))+1,"mmm")), TEXT(DATEVALUE(LEFT($B3460,2)&amp;MID($B3460,12,3)&amp;RIGHT($B3460,4))+1,"yyyy"))))</f>
        <v/>
      </c>
      <c r="C3461" s="1" t="str">
        <f>IF($A3461&gt;--RIGHT($A$2,LEN($A$2)-8),"",COUNTIF(Table1[SHIFT NOMENCLATURE],$B3461))</f>
        <v/>
      </c>
      <c r="D3461" s="1" t="str">
        <f>IF($A3461&gt;--RIGHT($A$2,LEN($A$2)-8),"",SUMIF(Table1[SHIFT NOMENCLATURE], $B3461, Table1[EVIC KILL]))</f>
        <v/>
      </c>
      <c r="E3461" s="1" t="str">
        <f>IF($A3461&gt;--RIGHT($A$2,LEN($A$2)-8),"",SUMIF(Table1[SHIFT NOMENCLATURE], $B3461, Table1[EVIC MOB]))</f>
        <v/>
      </c>
      <c r="F3461" s="1" t="str">
        <f>IF($A3461&gt;--RIGHT($A$2,LEN($A$2)-8),"",SUMIF(Table1[SHIFT NOMENCLATURE], $B3461, Table1[EVIC FIRE]))</f>
        <v/>
      </c>
      <c r="G3461" s="1" t="str">
        <f>IF($A3461&gt;--RIGHT($A$2,LEN($A$2)-8),"",SUMIF(Table1[SHIFT NOMENCLATURE], $B3461, Table1[EKIA]))</f>
        <v/>
      </c>
      <c r="H3461" s="1" t="str">
        <f>IF($A3461&gt;--RIGHT($A$2,LEN($A$2)-8),"",SUMIF(Table1[SHIFT NOMENCLATURE], $B3461, Table1[EWIA]))</f>
        <v/>
      </c>
      <c r="I3461" s="1" t="str">
        <f>IF($A3461&gt;--RIGHT($A$2,LEN($A$2)-8),"",SUMIF(Table1[SHIFT NOMENCLATURE], $B3461, Table1[EPW]))</f>
        <v/>
      </c>
      <c r="J3461" s="1" t="str">
        <f>IF($A3461&gt;--RIGHT($A$2,LEN($A$2)-8),"",SUMIF(Table1[SHIFT NOMENCLATURE], $B3461, Table1[FVIC KILL]))</f>
        <v/>
      </c>
      <c r="K3461" s="1" t="str">
        <f>IF($A3461&gt;--RIGHT($A$2,LEN($A$2)-8),"",SUMIF(Table1[SHIFT NOMENCLATURE], $B3461, Table1[FVIC MOB]))</f>
        <v/>
      </c>
      <c r="L3461" s="1" t="str">
        <f>IF($A3461&gt;--RIGHT($A$2,LEN($A$2)-8),"",SUMIF(Table1[SHIFT NOMENCLATURE], $B3461, Table1[FVIC FIRE]))</f>
        <v/>
      </c>
      <c r="M3461" s="1" t="str">
        <f>IF($A3461&gt;--RIGHT($A$2,LEN($A$2)-8),"",SUMIF(Table1[SHIFT NOMENCLATURE], $B3461, Table1[FKIA]))</f>
        <v/>
      </c>
      <c r="N3461" s="1" t="str">
        <f>IF($A3461&gt;--RIGHT($A$2,LEN($A$2)-8),"",SUMIF(Table1[SHIFT NOMENCLATURE], $B3461, Table1[FWIA]))</f>
        <v/>
      </c>
      <c r="O3461" s="1" t="str">
        <f>IF($A3461&gt;--RIGHT($A$2,LEN($A$2)-8),"",SUMIF(Table1[SHIFT NOMENCLATURE], $B3461, Table1[DUSTWUN]))</f>
        <v/>
      </c>
    </row>
    <row r="3462" spans="1:15" x14ac:dyDescent="0.25">
      <c r="A3462" s="1" t="str">
        <f t="shared" si="108"/>
        <v/>
      </c>
      <c r="B3462" t="str">
        <f t="shared" si="109"/>
        <v/>
      </c>
      <c r="C3462" s="1" t="str">
        <f>IF($A3462&gt;--RIGHT($A$2,LEN($A$2)-8),"",COUNTIF(Table1[SHIFT NOMENCLATURE],$B3462))</f>
        <v/>
      </c>
      <c r="D3462" s="1" t="str">
        <f>IF($A3462&gt;--RIGHT($A$2,LEN($A$2)-8),"",SUMIF(Table1[SHIFT NOMENCLATURE], $B3462, Table1[EVIC KILL]))</f>
        <v/>
      </c>
      <c r="E3462" s="1" t="str">
        <f>IF($A3462&gt;--RIGHT($A$2,LEN($A$2)-8),"",SUMIF(Table1[SHIFT NOMENCLATURE], $B3462, Table1[EVIC MOB]))</f>
        <v/>
      </c>
      <c r="F3462" s="1" t="str">
        <f>IF($A3462&gt;--RIGHT($A$2,LEN($A$2)-8),"",SUMIF(Table1[SHIFT NOMENCLATURE], $B3462, Table1[EVIC FIRE]))</f>
        <v/>
      </c>
      <c r="G3462" s="1" t="str">
        <f>IF($A3462&gt;--RIGHT($A$2,LEN($A$2)-8),"",SUMIF(Table1[SHIFT NOMENCLATURE], $B3462, Table1[EKIA]))</f>
        <v/>
      </c>
      <c r="H3462" s="1" t="str">
        <f>IF($A3462&gt;--RIGHT($A$2,LEN($A$2)-8),"",SUMIF(Table1[SHIFT NOMENCLATURE], $B3462, Table1[EWIA]))</f>
        <v/>
      </c>
      <c r="I3462" s="1" t="str">
        <f>IF($A3462&gt;--RIGHT($A$2,LEN($A$2)-8),"",SUMIF(Table1[SHIFT NOMENCLATURE], $B3462, Table1[EPW]))</f>
        <v/>
      </c>
      <c r="J3462" s="1" t="str">
        <f>IF($A3462&gt;--RIGHT($A$2,LEN($A$2)-8),"",SUMIF(Table1[SHIFT NOMENCLATURE], $B3462, Table1[FVIC KILL]))</f>
        <v/>
      </c>
      <c r="K3462" s="1" t="str">
        <f>IF($A3462&gt;--RIGHT($A$2,LEN($A$2)-8),"",SUMIF(Table1[SHIFT NOMENCLATURE], $B3462, Table1[FVIC MOB]))</f>
        <v/>
      </c>
      <c r="L3462" s="1" t="str">
        <f>IF($A3462&gt;--RIGHT($A$2,LEN($A$2)-8),"",SUMIF(Table1[SHIFT NOMENCLATURE], $B3462, Table1[FVIC FIRE]))</f>
        <v/>
      </c>
      <c r="M3462" s="1" t="str">
        <f>IF($A3462&gt;--RIGHT($A$2,LEN($A$2)-8),"",SUMIF(Table1[SHIFT NOMENCLATURE], $B3462, Table1[FKIA]))</f>
        <v/>
      </c>
      <c r="N3462" s="1" t="str">
        <f>IF($A3462&gt;--RIGHT($A$2,LEN($A$2)-8),"",SUMIF(Table1[SHIFT NOMENCLATURE], $B3462, Table1[FWIA]))</f>
        <v/>
      </c>
      <c r="O3462" s="1" t="str">
        <f>IF($A3462&gt;--RIGHT($A$2,LEN($A$2)-8),"",SUMIF(Table1[SHIFT NOMENCLATURE], $B3462, Table1[DUSTWUN]))</f>
        <v/>
      </c>
    </row>
    <row r="3463" spans="1:15" x14ac:dyDescent="0.25">
      <c r="A3463" s="1" t="str">
        <f t="shared" si="108"/>
        <v/>
      </c>
      <c r="B3463" t="str">
        <f t="shared" si="109"/>
        <v/>
      </c>
      <c r="C3463" s="1" t="str">
        <f>IF($A3463&gt;--RIGHT($A$2,LEN($A$2)-8),"",COUNTIF(Table1[SHIFT NOMENCLATURE],$B3463))</f>
        <v/>
      </c>
      <c r="D3463" s="1" t="str">
        <f>IF($A3463&gt;--RIGHT($A$2,LEN($A$2)-8),"",SUMIF(Table1[SHIFT NOMENCLATURE], $B3463, Table1[EVIC KILL]))</f>
        <v/>
      </c>
      <c r="E3463" s="1" t="str">
        <f>IF($A3463&gt;--RIGHT($A$2,LEN($A$2)-8),"",SUMIF(Table1[SHIFT NOMENCLATURE], $B3463, Table1[EVIC MOB]))</f>
        <v/>
      </c>
      <c r="F3463" s="1" t="str">
        <f>IF($A3463&gt;--RIGHT($A$2,LEN($A$2)-8),"",SUMIF(Table1[SHIFT NOMENCLATURE], $B3463, Table1[EVIC FIRE]))</f>
        <v/>
      </c>
      <c r="G3463" s="1" t="str">
        <f>IF($A3463&gt;--RIGHT($A$2,LEN($A$2)-8),"",SUMIF(Table1[SHIFT NOMENCLATURE], $B3463, Table1[EKIA]))</f>
        <v/>
      </c>
      <c r="H3463" s="1" t="str">
        <f>IF($A3463&gt;--RIGHT($A$2,LEN($A$2)-8),"",SUMIF(Table1[SHIFT NOMENCLATURE], $B3463, Table1[EWIA]))</f>
        <v/>
      </c>
      <c r="I3463" s="1" t="str">
        <f>IF($A3463&gt;--RIGHT($A$2,LEN($A$2)-8),"",SUMIF(Table1[SHIFT NOMENCLATURE], $B3463, Table1[EPW]))</f>
        <v/>
      </c>
      <c r="J3463" s="1" t="str">
        <f>IF($A3463&gt;--RIGHT($A$2,LEN($A$2)-8),"",SUMIF(Table1[SHIFT NOMENCLATURE], $B3463, Table1[FVIC KILL]))</f>
        <v/>
      </c>
      <c r="K3463" s="1" t="str">
        <f>IF($A3463&gt;--RIGHT($A$2,LEN($A$2)-8),"",SUMIF(Table1[SHIFT NOMENCLATURE], $B3463, Table1[FVIC MOB]))</f>
        <v/>
      </c>
      <c r="L3463" s="1" t="str">
        <f>IF($A3463&gt;--RIGHT($A$2,LEN($A$2)-8),"",SUMIF(Table1[SHIFT NOMENCLATURE], $B3463, Table1[FVIC FIRE]))</f>
        <v/>
      </c>
      <c r="M3463" s="1" t="str">
        <f>IF($A3463&gt;--RIGHT($A$2,LEN($A$2)-8),"",SUMIF(Table1[SHIFT NOMENCLATURE], $B3463, Table1[FKIA]))</f>
        <v/>
      </c>
      <c r="N3463" s="1" t="str">
        <f>IF($A3463&gt;--RIGHT($A$2,LEN($A$2)-8),"",SUMIF(Table1[SHIFT NOMENCLATURE], $B3463, Table1[FWIA]))</f>
        <v/>
      </c>
      <c r="O3463" s="1" t="str">
        <f>IF($A3463&gt;--RIGHT($A$2,LEN($A$2)-8),"",SUMIF(Table1[SHIFT NOMENCLATURE], $B3463, Table1[DUSTWUN]))</f>
        <v/>
      </c>
    </row>
    <row r="3464" spans="1:15" x14ac:dyDescent="0.25">
      <c r="A3464" s="1" t="str">
        <f t="shared" si="108"/>
        <v/>
      </c>
      <c r="B3464" t="str">
        <f t="shared" si="109"/>
        <v/>
      </c>
      <c r="C3464" s="1" t="str">
        <f>IF($A3464&gt;--RIGHT($A$2,LEN($A$2)-8),"",COUNTIF(Table1[SHIFT NOMENCLATURE],$B3464))</f>
        <v/>
      </c>
      <c r="D3464" s="1" t="str">
        <f>IF($A3464&gt;--RIGHT($A$2,LEN($A$2)-8),"",SUMIF(Table1[SHIFT NOMENCLATURE], $B3464, Table1[EVIC KILL]))</f>
        <v/>
      </c>
      <c r="E3464" s="1" t="str">
        <f>IF($A3464&gt;--RIGHT($A$2,LEN($A$2)-8),"",SUMIF(Table1[SHIFT NOMENCLATURE], $B3464, Table1[EVIC MOB]))</f>
        <v/>
      </c>
      <c r="F3464" s="1" t="str">
        <f>IF($A3464&gt;--RIGHT($A$2,LEN($A$2)-8),"",SUMIF(Table1[SHIFT NOMENCLATURE], $B3464, Table1[EVIC FIRE]))</f>
        <v/>
      </c>
      <c r="G3464" s="1" t="str">
        <f>IF($A3464&gt;--RIGHT($A$2,LEN($A$2)-8),"",SUMIF(Table1[SHIFT NOMENCLATURE], $B3464, Table1[EKIA]))</f>
        <v/>
      </c>
      <c r="H3464" s="1" t="str">
        <f>IF($A3464&gt;--RIGHT($A$2,LEN($A$2)-8),"",SUMIF(Table1[SHIFT NOMENCLATURE], $B3464, Table1[EWIA]))</f>
        <v/>
      </c>
      <c r="I3464" s="1" t="str">
        <f>IF($A3464&gt;--RIGHT($A$2,LEN($A$2)-8),"",SUMIF(Table1[SHIFT NOMENCLATURE], $B3464, Table1[EPW]))</f>
        <v/>
      </c>
      <c r="J3464" s="1" t="str">
        <f>IF($A3464&gt;--RIGHT($A$2,LEN($A$2)-8),"",SUMIF(Table1[SHIFT NOMENCLATURE], $B3464, Table1[FVIC KILL]))</f>
        <v/>
      </c>
      <c r="K3464" s="1" t="str">
        <f>IF($A3464&gt;--RIGHT($A$2,LEN($A$2)-8),"",SUMIF(Table1[SHIFT NOMENCLATURE], $B3464, Table1[FVIC MOB]))</f>
        <v/>
      </c>
      <c r="L3464" s="1" t="str">
        <f>IF($A3464&gt;--RIGHT($A$2,LEN($A$2)-8),"",SUMIF(Table1[SHIFT NOMENCLATURE], $B3464, Table1[FVIC FIRE]))</f>
        <v/>
      </c>
      <c r="M3464" s="1" t="str">
        <f>IF($A3464&gt;--RIGHT($A$2,LEN($A$2)-8),"",SUMIF(Table1[SHIFT NOMENCLATURE], $B3464, Table1[FKIA]))</f>
        <v/>
      </c>
      <c r="N3464" s="1" t="str">
        <f>IF($A3464&gt;--RIGHT($A$2,LEN($A$2)-8),"",SUMIF(Table1[SHIFT NOMENCLATURE], $B3464, Table1[FWIA]))</f>
        <v/>
      </c>
      <c r="O3464" s="1" t="str">
        <f>IF($A3464&gt;--RIGHT($A$2,LEN($A$2)-8),"",SUMIF(Table1[SHIFT NOMENCLATURE], $B3464, Table1[DUSTWUN]))</f>
        <v/>
      </c>
    </row>
    <row r="3465" spans="1:15" x14ac:dyDescent="0.25">
      <c r="A3465" s="1" t="str">
        <f t="shared" si="108"/>
        <v/>
      </c>
      <c r="B3465" t="str">
        <f t="shared" si="109"/>
        <v/>
      </c>
      <c r="C3465" s="1" t="str">
        <f>IF($A3465&gt;--RIGHT($A$2,LEN($A$2)-8),"",COUNTIF(Table1[SHIFT NOMENCLATURE],$B3465))</f>
        <v/>
      </c>
      <c r="D3465" s="1" t="str">
        <f>IF($A3465&gt;--RIGHT($A$2,LEN($A$2)-8),"",SUMIF(Table1[SHIFT NOMENCLATURE], $B3465, Table1[EVIC KILL]))</f>
        <v/>
      </c>
      <c r="E3465" s="1" t="str">
        <f>IF($A3465&gt;--RIGHT($A$2,LEN($A$2)-8),"",SUMIF(Table1[SHIFT NOMENCLATURE], $B3465, Table1[EVIC MOB]))</f>
        <v/>
      </c>
      <c r="F3465" s="1" t="str">
        <f>IF($A3465&gt;--RIGHT($A$2,LEN($A$2)-8),"",SUMIF(Table1[SHIFT NOMENCLATURE], $B3465, Table1[EVIC FIRE]))</f>
        <v/>
      </c>
      <c r="G3465" s="1" t="str">
        <f>IF($A3465&gt;--RIGHT($A$2,LEN($A$2)-8),"",SUMIF(Table1[SHIFT NOMENCLATURE], $B3465, Table1[EKIA]))</f>
        <v/>
      </c>
      <c r="H3465" s="1" t="str">
        <f>IF($A3465&gt;--RIGHT($A$2,LEN($A$2)-8),"",SUMIF(Table1[SHIFT NOMENCLATURE], $B3465, Table1[EWIA]))</f>
        <v/>
      </c>
      <c r="I3465" s="1" t="str">
        <f>IF($A3465&gt;--RIGHT($A$2,LEN($A$2)-8),"",SUMIF(Table1[SHIFT NOMENCLATURE], $B3465, Table1[EPW]))</f>
        <v/>
      </c>
      <c r="J3465" s="1" t="str">
        <f>IF($A3465&gt;--RIGHT($A$2,LEN($A$2)-8),"",SUMIF(Table1[SHIFT NOMENCLATURE], $B3465, Table1[FVIC KILL]))</f>
        <v/>
      </c>
      <c r="K3465" s="1" t="str">
        <f>IF($A3465&gt;--RIGHT($A$2,LEN($A$2)-8),"",SUMIF(Table1[SHIFT NOMENCLATURE], $B3465, Table1[FVIC MOB]))</f>
        <v/>
      </c>
      <c r="L3465" s="1" t="str">
        <f>IF($A3465&gt;--RIGHT($A$2,LEN($A$2)-8),"",SUMIF(Table1[SHIFT NOMENCLATURE], $B3465, Table1[FVIC FIRE]))</f>
        <v/>
      </c>
      <c r="M3465" s="1" t="str">
        <f>IF($A3465&gt;--RIGHT($A$2,LEN($A$2)-8),"",SUMIF(Table1[SHIFT NOMENCLATURE], $B3465, Table1[FKIA]))</f>
        <v/>
      </c>
      <c r="N3465" s="1" t="str">
        <f>IF($A3465&gt;--RIGHT($A$2,LEN($A$2)-8),"",SUMIF(Table1[SHIFT NOMENCLATURE], $B3465, Table1[FWIA]))</f>
        <v/>
      </c>
      <c r="O3465" s="1" t="str">
        <f>IF($A3465&gt;--RIGHT($A$2,LEN($A$2)-8),"",SUMIF(Table1[SHIFT NOMENCLATURE], $B3465, Table1[DUSTWUN]))</f>
        <v/>
      </c>
    </row>
    <row r="3466" spans="1:15" x14ac:dyDescent="0.25">
      <c r="A3466" s="1" t="str">
        <f t="shared" si="108"/>
        <v/>
      </c>
      <c r="B3466" t="str">
        <f t="shared" si="109"/>
        <v/>
      </c>
      <c r="C3466" s="1" t="str">
        <f>IF($A3466&gt;--RIGHT($A$2,LEN($A$2)-8),"",COUNTIF(Table1[SHIFT NOMENCLATURE],$B3466))</f>
        <v/>
      </c>
      <c r="D3466" s="1" t="str">
        <f>IF($A3466&gt;--RIGHT($A$2,LEN($A$2)-8),"",SUMIF(Table1[SHIFT NOMENCLATURE], $B3466, Table1[EVIC KILL]))</f>
        <v/>
      </c>
      <c r="E3466" s="1" t="str">
        <f>IF($A3466&gt;--RIGHT($A$2,LEN($A$2)-8),"",SUMIF(Table1[SHIFT NOMENCLATURE], $B3466, Table1[EVIC MOB]))</f>
        <v/>
      </c>
      <c r="F3466" s="1" t="str">
        <f>IF($A3466&gt;--RIGHT($A$2,LEN($A$2)-8),"",SUMIF(Table1[SHIFT NOMENCLATURE], $B3466, Table1[EVIC FIRE]))</f>
        <v/>
      </c>
      <c r="G3466" s="1" t="str">
        <f>IF($A3466&gt;--RIGHT($A$2,LEN($A$2)-8),"",SUMIF(Table1[SHIFT NOMENCLATURE], $B3466, Table1[EKIA]))</f>
        <v/>
      </c>
      <c r="H3466" s="1" t="str">
        <f>IF($A3466&gt;--RIGHT($A$2,LEN($A$2)-8),"",SUMIF(Table1[SHIFT NOMENCLATURE], $B3466, Table1[EWIA]))</f>
        <v/>
      </c>
      <c r="I3466" s="1" t="str">
        <f>IF($A3466&gt;--RIGHT($A$2,LEN($A$2)-8),"",SUMIF(Table1[SHIFT NOMENCLATURE], $B3466, Table1[EPW]))</f>
        <v/>
      </c>
      <c r="J3466" s="1" t="str">
        <f>IF($A3466&gt;--RIGHT($A$2,LEN($A$2)-8),"",SUMIF(Table1[SHIFT NOMENCLATURE], $B3466, Table1[FVIC KILL]))</f>
        <v/>
      </c>
      <c r="K3466" s="1" t="str">
        <f>IF($A3466&gt;--RIGHT($A$2,LEN($A$2)-8),"",SUMIF(Table1[SHIFT NOMENCLATURE], $B3466, Table1[FVIC MOB]))</f>
        <v/>
      </c>
      <c r="L3466" s="1" t="str">
        <f>IF($A3466&gt;--RIGHT($A$2,LEN($A$2)-8),"",SUMIF(Table1[SHIFT NOMENCLATURE], $B3466, Table1[FVIC FIRE]))</f>
        <v/>
      </c>
      <c r="M3466" s="1" t="str">
        <f>IF($A3466&gt;--RIGHT($A$2,LEN($A$2)-8),"",SUMIF(Table1[SHIFT NOMENCLATURE], $B3466, Table1[FKIA]))</f>
        <v/>
      </c>
      <c r="N3466" s="1" t="str">
        <f>IF($A3466&gt;--RIGHT($A$2,LEN($A$2)-8),"",SUMIF(Table1[SHIFT NOMENCLATURE], $B3466, Table1[FWIA]))</f>
        <v/>
      </c>
      <c r="O3466" s="1" t="str">
        <f>IF($A3466&gt;--RIGHT($A$2,LEN($A$2)-8),"",SUMIF(Table1[SHIFT NOMENCLATURE], $B3466, Table1[DUSTWUN]))</f>
        <v/>
      </c>
    </row>
    <row r="3467" spans="1:15" x14ac:dyDescent="0.25">
      <c r="A3467" s="1" t="str">
        <f t="shared" si="108"/>
        <v/>
      </c>
      <c r="B3467" t="str">
        <f t="shared" si="109"/>
        <v/>
      </c>
      <c r="C3467" s="1" t="str">
        <f>IF($A3467&gt;--RIGHT($A$2,LEN($A$2)-8),"",COUNTIF(Table1[SHIFT NOMENCLATURE],$B3467))</f>
        <v/>
      </c>
      <c r="D3467" s="1" t="str">
        <f>IF($A3467&gt;--RIGHT($A$2,LEN($A$2)-8),"",SUMIF(Table1[SHIFT NOMENCLATURE], $B3467, Table1[EVIC KILL]))</f>
        <v/>
      </c>
      <c r="E3467" s="1" t="str">
        <f>IF($A3467&gt;--RIGHT($A$2,LEN($A$2)-8),"",SUMIF(Table1[SHIFT NOMENCLATURE], $B3467, Table1[EVIC MOB]))</f>
        <v/>
      </c>
      <c r="F3467" s="1" t="str">
        <f>IF($A3467&gt;--RIGHT($A$2,LEN($A$2)-8),"",SUMIF(Table1[SHIFT NOMENCLATURE], $B3467, Table1[EVIC FIRE]))</f>
        <v/>
      </c>
      <c r="G3467" s="1" t="str">
        <f>IF($A3467&gt;--RIGHT($A$2,LEN($A$2)-8),"",SUMIF(Table1[SHIFT NOMENCLATURE], $B3467, Table1[EKIA]))</f>
        <v/>
      </c>
      <c r="H3467" s="1" t="str">
        <f>IF($A3467&gt;--RIGHT($A$2,LEN($A$2)-8),"",SUMIF(Table1[SHIFT NOMENCLATURE], $B3467, Table1[EWIA]))</f>
        <v/>
      </c>
      <c r="I3467" s="1" t="str">
        <f>IF($A3467&gt;--RIGHT($A$2,LEN($A$2)-8),"",SUMIF(Table1[SHIFT NOMENCLATURE], $B3467, Table1[EPW]))</f>
        <v/>
      </c>
      <c r="J3467" s="1" t="str">
        <f>IF($A3467&gt;--RIGHT($A$2,LEN($A$2)-8),"",SUMIF(Table1[SHIFT NOMENCLATURE], $B3467, Table1[FVIC KILL]))</f>
        <v/>
      </c>
      <c r="K3467" s="1" t="str">
        <f>IF($A3467&gt;--RIGHT($A$2,LEN($A$2)-8),"",SUMIF(Table1[SHIFT NOMENCLATURE], $B3467, Table1[FVIC MOB]))</f>
        <v/>
      </c>
      <c r="L3467" s="1" t="str">
        <f>IF($A3467&gt;--RIGHT($A$2,LEN($A$2)-8),"",SUMIF(Table1[SHIFT NOMENCLATURE], $B3467, Table1[FVIC FIRE]))</f>
        <v/>
      </c>
      <c r="M3467" s="1" t="str">
        <f>IF($A3467&gt;--RIGHT($A$2,LEN($A$2)-8),"",SUMIF(Table1[SHIFT NOMENCLATURE], $B3467, Table1[FKIA]))</f>
        <v/>
      </c>
      <c r="N3467" s="1" t="str">
        <f>IF($A3467&gt;--RIGHT($A$2,LEN($A$2)-8),"",SUMIF(Table1[SHIFT NOMENCLATURE], $B3467, Table1[FWIA]))</f>
        <v/>
      </c>
      <c r="O3467" s="1" t="str">
        <f>IF($A3467&gt;--RIGHT($A$2,LEN($A$2)-8),"",SUMIF(Table1[SHIFT NOMENCLATURE], $B3467, Table1[DUSTWUN]))</f>
        <v/>
      </c>
    </row>
    <row r="3468" spans="1:15" x14ac:dyDescent="0.25">
      <c r="A3468" s="1" t="str">
        <f t="shared" si="108"/>
        <v/>
      </c>
      <c r="B3468" t="str">
        <f t="shared" si="109"/>
        <v/>
      </c>
      <c r="C3468" s="1" t="str">
        <f>IF($A3468&gt;--RIGHT($A$2,LEN($A$2)-8),"",COUNTIF(Table1[SHIFT NOMENCLATURE],$B3468))</f>
        <v/>
      </c>
      <c r="D3468" s="1" t="str">
        <f>IF($A3468&gt;--RIGHT($A$2,LEN($A$2)-8),"",SUMIF(Table1[SHIFT NOMENCLATURE], $B3468, Table1[EVIC KILL]))</f>
        <v/>
      </c>
      <c r="E3468" s="1" t="str">
        <f>IF($A3468&gt;--RIGHT($A$2,LEN($A$2)-8),"",SUMIF(Table1[SHIFT NOMENCLATURE], $B3468, Table1[EVIC MOB]))</f>
        <v/>
      </c>
      <c r="F3468" s="1" t="str">
        <f>IF($A3468&gt;--RIGHT($A$2,LEN($A$2)-8),"",SUMIF(Table1[SHIFT NOMENCLATURE], $B3468, Table1[EVIC FIRE]))</f>
        <v/>
      </c>
      <c r="G3468" s="1" t="str">
        <f>IF($A3468&gt;--RIGHT($A$2,LEN($A$2)-8),"",SUMIF(Table1[SHIFT NOMENCLATURE], $B3468, Table1[EKIA]))</f>
        <v/>
      </c>
      <c r="H3468" s="1" t="str">
        <f>IF($A3468&gt;--RIGHT($A$2,LEN($A$2)-8),"",SUMIF(Table1[SHIFT NOMENCLATURE], $B3468, Table1[EWIA]))</f>
        <v/>
      </c>
      <c r="I3468" s="1" t="str">
        <f>IF($A3468&gt;--RIGHT($A$2,LEN($A$2)-8),"",SUMIF(Table1[SHIFT NOMENCLATURE], $B3468, Table1[EPW]))</f>
        <v/>
      </c>
      <c r="J3468" s="1" t="str">
        <f>IF($A3468&gt;--RIGHT($A$2,LEN($A$2)-8),"",SUMIF(Table1[SHIFT NOMENCLATURE], $B3468, Table1[FVIC KILL]))</f>
        <v/>
      </c>
      <c r="K3468" s="1" t="str">
        <f>IF($A3468&gt;--RIGHT($A$2,LEN($A$2)-8),"",SUMIF(Table1[SHIFT NOMENCLATURE], $B3468, Table1[FVIC MOB]))</f>
        <v/>
      </c>
      <c r="L3468" s="1" t="str">
        <f>IF($A3468&gt;--RIGHT($A$2,LEN($A$2)-8),"",SUMIF(Table1[SHIFT NOMENCLATURE], $B3468, Table1[FVIC FIRE]))</f>
        <v/>
      </c>
      <c r="M3468" s="1" t="str">
        <f>IF($A3468&gt;--RIGHT($A$2,LEN($A$2)-8),"",SUMIF(Table1[SHIFT NOMENCLATURE], $B3468, Table1[FKIA]))</f>
        <v/>
      </c>
      <c r="N3468" s="1" t="str">
        <f>IF($A3468&gt;--RIGHT($A$2,LEN($A$2)-8),"",SUMIF(Table1[SHIFT NOMENCLATURE], $B3468, Table1[FWIA]))</f>
        <v/>
      </c>
      <c r="O3468" s="1" t="str">
        <f>IF($A3468&gt;--RIGHT($A$2,LEN($A$2)-8),"",SUMIF(Table1[SHIFT NOMENCLATURE], $B3468, Table1[DUSTWUN]))</f>
        <v/>
      </c>
    </row>
    <row r="3469" spans="1:15" x14ac:dyDescent="0.25">
      <c r="A3469" s="1" t="str">
        <f t="shared" si="108"/>
        <v/>
      </c>
      <c r="B3469" t="str">
        <f t="shared" si="109"/>
        <v/>
      </c>
      <c r="C3469" s="1" t="str">
        <f>IF($A3469&gt;--RIGHT($A$2,LEN($A$2)-8),"",COUNTIF(Table1[SHIFT NOMENCLATURE],$B3469))</f>
        <v/>
      </c>
      <c r="D3469" s="1" t="str">
        <f>IF($A3469&gt;--RIGHT($A$2,LEN($A$2)-8),"",SUMIF(Table1[SHIFT NOMENCLATURE], $B3469, Table1[EVIC KILL]))</f>
        <v/>
      </c>
      <c r="E3469" s="1" t="str">
        <f>IF($A3469&gt;--RIGHT($A$2,LEN($A$2)-8),"",SUMIF(Table1[SHIFT NOMENCLATURE], $B3469, Table1[EVIC MOB]))</f>
        <v/>
      </c>
      <c r="F3469" s="1" t="str">
        <f>IF($A3469&gt;--RIGHT($A$2,LEN($A$2)-8),"",SUMIF(Table1[SHIFT NOMENCLATURE], $B3469, Table1[EVIC FIRE]))</f>
        <v/>
      </c>
      <c r="G3469" s="1" t="str">
        <f>IF($A3469&gt;--RIGHT($A$2,LEN($A$2)-8),"",SUMIF(Table1[SHIFT NOMENCLATURE], $B3469, Table1[EKIA]))</f>
        <v/>
      </c>
      <c r="H3469" s="1" t="str">
        <f>IF($A3469&gt;--RIGHT($A$2,LEN($A$2)-8),"",SUMIF(Table1[SHIFT NOMENCLATURE], $B3469, Table1[EWIA]))</f>
        <v/>
      </c>
      <c r="I3469" s="1" t="str">
        <f>IF($A3469&gt;--RIGHT($A$2,LEN($A$2)-8),"",SUMIF(Table1[SHIFT NOMENCLATURE], $B3469, Table1[EPW]))</f>
        <v/>
      </c>
      <c r="J3469" s="1" t="str">
        <f>IF($A3469&gt;--RIGHT($A$2,LEN($A$2)-8),"",SUMIF(Table1[SHIFT NOMENCLATURE], $B3469, Table1[FVIC KILL]))</f>
        <v/>
      </c>
      <c r="K3469" s="1" t="str">
        <f>IF($A3469&gt;--RIGHT($A$2,LEN($A$2)-8),"",SUMIF(Table1[SHIFT NOMENCLATURE], $B3469, Table1[FVIC MOB]))</f>
        <v/>
      </c>
      <c r="L3469" s="1" t="str">
        <f>IF($A3469&gt;--RIGHT($A$2,LEN($A$2)-8),"",SUMIF(Table1[SHIFT NOMENCLATURE], $B3469, Table1[FVIC FIRE]))</f>
        <v/>
      </c>
      <c r="M3469" s="1" t="str">
        <f>IF($A3469&gt;--RIGHT($A$2,LEN($A$2)-8),"",SUMIF(Table1[SHIFT NOMENCLATURE], $B3469, Table1[FKIA]))</f>
        <v/>
      </c>
      <c r="N3469" s="1" t="str">
        <f>IF($A3469&gt;--RIGHT($A$2,LEN($A$2)-8),"",SUMIF(Table1[SHIFT NOMENCLATURE], $B3469, Table1[FWIA]))</f>
        <v/>
      </c>
      <c r="O3469" s="1" t="str">
        <f>IF($A3469&gt;--RIGHT($A$2,LEN($A$2)-8),"",SUMIF(Table1[SHIFT NOMENCLATURE], $B3469, Table1[DUSTWUN]))</f>
        <v/>
      </c>
    </row>
    <row r="3470" spans="1:15" x14ac:dyDescent="0.25">
      <c r="A3470" s="1" t="str">
        <f t="shared" si="108"/>
        <v/>
      </c>
      <c r="B3470" t="str">
        <f t="shared" si="109"/>
        <v/>
      </c>
      <c r="C3470" s="1" t="str">
        <f>IF($A3470&gt;--RIGHT($A$2,LEN($A$2)-8),"",COUNTIF(Table1[SHIFT NOMENCLATURE],$B3470))</f>
        <v/>
      </c>
      <c r="D3470" s="1" t="str">
        <f>IF($A3470&gt;--RIGHT($A$2,LEN($A$2)-8),"",SUMIF(Table1[SHIFT NOMENCLATURE], $B3470, Table1[EVIC KILL]))</f>
        <v/>
      </c>
      <c r="E3470" s="1" t="str">
        <f>IF($A3470&gt;--RIGHT($A$2,LEN($A$2)-8),"",SUMIF(Table1[SHIFT NOMENCLATURE], $B3470, Table1[EVIC MOB]))</f>
        <v/>
      </c>
      <c r="F3470" s="1" t="str">
        <f>IF($A3470&gt;--RIGHT($A$2,LEN($A$2)-8),"",SUMIF(Table1[SHIFT NOMENCLATURE], $B3470, Table1[EVIC FIRE]))</f>
        <v/>
      </c>
      <c r="G3470" s="1" t="str">
        <f>IF($A3470&gt;--RIGHT($A$2,LEN($A$2)-8),"",SUMIF(Table1[SHIFT NOMENCLATURE], $B3470, Table1[EKIA]))</f>
        <v/>
      </c>
      <c r="H3470" s="1" t="str">
        <f>IF($A3470&gt;--RIGHT($A$2,LEN($A$2)-8),"",SUMIF(Table1[SHIFT NOMENCLATURE], $B3470, Table1[EWIA]))</f>
        <v/>
      </c>
      <c r="I3470" s="1" t="str">
        <f>IF($A3470&gt;--RIGHT($A$2,LEN($A$2)-8),"",SUMIF(Table1[SHIFT NOMENCLATURE], $B3470, Table1[EPW]))</f>
        <v/>
      </c>
      <c r="J3470" s="1" t="str">
        <f>IF($A3470&gt;--RIGHT($A$2,LEN($A$2)-8),"",SUMIF(Table1[SHIFT NOMENCLATURE], $B3470, Table1[FVIC KILL]))</f>
        <v/>
      </c>
      <c r="K3470" s="1" t="str">
        <f>IF($A3470&gt;--RIGHT($A$2,LEN($A$2)-8),"",SUMIF(Table1[SHIFT NOMENCLATURE], $B3470, Table1[FVIC MOB]))</f>
        <v/>
      </c>
      <c r="L3470" s="1" t="str">
        <f>IF($A3470&gt;--RIGHT($A$2,LEN($A$2)-8),"",SUMIF(Table1[SHIFT NOMENCLATURE], $B3470, Table1[FVIC FIRE]))</f>
        <v/>
      </c>
      <c r="M3470" s="1" t="str">
        <f>IF($A3470&gt;--RIGHT($A$2,LEN($A$2)-8),"",SUMIF(Table1[SHIFT NOMENCLATURE], $B3470, Table1[FKIA]))</f>
        <v/>
      </c>
      <c r="N3470" s="1" t="str">
        <f>IF($A3470&gt;--RIGHT($A$2,LEN($A$2)-8),"",SUMIF(Table1[SHIFT NOMENCLATURE], $B3470, Table1[FWIA]))</f>
        <v/>
      </c>
      <c r="O3470" s="1" t="str">
        <f>IF($A3470&gt;--RIGHT($A$2,LEN($A$2)-8),"",SUMIF(Table1[SHIFT NOMENCLATURE], $B3470, Table1[DUSTWUN]))</f>
        <v/>
      </c>
    </row>
    <row r="3471" spans="1:15" x14ac:dyDescent="0.25">
      <c r="A3471" s="1" t="str">
        <f t="shared" si="108"/>
        <v/>
      </c>
      <c r="B3471" t="str">
        <f t="shared" si="109"/>
        <v/>
      </c>
      <c r="C3471" s="1" t="str">
        <f>IF($A3471&gt;--RIGHT($A$2,LEN($A$2)-8),"",COUNTIF(Table1[SHIFT NOMENCLATURE],$B3471))</f>
        <v/>
      </c>
      <c r="D3471" s="1" t="str">
        <f>IF($A3471&gt;--RIGHT($A$2,LEN($A$2)-8),"",SUMIF(Table1[SHIFT NOMENCLATURE], $B3471, Table1[EVIC KILL]))</f>
        <v/>
      </c>
      <c r="E3471" s="1" t="str">
        <f>IF($A3471&gt;--RIGHT($A$2,LEN($A$2)-8),"",SUMIF(Table1[SHIFT NOMENCLATURE], $B3471, Table1[EVIC MOB]))</f>
        <v/>
      </c>
      <c r="F3471" s="1" t="str">
        <f>IF($A3471&gt;--RIGHT($A$2,LEN($A$2)-8),"",SUMIF(Table1[SHIFT NOMENCLATURE], $B3471, Table1[EVIC FIRE]))</f>
        <v/>
      </c>
      <c r="G3471" s="1" t="str">
        <f>IF($A3471&gt;--RIGHT($A$2,LEN($A$2)-8),"",SUMIF(Table1[SHIFT NOMENCLATURE], $B3471, Table1[EKIA]))</f>
        <v/>
      </c>
      <c r="H3471" s="1" t="str">
        <f>IF($A3471&gt;--RIGHT($A$2,LEN($A$2)-8),"",SUMIF(Table1[SHIFT NOMENCLATURE], $B3471, Table1[EWIA]))</f>
        <v/>
      </c>
      <c r="I3471" s="1" t="str">
        <f>IF($A3471&gt;--RIGHT($A$2,LEN($A$2)-8),"",SUMIF(Table1[SHIFT NOMENCLATURE], $B3471, Table1[EPW]))</f>
        <v/>
      </c>
      <c r="J3471" s="1" t="str">
        <f>IF($A3471&gt;--RIGHT($A$2,LEN($A$2)-8),"",SUMIF(Table1[SHIFT NOMENCLATURE], $B3471, Table1[FVIC KILL]))</f>
        <v/>
      </c>
      <c r="K3471" s="1" t="str">
        <f>IF($A3471&gt;--RIGHT($A$2,LEN($A$2)-8),"",SUMIF(Table1[SHIFT NOMENCLATURE], $B3471, Table1[FVIC MOB]))</f>
        <v/>
      </c>
      <c r="L3471" s="1" t="str">
        <f>IF($A3471&gt;--RIGHT($A$2,LEN($A$2)-8),"",SUMIF(Table1[SHIFT NOMENCLATURE], $B3471, Table1[FVIC FIRE]))</f>
        <v/>
      </c>
      <c r="M3471" s="1" t="str">
        <f>IF($A3471&gt;--RIGHT($A$2,LEN($A$2)-8),"",SUMIF(Table1[SHIFT NOMENCLATURE], $B3471, Table1[FKIA]))</f>
        <v/>
      </c>
      <c r="N3471" s="1" t="str">
        <f>IF($A3471&gt;--RIGHT($A$2,LEN($A$2)-8),"",SUMIF(Table1[SHIFT NOMENCLATURE], $B3471, Table1[FWIA]))</f>
        <v/>
      </c>
      <c r="O3471" s="1" t="str">
        <f>IF($A3471&gt;--RIGHT($A$2,LEN($A$2)-8),"",SUMIF(Table1[SHIFT NOMENCLATURE], $B3471, Table1[DUSTWUN]))</f>
        <v/>
      </c>
    </row>
    <row r="3472" spans="1:15" x14ac:dyDescent="0.25">
      <c r="A3472" s="1" t="str">
        <f t="shared" si="108"/>
        <v/>
      </c>
      <c r="B3472" t="str">
        <f t="shared" si="109"/>
        <v/>
      </c>
      <c r="C3472" s="1" t="str">
        <f>IF($A3472&gt;--RIGHT($A$2,LEN($A$2)-8),"",COUNTIF(Table1[SHIFT NOMENCLATURE],$B3472))</f>
        <v/>
      </c>
      <c r="D3472" s="1" t="str">
        <f>IF($A3472&gt;--RIGHT($A$2,LEN($A$2)-8),"",SUMIF(Table1[SHIFT NOMENCLATURE], $B3472, Table1[EVIC KILL]))</f>
        <v/>
      </c>
      <c r="E3472" s="1" t="str">
        <f>IF($A3472&gt;--RIGHT($A$2,LEN($A$2)-8),"",SUMIF(Table1[SHIFT NOMENCLATURE], $B3472, Table1[EVIC MOB]))</f>
        <v/>
      </c>
      <c r="F3472" s="1" t="str">
        <f>IF($A3472&gt;--RIGHT($A$2,LEN($A$2)-8),"",SUMIF(Table1[SHIFT NOMENCLATURE], $B3472, Table1[EVIC FIRE]))</f>
        <v/>
      </c>
      <c r="G3472" s="1" t="str">
        <f>IF($A3472&gt;--RIGHT($A$2,LEN($A$2)-8),"",SUMIF(Table1[SHIFT NOMENCLATURE], $B3472, Table1[EKIA]))</f>
        <v/>
      </c>
      <c r="H3472" s="1" t="str">
        <f>IF($A3472&gt;--RIGHT($A$2,LEN($A$2)-8),"",SUMIF(Table1[SHIFT NOMENCLATURE], $B3472, Table1[EWIA]))</f>
        <v/>
      </c>
      <c r="I3472" s="1" t="str">
        <f>IF($A3472&gt;--RIGHT($A$2,LEN($A$2)-8),"",SUMIF(Table1[SHIFT NOMENCLATURE], $B3472, Table1[EPW]))</f>
        <v/>
      </c>
      <c r="J3472" s="1" t="str">
        <f>IF($A3472&gt;--RIGHT($A$2,LEN($A$2)-8),"",SUMIF(Table1[SHIFT NOMENCLATURE], $B3472, Table1[FVIC KILL]))</f>
        <v/>
      </c>
      <c r="K3472" s="1" t="str">
        <f>IF($A3472&gt;--RIGHT($A$2,LEN($A$2)-8),"",SUMIF(Table1[SHIFT NOMENCLATURE], $B3472, Table1[FVIC MOB]))</f>
        <v/>
      </c>
      <c r="L3472" s="1" t="str">
        <f>IF($A3472&gt;--RIGHT($A$2,LEN($A$2)-8),"",SUMIF(Table1[SHIFT NOMENCLATURE], $B3472, Table1[FVIC FIRE]))</f>
        <v/>
      </c>
      <c r="M3472" s="1" t="str">
        <f>IF($A3472&gt;--RIGHT($A$2,LEN($A$2)-8),"",SUMIF(Table1[SHIFT NOMENCLATURE], $B3472, Table1[FKIA]))</f>
        <v/>
      </c>
      <c r="N3472" s="1" t="str">
        <f>IF($A3472&gt;--RIGHT($A$2,LEN($A$2)-8),"",SUMIF(Table1[SHIFT NOMENCLATURE], $B3472, Table1[FWIA]))</f>
        <v/>
      </c>
      <c r="O3472" s="1" t="str">
        <f>IF($A3472&gt;--RIGHT($A$2,LEN($A$2)-8),"",SUMIF(Table1[SHIFT NOMENCLATURE], $B3472, Table1[DUSTWUN]))</f>
        <v/>
      </c>
    </row>
    <row r="3473" spans="1:15" x14ac:dyDescent="0.25">
      <c r="A3473" s="1" t="str">
        <f t="shared" si="108"/>
        <v/>
      </c>
      <c r="B3473" t="str">
        <f t="shared" si="109"/>
        <v/>
      </c>
      <c r="C3473" s="1" t="str">
        <f>IF($A3473&gt;--RIGHT($A$2,LEN($A$2)-8),"",COUNTIF(Table1[SHIFT NOMENCLATURE],$B3473))</f>
        <v/>
      </c>
      <c r="D3473" s="1" t="str">
        <f>IF($A3473&gt;--RIGHT($A$2,LEN($A$2)-8),"",SUMIF(Table1[SHIFT NOMENCLATURE], $B3473, Table1[EVIC KILL]))</f>
        <v/>
      </c>
      <c r="E3473" s="1" t="str">
        <f>IF($A3473&gt;--RIGHT($A$2,LEN($A$2)-8),"",SUMIF(Table1[SHIFT NOMENCLATURE], $B3473, Table1[EVIC MOB]))</f>
        <v/>
      </c>
      <c r="F3473" s="1" t="str">
        <f>IF($A3473&gt;--RIGHT($A$2,LEN($A$2)-8),"",SUMIF(Table1[SHIFT NOMENCLATURE], $B3473, Table1[EVIC FIRE]))</f>
        <v/>
      </c>
      <c r="G3473" s="1" t="str">
        <f>IF($A3473&gt;--RIGHT($A$2,LEN($A$2)-8),"",SUMIF(Table1[SHIFT NOMENCLATURE], $B3473, Table1[EKIA]))</f>
        <v/>
      </c>
      <c r="H3473" s="1" t="str">
        <f>IF($A3473&gt;--RIGHT($A$2,LEN($A$2)-8),"",SUMIF(Table1[SHIFT NOMENCLATURE], $B3473, Table1[EWIA]))</f>
        <v/>
      </c>
      <c r="I3473" s="1" t="str">
        <f>IF($A3473&gt;--RIGHT($A$2,LEN($A$2)-8),"",SUMIF(Table1[SHIFT NOMENCLATURE], $B3473, Table1[EPW]))</f>
        <v/>
      </c>
      <c r="J3473" s="1" t="str">
        <f>IF($A3473&gt;--RIGHT($A$2,LEN($A$2)-8),"",SUMIF(Table1[SHIFT NOMENCLATURE], $B3473, Table1[FVIC KILL]))</f>
        <v/>
      </c>
      <c r="K3473" s="1" t="str">
        <f>IF($A3473&gt;--RIGHT($A$2,LEN($A$2)-8),"",SUMIF(Table1[SHIFT NOMENCLATURE], $B3473, Table1[FVIC MOB]))</f>
        <v/>
      </c>
      <c r="L3473" s="1" t="str">
        <f>IF($A3473&gt;--RIGHT($A$2,LEN($A$2)-8),"",SUMIF(Table1[SHIFT NOMENCLATURE], $B3473, Table1[FVIC FIRE]))</f>
        <v/>
      </c>
      <c r="M3473" s="1" t="str">
        <f>IF($A3473&gt;--RIGHT($A$2,LEN($A$2)-8),"",SUMIF(Table1[SHIFT NOMENCLATURE], $B3473, Table1[FKIA]))</f>
        <v/>
      </c>
      <c r="N3473" s="1" t="str">
        <f>IF($A3473&gt;--RIGHT($A$2,LEN($A$2)-8),"",SUMIF(Table1[SHIFT NOMENCLATURE], $B3473, Table1[FWIA]))</f>
        <v/>
      </c>
      <c r="O3473" s="1" t="str">
        <f>IF($A3473&gt;--RIGHT($A$2,LEN($A$2)-8),"",SUMIF(Table1[SHIFT NOMENCLATURE], $B3473, Table1[DUSTWUN]))</f>
        <v/>
      </c>
    </row>
    <row r="3474" spans="1:15" x14ac:dyDescent="0.25">
      <c r="A3474" s="1" t="str">
        <f t="shared" si="108"/>
        <v/>
      </c>
      <c r="B3474" t="str">
        <f t="shared" si="109"/>
        <v/>
      </c>
      <c r="C3474" s="1" t="str">
        <f>IF($A3474&gt;--RIGHT($A$2,LEN($A$2)-8),"",COUNTIF(Table1[SHIFT NOMENCLATURE],$B3474))</f>
        <v/>
      </c>
      <c r="D3474" s="1" t="str">
        <f>IF($A3474&gt;--RIGHT($A$2,LEN($A$2)-8),"",SUMIF(Table1[SHIFT NOMENCLATURE], $B3474, Table1[EVIC KILL]))</f>
        <v/>
      </c>
      <c r="E3474" s="1" t="str">
        <f>IF($A3474&gt;--RIGHT($A$2,LEN($A$2)-8),"",SUMIF(Table1[SHIFT NOMENCLATURE], $B3474, Table1[EVIC MOB]))</f>
        <v/>
      </c>
      <c r="F3474" s="1" t="str">
        <f>IF($A3474&gt;--RIGHT($A$2,LEN($A$2)-8),"",SUMIF(Table1[SHIFT NOMENCLATURE], $B3474, Table1[EVIC FIRE]))</f>
        <v/>
      </c>
      <c r="G3474" s="1" t="str">
        <f>IF($A3474&gt;--RIGHT($A$2,LEN($A$2)-8),"",SUMIF(Table1[SHIFT NOMENCLATURE], $B3474, Table1[EKIA]))</f>
        <v/>
      </c>
      <c r="H3474" s="1" t="str">
        <f>IF($A3474&gt;--RIGHT($A$2,LEN($A$2)-8),"",SUMIF(Table1[SHIFT NOMENCLATURE], $B3474, Table1[EWIA]))</f>
        <v/>
      </c>
      <c r="I3474" s="1" t="str">
        <f>IF($A3474&gt;--RIGHT($A$2,LEN($A$2)-8),"",SUMIF(Table1[SHIFT NOMENCLATURE], $B3474, Table1[EPW]))</f>
        <v/>
      </c>
      <c r="J3474" s="1" t="str">
        <f>IF($A3474&gt;--RIGHT($A$2,LEN($A$2)-8),"",SUMIF(Table1[SHIFT NOMENCLATURE], $B3474, Table1[FVIC KILL]))</f>
        <v/>
      </c>
      <c r="K3474" s="1" t="str">
        <f>IF($A3474&gt;--RIGHT($A$2,LEN($A$2)-8),"",SUMIF(Table1[SHIFT NOMENCLATURE], $B3474, Table1[FVIC MOB]))</f>
        <v/>
      </c>
      <c r="L3474" s="1" t="str">
        <f>IF($A3474&gt;--RIGHT($A$2,LEN($A$2)-8),"",SUMIF(Table1[SHIFT NOMENCLATURE], $B3474, Table1[FVIC FIRE]))</f>
        <v/>
      </c>
      <c r="M3474" s="1" t="str">
        <f>IF($A3474&gt;--RIGHT($A$2,LEN($A$2)-8),"",SUMIF(Table1[SHIFT NOMENCLATURE], $B3474, Table1[FKIA]))</f>
        <v/>
      </c>
      <c r="N3474" s="1" t="str">
        <f>IF($A3474&gt;--RIGHT($A$2,LEN($A$2)-8),"",SUMIF(Table1[SHIFT NOMENCLATURE], $B3474, Table1[FWIA]))</f>
        <v/>
      </c>
      <c r="O3474" s="1" t="str">
        <f>IF($A3474&gt;--RIGHT($A$2,LEN($A$2)-8),"",SUMIF(Table1[SHIFT NOMENCLATURE], $B3474, Table1[DUSTWUN]))</f>
        <v/>
      </c>
    </row>
    <row r="3475" spans="1:15" x14ac:dyDescent="0.25">
      <c r="A3475" s="1" t="str">
        <f t="shared" si="108"/>
        <v/>
      </c>
      <c r="B3475" t="str">
        <f t="shared" si="109"/>
        <v/>
      </c>
      <c r="C3475" s="1" t="str">
        <f>IF($A3475&gt;--RIGHT($A$2,LEN($A$2)-8),"",COUNTIF(Table1[SHIFT NOMENCLATURE],$B3475))</f>
        <v/>
      </c>
      <c r="D3475" s="1" t="str">
        <f>IF($A3475&gt;--RIGHT($A$2,LEN($A$2)-8),"",SUMIF(Table1[SHIFT NOMENCLATURE], $B3475, Table1[EVIC KILL]))</f>
        <v/>
      </c>
      <c r="E3475" s="1" t="str">
        <f>IF($A3475&gt;--RIGHT($A$2,LEN($A$2)-8),"",SUMIF(Table1[SHIFT NOMENCLATURE], $B3475, Table1[EVIC MOB]))</f>
        <v/>
      </c>
      <c r="F3475" s="1" t="str">
        <f>IF($A3475&gt;--RIGHT($A$2,LEN($A$2)-8),"",SUMIF(Table1[SHIFT NOMENCLATURE], $B3475, Table1[EVIC FIRE]))</f>
        <v/>
      </c>
      <c r="G3475" s="1" t="str">
        <f>IF($A3475&gt;--RIGHT($A$2,LEN($A$2)-8),"",SUMIF(Table1[SHIFT NOMENCLATURE], $B3475, Table1[EKIA]))</f>
        <v/>
      </c>
      <c r="H3475" s="1" t="str">
        <f>IF($A3475&gt;--RIGHT($A$2,LEN($A$2)-8),"",SUMIF(Table1[SHIFT NOMENCLATURE], $B3475, Table1[EWIA]))</f>
        <v/>
      </c>
      <c r="I3475" s="1" t="str">
        <f>IF($A3475&gt;--RIGHT($A$2,LEN($A$2)-8),"",SUMIF(Table1[SHIFT NOMENCLATURE], $B3475, Table1[EPW]))</f>
        <v/>
      </c>
      <c r="J3475" s="1" t="str">
        <f>IF($A3475&gt;--RIGHT($A$2,LEN($A$2)-8),"",SUMIF(Table1[SHIFT NOMENCLATURE], $B3475, Table1[FVIC KILL]))</f>
        <v/>
      </c>
      <c r="K3475" s="1" t="str">
        <f>IF($A3475&gt;--RIGHT($A$2,LEN($A$2)-8),"",SUMIF(Table1[SHIFT NOMENCLATURE], $B3475, Table1[FVIC MOB]))</f>
        <v/>
      </c>
      <c r="L3475" s="1" t="str">
        <f>IF($A3475&gt;--RIGHT($A$2,LEN($A$2)-8),"",SUMIF(Table1[SHIFT NOMENCLATURE], $B3475, Table1[FVIC FIRE]))</f>
        <v/>
      </c>
      <c r="M3475" s="1" t="str">
        <f>IF($A3475&gt;--RIGHT($A$2,LEN($A$2)-8),"",SUMIF(Table1[SHIFT NOMENCLATURE], $B3475, Table1[FKIA]))</f>
        <v/>
      </c>
      <c r="N3475" s="1" t="str">
        <f>IF($A3475&gt;--RIGHT($A$2,LEN($A$2)-8),"",SUMIF(Table1[SHIFT NOMENCLATURE], $B3475, Table1[FWIA]))</f>
        <v/>
      </c>
      <c r="O3475" s="1" t="str">
        <f>IF($A3475&gt;--RIGHT($A$2,LEN($A$2)-8),"",SUMIF(Table1[SHIFT NOMENCLATURE], $B3475, Table1[DUSTWUN]))</f>
        <v/>
      </c>
    </row>
    <row r="3476" spans="1:15" x14ac:dyDescent="0.25">
      <c r="A3476" s="1" t="str">
        <f t="shared" si="108"/>
        <v/>
      </c>
      <c r="B3476" t="str">
        <f t="shared" si="109"/>
        <v/>
      </c>
      <c r="C3476" s="1" t="str">
        <f>IF($A3476&gt;--RIGHT($A$2,LEN($A$2)-8),"",COUNTIF(Table1[SHIFT NOMENCLATURE],$B3476))</f>
        <v/>
      </c>
      <c r="D3476" s="1" t="str">
        <f>IF($A3476&gt;--RIGHT($A$2,LEN($A$2)-8),"",SUMIF(Table1[SHIFT NOMENCLATURE], $B3476, Table1[EVIC KILL]))</f>
        <v/>
      </c>
      <c r="E3476" s="1" t="str">
        <f>IF($A3476&gt;--RIGHT($A$2,LEN($A$2)-8),"",SUMIF(Table1[SHIFT NOMENCLATURE], $B3476, Table1[EVIC MOB]))</f>
        <v/>
      </c>
      <c r="F3476" s="1" t="str">
        <f>IF($A3476&gt;--RIGHT($A$2,LEN($A$2)-8),"",SUMIF(Table1[SHIFT NOMENCLATURE], $B3476, Table1[EVIC FIRE]))</f>
        <v/>
      </c>
      <c r="G3476" s="1" t="str">
        <f>IF($A3476&gt;--RIGHT($A$2,LEN($A$2)-8),"",SUMIF(Table1[SHIFT NOMENCLATURE], $B3476, Table1[EKIA]))</f>
        <v/>
      </c>
      <c r="H3476" s="1" t="str">
        <f>IF($A3476&gt;--RIGHT($A$2,LEN($A$2)-8),"",SUMIF(Table1[SHIFT NOMENCLATURE], $B3476, Table1[EWIA]))</f>
        <v/>
      </c>
      <c r="I3476" s="1" t="str">
        <f>IF($A3476&gt;--RIGHT($A$2,LEN($A$2)-8),"",SUMIF(Table1[SHIFT NOMENCLATURE], $B3476, Table1[EPW]))</f>
        <v/>
      </c>
      <c r="J3476" s="1" t="str">
        <f>IF($A3476&gt;--RIGHT($A$2,LEN($A$2)-8),"",SUMIF(Table1[SHIFT NOMENCLATURE], $B3476, Table1[FVIC KILL]))</f>
        <v/>
      </c>
      <c r="K3476" s="1" t="str">
        <f>IF($A3476&gt;--RIGHT($A$2,LEN($A$2)-8),"",SUMIF(Table1[SHIFT NOMENCLATURE], $B3476, Table1[FVIC MOB]))</f>
        <v/>
      </c>
      <c r="L3476" s="1" t="str">
        <f>IF($A3476&gt;--RIGHT($A$2,LEN($A$2)-8),"",SUMIF(Table1[SHIFT NOMENCLATURE], $B3476, Table1[FVIC FIRE]))</f>
        <v/>
      </c>
      <c r="M3476" s="1" t="str">
        <f>IF($A3476&gt;--RIGHT($A$2,LEN($A$2)-8),"",SUMIF(Table1[SHIFT NOMENCLATURE], $B3476, Table1[FKIA]))</f>
        <v/>
      </c>
      <c r="N3476" s="1" t="str">
        <f>IF($A3476&gt;--RIGHT($A$2,LEN($A$2)-8),"",SUMIF(Table1[SHIFT NOMENCLATURE], $B3476, Table1[FWIA]))</f>
        <v/>
      </c>
      <c r="O3476" s="1" t="str">
        <f>IF($A3476&gt;--RIGHT($A$2,LEN($A$2)-8),"",SUMIF(Table1[SHIFT NOMENCLATURE], $B3476, Table1[DUSTWUN]))</f>
        <v/>
      </c>
    </row>
    <row r="3477" spans="1:15" x14ac:dyDescent="0.25">
      <c r="A3477" s="1" t="str">
        <f t="shared" si="108"/>
        <v/>
      </c>
      <c r="B3477" t="str">
        <f t="shared" si="109"/>
        <v/>
      </c>
      <c r="C3477" s="1" t="str">
        <f>IF($A3477&gt;--RIGHT($A$2,LEN($A$2)-8),"",COUNTIF(Table1[SHIFT NOMENCLATURE],$B3477))</f>
        <v/>
      </c>
      <c r="D3477" s="1" t="str">
        <f>IF($A3477&gt;--RIGHT($A$2,LEN($A$2)-8),"",SUMIF(Table1[SHIFT NOMENCLATURE], $B3477, Table1[EVIC KILL]))</f>
        <v/>
      </c>
      <c r="E3477" s="1" t="str">
        <f>IF($A3477&gt;--RIGHT($A$2,LEN($A$2)-8),"",SUMIF(Table1[SHIFT NOMENCLATURE], $B3477, Table1[EVIC MOB]))</f>
        <v/>
      </c>
      <c r="F3477" s="1" t="str">
        <f>IF($A3477&gt;--RIGHT($A$2,LEN($A$2)-8),"",SUMIF(Table1[SHIFT NOMENCLATURE], $B3477, Table1[EVIC FIRE]))</f>
        <v/>
      </c>
      <c r="G3477" s="1" t="str">
        <f>IF($A3477&gt;--RIGHT($A$2,LEN($A$2)-8),"",SUMIF(Table1[SHIFT NOMENCLATURE], $B3477, Table1[EKIA]))</f>
        <v/>
      </c>
      <c r="H3477" s="1" t="str">
        <f>IF($A3477&gt;--RIGHT($A$2,LEN($A$2)-8),"",SUMIF(Table1[SHIFT NOMENCLATURE], $B3477, Table1[EWIA]))</f>
        <v/>
      </c>
      <c r="I3477" s="1" t="str">
        <f>IF($A3477&gt;--RIGHT($A$2,LEN($A$2)-8),"",SUMIF(Table1[SHIFT NOMENCLATURE], $B3477, Table1[EPW]))</f>
        <v/>
      </c>
      <c r="J3477" s="1" t="str">
        <f>IF($A3477&gt;--RIGHT($A$2,LEN($A$2)-8),"",SUMIF(Table1[SHIFT NOMENCLATURE], $B3477, Table1[FVIC KILL]))</f>
        <v/>
      </c>
      <c r="K3477" s="1" t="str">
        <f>IF($A3477&gt;--RIGHT($A$2,LEN($A$2)-8),"",SUMIF(Table1[SHIFT NOMENCLATURE], $B3477, Table1[FVIC MOB]))</f>
        <v/>
      </c>
      <c r="L3477" s="1" t="str">
        <f>IF($A3477&gt;--RIGHT($A$2,LEN($A$2)-8),"",SUMIF(Table1[SHIFT NOMENCLATURE], $B3477, Table1[FVIC FIRE]))</f>
        <v/>
      </c>
      <c r="M3477" s="1" t="str">
        <f>IF($A3477&gt;--RIGHT($A$2,LEN($A$2)-8),"",SUMIF(Table1[SHIFT NOMENCLATURE], $B3477, Table1[FKIA]))</f>
        <v/>
      </c>
      <c r="N3477" s="1" t="str">
        <f>IF($A3477&gt;--RIGHT($A$2,LEN($A$2)-8),"",SUMIF(Table1[SHIFT NOMENCLATURE], $B3477, Table1[FWIA]))</f>
        <v/>
      </c>
      <c r="O3477" s="1" t="str">
        <f>IF($A3477&gt;--RIGHT($A$2,LEN($A$2)-8),"",SUMIF(Table1[SHIFT NOMENCLATURE], $B3477, Table1[DUSTWUN]))</f>
        <v/>
      </c>
    </row>
    <row r="3478" spans="1:15" x14ac:dyDescent="0.25">
      <c r="A3478" s="1" t="str">
        <f t="shared" si="108"/>
        <v/>
      </c>
      <c r="B3478" t="str">
        <f t="shared" si="109"/>
        <v/>
      </c>
      <c r="C3478" s="1" t="str">
        <f>IF($A3478&gt;--RIGHT($A$2,LEN($A$2)-8),"",COUNTIF(Table1[SHIFT NOMENCLATURE],$B3478))</f>
        <v/>
      </c>
      <c r="D3478" s="1" t="str">
        <f>IF($A3478&gt;--RIGHT($A$2,LEN($A$2)-8),"",SUMIF(Table1[SHIFT NOMENCLATURE], $B3478, Table1[EVIC KILL]))</f>
        <v/>
      </c>
      <c r="E3478" s="1" t="str">
        <f>IF($A3478&gt;--RIGHT($A$2,LEN($A$2)-8),"",SUMIF(Table1[SHIFT NOMENCLATURE], $B3478, Table1[EVIC MOB]))</f>
        <v/>
      </c>
      <c r="F3478" s="1" t="str">
        <f>IF($A3478&gt;--RIGHT($A$2,LEN($A$2)-8),"",SUMIF(Table1[SHIFT NOMENCLATURE], $B3478, Table1[EVIC FIRE]))</f>
        <v/>
      </c>
      <c r="G3478" s="1" t="str">
        <f>IF($A3478&gt;--RIGHT($A$2,LEN($A$2)-8),"",SUMIF(Table1[SHIFT NOMENCLATURE], $B3478, Table1[EKIA]))</f>
        <v/>
      </c>
      <c r="H3478" s="1" t="str">
        <f>IF($A3478&gt;--RIGHT($A$2,LEN($A$2)-8),"",SUMIF(Table1[SHIFT NOMENCLATURE], $B3478, Table1[EWIA]))</f>
        <v/>
      </c>
      <c r="I3478" s="1" t="str">
        <f>IF($A3478&gt;--RIGHT($A$2,LEN($A$2)-8),"",SUMIF(Table1[SHIFT NOMENCLATURE], $B3478, Table1[EPW]))</f>
        <v/>
      </c>
      <c r="J3478" s="1" t="str">
        <f>IF($A3478&gt;--RIGHT($A$2,LEN($A$2)-8),"",SUMIF(Table1[SHIFT NOMENCLATURE], $B3478, Table1[FVIC KILL]))</f>
        <v/>
      </c>
      <c r="K3478" s="1" t="str">
        <f>IF($A3478&gt;--RIGHT($A$2,LEN($A$2)-8),"",SUMIF(Table1[SHIFT NOMENCLATURE], $B3478, Table1[FVIC MOB]))</f>
        <v/>
      </c>
      <c r="L3478" s="1" t="str">
        <f>IF($A3478&gt;--RIGHT($A$2,LEN($A$2)-8),"",SUMIF(Table1[SHIFT NOMENCLATURE], $B3478, Table1[FVIC FIRE]))</f>
        <v/>
      </c>
      <c r="M3478" s="1" t="str">
        <f>IF($A3478&gt;--RIGHT($A$2,LEN($A$2)-8),"",SUMIF(Table1[SHIFT NOMENCLATURE], $B3478, Table1[FKIA]))</f>
        <v/>
      </c>
      <c r="N3478" s="1" t="str">
        <f>IF($A3478&gt;--RIGHT($A$2,LEN($A$2)-8),"",SUMIF(Table1[SHIFT NOMENCLATURE], $B3478, Table1[FWIA]))</f>
        <v/>
      </c>
      <c r="O3478" s="1" t="str">
        <f>IF($A3478&gt;--RIGHT($A$2,LEN($A$2)-8),"",SUMIF(Table1[SHIFT NOMENCLATURE], $B3478, Table1[DUSTWUN]))</f>
        <v/>
      </c>
    </row>
    <row r="3479" spans="1:15" x14ac:dyDescent="0.25">
      <c r="A3479" s="1" t="str">
        <f t="shared" si="108"/>
        <v/>
      </c>
      <c r="B3479" t="str">
        <f t="shared" si="109"/>
        <v/>
      </c>
      <c r="C3479" s="1" t="str">
        <f>IF($A3479&gt;--RIGHT($A$2,LEN($A$2)-8),"",COUNTIF(Table1[SHIFT NOMENCLATURE],$B3479))</f>
        <v/>
      </c>
      <c r="D3479" s="1" t="str">
        <f>IF($A3479&gt;--RIGHT($A$2,LEN($A$2)-8),"",SUMIF(Table1[SHIFT NOMENCLATURE], $B3479, Table1[EVIC KILL]))</f>
        <v/>
      </c>
      <c r="E3479" s="1" t="str">
        <f>IF($A3479&gt;--RIGHT($A$2,LEN($A$2)-8),"",SUMIF(Table1[SHIFT NOMENCLATURE], $B3479, Table1[EVIC MOB]))</f>
        <v/>
      </c>
      <c r="F3479" s="1" t="str">
        <f>IF($A3479&gt;--RIGHT($A$2,LEN($A$2)-8),"",SUMIF(Table1[SHIFT NOMENCLATURE], $B3479, Table1[EVIC FIRE]))</f>
        <v/>
      </c>
      <c r="G3479" s="1" t="str">
        <f>IF($A3479&gt;--RIGHT($A$2,LEN($A$2)-8),"",SUMIF(Table1[SHIFT NOMENCLATURE], $B3479, Table1[EKIA]))</f>
        <v/>
      </c>
      <c r="H3479" s="1" t="str">
        <f>IF($A3479&gt;--RIGHT($A$2,LEN($A$2)-8),"",SUMIF(Table1[SHIFT NOMENCLATURE], $B3479, Table1[EWIA]))</f>
        <v/>
      </c>
      <c r="I3479" s="1" t="str">
        <f>IF($A3479&gt;--RIGHT($A$2,LEN($A$2)-8),"",SUMIF(Table1[SHIFT NOMENCLATURE], $B3479, Table1[EPW]))</f>
        <v/>
      </c>
      <c r="J3479" s="1" t="str">
        <f>IF($A3479&gt;--RIGHT($A$2,LEN($A$2)-8),"",SUMIF(Table1[SHIFT NOMENCLATURE], $B3479, Table1[FVIC KILL]))</f>
        <v/>
      </c>
      <c r="K3479" s="1" t="str">
        <f>IF($A3479&gt;--RIGHT($A$2,LEN($A$2)-8),"",SUMIF(Table1[SHIFT NOMENCLATURE], $B3479, Table1[FVIC MOB]))</f>
        <v/>
      </c>
      <c r="L3479" s="1" t="str">
        <f>IF($A3479&gt;--RIGHT($A$2,LEN($A$2)-8),"",SUMIF(Table1[SHIFT NOMENCLATURE], $B3479, Table1[FVIC FIRE]))</f>
        <v/>
      </c>
      <c r="M3479" s="1" t="str">
        <f>IF($A3479&gt;--RIGHT($A$2,LEN($A$2)-8),"",SUMIF(Table1[SHIFT NOMENCLATURE], $B3479, Table1[FKIA]))</f>
        <v/>
      </c>
      <c r="N3479" s="1" t="str">
        <f>IF($A3479&gt;--RIGHT($A$2,LEN($A$2)-8),"",SUMIF(Table1[SHIFT NOMENCLATURE], $B3479, Table1[FWIA]))</f>
        <v/>
      </c>
      <c r="O3479" s="1" t="str">
        <f>IF($A3479&gt;--RIGHT($A$2,LEN($A$2)-8),"",SUMIF(Table1[SHIFT NOMENCLATURE], $B3479, Table1[DUSTWUN]))</f>
        <v/>
      </c>
    </row>
    <row r="3480" spans="1:15" x14ac:dyDescent="0.25">
      <c r="A3480" s="1" t="str">
        <f t="shared" si="108"/>
        <v/>
      </c>
      <c r="B3480" t="str">
        <f t="shared" si="109"/>
        <v/>
      </c>
      <c r="C3480" s="1" t="str">
        <f>IF($A3480&gt;--RIGHT($A$2,LEN($A$2)-8),"",COUNTIF(Table1[SHIFT NOMENCLATURE],$B3480))</f>
        <v/>
      </c>
      <c r="D3480" s="1" t="str">
        <f>IF($A3480&gt;--RIGHT($A$2,LEN($A$2)-8),"",SUMIF(Table1[SHIFT NOMENCLATURE], $B3480, Table1[EVIC KILL]))</f>
        <v/>
      </c>
      <c r="E3480" s="1" t="str">
        <f>IF($A3480&gt;--RIGHT($A$2,LEN($A$2)-8),"",SUMIF(Table1[SHIFT NOMENCLATURE], $B3480, Table1[EVIC MOB]))</f>
        <v/>
      </c>
      <c r="F3480" s="1" t="str">
        <f>IF($A3480&gt;--RIGHT($A$2,LEN($A$2)-8),"",SUMIF(Table1[SHIFT NOMENCLATURE], $B3480, Table1[EVIC FIRE]))</f>
        <v/>
      </c>
      <c r="G3480" s="1" t="str">
        <f>IF($A3480&gt;--RIGHT($A$2,LEN($A$2)-8),"",SUMIF(Table1[SHIFT NOMENCLATURE], $B3480, Table1[EKIA]))</f>
        <v/>
      </c>
      <c r="H3480" s="1" t="str">
        <f>IF($A3480&gt;--RIGHT($A$2,LEN($A$2)-8),"",SUMIF(Table1[SHIFT NOMENCLATURE], $B3480, Table1[EWIA]))</f>
        <v/>
      </c>
      <c r="I3480" s="1" t="str">
        <f>IF($A3480&gt;--RIGHT($A$2,LEN($A$2)-8),"",SUMIF(Table1[SHIFT NOMENCLATURE], $B3480, Table1[EPW]))</f>
        <v/>
      </c>
      <c r="J3480" s="1" t="str">
        <f>IF($A3480&gt;--RIGHT($A$2,LEN($A$2)-8),"",SUMIF(Table1[SHIFT NOMENCLATURE], $B3480, Table1[FVIC KILL]))</f>
        <v/>
      </c>
      <c r="K3480" s="1" t="str">
        <f>IF($A3480&gt;--RIGHT($A$2,LEN($A$2)-8),"",SUMIF(Table1[SHIFT NOMENCLATURE], $B3480, Table1[FVIC MOB]))</f>
        <v/>
      </c>
      <c r="L3480" s="1" t="str">
        <f>IF($A3480&gt;--RIGHT($A$2,LEN($A$2)-8),"",SUMIF(Table1[SHIFT NOMENCLATURE], $B3480, Table1[FVIC FIRE]))</f>
        <v/>
      </c>
      <c r="M3480" s="1" t="str">
        <f>IF($A3480&gt;--RIGHT($A$2,LEN($A$2)-8),"",SUMIF(Table1[SHIFT NOMENCLATURE], $B3480, Table1[FKIA]))</f>
        <v/>
      </c>
      <c r="N3480" s="1" t="str">
        <f>IF($A3480&gt;--RIGHT($A$2,LEN($A$2)-8),"",SUMIF(Table1[SHIFT NOMENCLATURE], $B3480, Table1[FWIA]))</f>
        <v/>
      </c>
      <c r="O3480" s="1" t="str">
        <f>IF($A3480&gt;--RIGHT($A$2,LEN($A$2)-8),"",SUMIF(Table1[SHIFT NOMENCLATURE], $B3480, Table1[DUSTWUN]))</f>
        <v/>
      </c>
    </row>
    <row r="3481" spans="1:15" x14ac:dyDescent="0.25">
      <c r="A3481" s="1" t="str">
        <f t="shared" si="108"/>
        <v/>
      </c>
      <c r="B3481" t="str">
        <f t="shared" si="109"/>
        <v/>
      </c>
      <c r="C3481" s="1" t="str">
        <f>IF($A3481&gt;--RIGHT($A$2,LEN($A$2)-8),"",COUNTIF(Table1[SHIFT NOMENCLATURE],$B3481))</f>
        <v/>
      </c>
      <c r="D3481" s="1" t="str">
        <f>IF($A3481&gt;--RIGHT($A$2,LEN($A$2)-8),"",SUMIF(Table1[SHIFT NOMENCLATURE], $B3481, Table1[EVIC KILL]))</f>
        <v/>
      </c>
      <c r="E3481" s="1" t="str">
        <f>IF($A3481&gt;--RIGHT($A$2,LEN($A$2)-8),"",SUMIF(Table1[SHIFT NOMENCLATURE], $B3481, Table1[EVIC MOB]))</f>
        <v/>
      </c>
      <c r="F3481" s="1" t="str">
        <f>IF($A3481&gt;--RIGHT($A$2,LEN($A$2)-8),"",SUMIF(Table1[SHIFT NOMENCLATURE], $B3481, Table1[EVIC FIRE]))</f>
        <v/>
      </c>
      <c r="G3481" s="1" t="str">
        <f>IF($A3481&gt;--RIGHT($A$2,LEN($A$2)-8),"",SUMIF(Table1[SHIFT NOMENCLATURE], $B3481, Table1[EKIA]))</f>
        <v/>
      </c>
      <c r="H3481" s="1" t="str">
        <f>IF($A3481&gt;--RIGHT($A$2,LEN($A$2)-8),"",SUMIF(Table1[SHIFT NOMENCLATURE], $B3481, Table1[EWIA]))</f>
        <v/>
      </c>
      <c r="I3481" s="1" t="str">
        <f>IF($A3481&gt;--RIGHT($A$2,LEN($A$2)-8),"",SUMIF(Table1[SHIFT NOMENCLATURE], $B3481, Table1[EPW]))</f>
        <v/>
      </c>
      <c r="J3481" s="1" t="str">
        <f>IF($A3481&gt;--RIGHT($A$2,LEN($A$2)-8),"",SUMIF(Table1[SHIFT NOMENCLATURE], $B3481, Table1[FVIC KILL]))</f>
        <v/>
      </c>
      <c r="K3481" s="1" t="str">
        <f>IF($A3481&gt;--RIGHT($A$2,LEN($A$2)-8),"",SUMIF(Table1[SHIFT NOMENCLATURE], $B3481, Table1[FVIC MOB]))</f>
        <v/>
      </c>
      <c r="L3481" s="1" t="str">
        <f>IF($A3481&gt;--RIGHT($A$2,LEN($A$2)-8),"",SUMIF(Table1[SHIFT NOMENCLATURE], $B3481, Table1[FVIC FIRE]))</f>
        <v/>
      </c>
      <c r="M3481" s="1" t="str">
        <f>IF($A3481&gt;--RIGHT($A$2,LEN($A$2)-8),"",SUMIF(Table1[SHIFT NOMENCLATURE], $B3481, Table1[FKIA]))</f>
        <v/>
      </c>
      <c r="N3481" s="1" t="str">
        <f>IF($A3481&gt;--RIGHT($A$2,LEN($A$2)-8),"",SUMIF(Table1[SHIFT NOMENCLATURE], $B3481, Table1[FWIA]))</f>
        <v/>
      </c>
      <c r="O3481" s="1" t="str">
        <f>IF($A3481&gt;--RIGHT($A$2,LEN($A$2)-8),"",SUMIF(Table1[SHIFT NOMENCLATURE], $B3481, Table1[DUSTWUN]))</f>
        <v/>
      </c>
    </row>
    <row r="3482" spans="1:15" x14ac:dyDescent="0.25">
      <c r="A3482" s="1" t="str">
        <f t="shared" si="108"/>
        <v/>
      </c>
      <c r="B3482" t="str">
        <f t="shared" si="109"/>
        <v/>
      </c>
      <c r="C3482" s="1" t="str">
        <f>IF($A3482&gt;--RIGHT($A$2,LEN($A$2)-8),"",COUNTIF(Table1[SHIFT NOMENCLATURE],$B3482))</f>
        <v/>
      </c>
      <c r="D3482" s="1" t="str">
        <f>IF($A3482&gt;--RIGHT($A$2,LEN($A$2)-8),"",SUMIF(Table1[SHIFT NOMENCLATURE], $B3482, Table1[EVIC KILL]))</f>
        <v/>
      </c>
      <c r="E3482" s="1" t="str">
        <f>IF($A3482&gt;--RIGHT($A$2,LEN($A$2)-8),"",SUMIF(Table1[SHIFT NOMENCLATURE], $B3482, Table1[EVIC MOB]))</f>
        <v/>
      </c>
      <c r="F3482" s="1" t="str">
        <f>IF($A3482&gt;--RIGHT($A$2,LEN($A$2)-8),"",SUMIF(Table1[SHIFT NOMENCLATURE], $B3482, Table1[EVIC FIRE]))</f>
        <v/>
      </c>
      <c r="G3482" s="1" t="str">
        <f>IF($A3482&gt;--RIGHT($A$2,LEN($A$2)-8),"",SUMIF(Table1[SHIFT NOMENCLATURE], $B3482, Table1[EKIA]))</f>
        <v/>
      </c>
      <c r="H3482" s="1" t="str">
        <f>IF($A3482&gt;--RIGHT($A$2,LEN($A$2)-8),"",SUMIF(Table1[SHIFT NOMENCLATURE], $B3482, Table1[EWIA]))</f>
        <v/>
      </c>
      <c r="I3482" s="1" t="str">
        <f>IF($A3482&gt;--RIGHT($A$2,LEN($A$2)-8),"",SUMIF(Table1[SHIFT NOMENCLATURE], $B3482, Table1[EPW]))</f>
        <v/>
      </c>
      <c r="J3482" s="1" t="str">
        <f>IF($A3482&gt;--RIGHT($A$2,LEN($A$2)-8),"",SUMIF(Table1[SHIFT NOMENCLATURE], $B3482, Table1[FVIC KILL]))</f>
        <v/>
      </c>
      <c r="K3482" s="1" t="str">
        <f>IF($A3482&gt;--RIGHT($A$2,LEN($A$2)-8),"",SUMIF(Table1[SHIFT NOMENCLATURE], $B3482, Table1[FVIC MOB]))</f>
        <v/>
      </c>
      <c r="L3482" s="1" t="str">
        <f>IF($A3482&gt;--RIGHT($A$2,LEN($A$2)-8),"",SUMIF(Table1[SHIFT NOMENCLATURE], $B3482, Table1[FVIC FIRE]))</f>
        <v/>
      </c>
      <c r="M3482" s="1" t="str">
        <f>IF($A3482&gt;--RIGHT($A$2,LEN($A$2)-8),"",SUMIF(Table1[SHIFT NOMENCLATURE], $B3482, Table1[FKIA]))</f>
        <v/>
      </c>
      <c r="N3482" s="1" t="str">
        <f>IF($A3482&gt;--RIGHT($A$2,LEN($A$2)-8),"",SUMIF(Table1[SHIFT NOMENCLATURE], $B3482, Table1[FWIA]))</f>
        <v/>
      </c>
      <c r="O3482" s="1" t="str">
        <f>IF($A3482&gt;--RIGHT($A$2,LEN($A$2)-8),"",SUMIF(Table1[SHIFT NOMENCLATURE], $B3482, Table1[DUSTWUN]))</f>
        <v/>
      </c>
    </row>
    <row r="3483" spans="1:15" x14ac:dyDescent="0.25">
      <c r="A3483" s="1" t="str">
        <f t="shared" si="108"/>
        <v/>
      </c>
      <c r="B3483" t="str">
        <f t="shared" si="109"/>
        <v/>
      </c>
      <c r="C3483" s="1" t="str">
        <f>IF($A3483&gt;--RIGHT($A$2,LEN($A$2)-8),"",COUNTIF(Table1[SHIFT NOMENCLATURE],$B3483))</f>
        <v/>
      </c>
      <c r="D3483" s="1" t="str">
        <f>IF($A3483&gt;--RIGHT($A$2,LEN($A$2)-8),"",SUMIF(Table1[SHIFT NOMENCLATURE], $B3483, Table1[EVIC KILL]))</f>
        <v/>
      </c>
      <c r="E3483" s="1" t="str">
        <f>IF($A3483&gt;--RIGHT($A$2,LEN($A$2)-8),"",SUMIF(Table1[SHIFT NOMENCLATURE], $B3483, Table1[EVIC MOB]))</f>
        <v/>
      </c>
      <c r="F3483" s="1" t="str">
        <f>IF($A3483&gt;--RIGHT($A$2,LEN($A$2)-8),"",SUMIF(Table1[SHIFT NOMENCLATURE], $B3483, Table1[EVIC FIRE]))</f>
        <v/>
      </c>
      <c r="G3483" s="1" t="str">
        <f>IF($A3483&gt;--RIGHT($A$2,LEN($A$2)-8),"",SUMIF(Table1[SHIFT NOMENCLATURE], $B3483, Table1[EKIA]))</f>
        <v/>
      </c>
      <c r="H3483" s="1" t="str">
        <f>IF($A3483&gt;--RIGHT($A$2,LEN($A$2)-8),"",SUMIF(Table1[SHIFT NOMENCLATURE], $B3483, Table1[EWIA]))</f>
        <v/>
      </c>
      <c r="I3483" s="1" t="str">
        <f>IF($A3483&gt;--RIGHT($A$2,LEN($A$2)-8),"",SUMIF(Table1[SHIFT NOMENCLATURE], $B3483, Table1[EPW]))</f>
        <v/>
      </c>
      <c r="J3483" s="1" t="str">
        <f>IF($A3483&gt;--RIGHT($A$2,LEN($A$2)-8),"",SUMIF(Table1[SHIFT NOMENCLATURE], $B3483, Table1[FVIC KILL]))</f>
        <v/>
      </c>
      <c r="K3483" s="1" t="str">
        <f>IF($A3483&gt;--RIGHT($A$2,LEN($A$2)-8),"",SUMIF(Table1[SHIFT NOMENCLATURE], $B3483, Table1[FVIC MOB]))</f>
        <v/>
      </c>
      <c r="L3483" s="1" t="str">
        <f>IF($A3483&gt;--RIGHT($A$2,LEN($A$2)-8),"",SUMIF(Table1[SHIFT NOMENCLATURE], $B3483, Table1[FVIC FIRE]))</f>
        <v/>
      </c>
      <c r="M3483" s="1" t="str">
        <f>IF($A3483&gt;--RIGHT($A$2,LEN($A$2)-8),"",SUMIF(Table1[SHIFT NOMENCLATURE], $B3483, Table1[FKIA]))</f>
        <v/>
      </c>
      <c r="N3483" s="1" t="str">
        <f>IF($A3483&gt;--RIGHT($A$2,LEN($A$2)-8),"",SUMIF(Table1[SHIFT NOMENCLATURE], $B3483, Table1[FWIA]))</f>
        <v/>
      </c>
      <c r="O3483" s="1" t="str">
        <f>IF($A3483&gt;--RIGHT($A$2,LEN($A$2)-8),"",SUMIF(Table1[SHIFT NOMENCLATURE], $B3483, Table1[DUSTWUN]))</f>
        <v/>
      </c>
    </row>
    <row r="3484" spans="1:15" x14ac:dyDescent="0.25">
      <c r="A3484" s="1" t="str">
        <f t="shared" si="108"/>
        <v/>
      </c>
      <c r="B3484" t="str">
        <f t="shared" si="109"/>
        <v/>
      </c>
      <c r="C3484" s="1" t="str">
        <f>IF($A3484&gt;--RIGHT($A$2,LEN($A$2)-8),"",COUNTIF(Table1[SHIFT NOMENCLATURE],$B3484))</f>
        <v/>
      </c>
      <c r="D3484" s="1" t="str">
        <f>IF($A3484&gt;--RIGHT($A$2,LEN($A$2)-8),"",SUMIF(Table1[SHIFT NOMENCLATURE], $B3484, Table1[EVIC KILL]))</f>
        <v/>
      </c>
      <c r="E3484" s="1" t="str">
        <f>IF($A3484&gt;--RIGHT($A$2,LEN($A$2)-8),"",SUMIF(Table1[SHIFT NOMENCLATURE], $B3484, Table1[EVIC MOB]))</f>
        <v/>
      </c>
      <c r="F3484" s="1" t="str">
        <f>IF($A3484&gt;--RIGHT($A$2,LEN($A$2)-8),"",SUMIF(Table1[SHIFT NOMENCLATURE], $B3484, Table1[EVIC FIRE]))</f>
        <v/>
      </c>
      <c r="G3484" s="1" t="str">
        <f>IF($A3484&gt;--RIGHT($A$2,LEN($A$2)-8),"",SUMIF(Table1[SHIFT NOMENCLATURE], $B3484, Table1[EKIA]))</f>
        <v/>
      </c>
      <c r="H3484" s="1" t="str">
        <f>IF($A3484&gt;--RIGHT($A$2,LEN($A$2)-8),"",SUMIF(Table1[SHIFT NOMENCLATURE], $B3484, Table1[EWIA]))</f>
        <v/>
      </c>
      <c r="I3484" s="1" t="str">
        <f>IF($A3484&gt;--RIGHT($A$2,LEN($A$2)-8),"",SUMIF(Table1[SHIFT NOMENCLATURE], $B3484, Table1[EPW]))</f>
        <v/>
      </c>
      <c r="J3484" s="1" t="str">
        <f>IF($A3484&gt;--RIGHT($A$2,LEN($A$2)-8),"",SUMIF(Table1[SHIFT NOMENCLATURE], $B3484, Table1[FVIC KILL]))</f>
        <v/>
      </c>
      <c r="K3484" s="1" t="str">
        <f>IF($A3484&gt;--RIGHT($A$2,LEN($A$2)-8),"",SUMIF(Table1[SHIFT NOMENCLATURE], $B3484, Table1[FVIC MOB]))</f>
        <v/>
      </c>
      <c r="L3484" s="1" t="str">
        <f>IF($A3484&gt;--RIGHT($A$2,LEN($A$2)-8),"",SUMIF(Table1[SHIFT NOMENCLATURE], $B3484, Table1[FVIC FIRE]))</f>
        <v/>
      </c>
      <c r="M3484" s="1" t="str">
        <f>IF($A3484&gt;--RIGHT($A$2,LEN($A$2)-8),"",SUMIF(Table1[SHIFT NOMENCLATURE], $B3484, Table1[FKIA]))</f>
        <v/>
      </c>
      <c r="N3484" s="1" t="str">
        <f>IF($A3484&gt;--RIGHT($A$2,LEN($A$2)-8),"",SUMIF(Table1[SHIFT NOMENCLATURE], $B3484, Table1[FWIA]))</f>
        <v/>
      </c>
      <c r="O3484" s="1" t="str">
        <f>IF($A3484&gt;--RIGHT($A$2,LEN($A$2)-8),"",SUMIF(Table1[SHIFT NOMENCLATURE], $B3484, Table1[DUSTWUN]))</f>
        <v/>
      </c>
    </row>
    <row r="3485" spans="1:15" x14ac:dyDescent="0.25">
      <c r="A3485" s="1" t="str">
        <f t="shared" si="108"/>
        <v/>
      </c>
      <c r="B3485" t="str">
        <f t="shared" si="109"/>
        <v/>
      </c>
      <c r="C3485" s="1" t="str">
        <f>IF($A3485&gt;--RIGHT($A$2,LEN($A$2)-8),"",COUNTIF(Table1[SHIFT NOMENCLATURE],$B3485))</f>
        <v/>
      </c>
      <c r="D3485" s="1" t="str">
        <f>IF($A3485&gt;--RIGHT($A$2,LEN($A$2)-8),"",SUMIF(Table1[SHIFT NOMENCLATURE], $B3485, Table1[EVIC KILL]))</f>
        <v/>
      </c>
      <c r="E3485" s="1" t="str">
        <f>IF($A3485&gt;--RIGHT($A$2,LEN($A$2)-8),"",SUMIF(Table1[SHIFT NOMENCLATURE], $B3485, Table1[EVIC MOB]))</f>
        <v/>
      </c>
      <c r="F3485" s="1" t="str">
        <f>IF($A3485&gt;--RIGHT($A$2,LEN($A$2)-8),"",SUMIF(Table1[SHIFT NOMENCLATURE], $B3485, Table1[EVIC FIRE]))</f>
        <v/>
      </c>
      <c r="G3485" s="1" t="str">
        <f>IF($A3485&gt;--RIGHT($A$2,LEN($A$2)-8),"",SUMIF(Table1[SHIFT NOMENCLATURE], $B3485, Table1[EKIA]))</f>
        <v/>
      </c>
      <c r="H3485" s="1" t="str">
        <f>IF($A3485&gt;--RIGHT($A$2,LEN($A$2)-8),"",SUMIF(Table1[SHIFT NOMENCLATURE], $B3485, Table1[EWIA]))</f>
        <v/>
      </c>
      <c r="I3485" s="1" t="str">
        <f>IF($A3485&gt;--RIGHT($A$2,LEN($A$2)-8),"",SUMIF(Table1[SHIFT NOMENCLATURE], $B3485, Table1[EPW]))</f>
        <v/>
      </c>
      <c r="J3485" s="1" t="str">
        <f>IF($A3485&gt;--RIGHT($A$2,LEN($A$2)-8),"",SUMIF(Table1[SHIFT NOMENCLATURE], $B3485, Table1[FVIC KILL]))</f>
        <v/>
      </c>
      <c r="K3485" s="1" t="str">
        <f>IF($A3485&gt;--RIGHT($A$2,LEN($A$2)-8),"",SUMIF(Table1[SHIFT NOMENCLATURE], $B3485, Table1[FVIC MOB]))</f>
        <v/>
      </c>
      <c r="L3485" s="1" t="str">
        <f>IF($A3485&gt;--RIGHT($A$2,LEN($A$2)-8),"",SUMIF(Table1[SHIFT NOMENCLATURE], $B3485, Table1[FVIC FIRE]))</f>
        <v/>
      </c>
      <c r="M3485" s="1" t="str">
        <f>IF($A3485&gt;--RIGHT($A$2,LEN($A$2)-8),"",SUMIF(Table1[SHIFT NOMENCLATURE], $B3485, Table1[FKIA]))</f>
        <v/>
      </c>
      <c r="N3485" s="1" t="str">
        <f>IF($A3485&gt;--RIGHT($A$2,LEN($A$2)-8),"",SUMIF(Table1[SHIFT NOMENCLATURE], $B3485, Table1[FWIA]))</f>
        <v/>
      </c>
      <c r="O3485" s="1" t="str">
        <f>IF($A3485&gt;--RIGHT($A$2,LEN($A$2)-8),"",SUMIF(Table1[SHIFT NOMENCLATURE], $B3485, Table1[DUSTWUN]))</f>
        <v/>
      </c>
    </row>
    <row r="3486" spans="1:15" x14ac:dyDescent="0.25">
      <c r="A3486" s="1" t="str">
        <f t="shared" si="108"/>
        <v/>
      </c>
      <c r="B3486" t="str">
        <f t="shared" si="109"/>
        <v/>
      </c>
      <c r="C3486" s="1" t="str">
        <f>IF($A3486&gt;--RIGHT($A$2,LEN($A$2)-8),"",COUNTIF(Table1[SHIFT NOMENCLATURE],$B3486))</f>
        <v/>
      </c>
      <c r="D3486" s="1" t="str">
        <f>IF($A3486&gt;--RIGHT($A$2,LEN($A$2)-8),"",SUMIF(Table1[SHIFT NOMENCLATURE], $B3486, Table1[EVIC KILL]))</f>
        <v/>
      </c>
      <c r="E3486" s="1" t="str">
        <f>IF($A3486&gt;--RIGHT($A$2,LEN($A$2)-8),"",SUMIF(Table1[SHIFT NOMENCLATURE], $B3486, Table1[EVIC MOB]))</f>
        <v/>
      </c>
      <c r="F3486" s="1" t="str">
        <f>IF($A3486&gt;--RIGHT($A$2,LEN($A$2)-8),"",SUMIF(Table1[SHIFT NOMENCLATURE], $B3486, Table1[EVIC FIRE]))</f>
        <v/>
      </c>
      <c r="G3486" s="1" t="str">
        <f>IF($A3486&gt;--RIGHT($A$2,LEN($A$2)-8),"",SUMIF(Table1[SHIFT NOMENCLATURE], $B3486, Table1[EKIA]))</f>
        <v/>
      </c>
      <c r="H3486" s="1" t="str">
        <f>IF($A3486&gt;--RIGHT($A$2,LEN($A$2)-8),"",SUMIF(Table1[SHIFT NOMENCLATURE], $B3486, Table1[EWIA]))</f>
        <v/>
      </c>
      <c r="I3486" s="1" t="str">
        <f>IF($A3486&gt;--RIGHT($A$2,LEN($A$2)-8),"",SUMIF(Table1[SHIFT NOMENCLATURE], $B3486, Table1[EPW]))</f>
        <v/>
      </c>
      <c r="J3486" s="1" t="str">
        <f>IF($A3486&gt;--RIGHT($A$2,LEN($A$2)-8),"",SUMIF(Table1[SHIFT NOMENCLATURE], $B3486, Table1[FVIC KILL]))</f>
        <v/>
      </c>
      <c r="K3486" s="1" t="str">
        <f>IF($A3486&gt;--RIGHT($A$2,LEN($A$2)-8),"",SUMIF(Table1[SHIFT NOMENCLATURE], $B3486, Table1[FVIC MOB]))</f>
        <v/>
      </c>
      <c r="L3486" s="1" t="str">
        <f>IF($A3486&gt;--RIGHT($A$2,LEN($A$2)-8),"",SUMIF(Table1[SHIFT NOMENCLATURE], $B3486, Table1[FVIC FIRE]))</f>
        <v/>
      </c>
      <c r="M3486" s="1" t="str">
        <f>IF($A3486&gt;--RIGHT($A$2,LEN($A$2)-8),"",SUMIF(Table1[SHIFT NOMENCLATURE], $B3486, Table1[FKIA]))</f>
        <v/>
      </c>
      <c r="N3486" s="1" t="str">
        <f>IF($A3486&gt;--RIGHT($A$2,LEN($A$2)-8),"",SUMIF(Table1[SHIFT NOMENCLATURE], $B3486, Table1[FWIA]))</f>
        <v/>
      </c>
      <c r="O3486" s="1" t="str">
        <f>IF($A3486&gt;--RIGHT($A$2,LEN($A$2)-8),"",SUMIF(Table1[SHIFT NOMENCLATURE], $B3486, Table1[DUSTWUN]))</f>
        <v/>
      </c>
    </row>
    <row r="3487" spans="1:15" x14ac:dyDescent="0.25">
      <c r="A3487" s="1" t="str">
        <f t="shared" si="108"/>
        <v/>
      </c>
      <c r="B3487" t="str">
        <f t="shared" si="109"/>
        <v/>
      </c>
      <c r="C3487" s="1" t="str">
        <f>IF($A3487&gt;--RIGHT($A$2,LEN($A$2)-8),"",COUNTIF(Table1[SHIFT NOMENCLATURE],$B3487))</f>
        <v/>
      </c>
      <c r="D3487" s="1" t="str">
        <f>IF($A3487&gt;--RIGHT($A$2,LEN($A$2)-8),"",SUMIF(Table1[SHIFT NOMENCLATURE], $B3487, Table1[EVIC KILL]))</f>
        <v/>
      </c>
      <c r="E3487" s="1" t="str">
        <f>IF($A3487&gt;--RIGHT($A$2,LEN($A$2)-8),"",SUMIF(Table1[SHIFT NOMENCLATURE], $B3487, Table1[EVIC MOB]))</f>
        <v/>
      </c>
      <c r="F3487" s="1" t="str">
        <f>IF($A3487&gt;--RIGHT($A$2,LEN($A$2)-8),"",SUMIF(Table1[SHIFT NOMENCLATURE], $B3487, Table1[EVIC FIRE]))</f>
        <v/>
      </c>
      <c r="G3487" s="1" t="str">
        <f>IF($A3487&gt;--RIGHT($A$2,LEN($A$2)-8),"",SUMIF(Table1[SHIFT NOMENCLATURE], $B3487, Table1[EKIA]))</f>
        <v/>
      </c>
      <c r="H3487" s="1" t="str">
        <f>IF($A3487&gt;--RIGHT($A$2,LEN($A$2)-8),"",SUMIF(Table1[SHIFT NOMENCLATURE], $B3487, Table1[EWIA]))</f>
        <v/>
      </c>
      <c r="I3487" s="1" t="str">
        <f>IF($A3487&gt;--RIGHT($A$2,LEN($A$2)-8),"",SUMIF(Table1[SHIFT NOMENCLATURE], $B3487, Table1[EPW]))</f>
        <v/>
      </c>
      <c r="J3487" s="1" t="str">
        <f>IF($A3487&gt;--RIGHT($A$2,LEN($A$2)-8),"",SUMIF(Table1[SHIFT NOMENCLATURE], $B3487, Table1[FVIC KILL]))</f>
        <v/>
      </c>
      <c r="K3487" s="1" t="str">
        <f>IF($A3487&gt;--RIGHT($A$2,LEN($A$2)-8),"",SUMIF(Table1[SHIFT NOMENCLATURE], $B3487, Table1[FVIC MOB]))</f>
        <v/>
      </c>
      <c r="L3487" s="1" t="str">
        <f>IF($A3487&gt;--RIGHT($A$2,LEN($A$2)-8),"",SUMIF(Table1[SHIFT NOMENCLATURE], $B3487, Table1[FVIC FIRE]))</f>
        <v/>
      </c>
      <c r="M3487" s="1" t="str">
        <f>IF($A3487&gt;--RIGHT($A$2,LEN($A$2)-8),"",SUMIF(Table1[SHIFT NOMENCLATURE], $B3487, Table1[FKIA]))</f>
        <v/>
      </c>
      <c r="N3487" s="1" t="str">
        <f>IF($A3487&gt;--RIGHT($A$2,LEN($A$2)-8),"",SUMIF(Table1[SHIFT NOMENCLATURE], $B3487, Table1[FWIA]))</f>
        <v/>
      </c>
      <c r="O3487" s="1" t="str">
        <f>IF($A3487&gt;--RIGHT($A$2,LEN($A$2)-8),"",SUMIF(Table1[SHIFT NOMENCLATURE], $B3487, Table1[DUSTWUN]))</f>
        <v/>
      </c>
    </row>
    <row r="3488" spans="1:15" x14ac:dyDescent="0.25">
      <c r="A3488" s="1" t="str">
        <f t="shared" si="108"/>
        <v/>
      </c>
      <c r="B3488" t="str">
        <f t="shared" si="109"/>
        <v/>
      </c>
      <c r="C3488" s="1" t="str">
        <f>IF($A3488&gt;--RIGHT($A$2,LEN($A$2)-8),"",COUNTIF(Table1[SHIFT NOMENCLATURE],$B3488))</f>
        <v/>
      </c>
      <c r="D3488" s="1" t="str">
        <f>IF($A3488&gt;--RIGHT($A$2,LEN($A$2)-8),"",SUMIF(Table1[SHIFT NOMENCLATURE], $B3488, Table1[EVIC KILL]))</f>
        <v/>
      </c>
      <c r="E3488" s="1" t="str">
        <f>IF($A3488&gt;--RIGHT($A$2,LEN($A$2)-8),"",SUMIF(Table1[SHIFT NOMENCLATURE], $B3488, Table1[EVIC MOB]))</f>
        <v/>
      </c>
      <c r="F3488" s="1" t="str">
        <f>IF($A3488&gt;--RIGHT($A$2,LEN($A$2)-8),"",SUMIF(Table1[SHIFT NOMENCLATURE], $B3488, Table1[EVIC FIRE]))</f>
        <v/>
      </c>
      <c r="G3488" s="1" t="str">
        <f>IF($A3488&gt;--RIGHT($A$2,LEN($A$2)-8),"",SUMIF(Table1[SHIFT NOMENCLATURE], $B3488, Table1[EKIA]))</f>
        <v/>
      </c>
      <c r="H3488" s="1" t="str">
        <f>IF($A3488&gt;--RIGHT($A$2,LEN($A$2)-8),"",SUMIF(Table1[SHIFT NOMENCLATURE], $B3488, Table1[EWIA]))</f>
        <v/>
      </c>
      <c r="I3488" s="1" t="str">
        <f>IF($A3488&gt;--RIGHT($A$2,LEN($A$2)-8),"",SUMIF(Table1[SHIFT NOMENCLATURE], $B3488, Table1[EPW]))</f>
        <v/>
      </c>
      <c r="J3488" s="1" t="str">
        <f>IF($A3488&gt;--RIGHT($A$2,LEN($A$2)-8),"",SUMIF(Table1[SHIFT NOMENCLATURE], $B3488, Table1[FVIC KILL]))</f>
        <v/>
      </c>
      <c r="K3488" s="1" t="str">
        <f>IF($A3488&gt;--RIGHT($A$2,LEN($A$2)-8),"",SUMIF(Table1[SHIFT NOMENCLATURE], $B3488, Table1[FVIC MOB]))</f>
        <v/>
      </c>
      <c r="L3488" s="1" t="str">
        <f>IF($A3488&gt;--RIGHT($A$2,LEN($A$2)-8),"",SUMIF(Table1[SHIFT NOMENCLATURE], $B3488, Table1[FVIC FIRE]))</f>
        <v/>
      </c>
      <c r="M3488" s="1" t="str">
        <f>IF($A3488&gt;--RIGHT($A$2,LEN($A$2)-8),"",SUMIF(Table1[SHIFT NOMENCLATURE], $B3488, Table1[FKIA]))</f>
        <v/>
      </c>
      <c r="N3488" s="1" t="str">
        <f>IF($A3488&gt;--RIGHT($A$2,LEN($A$2)-8),"",SUMIF(Table1[SHIFT NOMENCLATURE], $B3488, Table1[FWIA]))</f>
        <v/>
      </c>
      <c r="O3488" s="1" t="str">
        <f>IF($A3488&gt;--RIGHT($A$2,LEN($A$2)-8),"",SUMIF(Table1[SHIFT NOMENCLATURE], $B3488, Table1[DUSTWUN]))</f>
        <v/>
      </c>
    </row>
    <row r="3489" spans="1:15" x14ac:dyDescent="0.25">
      <c r="A3489" s="1" t="str">
        <f t="shared" si="108"/>
        <v/>
      </c>
      <c r="B3489" t="str">
        <f t="shared" si="109"/>
        <v/>
      </c>
      <c r="C3489" s="1" t="str">
        <f>IF($A3489&gt;--RIGHT($A$2,LEN($A$2)-8),"",COUNTIF(Table1[SHIFT NOMENCLATURE],$B3489))</f>
        <v/>
      </c>
      <c r="D3489" s="1" t="str">
        <f>IF($A3489&gt;--RIGHT($A$2,LEN($A$2)-8),"",SUMIF(Table1[SHIFT NOMENCLATURE], $B3489, Table1[EVIC KILL]))</f>
        <v/>
      </c>
      <c r="E3489" s="1" t="str">
        <f>IF($A3489&gt;--RIGHT($A$2,LEN($A$2)-8),"",SUMIF(Table1[SHIFT NOMENCLATURE], $B3489, Table1[EVIC MOB]))</f>
        <v/>
      </c>
      <c r="F3489" s="1" t="str">
        <f>IF($A3489&gt;--RIGHT($A$2,LEN($A$2)-8),"",SUMIF(Table1[SHIFT NOMENCLATURE], $B3489, Table1[EVIC FIRE]))</f>
        <v/>
      </c>
      <c r="G3489" s="1" t="str">
        <f>IF($A3489&gt;--RIGHT($A$2,LEN($A$2)-8),"",SUMIF(Table1[SHIFT NOMENCLATURE], $B3489, Table1[EKIA]))</f>
        <v/>
      </c>
      <c r="H3489" s="1" t="str">
        <f>IF($A3489&gt;--RIGHT($A$2,LEN($A$2)-8),"",SUMIF(Table1[SHIFT NOMENCLATURE], $B3489, Table1[EWIA]))</f>
        <v/>
      </c>
      <c r="I3489" s="1" t="str">
        <f>IF($A3489&gt;--RIGHT($A$2,LEN($A$2)-8),"",SUMIF(Table1[SHIFT NOMENCLATURE], $B3489, Table1[EPW]))</f>
        <v/>
      </c>
      <c r="J3489" s="1" t="str">
        <f>IF($A3489&gt;--RIGHT($A$2,LEN($A$2)-8),"",SUMIF(Table1[SHIFT NOMENCLATURE], $B3489, Table1[FVIC KILL]))</f>
        <v/>
      </c>
      <c r="K3489" s="1" t="str">
        <f>IF($A3489&gt;--RIGHT($A$2,LEN($A$2)-8),"",SUMIF(Table1[SHIFT NOMENCLATURE], $B3489, Table1[FVIC MOB]))</f>
        <v/>
      </c>
      <c r="L3489" s="1" t="str">
        <f>IF($A3489&gt;--RIGHT($A$2,LEN($A$2)-8),"",SUMIF(Table1[SHIFT NOMENCLATURE], $B3489, Table1[FVIC FIRE]))</f>
        <v/>
      </c>
      <c r="M3489" s="1" t="str">
        <f>IF($A3489&gt;--RIGHT($A$2,LEN($A$2)-8),"",SUMIF(Table1[SHIFT NOMENCLATURE], $B3489, Table1[FKIA]))</f>
        <v/>
      </c>
      <c r="N3489" s="1" t="str">
        <f>IF($A3489&gt;--RIGHT($A$2,LEN($A$2)-8),"",SUMIF(Table1[SHIFT NOMENCLATURE], $B3489, Table1[FWIA]))</f>
        <v/>
      </c>
      <c r="O3489" s="1" t="str">
        <f>IF($A3489&gt;--RIGHT($A$2,LEN($A$2)-8),"",SUMIF(Table1[SHIFT NOMENCLATURE], $B3489, Table1[DUSTWUN]))</f>
        <v/>
      </c>
    </row>
    <row r="3490" spans="1:15" x14ac:dyDescent="0.25">
      <c r="A3490" s="1" t="str">
        <f t="shared" si="108"/>
        <v/>
      </c>
      <c r="B3490" t="str">
        <f t="shared" si="109"/>
        <v/>
      </c>
      <c r="C3490" s="1" t="str">
        <f>IF($A3490&gt;--RIGHT($A$2,LEN($A$2)-8),"",COUNTIF(Table1[SHIFT NOMENCLATURE],$B3490))</f>
        <v/>
      </c>
      <c r="D3490" s="1" t="str">
        <f>IF($A3490&gt;--RIGHT($A$2,LEN($A$2)-8),"",SUMIF(Table1[SHIFT NOMENCLATURE], $B3490, Table1[EVIC KILL]))</f>
        <v/>
      </c>
      <c r="E3490" s="1" t="str">
        <f>IF($A3490&gt;--RIGHT($A$2,LEN($A$2)-8),"",SUMIF(Table1[SHIFT NOMENCLATURE], $B3490, Table1[EVIC MOB]))</f>
        <v/>
      </c>
      <c r="F3490" s="1" t="str">
        <f>IF($A3490&gt;--RIGHT($A$2,LEN($A$2)-8),"",SUMIF(Table1[SHIFT NOMENCLATURE], $B3490, Table1[EVIC FIRE]))</f>
        <v/>
      </c>
      <c r="G3490" s="1" t="str">
        <f>IF($A3490&gt;--RIGHT($A$2,LEN($A$2)-8),"",SUMIF(Table1[SHIFT NOMENCLATURE], $B3490, Table1[EKIA]))</f>
        <v/>
      </c>
      <c r="H3490" s="1" t="str">
        <f>IF($A3490&gt;--RIGHT($A$2,LEN($A$2)-8),"",SUMIF(Table1[SHIFT NOMENCLATURE], $B3490, Table1[EWIA]))</f>
        <v/>
      </c>
      <c r="I3490" s="1" t="str">
        <f>IF($A3490&gt;--RIGHT($A$2,LEN($A$2)-8),"",SUMIF(Table1[SHIFT NOMENCLATURE], $B3490, Table1[EPW]))</f>
        <v/>
      </c>
      <c r="J3490" s="1" t="str">
        <f>IF($A3490&gt;--RIGHT($A$2,LEN($A$2)-8),"",SUMIF(Table1[SHIFT NOMENCLATURE], $B3490, Table1[FVIC KILL]))</f>
        <v/>
      </c>
      <c r="K3490" s="1" t="str">
        <f>IF($A3490&gt;--RIGHT($A$2,LEN($A$2)-8),"",SUMIF(Table1[SHIFT NOMENCLATURE], $B3490, Table1[FVIC MOB]))</f>
        <v/>
      </c>
      <c r="L3490" s="1" t="str">
        <f>IF($A3490&gt;--RIGHT($A$2,LEN($A$2)-8),"",SUMIF(Table1[SHIFT NOMENCLATURE], $B3490, Table1[FVIC FIRE]))</f>
        <v/>
      </c>
      <c r="M3490" s="1" t="str">
        <f>IF($A3490&gt;--RIGHT($A$2,LEN($A$2)-8),"",SUMIF(Table1[SHIFT NOMENCLATURE], $B3490, Table1[FKIA]))</f>
        <v/>
      </c>
      <c r="N3490" s="1" t="str">
        <f>IF($A3490&gt;--RIGHT($A$2,LEN($A$2)-8),"",SUMIF(Table1[SHIFT NOMENCLATURE], $B3490, Table1[FWIA]))</f>
        <v/>
      </c>
      <c r="O3490" s="1" t="str">
        <f>IF($A3490&gt;--RIGHT($A$2,LEN($A$2)-8),"",SUMIF(Table1[SHIFT NOMENCLATURE], $B3490, Table1[DUSTWUN]))</f>
        <v/>
      </c>
    </row>
    <row r="3491" spans="1:15" x14ac:dyDescent="0.25">
      <c r="A3491" s="1" t="str">
        <f t="shared" si="108"/>
        <v/>
      </c>
      <c r="B3491" t="str">
        <f t="shared" si="109"/>
        <v/>
      </c>
      <c r="C3491" s="1" t="str">
        <f>IF($A3491&gt;--RIGHT($A$2,LEN($A$2)-8),"",COUNTIF(Table1[SHIFT NOMENCLATURE],$B3491))</f>
        <v/>
      </c>
      <c r="D3491" s="1" t="str">
        <f>IF($A3491&gt;--RIGHT($A$2,LEN($A$2)-8),"",SUMIF(Table1[SHIFT NOMENCLATURE], $B3491, Table1[EVIC KILL]))</f>
        <v/>
      </c>
      <c r="E3491" s="1" t="str">
        <f>IF($A3491&gt;--RIGHT($A$2,LEN($A$2)-8),"",SUMIF(Table1[SHIFT NOMENCLATURE], $B3491, Table1[EVIC MOB]))</f>
        <v/>
      </c>
      <c r="F3491" s="1" t="str">
        <f>IF($A3491&gt;--RIGHT($A$2,LEN($A$2)-8),"",SUMIF(Table1[SHIFT NOMENCLATURE], $B3491, Table1[EVIC FIRE]))</f>
        <v/>
      </c>
      <c r="G3491" s="1" t="str">
        <f>IF($A3491&gt;--RIGHT($A$2,LEN($A$2)-8),"",SUMIF(Table1[SHIFT NOMENCLATURE], $B3491, Table1[EKIA]))</f>
        <v/>
      </c>
      <c r="H3491" s="1" t="str">
        <f>IF($A3491&gt;--RIGHT($A$2,LEN($A$2)-8),"",SUMIF(Table1[SHIFT NOMENCLATURE], $B3491, Table1[EWIA]))</f>
        <v/>
      </c>
      <c r="I3491" s="1" t="str">
        <f>IF($A3491&gt;--RIGHT($A$2,LEN($A$2)-8),"",SUMIF(Table1[SHIFT NOMENCLATURE], $B3491, Table1[EPW]))</f>
        <v/>
      </c>
      <c r="J3491" s="1" t="str">
        <f>IF($A3491&gt;--RIGHT($A$2,LEN($A$2)-8),"",SUMIF(Table1[SHIFT NOMENCLATURE], $B3491, Table1[FVIC KILL]))</f>
        <v/>
      </c>
      <c r="K3491" s="1" t="str">
        <f>IF($A3491&gt;--RIGHT($A$2,LEN($A$2)-8),"",SUMIF(Table1[SHIFT NOMENCLATURE], $B3491, Table1[FVIC MOB]))</f>
        <v/>
      </c>
      <c r="L3491" s="1" t="str">
        <f>IF($A3491&gt;--RIGHT($A$2,LEN($A$2)-8),"",SUMIF(Table1[SHIFT NOMENCLATURE], $B3491, Table1[FVIC FIRE]))</f>
        <v/>
      </c>
      <c r="M3491" s="1" t="str">
        <f>IF($A3491&gt;--RIGHT($A$2,LEN($A$2)-8),"",SUMIF(Table1[SHIFT NOMENCLATURE], $B3491, Table1[FKIA]))</f>
        <v/>
      </c>
      <c r="N3491" s="1" t="str">
        <f>IF($A3491&gt;--RIGHT($A$2,LEN($A$2)-8),"",SUMIF(Table1[SHIFT NOMENCLATURE], $B3491, Table1[FWIA]))</f>
        <v/>
      </c>
      <c r="O3491" s="1" t="str">
        <f>IF($A3491&gt;--RIGHT($A$2,LEN($A$2)-8),"",SUMIF(Table1[SHIFT NOMENCLATURE], $B3491, Table1[DUSTWUN]))</f>
        <v/>
      </c>
    </row>
    <row r="3492" spans="1:15" x14ac:dyDescent="0.25">
      <c r="A3492" s="1" t="str">
        <f t="shared" si="108"/>
        <v/>
      </c>
      <c r="B3492" t="str">
        <f t="shared" si="109"/>
        <v/>
      </c>
      <c r="C3492" s="1" t="str">
        <f>IF($A3492&gt;--RIGHT($A$2,LEN($A$2)-8),"",COUNTIF(Table1[SHIFT NOMENCLATURE],$B3492))</f>
        <v/>
      </c>
      <c r="D3492" s="1" t="str">
        <f>IF($A3492&gt;--RIGHT($A$2,LEN($A$2)-8),"",SUMIF(Table1[SHIFT NOMENCLATURE], $B3492, Table1[EVIC KILL]))</f>
        <v/>
      </c>
      <c r="E3492" s="1" t="str">
        <f>IF($A3492&gt;--RIGHT($A$2,LEN($A$2)-8),"",SUMIF(Table1[SHIFT NOMENCLATURE], $B3492, Table1[EVIC MOB]))</f>
        <v/>
      </c>
      <c r="F3492" s="1" t="str">
        <f>IF($A3492&gt;--RIGHT($A$2,LEN($A$2)-8),"",SUMIF(Table1[SHIFT NOMENCLATURE], $B3492, Table1[EVIC FIRE]))</f>
        <v/>
      </c>
      <c r="G3492" s="1" t="str">
        <f>IF($A3492&gt;--RIGHT($A$2,LEN($A$2)-8),"",SUMIF(Table1[SHIFT NOMENCLATURE], $B3492, Table1[EKIA]))</f>
        <v/>
      </c>
      <c r="H3492" s="1" t="str">
        <f>IF($A3492&gt;--RIGHT($A$2,LEN($A$2)-8),"",SUMIF(Table1[SHIFT NOMENCLATURE], $B3492, Table1[EWIA]))</f>
        <v/>
      </c>
      <c r="I3492" s="1" t="str">
        <f>IF($A3492&gt;--RIGHT($A$2,LEN($A$2)-8),"",SUMIF(Table1[SHIFT NOMENCLATURE], $B3492, Table1[EPW]))</f>
        <v/>
      </c>
      <c r="J3492" s="1" t="str">
        <f>IF($A3492&gt;--RIGHT($A$2,LEN($A$2)-8),"",SUMIF(Table1[SHIFT NOMENCLATURE], $B3492, Table1[FVIC KILL]))</f>
        <v/>
      </c>
      <c r="K3492" s="1" t="str">
        <f>IF($A3492&gt;--RIGHT($A$2,LEN($A$2)-8),"",SUMIF(Table1[SHIFT NOMENCLATURE], $B3492, Table1[FVIC MOB]))</f>
        <v/>
      </c>
      <c r="L3492" s="1" t="str">
        <f>IF($A3492&gt;--RIGHT($A$2,LEN($A$2)-8),"",SUMIF(Table1[SHIFT NOMENCLATURE], $B3492, Table1[FVIC FIRE]))</f>
        <v/>
      </c>
      <c r="M3492" s="1" t="str">
        <f>IF($A3492&gt;--RIGHT($A$2,LEN($A$2)-8),"",SUMIF(Table1[SHIFT NOMENCLATURE], $B3492, Table1[FKIA]))</f>
        <v/>
      </c>
      <c r="N3492" s="1" t="str">
        <f>IF($A3492&gt;--RIGHT($A$2,LEN($A$2)-8),"",SUMIF(Table1[SHIFT NOMENCLATURE], $B3492, Table1[FWIA]))</f>
        <v/>
      </c>
      <c r="O3492" s="1" t="str">
        <f>IF($A3492&gt;--RIGHT($A$2,LEN($A$2)-8),"",SUMIF(Table1[SHIFT NOMENCLATURE], $B3492, Table1[DUSTWUN]))</f>
        <v/>
      </c>
    </row>
    <row r="3493" spans="1:15" x14ac:dyDescent="0.25">
      <c r="A3493" s="1" t="str">
        <f t="shared" si="108"/>
        <v/>
      </c>
      <c r="B3493" t="str">
        <f t="shared" si="109"/>
        <v/>
      </c>
      <c r="C3493" s="1" t="str">
        <f>IF($A3493&gt;--RIGHT($A$2,LEN($A$2)-8),"",COUNTIF(Table1[SHIFT NOMENCLATURE],$B3493))</f>
        <v/>
      </c>
      <c r="D3493" s="1" t="str">
        <f>IF($A3493&gt;--RIGHT($A$2,LEN($A$2)-8),"",SUMIF(Table1[SHIFT NOMENCLATURE], $B3493, Table1[EVIC KILL]))</f>
        <v/>
      </c>
      <c r="E3493" s="1" t="str">
        <f>IF($A3493&gt;--RIGHT($A$2,LEN($A$2)-8),"",SUMIF(Table1[SHIFT NOMENCLATURE], $B3493, Table1[EVIC MOB]))</f>
        <v/>
      </c>
      <c r="F3493" s="1" t="str">
        <f>IF($A3493&gt;--RIGHT($A$2,LEN($A$2)-8),"",SUMIF(Table1[SHIFT NOMENCLATURE], $B3493, Table1[EVIC FIRE]))</f>
        <v/>
      </c>
      <c r="G3493" s="1" t="str">
        <f>IF($A3493&gt;--RIGHT($A$2,LEN($A$2)-8),"",SUMIF(Table1[SHIFT NOMENCLATURE], $B3493, Table1[EKIA]))</f>
        <v/>
      </c>
      <c r="H3493" s="1" t="str">
        <f>IF($A3493&gt;--RIGHT($A$2,LEN($A$2)-8),"",SUMIF(Table1[SHIFT NOMENCLATURE], $B3493, Table1[EWIA]))</f>
        <v/>
      </c>
      <c r="I3493" s="1" t="str">
        <f>IF($A3493&gt;--RIGHT($A$2,LEN($A$2)-8),"",SUMIF(Table1[SHIFT NOMENCLATURE], $B3493, Table1[EPW]))</f>
        <v/>
      </c>
      <c r="J3493" s="1" t="str">
        <f>IF($A3493&gt;--RIGHT($A$2,LEN($A$2)-8),"",SUMIF(Table1[SHIFT NOMENCLATURE], $B3493, Table1[FVIC KILL]))</f>
        <v/>
      </c>
      <c r="K3493" s="1" t="str">
        <f>IF($A3493&gt;--RIGHT($A$2,LEN($A$2)-8),"",SUMIF(Table1[SHIFT NOMENCLATURE], $B3493, Table1[FVIC MOB]))</f>
        <v/>
      </c>
      <c r="L3493" s="1" t="str">
        <f>IF($A3493&gt;--RIGHT($A$2,LEN($A$2)-8),"",SUMIF(Table1[SHIFT NOMENCLATURE], $B3493, Table1[FVIC FIRE]))</f>
        <v/>
      </c>
      <c r="M3493" s="1" t="str">
        <f>IF($A3493&gt;--RIGHT($A$2,LEN($A$2)-8),"",SUMIF(Table1[SHIFT NOMENCLATURE], $B3493, Table1[FKIA]))</f>
        <v/>
      </c>
      <c r="N3493" s="1" t="str">
        <f>IF($A3493&gt;--RIGHT($A$2,LEN($A$2)-8),"",SUMIF(Table1[SHIFT NOMENCLATURE], $B3493, Table1[FWIA]))</f>
        <v/>
      </c>
      <c r="O3493" s="1" t="str">
        <f>IF($A3493&gt;--RIGHT($A$2,LEN($A$2)-8),"",SUMIF(Table1[SHIFT NOMENCLATURE], $B3493, Table1[DUSTWUN]))</f>
        <v/>
      </c>
    </row>
    <row r="3494" spans="1:15" x14ac:dyDescent="0.25">
      <c r="A3494" s="1" t="str">
        <f t="shared" si="108"/>
        <v/>
      </c>
      <c r="B3494" t="str">
        <f t="shared" si="109"/>
        <v/>
      </c>
      <c r="C3494" s="1" t="str">
        <f>IF($A3494&gt;--RIGHT($A$2,LEN($A$2)-8),"",COUNTIF(Table1[SHIFT NOMENCLATURE],$B3494))</f>
        <v/>
      </c>
      <c r="D3494" s="1" t="str">
        <f>IF($A3494&gt;--RIGHT($A$2,LEN($A$2)-8),"",SUMIF(Table1[SHIFT NOMENCLATURE], $B3494, Table1[EVIC KILL]))</f>
        <v/>
      </c>
      <c r="E3494" s="1" t="str">
        <f>IF($A3494&gt;--RIGHT($A$2,LEN($A$2)-8),"",SUMIF(Table1[SHIFT NOMENCLATURE], $B3494, Table1[EVIC MOB]))</f>
        <v/>
      </c>
      <c r="F3494" s="1" t="str">
        <f>IF($A3494&gt;--RIGHT($A$2,LEN($A$2)-8),"",SUMIF(Table1[SHIFT NOMENCLATURE], $B3494, Table1[EVIC FIRE]))</f>
        <v/>
      </c>
      <c r="G3494" s="1" t="str">
        <f>IF($A3494&gt;--RIGHT($A$2,LEN($A$2)-8),"",SUMIF(Table1[SHIFT NOMENCLATURE], $B3494, Table1[EKIA]))</f>
        <v/>
      </c>
      <c r="H3494" s="1" t="str">
        <f>IF($A3494&gt;--RIGHT($A$2,LEN($A$2)-8),"",SUMIF(Table1[SHIFT NOMENCLATURE], $B3494, Table1[EWIA]))</f>
        <v/>
      </c>
      <c r="I3494" s="1" t="str">
        <f>IF($A3494&gt;--RIGHT($A$2,LEN($A$2)-8),"",SUMIF(Table1[SHIFT NOMENCLATURE], $B3494, Table1[EPW]))</f>
        <v/>
      </c>
      <c r="J3494" s="1" t="str">
        <f>IF($A3494&gt;--RIGHT($A$2,LEN($A$2)-8),"",SUMIF(Table1[SHIFT NOMENCLATURE], $B3494, Table1[FVIC KILL]))</f>
        <v/>
      </c>
      <c r="K3494" s="1" t="str">
        <f>IF($A3494&gt;--RIGHT($A$2,LEN($A$2)-8),"",SUMIF(Table1[SHIFT NOMENCLATURE], $B3494, Table1[FVIC MOB]))</f>
        <v/>
      </c>
      <c r="L3494" s="1" t="str">
        <f>IF($A3494&gt;--RIGHT($A$2,LEN($A$2)-8),"",SUMIF(Table1[SHIFT NOMENCLATURE], $B3494, Table1[FVIC FIRE]))</f>
        <v/>
      </c>
      <c r="M3494" s="1" t="str">
        <f>IF($A3494&gt;--RIGHT($A$2,LEN($A$2)-8),"",SUMIF(Table1[SHIFT NOMENCLATURE], $B3494, Table1[FKIA]))</f>
        <v/>
      </c>
      <c r="N3494" s="1" t="str">
        <f>IF($A3494&gt;--RIGHT($A$2,LEN($A$2)-8),"",SUMIF(Table1[SHIFT NOMENCLATURE], $B3494, Table1[FWIA]))</f>
        <v/>
      </c>
      <c r="O3494" s="1" t="str">
        <f>IF($A3494&gt;--RIGHT($A$2,LEN($A$2)-8),"",SUMIF(Table1[SHIFT NOMENCLATURE], $B3494, Table1[DUSTWUN]))</f>
        <v/>
      </c>
    </row>
    <row r="3495" spans="1:15" x14ac:dyDescent="0.25">
      <c r="A3495" s="1" t="str">
        <f t="shared" si="108"/>
        <v/>
      </c>
      <c r="B3495" t="str">
        <f t="shared" si="109"/>
        <v/>
      </c>
      <c r="C3495" s="1" t="str">
        <f>IF($A3495&gt;--RIGHT($A$2,LEN($A$2)-8),"",COUNTIF(Table1[SHIFT NOMENCLATURE],$B3495))</f>
        <v/>
      </c>
      <c r="D3495" s="1" t="str">
        <f>IF($A3495&gt;--RIGHT($A$2,LEN($A$2)-8),"",SUMIF(Table1[SHIFT NOMENCLATURE], $B3495, Table1[EVIC KILL]))</f>
        <v/>
      </c>
      <c r="E3495" s="1" t="str">
        <f>IF($A3495&gt;--RIGHT($A$2,LEN($A$2)-8),"",SUMIF(Table1[SHIFT NOMENCLATURE], $B3495, Table1[EVIC MOB]))</f>
        <v/>
      </c>
      <c r="F3495" s="1" t="str">
        <f>IF($A3495&gt;--RIGHT($A$2,LEN($A$2)-8),"",SUMIF(Table1[SHIFT NOMENCLATURE], $B3495, Table1[EVIC FIRE]))</f>
        <v/>
      </c>
      <c r="G3495" s="1" t="str">
        <f>IF($A3495&gt;--RIGHT($A$2,LEN($A$2)-8),"",SUMIF(Table1[SHIFT NOMENCLATURE], $B3495, Table1[EKIA]))</f>
        <v/>
      </c>
      <c r="H3495" s="1" t="str">
        <f>IF($A3495&gt;--RIGHT($A$2,LEN($A$2)-8),"",SUMIF(Table1[SHIFT NOMENCLATURE], $B3495, Table1[EWIA]))</f>
        <v/>
      </c>
      <c r="I3495" s="1" t="str">
        <f>IF($A3495&gt;--RIGHT($A$2,LEN($A$2)-8),"",SUMIF(Table1[SHIFT NOMENCLATURE], $B3495, Table1[EPW]))</f>
        <v/>
      </c>
      <c r="J3495" s="1" t="str">
        <f>IF($A3495&gt;--RIGHT($A$2,LEN($A$2)-8),"",SUMIF(Table1[SHIFT NOMENCLATURE], $B3495, Table1[FVIC KILL]))</f>
        <v/>
      </c>
      <c r="K3495" s="1" t="str">
        <f>IF($A3495&gt;--RIGHT($A$2,LEN($A$2)-8),"",SUMIF(Table1[SHIFT NOMENCLATURE], $B3495, Table1[FVIC MOB]))</f>
        <v/>
      </c>
      <c r="L3495" s="1" t="str">
        <f>IF($A3495&gt;--RIGHT($A$2,LEN($A$2)-8),"",SUMIF(Table1[SHIFT NOMENCLATURE], $B3495, Table1[FVIC FIRE]))</f>
        <v/>
      </c>
      <c r="M3495" s="1" t="str">
        <f>IF($A3495&gt;--RIGHT($A$2,LEN($A$2)-8),"",SUMIF(Table1[SHIFT NOMENCLATURE], $B3495, Table1[FKIA]))</f>
        <v/>
      </c>
      <c r="N3495" s="1" t="str">
        <f>IF($A3495&gt;--RIGHT($A$2,LEN($A$2)-8),"",SUMIF(Table1[SHIFT NOMENCLATURE], $B3495, Table1[FWIA]))</f>
        <v/>
      </c>
      <c r="O3495" s="1" t="str">
        <f>IF($A3495&gt;--RIGHT($A$2,LEN($A$2)-8),"",SUMIF(Table1[SHIFT NOMENCLATURE], $B3495, Table1[DUSTWUN]))</f>
        <v/>
      </c>
    </row>
    <row r="3496" spans="1:15" x14ac:dyDescent="0.25">
      <c r="A3496" s="1" t="str">
        <f t="shared" si="108"/>
        <v/>
      </c>
      <c r="B3496" t="str">
        <f t="shared" si="109"/>
        <v/>
      </c>
      <c r="C3496" s="1" t="str">
        <f>IF($A3496&gt;--RIGHT($A$2,LEN($A$2)-8),"",COUNTIF(Table1[SHIFT NOMENCLATURE],$B3496))</f>
        <v/>
      </c>
      <c r="D3496" s="1" t="str">
        <f>IF($A3496&gt;--RIGHT($A$2,LEN($A$2)-8),"",SUMIF(Table1[SHIFT NOMENCLATURE], $B3496, Table1[EVIC KILL]))</f>
        <v/>
      </c>
      <c r="E3496" s="1" t="str">
        <f>IF($A3496&gt;--RIGHT($A$2,LEN($A$2)-8),"",SUMIF(Table1[SHIFT NOMENCLATURE], $B3496, Table1[EVIC MOB]))</f>
        <v/>
      </c>
      <c r="F3496" s="1" t="str">
        <f>IF($A3496&gt;--RIGHT($A$2,LEN($A$2)-8),"",SUMIF(Table1[SHIFT NOMENCLATURE], $B3496, Table1[EVIC FIRE]))</f>
        <v/>
      </c>
      <c r="G3496" s="1" t="str">
        <f>IF($A3496&gt;--RIGHT($A$2,LEN($A$2)-8),"",SUMIF(Table1[SHIFT NOMENCLATURE], $B3496, Table1[EKIA]))</f>
        <v/>
      </c>
      <c r="H3496" s="1" t="str">
        <f>IF($A3496&gt;--RIGHT($A$2,LEN($A$2)-8),"",SUMIF(Table1[SHIFT NOMENCLATURE], $B3496, Table1[EWIA]))</f>
        <v/>
      </c>
      <c r="I3496" s="1" t="str">
        <f>IF($A3496&gt;--RIGHT($A$2,LEN($A$2)-8),"",SUMIF(Table1[SHIFT NOMENCLATURE], $B3496, Table1[EPW]))</f>
        <v/>
      </c>
      <c r="J3496" s="1" t="str">
        <f>IF($A3496&gt;--RIGHT($A$2,LEN($A$2)-8),"",SUMIF(Table1[SHIFT NOMENCLATURE], $B3496, Table1[FVIC KILL]))</f>
        <v/>
      </c>
      <c r="K3496" s="1" t="str">
        <f>IF($A3496&gt;--RIGHT($A$2,LEN($A$2)-8),"",SUMIF(Table1[SHIFT NOMENCLATURE], $B3496, Table1[FVIC MOB]))</f>
        <v/>
      </c>
      <c r="L3496" s="1" t="str">
        <f>IF($A3496&gt;--RIGHT($A$2,LEN($A$2)-8),"",SUMIF(Table1[SHIFT NOMENCLATURE], $B3496, Table1[FVIC FIRE]))</f>
        <v/>
      </c>
      <c r="M3496" s="1" t="str">
        <f>IF($A3496&gt;--RIGHT($A$2,LEN($A$2)-8),"",SUMIF(Table1[SHIFT NOMENCLATURE], $B3496, Table1[FKIA]))</f>
        <v/>
      </c>
      <c r="N3496" s="1" t="str">
        <f>IF($A3496&gt;--RIGHT($A$2,LEN($A$2)-8),"",SUMIF(Table1[SHIFT NOMENCLATURE], $B3496, Table1[FWIA]))</f>
        <v/>
      </c>
      <c r="O3496" s="1" t="str">
        <f>IF($A3496&gt;--RIGHT($A$2,LEN($A$2)-8),"",SUMIF(Table1[SHIFT NOMENCLATURE], $B3496, Table1[DUSTWUN]))</f>
        <v/>
      </c>
    </row>
    <row r="3497" spans="1:15" x14ac:dyDescent="0.25">
      <c r="A3497" s="1" t="str">
        <f t="shared" si="108"/>
        <v/>
      </c>
      <c r="B3497" t="str">
        <f t="shared" si="109"/>
        <v/>
      </c>
      <c r="C3497" s="1" t="str">
        <f>IF($A3497&gt;--RIGHT($A$2,LEN($A$2)-8),"",COUNTIF(Table1[SHIFT NOMENCLATURE],$B3497))</f>
        <v/>
      </c>
      <c r="D3497" s="1" t="str">
        <f>IF($A3497&gt;--RIGHT($A$2,LEN($A$2)-8),"",SUMIF(Table1[SHIFT NOMENCLATURE], $B3497, Table1[EVIC KILL]))</f>
        <v/>
      </c>
      <c r="E3497" s="1" t="str">
        <f>IF($A3497&gt;--RIGHT($A$2,LEN($A$2)-8),"",SUMIF(Table1[SHIFT NOMENCLATURE], $B3497, Table1[EVIC MOB]))</f>
        <v/>
      </c>
      <c r="F3497" s="1" t="str">
        <f>IF($A3497&gt;--RIGHT($A$2,LEN($A$2)-8),"",SUMIF(Table1[SHIFT NOMENCLATURE], $B3497, Table1[EVIC FIRE]))</f>
        <v/>
      </c>
      <c r="G3497" s="1" t="str">
        <f>IF($A3497&gt;--RIGHT($A$2,LEN($A$2)-8),"",SUMIF(Table1[SHIFT NOMENCLATURE], $B3497, Table1[EKIA]))</f>
        <v/>
      </c>
      <c r="H3497" s="1" t="str">
        <f>IF($A3497&gt;--RIGHT($A$2,LEN($A$2)-8),"",SUMIF(Table1[SHIFT NOMENCLATURE], $B3497, Table1[EWIA]))</f>
        <v/>
      </c>
      <c r="I3497" s="1" t="str">
        <f>IF($A3497&gt;--RIGHT($A$2,LEN($A$2)-8),"",SUMIF(Table1[SHIFT NOMENCLATURE], $B3497, Table1[EPW]))</f>
        <v/>
      </c>
      <c r="J3497" s="1" t="str">
        <f>IF($A3497&gt;--RIGHT($A$2,LEN($A$2)-8),"",SUMIF(Table1[SHIFT NOMENCLATURE], $B3497, Table1[FVIC KILL]))</f>
        <v/>
      </c>
      <c r="K3497" s="1" t="str">
        <f>IF($A3497&gt;--RIGHT($A$2,LEN($A$2)-8),"",SUMIF(Table1[SHIFT NOMENCLATURE], $B3497, Table1[FVIC MOB]))</f>
        <v/>
      </c>
      <c r="L3497" s="1" t="str">
        <f>IF($A3497&gt;--RIGHT($A$2,LEN($A$2)-8),"",SUMIF(Table1[SHIFT NOMENCLATURE], $B3497, Table1[FVIC FIRE]))</f>
        <v/>
      </c>
      <c r="M3497" s="1" t="str">
        <f>IF($A3497&gt;--RIGHT($A$2,LEN($A$2)-8),"",SUMIF(Table1[SHIFT NOMENCLATURE], $B3497, Table1[FKIA]))</f>
        <v/>
      </c>
      <c r="N3497" s="1" t="str">
        <f>IF($A3497&gt;--RIGHT($A$2,LEN($A$2)-8),"",SUMIF(Table1[SHIFT NOMENCLATURE], $B3497, Table1[FWIA]))</f>
        <v/>
      </c>
      <c r="O3497" s="1" t="str">
        <f>IF($A3497&gt;--RIGHT($A$2,LEN($A$2)-8),"",SUMIF(Table1[SHIFT NOMENCLATURE], $B3497, Table1[DUSTWUN]))</f>
        <v/>
      </c>
    </row>
    <row r="3498" spans="1:15" x14ac:dyDescent="0.25">
      <c r="A3498" s="1" t="str">
        <f t="shared" si="108"/>
        <v/>
      </c>
      <c r="B3498" t="str">
        <f t="shared" si="109"/>
        <v/>
      </c>
      <c r="C3498" s="1" t="str">
        <f>IF($A3498&gt;--RIGHT($A$2,LEN($A$2)-8),"",COUNTIF(Table1[SHIFT NOMENCLATURE],$B3498))</f>
        <v/>
      </c>
      <c r="D3498" s="1" t="str">
        <f>IF($A3498&gt;--RIGHT($A$2,LEN($A$2)-8),"",SUMIF(Table1[SHIFT NOMENCLATURE], $B3498, Table1[EVIC KILL]))</f>
        <v/>
      </c>
      <c r="E3498" s="1" t="str">
        <f>IF($A3498&gt;--RIGHT($A$2,LEN($A$2)-8),"",SUMIF(Table1[SHIFT NOMENCLATURE], $B3498, Table1[EVIC MOB]))</f>
        <v/>
      </c>
      <c r="F3498" s="1" t="str">
        <f>IF($A3498&gt;--RIGHT($A$2,LEN($A$2)-8),"",SUMIF(Table1[SHIFT NOMENCLATURE], $B3498, Table1[EVIC FIRE]))</f>
        <v/>
      </c>
      <c r="G3498" s="1" t="str">
        <f>IF($A3498&gt;--RIGHT($A$2,LEN($A$2)-8),"",SUMIF(Table1[SHIFT NOMENCLATURE], $B3498, Table1[EKIA]))</f>
        <v/>
      </c>
      <c r="H3498" s="1" t="str">
        <f>IF($A3498&gt;--RIGHT($A$2,LEN($A$2)-8),"",SUMIF(Table1[SHIFT NOMENCLATURE], $B3498, Table1[EWIA]))</f>
        <v/>
      </c>
      <c r="I3498" s="1" t="str">
        <f>IF($A3498&gt;--RIGHT($A$2,LEN($A$2)-8),"",SUMIF(Table1[SHIFT NOMENCLATURE], $B3498, Table1[EPW]))</f>
        <v/>
      </c>
      <c r="J3498" s="1" t="str">
        <f>IF($A3498&gt;--RIGHT($A$2,LEN($A$2)-8),"",SUMIF(Table1[SHIFT NOMENCLATURE], $B3498, Table1[FVIC KILL]))</f>
        <v/>
      </c>
      <c r="K3498" s="1" t="str">
        <f>IF($A3498&gt;--RIGHT($A$2,LEN($A$2)-8),"",SUMIF(Table1[SHIFT NOMENCLATURE], $B3498, Table1[FVIC MOB]))</f>
        <v/>
      </c>
      <c r="L3498" s="1" t="str">
        <f>IF($A3498&gt;--RIGHT($A$2,LEN($A$2)-8),"",SUMIF(Table1[SHIFT NOMENCLATURE], $B3498, Table1[FVIC FIRE]))</f>
        <v/>
      </c>
      <c r="M3498" s="1" t="str">
        <f>IF($A3498&gt;--RIGHT($A$2,LEN($A$2)-8),"",SUMIF(Table1[SHIFT NOMENCLATURE], $B3498, Table1[FKIA]))</f>
        <v/>
      </c>
      <c r="N3498" s="1" t="str">
        <f>IF($A3498&gt;--RIGHT($A$2,LEN($A$2)-8),"",SUMIF(Table1[SHIFT NOMENCLATURE], $B3498, Table1[FWIA]))</f>
        <v/>
      </c>
      <c r="O3498" s="1" t="str">
        <f>IF($A3498&gt;--RIGHT($A$2,LEN($A$2)-8),"",SUMIF(Table1[SHIFT NOMENCLATURE], $B3498, Table1[DUSTWUN]))</f>
        <v/>
      </c>
    </row>
    <row r="3499" spans="1:15" x14ac:dyDescent="0.25">
      <c r="A3499" s="1" t="str">
        <f t="shared" si="108"/>
        <v/>
      </c>
      <c r="B3499" t="str">
        <f t="shared" si="109"/>
        <v/>
      </c>
      <c r="C3499" s="1" t="str">
        <f>IF($A3499&gt;--RIGHT($A$2,LEN($A$2)-8),"",COUNTIF(Table1[SHIFT NOMENCLATURE],$B3499))</f>
        <v/>
      </c>
      <c r="D3499" s="1" t="str">
        <f>IF($A3499&gt;--RIGHT($A$2,LEN($A$2)-8),"",SUMIF(Table1[SHIFT NOMENCLATURE], $B3499, Table1[EVIC KILL]))</f>
        <v/>
      </c>
      <c r="E3499" s="1" t="str">
        <f>IF($A3499&gt;--RIGHT($A$2,LEN($A$2)-8),"",SUMIF(Table1[SHIFT NOMENCLATURE], $B3499, Table1[EVIC MOB]))</f>
        <v/>
      </c>
      <c r="F3499" s="1" t="str">
        <f>IF($A3499&gt;--RIGHT($A$2,LEN($A$2)-8),"",SUMIF(Table1[SHIFT NOMENCLATURE], $B3499, Table1[EVIC FIRE]))</f>
        <v/>
      </c>
      <c r="G3499" s="1" t="str">
        <f>IF($A3499&gt;--RIGHT($A$2,LEN($A$2)-8),"",SUMIF(Table1[SHIFT NOMENCLATURE], $B3499, Table1[EKIA]))</f>
        <v/>
      </c>
      <c r="H3499" s="1" t="str">
        <f>IF($A3499&gt;--RIGHT($A$2,LEN($A$2)-8),"",SUMIF(Table1[SHIFT NOMENCLATURE], $B3499, Table1[EWIA]))</f>
        <v/>
      </c>
      <c r="I3499" s="1" t="str">
        <f>IF($A3499&gt;--RIGHT($A$2,LEN($A$2)-8),"",SUMIF(Table1[SHIFT NOMENCLATURE], $B3499, Table1[EPW]))</f>
        <v/>
      </c>
      <c r="J3499" s="1" t="str">
        <f>IF($A3499&gt;--RIGHT($A$2,LEN($A$2)-8),"",SUMIF(Table1[SHIFT NOMENCLATURE], $B3499, Table1[FVIC KILL]))</f>
        <v/>
      </c>
      <c r="K3499" s="1" t="str">
        <f>IF($A3499&gt;--RIGHT($A$2,LEN($A$2)-8),"",SUMIF(Table1[SHIFT NOMENCLATURE], $B3499, Table1[FVIC MOB]))</f>
        <v/>
      </c>
      <c r="L3499" s="1" t="str">
        <f>IF($A3499&gt;--RIGHT($A$2,LEN($A$2)-8),"",SUMIF(Table1[SHIFT NOMENCLATURE], $B3499, Table1[FVIC FIRE]))</f>
        <v/>
      </c>
      <c r="M3499" s="1" t="str">
        <f>IF($A3499&gt;--RIGHT($A$2,LEN($A$2)-8),"",SUMIF(Table1[SHIFT NOMENCLATURE], $B3499, Table1[FKIA]))</f>
        <v/>
      </c>
      <c r="N3499" s="1" t="str">
        <f>IF($A3499&gt;--RIGHT($A$2,LEN($A$2)-8),"",SUMIF(Table1[SHIFT NOMENCLATURE], $B3499, Table1[FWIA]))</f>
        <v/>
      </c>
      <c r="O3499" s="1" t="str">
        <f>IF($A3499&gt;--RIGHT($A$2,LEN($A$2)-8),"",SUMIF(Table1[SHIFT NOMENCLATURE], $B3499, Table1[DUSTWUN]))</f>
        <v/>
      </c>
    </row>
    <row r="3500" spans="1:15" x14ac:dyDescent="0.25">
      <c r="A3500" s="1" t="str">
        <f t="shared" si="108"/>
        <v/>
      </c>
      <c r="B3500" t="str">
        <f t="shared" si="109"/>
        <v/>
      </c>
      <c r="C3500" s="1" t="str">
        <f>IF($A3500&gt;--RIGHT($A$2,LEN($A$2)-8),"",COUNTIF(Table1[SHIFT NOMENCLATURE],$B3500))</f>
        <v/>
      </c>
      <c r="D3500" s="1" t="str">
        <f>IF($A3500&gt;--RIGHT($A$2,LEN($A$2)-8),"",SUMIF(Table1[SHIFT NOMENCLATURE], $B3500, Table1[EVIC KILL]))</f>
        <v/>
      </c>
      <c r="E3500" s="1" t="str">
        <f>IF($A3500&gt;--RIGHT($A$2,LEN($A$2)-8),"",SUMIF(Table1[SHIFT NOMENCLATURE], $B3500, Table1[EVIC MOB]))</f>
        <v/>
      </c>
      <c r="F3500" s="1" t="str">
        <f>IF($A3500&gt;--RIGHT($A$2,LEN($A$2)-8),"",SUMIF(Table1[SHIFT NOMENCLATURE], $B3500, Table1[EVIC FIRE]))</f>
        <v/>
      </c>
      <c r="G3500" s="1" t="str">
        <f>IF($A3500&gt;--RIGHT($A$2,LEN($A$2)-8),"",SUMIF(Table1[SHIFT NOMENCLATURE], $B3500, Table1[EKIA]))</f>
        <v/>
      </c>
      <c r="H3500" s="1" t="str">
        <f>IF($A3500&gt;--RIGHT($A$2,LEN($A$2)-8),"",SUMIF(Table1[SHIFT NOMENCLATURE], $B3500, Table1[EWIA]))</f>
        <v/>
      </c>
      <c r="I3500" s="1" t="str">
        <f>IF($A3500&gt;--RIGHT($A$2,LEN($A$2)-8),"",SUMIF(Table1[SHIFT NOMENCLATURE], $B3500, Table1[EPW]))</f>
        <v/>
      </c>
      <c r="J3500" s="1" t="str">
        <f>IF($A3500&gt;--RIGHT($A$2,LEN($A$2)-8),"",SUMIF(Table1[SHIFT NOMENCLATURE], $B3500, Table1[FVIC KILL]))</f>
        <v/>
      </c>
      <c r="K3500" s="1" t="str">
        <f>IF($A3500&gt;--RIGHT($A$2,LEN($A$2)-8),"",SUMIF(Table1[SHIFT NOMENCLATURE], $B3500, Table1[FVIC MOB]))</f>
        <v/>
      </c>
      <c r="L3500" s="1" t="str">
        <f>IF($A3500&gt;--RIGHT($A$2,LEN($A$2)-8),"",SUMIF(Table1[SHIFT NOMENCLATURE], $B3500, Table1[FVIC FIRE]))</f>
        <v/>
      </c>
      <c r="M3500" s="1" t="str">
        <f>IF($A3500&gt;--RIGHT($A$2,LEN($A$2)-8),"",SUMIF(Table1[SHIFT NOMENCLATURE], $B3500, Table1[FKIA]))</f>
        <v/>
      </c>
      <c r="N3500" s="1" t="str">
        <f>IF($A3500&gt;--RIGHT($A$2,LEN($A$2)-8),"",SUMIF(Table1[SHIFT NOMENCLATURE], $B3500, Table1[FWIA]))</f>
        <v/>
      </c>
      <c r="O3500" s="1" t="str">
        <f>IF($A3500&gt;--RIGHT($A$2,LEN($A$2)-8),"",SUMIF(Table1[SHIFT NOMENCLATURE], $B3500, Table1[DUSTWUN]))</f>
        <v/>
      </c>
    </row>
    <row r="3501" spans="1:15" x14ac:dyDescent="0.25">
      <c r="A3501" s="1" t="str">
        <f t="shared" si="108"/>
        <v/>
      </c>
      <c r="B3501" t="str">
        <f t="shared" si="109"/>
        <v/>
      </c>
      <c r="C3501" s="1" t="str">
        <f>IF($A3501&gt;--RIGHT($A$2,LEN($A$2)-8),"",COUNTIF(Table1[SHIFT NOMENCLATURE],$B3501))</f>
        <v/>
      </c>
      <c r="D3501" s="1" t="str">
        <f>IF($A3501&gt;--RIGHT($A$2,LEN($A$2)-8),"",SUMIF(Table1[SHIFT NOMENCLATURE], $B3501, Table1[EVIC KILL]))</f>
        <v/>
      </c>
      <c r="E3501" s="1" t="str">
        <f>IF($A3501&gt;--RIGHT($A$2,LEN($A$2)-8),"",SUMIF(Table1[SHIFT NOMENCLATURE], $B3501, Table1[EVIC MOB]))</f>
        <v/>
      </c>
      <c r="F3501" s="1" t="str">
        <f>IF($A3501&gt;--RIGHT($A$2,LEN($A$2)-8),"",SUMIF(Table1[SHIFT NOMENCLATURE], $B3501, Table1[EVIC FIRE]))</f>
        <v/>
      </c>
      <c r="G3501" s="1" t="str">
        <f>IF($A3501&gt;--RIGHT($A$2,LEN($A$2)-8),"",SUMIF(Table1[SHIFT NOMENCLATURE], $B3501, Table1[EKIA]))</f>
        <v/>
      </c>
      <c r="H3501" s="1" t="str">
        <f>IF($A3501&gt;--RIGHT($A$2,LEN($A$2)-8),"",SUMIF(Table1[SHIFT NOMENCLATURE], $B3501, Table1[EWIA]))</f>
        <v/>
      </c>
      <c r="I3501" s="1" t="str">
        <f>IF($A3501&gt;--RIGHT($A$2,LEN($A$2)-8),"",SUMIF(Table1[SHIFT NOMENCLATURE], $B3501, Table1[EPW]))</f>
        <v/>
      </c>
      <c r="J3501" s="1" t="str">
        <f>IF($A3501&gt;--RIGHT($A$2,LEN($A$2)-8),"",SUMIF(Table1[SHIFT NOMENCLATURE], $B3501, Table1[FVIC KILL]))</f>
        <v/>
      </c>
      <c r="K3501" s="1" t="str">
        <f>IF($A3501&gt;--RIGHT($A$2,LEN($A$2)-8),"",SUMIF(Table1[SHIFT NOMENCLATURE], $B3501, Table1[FVIC MOB]))</f>
        <v/>
      </c>
      <c r="L3501" s="1" t="str">
        <f>IF($A3501&gt;--RIGHT($A$2,LEN($A$2)-8),"",SUMIF(Table1[SHIFT NOMENCLATURE], $B3501, Table1[FVIC FIRE]))</f>
        <v/>
      </c>
      <c r="M3501" s="1" t="str">
        <f>IF($A3501&gt;--RIGHT($A$2,LEN($A$2)-8),"",SUMIF(Table1[SHIFT NOMENCLATURE], $B3501, Table1[FKIA]))</f>
        <v/>
      </c>
      <c r="N3501" s="1" t="str">
        <f>IF($A3501&gt;--RIGHT($A$2,LEN($A$2)-8),"",SUMIF(Table1[SHIFT NOMENCLATURE], $B3501, Table1[FWIA]))</f>
        <v/>
      </c>
      <c r="O3501" s="1" t="str">
        <f>IF($A3501&gt;--RIGHT($A$2,LEN($A$2)-8),"",SUMIF(Table1[SHIFT NOMENCLATURE], $B3501, Table1[DUSTWUN]))</f>
        <v/>
      </c>
    </row>
    <row r="3502" spans="1:15" x14ac:dyDescent="0.25">
      <c r="A3502" s="1" t="str">
        <f t="shared" si="108"/>
        <v/>
      </c>
      <c r="B3502" t="str">
        <f t="shared" si="109"/>
        <v/>
      </c>
      <c r="C3502" s="1" t="str">
        <f>IF($A3502&gt;--RIGHT($A$2,LEN($A$2)-8),"",COUNTIF(Table1[SHIFT NOMENCLATURE],$B3502))</f>
        <v/>
      </c>
      <c r="D3502" s="1" t="str">
        <f>IF($A3502&gt;--RIGHT($A$2,LEN($A$2)-8),"",SUMIF(Table1[SHIFT NOMENCLATURE], $B3502, Table1[EVIC KILL]))</f>
        <v/>
      </c>
      <c r="E3502" s="1" t="str">
        <f>IF($A3502&gt;--RIGHT($A$2,LEN($A$2)-8),"",SUMIF(Table1[SHIFT NOMENCLATURE], $B3502, Table1[EVIC MOB]))</f>
        <v/>
      </c>
      <c r="F3502" s="1" t="str">
        <f>IF($A3502&gt;--RIGHT($A$2,LEN($A$2)-8),"",SUMIF(Table1[SHIFT NOMENCLATURE], $B3502, Table1[EVIC FIRE]))</f>
        <v/>
      </c>
      <c r="G3502" s="1" t="str">
        <f>IF($A3502&gt;--RIGHT($A$2,LEN($A$2)-8),"",SUMIF(Table1[SHIFT NOMENCLATURE], $B3502, Table1[EKIA]))</f>
        <v/>
      </c>
      <c r="H3502" s="1" t="str">
        <f>IF($A3502&gt;--RIGHT($A$2,LEN($A$2)-8),"",SUMIF(Table1[SHIFT NOMENCLATURE], $B3502, Table1[EWIA]))</f>
        <v/>
      </c>
      <c r="I3502" s="1" t="str">
        <f>IF($A3502&gt;--RIGHT($A$2,LEN($A$2)-8),"",SUMIF(Table1[SHIFT NOMENCLATURE], $B3502, Table1[EPW]))</f>
        <v/>
      </c>
      <c r="J3502" s="1" t="str">
        <f>IF($A3502&gt;--RIGHT($A$2,LEN($A$2)-8),"",SUMIF(Table1[SHIFT NOMENCLATURE], $B3502, Table1[FVIC KILL]))</f>
        <v/>
      </c>
      <c r="K3502" s="1" t="str">
        <f>IF($A3502&gt;--RIGHT($A$2,LEN($A$2)-8),"",SUMIF(Table1[SHIFT NOMENCLATURE], $B3502, Table1[FVIC MOB]))</f>
        <v/>
      </c>
      <c r="L3502" s="1" t="str">
        <f>IF($A3502&gt;--RIGHT($A$2,LEN($A$2)-8),"",SUMIF(Table1[SHIFT NOMENCLATURE], $B3502, Table1[FVIC FIRE]))</f>
        <v/>
      </c>
      <c r="M3502" s="1" t="str">
        <f>IF($A3502&gt;--RIGHT($A$2,LEN($A$2)-8),"",SUMIF(Table1[SHIFT NOMENCLATURE], $B3502, Table1[FKIA]))</f>
        <v/>
      </c>
      <c r="N3502" s="1" t="str">
        <f>IF($A3502&gt;--RIGHT($A$2,LEN($A$2)-8),"",SUMIF(Table1[SHIFT NOMENCLATURE], $B3502, Table1[FWIA]))</f>
        <v/>
      </c>
      <c r="O3502" s="1" t="str">
        <f>IF($A3502&gt;--RIGHT($A$2,LEN($A$2)-8),"",SUMIF(Table1[SHIFT NOMENCLATURE], $B3502, Table1[DUSTWUN]))</f>
        <v/>
      </c>
    </row>
    <row r="3503" spans="1:15" x14ac:dyDescent="0.25">
      <c r="A3503" s="1" t="str">
        <f t="shared" si="108"/>
        <v/>
      </c>
      <c r="B3503" t="str">
        <f t="shared" si="109"/>
        <v/>
      </c>
      <c r="C3503" s="1" t="str">
        <f>IF($A3503&gt;--RIGHT($A$2,LEN($A$2)-8),"",COUNTIF(Table1[SHIFT NOMENCLATURE],$B3503))</f>
        <v/>
      </c>
      <c r="D3503" s="1" t="str">
        <f>IF($A3503&gt;--RIGHT($A$2,LEN($A$2)-8),"",SUMIF(Table1[SHIFT NOMENCLATURE], $B3503, Table1[EVIC KILL]))</f>
        <v/>
      </c>
      <c r="E3503" s="1" t="str">
        <f>IF($A3503&gt;--RIGHT($A$2,LEN($A$2)-8),"",SUMIF(Table1[SHIFT NOMENCLATURE], $B3503, Table1[EVIC MOB]))</f>
        <v/>
      </c>
      <c r="F3503" s="1" t="str">
        <f>IF($A3503&gt;--RIGHT($A$2,LEN($A$2)-8),"",SUMIF(Table1[SHIFT NOMENCLATURE], $B3503, Table1[EVIC FIRE]))</f>
        <v/>
      </c>
      <c r="G3503" s="1" t="str">
        <f>IF($A3503&gt;--RIGHT($A$2,LEN($A$2)-8),"",SUMIF(Table1[SHIFT NOMENCLATURE], $B3503, Table1[EKIA]))</f>
        <v/>
      </c>
      <c r="H3503" s="1" t="str">
        <f>IF($A3503&gt;--RIGHT($A$2,LEN($A$2)-8),"",SUMIF(Table1[SHIFT NOMENCLATURE], $B3503, Table1[EWIA]))</f>
        <v/>
      </c>
      <c r="I3503" s="1" t="str">
        <f>IF($A3503&gt;--RIGHT($A$2,LEN($A$2)-8),"",SUMIF(Table1[SHIFT NOMENCLATURE], $B3503, Table1[EPW]))</f>
        <v/>
      </c>
      <c r="J3503" s="1" t="str">
        <f>IF($A3503&gt;--RIGHT($A$2,LEN($A$2)-8),"",SUMIF(Table1[SHIFT NOMENCLATURE], $B3503, Table1[FVIC KILL]))</f>
        <v/>
      </c>
      <c r="K3503" s="1" t="str">
        <f>IF($A3503&gt;--RIGHT($A$2,LEN($A$2)-8),"",SUMIF(Table1[SHIFT NOMENCLATURE], $B3503, Table1[FVIC MOB]))</f>
        <v/>
      </c>
      <c r="L3503" s="1" t="str">
        <f>IF($A3503&gt;--RIGHT($A$2,LEN($A$2)-8),"",SUMIF(Table1[SHIFT NOMENCLATURE], $B3503, Table1[FVIC FIRE]))</f>
        <v/>
      </c>
      <c r="M3503" s="1" t="str">
        <f>IF($A3503&gt;--RIGHT($A$2,LEN($A$2)-8),"",SUMIF(Table1[SHIFT NOMENCLATURE], $B3503, Table1[FKIA]))</f>
        <v/>
      </c>
      <c r="N3503" s="1" t="str">
        <f>IF($A3503&gt;--RIGHT($A$2,LEN($A$2)-8),"",SUMIF(Table1[SHIFT NOMENCLATURE], $B3503, Table1[FWIA]))</f>
        <v/>
      </c>
      <c r="O3503" s="1" t="str">
        <f>IF($A3503&gt;--RIGHT($A$2,LEN($A$2)-8),"",SUMIF(Table1[SHIFT NOMENCLATURE], $B3503, Table1[DUSTWUN]))</f>
        <v/>
      </c>
    </row>
    <row r="3504" spans="1:15" x14ac:dyDescent="0.25">
      <c r="A3504" s="1" t="str">
        <f t="shared" si="108"/>
        <v/>
      </c>
      <c r="B3504" t="str">
        <f t="shared" si="109"/>
        <v/>
      </c>
      <c r="C3504" s="1" t="str">
        <f>IF($A3504&gt;--RIGHT($A$2,LEN($A$2)-8),"",COUNTIF(Table1[SHIFT NOMENCLATURE],$B3504))</f>
        <v/>
      </c>
      <c r="D3504" s="1" t="str">
        <f>IF($A3504&gt;--RIGHT($A$2,LEN($A$2)-8),"",SUMIF(Table1[SHIFT NOMENCLATURE], $B3504, Table1[EVIC KILL]))</f>
        <v/>
      </c>
      <c r="E3504" s="1" t="str">
        <f>IF($A3504&gt;--RIGHT($A$2,LEN($A$2)-8),"",SUMIF(Table1[SHIFT NOMENCLATURE], $B3504, Table1[EVIC MOB]))</f>
        <v/>
      </c>
      <c r="F3504" s="1" t="str">
        <f>IF($A3504&gt;--RIGHT($A$2,LEN($A$2)-8),"",SUMIF(Table1[SHIFT NOMENCLATURE], $B3504, Table1[EVIC FIRE]))</f>
        <v/>
      </c>
      <c r="G3504" s="1" t="str">
        <f>IF($A3504&gt;--RIGHT($A$2,LEN($A$2)-8),"",SUMIF(Table1[SHIFT NOMENCLATURE], $B3504, Table1[EKIA]))</f>
        <v/>
      </c>
      <c r="H3504" s="1" t="str">
        <f>IF($A3504&gt;--RIGHT($A$2,LEN($A$2)-8),"",SUMIF(Table1[SHIFT NOMENCLATURE], $B3504, Table1[EWIA]))</f>
        <v/>
      </c>
      <c r="I3504" s="1" t="str">
        <f>IF($A3504&gt;--RIGHT($A$2,LEN($A$2)-8),"",SUMIF(Table1[SHIFT NOMENCLATURE], $B3504, Table1[EPW]))</f>
        <v/>
      </c>
      <c r="J3504" s="1" t="str">
        <f>IF($A3504&gt;--RIGHT($A$2,LEN($A$2)-8),"",SUMIF(Table1[SHIFT NOMENCLATURE], $B3504, Table1[FVIC KILL]))</f>
        <v/>
      </c>
      <c r="K3504" s="1" t="str">
        <f>IF($A3504&gt;--RIGHT($A$2,LEN($A$2)-8),"",SUMIF(Table1[SHIFT NOMENCLATURE], $B3504, Table1[FVIC MOB]))</f>
        <v/>
      </c>
      <c r="L3504" s="1" t="str">
        <f>IF($A3504&gt;--RIGHT($A$2,LEN($A$2)-8),"",SUMIF(Table1[SHIFT NOMENCLATURE], $B3504, Table1[FVIC FIRE]))</f>
        <v/>
      </c>
      <c r="M3504" s="1" t="str">
        <f>IF($A3504&gt;--RIGHT($A$2,LEN($A$2)-8),"",SUMIF(Table1[SHIFT NOMENCLATURE], $B3504, Table1[FKIA]))</f>
        <v/>
      </c>
      <c r="N3504" s="1" t="str">
        <f>IF($A3504&gt;--RIGHT($A$2,LEN($A$2)-8),"",SUMIF(Table1[SHIFT NOMENCLATURE], $B3504, Table1[FWIA]))</f>
        <v/>
      </c>
      <c r="O3504" s="1" t="str">
        <f>IF($A3504&gt;--RIGHT($A$2,LEN($A$2)-8),"",SUMIF(Table1[SHIFT NOMENCLATURE], $B3504, Table1[DUSTWUN]))</f>
        <v/>
      </c>
    </row>
    <row r="3505" spans="1:15" x14ac:dyDescent="0.25">
      <c r="A3505" s="1" t="str">
        <f t="shared" si="108"/>
        <v/>
      </c>
      <c r="B3505" t="str">
        <f t="shared" si="109"/>
        <v/>
      </c>
      <c r="C3505" s="1" t="str">
        <f>IF($A3505&gt;--RIGHT($A$2,LEN($A$2)-8),"",COUNTIF(Table1[SHIFT NOMENCLATURE],$B3505))</f>
        <v/>
      </c>
      <c r="D3505" s="1" t="str">
        <f>IF($A3505&gt;--RIGHT($A$2,LEN($A$2)-8),"",SUMIF(Table1[SHIFT NOMENCLATURE], $B3505, Table1[EVIC KILL]))</f>
        <v/>
      </c>
      <c r="E3505" s="1" t="str">
        <f>IF($A3505&gt;--RIGHT($A$2,LEN($A$2)-8),"",SUMIF(Table1[SHIFT NOMENCLATURE], $B3505, Table1[EVIC MOB]))</f>
        <v/>
      </c>
      <c r="F3505" s="1" t="str">
        <f>IF($A3505&gt;--RIGHT($A$2,LEN($A$2)-8),"",SUMIF(Table1[SHIFT NOMENCLATURE], $B3505, Table1[EVIC FIRE]))</f>
        <v/>
      </c>
      <c r="G3505" s="1" t="str">
        <f>IF($A3505&gt;--RIGHT($A$2,LEN($A$2)-8),"",SUMIF(Table1[SHIFT NOMENCLATURE], $B3505, Table1[EKIA]))</f>
        <v/>
      </c>
      <c r="H3505" s="1" t="str">
        <f>IF($A3505&gt;--RIGHT($A$2,LEN($A$2)-8),"",SUMIF(Table1[SHIFT NOMENCLATURE], $B3505, Table1[EWIA]))</f>
        <v/>
      </c>
      <c r="I3505" s="1" t="str">
        <f>IF($A3505&gt;--RIGHT($A$2,LEN($A$2)-8),"",SUMIF(Table1[SHIFT NOMENCLATURE], $B3505, Table1[EPW]))</f>
        <v/>
      </c>
      <c r="J3505" s="1" t="str">
        <f>IF($A3505&gt;--RIGHT($A$2,LEN($A$2)-8),"",SUMIF(Table1[SHIFT NOMENCLATURE], $B3505, Table1[FVIC KILL]))</f>
        <v/>
      </c>
      <c r="K3505" s="1" t="str">
        <f>IF($A3505&gt;--RIGHT($A$2,LEN($A$2)-8),"",SUMIF(Table1[SHIFT NOMENCLATURE], $B3505, Table1[FVIC MOB]))</f>
        <v/>
      </c>
      <c r="L3505" s="1" t="str">
        <f>IF($A3505&gt;--RIGHT($A$2,LEN($A$2)-8),"",SUMIF(Table1[SHIFT NOMENCLATURE], $B3505, Table1[FVIC FIRE]))</f>
        <v/>
      </c>
      <c r="M3505" s="1" t="str">
        <f>IF($A3505&gt;--RIGHT($A$2,LEN($A$2)-8),"",SUMIF(Table1[SHIFT NOMENCLATURE], $B3505, Table1[FKIA]))</f>
        <v/>
      </c>
      <c r="N3505" s="1" t="str">
        <f>IF($A3505&gt;--RIGHT($A$2,LEN($A$2)-8),"",SUMIF(Table1[SHIFT NOMENCLATURE], $B3505, Table1[FWIA]))</f>
        <v/>
      </c>
      <c r="O3505" s="1" t="str">
        <f>IF($A3505&gt;--RIGHT($A$2,LEN($A$2)-8),"",SUMIF(Table1[SHIFT NOMENCLATURE], $B3505, Table1[DUSTWUN]))</f>
        <v/>
      </c>
    </row>
    <row r="3506" spans="1:15" x14ac:dyDescent="0.25">
      <c r="A3506" s="1" t="str">
        <f t="shared" si="108"/>
        <v/>
      </c>
      <c r="B3506" t="str">
        <f t="shared" si="109"/>
        <v/>
      </c>
      <c r="C3506" s="1" t="str">
        <f>IF($A3506&gt;--RIGHT($A$2,LEN($A$2)-8),"",COUNTIF(Table1[SHIFT NOMENCLATURE],$B3506))</f>
        <v/>
      </c>
      <c r="D3506" s="1" t="str">
        <f>IF($A3506&gt;--RIGHT($A$2,LEN($A$2)-8),"",SUMIF(Table1[SHIFT NOMENCLATURE], $B3506, Table1[EVIC KILL]))</f>
        <v/>
      </c>
      <c r="E3506" s="1" t="str">
        <f>IF($A3506&gt;--RIGHT($A$2,LEN($A$2)-8),"",SUMIF(Table1[SHIFT NOMENCLATURE], $B3506, Table1[EVIC MOB]))</f>
        <v/>
      </c>
      <c r="F3506" s="1" t="str">
        <f>IF($A3506&gt;--RIGHT($A$2,LEN($A$2)-8),"",SUMIF(Table1[SHIFT NOMENCLATURE], $B3506, Table1[EVIC FIRE]))</f>
        <v/>
      </c>
      <c r="G3506" s="1" t="str">
        <f>IF($A3506&gt;--RIGHT($A$2,LEN($A$2)-8),"",SUMIF(Table1[SHIFT NOMENCLATURE], $B3506, Table1[EKIA]))</f>
        <v/>
      </c>
      <c r="H3506" s="1" t="str">
        <f>IF($A3506&gt;--RIGHT($A$2,LEN($A$2)-8),"",SUMIF(Table1[SHIFT NOMENCLATURE], $B3506, Table1[EWIA]))</f>
        <v/>
      </c>
      <c r="I3506" s="1" t="str">
        <f>IF($A3506&gt;--RIGHT($A$2,LEN($A$2)-8),"",SUMIF(Table1[SHIFT NOMENCLATURE], $B3506, Table1[EPW]))</f>
        <v/>
      </c>
      <c r="J3506" s="1" t="str">
        <f>IF($A3506&gt;--RIGHT($A$2,LEN($A$2)-8),"",SUMIF(Table1[SHIFT NOMENCLATURE], $B3506, Table1[FVIC KILL]))</f>
        <v/>
      </c>
      <c r="K3506" s="1" t="str">
        <f>IF($A3506&gt;--RIGHT($A$2,LEN($A$2)-8),"",SUMIF(Table1[SHIFT NOMENCLATURE], $B3506, Table1[FVIC MOB]))</f>
        <v/>
      </c>
      <c r="L3506" s="1" t="str">
        <f>IF($A3506&gt;--RIGHT($A$2,LEN($A$2)-8),"",SUMIF(Table1[SHIFT NOMENCLATURE], $B3506, Table1[FVIC FIRE]))</f>
        <v/>
      </c>
      <c r="M3506" s="1" t="str">
        <f>IF($A3506&gt;--RIGHT($A$2,LEN($A$2)-8),"",SUMIF(Table1[SHIFT NOMENCLATURE], $B3506, Table1[FKIA]))</f>
        <v/>
      </c>
      <c r="N3506" s="1" t="str">
        <f>IF($A3506&gt;--RIGHT($A$2,LEN($A$2)-8),"",SUMIF(Table1[SHIFT NOMENCLATURE], $B3506, Table1[FWIA]))</f>
        <v/>
      </c>
      <c r="O3506" s="1" t="str">
        <f>IF($A3506&gt;--RIGHT($A$2,LEN($A$2)-8),"",SUMIF(Table1[SHIFT NOMENCLATURE], $B3506, Table1[DUSTWUN]))</f>
        <v/>
      </c>
    </row>
    <row r="3507" spans="1:15" x14ac:dyDescent="0.25">
      <c r="A3507" s="1" t="str">
        <f t="shared" si="108"/>
        <v/>
      </c>
      <c r="B3507" t="str">
        <f t="shared" si="109"/>
        <v/>
      </c>
      <c r="C3507" s="1" t="str">
        <f>IF($A3507&gt;--RIGHT($A$2,LEN($A$2)-8),"",COUNTIF(Table1[SHIFT NOMENCLATURE],$B3507))</f>
        <v/>
      </c>
      <c r="D3507" s="1" t="str">
        <f>IF($A3507&gt;--RIGHT($A$2,LEN($A$2)-8),"",SUMIF(Table1[SHIFT NOMENCLATURE], $B3507, Table1[EVIC KILL]))</f>
        <v/>
      </c>
      <c r="E3507" s="1" t="str">
        <f>IF($A3507&gt;--RIGHT($A$2,LEN($A$2)-8),"",SUMIF(Table1[SHIFT NOMENCLATURE], $B3507, Table1[EVIC MOB]))</f>
        <v/>
      </c>
      <c r="F3507" s="1" t="str">
        <f>IF($A3507&gt;--RIGHT($A$2,LEN($A$2)-8),"",SUMIF(Table1[SHIFT NOMENCLATURE], $B3507, Table1[EVIC FIRE]))</f>
        <v/>
      </c>
      <c r="G3507" s="1" t="str">
        <f>IF($A3507&gt;--RIGHT($A$2,LEN($A$2)-8),"",SUMIF(Table1[SHIFT NOMENCLATURE], $B3507, Table1[EKIA]))</f>
        <v/>
      </c>
      <c r="H3507" s="1" t="str">
        <f>IF($A3507&gt;--RIGHT($A$2,LEN($A$2)-8),"",SUMIF(Table1[SHIFT NOMENCLATURE], $B3507, Table1[EWIA]))</f>
        <v/>
      </c>
      <c r="I3507" s="1" t="str">
        <f>IF($A3507&gt;--RIGHT($A$2,LEN($A$2)-8),"",SUMIF(Table1[SHIFT NOMENCLATURE], $B3507, Table1[EPW]))</f>
        <v/>
      </c>
      <c r="J3507" s="1" t="str">
        <f>IF($A3507&gt;--RIGHT($A$2,LEN($A$2)-8),"",SUMIF(Table1[SHIFT NOMENCLATURE], $B3507, Table1[FVIC KILL]))</f>
        <v/>
      </c>
      <c r="K3507" s="1" t="str">
        <f>IF($A3507&gt;--RIGHT($A$2,LEN($A$2)-8),"",SUMIF(Table1[SHIFT NOMENCLATURE], $B3507, Table1[FVIC MOB]))</f>
        <v/>
      </c>
      <c r="L3507" s="1" t="str">
        <f>IF($A3507&gt;--RIGHT($A$2,LEN($A$2)-8),"",SUMIF(Table1[SHIFT NOMENCLATURE], $B3507, Table1[FVIC FIRE]))</f>
        <v/>
      </c>
      <c r="M3507" s="1" t="str">
        <f>IF($A3507&gt;--RIGHT($A$2,LEN($A$2)-8),"",SUMIF(Table1[SHIFT NOMENCLATURE], $B3507, Table1[FKIA]))</f>
        <v/>
      </c>
      <c r="N3507" s="1" t="str">
        <f>IF($A3507&gt;--RIGHT($A$2,LEN($A$2)-8),"",SUMIF(Table1[SHIFT NOMENCLATURE], $B3507, Table1[FWIA]))</f>
        <v/>
      </c>
      <c r="O3507" s="1" t="str">
        <f>IF($A3507&gt;--RIGHT($A$2,LEN($A$2)-8),"",SUMIF(Table1[SHIFT NOMENCLATURE], $B3507, Table1[DUSTWUN]))</f>
        <v/>
      </c>
    </row>
    <row r="3508" spans="1:15" x14ac:dyDescent="0.25">
      <c r="A3508" s="1" t="str">
        <f t="shared" si="108"/>
        <v/>
      </c>
      <c r="B3508" t="str">
        <f t="shared" si="109"/>
        <v/>
      </c>
      <c r="C3508" s="1" t="str">
        <f>IF($A3508&gt;--RIGHT($A$2,LEN($A$2)-8),"",COUNTIF(Table1[SHIFT NOMENCLATURE],$B3508))</f>
        <v/>
      </c>
      <c r="D3508" s="1" t="str">
        <f>IF($A3508&gt;--RIGHT($A$2,LEN($A$2)-8),"",SUMIF(Table1[SHIFT NOMENCLATURE], $B3508, Table1[EVIC KILL]))</f>
        <v/>
      </c>
      <c r="E3508" s="1" t="str">
        <f>IF($A3508&gt;--RIGHT($A$2,LEN($A$2)-8),"",SUMIF(Table1[SHIFT NOMENCLATURE], $B3508, Table1[EVIC MOB]))</f>
        <v/>
      </c>
      <c r="F3508" s="1" t="str">
        <f>IF($A3508&gt;--RIGHT($A$2,LEN($A$2)-8),"",SUMIF(Table1[SHIFT NOMENCLATURE], $B3508, Table1[EVIC FIRE]))</f>
        <v/>
      </c>
      <c r="G3508" s="1" t="str">
        <f>IF($A3508&gt;--RIGHT($A$2,LEN($A$2)-8),"",SUMIF(Table1[SHIFT NOMENCLATURE], $B3508, Table1[EKIA]))</f>
        <v/>
      </c>
      <c r="H3508" s="1" t="str">
        <f>IF($A3508&gt;--RIGHT($A$2,LEN($A$2)-8),"",SUMIF(Table1[SHIFT NOMENCLATURE], $B3508, Table1[EWIA]))</f>
        <v/>
      </c>
      <c r="I3508" s="1" t="str">
        <f>IF($A3508&gt;--RIGHT($A$2,LEN($A$2)-8),"",SUMIF(Table1[SHIFT NOMENCLATURE], $B3508, Table1[EPW]))</f>
        <v/>
      </c>
      <c r="J3508" s="1" t="str">
        <f>IF($A3508&gt;--RIGHT($A$2,LEN($A$2)-8),"",SUMIF(Table1[SHIFT NOMENCLATURE], $B3508, Table1[FVIC KILL]))</f>
        <v/>
      </c>
      <c r="K3508" s="1" t="str">
        <f>IF($A3508&gt;--RIGHT($A$2,LEN($A$2)-8),"",SUMIF(Table1[SHIFT NOMENCLATURE], $B3508, Table1[FVIC MOB]))</f>
        <v/>
      </c>
      <c r="L3508" s="1" t="str">
        <f>IF($A3508&gt;--RIGHT($A$2,LEN($A$2)-8),"",SUMIF(Table1[SHIFT NOMENCLATURE], $B3508, Table1[FVIC FIRE]))</f>
        <v/>
      </c>
      <c r="M3508" s="1" t="str">
        <f>IF($A3508&gt;--RIGHT($A$2,LEN($A$2)-8),"",SUMIF(Table1[SHIFT NOMENCLATURE], $B3508, Table1[FKIA]))</f>
        <v/>
      </c>
      <c r="N3508" s="1" t="str">
        <f>IF($A3508&gt;--RIGHT($A$2,LEN($A$2)-8),"",SUMIF(Table1[SHIFT NOMENCLATURE], $B3508, Table1[FWIA]))</f>
        <v/>
      </c>
      <c r="O3508" s="1" t="str">
        <f>IF($A3508&gt;--RIGHT($A$2,LEN($A$2)-8),"",SUMIF(Table1[SHIFT NOMENCLATURE], $B3508, Table1[DUSTWUN]))</f>
        <v/>
      </c>
    </row>
    <row r="3509" spans="1:15" x14ac:dyDescent="0.25">
      <c r="A3509" s="1" t="str">
        <f t="shared" si="108"/>
        <v/>
      </c>
      <c r="B3509" t="str">
        <f t="shared" si="109"/>
        <v/>
      </c>
      <c r="C3509" s="1" t="str">
        <f>IF($A3509&gt;--RIGHT($A$2,LEN($A$2)-8),"",COUNTIF(Table1[SHIFT NOMENCLATURE],$B3509))</f>
        <v/>
      </c>
      <c r="D3509" s="1" t="str">
        <f>IF($A3509&gt;--RIGHT($A$2,LEN($A$2)-8),"",SUMIF(Table1[SHIFT NOMENCLATURE], $B3509, Table1[EVIC KILL]))</f>
        <v/>
      </c>
      <c r="E3509" s="1" t="str">
        <f>IF($A3509&gt;--RIGHT($A$2,LEN($A$2)-8),"",SUMIF(Table1[SHIFT NOMENCLATURE], $B3509, Table1[EVIC MOB]))</f>
        <v/>
      </c>
      <c r="F3509" s="1" t="str">
        <f>IF($A3509&gt;--RIGHT($A$2,LEN($A$2)-8),"",SUMIF(Table1[SHIFT NOMENCLATURE], $B3509, Table1[EVIC FIRE]))</f>
        <v/>
      </c>
      <c r="G3509" s="1" t="str">
        <f>IF($A3509&gt;--RIGHT($A$2,LEN($A$2)-8),"",SUMIF(Table1[SHIFT NOMENCLATURE], $B3509, Table1[EKIA]))</f>
        <v/>
      </c>
      <c r="H3509" s="1" t="str">
        <f>IF($A3509&gt;--RIGHT($A$2,LEN($A$2)-8),"",SUMIF(Table1[SHIFT NOMENCLATURE], $B3509, Table1[EWIA]))</f>
        <v/>
      </c>
      <c r="I3509" s="1" t="str">
        <f>IF($A3509&gt;--RIGHT($A$2,LEN($A$2)-8),"",SUMIF(Table1[SHIFT NOMENCLATURE], $B3509, Table1[EPW]))</f>
        <v/>
      </c>
      <c r="J3509" s="1" t="str">
        <f>IF($A3509&gt;--RIGHT($A$2,LEN($A$2)-8),"",SUMIF(Table1[SHIFT NOMENCLATURE], $B3509, Table1[FVIC KILL]))</f>
        <v/>
      </c>
      <c r="K3509" s="1" t="str">
        <f>IF($A3509&gt;--RIGHT($A$2,LEN($A$2)-8),"",SUMIF(Table1[SHIFT NOMENCLATURE], $B3509, Table1[FVIC MOB]))</f>
        <v/>
      </c>
      <c r="L3509" s="1" t="str">
        <f>IF($A3509&gt;--RIGHT($A$2,LEN($A$2)-8),"",SUMIF(Table1[SHIFT NOMENCLATURE], $B3509, Table1[FVIC FIRE]))</f>
        <v/>
      </c>
      <c r="M3509" s="1" t="str">
        <f>IF($A3509&gt;--RIGHT($A$2,LEN($A$2)-8),"",SUMIF(Table1[SHIFT NOMENCLATURE], $B3509, Table1[FKIA]))</f>
        <v/>
      </c>
      <c r="N3509" s="1" t="str">
        <f>IF($A3509&gt;--RIGHT($A$2,LEN($A$2)-8),"",SUMIF(Table1[SHIFT NOMENCLATURE], $B3509, Table1[FWIA]))</f>
        <v/>
      </c>
      <c r="O3509" s="1" t="str">
        <f>IF($A3509&gt;--RIGHT($A$2,LEN($A$2)-8),"",SUMIF(Table1[SHIFT NOMENCLATURE], $B3509, Table1[DUSTWUN]))</f>
        <v/>
      </c>
    </row>
    <row r="3510" spans="1:15" x14ac:dyDescent="0.25">
      <c r="A3510" s="1" t="str">
        <f t="shared" si="108"/>
        <v/>
      </c>
      <c r="B3510" t="str">
        <f t="shared" si="109"/>
        <v/>
      </c>
      <c r="C3510" s="1" t="str">
        <f>IF($A3510&gt;--RIGHT($A$2,LEN($A$2)-8),"",COUNTIF(Table1[SHIFT NOMENCLATURE],$B3510))</f>
        <v/>
      </c>
      <c r="D3510" s="1" t="str">
        <f>IF($A3510&gt;--RIGHT($A$2,LEN($A$2)-8),"",SUMIF(Table1[SHIFT NOMENCLATURE], $B3510, Table1[EVIC KILL]))</f>
        <v/>
      </c>
      <c r="E3510" s="1" t="str">
        <f>IF($A3510&gt;--RIGHT($A$2,LEN($A$2)-8),"",SUMIF(Table1[SHIFT NOMENCLATURE], $B3510, Table1[EVIC MOB]))</f>
        <v/>
      </c>
      <c r="F3510" s="1" t="str">
        <f>IF($A3510&gt;--RIGHT($A$2,LEN($A$2)-8),"",SUMIF(Table1[SHIFT NOMENCLATURE], $B3510, Table1[EVIC FIRE]))</f>
        <v/>
      </c>
      <c r="G3510" s="1" t="str">
        <f>IF($A3510&gt;--RIGHT($A$2,LEN($A$2)-8),"",SUMIF(Table1[SHIFT NOMENCLATURE], $B3510, Table1[EKIA]))</f>
        <v/>
      </c>
      <c r="H3510" s="1" t="str">
        <f>IF($A3510&gt;--RIGHT($A$2,LEN($A$2)-8),"",SUMIF(Table1[SHIFT NOMENCLATURE], $B3510, Table1[EWIA]))</f>
        <v/>
      </c>
      <c r="I3510" s="1" t="str">
        <f>IF($A3510&gt;--RIGHT($A$2,LEN($A$2)-8),"",SUMIF(Table1[SHIFT NOMENCLATURE], $B3510, Table1[EPW]))</f>
        <v/>
      </c>
      <c r="J3510" s="1" t="str">
        <f>IF($A3510&gt;--RIGHT($A$2,LEN($A$2)-8),"",SUMIF(Table1[SHIFT NOMENCLATURE], $B3510, Table1[FVIC KILL]))</f>
        <v/>
      </c>
      <c r="K3510" s="1" t="str">
        <f>IF($A3510&gt;--RIGHT($A$2,LEN($A$2)-8),"",SUMIF(Table1[SHIFT NOMENCLATURE], $B3510, Table1[FVIC MOB]))</f>
        <v/>
      </c>
      <c r="L3510" s="1" t="str">
        <f>IF($A3510&gt;--RIGHT($A$2,LEN($A$2)-8),"",SUMIF(Table1[SHIFT NOMENCLATURE], $B3510, Table1[FVIC FIRE]))</f>
        <v/>
      </c>
      <c r="M3510" s="1" t="str">
        <f>IF($A3510&gt;--RIGHT($A$2,LEN($A$2)-8),"",SUMIF(Table1[SHIFT NOMENCLATURE], $B3510, Table1[FKIA]))</f>
        <v/>
      </c>
      <c r="N3510" s="1" t="str">
        <f>IF($A3510&gt;--RIGHT($A$2,LEN($A$2)-8),"",SUMIF(Table1[SHIFT NOMENCLATURE], $B3510, Table1[FWIA]))</f>
        <v/>
      </c>
      <c r="O3510" s="1" t="str">
        <f>IF($A3510&gt;--RIGHT($A$2,LEN($A$2)-8),"",SUMIF(Table1[SHIFT NOMENCLATURE], $B3510, Table1[DUSTWUN]))</f>
        <v/>
      </c>
    </row>
    <row r="3511" spans="1:15" x14ac:dyDescent="0.25">
      <c r="A3511" s="1" t="str">
        <f t="shared" si="108"/>
        <v/>
      </c>
      <c r="B3511" t="str">
        <f t="shared" si="109"/>
        <v/>
      </c>
      <c r="C3511" s="1" t="str">
        <f>IF($A3511&gt;--RIGHT($A$2,LEN($A$2)-8),"",COUNTIF(Table1[SHIFT NOMENCLATURE],$B3511))</f>
        <v/>
      </c>
      <c r="D3511" s="1" t="str">
        <f>IF($A3511&gt;--RIGHT($A$2,LEN($A$2)-8),"",SUMIF(Table1[SHIFT NOMENCLATURE], $B3511, Table1[EVIC KILL]))</f>
        <v/>
      </c>
      <c r="E3511" s="1" t="str">
        <f>IF($A3511&gt;--RIGHT($A$2,LEN($A$2)-8),"",SUMIF(Table1[SHIFT NOMENCLATURE], $B3511, Table1[EVIC MOB]))</f>
        <v/>
      </c>
      <c r="F3511" s="1" t="str">
        <f>IF($A3511&gt;--RIGHT($A$2,LEN($A$2)-8),"",SUMIF(Table1[SHIFT NOMENCLATURE], $B3511, Table1[EVIC FIRE]))</f>
        <v/>
      </c>
      <c r="G3511" s="1" t="str">
        <f>IF($A3511&gt;--RIGHT($A$2,LEN($A$2)-8),"",SUMIF(Table1[SHIFT NOMENCLATURE], $B3511, Table1[EKIA]))</f>
        <v/>
      </c>
      <c r="H3511" s="1" t="str">
        <f>IF($A3511&gt;--RIGHT($A$2,LEN($A$2)-8),"",SUMIF(Table1[SHIFT NOMENCLATURE], $B3511, Table1[EWIA]))</f>
        <v/>
      </c>
      <c r="I3511" s="1" t="str">
        <f>IF($A3511&gt;--RIGHT($A$2,LEN($A$2)-8),"",SUMIF(Table1[SHIFT NOMENCLATURE], $B3511, Table1[EPW]))</f>
        <v/>
      </c>
      <c r="J3511" s="1" t="str">
        <f>IF($A3511&gt;--RIGHT($A$2,LEN($A$2)-8),"",SUMIF(Table1[SHIFT NOMENCLATURE], $B3511, Table1[FVIC KILL]))</f>
        <v/>
      </c>
      <c r="K3511" s="1" t="str">
        <f>IF($A3511&gt;--RIGHT($A$2,LEN($A$2)-8),"",SUMIF(Table1[SHIFT NOMENCLATURE], $B3511, Table1[FVIC MOB]))</f>
        <v/>
      </c>
      <c r="L3511" s="1" t="str">
        <f>IF($A3511&gt;--RIGHT($A$2,LEN($A$2)-8),"",SUMIF(Table1[SHIFT NOMENCLATURE], $B3511, Table1[FVIC FIRE]))</f>
        <v/>
      </c>
      <c r="M3511" s="1" t="str">
        <f>IF($A3511&gt;--RIGHT($A$2,LEN($A$2)-8),"",SUMIF(Table1[SHIFT NOMENCLATURE], $B3511, Table1[FKIA]))</f>
        <v/>
      </c>
      <c r="N3511" s="1" t="str">
        <f>IF($A3511&gt;--RIGHT($A$2,LEN($A$2)-8),"",SUMIF(Table1[SHIFT NOMENCLATURE], $B3511, Table1[FWIA]))</f>
        <v/>
      </c>
      <c r="O3511" s="1" t="str">
        <f>IF($A3511&gt;--RIGHT($A$2,LEN($A$2)-8),"",SUMIF(Table1[SHIFT NOMENCLATURE], $B3511, Table1[DUSTWUN]))</f>
        <v/>
      </c>
    </row>
    <row r="3512" spans="1:15" x14ac:dyDescent="0.25">
      <c r="A3512" s="1" t="str">
        <f t="shared" si="108"/>
        <v/>
      </c>
      <c r="B3512" t="str">
        <f t="shared" si="109"/>
        <v/>
      </c>
      <c r="C3512" s="1" t="str">
        <f>IF($A3512&gt;--RIGHT($A$2,LEN($A$2)-8),"",COUNTIF(Table1[SHIFT NOMENCLATURE],$B3512))</f>
        <v/>
      </c>
      <c r="D3512" s="1" t="str">
        <f>IF($A3512&gt;--RIGHT($A$2,LEN($A$2)-8),"",SUMIF(Table1[SHIFT NOMENCLATURE], $B3512, Table1[EVIC KILL]))</f>
        <v/>
      </c>
      <c r="E3512" s="1" t="str">
        <f>IF($A3512&gt;--RIGHT($A$2,LEN($A$2)-8),"",SUMIF(Table1[SHIFT NOMENCLATURE], $B3512, Table1[EVIC MOB]))</f>
        <v/>
      </c>
      <c r="F3512" s="1" t="str">
        <f>IF($A3512&gt;--RIGHT($A$2,LEN($A$2)-8),"",SUMIF(Table1[SHIFT NOMENCLATURE], $B3512, Table1[EVIC FIRE]))</f>
        <v/>
      </c>
      <c r="G3512" s="1" t="str">
        <f>IF($A3512&gt;--RIGHT($A$2,LEN($A$2)-8),"",SUMIF(Table1[SHIFT NOMENCLATURE], $B3512, Table1[EKIA]))</f>
        <v/>
      </c>
      <c r="H3512" s="1" t="str">
        <f>IF($A3512&gt;--RIGHT($A$2,LEN($A$2)-8),"",SUMIF(Table1[SHIFT NOMENCLATURE], $B3512, Table1[EWIA]))</f>
        <v/>
      </c>
      <c r="I3512" s="1" t="str">
        <f>IF($A3512&gt;--RIGHT($A$2,LEN($A$2)-8),"",SUMIF(Table1[SHIFT NOMENCLATURE], $B3512, Table1[EPW]))</f>
        <v/>
      </c>
      <c r="J3512" s="1" t="str">
        <f>IF($A3512&gt;--RIGHT($A$2,LEN($A$2)-8),"",SUMIF(Table1[SHIFT NOMENCLATURE], $B3512, Table1[FVIC KILL]))</f>
        <v/>
      </c>
      <c r="K3512" s="1" t="str">
        <f>IF($A3512&gt;--RIGHT($A$2,LEN($A$2)-8),"",SUMIF(Table1[SHIFT NOMENCLATURE], $B3512, Table1[FVIC MOB]))</f>
        <v/>
      </c>
      <c r="L3512" s="1" t="str">
        <f>IF($A3512&gt;--RIGHT($A$2,LEN($A$2)-8),"",SUMIF(Table1[SHIFT NOMENCLATURE], $B3512, Table1[FVIC FIRE]))</f>
        <v/>
      </c>
      <c r="M3512" s="1" t="str">
        <f>IF($A3512&gt;--RIGHT($A$2,LEN($A$2)-8),"",SUMIF(Table1[SHIFT NOMENCLATURE], $B3512, Table1[FKIA]))</f>
        <v/>
      </c>
      <c r="N3512" s="1" t="str">
        <f>IF($A3512&gt;--RIGHT($A$2,LEN($A$2)-8),"",SUMIF(Table1[SHIFT NOMENCLATURE], $B3512, Table1[FWIA]))</f>
        <v/>
      </c>
      <c r="O3512" s="1" t="str">
        <f>IF($A3512&gt;--RIGHT($A$2,LEN($A$2)-8),"",SUMIF(Table1[SHIFT NOMENCLATURE], $B3512, Table1[DUSTWUN]))</f>
        <v/>
      </c>
    </row>
    <row r="3513" spans="1:15" x14ac:dyDescent="0.25">
      <c r="A3513" s="1" t="str">
        <f t="shared" si="108"/>
        <v/>
      </c>
      <c r="B3513" t="str">
        <f t="shared" si="109"/>
        <v/>
      </c>
      <c r="C3513" s="1" t="str">
        <f>IF($A3513&gt;--RIGHT($A$2,LEN($A$2)-8),"",COUNTIF(Table1[SHIFT NOMENCLATURE],$B3513))</f>
        <v/>
      </c>
      <c r="D3513" s="1" t="str">
        <f>IF($A3513&gt;--RIGHT($A$2,LEN($A$2)-8),"",SUMIF(Table1[SHIFT NOMENCLATURE], $B3513, Table1[EVIC KILL]))</f>
        <v/>
      </c>
      <c r="E3513" s="1" t="str">
        <f>IF($A3513&gt;--RIGHT($A$2,LEN($A$2)-8),"",SUMIF(Table1[SHIFT NOMENCLATURE], $B3513, Table1[EVIC MOB]))</f>
        <v/>
      </c>
      <c r="F3513" s="1" t="str">
        <f>IF($A3513&gt;--RIGHT($A$2,LEN($A$2)-8),"",SUMIF(Table1[SHIFT NOMENCLATURE], $B3513, Table1[EVIC FIRE]))</f>
        <v/>
      </c>
      <c r="G3513" s="1" t="str">
        <f>IF($A3513&gt;--RIGHT($A$2,LEN($A$2)-8),"",SUMIF(Table1[SHIFT NOMENCLATURE], $B3513, Table1[EKIA]))</f>
        <v/>
      </c>
      <c r="H3513" s="1" t="str">
        <f>IF($A3513&gt;--RIGHT($A$2,LEN($A$2)-8),"",SUMIF(Table1[SHIFT NOMENCLATURE], $B3513, Table1[EWIA]))</f>
        <v/>
      </c>
      <c r="I3513" s="1" t="str">
        <f>IF($A3513&gt;--RIGHT($A$2,LEN($A$2)-8),"",SUMIF(Table1[SHIFT NOMENCLATURE], $B3513, Table1[EPW]))</f>
        <v/>
      </c>
      <c r="J3513" s="1" t="str">
        <f>IF($A3513&gt;--RIGHT($A$2,LEN($A$2)-8),"",SUMIF(Table1[SHIFT NOMENCLATURE], $B3513, Table1[FVIC KILL]))</f>
        <v/>
      </c>
      <c r="K3513" s="1" t="str">
        <f>IF($A3513&gt;--RIGHT($A$2,LEN($A$2)-8),"",SUMIF(Table1[SHIFT NOMENCLATURE], $B3513, Table1[FVIC MOB]))</f>
        <v/>
      </c>
      <c r="L3513" s="1" t="str">
        <f>IF($A3513&gt;--RIGHT($A$2,LEN($A$2)-8),"",SUMIF(Table1[SHIFT NOMENCLATURE], $B3513, Table1[FVIC FIRE]))</f>
        <v/>
      </c>
      <c r="M3513" s="1" t="str">
        <f>IF($A3513&gt;--RIGHT($A$2,LEN($A$2)-8),"",SUMIF(Table1[SHIFT NOMENCLATURE], $B3513, Table1[FKIA]))</f>
        <v/>
      </c>
      <c r="N3513" s="1" t="str">
        <f>IF($A3513&gt;--RIGHT($A$2,LEN($A$2)-8),"",SUMIF(Table1[SHIFT NOMENCLATURE], $B3513, Table1[FWIA]))</f>
        <v/>
      </c>
      <c r="O3513" s="1" t="str">
        <f>IF($A3513&gt;--RIGHT($A$2,LEN($A$2)-8),"",SUMIF(Table1[SHIFT NOMENCLATURE], $B3513, Table1[DUSTWUN]))</f>
        <v/>
      </c>
    </row>
    <row r="3514" spans="1:15" x14ac:dyDescent="0.25">
      <c r="A3514" s="1" t="str">
        <f t="shared" si="108"/>
        <v/>
      </c>
      <c r="B3514" t="str">
        <f t="shared" si="109"/>
        <v/>
      </c>
      <c r="C3514" s="1" t="str">
        <f>IF($A3514&gt;--RIGHT($A$2,LEN($A$2)-8),"",COUNTIF(Table1[SHIFT NOMENCLATURE],$B3514))</f>
        <v/>
      </c>
      <c r="D3514" s="1" t="str">
        <f>IF($A3514&gt;--RIGHT($A$2,LEN($A$2)-8),"",SUMIF(Table1[SHIFT NOMENCLATURE], $B3514, Table1[EVIC KILL]))</f>
        <v/>
      </c>
      <c r="E3514" s="1" t="str">
        <f>IF($A3514&gt;--RIGHT($A$2,LEN($A$2)-8),"",SUMIF(Table1[SHIFT NOMENCLATURE], $B3514, Table1[EVIC MOB]))</f>
        <v/>
      </c>
      <c r="F3514" s="1" t="str">
        <f>IF($A3514&gt;--RIGHT($A$2,LEN($A$2)-8),"",SUMIF(Table1[SHIFT NOMENCLATURE], $B3514, Table1[EVIC FIRE]))</f>
        <v/>
      </c>
      <c r="G3514" s="1" t="str">
        <f>IF($A3514&gt;--RIGHT($A$2,LEN($A$2)-8),"",SUMIF(Table1[SHIFT NOMENCLATURE], $B3514, Table1[EKIA]))</f>
        <v/>
      </c>
      <c r="H3514" s="1" t="str">
        <f>IF($A3514&gt;--RIGHT($A$2,LEN($A$2)-8),"",SUMIF(Table1[SHIFT NOMENCLATURE], $B3514, Table1[EWIA]))</f>
        <v/>
      </c>
      <c r="I3514" s="1" t="str">
        <f>IF($A3514&gt;--RIGHT($A$2,LEN($A$2)-8),"",SUMIF(Table1[SHIFT NOMENCLATURE], $B3514, Table1[EPW]))</f>
        <v/>
      </c>
      <c r="J3514" s="1" t="str">
        <f>IF($A3514&gt;--RIGHT($A$2,LEN($A$2)-8),"",SUMIF(Table1[SHIFT NOMENCLATURE], $B3514, Table1[FVIC KILL]))</f>
        <v/>
      </c>
      <c r="K3514" s="1" t="str">
        <f>IF($A3514&gt;--RIGHT($A$2,LEN($A$2)-8),"",SUMIF(Table1[SHIFT NOMENCLATURE], $B3514, Table1[FVIC MOB]))</f>
        <v/>
      </c>
      <c r="L3514" s="1" t="str">
        <f>IF($A3514&gt;--RIGHT($A$2,LEN($A$2)-8),"",SUMIF(Table1[SHIFT NOMENCLATURE], $B3514, Table1[FVIC FIRE]))</f>
        <v/>
      </c>
      <c r="M3514" s="1" t="str">
        <f>IF($A3514&gt;--RIGHT($A$2,LEN($A$2)-8),"",SUMIF(Table1[SHIFT NOMENCLATURE], $B3514, Table1[FKIA]))</f>
        <v/>
      </c>
      <c r="N3514" s="1" t="str">
        <f>IF($A3514&gt;--RIGHT($A$2,LEN($A$2)-8),"",SUMIF(Table1[SHIFT NOMENCLATURE], $B3514, Table1[FWIA]))</f>
        <v/>
      </c>
      <c r="O3514" s="1" t="str">
        <f>IF($A3514&gt;--RIGHT($A$2,LEN($A$2)-8),"",SUMIF(Table1[SHIFT NOMENCLATURE], $B3514, Table1[DUSTWUN]))</f>
        <v/>
      </c>
    </row>
    <row r="3515" spans="1:15" x14ac:dyDescent="0.25">
      <c r="A3515" s="1" t="str">
        <f t="shared" si="108"/>
        <v/>
      </c>
      <c r="B3515" t="str">
        <f t="shared" si="109"/>
        <v/>
      </c>
      <c r="C3515" s="1" t="str">
        <f>IF($A3515&gt;--RIGHT($A$2,LEN($A$2)-8),"",COUNTIF(Table1[SHIFT NOMENCLATURE],$B3515))</f>
        <v/>
      </c>
      <c r="D3515" s="1" t="str">
        <f>IF($A3515&gt;--RIGHT($A$2,LEN($A$2)-8),"",SUMIF(Table1[SHIFT NOMENCLATURE], $B3515, Table1[EVIC KILL]))</f>
        <v/>
      </c>
      <c r="E3515" s="1" t="str">
        <f>IF($A3515&gt;--RIGHT($A$2,LEN($A$2)-8),"",SUMIF(Table1[SHIFT NOMENCLATURE], $B3515, Table1[EVIC MOB]))</f>
        <v/>
      </c>
      <c r="F3515" s="1" t="str">
        <f>IF($A3515&gt;--RIGHT($A$2,LEN($A$2)-8),"",SUMIF(Table1[SHIFT NOMENCLATURE], $B3515, Table1[EVIC FIRE]))</f>
        <v/>
      </c>
      <c r="G3515" s="1" t="str">
        <f>IF($A3515&gt;--RIGHT($A$2,LEN($A$2)-8),"",SUMIF(Table1[SHIFT NOMENCLATURE], $B3515, Table1[EKIA]))</f>
        <v/>
      </c>
      <c r="H3515" s="1" t="str">
        <f>IF($A3515&gt;--RIGHT($A$2,LEN($A$2)-8),"",SUMIF(Table1[SHIFT NOMENCLATURE], $B3515, Table1[EWIA]))</f>
        <v/>
      </c>
      <c r="I3515" s="1" t="str">
        <f>IF($A3515&gt;--RIGHT($A$2,LEN($A$2)-8),"",SUMIF(Table1[SHIFT NOMENCLATURE], $B3515, Table1[EPW]))</f>
        <v/>
      </c>
      <c r="J3515" s="1" t="str">
        <f>IF($A3515&gt;--RIGHT($A$2,LEN($A$2)-8),"",SUMIF(Table1[SHIFT NOMENCLATURE], $B3515, Table1[FVIC KILL]))</f>
        <v/>
      </c>
      <c r="K3515" s="1" t="str">
        <f>IF($A3515&gt;--RIGHT($A$2,LEN($A$2)-8),"",SUMIF(Table1[SHIFT NOMENCLATURE], $B3515, Table1[FVIC MOB]))</f>
        <v/>
      </c>
      <c r="L3515" s="1" t="str">
        <f>IF($A3515&gt;--RIGHT($A$2,LEN($A$2)-8),"",SUMIF(Table1[SHIFT NOMENCLATURE], $B3515, Table1[FVIC FIRE]))</f>
        <v/>
      </c>
      <c r="M3515" s="1" t="str">
        <f>IF($A3515&gt;--RIGHT($A$2,LEN($A$2)-8),"",SUMIF(Table1[SHIFT NOMENCLATURE], $B3515, Table1[FKIA]))</f>
        <v/>
      </c>
      <c r="N3515" s="1" t="str">
        <f>IF($A3515&gt;--RIGHT($A$2,LEN($A$2)-8),"",SUMIF(Table1[SHIFT NOMENCLATURE], $B3515, Table1[FWIA]))</f>
        <v/>
      </c>
      <c r="O3515" s="1" t="str">
        <f>IF($A3515&gt;--RIGHT($A$2,LEN($A$2)-8),"",SUMIF(Table1[SHIFT NOMENCLATURE], $B3515, Table1[DUSTWUN]))</f>
        <v/>
      </c>
    </row>
    <row r="3516" spans="1:15" x14ac:dyDescent="0.25">
      <c r="A3516" s="1" t="str">
        <f t="shared" si="108"/>
        <v/>
      </c>
      <c r="B3516" t="str">
        <f t="shared" si="109"/>
        <v/>
      </c>
      <c r="C3516" s="1" t="str">
        <f>IF($A3516&gt;--RIGHT($A$2,LEN($A$2)-8),"",COUNTIF(Table1[SHIFT NOMENCLATURE],$B3516))</f>
        <v/>
      </c>
      <c r="D3516" s="1" t="str">
        <f>IF($A3516&gt;--RIGHT($A$2,LEN($A$2)-8),"",SUMIF(Table1[SHIFT NOMENCLATURE], $B3516, Table1[EVIC KILL]))</f>
        <v/>
      </c>
      <c r="E3516" s="1" t="str">
        <f>IF($A3516&gt;--RIGHT($A$2,LEN($A$2)-8),"",SUMIF(Table1[SHIFT NOMENCLATURE], $B3516, Table1[EVIC MOB]))</f>
        <v/>
      </c>
      <c r="F3516" s="1" t="str">
        <f>IF($A3516&gt;--RIGHT($A$2,LEN($A$2)-8),"",SUMIF(Table1[SHIFT NOMENCLATURE], $B3516, Table1[EVIC FIRE]))</f>
        <v/>
      </c>
      <c r="G3516" s="1" t="str">
        <f>IF($A3516&gt;--RIGHT($A$2,LEN($A$2)-8),"",SUMIF(Table1[SHIFT NOMENCLATURE], $B3516, Table1[EKIA]))</f>
        <v/>
      </c>
      <c r="H3516" s="1" t="str">
        <f>IF($A3516&gt;--RIGHT($A$2,LEN($A$2)-8),"",SUMIF(Table1[SHIFT NOMENCLATURE], $B3516, Table1[EWIA]))</f>
        <v/>
      </c>
      <c r="I3516" s="1" t="str">
        <f>IF($A3516&gt;--RIGHT($A$2,LEN($A$2)-8),"",SUMIF(Table1[SHIFT NOMENCLATURE], $B3516, Table1[EPW]))</f>
        <v/>
      </c>
      <c r="J3516" s="1" t="str">
        <f>IF($A3516&gt;--RIGHT($A$2,LEN($A$2)-8),"",SUMIF(Table1[SHIFT NOMENCLATURE], $B3516, Table1[FVIC KILL]))</f>
        <v/>
      </c>
      <c r="K3516" s="1" t="str">
        <f>IF($A3516&gt;--RIGHT($A$2,LEN($A$2)-8),"",SUMIF(Table1[SHIFT NOMENCLATURE], $B3516, Table1[FVIC MOB]))</f>
        <v/>
      </c>
      <c r="L3516" s="1" t="str">
        <f>IF($A3516&gt;--RIGHT($A$2,LEN($A$2)-8),"",SUMIF(Table1[SHIFT NOMENCLATURE], $B3516, Table1[FVIC FIRE]))</f>
        <v/>
      </c>
      <c r="M3516" s="1" t="str">
        <f>IF($A3516&gt;--RIGHT($A$2,LEN($A$2)-8),"",SUMIF(Table1[SHIFT NOMENCLATURE], $B3516, Table1[FKIA]))</f>
        <v/>
      </c>
      <c r="N3516" s="1" t="str">
        <f>IF($A3516&gt;--RIGHT($A$2,LEN($A$2)-8),"",SUMIF(Table1[SHIFT NOMENCLATURE], $B3516, Table1[FWIA]))</f>
        <v/>
      </c>
      <c r="O3516" s="1" t="str">
        <f>IF($A3516&gt;--RIGHT($A$2,LEN($A$2)-8),"",SUMIF(Table1[SHIFT NOMENCLATURE], $B3516, Table1[DUSTWUN]))</f>
        <v/>
      </c>
    </row>
    <row r="3517" spans="1:15" x14ac:dyDescent="0.25">
      <c r="A3517" s="1" t="str">
        <f t="shared" si="108"/>
        <v/>
      </c>
      <c r="B3517" t="str">
        <f t="shared" si="109"/>
        <v/>
      </c>
      <c r="C3517" s="1" t="str">
        <f>IF($A3517&gt;--RIGHT($A$2,LEN($A$2)-8),"",COUNTIF(Table1[SHIFT NOMENCLATURE],$B3517))</f>
        <v/>
      </c>
      <c r="D3517" s="1" t="str">
        <f>IF($A3517&gt;--RIGHT($A$2,LEN($A$2)-8),"",SUMIF(Table1[SHIFT NOMENCLATURE], $B3517, Table1[EVIC KILL]))</f>
        <v/>
      </c>
      <c r="E3517" s="1" t="str">
        <f>IF($A3517&gt;--RIGHT($A$2,LEN($A$2)-8),"",SUMIF(Table1[SHIFT NOMENCLATURE], $B3517, Table1[EVIC MOB]))</f>
        <v/>
      </c>
      <c r="F3517" s="1" t="str">
        <f>IF($A3517&gt;--RIGHT($A$2,LEN($A$2)-8),"",SUMIF(Table1[SHIFT NOMENCLATURE], $B3517, Table1[EVIC FIRE]))</f>
        <v/>
      </c>
      <c r="G3517" s="1" t="str">
        <f>IF($A3517&gt;--RIGHT($A$2,LEN($A$2)-8),"",SUMIF(Table1[SHIFT NOMENCLATURE], $B3517, Table1[EKIA]))</f>
        <v/>
      </c>
      <c r="H3517" s="1" t="str">
        <f>IF($A3517&gt;--RIGHT($A$2,LEN($A$2)-8),"",SUMIF(Table1[SHIFT NOMENCLATURE], $B3517, Table1[EWIA]))</f>
        <v/>
      </c>
      <c r="I3517" s="1" t="str">
        <f>IF($A3517&gt;--RIGHT($A$2,LEN($A$2)-8),"",SUMIF(Table1[SHIFT NOMENCLATURE], $B3517, Table1[EPW]))</f>
        <v/>
      </c>
      <c r="J3517" s="1" t="str">
        <f>IF($A3517&gt;--RIGHT($A$2,LEN($A$2)-8),"",SUMIF(Table1[SHIFT NOMENCLATURE], $B3517, Table1[FVIC KILL]))</f>
        <v/>
      </c>
      <c r="K3517" s="1" t="str">
        <f>IF($A3517&gt;--RIGHT($A$2,LEN($A$2)-8),"",SUMIF(Table1[SHIFT NOMENCLATURE], $B3517, Table1[FVIC MOB]))</f>
        <v/>
      </c>
      <c r="L3517" s="1" t="str">
        <f>IF($A3517&gt;--RIGHT($A$2,LEN($A$2)-8),"",SUMIF(Table1[SHIFT NOMENCLATURE], $B3517, Table1[FVIC FIRE]))</f>
        <v/>
      </c>
      <c r="M3517" s="1" t="str">
        <f>IF($A3517&gt;--RIGHT($A$2,LEN($A$2)-8),"",SUMIF(Table1[SHIFT NOMENCLATURE], $B3517, Table1[FKIA]))</f>
        <v/>
      </c>
      <c r="N3517" s="1" t="str">
        <f>IF($A3517&gt;--RIGHT($A$2,LEN($A$2)-8),"",SUMIF(Table1[SHIFT NOMENCLATURE], $B3517, Table1[FWIA]))</f>
        <v/>
      </c>
      <c r="O3517" s="1" t="str">
        <f>IF($A3517&gt;--RIGHT($A$2,LEN($A$2)-8),"",SUMIF(Table1[SHIFT NOMENCLATURE], $B3517, Table1[DUSTWUN]))</f>
        <v/>
      </c>
    </row>
    <row r="3518" spans="1:15" x14ac:dyDescent="0.25">
      <c r="A3518" s="1" t="str">
        <f t="shared" si="108"/>
        <v/>
      </c>
      <c r="B3518" t="str">
        <f t="shared" si="109"/>
        <v/>
      </c>
      <c r="C3518" s="1" t="str">
        <f>IF($A3518&gt;--RIGHT($A$2,LEN($A$2)-8),"",COUNTIF(Table1[SHIFT NOMENCLATURE],$B3518))</f>
        <v/>
      </c>
      <c r="D3518" s="1" t="str">
        <f>IF($A3518&gt;--RIGHT($A$2,LEN($A$2)-8),"",SUMIF(Table1[SHIFT NOMENCLATURE], $B3518, Table1[EVIC KILL]))</f>
        <v/>
      </c>
      <c r="E3518" s="1" t="str">
        <f>IF($A3518&gt;--RIGHT($A$2,LEN($A$2)-8),"",SUMIF(Table1[SHIFT NOMENCLATURE], $B3518, Table1[EVIC MOB]))</f>
        <v/>
      </c>
      <c r="F3518" s="1" t="str">
        <f>IF($A3518&gt;--RIGHT($A$2,LEN($A$2)-8),"",SUMIF(Table1[SHIFT NOMENCLATURE], $B3518, Table1[EVIC FIRE]))</f>
        <v/>
      </c>
      <c r="G3518" s="1" t="str">
        <f>IF($A3518&gt;--RIGHT($A$2,LEN($A$2)-8),"",SUMIF(Table1[SHIFT NOMENCLATURE], $B3518, Table1[EKIA]))</f>
        <v/>
      </c>
      <c r="H3518" s="1" t="str">
        <f>IF($A3518&gt;--RIGHT($A$2,LEN($A$2)-8),"",SUMIF(Table1[SHIFT NOMENCLATURE], $B3518, Table1[EWIA]))</f>
        <v/>
      </c>
      <c r="I3518" s="1" t="str">
        <f>IF($A3518&gt;--RIGHT($A$2,LEN($A$2)-8),"",SUMIF(Table1[SHIFT NOMENCLATURE], $B3518, Table1[EPW]))</f>
        <v/>
      </c>
      <c r="J3518" s="1" t="str">
        <f>IF($A3518&gt;--RIGHT($A$2,LEN($A$2)-8),"",SUMIF(Table1[SHIFT NOMENCLATURE], $B3518, Table1[FVIC KILL]))</f>
        <v/>
      </c>
      <c r="K3518" s="1" t="str">
        <f>IF($A3518&gt;--RIGHT($A$2,LEN($A$2)-8),"",SUMIF(Table1[SHIFT NOMENCLATURE], $B3518, Table1[FVIC MOB]))</f>
        <v/>
      </c>
      <c r="L3518" s="1" t="str">
        <f>IF($A3518&gt;--RIGHT($A$2,LEN($A$2)-8),"",SUMIF(Table1[SHIFT NOMENCLATURE], $B3518, Table1[FVIC FIRE]))</f>
        <v/>
      </c>
      <c r="M3518" s="1" t="str">
        <f>IF($A3518&gt;--RIGHT($A$2,LEN($A$2)-8),"",SUMIF(Table1[SHIFT NOMENCLATURE], $B3518, Table1[FKIA]))</f>
        <v/>
      </c>
      <c r="N3518" s="1" t="str">
        <f>IF($A3518&gt;--RIGHT($A$2,LEN($A$2)-8),"",SUMIF(Table1[SHIFT NOMENCLATURE], $B3518, Table1[FWIA]))</f>
        <v/>
      </c>
      <c r="O3518" s="1" t="str">
        <f>IF($A3518&gt;--RIGHT($A$2,LEN($A$2)-8),"",SUMIF(Table1[SHIFT NOMENCLATURE], $B3518, Table1[DUSTWUN]))</f>
        <v/>
      </c>
    </row>
    <row r="3519" spans="1:15" x14ac:dyDescent="0.25">
      <c r="A3519" s="1" t="str">
        <f t="shared" si="108"/>
        <v/>
      </c>
      <c r="B3519" t="str">
        <f t="shared" si="109"/>
        <v/>
      </c>
      <c r="C3519" s="1" t="str">
        <f>IF($A3519&gt;--RIGHT($A$2,LEN($A$2)-8),"",COUNTIF(Table1[SHIFT NOMENCLATURE],$B3519))</f>
        <v/>
      </c>
      <c r="D3519" s="1" t="str">
        <f>IF($A3519&gt;--RIGHT($A$2,LEN($A$2)-8),"",SUMIF(Table1[SHIFT NOMENCLATURE], $B3519, Table1[EVIC KILL]))</f>
        <v/>
      </c>
      <c r="E3519" s="1" t="str">
        <f>IF($A3519&gt;--RIGHT($A$2,LEN($A$2)-8),"",SUMIF(Table1[SHIFT NOMENCLATURE], $B3519, Table1[EVIC MOB]))</f>
        <v/>
      </c>
      <c r="F3519" s="1" t="str">
        <f>IF($A3519&gt;--RIGHT($A$2,LEN($A$2)-8),"",SUMIF(Table1[SHIFT NOMENCLATURE], $B3519, Table1[EVIC FIRE]))</f>
        <v/>
      </c>
      <c r="G3519" s="1" t="str">
        <f>IF($A3519&gt;--RIGHT($A$2,LEN($A$2)-8),"",SUMIF(Table1[SHIFT NOMENCLATURE], $B3519, Table1[EKIA]))</f>
        <v/>
      </c>
      <c r="H3519" s="1" t="str">
        <f>IF($A3519&gt;--RIGHT($A$2,LEN($A$2)-8),"",SUMIF(Table1[SHIFT NOMENCLATURE], $B3519, Table1[EWIA]))</f>
        <v/>
      </c>
      <c r="I3519" s="1" t="str">
        <f>IF($A3519&gt;--RIGHT($A$2,LEN($A$2)-8),"",SUMIF(Table1[SHIFT NOMENCLATURE], $B3519, Table1[EPW]))</f>
        <v/>
      </c>
      <c r="J3519" s="1" t="str">
        <f>IF($A3519&gt;--RIGHT($A$2,LEN($A$2)-8),"",SUMIF(Table1[SHIFT NOMENCLATURE], $B3519, Table1[FVIC KILL]))</f>
        <v/>
      </c>
      <c r="K3519" s="1" t="str">
        <f>IF($A3519&gt;--RIGHT($A$2,LEN($A$2)-8),"",SUMIF(Table1[SHIFT NOMENCLATURE], $B3519, Table1[FVIC MOB]))</f>
        <v/>
      </c>
      <c r="L3519" s="1" t="str">
        <f>IF($A3519&gt;--RIGHT($A$2,LEN($A$2)-8),"",SUMIF(Table1[SHIFT NOMENCLATURE], $B3519, Table1[FVIC FIRE]))</f>
        <v/>
      </c>
      <c r="M3519" s="1" t="str">
        <f>IF($A3519&gt;--RIGHT($A$2,LEN($A$2)-8),"",SUMIF(Table1[SHIFT NOMENCLATURE], $B3519, Table1[FKIA]))</f>
        <v/>
      </c>
      <c r="N3519" s="1" t="str">
        <f>IF($A3519&gt;--RIGHT($A$2,LEN($A$2)-8),"",SUMIF(Table1[SHIFT NOMENCLATURE], $B3519, Table1[FWIA]))</f>
        <v/>
      </c>
      <c r="O3519" s="1" t="str">
        <f>IF($A3519&gt;--RIGHT($A$2,LEN($A$2)-8),"",SUMIF(Table1[SHIFT NOMENCLATURE], $B3519, Table1[DUSTWUN]))</f>
        <v/>
      </c>
    </row>
    <row r="3520" spans="1:15" x14ac:dyDescent="0.25">
      <c r="A3520" s="1" t="str">
        <f t="shared" si="108"/>
        <v/>
      </c>
      <c r="B3520" t="str">
        <f t="shared" si="109"/>
        <v/>
      </c>
      <c r="C3520" s="1" t="str">
        <f>IF($A3520&gt;--RIGHT($A$2,LEN($A$2)-8),"",COUNTIF(Table1[SHIFT NOMENCLATURE],$B3520))</f>
        <v/>
      </c>
      <c r="D3520" s="1" t="str">
        <f>IF($A3520&gt;--RIGHT($A$2,LEN($A$2)-8),"",SUMIF(Table1[SHIFT NOMENCLATURE], $B3520, Table1[EVIC KILL]))</f>
        <v/>
      </c>
      <c r="E3520" s="1" t="str">
        <f>IF($A3520&gt;--RIGHT($A$2,LEN($A$2)-8),"",SUMIF(Table1[SHIFT NOMENCLATURE], $B3520, Table1[EVIC MOB]))</f>
        <v/>
      </c>
      <c r="F3520" s="1" t="str">
        <f>IF($A3520&gt;--RIGHT($A$2,LEN($A$2)-8),"",SUMIF(Table1[SHIFT NOMENCLATURE], $B3520, Table1[EVIC FIRE]))</f>
        <v/>
      </c>
      <c r="G3520" s="1" t="str">
        <f>IF($A3520&gt;--RIGHT($A$2,LEN($A$2)-8),"",SUMIF(Table1[SHIFT NOMENCLATURE], $B3520, Table1[EKIA]))</f>
        <v/>
      </c>
      <c r="H3520" s="1" t="str">
        <f>IF($A3520&gt;--RIGHT($A$2,LEN($A$2)-8),"",SUMIF(Table1[SHIFT NOMENCLATURE], $B3520, Table1[EWIA]))</f>
        <v/>
      </c>
      <c r="I3520" s="1" t="str">
        <f>IF($A3520&gt;--RIGHT($A$2,LEN($A$2)-8),"",SUMIF(Table1[SHIFT NOMENCLATURE], $B3520, Table1[EPW]))</f>
        <v/>
      </c>
      <c r="J3520" s="1" t="str">
        <f>IF($A3520&gt;--RIGHT($A$2,LEN($A$2)-8),"",SUMIF(Table1[SHIFT NOMENCLATURE], $B3520, Table1[FVIC KILL]))</f>
        <v/>
      </c>
      <c r="K3520" s="1" t="str">
        <f>IF($A3520&gt;--RIGHT($A$2,LEN($A$2)-8),"",SUMIF(Table1[SHIFT NOMENCLATURE], $B3520, Table1[FVIC MOB]))</f>
        <v/>
      </c>
      <c r="L3520" s="1" t="str">
        <f>IF($A3520&gt;--RIGHT($A$2,LEN($A$2)-8),"",SUMIF(Table1[SHIFT NOMENCLATURE], $B3520, Table1[FVIC FIRE]))</f>
        <v/>
      </c>
      <c r="M3520" s="1" t="str">
        <f>IF($A3520&gt;--RIGHT($A$2,LEN($A$2)-8),"",SUMIF(Table1[SHIFT NOMENCLATURE], $B3520, Table1[FKIA]))</f>
        <v/>
      </c>
      <c r="N3520" s="1" t="str">
        <f>IF($A3520&gt;--RIGHT($A$2,LEN($A$2)-8),"",SUMIF(Table1[SHIFT NOMENCLATURE], $B3520, Table1[FWIA]))</f>
        <v/>
      </c>
      <c r="O3520" s="1" t="str">
        <f>IF($A3520&gt;--RIGHT($A$2,LEN($A$2)-8),"",SUMIF(Table1[SHIFT NOMENCLATURE], $B3520, Table1[DUSTWUN]))</f>
        <v/>
      </c>
    </row>
    <row r="3521" spans="1:15" x14ac:dyDescent="0.25">
      <c r="A3521" s="1" t="str">
        <f t="shared" si="108"/>
        <v/>
      </c>
      <c r="B3521" t="str">
        <f t="shared" si="109"/>
        <v/>
      </c>
      <c r="C3521" s="1" t="str">
        <f>IF($A3521&gt;--RIGHT($A$2,LEN($A$2)-8),"",COUNTIF(Table1[SHIFT NOMENCLATURE],$B3521))</f>
        <v/>
      </c>
      <c r="D3521" s="1" t="str">
        <f>IF($A3521&gt;--RIGHT($A$2,LEN($A$2)-8),"",SUMIF(Table1[SHIFT NOMENCLATURE], $B3521, Table1[EVIC KILL]))</f>
        <v/>
      </c>
      <c r="E3521" s="1" t="str">
        <f>IF($A3521&gt;--RIGHT($A$2,LEN($A$2)-8),"",SUMIF(Table1[SHIFT NOMENCLATURE], $B3521, Table1[EVIC MOB]))</f>
        <v/>
      </c>
      <c r="F3521" s="1" t="str">
        <f>IF($A3521&gt;--RIGHT($A$2,LEN($A$2)-8),"",SUMIF(Table1[SHIFT NOMENCLATURE], $B3521, Table1[EVIC FIRE]))</f>
        <v/>
      </c>
      <c r="G3521" s="1" t="str">
        <f>IF($A3521&gt;--RIGHT($A$2,LEN($A$2)-8),"",SUMIF(Table1[SHIFT NOMENCLATURE], $B3521, Table1[EKIA]))</f>
        <v/>
      </c>
      <c r="H3521" s="1" t="str">
        <f>IF($A3521&gt;--RIGHT($A$2,LEN($A$2)-8),"",SUMIF(Table1[SHIFT NOMENCLATURE], $B3521, Table1[EWIA]))</f>
        <v/>
      </c>
      <c r="I3521" s="1" t="str">
        <f>IF($A3521&gt;--RIGHT($A$2,LEN($A$2)-8),"",SUMIF(Table1[SHIFT NOMENCLATURE], $B3521, Table1[EPW]))</f>
        <v/>
      </c>
      <c r="J3521" s="1" t="str">
        <f>IF($A3521&gt;--RIGHT($A$2,LEN($A$2)-8),"",SUMIF(Table1[SHIFT NOMENCLATURE], $B3521, Table1[FVIC KILL]))</f>
        <v/>
      </c>
      <c r="K3521" s="1" t="str">
        <f>IF($A3521&gt;--RIGHT($A$2,LEN($A$2)-8),"",SUMIF(Table1[SHIFT NOMENCLATURE], $B3521, Table1[FVIC MOB]))</f>
        <v/>
      </c>
      <c r="L3521" s="1" t="str">
        <f>IF($A3521&gt;--RIGHT($A$2,LEN($A$2)-8),"",SUMIF(Table1[SHIFT NOMENCLATURE], $B3521, Table1[FVIC FIRE]))</f>
        <v/>
      </c>
      <c r="M3521" s="1" t="str">
        <f>IF($A3521&gt;--RIGHT($A$2,LEN($A$2)-8),"",SUMIF(Table1[SHIFT NOMENCLATURE], $B3521, Table1[FKIA]))</f>
        <v/>
      </c>
      <c r="N3521" s="1" t="str">
        <f>IF($A3521&gt;--RIGHT($A$2,LEN($A$2)-8),"",SUMIF(Table1[SHIFT NOMENCLATURE], $B3521, Table1[FWIA]))</f>
        <v/>
      </c>
      <c r="O3521" s="1" t="str">
        <f>IF($A3521&gt;--RIGHT($A$2,LEN($A$2)-8),"",SUMIF(Table1[SHIFT NOMENCLATURE], $B3521, Table1[DUSTWUN]))</f>
        <v/>
      </c>
    </row>
    <row r="3522" spans="1:15" x14ac:dyDescent="0.25">
      <c r="A3522" s="1" t="str">
        <f t="shared" si="108"/>
        <v/>
      </c>
      <c r="B3522" t="str">
        <f t="shared" si="109"/>
        <v/>
      </c>
      <c r="C3522" s="1" t="str">
        <f>IF($A3522&gt;--RIGHT($A$2,LEN($A$2)-8),"",COUNTIF(Table1[SHIFT NOMENCLATURE],$B3522))</f>
        <v/>
      </c>
      <c r="D3522" s="1" t="str">
        <f>IF($A3522&gt;--RIGHT($A$2,LEN($A$2)-8),"",SUMIF(Table1[SHIFT NOMENCLATURE], $B3522, Table1[EVIC KILL]))</f>
        <v/>
      </c>
      <c r="E3522" s="1" t="str">
        <f>IF($A3522&gt;--RIGHT($A$2,LEN($A$2)-8),"",SUMIF(Table1[SHIFT NOMENCLATURE], $B3522, Table1[EVIC MOB]))</f>
        <v/>
      </c>
      <c r="F3522" s="1" t="str">
        <f>IF($A3522&gt;--RIGHT($A$2,LEN($A$2)-8),"",SUMIF(Table1[SHIFT NOMENCLATURE], $B3522, Table1[EVIC FIRE]))</f>
        <v/>
      </c>
      <c r="G3522" s="1" t="str">
        <f>IF($A3522&gt;--RIGHT($A$2,LEN($A$2)-8),"",SUMIF(Table1[SHIFT NOMENCLATURE], $B3522, Table1[EKIA]))</f>
        <v/>
      </c>
      <c r="H3522" s="1" t="str">
        <f>IF($A3522&gt;--RIGHT($A$2,LEN($A$2)-8),"",SUMIF(Table1[SHIFT NOMENCLATURE], $B3522, Table1[EWIA]))</f>
        <v/>
      </c>
      <c r="I3522" s="1" t="str">
        <f>IF($A3522&gt;--RIGHT($A$2,LEN($A$2)-8),"",SUMIF(Table1[SHIFT NOMENCLATURE], $B3522, Table1[EPW]))</f>
        <v/>
      </c>
      <c r="J3522" s="1" t="str">
        <f>IF($A3522&gt;--RIGHT($A$2,LEN($A$2)-8),"",SUMIF(Table1[SHIFT NOMENCLATURE], $B3522, Table1[FVIC KILL]))</f>
        <v/>
      </c>
      <c r="K3522" s="1" t="str">
        <f>IF($A3522&gt;--RIGHT($A$2,LEN($A$2)-8),"",SUMIF(Table1[SHIFT NOMENCLATURE], $B3522, Table1[FVIC MOB]))</f>
        <v/>
      </c>
      <c r="L3522" s="1" t="str">
        <f>IF($A3522&gt;--RIGHT($A$2,LEN($A$2)-8),"",SUMIF(Table1[SHIFT NOMENCLATURE], $B3522, Table1[FVIC FIRE]))</f>
        <v/>
      </c>
      <c r="M3522" s="1" t="str">
        <f>IF($A3522&gt;--RIGHT($A$2,LEN($A$2)-8),"",SUMIF(Table1[SHIFT NOMENCLATURE], $B3522, Table1[FKIA]))</f>
        <v/>
      </c>
      <c r="N3522" s="1" t="str">
        <f>IF($A3522&gt;--RIGHT($A$2,LEN($A$2)-8),"",SUMIF(Table1[SHIFT NOMENCLATURE], $B3522, Table1[FWIA]))</f>
        <v/>
      </c>
      <c r="O3522" s="1" t="str">
        <f>IF($A3522&gt;--RIGHT($A$2,LEN($A$2)-8),"",SUMIF(Table1[SHIFT NOMENCLATURE], $B3522, Table1[DUSTWUN]))</f>
        <v/>
      </c>
    </row>
    <row r="3523" spans="1:15" x14ac:dyDescent="0.25">
      <c r="A3523" s="1" t="str">
        <f t="shared" si="108"/>
        <v/>
      </c>
      <c r="B3523" t="str">
        <f t="shared" si="109"/>
        <v/>
      </c>
      <c r="C3523" s="1" t="str">
        <f>IF($A3523&gt;--RIGHT($A$2,LEN($A$2)-8),"",COUNTIF(Table1[SHIFT NOMENCLATURE],$B3523))</f>
        <v/>
      </c>
      <c r="D3523" s="1" t="str">
        <f>IF($A3523&gt;--RIGHT($A$2,LEN($A$2)-8),"",SUMIF(Table1[SHIFT NOMENCLATURE], $B3523, Table1[EVIC KILL]))</f>
        <v/>
      </c>
      <c r="E3523" s="1" t="str">
        <f>IF($A3523&gt;--RIGHT($A$2,LEN($A$2)-8),"",SUMIF(Table1[SHIFT NOMENCLATURE], $B3523, Table1[EVIC MOB]))</f>
        <v/>
      </c>
      <c r="F3523" s="1" t="str">
        <f>IF($A3523&gt;--RIGHT($A$2,LEN($A$2)-8),"",SUMIF(Table1[SHIFT NOMENCLATURE], $B3523, Table1[EVIC FIRE]))</f>
        <v/>
      </c>
      <c r="G3523" s="1" t="str">
        <f>IF($A3523&gt;--RIGHT($A$2,LEN($A$2)-8),"",SUMIF(Table1[SHIFT NOMENCLATURE], $B3523, Table1[EKIA]))</f>
        <v/>
      </c>
      <c r="H3523" s="1" t="str">
        <f>IF($A3523&gt;--RIGHT($A$2,LEN($A$2)-8),"",SUMIF(Table1[SHIFT NOMENCLATURE], $B3523, Table1[EWIA]))</f>
        <v/>
      </c>
      <c r="I3523" s="1" t="str">
        <f>IF($A3523&gt;--RIGHT($A$2,LEN($A$2)-8),"",SUMIF(Table1[SHIFT NOMENCLATURE], $B3523, Table1[EPW]))</f>
        <v/>
      </c>
      <c r="J3523" s="1" t="str">
        <f>IF($A3523&gt;--RIGHT($A$2,LEN($A$2)-8),"",SUMIF(Table1[SHIFT NOMENCLATURE], $B3523, Table1[FVIC KILL]))</f>
        <v/>
      </c>
      <c r="K3523" s="1" t="str">
        <f>IF($A3523&gt;--RIGHT($A$2,LEN($A$2)-8),"",SUMIF(Table1[SHIFT NOMENCLATURE], $B3523, Table1[FVIC MOB]))</f>
        <v/>
      </c>
      <c r="L3523" s="1" t="str">
        <f>IF($A3523&gt;--RIGHT($A$2,LEN($A$2)-8),"",SUMIF(Table1[SHIFT NOMENCLATURE], $B3523, Table1[FVIC FIRE]))</f>
        <v/>
      </c>
      <c r="M3523" s="1" t="str">
        <f>IF($A3523&gt;--RIGHT($A$2,LEN($A$2)-8),"",SUMIF(Table1[SHIFT NOMENCLATURE], $B3523, Table1[FKIA]))</f>
        <v/>
      </c>
      <c r="N3523" s="1" t="str">
        <f>IF($A3523&gt;--RIGHT($A$2,LEN($A$2)-8),"",SUMIF(Table1[SHIFT NOMENCLATURE], $B3523, Table1[FWIA]))</f>
        <v/>
      </c>
      <c r="O3523" s="1" t="str">
        <f>IF($A3523&gt;--RIGHT($A$2,LEN($A$2)-8),"",SUMIF(Table1[SHIFT NOMENCLATURE], $B3523, Table1[DUSTWUN]))</f>
        <v/>
      </c>
    </row>
    <row r="3524" spans="1:15" x14ac:dyDescent="0.25">
      <c r="A3524" s="1" t="str">
        <f t="shared" si="108"/>
        <v/>
      </c>
      <c r="B3524" t="str">
        <f t="shared" si="109"/>
        <v/>
      </c>
      <c r="C3524" s="1" t="str">
        <f>IF($A3524&gt;--RIGHT($A$2,LEN($A$2)-8),"",COUNTIF(Table1[SHIFT NOMENCLATURE],$B3524))</f>
        <v/>
      </c>
      <c r="D3524" s="1" t="str">
        <f>IF($A3524&gt;--RIGHT($A$2,LEN($A$2)-8),"",SUMIF(Table1[SHIFT NOMENCLATURE], $B3524, Table1[EVIC KILL]))</f>
        <v/>
      </c>
      <c r="E3524" s="1" t="str">
        <f>IF($A3524&gt;--RIGHT($A$2,LEN($A$2)-8),"",SUMIF(Table1[SHIFT NOMENCLATURE], $B3524, Table1[EVIC MOB]))</f>
        <v/>
      </c>
      <c r="F3524" s="1" t="str">
        <f>IF($A3524&gt;--RIGHT($A$2,LEN($A$2)-8),"",SUMIF(Table1[SHIFT NOMENCLATURE], $B3524, Table1[EVIC FIRE]))</f>
        <v/>
      </c>
      <c r="G3524" s="1" t="str">
        <f>IF($A3524&gt;--RIGHT($A$2,LEN($A$2)-8),"",SUMIF(Table1[SHIFT NOMENCLATURE], $B3524, Table1[EKIA]))</f>
        <v/>
      </c>
      <c r="H3524" s="1" t="str">
        <f>IF($A3524&gt;--RIGHT($A$2,LEN($A$2)-8),"",SUMIF(Table1[SHIFT NOMENCLATURE], $B3524, Table1[EWIA]))</f>
        <v/>
      </c>
      <c r="I3524" s="1" t="str">
        <f>IF($A3524&gt;--RIGHT($A$2,LEN($A$2)-8),"",SUMIF(Table1[SHIFT NOMENCLATURE], $B3524, Table1[EPW]))</f>
        <v/>
      </c>
      <c r="J3524" s="1" t="str">
        <f>IF($A3524&gt;--RIGHT($A$2,LEN($A$2)-8),"",SUMIF(Table1[SHIFT NOMENCLATURE], $B3524, Table1[FVIC KILL]))</f>
        <v/>
      </c>
      <c r="K3524" s="1" t="str">
        <f>IF($A3524&gt;--RIGHT($A$2,LEN($A$2)-8),"",SUMIF(Table1[SHIFT NOMENCLATURE], $B3524, Table1[FVIC MOB]))</f>
        <v/>
      </c>
      <c r="L3524" s="1" t="str">
        <f>IF($A3524&gt;--RIGHT($A$2,LEN($A$2)-8),"",SUMIF(Table1[SHIFT NOMENCLATURE], $B3524, Table1[FVIC FIRE]))</f>
        <v/>
      </c>
      <c r="M3524" s="1" t="str">
        <f>IF($A3524&gt;--RIGHT($A$2,LEN($A$2)-8),"",SUMIF(Table1[SHIFT NOMENCLATURE], $B3524, Table1[FKIA]))</f>
        <v/>
      </c>
      <c r="N3524" s="1" t="str">
        <f>IF($A3524&gt;--RIGHT($A$2,LEN($A$2)-8),"",SUMIF(Table1[SHIFT NOMENCLATURE], $B3524, Table1[FWIA]))</f>
        <v/>
      </c>
      <c r="O3524" s="1" t="str">
        <f>IF($A3524&gt;--RIGHT($A$2,LEN($A$2)-8),"",SUMIF(Table1[SHIFT NOMENCLATURE], $B3524, Table1[DUSTWUN]))</f>
        <v/>
      </c>
    </row>
    <row r="3525" spans="1:15" x14ac:dyDescent="0.25">
      <c r="A3525" s="1" t="str">
        <f t="shared" ref="A3525:A3588" si="110">IF($A3524&gt;--RIGHT($A$2,LEN($A$2)-8)-1,"",ROW()-2)</f>
        <v/>
      </c>
      <c r="B3525" t="str">
        <f t="shared" ref="B3525:B3588" si="111">IF($A3524&gt;--RIGHT($A$2,LEN($A$2)-8)-1,"",IF(MID($B3524,3,4)="1900",CONCATENATE(TEXT(DATEVALUE(MID($B3524,15,2)&amp;MID($B3524,21,3)&amp;RIGHT($B3524,4)),"dd"), "0700-1900", UPPER(TEXT(DATEVALUE(MID($B3524,15,2)&amp;MID($B3524,21,3)&amp;RIGHT($B3524,4)),"mmm")), RIGHT($B3524,4)), CONCATENATE(LEFT($B3524,2), "1900", MID($B3524,12,3), RIGHT($B3524,4), "-", TEXT(DATEVALUE(LEFT($B3524,2)&amp;MID($B3524,12,3)&amp;RIGHT($B3524,4))+1,"dd"),"0700", UPPER(TEXT(DATEVALUE(LEFT($B3524,2)&amp;MID($B3524,12,3)&amp;RIGHT($B3524,4))+1,"mmm")), TEXT(DATEVALUE(LEFT($B3524,2)&amp;MID($B3524,12,3)&amp;RIGHT($B3524,4))+1,"yyyy"))))</f>
        <v/>
      </c>
      <c r="C3525" s="1" t="str">
        <f>IF($A3525&gt;--RIGHT($A$2,LEN($A$2)-8),"",COUNTIF(Table1[SHIFT NOMENCLATURE],$B3525))</f>
        <v/>
      </c>
      <c r="D3525" s="1" t="str">
        <f>IF($A3525&gt;--RIGHT($A$2,LEN($A$2)-8),"",SUMIF(Table1[SHIFT NOMENCLATURE], $B3525, Table1[EVIC KILL]))</f>
        <v/>
      </c>
      <c r="E3525" s="1" t="str">
        <f>IF($A3525&gt;--RIGHT($A$2,LEN($A$2)-8),"",SUMIF(Table1[SHIFT NOMENCLATURE], $B3525, Table1[EVIC MOB]))</f>
        <v/>
      </c>
      <c r="F3525" s="1" t="str">
        <f>IF($A3525&gt;--RIGHT($A$2,LEN($A$2)-8),"",SUMIF(Table1[SHIFT NOMENCLATURE], $B3525, Table1[EVIC FIRE]))</f>
        <v/>
      </c>
      <c r="G3525" s="1" t="str">
        <f>IF($A3525&gt;--RIGHT($A$2,LEN($A$2)-8),"",SUMIF(Table1[SHIFT NOMENCLATURE], $B3525, Table1[EKIA]))</f>
        <v/>
      </c>
      <c r="H3525" s="1" t="str">
        <f>IF($A3525&gt;--RIGHT($A$2,LEN($A$2)-8),"",SUMIF(Table1[SHIFT NOMENCLATURE], $B3525, Table1[EWIA]))</f>
        <v/>
      </c>
      <c r="I3525" s="1" t="str">
        <f>IF($A3525&gt;--RIGHT($A$2,LEN($A$2)-8),"",SUMIF(Table1[SHIFT NOMENCLATURE], $B3525, Table1[EPW]))</f>
        <v/>
      </c>
      <c r="J3525" s="1" t="str">
        <f>IF($A3525&gt;--RIGHT($A$2,LEN($A$2)-8),"",SUMIF(Table1[SHIFT NOMENCLATURE], $B3525, Table1[FVIC KILL]))</f>
        <v/>
      </c>
      <c r="K3525" s="1" t="str">
        <f>IF($A3525&gt;--RIGHT($A$2,LEN($A$2)-8),"",SUMIF(Table1[SHIFT NOMENCLATURE], $B3525, Table1[FVIC MOB]))</f>
        <v/>
      </c>
      <c r="L3525" s="1" t="str">
        <f>IF($A3525&gt;--RIGHT($A$2,LEN($A$2)-8),"",SUMIF(Table1[SHIFT NOMENCLATURE], $B3525, Table1[FVIC FIRE]))</f>
        <v/>
      </c>
      <c r="M3525" s="1" t="str">
        <f>IF($A3525&gt;--RIGHT($A$2,LEN($A$2)-8),"",SUMIF(Table1[SHIFT NOMENCLATURE], $B3525, Table1[FKIA]))</f>
        <v/>
      </c>
      <c r="N3525" s="1" t="str">
        <f>IF($A3525&gt;--RIGHT($A$2,LEN($A$2)-8),"",SUMIF(Table1[SHIFT NOMENCLATURE], $B3525, Table1[FWIA]))</f>
        <v/>
      </c>
      <c r="O3525" s="1" t="str">
        <f>IF($A3525&gt;--RIGHT($A$2,LEN($A$2)-8),"",SUMIF(Table1[SHIFT NOMENCLATURE], $B3525, Table1[DUSTWUN]))</f>
        <v/>
      </c>
    </row>
    <row r="3526" spans="1:15" x14ac:dyDescent="0.25">
      <c r="A3526" s="1" t="str">
        <f t="shared" si="110"/>
        <v/>
      </c>
      <c r="B3526" t="str">
        <f t="shared" si="111"/>
        <v/>
      </c>
      <c r="C3526" s="1" t="str">
        <f>IF($A3526&gt;--RIGHT($A$2,LEN($A$2)-8),"",COUNTIF(Table1[SHIFT NOMENCLATURE],$B3526))</f>
        <v/>
      </c>
      <c r="D3526" s="1" t="str">
        <f>IF($A3526&gt;--RIGHT($A$2,LEN($A$2)-8),"",SUMIF(Table1[SHIFT NOMENCLATURE], $B3526, Table1[EVIC KILL]))</f>
        <v/>
      </c>
      <c r="E3526" s="1" t="str">
        <f>IF($A3526&gt;--RIGHT($A$2,LEN($A$2)-8),"",SUMIF(Table1[SHIFT NOMENCLATURE], $B3526, Table1[EVIC MOB]))</f>
        <v/>
      </c>
      <c r="F3526" s="1" t="str">
        <f>IF($A3526&gt;--RIGHT($A$2,LEN($A$2)-8),"",SUMIF(Table1[SHIFT NOMENCLATURE], $B3526, Table1[EVIC FIRE]))</f>
        <v/>
      </c>
      <c r="G3526" s="1" t="str">
        <f>IF($A3526&gt;--RIGHT($A$2,LEN($A$2)-8),"",SUMIF(Table1[SHIFT NOMENCLATURE], $B3526, Table1[EKIA]))</f>
        <v/>
      </c>
      <c r="H3526" s="1" t="str">
        <f>IF($A3526&gt;--RIGHT($A$2,LEN($A$2)-8),"",SUMIF(Table1[SHIFT NOMENCLATURE], $B3526, Table1[EWIA]))</f>
        <v/>
      </c>
      <c r="I3526" s="1" t="str">
        <f>IF($A3526&gt;--RIGHT($A$2,LEN($A$2)-8),"",SUMIF(Table1[SHIFT NOMENCLATURE], $B3526, Table1[EPW]))</f>
        <v/>
      </c>
      <c r="J3526" s="1" t="str">
        <f>IF($A3526&gt;--RIGHT($A$2,LEN($A$2)-8),"",SUMIF(Table1[SHIFT NOMENCLATURE], $B3526, Table1[FVIC KILL]))</f>
        <v/>
      </c>
      <c r="K3526" s="1" t="str">
        <f>IF($A3526&gt;--RIGHT($A$2,LEN($A$2)-8),"",SUMIF(Table1[SHIFT NOMENCLATURE], $B3526, Table1[FVIC MOB]))</f>
        <v/>
      </c>
      <c r="L3526" s="1" t="str">
        <f>IF($A3526&gt;--RIGHT($A$2,LEN($A$2)-8),"",SUMIF(Table1[SHIFT NOMENCLATURE], $B3526, Table1[FVIC FIRE]))</f>
        <v/>
      </c>
      <c r="M3526" s="1" t="str">
        <f>IF($A3526&gt;--RIGHT($A$2,LEN($A$2)-8),"",SUMIF(Table1[SHIFT NOMENCLATURE], $B3526, Table1[FKIA]))</f>
        <v/>
      </c>
      <c r="N3526" s="1" t="str">
        <f>IF($A3526&gt;--RIGHT($A$2,LEN($A$2)-8),"",SUMIF(Table1[SHIFT NOMENCLATURE], $B3526, Table1[FWIA]))</f>
        <v/>
      </c>
      <c r="O3526" s="1" t="str">
        <f>IF($A3526&gt;--RIGHT($A$2,LEN($A$2)-8),"",SUMIF(Table1[SHIFT NOMENCLATURE], $B3526, Table1[DUSTWUN]))</f>
        <v/>
      </c>
    </row>
    <row r="3527" spans="1:15" x14ac:dyDescent="0.25">
      <c r="A3527" s="1" t="str">
        <f t="shared" si="110"/>
        <v/>
      </c>
      <c r="B3527" t="str">
        <f t="shared" si="111"/>
        <v/>
      </c>
      <c r="C3527" s="1" t="str">
        <f>IF($A3527&gt;--RIGHT($A$2,LEN($A$2)-8),"",COUNTIF(Table1[SHIFT NOMENCLATURE],$B3527))</f>
        <v/>
      </c>
      <c r="D3527" s="1" t="str">
        <f>IF($A3527&gt;--RIGHT($A$2,LEN($A$2)-8),"",SUMIF(Table1[SHIFT NOMENCLATURE], $B3527, Table1[EVIC KILL]))</f>
        <v/>
      </c>
      <c r="E3527" s="1" t="str">
        <f>IF($A3527&gt;--RIGHT($A$2,LEN($A$2)-8),"",SUMIF(Table1[SHIFT NOMENCLATURE], $B3527, Table1[EVIC MOB]))</f>
        <v/>
      </c>
      <c r="F3527" s="1" t="str">
        <f>IF($A3527&gt;--RIGHT($A$2,LEN($A$2)-8),"",SUMIF(Table1[SHIFT NOMENCLATURE], $B3527, Table1[EVIC FIRE]))</f>
        <v/>
      </c>
      <c r="G3527" s="1" t="str">
        <f>IF($A3527&gt;--RIGHT($A$2,LEN($A$2)-8),"",SUMIF(Table1[SHIFT NOMENCLATURE], $B3527, Table1[EKIA]))</f>
        <v/>
      </c>
      <c r="H3527" s="1" t="str">
        <f>IF($A3527&gt;--RIGHT($A$2,LEN($A$2)-8),"",SUMIF(Table1[SHIFT NOMENCLATURE], $B3527, Table1[EWIA]))</f>
        <v/>
      </c>
      <c r="I3527" s="1" t="str">
        <f>IF($A3527&gt;--RIGHT($A$2,LEN($A$2)-8),"",SUMIF(Table1[SHIFT NOMENCLATURE], $B3527, Table1[EPW]))</f>
        <v/>
      </c>
      <c r="J3527" s="1" t="str">
        <f>IF($A3527&gt;--RIGHT($A$2,LEN($A$2)-8),"",SUMIF(Table1[SHIFT NOMENCLATURE], $B3527, Table1[FVIC KILL]))</f>
        <v/>
      </c>
      <c r="K3527" s="1" t="str">
        <f>IF($A3527&gt;--RIGHT($A$2,LEN($A$2)-8),"",SUMIF(Table1[SHIFT NOMENCLATURE], $B3527, Table1[FVIC MOB]))</f>
        <v/>
      </c>
      <c r="L3527" s="1" t="str">
        <f>IF($A3527&gt;--RIGHT($A$2,LEN($A$2)-8),"",SUMIF(Table1[SHIFT NOMENCLATURE], $B3527, Table1[FVIC FIRE]))</f>
        <v/>
      </c>
      <c r="M3527" s="1" t="str">
        <f>IF($A3527&gt;--RIGHT($A$2,LEN($A$2)-8),"",SUMIF(Table1[SHIFT NOMENCLATURE], $B3527, Table1[FKIA]))</f>
        <v/>
      </c>
      <c r="N3527" s="1" t="str">
        <f>IF($A3527&gt;--RIGHT($A$2,LEN($A$2)-8),"",SUMIF(Table1[SHIFT NOMENCLATURE], $B3527, Table1[FWIA]))</f>
        <v/>
      </c>
      <c r="O3527" s="1" t="str">
        <f>IF($A3527&gt;--RIGHT($A$2,LEN($A$2)-8),"",SUMIF(Table1[SHIFT NOMENCLATURE], $B3527, Table1[DUSTWUN]))</f>
        <v/>
      </c>
    </row>
    <row r="3528" spans="1:15" x14ac:dyDescent="0.25">
      <c r="A3528" s="1" t="str">
        <f t="shared" si="110"/>
        <v/>
      </c>
      <c r="B3528" t="str">
        <f t="shared" si="111"/>
        <v/>
      </c>
      <c r="C3528" s="1" t="str">
        <f>IF($A3528&gt;--RIGHT($A$2,LEN($A$2)-8),"",COUNTIF(Table1[SHIFT NOMENCLATURE],$B3528))</f>
        <v/>
      </c>
      <c r="D3528" s="1" t="str">
        <f>IF($A3528&gt;--RIGHT($A$2,LEN($A$2)-8),"",SUMIF(Table1[SHIFT NOMENCLATURE], $B3528, Table1[EVIC KILL]))</f>
        <v/>
      </c>
      <c r="E3528" s="1" t="str">
        <f>IF($A3528&gt;--RIGHT($A$2,LEN($A$2)-8),"",SUMIF(Table1[SHIFT NOMENCLATURE], $B3528, Table1[EVIC MOB]))</f>
        <v/>
      </c>
      <c r="F3528" s="1" t="str">
        <f>IF($A3528&gt;--RIGHT($A$2,LEN($A$2)-8),"",SUMIF(Table1[SHIFT NOMENCLATURE], $B3528, Table1[EVIC FIRE]))</f>
        <v/>
      </c>
      <c r="G3528" s="1" t="str">
        <f>IF($A3528&gt;--RIGHT($A$2,LEN($A$2)-8),"",SUMIF(Table1[SHIFT NOMENCLATURE], $B3528, Table1[EKIA]))</f>
        <v/>
      </c>
      <c r="H3528" s="1" t="str">
        <f>IF($A3528&gt;--RIGHT($A$2,LEN($A$2)-8),"",SUMIF(Table1[SHIFT NOMENCLATURE], $B3528, Table1[EWIA]))</f>
        <v/>
      </c>
      <c r="I3528" s="1" t="str">
        <f>IF($A3528&gt;--RIGHT($A$2,LEN($A$2)-8),"",SUMIF(Table1[SHIFT NOMENCLATURE], $B3528, Table1[EPW]))</f>
        <v/>
      </c>
      <c r="J3528" s="1" t="str">
        <f>IF($A3528&gt;--RIGHT($A$2,LEN($A$2)-8),"",SUMIF(Table1[SHIFT NOMENCLATURE], $B3528, Table1[FVIC KILL]))</f>
        <v/>
      </c>
      <c r="K3528" s="1" t="str">
        <f>IF($A3528&gt;--RIGHT($A$2,LEN($A$2)-8),"",SUMIF(Table1[SHIFT NOMENCLATURE], $B3528, Table1[FVIC MOB]))</f>
        <v/>
      </c>
      <c r="L3528" s="1" t="str">
        <f>IF($A3528&gt;--RIGHT($A$2,LEN($A$2)-8),"",SUMIF(Table1[SHIFT NOMENCLATURE], $B3528, Table1[FVIC FIRE]))</f>
        <v/>
      </c>
      <c r="M3528" s="1" t="str">
        <f>IF($A3528&gt;--RIGHT($A$2,LEN($A$2)-8),"",SUMIF(Table1[SHIFT NOMENCLATURE], $B3528, Table1[FKIA]))</f>
        <v/>
      </c>
      <c r="N3528" s="1" t="str">
        <f>IF($A3528&gt;--RIGHT($A$2,LEN($A$2)-8),"",SUMIF(Table1[SHIFT NOMENCLATURE], $B3528, Table1[FWIA]))</f>
        <v/>
      </c>
      <c r="O3528" s="1" t="str">
        <f>IF($A3528&gt;--RIGHT($A$2,LEN($A$2)-8),"",SUMIF(Table1[SHIFT NOMENCLATURE], $B3528, Table1[DUSTWUN]))</f>
        <v/>
      </c>
    </row>
    <row r="3529" spans="1:15" x14ac:dyDescent="0.25">
      <c r="A3529" s="1" t="str">
        <f t="shared" si="110"/>
        <v/>
      </c>
      <c r="B3529" t="str">
        <f t="shared" si="111"/>
        <v/>
      </c>
      <c r="C3529" s="1" t="str">
        <f>IF($A3529&gt;--RIGHT($A$2,LEN($A$2)-8),"",COUNTIF(Table1[SHIFT NOMENCLATURE],$B3529))</f>
        <v/>
      </c>
      <c r="D3529" s="1" t="str">
        <f>IF($A3529&gt;--RIGHT($A$2,LEN($A$2)-8),"",SUMIF(Table1[SHIFT NOMENCLATURE], $B3529, Table1[EVIC KILL]))</f>
        <v/>
      </c>
      <c r="E3529" s="1" t="str">
        <f>IF($A3529&gt;--RIGHT($A$2,LEN($A$2)-8),"",SUMIF(Table1[SHIFT NOMENCLATURE], $B3529, Table1[EVIC MOB]))</f>
        <v/>
      </c>
      <c r="F3529" s="1" t="str">
        <f>IF($A3529&gt;--RIGHT($A$2,LEN($A$2)-8),"",SUMIF(Table1[SHIFT NOMENCLATURE], $B3529, Table1[EVIC FIRE]))</f>
        <v/>
      </c>
      <c r="G3529" s="1" t="str">
        <f>IF($A3529&gt;--RIGHT($A$2,LEN($A$2)-8),"",SUMIF(Table1[SHIFT NOMENCLATURE], $B3529, Table1[EKIA]))</f>
        <v/>
      </c>
      <c r="H3529" s="1" t="str">
        <f>IF($A3529&gt;--RIGHT($A$2,LEN($A$2)-8),"",SUMIF(Table1[SHIFT NOMENCLATURE], $B3529, Table1[EWIA]))</f>
        <v/>
      </c>
      <c r="I3529" s="1" t="str">
        <f>IF($A3529&gt;--RIGHT($A$2,LEN($A$2)-8),"",SUMIF(Table1[SHIFT NOMENCLATURE], $B3529, Table1[EPW]))</f>
        <v/>
      </c>
      <c r="J3529" s="1" t="str">
        <f>IF($A3529&gt;--RIGHT($A$2,LEN($A$2)-8),"",SUMIF(Table1[SHIFT NOMENCLATURE], $B3529, Table1[FVIC KILL]))</f>
        <v/>
      </c>
      <c r="K3529" s="1" t="str">
        <f>IF($A3529&gt;--RIGHT($A$2,LEN($A$2)-8),"",SUMIF(Table1[SHIFT NOMENCLATURE], $B3529, Table1[FVIC MOB]))</f>
        <v/>
      </c>
      <c r="L3529" s="1" t="str">
        <f>IF($A3529&gt;--RIGHT($A$2,LEN($A$2)-8),"",SUMIF(Table1[SHIFT NOMENCLATURE], $B3529, Table1[FVIC FIRE]))</f>
        <v/>
      </c>
      <c r="M3529" s="1" t="str">
        <f>IF($A3529&gt;--RIGHT($A$2,LEN($A$2)-8),"",SUMIF(Table1[SHIFT NOMENCLATURE], $B3529, Table1[FKIA]))</f>
        <v/>
      </c>
      <c r="N3529" s="1" t="str">
        <f>IF($A3529&gt;--RIGHT($A$2,LEN($A$2)-8),"",SUMIF(Table1[SHIFT NOMENCLATURE], $B3529, Table1[FWIA]))</f>
        <v/>
      </c>
      <c r="O3529" s="1" t="str">
        <f>IF($A3529&gt;--RIGHT($A$2,LEN($A$2)-8),"",SUMIF(Table1[SHIFT NOMENCLATURE], $B3529, Table1[DUSTWUN]))</f>
        <v/>
      </c>
    </row>
    <row r="3530" spans="1:15" x14ac:dyDescent="0.25">
      <c r="A3530" s="1" t="str">
        <f t="shared" si="110"/>
        <v/>
      </c>
      <c r="B3530" t="str">
        <f t="shared" si="111"/>
        <v/>
      </c>
      <c r="C3530" s="1" t="str">
        <f>IF($A3530&gt;--RIGHT($A$2,LEN($A$2)-8),"",COUNTIF(Table1[SHIFT NOMENCLATURE],$B3530))</f>
        <v/>
      </c>
      <c r="D3530" s="1" t="str">
        <f>IF($A3530&gt;--RIGHT($A$2,LEN($A$2)-8),"",SUMIF(Table1[SHIFT NOMENCLATURE], $B3530, Table1[EVIC KILL]))</f>
        <v/>
      </c>
      <c r="E3530" s="1" t="str">
        <f>IF($A3530&gt;--RIGHT($A$2,LEN($A$2)-8),"",SUMIF(Table1[SHIFT NOMENCLATURE], $B3530, Table1[EVIC MOB]))</f>
        <v/>
      </c>
      <c r="F3530" s="1" t="str">
        <f>IF($A3530&gt;--RIGHT($A$2,LEN($A$2)-8),"",SUMIF(Table1[SHIFT NOMENCLATURE], $B3530, Table1[EVIC FIRE]))</f>
        <v/>
      </c>
      <c r="G3530" s="1" t="str">
        <f>IF($A3530&gt;--RIGHT($A$2,LEN($A$2)-8),"",SUMIF(Table1[SHIFT NOMENCLATURE], $B3530, Table1[EKIA]))</f>
        <v/>
      </c>
      <c r="H3530" s="1" t="str">
        <f>IF($A3530&gt;--RIGHT($A$2,LEN($A$2)-8),"",SUMIF(Table1[SHIFT NOMENCLATURE], $B3530, Table1[EWIA]))</f>
        <v/>
      </c>
      <c r="I3530" s="1" t="str">
        <f>IF($A3530&gt;--RIGHT($A$2,LEN($A$2)-8),"",SUMIF(Table1[SHIFT NOMENCLATURE], $B3530, Table1[EPW]))</f>
        <v/>
      </c>
      <c r="J3530" s="1" t="str">
        <f>IF($A3530&gt;--RIGHT($A$2,LEN($A$2)-8),"",SUMIF(Table1[SHIFT NOMENCLATURE], $B3530, Table1[FVIC KILL]))</f>
        <v/>
      </c>
      <c r="K3530" s="1" t="str">
        <f>IF($A3530&gt;--RIGHT($A$2,LEN($A$2)-8),"",SUMIF(Table1[SHIFT NOMENCLATURE], $B3530, Table1[FVIC MOB]))</f>
        <v/>
      </c>
      <c r="L3530" s="1" t="str">
        <f>IF($A3530&gt;--RIGHT($A$2,LEN($A$2)-8),"",SUMIF(Table1[SHIFT NOMENCLATURE], $B3530, Table1[FVIC FIRE]))</f>
        <v/>
      </c>
      <c r="M3530" s="1" t="str">
        <f>IF($A3530&gt;--RIGHT($A$2,LEN($A$2)-8),"",SUMIF(Table1[SHIFT NOMENCLATURE], $B3530, Table1[FKIA]))</f>
        <v/>
      </c>
      <c r="N3530" s="1" t="str">
        <f>IF($A3530&gt;--RIGHT($A$2,LEN($A$2)-8),"",SUMIF(Table1[SHIFT NOMENCLATURE], $B3530, Table1[FWIA]))</f>
        <v/>
      </c>
      <c r="O3530" s="1" t="str">
        <f>IF($A3530&gt;--RIGHT($A$2,LEN($A$2)-8),"",SUMIF(Table1[SHIFT NOMENCLATURE], $B3530, Table1[DUSTWUN]))</f>
        <v/>
      </c>
    </row>
    <row r="3531" spans="1:15" x14ac:dyDescent="0.25">
      <c r="A3531" s="1" t="str">
        <f t="shared" si="110"/>
        <v/>
      </c>
      <c r="B3531" t="str">
        <f t="shared" si="111"/>
        <v/>
      </c>
      <c r="C3531" s="1" t="str">
        <f>IF($A3531&gt;--RIGHT($A$2,LEN($A$2)-8),"",COUNTIF(Table1[SHIFT NOMENCLATURE],$B3531))</f>
        <v/>
      </c>
      <c r="D3531" s="1" t="str">
        <f>IF($A3531&gt;--RIGHT($A$2,LEN($A$2)-8),"",SUMIF(Table1[SHIFT NOMENCLATURE], $B3531, Table1[EVIC KILL]))</f>
        <v/>
      </c>
      <c r="E3531" s="1" t="str">
        <f>IF($A3531&gt;--RIGHT($A$2,LEN($A$2)-8),"",SUMIF(Table1[SHIFT NOMENCLATURE], $B3531, Table1[EVIC MOB]))</f>
        <v/>
      </c>
      <c r="F3531" s="1" t="str">
        <f>IF($A3531&gt;--RIGHT($A$2,LEN($A$2)-8),"",SUMIF(Table1[SHIFT NOMENCLATURE], $B3531, Table1[EVIC FIRE]))</f>
        <v/>
      </c>
      <c r="G3531" s="1" t="str">
        <f>IF($A3531&gt;--RIGHT($A$2,LEN($A$2)-8),"",SUMIF(Table1[SHIFT NOMENCLATURE], $B3531, Table1[EKIA]))</f>
        <v/>
      </c>
      <c r="H3531" s="1" t="str">
        <f>IF($A3531&gt;--RIGHT($A$2,LEN($A$2)-8),"",SUMIF(Table1[SHIFT NOMENCLATURE], $B3531, Table1[EWIA]))</f>
        <v/>
      </c>
      <c r="I3531" s="1" t="str">
        <f>IF($A3531&gt;--RIGHT($A$2,LEN($A$2)-8),"",SUMIF(Table1[SHIFT NOMENCLATURE], $B3531, Table1[EPW]))</f>
        <v/>
      </c>
      <c r="J3531" s="1" t="str">
        <f>IF($A3531&gt;--RIGHT($A$2,LEN($A$2)-8),"",SUMIF(Table1[SHIFT NOMENCLATURE], $B3531, Table1[FVIC KILL]))</f>
        <v/>
      </c>
      <c r="K3531" s="1" t="str">
        <f>IF($A3531&gt;--RIGHT($A$2,LEN($A$2)-8),"",SUMIF(Table1[SHIFT NOMENCLATURE], $B3531, Table1[FVIC MOB]))</f>
        <v/>
      </c>
      <c r="L3531" s="1" t="str">
        <f>IF($A3531&gt;--RIGHT($A$2,LEN($A$2)-8),"",SUMIF(Table1[SHIFT NOMENCLATURE], $B3531, Table1[FVIC FIRE]))</f>
        <v/>
      </c>
      <c r="M3531" s="1" t="str">
        <f>IF($A3531&gt;--RIGHT($A$2,LEN($A$2)-8),"",SUMIF(Table1[SHIFT NOMENCLATURE], $B3531, Table1[FKIA]))</f>
        <v/>
      </c>
      <c r="N3531" s="1" t="str">
        <f>IF($A3531&gt;--RIGHT($A$2,LEN($A$2)-8),"",SUMIF(Table1[SHIFT NOMENCLATURE], $B3531, Table1[FWIA]))</f>
        <v/>
      </c>
      <c r="O3531" s="1" t="str">
        <f>IF($A3531&gt;--RIGHT($A$2,LEN($A$2)-8),"",SUMIF(Table1[SHIFT NOMENCLATURE], $B3531, Table1[DUSTWUN]))</f>
        <v/>
      </c>
    </row>
    <row r="3532" spans="1:15" x14ac:dyDescent="0.25">
      <c r="A3532" s="1" t="str">
        <f t="shared" si="110"/>
        <v/>
      </c>
      <c r="B3532" t="str">
        <f t="shared" si="111"/>
        <v/>
      </c>
      <c r="C3532" s="1" t="str">
        <f>IF($A3532&gt;--RIGHT($A$2,LEN($A$2)-8),"",COUNTIF(Table1[SHIFT NOMENCLATURE],$B3532))</f>
        <v/>
      </c>
      <c r="D3532" s="1" t="str">
        <f>IF($A3532&gt;--RIGHT($A$2,LEN($A$2)-8),"",SUMIF(Table1[SHIFT NOMENCLATURE], $B3532, Table1[EVIC KILL]))</f>
        <v/>
      </c>
      <c r="E3532" s="1" t="str">
        <f>IF($A3532&gt;--RIGHT($A$2,LEN($A$2)-8),"",SUMIF(Table1[SHIFT NOMENCLATURE], $B3532, Table1[EVIC MOB]))</f>
        <v/>
      </c>
      <c r="F3532" s="1" t="str">
        <f>IF($A3532&gt;--RIGHT($A$2,LEN($A$2)-8),"",SUMIF(Table1[SHIFT NOMENCLATURE], $B3532, Table1[EVIC FIRE]))</f>
        <v/>
      </c>
      <c r="G3532" s="1" t="str">
        <f>IF($A3532&gt;--RIGHT($A$2,LEN($A$2)-8),"",SUMIF(Table1[SHIFT NOMENCLATURE], $B3532, Table1[EKIA]))</f>
        <v/>
      </c>
      <c r="H3532" s="1" t="str">
        <f>IF($A3532&gt;--RIGHT($A$2,LEN($A$2)-8),"",SUMIF(Table1[SHIFT NOMENCLATURE], $B3532, Table1[EWIA]))</f>
        <v/>
      </c>
      <c r="I3532" s="1" t="str">
        <f>IF($A3532&gt;--RIGHT($A$2,LEN($A$2)-8),"",SUMIF(Table1[SHIFT NOMENCLATURE], $B3532, Table1[EPW]))</f>
        <v/>
      </c>
      <c r="J3532" s="1" t="str">
        <f>IF($A3532&gt;--RIGHT($A$2,LEN($A$2)-8),"",SUMIF(Table1[SHIFT NOMENCLATURE], $B3532, Table1[FVIC KILL]))</f>
        <v/>
      </c>
      <c r="K3532" s="1" t="str">
        <f>IF($A3532&gt;--RIGHT($A$2,LEN($A$2)-8),"",SUMIF(Table1[SHIFT NOMENCLATURE], $B3532, Table1[FVIC MOB]))</f>
        <v/>
      </c>
      <c r="L3532" s="1" t="str">
        <f>IF($A3532&gt;--RIGHT($A$2,LEN($A$2)-8),"",SUMIF(Table1[SHIFT NOMENCLATURE], $B3532, Table1[FVIC FIRE]))</f>
        <v/>
      </c>
      <c r="M3532" s="1" t="str">
        <f>IF($A3532&gt;--RIGHT($A$2,LEN($A$2)-8),"",SUMIF(Table1[SHIFT NOMENCLATURE], $B3532, Table1[FKIA]))</f>
        <v/>
      </c>
      <c r="N3532" s="1" t="str">
        <f>IF($A3532&gt;--RIGHT($A$2,LEN($A$2)-8),"",SUMIF(Table1[SHIFT NOMENCLATURE], $B3532, Table1[FWIA]))</f>
        <v/>
      </c>
      <c r="O3532" s="1" t="str">
        <f>IF($A3532&gt;--RIGHT($A$2,LEN($A$2)-8),"",SUMIF(Table1[SHIFT NOMENCLATURE], $B3532, Table1[DUSTWUN]))</f>
        <v/>
      </c>
    </row>
    <row r="3533" spans="1:15" x14ac:dyDescent="0.25">
      <c r="A3533" s="1" t="str">
        <f t="shared" si="110"/>
        <v/>
      </c>
      <c r="B3533" t="str">
        <f t="shared" si="111"/>
        <v/>
      </c>
      <c r="C3533" s="1" t="str">
        <f>IF($A3533&gt;--RIGHT($A$2,LEN($A$2)-8),"",COUNTIF(Table1[SHIFT NOMENCLATURE],$B3533))</f>
        <v/>
      </c>
      <c r="D3533" s="1" t="str">
        <f>IF($A3533&gt;--RIGHT($A$2,LEN($A$2)-8),"",SUMIF(Table1[SHIFT NOMENCLATURE], $B3533, Table1[EVIC KILL]))</f>
        <v/>
      </c>
      <c r="E3533" s="1" t="str">
        <f>IF($A3533&gt;--RIGHT($A$2,LEN($A$2)-8),"",SUMIF(Table1[SHIFT NOMENCLATURE], $B3533, Table1[EVIC MOB]))</f>
        <v/>
      </c>
      <c r="F3533" s="1" t="str">
        <f>IF($A3533&gt;--RIGHT($A$2,LEN($A$2)-8),"",SUMIF(Table1[SHIFT NOMENCLATURE], $B3533, Table1[EVIC FIRE]))</f>
        <v/>
      </c>
      <c r="G3533" s="1" t="str">
        <f>IF($A3533&gt;--RIGHT($A$2,LEN($A$2)-8),"",SUMIF(Table1[SHIFT NOMENCLATURE], $B3533, Table1[EKIA]))</f>
        <v/>
      </c>
      <c r="H3533" s="1" t="str">
        <f>IF($A3533&gt;--RIGHT($A$2,LEN($A$2)-8),"",SUMIF(Table1[SHIFT NOMENCLATURE], $B3533, Table1[EWIA]))</f>
        <v/>
      </c>
      <c r="I3533" s="1" t="str">
        <f>IF($A3533&gt;--RIGHT($A$2,LEN($A$2)-8),"",SUMIF(Table1[SHIFT NOMENCLATURE], $B3533, Table1[EPW]))</f>
        <v/>
      </c>
      <c r="J3533" s="1" t="str">
        <f>IF($A3533&gt;--RIGHT($A$2,LEN($A$2)-8),"",SUMIF(Table1[SHIFT NOMENCLATURE], $B3533, Table1[FVIC KILL]))</f>
        <v/>
      </c>
      <c r="K3533" s="1" t="str">
        <f>IF($A3533&gt;--RIGHT($A$2,LEN($A$2)-8),"",SUMIF(Table1[SHIFT NOMENCLATURE], $B3533, Table1[FVIC MOB]))</f>
        <v/>
      </c>
      <c r="L3533" s="1" t="str">
        <f>IF($A3533&gt;--RIGHT($A$2,LEN($A$2)-8),"",SUMIF(Table1[SHIFT NOMENCLATURE], $B3533, Table1[FVIC FIRE]))</f>
        <v/>
      </c>
      <c r="M3533" s="1" t="str">
        <f>IF($A3533&gt;--RIGHT($A$2,LEN($A$2)-8),"",SUMIF(Table1[SHIFT NOMENCLATURE], $B3533, Table1[FKIA]))</f>
        <v/>
      </c>
      <c r="N3533" s="1" t="str">
        <f>IF($A3533&gt;--RIGHT($A$2,LEN($A$2)-8),"",SUMIF(Table1[SHIFT NOMENCLATURE], $B3533, Table1[FWIA]))</f>
        <v/>
      </c>
      <c r="O3533" s="1" t="str">
        <f>IF($A3533&gt;--RIGHT($A$2,LEN($A$2)-8),"",SUMIF(Table1[SHIFT NOMENCLATURE], $B3533, Table1[DUSTWUN]))</f>
        <v/>
      </c>
    </row>
    <row r="3534" spans="1:15" x14ac:dyDescent="0.25">
      <c r="A3534" s="1" t="str">
        <f t="shared" si="110"/>
        <v/>
      </c>
      <c r="B3534" t="str">
        <f t="shared" si="111"/>
        <v/>
      </c>
      <c r="C3534" s="1" t="str">
        <f>IF($A3534&gt;--RIGHT($A$2,LEN($A$2)-8),"",COUNTIF(Table1[SHIFT NOMENCLATURE],$B3534))</f>
        <v/>
      </c>
      <c r="D3534" s="1" t="str">
        <f>IF($A3534&gt;--RIGHT($A$2,LEN($A$2)-8),"",SUMIF(Table1[SHIFT NOMENCLATURE], $B3534, Table1[EVIC KILL]))</f>
        <v/>
      </c>
      <c r="E3534" s="1" t="str">
        <f>IF($A3534&gt;--RIGHT($A$2,LEN($A$2)-8),"",SUMIF(Table1[SHIFT NOMENCLATURE], $B3534, Table1[EVIC MOB]))</f>
        <v/>
      </c>
      <c r="F3534" s="1" t="str">
        <f>IF($A3534&gt;--RIGHT($A$2,LEN($A$2)-8),"",SUMIF(Table1[SHIFT NOMENCLATURE], $B3534, Table1[EVIC FIRE]))</f>
        <v/>
      </c>
      <c r="G3534" s="1" t="str">
        <f>IF($A3534&gt;--RIGHT($A$2,LEN($A$2)-8),"",SUMIF(Table1[SHIFT NOMENCLATURE], $B3534, Table1[EKIA]))</f>
        <v/>
      </c>
      <c r="H3534" s="1" t="str">
        <f>IF($A3534&gt;--RIGHT($A$2,LEN($A$2)-8),"",SUMIF(Table1[SHIFT NOMENCLATURE], $B3534, Table1[EWIA]))</f>
        <v/>
      </c>
      <c r="I3534" s="1" t="str">
        <f>IF($A3534&gt;--RIGHT($A$2,LEN($A$2)-8),"",SUMIF(Table1[SHIFT NOMENCLATURE], $B3534, Table1[EPW]))</f>
        <v/>
      </c>
      <c r="J3534" s="1" t="str">
        <f>IF($A3534&gt;--RIGHT($A$2,LEN($A$2)-8),"",SUMIF(Table1[SHIFT NOMENCLATURE], $B3534, Table1[FVIC KILL]))</f>
        <v/>
      </c>
      <c r="K3534" s="1" t="str">
        <f>IF($A3534&gt;--RIGHT($A$2,LEN($A$2)-8),"",SUMIF(Table1[SHIFT NOMENCLATURE], $B3534, Table1[FVIC MOB]))</f>
        <v/>
      </c>
      <c r="L3534" s="1" t="str">
        <f>IF($A3534&gt;--RIGHT($A$2,LEN($A$2)-8),"",SUMIF(Table1[SHIFT NOMENCLATURE], $B3534, Table1[FVIC FIRE]))</f>
        <v/>
      </c>
      <c r="M3534" s="1" t="str">
        <f>IF($A3534&gt;--RIGHT($A$2,LEN($A$2)-8),"",SUMIF(Table1[SHIFT NOMENCLATURE], $B3534, Table1[FKIA]))</f>
        <v/>
      </c>
      <c r="N3534" s="1" t="str">
        <f>IF($A3534&gt;--RIGHT($A$2,LEN($A$2)-8),"",SUMIF(Table1[SHIFT NOMENCLATURE], $B3534, Table1[FWIA]))</f>
        <v/>
      </c>
      <c r="O3534" s="1" t="str">
        <f>IF($A3534&gt;--RIGHT($A$2,LEN($A$2)-8),"",SUMIF(Table1[SHIFT NOMENCLATURE], $B3534, Table1[DUSTWUN]))</f>
        <v/>
      </c>
    </row>
    <row r="3535" spans="1:15" x14ac:dyDescent="0.25">
      <c r="A3535" s="1" t="str">
        <f t="shared" si="110"/>
        <v/>
      </c>
      <c r="B3535" t="str">
        <f t="shared" si="111"/>
        <v/>
      </c>
      <c r="C3535" s="1" t="str">
        <f>IF($A3535&gt;--RIGHT($A$2,LEN($A$2)-8),"",COUNTIF(Table1[SHIFT NOMENCLATURE],$B3535))</f>
        <v/>
      </c>
      <c r="D3535" s="1" t="str">
        <f>IF($A3535&gt;--RIGHT($A$2,LEN($A$2)-8),"",SUMIF(Table1[SHIFT NOMENCLATURE], $B3535, Table1[EVIC KILL]))</f>
        <v/>
      </c>
      <c r="E3535" s="1" t="str">
        <f>IF($A3535&gt;--RIGHT($A$2,LEN($A$2)-8),"",SUMIF(Table1[SHIFT NOMENCLATURE], $B3535, Table1[EVIC MOB]))</f>
        <v/>
      </c>
      <c r="F3535" s="1" t="str">
        <f>IF($A3535&gt;--RIGHT($A$2,LEN($A$2)-8),"",SUMIF(Table1[SHIFT NOMENCLATURE], $B3535, Table1[EVIC FIRE]))</f>
        <v/>
      </c>
      <c r="G3535" s="1" t="str">
        <f>IF($A3535&gt;--RIGHT($A$2,LEN($A$2)-8),"",SUMIF(Table1[SHIFT NOMENCLATURE], $B3535, Table1[EKIA]))</f>
        <v/>
      </c>
      <c r="H3535" s="1" t="str">
        <f>IF($A3535&gt;--RIGHT($A$2,LEN($A$2)-8),"",SUMIF(Table1[SHIFT NOMENCLATURE], $B3535, Table1[EWIA]))</f>
        <v/>
      </c>
      <c r="I3535" s="1" t="str">
        <f>IF($A3535&gt;--RIGHT($A$2,LEN($A$2)-8),"",SUMIF(Table1[SHIFT NOMENCLATURE], $B3535, Table1[EPW]))</f>
        <v/>
      </c>
      <c r="J3535" s="1" t="str">
        <f>IF($A3535&gt;--RIGHT($A$2,LEN($A$2)-8),"",SUMIF(Table1[SHIFT NOMENCLATURE], $B3535, Table1[FVIC KILL]))</f>
        <v/>
      </c>
      <c r="K3535" s="1" t="str">
        <f>IF($A3535&gt;--RIGHT($A$2,LEN($A$2)-8),"",SUMIF(Table1[SHIFT NOMENCLATURE], $B3535, Table1[FVIC MOB]))</f>
        <v/>
      </c>
      <c r="L3535" s="1" t="str">
        <f>IF($A3535&gt;--RIGHT($A$2,LEN($A$2)-8),"",SUMIF(Table1[SHIFT NOMENCLATURE], $B3535, Table1[FVIC FIRE]))</f>
        <v/>
      </c>
      <c r="M3535" s="1" t="str">
        <f>IF($A3535&gt;--RIGHT($A$2,LEN($A$2)-8),"",SUMIF(Table1[SHIFT NOMENCLATURE], $B3535, Table1[FKIA]))</f>
        <v/>
      </c>
      <c r="N3535" s="1" t="str">
        <f>IF($A3535&gt;--RIGHT($A$2,LEN($A$2)-8),"",SUMIF(Table1[SHIFT NOMENCLATURE], $B3535, Table1[FWIA]))</f>
        <v/>
      </c>
      <c r="O3535" s="1" t="str">
        <f>IF($A3535&gt;--RIGHT($A$2,LEN($A$2)-8),"",SUMIF(Table1[SHIFT NOMENCLATURE], $B3535, Table1[DUSTWUN]))</f>
        <v/>
      </c>
    </row>
    <row r="3536" spans="1:15" x14ac:dyDescent="0.25">
      <c r="A3536" s="1" t="str">
        <f t="shared" si="110"/>
        <v/>
      </c>
      <c r="B3536" t="str">
        <f t="shared" si="111"/>
        <v/>
      </c>
      <c r="C3536" s="1" t="str">
        <f>IF($A3536&gt;--RIGHT($A$2,LEN($A$2)-8),"",COUNTIF(Table1[SHIFT NOMENCLATURE],$B3536))</f>
        <v/>
      </c>
      <c r="D3536" s="1" t="str">
        <f>IF($A3536&gt;--RIGHT($A$2,LEN($A$2)-8),"",SUMIF(Table1[SHIFT NOMENCLATURE], $B3536, Table1[EVIC KILL]))</f>
        <v/>
      </c>
      <c r="E3536" s="1" t="str">
        <f>IF($A3536&gt;--RIGHT($A$2,LEN($A$2)-8),"",SUMIF(Table1[SHIFT NOMENCLATURE], $B3536, Table1[EVIC MOB]))</f>
        <v/>
      </c>
      <c r="F3536" s="1" t="str">
        <f>IF($A3536&gt;--RIGHT($A$2,LEN($A$2)-8),"",SUMIF(Table1[SHIFT NOMENCLATURE], $B3536, Table1[EVIC FIRE]))</f>
        <v/>
      </c>
      <c r="G3536" s="1" t="str">
        <f>IF($A3536&gt;--RIGHT($A$2,LEN($A$2)-8),"",SUMIF(Table1[SHIFT NOMENCLATURE], $B3536, Table1[EKIA]))</f>
        <v/>
      </c>
      <c r="H3536" s="1" t="str">
        <f>IF($A3536&gt;--RIGHT($A$2,LEN($A$2)-8),"",SUMIF(Table1[SHIFT NOMENCLATURE], $B3536, Table1[EWIA]))</f>
        <v/>
      </c>
      <c r="I3536" s="1" t="str">
        <f>IF($A3536&gt;--RIGHT($A$2,LEN($A$2)-8),"",SUMIF(Table1[SHIFT NOMENCLATURE], $B3536, Table1[EPW]))</f>
        <v/>
      </c>
      <c r="J3536" s="1" t="str">
        <f>IF($A3536&gt;--RIGHT($A$2,LEN($A$2)-8),"",SUMIF(Table1[SHIFT NOMENCLATURE], $B3536, Table1[FVIC KILL]))</f>
        <v/>
      </c>
      <c r="K3536" s="1" t="str">
        <f>IF($A3536&gt;--RIGHT($A$2,LEN($A$2)-8),"",SUMIF(Table1[SHIFT NOMENCLATURE], $B3536, Table1[FVIC MOB]))</f>
        <v/>
      </c>
      <c r="L3536" s="1" t="str">
        <f>IF($A3536&gt;--RIGHT($A$2,LEN($A$2)-8),"",SUMIF(Table1[SHIFT NOMENCLATURE], $B3536, Table1[FVIC FIRE]))</f>
        <v/>
      </c>
      <c r="M3536" s="1" t="str">
        <f>IF($A3536&gt;--RIGHT($A$2,LEN($A$2)-8),"",SUMIF(Table1[SHIFT NOMENCLATURE], $B3536, Table1[FKIA]))</f>
        <v/>
      </c>
      <c r="N3536" s="1" t="str">
        <f>IF($A3536&gt;--RIGHT($A$2,LEN($A$2)-8),"",SUMIF(Table1[SHIFT NOMENCLATURE], $B3536, Table1[FWIA]))</f>
        <v/>
      </c>
      <c r="O3536" s="1" t="str">
        <f>IF($A3536&gt;--RIGHT($A$2,LEN($A$2)-8),"",SUMIF(Table1[SHIFT NOMENCLATURE], $B3536, Table1[DUSTWUN]))</f>
        <v/>
      </c>
    </row>
    <row r="3537" spans="1:15" x14ac:dyDescent="0.25">
      <c r="A3537" s="1" t="str">
        <f t="shared" si="110"/>
        <v/>
      </c>
      <c r="B3537" t="str">
        <f t="shared" si="111"/>
        <v/>
      </c>
      <c r="C3537" s="1" t="str">
        <f>IF($A3537&gt;--RIGHT($A$2,LEN($A$2)-8),"",COUNTIF(Table1[SHIFT NOMENCLATURE],$B3537))</f>
        <v/>
      </c>
      <c r="D3537" s="1" t="str">
        <f>IF($A3537&gt;--RIGHT($A$2,LEN($A$2)-8),"",SUMIF(Table1[SHIFT NOMENCLATURE], $B3537, Table1[EVIC KILL]))</f>
        <v/>
      </c>
      <c r="E3537" s="1" t="str">
        <f>IF($A3537&gt;--RIGHT($A$2,LEN($A$2)-8),"",SUMIF(Table1[SHIFT NOMENCLATURE], $B3537, Table1[EVIC MOB]))</f>
        <v/>
      </c>
      <c r="F3537" s="1" t="str">
        <f>IF($A3537&gt;--RIGHT($A$2,LEN($A$2)-8),"",SUMIF(Table1[SHIFT NOMENCLATURE], $B3537, Table1[EVIC FIRE]))</f>
        <v/>
      </c>
      <c r="G3537" s="1" t="str">
        <f>IF($A3537&gt;--RIGHT($A$2,LEN($A$2)-8),"",SUMIF(Table1[SHIFT NOMENCLATURE], $B3537, Table1[EKIA]))</f>
        <v/>
      </c>
      <c r="H3537" s="1" t="str">
        <f>IF($A3537&gt;--RIGHT($A$2,LEN($A$2)-8),"",SUMIF(Table1[SHIFT NOMENCLATURE], $B3537, Table1[EWIA]))</f>
        <v/>
      </c>
      <c r="I3537" s="1" t="str">
        <f>IF($A3537&gt;--RIGHT($A$2,LEN($A$2)-8),"",SUMIF(Table1[SHIFT NOMENCLATURE], $B3537, Table1[EPW]))</f>
        <v/>
      </c>
      <c r="J3537" s="1" t="str">
        <f>IF($A3537&gt;--RIGHT($A$2,LEN($A$2)-8),"",SUMIF(Table1[SHIFT NOMENCLATURE], $B3537, Table1[FVIC KILL]))</f>
        <v/>
      </c>
      <c r="K3537" s="1" t="str">
        <f>IF($A3537&gt;--RIGHT($A$2,LEN($A$2)-8),"",SUMIF(Table1[SHIFT NOMENCLATURE], $B3537, Table1[FVIC MOB]))</f>
        <v/>
      </c>
      <c r="L3537" s="1" t="str">
        <f>IF($A3537&gt;--RIGHT($A$2,LEN($A$2)-8),"",SUMIF(Table1[SHIFT NOMENCLATURE], $B3537, Table1[FVIC FIRE]))</f>
        <v/>
      </c>
      <c r="M3537" s="1" t="str">
        <f>IF($A3537&gt;--RIGHT($A$2,LEN($A$2)-8),"",SUMIF(Table1[SHIFT NOMENCLATURE], $B3537, Table1[FKIA]))</f>
        <v/>
      </c>
      <c r="N3537" s="1" t="str">
        <f>IF($A3537&gt;--RIGHT($A$2,LEN($A$2)-8),"",SUMIF(Table1[SHIFT NOMENCLATURE], $B3537, Table1[FWIA]))</f>
        <v/>
      </c>
      <c r="O3537" s="1" t="str">
        <f>IF($A3537&gt;--RIGHT($A$2,LEN($A$2)-8),"",SUMIF(Table1[SHIFT NOMENCLATURE], $B3537, Table1[DUSTWUN]))</f>
        <v/>
      </c>
    </row>
    <row r="3538" spans="1:15" x14ac:dyDescent="0.25">
      <c r="A3538" s="1" t="str">
        <f t="shared" si="110"/>
        <v/>
      </c>
      <c r="B3538" t="str">
        <f t="shared" si="111"/>
        <v/>
      </c>
      <c r="C3538" s="1" t="str">
        <f>IF($A3538&gt;--RIGHT($A$2,LEN($A$2)-8),"",COUNTIF(Table1[SHIFT NOMENCLATURE],$B3538))</f>
        <v/>
      </c>
      <c r="D3538" s="1" t="str">
        <f>IF($A3538&gt;--RIGHT($A$2,LEN($A$2)-8),"",SUMIF(Table1[SHIFT NOMENCLATURE], $B3538, Table1[EVIC KILL]))</f>
        <v/>
      </c>
      <c r="E3538" s="1" t="str">
        <f>IF($A3538&gt;--RIGHT($A$2,LEN($A$2)-8),"",SUMIF(Table1[SHIFT NOMENCLATURE], $B3538, Table1[EVIC MOB]))</f>
        <v/>
      </c>
      <c r="F3538" s="1" t="str">
        <f>IF($A3538&gt;--RIGHT($A$2,LEN($A$2)-8),"",SUMIF(Table1[SHIFT NOMENCLATURE], $B3538, Table1[EVIC FIRE]))</f>
        <v/>
      </c>
      <c r="G3538" s="1" t="str">
        <f>IF($A3538&gt;--RIGHT($A$2,LEN($A$2)-8),"",SUMIF(Table1[SHIFT NOMENCLATURE], $B3538, Table1[EKIA]))</f>
        <v/>
      </c>
      <c r="H3538" s="1" t="str">
        <f>IF($A3538&gt;--RIGHT($A$2,LEN($A$2)-8),"",SUMIF(Table1[SHIFT NOMENCLATURE], $B3538, Table1[EWIA]))</f>
        <v/>
      </c>
      <c r="I3538" s="1" t="str">
        <f>IF($A3538&gt;--RIGHT($A$2,LEN($A$2)-8),"",SUMIF(Table1[SHIFT NOMENCLATURE], $B3538, Table1[EPW]))</f>
        <v/>
      </c>
      <c r="J3538" s="1" t="str">
        <f>IF($A3538&gt;--RIGHT($A$2,LEN($A$2)-8),"",SUMIF(Table1[SHIFT NOMENCLATURE], $B3538, Table1[FVIC KILL]))</f>
        <v/>
      </c>
      <c r="K3538" s="1" t="str">
        <f>IF($A3538&gt;--RIGHT($A$2,LEN($A$2)-8),"",SUMIF(Table1[SHIFT NOMENCLATURE], $B3538, Table1[FVIC MOB]))</f>
        <v/>
      </c>
      <c r="L3538" s="1" t="str">
        <f>IF($A3538&gt;--RIGHT($A$2,LEN($A$2)-8),"",SUMIF(Table1[SHIFT NOMENCLATURE], $B3538, Table1[FVIC FIRE]))</f>
        <v/>
      </c>
      <c r="M3538" s="1" t="str">
        <f>IF($A3538&gt;--RIGHT($A$2,LEN($A$2)-8),"",SUMIF(Table1[SHIFT NOMENCLATURE], $B3538, Table1[FKIA]))</f>
        <v/>
      </c>
      <c r="N3538" s="1" t="str">
        <f>IF($A3538&gt;--RIGHT($A$2,LEN($A$2)-8),"",SUMIF(Table1[SHIFT NOMENCLATURE], $B3538, Table1[FWIA]))</f>
        <v/>
      </c>
      <c r="O3538" s="1" t="str">
        <f>IF($A3538&gt;--RIGHT($A$2,LEN($A$2)-8),"",SUMIF(Table1[SHIFT NOMENCLATURE], $B3538, Table1[DUSTWUN]))</f>
        <v/>
      </c>
    </row>
    <row r="3539" spans="1:15" x14ac:dyDescent="0.25">
      <c r="A3539" s="1" t="str">
        <f t="shared" si="110"/>
        <v/>
      </c>
      <c r="B3539" t="str">
        <f t="shared" si="111"/>
        <v/>
      </c>
      <c r="C3539" s="1" t="str">
        <f>IF($A3539&gt;--RIGHT($A$2,LEN($A$2)-8),"",COUNTIF(Table1[SHIFT NOMENCLATURE],$B3539))</f>
        <v/>
      </c>
      <c r="D3539" s="1" t="str">
        <f>IF($A3539&gt;--RIGHT($A$2,LEN($A$2)-8),"",SUMIF(Table1[SHIFT NOMENCLATURE], $B3539, Table1[EVIC KILL]))</f>
        <v/>
      </c>
      <c r="E3539" s="1" t="str">
        <f>IF($A3539&gt;--RIGHT($A$2,LEN($A$2)-8),"",SUMIF(Table1[SHIFT NOMENCLATURE], $B3539, Table1[EVIC MOB]))</f>
        <v/>
      </c>
      <c r="F3539" s="1" t="str">
        <f>IF($A3539&gt;--RIGHT($A$2,LEN($A$2)-8),"",SUMIF(Table1[SHIFT NOMENCLATURE], $B3539, Table1[EVIC FIRE]))</f>
        <v/>
      </c>
      <c r="G3539" s="1" t="str">
        <f>IF($A3539&gt;--RIGHT($A$2,LEN($A$2)-8),"",SUMIF(Table1[SHIFT NOMENCLATURE], $B3539, Table1[EKIA]))</f>
        <v/>
      </c>
      <c r="H3539" s="1" t="str">
        <f>IF($A3539&gt;--RIGHT($A$2,LEN($A$2)-8),"",SUMIF(Table1[SHIFT NOMENCLATURE], $B3539, Table1[EWIA]))</f>
        <v/>
      </c>
      <c r="I3539" s="1" t="str">
        <f>IF($A3539&gt;--RIGHT($A$2,LEN($A$2)-8),"",SUMIF(Table1[SHIFT NOMENCLATURE], $B3539, Table1[EPW]))</f>
        <v/>
      </c>
      <c r="J3539" s="1" t="str">
        <f>IF($A3539&gt;--RIGHT($A$2,LEN($A$2)-8),"",SUMIF(Table1[SHIFT NOMENCLATURE], $B3539, Table1[FVIC KILL]))</f>
        <v/>
      </c>
      <c r="K3539" s="1" t="str">
        <f>IF($A3539&gt;--RIGHT($A$2,LEN($A$2)-8),"",SUMIF(Table1[SHIFT NOMENCLATURE], $B3539, Table1[FVIC MOB]))</f>
        <v/>
      </c>
      <c r="L3539" s="1" t="str">
        <f>IF($A3539&gt;--RIGHT($A$2,LEN($A$2)-8),"",SUMIF(Table1[SHIFT NOMENCLATURE], $B3539, Table1[FVIC FIRE]))</f>
        <v/>
      </c>
      <c r="M3539" s="1" t="str">
        <f>IF($A3539&gt;--RIGHT($A$2,LEN($A$2)-8),"",SUMIF(Table1[SHIFT NOMENCLATURE], $B3539, Table1[FKIA]))</f>
        <v/>
      </c>
      <c r="N3539" s="1" t="str">
        <f>IF($A3539&gt;--RIGHT($A$2,LEN($A$2)-8),"",SUMIF(Table1[SHIFT NOMENCLATURE], $B3539, Table1[FWIA]))</f>
        <v/>
      </c>
      <c r="O3539" s="1" t="str">
        <f>IF($A3539&gt;--RIGHT($A$2,LEN($A$2)-8),"",SUMIF(Table1[SHIFT NOMENCLATURE], $B3539, Table1[DUSTWUN]))</f>
        <v/>
      </c>
    </row>
    <row r="3540" spans="1:15" x14ac:dyDescent="0.25">
      <c r="A3540" s="1" t="str">
        <f t="shared" si="110"/>
        <v/>
      </c>
      <c r="B3540" t="str">
        <f t="shared" si="111"/>
        <v/>
      </c>
      <c r="C3540" s="1" t="str">
        <f>IF($A3540&gt;--RIGHT($A$2,LEN($A$2)-8),"",COUNTIF(Table1[SHIFT NOMENCLATURE],$B3540))</f>
        <v/>
      </c>
      <c r="D3540" s="1" t="str">
        <f>IF($A3540&gt;--RIGHT($A$2,LEN($A$2)-8),"",SUMIF(Table1[SHIFT NOMENCLATURE], $B3540, Table1[EVIC KILL]))</f>
        <v/>
      </c>
      <c r="E3540" s="1" t="str">
        <f>IF($A3540&gt;--RIGHT($A$2,LEN($A$2)-8),"",SUMIF(Table1[SHIFT NOMENCLATURE], $B3540, Table1[EVIC MOB]))</f>
        <v/>
      </c>
      <c r="F3540" s="1" t="str">
        <f>IF($A3540&gt;--RIGHT($A$2,LEN($A$2)-8),"",SUMIF(Table1[SHIFT NOMENCLATURE], $B3540, Table1[EVIC FIRE]))</f>
        <v/>
      </c>
      <c r="G3540" s="1" t="str">
        <f>IF($A3540&gt;--RIGHT($A$2,LEN($A$2)-8),"",SUMIF(Table1[SHIFT NOMENCLATURE], $B3540, Table1[EKIA]))</f>
        <v/>
      </c>
      <c r="H3540" s="1" t="str">
        <f>IF($A3540&gt;--RIGHT($A$2,LEN($A$2)-8),"",SUMIF(Table1[SHIFT NOMENCLATURE], $B3540, Table1[EWIA]))</f>
        <v/>
      </c>
      <c r="I3540" s="1" t="str">
        <f>IF($A3540&gt;--RIGHT($A$2,LEN($A$2)-8),"",SUMIF(Table1[SHIFT NOMENCLATURE], $B3540, Table1[EPW]))</f>
        <v/>
      </c>
      <c r="J3540" s="1" t="str">
        <f>IF($A3540&gt;--RIGHT($A$2,LEN($A$2)-8),"",SUMIF(Table1[SHIFT NOMENCLATURE], $B3540, Table1[FVIC KILL]))</f>
        <v/>
      </c>
      <c r="K3540" s="1" t="str">
        <f>IF($A3540&gt;--RIGHT($A$2,LEN($A$2)-8),"",SUMIF(Table1[SHIFT NOMENCLATURE], $B3540, Table1[FVIC MOB]))</f>
        <v/>
      </c>
      <c r="L3540" s="1" t="str">
        <f>IF($A3540&gt;--RIGHT($A$2,LEN($A$2)-8),"",SUMIF(Table1[SHIFT NOMENCLATURE], $B3540, Table1[FVIC FIRE]))</f>
        <v/>
      </c>
      <c r="M3540" s="1" t="str">
        <f>IF($A3540&gt;--RIGHT($A$2,LEN($A$2)-8),"",SUMIF(Table1[SHIFT NOMENCLATURE], $B3540, Table1[FKIA]))</f>
        <v/>
      </c>
      <c r="N3540" s="1" t="str">
        <f>IF($A3540&gt;--RIGHT($A$2,LEN($A$2)-8),"",SUMIF(Table1[SHIFT NOMENCLATURE], $B3540, Table1[FWIA]))</f>
        <v/>
      </c>
      <c r="O3540" s="1" t="str">
        <f>IF($A3540&gt;--RIGHT($A$2,LEN($A$2)-8),"",SUMIF(Table1[SHIFT NOMENCLATURE], $B3540, Table1[DUSTWUN]))</f>
        <v/>
      </c>
    </row>
    <row r="3541" spans="1:15" x14ac:dyDescent="0.25">
      <c r="A3541" s="1" t="str">
        <f t="shared" si="110"/>
        <v/>
      </c>
      <c r="B3541" t="str">
        <f t="shared" si="111"/>
        <v/>
      </c>
      <c r="C3541" s="1" t="str">
        <f>IF($A3541&gt;--RIGHT($A$2,LEN($A$2)-8),"",COUNTIF(Table1[SHIFT NOMENCLATURE],$B3541))</f>
        <v/>
      </c>
      <c r="D3541" s="1" t="str">
        <f>IF($A3541&gt;--RIGHT($A$2,LEN($A$2)-8),"",SUMIF(Table1[SHIFT NOMENCLATURE], $B3541, Table1[EVIC KILL]))</f>
        <v/>
      </c>
      <c r="E3541" s="1" t="str">
        <f>IF($A3541&gt;--RIGHT($A$2,LEN($A$2)-8),"",SUMIF(Table1[SHIFT NOMENCLATURE], $B3541, Table1[EVIC MOB]))</f>
        <v/>
      </c>
      <c r="F3541" s="1" t="str">
        <f>IF($A3541&gt;--RIGHT($A$2,LEN($A$2)-8),"",SUMIF(Table1[SHIFT NOMENCLATURE], $B3541, Table1[EVIC FIRE]))</f>
        <v/>
      </c>
      <c r="G3541" s="1" t="str">
        <f>IF($A3541&gt;--RIGHT($A$2,LEN($A$2)-8),"",SUMIF(Table1[SHIFT NOMENCLATURE], $B3541, Table1[EKIA]))</f>
        <v/>
      </c>
      <c r="H3541" s="1" t="str">
        <f>IF($A3541&gt;--RIGHT($A$2,LEN($A$2)-8),"",SUMIF(Table1[SHIFT NOMENCLATURE], $B3541, Table1[EWIA]))</f>
        <v/>
      </c>
      <c r="I3541" s="1" t="str">
        <f>IF($A3541&gt;--RIGHT($A$2,LEN($A$2)-8),"",SUMIF(Table1[SHIFT NOMENCLATURE], $B3541, Table1[EPW]))</f>
        <v/>
      </c>
      <c r="J3541" s="1" t="str">
        <f>IF($A3541&gt;--RIGHT($A$2,LEN($A$2)-8),"",SUMIF(Table1[SHIFT NOMENCLATURE], $B3541, Table1[FVIC KILL]))</f>
        <v/>
      </c>
      <c r="K3541" s="1" t="str">
        <f>IF($A3541&gt;--RIGHT($A$2,LEN($A$2)-8),"",SUMIF(Table1[SHIFT NOMENCLATURE], $B3541, Table1[FVIC MOB]))</f>
        <v/>
      </c>
      <c r="L3541" s="1" t="str">
        <f>IF($A3541&gt;--RIGHT($A$2,LEN($A$2)-8),"",SUMIF(Table1[SHIFT NOMENCLATURE], $B3541, Table1[FVIC FIRE]))</f>
        <v/>
      </c>
      <c r="M3541" s="1" t="str">
        <f>IF($A3541&gt;--RIGHT($A$2,LEN($A$2)-8),"",SUMIF(Table1[SHIFT NOMENCLATURE], $B3541, Table1[FKIA]))</f>
        <v/>
      </c>
      <c r="N3541" s="1" t="str">
        <f>IF($A3541&gt;--RIGHT($A$2,LEN($A$2)-8),"",SUMIF(Table1[SHIFT NOMENCLATURE], $B3541, Table1[FWIA]))</f>
        <v/>
      </c>
      <c r="O3541" s="1" t="str">
        <f>IF($A3541&gt;--RIGHT($A$2,LEN($A$2)-8),"",SUMIF(Table1[SHIFT NOMENCLATURE], $B3541, Table1[DUSTWUN]))</f>
        <v/>
      </c>
    </row>
    <row r="3542" spans="1:15" x14ac:dyDescent="0.25">
      <c r="A3542" s="1" t="str">
        <f t="shared" si="110"/>
        <v/>
      </c>
      <c r="B3542" t="str">
        <f t="shared" si="111"/>
        <v/>
      </c>
      <c r="C3542" s="1" t="str">
        <f>IF($A3542&gt;--RIGHT($A$2,LEN($A$2)-8),"",COUNTIF(Table1[SHIFT NOMENCLATURE],$B3542))</f>
        <v/>
      </c>
      <c r="D3542" s="1" t="str">
        <f>IF($A3542&gt;--RIGHT($A$2,LEN($A$2)-8),"",SUMIF(Table1[SHIFT NOMENCLATURE], $B3542, Table1[EVIC KILL]))</f>
        <v/>
      </c>
      <c r="E3542" s="1" t="str">
        <f>IF($A3542&gt;--RIGHT($A$2,LEN($A$2)-8),"",SUMIF(Table1[SHIFT NOMENCLATURE], $B3542, Table1[EVIC MOB]))</f>
        <v/>
      </c>
      <c r="F3542" s="1" t="str">
        <f>IF($A3542&gt;--RIGHT($A$2,LEN($A$2)-8),"",SUMIF(Table1[SHIFT NOMENCLATURE], $B3542, Table1[EVIC FIRE]))</f>
        <v/>
      </c>
      <c r="G3542" s="1" t="str">
        <f>IF($A3542&gt;--RIGHT($A$2,LEN($A$2)-8),"",SUMIF(Table1[SHIFT NOMENCLATURE], $B3542, Table1[EKIA]))</f>
        <v/>
      </c>
      <c r="H3542" s="1" t="str">
        <f>IF($A3542&gt;--RIGHT($A$2,LEN($A$2)-8),"",SUMIF(Table1[SHIFT NOMENCLATURE], $B3542, Table1[EWIA]))</f>
        <v/>
      </c>
      <c r="I3542" s="1" t="str">
        <f>IF($A3542&gt;--RIGHT($A$2,LEN($A$2)-8),"",SUMIF(Table1[SHIFT NOMENCLATURE], $B3542, Table1[EPW]))</f>
        <v/>
      </c>
      <c r="J3542" s="1" t="str">
        <f>IF($A3542&gt;--RIGHT($A$2,LEN($A$2)-8),"",SUMIF(Table1[SHIFT NOMENCLATURE], $B3542, Table1[FVIC KILL]))</f>
        <v/>
      </c>
      <c r="K3542" s="1" t="str">
        <f>IF($A3542&gt;--RIGHT($A$2,LEN($A$2)-8),"",SUMIF(Table1[SHIFT NOMENCLATURE], $B3542, Table1[FVIC MOB]))</f>
        <v/>
      </c>
      <c r="L3542" s="1" t="str">
        <f>IF($A3542&gt;--RIGHT($A$2,LEN($A$2)-8),"",SUMIF(Table1[SHIFT NOMENCLATURE], $B3542, Table1[FVIC FIRE]))</f>
        <v/>
      </c>
      <c r="M3542" s="1" t="str">
        <f>IF($A3542&gt;--RIGHT($A$2,LEN($A$2)-8),"",SUMIF(Table1[SHIFT NOMENCLATURE], $B3542, Table1[FKIA]))</f>
        <v/>
      </c>
      <c r="N3542" s="1" t="str">
        <f>IF($A3542&gt;--RIGHT($A$2,LEN($A$2)-8),"",SUMIF(Table1[SHIFT NOMENCLATURE], $B3542, Table1[FWIA]))</f>
        <v/>
      </c>
      <c r="O3542" s="1" t="str">
        <f>IF($A3542&gt;--RIGHT($A$2,LEN($A$2)-8),"",SUMIF(Table1[SHIFT NOMENCLATURE], $B3542, Table1[DUSTWUN]))</f>
        <v/>
      </c>
    </row>
    <row r="3543" spans="1:15" x14ac:dyDescent="0.25">
      <c r="A3543" s="1" t="str">
        <f t="shared" si="110"/>
        <v/>
      </c>
      <c r="B3543" t="str">
        <f t="shared" si="111"/>
        <v/>
      </c>
      <c r="C3543" s="1" t="str">
        <f>IF($A3543&gt;--RIGHT($A$2,LEN($A$2)-8),"",COUNTIF(Table1[SHIFT NOMENCLATURE],$B3543))</f>
        <v/>
      </c>
      <c r="D3543" s="1" t="str">
        <f>IF($A3543&gt;--RIGHT($A$2,LEN($A$2)-8),"",SUMIF(Table1[SHIFT NOMENCLATURE], $B3543, Table1[EVIC KILL]))</f>
        <v/>
      </c>
      <c r="E3543" s="1" t="str">
        <f>IF($A3543&gt;--RIGHT($A$2,LEN($A$2)-8),"",SUMIF(Table1[SHIFT NOMENCLATURE], $B3543, Table1[EVIC MOB]))</f>
        <v/>
      </c>
      <c r="F3543" s="1" t="str">
        <f>IF($A3543&gt;--RIGHT($A$2,LEN($A$2)-8),"",SUMIF(Table1[SHIFT NOMENCLATURE], $B3543, Table1[EVIC FIRE]))</f>
        <v/>
      </c>
      <c r="G3543" s="1" t="str">
        <f>IF($A3543&gt;--RIGHT($A$2,LEN($A$2)-8),"",SUMIF(Table1[SHIFT NOMENCLATURE], $B3543, Table1[EKIA]))</f>
        <v/>
      </c>
      <c r="H3543" s="1" t="str">
        <f>IF($A3543&gt;--RIGHT($A$2,LEN($A$2)-8),"",SUMIF(Table1[SHIFT NOMENCLATURE], $B3543, Table1[EWIA]))</f>
        <v/>
      </c>
      <c r="I3543" s="1" t="str">
        <f>IF($A3543&gt;--RIGHT($A$2,LEN($A$2)-8),"",SUMIF(Table1[SHIFT NOMENCLATURE], $B3543, Table1[EPW]))</f>
        <v/>
      </c>
      <c r="J3543" s="1" t="str">
        <f>IF($A3543&gt;--RIGHT($A$2,LEN($A$2)-8),"",SUMIF(Table1[SHIFT NOMENCLATURE], $B3543, Table1[FVIC KILL]))</f>
        <v/>
      </c>
      <c r="K3543" s="1" t="str">
        <f>IF($A3543&gt;--RIGHT($A$2,LEN($A$2)-8),"",SUMIF(Table1[SHIFT NOMENCLATURE], $B3543, Table1[FVIC MOB]))</f>
        <v/>
      </c>
      <c r="L3543" s="1" t="str">
        <f>IF($A3543&gt;--RIGHT($A$2,LEN($A$2)-8),"",SUMIF(Table1[SHIFT NOMENCLATURE], $B3543, Table1[FVIC FIRE]))</f>
        <v/>
      </c>
      <c r="M3543" s="1" t="str">
        <f>IF($A3543&gt;--RIGHT($A$2,LEN($A$2)-8),"",SUMIF(Table1[SHIFT NOMENCLATURE], $B3543, Table1[FKIA]))</f>
        <v/>
      </c>
      <c r="N3543" s="1" t="str">
        <f>IF($A3543&gt;--RIGHT($A$2,LEN($A$2)-8),"",SUMIF(Table1[SHIFT NOMENCLATURE], $B3543, Table1[FWIA]))</f>
        <v/>
      </c>
      <c r="O3543" s="1" t="str">
        <f>IF($A3543&gt;--RIGHT($A$2,LEN($A$2)-8),"",SUMIF(Table1[SHIFT NOMENCLATURE], $B3543, Table1[DUSTWUN]))</f>
        <v/>
      </c>
    </row>
    <row r="3544" spans="1:15" x14ac:dyDescent="0.25">
      <c r="A3544" s="1" t="str">
        <f t="shared" si="110"/>
        <v/>
      </c>
      <c r="B3544" t="str">
        <f t="shared" si="111"/>
        <v/>
      </c>
      <c r="C3544" s="1" t="str">
        <f>IF($A3544&gt;--RIGHT($A$2,LEN($A$2)-8),"",COUNTIF(Table1[SHIFT NOMENCLATURE],$B3544))</f>
        <v/>
      </c>
      <c r="D3544" s="1" t="str">
        <f>IF($A3544&gt;--RIGHT($A$2,LEN($A$2)-8),"",SUMIF(Table1[SHIFT NOMENCLATURE], $B3544, Table1[EVIC KILL]))</f>
        <v/>
      </c>
      <c r="E3544" s="1" t="str">
        <f>IF($A3544&gt;--RIGHT($A$2,LEN($A$2)-8),"",SUMIF(Table1[SHIFT NOMENCLATURE], $B3544, Table1[EVIC MOB]))</f>
        <v/>
      </c>
      <c r="F3544" s="1" t="str">
        <f>IF($A3544&gt;--RIGHT($A$2,LEN($A$2)-8),"",SUMIF(Table1[SHIFT NOMENCLATURE], $B3544, Table1[EVIC FIRE]))</f>
        <v/>
      </c>
      <c r="G3544" s="1" t="str">
        <f>IF($A3544&gt;--RIGHT($A$2,LEN($A$2)-8),"",SUMIF(Table1[SHIFT NOMENCLATURE], $B3544, Table1[EKIA]))</f>
        <v/>
      </c>
      <c r="H3544" s="1" t="str">
        <f>IF($A3544&gt;--RIGHT($A$2,LEN($A$2)-8),"",SUMIF(Table1[SHIFT NOMENCLATURE], $B3544, Table1[EWIA]))</f>
        <v/>
      </c>
      <c r="I3544" s="1" t="str">
        <f>IF($A3544&gt;--RIGHT($A$2,LEN($A$2)-8),"",SUMIF(Table1[SHIFT NOMENCLATURE], $B3544, Table1[EPW]))</f>
        <v/>
      </c>
      <c r="J3544" s="1" t="str">
        <f>IF($A3544&gt;--RIGHT($A$2,LEN($A$2)-8),"",SUMIF(Table1[SHIFT NOMENCLATURE], $B3544, Table1[FVIC KILL]))</f>
        <v/>
      </c>
      <c r="K3544" s="1" t="str">
        <f>IF($A3544&gt;--RIGHT($A$2,LEN($A$2)-8),"",SUMIF(Table1[SHIFT NOMENCLATURE], $B3544, Table1[FVIC MOB]))</f>
        <v/>
      </c>
      <c r="L3544" s="1" t="str">
        <f>IF($A3544&gt;--RIGHT($A$2,LEN($A$2)-8),"",SUMIF(Table1[SHIFT NOMENCLATURE], $B3544, Table1[FVIC FIRE]))</f>
        <v/>
      </c>
      <c r="M3544" s="1" t="str">
        <f>IF($A3544&gt;--RIGHT($A$2,LEN($A$2)-8),"",SUMIF(Table1[SHIFT NOMENCLATURE], $B3544, Table1[FKIA]))</f>
        <v/>
      </c>
      <c r="N3544" s="1" t="str">
        <f>IF($A3544&gt;--RIGHT($A$2,LEN($A$2)-8),"",SUMIF(Table1[SHIFT NOMENCLATURE], $B3544, Table1[FWIA]))</f>
        <v/>
      </c>
      <c r="O3544" s="1" t="str">
        <f>IF($A3544&gt;--RIGHT($A$2,LEN($A$2)-8),"",SUMIF(Table1[SHIFT NOMENCLATURE], $B3544, Table1[DUSTWUN]))</f>
        <v/>
      </c>
    </row>
    <row r="3545" spans="1:15" x14ac:dyDescent="0.25">
      <c r="A3545" s="1" t="str">
        <f t="shared" si="110"/>
        <v/>
      </c>
      <c r="B3545" t="str">
        <f t="shared" si="111"/>
        <v/>
      </c>
      <c r="C3545" s="1" t="str">
        <f>IF($A3545&gt;--RIGHT($A$2,LEN($A$2)-8),"",COUNTIF(Table1[SHIFT NOMENCLATURE],$B3545))</f>
        <v/>
      </c>
      <c r="D3545" s="1" t="str">
        <f>IF($A3545&gt;--RIGHT($A$2,LEN($A$2)-8),"",SUMIF(Table1[SHIFT NOMENCLATURE], $B3545, Table1[EVIC KILL]))</f>
        <v/>
      </c>
      <c r="E3545" s="1" t="str">
        <f>IF($A3545&gt;--RIGHT($A$2,LEN($A$2)-8),"",SUMIF(Table1[SHIFT NOMENCLATURE], $B3545, Table1[EVIC MOB]))</f>
        <v/>
      </c>
      <c r="F3545" s="1" t="str">
        <f>IF($A3545&gt;--RIGHT($A$2,LEN($A$2)-8),"",SUMIF(Table1[SHIFT NOMENCLATURE], $B3545, Table1[EVIC FIRE]))</f>
        <v/>
      </c>
      <c r="G3545" s="1" t="str">
        <f>IF($A3545&gt;--RIGHT($A$2,LEN($A$2)-8),"",SUMIF(Table1[SHIFT NOMENCLATURE], $B3545, Table1[EKIA]))</f>
        <v/>
      </c>
      <c r="H3545" s="1" t="str">
        <f>IF($A3545&gt;--RIGHT($A$2,LEN($A$2)-8),"",SUMIF(Table1[SHIFT NOMENCLATURE], $B3545, Table1[EWIA]))</f>
        <v/>
      </c>
      <c r="I3545" s="1" t="str">
        <f>IF($A3545&gt;--RIGHT($A$2,LEN($A$2)-8),"",SUMIF(Table1[SHIFT NOMENCLATURE], $B3545, Table1[EPW]))</f>
        <v/>
      </c>
      <c r="J3545" s="1" t="str">
        <f>IF($A3545&gt;--RIGHT($A$2,LEN($A$2)-8),"",SUMIF(Table1[SHIFT NOMENCLATURE], $B3545, Table1[FVIC KILL]))</f>
        <v/>
      </c>
      <c r="K3545" s="1" t="str">
        <f>IF($A3545&gt;--RIGHT($A$2,LEN($A$2)-8),"",SUMIF(Table1[SHIFT NOMENCLATURE], $B3545, Table1[FVIC MOB]))</f>
        <v/>
      </c>
      <c r="L3545" s="1" t="str">
        <f>IF($A3545&gt;--RIGHT($A$2,LEN($A$2)-8),"",SUMIF(Table1[SHIFT NOMENCLATURE], $B3545, Table1[FVIC FIRE]))</f>
        <v/>
      </c>
      <c r="M3545" s="1" t="str">
        <f>IF($A3545&gt;--RIGHT($A$2,LEN($A$2)-8),"",SUMIF(Table1[SHIFT NOMENCLATURE], $B3545, Table1[FKIA]))</f>
        <v/>
      </c>
      <c r="N3545" s="1" t="str">
        <f>IF($A3545&gt;--RIGHT($A$2,LEN($A$2)-8),"",SUMIF(Table1[SHIFT NOMENCLATURE], $B3545, Table1[FWIA]))</f>
        <v/>
      </c>
      <c r="O3545" s="1" t="str">
        <f>IF($A3545&gt;--RIGHT($A$2,LEN($A$2)-8),"",SUMIF(Table1[SHIFT NOMENCLATURE], $B3545, Table1[DUSTWUN]))</f>
        <v/>
      </c>
    </row>
    <row r="3546" spans="1:15" x14ac:dyDescent="0.25">
      <c r="A3546" s="1" t="str">
        <f t="shared" si="110"/>
        <v/>
      </c>
      <c r="B3546" t="str">
        <f t="shared" si="111"/>
        <v/>
      </c>
      <c r="C3546" s="1" t="str">
        <f>IF($A3546&gt;--RIGHT($A$2,LEN($A$2)-8),"",COUNTIF(Table1[SHIFT NOMENCLATURE],$B3546))</f>
        <v/>
      </c>
      <c r="D3546" s="1" t="str">
        <f>IF($A3546&gt;--RIGHT($A$2,LEN($A$2)-8),"",SUMIF(Table1[SHIFT NOMENCLATURE], $B3546, Table1[EVIC KILL]))</f>
        <v/>
      </c>
      <c r="E3546" s="1" t="str">
        <f>IF($A3546&gt;--RIGHT($A$2,LEN($A$2)-8),"",SUMIF(Table1[SHIFT NOMENCLATURE], $B3546, Table1[EVIC MOB]))</f>
        <v/>
      </c>
      <c r="F3546" s="1" t="str">
        <f>IF($A3546&gt;--RIGHT($A$2,LEN($A$2)-8),"",SUMIF(Table1[SHIFT NOMENCLATURE], $B3546, Table1[EVIC FIRE]))</f>
        <v/>
      </c>
      <c r="G3546" s="1" t="str">
        <f>IF($A3546&gt;--RIGHT($A$2,LEN($A$2)-8),"",SUMIF(Table1[SHIFT NOMENCLATURE], $B3546, Table1[EKIA]))</f>
        <v/>
      </c>
      <c r="H3546" s="1" t="str">
        <f>IF($A3546&gt;--RIGHT($A$2,LEN($A$2)-8),"",SUMIF(Table1[SHIFT NOMENCLATURE], $B3546, Table1[EWIA]))</f>
        <v/>
      </c>
      <c r="I3546" s="1" t="str">
        <f>IF($A3546&gt;--RIGHT($A$2,LEN($A$2)-8),"",SUMIF(Table1[SHIFT NOMENCLATURE], $B3546, Table1[EPW]))</f>
        <v/>
      </c>
      <c r="J3546" s="1" t="str">
        <f>IF($A3546&gt;--RIGHT($A$2,LEN($A$2)-8),"",SUMIF(Table1[SHIFT NOMENCLATURE], $B3546, Table1[FVIC KILL]))</f>
        <v/>
      </c>
      <c r="K3546" s="1" t="str">
        <f>IF($A3546&gt;--RIGHT($A$2,LEN($A$2)-8),"",SUMIF(Table1[SHIFT NOMENCLATURE], $B3546, Table1[FVIC MOB]))</f>
        <v/>
      </c>
      <c r="L3546" s="1" t="str">
        <f>IF($A3546&gt;--RIGHT($A$2,LEN($A$2)-8),"",SUMIF(Table1[SHIFT NOMENCLATURE], $B3546, Table1[FVIC FIRE]))</f>
        <v/>
      </c>
      <c r="M3546" s="1" t="str">
        <f>IF($A3546&gt;--RIGHT($A$2,LEN($A$2)-8),"",SUMIF(Table1[SHIFT NOMENCLATURE], $B3546, Table1[FKIA]))</f>
        <v/>
      </c>
      <c r="N3546" s="1" t="str">
        <f>IF($A3546&gt;--RIGHT($A$2,LEN($A$2)-8),"",SUMIF(Table1[SHIFT NOMENCLATURE], $B3546, Table1[FWIA]))</f>
        <v/>
      </c>
      <c r="O3546" s="1" t="str">
        <f>IF($A3546&gt;--RIGHT($A$2,LEN($A$2)-8),"",SUMIF(Table1[SHIFT NOMENCLATURE], $B3546, Table1[DUSTWUN]))</f>
        <v/>
      </c>
    </row>
    <row r="3547" spans="1:15" x14ac:dyDescent="0.25">
      <c r="A3547" s="1" t="str">
        <f t="shared" si="110"/>
        <v/>
      </c>
      <c r="B3547" t="str">
        <f t="shared" si="111"/>
        <v/>
      </c>
      <c r="C3547" s="1" t="str">
        <f>IF($A3547&gt;--RIGHT($A$2,LEN($A$2)-8),"",COUNTIF(Table1[SHIFT NOMENCLATURE],$B3547))</f>
        <v/>
      </c>
      <c r="D3547" s="1" t="str">
        <f>IF($A3547&gt;--RIGHT($A$2,LEN($A$2)-8),"",SUMIF(Table1[SHIFT NOMENCLATURE], $B3547, Table1[EVIC KILL]))</f>
        <v/>
      </c>
      <c r="E3547" s="1" t="str">
        <f>IF($A3547&gt;--RIGHT($A$2,LEN($A$2)-8),"",SUMIF(Table1[SHIFT NOMENCLATURE], $B3547, Table1[EVIC MOB]))</f>
        <v/>
      </c>
      <c r="F3547" s="1" t="str">
        <f>IF($A3547&gt;--RIGHT($A$2,LEN($A$2)-8),"",SUMIF(Table1[SHIFT NOMENCLATURE], $B3547, Table1[EVIC FIRE]))</f>
        <v/>
      </c>
      <c r="G3547" s="1" t="str">
        <f>IF($A3547&gt;--RIGHT($A$2,LEN($A$2)-8),"",SUMIF(Table1[SHIFT NOMENCLATURE], $B3547, Table1[EKIA]))</f>
        <v/>
      </c>
      <c r="H3547" s="1" t="str">
        <f>IF($A3547&gt;--RIGHT($A$2,LEN($A$2)-8),"",SUMIF(Table1[SHIFT NOMENCLATURE], $B3547, Table1[EWIA]))</f>
        <v/>
      </c>
      <c r="I3547" s="1" t="str">
        <f>IF($A3547&gt;--RIGHT($A$2,LEN($A$2)-8),"",SUMIF(Table1[SHIFT NOMENCLATURE], $B3547, Table1[EPW]))</f>
        <v/>
      </c>
      <c r="J3547" s="1" t="str">
        <f>IF($A3547&gt;--RIGHT($A$2,LEN($A$2)-8),"",SUMIF(Table1[SHIFT NOMENCLATURE], $B3547, Table1[FVIC KILL]))</f>
        <v/>
      </c>
      <c r="K3547" s="1" t="str">
        <f>IF($A3547&gt;--RIGHT($A$2,LEN($A$2)-8),"",SUMIF(Table1[SHIFT NOMENCLATURE], $B3547, Table1[FVIC MOB]))</f>
        <v/>
      </c>
      <c r="L3547" s="1" t="str">
        <f>IF($A3547&gt;--RIGHT($A$2,LEN($A$2)-8),"",SUMIF(Table1[SHIFT NOMENCLATURE], $B3547, Table1[FVIC FIRE]))</f>
        <v/>
      </c>
      <c r="M3547" s="1" t="str">
        <f>IF($A3547&gt;--RIGHT($A$2,LEN($A$2)-8),"",SUMIF(Table1[SHIFT NOMENCLATURE], $B3547, Table1[FKIA]))</f>
        <v/>
      </c>
      <c r="N3547" s="1" t="str">
        <f>IF($A3547&gt;--RIGHT($A$2,LEN($A$2)-8),"",SUMIF(Table1[SHIFT NOMENCLATURE], $B3547, Table1[FWIA]))</f>
        <v/>
      </c>
      <c r="O3547" s="1" t="str">
        <f>IF($A3547&gt;--RIGHT($A$2,LEN($A$2)-8),"",SUMIF(Table1[SHIFT NOMENCLATURE], $B3547, Table1[DUSTWUN]))</f>
        <v/>
      </c>
    </row>
    <row r="3548" spans="1:15" x14ac:dyDescent="0.25">
      <c r="A3548" s="1" t="str">
        <f t="shared" si="110"/>
        <v/>
      </c>
      <c r="B3548" t="str">
        <f t="shared" si="111"/>
        <v/>
      </c>
      <c r="C3548" s="1" t="str">
        <f>IF($A3548&gt;--RIGHT($A$2,LEN($A$2)-8),"",COUNTIF(Table1[SHIFT NOMENCLATURE],$B3548))</f>
        <v/>
      </c>
      <c r="D3548" s="1" t="str">
        <f>IF($A3548&gt;--RIGHT($A$2,LEN($A$2)-8),"",SUMIF(Table1[SHIFT NOMENCLATURE], $B3548, Table1[EVIC KILL]))</f>
        <v/>
      </c>
      <c r="E3548" s="1" t="str">
        <f>IF($A3548&gt;--RIGHT($A$2,LEN($A$2)-8),"",SUMIF(Table1[SHIFT NOMENCLATURE], $B3548, Table1[EVIC MOB]))</f>
        <v/>
      </c>
      <c r="F3548" s="1" t="str">
        <f>IF($A3548&gt;--RIGHT($A$2,LEN($A$2)-8),"",SUMIF(Table1[SHIFT NOMENCLATURE], $B3548, Table1[EVIC FIRE]))</f>
        <v/>
      </c>
      <c r="G3548" s="1" t="str">
        <f>IF($A3548&gt;--RIGHT($A$2,LEN($A$2)-8),"",SUMIF(Table1[SHIFT NOMENCLATURE], $B3548, Table1[EKIA]))</f>
        <v/>
      </c>
      <c r="H3548" s="1" t="str">
        <f>IF($A3548&gt;--RIGHT($A$2,LEN($A$2)-8),"",SUMIF(Table1[SHIFT NOMENCLATURE], $B3548, Table1[EWIA]))</f>
        <v/>
      </c>
      <c r="I3548" s="1" t="str">
        <f>IF($A3548&gt;--RIGHT($A$2,LEN($A$2)-8),"",SUMIF(Table1[SHIFT NOMENCLATURE], $B3548, Table1[EPW]))</f>
        <v/>
      </c>
      <c r="J3548" s="1" t="str">
        <f>IF($A3548&gt;--RIGHT($A$2,LEN($A$2)-8),"",SUMIF(Table1[SHIFT NOMENCLATURE], $B3548, Table1[FVIC KILL]))</f>
        <v/>
      </c>
      <c r="K3548" s="1" t="str">
        <f>IF($A3548&gt;--RIGHT($A$2,LEN($A$2)-8),"",SUMIF(Table1[SHIFT NOMENCLATURE], $B3548, Table1[FVIC MOB]))</f>
        <v/>
      </c>
      <c r="L3548" s="1" t="str">
        <f>IF($A3548&gt;--RIGHT($A$2,LEN($A$2)-8),"",SUMIF(Table1[SHIFT NOMENCLATURE], $B3548, Table1[FVIC FIRE]))</f>
        <v/>
      </c>
      <c r="M3548" s="1" t="str">
        <f>IF($A3548&gt;--RIGHT($A$2,LEN($A$2)-8),"",SUMIF(Table1[SHIFT NOMENCLATURE], $B3548, Table1[FKIA]))</f>
        <v/>
      </c>
      <c r="N3548" s="1" t="str">
        <f>IF($A3548&gt;--RIGHT($A$2,LEN($A$2)-8),"",SUMIF(Table1[SHIFT NOMENCLATURE], $B3548, Table1[FWIA]))</f>
        <v/>
      </c>
      <c r="O3548" s="1" t="str">
        <f>IF($A3548&gt;--RIGHT($A$2,LEN($A$2)-8),"",SUMIF(Table1[SHIFT NOMENCLATURE], $B3548, Table1[DUSTWUN]))</f>
        <v/>
      </c>
    </row>
    <row r="3549" spans="1:15" x14ac:dyDescent="0.25">
      <c r="A3549" s="1" t="str">
        <f t="shared" si="110"/>
        <v/>
      </c>
      <c r="B3549" t="str">
        <f t="shared" si="111"/>
        <v/>
      </c>
      <c r="C3549" s="1" t="str">
        <f>IF($A3549&gt;--RIGHT($A$2,LEN($A$2)-8),"",COUNTIF(Table1[SHIFT NOMENCLATURE],$B3549))</f>
        <v/>
      </c>
      <c r="D3549" s="1" t="str">
        <f>IF($A3549&gt;--RIGHT($A$2,LEN($A$2)-8),"",SUMIF(Table1[SHIFT NOMENCLATURE], $B3549, Table1[EVIC KILL]))</f>
        <v/>
      </c>
      <c r="E3549" s="1" t="str">
        <f>IF($A3549&gt;--RIGHT($A$2,LEN($A$2)-8),"",SUMIF(Table1[SHIFT NOMENCLATURE], $B3549, Table1[EVIC MOB]))</f>
        <v/>
      </c>
      <c r="F3549" s="1" t="str">
        <f>IF($A3549&gt;--RIGHT($A$2,LEN($A$2)-8),"",SUMIF(Table1[SHIFT NOMENCLATURE], $B3549, Table1[EVIC FIRE]))</f>
        <v/>
      </c>
      <c r="G3549" s="1" t="str">
        <f>IF($A3549&gt;--RIGHT($A$2,LEN($A$2)-8),"",SUMIF(Table1[SHIFT NOMENCLATURE], $B3549, Table1[EKIA]))</f>
        <v/>
      </c>
      <c r="H3549" s="1" t="str">
        <f>IF($A3549&gt;--RIGHT($A$2,LEN($A$2)-8),"",SUMIF(Table1[SHIFT NOMENCLATURE], $B3549, Table1[EWIA]))</f>
        <v/>
      </c>
      <c r="I3549" s="1" t="str">
        <f>IF($A3549&gt;--RIGHT($A$2,LEN($A$2)-8),"",SUMIF(Table1[SHIFT NOMENCLATURE], $B3549, Table1[EPW]))</f>
        <v/>
      </c>
      <c r="J3549" s="1" t="str">
        <f>IF($A3549&gt;--RIGHT($A$2,LEN($A$2)-8),"",SUMIF(Table1[SHIFT NOMENCLATURE], $B3549, Table1[FVIC KILL]))</f>
        <v/>
      </c>
      <c r="K3549" s="1" t="str">
        <f>IF($A3549&gt;--RIGHT($A$2,LEN($A$2)-8),"",SUMIF(Table1[SHIFT NOMENCLATURE], $B3549, Table1[FVIC MOB]))</f>
        <v/>
      </c>
      <c r="L3549" s="1" t="str">
        <f>IF($A3549&gt;--RIGHT($A$2,LEN($A$2)-8),"",SUMIF(Table1[SHIFT NOMENCLATURE], $B3549, Table1[FVIC FIRE]))</f>
        <v/>
      </c>
      <c r="M3549" s="1" t="str">
        <f>IF($A3549&gt;--RIGHT($A$2,LEN($A$2)-8),"",SUMIF(Table1[SHIFT NOMENCLATURE], $B3549, Table1[FKIA]))</f>
        <v/>
      </c>
      <c r="N3549" s="1" t="str">
        <f>IF($A3549&gt;--RIGHT($A$2,LEN($A$2)-8),"",SUMIF(Table1[SHIFT NOMENCLATURE], $B3549, Table1[FWIA]))</f>
        <v/>
      </c>
      <c r="O3549" s="1" t="str">
        <f>IF($A3549&gt;--RIGHT($A$2,LEN($A$2)-8),"",SUMIF(Table1[SHIFT NOMENCLATURE], $B3549, Table1[DUSTWUN]))</f>
        <v/>
      </c>
    </row>
    <row r="3550" spans="1:15" x14ac:dyDescent="0.25">
      <c r="A3550" s="1" t="str">
        <f t="shared" si="110"/>
        <v/>
      </c>
      <c r="B3550" t="str">
        <f t="shared" si="111"/>
        <v/>
      </c>
      <c r="C3550" s="1" t="str">
        <f>IF($A3550&gt;--RIGHT($A$2,LEN($A$2)-8),"",COUNTIF(Table1[SHIFT NOMENCLATURE],$B3550))</f>
        <v/>
      </c>
      <c r="D3550" s="1" t="str">
        <f>IF($A3550&gt;--RIGHT($A$2,LEN($A$2)-8),"",SUMIF(Table1[SHIFT NOMENCLATURE], $B3550, Table1[EVIC KILL]))</f>
        <v/>
      </c>
      <c r="E3550" s="1" t="str">
        <f>IF($A3550&gt;--RIGHT($A$2,LEN($A$2)-8),"",SUMIF(Table1[SHIFT NOMENCLATURE], $B3550, Table1[EVIC MOB]))</f>
        <v/>
      </c>
      <c r="F3550" s="1" t="str">
        <f>IF($A3550&gt;--RIGHT($A$2,LEN($A$2)-8),"",SUMIF(Table1[SHIFT NOMENCLATURE], $B3550, Table1[EVIC FIRE]))</f>
        <v/>
      </c>
      <c r="G3550" s="1" t="str">
        <f>IF($A3550&gt;--RIGHT($A$2,LEN($A$2)-8),"",SUMIF(Table1[SHIFT NOMENCLATURE], $B3550, Table1[EKIA]))</f>
        <v/>
      </c>
      <c r="H3550" s="1" t="str">
        <f>IF($A3550&gt;--RIGHT($A$2,LEN($A$2)-8),"",SUMIF(Table1[SHIFT NOMENCLATURE], $B3550, Table1[EWIA]))</f>
        <v/>
      </c>
      <c r="I3550" s="1" t="str">
        <f>IF($A3550&gt;--RIGHT($A$2,LEN($A$2)-8),"",SUMIF(Table1[SHIFT NOMENCLATURE], $B3550, Table1[EPW]))</f>
        <v/>
      </c>
      <c r="J3550" s="1" t="str">
        <f>IF($A3550&gt;--RIGHT($A$2,LEN($A$2)-8),"",SUMIF(Table1[SHIFT NOMENCLATURE], $B3550, Table1[FVIC KILL]))</f>
        <v/>
      </c>
      <c r="K3550" s="1" t="str">
        <f>IF($A3550&gt;--RIGHT($A$2,LEN($A$2)-8),"",SUMIF(Table1[SHIFT NOMENCLATURE], $B3550, Table1[FVIC MOB]))</f>
        <v/>
      </c>
      <c r="L3550" s="1" t="str">
        <f>IF($A3550&gt;--RIGHT($A$2,LEN($A$2)-8),"",SUMIF(Table1[SHIFT NOMENCLATURE], $B3550, Table1[FVIC FIRE]))</f>
        <v/>
      </c>
      <c r="M3550" s="1" t="str">
        <f>IF($A3550&gt;--RIGHT($A$2,LEN($A$2)-8),"",SUMIF(Table1[SHIFT NOMENCLATURE], $B3550, Table1[FKIA]))</f>
        <v/>
      </c>
      <c r="N3550" s="1" t="str">
        <f>IF($A3550&gt;--RIGHT($A$2,LEN($A$2)-8),"",SUMIF(Table1[SHIFT NOMENCLATURE], $B3550, Table1[FWIA]))</f>
        <v/>
      </c>
      <c r="O3550" s="1" t="str">
        <f>IF($A3550&gt;--RIGHT($A$2,LEN($A$2)-8),"",SUMIF(Table1[SHIFT NOMENCLATURE], $B3550, Table1[DUSTWUN]))</f>
        <v/>
      </c>
    </row>
    <row r="3551" spans="1:15" x14ac:dyDescent="0.25">
      <c r="A3551" s="1" t="str">
        <f t="shared" si="110"/>
        <v/>
      </c>
      <c r="B3551" t="str">
        <f t="shared" si="111"/>
        <v/>
      </c>
      <c r="C3551" s="1" t="str">
        <f>IF($A3551&gt;--RIGHT($A$2,LEN($A$2)-8),"",COUNTIF(Table1[SHIFT NOMENCLATURE],$B3551))</f>
        <v/>
      </c>
      <c r="D3551" s="1" t="str">
        <f>IF($A3551&gt;--RIGHT($A$2,LEN($A$2)-8),"",SUMIF(Table1[SHIFT NOMENCLATURE], $B3551, Table1[EVIC KILL]))</f>
        <v/>
      </c>
      <c r="E3551" s="1" t="str">
        <f>IF($A3551&gt;--RIGHT($A$2,LEN($A$2)-8),"",SUMIF(Table1[SHIFT NOMENCLATURE], $B3551, Table1[EVIC MOB]))</f>
        <v/>
      </c>
      <c r="F3551" s="1" t="str">
        <f>IF($A3551&gt;--RIGHT($A$2,LEN($A$2)-8),"",SUMIF(Table1[SHIFT NOMENCLATURE], $B3551, Table1[EVIC FIRE]))</f>
        <v/>
      </c>
      <c r="G3551" s="1" t="str">
        <f>IF($A3551&gt;--RIGHT($A$2,LEN($A$2)-8),"",SUMIF(Table1[SHIFT NOMENCLATURE], $B3551, Table1[EKIA]))</f>
        <v/>
      </c>
      <c r="H3551" s="1" t="str">
        <f>IF($A3551&gt;--RIGHT($A$2,LEN($A$2)-8),"",SUMIF(Table1[SHIFT NOMENCLATURE], $B3551, Table1[EWIA]))</f>
        <v/>
      </c>
      <c r="I3551" s="1" t="str">
        <f>IF($A3551&gt;--RIGHT($A$2,LEN($A$2)-8),"",SUMIF(Table1[SHIFT NOMENCLATURE], $B3551, Table1[EPW]))</f>
        <v/>
      </c>
      <c r="J3551" s="1" t="str">
        <f>IF($A3551&gt;--RIGHT($A$2,LEN($A$2)-8),"",SUMIF(Table1[SHIFT NOMENCLATURE], $B3551, Table1[FVIC KILL]))</f>
        <v/>
      </c>
      <c r="K3551" s="1" t="str">
        <f>IF($A3551&gt;--RIGHT($A$2,LEN($A$2)-8),"",SUMIF(Table1[SHIFT NOMENCLATURE], $B3551, Table1[FVIC MOB]))</f>
        <v/>
      </c>
      <c r="L3551" s="1" t="str">
        <f>IF($A3551&gt;--RIGHT($A$2,LEN($A$2)-8),"",SUMIF(Table1[SHIFT NOMENCLATURE], $B3551, Table1[FVIC FIRE]))</f>
        <v/>
      </c>
      <c r="M3551" s="1" t="str">
        <f>IF($A3551&gt;--RIGHT($A$2,LEN($A$2)-8),"",SUMIF(Table1[SHIFT NOMENCLATURE], $B3551, Table1[FKIA]))</f>
        <v/>
      </c>
      <c r="N3551" s="1" t="str">
        <f>IF($A3551&gt;--RIGHT($A$2,LEN($A$2)-8),"",SUMIF(Table1[SHIFT NOMENCLATURE], $B3551, Table1[FWIA]))</f>
        <v/>
      </c>
      <c r="O3551" s="1" t="str">
        <f>IF($A3551&gt;--RIGHT($A$2,LEN($A$2)-8),"",SUMIF(Table1[SHIFT NOMENCLATURE], $B3551, Table1[DUSTWUN]))</f>
        <v/>
      </c>
    </row>
    <row r="3552" spans="1:15" x14ac:dyDescent="0.25">
      <c r="A3552" s="1" t="str">
        <f t="shared" si="110"/>
        <v/>
      </c>
      <c r="B3552" t="str">
        <f t="shared" si="111"/>
        <v/>
      </c>
      <c r="C3552" s="1" t="str">
        <f>IF($A3552&gt;--RIGHT($A$2,LEN($A$2)-8),"",COUNTIF(Table1[SHIFT NOMENCLATURE],$B3552))</f>
        <v/>
      </c>
      <c r="D3552" s="1" t="str">
        <f>IF($A3552&gt;--RIGHT($A$2,LEN($A$2)-8),"",SUMIF(Table1[SHIFT NOMENCLATURE], $B3552, Table1[EVIC KILL]))</f>
        <v/>
      </c>
      <c r="E3552" s="1" t="str">
        <f>IF($A3552&gt;--RIGHT($A$2,LEN($A$2)-8),"",SUMIF(Table1[SHIFT NOMENCLATURE], $B3552, Table1[EVIC MOB]))</f>
        <v/>
      </c>
      <c r="F3552" s="1" t="str">
        <f>IF($A3552&gt;--RIGHT($A$2,LEN($A$2)-8),"",SUMIF(Table1[SHIFT NOMENCLATURE], $B3552, Table1[EVIC FIRE]))</f>
        <v/>
      </c>
      <c r="G3552" s="1" t="str">
        <f>IF($A3552&gt;--RIGHT($A$2,LEN($A$2)-8),"",SUMIF(Table1[SHIFT NOMENCLATURE], $B3552, Table1[EKIA]))</f>
        <v/>
      </c>
      <c r="H3552" s="1" t="str">
        <f>IF($A3552&gt;--RIGHT($A$2,LEN($A$2)-8),"",SUMIF(Table1[SHIFT NOMENCLATURE], $B3552, Table1[EWIA]))</f>
        <v/>
      </c>
      <c r="I3552" s="1" t="str">
        <f>IF($A3552&gt;--RIGHT($A$2,LEN($A$2)-8),"",SUMIF(Table1[SHIFT NOMENCLATURE], $B3552, Table1[EPW]))</f>
        <v/>
      </c>
      <c r="J3552" s="1" t="str">
        <f>IF($A3552&gt;--RIGHT($A$2,LEN($A$2)-8),"",SUMIF(Table1[SHIFT NOMENCLATURE], $B3552, Table1[FVIC KILL]))</f>
        <v/>
      </c>
      <c r="K3552" s="1" t="str">
        <f>IF($A3552&gt;--RIGHT($A$2,LEN($A$2)-8),"",SUMIF(Table1[SHIFT NOMENCLATURE], $B3552, Table1[FVIC MOB]))</f>
        <v/>
      </c>
      <c r="L3552" s="1" t="str">
        <f>IF($A3552&gt;--RIGHT($A$2,LEN($A$2)-8),"",SUMIF(Table1[SHIFT NOMENCLATURE], $B3552, Table1[FVIC FIRE]))</f>
        <v/>
      </c>
      <c r="M3552" s="1" t="str">
        <f>IF($A3552&gt;--RIGHT($A$2,LEN($A$2)-8),"",SUMIF(Table1[SHIFT NOMENCLATURE], $B3552, Table1[FKIA]))</f>
        <v/>
      </c>
      <c r="N3552" s="1" t="str">
        <f>IF($A3552&gt;--RIGHT($A$2,LEN($A$2)-8),"",SUMIF(Table1[SHIFT NOMENCLATURE], $B3552, Table1[FWIA]))</f>
        <v/>
      </c>
      <c r="O3552" s="1" t="str">
        <f>IF($A3552&gt;--RIGHT($A$2,LEN($A$2)-8),"",SUMIF(Table1[SHIFT NOMENCLATURE], $B3552, Table1[DUSTWUN]))</f>
        <v/>
      </c>
    </row>
    <row r="3553" spans="1:15" x14ac:dyDescent="0.25">
      <c r="A3553" s="1" t="str">
        <f t="shared" si="110"/>
        <v/>
      </c>
      <c r="B3553" t="str">
        <f t="shared" si="111"/>
        <v/>
      </c>
      <c r="C3553" s="1" t="str">
        <f>IF($A3553&gt;--RIGHT($A$2,LEN($A$2)-8),"",COUNTIF(Table1[SHIFT NOMENCLATURE],$B3553))</f>
        <v/>
      </c>
      <c r="D3553" s="1" t="str">
        <f>IF($A3553&gt;--RIGHT($A$2,LEN($A$2)-8),"",SUMIF(Table1[SHIFT NOMENCLATURE], $B3553, Table1[EVIC KILL]))</f>
        <v/>
      </c>
      <c r="E3553" s="1" t="str">
        <f>IF($A3553&gt;--RIGHT($A$2,LEN($A$2)-8),"",SUMIF(Table1[SHIFT NOMENCLATURE], $B3553, Table1[EVIC MOB]))</f>
        <v/>
      </c>
      <c r="F3553" s="1" t="str">
        <f>IF($A3553&gt;--RIGHT($A$2,LEN($A$2)-8),"",SUMIF(Table1[SHIFT NOMENCLATURE], $B3553, Table1[EVIC FIRE]))</f>
        <v/>
      </c>
      <c r="G3553" s="1" t="str">
        <f>IF($A3553&gt;--RIGHT($A$2,LEN($A$2)-8),"",SUMIF(Table1[SHIFT NOMENCLATURE], $B3553, Table1[EKIA]))</f>
        <v/>
      </c>
      <c r="H3553" s="1" t="str">
        <f>IF($A3553&gt;--RIGHT($A$2,LEN($A$2)-8),"",SUMIF(Table1[SHIFT NOMENCLATURE], $B3553, Table1[EWIA]))</f>
        <v/>
      </c>
      <c r="I3553" s="1" t="str">
        <f>IF($A3553&gt;--RIGHT($A$2,LEN($A$2)-8),"",SUMIF(Table1[SHIFT NOMENCLATURE], $B3553, Table1[EPW]))</f>
        <v/>
      </c>
      <c r="J3553" s="1" t="str">
        <f>IF($A3553&gt;--RIGHT($A$2,LEN($A$2)-8),"",SUMIF(Table1[SHIFT NOMENCLATURE], $B3553, Table1[FVIC KILL]))</f>
        <v/>
      </c>
      <c r="K3553" s="1" t="str">
        <f>IF($A3553&gt;--RIGHT($A$2,LEN($A$2)-8),"",SUMIF(Table1[SHIFT NOMENCLATURE], $B3553, Table1[FVIC MOB]))</f>
        <v/>
      </c>
      <c r="L3553" s="1" t="str">
        <f>IF($A3553&gt;--RIGHT($A$2,LEN($A$2)-8),"",SUMIF(Table1[SHIFT NOMENCLATURE], $B3553, Table1[FVIC FIRE]))</f>
        <v/>
      </c>
      <c r="M3553" s="1" t="str">
        <f>IF($A3553&gt;--RIGHT($A$2,LEN($A$2)-8),"",SUMIF(Table1[SHIFT NOMENCLATURE], $B3553, Table1[FKIA]))</f>
        <v/>
      </c>
      <c r="N3553" s="1" t="str">
        <f>IF($A3553&gt;--RIGHT($A$2,LEN($A$2)-8),"",SUMIF(Table1[SHIFT NOMENCLATURE], $B3553, Table1[FWIA]))</f>
        <v/>
      </c>
      <c r="O3553" s="1" t="str">
        <f>IF($A3553&gt;--RIGHT($A$2,LEN($A$2)-8),"",SUMIF(Table1[SHIFT NOMENCLATURE], $B3553, Table1[DUSTWUN]))</f>
        <v/>
      </c>
    </row>
    <row r="3554" spans="1:15" x14ac:dyDescent="0.25">
      <c r="A3554" s="1" t="str">
        <f t="shared" si="110"/>
        <v/>
      </c>
      <c r="B3554" t="str">
        <f t="shared" si="111"/>
        <v/>
      </c>
      <c r="C3554" s="1" t="str">
        <f>IF($A3554&gt;--RIGHT($A$2,LEN($A$2)-8),"",COUNTIF(Table1[SHIFT NOMENCLATURE],$B3554))</f>
        <v/>
      </c>
      <c r="D3554" s="1" t="str">
        <f>IF($A3554&gt;--RIGHT($A$2,LEN($A$2)-8),"",SUMIF(Table1[SHIFT NOMENCLATURE], $B3554, Table1[EVIC KILL]))</f>
        <v/>
      </c>
      <c r="E3554" s="1" t="str">
        <f>IF($A3554&gt;--RIGHT($A$2,LEN($A$2)-8),"",SUMIF(Table1[SHIFT NOMENCLATURE], $B3554, Table1[EVIC MOB]))</f>
        <v/>
      </c>
      <c r="F3554" s="1" t="str">
        <f>IF($A3554&gt;--RIGHT($A$2,LEN($A$2)-8),"",SUMIF(Table1[SHIFT NOMENCLATURE], $B3554, Table1[EVIC FIRE]))</f>
        <v/>
      </c>
      <c r="G3554" s="1" t="str">
        <f>IF($A3554&gt;--RIGHT($A$2,LEN($A$2)-8),"",SUMIF(Table1[SHIFT NOMENCLATURE], $B3554, Table1[EKIA]))</f>
        <v/>
      </c>
      <c r="H3554" s="1" t="str">
        <f>IF($A3554&gt;--RIGHT($A$2,LEN($A$2)-8),"",SUMIF(Table1[SHIFT NOMENCLATURE], $B3554, Table1[EWIA]))</f>
        <v/>
      </c>
      <c r="I3554" s="1" t="str">
        <f>IF($A3554&gt;--RIGHT($A$2,LEN($A$2)-8),"",SUMIF(Table1[SHIFT NOMENCLATURE], $B3554, Table1[EPW]))</f>
        <v/>
      </c>
      <c r="J3554" s="1" t="str">
        <f>IF($A3554&gt;--RIGHT($A$2,LEN($A$2)-8),"",SUMIF(Table1[SHIFT NOMENCLATURE], $B3554, Table1[FVIC KILL]))</f>
        <v/>
      </c>
      <c r="K3554" s="1" t="str">
        <f>IF($A3554&gt;--RIGHT($A$2,LEN($A$2)-8),"",SUMIF(Table1[SHIFT NOMENCLATURE], $B3554, Table1[FVIC MOB]))</f>
        <v/>
      </c>
      <c r="L3554" s="1" t="str">
        <f>IF($A3554&gt;--RIGHT($A$2,LEN($A$2)-8),"",SUMIF(Table1[SHIFT NOMENCLATURE], $B3554, Table1[FVIC FIRE]))</f>
        <v/>
      </c>
      <c r="M3554" s="1" t="str">
        <f>IF($A3554&gt;--RIGHT($A$2,LEN($A$2)-8),"",SUMIF(Table1[SHIFT NOMENCLATURE], $B3554, Table1[FKIA]))</f>
        <v/>
      </c>
      <c r="N3554" s="1" t="str">
        <f>IF($A3554&gt;--RIGHT($A$2,LEN($A$2)-8),"",SUMIF(Table1[SHIFT NOMENCLATURE], $B3554, Table1[FWIA]))</f>
        <v/>
      </c>
      <c r="O3554" s="1" t="str">
        <f>IF($A3554&gt;--RIGHT($A$2,LEN($A$2)-8),"",SUMIF(Table1[SHIFT NOMENCLATURE], $B3554, Table1[DUSTWUN]))</f>
        <v/>
      </c>
    </row>
    <row r="3555" spans="1:15" x14ac:dyDescent="0.25">
      <c r="A3555" s="1" t="str">
        <f t="shared" si="110"/>
        <v/>
      </c>
      <c r="B3555" t="str">
        <f t="shared" si="111"/>
        <v/>
      </c>
      <c r="C3555" s="1" t="str">
        <f>IF($A3555&gt;--RIGHT($A$2,LEN($A$2)-8),"",COUNTIF(Table1[SHIFT NOMENCLATURE],$B3555))</f>
        <v/>
      </c>
      <c r="D3555" s="1" t="str">
        <f>IF($A3555&gt;--RIGHT($A$2,LEN($A$2)-8),"",SUMIF(Table1[SHIFT NOMENCLATURE], $B3555, Table1[EVIC KILL]))</f>
        <v/>
      </c>
      <c r="E3555" s="1" t="str">
        <f>IF($A3555&gt;--RIGHT($A$2,LEN($A$2)-8),"",SUMIF(Table1[SHIFT NOMENCLATURE], $B3555, Table1[EVIC MOB]))</f>
        <v/>
      </c>
      <c r="F3555" s="1" t="str">
        <f>IF($A3555&gt;--RIGHT($A$2,LEN($A$2)-8),"",SUMIF(Table1[SHIFT NOMENCLATURE], $B3555, Table1[EVIC FIRE]))</f>
        <v/>
      </c>
      <c r="G3555" s="1" t="str">
        <f>IF($A3555&gt;--RIGHT($A$2,LEN($A$2)-8),"",SUMIF(Table1[SHIFT NOMENCLATURE], $B3555, Table1[EKIA]))</f>
        <v/>
      </c>
      <c r="H3555" s="1" t="str">
        <f>IF($A3555&gt;--RIGHT($A$2,LEN($A$2)-8),"",SUMIF(Table1[SHIFT NOMENCLATURE], $B3555, Table1[EWIA]))</f>
        <v/>
      </c>
      <c r="I3555" s="1" t="str">
        <f>IF($A3555&gt;--RIGHT($A$2,LEN($A$2)-8),"",SUMIF(Table1[SHIFT NOMENCLATURE], $B3555, Table1[EPW]))</f>
        <v/>
      </c>
      <c r="J3555" s="1" t="str">
        <f>IF($A3555&gt;--RIGHT($A$2,LEN($A$2)-8),"",SUMIF(Table1[SHIFT NOMENCLATURE], $B3555, Table1[FVIC KILL]))</f>
        <v/>
      </c>
      <c r="K3555" s="1" t="str">
        <f>IF($A3555&gt;--RIGHT($A$2,LEN($A$2)-8),"",SUMIF(Table1[SHIFT NOMENCLATURE], $B3555, Table1[FVIC MOB]))</f>
        <v/>
      </c>
      <c r="L3555" s="1" t="str">
        <f>IF($A3555&gt;--RIGHT($A$2,LEN($A$2)-8),"",SUMIF(Table1[SHIFT NOMENCLATURE], $B3555, Table1[FVIC FIRE]))</f>
        <v/>
      </c>
      <c r="M3555" s="1" t="str">
        <f>IF($A3555&gt;--RIGHT($A$2,LEN($A$2)-8),"",SUMIF(Table1[SHIFT NOMENCLATURE], $B3555, Table1[FKIA]))</f>
        <v/>
      </c>
      <c r="N3555" s="1" t="str">
        <f>IF($A3555&gt;--RIGHT($A$2,LEN($A$2)-8),"",SUMIF(Table1[SHIFT NOMENCLATURE], $B3555, Table1[FWIA]))</f>
        <v/>
      </c>
      <c r="O3555" s="1" t="str">
        <f>IF($A3555&gt;--RIGHT($A$2,LEN($A$2)-8),"",SUMIF(Table1[SHIFT NOMENCLATURE], $B3555, Table1[DUSTWUN]))</f>
        <v/>
      </c>
    </row>
    <row r="3556" spans="1:15" x14ac:dyDescent="0.25">
      <c r="A3556" s="1" t="str">
        <f t="shared" si="110"/>
        <v/>
      </c>
      <c r="B3556" t="str">
        <f t="shared" si="111"/>
        <v/>
      </c>
      <c r="C3556" s="1" t="str">
        <f>IF($A3556&gt;--RIGHT($A$2,LEN($A$2)-8),"",COUNTIF(Table1[SHIFT NOMENCLATURE],$B3556))</f>
        <v/>
      </c>
      <c r="D3556" s="1" t="str">
        <f>IF($A3556&gt;--RIGHT($A$2,LEN($A$2)-8),"",SUMIF(Table1[SHIFT NOMENCLATURE], $B3556, Table1[EVIC KILL]))</f>
        <v/>
      </c>
      <c r="E3556" s="1" t="str">
        <f>IF($A3556&gt;--RIGHT($A$2,LEN($A$2)-8),"",SUMIF(Table1[SHIFT NOMENCLATURE], $B3556, Table1[EVIC MOB]))</f>
        <v/>
      </c>
      <c r="F3556" s="1" t="str">
        <f>IF($A3556&gt;--RIGHT($A$2,LEN($A$2)-8),"",SUMIF(Table1[SHIFT NOMENCLATURE], $B3556, Table1[EVIC FIRE]))</f>
        <v/>
      </c>
      <c r="G3556" s="1" t="str">
        <f>IF($A3556&gt;--RIGHT($A$2,LEN($A$2)-8),"",SUMIF(Table1[SHIFT NOMENCLATURE], $B3556, Table1[EKIA]))</f>
        <v/>
      </c>
      <c r="H3556" s="1" t="str">
        <f>IF($A3556&gt;--RIGHT($A$2,LEN($A$2)-8),"",SUMIF(Table1[SHIFT NOMENCLATURE], $B3556, Table1[EWIA]))</f>
        <v/>
      </c>
      <c r="I3556" s="1" t="str">
        <f>IF($A3556&gt;--RIGHT($A$2,LEN($A$2)-8),"",SUMIF(Table1[SHIFT NOMENCLATURE], $B3556, Table1[EPW]))</f>
        <v/>
      </c>
      <c r="J3556" s="1" t="str">
        <f>IF($A3556&gt;--RIGHT($A$2,LEN($A$2)-8),"",SUMIF(Table1[SHIFT NOMENCLATURE], $B3556, Table1[FVIC KILL]))</f>
        <v/>
      </c>
      <c r="K3556" s="1" t="str">
        <f>IF($A3556&gt;--RIGHT($A$2,LEN($A$2)-8),"",SUMIF(Table1[SHIFT NOMENCLATURE], $B3556, Table1[FVIC MOB]))</f>
        <v/>
      </c>
      <c r="L3556" s="1" t="str">
        <f>IF($A3556&gt;--RIGHT($A$2,LEN($A$2)-8),"",SUMIF(Table1[SHIFT NOMENCLATURE], $B3556, Table1[FVIC FIRE]))</f>
        <v/>
      </c>
      <c r="M3556" s="1" t="str">
        <f>IF($A3556&gt;--RIGHT($A$2,LEN($A$2)-8),"",SUMIF(Table1[SHIFT NOMENCLATURE], $B3556, Table1[FKIA]))</f>
        <v/>
      </c>
      <c r="N3556" s="1" t="str">
        <f>IF($A3556&gt;--RIGHT($A$2,LEN($A$2)-8),"",SUMIF(Table1[SHIFT NOMENCLATURE], $B3556, Table1[FWIA]))</f>
        <v/>
      </c>
      <c r="O3556" s="1" t="str">
        <f>IF($A3556&gt;--RIGHT($A$2,LEN($A$2)-8),"",SUMIF(Table1[SHIFT NOMENCLATURE], $B3556, Table1[DUSTWUN]))</f>
        <v/>
      </c>
    </row>
    <row r="3557" spans="1:15" x14ac:dyDescent="0.25">
      <c r="A3557" s="1" t="str">
        <f t="shared" si="110"/>
        <v/>
      </c>
      <c r="B3557" t="str">
        <f t="shared" si="111"/>
        <v/>
      </c>
      <c r="C3557" s="1" t="str">
        <f>IF($A3557&gt;--RIGHT($A$2,LEN($A$2)-8),"",COUNTIF(Table1[SHIFT NOMENCLATURE],$B3557))</f>
        <v/>
      </c>
      <c r="D3557" s="1" t="str">
        <f>IF($A3557&gt;--RIGHT($A$2,LEN($A$2)-8),"",SUMIF(Table1[SHIFT NOMENCLATURE], $B3557, Table1[EVIC KILL]))</f>
        <v/>
      </c>
      <c r="E3557" s="1" t="str">
        <f>IF($A3557&gt;--RIGHT($A$2,LEN($A$2)-8),"",SUMIF(Table1[SHIFT NOMENCLATURE], $B3557, Table1[EVIC MOB]))</f>
        <v/>
      </c>
      <c r="F3557" s="1" t="str">
        <f>IF($A3557&gt;--RIGHT($A$2,LEN($A$2)-8),"",SUMIF(Table1[SHIFT NOMENCLATURE], $B3557, Table1[EVIC FIRE]))</f>
        <v/>
      </c>
      <c r="G3557" s="1" t="str">
        <f>IF($A3557&gt;--RIGHT($A$2,LEN($A$2)-8),"",SUMIF(Table1[SHIFT NOMENCLATURE], $B3557, Table1[EKIA]))</f>
        <v/>
      </c>
      <c r="H3557" s="1" t="str">
        <f>IF($A3557&gt;--RIGHT($A$2,LEN($A$2)-8),"",SUMIF(Table1[SHIFT NOMENCLATURE], $B3557, Table1[EWIA]))</f>
        <v/>
      </c>
      <c r="I3557" s="1" t="str">
        <f>IF($A3557&gt;--RIGHT($A$2,LEN($A$2)-8),"",SUMIF(Table1[SHIFT NOMENCLATURE], $B3557, Table1[EPW]))</f>
        <v/>
      </c>
      <c r="J3557" s="1" t="str">
        <f>IF($A3557&gt;--RIGHT($A$2,LEN($A$2)-8),"",SUMIF(Table1[SHIFT NOMENCLATURE], $B3557, Table1[FVIC KILL]))</f>
        <v/>
      </c>
      <c r="K3557" s="1" t="str">
        <f>IF($A3557&gt;--RIGHT($A$2,LEN($A$2)-8),"",SUMIF(Table1[SHIFT NOMENCLATURE], $B3557, Table1[FVIC MOB]))</f>
        <v/>
      </c>
      <c r="L3557" s="1" t="str">
        <f>IF($A3557&gt;--RIGHT($A$2,LEN($A$2)-8),"",SUMIF(Table1[SHIFT NOMENCLATURE], $B3557, Table1[FVIC FIRE]))</f>
        <v/>
      </c>
      <c r="M3557" s="1" t="str">
        <f>IF($A3557&gt;--RIGHT($A$2,LEN($A$2)-8),"",SUMIF(Table1[SHIFT NOMENCLATURE], $B3557, Table1[FKIA]))</f>
        <v/>
      </c>
      <c r="N3557" s="1" t="str">
        <f>IF($A3557&gt;--RIGHT($A$2,LEN($A$2)-8),"",SUMIF(Table1[SHIFT NOMENCLATURE], $B3557, Table1[FWIA]))</f>
        <v/>
      </c>
      <c r="O3557" s="1" t="str">
        <f>IF($A3557&gt;--RIGHT($A$2,LEN($A$2)-8),"",SUMIF(Table1[SHIFT NOMENCLATURE], $B3557, Table1[DUSTWUN]))</f>
        <v/>
      </c>
    </row>
    <row r="3558" spans="1:15" x14ac:dyDescent="0.25">
      <c r="A3558" s="1" t="str">
        <f t="shared" si="110"/>
        <v/>
      </c>
      <c r="B3558" t="str">
        <f t="shared" si="111"/>
        <v/>
      </c>
      <c r="C3558" s="1" t="str">
        <f>IF($A3558&gt;--RIGHT($A$2,LEN($A$2)-8),"",COUNTIF(Table1[SHIFT NOMENCLATURE],$B3558))</f>
        <v/>
      </c>
      <c r="D3558" s="1" t="str">
        <f>IF($A3558&gt;--RIGHT($A$2,LEN($A$2)-8),"",SUMIF(Table1[SHIFT NOMENCLATURE], $B3558, Table1[EVIC KILL]))</f>
        <v/>
      </c>
      <c r="E3558" s="1" t="str">
        <f>IF($A3558&gt;--RIGHT($A$2,LEN($A$2)-8),"",SUMIF(Table1[SHIFT NOMENCLATURE], $B3558, Table1[EVIC MOB]))</f>
        <v/>
      </c>
      <c r="F3558" s="1" t="str">
        <f>IF($A3558&gt;--RIGHT($A$2,LEN($A$2)-8),"",SUMIF(Table1[SHIFT NOMENCLATURE], $B3558, Table1[EVIC FIRE]))</f>
        <v/>
      </c>
      <c r="G3558" s="1" t="str">
        <f>IF($A3558&gt;--RIGHT($A$2,LEN($A$2)-8),"",SUMIF(Table1[SHIFT NOMENCLATURE], $B3558, Table1[EKIA]))</f>
        <v/>
      </c>
      <c r="H3558" s="1" t="str">
        <f>IF($A3558&gt;--RIGHT($A$2,LEN($A$2)-8),"",SUMIF(Table1[SHIFT NOMENCLATURE], $B3558, Table1[EWIA]))</f>
        <v/>
      </c>
      <c r="I3558" s="1" t="str">
        <f>IF($A3558&gt;--RIGHT($A$2,LEN($A$2)-8),"",SUMIF(Table1[SHIFT NOMENCLATURE], $B3558, Table1[EPW]))</f>
        <v/>
      </c>
      <c r="J3558" s="1" t="str">
        <f>IF($A3558&gt;--RIGHT($A$2,LEN($A$2)-8),"",SUMIF(Table1[SHIFT NOMENCLATURE], $B3558, Table1[FVIC KILL]))</f>
        <v/>
      </c>
      <c r="K3558" s="1" t="str">
        <f>IF($A3558&gt;--RIGHT($A$2,LEN($A$2)-8),"",SUMIF(Table1[SHIFT NOMENCLATURE], $B3558, Table1[FVIC MOB]))</f>
        <v/>
      </c>
      <c r="L3558" s="1" t="str">
        <f>IF($A3558&gt;--RIGHT($A$2,LEN($A$2)-8),"",SUMIF(Table1[SHIFT NOMENCLATURE], $B3558, Table1[FVIC FIRE]))</f>
        <v/>
      </c>
      <c r="M3558" s="1" t="str">
        <f>IF($A3558&gt;--RIGHT($A$2,LEN($A$2)-8),"",SUMIF(Table1[SHIFT NOMENCLATURE], $B3558, Table1[FKIA]))</f>
        <v/>
      </c>
      <c r="N3558" s="1" t="str">
        <f>IF($A3558&gt;--RIGHT($A$2,LEN($A$2)-8),"",SUMIF(Table1[SHIFT NOMENCLATURE], $B3558, Table1[FWIA]))</f>
        <v/>
      </c>
      <c r="O3558" s="1" t="str">
        <f>IF($A3558&gt;--RIGHT($A$2,LEN($A$2)-8),"",SUMIF(Table1[SHIFT NOMENCLATURE], $B3558, Table1[DUSTWUN]))</f>
        <v/>
      </c>
    </row>
    <row r="3559" spans="1:15" x14ac:dyDescent="0.25">
      <c r="A3559" s="1" t="str">
        <f t="shared" si="110"/>
        <v/>
      </c>
      <c r="B3559" t="str">
        <f t="shared" si="111"/>
        <v/>
      </c>
      <c r="C3559" s="1" t="str">
        <f>IF($A3559&gt;--RIGHT($A$2,LEN($A$2)-8),"",COUNTIF(Table1[SHIFT NOMENCLATURE],$B3559))</f>
        <v/>
      </c>
      <c r="D3559" s="1" t="str">
        <f>IF($A3559&gt;--RIGHT($A$2,LEN($A$2)-8),"",SUMIF(Table1[SHIFT NOMENCLATURE], $B3559, Table1[EVIC KILL]))</f>
        <v/>
      </c>
      <c r="E3559" s="1" t="str">
        <f>IF($A3559&gt;--RIGHT($A$2,LEN($A$2)-8),"",SUMIF(Table1[SHIFT NOMENCLATURE], $B3559, Table1[EVIC MOB]))</f>
        <v/>
      </c>
      <c r="F3559" s="1" t="str">
        <f>IF($A3559&gt;--RIGHT($A$2,LEN($A$2)-8),"",SUMIF(Table1[SHIFT NOMENCLATURE], $B3559, Table1[EVIC FIRE]))</f>
        <v/>
      </c>
      <c r="G3559" s="1" t="str">
        <f>IF($A3559&gt;--RIGHT($A$2,LEN($A$2)-8),"",SUMIF(Table1[SHIFT NOMENCLATURE], $B3559, Table1[EKIA]))</f>
        <v/>
      </c>
      <c r="H3559" s="1" t="str">
        <f>IF($A3559&gt;--RIGHT($A$2,LEN($A$2)-8),"",SUMIF(Table1[SHIFT NOMENCLATURE], $B3559, Table1[EWIA]))</f>
        <v/>
      </c>
      <c r="I3559" s="1" t="str">
        <f>IF($A3559&gt;--RIGHT($A$2,LEN($A$2)-8),"",SUMIF(Table1[SHIFT NOMENCLATURE], $B3559, Table1[EPW]))</f>
        <v/>
      </c>
      <c r="J3559" s="1" t="str">
        <f>IF($A3559&gt;--RIGHT($A$2,LEN($A$2)-8),"",SUMIF(Table1[SHIFT NOMENCLATURE], $B3559, Table1[FVIC KILL]))</f>
        <v/>
      </c>
      <c r="K3559" s="1" t="str">
        <f>IF($A3559&gt;--RIGHT($A$2,LEN($A$2)-8),"",SUMIF(Table1[SHIFT NOMENCLATURE], $B3559, Table1[FVIC MOB]))</f>
        <v/>
      </c>
      <c r="L3559" s="1" t="str">
        <f>IF($A3559&gt;--RIGHT($A$2,LEN($A$2)-8),"",SUMIF(Table1[SHIFT NOMENCLATURE], $B3559, Table1[FVIC FIRE]))</f>
        <v/>
      </c>
      <c r="M3559" s="1" t="str">
        <f>IF($A3559&gt;--RIGHT($A$2,LEN($A$2)-8),"",SUMIF(Table1[SHIFT NOMENCLATURE], $B3559, Table1[FKIA]))</f>
        <v/>
      </c>
      <c r="N3559" s="1" t="str">
        <f>IF($A3559&gt;--RIGHT($A$2,LEN($A$2)-8),"",SUMIF(Table1[SHIFT NOMENCLATURE], $B3559, Table1[FWIA]))</f>
        <v/>
      </c>
      <c r="O3559" s="1" t="str">
        <f>IF($A3559&gt;--RIGHT($A$2,LEN($A$2)-8),"",SUMIF(Table1[SHIFT NOMENCLATURE], $B3559, Table1[DUSTWUN]))</f>
        <v/>
      </c>
    </row>
    <row r="3560" spans="1:15" x14ac:dyDescent="0.25">
      <c r="A3560" s="1" t="str">
        <f t="shared" si="110"/>
        <v/>
      </c>
      <c r="B3560" t="str">
        <f t="shared" si="111"/>
        <v/>
      </c>
      <c r="C3560" s="1" t="str">
        <f>IF($A3560&gt;--RIGHT($A$2,LEN($A$2)-8),"",COUNTIF(Table1[SHIFT NOMENCLATURE],$B3560))</f>
        <v/>
      </c>
      <c r="D3560" s="1" t="str">
        <f>IF($A3560&gt;--RIGHT($A$2,LEN($A$2)-8),"",SUMIF(Table1[SHIFT NOMENCLATURE], $B3560, Table1[EVIC KILL]))</f>
        <v/>
      </c>
      <c r="E3560" s="1" t="str">
        <f>IF($A3560&gt;--RIGHT($A$2,LEN($A$2)-8),"",SUMIF(Table1[SHIFT NOMENCLATURE], $B3560, Table1[EVIC MOB]))</f>
        <v/>
      </c>
      <c r="F3560" s="1" t="str">
        <f>IF($A3560&gt;--RIGHT($A$2,LEN($A$2)-8),"",SUMIF(Table1[SHIFT NOMENCLATURE], $B3560, Table1[EVIC FIRE]))</f>
        <v/>
      </c>
      <c r="G3560" s="1" t="str">
        <f>IF($A3560&gt;--RIGHT($A$2,LEN($A$2)-8),"",SUMIF(Table1[SHIFT NOMENCLATURE], $B3560, Table1[EKIA]))</f>
        <v/>
      </c>
      <c r="H3560" s="1" t="str">
        <f>IF($A3560&gt;--RIGHT($A$2,LEN($A$2)-8),"",SUMIF(Table1[SHIFT NOMENCLATURE], $B3560, Table1[EWIA]))</f>
        <v/>
      </c>
      <c r="I3560" s="1" t="str">
        <f>IF($A3560&gt;--RIGHT($A$2,LEN($A$2)-8),"",SUMIF(Table1[SHIFT NOMENCLATURE], $B3560, Table1[EPW]))</f>
        <v/>
      </c>
      <c r="J3560" s="1" t="str">
        <f>IF($A3560&gt;--RIGHT($A$2,LEN($A$2)-8),"",SUMIF(Table1[SHIFT NOMENCLATURE], $B3560, Table1[FVIC KILL]))</f>
        <v/>
      </c>
      <c r="K3560" s="1" t="str">
        <f>IF($A3560&gt;--RIGHT($A$2,LEN($A$2)-8),"",SUMIF(Table1[SHIFT NOMENCLATURE], $B3560, Table1[FVIC MOB]))</f>
        <v/>
      </c>
      <c r="L3560" s="1" t="str">
        <f>IF($A3560&gt;--RIGHT($A$2,LEN($A$2)-8),"",SUMIF(Table1[SHIFT NOMENCLATURE], $B3560, Table1[FVIC FIRE]))</f>
        <v/>
      </c>
      <c r="M3560" s="1" t="str">
        <f>IF($A3560&gt;--RIGHT($A$2,LEN($A$2)-8),"",SUMIF(Table1[SHIFT NOMENCLATURE], $B3560, Table1[FKIA]))</f>
        <v/>
      </c>
      <c r="N3560" s="1" t="str">
        <f>IF($A3560&gt;--RIGHT($A$2,LEN($A$2)-8),"",SUMIF(Table1[SHIFT NOMENCLATURE], $B3560, Table1[FWIA]))</f>
        <v/>
      </c>
      <c r="O3560" s="1" t="str">
        <f>IF($A3560&gt;--RIGHT($A$2,LEN($A$2)-8),"",SUMIF(Table1[SHIFT NOMENCLATURE], $B3560, Table1[DUSTWUN]))</f>
        <v/>
      </c>
    </row>
    <row r="3561" spans="1:15" x14ac:dyDescent="0.25">
      <c r="A3561" s="1" t="str">
        <f t="shared" si="110"/>
        <v/>
      </c>
      <c r="B3561" t="str">
        <f t="shared" si="111"/>
        <v/>
      </c>
      <c r="C3561" s="1" t="str">
        <f>IF($A3561&gt;--RIGHT($A$2,LEN($A$2)-8),"",COUNTIF(Table1[SHIFT NOMENCLATURE],$B3561))</f>
        <v/>
      </c>
      <c r="D3561" s="1" t="str">
        <f>IF($A3561&gt;--RIGHT($A$2,LEN($A$2)-8),"",SUMIF(Table1[SHIFT NOMENCLATURE], $B3561, Table1[EVIC KILL]))</f>
        <v/>
      </c>
      <c r="E3561" s="1" t="str">
        <f>IF($A3561&gt;--RIGHT($A$2,LEN($A$2)-8),"",SUMIF(Table1[SHIFT NOMENCLATURE], $B3561, Table1[EVIC MOB]))</f>
        <v/>
      </c>
      <c r="F3561" s="1" t="str">
        <f>IF($A3561&gt;--RIGHT($A$2,LEN($A$2)-8),"",SUMIF(Table1[SHIFT NOMENCLATURE], $B3561, Table1[EVIC FIRE]))</f>
        <v/>
      </c>
      <c r="G3561" s="1" t="str">
        <f>IF($A3561&gt;--RIGHT($A$2,LEN($A$2)-8),"",SUMIF(Table1[SHIFT NOMENCLATURE], $B3561, Table1[EKIA]))</f>
        <v/>
      </c>
      <c r="H3561" s="1" t="str">
        <f>IF($A3561&gt;--RIGHT($A$2,LEN($A$2)-8),"",SUMIF(Table1[SHIFT NOMENCLATURE], $B3561, Table1[EWIA]))</f>
        <v/>
      </c>
      <c r="I3561" s="1" t="str">
        <f>IF($A3561&gt;--RIGHT($A$2,LEN($A$2)-8),"",SUMIF(Table1[SHIFT NOMENCLATURE], $B3561, Table1[EPW]))</f>
        <v/>
      </c>
      <c r="J3561" s="1" t="str">
        <f>IF($A3561&gt;--RIGHT($A$2,LEN($A$2)-8),"",SUMIF(Table1[SHIFT NOMENCLATURE], $B3561, Table1[FVIC KILL]))</f>
        <v/>
      </c>
      <c r="K3561" s="1" t="str">
        <f>IF($A3561&gt;--RIGHT($A$2,LEN($A$2)-8),"",SUMIF(Table1[SHIFT NOMENCLATURE], $B3561, Table1[FVIC MOB]))</f>
        <v/>
      </c>
      <c r="L3561" s="1" t="str">
        <f>IF($A3561&gt;--RIGHT($A$2,LEN($A$2)-8),"",SUMIF(Table1[SHIFT NOMENCLATURE], $B3561, Table1[FVIC FIRE]))</f>
        <v/>
      </c>
      <c r="M3561" s="1" t="str">
        <f>IF($A3561&gt;--RIGHT($A$2,LEN($A$2)-8),"",SUMIF(Table1[SHIFT NOMENCLATURE], $B3561, Table1[FKIA]))</f>
        <v/>
      </c>
      <c r="N3561" s="1" t="str">
        <f>IF($A3561&gt;--RIGHT($A$2,LEN($A$2)-8),"",SUMIF(Table1[SHIFT NOMENCLATURE], $B3561, Table1[FWIA]))</f>
        <v/>
      </c>
      <c r="O3561" s="1" t="str">
        <f>IF($A3561&gt;--RIGHT($A$2,LEN($A$2)-8),"",SUMIF(Table1[SHIFT NOMENCLATURE], $B3561, Table1[DUSTWUN]))</f>
        <v/>
      </c>
    </row>
    <row r="3562" spans="1:15" x14ac:dyDescent="0.25">
      <c r="A3562" s="1" t="str">
        <f t="shared" si="110"/>
        <v/>
      </c>
      <c r="B3562" t="str">
        <f t="shared" si="111"/>
        <v/>
      </c>
      <c r="C3562" s="1" t="str">
        <f>IF($A3562&gt;--RIGHT($A$2,LEN($A$2)-8),"",COUNTIF(Table1[SHIFT NOMENCLATURE],$B3562))</f>
        <v/>
      </c>
      <c r="D3562" s="1" t="str">
        <f>IF($A3562&gt;--RIGHT($A$2,LEN($A$2)-8),"",SUMIF(Table1[SHIFT NOMENCLATURE], $B3562, Table1[EVIC KILL]))</f>
        <v/>
      </c>
      <c r="E3562" s="1" t="str">
        <f>IF($A3562&gt;--RIGHT($A$2,LEN($A$2)-8),"",SUMIF(Table1[SHIFT NOMENCLATURE], $B3562, Table1[EVIC MOB]))</f>
        <v/>
      </c>
      <c r="F3562" s="1" t="str">
        <f>IF($A3562&gt;--RIGHT($A$2,LEN($A$2)-8),"",SUMIF(Table1[SHIFT NOMENCLATURE], $B3562, Table1[EVIC FIRE]))</f>
        <v/>
      </c>
      <c r="G3562" s="1" t="str">
        <f>IF($A3562&gt;--RIGHT($A$2,LEN($A$2)-8),"",SUMIF(Table1[SHIFT NOMENCLATURE], $B3562, Table1[EKIA]))</f>
        <v/>
      </c>
      <c r="H3562" s="1" t="str">
        <f>IF($A3562&gt;--RIGHT($A$2,LEN($A$2)-8),"",SUMIF(Table1[SHIFT NOMENCLATURE], $B3562, Table1[EWIA]))</f>
        <v/>
      </c>
      <c r="I3562" s="1" t="str">
        <f>IF($A3562&gt;--RIGHT($A$2,LEN($A$2)-8),"",SUMIF(Table1[SHIFT NOMENCLATURE], $B3562, Table1[EPW]))</f>
        <v/>
      </c>
      <c r="J3562" s="1" t="str">
        <f>IF($A3562&gt;--RIGHT($A$2,LEN($A$2)-8),"",SUMIF(Table1[SHIFT NOMENCLATURE], $B3562, Table1[FVIC KILL]))</f>
        <v/>
      </c>
      <c r="K3562" s="1" t="str">
        <f>IF($A3562&gt;--RIGHT($A$2,LEN($A$2)-8),"",SUMIF(Table1[SHIFT NOMENCLATURE], $B3562, Table1[FVIC MOB]))</f>
        <v/>
      </c>
      <c r="L3562" s="1" t="str">
        <f>IF($A3562&gt;--RIGHT($A$2,LEN($A$2)-8),"",SUMIF(Table1[SHIFT NOMENCLATURE], $B3562, Table1[FVIC FIRE]))</f>
        <v/>
      </c>
      <c r="M3562" s="1" t="str">
        <f>IF($A3562&gt;--RIGHT($A$2,LEN($A$2)-8),"",SUMIF(Table1[SHIFT NOMENCLATURE], $B3562, Table1[FKIA]))</f>
        <v/>
      </c>
      <c r="N3562" s="1" t="str">
        <f>IF($A3562&gt;--RIGHT($A$2,LEN($A$2)-8),"",SUMIF(Table1[SHIFT NOMENCLATURE], $B3562, Table1[FWIA]))</f>
        <v/>
      </c>
      <c r="O3562" s="1" t="str">
        <f>IF($A3562&gt;--RIGHT($A$2,LEN($A$2)-8),"",SUMIF(Table1[SHIFT NOMENCLATURE], $B3562, Table1[DUSTWUN]))</f>
        <v/>
      </c>
    </row>
    <row r="3563" spans="1:15" x14ac:dyDescent="0.25">
      <c r="A3563" s="1" t="str">
        <f t="shared" si="110"/>
        <v/>
      </c>
      <c r="B3563" t="str">
        <f t="shared" si="111"/>
        <v/>
      </c>
      <c r="C3563" s="1" t="str">
        <f>IF($A3563&gt;--RIGHT($A$2,LEN($A$2)-8),"",COUNTIF(Table1[SHIFT NOMENCLATURE],$B3563))</f>
        <v/>
      </c>
      <c r="D3563" s="1" t="str">
        <f>IF($A3563&gt;--RIGHT($A$2,LEN($A$2)-8),"",SUMIF(Table1[SHIFT NOMENCLATURE], $B3563, Table1[EVIC KILL]))</f>
        <v/>
      </c>
      <c r="E3563" s="1" t="str">
        <f>IF($A3563&gt;--RIGHT($A$2,LEN($A$2)-8),"",SUMIF(Table1[SHIFT NOMENCLATURE], $B3563, Table1[EVIC MOB]))</f>
        <v/>
      </c>
      <c r="F3563" s="1" t="str">
        <f>IF($A3563&gt;--RIGHT($A$2,LEN($A$2)-8),"",SUMIF(Table1[SHIFT NOMENCLATURE], $B3563, Table1[EVIC FIRE]))</f>
        <v/>
      </c>
      <c r="G3563" s="1" t="str">
        <f>IF($A3563&gt;--RIGHT($A$2,LEN($A$2)-8),"",SUMIF(Table1[SHIFT NOMENCLATURE], $B3563, Table1[EKIA]))</f>
        <v/>
      </c>
      <c r="H3563" s="1" t="str">
        <f>IF($A3563&gt;--RIGHT($A$2,LEN($A$2)-8),"",SUMIF(Table1[SHIFT NOMENCLATURE], $B3563, Table1[EWIA]))</f>
        <v/>
      </c>
      <c r="I3563" s="1" t="str">
        <f>IF($A3563&gt;--RIGHT($A$2,LEN($A$2)-8),"",SUMIF(Table1[SHIFT NOMENCLATURE], $B3563, Table1[EPW]))</f>
        <v/>
      </c>
      <c r="J3563" s="1" t="str">
        <f>IF($A3563&gt;--RIGHT($A$2,LEN($A$2)-8),"",SUMIF(Table1[SHIFT NOMENCLATURE], $B3563, Table1[FVIC KILL]))</f>
        <v/>
      </c>
      <c r="K3563" s="1" t="str">
        <f>IF($A3563&gt;--RIGHT($A$2,LEN($A$2)-8),"",SUMIF(Table1[SHIFT NOMENCLATURE], $B3563, Table1[FVIC MOB]))</f>
        <v/>
      </c>
      <c r="L3563" s="1" t="str">
        <f>IF($A3563&gt;--RIGHT($A$2,LEN($A$2)-8),"",SUMIF(Table1[SHIFT NOMENCLATURE], $B3563, Table1[FVIC FIRE]))</f>
        <v/>
      </c>
      <c r="M3563" s="1" t="str">
        <f>IF($A3563&gt;--RIGHT($A$2,LEN($A$2)-8),"",SUMIF(Table1[SHIFT NOMENCLATURE], $B3563, Table1[FKIA]))</f>
        <v/>
      </c>
      <c r="N3563" s="1" t="str">
        <f>IF($A3563&gt;--RIGHT($A$2,LEN($A$2)-8),"",SUMIF(Table1[SHIFT NOMENCLATURE], $B3563, Table1[FWIA]))</f>
        <v/>
      </c>
      <c r="O3563" s="1" t="str">
        <f>IF($A3563&gt;--RIGHT($A$2,LEN($A$2)-8),"",SUMIF(Table1[SHIFT NOMENCLATURE], $B3563, Table1[DUSTWUN]))</f>
        <v/>
      </c>
    </row>
    <row r="3564" spans="1:15" x14ac:dyDescent="0.25">
      <c r="A3564" s="1" t="str">
        <f t="shared" si="110"/>
        <v/>
      </c>
      <c r="B3564" t="str">
        <f t="shared" si="111"/>
        <v/>
      </c>
      <c r="C3564" s="1" t="str">
        <f>IF($A3564&gt;--RIGHT($A$2,LEN($A$2)-8),"",COUNTIF(Table1[SHIFT NOMENCLATURE],$B3564))</f>
        <v/>
      </c>
      <c r="D3564" s="1" t="str">
        <f>IF($A3564&gt;--RIGHT($A$2,LEN($A$2)-8),"",SUMIF(Table1[SHIFT NOMENCLATURE], $B3564, Table1[EVIC KILL]))</f>
        <v/>
      </c>
      <c r="E3564" s="1" t="str">
        <f>IF($A3564&gt;--RIGHT($A$2,LEN($A$2)-8),"",SUMIF(Table1[SHIFT NOMENCLATURE], $B3564, Table1[EVIC MOB]))</f>
        <v/>
      </c>
      <c r="F3564" s="1" t="str">
        <f>IF($A3564&gt;--RIGHT($A$2,LEN($A$2)-8),"",SUMIF(Table1[SHIFT NOMENCLATURE], $B3564, Table1[EVIC FIRE]))</f>
        <v/>
      </c>
      <c r="G3564" s="1" t="str">
        <f>IF($A3564&gt;--RIGHT($A$2,LEN($A$2)-8),"",SUMIF(Table1[SHIFT NOMENCLATURE], $B3564, Table1[EKIA]))</f>
        <v/>
      </c>
      <c r="H3564" s="1" t="str">
        <f>IF($A3564&gt;--RIGHT($A$2,LEN($A$2)-8),"",SUMIF(Table1[SHIFT NOMENCLATURE], $B3564, Table1[EWIA]))</f>
        <v/>
      </c>
      <c r="I3564" s="1" t="str">
        <f>IF($A3564&gt;--RIGHT($A$2,LEN($A$2)-8),"",SUMIF(Table1[SHIFT NOMENCLATURE], $B3564, Table1[EPW]))</f>
        <v/>
      </c>
      <c r="J3564" s="1" t="str">
        <f>IF($A3564&gt;--RIGHT($A$2,LEN($A$2)-8),"",SUMIF(Table1[SHIFT NOMENCLATURE], $B3564, Table1[FVIC KILL]))</f>
        <v/>
      </c>
      <c r="K3564" s="1" t="str">
        <f>IF($A3564&gt;--RIGHT($A$2,LEN($A$2)-8),"",SUMIF(Table1[SHIFT NOMENCLATURE], $B3564, Table1[FVIC MOB]))</f>
        <v/>
      </c>
      <c r="L3564" s="1" t="str">
        <f>IF($A3564&gt;--RIGHT($A$2,LEN($A$2)-8),"",SUMIF(Table1[SHIFT NOMENCLATURE], $B3564, Table1[FVIC FIRE]))</f>
        <v/>
      </c>
      <c r="M3564" s="1" t="str">
        <f>IF($A3564&gt;--RIGHT($A$2,LEN($A$2)-8),"",SUMIF(Table1[SHIFT NOMENCLATURE], $B3564, Table1[FKIA]))</f>
        <v/>
      </c>
      <c r="N3564" s="1" t="str">
        <f>IF($A3564&gt;--RIGHT($A$2,LEN($A$2)-8),"",SUMIF(Table1[SHIFT NOMENCLATURE], $B3564, Table1[FWIA]))</f>
        <v/>
      </c>
      <c r="O3564" s="1" t="str">
        <f>IF($A3564&gt;--RIGHT($A$2,LEN($A$2)-8),"",SUMIF(Table1[SHIFT NOMENCLATURE], $B3564, Table1[DUSTWUN]))</f>
        <v/>
      </c>
    </row>
    <row r="3565" spans="1:15" x14ac:dyDescent="0.25">
      <c r="A3565" s="1" t="str">
        <f t="shared" si="110"/>
        <v/>
      </c>
      <c r="B3565" t="str">
        <f t="shared" si="111"/>
        <v/>
      </c>
      <c r="C3565" s="1" t="str">
        <f>IF($A3565&gt;--RIGHT($A$2,LEN($A$2)-8),"",COUNTIF(Table1[SHIFT NOMENCLATURE],$B3565))</f>
        <v/>
      </c>
      <c r="D3565" s="1" t="str">
        <f>IF($A3565&gt;--RIGHT($A$2,LEN($A$2)-8),"",SUMIF(Table1[SHIFT NOMENCLATURE], $B3565, Table1[EVIC KILL]))</f>
        <v/>
      </c>
      <c r="E3565" s="1" t="str">
        <f>IF($A3565&gt;--RIGHT($A$2,LEN($A$2)-8),"",SUMIF(Table1[SHIFT NOMENCLATURE], $B3565, Table1[EVIC MOB]))</f>
        <v/>
      </c>
      <c r="F3565" s="1" t="str">
        <f>IF($A3565&gt;--RIGHT($A$2,LEN($A$2)-8),"",SUMIF(Table1[SHIFT NOMENCLATURE], $B3565, Table1[EVIC FIRE]))</f>
        <v/>
      </c>
      <c r="G3565" s="1" t="str">
        <f>IF($A3565&gt;--RIGHT($A$2,LEN($A$2)-8),"",SUMIF(Table1[SHIFT NOMENCLATURE], $B3565, Table1[EKIA]))</f>
        <v/>
      </c>
      <c r="H3565" s="1" t="str">
        <f>IF($A3565&gt;--RIGHT($A$2,LEN($A$2)-8),"",SUMIF(Table1[SHIFT NOMENCLATURE], $B3565, Table1[EWIA]))</f>
        <v/>
      </c>
      <c r="I3565" s="1" t="str">
        <f>IF($A3565&gt;--RIGHT($A$2,LEN($A$2)-8),"",SUMIF(Table1[SHIFT NOMENCLATURE], $B3565, Table1[EPW]))</f>
        <v/>
      </c>
      <c r="J3565" s="1" t="str">
        <f>IF($A3565&gt;--RIGHT($A$2,LEN($A$2)-8),"",SUMIF(Table1[SHIFT NOMENCLATURE], $B3565, Table1[FVIC KILL]))</f>
        <v/>
      </c>
      <c r="K3565" s="1" t="str">
        <f>IF($A3565&gt;--RIGHT($A$2,LEN($A$2)-8),"",SUMIF(Table1[SHIFT NOMENCLATURE], $B3565, Table1[FVIC MOB]))</f>
        <v/>
      </c>
      <c r="L3565" s="1" t="str">
        <f>IF($A3565&gt;--RIGHT($A$2,LEN($A$2)-8),"",SUMIF(Table1[SHIFT NOMENCLATURE], $B3565, Table1[FVIC FIRE]))</f>
        <v/>
      </c>
      <c r="M3565" s="1" t="str">
        <f>IF($A3565&gt;--RIGHT($A$2,LEN($A$2)-8),"",SUMIF(Table1[SHIFT NOMENCLATURE], $B3565, Table1[FKIA]))</f>
        <v/>
      </c>
      <c r="N3565" s="1" t="str">
        <f>IF($A3565&gt;--RIGHT($A$2,LEN($A$2)-8),"",SUMIF(Table1[SHIFT NOMENCLATURE], $B3565, Table1[FWIA]))</f>
        <v/>
      </c>
      <c r="O3565" s="1" t="str">
        <f>IF($A3565&gt;--RIGHT($A$2,LEN($A$2)-8),"",SUMIF(Table1[SHIFT NOMENCLATURE], $B3565, Table1[DUSTWUN]))</f>
        <v/>
      </c>
    </row>
    <row r="3566" spans="1:15" x14ac:dyDescent="0.25">
      <c r="A3566" s="1" t="str">
        <f t="shared" si="110"/>
        <v/>
      </c>
      <c r="B3566" t="str">
        <f t="shared" si="111"/>
        <v/>
      </c>
      <c r="C3566" s="1" t="str">
        <f>IF($A3566&gt;--RIGHT($A$2,LEN($A$2)-8),"",COUNTIF(Table1[SHIFT NOMENCLATURE],$B3566))</f>
        <v/>
      </c>
      <c r="D3566" s="1" t="str">
        <f>IF($A3566&gt;--RIGHT($A$2,LEN($A$2)-8),"",SUMIF(Table1[SHIFT NOMENCLATURE], $B3566, Table1[EVIC KILL]))</f>
        <v/>
      </c>
      <c r="E3566" s="1" t="str">
        <f>IF($A3566&gt;--RIGHT($A$2,LEN($A$2)-8),"",SUMIF(Table1[SHIFT NOMENCLATURE], $B3566, Table1[EVIC MOB]))</f>
        <v/>
      </c>
      <c r="F3566" s="1" t="str">
        <f>IF($A3566&gt;--RIGHT($A$2,LEN($A$2)-8),"",SUMIF(Table1[SHIFT NOMENCLATURE], $B3566, Table1[EVIC FIRE]))</f>
        <v/>
      </c>
      <c r="G3566" s="1" t="str">
        <f>IF($A3566&gt;--RIGHT($A$2,LEN($A$2)-8),"",SUMIF(Table1[SHIFT NOMENCLATURE], $B3566, Table1[EKIA]))</f>
        <v/>
      </c>
      <c r="H3566" s="1" t="str">
        <f>IF($A3566&gt;--RIGHT($A$2,LEN($A$2)-8),"",SUMIF(Table1[SHIFT NOMENCLATURE], $B3566, Table1[EWIA]))</f>
        <v/>
      </c>
      <c r="I3566" s="1" t="str">
        <f>IF($A3566&gt;--RIGHT($A$2,LEN($A$2)-8),"",SUMIF(Table1[SHIFT NOMENCLATURE], $B3566, Table1[EPW]))</f>
        <v/>
      </c>
      <c r="J3566" s="1" t="str">
        <f>IF($A3566&gt;--RIGHT($A$2,LEN($A$2)-8),"",SUMIF(Table1[SHIFT NOMENCLATURE], $B3566, Table1[FVIC KILL]))</f>
        <v/>
      </c>
      <c r="K3566" s="1" t="str">
        <f>IF($A3566&gt;--RIGHT($A$2,LEN($A$2)-8),"",SUMIF(Table1[SHIFT NOMENCLATURE], $B3566, Table1[FVIC MOB]))</f>
        <v/>
      </c>
      <c r="L3566" s="1" t="str">
        <f>IF($A3566&gt;--RIGHT($A$2,LEN($A$2)-8),"",SUMIF(Table1[SHIFT NOMENCLATURE], $B3566, Table1[FVIC FIRE]))</f>
        <v/>
      </c>
      <c r="M3566" s="1" t="str">
        <f>IF($A3566&gt;--RIGHT($A$2,LEN($A$2)-8),"",SUMIF(Table1[SHIFT NOMENCLATURE], $B3566, Table1[FKIA]))</f>
        <v/>
      </c>
      <c r="N3566" s="1" t="str">
        <f>IF($A3566&gt;--RIGHT($A$2,LEN($A$2)-8),"",SUMIF(Table1[SHIFT NOMENCLATURE], $B3566, Table1[FWIA]))</f>
        <v/>
      </c>
      <c r="O3566" s="1" t="str">
        <f>IF($A3566&gt;--RIGHT($A$2,LEN($A$2)-8),"",SUMIF(Table1[SHIFT NOMENCLATURE], $B3566, Table1[DUSTWUN]))</f>
        <v/>
      </c>
    </row>
    <row r="3567" spans="1:15" x14ac:dyDescent="0.25">
      <c r="A3567" s="1" t="str">
        <f t="shared" si="110"/>
        <v/>
      </c>
      <c r="B3567" t="str">
        <f t="shared" si="111"/>
        <v/>
      </c>
      <c r="C3567" s="1" t="str">
        <f>IF($A3567&gt;--RIGHT($A$2,LEN($A$2)-8),"",COUNTIF(Table1[SHIFT NOMENCLATURE],$B3567))</f>
        <v/>
      </c>
      <c r="D3567" s="1" t="str">
        <f>IF($A3567&gt;--RIGHT($A$2,LEN($A$2)-8),"",SUMIF(Table1[SHIFT NOMENCLATURE], $B3567, Table1[EVIC KILL]))</f>
        <v/>
      </c>
      <c r="E3567" s="1" t="str">
        <f>IF($A3567&gt;--RIGHT($A$2,LEN($A$2)-8),"",SUMIF(Table1[SHIFT NOMENCLATURE], $B3567, Table1[EVIC MOB]))</f>
        <v/>
      </c>
      <c r="F3567" s="1" t="str">
        <f>IF($A3567&gt;--RIGHT($A$2,LEN($A$2)-8),"",SUMIF(Table1[SHIFT NOMENCLATURE], $B3567, Table1[EVIC FIRE]))</f>
        <v/>
      </c>
      <c r="G3567" s="1" t="str">
        <f>IF($A3567&gt;--RIGHT($A$2,LEN($A$2)-8),"",SUMIF(Table1[SHIFT NOMENCLATURE], $B3567, Table1[EKIA]))</f>
        <v/>
      </c>
      <c r="H3567" s="1" t="str">
        <f>IF($A3567&gt;--RIGHT($A$2,LEN($A$2)-8),"",SUMIF(Table1[SHIFT NOMENCLATURE], $B3567, Table1[EWIA]))</f>
        <v/>
      </c>
      <c r="I3567" s="1" t="str">
        <f>IF($A3567&gt;--RIGHT($A$2,LEN($A$2)-8),"",SUMIF(Table1[SHIFT NOMENCLATURE], $B3567, Table1[EPW]))</f>
        <v/>
      </c>
      <c r="J3567" s="1" t="str">
        <f>IF($A3567&gt;--RIGHT($A$2,LEN($A$2)-8),"",SUMIF(Table1[SHIFT NOMENCLATURE], $B3567, Table1[FVIC KILL]))</f>
        <v/>
      </c>
      <c r="K3567" s="1" t="str">
        <f>IF($A3567&gt;--RIGHT($A$2,LEN($A$2)-8),"",SUMIF(Table1[SHIFT NOMENCLATURE], $B3567, Table1[FVIC MOB]))</f>
        <v/>
      </c>
      <c r="L3567" s="1" t="str">
        <f>IF($A3567&gt;--RIGHT($A$2,LEN($A$2)-8),"",SUMIF(Table1[SHIFT NOMENCLATURE], $B3567, Table1[FVIC FIRE]))</f>
        <v/>
      </c>
      <c r="M3567" s="1" t="str">
        <f>IF($A3567&gt;--RIGHT($A$2,LEN($A$2)-8),"",SUMIF(Table1[SHIFT NOMENCLATURE], $B3567, Table1[FKIA]))</f>
        <v/>
      </c>
      <c r="N3567" s="1" t="str">
        <f>IF($A3567&gt;--RIGHT($A$2,LEN($A$2)-8),"",SUMIF(Table1[SHIFT NOMENCLATURE], $B3567, Table1[FWIA]))</f>
        <v/>
      </c>
      <c r="O3567" s="1" t="str">
        <f>IF($A3567&gt;--RIGHT($A$2,LEN($A$2)-8),"",SUMIF(Table1[SHIFT NOMENCLATURE], $B3567, Table1[DUSTWUN]))</f>
        <v/>
      </c>
    </row>
    <row r="3568" spans="1:15" x14ac:dyDescent="0.25">
      <c r="A3568" s="1" t="str">
        <f t="shared" si="110"/>
        <v/>
      </c>
      <c r="B3568" t="str">
        <f t="shared" si="111"/>
        <v/>
      </c>
      <c r="C3568" s="1" t="str">
        <f>IF($A3568&gt;--RIGHT($A$2,LEN($A$2)-8),"",COUNTIF(Table1[SHIFT NOMENCLATURE],$B3568))</f>
        <v/>
      </c>
      <c r="D3568" s="1" t="str">
        <f>IF($A3568&gt;--RIGHT($A$2,LEN($A$2)-8),"",SUMIF(Table1[SHIFT NOMENCLATURE], $B3568, Table1[EVIC KILL]))</f>
        <v/>
      </c>
      <c r="E3568" s="1" t="str">
        <f>IF($A3568&gt;--RIGHT($A$2,LEN($A$2)-8),"",SUMIF(Table1[SHIFT NOMENCLATURE], $B3568, Table1[EVIC MOB]))</f>
        <v/>
      </c>
      <c r="F3568" s="1" t="str">
        <f>IF($A3568&gt;--RIGHT($A$2,LEN($A$2)-8),"",SUMIF(Table1[SHIFT NOMENCLATURE], $B3568, Table1[EVIC FIRE]))</f>
        <v/>
      </c>
      <c r="G3568" s="1" t="str">
        <f>IF($A3568&gt;--RIGHT($A$2,LEN($A$2)-8),"",SUMIF(Table1[SHIFT NOMENCLATURE], $B3568, Table1[EKIA]))</f>
        <v/>
      </c>
      <c r="H3568" s="1" t="str">
        <f>IF($A3568&gt;--RIGHT($A$2,LEN($A$2)-8),"",SUMIF(Table1[SHIFT NOMENCLATURE], $B3568, Table1[EWIA]))</f>
        <v/>
      </c>
      <c r="I3568" s="1" t="str">
        <f>IF($A3568&gt;--RIGHT($A$2,LEN($A$2)-8),"",SUMIF(Table1[SHIFT NOMENCLATURE], $B3568, Table1[EPW]))</f>
        <v/>
      </c>
      <c r="J3568" s="1" t="str">
        <f>IF($A3568&gt;--RIGHT($A$2,LEN($A$2)-8),"",SUMIF(Table1[SHIFT NOMENCLATURE], $B3568, Table1[FVIC KILL]))</f>
        <v/>
      </c>
      <c r="K3568" s="1" t="str">
        <f>IF($A3568&gt;--RIGHT($A$2,LEN($A$2)-8),"",SUMIF(Table1[SHIFT NOMENCLATURE], $B3568, Table1[FVIC MOB]))</f>
        <v/>
      </c>
      <c r="L3568" s="1" t="str">
        <f>IF($A3568&gt;--RIGHT($A$2,LEN($A$2)-8),"",SUMIF(Table1[SHIFT NOMENCLATURE], $B3568, Table1[FVIC FIRE]))</f>
        <v/>
      </c>
      <c r="M3568" s="1" t="str">
        <f>IF($A3568&gt;--RIGHT($A$2,LEN($A$2)-8),"",SUMIF(Table1[SHIFT NOMENCLATURE], $B3568, Table1[FKIA]))</f>
        <v/>
      </c>
      <c r="N3568" s="1" t="str">
        <f>IF($A3568&gt;--RIGHT($A$2,LEN($A$2)-8),"",SUMIF(Table1[SHIFT NOMENCLATURE], $B3568, Table1[FWIA]))</f>
        <v/>
      </c>
      <c r="O3568" s="1" t="str">
        <f>IF($A3568&gt;--RIGHT($A$2,LEN($A$2)-8),"",SUMIF(Table1[SHIFT NOMENCLATURE], $B3568, Table1[DUSTWUN]))</f>
        <v/>
      </c>
    </row>
    <row r="3569" spans="1:15" x14ac:dyDescent="0.25">
      <c r="A3569" s="1" t="str">
        <f t="shared" si="110"/>
        <v/>
      </c>
      <c r="B3569" t="str">
        <f t="shared" si="111"/>
        <v/>
      </c>
      <c r="C3569" s="1" t="str">
        <f>IF($A3569&gt;--RIGHT($A$2,LEN($A$2)-8),"",COUNTIF(Table1[SHIFT NOMENCLATURE],$B3569))</f>
        <v/>
      </c>
      <c r="D3569" s="1" t="str">
        <f>IF($A3569&gt;--RIGHT($A$2,LEN($A$2)-8),"",SUMIF(Table1[SHIFT NOMENCLATURE], $B3569, Table1[EVIC KILL]))</f>
        <v/>
      </c>
      <c r="E3569" s="1" t="str">
        <f>IF($A3569&gt;--RIGHT($A$2,LEN($A$2)-8),"",SUMIF(Table1[SHIFT NOMENCLATURE], $B3569, Table1[EVIC MOB]))</f>
        <v/>
      </c>
      <c r="F3569" s="1" t="str">
        <f>IF($A3569&gt;--RIGHT($A$2,LEN($A$2)-8),"",SUMIF(Table1[SHIFT NOMENCLATURE], $B3569, Table1[EVIC FIRE]))</f>
        <v/>
      </c>
      <c r="G3569" s="1" t="str">
        <f>IF($A3569&gt;--RIGHT($A$2,LEN($A$2)-8),"",SUMIF(Table1[SHIFT NOMENCLATURE], $B3569, Table1[EKIA]))</f>
        <v/>
      </c>
      <c r="H3569" s="1" t="str">
        <f>IF($A3569&gt;--RIGHT($A$2,LEN($A$2)-8),"",SUMIF(Table1[SHIFT NOMENCLATURE], $B3569, Table1[EWIA]))</f>
        <v/>
      </c>
      <c r="I3569" s="1" t="str">
        <f>IF($A3569&gt;--RIGHT($A$2,LEN($A$2)-8),"",SUMIF(Table1[SHIFT NOMENCLATURE], $B3569, Table1[EPW]))</f>
        <v/>
      </c>
      <c r="J3569" s="1" t="str">
        <f>IF($A3569&gt;--RIGHT($A$2,LEN($A$2)-8),"",SUMIF(Table1[SHIFT NOMENCLATURE], $B3569, Table1[FVIC KILL]))</f>
        <v/>
      </c>
      <c r="K3569" s="1" t="str">
        <f>IF($A3569&gt;--RIGHT($A$2,LEN($A$2)-8),"",SUMIF(Table1[SHIFT NOMENCLATURE], $B3569, Table1[FVIC MOB]))</f>
        <v/>
      </c>
      <c r="L3569" s="1" t="str">
        <f>IF($A3569&gt;--RIGHT($A$2,LEN($A$2)-8),"",SUMIF(Table1[SHIFT NOMENCLATURE], $B3569, Table1[FVIC FIRE]))</f>
        <v/>
      </c>
      <c r="M3569" s="1" t="str">
        <f>IF($A3569&gt;--RIGHT($A$2,LEN($A$2)-8),"",SUMIF(Table1[SHIFT NOMENCLATURE], $B3569, Table1[FKIA]))</f>
        <v/>
      </c>
      <c r="N3569" s="1" t="str">
        <f>IF($A3569&gt;--RIGHT($A$2,LEN($A$2)-8),"",SUMIF(Table1[SHIFT NOMENCLATURE], $B3569, Table1[FWIA]))</f>
        <v/>
      </c>
      <c r="O3569" s="1" t="str">
        <f>IF($A3569&gt;--RIGHT($A$2,LEN($A$2)-8),"",SUMIF(Table1[SHIFT NOMENCLATURE], $B3569, Table1[DUSTWUN]))</f>
        <v/>
      </c>
    </row>
    <row r="3570" spans="1:15" x14ac:dyDescent="0.25">
      <c r="A3570" s="1" t="str">
        <f t="shared" si="110"/>
        <v/>
      </c>
      <c r="B3570" t="str">
        <f t="shared" si="111"/>
        <v/>
      </c>
      <c r="C3570" s="1" t="str">
        <f>IF($A3570&gt;--RIGHT($A$2,LEN($A$2)-8),"",COUNTIF(Table1[SHIFT NOMENCLATURE],$B3570))</f>
        <v/>
      </c>
      <c r="D3570" s="1" t="str">
        <f>IF($A3570&gt;--RIGHT($A$2,LEN($A$2)-8),"",SUMIF(Table1[SHIFT NOMENCLATURE], $B3570, Table1[EVIC KILL]))</f>
        <v/>
      </c>
      <c r="E3570" s="1" t="str">
        <f>IF($A3570&gt;--RIGHT($A$2,LEN($A$2)-8),"",SUMIF(Table1[SHIFT NOMENCLATURE], $B3570, Table1[EVIC MOB]))</f>
        <v/>
      </c>
      <c r="F3570" s="1" t="str">
        <f>IF($A3570&gt;--RIGHT($A$2,LEN($A$2)-8),"",SUMIF(Table1[SHIFT NOMENCLATURE], $B3570, Table1[EVIC FIRE]))</f>
        <v/>
      </c>
      <c r="G3570" s="1" t="str">
        <f>IF($A3570&gt;--RIGHT($A$2,LEN($A$2)-8),"",SUMIF(Table1[SHIFT NOMENCLATURE], $B3570, Table1[EKIA]))</f>
        <v/>
      </c>
      <c r="H3570" s="1" t="str">
        <f>IF($A3570&gt;--RIGHT($A$2,LEN($A$2)-8),"",SUMIF(Table1[SHIFT NOMENCLATURE], $B3570, Table1[EWIA]))</f>
        <v/>
      </c>
      <c r="I3570" s="1" t="str">
        <f>IF($A3570&gt;--RIGHT($A$2,LEN($A$2)-8),"",SUMIF(Table1[SHIFT NOMENCLATURE], $B3570, Table1[EPW]))</f>
        <v/>
      </c>
      <c r="J3570" s="1" t="str">
        <f>IF($A3570&gt;--RIGHT($A$2,LEN($A$2)-8),"",SUMIF(Table1[SHIFT NOMENCLATURE], $B3570, Table1[FVIC KILL]))</f>
        <v/>
      </c>
      <c r="K3570" s="1" t="str">
        <f>IF($A3570&gt;--RIGHT($A$2,LEN($A$2)-8),"",SUMIF(Table1[SHIFT NOMENCLATURE], $B3570, Table1[FVIC MOB]))</f>
        <v/>
      </c>
      <c r="L3570" s="1" t="str">
        <f>IF($A3570&gt;--RIGHT($A$2,LEN($A$2)-8),"",SUMIF(Table1[SHIFT NOMENCLATURE], $B3570, Table1[FVIC FIRE]))</f>
        <v/>
      </c>
      <c r="M3570" s="1" t="str">
        <f>IF($A3570&gt;--RIGHT($A$2,LEN($A$2)-8),"",SUMIF(Table1[SHIFT NOMENCLATURE], $B3570, Table1[FKIA]))</f>
        <v/>
      </c>
      <c r="N3570" s="1" t="str">
        <f>IF($A3570&gt;--RIGHT($A$2,LEN($A$2)-8),"",SUMIF(Table1[SHIFT NOMENCLATURE], $B3570, Table1[FWIA]))</f>
        <v/>
      </c>
      <c r="O3570" s="1" t="str">
        <f>IF($A3570&gt;--RIGHT($A$2,LEN($A$2)-8),"",SUMIF(Table1[SHIFT NOMENCLATURE], $B3570, Table1[DUSTWUN]))</f>
        <v/>
      </c>
    </row>
    <row r="3571" spans="1:15" x14ac:dyDescent="0.25">
      <c r="A3571" s="1" t="str">
        <f t="shared" si="110"/>
        <v/>
      </c>
      <c r="B3571" t="str">
        <f t="shared" si="111"/>
        <v/>
      </c>
      <c r="C3571" s="1" t="str">
        <f>IF($A3571&gt;--RIGHT($A$2,LEN($A$2)-8),"",COUNTIF(Table1[SHIFT NOMENCLATURE],$B3571))</f>
        <v/>
      </c>
      <c r="D3571" s="1" t="str">
        <f>IF($A3571&gt;--RIGHT($A$2,LEN($A$2)-8),"",SUMIF(Table1[SHIFT NOMENCLATURE], $B3571, Table1[EVIC KILL]))</f>
        <v/>
      </c>
      <c r="E3571" s="1" t="str">
        <f>IF($A3571&gt;--RIGHT($A$2,LEN($A$2)-8),"",SUMIF(Table1[SHIFT NOMENCLATURE], $B3571, Table1[EVIC MOB]))</f>
        <v/>
      </c>
      <c r="F3571" s="1" t="str">
        <f>IF($A3571&gt;--RIGHT($A$2,LEN($A$2)-8),"",SUMIF(Table1[SHIFT NOMENCLATURE], $B3571, Table1[EVIC FIRE]))</f>
        <v/>
      </c>
      <c r="G3571" s="1" t="str">
        <f>IF($A3571&gt;--RIGHT($A$2,LEN($A$2)-8),"",SUMIF(Table1[SHIFT NOMENCLATURE], $B3571, Table1[EKIA]))</f>
        <v/>
      </c>
      <c r="H3571" s="1" t="str">
        <f>IF($A3571&gt;--RIGHT($A$2,LEN($A$2)-8),"",SUMIF(Table1[SHIFT NOMENCLATURE], $B3571, Table1[EWIA]))</f>
        <v/>
      </c>
      <c r="I3571" s="1" t="str">
        <f>IF($A3571&gt;--RIGHT($A$2,LEN($A$2)-8),"",SUMIF(Table1[SHIFT NOMENCLATURE], $B3571, Table1[EPW]))</f>
        <v/>
      </c>
      <c r="J3571" s="1" t="str">
        <f>IF($A3571&gt;--RIGHT($A$2,LEN($A$2)-8),"",SUMIF(Table1[SHIFT NOMENCLATURE], $B3571, Table1[FVIC KILL]))</f>
        <v/>
      </c>
      <c r="K3571" s="1" t="str">
        <f>IF($A3571&gt;--RIGHT($A$2,LEN($A$2)-8),"",SUMIF(Table1[SHIFT NOMENCLATURE], $B3571, Table1[FVIC MOB]))</f>
        <v/>
      </c>
      <c r="L3571" s="1" t="str">
        <f>IF($A3571&gt;--RIGHT($A$2,LEN($A$2)-8),"",SUMIF(Table1[SHIFT NOMENCLATURE], $B3571, Table1[FVIC FIRE]))</f>
        <v/>
      </c>
      <c r="M3571" s="1" t="str">
        <f>IF($A3571&gt;--RIGHT($A$2,LEN($A$2)-8),"",SUMIF(Table1[SHIFT NOMENCLATURE], $B3571, Table1[FKIA]))</f>
        <v/>
      </c>
      <c r="N3571" s="1" t="str">
        <f>IF($A3571&gt;--RIGHT($A$2,LEN($A$2)-8),"",SUMIF(Table1[SHIFT NOMENCLATURE], $B3571, Table1[FWIA]))</f>
        <v/>
      </c>
      <c r="O3571" s="1" t="str">
        <f>IF($A3571&gt;--RIGHT($A$2,LEN($A$2)-8),"",SUMIF(Table1[SHIFT NOMENCLATURE], $B3571, Table1[DUSTWUN]))</f>
        <v/>
      </c>
    </row>
    <row r="3572" spans="1:15" x14ac:dyDescent="0.25">
      <c r="A3572" s="1" t="str">
        <f t="shared" si="110"/>
        <v/>
      </c>
      <c r="B3572" t="str">
        <f t="shared" si="111"/>
        <v/>
      </c>
      <c r="C3572" s="1" t="str">
        <f>IF($A3572&gt;--RIGHT($A$2,LEN($A$2)-8),"",COUNTIF(Table1[SHIFT NOMENCLATURE],$B3572))</f>
        <v/>
      </c>
      <c r="D3572" s="1" t="str">
        <f>IF($A3572&gt;--RIGHT($A$2,LEN($A$2)-8),"",SUMIF(Table1[SHIFT NOMENCLATURE], $B3572, Table1[EVIC KILL]))</f>
        <v/>
      </c>
      <c r="E3572" s="1" t="str">
        <f>IF($A3572&gt;--RIGHT($A$2,LEN($A$2)-8),"",SUMIF(Table1[SHIFT NOMENCLATURE], $B3572, Table1[EVIC MOB]))</f>
        <v/>
      </c>
      <c r="F3572" s="1" t="str">
        <f>IF($A3572&gt;--RIGHT($A$2,LEN($A$2)-8),"",SUMIF(Table1[SHIFT NOMENCLATURE], $B3572, Table1[EVIC FIRE]))</f>
        <v/>
      </c>
      <c r="G3572" s="1" t="str">
        <f>IF($A3572&gt;--RIGHT($A$2,LEN($A$2)-8),"",SUMIF(Table1[SHIFT NOMENCLATURE], $B3572, Table1[EKIA]))</f>
        <v/>
      </c>
      <c r="H3572" s="1" t="str">
        <f>IF($A3572&gt;--RIGHT($A$2,LEN($A$2)-8),"",SUMIF(Table1[SHIFT NOMENCLATURE], $B3572, Table1[EWIA]))</f>
        <v/>
      </c>
      <c r="I3572" s="1" t="str">
        <f>IF($A3572&gt;--RIGHT($A$2,LEN($A$2)-8),"",SUMIF(Table1[SHIFT NOMENCLATURE], $B3572, Table1[EPW]))</f>
        <v/>
      </c>
      <c r="J3572" s="1" t="str">
        <f>IF($A3572&gt;--RIGHT($A$2,LEN($A$2)-8),"",SUMIF(Table1[SHIFT NOMENCLATURE], $B3572, Table1[FVIC KILL]))</f>
        <v/>
      </c>
      <c r="K3572" s="1" t="str">
        <f>IF($A3572&gt;--RIGHT($A$2,LEN($A$2)-8),"",SUMIF(Table1[SHIFT NOMENCLATURE], $B3572, Table1[FVIC MOB]))</f>
        <v/>
      </c>
      <c r="L3572" s="1" t="str">
        <f>IF($A3572&gt;--RIGHT($A$2,LEN($A$2)-8),"",SUMIF(Table1[SHIFT NOMENCLATURE], $B3572, Table1[FVIC FIRE]))</f>
        <v/>
      </c>
      <c r="M3572" s="1" t="str">
        <f>IF($A3572&gt;--RIGHT($A$2,LEN($A$2)-8),"",SUMIF(Table1[SHIFT NOMENCLATURE], $B3572, Table1[FKIA]))</f>
        <v/>
      </c>
      <c r="N3572" s="1" t="str">
        <f>IF($A3572&gt;--RIGHT($A$2,LEN($A$2)-8),"",SUMIF(Table1[SHIFT NOMENCLATURE], $B3572, Table1[FWIA]))</f>
        <v/>
      </c>
      <c r="O3572" s="1" t="str">
        <f>IF($A3572&gt;--RIGHT($A$2,LEN($A$2)-8),"",SUMIF(Table1[SHIFT NOMENCLATURE], $B3572, Table1[DUSTWUN]))</f>
        <v/>
      </c>
    </row>
    <row r="3573" spans="1:15" x14ac:dyDescent="0.25">
      <c r="A3573" s="1" t="str">
        <f t="shared" si="110"/>
        <v/>
      </c>
      <c r="B3573" t="str">
        <f t="shared" si="111"/>
        <v/>
      </c>
      <c r="C3573" s="1" t="str">
        <f>IF($A3573&gt;--RIGHT($A$2,LEN($A$2)-8),"",COUNTIF(Table1[SHIFT NOMENCLATURE],$B3573))</f>
        <v/>
      </c>
      <c r="D3573" s="1" t="str">
        <f>IF($A3573&gt;--RIGHT($A$2,LEN($A$2)-8),"",SUMIF(Table1[SHIFT NOMENCLATURE], $B3573, Table1[EVIC KILL]))</f>
        <v/>
      </c>
      <c r="E3573" s="1" t="str">
        <f>IF($A3573&gt;--RIGHT($A$2,LEN($A$2)-8),"",SUMIF(Table1[SHIFT NOMENCLATURE], $B3573, Table1[EVIC MOB]))</f>
        <v/>
      </c>
      <c r="F3573" s="1" t="str">
        <f>IF($A3573&gt;--RIGHT($A$2,LEN($A$2)-8),"",SUMIF(Table1[SHIFT NOMENCLATURE], $B3573, Table1[EVIC FIRE]))</f>
        <v/>
      </c>
      <c r="G3573" s="1" t="str">
        <f>IF($A3573&gt;--RIGHT($A$2,LEN($A$2)-8),"",SUMIF(Table1[SHIFT NOMENCLATURE], $B3573, Table1[EKIA]))</f>
        <v/>
      </c>
      <c r="H3573" s="1" t="str">
        <f>IF($A3573&gt;--RIGHT($A$2,LEN($A$2)-8),"",SUMIF(Table1[SHIFT NOMENCLATURE], $B3573, Table1[EWIA]))</f>
        <v/>
      </c>
      <c r="I3573" s="1" t="str">
        <f>IF($A3573&gt;--RIGHT($A$2,LEN($A$2)-8),"",SUMIF(Table1[SHIFT NOMENCLATURE], $B3573, Table1[EPW]))</f>
        <v/>
      </c>
      <c r="J3573" s="1" t="str">
        <f>IF($A3573&gt;--RIGHT($A$2,LEN($A$2)-8),"",SUMIF(Table1[SHIFT NOMENCLATURE], $B3573, Table1[FVIC KILL]))</f>
        <v/>
      </c>
      <c r="K3573" s="1" t="str">
        <f>IF($A3573&gt;--RIGHT($A$2,LEN($A$2)-8),"",SUMIF(Table1[SHIFT NOMENCLATURE], $B3573, Table1[FVIC MOB]))</f>
        <v/>
      </c>
      <c r="L3573" s="1" t="str">
        <f>IF($A3573&gt;--RIGHT($A$2,LEN($A$2)-8),"",SUMIF(Table1[SHIFT NOMENCLATURE], $B3573, Table1[FVIC FIRE]))</f>
        <v/>
      </c>
      <c r="M3573" s="1" t="str">
        <f>IF($A3573&gt;--RIGHT($A$2,LEN($A$2)-8),"",SUMIF(Table1[SHIFT NOMENCLATURE], $B3573, Table1[FKIA]))</f>
        <v/>
      </c>
      <c r="N3573" s="1" t="str">
        <f>IF($A3573&gt;--RIGHT($A$2,LEN($A$2)-8),"",SUMIF(Table1[SHIFT NOMENCLATURE], $B3573, Table1[FWIA]))</f>
        <v/>
      </c>
      <c r="O3573" s="1" t="str">
        <f>IF($A3573&gt;--RIGHT($A$2,LEN($A$2)-8),"",SUMIF(Table1[SHIFT NOMENCLATURE], $B3573, Table1[DUSTWUN]))</f>
        <v/>
      </c>
    </row>
    <row r="3574" spans="1:15" x14ac:dyDescent="0.25">
      <c r="A3574" s="1" t="str">
        <f t="shared" si="110"/>
        <v/>
      </c>
      <c r="B3574" t="str">
        <f t="shared" si="111"/>
        <v/>
      </c>
      <c r="C3574" s="1" t="str">
        <f>IF($A3574&gt;--RIGHT($A$2,LEN($A$2)-8),"",COUNTIF(Table1[SHIFT NOMENCLATURE],$B3574))</f>
        <v/>
      </c>
      <c r="D3574" s="1" t="str">
        <f>IF($A3574&gt;--RIGHT($A$2,LEN($A$2)-8),"",SUMIF(Table1[SHIFT NOMENCLATURE], $B3574, Table1[EVIC KILL]))</f>
        <v/>
      </c>
      <c r="E3574" s="1" t="str">
        <f>IF($A3574&gt;--RIGHT($A$2,LEN($A$2)-8),"",SUMIF(Table1[SHIFT NOMENCLATURE], $B3574, Table1[EVIC MOB]))</f>
        <v/>
      </c>
      <c r="F3574" s="1" t="str">
        <f>IF($A3574&gt;--RIGHT($A$2,LEN($A$2)-8),"",SUMIF(Table1[SHIFT NOMENCLATURE], $B3574, Table1[EVIC FIRE]))</f>
        <v/>
      </c>
      <c r="G3574" s="1" t="str">
        <f>IF($A3574&gt;--RIGHT($A$2,LEN($A$2)-8),"",SUMIF(Table1[SHIFT NOMENCLATURE], $B3574, Table1[EKIA]))</f>
        <v/>
      </c>
      <c r="H3574" s="1" t="str">
        <f>IF($A3574&gt;--RIGHT($A$2,LEN($A$2)-8),"",SUMIF(Table1[SHIFT NOMENCLATURE], $B3574, Table1[EWIA]))</f>
        <v/>
      </c>
      <c r="I3574" s="1" t="str">
        <f>IF($A3574&gt;--RIGHT($A$2,LEN($A$2)-8),"",SUMIF(Table1[SHIFT NOMENCLATURE], $B3574, Table1[EPW]))</f>
        <v/>
      </c>
      <c r="J3574" s="1" t="str">
        <f>IF($A3574&gt;--RIGHT($A$2,LEN($A$2)-8),"",SUMIF(Table1[SHIFT NOMENCLATURE], $B3574, Table1[FVIC KILL]))</f>
        <v/>
      </c>
      <c r="K3574" s="1" t="str">
        <f>IF($A3574&gt;--RIGHT($A$2,LEN($A$2)-8),"",SUMIF(Table1[SHIFT NOMENCLATURE], $B3574, Table1[FVIC MOB]))</f>
        <v/>
      </c>
      <c r="L3574" s="1" t="str">
        <f>IF($A3574&gt;--RIGHT($A$2,LEN($A$2)-8),"",SUMIF(Table1[SHIFT NOMENCLATURE], $B3574, Table1[FVIC FIRE]))</f>
        <v/>
      </c>
      <c r="M3574" s="1" t="str">
        <f>IF($A3574&gt;--RIGHT($A$2,LEN($A$2)-8),"",SUMIF(Table1[SHIFT NOMENCLATURE], $B3574, Table1[FKIA]))</f>
        <v/>
      </c>
      <c r="N3574" s="1" t="str">
        <f>IF($A3574&gt;--RIGHT($A$2,LEN($A$2)-8),"",SUMIF(Table1[SHIFT NOMENCLATURE], $B3574, Table1[FWIA]))</f>
        <v/>
      </c>
      <c r="O3574" s="1" t="str">
        <f>IF($A3574&gt;--RIGHT($A$2,LEN($A$2)-8),"",SUMIF(Table1[SHIFT NOMENCLATURE], $B3574, Table1[DUSTWUN]))</f>
        <v/>
      </c>
    </row>
    <row r="3575" spans="1:15" x14ac:dyDescent="0.25">
      <c r="A3575" s="1" t="str">
        <f t="shared" si="110"/>
        <v/>
      </c>
      <c r="B3575" t="str">
        <f t="shared" si="111"/>
        <v/>
      </c>
      <c r="C3575" s="1" t="str">
        <f>IF($A3575&gt;--RIGHT($A$2,LEN($A$2)-8),"",COUNTIF(Table1[SHIFT NOMENCLATURE],$B3575))</f>
        <v/>
      </c>
      <c r="D3575" s="1" t="str">
        <f>IF($A3575&gt;--RIGHT($A$2,LEN($A$2)-8),"",SUMIF(Table1[SHIFT NOMENCLATURE], $B3575, Table1[EVIC KILL]))</f>
        <v/>
      </c>
      <c r="E3575" s="1" t="str">
        <f>IF($A3575&gt;--RIGHT($A$2,LEN($A$2)-8),"",SUMIF(Table1[SHIFT NOMENCLATURE], $B3575, Table1[EVIC MOB]))</f>
        <v/>
      </c>
      <c r="F3575" s="1" t="str">
        <f>IF($A3575&gt;--RIGHT($A$2,LEN($A$2)-8),"",SUMIF(Table1[SHIFT NOMENCLATURE], $B3575, Table1[EVIC FIRE]))</f>
        <v/>
      </c>
      <c r="G3575" s="1" t="str">
        <f>IF($A3575&gt;--RIGHT($A$2,LEN($A$2)-8),"",SUMIF(Table1[SHIFT NOMENCLATURE], $B3575, Table1[EKIA]))</f>
        <v/>
      </c>
      <c r="H3575" s="1" t="str">
        <f>IF($A3575&gt;--RIGHT($A$2,LEN($A$2)-8),"",SUMIF(Table1[SHIFT NOMENCLATURE], $B3575, Table1[EWIA]))</f>
        <v/>
      </c>
      <c r="I3575" s="1" t="str">
        <f>IF($A3575&gt;--RIGHT($A$2,LEN($A$2)-8),"",SUMIF(Table1[SHIFT NOMENCLATURE], $B3575, Table1[EPW]))</f>
        <v/>
      </c>
      <c r="J3575" s="1" t="str">
        <f>IF($A3575&gt;--RIGHT($A$2,LEN($A$2)-8),"",SUMIF(Table1[SHIFT NOMENCLATURE], $B3575, Table1[FVIC KILL]))</f>
        <v/>
      </c>
      <c r="K3575" s="1" t="str">
        <f>IF($A3575&gt;--RIGHT($A$2,LEN($A$2)-8),"",SUMIF(Table1[SHIFT NOMENCLATURE], $B3575, Table1[FVIC MOB]))</f>
        <v/>
      </c>
      <c r="L3575" s="1" t="str">
        <f>IF($A3575&gt;--RIGHT($A$2,LEN($A$2)-8),"",SUMIF(Table1[SHIFT NOMENCLATURE], $B3575, Table1[FVIC FIRE]))</f>
        <v/>
      </c>
      <c r="M3575" s="1" t="str">
        <f>IF($A3575&gt;--RIGHT($A$2,LEN($A$2)-8),"",SUMIF(Table1[SHIFT NOMENCLATURE], $B3575, Table1[FKIA]))</f>
        <v/>
      </c>
      <c r="N3575" s="1" t="str">
        <f>IF($A3575&gt;--RIGHT($A$2,LEN($A$2)-8),"",SUMIF(Table1[SHIFT NOMENCLATURE], $B3575, Table1[FWIA]))</f>
        <v/>
      </c>
      <c r="O3575" s="1" t="str">
        <f>IF($A3575&gt;--RIGHT($A$2,LEN($A$2)-8),"",SUMIF(Table1[SHIFT NOMENCLATURE], $B3575, Table1[DUSTWUN]))</f>
        <v/>
      </c>
    </row>
    <row r="3576" spans="1:15" x14ac:dyDescent="0.25">
      <c r="A3576" s="1" t="str">
        <f t="shared" si="110"/>
        <v/>
      </c>
      <c r="B3576" t="str">
        <f t="shared" si="111"/>
        <v/>
      </c>
      <c r="C3576" s="1" t="str">
        <f>IF($A3576&gt;--RIGHT($A$2,LEN($A$2)-8),"",COUNTIF(Table1[SHIFT NOMENCLATURE],$B3576))</f>
        <v/>
      </c>
      <c r="D3576" s="1" t="str">
        <f>IF($A3576&gt;--RIGHT($A$2,LEN($A$2)-8),"",SUMIF(Table1[SHIFT NOMENCLATURE], $B3576, Table1[EVIC KILL]))</f>
        <v/>
      </c>
      <c r="E3576" s="1" t="str">
        <f>IF($A3576&gt;--RIGHT($A$2,LEN($A$2)-8),"",SUMIF(Table1[SHIFT NOMENCLATURE], $B3576, Table1[EVIC MOB]))</f>
        <v/>
      </c>
      <c r="F3576" s="1" t="str">
        <f>IF($A3576&gt;--RIGHT($A$2,LEN($A$2)-8),"",SUMIF(Table1[SHIFT NOMENCLATURE], $B3576, Table1[EVIC FIRE]))</f>
        <v/>
      </c>
      <c r="G3576" s="1" t="str">
        <f>IF($A3576&gt;--RIGHT($A$2,LEN($A$2)-8),"",SUMIF(Table1[SHIFT NOMENCLATURE], $B3576, Table1[EKIA]))</f>
        <v/>
      </c>
      <c r="H3576" s="1" t="str">
        <f>IF($A3576&gt;--RIGHT($A$2,LEN($A$2)-8),"",SUMIF(Table1[SHIFT NOMENCLATURE], $B3576, Table1[EWIA]))</f>
        <v/>
      </c>
      <c r="I3576" s="1" t="str">
        <f>IF($A3576&gt;--RIGHT($A$2,LEN($A$2)-8),"",SUMIF(Table1[SHIFT NOMENCLATURE], $B3576, Table1[EPW]))</f>
        <v/>
      </c>
      <c r="J3576" s="1" t="str">
        <f>IF($A3576&gt;--RIGHT($A$2,LEN($A$2)-8),"",SUMIF(Table1[SHIFT NOMENCLATURE], $B3576, Table1[FVIC KILL]))</f>
        <v/>
      </c>
      <c r="K3576" s="1" t="str">
        <f>IF($A3576&gt;--RIGHT($A$2,LEN($A$2)-8),"",SUMIF(Table1[SHIFT NOMENCLATURE], $B3576, Table1[FVIC MOB]))</f>
        <v/>
      </c>
      <c r="L3576" s="1" t="str">
        <f>IF($A3576&gt;--RIGHT($A$2,LEN($A$2)-8),"",SUMIF(Table1[SHIFT NOMENCLATURE], $B3576, Table1[FVIC FIRE]))</f>
        <v/>
      </c>
      <c r="M3576" s="1" t="str">
        <f>IF($A3576&gt;--RIGHT($A$2,LEN($A$2)-8),"",SUMIF(Table1[SHIFT NOMENCLATURE], $B3576, Table1[FKIA]))</f>
        <v/>
      </c>
      <c r="N3576" s="1" t="str">
        <f>IF($A3576&gt;--RIGHT($A$2,LEN($A$2)-8),"",SUMIF(Table1[SHIFT NOMENCLATURE], $B3576, Table1[FWIA]))</f>
        <v/>
      </c>
      <c r="O3576" s="1" t="str">
        <f>IF($A3576&gt;--RIGHT($A$2,LEN($A$2)-8),"",SUMIF(Table1[SHIFT NOMENCLATURE], $B3576, Table1[DUSTWUN]))</f>
        <v/>
      </c>
    </row>
    <row r="3577" spans="1:15" x14ac:dyDescent="0.25">
      <c r="A3577" s="1" t="str">
        <f t="shared" si="110"/>
        <v/>
      </c>
      <c r="B3577" t="str">
        <f t="shared" si="111"/>
        <v/>
      </c>
      <c r="C3577" s="1" t="str">
        <f>IF($A3577&gt;--RIGHT($A$2,LEN($A$2)-8),"",COUNTIF(Table1[SHIFT NOMENCLATURE],$B3577))</f>
        <v/>
      </c>
      <c r="D3577" s="1" t="str">
        <f>IF($A3577&gt;--RIGHT($A$2,LEN($A$2)-8),"",SUMIF(Table1[SHIFT NOMENCLATURE], $B3577, Table1[EVIC KILL]))</f>
        <v/>
      </c>
      <c r="E3577" s="1" t="str">
        <f>IF($A3577&gt;--RIGHT($A$2,LEN($A$2)-8),"",SUMIF(Table1[SHIFT NOMENCLATURE], $B3577, Table1[EVIC MOB]))</f>
        <v/>
      </c>
      <c r="F3577" s="1" t="str">
        <f>IF($A3577&gt;--RIGHT($A$2,LEN($A$2)-8),"",SUMIF(Table1[SHIFT NOMENCLATURE], $B3577, Table1[EVIC FIRE]))</f>
        <v/>
      </c>
      <c r="G3577" s="1" t="str">
        <f>IF($A3577&gt;--RIGHT($A$2,LEN($A$2)-8),"",SUMIF(Table1[SHIFT NOMENCLATURE], $B3577, Table1[EKIA]))</f>
        <v/>
      </c>
      <c r="H3577" s="1" t="str">
        <f>IF($A3577&gt;--RIGHT($A$2,LEN($A$2)-8),"",SUMIF(Table1[SHIFT NOMENCLATURE], $B3577, Table1[EWIA]))</f>
        <v/>
      </c>
      <c r="I3577" s="1" t="str">
        <f>IF($A3577&gt;--RIGHT($A$2,LEN($A$2)-8),"",SUMIF(Table1[SHIFT NOMENCLATURE], $B3577, Table1[EPW]))</f>
        <v/>
      </c>
      <c r="J3577" s="1" t="str">
        <f>IF($A3577&gt;--RIGHT($A$2,LEN($A$2)-8),"",SUMIF(Table1[SHIFT NOMENCLATURE], $B3577, Table1[FVIC KILL]))</f>
        <v/>
      </c>
      <c r="K3577" s="1" t="str">
        <f>IF($A3577&gt;--RIGHT($A$2,LEN($A$2)-8),"",SUMIF(Table1[SHIFT NOMENCLATURE], $B3577, Table1[FVIC MOB]))</f>
        <v/>
      </c>
      <c r="L3577" s="1" t="str">
        <f>IF($A3577&gt;--RIGHT($A$2,LEN($A$2)-8),"",SUMIF(Table1[SHIFT NOMENCLATURE], $B3577, Table1[FVIC FIRE]))</f>
        <v/>
      </c>
      <c r="M3577" s="1" t="str">
        <f>IF($A3577&gt;--RIGHT($A$2,LEN($A$2)-8),"",SUMIF(Table1[SHIFT NOMENCLATURE], $B3577, Table1[FKIA]))</f>
        <v/>
      </c>
      <c r="N3577" s="1" t="str">
        <f>IF($A3577&gt;--RIGHT($A$2,LEN($A$2)-8),"",SUMIF(Table1[SHIFT NOMENCLATURE], $B3577, Table1[FWIA]))</f>
        <v/>
      </c>
      <c r="O3577" s="1" t="str">
        <f>IF($A3577&gt;--RIGHT($A$2,LEN($A$2)-8),"",SUMIF(Table1[SHIFT NOMENCLATURE], $B3577, Table1[DUSTWUN]))</f>
        <v/>
      </c>
    </row>
    <row r="3578" spans="1:15" x14ac:dyDescent="0.25">
      <c r="A3578" s="1" t="str">
        <f t="shared" si="110"/>
        <v/>
      </c>
      <c r="B3578" t="str">
        <f t="shared" si="111"/>
        <v/>
      </c>
      <c r="C3578" s="1" t="str">
        <f>IF($A3578&gt;--RIGHT($A$2,LEN($A$2)-8),"",COUNTIF(Table1[SHIFT NOMENCLATURE],$B3578))</f>
        <v/>
      </c>
      <c r="D3578" s="1" t="str">
        <f>IF($A3578&gt;--RIGHT($A$2,LEN($A$2)-8),"",SUMIF(Table1[SHIFT NOMENCLATURE], $B3578, Table1[EVIC KILL]))</f>
        <v/>
      </c>
      <c r="E3578" s="1" t="str">
        <f>IF($A3578&gt;--RIGHT($A$2,LEN($A$2)-8),"",SUMIF(Table1[SHIFT NOMENCLATURE], $B3578, Table1[EVIC MOB]))</f>
        <v/>
      </c>
      <c r="F3578" s="1" t="str">
        <f>IF($A3578&gt;--RIGHT($A$2,LEN($A$2)-8),"",SUMIF(Table1[SHIFT NOMENCLATURE], $B3578, Table1[EVIC FIRE]))</f>
        <v/>
      </c>
      <c r="G3578" s="1" t="str">
        <f>IF($A3578&gt;--RIGHT($A$2,LEN($A$2)-8),"",SUMIF(Table1[SHIFT NOMENCLATURE], $B3578, Table1[EKIA]))</f>
        <v/>
      </c>
      <c r="H3578" s="1" t="str">
        <f>IF($A3578&gt;--RIGHT($A$2,LEN($A$2)-8),"",SUMIF(Table1[SHIFT NOMENCLATURE], $B3578, Table1[EWIA]))</f>
        <v/>
      </c>
      <c r="I3578" s="1" t="str">
        <f>IF($A3578&gt;--RIGHT($A$2,LEN($A$2)-8),"",SUMIF(Table1[SHIFT NOMENCLATURE], $B3578, Table1[EPW]))</f>
        <v/>
      </c>
      <c r="J3578" s="1" t="str">
        <f>IF($A3578&gt;--RIGHT($A$2,LEN($A$2)-8),"",SUMIF(Table1[SHIFT NOMENCLATURE], $B3578, Table1[FVIC KILL]))</f>
        <v/>
      </c>
      <c r="K3578" s="1" t="str">
        <f>IF($A3578&gt;--RIGHT($A$2,LEN($A$2)-8),"",SUMIF(Table1[SHIFT NOMENCLATURE], $B3578, Table1[FVIC MOB]))</f>
        <v/>
      </c>
      <c r="L3578" s="1" t="str">
        <f>IF($A3578&gt;--RIGHT($A$2,LEN($A$2)-8),"",SUMIF(Table1[SHIFT NOMENCLATURE], $B3578, Table1[FVIC FIRE]))</f>
        <v/>
      </c>
      <c r="M3578" s="1" t="str">
        <f>IF($A3578&gt;--RIGHT($A$2,LEN($A$2)-8),"",SUMIF(Table1[SHIFT NOMENCLATURE], $B3578, Table1[FKIA]))</f>
        <v/>
      </c>
      <c r="N3578" s="1" t="str">
        <f>IF($A3578&gt;--RIGHT($A$2,LEN($A$2)-8),"",SUMIF(Table1[SHIFT NOMENCLATURE], $B3578, Table1[FWIA]))</f>
        <v/>
      </c>
      <c r="O3578" s="1" t="str">
        <f>IF($A3578&gt;--RIGHT($A$2,LEN($A$2)-8),"",SUMIF(Table1[SHIFT NOMENCLATURE], $B3578, Table1[DUSTWUN]))</f>
        <v/>
      </c>
    </row>
    <row r="3579" spans="1:15" x14ac:dyDescent="0.25">
      <c r="A3579" s="1" t="str">
        <f t="shared" si="110"/>
        <v/>
      </c>
      <c r="B3579" t="str">
        <f t="shared" si="111"/>
        <v/>
      </c>
      <c r="C3579" s="1" t="str">
        <f>IF($A3579&gt;--RIGHT($A$2,LEN($A$2)-8),"",COUNTIF(Table1[SHIFT NOMENCLATURE],$B3579))</f>
        <v/>
      </c>
      <c r="D3579" s="1" t="str">
        <f>IF($A3579&gt;--RIGHT($A$2,LEN($A$2)-8),"",SUMIF(Table1[SHIFT NOMENCLATURE], $B3579, Table1[EVIC KILL]))</f>
        <v/>
      </c>
      <c r="E3579" s="1" t="str">
        <f>IF($A3579&gt;--RIGHT($A$2,LEN($A$2)-8),"",SUMIF(Table1[SHIFT NOMENCLATURE], $B3579, Table1[EVIC MOB]))</f>
        <v/>
      </c>
      <c r="F3579" s="1" t="str">
        <f>IF($A3579&gt;--RIGHT($A$2,LEN($A$2)-8),"",SUMIF(Table1[SHIFT NOMENCLATURE], $B3579, Table1[EVIC FIRE]))</f>
        <v/>
      </c>
      <c r="G3579" s="1" t="str">
        <f>IF($A3579&gt;--RIGHT($A$2,LEN($A$2)-8),"",SUMIF(Table1[SHIFT NOMENCLATURE], $B3579, Table1[EKIA]))</f>
        <v/>
      </c>
      <c r="H3579" s="1" t="str">
        <f>IF($A3579&gt;--RIGHT($A$2,LEN($A$2)-8),"",SUMIF(Table1[SHIFT NOMENCLATURE], $B3579, Table1[EWIA]))</f>
        <v/>
      </c>
      <c r="I3579" s="1" t="str">
        <f>IF($A3579&gt;--RIGHT($A$2,LEN($A$2)-8),"",SUMIF(Table1[SHIFT NOMENCLATURE], $B3579, Table1[EPW]))</f>
        <v/>
      </c>
      <c r="J3579" s="1" t="str">
        <f>IF($A3579&gt;--RIGHT($A$2,LEN($A$2)-8),"",SUMIF(Table1[SHIFT NOMENCLATURE], $B3579, Table1[FVIC KILL]))</f>
        <v/>
      </c>
      <c r="K3579" s="1" t="str">
        <f>IF($A3579&gt;--RIGHT($A$2,LEN($A$2)-8),"",SUMIF(Table1[SHIFT NOMENCLATURE], $B3579, Table1[FVIC MOB]))</f>
        <v/>
      </c>
      <c r="L3579" s="1" t="str">
        <f>IF($A3579&gt;--RIGHT($A$2,LEN($A$2)-8),"",SUMIF(Table1[SHIFT NOMENCLATURE], $B3579, Table1[FVIC FIRE]))</f>
        <v/>
      </c>
      <c r="M3579" s="1" t="str">
        <f>IF($A3579&gt;--RIGHT($A$2,LEN($A$2)-8),"",SUMIF(Table1[SHIFT NOMENCLATURE], $B3579, Table1[FKIA]))</f>
        <v/>
      </c>
      <c r="N3579" s="1" t="str">
        <f>IF($A3579&gt;--RIGHT($A$2,LEN($A$2)-8),"",SUMIF(Table1[SHIFT NOMENCLATURE], $B3579, Table1[FWIA]))</f>
        <v/>
      </c>
      <c r="O3579" s="1" t="str">
        <f>IF($A3579&gt;--RIGHT($A$2,LEN($A$2)-8),"",SUMIF(Table1[SHIFT NOMENCLATURE], $B3579, Table1[DUSTWUN]))</f>
        <v/>
      </c>
    </row>
    <row r="3580" spans="1:15" x14ac:dyDescent="0.25">
      <c r="A3580" s="1" t="str">
        <f t="shared" si="110"/>
        <v/>
      </c>
      <c r="B3580" t="str">
        <f t="shared" si="111"/>
        <v/>
      </c>
      <c r="C3580" s="1" t="str">
        <f>IF($A3580&gt;--RIGHT($A$2,LEN($A$2)-8),"",COUNTIF(Table1[SHIFT NOMENCLATURE],$B3580))</f>
        <v/>
      </c>
      <c r="D3580" s="1" t="str">
        <f>IF($A3580&gt;--RIGHT($A$2,LEN($A$2)-8),"",SUMIF(Table1[SHIFT NOMENCLATURE], $B3580, Table1[EVIC KILL]))</f>
        <v/>
      </c>
      <c r="E3580" s="1" t="str">
        <f>IF($A3580&gt;--RIGHT($A$2,LEN($A$2)-8),"",SUMIF(Table1[SHIFT NOMENCLATURE], $B3580, Table1[EVIC MOB]))</f>
        <v/>
      </c>
      <c r="F3580" s="1" t="str">
        <f>IF($A3580&gt;--RIGHT($A$2,LEN($A$2)-8),"",SUMIF(Table1[SHIFT NOMENCLATURE], $B3580, Table1[EVIC FIRE]))</f>
        <v/>
      </c>
      <c r="G3580" s="1" t="str">
        <f>IF($A3580&gt;--RIGHT($A$2,LEN($A$2)-8),"",SUMIF(Table1[SHIFT NOMENCLATURE], $B3580, Table1[EKIA]))</f>
        <v/>
      </c>
      <c r="H3580" s="1" t="str">
        <f>IF($A3580&gt;--RIGHT($A$2,LEN($A$2)-8),"",SUMIF(Table1[SHIFT NOMENCLATURE], $B3580, Table1[EWIA]))</f>
        <v/>
      </c>
      <c r="I3580" s="1" t="str">
        <f>IF($A3580&gt;--RIGHT($A$2,LEN($A$2)-8),"",SUMIF(Table1[SHIFT NOMENCLATURE], $B3580, Table1[EPW]))</f>
        <v/>
      </c>
      <c r="J3580" s="1" t="str">
        <f>IF($A3580&gt;--RIGHT($A$2,LEN($A$2)-8),"",SUMIF(Table1[SHIFT NOMENCLATURE], $B3580, Table1[FVIC KILL]))</f>
        <v/>
      </c>
      <c r="K3580" s="1" t="str">
        <f>IF($A3580&gt;--RIGHT($A$2,LEN($A$2)-8),"",SUMIF(Table1[SHIFT NOMENCLATURE], $B3580, Table1[FVIC MOB]))</f>
        <v/>
      </c>
      <c r="L3580" s="1" t="str">
        <f>IF($A3580&gt;--RIGHT($A$2,LEN($A$2)-8),"",SUMIF(Table1[SHIFT NOMENCLATURE], $B3580, Table1[FVIC FIRE]))</f>
        <v/>
      </c>
      <c r="M3580" s="1" t="str">
        <f>IF($A3580&gt;--RIGHT($A$2,LEN($A$2)-8),"",SUMIF(Table1[SHIFT NOMENCLATURE], $B3580, Table1[FKIA]))</f>
        <v/>
      </c>
      <c r="N3580" s="1" t="str">
        <f>IF($A3580&gt;--RIGHT($A$2,LEN($A$2)-8),"",SUMIF(Table1[SHIFT NOMENCLATURE], $B3580, Table1[FWIA]))</f>
        <v/>
      </c>
      <c r="O3580" s="1" t="str">
        <f>IF($A3580&gt;--RIGHT($A$2,LEN($A$2)-8),"",SUMIF(Table1[SHIFT NOMENCLATURE], $B3580, Table1[DUSTWUN]))</f>
        <v/>
      </c>
    </row>
    <row r="3581" spans="1:15" x14ac:dyDescent="0.25">
      <c r="A3581" s="1" t="str">
        <f t="shared" si="110"/>
        <v/>
      </c>
      <c r="B3581" t="str">
        <f t="shared" si="111"/>
        <v/>
      </c>
      <c r="C3581" s="1" t="str">
        <f>IF($A3581&gt;--RIGHT($A$2,LEN($A$2)-8),"",COUNTIF(Table1[SHIFT NOMENCLATURE],$B3581))</f>
        <v/>
      </c>
      <c r="D3581" s="1" t="str">
        <f>IF($A3581&gt;--RIGHT($A$2,LEN($A$2)-8),"",SUMIF(Table1[SHIFT NOMENCLATURE], $B3581, Table1[EVIC KILL]))</f>
        <v/>
      </c>
      <c r="E3581" s="1" t="str">
        <f>IF($A3581&gt;--RIGHT($A$2,LEN($A$2)-8),"",SUMIF(Table1[SHIFT NOMENCLATURE], $B3581, Table1[EVIC MOB]))</f>
        <v/>
      </c>
      <c r="F3581" s="1" t="str">
        <f>IF($A3581&gt;--RIGHT($A$2,LEN($A$2)-8),"",SUMIF(Table1[SHIFT NOMENCLATURE], $B3581, Table1[EVIC FIRE]))</f>
        <v/>
      </c>
      <c r="G3581" s="1" t="str">
        <f>IF($A3581&gt;--RIGHT($A$2,LEN($A$2)-8),"",SUMIF(Table1[SHIFT NOMENCLATURE], $B3581, Table1[EKIA]))</f>
        <v/>
      </c>
      <c r="H3581" s="1" t="str">
        <f>IF($A3581&gt;--RIGHT($A$2,LEN($A$2)-8),"",SUMIF(Table1[SHIFT NOMENCLATURE], $B3581, Table1[EWIA]))</f>
        <v/>
      </c>
      <c r="I3581" s="1" t="str">
        <f>IF($A3581&gt;--RIGHT($A$2,LEN($A$2)-8),"",SUMIF(Table1[SHIFT NOMENCLATURE], $B3581, Table1[EPW]))</f>
        <v/>
      </c>
      <c r="J3581" s="1" t="str">
        <f>IF($A3581&gt;--RIGHT($A$2,LEN($A$2)-8),"",SUMIF(Table1[SHIFT NOMENCLATURE], $B3581, Table1[FVIC KILL]))</f>
        <v/>
      </c>
      <c r="K3581" s="1" t="str">
        <f>IF($A3581&gt;--RIGHT($A$2,LEN($A$2)-8),"",SUMIF(Table1[SHIFT NOMENCLATURE], $B3581, Table1[FVIC MOB]))</f>
        <v/>
      </c>
      <c r="L3581" s="1" t="str">
        <f>IF($A3581&gt;--RIGHT($A$2,LEN($A$2)-8),"",SUMIF(Table1[SHIFT NOMENCLATURE], $B3581, Table1[FVIC FIRE]))</f>
        <v/>
      </c>
      <c r="M3581" s="1" t="str">
        <f>IF($A3581&gt;--RIGHT($A$2,LEN($A$2)-8),"",SUMIF(Table1[SHIFT NOMENCLATURE], $B3581, Table1[FKIA]))</f>
        <v/>
      </c>
      <c r="N3581" s="1" t="str">
        <f>IF($A3581&gt;--RIGHT($A$2,LEN($A$2)-8),"",SUMIF(Table1[SHIFT NOMENCLATURE], $B3581, Table1[FWIA]))</f>
        <v/>
      </c>
      <c r="O3581" s="1" t="str">
        <f>IF($A3581&gt;--RIGHT($A$2,LEN($A$2)-8),"",SUMIF(Table1[SHIFT NOMENCLATURE], $B3581, Table1[DUSTWUN]))</f>
        <v/>
      </c>
    </row>
    <row r="3582" spans="1:15" x14ac:dyDescent="0.25">
      <c r="A3582" s="1" t="str">
        <f t="shared" si="110"/>
        <v/>
      </c>
      <c r="B3582" t="str">
        <f t="shared" si="111"/>
        <v/>
      </c>
      <c r="C3582" s="1" t="str">
        <f>IF($A3582&gt;--RIGHT($A$2,LEN($A$2)-8),"",COUNTIF(Table1[SHIFT NOMENCLATURE],$B3582))</f>
        <v/>
      </c>
      <c r="D3582" s="1" t="str">
        <f>IF($A3582&gt;--RIGHT($A$2,LEN($A$2)-8),"",SUMIF(Table1[SHIFT NOMENCLATURE], $B3582, Table1[EVIC KILL]))</f>
        <v/>
      </c>
      <c r="E3582" s="1" t="str">
        <f>IF($A3582&gt;--RIGHT($A$2,LEN($A$2)-8),"",SUMIF(Table1[SHIFT NOMENCLATURE], $B3582, Table1[EVIC MOB]))</f>
        <v/>
      </c>
      <c r="F3582" s="1" t="str">
        <f>IF($A3582&gt;--RIGHT($A$2,LEN($A$2)-8),"",SUMIF(Table1[SHIFT NOMENCLATURE], $B3582, Table1[EVIC FIRE]))</f>
        <v/>
      </c>
      <c r="G3582" s="1" t="str">
        <f>IF($A3582&gt;--RIGHT($A$2,LEN($A$2)-8),"",SUMIF(Table1[SHIFT NOMENCLATURE], $B3582, Table1[EKIA]))</f>
        <v/>
      </c>
      <c r="H3582" s="1" t="str">
        <f>IF($A3582&gt;--RIGHT($A$2,LEN($A$2)-8),"",SUMIF(Table1[SHIFT NOMENCLATURE], $B3582, Table1[EWIA]))</f>
        <v/>
      </c>
      <c r="I3582" s="1" t="str">
        <f>IF($A3582&gt;--RIGHT($A$2,LEN($A$2)-8),"",SUMIF(Table1[SHIFT NOMENCLATURE], $B3582, Table1[EPW]))</f>
        <v/>
      </c>
      <c r="J3582" s="1" t="str">
        <f>IF($A3582&gt;--RIGHT($A$2,LEN($A$2)-8),"",SUMIF(Table1[SHIFT NOMENCLATURE], $B3582, Table1[FVIC KILL]))</f>
        <v/>
      </c>
      <c r="K3582" s="1" t="str">
        <f>IF($A3582&gt;--RIGHT($A$2,LEN($A$2)-8),"",SUMIF(Table1[SHIFT NOMENCLATURE], $B3582, Table1[FVIC MOB]))</f>
        <v/>
      </c>
      <c r="L3582" s="1" t="str">
        <f>IF($A3582&gt;--RIGHT($A$2,LEN($A$2)-8),"",SUMIF(Table1[SHIFT NOMENCLATURE], $B3582, Table1[FVIC FIRE]))</f>
        <v/>
      </c>
      <c r="M3582" s="1" t="str">
        <f>IF($A3582&gt;--RIGHT($A$2,LEN($A$2)-8),"",SUMIF(Table1[SHIFT NOMENCLATURE], $B3582, Table1[FKIA]))</f>
        <v/>
      </c>
      <c r="N3582" s="1" t="str">
        <f>IF($A3582&gt;--RIGHT($A$2,LEN($A$2)-8),"",SUMIF(Table1[SHIFT NOMENCLATURE], $B3582, Table1[FWIA]))</f>
        <v/>
      </c>
      <c r="O3582" s="1" t="str">
        <f>IF($A3582&gt;--RIGHT($A$2,LEN($A$2)-8),"",SUMIF(Table1[SHIFT NOMENCLATURE], $B3582, Table1[DUSTWUN]))</f>
        <v/>
      </c>
    </row>
    <row r="3583" spans="1:15" x14ac:dyDescent="0.25">
      <c r="A3583" s="1" t="str">
        <f t="shared" si="110"/>
        <v/>
      </c>
      <c r="B3583" t="str">
        <f t="shared" si="111"/>
        <v/>
      </c>
      <c r="C3583" s="1" t="str">
        <f>IF($A3583&gt;--RIGHT($A$2,LEN($A$2)-8),"",COUNTIF(Table1[SHIFT NOMENCLATURE],$B3583))</f>
        <v/>
      </c>
      <c r="D3583" s="1" t="str">
        <f>IF($A3583&gt;--RIGHT($A$2,LEN($A$2)-8),"",SUMIF(Table1[SHIFT NOMENCLATURE], $B3583, Table1[EVIC KILL]))</f>
        <v/>
      </c>
      <c r="E3583" s="1" t="str">
        <f>IF($A3583&gt;--RIGHT($A$2,LEN($A$2)-8),"",SUMIF(Table1[SHIFT NOMENCLATURE], $B3583, Table1[EVIC MOB]))</f>
        <v/>
      </c>
      <c r="F3583" s="1" t="str">
        <f>IF($A3583&gt;--RIGHT($A$2,LEN($A$2)-8),"",SUMIF(Table1[SHIFT NOMENCLATURE], $B3583, Table1[EVIC FIRE]))</f>
        <v/>
      </c>
      <c r="G3583" s="1" t="str">
        <f>IF($A3583&gt;--RIGHT($A$2,LEN($A$2)-8),"",SUMIF(Table1[SHIFT NOMENCLATURE], $B3583, Table1[EKIA]))</f>
        <v/>
      </c>
      <c r="H3583" s="1" t="str">
        <f>IF($A3583&gt;--RIGHT($A$2,LEN($A$2)-8),"",SUMIF(Table1[SHIFT NOMENCLATURE], $B3583, Table1[EWIA]))</f>
        <v/>
      </c>
      <c r="I3583" s="1" t="str">
        <f>IF($A3583&gt;--RIGHT($A$2,LEN($A$2)-8),"",SUMIF(Table1[SHIFT NOMENCLATURE], $B3583, Table1[EPW]))</f>
        <v/>
      </c>
      <c r="J3583" s="1" t="str">
        <f>IF($A3583&gt;--RIGHT($A$2,LEN($A$2)-8),"",SUMIF(Table1[SHIFT NOMENCLATURE], $B3583, Table1[FVIC KILL]))</f>
        <v/>
      </c>
      <c r="K3583" s="1" t="str">
        <f>IF($A3583&gt;--RIGHT($A$2,LEN($A$2)-8),"",SUMIF(Table1[SHIFT NOMENCLATURE], $B3583, Table1[FVIC MOB]))</f>
        <v/>
      </c>
      <c r="L3583" s="1" t="str">
        <f>IF($A3583&gt;--RIGHT($A$2,LEN($A$2)-8),"",SUMIF(Table1[SHIFT NOMENCLATURE], $B3583, Table1[FVIC FIRE]))</f>
        <v/>
      </c>
      <c r="M3583" s="1" t="str">
        <f>IF($A3583&gt;--RIGHT($A$2,LEN($A$2)-8),"",SUMIF(Table1[SHIFT NOMENCLATURE], $B3583, Table1[FKIA]))</f>
        <v/>
      </c>
      <c r="N3583" s="1" t="str">
        <f>IF($A3583&gt;--RIGHT($A$2,LEN($A$2)-8),"",SUMIF(Table1[SHIFT NOMENCLATURE], $B3583, Table1[FWIA]))</f>
        <v/>
      </c>
      <c r="O3583" s="1" t="str">
        <f>IF($A3583&gt;--RIGHT($A$2,LEN($A$2)-8),"",SUMIF(Table1[SHIFT NOMENCLATURE], $B3583, Table1[DUSTWUN]))</f>
        <v/>
      </c>
    </row>
    <row r="3584" spans="1:15" x14ac:dyDescent="0.25">
      <c r="A3584" s="1" t="str">
        <f t="shared" si="110"/>
        <v/>
      </c>
      <c r="B3584" t="str">
        <f t="shared" si="111"/>
        <v/>
      </c>
      <c r="C3584" s="1" t="str">
        <f>IF($A3584&gt;--RIGHT($A$2,LEN($A$2)-8),"",COUNTIF(Table1[SHIFT NOMENCLATURE],$B3584))</f>
        <v/>
      </c>
      <c r="D3584" s="1" t="str">
        <f>IF($A3584&gt;--RIGHT($A$2,LEN($A$2)-8),"",SUMIF(Table1[SHIFT NOMENCLATURE], $B3584, Table1[EVIC KILL]))</f>
        <v/>
      </c>
      <c r="E3584" s="1" t="str">
        <f>IF($A3584&gt;--RIGHT($A$2,LEN($A$2)-8),"",SUMIF(Table1[SHIFT NOMENCLATURE], $B3584, Table1[EVIC MOB]))</f>
        <v/>
      </c>
      <c r="F3584" s="1" t="str">
        <f>IF($A3584&gt;--RIGHT($A$2,LEN($A$2)-8),"",SUMIF(Table1[SHIFT NOMENCLATURE], $B3584, Table1[EVIC FIRE]))</f>
        <v/>
      </c>
      <c r="G3584" s="1" t="str">
        <f>IF($A3584&gt;--RIGHT($A$2,LEN($A$2)-8),"",SUMIF(Table1[SHIFT NOMENCLATURE], $B3584, Table1[EKIA]))</f>
        <v/>
      </c>
      <c r="H3584" s="1" t="str">
        <f>IF($A3584&gt;--RIGHT($A$2,LEN($A$2)-8),"",SUMIF(Table1[SHIFT NOMENCLATURE], $B3584, Table1[EWIA]))</f>
        <v/>
      </c>
      <c r="I3584" s="1" t="str">
        <f>IF($A3584&gt;--RIGHT($A$2,LEN($A$2)-8),"",SUMIF(Table1[SHIFT NOMENCLATURE], $B3584, Table1[EPW]))</f>
        <v/>
      </c>
      <c r="J3584" s="1" t="str">
        <f>IF($A3584&gt;--RIGHT($A$2,LEN($A$2)-8),"",SUMIF(Table1[SHIFT NOMENCLATURE], $B3584, Table1[FVIC KILL]))</f>
        <v/>
      </c>
      <c r="K3584" s="1" t="str">
        <f>IF($A3584&gt;--RIGHT($A$2,LEN($A$2)-8),"",SUMIF(Table1[SHIFT NOMENCLATURE], $B3584, Table1[FVIC MOB]))</f>
        <v/>
      </c>
      <c r="L3584" s="1" t="str">
        <f>IF($A3584&gt;--RIGHT($A$2,LEN($A$2)-8),"",SUMIF(Table1[SHIFT NOMENCLATURE], $B3584, Table1[FVIC FIRE]))</f>
        <v/>
      </c>
      <c r="M3584" s="1" t="str">
        <f>IF($A3584&gt;--RIGHT($A$2,LEN($A$2)-8),"",SUMIF(Table1[SHIFT NOMENCLATURE], $B3584, Table1[FKIA]))</f>
        <v/>
      </c>
      <c r="N3584" s="1" t="str">
        <f>IF($A3584&gt;--RIGHT($A$2,LEN($A$2)-8),"",SUMIF(Table1[SHIFT NOMENCLATURE], $B3584, Table1[FWIA]))</f>
        <v/>
      </c>
      <c r="O3584" s="1" t="str">
        <f>IF($A3584&gt;--RIGHT($A$2,LEN($A$2)-8),"",SUMIF(Table1[SHIFT NOMENCLATURE], $B3584, Table1[DUSTWUN]))</f>
        <v/>
      </c>
    </row>
    <row r="3585" spans="1:15" x14ac:dyDescent="0.25">
      <c r="A3585" s="1" t="str">
        <f t="shared" si="110"/>
        <v/>
      </c>
      <c r="B3585" t="str">
        <f t="shared" si="111"/>
        <v/>
      </c>
      <c r="C3585" s="1" t="str">
        <f>IF($A3585&gt;--RIGHT($A$2,LEN($A$2)-8),"",COUNTIF(Table1[SHIFT NOMENCLATURE],$B3585))</f>
        <v/>
      </c>
      <c r="D3585" s="1" t="str">
        <f>IF($A3585&gt;--RIGHT($A$2,LEN($A$2)-8),"",SUMIF(Table1[SHIFT NOMENCLATURE], $B3585, Table1[EVIC KILL]))</f>
        <v/>
      </c>
      <c r="E3585" s="1" t="str">
        <f>IF($A3585&gt;--RIGHT($A$2,LEN($A$2)-8),"",SUMIF(Table1[SHIFT NOMENCLATURE], $B3585, Table1[EVIC MOB]))</f>
        <v/>
      </c>
      <c r="F3585" s="1" t="str">
        <f>IF($A3585&gt;--RIGHT($A$2,LEN($A$2)-8),"",SUMIF(Table1[SHIFT NOMENCLATURE], $B3585, Table1[EVIC FIRE]))</f>
        <v/>
      </c>
      <c r="G3585" s="1" t="str">
        <f>IF($A3585&gt;--RIGHT($A$2,LEN($A$2)-8),"",SUMIF(Table1[SHIFT NOMENCLATURE], $B3585, Table1[EKIA]))</f>
        <v/>
      </c>
      <c r="H3585" s="1" t="str">
        <f>IF($A3585&gt;--RIGHT($A$2,LEN($A$2)-8),"",SUMIF(Table1[SHIFT NOMENCLATURE], $B3585, Table1[EWIA]))</f>
        <v/>
      </c>
      <c r="I3585" s="1" t="str">
        <f>IF($A3585&gt;--RIGHT($A$2,LEN($A$2)-8),"",SUMIF(Table1[SHIFT NOMENCLATURE], $B3585, Table1[EPW]))</f>
        <v/>
      </c>
      <c r="J3585" s="1" t="str">
        <f>IF($A3585&gt;--RIGHT($A$2,LEN($A$2)-8),"",SUMIF(Table1[SHIFT NOMENCLATURE], $B3585, Table1[FVIC KILL]))</f>
        <v/>
      </c>
      <c r="K3585" s="1" t="str">
        <f>IF($A3585&gt;--RIGHT($A$2,LEN($A$2)-8),"",SUMIF(Table1[SHIFT NOMENCLATURE], $B3585, Table1[FVIC MOB]))</f>
        <v/>
      </c>
      <c r="L3585" s="1" t="str">
        <f>IF($A3585&gt;--RIGHT($A$2,LEN($A$2)-8),"",SUMIF(Table1[SHIFT NOMENCLATURE], $B3585, Table1[FVIC FIRE]))</f>
        <v/>
      </c>
      <c r="M3585" s="1" t="str">
        <f>IF($A3585&gt;--RIGHT($A$2,LEN($A$2)-8),"",SUMIF(Table1[SHIFT NOMENCLATURE], $B3585, Table1[FKIA]))</f>
        <v/>
      </c>
      <c r="N3585" s="1" t="str">
        <f>IF($A3585&gt;--RIGHT($A$2,LEN($A$2)-8),"",SUMIF(Table1[SHIFT NOMENCLATURE], $B3585, Table1[FWIA]))</f>
        <v/>
      </c>
      <c r="O3585" s="1" t="str">
        <f>IF($A3585&gt;--RIGHT($A$2,LEN($A$2)-8),"",SUMIF(Table1[SHIFT NOMENCLATURE], $B3585, Table1[DUSTWUN]))</f>
        <v/>
      </c>
    </row>
    <row r="3586" spans="1:15" x14ac:dyDescent="0.25">
      <c r="A3586" s="1" t="str">
        <f t="shared" si="110"/>
        <v/>
      </c>
      <c r="B3586" t="str">
        <f t="shared" si="111"/>
        <v/>
      </c>
      <c r="C3586" s="1" t="str">
        <f>IF($A3586&gt;--RIGHT($A$2,LEN($A$2)-8),"",COUNTIF(Table1[SHIFT NOMENCLATURE],$B3586))</f>
        <v/>
      </c>
      <c r="D3586" s="1" t="str">
        <f>IF($A3586&gt;--RIGHT($A$2,LEN($A$2)-8),"",SUMIF(Table1[SHIFT NOMENCLATURE], $B3586, Table1[EVIC KILL]))</f>
        <v/>
      </c>
      <c r="E3586" s="1" t="str">
        <f>IF($A3586&gt;--RIGHT($A$2,LEN($A$2)-8),"",SUMIF(Table1[SHIFT NOMENCLATURE], $B3586, Table1[EVIC MOB]))</f>
        <v/>
      </c>
      <c r="F3586" s="1" t="str">
        <f>IF($A3586&gt;--RIGHT($A$2,LEN($A$2)-8),"",SUMIF(Table1[SHIFT NOMENCLATURE], $B3586, Table1[EVIC FIRE]))</f>
        <v/>
      </c>
      <c r="G3586" s="1" t="str">
        <f>IF($A3586&gt;--RIGHT($A$2,LEN($A$2)-8),"",SUMIF(Table1[SHIFT NOMENCLATURE], $B3586, Table1[EKIA]))</f>
        <v/>
      </c>
      <c r="H3586" s="1" t="str">
        <f>IF($A3586&gt;--RIGHT($A$2,LEN($A$2)-8),"",SUMIF(Table1[SHIFT NOMENCLATURE], $B3586, Table1[EWIA]))</f>
        <v/>
      </c>
      <c r="I3586" s="1" t="str">
        <f>IF($A3586&gt;--RIGHT($A$2,LEN($A$2)-8),"",SUMIF(Table1[SHIFT NOMENCLATURE], $B3586, Table1[EPW]))</f>
        <v/>
      </c>
      <c r="J3586" s="1" t="str">
        <f>IF($A3586&gt;--RIGHT($A$2,LEN($A$2)-8),"",SUMIF(Table1[SHIFT NOMENCLATURE], $B3586, Table1[FVIC KILL]))</f>
        <v/>
      </c>
      <c r="K3586" s="1" t="str">
        <f>IF($A3586&gt;--RIGHT($A$2,LEN($A$2)-8),"",SUMIF(Table1[SHIFT NOMENCLATURE], $B3586, Table1[FVIC MOB]))</f>
        <v/>
      </c>
      <c r="L3586" s="1" t="str">
        <f>IF($A3586&gt;--RIGHT($A$2,LEN($A$2)-8),"",SUMIF(Table1[SHIFT NOMENCLATURE], $B3586, Table1[FVIC FIRE]))</f>
        <v/>
      </c>
      <c r="M3586" s="1" t="str">
        <f>IF($A3586&gt;--RIGHT($A$2,LEN($A$2)-8),"",SUMIF(Table1[SHIFT NOMENCLATURE], $B3586, Table1[FKIA]))</f>
        <v/>
      </c>
      <c r="N3586" s="1" t="str">
        <f>IF($A3586&gt;--RIGHT($A$2,LEN($A$2)-8),"",SUMIF(Table1[SHIFT NOMENCLATURE], $B3586, Table1[FWIA]))</f>
        <v/>
      </c>
      <c r="O3586" s="1" t="str">
        <f>IF($A3586&gt;--RIGHT($A$2,LEN($A$2)-8),"",SUMIF(Table1[SHIFT NOMENCLATURE], $B3586, Table1[DUSTWUN]))</f>
        <v/>
      </c>
    </row>
    <row r="3587" spans="1:15" x14ac:dyDescent="0.25">
      <c r="A3587" s="1" t="str">
        <f t="shared" si="110"/>
        <v/>
      </c>
      <c r="B3587" t="str">
        <f t="shared" si="111"/>
        <v/>
      </c>
      <c r="C3587" s="1" t="str">
        <f>IF($A3587&gt;--RIGHT($A$2,LEN($A$2)-8),"",COUNTIF(Table1[SHIFT NOMENCLATURE],$B3587))</f>
        <v/>
      </c>
      <c r="D3587" s="1" t="str">
        <f>IF($A3587&gt;--RIGHT($A$2,LEN($A$2)-8),"",SUMIF(Table1[SHIFT NOMENCLATURE], $B3587, Table1[EVIC KILL]))</f>
        <v/>
      </c>
      <c r="E3587" s="1" t="str">
        <f>IF($A3587&gt;--RIGHT($A$2,LEN($A$2)-8),"",SUMIF(Table1[SHIFT NOMENCLATURE], $B3587, Table1[EVIC MOB]))</f>
        <v/>
      </c>
      <c r="F3587" s="1" t="str">
        <f>IF($A3587&gt;--RIGHT($A$2,LEN($A$2)-8),"",SUMIF(Table1[SHIFT NOMENCLATURE], $B3587, Table1[EVIC FIRE]))</f>
        <v/>
      </c>
      <c r="G3587" s="1" t="str">
        <f>IF($A3587&gt;--RIGHT($A$2,LEN($A$2)-8),"",SUMIF(Table1[SHIFT NOMENCLATURE], $B3587, Table1[EKIA]))</f>
        <v/>
      </c>
      <c r="H3587" s="1" t="str">
        <f>IF($A3587&gt;--RIGHT($A$2,LEN($A$2)-8),"",SUMIF(Table1[SHIFT NOMENCLATURE], $B3587, Table1[EWIA]))</f>
        <v/>
      </c>
      <c r="I3587" s="1" t="str">
        <f>IF($A3587&gt;--RIGHT($A$2,LEN($A$2)-8),"",SUMIF(Table1[SHIFT NOMENCLATURE], $B3587, Table1[EPW]))</f>
        <v/>
      </c>
      <c r="J3587" s="1" t="str">
        <f>IF($A3587&gt;--RIGHT($A$2,LEN($A$2)-8),"",SUMIF(Table1[SHIFT NOMENCLATURE], $B3587, Table1[FVIC KILL]))</f>
        <v/>
      </c>
      <c r="K3587" s="1" t="str">
        <f>IF($A3587&gt;--RIGHT($A$2,LEN($A$2)-8),"",SUMIF(Table1[SHIFT NOMENCLATURE], $B3587, Table1[FVIC MOB]))</f>
        <v/>
      </c>
      <c r="L3587" s="1" t="str">
        <f>IF($A3587&gt;--RIGHT($A$2,LEN($A$2)-8),"",SUMIF(Table1[SHIFT NOMENCLATURE], $B3587, Table1[FVIC FIRE]))</f>
        <v/>
      </c>
      <c r="M3587" s="1" t="str">
        <f>IF($A3587&gt;--RIGHT($A$2,LEN($A$2)-8),"",SUMIF(Table1[SHIFT NOMENCLATURE], $B3587, Table1[FKIA]))</f>
        <v/>
      </c>
      <c r="N3587" s="1" t="str">
        <f>IF($A3587&gt;--RIGHT($A$2,LEN($A$2)-8),"",SUMIF(Table1[SHIFT NOMENCLATURE], $B3587, Table1[FWIA]))</f>
        <v/>
      </c>
      <c r="O3587" s="1" t="str">
        <f>IF($A3587&gt;--RIGHT($A$2,LEN($A$2)-8),"",SUMIF(Table1[SHIFT NOMENCLATURE], $B3587, Table1[DUSTWUN]))</f>
        <v/>
      </c>
    </row>
    <row r="3588" spans="1:15" x14ac:dyDescent="0.25">
      <c r="A3588" s="1" t="str">
        <f t="shared" si="110"/>
        <v/>
      </c>
      <c r="B3588" t="str">
        <f t="shared" si="111"/>
        <v/>
      </c>
      <c r="C3588" s="1" t="str">
        <f>IF($A3588&gt;--RIGHT($A$2,LEN($A$2)-8),"",COUNTIF(Table1[SHIFT NOMENCLATURE],$B3588))</f>
        <v/>
      </c>
      <c r="D3588" s="1" t="str">
        <f>IF($A3588&gt;--RIGHT($A$2,LEN($A$2)-8),"",SUMIF(Table1[SHIFT NOMENCLATURE], $B3588, Table1[EVIC KILL]))</f>
        <v/>
      </c>
      <c r="E3588" s="1" t="str">
        <f>IF($A3588&gt;--RIGHT($A$2,LEN($A$2)-8),"",SUMIF(Table1[SHIFT NOMENCLATURE], $B3588, Table1[EVIC MOB]))</f>
        <v/>
      </c>
      <c r="F3588" s="1" t="str">
        <f>IF($A3588&gt;--RIGHT($A$2,LEN($A$2)-8),"",SUMIF(Table1[SHIFT NOMENCLATURE], $B3588, Table1[EVIC FIRE]))</f>
        <v/>
      </c>
      <c r="G3588" s="1" t="str">
        <f>IF($A3588&gt;--RIGHT($A$2,LEN($A$2)-8),"",SUMIF(Table1[SHIFT NOMENCLATURE], $B3588, Table1[EKIA]))</f>
        <v/>
      </c>
      <c r="H3588" s="1" t="str">
        <f>IF($A3588&gt;--RIGHT($A$2,LEN($A$2)-8),"",SUMIF(Table1[SHIFT NOMENCLATURE], $B3588, Table1[EWIA]))</f>
        <v/>
      </c>
      <c r="I3588" s="1" t="str">
        <f>IF($A3588&gt;--RIGHT($A$2,LEN($A$2)-8),"",SUMIF(Table1[SHIFT NOMENCLATURE], $B3588, Table1[EPW]))</f>
        <v/>
      </c>
      <c r="J3588" s="1" t="str">
        <f>IF($A3588&gt;--RIGHT($A$2,LEN($A$2)-8),"",SUMIF(Table1[SHIFT NOMENCLATURE], $B3588, Table1[FVIC KILL]))</f>
        <v/>
      </c>
      <c r="K3588" s="1" t="str">
        <f>IF($A3588&gt;--RIGHT($A$2,LEN($A$2)-8),"",SUMIF(Table1[SHIFT NOMENCLATURE], $B3588, Table1[FVIC MOB]))</f>
        <v/>
      </c>
      <c r="L3588" s="1" t="str">
        <f>IF($A3588&gt;--RIGHT($A$2,LEN($A$2)-8),"",SUMIF(Table1[SHIFT NOMENCLATURE], $B3588, Table1[FVIC FIRE]))</f>
        <v/>
      </c>
      <c r="M3588" s="1" t="str">
        <f>IF($A3588&gt;--RIGHT($A$2,LEN($A$2)-8),"",SUMIF(Table1[SHIFT NOMENCLATURE], $B3588, Table1[FKIA]))</f>
        <v/>
      </c>
      <c r="N3588" s="1" t="str">
        <f>IF($A3588&gt;--RIGHT($A$2,LEN($A$2)-8),"",SUMIF(Table1[SHIFT NOMENCLATURE], $B3588, Table1[FWIA]))</f>
        <v/>
      </c>
      <c r="O3588" s="1" t="str">
        <f>IF($A3588&gt;--RIGHT($A$2,LEN($A$2)-8),"",SUMIF(Table1[SHIFT NOMENCLATURE], $B3588, Table1[DUSTWUN]))</f>
        <v/>
      </c>
    </row>
    <row r="3589" spans="1:15" x14ac:dyDescent="0.25">
      <c r="A3589" s="1" t="str">
        <f t="shared" ref="A3589:A3652" si="112">IF($A3588&gt;--RIGHT($A$2,LEN($A$2)-8)-1,"",ROW()-2)</f>
        <v/>
      </c>
      <c r="B3589" t="str">
        <f t="shared" ref="B3589:B3652" si="113">IF($A3588&gt;--RIGHT($A$2,LEN($A$2)-8)-1,"",IF(MID($B3588,3,4)="1900",CONCATENATE(TEXT(DATEVALUE(MID($B3588,15,2)&amp;MID($B3588,21,3)&amp;RIGHT($B3588,4)),"dd"), "0700-1900", UPPER(TEXT(DATEVALUE(MID($B3588,15,2)&amp;MID($B3588,21,3)&amp;RIGHT($B3588,4)),"mmm")), RIGHT($B3588,4)), CONCATENATE(LEFT($B3588,2), "1900", MID($B3588,12,3), RIGHT($B3588,4), "-", TEXT(DATEVALUE(LEFT($B3588,2)&amp;MID($B3588,12,3)&amp;RIGHT($B3588,4))+1,"dd"),"0700", UPPER(TEXT(DATEVALUE(LEFT($B3588,2)&amp;MID($B3588,12,3)&amp;RIGHT($B3588,4))+1,"mmm")), TEXT(DATEVALUE(LEFT($B3588,2)&amp;MID($B3588,12,3)&amp;RIGHT($B3588,4))+1,"yyyy"))))</f>
        <v/>
      </c>
      <c r="C3589" s="1" t="str">
        <f>IF($A3589&gt;--RIGHT($A$2,LEN($A$2)-8),"",COUNTIF(Table1[SHIFT NOMENCLATURE],$B3589))</f>
        <v/>
      </c>
      <c r="D3589" s="1" t="str">
        <f>IF($A3589&gt;--RIGHT($A$2,LEN($A$2)-8),"",SUMIF(Table1[SHIFT NOMENCLATURE], $B3589, Table1[EVIC KILL]))</f>
        <v/>
      </c>
      <c r="E3589" s="1" t="str">
        <f>IF($A3589&gt;--RIGHT($A$2,LEN($A$2)-8),"",SUMIF(Table1[SHIFT NOMENCLATURE], $B3589, Table1[EVIC MOB]))</f>
        <v/>
      </c>
      <c r="F3589" s="1" t="str">
        <f>IF($A3589&gt;--RIGHT($A$2,LEN($A$2)-8),"",SUMIF(Table1[SHIFT NOMENCLATURE], $B3589, Table1[EVIC FIRE]))</f>
        <v/>
      </c>
      <c r="G3589" s="1" t="str">
        <f>IF($A3589&gt;--RIGHT($A$2,LEN($A$2)-8),"",SUMIF(Table1[SHIFT NOMENCLATURE], $B3589, Table1[EKIA]))</f>
        <v/>
      </c>
      <c r="H3589" s="1" t="str">
        <f>IF($A3589&gt;--RIGHT($A$2,LEN($A$2)-8),"",SUMIF(Table1[SHIFT NOMENCLATURE], $B3589, Table1[EWIA]))</f>
        <v/>
      </c>
      <c r="I3589" s="1" t="str">
        <f>IF($A3589&gt;--RIGHT($A$2,LEN($A$2)-8),"",SUMIF(Table1[SHIFT NOMENCLATURE], $B3589, Table1[EPW]))</f>
        <v/>
      </c>
      <c r="J3589" s="1" t="str">
        <f>IF($A3589&gt;--RIGHT($A$2,LEN($A$2)-8),"",SUMIF(Table1[SHIFT NOMENCLATURE], $B3589, Table1[FVIC KILL]))</f>
        <v/>
      </c>
      <c r="K3589" s="1" t="str">
        <f>IF($A3589&gt;--RIGHT($A$2,LEN($A$2)-8),"",SUMIF(Table1[SHIFT NOMENCLATURE], $B3589, Table1[FVIC MOB]))</f>
        <v/>
      </c>
      <c r="L3589" s="1" t="str">
        <f>IF($A3589&gt;--RIGHT($A$2,LEN($A$2)-8),"",SUMIF(Table1[SHIFT NOMENCLATURE], $B3589, Table1[FVIC FIRE]))</f>
        <v/>
      </c>
      <c r="M3589" s="1" t="str">
        <f>IF($A3589&gt;--RIGHT($A$2,LEN($A$2)-8),"",SUMIF(Table1[SHIFT NOMENCLATURE], $B3589, Table1[FKIA]))</f>
        <v/>
      </c>
      <c r="N3589" s="1" t="str">
        <f>IF($A3589&gt;--RIGHT($A$2,LEN($A$2)-8),"",SUMIF(Table1[SHIFT NOMENCLATURE], $B3589, Table1[FWIA]))</f>
        <v/>
      </c>
      <c r="O3589" s="1" t="str">
        <f>IF($A3589&gt;--RIGHT($A$2,LEN($A$2)-8),"",SUMIF(Table1[SHIFT NOMENCLATURE], $B3589, Table1[DUSTWUN]))</f>
        <v/>
      </c>
    </row>
    <row r="3590" spans="1:15" x14ac:dyDescent="0.25">
      <c r="A3590" s="1" t="str">
        <f t="shared" si="112"/>
        <v/>
      </c>
      <c r="B3590" t="str">
        <f t="shared" si="113"/>
        <v/>
      </c>
      <c r="C3590" s="1" t="str">
        <f>IF($A3590&gt;--RIGHT($A$2,LEN($A$2)-8),"",COUNTIF(Table1[SHIFT NOMENCLATURE],$B3590))</f>
        <v/>
      </c>
      <c r="D3590" s="1" t="str">
        <f>IF($A3590&gt;--RIGHT($A$2,LEN($A$2)-8),"",SUMIF(Table1[SHIFT NOMENCLATURE], $B3590, Table1[EVIC KILL]))</f>
        <v/>
      </c>
      <c r="E3590" s="1" t="str">
        <f>IF($A3590&gt;--RIGHT($A$2,LEN($A$2)-8),"",SUMIF(Table1[SHIFT NOMENCLATURE], $B3590, Table1[EVIC MOB]))</f>
        <v/>
      </c>
      <c r="F3590" s="1" t="str">
        <f>IF($A3590&gt;--RIGHT($A$2,LEN($A$2)-8),"",SUMIF(Table1[SHIFT NOMENCLATURE], $B3590, Table1[EVIC FIRE]))</f>
        <v/>
      </c>
      <c r="G3590" s="1" t="str">
        <f>IF($A3590&gt;--RIGHT($A$2,LEN($A$2)-8),"",SUMIF(Table1[SHIFT NOMENCLATURE], $B3590, Table1[EKIA]))</f>
        <v/>
      </c>
      <c r="H3590" s="1" t="str">
        <f>IF($A3590&gt;--RIGHT($A$2,LEN($A$2)-8),"",SUMIF(Table1[SHIFT NOMENCLATURE], $B3590, Table1[EWIA]))</f>
        <v/>
      </c>
      <c r="I3590" s="1" t="str">
        <f>IF($A3590&gt;--RIGHT($A$2,LEN($A$2)-8),"",SUMIF(Table1[SHIFT NOMENCLATURE], $B3590, Table1[EPW]))</f>
        <v/>
      </c>
      <c r="J3590" s="1" t="str">
        <f>IF($A3590&gt;--RIGHT($A$2,LEN($A$2)-8),"",SUMIF(Table1[SHIFT NOMENCLATURE], $B3590, Table1[FVIC KILL]))</f>
        <v/>
      </c>
      <c r="K3590" s="1" t="str">
        <f>IF($A3590&gt;--RIGHT($A$2,LEN($A$2)-8),"",SUMIF(Table1[SHIFT NOMENCLATURE], $B3590, Table1[FVIC MOB]))</f>
        <v/>
      </c>
      <c r="L3590" s="1" t="str">
        <f>IF($A3590&gt;--RIGHT($A$2,LEN($A$2)-8),"",SUMIF(Table1[SHIFT NOMENCLATURE], $B3590, Table1[FVIC FIRE]))</f>
        <v/>
      </c>
      <c r="M3590" s="1" t="str">
        <f>IF($A3590&gt;--RIGHT($A$2,LEN($A$2)-8),"",SUMIF(Table1[SHIFT NOMENCLATURE], $B3590, Table1[FKIA]))</f>
        <v/>
      </c>
      <c r="N3590" s="1" t="str">
        <f>IF($A3590&gt;--RIGHT($A$2,LEN($A$2)-8),"",SUMIF(Table1[SHIFT NOMENCLATURE], $B3590, Table1[FWIA]))</f>
        <v/>
      </c>
      <c r="O3590" s="1" t="str">
        <f>IF($A3590&gt;--RIGHT($A$2,LEN($A$2)-8),"",SUMIF(Table1[SHIFT NOMENCLATURE], $B3590, Table1[DUSTWUN]))</f>
        <v/>
      </c>
    </row>
    <row r="3591" spans="1:15" x14ac:dyDescent="0.25">
      <c r="A3591" s="1" t="str">
        <f t="shared" si="112"/>
        <v/>
      </c>
      <c r="B3591" t="str">
        <f t="shared" si="113"/>
        <v/>
      </c>
      <c r="C3591" s="1" t="str">
        <f>IF($A3591&gt;--RIGHT($A$2,LEN($A$2)-8),"",COUNTIF(Table1[SHIFT NOMENCLATURE],$B3591))</f>
        <v/>
      </c>
      <c r="D3591" s="1" t="str">
        <f>IF($A3591&gt;--RIGHT($A$2,LEN($A$2)-8),"",SUMIF(Table1[SHIFT NOMENCLATURE], $B3591, Table1[EVIC KILL]))</f>
        <v/>
      </c>
      <c r="E3591" s="1" t="str">
        <f>IF($A3591&gt;--RIGHT($A$2,LEN($A$2)-8),"",SUMIF(Table1[SHIFT NOMENCLATURE], $B3591, Table1[EVIC MOB]))</f>
        <v/>
      </c>
      <c r="F3591" s="1" t="str">
        <f>IF($A3591&gt;--RIGHT($A$2,LEN($A$2)-8),"",SUMIF(Table1[SHIFT NOMENCLATURE], $B3591, Table1[EVIC FIRE]))</f>
        <v/>
      </c>
      <c r="G3591" s="1" t="str">
        <f>IF($A3591&gt;--RIGHT($A$2,LEN($A$2)-8),"",SUMIF(Table1[SHIFT NOMENCLATURE], $B3591, Table1[EKIA]))</f>
        <v/>
      </c>
      <c r="H3591" s="1" t="str">
        <f>IF($A3591&gt;--RIGHT($A$2,LEN($A$2)-8),"",SUMIF(Table1[SHIFT NOMENCLATURE], $B3591, Table1[EWIA]))</f>
        <v/>
      </c>
      <c r="I3591" s="1" t="str">
        <f>IF($A3591&gt;--RIGHT($A$2,LEN($A$2)-8),"",SUMIF(Table1[SHIFT NOMENCLATURE], $B3591, Table1[EPW]))</f>
        <v/>
      </c>
      <c r="J3591" s="1" t="str">
        <f>IF($A3591&gt;--RIGHT($A$2,LEN($A$2)-8),"",SUMIF(Table1[SHIFT NOMENCLATURE], $B3591, Table1[FVIC KILL]))</f>
        <v/>
      </c>
      <c r="K3591" s="1" t="str">
        <f>IF($A3591&gt;--RIGHT($A$2,LEN($A$2)-8),"",SUMIF(Table1[SHIFT NOMENCLATURE], $B3591, Table1[FVIC MOB]))</f>
        <v/>
      </c>
      <c r="L3591" s="1" t="str">
        <f>IF($A3591&gt;--RIGHT($A$2,LEN($A$2)-8),"",SUMIF(Table1[SHIFT NOMENCLATURE], $B3591, Table1[FVIC FIRE]))</f>
        <v/>
      </c>
      <c r="M3591" s="1" t="str">
        <f>IF($A3591&gt;--RIGHT($A$2,LEN($A$2)-8),"",SUMIF(Table1[SHIFT NOMENCLATURE], $B3591, Table1[FKIA]))</f>
        <v/>
      </c>
      <c r="N3591" s="1" t="str">
        <f>IF($A3591&gt;--RIGHT($A$2,LEN($A$2)-8),"",SUMIF(Table1[SHIFT NOMENCLATURE], $B3591, Table1[FWIA]))</f>
        <v/>
      </c>
      <c r="O3591" s="1" t="str">
        <f>IF($A3591&gt;--RIGHT($A$2,LEN($A$2)-8),"",SUMIF(Table1[SHIFT NOMENCLATURE], $B3591, Table1[DUSTWUN]))</f>
        <v/>
      </c>
    </row>
    <row r="3592" spans="1:15" x14ac:dyDescent="0.25">
      <c r="A3592" s="1" t="str">
        <f t="shared" si="112"/>
        <v/>
      </c>
      <c r="B3592" t="str">
        <f t="shared" si="113"/>
        <v/>
      </c>
      <c r="C3592" s="1" t="str">
        <f>IF($A3592&gt;--RIGHT($A$2,LEN($A$2)-8),"",COUNTIF(Table1[SHIFT NOMENCLATURE],$B3592))</f>
        <v/>
      </c>
      <c r="D3592" s="1" t="str">
        <f>IF($A3592&gt;--RIGHT($A$2,LEN($A$2)-8),"",SUMIF(Table1[SHIFT NOMENCLATURE], $B3592, Table1[EVIC KILL]))</f>
        <v/>
      </c>
      <c r="E3592" s="1" t="str">
        <f>IF($A3592&gt;--RIGHT($A$2,LEN($A$2)-8),"",SUMIF(Table1[SHIFT NOMENCLATURE], $B3592, Table1[EVIC MOB]))</f>
        <v/>
      </c>
      <c r="F3592" s="1" t="str">
        <f>IF($A3592&gt;--RIGHT($A$2,LEN($A$2)-8),"",SUMIF(Table1[SHIFT NOMENCLATURE], $B3592, Table1[EVIC FIRE]))</f>
        <v/>
      </c>
      <c r="G3592" s="1" t="str">
        <f>IF($A3592&gt;--RIGHT($A$2,LEN($A$2)-8),"",SUMIF(Table1[SHIFT NOMENCLATURE], $B3592, Table1[EKIA]))</f>
        <v/>
      </c>
      <c r="H3592" s="1" t="str">
        <f>IF($A3592&gt;--RIGHT($A$2,LEN($A$2)-8),"",SUMIF(Table1[SHIFT NOMENCLATURE], $B3592, Table1[EWIA]))</f>
        <v/>
      </c>
      <c r="I3592" s="1" t="str">
        <f>IF($A3592&gt;--RIGHT($A$2,LEN($A$2)-8),"",SUMIF(Table1[SHIFT NOMENCLATURE], $B3592, Table1[EPW]))</f>
        <v/>
      </c>
      <c r="J3592" s="1" t="str">
        <f>IF($A3592&gt;--RIGHT($A$2,LEN($A$2)-8),"",SUMIF(Table1[SHIFT NOMENCLATURE], $B3592, Table1[FVIC KILL]))</f>
        <v/>
      </c>
      <c r="K3592" s="1" t="str">
        <f>IF($A3592&gt;--RIGHT($A$2,LEN($A$2)-8),"",SUMIF(Table1[SHIFT NOMENCLATURE], $B3592, Table1[FVIC MOB]))</f>
        <v/>
      </c>
      <c r="L3592" s="1" t="str">
        <f>IF($A3592&gt;--RIGHT($A$2,LEN($A$2)-8),"",SUMIF(Table1[SHIFT NOMENCLATURE], $B3592, Table1[FVIC FIRE]))</f>
        <v/>
      </c>
      <c r="M3592" s="1" t="str">
        <f>IF($A3592&gt;--RIGHT($A$2,LEN($A$2)-8),"",SUMIF(Table1[SHIFT NOMENCLATURE], $B3592, Table1[FKIA]))</f>
        <v/>
      </c>
      <c r="N3592" s="1" t="str">
        <f>IF($A3592&gt;--RIGHT($A$2,LEN($A$2)-8),"",SUMIF(Table1[SHIFT NOMENCLATURE], $B3592, Table1[FWIA]))</f>
        <v/>
      </c>
      <c r="O3592" s="1" t="str">
        <f>IF($A3592&gt;--RIGHT($A$2,LEN($A$2)-8),"",SUMIF(Table1[SHIFT NOMENCLATURE], $B3592, Table1[DUSTWUN]))</f>
        <v/>
      </c>
    </row>
    <row r="3593" spans="1:15" x14ac:dyDescent="0.25">
      <c r="A3593" s="1" t="str">
        <f t="shared" si="112"/>
        <v/>
      </c>
      <c r="B3593" t="str">
        <f t="shared" si="113"/>
        <v/>
      </c>
      <c r="C3593" s="1" t="str">
        <f>IF($A3593&gt;--RIGHT($A$2,LEN($A$2)-8),"",COUNTIF(Table1[SHIFT NOMENCLATURE],$B3593))</f>
        <v/>
      </c>
      <c r="D3593" s="1" t="str">
        <f>IF($A3593&gt;--RIGHT($A$2,LEN($A$2)-8),"",SUMIF(Table1[SHIFT NOMENCLATURE], $B3593, Table1[EVIC KILL]))</f>
        <v/>
      </c>
      <c r="E3593" s="1" t="str">
        <f>IF($A3593&gt;--RIGHT($A$2,LEN($A$2)-8),"",SUMIF(Table1[SHIFT NOMENCLATURE], $B3593, Table1[EVIC MOB]))</f>
        <v/>
      </c>
      <c r="F3593" s="1" t="str">
        <f>IF($A3593&gt;--RIGHT($A$2,LEN($A$2)-8),"",SUMIF(Table1[SHIFT NOMENCLATURE], $B3593, Table1[EVIC FIRE]))</f>
        <v/>
      </c>
      <c r="G3593" s="1" t="str">
        <f>IF($A3593&gt;--RIGHT($A$2,LEN($A$2)-8),"",SUMIF(Table1[SHIFT NOMENCLATURE], $B3593, Table1[EKIA]))</f>
        <v/>
      </c>
      <c r="H3593" s="1" t="str">
        <f>IF($A3593&gt;--RIGHT($A$2,LEN($A$2)-8),"",SUMIF(Table1[SHIFT NOMENCLATURE], $B3593, Table1[EWIA]))</f>
        <v/>
      </c>
      <c r="I3593" s="1" t="str">
        <f>IF($A3593&gt;--RIGHT($A$2,LEN($A$2)-8),"",SUMIF(Table1[SHIFT NOMENCLATURE], $B3593, Table1[EPW]))</f>
        <v/>
      </c>
      <c r="J3593" s="1" t="str">
        <f>IF($A3593&gt;--RIGHT($A$2,LEN($A$2)-8),"",SUMIF(Table1[SHIFT NOMENCLATURE], $B3593, Table1[FVIC KILL]))</f>
        <v/>
      </c>
      <c r="K3593" s="1" t="str">
        <f>IF($A3593&gt;--RIGHT($A$2,LEN($A$2)-8),"",SUMIF(Table1[SHIFT NOMENCLATURE], $B3593, Table1[FVIC MOB]))</f>
        <v/>
      </c>
      <c r="L3593" s="1" t="str">
        <f>IF($A3593&gt;--RIGHT($A$2,LEN($A$2)-8),"",SUMIF(Table1[SHIFT NOMENCLATURE], $B3593, Table1[FVIC FIRE]))</f>
        <v/>
      </c>
      <c r="M3593" s="1" t="str">
        <f>IF($A3593&gt;--RIGHT($A$2,LEN($A$2)-8),"",SUMIF(Table1[SHIFT NOMENCLATURE], $B3593, Table1[FKIA]))</f>
        <v/>
      </c>
      <c r="N3593" s="1" t="str">
        <f>IF($A3593&gt;--RIGHT($A$2,LEN($A$2)-8),"",SUMIF(Table1[SHIFT NOMENCLATURE], $B3593, Table1[FWIA]))</f>
        <v/>
      </c>
      <c r="O3593" s="1" t="str">
        <f>IF($A3593&gt;--RIGHT($A$2,LEN($A$2)-8),"",SUMIF(Table1[SHIFT NOMENCLATURE], $B3593, Table1[DUSTWUN]))</f>
        <v/>
      </c>
    </row>
    <row r="3594" spans="1:15" x14ac:dyDescent="0.25">
      <c r="A3594" s="1" t="str">
        <f t="shared" si="112"/>
        <v/>
      </c>
      <c r="B3594" t="str">
        <f t="shared" si="113"/>
        <v/>
      </c>
      <c r="C3594" s="1" t="str">
        <f>IF($A3594&gt;--RIGHT($A$2,LEN($A$2)-8),"",COUNTIF(Table1[SHIFT NOMENCLATURE],$B3594))</f>
        <v/>
      </c>
      <c r="D3594" s="1" t="str">
        <f>IF($A3594&gt;--RIGHT($A$2,LEN($A$2)-8),"",SUMIF(Table1[SHIFT NOMENCLATURE], $B3594, Table1[EVIC KILL]))</f>
        <v/>
      </c>
      <c r="E3594" s="1" t="str">
        <f>IF($A3594&gt;--RIGHT($A$2,LEN($A$2)-8),"",SUMIF(Table1[SHIFT NOMENCLATURE], $B3594, Table1[EVIC MOB]))</f>
        <v/>
      </c>
      <c r="F3594" s="1" t="str">
        <f>IF($A3594&gt;--RIGHT($A$2,LEN($A$2)-8),"",SUMIF(Table1[SHIFT NOMENCLATURE], $B3594, Table1[EVIC FIRE]))</f>
        <v/>
      </c>
      <c r="G3594" s="1" t="str">
        <f>IF($A3594&gt;--RIGHT($A$2,LEN($A$2)-8),"",SUMIF(Table1[SHIFT NOMENCLATURE], $B3594, Table1[EKIA]))</f>
        <v/>
      </c>
      <c r="H3594" s="1" t="str">
        <f>IF($A3594&gt;--RIGHT($A$2,LEN($A$2)-8),"",SUMIF(Table1[SHIFT NOMENCLATURE], $B3594, Table1[EWIA]))</f>
        <v/>
      </c>
      <c r="I3594" s="1" t="str">
        <f>IF($A3594&gt;--RIGHT($A$2,LEN($A$2)-8),"",SUMIF(Table1[SHIFT NOMENCLATURE], $B3594, Table1[EPW]))</f>
        <v/>
      </c>
      <c r="J3594" s="1" t="str">
        <f>IF($A3594&gt;--RIGHT($A$2,LEN($A$2)-8),"",SUMIF(Table1[SHIFT NOMENCLATURE], $B3594, Table1[FVIC KILL]))</f>
        <v/>
      </c>
      <c r="K3594" s="1" t="str">
        <f>IF($A3594&gt;--RIGHT($A$2,LEN($A$2)-8),"",SUMIF(Table1[SHIFT NOMENCLATURE], $B3594, Table1[FVIC MOB]))</f>
        <v/>
      </c>
      <c r="L3594" s="1" t="str">
        <f>IF($A3594&gt;--RIGHT($A$2,LEN($A$2)-8),"",SUMIF(Table1[SHIFT NOMENCLATURE], $B3594, Table1[FVIC FIRE]))</f>
        <v/>
      </c>
      <c r="M3594" s="1" t="str">
        <f>IF($A3594&gt;--RIGHT($A$2,LEN($A$2)-8),"",SUMIF(Table1[SHIFT NOMENCLATURE], $B3594, Table1[FKIA]))</f>
        <v/>
      </c>
      <c r="N3594" s="1" t="str">
        <f>IF($A3594&gt;--RIGHT($A$2,LEN($A$2)-8),"",SUMIF(Table1[SHIFT NOMENCLATURE], $B3594, Table1[FWIA]))</f>
        <v/>
      </c>
      <c r="O3594" s="1" t="str">
        <f>IF($A3594&gt;--RIGHT($A$2,LEN($A$2)-8),"",SUMIF(Table1[SHIFT NOMENCLATURE], $B3594, Table1[DUSTWUN]))</f>
        <v/>
      </c>
    </row>
    <row r="3595" spans="1:15" x14ac:dyDescent="0.25">
      <c r="A3595" s="1" t="str">
        <f t="shared" si="112"/>
        <v/>
      </c>
      <c r="B3595" t="str">
        <f t="shared" si="113"/>
        <v/>
      </c>
      <c r="C3595" s="1" t="str">
        <f>IF($A3595&gt;--RIGHT($A$2,LEN($A$2)-8),"",COUNTIF(Table1[SHIFT NOMENCLATURE],$B3595))</f>
        <v/>
      </c>
      <c r="D3595" s="1" t="str">
        <f>IF($A3595&gt;--RIGHT($A$2,LEN($A$2)-8),"",SUMIF(Table1[SHIFT NOMENCLATURE], $B3595, Table1[EVIC KILL]))</f>
        <v/>
      </c>
      <c r="E3595" s="1" t="str">
        <f>IF($A3595&gt;--RIGHT($A$2,LEN($A$2)-8),"",SUMIF(Table1[SHIFT NOMENCLATURE], $B3595, Table1[EVIC MOB]))</f>
        <v/>
      </c>
      <c r="F3595" s="1" t="str">
        <f>IF($A3595&gt;--RIGHT($A$2,LEN($A$2)-8),"",SUMIF(Table1[SHIFT NOMENCLATURE], $B3595, Table1[EVIC FIRE]))</f>
        <v/>
      </c>
      <c r="G3595" s="1" t="str">
        <f>IF($A3595&gt;--RIGHT($A$2,LEN($A$2)-8),"",SUMIF(Table1[SHIFT NOMENCLATURE], $B3595, Table1[EKIA]))</f>
        <v/>
      </c>
      <c r="H3595" s="1" t="str">
        <f>IF($A3595&gt;--RIGHT($A$2,LEN($A$2)-8),"",SUMIF(Table1[SHIFT NOMENCLATURE], $B3595, Table1[EWIA]))</f>
        <v/>
      </c>
      <c r="I3595" s="1" t="str">
        <f>IF($A3595&gt;--RIGHT($A$2,LEN($A$2)-8),"",SUMIF(Table1[SHIFT NOMENCLATURE], $B3595, Table1[EPW]))</f>
        <v/>
      </c>
      <c r="J3595" s="1" t="str">
        <f>IF($A3595&gt;--RIGHT($A$2,LEN($A$2)-8),"",SUMIF(Table1[SHIFT NOMENCLATURE], $B3595, Table1[FVIC KILL]))</f>
        <v/>
      </c>
      <c r="K3595" s="1" t="str">
        <f>IF($A3595&gt;--RIGHT($A$2,LEN($A$2)-8),"",SUMIF(Table1[SHIFT NOMENCLATURE], $B3595, Table1[FVIC MOB]))</f>
        <v/>
      </c>
      <c r="L3595" s="1" t="str">
        <f>IF($A3595&gt;--RIGHT($A$2,LEN($A$2)-8),"",SUMIF(Table1[SHIFT NOMENCLATURE], $B3595, Table1[FVIC FIRE]))</f>
        <v/>
      </c>
      <c r="M3595" s="1" t="str">
        <f>IF($A3595&gt;--RIGHT($A$2,LEN($A$2)-8),"",SUMIF(Table1[SHIFT NOMENCLATURE], $B3595, Table1[FKIA]))</f>
        <v/>
      </c>
      <c r="N3595" s="1" t="str">
        <f>IF($A3595&gt;--RIGHT($A$2,LEN($A$2)-8),"",SUMIF(Table1[SHIFT NOMENCLATURE], $B3595, Table1[FWIA]))</f>
        <v/>
      </c>
      <c r="O3595" s="1" t="str">
        <f>IF($A3595&gt;--RIGHT($A$2,LEN($A$2)-8),"",SUMIF(Table1[SHIFT NOMENCLATURE], $B3595, Table1[DUSTWUN]))</f>
        <v/>
      </c>
    </row>
    <row r="3596" spans="1:15" x14ac:dyDescent="0.25">
      <c r="A3596" s="1" t="str">
        <f t="shared" si="112"/>
        <v/>
      </c>
      <c r="B3596" t="str">
        <f t="shared" si="113"/>
        <v/>
      </c>
      <c r="C3596" s="1" t="str">
        <f>IF($A3596&gt;--RIGHT($A$2,LEN($A$2)-8),"",COUNTIF(Table1[SHIFT NOMENCLATURE],$B3596))</f>
        <v/>
      </c>
      <c r="D3596" s="1" t="str">
        <f>IF($A3596&gt;--RIGHT($A$2,LEN($A$2)-8),"",SUMIF(Table1[SHIFT NOMENCLATURE], $B3596, Table1[EVIC KILL]))</f>
        <v/>
      </c>
      <c r="E3596" s="1" t="str">
        <f>IF($A3596&gt;--RIGHT($A$2,LEN($A$2)-8),"",SUMIF(Table1[SHIFT NOMENCLATURE], $B3596, Table1[EVIC MOB]))</f>
        <v/>
      </c>
      <c r="F3596" s="1" t="str">
        <f>IF($A3596&gt;--RIGHT($A$2,LEN($A$2)-8),"",SUMIF(Table1[SHIFT NOMENCLATURE], $B3596, Table1[EVIC FIRE]))</f>
        <v/>
      </c>
      <c r="G3596" s="1" t="str">
        <f>IF($A3596&gt;--RIGHT($A$2,LEN($A$2)-8),"",SUMIF(Table1[SHIFT NOMENCLATURE], $B3596, Table1[EKIA]))</f>
        <v/>
      </c>
      <c r="H3596" s="1" t="str">
        <f>IF($A3596&gt;--RIGHT($A$2,LEN($A$2)-8),"",SUMIF(Table1[SHIFT NOMENCLATURE], $B3596, Table1[EWIA]))</f>
        <v/>
      </c>
      <c r="I3596" s="1" t="str">
        <f>IF($A3596&gt;--RIGHT($A$2,LEN($A$2)-8),"",SUMIF(Table1[SHIFT NOMENCLATURE], $B3596, Table1[EPW]))</f>
        <v/>
      </c>
      <c r="J3596" s="1" t="str">
        <f>IF($A3596&gt;--RIGHT($A$2,LEN($A$2)-8),"",SUMIF(Table1[SHIFT NOMENCLATURE], $B3596, Table1[FVIC KILL]))</f>
        <v/>
      </c>
      <c r="K3596" s="1" t="str">
        <f>IF($A3596&gt;--RIGHT($A$2,LEN($A$2)-8),"",SUMIF(Table1[SHIFT NOMENCLATURE], $B3596, Table1[FVIC MOB]))</f>
        <v/>
      </c>
      <c r="L3596" s="1" t="str">
        <f>IF($A3596&gt;--RIGHT($A$2,LEN($A$2)-8),"",SUMIF(Table1[SHIFT NOMENCLATURE], $B3596, Table1[FVIC FIRE]))</f>
        <v/>
      </c>
      <c r="M3596" s="1" t="str">
        <f>IF($A3596&gt;--RIGHT($A$2,LEN($A$2)-8),"",SUMIF(Table1[SHIFT NOMENCLATURE], $B3596, Table1[FKIA]))</f>
        <v/>
      </c>
      <c r="N3596" s="1" t="str">
        <f>IF($A3596&gt;--RIGHT($A$2,LEN($A$2)-8),"",SUMIF(Table1[SHIFT NOMENCLATURE], $B3596, Table1[FWIA]))</f>
        <v/>
      </c>
      <c r="O3596" s="1" t="str">
        <f>IF($A3596&gt;--RIGHT($A$2,LEN($A$2)-8),"",SUMIF(Table1[SHIFT NOMENCLATURE], $B3596, Table1[DUSTWUN]))</f>
        <v/>
      </c>
    </row>
    <row r="3597" spans="1:15" x14ac:dyDescent="0.25">
      <c r="A3597" s="1" t="str">
        <f t="shared" si="112"/>
        <v/>
      </c>
      <c r="B3597" t="str">
        <f t="shared" si="113"/>
        <v/>
      </c>
      <c r="C3597" s="1" t="str">
        <f>IF($A3597&gt;--RIGHT($A$2,LEN($A$2)-8),"",COUNTIF(Table1[SHIFT NOMENCLATURE],$B3597))</f>
        <v/>
      </c>
      <c r="D3597" s="1" t="str">
        <f>IF($A3597&gt;--RIGHT($A$2,LEN($A$2)-8),"",SUMIF(Table1[SHIFT NOMENCLATURE], $B3597, Table1[EVIC KILL]))</f>
        <v/>
      </c>
      <c r="E3597" s="1" t="str">
        <f>IF($A3597&gt;--RIGHT($A$2,LEN($A$2)-8),"",SUMIF(Table1[SHIFT NOMENCLATURE], $B3597, Table1[EVIC MOB]))</f>
        <v/>
      </c>
      <c r="F3597" s="1" t="str">
        <f>IF($A3597&gt;--RIGHT($A$2,LEN($A$2)-8),"",SUMIF(Table1[SHIFT NOMENCLATURE], $B3597, Table1[EVIC FIRE]))</f>
        <v/>
      </c>
      <c r="G3597" s="1" t="str">
        <f>IF($A3597&gt;--RIGHT($A$2,LEN($A$2)-8),"",SUMIF(Table1[SHIFT NOMENCLATURE], $B3597, Table1[EKIA]))</f>
        <v/>
      </c>
      <c r="H3597" s="1" t="str">
        <f>IF($A3597&gt;--RIGHT($A$2,LEN($A$2)-8),"",SUMIF(Table1[SHIFT NOMENCLATURE], $B3597, Table1[EWIA]))</f>
        <v/>
      </c>
      <c r="I3597" s="1" t="str">
        <f>IF($A3597&gt;--RIGHT($A$2,LEN($A$2)-8),"",SUMIF(Table1[SHIFT NOMENCLATURE], $B3597, Table1[EPW]))</f>
        <v/>
      </c>
      <c r="J3597" s="1" t="str">
        <f>IF($A3597&gt;--RIGHT($A$2,LEN($A$2)-8),"",SUMIF(Table1[SHIFT NOMENCLATURE], $B3597, Table1[FVIC KILL]))</f>
        <v/>
      </c>
      <c r="K3597" s="1" t="str">
        <f>IF($A3597&gt;--RIGHT($A$2,LEN($A$2)-8),"",SUMIF(Table1[SHIFT NOMENCLATURE], $B3597, Table1[FVIC MOB]))</f>
        <v/>
      </c>
      <c r="L3597" s="1" t="str">
        <f>IF($A3597&gt;--RIGHT($A$2,LEN($A$2)-8),"",SUMIF(Table1[SHIFT NOMENCLATURE], $B3597, Table1[FVIC FIRE]))</f>
        <v/>
      </c>
      <c r="M3597" s="1" t="str">
        <f>IF($A3597&gt;--RIGHT($A$2,LEN($A$2)-8),"",SUMIF(Table1[SHIFT NOMENCLATURE], $B3597, Table1[FKIA]))</f>
        <v/>
      </c>
      <c r="N3597" s="1" t="str">
        <f>IF($A3597&gt;--RIGHT($A$2,LEN($A$2)-8),"",SUMIF(Table1[SHIFT NOMENCLATURE], $B3597, Table1[FWIA]))</f>
        <v/>
      </c>
      <c r="O3597" s="1" t="str">
        <f>IF($A3597&gt;--RIGHT($A$2,LEN($A$2)-8),"",SUMIF(Table1[SHIFT NOMENCLATURE], $B3597, Table1[DUSTWUN]))</f>
        <v/>
      </c>
    </row>
    <row r="3598" spans="1:15" x14ac:dyDescent="0.25">
      <c r="A3598" s="1" t="str">
        <f t="shared" si="112"/>
        <v/>
      </c>
      <c r="B3598" t="str">
        <f t="shared" si="113"/>
        <v/>
      </c>
      <c r="C3598" s="1" t="str">
        <f>IF($A3598&gt;--RIGHT($A$2,LEN($A$2)-8),"",COUNTIF(Table1[SHIFT NOMENCLATURE],$B3598))</f>
        <v/>
      </c>
      <c r="D3598" s="1" t="str">
        <f>IF($A3598&gt;--RIGHT($A$2,LEN($A$2)-8),"",SUMIF(Table1[SHIFT NOMENCLATURE], $B3598, Table1[EVIC KILL]))</f>
        <v/>
      </c>
      <c r="E3598" s="1" t="str">
        <f>IF($A3598&gt;--RIGHT($A$2,LEN($A$2)-8),"",SUMIF(Table1[SHIFT NOMENCLATURE], $B3598, Table1[EVIC MOB]))</f>
        <v/>
      </c>
      <c r="F3598" s="1" t="str">
        <f>IF($A3598&gt;--RIGHT($A$2,LEN($A$2)-8),"",SUMIF(Table1[SHIFT NOMENCLATURE], $B3598, Table1[EVIC FIRE]))</f>
        <v/>
      </c>
      <c r="G3598" s="1" t="str">
        <f>IF($A3598&gt;--RIGHT($A$2,LEN($A$2)-8),"",SUMIF(Table1[SHIFT NOMENCLATURE], $B3598, Table1[EKIA]))</f>
        <v/>
      </c>
      <c r="H3598" s="1" t="str">
        <f>IF($A3598&gt;--RIGHT($A$2,LEN($A$2)-8),"",SUMIF(Table1[SHIFT NOMENCLATURE], $B3598, Table1[EWIA]))</f>
        <v/>
      </c>
      <c r="I3598" s="1" t="str">
        <f>IF($A3598&gt;--RIGHT($A$2,LEN($A$2)-8),"",SUMIF(Table1[SHIFT NOMENCLATURE], $B3598, Table1[EPW]))</f>
        <v/>
      </c>
      <c r="J3598" s="1" t="str">
        <f>IF($A3598&gt;--RIGHT($A$2,LEN($A$2)-8),"",SUMIF(Table1[SHIFT NOMENCLATURE], $B3598, Table1[FVIC KILL]))</f>
        <v/>
      </c>
      <c r="K3598" s="1" t="str">
        <f>IF($A3598&gt;--RIGHT($A$2,LEN($A$2)-8),"",SUMIF(Table1[SHIFT NOMENCLATURE], $B3598, Table1[FVIC MOB]))</f>
        <v/>
      </c>
      <c r="L3598" s="1" t="str">
        <f>IF($A3598&gt;--RIGHT($A$2,LEN($A$2)-8),"",SUMIF(Table1[SHIFT NOMENCLATURE], $B3598, Table1[FVIC FIRE]))</f>
        <v/>
      </c>
      <c r="M3598" s="1" t="str">
        <f>IF($A3598&gt;--RIGHT($A$2,LEN($A$2)-8),"",SUMIF(Table1[SHIFT NOMENCLATURE], $B3598, Table1[FKIA]))</f>
        <v/>
      </c>
      <c r="N3598" s="1" t="str">
        <f>IF($A3598&gt;--RIGHT($A$2,LEN($A$2)-8),"",SUMIF(Table1[SHIFT NOMENCLATURE], $B3598, Table1[FWIA]))</f>
        <v/>
      </c>
      <c r="O3598" s="1" t="str">
        <f>IF($A3598&gt;--RIGHT($A$2,LEN($A$2)-8),"",SUMIF(Table1[SHIFT NOMENCLATURE], $B3598, Table1[DUSTWUN]))</f>
        <v/>
      </c>
    </row>
    <row r="3599" spans="1:15" x14ac:dyDescent="0.25">
      <c r="A3599" s="1" t="str">
        <f t="shared" si="112"/>
        <v/>
      </c>
      <c r="B3599" t="str">
        <f t="shared" si="113"/>
        <v/>
      </c>
      <c r="C3599" s="1" t="str">
        <f>IF($A3599&gt;--RIGHT($A$2,LEN($A$2)-8),"",COUNTIF(Table1[SHIFT NOMENCLATURE],$B3599))</f>
        <v/>
      </c>
      <c r="D3599" s="1" t="str">
        <f>IF($A3599&gt;--RIGHT($A$2,LEN($A$2)-8),"",SUMIF(Table1[SHIFT NOMENCLATURE], $B3599, Table1[EVIC KILL]))</f>
        <v/>
      </c>
      <c r="E3599" s="1" t="str">
        <f>IF($A3599&gt;--RIGHT($A$2,LEN($A$2)-8),"",SUMIF(Table1[SHIFT NOMENCLATURE], $B3599, Table1[EVIC MOB]))</f>
        <v/>
      </c>
      <c r="F3599" s="1" t="str">
        <f>IF($A3599&gt;--RIGHT($A$2,LEN($A$2)-8),"",SUMIF(Table1[SHIFT NOMENCLATURE], $B3599, Table1[EVIC FIRE]))</f>
        <v/>
      </c>
      <c r="G3599" s="1" t="str">
        <f>IF($A3599&gt;--RIGHT($A$2,LEN($A$2)-8),"",SUMIF(Table1[SHIFT NOMENCLATURE], $B3599, Table1[EKIA]))</f>
        <v/>
      </c>
      <c r="H3599" s="1" t="str">
        <f>IF($A3599&gt;--RIGHT($A$2,LEN($A$2)-8),"",SUMIF(Table1[SHIFT NOMENCLATURE], $B3599, Table1[EWIA]))</f>
        <v/>
      </c>
      <c r="I3599" s="1" t="str">
        <f>IF($A3599&gt;--RIGHT($A$2,LEN($A$2)-8),"",SUMIF(Table1[SHIFT NOMENCLATURE], $B3599, Table1[EPW]))</f>
        <v/>
      </c>
      <c r="J3599" s="1" t="str">
        <f>IF($A3599&gt;--RIGHT($A$2,LEN($A$2)-8),"",SUMIF(Table1[SHIFT NOMENCLATURE], $B3599, Table1[FVIC KILL]))</f>
        <v/>
      </c>
      <c r="K3599" s="1" t="str">
        <f>IF($A3599&gt;--RIGHT($A$2,LEN($A$2)-8),"",SUMIF(Table1[SHIFT NOMENCLATURE], $B3599, Table1[FVIC MOB]))</f>
        <v/>
      </c>
      <c r="L3599" s="1" t="str">
        <f>IF($A3599&gt;--RIGHT($A$2,LEN($A$2)-8),"",SUMIF(Table1[SHIFT NOMENCLATURE], $B3599, Table1[FVIC FIRE]))</f>
        <v/>
      </c>
      <c r="M3599" s="1" t="str">
        <f>IF($A3599&gt;--RIGHT($A$2,LEN($A$2)-8),"",SUMIF(Table1[SHIFT NOMENCLATURE], $B3599, Table1[FKIA]))</f>
        <v/>
      </c>
      <c r="N3599" s="1" t="str">
        <f>IF($A3599&gt;--RIGHT($A$2,LEN($A$2)-8),"",SUMIF(Table1[SHIFT NOMENCLATURE], $B3599, Table1[FWIA]))</f>
        <v/>
      </c>
      <c r="O3599" s="1" t="str">
        <f>IF($A3599&gt;--RIGHT($A$2,LEN($A$2)-8),"",SUMIF(Table1[SHIFT NOMENCLATURE], $B3599, Table1[DUSTWUN]))</f>
        <v/>
      </c>
    </row>
    <row r="3600" spans="1:15" x14ac:dyDescent="0.25">
      <c r="A3600" s="1" t="str">
        <f t="shared" si="112"/>
        <v/>
      </c>
      <c r="B3600" t="str">
        <f t="shared" si="113"/>
        <v/>
      </c>
      <c r="C3600" s="1" t="str">
        <f>IF($A3600&gt;--RIGHT($A$2,LEN($A$2)-8),"",COUNTIF(Table1[SHIFT NOMENCLATURE],$B3600))</f>
        <v/>
      </c>
      <c r="D3600" s="1" t="str">
        <f>IF($A3600&gt;--RIGHT($A$2,LEN($A$2)-8),"",SUMIF(Table1[SHIFT NOMENCLATURE], $B3600, Table1[EVIC KILL]))</f>
        <v/>
      </c>
      <c r="E3600" s="1" t="str">
        <f>IF($A3600&gt;--RIGHT($A$2,LEN($A$2)-8),"",SUMIF(Table1[SHIFT NOMENCLATURE], $B3600, Table1[EVIC MOB]))</f>
        <v/>
      </c>
      <c r="F3600" s="1" t="str">
        <f>IF($A3600&gt;--RIGHT($A$2,LEN($A$2)-8),"",SUMIF(Table1[SHIFT NOMENCLATURE], $B3600, Table1[EVIC FIRE]))</f>
        <v/>
      </c>
      <c r="G3600" s="1" t="str">
        <f>IF($A3600&gt;--RIGHT($A$2,LEN($A$2)-8),"",SUMIF(Table1[SHIFT NOMENCLATURE], $B3600, Table1[EKIA]))</f>
        <v/>
      </c>
      <c r="H3600" s="1" t="str">
        <f>IF($A3600&gt;--RIGHT($A$2,LEN($A$2)-8),"",SUMIF(Table1[SHIFT NOMENCLATURE], $B3600, Table1[EWIA]))</f>
        <v/>
      </c>
      <c r="I3600" s="1" t="str">
        <f>IF($A3600&gt;--RIGHT($A$2,LEN($A$2)-8),"",SUMIF(Table1[SHIFT NOMENCLATURE], $B3600, Table1[EPW]))</f>
        <v/>
      </c>
      <c r="J3600" s="1" t="str">
        <f>IF($A3600&gt;--RIGHT($A$2,LEN($A$2)-8),"",SUMIF(Table1[SHIFT NOMENCLATURE], $B3600, Table1[FVIC KILL]))</f>
        <v/>
      </c>
      <c r="K3600" s="1" t="str">
        <f>IF($A3600&gt;--RIGHT($A$2,LEN($A$2)-8),"",SUMIF(Table1[SHIFT NOMENCLATURE], $B3600, Table1[FVIC MOB]))</f>
        <v/>
      </c>
      <c r="L3600" s="1" t="str">
        <f>IF($A3600&gt;--RIGHT($A$2,LEN($A$2)-8),"",SUMIF(Table1[SHIFT NOMENCLATURE], $B3600, Table1[FVIC FIRE]))</f>
        <v/>
      </c>
      <c r="M3600" s="1" t="str">
        <f>IF($A3600&gt;--RIGHT($A$2,LEN($A$2)-8),"",SUMIF(Table1[SHIFT NOMENCLATURE], $B3600, Table1[FKIA]))</f>
        <v/>
      </c>
      <c r="N3600" s="1" t="str">
        <f>IF($A3600&gt;--RIGHT($A$2,LEN($A$2)-8),"",SUMIF(Table1[SHIFT NOMENCLATURE], $B3600, Table1[FWIA]))</f>
        <v/>
      </c>
      <c r="O3600" s="1" t="str">
        <f>IF($A3600&gt;--RIGHT($A$2,LEN($A$2)-8),"",SUMIF(Table1[SHIFT NOMENCLATURE], $B3600, Table1[DUSTWUN]))</f>
        <v/>
      </c>
    </row>
    <row r="3601" spans="1:15" x14ac:dyDescent="0.25">
      <c r="A3601" s="1" t="str">
        <f t="shared" si="112"/>
        <v/>
      </c>
      <c r="B3601" t="str">
        <f t="shared" si="113"/>
        <v/>
      </c>
      <c r="C3601" s="1" t="str">
        <f>IF($A3601&gt;--RIGHT($A$2,LEN($A$2)-8),"",COUNTIF(Table1[SHIFT NOMENCLATURE],$B3601))</f>
        <v/>
      </c>
      <c r="D3601" s="1" t="str">
        <f>IF($A3601&gt;--RIGHT($A$2,LEN($A$2)-8),"",SUMIF(Table1[SHIFT NOMENCLATURE], $B3601, Table1[EVIC KILL]))</f>
        <v/>
      </c>
      <c r="E3601" s="1" t="str">
        <f>IF($A3601&gt;--RIGHT($A$2,LEN($A$2)-8),"",SUMIF(Table1[SHIFT NOMENCLATURE], $B3601, Table1[EVIC MOB]))</f>
        <v/>
      </c>
      <c r="F3601" s="1" t="str">
        <f>IF($A3601&gt;--RIGHT($A$2,LEN($A$2)-8),"",SUMIF(Table1[SHIFT NOMENCLATURE], $B3601, Table1[EVIC FIRE]))</f>
        <v/>
      </c>
      <c r="G3601" s="1" t="str">
        <f>IF($A3601&gt;--RIGHT($A$2,LEN($A$2)-8),"",SUMIF(Table1[SHIFT NOMENCLATURE], $B3601, Table1[EKIA]))</f>
        <v/>
      </c>
      <c r="H3601" s="1" t="str">
        <f>IF($A3601&gt;--RIGHT($A$2,LEN($A$2)-8),"",SUMIF(Table1[SHIFT NOMENCLATURE], $B3601, Table1[EWIA]))</f>
        <v/>
      </c>
      <c r="I3601" s="1" t="str">
        <f>IF($A3601&gt;--RIGHT($A$2,LEN($A$2)-8),"",SUMIF(Table1[SHIFT NOMENCLATURE], $B3601, Table1[EPW]))</f>
        <v/>
      </c>
      <c r="J3601" s="1" t="str">
        <f>IF($A3601&gt;--RIGHT($A$2,LEN($A$2)-8),"",SUMIF(Table1[SHIFT NOMENCLATURE], $B3601, Table1[FVIC KILL]))</f>
        <v/>
      </c>
      <c r="K3601" s="1" t="str">
        <f>IF($A3601&gt;--RIGHT($A$2,LEN($A$2)-8),"",SUMIF(Table1[SHIFT NOMENCLATURE], $B3601, Table1[FVIC MOB]))</f>
        <v/>
      </c>
      <c r="L3601" s="1" t="str">
        <f>IF($A3601&gt;--RIGHT($A$2,LEN($A$2)-8),"",SUMIF(Table1[SHIFT NOMENCLATURE], $B3601, Table1[FVIC FIRE]))</f>
        <v/>
      </c>
      <c r="M3601" s="1" t="str">
        <f>IF($A3601&gt;--RIGHT($A$2,LEN($A$2)-8),"",SUMIF(Table1[SHIFT NOMENCLATURE], $B3601, Table1[FKIA]))</f>
        <v/>
      </c>
      <c r="N3601" s="1" t="str">
        <f>IF($A3601&gt;--RIGHT($A$2,LEN($A$2)-8),"",SUMIF(Table1[SHIFT NOMENCLATURE], $B3601, Table1[FWIA]))</f>
        <v/>
      </c>
      <c r="O3601" s="1" t="str">
        <f>IF($A3601&gt;--RIGHT($A$2,LEN($A$2)-8),"",SUMIF(Table1[SHIFT NOMENCLATURE], $B3601, Table1[DUSTWUN]))</f>
        <v/>
      </c>
    </row>
    <row r="3602" spans="1:15" x14ac:dyDescent="0.25">
      <c r="A3602" s="1" t="str">
        <f t="shared" si="112"/>
        <v/>
      </c>
      <c r="B3602" t="str">
        <f t="shared" si="113"/>
        <v/>
      </c>
      <c r="C3602" s="1" t="str">
        <f>IF($A3602&gt;--RIGHT($A$2,LEN($A$2)-8),"",COUNTIF(Table1[SHIFT NOMENCLATURE],$B3602))</f>
        <v/>
      </c>
      <c r="D3602" s="1" t="str">
        <f>IF($A3602&gt;--RIGHT($A$2,LEN($A$2)-8),"",SUMIF(Table1[SHIFT NOMENCLATURE], $B3602, Table1[EVIC KILL]))</f>
        <v/>
      </c>
      <c r="E3602" s="1" t="str">
        <f>IF($A3602&gt;--RIGHT($A$2,LEN($A$2)-8),"",SUMIF(Table1[SHIFT NOMENCLATURE], $B3602, Table1[EVIC MOB]))</f>
        <v/>
      </c>
      <c r="F3602" s="1" t="str">
        <f>IF($A3602&gt;--RIGHT($A$2,LEN($A$2)-8),"",SUMIF(Table1[SHIFT NOMENCLATURE], $B3602, Table1[EVIC FIRE]))</f>
        <v/>
      </c>
      <c r="G3602" s="1" t="str">
        <f>IF($A3602&gt;--RIGHT($A$2,LEN($A$2)-8),"",SUMIF(Table1[SHIFT NOMENCLATURE], $B3602, Table1[EKIA]))</f>
        <v/>
      </c>
      <c r="H3602" s="1" t="str">
        <f>IF($A3602&gt;--RIGHT($A$2,LEN($A$2)-8),"",SUMIF(Table1[SHIFT NOMENCLATURE], $B3602, Table1[EWIA]))</f>
        <v/>
      </c>
      <c r="I3602" s="1" t="str">
        <f>IF($A3602&gt;--RIGHT($A$2,LEN($A$2)-8),"",SUMIF(Table1[SHIFT NOMENCLATURE], $B3602, Table1[EPW]))</f>
        <v/>
      </c>
      <c r="J3602" s="1" t="str">
        <f>IF($A3602&gt;--RIGHT($A$2,LEN($A$2)-8),"",SUMIF(Table1[SHIFT NOMENCLATURE], $B3602, Table1[FVIC KILL]))</f>
        <v/>
      </c>
      <c r="K3602" s="1" t="str">
        <f>IF($A3602&gt;--RIGHT($A$2,LEN($A$2)-8),"",SUMIF(Table1[SHIFT NOMENCLATURE], $B3602, Table1[FVIC MOB]))</f>
        <v/>
      </c>
      <c r="L3602" s="1" t="str">
        <f>IF($A3602&gt;--RIGHT($A$2,LEN($A$2)-8),"",SUMIF(Table1[SHIFT NOMENCLATURE], $B3602, Table1[FVIC FIRE]))</f>
        <v/>
      </c>
      <c r="M3602" s="1" t="str">
        <f>IF($A3602&gt;--RIGHT($A$2,LEN($A$2)-8),"",SUMIF(Table1[SHIFT NOMENCLATURE], $B3602, Table1[FKIA]))</f>
        <v/>
      </c>
      <c r="N3602" s="1" t="str">
        <f>IF($A3602&gt;--RIGHT($A$2,LEN($A$2)-8),"",SUMIF(Table1[SHIFT NOMENCLATURE], $B3602, Table1[FWIA]))</f>
        <v/>
      </c>
      <c r="O3602" s="1" t="str">
        <f>IF($A3602&gt;--RIGHT($A$2,LEN($A$2)-8),"",SUMIF(Table1[SHIFT NOMENCLATURE], $B3602, Table1[DUSTWUN]))</f>
        <v/>
      </c>
    </row>
    <row r="3603" spans="1:15" x14ac:dyDescent="0.25">
      <c r="A3603" s="1" t="str">
        <f t="shared" si="112"/>
        <v/>
      </c>
      <c r="B3603" t="str">
        <f t="shared" si="113"/>
        <v/>
      </c>
      <c r="C3603" s="1" t="str">
        <f>IF($A3603&gt;--RIGHT($A$2,LEN($A$2)-8),"",COUNTIF(Table1[SHIFT NOMENCLATURE],$B3603))</f>
        <v/>
      </c>
      <c r="D3603" s="1" t="str">
        <f>IF($A3603&gt;--RIGHT($A$2,LEN($A$2)-8),"",SUMIF(Table1[SHIFT NOMENCLATURE], $B3603, Table1[EVIC KILL]))</f>
        <v/>
      </c>
      <c r="E3603" s="1" t="str">
        <f>IF($A3603&gt;--RIGHT($A$2,LEN($A$2)-8),"",SUMIF(Table1[SHIFT NOMENCLATURE], $B3603, Table1[EVIC MOB]))</f>
        <v/>
      </c>
      <c r="F3603" s="1" t="str">
        <f>IF($A3603&gt;--RIGHT($A$2,LEN($A$2)-8),"",SUMIF(Table1[SHIFT NOMENCLATURE], $B3603, Table1[EVIC FIRE]))</f>
        <v/>
      </c>
      <c r="G3603" s="1" t="str">
        <f>IF($A3603&gt;--RIGHT($A$2,LEN($A$2)-8),"",SUMIF(Table1[SHIFT NOMENCLATURE], $B3603, Table1[EKIA]))</f>
        <v/>
      </c>
      <c r="H3603" s="1" t="str">
        <f>IF($A3603&gt;--RIGHT($A$2,LEN($A$2)-8),"",SUMIF(Table1[SHIFT NOMENCLATURE], $B3603, Table1[EWIA]))</f>
        <v/>
      </c>
      <c r="I3603" s="1" t="str">
        <f>IF($A3603&gt;--RIGHT($A$2,LEN($A$2)-8),"",SUMIF(Table1[SHIFT NOMENCLATURE], $B3603, Table1[EPW]))</f>
        <v/>
      </c>
      <c r="J3603" s="1" t="str">
        <f>IF($A3603&gt;--RIGHT($A$2,LEN($A$2)-8),"",SUMIF(Table1[SHIFT NOMENCLATURE], $B3603, Table1[FVIC KILL]))</f>
        <v/>
      </c>
      <c r="K3603" s="1" t="str">
        <f>IF($A3603&gt;--RIGHT($A$2,LEN($A$2)-8),"",SUMIF(Table1[SHIFT NOMENCLATURE], $B3603, Table1[FVIC MOB]))</f>
        <v/>
      </c>
      <c r="L3603" s="1" t="str">
        <f>IF($A3603&gt;--RIGHT($A$2,LEN($A$2)-8),"",SUMIF(Table1[SHIFT NOMENCLATURE], $B3603, Table1[FVIC FIRE]))</f>
        <v/>
      </c>
      <c r="M3603" s="1" t="str">
        <f>IF($A3603&gt;--RIGHT($A$2,LEN($A$2)-8),"",SUMIF(Table1[SHIFT NOMENCLATURE], $B3603, Table1[FKIA]))</f>
        <v/>
      </c>
      <c r="N3603" s="1" t="str">
        <f>IF($A3603&gt;--RIGHT($A$2,LEN($A$2)-8),"",SUMIF(Table1[SHIFT NOMENCLATURE], $B3603, Table1[FWIA]))</f>
        <v/>
      </c>
      <c r="O3603" s="1" t="str">
        <f>IF($A3603&gt;--RIGHT($A$2,LEN($A$2)-8),"",SUMIF(Table1[SHIFT NOMENCLATURE], $B3603, Table1[DUSTWUN]))</f>
        <v/>
      </c>
    </row>
    <row r="3604" spans="1:15" x14ac:dyDescent="0.25">
      <c r="A3604" s="1" t="str">
        <f t="shared" si="112"/>
        <v/>
      </c>
      <c r="B3604" t="str">
        <f t="shared" si="113"/>
        <v/>
      </c>
      <c r="C3604" s="1" t="str">
        <f>IF($A3604&gt;--RIGHT($A$2,LEN($A$2)-8),"",COUNTIF(Table1[SHIFT NOMENCLATURE],$B3604))</f>
        <v/>
      </c>
      <c r="D3604" s="1" t="str">
        <f>IF($A3604&gt;--RIGHT($A$2,LEN($A$2)-8),"",SUMIF(Table1[SHIFT NOMENCLATURE], $B3604, Table1[EVIC KILL]))</f>
        <v/>
      </c>
      <c r="E3604" s="1" t="str">
        <f>IF($A3604&gt;--RIGHT($A$2,LEN($A$2)-8),"",SUMIF(Table1[SHIFT NOMENCLATURE], $B3604, Table1[EVIC MOB]))</f>
        <v/>
      </c>
      <c r="F3604" s="1" t="str">
        <f>IF($A3604&gt;--RIGHT($A$2,LEN($A$2)-8),"",SUMIF(Table1[SHIFT NOMENCLATURE], $B3604, Table1[EVIC FIRE]))</f>
        <v/>
      </c>
      <c r="G3604" s="1" t="str">
        <f>IF($A3604&gt;--RIGHT($A$2,LEN($A$2)-8),"",SUMIF(Table1[SHIFT NOMENCLATURE], $B3604, Table1[EKIA]))</f>
        <v/>
      </c>
      <c r="H3604" s="1" t="str">
        <f>IF($A3604&gt;--RIGHT($A$2,LEN($A$2)-8),"",SUMIF(Table1[SHIFT NOMENCLATURE], $B3604, Table1[EWIA]))</f>
        <v/>
      </c>
      <c r="I3604" s="1" t="str">
        <f>IF($A3604&gt;--RIGHT($A$2,LEN($A$2)-8),"",SUMIF(Table1[SHIFT NOMENCLATURE], $B3604, Table1[EPW]))</f>
        <v/>
      </c>
      <c r="J3604" s="1" t="str">
        <f>IF($A3604&gt;--RIGHT($A$2,LEN($A$2)-8),"",SUMIF(Table1[SHIFT NOMENCLATURE], $B3604, Table1[FVIC KILL]))</f>
        <v/>
      </c>
      <c r="K3604" s="1" t="str">
        <f>IF($A3604&gt;--RIGHT($A$2,LEN($A$2)-8),"",SUMIF(Table1[SHIFT NOMENCLATURE], $B3604, Table1[FVIC MOB]))</f>
        <v/>
      </c>
      <c r="L3604" s="1" t="str">
        <f>IF($A3604&gt;--RIGHT($A$2,LEN($A$2)-8),"",SUMIF(Table1[SHIFT NOMENCLATURE], $B3604, Table1[FVIC FIRE]))</f>
        <v/>
      </c>
      <c r="M3604" s="1" t="str">
        <f>IF($A3604&gt;--RIGHT($A$2,LEN($A$2)-8),"",SUMIF(Table1[SHIFT NOMENCLATURE], $B3604, Table1[FKIA]))</f>
        <v/>
      </c>
      <c r="N3604" s="1" t="str">
        <f>IF($A3604&gt;--RIGHT($A$2,LEN($A$2)-8),"",SUMIF(Table1[SHIFT NOMENCLATURE], $B3604, Table1[FWIA]))</f>
        <v/>
      </c>
      <c r="O3604" s="1" t="str">
        <f>IF($A3604&gt;--RIGHT($A$2,LEN($A$2)-8),"",SUMIF(Table1[SHIFT NOMENCLATURE], $B3604, Table1[DUSTWUN]))</f>
        <v/>
      </c>
    </row>
    <row r="3605" spans="1:15" x14ac:dyDescent="0.25">
      <c r="A3605" s="1" t="str">
        <f t="shared" si="112"/>
        <v/>
      </c>
      <c r="B3605" t="str">
        <f t="shared" si="113"/>
        <v/>
      </c>
      <c r="C3605" s="1" t="str">
        <f>IF($A3605&gt;--RIGHT($A$2,LEN($A$2)-8),"",COUNTIF(Table1[SHIFT NOMENCLATURE],$B3605))</f>
        <v/>
      </c>
      <c r="D3605" s="1" t="str">
        <f>IF($A3605&gt;--RIGHT($A$2,LEN($A$2)-8),"",SUMIF(Table1[SHIFT NOMENCLATURE], $B3605, Table1[EVIC KILL]))</f>
        <v/>
      </c>
      <c r="E3605" s="1" t="str">
        <f>IF($A3605&gt;--RIGHT($A$2,LEN($A$2)-8),"",SUMIF(Table1[SHIFT NOMENCLATURE], $B3605, Table1[EVIC MOB]))</f>
        <v/>
      </c>
      <c r="F3605" s="1" t="str">
        <f>IF($A3605&gt;--RIGHT($A$2,LEN($A$2)-8),"",SUMIF(Table1[SHIFT NOMENCLATURE], $B3605, Table1[EVIC FIRE]))</f>
        <v/>
      </c>
      <c r="G3605" s="1" t="str">
        <f>IF($A3605&gt;--RIGHT($A$2,LEN($A$2)-8),"",SUMIF(Table1[SHIFT NOMENCLATURE], $B3605, Table1[EKIA]))</f>
        <v/>
      </c>
      <c r="H3605" s="1" t="str">
        <f>IF($A3605&gt;--RIGHT($A$2,LEN($A$2)-8),"",SUMIF(Table1[SHIFT NOMENCLATURE], $B3605, Table1[EWIA]))</f>
        <v/>
      </c>
      <c r="I3605" s="1" t="str">
        <f>IF($A3605&gt;--RIGHT($A$2,LEN($A$2)-8),"",SUMIF(Table1[SHIFT NOMENCLATURE], $B3605, Table1[EPW]))</f>
        <v/>
      </c>
      <c r="J3605" s="1" t="str">
        <f>IF($A3605&gt;--RIGHT($A$2,LEN($A$2)-8),"",SUMIF(Table1[SHIFT NOMENCLATURE], $B3605, Table1[FVIC KILL]))</f>
        <v/>
      </c>
      <c r="K3605" s="1" t="str">
        <f>IF($A3605&gt;--RIGHT($A$2,LEN($A$2)-8),"",SUMIF(Table1[SHIFT NOMENCLATURE], $B3605, Table1[FVIC MOB]))</f>
        <v/>
      </c>
      <c r="L3605" s="1" t="str">
        <f>IF($A3605&gt;--RIGHT($A$2,LEN($A$2)-8),"",SUMIF(Table1[SHIFT NOMENCLATURE], $B3605, Table1[FVIC FIRE]))</f>
        <v/>
      </c>
      <c r="M3605" s="1" t="str">
        <f>IF($A3605&gt;--RIGHT($A$2,LEN($A$2)-8),"",SUMIF(Table1[SHIFT NOMENCLATURE], $B3605, Table1[FKIA]))</f>
        <v/>
      </c>
      <c r="N3605" s="1" t="str">
        <f>IF($A3605&gt;--RIGHT($A$2,LEN($A$2)-8),"",SUMIF(Table1[SHIFT NOMENCLATURE], $B3605, Table1[FWIA]))</f>
        <v/>
      </c>
      <c r="O3605" s="1" t="str">
        <f>IF($A3605&gt;--RIGHT($A$2,LEN($A$2)-8),"",SUMIF(Table1[SHIFT NOMENCLATURE], $B3605, Table1[DUSTWUN]))</f>
        <v/>
      </c>
    </row>
    <row r="3606" spans="1:15" x14ac:dyDescent="0.25">
      <c r="A3606" s="1" t="str">
        <f t="shared" si="112"/>
        <v/>
      </c>
      <c r="B3606" t="str">
        <f t="shared" si="113"/>
        <v/>
      </c>
      <c r="C3606" s="1" t="str">
        <f>IF($A3606&gt;--RIGHT($A$2,LEN($A$2)-8),"",COUNTIF(Table1[SHIFT NOMENCLATURE],$B3606))</f>
        <v/>
      </c>
      <c r="D3606" s="1" t="str">
        <f>IF($A3606&gt;--RIGHT($A$2,LEN($A$2)-8),"",SUMIF(Table1[SHIFT NOMENCLATURE], $B3606, Table1[EVIC KILL]))</f>
        <v/>
      </c>
      <c r="E3606" s="1" t="str">
        <f>IF($A3606&gt;--RIGHT($A$2,LEN($A$2)-8),"",SUMIF(Table1[SHIFT NOMENCLATURE], $B3606, Table1[EVIC MOB]))</f>
        <v/>
      </c>
      <c r="F3606" s="1" t="str">
        <f>IF($A3606&gt;--RIGHT($A$2,LEN($A$2)-8),"",SUMIF(Table1[SHIFT NOMENCLATURE], $B3606, Table1[EVIC FIRE]))</f>
        <v/>
      </c>
      <c r="G3606" s="1" t="str">
        <f>IF($A3606&gt;--RIGHT($A$2,LEN($A$2)-8),"",SUMIF(Table1[SHIFT NOMENCLATURE], $B3606, Table1[EKIA]))</f>
        <v/>
      </c>
      <c r="H3606" s="1" t="str">
        <f>IF($A3606&gt;--RIGHT($A$2,LEN($A$2)-8),"",SUMIF(Table1[SHIFT NOMENCLATURE], $B3606, Table1[EWIA]))</f>
        <v/>
      </c>
      <c r="I3606" s="1" t="str">
        <f>IF($A3606&gt;--RIGHT($A$2,LEN($A$2)-8),"",SUMIF(Table1[SHIFT NOMENCLATURE], $B3606, Table1[EPW]))</f>
        <v/>
      </c>
      <c r="J3606" s="1" t="str">
        <f>IF($A3606&gt;--RIGHT($A$2,LEN($A$2)-8),"",SUMIF(Table1[SHIFT NOMENCLATURE], $B3606, Table1[FVIC KILL]))</f>
        <v/>
      </c>
      <c r="K3606" s="1" t="str">
        <f>IF($A3606&gt;--RIGHT($A$2,LEN($A$2)-8),"",SUMIF(Table1[SHIFT NOMENCLATURE], $B3606, Table1[FVIC MOB]))</f>
        <v/>
      </c>
      <c r="L3606" s="1" t="str">
        <f>IF($A3606&gt;--RIGHT($A$2,LEN($A$2)-8),"",SUMIF(Table1[SHIFT NOMENCLATURE], $B3606, Table1[FVIC FIRE]))</f>
        <v/>
      </c>
      <c r="M3606" s="1" t="str">
        <f>IF($A3606&gt;--RIGHT($A$2,LEN($A$2)-8),"",SUMIF(Table1[SHIFT NOMENCLATURE], $B3606, Table1[FKIA]))</f>
        <v/>
      </c>
      <c r="N3606" s="1" t="str">
        <f>IF($A3606&gt;--RIGHT($A$2,LEN($A$2)-8),"",SUMIF(Table1[SHIFT NOMENCLATURE], $B3606, Table1[FWIA]))</f>
        <v/>
      </c>
      <c r="O3606" s="1" t="str">
        <f>IF($A3606&gt;--RIGHT($A$2,LEN($A$2)-8),"",SUMIF(Table1[SHIFT NOMENCLATURE], $B3606, Table1[DUSTWUN]))</f>
        <v/>
      </c>
    </row>
    <row r="3607" spans="1:15" x14ac:dyDescent="0.25">
      <c r="A3607" s="1" t="str">
        <f t="shared" si="112"/>
        <v/>
      </c>
      <c r="B3607" t="str">
        <f t="shared" si="113"/>
        <v/>
      </c>
      <c r="C3607" s="1" t="str">
        <f>IF($A3607&gt;--RIGHT($A$2,LEN($A$2)-8),"",COUNTIF(Table1[SHIFT NOMENCLATURE],$B3607))</f>
        <v/>
      </c>
      <c r="D3607" s="1" t="str">
        <f>IF($A3607&gt;--RIGHT($A$2,LEN($A$2)-8),"",SUMIF(Table1[SHIFT NOMENCLATURE], $B3607, Table1[EVIC KILL]))</f>
        <v/>
      </c>
      <c r="E3607" s="1" t="str">
        <f>IF($A3607&gt;--RIGHT($A$2,LEN($A$2)-8),"",SUMIF(Table1[SHIFT NOMENCLATURE], $B3607, Table1[EVIC MOB]))</f>
        <v/>
      </c>
      <c r="F3607" s="1" t="str">
        <f>IF($A3607&gt;--RIGHT($A$2,LEN($A$2)-8),"",SUMIF(Table1[SHIFT NOMENCLATURE], $B3607, Table1[EVIC FIRE]))</f>
        <v/>
      </c>
      <c r="G3607" s="1" t="str">
        <f>IF($A3607&gt;--RIGHT($A$2,LEN($A$2)-8),"",SUMIF(Table1[SHIFT NOMENCLATURE], $B3607, Table1[EKIA]))</f>
        <v/>
      </c>
      <c r="H3607" s="1" t="str">
        <f>IF($A3607&gt;--RIGHT($A$2,LEN($A$2)-8),"",SUMIF(Table1[SHIFT NOMENCLATURE], $B3607, Table1[EWIA]))</f>
        <v/>
      </c>
      <c r="I3607" s="1" t="str">
        <f>IF($A3607&gt;--RIGHT($A$2,LEN($A$2)-8),"",SUMIF(Table1[SHIFT NOMENCLATURE], $B3607, Table1[EPW]))</f>
        <v/>
      </c>
      <c r="J3607" s="1" t="str">
        <f>IF($A3607&gt;--RIGHT($A$2,LEN($A$2)-8),"",SUMIF(Table1[SHIFT NOMENCLATURE], $B3607, Table1[FVIC KILL]))</f>
        <v/>
      </c>
      <c r="K3607" s="1" t="str">
        <f>IF($A3607&gt;--RIGHT($A$2,LEN($A$2)-8),"",SUMIF(Table1[SHIFT NOMENCLATURE], $B3607, Table1[FVIC MOB]))</f>
        <v/>
      </c>
      <c r="L3607" s="1" t="str">
        <f>IF($A3607&gt;--RIGHT($A$2,LEN($A$2)-8),"",SUMIF(Table1[SHIFT NOMENCLATURE], $B3607, Table1[FVIC FIRE]))</f>
        <v/>
      </c>
      <c r="M3607" s="1" t="str">
        <f>IF($A3607&gt;--RIGHT($A$2,LEN($A$2)-8),"",SUMIF(Table1[SHIFT NOMENCLATURE], $B3607, Table1[FKIA]))</f>
        <v/>
      </c>
      <c r="N3607" s="1" t="str">
        <f>IF($A3607&gt;--RIGHT($A$2,LEN($A$2)-8),"",SUMIF(Table1[SHIFT NOMENCLATURE], $B3607, Table1[FWIA]))</f>
        <v/>
      </c>
      <c r="O3607" s="1" t="str">
        <f>IF($A3607&gt;--RIGHT($A$2,LEN($A$2)-8),"",SUMIF(Table1[SHIFT NOMENCLATURE], $B3607, Table1[DUSTWUN]))</f>
        <v/>
      </c>
    </row>
    <row r="3608" spans="1:15" x14ac:dyDescent="0.25">
      <c r="A3608" s="1" t="str">
        <f t="shared" si="112"/>
        <v/>
      </c>
      <c r="B3608" t="str">
        <f t="shared" si="113"/>
        <v/>
      </c>
      <c r="C3608" s="1" t="str">
        <f>IF($A3608&gt;--RIGHT($A$2,LEN($A$2)-8),"",COUNTIF(Table1[SHIFT NOMENCLATURE],$B3608))</f>
        <v/>
      </c>
      <c r="D3608" s="1" t="str">
        <f>IF($A3608&gt;--RIGHT($A$2,LEN($A$2)-8),"",SUMIF(Table1[SHIFT NOMENCLATURE], $B3608, Table1[EVIC KILL]))</f>
        <v/>
      </c>
      <c r="E3608" s="1" t="str">
        <f>IF($A3608&gt;--RIGHT($A$2,LEN($A$2)-8),"",SUMIF(Table1[SHIFT NOMENCLATURE], $B3608, Table1[EVIC MOB]))</f>
        <v/>
      </c>
      <c r="F3608" s="1" t="str">
        <f>IF($A3608&gt;--RIGHT($A$2,LEN($A$2)-8),"",SUMIF(Table1[SHIFT NOMENCLATURE], $B3608, Table1[EVIC FIRE]))</f>
        <v/>
      </c>
      <c r="G3608" s="1" t="str">
        <f>IF($A3608&gt;--RIGHT($A$2,LEN($A$2)-8),"",SUMIF(Table1[SHIFT NOMENCLATURE], $B3608, Table1[EKIA]))</f>
        <v/>
      </c>
      <c r="H3608" s="1" t="str">
        <f>IF($A3608&gt;--RIGHT($A$2,LEN($A$2)-8),"",SUMIF(Table1[SHIFT NOMENCLATURE], $B3608, Table1[EWIA]))</f>
        <v/>
      </c>
      <c r="I3608" s="1" t="str">
        <f>IF($A3608&gt;--RIGHT($A$2,LEN($A$2)-8),"",SUMIF(Table1[SHIFT NOMENCLATURE], $B3608, Table1[EPW]))</f>
        <v/>
      </c>
      <c r="J3608" s="1" t="str">
        <f>IF($A3608&gt;--RIGHT($A$2,LEN($A$2)-8),"",SUMIF(Table1[SHIFT NOMENCLATURE], $B3608, Table1[FVIC KILL]))</f>
        <v/>
      </c>
      <c r="K3608" s="1" t="str">
        <f>IF($A3608&gt;--RIGHT($A$2,LEN($A$2)-8),"",SUMIF(Table1[SHIFT NOMENCLATURE], $B3608, Table1[FVIC MOB]))</f>
        <v/>
      </c>
      <c r="L3608" s="1" t="str">
        <f>IF($A3608&gt;--RIGHT($A$2,LEN($A$2)-8),"",SUMIF(Table1[SHIFT NOMENCLATURE], $B3608, Table1[FVIC FIRE]))</f>
        <v/>
      </c>
      <c r="M3608" s="1" t="str">
        <f>IF($A3608&gt;--RIGHT($A$2,LEN($A$2)-8),"",SUMIF(Table1[SHIFT NOMENCLATURE], $B3608, Table1[FKIA]))</f>
        <v/>
      </c>
      <c r="N3608" s="1" t="str">
        <f>IF($A3608&gt;--RIGHT($A$2,LEN($A$2)-8),"",SUMIF(Table1[SHIFT NOMENCLATURE], $B3608, Table1[FWIA]))</f>
        <v/>
      </c>
      <c r="O3608" s="1" t="str">
        <f>IF($A3608&gt;--RIGHT($A$2,LEN($A$2)-8),"",SUMIF(Table1[SHIFT NOMENCLATURE], $B3608, Table1[DUSTWUN]))</f>
        <v/>
      </c>
    </row>
    <row r="3609" spans="1:15" x14ac:dyDescent="0.25">
      <c r="A3609" s="1" t="str">
        <f t="shared" si="112"/>
        <v/>
      </c>
      <c r="B3609" t="str">
        <f t="shared" si="113"/>
        <v/>
      </c>
      <c r="C3609" s="1" t="str">
        <f>IF($A3609&gt;--RIGHT($A$2,LEN($A$2)-8),"",COUNTIF(Table1[SHIFT NOMENCLATURE],$B3609))</f>
        <v/>
      </c>
      <c r="D3609" s="1" t="str">
        <f>IF($A3609&gt;--RIGHT($A$2,LEN($A$2)-8),"",SUMIF(Table1[SHIFT NOMENCLATURE], $B3609, Table1[EVIC KILL]))</f>
        <v/>
      </c>
      <c r="E3609" s="1" t="str">
        <f>IF($A3609&gt;--RIGHT($A$2,LEN($A$2)-8),"",SUMIF(Table1[SHIFT NOMENCLATURE], $B3609, Table1[EVIC MOB]))</f>
        <v/>
      </c>
      <c r="F3609" s="1" t="str">
        <f>IF($A3609&gt;--RIGHT($A$2,LEN($A$2)-8),"",SUMIF(Table1[SHIFT NOMENCLATURE], $B3609, Table1[EVIC FIRE]))</f>
        <v/>
      </c>
      <c r="G3609" s="1" t="str">
        <f>IF($A3609&gt;--RIGHT($A$2,LEN($A$2)-8),"",SUMIF(Table1[SHIFT NOMENCLATURE], $B3609, Table1[EKIA]))</f>
        <v/>
      </c>
      <c r="H3609" s="1" t="str">
        <f>IF($A3609&gt;--RIGHT($A$2,LEN($A$2)-8),"",SUMIF(Table1[SHIFT NOMENCLATURE], $B3609, Table1[EWIA]))</f>
        <v/>
      </c>
      <c r="I3609" s="1" t="str">
        <f>IF($A3609&gt;--RIGHT($A$2,LEN($A$2)-8),"",SUMIF(Table1[SHIFT NOMENCLATURE], $B3609, Table1[EPW]))</f>
        <v/>
      </c>
      <c r="J3609" s="1" t="str">
        <f>IF($A3609&gt;--RIGHT($A$2,LEN($A$2)-8),"",SUMIF(Table1[SHIFT NOMENCLATURE], $B3609, Table1[FVIC KILL]))</f>
        <v/>
      </c>
      <c r="K3609" s="1" t="str">
        <f>IF($A3609&gt;--RIGHT($A$2,LEN($A$2)-8),"",SUMIF(Table1[SHIFT NOMENCLATURE], $B3609, Table1[FVIC MOB]))</f>
        <v/>
      </c>
      <c r="L3609" s="1" t="str">
        <f>IF($A3609&gt;--RIGHT($A$2,LEN($A$2)-8),"",SUMIF(Table1[SHIFT NOMENCLATURE], $B3609, Table1[FVIC FIRE]))</f>
        <v/>
      </c>
      <c r="M3609" s="1" t="str">
        <f>IF($A3609&gt;--RIGHT($A$2,LEN($A$2)-8),"",SUMIF(Table1[SHIFT NOMENCLATURE], $B3609, Table1[FKIA]))</f>
        <v/>
      </c>
      <c r="N3609" s="1" t="str">
        <f>IF($A3609&gt;--RIGHT($A$2,LEN($A$2)-8),"",SUMIF(Table1[SHIFT NOMENCLATURE], $B3609, Table1[FWIA]))</f>
        <v/>
      </c>
      <c r="O3609" s="1" t="str">
        <f>IF($A3609&gt;--RIGHT($A$2,LEN($A$2)-8),"",SUMIF(Table1[SHIFT NOMENCLATURE], $B3609, Table1[DUSTWUN]))</f>
        <v/>
      </c>
    </row>
    <row r="3610" spans="1:15" x14ac:dyDescent="0.25">
      <c r="A3610" s="1" t="str">
        <f t="shared" si="112"/>
        <v/>
      </c>
      <c r="B3610" t="str">
        <f t="shared" si="113"/>
        <v/>
      </c>
      <c r="C3610" s="1" t="str">
        <f>IF($A3610&gt;--RIGHT($A$2,LEN($A$2)-8),"",COUNTIF(Table1[SHIFT NOMENCLATURE],$B3610))</f>
        <v/>
      </c>
      <c r="D3610" s="1" t="str">
        <f>IF($A3610&gt;--RIGHT($A$2,LEN($A$2)-8),"",SUMIF(Table1[SHIFT NOMENCLATURE], $B3610, Table1[EVIC KILL]))</f>
        <v/>
      </c>
      <c r="E3610" s="1" t="str">
        <f>IF($A3610&gt;--RIGHT($A$2,LEN($A$2)-8),"",SUMIF(Table1[SHIFT NOMENCLATURE], $B3610, Table1[EVIC MOB]))</f>
        <v/>
      </c>
      <c r="F3610" s="1" t="str">
        <f>IF($A3610&gt;--RIGHT($A$2,LEN($A$2)-8),"",SUMIF(Table1[SHIFT NOMENCLATURE], $B3610, Table1[EVIC FIRE]))</f>
        <v/>
      </c>
      <c r="G3610" s="1" t="str">
        <f>IF($A3610&gt;--RIGHT($A$2,LEN($A$2)-8),"",SUMIF(Table1[SHIFT NOMENCLATURE], $B3610, Table1[EKIA]))</f>
        <v/>
      </c>
      <c r="H3610" s="1" t="str">
        <f>IF($A3610&gt;--RIGHT($A$2,LEN($A$2)-8),"",SUMIF(Table1[SHIFT NOMENCLATURE], $B3610, Table1[EWIA]))</f>
        <v/>
      </c>
      <c r="I3610" s="1" t="str">
        <f>IF($A3610&gt;--RIGHT($A$2,LEN($A$2)-8),"",SUMIF(Table1[SHIFT NOMENCLATURE], $B3610, Table1[EPW]))</f>
        <v/>
      </c>
      <c r="J3610" s="1" t="str">
        <f>IF($A3610&gt;--RIGHT($A$2,LEN($A$2)-8),"",SUMIF(Table1[SHIFT NOMENCLATURE], $B3610, Table1[FVIC KILL]))</f>
        <v/>
      </c>
      <c r="K3610" s="1" t="str">
        <f>IF($A3610&gt;--RIGHT($A$2,LEN($A$2)-8),"",SUMIF(Table1[SHIFT NOMENCLATURE], $B3610, Table1[FVIC MOB]))</f>
        <v/>
      </c>
      <c r="L3610" s="1" t="str">
        <f>IF($A3610&gt;--RIGHT($A$2,LEN($A$2)-8),"",SUMIF(Table1[SHIFT NOMENCLATURE], $B3610, Table1[FVIC FIRE]))</f>
        <v/>
      </c>
      <c r="M3610" s="1" t="str">
        <f>IF($A3610&gt;--RIGHT($A$2,LEN($A$2)-8),"",SUMIF(Table1[SHIFT NOMENCLATURE], $B3610, Table1[FKIA]))</f>
        <v/>
      </c>
      <c r="N3610" s="1" t="str">
        <f>IF($A3610&gt;--RIGHT($A$2,LEN($A$2)-8),"",SUMIF(Table1[SHIFT NOMENCLATURE], $B3610, Table1[FWIA]))</f>
        <v/>
      </c>
      <c r="O3610" s="1" t="str">
        <f>IF($A3610&gt;--RIGHT($A$2,LEN($A$2)-8),"",SUMIF(Table1[SHIFT NOMENCLATURE], $B3610, Table1[DUSTWUN]))</f>
        <v/>
      </c>
    </row>
    <row r="3611" spans="1:15" x14ac:dyDescent="0.25">
      <c r="A3611" s="1" t="str">
        <f t="shared" si="112"/>
        <v/>
      </c>
      <c r="B3611" t="str">
        <f t="shared" si="113"/>
        <v/>
      </c>
      <c r="C3611" s="1" t="str">
        <f>IF($A3611&gt;--RIGHT($A$2,LEN($A$2)-8),"",COUNTIF(Table1[SHIFT NOMENCLATURE],$B3611))</f>
        <v/>
      </c>
      <c r="D3611" s="1" t="str">
        <f>IF($A3611&gt;--RIGHT($A$2,LEN($A$2)-8),"",SUMIF(Table1[SHIFT NOMENCLATURE], $B3611, Table1[EVIC KILL]))</f>
        <v/>
      </c>
      <c r="E3611" s="1" t="str">
        <f>IF($A3611&gt;--RIGHT($A$2,LEN($A$2)-8),"",SUMIF(Table1[SHIFT NOMENCLATURE], $B3611, Table1[EVIC MOB]))</f>
        <v/>
      </c>
      <c r="F3611" s="1" t="str">
        <f>IF($A3611&gt;--RIGHT($A$2,LEN($A$2)-8),"",SUMIF(Table1[SHIFT NOMENCLATURE], $B3611, Table1[EVIC FIRE]))</f>
        <v/>
      </c>
      <c r="G3611" s="1" t="str">
        <f>IF($A3611&gt;--RIGHT($A$2,LEN($A$2)-8),"",SUMIF(Table1[SHIFT NOMENCLATURE], $B3611, Table1[EKIA]))</f>
        <v/>
      </c>
      <c r="H3611" s="1" t="str">
        <f>IF($A3611&gt;--RIGHT($A$2,LEN($A$2)-8),"",SUMIF(Table1[SHIFT NOMENCLATURE], $B3611, Table1[EWIA]))</f>
        <v/>
      </c>
      <c r="I3611" s="1" t="str">
        <f>IF($A3611&gt;--RIGHT($A$2,LEN($A$2)-8),"",SUMIF(Table1[SHIFT NOMENCLATURE], $B3611, Table1[EPW]))</f>
        <v/>
      </c>
      <c r="J3611" s="1" t="str">
        <f>IF($A3611&gt;--RIGHT($A$2,LEN($A$2)-8),"",SUMIF(Table1[SHIFT NOMENCLATURE], $B3611, Table1[FVIC KILL]))</f>
        <v/>
      </c>
      <c r="K3611" s="1" t="str">
        <f>IF($A3611&gt;--RIGHT($A$2,LEN($A$2)-8),"",SUMIF(Table1[SHIFT NOMENCLATURE], $B3611, Table1[FVIC MOB]))</f>
        <v/>
      </c>
      <c r="L3611" s="1" t="str">
        <f>IF($A3611&gt;--RIGHT($A$2,LEN($A$2)-8),"",SUMIF(Table1[SHIFT NOMENCLATURE], $B3611, Table1[FVIC FIRE]))</f>
        <v/>
      </c>
      <c r="M3611" s="1" t="str">
        <f>IF($A3611&gt;--RIGHT($A$2,LEN($A$2)-8),"",SUMIF(Table1[SHIFT NOMENCLATURE], $B3611, Table1[FKIA]))</f>
        <v/>
      </c>
      <c r="N3611" s="1" t="str">
        <f>IF($A3611&gt;--RIGHT($A$2,LEN($A$2)-8),"",SUMIF(Table1[SHIFT NOMENCLATURE], $B3611, Table1[FWIA]))</f>
        <v/>
      </c>
      <c r="O3611" s="1" t="str">
        <f>IF($A3611&gt;--RIGHT($A$2,LEN($A$2)-8),"",SUMIF(Table1[SHIFT NOMENCLATURE], $B3611, Table1[DUSTWUN]))</f>
        <v/>
      </c>
    </row>
    <row r="3612" spans="1:15" x14ac:dyDescent="0.25">
      <c r="A3612" s="1" t="str">
        <f t="shared" si="112"/>
        <v/>
      </c>
      <c r="B3612" t="str">
        <f t="shared" si="113"/>
        <v/>
      </c>
      <c r="C3612" s="1" t="str">
        <f>IF($A3612&gt;--RIGHT($A$2,LEN($A$2)-8),"",COUNTIF(Table1[SHIFT NOMENCLATURE],$B3612))</f>
        <v/>
      </c>
      <c r="D3612" s="1" t="str">
        <f>IF($A3612&gt;--RIGHT($A$2,LEN($A$2)-8),"",SUMIF(Table1[SHIFT NOMENCLATURE], $B3612, Table1[EVIC KILL]))</f>
        <v/>
      </c>
      <c r="E3612" s="1" t="str">
        <f>IF($A3612&gt;--RIGHT($A$2,LEN($A$2)-8),"",SUMIF(Table1[SHIFT NOMENCLATURE], $B3612, Table1[EVIC MOB]))</f>
        <v/>
      </c>
      <c r="F3612" s="1" t="str">
        <f>IF($A3612&gt;--RIGHT($A$2,LEN($A$2)-8),"",SUMIF(Table1[SHIFT NOMENCLATURE], $B3612, Table1[EVIC FIRE]))</f>
        <v/>
      </c>
      <c r="G3612" s="1" t="str">
        <f>IF($A3612&gt;--RIGHT($A$2,LEN($A$2)-8),"",SUMIF(Table1[SHIFT NOMENCLATURE], $B3612, Table1[EKIA]))</f>
        <v/>
      </c>
      <c r="H3612" s="1" t="str">
        <f>IF($A3612&gt;--RIGHT($A$2,LEN($A$2)-8),"",SUMIF(Table1[SHIFT NOMENCLATURE], $B3612, Table1[EWIA]))</f>
        <v/>
      </c>
      <c r="I3612" s="1" t="str">
        <f>IF($A3612&gt;--RIGHT($A$2,LEN($A$2)-8),"",SUMIF(Table1[SHIFT NOMENCLATURE], $B3612, Table1[EPW]))</f>
        <v/>
      </c>
      <c r="J3612" s="1" t="str">
        <f>IF($A3612&gt;--RIGHT($A$2,LEN($A$2)-8),"",SUMIF(Table1[SHIFT NOMENCLATURE], $B3612, Table1[FVIC KILL]))</f>
        <v/>
      </c>
      <c r="K3612" s="1" t="str">
        <f>IF($A3612&gt;--RIGHT($A$2,LEN($A$2)-8),"",SUMIF(Table1[SHIFT NOMENCLATURE], $B3612, Table1[FVIC MOB]))</f>
        <v/>
      </c>
      <c r="L3612" s="1" t="str">
        <f>IF($A3612&gt;--RIGHT($A$2,LEN($A$2)-8),"",SUMIF(Table1[SHIFT NOMENCLATURE], $B3612, Table1[FVIC FIRE]))</f>
        <v/>
      </c>
      <c r="M3612" s="1" t="str">
        <f>IF($A3612&gt;--RIGHT($A$2,LEN($A$2)-8),"",SUMIF(Table1[SHIFT NOMENCLATURE], $B3612, Table1[FKIA]))</f>
        <v/>
      </c>
      <c r="N3612" s="1" t="str">
        <f>IF($A3612&gt;--RIGHT($A$2,LEN($A$2)-8),"",SUMIF(Table1[SHIFT NOMENCLATURE], $B3612, Table1[FWIA]))</f>
        <v/>
      </c>
      <c r="O3612" s="1" t="str">
        <f>IF($A3612&gt;--RIGHT($A$2,LEN($A$2)-8),"",SUMIF(Table1[SHIFT NOMENCLATURE], $B3612, Table1[DUSTWUN]))</f>
        <v/>
      </c>
    </row>
    <row r="3613" spans="1:15" x14ac:dyDescent="0.25">
      <c r="A3613" s="1" t="str">
        <f t="shared" si="112"/>
        <v/>
      </c>
      <c r="B3613" t="str">
        <f t="shared" si="113"/>
        <v/>
      </c>
      <c r="C3613" s="1" t="str">
        <f>IF($A3613&gt;--RIGHT($A$2,LEN($A$2)-8),"",COUNTIF(Table1[SHIFT NOMENCLATURE],$B3613))</f>
        <v/>
      </c>
      <c r="D3613" s="1" t="str">
        <f>IF($A3613&gt;--RIGHT($A$2,LEN($A$2)-8),"",SUMIF(Table1[SHIFT NOMENCLATURE], $B3613, Table1[EVIC KILL]))</f>
        <v/>
      </c>
      <c r="E3613" s="1" t="str">
        <f>IF($A3613&gt;--RIGHT($A$2,LEN($A$2)-8),"",SUMIF(Table1[SHIFT NOMENCLATURE], $B3613, Table1[EVIC MOB]))</f>
        <v/>
      </c>
      <c r="F3613" s="1" t="str">
        <f>IF($A3613&gt;--RIGHT($A$2,LEN($A$2)-8),"",SUMIF(Table1[SHIFT NOMENCLATURE], $B3613, Table1[EVIC FIRE]))</f>
        <v/>
      </c>
      <c r="G3613" s="1" t="str">
        <f>IF($A3613&gt;--RIGHT($A$2,LEN($A$2)-8),"",SUMIF(Table1[SHIFT NOMENCLATURE], $B3613, Table1[EKIA]))</f>
        <v/>
      </c>
      <c r="H3613" s="1" t="str">
        <f>IF($A3613&gt;--RIGHT($A$2,LEN($A$2)-8),"",SUMIF(Table1[SHIFT NOMENCLATURE], $B3613, Table1[EWIA]))</f>
        <v/>
      </c>
      <c r="I3613" s="1" t="str">
        <f>IF($A3613&gt;--RIGHT($A$2,LEN($A$2)-8),"",SUMIF(Table1[SHIFT NOMENCLATURE], $B3613, Table1[EPW]))</f>
        <v/>
      </c>
      <c r="J3613" s="1" t="str">
        <f>IF($A3613&gt;--RIGHT($A$2,LEN($A$2)-8),"",SUMIF(Table1[SHIFT NOMENCLATURE], $B3613, Table1[FVIC KILL]))</f>
        <v/>
      </c>
      <c r="K3613" s="1" t="str">
        <f>IF($A3613&gt;--RIGHT($A$2,LEN($A$2)-8),"",SUMIF(Table1[SHIFT NOMENCLATURE], $B3613, Table1[FVIC MOB]))</f>
        <v/>
      </c>
      <c r="L3613" s="1" t="str">
        <f>IF($A3613&gt;--RIGHT($A$2,LEN($A$2)-8),"",SUMIF(Table1[SHIFT NOMENCLATURE], $B3613, Table1[FVIC FIRE]))</f>
        <v/>
      </c>
      <c r="M3613" s="1" t="str">
        <f>IF($A3613&gt;--RIGHT($A$2,LEN($A$2)-8),"",SUMIF(Table1[SHIFT NOMENCLATURE], $B3613, Table1[FKIA]))</f>
        <v/>
      </c>
      <c r="N3613" s="1" t="str">
        <f>IF($A3613&gt;--RIGHT($A$2,LEN($A$2)-8),"",SUMIF(Table1[SHIFT NOMENCLATURE], $B3613, Table1[FWIA]))</f>
        <v/>
      </c>
      <c r="O3613" s="1" t="str">
        <f>IF($A3613&gt;--RIGHT($A$2,LEN($A$2)-8),"",SUMIF(Table1[SHIFT NOMENCLATURE], $B3613, Table1[DUSTWUN]))</f>
        <v/>
      </c>
    </row>
    <row r="3614" spans="1:15" x14ac:dyDescent="0.25">
      <c r="A3614" s="1" t="str">
        <f t="shared" si="112"/>
        <v/>
      </c>
      <c r="B3614" t="str">
        <f t="shared" si="113"/>
        <v/>
      </c>
      <c r="C3614" s="1" t="str">
        <f>IF($A3614&gt;--RIGHT($A$2,LEN($A$2)-8),"",COUNTIF(Table1[SHIFT NOMENCLATURE],$B3614))</f>
        <v/>
      </c>
      <c r="D3614" s="1" t="str">
        <f>IF($A3614&gt;--RIGHT($A$2,LEN($A$2)-8),"",SUMIF(Table1[SHIFT NOMENCLATURE], $B3614, Table1[EVIC KILL]))</f>
        <v/>
      </c>
      <c r="E3614" s="1" t="str">
        <f>IF($A3614&gt;--RIGHT($A$2,LEN($A$2)-8),"",SUMIF(Table1[SHIFT NOMENCLATURE], $B3614, Table1[EVIC MOB]))</f>
        <v/>
      </c>
      <c r="F3614" s="1" t="str">
        <f>IF($A3614&gt;--RIGHT($A$2,LEN($A$2)-8),"",SUMIF(Table1[SHIFT NOMENCLATURE], $B3614, Table1[EVIC FIRE]))</f>
        <v/>
      </c>
      <c r="G3614" s="1" t="str">
        <f>IF($A3614&gt;--RIGHT($A$2,LEN($A$2)-8),"",SUMIF(Table1[SHIFT NOMENCLATURE], $B3614, Table1[EKIA]))</f>
        <v/>
      </c>
      <c r="H3614" s="1" t="str">
        <f>IF($A3614&gt;--RIGHT($A$2,LEN($A$2)-8),"",SUMIF(Table1[SHIFT NOMENCLATURE], $B3614, Table1[EWIA]))</f>
        <v/>
      </c>
      <c r="I3614" s="1" t="str">
        <f>IF($A3614&gt;--RIGHT($A$2,LEN($A$2)-8),"",SUMIF(Table1[SHIFT NOMENCLATURE], $B3614, Table1[EPW]))</f>
        <v/>
      </c>
      <c r="J3614" s="1" t="str">
        <f>IF($A3614&gt;--RIGHT($A$2,LEN($A$2)-8),"",SUMIF(Table1[SHIFT NOMENCLATURE], $B3614, Table1[FVIC KILL]))</f>
        <v/>
      </c>
      <c r="K3614" s="1" t="str">
        <f>IF($A3614&gt;--RIGHT($A$2,LEN($A$2)-8),"",SUMIF(Table1[SHIFT NOMENCLATURE], $B3614, Table1[FVIC MOB]))</f>
        <v/>
      </c>
      <c r="L3614" s="1" t="str">
        <f>IF($A3614&gt;--RIGHT($A$2,LEN($A$2)-8),"",SUMIF(Table1[SHIFT NOMENCLATURE], $B3614, Table1[FVIC FIRE]))</f>
        <v/>
      </c>
      <c r="M3614" s="1" t="str">
        <f>IF($A3614&gt;--RIGHT($A$2,LEN($A$2)-8),"",SUMIF(Table1[SHIFT NOMENCLATURE], $B3614, Table1[FKIA]))</f>
        <v/>
      </c>
      <c r="N3614" s="1" t="str">
        <f>IF($A3614&gt;--RIGHT($A$2,LEN($A$2)-8),"",SUMIF(Table1[SHIFT NOMENCLATURE], $B3614, Table1[FWIA]))</f>
        <v/>
      </c>
      <c r="O3614" s="1" t="str">
        <f>IF($A3614&gt;--RIGHT($A$2,LEN($A$2)-8),"",SUMIF(Table1[SHIFT NOMENCLATURE], $B3614, Table1[DUSTWUN]))</f>
        <v/>
      </c>
    </row>
    <row r="3615" spans="1:15" x14ac:dyDescent="0.25">
      <c r="A3615" s="1" t="str">
        <f t="shared" si="112"/>
        <v/>
      </c>
      <c r="B3615" t="str">
        <f t="shared" si="113"/>
        <v/>
      </c>
      <c r="C3615" s="1" t="str">
        <f>IF($A3615&gt;--RIGHT($A$2,LEN($A$2)-8),"",COUNTIF(Table1[SHIFT NOMENCLATURE],$B3615))</f>
        <v/>
      </c>
      <c r="D3615" s="1" t="str">
        <f>IF($A3615&gt;--RIGHT($A$2,LEN($A$2)-8),"",SUMIF(Table1[SHIFT NOMENCLATURE], $B3615, Table1[EVIC KILL]))</f>
        <v/>
      </c>
      <c r="E3615" s="1" t="str">
        <f>IF($A3615&gt;--RIGHT($A$2,LEN($A$2)-8),"",SUMIF(Table1[SHIFT NOMENCLATURE], $B3615, Table1[EVIC MOB]))</f>
        <v/>
      </c>
      <c r="F3615" s="1" t="str">
        <f>IF($A3615&gt;--RIGHT($A$2,LEN($A$2)-8),"",SUMIF(Table1[SHIFT NOMENCLATURE], $B3615, Table1[EVIC FIRE]))</f>
        <v/>
      </c>
      <c r="G3615" s="1" t="str">
        <f>IF($A3615&gt;--RIGHT($A$2,LEN($A$2)-8),"",SUMIF(Table1[SHIFT NOMENCLATURE], $B3615, Table1[EKIA]))</f>
        <v/>
      </c>
      <c r="H3615" s="1" t="str">
        <f>IF($A3615&gt;--RIGHT($A$2,LEN($A$2)-8),"",SUMIF(Table1[SHIFT NOMENCLATURE], $B3615, Table1[EWIA]))</f>
        <v/>
      </c>
      <c r="I3615" s="1" t="str">
        <f>IF($A3615&gt;--RIGHT($A$2,LEN($A$2)-8),"",SUMIF(Table1[SHIFT NOMENCLATURE], $B3615, Table1[EPW]))</f>
        <v/>
      </c>
      <c r="J3615" s="1" t="str">
        <f>IF($A3615&gt;--RIGHT($A$2,LEN($A$2)-8),"",SUMIF(Table1[SHIFT NOMENCLATURE], $B3615, Table1[FVIC KILL]))</f>
        <v/>
      </c>
      <c r="K3615" s="1" t="str">
        <f>IF($A3615&gt;--RIGHT($A$2,LEN($A$2)-8),"",SUMIF(Table1[SHIFT NOMENCLATURE], $B3615, Table1[FVIC MOB]))</f>
        <v/>
      </c>
      <c r="L3615" s="1" t="str">
        <f>IF($A3615&gt;--RIGHT($A$2,LEN($A$2)-8),"",SUMIF(Table1[SHIFT NOMENCLATURE], $B3615, Table1[FVIC FIRE]))</f>
        <v/>
      </c>
      <c r="M3615" s="1" t="str">
        <f>IF($A3615&gt;--RIGHT($A$2,LEN($A$2)-8),"",SUMIF(Table1[SHIFT NOMENCLATURE], $B3615, Table1[FKIA]))</f>
        <v/>
      </c>
      <c r="N3615" s="1" t="str">
        <f>IF($A3615&gt;--RIGHT($A$2,LEN($A$2)-8),"",SUMIF(Table1[SHIFT NOMENCLATURE], $B3615, Table1[FWIA]))</f>
        <v/>
      </c>
      <c r="O3615" s="1" t="str">
        <f>IF($A3615&gt;--RIGHT($A$2,LEN($A$2)-8),"",SUMIF(Table1[SHIFT NOMENCLATURE], $B3615, Table1[DUSTWUN]))</f>
        <v/>
      </c>
    </row>
    <row r="3616" spans="1:15" x14ac:dyDescent="0.25">
      <c r="A3616" s="1" t="str">
        <f t="shared" si="112"/>
        <v/>
      </c>
      <c r="B3616" t="str">
        <f t="shared" si="113"/>
        <v/>
      </c>
      <c r="C3616" s="1" t="str">
        <f>IF($A3616&gt;--RIGHT($A$2,LEN($A$2)-8),"",COUNTIF(Table1[SHIFT NOMENCLATURE],$B3616))</f>
        <v/>
      </c>
      <c r="D3616" s="1" t="str">
        <f>IF($A3616&gt;--RIGHT($A$2,LEN($A$2)-8),"",SUMIF(Table1[SHIFT NOMENCLATURE], $B3616, Table1[EVIC KILL]))</f>
        <v/>
      </c>
      <c r="E3616" s="1" t="str">
        <f>IF($A3616&gt;--RIGHT($A$2,LEN($A$2)-8),"",SUMIF(Table1[SHIFT NOMENCLATURE], $B3616, Table1[EVIC MOB]))</f>
        <v/>
      </c>
      <c r="F3616" s="1" t="str">
        <f>IF($A3616&gt;--RIGHT($A$2,LEN($A$2)-8),"",SUMIF(Table1[SHIFT NOMENCLATURE], $B3616, Table1[EVIC FIRE]))</f>
        <v/>
      </c>
      <c r="G3616" s="1" t="str">
        <f>IF($A3616&gt;--RIGHT($A$2,LEN($A$2)-8),"",SUMIF(Table1[SHIFT NOMENCLATURE], $B3616, Table1[EKIA]))</f>
        <v/>
      </c>
      <c r="H3616" s="1" t="str">
        <f>IF($A3616&gt;--RIGHT($A$2,LEN($A$2)-8),"",SUMIF(Table1[SHIFT NOMENCLATURE], $B3616, Table1[EWIA]))</f>
        <v/>
      </c>
      <c r="I3616" s="1" t="str">
        <f>IF($A3616&gt;--RIGHT($A$2,LEN($A$2)-8),"",SUMIF(Table1[SHIFT NOMENCLATURE], $B3616, Table1[EPW]))</f>
        <v/>
      </c>
      <c r="J3616" s="1" t="str">
        <f>IF($A3616&gt;--RIGHT($A$2,LEN($A$2)-8),"",SUMIF(Table1[SHIFT NOMENCLATURE], $B3616, Table1[FVIC KILL]))</f>
        <v/>
      </c>
      <c r="K3616" s="1" t="str">
        <f>IF($A3616&gt;--RIGHT($A$2,LEN($A$2)-8),"",SUMIF(Table1[SHIFT NOMENCLATURE], $B3616, Table1[FVIC MOB]))</f>
        <v/>
      </c>
      <c r="L3616" s="1" t="str">
        <f>IF($A3616&gt;--RIGHT($A$2,LEN($A$2)-8),"",SUMIF(Table1[SHIFT NOMENCLATURE], $B3616, Table1[FVIC FIRE]))</f>
        <v/>
      </c>
      <c r="M3616" s="1" t="str">
        <f>IF($A3616&gt;--RIGHT($A$2,LEN($A$2)-8),"",SUMIF(Table1[SHIFT NOMENCLATURE], $B3616, Table1[FKIA]))</f>
        <v/>
      </c>
      <c r="N3616" s="1" t="str">
        <f>IF($A3616&gt;--RIGHT($A$2,LEN($A$2)-8),"",SUMIF(Table1[SHIFT NOMENCLATURE], $B3616, Table1[FWIA]))</f>
        <v/>
      </c>
      <c r="O3616" s="1" t="str">
        <f>IF($A3616&gt;--RIGHT($A$2,LEN($A$2)-8),"",SUMIF(Table1[SHIFT NOMENCLATURE], $B3616, Table1[DUSTWUN]))</f>
        <v/>
      </c>
    </row>
    <row r="3617" spans="1:15" x14ac:dyDescent="0.25">
      <c r="A3617" s="1" t="str">
        <f t="shared" si="112"/>
        <v/>
      </c>
      <c r="B3617" t="str">
        <f t="shared" si="113"/>
        <v/>
      </c>
      <c r="C3617" s="1" t="str">
        <f>IF($A3617&gt;--RIGHT($A$2,LEN($A$2)-8),"",COUNTIF(Table1[SHIFT NOMENCLATURE],$B3617))</f>
        <v/>
      </c>
      <c r="D3617" s="1" t="str">
        <f>IF($A3617&gt;--RIGHT($A$2,LEN($A$2)-8),"",SUMIF(Table1[SHIFT NOMENCLATURE], $B3617, Table1[EVIC KILL]))</f>
        <v/>
      </c>
      <c r="E3617" s="1" t="str">
        <f>IF($A3617&gt;--RIGHT($A$2,LEN($A$2)-8),"",SUMIF(Table1[SHIFT NOMENCLATURE], $B3617, Table1[EVIC MOB]))</f>
        <v/>
      </c>
      <c r="F3617" s="1" t="str">
        <f>IF($A3617&gt;--RIGHT($A$2,LEN($A$2)-8),"",SUMIF(Table1[SHIFT NOMENCLATURE], $B3617, Table1[EVIC FIRE]))</f>
        <v/>
      </c>
      <c r="G3617" s="1" t="str">
        <f>IF($A3617&gt;--RIGHT($A$2,LEN($A$2)-8),"",SUMIF(Table1[SHIFT NOMENCLATURE], $B3617, Table1[EKIA]))</f>
        <v/>
      </c>
      <c r="H3617" s="1" t="str">
        <f>IF($A3617&gt;--RIGHT($A$2,LEN($A$2)-8),"",SUMIF(Table1[SHIFT NOMENCLATURE], $B3617, Table1[EWIA]))</f>
        <v/>
      </c>
      <c r="I3617" s="1" t="str">
        <f>IF($A3617&gt;--RIGHT($A$2,LEN($A$2)-8),"",SUMIF(Table1[SHIFT NOMENCLATURE], $B3617, Table1[EPW]))</f>
        <v/>
      </c>
      <c r="J3617" s="1" t="str">
        <f>IF($A3617&gt;--RIGHT($A$2,LEN($A$2)-8),"",SUMIF(Table1[SHIFT NOMENCLATURE], $B3617, Table1[FVIC KILL]))</f>
        <v/>
      </c>
      <c r="K3617" s="1" t="str">
        <f>IF($A3617&gt;--RIGHT($A$2,LEN($A$2)-8),"",SUMIF(Table1[SHIFT NOMENCLATURE], $B3617, Table1[FVIC MOB]))</f>
        <v/>
      </c>
      <c r="L3617" s="1" t="str">
        <f>IF($A3617&gt;--RIGHT($A$2,LEN($A$2)-8),"",SUMIF(Table1[SHIFT NOMENCLATURE], $B3617, Table1[FVIC FIRE]))</f>
        <v/>
      </c>
      <c r="M3617" s="1" t="str">
        <f>IF($A3617&gt;--RIGHT($A$2,LEN($A$2)-8),"",SUMIF(Table1[SHIFT NOMENCLATURE], $B3617, Table1[FKIA]))</f>
        <v/>
      </c>
      <c r="N3617" s="1" t="str">
        <f>IF($A3617&gt;--RIGHT($A$2,LEN($A$2)-8),"",SUMIF(Table1[SHIFT NOMENCLATURE], $B3617, Table1[FWIA]))</f>
        <v/>
      </c>
      <c r="O3617" s="1" t="str">
        <f>IF($A3617&gt;--RIGHT($A$2,LEN($A$2)-8),"",SUMIF(Table1[SHIFT NOMENCLATURE], $B3617, Table1[DUSTWUN]))</f>
        <v/>
      </c>
    </row>
    <row r="3618" spans="1:15" x14ac:dyDescent="0.25">
      <c r="A3618" s="1" t="str">
        <f t="shared" si="112"/>
        <v/>
      </c>
      <c r="B3618" t="str">
        <f t="shared" si="113"/>
        <v/>
      </c>
      <c r="C3618" s="1" t="str">
        <f>IF($A3618&gt;--RIGHT($A$2,LEN($A$2)-8),"",COUNTIF(Table1[SHIFT NOMENCLATURE],$B3618))</f>
        <v/>
      </c>
      <c r="D3618" s="1" t="str">
        <f>IF($A3618&gt;--RIGHT($A$2,LEN($A$2)-8),"",SUMIF(Table1[SHIFT NOMENCLATURE], $B3618, Table1[EVIC KILL]))</f>
        <v/>
      </c>
      <c r="E3618" s="1" t="str">
        <f>IF($A3618&gt;--RIGHT($A$2,LEN($A$2)-8),"",SUMIF(Table1[SHIFT NOMENCLATURE], $B3618, Table1[EVIC MOB]))</f>
        <v/>
      </c>
      <c r="F3618" s="1" t="str">
        <f>IF($A3618&gt;--RIGHT($A$2,LEN($A$2)-8),"",SUMIF(Table1[SHIFT NOMENCLATURE], $B3618, Table1[EVIC FIRE]))</f>
        <v/>
      </c>
      <c r="G3618" s="1" t="str">
        <f>IF($A3618&gt;--RIGHT($A$2,LEN($A$2)-8),"",SUMIF(Table1[SHIFT NOMENCLATURE], $B3618, Table1[EKIA]))</f>
        <v/>
      </c>
      <c r="H3618" s="1" t="str">
        <f>IF($A3618&gt;--RIGHT($A$2,LEN($A$2)-8),"",SUMIF(Table1[SHIFT NOMENCLATURE], $B3618, Table1[EWIA]))</f>
        <v/>
      </c>
      <c r="I3618" s="1" t="str">
        <f>IF($A3618&gt;--RIGHT($A$2,LEN($A$2)-8),"",SUMIF(Table1[SHIFT NOMENCLATURE], $B3618, Table1[EPW]))</f>
        <v/>
      </c>
      <c r="J3618" s="1" t="str">
        <f>IF($A3618&gt;--RIGHT($A$2,LEN($A$2)-8),"",SUMIF(Table1[SHIFT NOMENCLATURE], $B3618, Table1[FVIC KILL]))</f>
        <v/>
      </c>
      <c r="K3618" s="1" t="str">
        <f>IF($A3618&gt;--RIGHT($A$2,LEN($A$2)-8),"",SUMIF(Table1[SHIFT NOMENCLATURE], $B3618, Table1[FVIC MOB]))</f>
        <v/>
      </c>
      <c r="L3618" s="1" t="str">
        <f>IF($A3618&gt;--RIGHT($A$2,LEN($A$2)-8),"",SUMIF(Table1[SHIFT NOMENCLATURE], $B3618, Table1[FVIC FIRE]))</f>
        <v/>
      </c>
      <c r="M3618" s="1" t="str">
        <f>IF($A3618&gt;--RIGHT($A$2,LEN($A$2)-8),"",SUMIF(Table1[SHIFT NOMENCLATURE], $B3618, Table1[FKIA]))</f>
        <v/>
      </c>
      <c r="N3618" s="1" t="str">
        <f>IF($A3618&gt;--RIGHT($A$2,LEN($A$2)-8),"",SUMIF(Table1[SHIFT NOMENCLATURE], $B3618, Table1[FWIA]))</f>
        <v/>
      </c>
      <c r="O3618" s="1" t="str">
        <f>IF($A3618&gt;--RIGHT($A$2,LEN($A$2)-8),"",SUMIF(Table1[SHIFT NOMENCLATURE], $B3618, Table1[DUSTWUN]))</f>
        <v/>
      </c>
    </row>
    <row r="3619" spans="1:15" x14ac:dyDescent="0.25">
      <c r="A3619" s="1" t="str">
        <f t="shared" si="112"/>
        <v/>
      </c>
      <c r="B3619" t="str">
        <f t="shared" si="113"/>
        <v/>
      </c>
      <c r="C3619" s="1" t="str">
        <f>IF($A3619&gt;--RIGHT($A$2,LEN($A$2)-8),"",COUNTIF(Table1[SHIFT NOMENCLATURE],$B3619))</f>
        <v/>
      </c>
      <c r="D3619" s="1" t="str">
        <f>IF($A3619&gt;--RIGHT($A$2,LEN($A$2)-8),"",SUMIF(Table1[SHIFT NOMENCLATURE], $B3619, Table1[EVIC KILL]))</f>
        <v/>
      </c>
      <c r="E3619" s="1" t="str">
        <f>IF($A3619&gt;--RIGHT($A$2,LEN($A$2)-8),"",SUMIF(Table1[SHIFT NOMENCLATURE], $B3619, Table1[EVIC MOB]))</f>
        <v/>
      </c>
      <c r="F3619" s="1" t="str">
        <f>IF($A3619&gt;--RIGHT($A$2,LEN($A$2)-8),"",SUMIF(Table1[SHIFT NOMENCLATURE], $B3619, Table1[EVIC FIRE]))</f>
        <v/>
      </c>
      <c r="G3619" s="1" t="str">
        <f>IF($A3619&gt;--RIGHT($A$2,LEN($A$2)-8),"",SUMIF(Table1[SHIFT NOMENCLATURE], $B3619, Table1[EKIA]))</f>
        <v/>
      </c>
      <c r="H3619" s="1" t="str">
        <f>IF($A3619&gt;--RIGHT($A$2,LEN($A$2)-8),"",SUMIF(Table1[SHIFT NOMENCLATURE], $B3619, Table1[EWIA]))</f>
        <v/>
      </c>
      <c r="I3619" s="1" t="str">
        <f>IF($A3619&gt;--RIGHT($A$2,LEN($A$2)-8),"",SUMIF(Table1[SHIFT NOMENCLATURE], $B3619, Table1[EPW]))</f>
        <v/>
      </c>
      <c r="J3619" s="1" t="str">
        <f>IF($A3619&gt;--RIGHT($A$2,LEN($A$2)-8),"",SUMIF(Table1[SHIFT NOMENCLATURE], $B3619, Table1[FVIC KILL]))</f>
        <v/>
      </c>
      <c r="K3619" s="1" t="str">
        <f>IF($A3619&gt;--RIGHT($A$2,LEN($A$2)-8),"",SUMIF(Table1[SHIFT NOMENCLATURE], $B3619, Table1[FVIC MOB]))</f>
        <v/>
      </c>
      <c r="L3619" s="1" t="str">
        <f>IF($A3619&gt;--RIGHT($A$2,LEN($A$2)-8),"",SUMIF(Table1[SHIFT NOMENCLATURE], $B3619, Table1[FVIC FIRE]))</f>
        <v/>
      </c>
      <c r="M3619" s="1" t="str">
        <f>IF($A3619&gt;--RIGHT($A$2,LEN($A$2)-8),"",SUMIF(Table1[SHIFT NOMENCLATURE], $B3619, Table1[FKIA]))</f>
        <v/>
      </c>
      <c r="N3619" s="1" t="str">
        <f>IF($A3619&gt;--RIGHT($A$2,LEN($A$2)-8),"",SUMIF(Table1[SHIFT NOMENCLATURE], $B3619, Table1[FWIA]))</f>
        <v/>
      </c>
      <c r="O3619" s="1" t="str">
        <f>IF($A3619&gt;--RIGHT($A$2,LEN($A$2)-8),"",SUMIF(Table1[SHIFT NOMENCLATURE], $B3619, Table1[DUSTWUN]))</f>
        <v/>
      </c>
    </row>
    <row r="3620" spans="1:15" x14ac:dyDescent="0.25">
      <c r="A3620" s="1" t="str">
        <f t="shared" si="112"/>
        <v/>
      </c>
      <c r="B3620" t="str">
        <f t="shared" si="113"/>
        <v/>
      </c>
      <c r="C3620" s="1" t="str">
        <f>IF($A3620&gt;--RIGHT($A$2,LEN($A$2)-8),"",COUNTIF(Table1[SHIFT NOMENCLATURE],$B3620))</f>
        <v/>
      </c>
      <c r="D3620" s="1" t="str">
        <f>IF($A3620&gt;--RIGHT($A$2,LEN($A$2)-8),"",SUMIF(Table1[SHIFT NOMENCLATURE], $B3620, Table1[EVIC KILL]))</f>
        <v/>
      </c>
      <c r="E3620" s="1" t="str">
        <f>IF($A3620&gt;--RIGHT($A$2,LEN($A$2)-8),"",SUMIF(Table1[SHIFT NOMENCLATURE], $B3620, Table1[EVIC MOB]))</f>
        <v/>
      </c>
      <c r="F3620" s="1" t="str">
        <f>IF($A3620&gt;--RIGHT($A$2,LEN($A$2)-8),"",SUMIF(Table1[SHIFT NOMENCLATURE], $B3620, Table1[EVIC FIRE]))</f>
        <v/>
      </c>
      <c r="G3620" s="1" t="str">
        <f>IF($A3620&gt;--RIGHT($A$2,LEN($A$2)-8),"",SUMIF(Table1[SHIFT NOMENCLATURE], $B3620, Table1[EKIA]))</f>
        <v/>
      </c>
      <c r="H3620" s="1" t="str">
        <f>IF($A3620&gt;--RIGHT($A$2,LEN($A$2)-8),"",SUMIF(Table1[SHIFT NOMENCLATURE], $B3620, Table1[EWIA]))</f>
        <v/>
      </c>
      <c r="I3620" s="1" t="str">
        <f>IF($A3620&gt;--RIGHT($A$2,LEN($A$2)-8),"",SUMIF(Table1[SHIFT NOMENCLATURE], $B3620, Table1[EPW]))</f>
        <v/>
      </c>
      <c r="J3620" s="1" t="str">
        <f>IF($A3620&gt;--RIGHT($A$2,LEN($A$2)-8),"",SUMIF(Table1[SHIFT NOMENCLATURE], $B3620, Table1[FVIC KILL]))</f>
        <v/>
      </c>
      <c r="K3620" s="1" t="str">
        <f>IF($A3620&gt;--RIGHT($A$2,LEN($A$2)-8),"",SUMIF(Table1[SHIFT NOMENCLATURE], $B3620, Table1[FVIC MOB]))</f>
        <v/>
      </c>
      <c r="L3620" s="1" t="str">
        <f>IF($A3620&gt;--RIGHT($A$2,LEN($A$2)-8),"",SUMIF(Table1[SHIFT NOMENCLATURE], $B3620, Table1[FVIC FIRE]))</f>
        <v/>
      </c>
      <c r="M3620" s="1" t="str">
        <f>IF($A3620&gt;--RIGHT($A$2,LEN($A$2)-8),"",SUMIF(Table1[SHIFT NOMENCLATURE], $B3620, Table1[FKIA]))</f>
        <v/>
      </c>
      <c r="N3620" s="1" t="str">
        <f>IF($A3620&gt;--RIGHT($A$2,LEN($A$2)-8),"",SUMIF(Table1[SHIFT NOMENCLATURE], $B3620, Table1[FWIA]))</f>
        <v/>
      </c>
      <c r="O3620" s="1" t="str">
        <f>IF($A3620&gt;--RIGHT($A$2,LEN($A$2)-8),"",SUMIF(Table1[SHIFT NOMENCLATURE], $B3620, Table1[DUSTWUN]))</f>
        <v/>
      </c>
    </row>
    <row r="3621" spans="1:15" x14ac:dyDescent="0.25">
      <c r="A3621" s="1" t="str">
        <f t="shared" si="112"/>
        <v/>
      </c>
      <c r="B3621" t="str">
        <f t="shared" si="113"/>
        <v/>
      </c>
      <c r="C3621" s="1" t="str">
        <f>IF($A3621&gt;--RIGHT($A$2,LEN($A$2)-8),"",COUNTIF(Table1[SHIFT NOMENCLATURE],$B3621))</f>
        <v/>
      </c>
      <c r="D3621" s="1" t="str">
        <f>IF($A3621&gt;--RIGHT($A$2,LEN($A$2)-8),"",SUMIF(Table1[SHIFT NOMENCLATURE], $B3621, Table1[EVIC KILL]))</f>
        <v/>
      </c>
      <c r="E3621" s="1" t="str">
        <f>IF($A3621&gt;--RIGHT($A$2,LEN($A$2)-8),"",SUMIF(Table1[SHIFT NOMENCLATURE], $B3621, Table1[EVIC MOB]))</f>
        <v/>
      </c>
      <c r="F3621" s="1" t="str">
        <f>IF($A3621&gt;--RIGHT($A$2,LEN($A$2)-8),"",SUMIF(Table1[SHIFT NOMENCLATURE], $B3621, Table1[EVIC FIRE]))</f>
        <v/>
      </c>
      <c r="G3621" s="1" t="str">
        <f>IF($A3621&gt;--RIGHT($A$2,LEN($A$2)-8),"",SUMIF(Table1[SHIFT NOMENCLATURE], $B3621, Table1[EKIA]))</f>
        <v/>
      </c>
      <c r="H3621" s="1" t="str">
        <f>IF($A3621&gt;--RIGHT($A$2,LEN($A$2)-8),"",SUMIF(Table1[SHIFT NOMENCLATURE], $B3621, Table1[EWIA]))</f>
        <v/>
      </c>
      <c r="I3621" s="1" t="str">
        <f>IF($A3621&gt;--RIGHT($A$2,LEN($A$2)-8),"",SUMIF(Table1[SHIFT NOMENCLATURE], $B3621, Table1[EPW]))</f>
        <v/>
      </c>
      <c r="J3621" s="1" t="str">
        <f>IF($A3621&gt;--RIGHT($A$2,LEN($A$2)-8),"",SUMIF(Table1[SHIFT NOMENCLATURE], $B3621, Table1[FVIC KILL]))</f>
        <v/>
      </c>
      <c r="K3621" s="1" t="str">
        <f>IF($A3621&gt;--RIGHT($A$2,LEN($A$2)-8),"",SUMIF(Table1[SHIFT NOMENCLATURE], $B3621, Table1[FVIC MOB]))</f>
        <v/>
      </c>
      <c r="L3621" s="1" t="str">
        <f>IF($A3621&gt;--RIGHT($A$2,LEN($A$2)-8),"",SUMIF(Table1[SHIFT NOMENCLATURE], $B3621, Table1[FVIC FIRE]))</f>
        <v/>
      </c>
      <c r="M3621" s="1" t="str">
        <f>IF($A3621&gt;--RIGHT($A$2,LEN($A$2)-8),"",SUMIF(Table1[SHIFT NOMENCLATURE], $B3621, Table1[FKIA]))</f>
        <v/>
      </c>
      <c r="N3621" s="1" t="str">
        <f>IF($A3621&gt;--RIGHT($A$2,LEN($A$2)-8),"",SUMIF(Table1[SHIFT NOMENCLATURE], $B3621, Table1[FWIA]))</f>
        <v/>
      </c>
      <c r="O3621" s="1" t="str">
        <f>IF($A3621&gt;--RIGHT($A$2,LEN($A$2)-8),"",SUMIF(Table1[SHIFT NOMENCLATURE], $B3621, Table1[DUSTWUN]))</f>
        <v/>
      </c>
    </row>
    <row r="3622" spans="1:15" x14ac:dyDescent="0.25">
      <c r="A3622" s="1" t="str">
        <f t="shared" si="112"/>
        <v/>
      </c>
      <c r="B3622" t="str">
        <f t="shared" si="113"/>
        <v/>
      </c>
      <c r="C3622" s="1" t="str">
        <f>IF($A3622&gt;--RIGHT($A$2,LEN($A$2)-8),"",COUNTIF(Table1[SHIFT NOMENCLATURE],$B3622))</f>
        <v/>
      </c>
      <c r="D3622" s="1" t="str">
        <f>IF($A3622&gt;--RIGHT($A$2,LEN($A$2)-8),"",SUMIF(Table1[SHIFT NOMENCLATURE], $B3622, Table1[EVIC KILL]))</f>
        <v/>
      </c>
      <c r="E3622" s="1" t="str">
        <f>IF($A3622&gt;--RIGHT($A$2,LEN($A$2)-8),"",SUMIF(Table1[SHIFT NOMENCLATURE], $B3622, Table1[EVIC MOB]))</f>
        <v/>
      </c>
      <c r="F3622" s="1" t="str">
        <f>IF($A3622&gt;--RIGHT($A$2,LEN($A$2)-8),"",SUMIF(Table1[SHIFT NOMENCLATURE], $B3622, Table1[EVIC FIRE]))</f>
        <v/>
      </c>
      <c r="G3622" s="1" t="str">
        <f>IF($A3622&gt;--RIGHT($A$2,LEN($A$2)-8),"",SUMIF(Table1[SHIFT NOMENCLATURE], $B3622, Table1[EKIA]))</f>
        <v/>
      </c>
      <c r="H3622" s="1" t="str">
        <f>IF($A3622&gt;--RIGHT($A$2,LEN($A$2)-8),"",SUMIF(Table1[SHIFT NOMENCLATURE], $B3622, Table1[EWIA]))</f>
        <v/>
      </c>
      <c r="I3622" s="1" t="str">
        <f>IF($A3622&gt;--RIGHT($A$2,LEN($A$2)-8),"",SUMIF(Table1[SHIFT NOMENCLATURE], $B3622, Table1[EPW]))</f>
        <v/>
      </c>
      <c r="J3622" s="1" t="str">
        <f>IF($A3622&gt;--RIGHT($A$2,LEN($A$2)-8),"",SUMIF(Table1[SHIFT NOMENCLATURE], $B3622, Table1[FVIC KILL]))</f>
        <v/>
      </c>
      <c r="K3622" s="1" t="str">
        <f>IF($A3622&gt;--RIGHT($A$2,LEN($A$2)-8),"",SUMIF(Table1[SHIFT NOMENCLATURE], $B3622, Table1[FVIC MOB]))</f>
        <v/>
      </c>
      <c r="L3622" s="1" t="str">
        <f>IF($A3622&gt;--RIGHT($A$2,LEN($A$2)-8),"",SUMIF(Table1[SHIFT NOMENCLATURE], $B3622, Table1[FVIC FIRE]))</f>
        <v/>
      </c>
      <c r="M3622" s="1" t="str">
        <f>IF($A3622&gt;--RIGHT($A$2,LEN($A$2)-8),"",SUMIF(Table1[SHIFT NOMENCLATURE], $B3622, Table1[FKIA]))</f>
        <v/>
      </c>
      <c r="N3622" s="1" t="str">
        <f>IF($A3622&gt;--RIGHT($A$2,LEN($A$2)-8),"",SUMIF(Table1[SHIFT NOMENCLATURE], $B3622, Table1[FWIA]))</f>
        <v/>
      </c>
      <c r="O3622" s="1" t="str">
        <f>IF($A3622&gt;--RIGHT($A$2,LEN($A$2)-8),"",SUMIF(Table1[SHIFT NOMENCLATURE], $B3622, Table1[DUSTWUN]))</f>
        <v/>
      </c>
    </row>
    <row r="3623" spans="1:15" x14ac:dyDescent="0.25">
      <c r="A3623" s="1" t="str">
        <f t="shared" si="112"/>
        <v/>
      </c>
      <c r="B3623" t="str">
        <f t="shared" si="113"/>
        <v/>
      </c>
      <c r="C3623" s="1" t="str">
        <f>IF($A3623&gt;--RIGHT($A$2,LEN($A$2)-8),"",COUNTIF(Table1[SHIFT NOMENCLATURE],$B3623))</f>
        <v/>
      </c>
      <c r="D3623" s="1" t="str">
        <f>IF($A3623&gt;--RIGHT($A$2,LEN($A$2)-8),"",SUMIF(Table1[SHIFT NOMENCLATURE], $B3623, Table1[EVIC KILL]))</f>
        <v/>
      </c>
      <c r="E3623" s="1" t="str">
        <f>IF($A3623&gt;--RIGHT($A$2,LEN($A$2)-8),"",SUMIF(Table1[SHIFT NOMENCLATURE], $B3623, Table1[EVIC MOB]))</f>
        <v/>
      </c>
      <c r="F3623" s="1" t="str">
        <f>IF($A3623&gt;--RIGHT($A$2,LEN($A$2)-8),"",SUMIF(Table1[SHIFT NOMENCLATURE], $B3623, Table1[EVIC FIRE]))</f>
        <v/>
      </c>
      <c r="G3623" s="1" t="str">
        <f>IF($A3623&gt;--RIGHT($A$2,LEN($A$2)-8),"",SUMIF(Table1[SHIFT NOMENCLATURE], $B3623, Table1[EKIA]))</f>
        <v/>
      </c>
      <c r="H3623" s="1" t="str">
        <f>IF($A3623&gt;--RIGHT($A$2,LEN($A$2)-8),"",SUMIF(Table1[SHIFT NOMENCLATURE], $B3623, Table1[EWIA]))</f>
        <v/>
      </c>
      <c r="I3623" s="1" t="str">
        <f>IF($A3623&gt;--RIGHT($A$2,LEN($A$2)-8),"",SUMIF(Table1[SHIFT NOMENCLATURE], $B3623, Table1[EPW]))</f>
        <v/>
      </c>
      <c r="J3623" s="1" t="str">
        <f>IF($A3623&gt;--RIGHT($A$2,LEN($A$2)-8),"",SUMIF(Table1[SHIFT NOMENCLATURE], $B3623, Table1[FVIC KILL]))</f>
        <v/>
      </c>
      <c r="K3623" s="1" t="str">
        <f>IF($A3623&gt;--RIGHT($A$2,LEN($A$2)-8),"",SUMIF(Table1[SHIFT NOMENCLATURE], $B3623, Table1[FVIC MOB]))</f>
        <v/>
      </c>
      <c r="L3623" s="1" t="str">
        <f>IF($A3623&gt;--RIGHT($A$2,LEN($A$2)-8),"",SUMIF(Table1[SHIFT NOMENCLATURE], $B3623, Table1[FVIC FIRE]))</f>
        <v/>
      </c>
      <c r="M3623" s="1" t="str">
        <f>IF($A3623&gt;--RIGHT($A$2,LEN($A$2)-8),"",SUMIF(Table1[SHIFT NOMENCLATURE], $B3623, Table1[FKIA]))</f>
        <v/>
      </c>
      <c r="N3623" s="1" t="str">
        <f>IF($A3623&gt;--RIGHT($A$2,LEN($A$2)-8),"",SUMIF(Table1[SHIFT NOMENCLATURE], $B3623, Table1[FWIA]))</f>
        <v/>
      </c>
      <c r="O3623" s="1" t="str">
        <f>IF($A3623&gt;--RIGHT($A$2,LEN($A$2)-8),"",SUMIF(Table1[SHIFT NOMENCLATURE], $B3623, Table1[DUSTWUN]))</f>
        <v/>
      </c>
    </row>
    <row r="3624" spans="1:15" x14ac:dyDescent="0.25">
      <c r="A3624" s="1" t="str">
        <f t="shared" si="112"/>
        <v/>
      </c>
      <c r="B3624" t="str">
        <f t="shared" si="113"/>
        <v/>
      </c>
      <c r="C3624" s="1" t="str">
        <f>IF($A3624&gt;--RIGHT($A$2,LEN($A$2)-8),"",COUNTIF(Table1[SHIFT NOMENCLATURE],$B3624))</f>
        <v/>
      </c>
      <c r="D3624" s="1" t="str">
        <f>IF($A3624&gt;--RIGHT($A$2,LEN($A$2)-8),"",SUMIF(Table1[SHIFT NOMENCLATURE], $B3624, Table1[EVIC KILL]))</f>
        <v/>
      </c>
      <c r="E3624" s="1" t="str">
        <f>IF($A3624&gt;--RIGHT($A$2,LEN($A$2)-8),"",SUMIF(Table1[SHIFT NOMENCLATURE], $B3624, Table1[EVIC MOB]))</f>
        <v/>
      </c>
      <c r="F3624" s="1" t="str">
        <f>IF($A3624&gt;--RIGHT($A$2,LEN($A$2)-8),"",SUMIF(Table1[SHIFT NOMENCLATURE], $B3624, Table1[EVIC FIRE]))</f>
        <v/>
      </c>
      <c r="G3624" s="1" t="str">
        <f>IF($A3624&gt;--RIGHT($A$2,LEN($A$2)-8),"",SUMIF(Table1[SHIFT NOMENCLATURE], $B3624, Table1[EKIA]))</f>
        <v/>
      </c>
      <c r="H3624" s="1" t="str">
        <f>IF($A3624&gt;--RIGHT($A$2,LEN($A$2)-8),"",SUMIF(Table1[SHIFT NOMENCLATURE], $B3624, Table1[EWIA]))</f>
        <v/>
      </c>
      <c r="I3624" s="1" t="str">
        <f>IF($A3624&gt;--RIGHT($A$2,LEN($A$2)-8),"",SUMIF(Table1[SHIFT NOMENCLATURE], $B3624, Table1[EPW]))</f>
        <v/>
      </c>
      <c r="J3624" s="1" t="str">
        <f>IF($A3624&gt;--RIGHT($A$2,LEN($A$2)-8),"",SUMIF(Table1[SHIFT NOMENCLATURE], $B3624, Table1[FVIC KILL]))</f>
        <v/>
      </c>
      <c r="K3624" s="1" t="str">
        <f>IF($A3624&gt;--RIGHT($A$2,LEN($A$2)-8),"",SUMIF(Table1[SHIFT NOMENCLATURE], $B3624, Table1[FVIC MOB]))</f>
        <v/>
      </c>
      <c r="L3624" s="1" t="str">
        <f>IF($A3624&gt;--RIGHT($A$2,LEN($A$2)-8),"",SUMIF(Table1[SHIFT NOMENCLATURE], $B3624, Table1[FVIC FIRE]))</f>
        <v/>
      </c>
      <c r="M3624" s="1" t="str">
        <f>IF($A3624&gt;--RIGHT($A$2,LEN($A$2)-8),"",SUMIF(Table1[SHIFT NOMENCLATURE], $B3624, Table1[FKIA]))</f>
        <v/>
      </c>
      <c r="N3624" s="1" t="str">
        <f>IF($A3624&gt;--RIGHT($A$2,LEN($A$2)-8),"",SUMIF(Table1[SHIFT NOMENCLATURE], $B3624, Table1[FWIA]))</f>
        <v/>
      </c>
      <c r="O3624" s="1" t="str">
        <f>IF($A3624&gt;--RIGHT($A$2,LEN($A$2)-8),"",SUMIF(Table1[SHIFT NOMENCLATURE], $B3624, Table1[DUSTWUN]))</f>
        <v/>
      </c>
    </row>
    <row r="3625" spans="1:15" x14ac:dyDescent="0.25">
      <c r="A3625" s="1" t="str">
        <f t="shared" si="112"/>
        <v/>
      </c>
      <c r="B3625" t="str">
        <f t="shared" si="113"/>
        <v/>
      </c>
      <c r="C3625" s="1" t="str">
        <f>IF($A3625&gt;--RIGHT($A$2,LEN($A$2)-8),"",COUNTIF(Table1[SHIFT NOMENCLATURE],$B3625))</f>
        <v/>
      </c>
      <c r="D3625" s="1" t="str">
        <f>IF($A3625&gt;--RIGHT($A$2,LEN($A$2)-8),"",SUMIF(Table1[SHIFT NOMENCLATURE], $B3625, Table1[EVIC KILL]))</f>
        <v/>
      </c>
      <c r="E3625" s="1" t="str">
        <f>IF($A3625&gt;--RIGHT($A$2,LEN($A$2)-8),"",SUMIF(Table1[SHIFT NOMENCLATURE], $B3625, Table1[EVIC MOB]))</f>
        <v/>
      </c>
      <c r="F3625" s="1" t="str">
        <f>IF($A3625&gt;--RIGHT($A$2,LEN($A$2)-8),"",SUMIF(Table1[SHIFT NOMENCLATURE], $B3625, Table1[EVIC FIRE]))</f>
        <v/>
      </c>
      <c r="G3625" s="1" t="str">
        <f>IF($A3625&gt;--RIGHT($A$2,LEN($A$2)-8),"",SUMIF(Table1[SHIFT NOMENCLATURE], $B3625, Table1[EKIA]))</f>
        <v/>
      </c>
      <c r="H3625" s="1" t="str">
        <f>IF($A3625&gt;--RIGHT($A$2,LEN($A$2)-8),"",SUMIF(Table1[SHIFT NOMENCLATURE], $B3625, Table1[EWIA]))</f>
        <v/>
      </c>
      <c r="I3625" s="1" t="str">
        <f>IF($A3625&gt;--RIGHT($A$2,LEN($A$2)-8),"",SUMIF(Table1[SHIFT NOMENCLATURE], $B3625, Table1[EPW]))</f>
        <v/>
      </c>
      <c r="J3625" s="1" t="str">
        <f>IF($A3625&gt;--RIGHT($A$2,LEN($A$2)-8),"",SUMIF(Table1[SHIFT NOMENCLATURE], $B3625, Table1[FVIC KILL]))</f>
        <v/>
      </c>
      <c r="K3625" s="1" t="str">
        <f>IF($A3625&gt;--RIGHT($A$2,LEN($A$2)-8),"",SUMIF(Table1[SHIFT NOMENCLATURE], $B3625, Table1[FVIC MOB]))</f>
        <v/>
      </c>
      <c r="L3625" s="1" t="str">
        <f>IF($A3625&gt;--RIGHT($A$2,LEN($A$2)-8),"",SUMIF(Table1[SHIFT NOMENCLATURE], $B3625, Table1[FVIC FIRE]))</f>
        <v/>
      </c>
      <c r="M3625" s="1" t="str">
        <f>IF($A3625&gt;--RIGHT($A$2,LEN($A$2)-8),"",SUMIF(Table1[SHIFT NOMENCLATURE], $B3625, Table1[FKIA]))</f>
        <v/>
      </c>
      <c r="N3625" s="1" t="str">
        <f>IF($A3625&gt;--RIGHT($A$2,LEN($A$2)-8),"",SUMIF(Table1[SHIFT NOMENCLATURE], $B3625, Table1[FWIA]))</f>
        <v/>
      </c>
      <c r="O3625" s="1" t="str">
        <f>IF($A3625&gt;--RIGHT($A$2,LEN($A$2)-8),"",SUMIF(Table1[SHIFT NOMENCLATURE], $B3625, Table1[DUSTWUN]))</f>
        <v/>
      </c>
    </row>
    <row r="3626" spans="1:15" x14ac:dyDescent="0.25">
      <c r="A3626" s="1" t="str">
        <f t="shared" si="112"/>
        <v/>
      </c>
      <c r="B3626" t="str">
        <f t="shared" si="113"/>
        <v/>
      </c>
      <c r="C3626" s="1" t="str">
        <f>IF($A3626&gt;--RIGHT($A$2,LEN($A$2)-8),"",COUNTIF(Table1[SHIFT NOMENCLATURE],$B3626))</f>
        <v/>
      </c>
      <c r="D3626" s="1" t="str">
        <f>IF($A3626&gt;--RIGHT($A$2,LEN($A$2)-8),"",SUMIF(Table1[SHIFT NOMENCLATURE], $B3626, Table1[EVIC KILL]))</f>
        <v/>
      </c>
      <c r="E3626" s="1" t="str">
        <f>IF($A3626&gt;--RIGHT($A$2,LEN($A$2)-8),"",SUMIF(Table1[SHIFT NOMENCLATURE], $B3626, Table1[EVIC MOB]))</f>
        <v/>
      </c>
      <c r="F3626" s="1" t="str">
        <f>IF($A3626&gt;--RIGHT($A$2,LEN($A$2)-8),"",SUMIF(Table1[SHIFT NOMENCLATURE], $B3626, Table1[EVIC FIRE]))</f>
        <v/>
      </c>
      <c r="G3626" s="1" t="str">
        <f>IF($A3626&gt;--RIGHT($A$2,LEN($A$2)-8),"",SUMIF(Table1[SHIFT NOMENCLATURE], $B3626, Table1[EKIA]))</f>
        <v/>
      </c>
      <c r="H3626" s="1" t="str">
        <f>IF($A3626&gt;--RIGHT($A$2,LEN($A$2)-8),"",SUMIF(Table1[SHIFT NOMENCLATURE], $B3626, Table1[EWIA]))</f>
        <v/>
      </c>
      <c r="I3626" s="1" t="str">
        <f>IF($A3626&gt;--RIGHT($A$2,LEN($A$2)-8),"",SUMIF(Table1[SHIFT NOMENCLATURE], $B3626, Table1[EPW]))</f>
        <v/>
      </c>
      <c r="J3626" s="1" t="str">
        <f>IF($A3626&gt;--RIGHT($A$2,LEN($A$2)-8),"",SUMIF(Table1[SHIFT NOMENCLATURE], $B3626, Table1[FVIC KILL]))</f>
        <v/>
      </c>
      <c r="K3626" s="1" t="str">
        <f>IF($A3626&gt;--RIGHT($A$2,LEN($A$2)-8),"",SUMIF(Table1[SHIFT NOMENCLATURE], $B3626, Table1[FVIC MOB]))</f>
        <v/>
      </c>
      <c r="L3626" s="1" t="str">
        <f>IF($A3626&gt;--RIGHT($A$2,LEN($A$2)-8),"",SUMIF(Table1[SHIFT NOMENCLATURE], $B3626, Table1[FVIC FIRE]))</f>
        <v/>
      </c>
      <c r="M3626" s="1" t="str">
        <f>IF($A3626&gt;--RIGHT($A$2,LEN($A$2)-8),"",SUMIF(Table1[SHIFT NOMENCLATURE], $B3626, Table1[FKIA]))</f>
        <v/>
      </c>
      <c r="N3626" s="1" t="str">
        <f>IF($A3626&gt;--RIGHT($A$2,LEN($A$2)-8),"",SUMIF(Table1[SHIFT NOMENCLATURE], $B3626, Table1[FWIA]))</f>
        <v/>
      </c>
      <c r="O3626" s="1" t="str">
        <f>IF($A3626&gt;--RIGHT($A$2,LEN($A$2)-8),"",SUMIF(Table1[SHIFT NOMENCLATURE], $B3626, Table1[DUSTWUN]))</f>
        <v/>
      </c>
    </row>
    <row r="3627" spans="1:15" x14ac:dyDescent="0.25">
      <c r="A3627" s="1" t="str">
        <f t="shared" si="112"/>
        <v/>
      </c>
      <c r="B3627" t="str">
        <f t="shared" si="113"/>
        <v/>
      </c>
      <c r="C3627" s="1" t="str">
        <f>IF($A3627&gt;--RIGHT($A$2,LEN($A$2)-8),"",COUNTIF(Table1[SHIFT NOMENCLATURE],$B3627))</f>
        <v/>
      </c>
      <c r="D3627" s="1" t="str">
        <f>IF($A3627&gt;--RIGHT($A$2,LEN($A$2)-8),"",SUMIF(Table1[SHIFT NOMENCLATURE], $B3627, Table1[EVIC KILL]))</f>
        <v/>
      </c>
      <c r="E3627" s="1" t="str">
        <f>IF($A3627&gt;--RIGHT($A$2,LEN($A$2)-8),"",SUMIF(Table1[SHIFT NOMENCLATURE], $B3627, Table1[EVIC MOB]))</f>
        <v/>
      </c>
      <c r="F3627" s="1" t="str">
        <f>IF($A3627&gt;--RIGHT($A$2,LEN($A$2)-8),"",SUMIF(Table1[SHIFT NOMENCLATURE], $B3627, Table1[EVIC FIRE]))</f>
        <v/>
      </c>
      <c r="G3627" s="1" t="str">
        <f>IF($A3627&gt;--RIGHT($A$2,LEN($A$2)-8),"",SUMIF(Table1[SHIFT NOMENCLATURE], $B3627, Table1[EKIA]))</f>
        <v/>
      </c>
      <c r="H3627" s="1" t="str">
        <f>IF($A3627&gt;--RIGHT($A$2,LEN($A$2)-8),"",SUMIF(Table1[SHIFT NOMENCLATURE], $B3627, Table1[EWIA]))</f>
        <v/>
      </c>
      <c r="I3627" s="1" t="str">
        <f>IF($A3627&gt;--RIGHT($A$2,LEN($A$2)-8),"",SUMIF(Table1[SHIFT NOMENCLATURE], $B3627, Table1[EPW]))</f>
        <v/>
      </c>
      <c r="J3627" s="1" t="str">
        <f>IF($A3627&gt;--RIGHT($A$2,LEN($A$2)-8),"",SUMIF(Table1[SHIFT NOMENCLATURE], $B3627, Table1[FVIC KILL]))</f>
        <v/>
      </c>
      <c r="K3627" s="1" t="str">
        <f>IF($A3627&gt;--RIGHT($A$2,LEN($A$2)-8),"",SUMIF(Table1[SHIFT NOMENCLATURE], $B3627, Table1[FVIC MOB]))</f>
        <v/>
      </c>
      <c r="L3627" s="1" t="str">
        <f>IF($A3627&gt;--RIGHT($A$2,LEN($A$2)-8),"",SUMIF(Table1[SHIFT NOMENCLATURE], $B3627, Table1[FVIC FIRE]))</f>
        <v/>
      </c>
      <c r="M3627" s="1" t="str">
        <f>IF($A3627&gt;--RIGHT($A$2,LEN($A$2)-8),"",SUMIF(Table1[SHIFT NOMENCLATURE], $B3627, Table1[FKIA]))</f>
        <v/>
      </c>
      <c r="N3627" s="1" t="str">
        <f>IF($A3627&gt;--RIGHT($A$2,LEN($A$2)-8),"",SUMIF(Table1[SHIFT NOMENCLATURE], $B3627, Table1[FWIA]))</f>
        <v/>
      </c>
      <c r="O3627" s="1" t="str">
        <f>IF($A3627&gt;--RIGHT($A$2,LEN($A$2)-8),"",SUMIF(Table1[SHIFT NOMENCLATURE], $B3627, Table1[DUSTWUN]))</f>
        <v/>
      </c>
    </row>
    <row r="3628" spans="1:15" x14ac:dyDescent="0.25">
      <c r="A3628" s="1" t="str">
        <f t="shared" si="112"/>
        <v/>
      </c>
      <c r="B3628" t="str">
        <f t="shared" si="113"/>
        <v/>
      </c>
      <c r="C3628" s="1" t="str">
        <f>IF($A3628&gt;--RIGHT($A$2,LEN($A$2)-8),"",COUNTIF(Table1[SHIFT NOMENCLATURE],$B3628))</f>
        <v/>
      </c>
      <c r="D3628" s="1" t="str">
        <f>IF($A3628&gt;--RIGHT($A$2,LEN($A$2)-8),"",SUMIF(Table1[SHIFT NOMENCLATURE], $B3628, Table1[EVIC KILL]))</f>
        <v/>
      </c>
      <c r="E3628" s="1" t="str">
        <f>IF($A3628&gt;--RIGHT($A$2,LEN($A$2)-8),"",SUMIF(Table1[SHIFT NOMENCLATURE], $B3628, Table1[EVIC MOB]))</f>
        <v/>
      </c>
      <c r="F3628" s="1" t="str">
        <f>IF($A3628&gt;--RIGHT($A$2,LEN($A$2)-8),"",SUMIF(Table1[SHIFT NOMENCLATURE], $B3628, Table1[EVIC FIRE]))</f>
        <v/>
      </c>
      <c r="G3628" s="1" t="str">
        <f>IF($A3628&gt;--RIGHT($A$2,LEN($A$2)-8),"",SUMIF(Table1[SHIFT NOMENCLATURE], $B3628, Table1[EKIA]))</f>
        <v/>
      </c>
      <c r="H3628" s="1" t="str">
        <f>IF($A3628&gt;--RIGHT($A$2,LEN($A$2)-8),"",SUMIF(Table1[SHIFT NOMENCLATURE], $B3628, Table1[EWIA]))</f>
        <v/>
      </c>
      <c r="I3628" s="1" t="str">
        <f>IF($A3628&gt;--RIGHT($A$2,LEN($A$2)-8),"",SUMIF(Table1[SHIFT NOMENCLATURE], $B3628, Table1[EPW]))</f>
        <v/>
      </c>
      <c r="J3628" s="1" t="str">
        <f>IF($A3628&gt;--RIGHT($A$2,LEN($A$2)-8),"",SUMIF(Table1[SHIFT NOMENCLATURE], $B3628, Table1[FVIC KILL]))</f>
        <v/>
      </c>
      <c r="K3628" s="1" t="str">
        <f>IF($A3628&gt;--RIGHT($A$2,LEN($A$2)-8),"",SUMIF(Table1[SHIFT NOMENCLATURE], $B3628, Table1[FVIC MOB]))</f>
        <v/>
      </c>
      <c r="L3628" s="1" t="str">
        <f>IF($A3628&gt;--RIGHT($A$2,LEN($A$2)-8),"",SUMIF(Table1[SHIFT NOMENCLATURE], $B3628, Table1[FVIC FIRE]))</f>
        <v/>
      </c>
      <c r="M3628" s="1" t="str">
        <f>IF($A3628&gt;--RIGHT($A$2,LEN($A$2)-8),"",SUMIF(Table1[SHIFT NOMENCLATURE], $B3628, Table1[FKIA]))</f>
        <v/>
      </c>
      <c r="N3628" s="1" t="str">
        <f>IF($A3628&gt;--RIGHT($A$2,LEN($A$2)-8),"",SUMIF(Table1[SHIFT NOMENCLATURE], $B3628, Table1[FWIA]))</f>
        <v/>
      </c>
      <c r="O3628" s="1" t="str">
        <f>IF($A3628&gt;--RIGHT($A$2,LEN($A$2)-8),"",SUMIF(Table1[SHIFT NOMENCLATURE], $B3628, Table1[DUSTWUN]))</f>
        <v/>
      </c>
    </row>
    <row r="3629" spans="1:15" x14ac:dyDescent="0.25">
      <c r="A3629" s="1" t="str">
        <f t="shared" si="112"/>
        <v/>
      </c>
      <c r="B3629" t="str">
        <f t="shared" si="113"/>
        <v/>
      </c>
      <c r="C3629" s="1" t="str">
        <f>IF($A3629&gt;--RIGHT($A$2,LEN($A$2)-8),"",COUNTIF(Table1[SHIFT NOMENCLATURE],$B3629))</f>
        <v/>
      </c>
      <c r="D3629" s="1" t="str">
        <f>IF($A3629&gt;--RIGHT($A$2,LEN($A$2)-8),"",SUMIF(Table1[SHIFT NOMENCLATURE], $B3629, Table1[EVIC KILL]))</f>
        <v/>
      </c>
      <c r="E3629" s="1" t="str">
        <f>IF($A3629&gt;--RIGHT($A$2,LEN($A$2)-8),"",SUMIF(Table1[SHIFT NOMENCLATURE], $B3629, Table1[EVIC MOB]))</f>
        <v/>
      </c>
      <c r="F3629" s="1" t="str">
        <f>IF($A3629&gt;--RIGHT($A$2,LEN($A$2)-8),"",SUMIF(Table1[SHIFT NOMENCLATURE], $B3629, Table1[EVIC FIRE]))</f>
        <v/>
      </c>
      <c r="G3629" s="1" t="str">
        <f>IF($A3629&gt;--RIGHT($A$2,LEN($A$2)-8),"",SUMIF(Table1[SHIFT NOMENCLATURE], $B3629, Table1[EKIA]))</f>
        <v/>
      </c>
      <c r="H3629" s="1" t="str">
        <f>IF($A3629&gt;--RIGHT($A$2,LEN($A$2)-8),"",SUMIF(Table1[SHIFT NOMENCLATURE], $B3629, Table1[EWIA]))</f>
        <v/>
      </c>
      <c r="I3629" s="1" t="str">
        <f>IF($A3629&gt;--RIGHT($A$2,LEN($A$2)-8),"",SUMIF(Table1[SHIFT NOMENCLATURE], $B3629, Table1[EPW]))</f>
        <v/>
      </c>
      <c r="J3629" s="1" t="str">
        <f>IF($A3629&gt;--RIGHT($A$2,LEN($A$2)-8),"",SUMIF(Table1[SHIFT NOMENCLATURE], $B3629, Table1[FVIC KILL]))</f>
        <v/>
      </c>
      <c r="K3629" s="1" t="str">
        <f>IF($A3629&gt;--RIGHT($A$2,LEN($A$2)-8),"",SUMIF(Table1[SHIFT NOMENCLATURE], $B3629, Table1[FVIC MOB]))</f>
        <v/>
      </c>
      <c r="L3629" s="1" t="str">
        <f>IF($A3629&gt;--RIGHT($A$2,LEN($A$2)-8),"",SUMIF(Table1[SHIFT NOMENCLATURE], $B3629, Table1[FVIC FIRE]))</f>
        <v/>
      </c>
      <c r="M3629" s="1" t="str">
        <f>IF($A3629&gt;--RIGHT($A$2,LEN($A$2)-8),"",SUMIF(Table1[SHIFT NOMENCLATURE], $B3629, Table1[FKIA]))</f>
        <v/>
      </c>
      <c r="N3629" s="1" t="str">
        <f>IF($A3629&gt;--RIGHT($A$2,LEN($A$2)-8),"",SUMIF(Table1[SHIFT NOMENCLATURE], $B3629, Table1[FWIA]))</f>
        <v/>
      </c>
      <c r="O3629" s="1" t="str">
        <f>IF($A3629&gt;--RIGHT($A$2,LEN($A$2)-8),"",SUMIF(Table1[SHIFT NOMENCLATURE], $B3629, Table1[DUSTWUN]))</f>
        <v/>
      </c>
    </row>
    <row r="3630" spans="1:15" x14ac:dyDescent="0.25">
      <c r="A3630" s="1" t="str">
        <f t="shared" si="112"/>
        <v/>
      </c>
      <c r="B3630" t="str">
        <f t="shared" si="113"/>
        <v/>
      </c>
      <c r="C3630" s="1" t="str">
        <f>IF($A3630&gt;--RIGHT($A$2,LEN($A$2)-8),"",COUNTIF(Table1[SHIFT NOMENCLATURE],$B3630))</f>
        <v/>
      </c>
      <c r="D3630" s="1" t="str">
        <f>IF($A3630&gt;--RIGHT($A$2,LEN($A$2)-8),"",SUMIF(Table1[SHIFT NOMENCLATURE], $B3630, Table1[EVIC KILL]))</f>
        <v/>
      </c>
      <c r="E3630" s="1" t="str">
        <f>IF($A3630&gt;--RIGHT($A$2,LEN($A$2)-8),"",SUMIF(Table1[SHIFT NOMENCLATURE], $B3630, Table1[EVIC MOB]))</f>
        <v/>
      </c>
      <c r="F3630" s="1" t="str">
        <f>IF($A3630&gt;--RIGHT($A$2,LEN($A$2)-8),"",SUMIF(Table1[SHIFT NOMENCLATURE], $B3630, Table1[EVIC FIRE]))</f>
        <v/>
      </c>
      <c r="G3630" s="1" t="str">
        <f>IF($A3630&gt;--RIGHT($A$2,LEN($A$2)-8),"",SUMIF(Table1[SHIFT NOMENCLATURE], $B3630, Table1[EKIA]))</f>
        <v/>
      </c>
      <c r="H3630" s="1" t="str">
        <f>IF($A3630&gt;--RIGHT($A$2,LEN($A$2)-8),"",SUMIF(Table1[SHIFT NOMENCLATURE], $B3630, Table1[EWIA]))</f>
        <v/>
      </c>
      <c r="I3630" s="1" t="str">
        <f>IF($A3630&gt;--RIGHT($A$2,LEN($A$2)-8),"",SUMIF(Table1[SHIFT NOMENCLATURE], $B3630, Table1[EPW]))</f>
        <v/>
      </c>
      <c r="J3630" s="1" t="str">
        <f>IF($A3630&gt;--RIGHT($A$2,LEN($A$2)-8),"",SUMIF(Table1[SHIFT NOMENCLATURE], $B3630, Table1[FVIC KILL]))</f>
        <v/>
      </c>
      <c r="K3630" s="1" t="str">
        <f>IF($A3630&gt;--RIGHT($A$2,LEN($A$2)-8),"",SUMIF(Table1[SHIFT NOMENCLATURE], $B3630, Table1[FVIC MOB]))</f>
        <v/>
      </c>
      <c r="L3630" s="1" t="str">
        <f>IF($A3630&gt;--RIGHT($A$2,LEN($A$2)-8),"",SUMIF(Table1[SHIFT NOMENCLATURE], $B3630, Table1[FVIC FIRE]))</f>
        <v/>
      </c>
      <c r="M3630" s="1" t="str">
        <f>IF($A3630&gt;--RIGHT($A$2,LEN($A$2)-8),"",SUMIF(Table1[SHIFT NOMENCLATURE], $B3630, Table1[FKIA]))</f>
        <v/>
      </c>
      <c r="N3630" s="1" t="str">
        <f>IF($A3630&gt;--RIGHT($A$2,LEN($A$2)-8),"",SUMIF(Table1[SHIFT NOMENCLATURE], $B3630, Table1[FWIA]))</f>
        <v/>
      </c>
      <c r="O3630" s="1" t="str">
        <f>IF($A3630&gt;--RIGHT($A$2,LEN($A$2)-8),"",SUMIF(Table1[SHIFT NOMENCLATURE], $B3630, Table1[DUSTWUN]))</f>
        <v/>
      </c>
    </row>
    <row r="3631" spans="1:15" x14ac:dyDescent="0.25">
      <c r="A3631" s="1" t="str">
        <f t="shared" si="112"/>
        <v/>
      </c>
      <c r="B3631" t="str">
        <f t="shared" si="113"/>
        <v/>
      </c>
      <c r="C3631" s="1" t="str">
        <f>IF($A3631&gt;--RIGHT($A$2,LEN($A$2)-8),"",COUNTIF(Table1[SHIFT NOMENCLATURE],$B3631))</f>
        <v/>
      </c>
      <c r="D3631" s="1" t="str">
        <f>IF($A3631&gt;--RIGHT($A$2,LEN($A$2)-8),"",SUMIF(Table1[SHIFT NOMENCLATURE], $B3631, Table1[EVIC KILL]))</f>
        <v/>
      </c>
      <c r="E3631" s="1" t="str">
        <f>IF($A3631&gt;--RIGHT($A$2,LEN($A$2)-8),"",SUMIF(Table1[SHIFT NOMENCLATURE], $B3631, Table1[EVIC MOB]))</f>
        <v/>
      </c>
      <c r="F3631" s="1" t="str">
        <f>IF($A3631&gt;--RIGHT($A$2,LEN($A$2)-8),"",SUMIF(Table1[SHIFT NOMENCLATURE], $B3631, Table1[EVIC FIRE]))</f>
        <v/>
      </c>
      <c r="G3631" s="1" t="str">
        <f>IF($A3631&gt;--RIGHT($A$2,LEN($A$2)-8),"",SUMIF(Table1[SHIFT NOMENCLATURE], $B3631, Table1[EKIA]))</f>
        <v/>
      </c>
      <c r="H3631" s="1" t="str">
        <f>IF($A3631&gt;--RIGHT($A$2,LEN($A$2)-8),"",SUMIF(Table1[SHIFT NOMENCLATURE], $B3631, Table1[EWIA]))</f>
        <v/>
      </c>
      <c r="I3631" s="1" t="str">
        <f>IF($A3631&gt;--RIGHT($A$2,LEN($A$2)-8),"",SUMIF(Table1[SHIFT NOMENCLATURE], $B3631, Table1[EPW]))</f>
        <v/>
      </c>
      <c r="J3631" s="1" t="str">
        <f>IF($A3631&gt;--RIGHT($A$2,LEN($A$2)-8),"",SUMIF(Table1[SHIFT NOMENCLATURE], $B3631, Table1[FVIC KILL]))</f>
        <v/>
      </c>
      <c r="K3631" s="1" t="str">
        <f>IF($A3631&gt;--RIGHT($A$2,LEN($A$2)-8),"",SUMIF(Table1[SHIFT NOMENCLATURE], $B3631, Table1[FVIC MOB]))</f>
        <v/>
      </c>
      <c r="L3631" s="1" t="str">
        <f>IF($A3631&gt;--RIGHT($A$2,LEN($A$2)-8),"",SUMIF(Table1[SHIFT NOMENCLATURE], $B3631, Table1[FVIC FIRE]))</f>
        <v/>
      </c>
      <c r="M3631" s="1" t="str">
        <f>IF($A3631&gt;--RIGHT($A$2,LEN($A$2)-8),"",SUMIF(Table1[SHIFT NOMENCLATURE], $B3631, Table1[FKIA]))</f>
        <v/>
      </c>
      <c r="N3631" s="1" t="str">
        <f>IF($A3631&gt;--RIGHT($A$2,LEN($A$2)-8),"",SUMIF(Table1[SHIFT NOMENCLATURE], $B3631, Table1[FWIA]))</f>
        <v/>
      </c>
      <c r="O3631" s="1" t="str">
        <f>IF($A3631&gt;--RIGHT($A$2,LEN($A$2)-8),"",SUMIF(Table1[SHIFT NOMENCLATURE], $B3631, Table1[DUSTWUN]))</f>
        <v/>
      </c>
    </row>
    <row r="3632" spans="1:15" x14ac:dyDescent="0.25">
      <c r="A3632" s="1" t="str">
        <f t="shared" si="112"/>
        <v/>
      </c>
      <c r="B3632" t="str">
        <f t="shared" si="113"/>
        <v/>
      </c>
      <c r="C3632" s="1" t="str">
        <f>IF($A3632&gt;--RIGHT($A$2,LEN($A$2)-8),"",COUNTIF(Table1[SHIFT NOMENCLATURE],$B3632))</f>
        <v/>
      </c>
      <c r="D3632" s="1" t="str">
        <f>IF($A3632&gt;--RIGHT($A$2,LEN($A$2)-8),"",SUMIF(Table1[SHIFT NOMENCLATURE], $B3632, Table1[EVIC KILL]))</f>
        <v/>
      </c>
      <c r="E3632" s="1" t="str">
        <f>IF($A3632&gt;--RIGHT($A$2,LEN($A$2)-8),"",SUMIF(Table1[SHIFT NOMENCLATURE], $B3632, Table1[EVIC MOB]))</f>
        <v/>
      </c>
      <c r="F3632" s="1" t="str">
        <f>IF($A3632&gt;--RIGHT($A$2,LEN($A$2)-8),"",SUMIF(Table1[SHIFT NOMENCLATURE], $B3632, Table1[EVIC FIRE]))</f>
        <v/>
      </c>
      <c r="G3632" s="1" t="str">
        <f>IF($A3632&gt;--RIGHT($A$2,LEN($A$2)-8),"",SUMIF(Table1[SHIFT NOMENCLATURE], $B3632, Table1[EKIA]))</f>
        <v/>
      </c>
      <c r="H3632" s="1" t="str">
        <f>IF($A3632&gt;--RIGHT($A$2,LEN($A$2)-8),"",SUMIF(Table1[SHIFT NOMENCLATURE], $B3632, Table1[EWIA]))</f>
        <v/>
      </c>
      <c r="I3632" s="1" t="str">
        <f>IF($A3632&gt;--RIGHT($A$2,LEN($A$2)-8),"",SUMIF(Table1[SHIFT NOMENCLATURE], $B3632, Table1[EPW]))</f>
        <v/>
      </c>
      <c r="J3632" s="1" t="str">
        <f>IF($A3632&gt;--RIGHT($A$2,LEN($A$2)-8),"",SUMIF(Table1[SHIFT NOMENCLATURE], $B3632, Table1[FVIC KILL]))</f>
        <v/>
      </c>
      <c r="K3632" s="1" t="str">
        <f>IF($A3632&gt;--RIGHT($A$2,LEN($A$2)-8),"",SUMIF(Table1[SHIFT NOMENCLATURE], $B3632, Table1[FVIC MOB]))</f>
        <v/>
      </c>
      <c r="L3632" s="1" t="str">
        <f>IF($A3632&gt;--RIGHT($A$2,LEN($A$2)-8),"",SUMIF(Table1[SHIFT NOMENCLATURE], $B3632, Table1[FVIC FIRE]))</f>
        <v/>
      </c>
      <c r="M3632" s="1" t="str">
        <f>IF($A3632&gt;--RIGHT($A$2,LEN($A$2)-8),"",SUMIF(Table1[SHIFT NOMENCLATURE], $B3632, Table1[FKIA]))</f>
        <v/>
      </c>
      <c r="N3632" s="1" t="str">
        <f>IF($A3632&gt;--RIGHT($A$2,LEN($A$2)-8),"",SUMIF(Table1[SHIFT NOMENCLATURE], $B3632, Table1[FWIA]))</f>
        <v/>
      </c>
      <c r="O3632" s="1" t="str">
        <f>IF($A3632&gt;--RIGHT($A$2,LEN($A$2)-8),"",SUMIF(Table1[SHIFT NOMENCLATURE], $B3632, Table1[DUSTWUN]))</f>
        <v/>
      </c>
    </row>
    <row r="3633" spans="1:15" x14ac:dyDescent="0.25">
      <c r="A3633" s="1" t="str">
        <f t="shared" si="112"/>
        <v/>
      </c>
      <c r="B3633" t="str">
        <f t="shared" si="113"/>
        <v/>
      </c>
      <c r="C3633" s="1" t="str">
        <f>IF($A3633&gt;--RIGHT($A$2,LEN($A$2)-8),"",COUNTIF(Table1[SHIFT NOMENCLATURE],$B3633))</f>
        <v/>
      </c>
      <c r="D3633" s="1" t="str">
        <f>IF($A3633&gt;--RIGHT($A$2,LEN($A$2)-8),"",SUMIF(Table1[SHIFT NOMENCLATURE], $B3633, Table1[EVIC KILL]))</f>
        <v/>
      </c>
      <c r="E3633" s="1" t="str">
        <f>IF($A3633&gt;--RIGHT($A$2,LEN($A$2)-8),"",SUMIF(Table1[SHIFT NOMENCLATURE], $B3633, Table1[EVIC MOB]))</f>
        <v/>
      </c>
      <c r="F3633" s="1" t="str">
        <f>IF($A3633&gt;--RIGHT($A$2,LEN($A$2)-8),"",SUMIF(Table1[SHIFT NOMENCLATURE], $B3633, Table1[EVIC FIRE]))</f>
        <v/>
      </c>
      <c r="G3633" s="1" t="str">
        <f>IF($A3633&gt;--RIGHT($A$2,LEN($A$2)-8),"",SUMIF(Table1[SHIFT NOMENCLATURE], $B3633, Table1[EKIA]))</f>
        <v/>
      </c>
      <c r="H3633" s="1" t="str">
        <f>IF($A3633&gt;--RIGHT($A$2,LEN($A$2)-8),"",SUMIF(Table1[SHIFT NOMENCLATURE], $B3633, Table1[EWIA]))</f>
        <v/>
      </c>
      <c r="I3633" s="1" t="str">
        <f>IF($A3633&gt;--RIGHT($A$2,LEN($A$2)-8),"",SUMIF(Table1[SHIFT NOMENCLATURE], $B3633, Table1[EPW]))</f>
        <v/>
      </c>
      <c r="J3633" s="1" t="str">
        <f>IF($A3633&gt;--RIGHT($A$2,LEN($A$2)-8),"",SUMIF(Table1[SHIFT NOMENCLATURE], $B3633, Table1[FVIC KILL]))</f>
        <v/>
      </c>
      <c r="K3633" s="1" t="str">
        <f>IF($A3633&gt;--RIGHT($A$2,LEN($A$2)-8),"",SUMIF(Table1[SHIFT NOMENCLATURE], $B3633, Table1[FVIC MOB]))</f>
        <v/>
      </c>
      <c r="L3633" s="1" t="str">
        <f>IF($A3633&gt;--RIGHT($A$2,LEN($A$2)-8),"",SUMIF(Table1[SHIFT NOMENCLATURE], $B3633, Table1[FVIC FIRE]))</f>
        <v/>
      </c>
      <c r="M3633" s="1" t="str">
        <f>IF($A3633&gt;--RIGHT($A$2,LEN($A$2)-8),"",SUMIF(Table1[SHIFT NOMENCLATURE], $B3633, Table1[FKIA]))</f>
        <v/>
      </c>
      <c r="N3633" s="1" t="str">
        <f>IF($A3633&gt;--RIGHT($A$2,LEN($A$2)-8),"",SUMIF(Table1[SHIFT NOMENCLATURE], $B3633, Table1[FWIA]))</f>
        <v/>
      </c>
      <c r="O3633" s="1" t="str">
        <f>IF($A3633&gt;--RIGHT($A$2,LEN($A$2)-8),"",SUMIF(Table1[SHIFT NOMENCLATURE], $B3633, Table1[DUSTWUN]))</f>
        <v/>
      </c>
    </row>
    <row r="3634" spans="1:15" x14ac:dyDescent="0.25">
      <c r="A3634" s="1" t="str">
        <f t="shared" si="112"/>
        <v/>
      </c>
      <c r="B3634" t="str">
        <f t="shared" si="113"/>
        <v/>
      </c>
      <c r="C3634" s="1" t="str">
        <f>IF($A3634&gt;--RIGHT($A$2,LEN($A$2)-8),"",COUNTIF(Table1[SHIFT NOMENCLATURE],$B3634))</f>
        <v/>
      </c>
      <c r="D3634" s="1" t="str">
        <f>IF($A3634&gt;--RIGHT($A$2,LEN($A$2)-8),"",SUMIF(Table1[SHIFT NOMENCLATURE], $B3634, Table1[EVIC KILL]))</f>
        <v/>
      </c>
      <c r="E3634" s="1" t="str">
        <f>IF($A3634&gt;--RIGHT($A$2,LEN($A$2)-8),"",SUMIF(Table1[SHIFT NOMENCLATURE], $B3634, Table1[EVIC MOB]))</f>
        <v/>
      </c>
      <c r="F3634" s="1" t="str">
        <f>IF($A3634&gt;--RIGHT($A$2,LEN($A$2)-8),"",SUMIF(Table1[SHIFT NOMENCLATURE], $B3634, Table1[EVIC FIRE]))</f>
        <v/>
      </c>
      <c r="G3634" s="1" t="str">
        <f>IF($A3634&gt;--RIGHT($A$2,LEN($A$2)-8),"",SUMIF(Table1[SHIFT NOMENCLATURE], $B3634, Table1[EKIA]))</f>
        <v/>
      </c>
      <c r="H3634" s="1" t="str">
        <f>IF($A3634&gt;--RIGHT($A$2,LEN($A$2)-8),"",SUMIF(Table1[SHIFT NOMENCLATURE], $B3634, Table1[EWIA]))</f>
        <v/>
      </c>
      <c r="I3634" s="1" t="str">
        <f>IF($A3634&gt;--RIGHT($A$2,LEN($A$2)-8),"",SUMIF(Table1[SHIFT NOMENCLATURE], $B3634, Table1[EPW]))</f>
        <v/>
      </c>
      <c r="J3634" s="1" t="str">
        <f>IF($A3634&gt;--RIGHT($A$2,LEN($A$2)-8),"",SUMIF(Table1[SHIFT NOMENCLATURE], $B3634, Table1[FVIC KILL]))</f>
        <v/>
      </c>
      <c r="K3634" s="1" t="str">
        <f>IF($A3634&gt;--RIGHT($A$2,LEN($A$2)-8),"",SUMIF(Table1[SHIFT NOMENCLATURE], $B3634, Table1[FVIC MOB]))</f>
        <v/>
      </c>
      <c r="L3634" s="1" t="str">
        <f>IF($A3634&gt;--RIGHT($A$2,LEN($A$2)-8),"",SUMIF(Table1[SHIFT NOMENCLATURE], $B3634, Table1[FVIC FIRE]))</f>
        <v/>
      </c>
      <c r="M3634" s="1" t="str">
        <f>IF($A3634&gt;--RIGHT($A$2,LEN($A$2)-8),"",SUMIF(Table1[SHIFT NOMENCLATURE], $B3634, Table1[FKIA]))</f>
        <v/>
      </c>
      <c r="N3634" s="1" t="str">
        <f>IF($A3634&gt;--RIGHT($A$2,LEN($A$2)-8),"",SUMIF(Table1[SHIFT NOMENCLATURE], $B3634, Table1[FWIA]))</f>
        <v/>
      </c>
      <c r="O3634" s="1" t="str">
        <f>IF($A3634&gt;--RIGHT($A$2,LEN($A$2)-8),"",SUMIF(Table1[SHIFT NOMENCLATURE], $B3634, Table1[DUSTWUN]))</f>
        <v/>
      </c>
    </row>
    <row r="3635" spans="1:15" x14ac:dyDescent="0.25">
      <c r="A3635" s="1" t="str">
        <f t="shared" si="112"/>
        <v/>
      </c>
      <c r="B3635" t="str">
        <f t="shared" si="113"/>
        <v/>
      </c>
      <c r="C3635" s="1" t="str">
        <f>IF($A3635&gt;--RIGHT($A$2,LEN($A$2)-8),"",COUNTIF(Table1[SHIFT NOMENCLATURE],$B3635))</f>
        <v/>
      </c>
      <c r="D3635" s="1" t="str">
        <f>IF($A3635&gt;--RIGHT($A$2,LEN($A$2)-8),"",SUMIF(Table1[SHIFT NOMENCLATURE], $B3635, Table1[EVIC KILL]))</f>
        <v/>
      </c>
      <c r="E3635" s="1" t="str">
        <f>IF($A3635&gt;--RIGHT($A$2,LEN($A$2)-8),"",SUMIF(Table1[SHIFT NOMENCLATURE], $B3635, Table1[EVIC MOB]))</f>
        <v/>
      </c>
      <c r="F3635" s="1" t="str">
        <f>IF($A3635&gt;--RIGHT($A$2,LEN($A$2)-8),"",SUMIF(Table1[SHIFT NOMENCLATURE], $B3635, Table1[EVIC FIRE]))</f>
        <v/>
      </c>
      <c r="G3635" s="1" t="str">
        <f>IF($A3635&gt;--RIGHT($A$2,LEN($A$2)-8),"",SUMIF(Table1[SHIFT NOMENCLATURE], $B3635, Table1[EKIA]))</f>
        <v/>
      </c>
      <c r="H3635" s="1" t="str">
        <f>IF($A3635&gt;--RIGHT($A$2,LEN($A$2)-8),"",SUMIF(Table1[SHIFT NOMENCLATURE], $B3635, Table1[EWIA]))</f>
        <v/>
      </c>
      <c r="I3635" s="1" t="str">
        <f>IF($A3635&gt;--RIGHT($A$2,LEN($A$2)-8),"",SUMIF(Table1[SHIFT NOMENCLATURE], $B3635, Table1[EPW]))</f>
        <v/>
      </c>
      <c r="J3635" s="1" t="str">
        <f>IF($A3635&gt;--RIGHT($A$2,LEN($A$2)-8),"",SUMIF(Table1[SHIFT NOMENCLATURE], $B3635, Table1[FVIC KILL]))</f>
        <v/>
      </c>
      <c r="K3635" s="1" t="str">
        <f>IF($A3635&gt;--RIGHT($A$2,LEN($A$2)-8),"",SUMIF(Table1[SHIFT NOMENCLATURE], $B3635, Table1[FVIC MOB]))</f>
        <v/>
      </c>
      <c r="L3635" s="1" t="str">
        <f>IF($A3635&gt;--RIGHT($A$2,LEN($A$2)-8),"",SUMIF(Table1[SHIFT NOMENCLATURE], $B3635, Table1[FVIC FIRE]))</f>
        <v/>
      </c>
      <c r="M3635" s="1" t="str">
        <f>IF($A3635&gt;--RIGHT($A$2,LEN($A$2)-8),"",SUMIF(Table1[SHIFT NOMENCLATURE], $B3635, Table1[FKIA]))</f>
        <v/>
      </c>
      <c r="N3635" s="1" t="str">
        <f>IF($A3635&gt;--RIGHT($A$2,LEN($A$2)-8),"",SUMIF(Table1[SHIFT NOMENCLATURE], $B3635, Table1[FWIA]))</f>
        <v/>
      </c>
      <c r="O3635" s="1" t="str">
        <f>IF($A3635&gt;--RIGHT($A$2,LEN($A$2)-8),"",SUMIF(Table1[SHIFT NOMENCLATURE], $B3635, Table1[DUSTWUN]))</f>
        <v/>
      </c>
    </row>
    <row r="3636" spans="1:15" x14ac:dyDescent="0.25">
      <c r="A3636" s="1" t="str">
        <f t="shared" si="112"/>
        <v/>
      </c>
      <c r="B3636" t="str">
        <f t="shared" si="113"/>
        <v/>
      </c>
      <c r="C3636" s="1" t="str">
        <f>IF($A3636&gt;--RIGHT($A$2,LEN($A$2)-8),"",COUNTIF(Table1[SHIFT NOMENCLATURE],$B3636))</f>
        <v/>
      </c>
      <c r="D3636" s="1" t="str">
        <f>IF($A3636&gt;--RIGHT($A$2,LEN($A$2)-8),"",SUMIF(Table1[SHIFT NOMENCLATURE], $B3636, Table1[EVIC KILL]))</f>
        <v/>
      </c>
      <c r="E3636" s="1" t="str">
        <f>IF($A3636&gt;--RIGHT($A$2,LEN($A$2)-8),"",SUMIF(Table1[SHIFT NOMENCLATURE], $B3636, Table1[EVIC MOB]))</f>
        <v/>
      </c>
      <c r="F3636" s="1" t="str">
        <f>IF($A3636&gt;--RIGHT($A$2,LEN($A$2)-8),"",SUMIF(Table1[SHIFT NOMENCLATURE], $B3636, Table1[EVIC FIRE]))</f>
        <v/>
      </c>
      <c r="G3636" s="1" t="str">
        <f>IF($A3636&gt;--RIGHT($A$2,LEN($A$2)-8),"",SUMIF(Table1[SHIFT NOMENCLATURE], $B3636, Table1[EKIA]))</f>
        <v/>
      </c>
      <c r="H3636" s="1" t="str">
        <f>IF($A3636&gt;--RIGHT($A$2,LEN($A$2)-8),"",SUMIF(Table1[SHIFT NOMENCLATURE], $B3636, Table1[EWIA]))</f>
        <v/>
      </c>
      <c r="I3636" s="1" t="str">
        <f>IF($A3636&gt;--RIGHT($A$2,LEN($A$2)-8),"",SUMIF(Table1[SHIFT NOMENCLATURE], $B3636, Table1[EPW]))</f>
        <v/>
      </c>
      <c r="J3636" s="1" t="str">
        <f>IF($A3636&gt;--RIGHT($A$2,LEN($A$2)-8),"",SUMIF(Table1[SHIFT NOMENCLATURE], $B3636, Table1[FVIC KILL]))</f>
        <v/>
      </c>
      <c r="K3636" s="1" t="str">
        <f>IF($A3636&gt;--RIGHT($A$2,LEN($A$2)-8),"",SUMIF(Table1[SHIFT NOMENCLATURE], $B3636, Table1[FVIC MOB]))</f>
        <v/>
      </c>
      <c r="L3636" s="1" t="str">
        <f>IF($A3636&gt;--RIGHT($A$2,LEN($A$2)-8),"",SUMIF(Table1[SHIFT NOMENCLATURE], $B3636, Table1[FVIC FIRE]))</f>
        <v/>
      </c>
      <c r="M3636" s="1" t="str">
        <f>IF($A3636&gt;--RIGHT($A$2,LEN($A$2)-8),"",SUMIF(Table1[SHIFT NOMENCLATURE], $B3636, Table1[FKIA]))</f>
        <v/>
      </c>
      <c r="N3636" s="1" t="str">
        <f>IF($A3636&gt;--RIGHT($A$2,LEN($A$2)-8),"",SUMIF(Table1[SHIFT NOMENCLATURE], $B3636, Table1[FWIA]))</f>
        <v/>
      </c>
      <c r="O3636" s="1" t="str">
        <f>IF($A3636&gt;--RIGHT($A$2,LEN($A$2)-8),"",SUMIF(Table1[SHIFT NOMENCLATURE], $B3636, Table1[DUSTWUN]))</f>
        <v/>
      </c>
    </row>
    <row r="3637" spans="1:15" x14ac:dyDescent="0.25">
      <c r="A3637" s="1" t="str">
        <f t="shared" si="112"/>
        <v/>
      </c>
      <c r="B3637" t="str">
        <f t="shared" si="113"/>
        <v/>
      </c>
      <c r="C3637" s="1" t="str">
        <f>IF($A3637&gt;--RIGHT($A$2,LEN($A$2)-8),"",COUNTIF(Table1[SHIFT NOMENCLATURE],$B3637))</f>
        <v/>
      </c>
      <c r="D3637" s="1" t="str">
        <f>IF($A3637&gt;--RIGHT($A$2,LEN($A$2)-8),"",SUMIF(Table1[SHIFT NOMENCLATURE], $B3637, Table1[EVIC KILL]))</f>
        <v/>
      </c>
      <c r="E3637" s="1" t="str">
        <f>IF($A3637&gt;--RIGHT($A$2,LEN($A$2)-8),"",SUMIF(Table1[SHIFT NOMENCLATURE], $B3637, Table1[EVIC MOB]))</f>
        <v/>
      </c>
      <c r="F3637" s="1" t="str">
        <f>IF($A3637&gt;--RIGHT($A$2,LEN($A$2)-8),"",SUMIF(Table1[SHIFT NOMENCLATURE], $B3637, Table1[EVIC FIRE]))</f>
        <v/>
      </c>
      <c r="G3637" s="1" t="str">
        <f>IF($A3637&gt;--RIGHT($A$2,LEN($A$2)-8),"",SUMIF(Table1[SHIFT NOMENCLATURE], $B3637, Table1[EKIA]))</f>
        <v/>
      </c>
      <c r="H3637" s="1" t="str">
        <f>IF($A3637&gt;--RIGHT($A$2,LEN($A$2)-8),"",SUMIF(Table1[SHIFT NOMENCLATURE], $B3637, Table1[EWIA]))</f>
        <v/>
      </c>
      <c r="I3637" s="1" t="str">
        <f>IF($A3637&gt;--RIGHT($A$2,LEN($A$2)-8),"",SUMIF(Table1[SHIFT NOMENCLATURE], $B3637, Table1[EPW]))</f>
        <v/>
      </c>
      <c r="J3637" s="1" t="str">
        <f>IF($A3637&gt;--RIGHT($A$2,LEN($A$2)-8),"",SUMIF(Table1[SHIFT NOMENCLATURE], $B3637, Table1[FVIC KILL]))</f>
        <v/>
      </c>
      <c r="K3637" s="1" t="str">
        <f>IF($A3637&gt;--RIGHT($A$2,LEN($A$2)-8),"",SUMIF(Table1[SHIFT NOMENCLATURE], $B3637, Table1[FVIC MOB]))</f>
        <v/>
      </c>
      <c r="L3637" s="1" t="str">
        <f>IF($A3637&gt;--RIGHT($A$2,LEN($A$2)-8),"",SUMIF(Table1[SHIFT NOMENCLATURE], $B3637, Table1[FVIC FIRE]))</f>
        <v/>
      </c>
      <c r="M3637" s="1" t="str">
        <f>IF($A3637&gt;--RIGHT($A$2,LEN($A$2)-8),"",SUMIF(Table1[SHIFT NOMENCLATURE], $B3637, Table1[FKIA]))</f>
        <v/>
      </c>
      <c r="N3637" s="1" t="str">
        <f>IF($A3637&gt;--RIGHT($A$2,LEN($A$2)-8),"",SUMIF(Table1[SHIFT NOMENCLATURE], $B3637, Table1[FWIA]))</f>
        <v/>
      </c>
      <c r="O3637" s="1" t="str">
        <f>IF($A3637&gt;--RIGHT($A$2,LEN($A$2)-8),"",SUMIF(Table1[SHIFT NOMENCLATURE], $B3637, Table1[DUSTWUN]))</f>
        <v/>
      </c>
    </row>
    <row r="3638" spans="1:15" x14ac:dyDescent="0.25">
      <c r="A3638" s="1" t="str">
        <f t="shared" si="112"/>
        <v/>
      </c>
      <c r="B3638" t="str">
        <f t="shared" si="113"/>
        <v/>
      </c>
      <c r="C3638" s="1" t="str">
        <f>IF($A3638&gt;--RIGHT($A$2,LEN($A$2)-8),"",COUNTIF(Table1[SHIFT NOMENCLATURE],$B3638))</f>
        <v/>
      </c>
      <c r="D3638" s="1" t="str">
        <f>IF($A3638&gt;--RIGHT($A$2,LEN($A$2)-8),"",SUMIF(Table1[SHIFT NOMENCLATURE], $B3638, Table1[EVIC KILL]))</f>
        <v/>
      </c>
      <c r="E3638" s="1" t="str">
        <f>IF($A3638&gt;--RIGHT($A$2,LEN($A$2)-8),"",SUMIF(Table1[SHIFT NOMENCLATURE], $B3638, Table1[EVIC MOB]))</f>
        <v/>
      </c>
      <c r="F3638" s="1" t="str">
        <f>IF($A3638&gt;--RIGHT($A$2,LEN($A$2)-8),"",SUMIF(Table1[SHIFT NOMENCLATURE], $B3638, Table1[EVIC FIRE]))</f>
        <v/>
      </c>
      <c r="G3638" s="1" t="str">
        <f>IF($A3638&gt;--RIGHT($A$2,LEN($A$2)-8),"",SUMIF(Table1[SHIFT NOMENCLATURE], $B3638, Table1[EKIA]))</f>
        <v/>
      </c>
      <c r="H3638" s="1" t="str">
        <f>IF($A3638&gt;--RIGHT($A$2,LEN($A$2)-8),"",SUMIF(Table1[SHIFT NOMENCLATURE], $B3638, Table1[EWIA]))</f>
        <v/>
      </c>
      <c r="I3638" s="1" t="str">
        <f>IF($A3638&gt;--RIGHT($A$2,LEN($A$2)-8),"",SUMIF(Table1[SHIFT NOMENCLATURE], $B3638, Table1[EPW]))</f>
        <v/>
      </c>
      <c r="J3638" s="1" t="str">
        <f>IF($A3638&gt;--RIGHT($A$2,LEN($A$2)-8),"",SUMIF(Table1[SHIFT NOMENCLATURE], $B3638, Table1[FVIC KILL]))</f>
        <v/>
      </c>
      <c r="K3638" s="1" t="str">
        <f>IF($A3638&gt;--RIGHT($A$2,LEN($A$2)-8),"",SUMIF(Table1[SHIFT NOMENCLATURE], $B3638, Table1[FVIC MOB]))</f>
        <v/>
      </c>
      <c r="L3638" s="1" t="str">
        <f>IF($A3638&gt;--RIGHT($A$2,LEN($A$2)-8),"",SUMIF(Table1[SHIFT NOMENCLATURE], $B3638, Table1[FVIC FIRE]))</f>
        <v/>
      </c>
      <c r="M3638" s="1" t="str">
        <f>IF($A3638&gt;--RIGHT($A$2,LEN($A$2)-8),"",SUMIF(Table1[SHIFT NOMENCLATURE], $B3638, Table1[FKIA]))</f>
        <v/>
      </c>
      <c r="N3638" s="1" t="str">
        <f>IF($A3638&gt;--RIGHT($A$2,LEN($A$2)-8),"",SUMIF(Table1[SHIFT NOMENCLATURE], $B3638, Table1[FWIA]))</f>
        <v/>
      </c>
      <c r="O3638" s="1" t="str">
        <f>IF($A3638&gt;--RIGHT($A$2,LEN($A$2)-8),"",SUMIF(Table1[SHIFT NOMENCLATURE], $B3638, Table1[DUSTWUN]))</f>
        <v/>
      </c>
    </row>
    <row r="3639" spans="1:15" x14ac:dyDescent="0.25">
      <c r="A3639" s="1" t="str">
        <f t="shared" si="112"/>
        <v/>
      </c>
      <c r="B3639" t="str">
        <f t="shared" si="113"/>
        <v/>
      </c>
      <c r="C3639" s="1" t="str">
        <f>IF($A3639&gt;--RIGHT($A$2,LEN($A$2)-8),"",COUNTIF(Table1[SHIFT NOMENCLATURE],$B3639))</f>
        <v/>
      </c>
      <c r="D3639" s="1" t="str">
        <f>IF($A3639&gt;--RIGHT($A$2,LEN($A$2)-8),"",SUMIF(Table1[SHIFT NOMENCLATURE], $B3639, Table1[EVIC KILL]))</f>
        <v/>
      </c>
      <c r="E3639" s="1" t="str">
        <f>IF($A3639&gt;--RIGHT($A$2,LEN($A$2)-8),"",SUMIF(Table1[SHIFT NOMENCLATURE], $B3639, Table1[EVIC MOB]))</f>
        <v/>
      </c>
      <c r="F3639" s="1" t="str">
        <f>IF($A3639&gt;--RIGHT($A$2,LEN($A$2)-8),"",SUMIF(Table1[SHIFT NOMENCLATURE], $B3639, Table1[EVIC FIRE]))</f>
        <v/>
      </c>
      <c r="G3639" s="1" t="str">
        <f>IF($A3639&gt;--RIGHT($A$2,LEN($A$2)-8),"",SUMIF(Table1[SHIFT NOMENCLATURE], $B3639, Table1[EKIA]))</f>
        <v/>
      </c>
      <c r="H3639" s="1" t="str">
        <f>IF($A3639&gt;--RIGHT($A$2,LEN($A$2)-8),"",SUMIF(Table1[SHIFT NOMENCLATURE], $B3639, Table1[EWIA]))</f>
        <v/>
      </c>
      <c r="I3639" s="1" t="str">
        <f>IF($A3639&gt;--RIGHT($A$2,LEN($A$2)-8),"",SUMIF(Table1[SHIFT NOMENCLATURE], $B3639, Table1[EPW]))</f>
        <v/>
      </c>
      <c r="J3639" s="1" t="str">
        <f>IF($A3639&gt;--RIGHT($A$2,LEN($A$2)-8),"",SUMIF(Table1[SHIFT NOMENCLATURE], $B3639, Table1[FVIC KILL]))</f>
        <v/>
      </c>
      <c r="K3639" s="1" t="str">
        <f>IF($A3639&gt;--RIGHT($A$2,LEN($A$2)-8),"",SUMIF(Table1[SHIFT NOMENCLATURE], $B3639, Table1[FVIC MOB]))</f>
        <v/>
      </c>
      <c r="L3639" s="1" t="str">
        <f>IF($A3639&gt;--RIGHT($A$2,LEN($A$2)-8),"",SUMIF(Table1[SHIFT NOMENCLATURE], $B3639, Table1[FVIC FIRE]))</f>
        <v/>
      </c>
      <c r="M3639" s="1" t="str">
        <f>IF($A3639&gt;--RIGHT($A$2,LEN($A$2)-8),"",SUMIF(Table1[SHIFT NOMENCLATURE], $B3639, Table1[FKIA]))</f>
        <v/>
      </c>
      <c r="N3639" s="1" t="str">
        <f>IF($A3639&gt;--RIGHT($A$2,LEN($A$2)-8),"",SUMIF(Table1[SHIFT NOMENCLATURE], $B3639, Table1[FWIA]))</f>
        <v/>
      </c>
      <c r="O3639" s="1" t="str">
        <f>IF($A3639&gt;--RIGHT($A$2,LEN($A$2)-8),"",SUMIF(Table1[SHIFT NOMENCLATURE], $B3639, Table1[DUSTWUN]))</f>
        <v/>
      </c>
    </row>
    <row r="3640" spans="1:15" x14ac:dyDescent="0.25">
      <c r="A3640" s="1" t="str">
        <f t="shared" si="112"/>
        <v/>
      </c>
      <c r="B3640" t="str">
        <f t="shared" si="113"/>
        <v/>
      </c>
      <c r="C3640" s="1" t="str">
        <f>IF($A3640&gt;--RIGHT($A$2,LEN($A$2)-8),"",COUNTIF(Table1[SHIFT NOMENCLATURE],$B3640))</f>
        <v/>
      </c>
      <c r="D3640" s="1" t="str">
        <f>IF($A3640&gt;--RIGHT($A$2,LEN($A$2)-8),"",SUMIF(Table1[SHIFT NOMENCLATURE], $B3640, Table1[EVIC KILL]))</f>
        <v/>
      </c>
      <c r="E3640" s="1" t="str">
        <f>IF($A3640&gt;--RIGHT($A$2,LEN($A$2)-8),"",SUMIF(Table1[SHIFT NOMENCLATURE], $B3640, Table1[EVIC MOB]))</f>
        <v/>
      </c>
      <c r="F3640" s="1" t="str">
        <f>IF($A3640&gt;--RIGHT($A$2,LEN($A$2)-8),"",SUMIF(Table1[SHIFT NOMENCLATURE], $B3640, Table1[EVIC FIRE]))</f>
        <v/>
      </c>
      <c r="G3640" s="1" t="str">
        <f>IF($A3640&gt;--RIGHT($A$2,LEN($A$2)-8),"",SUMIF(Table1[SHIFT NOMENCLATURE], $B3640, Table1[EKIA]))</f>
        <v/>
      </c>
      <c r="H3640" s="1" t="str">
        <f>IF($A3640&gt;--RIGHT($A$2,LEN($A$2)-8),"",SUMIF(Table1[SHIFT NOMENCLATURE], $B3640, Table1[EWIA]))</f>
        <v/>
      </c>
      <c r="I3640" s="1" t="str">
        <f>IF($A3640&gt;--RIGHT($A$2,LEN($A$2)-8),"",SUMIF(Table1[SHIFT NOMENCLATURE], $B3640, Table1[EPW]))</f>
        <v/>
      </c>
      <c r="J3640" s="1" t="str">
        <f>IF($A3640&gt;--RIGHT($A$2,LEN($A$2)-8),"",SUMIF(Table1[SHIFT NOMENCLATURE], $B3640, Table1[FVIC KILL]))</f>
        <v/>
      </c>
      <c r="K3640" s="1" t="str">
        <f>IF($A3640&gt;--RIGHT($A$2,LEN($A$2)-8),"",SUMIF(Table1[SHIFT NOMENCLATURE], $B3640, Table1[FVIC MOB]))</f>
        <v/>
      </c>
      <c r="L3640" s="1" t="str">
        <f>IF($A3640&gt;--RIGHT($A$2,LEN($A$2)-8),"",SUMIF(Table1[SHIFT NOMENCLATURE], $B3640, Table1[FVIC FIRE]))</f>
        <v/>
      </c>
      <c r="M3640" s="1" t="str">
        <f>IF($A3640&gt;--RIGHT($A$2,LEN($A$2)-8),"",SUMIF(Table1[SHIFT NOMENCLATURE], $B3640, Table1[FKIA]))</f>
        <v/>
      </c>
      <c r="N3640" s="1" t="str">
        <f>IF($A3640&gt;--RIGHT($A$2,LEN($A$2)-8),"",SUMIF(Table1[SHIFT NOMENCLATURE], $B3640, Table1[FWIA]))</f>
        <v/>
      </c>
      <c r="O3640" s="1" t="str">
        <f>IF($A3640&gt;--RIGHT($A$2,LEN($A$2)-8),"",SUMIF(Table1[SHIFT NOMENCLATURE], $B3640, Table1[DUSTWUN]))</f>
        <v/>
      </c>
    </row>
    <row r="3641" spans="1:15" x14ac:dyDescent="0.25">
      <c r="A3641" s="1" t="str">
        <f t="shared" si="112"/>
        <v/>
      </c>
      <c r="B3641" t="str">
        <f t="shared" si="113"/>
        <v/>
      </c>
      <c r="C3641" s="1" t="str">
        <f>IF($A3641&gt;--RIGHT($A$2,LEN($A$2)-8),"",COUNTIF(Table1[SHIFT NOMENCLATURE],$B3641))</f>
        <v/>
      </c>
      <c r="D3641" s="1" t="str">
        <f>IF($A3641&gt;--RIGHT($A$2,LEN($A$2)-8),"",SUMIF(Table1[SHIFT NOMENCLATURE], $B3641, Table1[EVIC KILL]))</f>
        <v/>
      </c>
      <c r="E3641" s="1" t="str">
        <f>IF($A3641&gt;--RIGHT($A$2,LEN($A$2)-8),"",SUMIF(Table1[SHIFT NOMENCLATURE], $B3641, Table1[EVIC MOB]))</f>
        <v/>
      </c>
      <c r="F3641" s="1" t="str">
        <f>IF($A3641&gt;--RIGHT($A$2,LEN($A$2)-8),"",SUMIF(Table1[SHIFT NOMENCLATURE], $B3641, Table1[EVIC FIRE]))</f>
        <v/>
      </c>
      <c r="G3641" s="1" t="str">
        <f>IF($A3641&gt;--RIGHT($A$2,LEN($A$2)-8),"",SUMIF(Table1[SHIFT NOMENCLATURE], $B3641, Table1[EKIA]))</f>
        <v/>
      </c>
      <c r="H3641" s="1" t="str">
        <f>IF($A3641&gt;--RIGHT($A$2,LEN($A$2)-8),"",SUMIF(Table1[SHIFT NOMENCLATURE], $B3641, Table1[EWIA]))</f>
        <v/>
      </c>
      <c r="I3641" s="1" t="str">
        <f>IF($A3641&gt;--RIGHT($A$2,LEN($A$2)-8),"",SUMIF(Table1[SHIFT NOMENCLATURE], $B3641, Table1[EPW]))</f>
        <v/>
      </c>
      <c r="J3641" s="1" t="str">
        <f>IF($A3641&gt;--RIGHT($A$2,LEN($A$2)-8),"",SUMIF(Table1[SHIFT NOMENCLATURE], $B3641, Table1[FVIC KILL]))</f>
        <v/>
      </c>
      <c r="K3641" s="1" t="str">
        <f>IF($A3641&gt;--RIGHT($A$2,LEN($A$2)-8),"",SUMIF(Table1[SHIFT NOMENCLATURE], $B3641, Table1[FVIC MOB]))</f>
        <v/>
      </c>
      <c r="L3641" s="1" t="str">
        <f>IF($A3641&gt;--RIGHT($A$2,LEN($A$2)-8),"",SUMIF(Table1[SHIFT NOMENCLATURE], $B3641, Table1[FVIC FIRE]))</f>
        <v/>
      </c>
      <c r="M3641" s="1" t="str">
        <f>IF($A3641&gt;--RIGHT($A$2,LEN($A$2)-8),"",SUMIF(Table1[SHIFT NOMENCLATURE], $B3641, Table1[FKIA]))</f>
        <v/>
      </c>
      <c r="N3641" s="1" t="str">
        <f>IF($A3641&gt;--RIGHT($A$2,LEN($A$2)-8),"",SUMIF(Table1[SHIFT NOMENCLATURE], $B3641, Table1[FWIA]))</f>
        <v/>
      </c>
      <c r="O3641" s="1" t="str">
        <f>IF($A3641&gt;--RIGHT($A$2,LEN($A$2)-8),"",SUMIF(Table1[SHIFT NOMENCLATURE], $B3641, Table1[DUSTWUN]))</f>
        <v/>
      </c>
    </row>
    <row r="3642" spans="1:15" x14ac:dyDescent="0.25">
      <c r="A3642" s="1" t="str">
        <f t="shared" si="112"/>
        <v/>
      </c>
      <c r="B3642" t="str">
        <f t="shared" si="113"/>
        <v/>
      </c>
      <c r="C3642" s="1" t="str">
        <f>IF($A3642&gt;--RIGHT($A$2,LEN($A$2)-8),"",COUNTIF(Table1[SHIFT NOMENCLATURE],$B3642))</f>
        <v/>
      </c>
      <c r="D3642" s="1" t="str">
        <f>IF($A3642&gt;--RIGHT($A$2,LEN($A$2)-8),"",SUMIF(Table1[SHIFT NOMENCLATURE], $B3642, Table1[EVIC KILL]))</f>
        <v/>
      </c>
      <c r="E3642" s="1" t="str">
        <f>IF($A3642&gt;--RIGHT($A$2,LEN($A$2)-8),"",SUMIF(Table1[SHIFT NOMENCLATURE], $B3642, Table1[EVIC MOB]))</f>
        <v/>
      </c>
      <c r="F3642" s="1" t="str">
        <f>IF($A3642&gt;--RIGHT($A$2,LEN($A$2)-8),"",SUMIF(Table1[SHIFT NOMENCLATURE], $B3642, Table1[EVIC FIRE]))</f>
        <v/>
      </c>
      <c r="G3642" s="1" t="str">
        <f>IF($A3642&gt;--RIGHT($A$2,LEN($A$2)-8),"",SUMIF(Table1[SHIFT NOMENCLATURE], $B3642, Table1[EKIA]))</f>
        <v/>
      </c>
      <c r="H3642" s="1" t="str">
        <f>IF($A3642&gt;--RIGHT($A$2,LEN($A$2)-8),"",SUMIF(Table1[SHIFT NOMENCLATURE], $B3642, Table1[EWIA]))</f>
        <v/>
      </c>
      <c r="I3642" s="1" t="str">
        <f>IF($A3642&gt;--RIGHT($A$2,LEN($A$2)-8),"",SUMIF(Table1[SHIFT NOMENCLATURE], $B3642, Table1[EPW]))</f>
        <v/>
      </c>
      <c r="J3642" s="1" t="str">
        <f>IF($A3642&gt;--RIGHT($A$2,LEN($A$2)-8),"",SUMIF(Table1[SHIFT NOMENCLATURE], $B3642, Table1[FVIC KILL]))</f>
        <v/>
      </c>
      <c r="K3642" s="1" t="str">
        <f>IF($A3642&gt;--RIGHT($A$2,LEN($A$2)-8),"",SUMIF(Table1[SHIFT NOMENCLATURE], $B3642, Table1[FVIC MOB]))</f>
        <v/>
      </c>
      <c r="L3642" s="1" t="str">
        <f>IF($A3642&gt;--RIGHT($A$2,LEN($A$2)-8),"",SUMIF(Table1[SHIFT NOMENCLATURE], $B3642, Table1[FVIC FIRE]))</f>
        <v/>
      </c>
      <c r="M3642" s="1" t="str">
        <f>IF($A3642&gt;--RIGHT($A$2,LEN($A$2)-8),"",SUMIF(Table1[SHIFT NOMENCLATURE], $B3642, Table1[FKIA]))</f>
        <v/>
      </c>
      <c r="N3642" s="1" t="str">
        <f>IF($A3642&gt;--RIGHT($A$2,LEN($A$2)-8),"",SUMIF(Table1[SHIFT NOMENCLATURE], $B3642, Table1[FWIA]))</f>
        <v/>
      </c>
      <c r="O3642" s="1" t="str">
        <f>IF($A3642&gt;--RIGHT($A$2,LEN($A$2)-8),"",SUMIF(Table1[SHIFT NOMENCLATURE], $B3642, Table1[DUSTWUN]))</f>
        <v/>
      </c>
    </row>
    <row r="3643" spans="1:15" x14ac:dyDescent="0.25">
      <c r="A3643" s="1" t="str">
        <f t="shared" si="112"/>
        <v/>
      </c>
      <c r="B3643" t="str">
        <f t="shared" si="113"/>
        <v/>
      </c>
      <c r="C3643" s="1" t="str">
        <f>IF($A3643&gt;--RIGHT($A$2,LEN($A$2)-8),"",COUNTIF(Table1[SHIFT NOMENCLATURE],$B3643))</f>
        <v/>
      </c>
      <c r="D3643" s="1" t="str">
        <f>IF($A3643&gt;--RIGHT($A$2,LEN($A$2)-8),"",SUMIF(Table1[SHIFT NOMENCLATURE], $B3643, Table1[EVIC KILL]))</f>
        <v/>
      </c>
      <c r="E3643" s="1" t="str">
        <f>IF($A3643&gt;--RIGHT($A$2,LEN($A$2)-8),"",SUMIF(Table1[SHIFT NOMENCLATURE], $B3643, Table1[EVIC MOB]))</f>
        <v/>
      </c>
      <c r="F3643" s="1" t="str">
        <f>IF($A3643&gt;--RIGHT($A$2,LEN($A$2)-8),"",SUMIF(Table1[SHIFT NOMENCLATURE], $B3643, Table1[EVIC FIRE]))</f>
        <v/>
      </c>
      <c r="G3643" s="1" t="str">
        <f>IF($A3643&gt;--RIGHT($A$2,LEN($A$2)-8),"",SUMIF(Table1[SHIFT NOMENCLATURE], $B3643, Table1[EKIA]))</f>
        <v/>
      </c>
      <c r="H3643" s="1" t="str">
        <f>IF($A3643&gt;--RIGHT($A$2,LEN($A$2)-8),"",SUMIF(Table1[SHIFT NOMENCLATURE], $B3643, Table1[EWIA]))</f>
        <v/>
      </c>
      <c r="I3643" s="1" t="str">
        <f>IF($A3643&gt;--RIGHT($A$2,LEN($A$2)-8),"",SUMIF(Table1[SHIFT NOMENCLATURE], $B3643, Table1[EPW]))</f>
        <v/>
      </c>
      <c r="J3643" s="1" t="str">
        <f>IF($A3643&gt;--RIGHT($A$2,LEN($A$2)-8),"",SUMIF(Table1[SHIFT NOMENCLATURE], $B3643, Table1[FVIC KILL]))</f>
        <v/>
      </c>
      <c r="K3643" s="1" t="str">
        <f>IF($A3643&gt;--RIGHT($A$2,LEN($A$2)-8),"",SUMIF(Table1[SHIFT NOMENCLATURE], $B3643, Table1[FVIC MOB]))</f>
        <v/>
      </c>
      <c r="L3643" s="1" t="str">
        <f>IF($A3643&gt;--RIGHT($A$2,LEN($A$2)-8),"",SUMIF(Table1[SHIFT NOMENCLATURE], $B3643, Table1[FVIC FIRE]))</f>
        <v/>
      </c>
      <c r="M3643" s="1" t="str">
        <f>IF($A3643&gt;--RIGHT($A$2,LEN($A$2)-8),"",SUMIF(Table1[SHIFT NOMENCLATURE], $B3643, Table1[FKIA]))</f>
        <v/>
      </c>
      <c r="N3643" s="1" t="str">
        <f>IF($A3643&gt;--RIGHT($A$2,LEN($A$2)-8),"",SUMIF(Table1[SHIFT NOMENCLATURE], $B3643, Table1[FWIA]))</f>
        <v/>
      </c>
      <c r="O3643" s="1" t="str">
        <f>IF($A3643&gt;--RIGHT($A$2,LEN($A$2)-8),"",SUMIF(Table1[SHIFT NOMENCLATURE], $B3643, Table1[DUSTWUN]))</f>
        <v/>
      </c>
    </row>
    <row r="3644" spans="1:15" x14ac:dyDescent="0.25">
      <c r="A3644" s="1" t="str">
        <f t="shared" si="112"/>
        <v/>
      </c>
      <c r="B3644" t="str">
        <f t="shared" si="113"/>
        <v/>
      </c>
      <c r="C3644" s="1" t="str">
        <f>IF($A3644&gt;--RIGHT($A$2,LEN($A$2)-8),"",COUNTIF(Table1[SHIFT NOMENCLATURE],$B3644))</f>
        <v/>
      </c>
      <c r="D3644" s="1" t="str">
        <f>IF($A3644&gt;--RIGHT($A$2,LEN($A$2)-8),"",SUMIF(Table1[SHIFT NOMENCLATURE], $B3644, Table1[EVIC KILL]))</f>
        <v/>
      </c>
      <c r="E3644" s="1" t="str">
        <f>IF($A3644&gt;--RIGHT($A$2,LEN($A$2)-8),"",SUMIF(Table1[SHIFT NOMENCLATURE], $B3644, Table1[EVIC MOB]))</f>
        <v/>
      </c>
      <c r="F3644" s="1" t="str">
        <f>IF($A3644&gt;--RIGHT($A$2,LEN($A$2)-8),"",SUMIF(Table1[SHIFT NOMENCLATURE], $B3644, Table1[EVIC FIRE]))</f>
        <v/>
      </c>
      <c r="G3644" s="1" t="str">
        <f>IF($A3644&gt;--RIGHT($A$2,LEN($A$2)-8),"",SUMIF(Table1[SHIFT NOMENCLATURE], $B3644, Table1[EKIA]))</f>
        <v/>
      </c>
      <c r="H3644" s="1" t="str">
        <f>IF($A3644&gt;--RIGHT($A$2,LEN($A$2)-8),"",SUMIF(Table1[SHIFT NOMENCLATURE], $B3644, Table1[EWIA]))</f>
        <v/>
      </c>
      <c r="I3644" s="1" t="str">
        <f>IF($A3644&gt;--RIGHT($A$2,LEN($A$2)-8),"",SUMIF(Table1[SHIFT NOMENCLATURE], $B3644, Table1[EPW]))</f>
        <v/>
      </c>
      <c r="J3644" s="1" t="str">
        <f>IF($A3644&gt;--RIGHT($A$2,LEN($A$2)-8),"",SUMIF(Table1[SHIFT NOMENCLATURE], $B3644, Table1[FVIC KILL]))</f>
        <v/>
      </c>
      <c r="K3644" s="1" t="str">
        <f>IF($A3644&gt;--RIGHT($A$2,LEN($A$2)-8),"",SUMIF(Table1[SHIFT NOMENCLATURE], $B3644, Table1[FVIC MOB]))</f>
        <v/>
      </c>
      <c r="L3644" s="1" t="str">
        <f>IF($A3644&gt;--RIGHT($A$2,LEN($A$2)-8),"",SUMIF(Table1[SHIFT NOMENCLATURE], $B3644, Table1[FVIC FIRE]))</f>
        <v/>
      </c>
      <c r="M3644" s="1" t="str">
        <f>IF($A3644&gt;--RIGHT($A$2,LEN($A$2)-8),"",SUMIF(Table1[SHIFT NOMENCLATURE], $B3644, Table1[FKIA]))</f>
        <v/>
      </c>
      <c r="N3644" s="1" t="str">
        <f>IF($A3644&gt;--RIGHT($A$2,LEN($A$2)-8),"",SUMIF(Table1[SHIFT NOMENCLATURE], $B3644, Table1[FWIA]))</f>
        <v/>
      </c>
      <c r="O3644" s="1" t="str">
        <f>IF($A3644&gt;--RIGHT($A$2,LEN($A$2)-8),"",SUMIF(Table1[SHIFT NOMENCLATURE], $B3644, Table1[DUSTWUN]))</f>
        <v/>
      </c>
    </row>
    <row r="3645" spans="1:15" x14ac:dyDescent="0.25">
      <c r="A3645" s="1" t="str">
        <f t="shared" si="112"/>
        <v/>
      </c>
      <c r="B3645" t="str">
        <f t="shared" si="113"/>
        <v/>
      </c>
      <c r="C3645" s="1" t="str">
        <f>IF($A3645&gt;--RIGHT($A$2,LEN($A$2)-8),"",COUNTIF(Table1[SHIFT NOMENCLATURE],$B3645))</f>
        <v/>
      </c>
      <c r="D3645" s="1" t="str">
        <f>IF($A3645&gt;--RIGHT($A$2,LEN($A$2)-8),"",SUMIF(Table1[SHIFT NOMENCLATURE], $B3645, Table1[EVIC KILL]))</f>
        <v/>
      </c>
      <c r="E3645" s="1" t="str">
        <f>IF($A3645&gt;--RIGHT($A$2,LEN($A$2)-8),"",SUMIF(Table1[SHIFT NOMENCLATURE], $B3645, Table1[EVIC MOB]))</f>
        <v/>
      </c>
      <c r="F3645" s="1" t="str">
        <f>IF($A3645&gt;--RIGHT($A$2,LEN($A$2)-8),"",SUMIF(Table1[SHIFT NOMENCLATURE], $B3645, Table1[EVIC FIRE]))</f>
        <v/>
      </c>
      <c r="G3645" s="1" t="str">
        <f>IF($A3645&gt;--RIGHT($A$2,LEN($A$2)-8),"",SUMIF(Table1[SHIFT NOMENCLATURE], $B3645, Table1[EKIA]))</f>
        <v/>
      </c>
      <c r="H3645" s="1" t="str">
        <f>IF($A3645&gt;--RIGHT($A$2,LEN($A$2)-8),"",SUMIF(Table1[SHIFT NOMENCLATURE], $B3645, Table1[EWIA]))</f>
        <v/>
      </c>
      <c r="I3645" s="1" t="str">
        <f>IF($A3645&gt;--RIGHT($A$2,LEN($A$2)-8),"",SUMIF(Table1[SHIFT NOMENCLATURE], $B3645, Table1[EPW]))</f>
        <v/>
      </c>
      <c r="J3645" s="1" t="str">
        <f>IF($A3645&gt;--RIGHT($A$2,LEN($A$2)-8),"",SUMIF(Table1[SHIFT NOMENCLATURE], $B3645, Table1[FVIC KILL]))</f>
        <v/>
      </c>
      <c r="K3645" s="1" t="str">
        <f>IF($A3645&gt;--RIGHT($A$2,LEN($A$2)-8),"",SUMIF(Table1[SHIFT NOMENCLATURE], $B3645, Table1[FVIC MOB]))</f>
        <v/>
      </c>
      <c r="L3645" s="1" t="str">
        <f>IF($A3645&gt;--RIGHT($A$2,LEN($A$2)-8),"",SUMIF(Table1[SHIFT NOMENCLATURE], $B3645, Table1[FVIC FIRE]))</f>
        <v/>
      </c>
      <c r="M3645" s="1" t="str">
        <f>IF($A3645&gt;--RIGHT($A$2,LEN($A$2)-8),"",SUMIF(Table1[SHIFT NOMENCLATURE], $B3645, Table1[FKIA]))</f>
        <v/>
      </c>
      <c r="N3645" s="1" t="str">
        <f>IF($A3645&gt;--RIGHT($A$2,LEN($A$2)-8),"",SUMIF(Table1[SHIFT NOMENCLATURE], $B3645, Table1[FWIA]))</f>
        <v/>
      </c>
      <c r="O3645" s="1" t="str">
        <f>IF($A3645&gt;--RIGHT($A$2,LEN($A$2)-8),"",SUMIF(Table1[SHIFT NOMENCLATURE], $B3645, Table1[DUSTWUN]))</f>
        <v/>
      </c>
    </row>
    <row r="3646" spans="1:15" x14ac:dyDescent="0.25">
      <c r="A3646" s="1" t="str">
        <f t="shared" si="112"/>
        <v/>
      </c>
      <c r="B3646" t="str">
        <f t="shared" si="113"/>
        <v/>
      </c>
      <c r="C3646" s="1" t="str">
        <f>IF($A3646&gt;--RIGHT($A$2,LEN($A$2)-8),"",COUNTIF(Table1[SHIFT NOMENCLATURE],$B3646))</f>
        <v/>
      </c>
      <c r="D3646" s="1" t="str">
        <f>IF($A3646&gt;--RIGHT($A$2,LEN($A$2)-8),"",SUMIF(Table1[SHIFT NOMENCLATURE], $B3646, Table1[EVIC KILL]))</f>
        <v/>
      </c>
      <c r="E3646" s="1" t="str">
        <f>IF($A3646&gt;--RIGHT($A$2,LEN($A$2)-8),"",SUMIF(Table1[SHIFT NOMENCLATURE], $B3646, Table1[EVIC MOB]))</f>
        <v/>
      </c>
      <c r="F3646" s="1" t="str">
        <f>IF($A3646&gt;--RIGHT($A$2,LEN($A$2)-8),"",SUMIF(Table1[SHIFT NOMENCLATURE], $B3646, Table1[EVIC FIRE]))</f>
        <v/>
      </c>
      <c r="G3646" s="1" t="str">
        <f>IF($A3646&gt;--RIGHT($A$2,LEN($A$2)-8),"",SUMIF(Table1[SHIFT NOMENCLATURE], $B3646, Table1[EKIA]))</f>
        <v/>
      </c>
      <c r="H3646" s="1" t="str">
        <f>IF($A3646&gt;--RIGHT($A$2,LEN($A$2)-8),"",SUMIF(Table1[SHIFT NOMENCLATURE], $B3646, Table1[EWIA]))</f>
        <v/>
      </c>
      <c r="I3646" s="1" t="str">
        <f>IF($A3646&gt;--RIGHT($A$2,LEN($A$2)-8),"",SUMIF(Table1[SHIFT NOMENCLATURE], $B3646, Table1[EPW]))</f>
        <v/>
      </c>
      <c r="J3646" s="1" t="str">
        <f>IF($A3646&gt;--RIGHT($A$2,LEN($A$2)-8),"",SUMIF(Table1[SHIFT NOMENCLATURE], $B3646, Table1[FVIC KILL]))</f>
        <v/>
      </c>
      <c r="K3646" s="1" t="str">
        <f>IF($A3646&gt;--RIGHT($A$2,LEN($A$2)-8),"",SUMIF(Table1[SHIFT NOMENCLATURE], $B3646, Table1[FVIC MOB]))</f>
        <v/>
      </c>
      <c r="L3646" s="1" t="str">
        <f>IF($A3646&gt;--RIGHT($A$2,LEN($A$2)-8),"",SUMIF(Table1[SHIFT NOMENCLATURE], $B3646, Table1[FVIC FIRE]))</f>
        <v/>
      </c>
      <c r="M3646" s="1" t="str">
        <f>IF($A3646&gt;--RIGHT($A$2,LEN($A$2)-8),"",SUMIF(Table1[SHIFT NOMENCLATURE], $B3646, Table1[FKIA]))</f>
        <v/>
      </c>
      <c r="N3646" s="1" t="str">
        <f>IF($A3646&gt;--RIGHT($A$2,LEN($A$2)-8),"",SUMIF(Table1[SHIFT NOMENCLATURE], $B3646, Table1[FWIA]))</f>
        <v/>
      </c>
      <c r="O3646" s="1" t="str">
        <f>IF($A3646&gt;--RIGHT($A$2,LEN($A$2)-8),"",SUMIF(Table1[SHIFT NOMENCLATURE], $B3646, Table1[DUSTWUN]))</f>
        <v/>
      </c>
    </row>
    <row r="3647" spans="1:15" x14ac:dyDescent="0.25">
      <c r="A3647" s="1" t="str">
        <f t="shared" si="112"/>
        <v/>
      </c>
      <c r="B3647" t="str">
        <f t="shared" si="113"/>
        <v/>
      </c>
      <c r="C3647" s="1" t="str">
        <f>IF($A3647&gt;--RIGHT($A$2,LEN($A$2)-8),"",COUNTIF(Table1[SHIFT NOMENCLATURE],$B3647))</f>
        <v/>
      </c>
      <c r="D3647" s="1" t="str">
        <f>IF($A3647&gt;--RIGHT($A$2,LEN($A$2)-8),"",SUMIF(Table1[SHIFT NOMENCLATURE], $B3647, Table1[EVIC KILL]))</f>
        <v/>
      </c>
      <c r="E3647" s="1" t="str">
        <f>IF($A3647&gt;--RIGHT($A$2,LEN($A$2)-8),"",SUMIF(Table1[SHIFT NOMENCLATURE], $B3647, Table1[EVIC MOB]))</f>
        <v/>
      </c>
      <c r="F3647" s="1" t="str">
        <f>IF($A3647&gt;--RIGHT($A$2,LEN($A$2)-8),"",SUMIF(Table1[SHIFT NOMENCLATURE], $B3647, Table1[EVIC FIRE]))</f>
        <v/>
      </c>
      <c r="G3647" s="1" t="str">
        <f>IF($A3647&gt;--RIGHT($A$2,LEN($A$2)-8),"",SUMIF(Table1[SHIFT NOMENCLATURE], $B3647, Table1[EKIA]))</f>
        <v/>
      </c>
      <c r="H3647" s="1" t="str">
        <f>IF($A3647&gt;--RIGHT($A$2,LEN($A$2)-8),"",SUMIF(Table1[SHIFT NOMENCLATURE], $B3647, Table1[EWIA]))</f>
        <v/>
      </c>
      <c r="I3647" s="1" t="str">
        <f>IF($A3647&gt;--RIGHT($A$2,LEN($A$2)-8),"",SUMIF(Table1[SHIFT NOMENCLATURE], $B3647, Table1[EPW]))</f>
        <v/>
      </c>
      <c r="J3647" s="1" t="str">
        <f>IF($A3647&gt;--RIGHT($A$2,LEN($A$2)-8),"",SUMIF(Table1[SHIFT NOMENCLATURE], $B3647, Table1[FVIC KILL]))</f>
        <v/>
      </c>
      <c r="K3647" s="1" t="str">
        <f>IF($A3647&gt;--RIGHT($A$2,LEN($A$2)-8),"",SUMIF(Table1[SHIFT NOMENCLATURE], $B3647, Table1[FVIC MOB]))</f>
        <v/>
      </c>
      <c r="L3647" s="1" t="str">
        <f>IF($A3647&gt;--RIGHT($A$2,LEN($A$2)-8),"",SUMIF(Table1[SHIFT NOMENCLATURE], $B3647, Table1[FVIC FIRE]))</f>
        <v/>
      </c>
      <c r="M3647" s="1" t="str">
        <f>IF($A3647&gt;--RIGHT($A$2,LEN($A$2)-8),"",SUMIF(Table1[SHIFT NOMENCLATURE], $B3647, Table1[FKIA]))</f>
        <v/>
      </c>
      <c r="N3647" s="1" t="str">
        <f>IF($A3647&gt;--RIGHT($A$2,LEN($A$2)-8),"",SUMIF(Table1[SHIFT NOMENCLATURE], $B3647, Table1[FWIA]))</f>
        <v/>
      </c>
      <c r="O3647" s="1" t="str">
        <f>IF($A3647&gt;--RIGHT($A$2,LEN($A$2)-8),"",SUMIF(Table1[SHIFT NOMENCLATURE], $B3647, Table1[DUSTWUN]))</f>
        <v/>
      </c>
    </row>
    <row r="3648" spans="1:15" x14ac:dyDescent="0.25">
      <c r="A3648" s="1" t="str">
        <f t="shared" si="112"/>
        <v/>
      </c>
      <c r="B3648" t="str">
        <f t="shared" si="113"/>
        <v/>
      </c>
      <c r="C3648" s="1" t="str">
        <f>IF($A3648&gt;--RIGHT($A$2,LEN($A$2)-8),"",COUNTIF(Table1[SHIFT NOMENCLATURE],$B3648))</f>
        <v/>
      </c>
      <c r="D3648" s="1" t="str">
        <f>IF($A3648&gt;--RIGHT($A$2,LEN($A$2)-8),"",SUMIF(Table1[SHIFT NOMENCLATURE], $B3648, Table1[EVIC KILL]))</f>
        <v/>
      </c>
      <c r="E3648" s="1" t="str">
        <f>IF($A3648&gt;--RIGHT($A$2,LEN($A$2)-8),"",SUMIF(Table1[SHIFT NOMENCLATURE], $B3648, Table1[EVIC MOB]))</f>
        <v/>
      </c>
      <c r="F3648" s="1" t="str">
        <f>IF($A3648&gt;--RIGHT($A$2,LEN($A$2)-8),"",SUMIF(Table1[SHIFT NOMENCLATURE], $B3648, Table1[EVIC FIRE]))</f>
        <v/>
      </c>
      <c r="G3648" s="1" t="str">
        <f>IF($A3648&gt;--RIGHT($A$2,LEN($A$2)-8),"",SUMIF(Table1[SHIFT NOMENCLATURE], $B3648, Table1[EKIA]))</f>
        <v/>
      </c>
      <c r="H3648" s="1" t="str">
        <f>IF($A3648&gt;--RIGHT($A$2,LEN($A$2)-8),"",SUMIF(Table1[SHIFT NOMENCLATURE], $B3648, Table1[EWIA]))</f>
        <v/>
      </c>
      <c r="I3648" s="1" t="str">
        <f>IF($A3648&gt;--RIGHT($A$2,LEN($A$2)-8),"",SUMIF(Table1[SHIFT NOMENCLATURE], $B3648, Table1[EPW]))</f>
        <v/>
      </c>
      <c r="J3648" s="1" t="str">
        <f>IF($A3648&gt;--RIGHT($A$2,LEN($A$2)-8),"",SUMIF(Table1[SHIFT NOMENCLATURE], $B3648, Table1[FVIC KILL]))</f>
        <v/>
      </c>
      <c r="K3648" s="1" t="str">
        <f>IF($A3648&gt;--RIGHT($A$2,LEN($A$2)-8),"",SUMIF(Table1[SHIFT NOMENCLATURE], $B3648, Table1[FVIC MOB]))</f>
        <v/>
      </c>
      <c r="L3648" s="1" t="str">
        <f>IF($A3648&gt;--RIGHT($A$2,LEN($A$2)-8),"",SUMIF(Table1[SHIFT NOMENCLATURE], $B3648, Table1[FVIC FIRE]))</f>
        <v/>
      </c>
      <c r="M3648" s="1" t="str">
        <f>IF($A3648&gt;--RIGHT($A$2,LEN($A$2)-8),"",SUMIF(Table1[SHIFT NOMENCLATURE], $B3648, Table1[FKIA]))</f>
        <v/>
      </c>
      <c r="N3648" s="1" t="str">
        <f>IF($A3648&gt;--RIGHT($A$2,LEN($A$2)-8),"",SUMIF(Table1[SHIFT NOMENCLATURE], $B3648, Table1[FWIA]))</f>
        <v/>
      </c>
      <c r="O3648" s="1" t="str">
        <f>IF($A3648&gt;--RIGHT($A$2,LEN($A$2)-8),"",SUMIF(Table1[SHIFT NOMENCLATURE], $B3648, Table1[DUSTWUN]))</f>
        <v/>
      </c>
    </row>
    <row r="3649" spans="1:15" x14ac:dyDescent="0.25">
      <c r="A3649" s="1" t="str">
        <f t="shared" si="112"/>
        <v/>
      </c>
      <c r="B3649" t="str">
        <f t="shared" si="113"/>
        <v/>
      </c>
      <c r="C3649" s="1" t="str">
        <f>IF($A3649&gt;--RIGHT($A$2,LEN($A$2)-8),"",COUNTIF(Table1[SHIFT NOMENCLATURE],$B3649))</f>
        <v/>
      </c>
      <c r="D3649" s="1" t="str">
        <f>IF($A3649&gt;--RIGHT($A$2,LEN($A$2)-8),"",SUMIF(Table1[SHIFT NOMENCLATURE], $B3649, Table1[EVIC KILL]))</f>
        <v/>
      </c>
      <c r="E3649" s="1" t="str">
        <f>IF($A3649&gt;--RIGHT($A$2,LEN($A$2)-8),"",SUMIF(Table1[SHIFT NOMENCLATURE], $B3649, Table1[EVIC MOB]))</f>
        <v/>
      </c>
      <c r="F3649" s="1" t="str">
        <f>IF($A3649&gt;--RIGHT($A$2,LEN($A$2)-8),"",SUMIF(Table1[SHIFT NOMENCLATURE], $B3649, Table1[EVIC FIRE]))</f>
        <v/>
      </c>
      <c r="G3649" s="1" t="str">
        <f>IF($A3649&gt;--RIGHT($A$2,LEN($A$2)-8),"",SUMIF(Table1[SHIFT NOMENCLATURE], $B3649, Table1[EKIA]))</f>
        <v/>
      </c>
      <c r="H3649" s="1" t="str">
        <f>IF($A3649&gt;--RIGHT($A$2,LEN($A$2)-8),"",SUMIF(Table1[SHIFT NOMENCLATURE], $B3649, Table1[EWIA]))</f>
        <v/>
      </c>
      <c r="I3649" s="1" t="str">
        <f>IF($A3649&gt;--RIGHT($A$2,LEN($A$2)-8),"",SUMIF(Table1[SHIFT NOMENCLATURE], $B3649, Table1[EPW]))</f>
        <v/>
      </c>
      <c r="J3649" s="1" t="str">
        <f>IF($A3649&gt;--RIGHT($A$2,LEN($A$2)-8),"",SUMIF(Table1[SHIFT NOMENCLATURE], $B3649, Table1[FVIC KILL]))</f>
        <v/>
      </c>
      <c r="K3649" s="1" t="str">
        <f>IF($A3649&gt;--RIGHT($A$2,LEN($A$2)-8),"",SUMIF(Table1[SHIFT NOMENCLATURE], $B3649, Table1[FVIC MOB]))</f>
        <v/>
      </c>
      <c r="L3649" s="1" t="str">
        <f>IF($A3649&gt;--RIGHT($A$2,LEN($A$2)-8),"",SUMIF(Table1[SHIFT NOMENCLATURE], $B3649, Table1[FVIC FIRE]))</f>
        <v/>
      </c>
      <c r="M3649" s="1" t="str">
        <f>IF($A3649&gt;--RIGHT($A$2,LEN($A$2)-8),"",SUMIF(Table1[SHIFT NOMENCLATURE], $B3649, Table1[FKIA]))</f>
        <v/>
      </c>
      <c r="N3649" s="1" t="str">
        <f>IF($A3649&gt;--RIGHT($A$2,LEN($A$2)-8),"",SUMIF(Table1[SHIFT NOMENCLATURE], $B3649, Table1[FWIA]))</f>
        <v/>
      </c>
      <c r="O3649" s="1" t="str">
        <f>IF($A3649&gt;--RIGHT($A$2,LEN($A$2)-8),"",SUMIF(Table1[SHIFT NOMENCLATURE], $B3649, Table1[DUSTWUN]))</f>
        <v/>
      </c>
    </row>
    <row r="3650" spans="1:15" x14ac:dyDescent="0.25">
      <c r="A3650" s="1" t="str">
        <f t="shared" si="112"/>
        <v/>
      </c>
      <c r="B3650" t="str">
        <f t="shared" si="113"/>
        <v/>
      </c>
      <c r="C3650" s="1" t="str">
        <f>IF($A3650&gt;--RIGHT($A$2,LEN($A$2)-8),"",COUNTIF(Table1[SHIFT NOMENCLATURE],$B3650))</f>
        <v/>
      </c>
      <c r="D3650" s="1" t="str">
        <f>IF($A3650&gt;--RIGHT($A$2,LEN($A$2)-8),"",SUMIF(Table1[SHIFT NOMENCLATURE], $B3650, Table1[EVIC KILL]))</f>
        <v/>
      </c>
      <c r="E3650" s="1" t="str">
        <f>IF($A3650&gt;--RIGHT($A$2,LEN($A$2)-8),"",SUMIF(Table1[SHIFT NOMENCLATURE], $B3650, Table1[EVIC MOB]))</f>
        <v/>
      </c>
      <c r="F3650" s="1" t="str">
        <f>IF($A3650&gt;--RIGHT($A$2,LEN($A$2)-8),"",SUMIF(Table1[SHIFT NOMENCLATURE], $B3650, Table1[EVIC FIRE]))</f>
        <v/>
      </c>
      <c r="G3650" s="1" t="str">
        <f>IF($A3650&gt;--RIGHT($A$2,LEN($A$2)-8),"",SUMIF(Table1[SHIFT NOMENCLATURE], $B3650, Table1[EKIA]))</f>
        <v/>
      </c>
      <c r="H3650" s="1" t="str">
        <f>IF($A3650&gt;--RIGHT($A$2,LEN($A$2)-8),"",SUMIF(Table1[SHIFT NOMENCLATURE], $B3650, Table1[EWIA]))</f>
        <v/>
      </c>
      <c r="I3650" s="1" t="str">
        <f>IF($A3650&gt;--RIGHT($A$2,LEN($A$2)-8),"",SUMIF(Table1[SHIFT NOMENCLATURE], $B3650, Table1[EPW]))</f>
        <v/>
      </c>
      <c r="J3650" s="1" t="str">
        <f>IF($A3650&gt;--RIGHT($A$2,LEN($A$2)-8),"",SUMIF(Table1[SHIFT NOMENCLATURE], $B3650, Table1[FVIC KILL]))</f>
        <v/>
      </c>
      <c r="K3650" s="1" t="str">
        <f>IF($A3650&gt;--RIGHT($A$2,LEN($A$2)-8),"",SUMIF(Table1[SHIFT NOMENCLATURE], $B3650, Table1[FVIC MOB]))</f>
        <v/>
      </c>
      <c r="L3650" s="1" t="str">
        <f>IF($A3650&gt;--RIGHT($A$2,LEN($A$2)-8),"",SUMIF(Table1[SHIFT NOMENCLATURE], $B3650, Table1[FVIC FIRE]))</f>
        <v/>
      </c>
      <c r="M3650" s="1" t="str">
        <f>IF($A3650&gt;--RIGHT($A$2,LEN($A$2)-8),"",SUMIF(Table1[SHIFT NOMENCLATURE], $B3650, Table1[FKIA]))</f>
        <v/>
      </c>
      <c r="N3650" s="1" t="str">
        <f>IF($A3650&gt;--RIGHT($A$2,LEN($A$2)-8),"",SUMIF(Table1[SHIFT NOMENCLATURE], $B3650, Table1[FWIA]))</f>
        <v/>
      </c>
      <c r="O3650" s="1" t="str">
        <f>IF($A3650&gt;--RIGHT($A$2,LEN($A$2)-8),"",SUMIF(Table1[SHIFT NOMENCLATURE], $B3650, Table1[DUSTWUN]))</f>
        <v/>
      </c>
    </row>
    <row r="3651" spans="1:15" x14ac:dyDescent="0.25">
      <c r="A3651" s="1" t="str">
        <f t="shared" si="112"/>
        <v/>
      </c>
      <c r="B3651" t="str">
        <f t="shared" si="113"/>
        <v/>
      </c>
      <c r="C3651" s="1" t="str">
        <f>IF($A3651&gt;--RIGHT($A$2,LEN($A$2)-8),"",COUNTIF(Table1[SHIFT NOMENCLATURE],$B3651))</f>
        <v/>
      </c>
      <c r="D3651" s="1" t="str">
        <f>IF($A3651&gt;--RIGHT($A$2,LEN($A$2)-8),"",SUMIF(Table1[SHIFT NOMENCLATURE], $B3651, Table1[EVIC KILL]))</f>
        <v/>
      </c>
      <c r="E3651" s="1" t="str">
        <f>IF($A3651&gt;--RIGHT($A$2,LEN($A$2)-8),"",SUMIF(Table1[SHIFT NOMENCLATURE], $B3651, Table1[EVIC MOB]))</f>
        <v/>
      </c>
      <c r="F3651" s="1" t="str">
        <f>IF($A3651&gt;--RIGHT($A$2,LEN($A$2)-8),"",SUMIF(Table1[SHIFT NOMENCLATURE], $B3651, Table1[EVIC FIRE]))</f>
        <v/>
      </c>
      <c r="G3651" s="1" t="str">
        <f>IF($A3651&gt;--RIGHT($A$2,LEN($A$2)-8),"",SUMIF(Table1[SHIFT NOMENCLATURE], $B3651, Table1[EKIA]))</f>
        <v/>
      </c>
      <c r="H3651" s="1" t="str">
        <f>IF($A3651&gt;--RIGHT($A$2,LEN($A$2)-8),"",SUMIF(Table1[SHIFT NOMENCLATURE], $B3651, Table1[EWIA]))</f>
        <v/>
      </c>
      <c r="I3651" s="1" t="str">
        <f>IF($A3651&gt;--RIGHT($A$2,LEN($A$2)-8),"",SUMIF(Table1[SHIFT NOMENCLATURE], $B3651, Table1[EPW]))</f>
        <v/>
      </c>
      <c r="J3651" s="1" t="str">
        <f>IF($A3651&gt;--RIGHT($A$2,LEN($A$2)-8),"",SUMIF(Table1[SHIFT NOMENCLATURE], $B3651, Table1[FVIC KILL]))</f>
        <v/>
      </c>
      <c r="K3651" s="1" t="str">
        <f>IF($A3651&gt;--RIGHT($A$2,LEN($A$2)-8),"",SUMIF(Table1[SHIFT NOMENCLATURE], $B3651, Table1[FVIC MOB]))</f>
        <v/>
      </c>
      <c r="L3651" s="1" t="str">
        <f>IF($A3651&gt;--RIGHT($A$2,LEN($A$2)-8),"",SUMIF(Table1[SHIFT NOMENCLATURE], $B3651, Table1[FVIC FIRE]))</f>
        <v/>
      </c>
      <c r="M3651" s="1" t="str">
        <f>IF($A3651&gt;--RIGHT($A$2,LEN($A$2)-8),"",SUMIF(Table1[SHIFT NOMENCLATURE], $B3651, Table1[FKIA]))</f>
        <v/>
      </c>
      <c r="N3651" s="1" t="str">
        <f>IF($A3651&gt;--RIGHT($A$2,LEN($A$2)-8),"",SUMIF(Table1[SHIFT NOMENCLATURE], $B3651, Table1[FWIA]))</f>
        <v/>
      </c>
      <c r="O3651" s="1" t="str">
        <f>IF($A3651&gt;--RIGHT($A$2,LEN($A$2)-8),"",SUMIF(Table1[SHIFT NOMENCLATURE], $B3651, Table1[DUSTWUN]))</f>
        <v/>
      </c>
    </row>
    <row r="3652" spans="1:15" x14ac:dyDescent="0.25">
      <c r="A3652" s="1" t="str">
        <f t="shared" si="112"/>
        <v/>
      </c>
      <c r="B3652" t="str">
        <f t="shared" si="113"/>
        <v/>
      </c>
      <c r="C3652" s="1" t="str">
        <f>IF($A3652&gt;--RIGHT($A$2,LEN($A$2)-8),"",COUNTIF(Table1[SHIFT NOMENCLATURE],$B3652))</f>
        <v/>
      </c>
      <c r="D3652" s="1" t="str">
        <f>IF($A3652&gt;--RIGHT($A$2,LEN($A$2)-8),"",SUMIF(Table1[SHIFT NOMENCLATURE], $B3652, Table1[EVIC KILL]))</f>
        <v/>
      </c>
      <c r="E3652" s="1" t="str">
        <f>IF($A3652&gt;--RIGHT($A$2,LEN($A$2)-8),"",SUMIF(Table1[SHIFT NOMENCLATURE], $B3652, Table1[EVIC MOB]))</f>
        <v/>
      </c>
      <c r="F3652" s="1" t="str">
        <f>IF($A3652&gt;--RIGHT($A$2,LEN($A$2)-8),"",SUMIF(Table1[SHIFT NOMENCLATURE], $B3652, Table1[EVIC FIRE]))</f>
        <v/>
      </c>
      <c r="G3652" s="1" t="str">
        <f>IF($A3652&gt;--RIGHT($A$2,LEN($A$2)-8),"",SUMIF(Table1[SHIFT NOMENCLATURE], $B3652, Table1[EKIA]))</f>
        <v/>
      </c>
      <c r="H3652" s="1" t="str">
        <f>IF($A3652&gt;--RIGHT($A$2,LEN($A$2)-8),"",SUMIF(Table1[SHIFT NOMENCLATURE], $B3652, Table1[EWIA]))</f>
        <v/>
      </c>
      <c r="I3652" s="1" t="str">
        <f>IF($A3652&gt;--RIGHT($A$2,LEN($A$2)-8),"",SUMIF(Table1[SHIFT NOMENCLATURE], $B3652, Table1[EPW]))</f>
        <v/>
      </c>
      <c r="J3652" s="1" t="str">
        <f>IF($A3652&gt;--RIGHT($A$2,LEN($A$2)-8),"",SUMIF(Table1[SHIFT NOMENCLATURE], $B3652, Table1[FVIC KILL]))</f>
        <v/>
      </c>
      <c r="K3652" s="1" t="str">
        <f>IF($A3652&gt;--RIGHT($A$2,LEN($A$2)-8),"",SUMIF(Table1[SHIFT NOMENCLATURE], $B3652, Table1[FVIC MOB]))</f>
        <v/>
      </c>
      <c r="L3652" s="1" t="str">
        <f>IF($A3652&gt;--RIGHT($A$2,LEN($A$2)-8),"",SUMIF(Table1[SHIFT NOMENCLATURE], $B3652, Table1[FVIC FIRE]))</f>
        <v/>
      </c>
      <c r="M3652" s="1" t="str">
        <f>IF($A3652&gt;--RIGHT($A$2,LEN($A$2)-8),"",SUMIF(Table1[SHIFT NOMENCLATURE], $B3652, Table1[FKIA]))</f>
        <v/>
      </c>
      <c r="N3652" s="1" t="str">
        <f>IF($A3652&gt;--RIGHT($A$2,LEN($A$2)-8),"",SUMIF(Table1[SHIFT NOMENCLATURE], $B3652, Table1[FWIA]))</f>
        <v/>
      </c>
      <c r="O3652" s="1" t="str">
        <f>IF($A3652&gt;--RIGHT($A$2,LEN($A$2)-8),"",SUMIF(Table1[SHIFT NOMENCLATURE], $B3652, Table1[DUSTWUN]))</f>
        <v/>
      </c>
    </row>
    <row r="3653" spans="1:15" x14ac:dyDescent="0.25">
      <c r="A3653" s="1" t="str">
        <f t="shared" ref="A3653:A3716" si="114">IF($A3652&gt;--RIGHT($A$2,LEN($A$2)-8)-1,"",ROW()-2)</f>
        <v/>
      </c>
      <c r="B3653" t="str">
        <f t="shared" ref="B3653:B3716" si="115">IF($A3652&gt;--RIGHT($A$2,LEN($A$2)-8)-1,"",IF(MID($B3652,3,4)="1900",CONCATENATE(TEXT(DATEVALUE(MID($B3652,15,2)&amp;MID($B3652,21,3)&amp;RIGHT($B3652,4)),"dd"), "0700-1900", UPPER(TEXT(DATEVALUE(MID($B3652,15,2)&amp;MID($B3652,21,3)&amp;RIGHT($B3652,4)),"mmm")), RIGHT($B3652,4)), CONCATENATE(LEFT($B3652,2), "1900", MID($B3652,12,3), RIGHT($B3652,4), "-", TEXT(DATEVALUE(LEFT($B3652,2)&amp;MID($B3652,12,3)&amp;RIGHT($B3652,4))+1,"dd"),"0700", UPPER(TEXT(DATEVALUE(LEFT($B3652,2)&amp;MID($B3652,12,3)&amp;RIGHT($B3652,4))+1,"mmm")), TEXT(DATEVALUE(LEFT($B3652,2)&amp;MID($B3652,12,3)&amp;RIGHT($B3652,4))+1,"yyyy"))))</f>
        <v/>
      </c>
      <c r="C3653" s="1" t="str">
        <f>IF($A3653&gt;--RIGHT($A$2,LEN($A$2)-8),"",COUNTIF(Table1[SHIFT NOMENCLATURE],$B3653))</f>
        <v/>
      </c>
      <c r="D3653" s="1" t="str">
        <f>IF($A3653&gt;--RIGHT($A$2,LEN($A$2)-8),"",SUMIF(Table1[SHIFT NOMENCLATURE], $B3653, Table1[EVIC KILL]))</f>
        <v/>
      </c>
      <c r="E3653" s="1" t="str">
        <f>IF($A3653&gt;--RIGHT($A$2,LEN($A$2)-8),"",SUMIF(Table1[SHIFT NOMENCLATURE], $B3653, Table1[EVIC MOB]))</f>
        <v/>
      </c>
      <c r="F3653" s="1" t="str">
        <f>IF($A3653&gt;--RIGHT($A$2,LEN($A$2)-8),"",SUMIF(Table1[SHIFT NOMENCLATURE], $B3653, Table1[EVIC FIRE]))</f>
        <v/>
      </c>
      <c r="G3653" s="1" t="str">
        <f>IF($A3653&gt;--RIGHT($A$2,LEN($A$2)-8),"",SUMIF(Table1[SHIFT NOMENCLATURE], $B3653, Table1[EKIA]))</f>
        <v/>
      </c>
      <c r="H3653" s="1" t="str">
        <f>IF($A3653&gt;--RIGHT($A$2,LEN($A$2)-8),"",SUMIF(Table1[SHIFT NOMENCLATURE], $B3653, Table1[EWIA]))</f>
        <v/>
      </c>
      <c r="I3653" s="1" t="str">
        <f>IF($A3653&gt;--RIGHT($A$2,LEN($A$2)-8),"",SUMIF(Table1[SHIFT NOMENCLATURE], $B3653, Table1[EPW]))</f>
        <v/>
      </c>
      <c r="J3653" s="1" t="str">
        <f>IF($A3653&gt;--RIGHT($A$2,LEN($A$2)-8),"",SUMIF(Table1[SHIFT NOMENCLATURE], $B3653, Table1[FVIC KILL]))</f>
        <v/>
      </c>
      <c r="K3653" s="1" t="str">
        <f>IF($A3653&gt;--RIGHT($A$2,LEN($A$2)-8),"",SUMIF(Table1[SHIFT NOMENCLATURE], $B3653, Table1[FVIC MOB]))</f>
        <v/>
      </c>
      <c r="L3653" s="1" t="str">
        <f>IF($A3653&gt;--RIGHT($A$2,LEN($A$2)-8),"",SUMIF(Table1[SHIFT NOMENCLATURE], $B3653, Table1[FVIC FIRE]))</f>
        <v/>
      </c>
      <c r="M3653" s="1" t="str">
        <f>IF($A3653&gt;--RIGHT($A$2,LEN($A$2)-8),"",SUMIF(Table1[SHIFT NOMENCLATURE], $B3653, Table1[FKIA]))</f>
        <v/>
      </c>
      <c r="N3653" s="1" t="str">
        <f>IF($A3653&gt;--RIGHT($A$2,LEN($A$2)-8),"",SUMIF(Table1[SHIFT NOMENCLATURE], $B3653, Table1[FWIA]))</f>
        <v/>
      </c>
      <c r="O3653" s="1" t="str">
        <f>IF($A3653&gt;--RIGHT($A$2,LEN($A$2)-8),"",SUMIF(Table1[SHIFT NOMENCLATURE], $B3653, Table1[DUSTWUN]))</f>
        <v/>
      </c>
    </row>
    <row r="3654" spans="1:15" x14ac:dyDescent="0.25">
      <c r="A3654" s="1" t="str">
        <f t="shared" si="114"/>
        <v/>
      </c>
      <c r="B3654" t="str">
        <f t="shared" si="115"/>
        <v/>
      </c>
      <c r="C3654" s="1" t="str">
        <f>IF($A3654&gt;--RIGHT($A$2,LEN($A$2)-8),"",COUNTIF(Table1[SHIFT NOMENCLATURE],$B3654))</f>
        <v/>
      </c>
      <c r="D3654" s="1" t="str">
        <f>IF($A3654&gt;--RIGHT($A$2,LEN($A$2)-8),"",SUMIF(Table1[SHIFT NOMENCLATURE], $B3654, Table1[EVIC KILL]))</f>
        <v/>
      </c>
      <c r="E3654" s="1" t="str">
        <f>IF($A3654&gt;--RIGHT($A$2,LEN($A$2)-8),"",SUMIF(Table1[SHIFT NOMENCLATURE], $B3654, Table1[EVIC MOB]))</f>
        <v/>
      </c>
      <c r="F3654" s="1" t="str">
        <f>IF($A3654&gt;--RIGHT($A$2,LEN($A$2)-8),"",SUMIF(Table1[SHIFT NOMENCLATURE], $B3654, Table1[EVIC FIRE]))</f>
        <v/>
      </c>
      <c r="G3654" s="1" t="str">
        <f>IF($A3654&gt;--RIGHT($A$2,LEN($A$2)-8),"",SUMIF(Table1[SHIFT NOMENCLATURE], $B3654, Table1[EKIA]))</f>
        <v/>
      </c>
      <c r="H3654" s="1" t="str">
        <f>IF($A3654&gt;--RIGHT($A$2,LEN($A$2)-8),"",SUMIF(Table1[SHIFT NOMENCLATURE], $B3654, Table1[EWIA]))</f>
        <v/>
      </c>
      <c r="I3654" s="1" t="str">
        <f>IF($A3654&gt;--RIGHT($A$2,LEN($A$2)-8),"",SUMIF(Table1[SHIFT NOMENCLATURE], $B3654, Table1[EPW]))</f>
        <v/>
      </c>
      <c r="J3654" s="1" t="str">
        <f>IF($A3654&gt;--RIGHT($A$2,LEN($A$2)-8),"",SUMIF(Table1[SHIFT NOMENCLATURE], $B3654, Table1[FVIC KILL]))</f>
        <v/>
      </c>
      <c r="K3654" s="1" t="str">
        <f>IF($A3654&gt;--RIGHT($A$2,LEN($A$2)-8),"",SUMIF(Table1[SHIFT NOMENCLATURE], $B3654, Table1[FVIC MOB]))</f>
        <v/>
      </c>
      <c r="L3654" s="1" t="str">
        <f>IF($A3654&gt;--RIGHT($A$2,LEN($A$2)-8),"",SUMIF(Table1[SHIFT NOMENCLATURE], $B3654, Table1[FVIC FIRE]))</f>
        <v/>
      </c>
      <c r="M3654" s="1" t="str">
        <f>IF($A3654&gt;--RIGHT($A$2,LEN($A$2)-8),"",SUMIF(Table1[SHIFT NOMENCLATURE], $B3654, Table1[FKIA]))</f>
        <v/>
      </c>
      <c r="N3654" s="1" t="str">
        <f>IF($A3654&gt;--RIGHT($A$2,LEN($A$2)-8),"",SUMIF(Table1[SHIFT NOMENCLATURE], $B3654, Table1[FWIA]))</f>
        <v/>
      </c>
      <c r="O3654" s="1" t="str">
        <f>IF($A3654&gt;--RIGHT($A$2,LEN($A$2)-8),"",SUMIF(Table1[SHIFT NOMENCLATURE], $B3654, Table1[DUSTWUN]))</f>
        <v/>
      </c>
    </row>
    <row r="3655" spans="1:15" x14ac:dyDescent="0.25">
      <c r="A3655" s="1" t="str">
        <f t="shared" si="114"/>
        <v/>
      </c>
      <c r="B3655" t="str">
        <f t="shared" si="115"/>
        <v/>
      </c>
      <c r="C3655" s="1" t="str">
        <f>IF($A3655&gt;--RIGHT($A$2,LEN($A$2)-8),"",COUNTIF(Table1[SHIFT NOMENCLATURE],$B3655))</f>
        <v/>
      </c>
      <c r="D3655" s="1" t="str">
        <f>IF($A3655&gt;--RIGHT($A$2,LEN($A$2)-8),"",SUMIF(Table1[SHIFT NOMENCLATURE], $B3655, Table1[EVIC KILL]))</f>
        <v/>
      </c>
      <c r="E3655" s="1" t="str">
        <f>IF($A3655&gt;--RIGHT($A$2,LEN($A$2)-8),"",SUMIF(Table1[SHIFT NOMENCLATURE], $B3655, Table1[EVIC MOB]))</f>
        <v/>
      </c>
      <c r="F3655" s="1" t="str">
        <f>IF($A3655&gt;--RIGHT($A$2,LEN($A$2)-8),"",SUMIF(Table1[SHIFT NOMENCLATURE], $B3655, Table1[EVIC FIRE]))</f>
        <v/>
      </c>
      <c r="G3655" s="1" t="str">
        <f>IF($A3655&gt;--RIGHT($A$2,LEN($A$2)-8),"",SUMIF(Table1[SHIFT NOMENCLATURE], $B3655, Table1[EKIA]))</f>
        <v/>
      </c>
      <c r="H3655" s="1" t="str">
        <f>IF($A3655&gt;--RIGHT($A$2,LEN($A$2)-8),"",SUMIF(Table1[SHIFT NOMENCLATURE], $B3655, Table1[EWIA]))</f>
        <v/>
      </c>
      <c r="I3655" s="1" t="str">
        <f>IF($A3655&gt;--RIGHT($A$2,LEN($A$2)-8),"",SUMIF(Table1[SHIFT NOMENCLATURE], $B3655, Table1[EPW]))</f>
        <v/>
      </c>
      <c r="J3655" s="1" t="str">
        <f>IF($A3655&gt;--RIGHT($A$2,LEN($A$2)-8),"",SUMIF(Table1[SHIFT NOMENCLATURE], $B3655, Table1[FVIC KILL]))</f>
        <v/>
      </c>
      <c r="K3655" s="1" t="str">
        <f>IF($A3655&gt;--RIGHT($A$2,LEN($A$2)-8),"",SUMIF(Table1[SHIFT NOMENCLATURE], $B3655, Table1[FVIC MOB]))</f>
        <v/>
      </c>
      <c r="L3655" s="1" t="str">
        <f>IF($A3655&gt;--RIGHT($A$2,LEN($A$2)-8),"",SUMIF(Table1[SHIFT NOMENCLATURE], $B3655, Table1[FVIC FIRE]))</f>
        <v/>
      </c>
      <c r="M3655" s="1" t="str">
        <f>IF($A3655&gt;--RIGHT($A$2,LEN($A$2)-8),"",SUMIF(Table1[SHIFT NOMENCLATURE], $B3655, Table1[FKIA]))</f>
        <v/>
      </c>
      <c r="N3655" s="1" t="str">
        <f>IF($A3655&gt;--RIGHT($A$2,LEN($A$2)-8),"",SUMIF(Table1[SHIFT NOMENCLATURE], $B3655, Table1[FWIA]))</f>
        <v/>
      </c>
      <c r="O3655" s="1" t="str">
        <f>IF($A3655&gt;--RIGHT($A$2,LEN($A$2)-8),"",SUMIF(Table1[SHIFT NOMENCLATURE], $B3655, Table1[DUSTWUN]))</f>
        <v/>
      </c>
    </row>
    <row r="3656" spans="1:15" x14ac:dyDescent="0.25">
      <c r="A3656" s="1" t="str">
        <f t="shared" si="114"/>
        <v/>
      </c>
      <c r="B3656" t="str">
        <f t="shared" si="115"/>
        <v/>
      </c>
      <c r="C3656" s="1" t="str">
        <f>IF($A3656&gt;--RIGHT($A$2,LEN($A$2)-8),"",COUNTIF(Table1[SHIFT NOMENCLATURE],$B3656))</f>
        <v/>
      </c>
      <c r="D3656" s="1" t="str">
        <f>IF($A3656&gt;--RIGHT($A$2,LEN($A$2)-8),"",SUMIF(Table1[SHIFT NOMENCLATURE], $B3656, Table1[EVIC KILL]))</f>
        <v/>
      </c>
      <c r="E3656" s="1" t="str">
        <f>IF($A3656&gt;--RIGHT($A$2,LEN($A$2)-8),"",SUMIF(Table1[SHIFT NOMENCLATURE], $B3656, Table1[EVIC MOB]))</f>
        <v/>
      </c>
      <c r="F3656" s="1" t="str">
        <f>IF($A3656&gt;--RIGHT($A$2,LEN($A$2)-8),"",SUMIF(Table1[SHIFT NOMENCLATURE], $B3656, Table1[EVIC FIRE]))</f>
        <v/>
      </c>
      <c r="G3656" s="1" t="str">
        <f>IF($A3656&gt;--RIGHT($A$2,LEN($A$2)-8),"",SUMIF(Table1[SHIFT NOMENCLATURE], $B3656, Table1[EKIA]))</f>
        <v/>
      </c>
      <c r="H3656" s="1" t="str">
        <f>IF($A3656&gt;--RIGHT($A$2,LEN($A$2)-8),"",SUMIF(Table1[SHIFT NOMENCLATURE], $B3656, Table1[EWIA]))</f>
        <v/>
      </c>
      <c r="I3656" s="1" t="str">
        <f>IF($A3656&gt;--RIGHT($A$2,LEN($A$2)-8),"",SUMIF(Table1[SHIFT NOMENCLATURE], $B3656, Table1[EPW]))</f>
        <v/>
      </c>
      <c r="J3656" s="1" t="str">
        <f>IF($A3656&gt;--RIGHT($A$2,LEN($A$2)-8),"",SUMIF(Table1[SHIFT NOMENCLATURE], $B3656, Table1[FVIC KILL]))</f>
        <v/>
      </c>
      <c r="K3656" s="1" t="str">
        <f>IF($A3656&gt;--RIGHT($A$2,LEN($A$2)-8),"",SUMIF(Table1[SHIFT NOMENCLATURE], $B3656, Table1[FVIC MOB]))</f>
        <v/>
      </c>
      <c r="L3656" s="1" t="str">
        <f>IF($A3656&gt;--RIGHT($A$2,LEN($A$2)-8),"",SUMIF(Table1[SHIFT NOMENCLATURE], $B3656, Table1[FVIC FIRE]))</f>
        <v/>
      </c>
      <c r="M3656" s="1" t="str">
        <f>IF($A3656&gt;--RIGHT($A$2,LEN($A$2)-8),"",SUMIF(Table1[SHIFT NOMENCLATURE], $B3656, Table1[FKIA]))</f>
        <v/>
      </c>
      <c r="N3656" s="1" t="str">
        <f>IF($A3656&gt;--RIGHT($A$2,LEN($A$2)-8),"",SUMIF(Table1[SHIFT NOMENCLATURE], $B3656, Table1[FWIA]))</f>
        <v/>
      </c>
      <c r="O3656" s="1" t="str">
        <f>IF($A3656&gt;--RIGHT($A$2,LEN($A$2)-8),"",SUMIF(Table1[SHIFT NOMENCLATURE], $B3656, Table1[DUSTWUN]))</f>
        <v/>
      </c>
    </row>
    <row r="3657" spans="1:15" x14ac:dyDescent="0.25">
      <c r="A3657" s="1" t="str">
        <f t="shared" si="114"/>
        <v/>
      </c>
      <c r="B3657" t="str">
        <f t="shared" si="115"/>
        <v/>
      </c>
      <c r="C3657" s="1" t="str">
        <f>IF($A3657&gt;--RIGHT($A$2,LEN($A$2)-8),"",COUNTIF(Table1[SHIFT NOMENCLATURE],$B3657))</f>
        <v/>
      </c>
      <c r="D3657" s="1" t="str">
        <f>IF($A3657&gt;--RIGHT($A$2,LEN($A$2)-8),"",SUMIF(Table1[SHIFT NOMENCLATURE], $B3657, Table1[EVIC KILL]))</f>
        <v/>
      </c>
      <c r="E3657" s="1" t="str">
        <f>IF($A3657&gt;--RIGHT($A$2,LEN($A$2)-8),"",SUMIF(Table1[SHIFT NOMENCLATURE], $B3657, Table1[EVIC MOB]))</f>
        <v/>
      </c>
      <c r="F3657" s="1" t="str">
        <f>IF($A3657&gt;--RIGHT($A$2,LEN($A$2)-8),"",SUMIF(Table1[SHIFT NOMENCLATURE], $B3657, Table1[EVIC FIRE]))</f>
        <v/>
      </c>
      <c r="G3657" s="1" t="str">
        <f>IF($A3657&gt;--RIGHT($A$2,LEN($A$2)-8),"",SUMIF(Table1[SHIFT NOMENCLATURE], $B3657, Table1[EKIA]))</f>
        <v/>
      </c>
      <c r="H3657" s="1" t="str">
        <f>IF($A3657&gt;--RIGHT($A$2,LEN($A$2)-8),"",SUMIF(Table1[SHIFT NOMENCLATURE], $B3657, Table1[EWIA]))</f>
        <v/>
      </c>
      <c r="I3657" s="1" t="str">
        <f>IF($A3657&gt;--RIGHT($A$2,LEN($A$2)-8),"",SUMIF(Table1[SHIFT NOMENCLATURE], $B3657, Table1[EPW]))</f>
        <v/>
      </c>
      <c r="J3657" s="1" t="str">
        <f>IF($A3657&gt;--RIGHT($A$2,LEN($A$2)-8),"",SUMIF(Table1[SHIFT NOMENCLATURE], $B3657, Table1[FVIC KILL]))</f>
        <v/>
      </c>
      <c r="K3657" s="1" t="str">
        <f>IF($A3657&gt;--RIGHT($A$2,LEN($A$2)-8),"",SUMIF(Table1[SHIFT NOMENCLATURE], $B3657, Table1[FVIC MOB]))</f>
        <v/>
      </c>
      <c r="L3657" s="1" t="str">
        <f>IF($A3657&gt;--RIGHT($A$2,LEN($A$2)-8),"",SUMIF(Table1[SHIFT NOMENCLATURE], $B3657, Table1[FVIC FIRE]))</f>
        <v/>
      </c>
      <c r="M3657" s="1" t="str">
        <f>IF($A3657&gt;--RIGHT($A$2,LEN($A$2)-8),"",SUMIF(Table1[SHIFT NOMENCLATURE], $B3657, Table1[FKIA]))</f>
        <v/>
      </c>
      <c r="N3657" s="1" t="str">
        <f>IF($A3657&gt;--RIGHT($A$2,LEN($A$2)-8),"",SUMIF(Table1[SHIFT NOMENCLATURE], $B3657, Table1[FWIA]))</f>
        <v/>
      </c>
      <c r="O3657" s="1" t="str">
        <f>IF($A3657&gt;--RIGHT($A$2,LEN($A$2)-8),"",SUMIF(Table1[SHIFT NOMENCLATURE], $B3657, Table1[DUSTWUN]))</f>
        <v/>
      </c>
    </row>
    <row r="3658" spans="1:15" x14ac:dyDescent="0.25">
      <c r="A3658" s="1" t="str">
        <f t="shared" si="114"/>
        <v/>
      </c>
      <c r="B3658" t="str">
        <f t="shared" si="115"/>
        <v/>
      </c>
      <c r="C3658" s="1" t="str">
        <f>IF($A3658&gt;--RIGHT($A$2,LEN($A$2)-8),"",COUNTIF(Table1[SHIFT NOMENCLATURE],$B3658))</f>
        <v/>
      </c>
      <c r="D3658" s="1" t="str">
        <f>IF($A3658&gt;--RIGHT($A$2,LEN($A$2)-8),"",SUMIF(Table1[SHIFT NOMENCLATURE], $B3658, Table1[EVIC KILL]))</f>
        <v/>
      </c>
      <c r="E3658" s="1" t="str">
        <f>IF($A3658&gt;--RIGHT($A$2,LEN($A$2)-8),"",SUMIF(Table1[SHIFT NOMENCLATURE], $B3658, Table1[EVIC MOB]))</f>
        <v/>
      </c>
      <c r="F3658" s="1" t="str">
        <f>IF($A3658&gt;--RIGHT($A$2,LEN($A$2)-8),"",SUMIF(Table1[SHIFT NOMENCLATURE], $B3658, Table1[EVIC FIRE]))</f>
        <v/>
      </c>
      <c r="G3658" s="1" t="str">
        <f>IF($A3658&gt;--RIGHT($A$2,LEN($A$2)-8),"",SUMIF(Table1[SHIFT NOMENCLATURE], $B3658, Table1[EKIA]))</f>
        <v/>
      </c>
      <c r="H3658" s="1" t="str">
        <f>IF($A3658&gt;--RIGHT($A$2,LEN($A$2)-8),"",SUMIF(Table1[SHIFT NOMENCLATURE], $B3658, Table1[EWIA]))</f>
        <v/>
      </c>
      <c r="I3658" s="1" t="str">
        <f>IF($A3658&gt;--RIGHT($A$2,LEN($A$2)-8),"",SUMIF(Table1[SHIFT NOMENCLATURE], $B3658, Table1[EPW]))</f>
        <v/>
      </c>
      <c r="J3658" s="1" t="str">
        <f>IF($A3658&gt;--RIGHT($A$2,LEN($A$2)-8),"",SUMIF(Table1[SHIFT NOMENCLATURE], $B3658, Table1[FVIC KILL]))</f>
        <v/>
      </c>
      <c r="K3658" s="1" t="str">
        <f>IF($A3658&gt;--RIGHT($A$2,LEN($A$2)-8),"",SUMIF(Table1[SHIFT NOMENCLATURE], $B3658, Table1[FVIC MOB]))</f>
        <v/>
      </c>
      <c r="L3658" s="1" t="str">
        <f>IF($A3658&gt;--RIGHT($A$2,LEN($A$2)-8),"",SUMIF(Table1[SHIFT NOMENCLATURE], $B3658, Table1[FVIC FIRE]))</f>
        <v/>
      </c>
      <c r="M3658" s="1" t="str">
        <f>IF($A3658&gt;--RIGHT($A$2,LEN($A$2)-8),"",SUMIF(Table1[SHIFT NOMENCLATURE], $B3658, Table1[FKIA]))</f>
        <v/>
      </c>
      <c r="N3658" s="1" t="str">
        <f>IF($A3658&gt;--RIGHT($A$2,LEN($A$2)-8),"",SUMIF(Table1[SHIFT NOMENCLATURE], $B3658, Table1[FWIA]))</f>
        <v/>
      </c>
      <c r="O3658" s="1" t="str">
        <f>IF($A3658&gt;--RIGHT($A$2,LEN($A$2)-8),"",SUMIF(Table1[SHIFT NOMENCLATURE], $B3658, Table1[DUSTWUN]))</f>
        <v/>
      </c>
    </row>
    <row r="3659" spans="1:15" x14ac:dyDescent="0.25">
      <c r="A3659" s="1" t="str">
        <f t="shared" si="114"/>
        <v/>
      </c>
      <c r="B3659" t="str">
        <f t="shared" si="115"/>
        <v/>
      </c>
      <c r="C3659" s="1" t="str">
        <f>IF($A3659&gt;--RIGHT($A$2,LEN($A$2)-8),"",COUNTIF(Table1[SHIFT NOMENCLATURE],$B3659))</f>
        <v/>
      </c>
      <c r="D3659" s="1" t="str">
        <f>IF($A3659&gt;--RIGHT($A$2,LEN($A$2)-8),"",SUMIF(Table1[SHIFT NOMENCLATURE], $B3659, Table1[EVIC KILL]))</f>
        <v/>
      </c>
      <c r="E3659" s="1" t="str">
        <f>IF($A3659&gt;--RIGHT($A$2,LEN($A$2)-8),"",SUMIF(Table1[SHIFT NOMENCLATURE], $B3659, Table1[EVIC MOB]))</f>
        <v/>
      </c>
      <c r="F3659" s="1" t="str">
        <f>IF($A3659&gt;--RIGHT($A$2,LEN($A$2)-8),"",SUMIF(Table1[SHIFT NOMENCLATURE], $B3659, Table1[EVIC FIRE]))</f>
        <v/>
      </c>
      <c r="G3659" s="1" t="str">
        <f>IF($A3659&gt;--RIGHT($A$2,LEN($A$2)-8),"",SUMIF(Table1[SHIFT NOMENCLATURE], $B3659, Table1[EKIA]))</f>
        <v/>
      </c>
      <c r="H3659" s="1" t="str">
        <f>IF($A3659&gt;--RIGHT($A$2,LEN($A$2)-8),"",SUMIF(Table1[SHIFT NOMENCLATURE], $B3659, Table1[EWIA]))</f>
        <v/>
      </c>
      <c r="I3659" s="1" t="str">
        <f>IF($A3659&gt;--RIGHT($A$2,LEN($A$2)-8),"",SUMIF(Table1[SHIFT NOMENCLATURE], $B3659, Table1[EPW]))</f>
        <v/>
      </c>
      <c r="J3659" s="1" t="str">
        <f>IF($A3659&gt;--RIGHT($A$2,LEN($A$2)-8),"",SUMIF(Table1[SHIFT NOMENCLATURE], $B3659, Table1[FVIC KILL]))</f>
        <v/>
      </c>
      <c r="K3659" s="1" t="str">
        <f>IF($A3659&gt;--RIGHT($A$2,LEN($A$2)-8),"",SUMIF(Table1[SHIFT NOMENCLATURE], $B3659, Table1[FVIC MOB]))</f>
        <v/>
      </c>
      <c r="L3659" s="1" t="str">
        <f>IF($A3659&gt;--RIGHT($A$2,LEN($A$2)-8),"",SUMIF(Table1[SHIFT NOMENCLATURE], $B3659, Table1[FVIC FIRE]))</f>
        <v/>
      </c>
      <c r="M3659" s="1" t="str">
        <f>IF($A3659&gt;--RIGHT($A$2,LEN($A$2)-8),"",SUMIF(Table1[SHIFT NOMENCLATURE], $B3659, Table1[FKIA]))</f>
        <v/>
      </c>
      <c r="N3659" s="1" t="str">
        <f>IF($A3659&gt;--RIGHT($A$2,LEN($A$2)-8),"",SUMIF(Table1[SHIFT NOMENCLATURE], $B3659, Table1[FWIA]))</f>
        <v/>
      </c>
      <c r="O3659" s="1" t="str">
        <f>IF($A3659&gt;--RIGHT($A$2,LEN($A$2)-8),"",SUMIF(Table1[SHIFT NOMENCLATURE], $B3659, Table1[DUSTWUN]))</f>
        <v/>
      </c>
    </row>
    <row r="3660" spans="1:15" x14ac:dyDescent="0.25">
      <c r="A3660" s="1" t="str">
        <f t="shared" si="114"/>
        <v/>
      </c>
      <c r="B3660" t="str">
        <f t="shared" si="115"/>
        <v/>
      </c>
      <c r="C3660" s="1" t="str">
        <f>IF($A3660&gt;--RIGHT($A$2,LEN($A$2)-8),"",COUNTIF(Table1[SHIFT NOMENCLATURE],$B3660))</f>
        <v/>
      </c>
      <c r="D3660" s="1" t="str">
        <f>IF($A3660&gt;--RIGHT($A$2,LEN($A$2)-8),"",SUMIF(Table1[SHIFT NOMENCLATURE], $B3660, Table1[EVIC KILL]))</f>
        <v/>
      </c>
      <c r="E3660" s="1" t="str">
        <f>IF($A3660&gt;--RIGHT($A$2,LEN($A$2)-8),"",SUMIF(Table1[SHIFT NOMENCLATURE], $B3660, Table1[EVIC MOB]))</f>
        <v/>
      </c>
      <c r="F3660" s="1" t="str">
        <f>IF($A3660&gt;--RIGHT($A$2,LEN($A$2)-8),"",SUMIF(Table1[SHIFT NOMENCLATURE], $B3660, Table1[EVIC FIRE]))</f>
        <v/>
      </c>
      <c r="G3660" s="1" t="str">
        <f>IF($A3660&gt;--RIGHT($A$2,LEN($A$2)-8),"",SUMIF(Table1[SHIFT NOMENCLATURE], $B3660, Table1[EKIA]))</f>
        <v/>
      </c>
      <c r="H3660" s="1" t="str">
        <f>IF($A3660&gt;--RIGHT($A$2,LEN($A$2)-8),"",SUMIF(Table1[SHIFT NOMENCLATURE], $B3660, Table1[EWIA]))</f>
        <v/>
      </c>
      <c r="I3660" s="1" t="str">
        <f>IF($A3660&gt;--RIGHT($A$2,LEN($A$2)-8),"",SUMIF(Table1[SHIFT NOMENCLATURE], $B3660, Table1[EPW]))</f>
        <v/>
      </c>
      <c r="J3660" s="1" t="str">
        <f>IF($A3660&gt;--RIGHT($A$2,LEN($A$2)-8),"",SUMIF(Table1[SHIFT NOMENCLATURE], $B3660, Table1[FVIC KILL]))</f>
        <v/>
      </c>
      <c r="K3660" s="1" t="str">
        <f>IF($A3660&gt;--RIGHT($A$2,LEN($A$2)-8),"",SUMIF(Table1[SHIFT NOMENCLATURE], $B3660, Table1[FVIC MOB]))</f>
        <v/>
      </c>
      <c r="L3660" s="1" t="str">
        <f>IF($A3660&gt;--RIGHT($A$2,LEN($A$2)-8),"",SUMIF(Table1[SHIFT NOMENCLATURE], $B3660, Table1[FVIC FIRE]))</f>
        <v/>
      </c>
      <c r="M3660" s="1" t="str">
        <f>IF($A3660&gt;--RIGHT($A$2,LEN($A$2)-8),"",SUMIF(Table1[SHIFT NOMENCLATURE], $B3660, Table1[FKIA]))</f>
        <v/>
      </c>
      <c r="N3660" s="1" t="str">
        <f>IF($A3660&gt;--RIGHT($A$2,LEN($A$2)-8),"",SUMIF(Table1[SHIFT NOMENCLATURE], $B3660, Table1[FWIA]))</f>
        <v/>
      </c>
      <c r="O3660" s="1" t="str">
        <f>IF($A3660&gt;--RIGHT($A$2,LEN($A$2)-8),"",SUMIF(Table1[SHIFT NOMENCLATURE], $B3660, Table1[DUSTWUN]))</f>
        <v/>
      </c>
    </row>
    <row r="3661" spans="1:15" x14ac:dyDescent="0.25">
      <c r="A3661" s="1" t="str">
        <f t="shared" si="114"/>
        <v/>
      </c>
      <c r="B3661" t="str">
        <f t="shared" si="115"/>
        <v/>
      </c>
      <c r="C3661" s="1" t="str">
        <f>IF($A3661&gt;--RIGHT($A$2,LEN($A$2)-8),"",COUNTIF(Table1[SHIFT NOMENCLATURE],$B3661))</f>
        <v/>
      </c>
      <c r="D3661" s="1" t="str">
        <f>IF($A3661&gt;--RIGHT($A$2,LEN($A$2)-8),"",SUMIF(Table1[SHIFT NOMENCLATURE], $B3661, Table1[EVIC KILL]))</f>
        <v/>
      </c>
      <c r="E3661" s="1" t="str">
        <f>IF($A3661&gt;--RIGHT($A$2,LEN($A$2)-8),"",SUMIF(Table1[SHIFT NOMENCLATURE], $B3661, Table1[EVIC MOB]))</f>
        <v/>
      </c>
      <c r="F3661" s="1" t="str">
        <f>IF($A3661&gt;--RIGHT($A$2,LEN($A$2)-8),"",SUMIF(Table1[SHIFT NOMENCLATURE], $B3661, Table1[EVIC FIRE]))</f>
        <v/>
      </c>
      <c r="G3661" s="1" t="str">
        <f>IF($A3661&gt;--RIGHT($A$2,LEN($A$2)-8),"",SUMIF(Table1[SHIFT NOMENCLATURE], $B3661, Table1[EKIA]))</f>
        <v/>
      </c>
      <c r="H3661" s="1" t="str">
        <f>IF($A3661&gt;--RIGHT($A$2,LEN($A$2)-8),"",SUMIF(Table1[SHIFT NOMENCLATURE], $B3661, Table1[EWIA]))</f>
        <v/>
      </c>
      <c r="I3661" s="1" t="str">
        <f>IF($A3661&gt;--RIGHT($A$2,LEN($A$2)-8),"",SUMIF(Table1[SHIFT NOMENCLATURE], $B3661, Table1[EPW]))</f>
        <v/>
      </c>
      <c r="J3661" s="1" t="str">
        <f>IF($A3661&gt;--RIGHT($A$2,LEN($A$2)-8),"",SUMIF(Table1[SHIFT NOMENCLATURE], $B3661, Table1[FVIC KILL]))</f>
        <v/>
      </c>
      <c r="K3661" s="1" t="str">
        <f>IF($A3661&gt;--RIGHT($A$2,LEN($A$2)-8),"",SUMIF(Table1[SHIFT NOMENCLATURE], $B3661, Table1[FVIC MOB]))</f>
        <v/>
      </c>
      <c r="L3661" s="1" t="str">
        <f>IF($A3661&gt;--RIGHT($A$2,LEN($A$2)-8),"",SUMIF(Table1[SHIFT NOMENCLATURE], $B3661, Table1[FVIC FIRE]))</f>
        <v/>
      </c>
      <c r="M3661" s="1" t="str">
        <f>IF($A3661&gt;--RIGHT($A$2,LEN($A$2)-8),"",SUMIF(Table1[SHIFT NOMENCLATURE], $B3661, Table1[FKIA]))</f>
        <v/>
      </c>
      <c r="N3661" s="1" t="str">
        <f>IF($A3661&gt;--RIGHT($A$2,LEN($A$2)-8),"",SUMIF(Table1[SHIFT NOMENCLATURE], $B3661, Table1[FWIA]))</f>
        <v/>
      </c>
      <c r="O3661" s="1" t="str">
        <f>IF($A3661&gt;--RIGHT($A$2,LEN($A$2)-8),"",SUMIF(Table1[SHIFT NOMENCLATURE], $B3661, Table1[DUSTWUN]))</f>
        <v/>
      </c>
    </row>
    <row r="3662" spans="1:15" x14ac:dyDescent="0.25">
      <c r="A3662" s="1" t="str">
        <f t="shared" si="114"/>
        <v/>
      </c>
      <c r="B3662" t="str">
        <f t="shared" si="115"/>
        <v/>
      </c>
      <c r="C3662" s="1" t="str">
        <f>IF($A3662&gt;--RIGHT($A$2,LEN($A$2)-8),"",COUNTIF(Table1[SHIFT NOMENCLATURE],$B3662))</f>
        <v/>
      </c>
      <c r="D3662" s="1" t="str">
        <f>IF($A3662&gt;--RIGHT($A$2,LEN($A$2)-8),"",SUMIF(Table1[SHIFT NOMENCLATURE], $B3662, Table1[EVIC KILL]))</f>
        <v/>
      </c>
      <c r="E3662" s="1" t="str">
        <f>IF($A3662&gt;--RIGHT($A$2,LEN($A$2)-8),"",SUMIF(Table1[SHIFT NOMENCLATURE], $B3662, Table1[EVIC MOB]))</f>
        <v/>
      </c>
      <c r="F3662" s="1" t="str">
        <f>IF($A3662&gt;--RIGHT($A$2,LEN($A$2)-8),"",SUMIF(Table1[SHIFT NOMENCLATURE], $B3662, Table1[EVIC FIRE]))</f>
        <v/>
      </c>
      <c r="G3662" s="1" t="str">
        <f>IF($A3662&gt;--RIGHT($A$2,LEN($A$2)-8),"",SUMIF(Table1[SHIFT NOMENCLATURE], $B3662, Table1[EKIA]))</f>
        <v/>
      </c>
      <c r="H3662" s="1" t="str">
        <f>IF($A3662&gt;--RIGHT($A$2,LEN($A$2)-8),"",SUMIF(Table1[SHIFT NOMENCLATURE], $B3662, Table1[EWIA]))</f>
        <v/>
      </c>
      <c r="I3662" s="1" t="str">
        <f>IF($A3662&gt;--RIGHT($A$2,LEN($A$2)-8),"",SUMIF(Table1[SHIFT NOMENCLATURE], $B3662, Table1[EPW]))</f>
        <v/>
      </c>
      <c r="J3662" s="1" t="str">
        <f>IF($A3662&gt;--RIGHT($A$2,LEN($A$2)-8),"",SUMIF(Table1[SHIFT NOMENCLATURE], $B3662, Table1[FVIC KILL]))</f>
        <v/>
      </c>
      <c r="K3662" s="1" t="str">
        <f>IF($A3662&gt;--RIGHT($A$2,LEN($A$2)-8),"",SUMIF(Table1[SHIFT NOMENCLATURE], $B3662, Table1[FVIC MOB]))</f>
        <v/>
      </c>
      <c r="L3662" s="1" t="str">
        <f>IF($A3662&gt;--RIGHT($A$2,LEN($A$2)-8),"",SUMIF(Table1[SHIFT NOMENCLATURE], $B3662, Table1[FVIC FIRE]))</f>
        <v/>
      </c>
      <c r="M3662" s="1" t="str">
        <f>IF($A3662&gt;--RIGHT($A$2,LEN($A$2)-8),"",SUMIF(Table1[SHIFT NOMENCLATURE], $B3662, Table1[FKIA]))</f>
        <v/>
      </c>
      <c r="N3662" s="1" t="str">
        <f>IF($A3662&gt;--RIGHT($A$2,LEN($A$2)-8),"",SUMIF(Table1[SHIFT NOMENCLATURE], $B3662, Table1[FWIA]))</f>
        <v/>
      </c>
      <c r="O3662" s="1" t="str">
        <f>IF($A3662&gt;--RIGHT($A$2,LEN($A$2)-8),"",SUMIF(Table1[SHIFT NOMENCLATURE], $B3662, Table1[DUSTWUN]))</f>
        <v/>
      </c>
    </row>
    <row r="3663" spans="1:15" x14ac:dyDescent="0.25">
      <c r="A3663" s="1" t="str">
        <f t="shared" si="114"/>
        <v/>
      </c>
      <c r="B3663" t="str">
        <f t="shared" si="115"/>
        <v/>
      </c>
      <c r="C3663" s="1" t="str">
        <f>IF($A3663&gt;--RIGHT($A$2,LEN($A$2)-8),"",COUNTIF(Table1[SHIFT NOMENCLATURE],$B3663))</f>
        <v/>
      </c>
      <c r="D3663" s="1" t="str">
        <f>IF($A3663&gt;--RIGHT($A$2,LEN($A$2)-8),"",SUMIF(Table1[SHIFT NOMENCLATURE], $B3663, Table1[EVIC KILL]))</f>
        <v/>
      </c>
      <c r="E3663" s="1" t="str">
        <f>IF($A3663&gt;--RIGHT($A$2,LEN($A$2)-8),"",SUMIF(Table1[SHIFT NOMENCLATURE], $B3663, Table1[EVIC MOB]))</f>
        <v/>
      </c>
      <c r="F3663" s="1" t="str">
        <f>IF($A3663&gt;--RIGHT($A$2,LEN($A$2)-8),"",SUMIF(Table1[SHIFT NOMENCLATURE], $B3663, Table1[EVIC FIRE]))</f>
        <v/>
      </c>
      <c r="G3663" s="1" t="str">
        <f>IF($A3663&gt;--RIGHT($A$2,LEN($A$2)-8),"",SUMIF(Table1[SHIFT NOMENCLATURE], $B3663, Table1[EKIA]))</f>
        <v/>
      </c>
      <c r="H3663" s="1" t="str">
        <f>IF($A3663&gt;--RIGHT($A$2,LEN($A$2)-8),"",SUMIF(Table1[SHIFT NOMENCLATURE], $B3663, Table1[EWIA]))</f>
        <v/>
      </c>
      <c r="I3663" s="1" t="str">
        <f>IF($A3663&gt;--RIGHT($A$2,LEN($A$2)-8),"",SUMIF(Table1[SHIFT NOMENCLATURE], $B3663, Table1[EPW]))</f>
        <v/>
      </c>
      <c r="J3663" s="1" t="str">
        <f>IF($A3663&gt;--RIGHT($A$2,LEN($A$2)-8),"",SUMIF(Table1[SHIFT NOMENCLATURE], $B3663, Table1[FVIC KILL]))</f>
        <v/>
      </c>
      <c r="K3663" s="1" t="str">
        <f>IF($A3663&gt;--RIGHT($A$2,LEN($A$2)-8),"",SUMIF(Table1[SHIFT NOMENCLATURE], $B3663, Table1[FVIC MOB]))</f>
        <v/>
      </c>
      <c r="L3663" s="1" t="str">
        <f>IF($A3663&gt;--RIGHT($A$2,LEN($A$2)-8),"",SUMIF(Table1[SHIFT NOMENCLATURE], $B3663, Table1[FVIC FIRE]))</f>
        <v/>
      </c>
      <c r="M3663" s="1" t="str">
        <f>IF($A3663&gt;--RIGHT($A$2,LEN($A$2)-8),"",SUMIF(Table1[SHIFT NOMENCLATURE], $B3663, Table1[FKIA]))</f>
        <v/>
      </c>
      <c r="N3663" s="1" t="str">
        <f>IF($A3663&gt;--RIGHT($A$2,LEN($A$2)-8),"",SUMIF(Table1[SHIFT NOMENCLATURE], $B3663, Table1[FWIA]))</f>
        <v/>
      </c>
      <c r="O3663" s="1" t="str">
        <f>IF($A3663&gt;--RIGHT($A$2,LEN($A$2)-8),"",SUMIF(Table1[SHIFT NOMENCLATURE], $B3663, Table1[DUSTWUN]))</f>
        <v/>
      </c>
    </row>
    <row r="3664" spans="1:15" x14ac:dyDescent="0.25">
      <c r="A3664" s="1" t="str">
        <f t="shared" si="114"/>
        <v/>
      </c>
      <c r="B3664" t="str">
        <f t="shared" si="115"/>
        <v/>
      </c>
      <c r="C3664" s="1" t="str">
        <f>IF($A3664&gt;--RIGHT($A$2,LEN($A$2)-8),"",COUNTIF(Table1[SHIFT NOMENCLATURE],$B3664))</f>
        <v/>
      </c>
      <c r="D3664" s="1" t="str">
        <f>IF($A3664&gt;--RIGHT($A$2,LEN($A$2)-8),"",SUMIF(Table1[SHIFT NOMENCLATURE], $B3664, Table1[EVIC KILL]))</f>
        <v/>
      </c>
      <c r="E3664" s="1" t="str">
        <f>IF($A3664&gt;--RIGHT($A$2,LEN($A$2)-8),"",SUMIF(Table1[SHIFT NOMENCLATURE], $B3664, Table1[EVIC MOB]))</f>
        <v/>
      </c>
      <c r="F3664" s="1" t="str">
        <f>IF($A3664&gt;--RIGHT($A$2,LEN($A$2)-8),"",SUMIF(Table1[SHIFT NOMENCLATURE], $B3664, Table1[EVIC FIRE]))</f>
        <v/>
      </c>
      <c r="G3664" s="1" t="str">
        <f>IF($A3664&gt;--RIGHT($A$2,LEN($A$2)-8),"",SUMIF(Table1[SHIFT NOMENCLATURE], $B3664, Table1[EKIA]))</f>
        <v/>
      </c>
      <c r="H3664" s="1" t="str">
        <f>IF($A3664&gt;--RIGHT($A$2,LEN($A$2)-8),"",SUMIF(Table1[SHIFT NOMENCLATURE], $B3664, Table1[EWIA]))</f>
        <v/>
      </c>
      <c r="I3664" s="1" t="str">
        <f>IF($A3664&gt;--RIGHT($A$2,LEN($A$2)-8),"",SUMIF(Table1[SHIFT NOMENCLATURE], $B3664, Table1[EPW]))</f>
        <v/>
      </c>
      <c r="J3664" s="1" t="str">
        <f>IF($A3664&gt;--RIGHT($A$2,LEN($A$2)-8),"",SUMIF(Table1[SHIFT NOMENCLATURE], $B3664, Table1[FVIC KILL]))</f>
        <v/>
      </c>
      <c r="K3664" s="1" t="str">
        <f>IF($A3664&gt;--RIGHT($A$2,LEN($A$2)-8),"",SUMIF(Table1[SHIFT NOMENCLATURE], $B3664, Table1[FVIC MOB]))</f>
        <v/>
      </c>
      <c r="L3664" s="1" t="str">
        <f>IF($A3664&gt;--RIGHT($A$2,LEN($A$2)-8),"",SUMIF(Table1[SHIFT NOMENCLATURE], $B3664, Table1[FVIC FIRE]))</f>
        <v/>
      </c>
      <c r="M3664" s="1" t="str">
        <f>IF($A3664&gt;--RIGHT($A$2,LEN($A$2)-8),"",SUMIF(Table1[SHIFT NOMENCLATURE], $B3664, Table1[FKIA]))</f>
        <v/>
      </c>
      <c r="N3664" s="1" t="str">
        <f>IF($A3664&gt;--RIGHT($A$2,LEN($A$2)-8),"",SUMIF(Table1[SHIFT NOMENCLATURE], $B3664, Table1[FWIA]))</f>
        <v/>
      </c>
      <c r="O3664" s="1" t="str">
        <f>IF($A3664&gt;--RIGHT($A$2,LEN($A$2)-8),"",SUMIF(Table1[SHIFT NOMENCLATURE], $B3664, Table1[DUSTWUN]))</f>
        <v/>
      </c>
    </row>
    <row r="3665" spans="1:15" x14ac:dyDescent="0.25">
      <c r="A3665" s="1" t="str">
        <f t="shared" si="114"/>
        <v/>
      </c>
      <c r="B3665" t="str">
        <f t="shared" si="115"/>
        <v/>
      </c>
      <c r="C3665" s="1" t="str">
        <f>IF($A3665&gt;--RIGHT($A$2,LEN($A$2)-8),"",COUNTIF(Table1[SHIFT NOMENCLATURE],$B3665))</f>
        <v/>
      </c>
      <c r="D3665" s="1" t="str">
        <f>IF($A3665&gt;--RIGHT($A$2,LEN($A$2)-8),"",SUMIF(Table1[SHIFT NOMENCLATURE], $B3665, Table1[EVIC KILL]))</f>
        <v/>
      </c>
      <c r="E3665" s="1" t="str">
        <f>IF($A3665&gt;--RIGHT($A$2,LEN($A$2)-8),"",SUMIF(Table1[SHIFT NOMENCLATURE], $B3665, Table1[EVIC MOB]))</f>
        <v/>
      </c>
      <c r="F3665" s="1" t="str">
        <f>IF($A3665&gt;--RIGHT($A$2,LEN($A$2)-8),"",SUMIF(Table1[SHIFT NOMENCLATURE], $B3665, Table1[EVIC FIRE]))</f>
        <v/>
      </c>
      <c r="G3665" s="1" t="str">
        <f>IF($A3665&gt;--RIGHT($A$2,LEN($A$2)-8),"",SUMIF(Table1[SHIFT NOMENCLATURE], $B3665, Table1[EKIA]))</f>
        <v/>
      </c>
      <c r="H3665" s="1" t="str">
        <f>IF($A3665&gt;--RIGHT($A$2,LEN($A$2)-8),"",SUMIF(Table1[SHIFT NOMENCLATURE], $B3665, Table1[EWIA]))</f>
        <v/>
      </c>
      <c r="I3665" s="1" t="str">
        <f>IF($A3665&gt;--RIGHT($A$2,LEN($A$2)-8),"",SUMIF(Table1[SHIFT NOMENCLATURE], $B3665, Table1[EPW]))</f>
        <v/>
      </c>
      <c r="J3665" s="1" t="str">
        <f>IF($A3665&gt;--RIGHT($A$2,LEN($A$2)-8),"",SUMIF(Table1[SHIFT NOMENCLATURE], $B3665, Table1[FVIC KILL]))</f>
        <v/>
      </c>
      <c r="K3665" s="1" t="str">
        <f>IF($A3665&gt;--RIGHT($A$2,LEN($A$2)-8),"",SUMIF(Table1[SHIFT NOMENCLATURE], $B3665, Table1[FVIC MOB]))</f>
        <v/>
      </c>
      <c r="L3665" s="1" t="str">
        <f>IF($A3665&gt;--RIGHT($A$2,LEN($A$2)-8),"",SUMIF(Table1[SHIFT NOMENCLATURE], $B3665, Table1[FVIC FIRE]))</f>
        <v/>
      </c>
      <c r="M3665" s="1" t="str">
        <f>IF($A3665&gt;--RIGHT($A$2,LEN($A$2)-8),"",SUMIF(Table1[SHIFT NOMENCLATURE], $B3665, Table1[FKIA]))</f>
        <v/>
      </c>
      <c r="N3665" s="1" t="str">
        <f>IF($A3665&gt;--RIGHT($A$2,LEN($A$2)-8),"",SUMIF(Table1[SHIFT NOMENCLATURE], $B3665, Table1[FWIA]))</f>
        <v/>
      </c>
      <c r="O3665" s="1" t="str">
        <f>IF($A3665&gt;--RIGHT($A$2,LEN($A$2)-8),"",SUMIF(Table1[SHIFT NOMENCLATURE], $B3665, Table1[DUSTWUN]))</f>
        <v/>
      </c>
    </row>
    <row r="3666" spans="1:15" x14ac:dyDescent="0.25">
      <c r="A3666" s="1" t="str">
        <f t="shared" si="114"/>
        <v/>
      </c>
      <c r="B3666" t="str">
        <f t="shared" si="115"/>
        <v/>
      </c>
      <c r="C3666" s="1" t="str">
        <f>IF($A3666&gt;--RIGHT($A$2,LEN($A$2)-8),"",COUNTIF(Table1[SHIFT NOMENCLATURE],$B3666))</f>
        <v/>
      </c>
      <c r="D3666" s="1" t="str">
        <f>IF($A3666&gt;--RIGHT($A$2,LEN($A$2)-8),"",SUMIF(Table1[SHIFT NOMENCLATURE], $B3666, Table1[EVIC KILL]))</f>
        <v/>
      </c>
      <c r="E3666" s="1" t="str">
        <f>IF($A3666&gt;--RIGHT($A$2,LEN($A$2)-8),"",SUMIF(Table1[SHIFT NOMENCLATURE], $B3666, Table1[EVIC MOB]))</f>
        <v/>
      </c>
      <c r="F3666" s="1" t="str">
        <f>IF($A3666&gt;--RIGHT($A$2,LEN($A$2)-8),"",SUMIF(Table1[SHIFT NOMENCLATURE], $B3666, Table1[EVIC FIRE]))</f>
        <v/>
      </c>
      <c r="G3666" s="1" t="str">
        <f>IF($A3666&gt;--RIGHT($A$2,LEN($A$2)-8),"",SUMIF(Table1[SHIFT NOMENCLATURE], $B3666, Table1[EKIA]))</f>
        <v/>
      </c>
      <c r="H3666" s="1" t="str">
        <f>IF($A3666&gt;--RIGHT($A$2,LEN($A$2)-8),"",SUMIF(Table1[SHIFT NOMENCLATURE], $B3666, Table1[EWIA]))</f>
        <v/>
      </c>
      <c r="I3666" s="1" t="str">
        <f>IF($A3666&gt;--RIGHT($A$2,LEN($A$2)-8),"",SUMIF(Table1[SHIFT NOMENCLATURE], $B3666, Table1[EPW]))</f>
        <v/>
      </c>
      <c r="J3666" s="1" t="str">
        <f>IF($A3666&gt;--RIGHT($A$2,LEN($A$2)-8),"",SUMIF(Table1[SHIFT NOMENCLATURE], $B3666, Table1[FVIC KILL]))</f>
        <v/>
      </c>
      <c r="K3666" s="1" t="str">
        <f>IF($A3666&gt;--RIGHT($A$2,LEN($A$2)-8),"",SUMIF(Table1[SHIFT NOMENCLATURE], $B3666, Table1[FVIC MOB]))</f>
        <v/>
      </c>
      <c r="L3666" s="1" t="str">
        <f>IF($A3666&gt;--RIGHT($A$2,LEN($A$2)-8),"",SUMIF(Table1[SHIFT NOMENCLATURE], $B3666, Table1[FVIC FIRE]))</f>
        <v/>
      </c>
      <c r="M3666" s="1" t="str">
        <f>IF($A3666&gt;--RIGHT($A$2,LEN($A$2)-8),"",SUMIF(Table1[SHIFT NOMENCLATURE], $B3666, Table1[FKIA]))</f>
        <v/>
      </c>
      <c r="N3666" s="1" t="str">
        <f>IF($A3666&gt;--RIGHT($A$2,LEN($A$2)-8),"",SUMIF(Table1[SHIFT NOMENCLATURE], $B3666, Table1[FWIA]))</f>
        <v/>
      </c>
      <c r="O3666" s="1" t="str">
        <f>IF($A3666&gt;--RIGHT($A$2,LEN($A$2)-8),"",SUMIF(Table1[SHIFT NOMENCLATURE], $B3666, Table1[DUSTWUN]))</f>
        <v/>
      </c>
    </row>
    <row r="3667" spans="1:15" x14ac:dyDescent="0.25">
      <c r="A3667" s="1" t="str">
        <f t="shared" si="114"/>
        <v/>
      </c>
      <c r="B3667" t="str">
        <f t="shared" si="115"/>
        <v/>
      </c>
      <c r="C3667" s="1" t="str">
        <f>IF($A3667&gt;--RIGHT($A$2,LEN($A$2)-8),"",COUNTIF(Table1[SHIFT NOMENCLATURE],$B3667))</f>
        <v/>
      </c>
      <c r="D3667" s="1" t="str">
        <f>IF($A3667&gt;--RIGHT($A$2,LEN($A$2)-8),"",SUMIF(Table1[SHIFT NOMENCLATURE], $B3667, Table1[EVIC KILL]))</f>
        <v/>
      </c>
      <c r="E3667" s="1" t="str">
        <f>IF($A3667&gt;--RIGHT($A$2,LEN($A$2)-8),"",SUMIF(Table1[SHIFT NOMENCLATURE], $B3667, Table1[EVIC MOB]))</f>
        <v/>
      </c>
      <c r="F3667" s="1" t="str">
        <f>IF($A3667&gt;--RIGHT($A$2,LEN($A$2)-8),"",SUMIF(Table1[SHIFT NOMENCLATURE], $B3667, Table1[EVIC FIRE]))</f>
        <v/>
      </c>
      <c r="G3667" s="1" t="str">
        <f>IF($A3667&gt;--RIGHT($A$2,LEN($A$2)-8),"",SUMIF(Table1[SHIFT NOMENCLATURE], $B3667, Table1[EKIA]))</f>
        <v/>
      </c>
      <c r="H3667" s="1" t="str">
        <f>IF($A3667&gt;--RIGHT($A$2,LEN($A$2)-8),"",SUMIF(Table1[SHIFT NOMENCLATURE], $B3667, Table1[EWIA]))</f>
        <v/>
      </c>
      <c r="I3667" s="1" t="str">
        <f>IF($A3667&gt;--RIGHT($A$2,LEN($A$2)-8),"",SUMIF(Table1[SHIFT NOMENCLATURE], $B3667, Table1[EPW]))</f>
        <v/>
      </c>
      <c r="J3667" s="1" t="str">
        <f>IF($A3667&gt;--RIGHT($A$2,LEN($A$2)-8),"",SUMIF(Table1[SHIFT NOMENCLATURE], $B3667, Table1[FVIC KILL]))</f>
        <v/>
      </c>
      <c r="K3667" s="1" t="str">
        <f>IF($A3667&gt;--RIGHT($A$2,LEN($A$2)-8),"",SUMIF(Table1[SHIFT NOMENCLATURE], $B3667, Table1[FVIC MOB]))</f>
        <v/>
      </c>
      <c r="L3667" s="1" t="str">
        <f>IF($A3667&gt;--RIGHT($A$2,LEN($A$2)-8),"",SUMIF(Table1[SHIFT NOMENCLATURE], $B3667, Table1[FVIC FIRE]))</f>
        <v/>
      </c>
      <c r="M3667" s="1" t="str">
        <f>IF($A3667&gt;--RIGHT($A$2,LEN($A$2)-8),"",SUMIF(Table1[SHIFT NOMENCLATURE], $B3667, Table1[FKIA]))</f>
        <v/>
      </c>
      <c r="N3667" s="1" t="str">
        <f>IF($A3667&gt;--RIGHT($A$2,LEN($A$2)-8),"",SUMIF(Table1[SHIFT NOMENCLATURE], $B3667, Table1[FWIA]))</f>
        <v/>
      </c>
      <c r="O3667" s="1" t="str">
        <f>IF($A3667&gt;--RIGHT($A$2,LEN($A$2)-8),"",SUMIF(Table1[SHIFT NOMENCLATURE], $B3667, Table1[DUSTWUN]))</f>
        <v/>
      </c>
    </row>
    <row r="3668" spans="1:15" x14ac:dyDescent="0.25">
      <c r="A3668" s="1" t="str">
        <f t="shared" si="114"/>
        <v/>
      </c>
      <c r="B3668" t="str">
        <f t="shared" si="115"/>
        <v/>
      </c>
      <c r="C3668" s="1" t="str">
        <f>IF($A3668&gt;--RIGHT($A$2,LEN($A$2)-8),"",COUNTIF(Table1[SHIFT NOMENCLATURE],$B3668))</f>
        <v/>
      </c>
      <c r="D3668" s="1" t="str">
        <f>IF($A3668&gt;--RIGHT($A$2,LEN($A$2)-8),"",SUMIF(Table1[SHIFT NOMENCLATURE], $B3668, Table1[EVIC KILL]))</f>
        <v/>
      </c>
      <c r="E3668" s="1" t="str">
        <f>IF($A3668&gt;--RIGHT($A$2,LEN($A$2)-8),"",SUMIF(Table1[SHIFT NOMENCLATURE], $B3668, Table1[EVIC MOB]))</f>
        <v/>
      </c>
      <c r="F3668" s="1" t="str">
        <f>IF($A3668&gt;--RIGHT($A$2,LEN($A$2)-8),"",SUMIF(Table1[SHIFT NOMENCLATURE], $B3668, Table1[EVIC FIRE]))</f>
        <v/>
      </c>
      <c r="G3668" s="1" t="str">
        <f>IF($A3668&gt;--RIGHT($A$2,LEN($A$2)-8),"",SUMIF(Table1[SHIFT NOMENCLATURE], $B3668, Table1[EKIA]))</f>
        <v/>
      </c>
      <c r="H3668" s="1" t="str">
        <f>IF($A3668&gt;--RIGHT($A$2,LEN($A$2)-8),"",SUMIF(Table1[SHIFT NOMENCLATURE], $B3668, Table1[EWIA]))</f>
        <v/>
      </c>
      <c r="I3668" s="1" t="str">
        <f>IF($A3668&gt;--RIGHT($A$2,LEN($A$2)-8),"",SUMIF(Table1[SHIFT NOMENCLATURE], $B3668, Table1[EPW]))</f>
        <v/>
      </c>
      <c r="J3668" s="1" t="str">
        <f>IF($A3668&gt;--RIGHT($A$2,LEN($A$2)-8),"",SUMIF(Table1[SHIFT NOMENCLATURE], $B3668, Table1[FVIC KILL]))</f>
        <v/>
      </c>
      <c r="K3668" s="1" t="str">
        <f>IF($A3668&gt;--RIGHT($A$2,LEN($A$2)-8),"",SUMIF(Table1[SHIFT NOMENCLATURE], $B3668, Table1[FVIC MOB]))</f>
        <v/>
      </c>
      <c r="L3668" s="1" t="str">
        <f>IF($A3668&gt;--RIGHT($A$2,LEN($A$2)-8),"",SUMIF(Table1[SHIFT NOMENCLATURE], $B3668, Table1[FVIC FIRE]))</f>
        <v/>
      </c>
      <c r="M3668" s="1" t="str">
        <f>IF($A3668&gt;--RIGHT($A$2,LEN($A$2)-8),"",SUMIF(Table1[SHIFT NOMENCLATURE], $B3668, Table1[FKIA]))</f>
        <v/>
      </c>
      <c r="N3668" s="1" t="str">
        <f>IF($A3668&gt;--RIGHT($A$2,LEN($A$2)-8),"",SUMIF(Table1[SHIFT NOMENCLATURE], $B3668, Table1[FWIA]))</f>
        <v/>
      </c>
      <c r="O3668" s="1" t="str">
        <f>IF($A3668&gt;--RIGHT($A$2,LEN($A$2)-8),"",SUMIF(Table1[SHIFT NOMENCLATURE], $B3668, Table1[DUSTWUN]))</f>
        <v/>
      </c>
    </row>
    <row r="3669" spans="1:15" x14ac:dyDescent="0.25">
      <c r="A3669" s="1" t="str">
        <f t="shared" si="114"/>
        <v/>
      </c>
      <c r="B3669" t="str">
        <f t="shared" si="115"/>
        <v/>
      </c>
      <c r="C3669" s="1" t="str">
        <f>IF($A3669&gt;--RIGHT($A$2,LEN($A$2)-8),"",COUNTIF(Table1[SHIFT NOMENCLATURE],$B3669))</f>
        <v/>
      </c>
      <c r="D3669" s="1" t="str">
        <f>IF($A3669&gt;--RIGHT($A$2,LEN($A$2)-8),"",SUMIF(Table1[SHIFT NOMENCLATURE], $B3669, Table1[EVIC KILL]))</f>
        <v/>
      </c>
      <c r="E3669" s="1" t="str">
        <f>IF($A3669&gt;--RIGHT($A$2,LEN($A$2)-8),"",SUMIF(Table1[SHIFT NOMENCLATURE], $B3669, Table1[EVIC MOB]))</f>
        <v/>
      </c>
      <c r="F3669" s="1" t="str">
        <f>IF($A3669&gt;--RIGHT($A$2,LEN($A$2)-8),"",SUMIF(Table1[SHIFT NOMENCLATURE], $B3669, Table1[EVIC FIRE]))</f>
        <v/>
      </c>
      <c r="G3669" s="1" t="str">
        <f>IF($A3669&gt;--RIGHT($A$2,LEN($A$2)-8),"",SUMIF(Table1[SHIFT NOMENCLATURE], $B3669, Table1[EKIA]))</f>
        <v/>
      </c>
      <c r="H3669" s="1" t="str">
        <f>IF($A3669&gt;--RIGHT($A$2,LEN($A$2)-8),"",SUMIF(Table1[SHIFT NOMENCLATURE], $B3669, Table1[EWIA]))</f>
        <v/>
      </c>
      <c r="I3669" s="1" t="str">
        <f>IF($A3669&gt;--RIGHT($A$2,LEN($A$2)-8),"",SUMIF(Table1[SHIFT NOMENCLATURE], $B3669, Table1[EPW]))</f>
        <v/>
      </c>
      <c r="J3669" s="1" t="str">
        <f>IF($A3669&gt;--RIGHT($A$2,LEN($A$2)-8),"",SUMIF(Table1[SHIFT NOMENCLATURE], $B3669, Table1[FVIC KILL]))</f>
        <v/>
      </c>
      <c r="K3669" s="1" t="str">
        <f>IF($A3669&gt;--RIGHT($A$2,LEN($A$2)-8),"",SUMIF(Table1[SHIFT NOMENCLATURE], $B3669, Table1[FVIC MOB]))</f>
        <v/>
      </c>
      <c r="L3669" s="1" t="str">
        <f>IF($A3669&gt;--RIGHT($A$2,LEN($A$2)-8),"",SUMIF(Table1[SHIFT NOMENCLATURE], $B3669, Table1[FVIC FIRE]))</f>
        <v/>
      </c>
      <c r="M3669" s="1" t="str">
        <f>IF($A3669&gt;--RIGHT($A$2,LEN($A$2)-8),"",SUMIF(Table1[SHIFT NOMENCLATURE], $B3669, Table1[FKIA]))</f>
        <v/>
      </c>
      <c r="N3669" s="1" t="str">
        <f>IF($A3669&gt;--RIGHT($A$2,LEN($A$2)-8),"",SUMIF(Table1[SHIFT NOMENCLATURE], $B3669, Table1[FWIA]))</f>
        <v/>
      </c>
      <c r="O3669" s="1" t="str">
        <f>IF($A3669&gt;--RIGHT($A$2,LEN($A$2)-8),"",SUMIF(Table1[SHIFT NOMENCLATURE], $B3669, Table1[DUSTWUN]))</f>
        <v/>
      </c>
    </row>
    <row r="3670" spans="1:15" x14ac:dyDescent="0.25">
      <c r="A3670" s="1" t="str">
        <f t="shared" si="114"/>
        <v/>
      </c>
      <c r="B3670" t="str">
        <f t="shared" si="115"/>
        <v/>
      </c>
      <c r="C3670" s="1" t="str">
        <f>IF($A3670&gt;--RIGHT($A$2,LEN($A$2)-8),"",COUNTIF(Table1[SHIFT NOMENCLATURE],$B3670))</f>
        <v/>
      </c>
      <c r="D3670" s="1" t="str">
        <f>IF($A3670&gt;--RIGHT($A$2,LEN($A$2)-8),"",SUMIF(Table1[SHIFT NOMENCLATURE], $B3670, Table1[EVIC KILL]))</f>
        <v/>
      </c>
      <c r="E3670" s="1" t="str">
        <f>IF($A3670&gt;--RIGHT($A$2,LEN($A$2)-8),"",SUMIF(Table1[SHIFT NOMENCLATURE], $B3670, Table1[EVIC MOB]))</f>
        <v/>
      </c>
      <c r="F3670" s="1" t="str">
        <f>IF($A3670&gt;--RIGHT($A$2,LEN($A$2)-8),"",SUMIF(Table1[SHIFT NOMENCLATURE], $B3670, Table1[EVIC FIRE]))</f>
        <v/>
      </c>
      <c r="G3670" s="1" t="str">
        <f>IF($A3670&gt;--RIGHT($A$2,LEN($A$2)-8),"",SUMIF(Table1[SHIFT NOMENCLATURE], $B3670, Table1[EKIA]))</f>
        <v/>
      </c>
      <c r="H3670" s="1" t="str">
        <f>IF($A3670&gt;--RIGHT($A$2,LEN($A$2)-8),"",SUMIF(Table1[SHIFT NOMENCLATURE], $B3670, Table1[EWIA]))</f>
        <v/>
      </c>
      <c r="I3670" s="1" t="str">
        <f>IF($A3670&gt;--RIGHT($A$2,LEN($A$2)-8),"",SUMIF(Table1[SHIFT NOMENCLATURE], $B3670, Table1[EPW]))</f>
        <v/>
      </c>
      <c r="J3670" s="1" t="str">
        <f>IF($A3670&gt;--RIGHT($A$2,LEN($A$2)-8),"",SUMIF(Table1[SHIFT NOMENCLATURE], $B3670, Table1[FVIC KILL]))</f>
        <v/>
      </c>
      <c r="K3670" s="1" t="str">
        <f>IF($A3670&gt;--RIGHT($A$2,LEN($A$2)-8),"",SUMIF(Table1[SHIFT NOMENCLATURE], $B3670, Table1[FVIC MOB]))</f>
        <v/>
      </c>
      <c r="L3670" s="1" t="str">
        <f>IF($A3670&gt;--RIGHT($A$2,LEN($A$2)-8),"",SUMIF(Table1[SHIFT NOMENCLATURE], $B3670, Table1[FVIC FIRE]))</f>
        <v/>
      </c>
      <c r="M3670" s="1" t="str">
        <f>IF($A3670&gt;--RIGHT($A$2,LEN($A$2)-8),"",SUMIF(Table1[SHIFT NOMENCLATURE], $B3670, Table1[FKIA]))</f>
        <v/>
      </c>
      <c r="N3670" s="1" t="str">
        <f>IF($A3670&gt;--RIGHT($A$2,LEN($A$2)-8),"",SUMIF(Table1[SHIFT NOMENCLATURE], $B3670, Table1[FWIA]))</f>
        <v/>
      </c>
      <c r="O3670" s="1" t="str">
        <f>IF($A3670&gt;--RIGHT($A$2,LEN($A$2)-8),"",SUMIF(Table1[SHIFT NOMENCLATURE], $B3670, Table1[DUSTWUN]))</f>
        <v/>
      </c>
    </row>
    <row r="3671" spans="1:15" x14ac:dyDescent="0.25">
      <c r="A3671" s="1" t="str">
        <f t="shared" si="114"/>
        <v/>
      </c>
      <c r="B3671" t="str">
        <f t="shared" si="115"/>
        <v/>
      </c>
      <c r="C3671" s="1" t="str">
        <f>IF($A3671&gt;--RIGHT($A$2,LEN($A$2)-8),"",COUNTIF(Table1[SHIFT NOMENCLATURE],$B3671))</f>
        <v/>
      </c>
      <c r="D3671" s="1" t="str">
        <f>IF($A3671&gt;--RIGHT($A$2,LEN($A$2)-8),"",SUMIF(Table1[SHIFT NOMENCLATURE], $B3671, Table1[EVIC KILL]))</f>
        <v/>
      </c>
      <c r="E3671" s="1" t="str">
        <f>IF($A3671&gt;--RIGHT($A$2,LEN($A$2)-8),"",SUMIF(Table1[SHIFT NOMENCLATURE], $B3671, Table1[EVIC MOB]))</f>
        <v/>
      </c>
      <c r="F3671" s="1" t="str">
        <f>IF($A3671&gt;--RIGHT($A$2,LEN($A$2)-8),"",SUMIF(Table1[SHIFT NOMENCLATURE], $B3671, Table1[EVIC FIRE]))</f>
        <v/>
      </c>
      <c r="G3671" s="1" t="str">
        <f>IF($A3671&gt;--RIGHT($A$2,LEN($A$2)-8),"",SUMIF(Table1[SHIFT NOMENCLATURE], $B3671, Table1[EKIA]))</f>
        <v/>
      </c>
      <c r="H3671" s="1" t="str">
        <f>IF($A3671&gt;--RIGHT($A$2,LEN($A$2)-8),"",SUMIF(Table1[SHIFT NOMENCLATURE], $B3671, Table1[EWIA]))</f>
        <v/>
      </c>
      <c r="I3671" s="1" t="str">
        <f>IF($A3671&gt;--RIGHT($A$2,LEN($A$2)-8),"",SUMIF(Table1[SHIFT NOMENCLATURE], $B3671, Table1[EPW]))</f>
        <v/>
      </c>
      <c r="J3671" s="1" t="str">
        <f>IF($A3671&gt;--RIGHT($A$2,LEN($A$2)-8),"",SUMIF(Table1[SHIFT NOMENCLATURE], $B3671, Table1[FVIC KILL]))</f>
        <v/>
      </c>
      <c r="K3671" s="1" t="str">
        <f>IF($A3671&gt;--RIGHT($A$2,LEN($A$2)-8),"",SUMIF(Table1[SHIFT NOMENCLATURE], $B3671, Table1[FVIC MOB]))</f>
        <v/>
      </c>
      <c r="L3671" s="1" t="str">
        <f>IF($A3671&gt;--RIGHT($A$2,LEN($A$2)-8),"",SUMIF(Table1[SHIFT NOMENCLATURE], $B3671, Table1[FVIC FIRE]))</f>
        <v/>
      </c>
      <c r="M3671" s="1" t="str">
        <f>IF($A3671&gt;--RIGHT($A$2,LEN($A$2)-8),"",SUMIF(Table1[SHIFT NOMENCLATURE], $B3671, Table1[FKIA]))</f>
        <v/>
      </c>
      <c r="N3671" s="1" t="str">
        <f>IF($A3671&gt;--RIGHT($A$2,LEN($A$2)-8),"",SUMIF(Table1[SHIFT NOMENCLATURE], $B3671, Table1[FWIA]))</f>
        <v/>
      </c>
      <c r="O3671" s="1" t="str">
        <f>IF($A3671&gt;--RIGHT($A$2,LEN($A$2)-8),"",SUMIF(Table1[SHIFT NOMENCLATURE], $B3671, Table1[DUSTWUN]))</f>
        <v/>
      </c>
    </row>
    <row r="3672" spans="1:15" x14ac:dyDescent="0.25">
      <c r="A3672" s="1" t="str">
        <f t="shared" si="114"/>
        <v/>
      </c>
      <c r="B3672" t="str">
        <f t="shared" si="115"/>
        <v/>
      </c>
      <c r="C3672" s="1" t="str">
        <f>IF($A3672&gt;--RIGHT($A$2,LEN($A$2)-8),"",COUNTIF(Table1[SHIFT NOMENCLATURE],$B3672))</f>
        <v/>
      </c>
      <c r="D3672" s="1" t="str">
        <f>IF($A3672&gt;--RIGHT($A$2,LEN($A$2)-8),"",SUMIF(Table1[SHIFT NOMENCLATURE], $B3672, Table1[EVIC KILL]))</f>
        <v/>
      </c>
      <c r="E3672" s="1" t="str">
        <f>IF($A3672&gt;--RIGHT($A$2,LEN($A$2)-8),"",SUMIF(Table1[SHIFT NOMENCLATURE], $B3672, Table1[EVIC MOB]))</f>
        <v/>
      </c>
      <c r="F3672" s="1" t="str">
        <f>IF($A3672&gt;--RIGHT($A$2,LEN($A$2)-8),"",SUMIF(Table1[SHIFT NOMENCLATURE], $B3672, Table1[EVIC FIRE]))</f>
        <v/>
      </c>
      <c r="G3672" s="1" t="str">
        <f>IF($A3672&gt;--RIGHT($A$2,LEN($A$2)-8),"",SUMIF(Table1[SHIFT NOMENCLATURE], $B3672, Table1[EKIA]))</f>
        <v/>
      </c>
      <c r="H3672" s="1" t="str">
        <f>IF($A3672&gt;--RIGHT($A$2,LEN($A$2)-8),"",SUMIF(Table1[SHIFT NOMENCLATURE], $B3672, Table1[EWIA]))</f>
        <v/>
      </c>
      <c r="I3672" s="1" t="str">
        <f>IF($A3672&gt;--RIGHT($A$2,LEN($A$2)-8),"",SUMIF(Table1[SHIFT NOMENCLATURE], $B3672, Table1[EPW]))</f>
        <v/>
      </c>
      <c r="J3672" s="1" t="str">
        <f>IF($A3672&gt;--RIGHT($A$2,LEN($A$2)-8),"",SUMIF(Table1[SHIFT NOMENCLATURE], $B3672, Table1[FVIC KILL]))</f>
        <v/>
      </c>
      <c r="K3672" s="1" t="str">
        <f>IF($A3672&gt;--RIGHT($A$2,LEN($A$2)-8),"",SUMIF(Table1[SHIFT NOMENCLATURE], $B3672, Table1[FVIC MOB]))</f>
        <v/>
      </c>
      <c r="L3672" s="1" t="str">
        <f>IF($A3672&gt;--RIGHT($A$2,LEN($A$2)-8),"",SUMIF(Table1[SHIFT NOMENCLATURE], $B3672, Table1[FVIC FIRE]))</f>
        <v/>
      </c>
      <c r="M3672" s="1" t="str">
        <f>IF($A3672&gt;--RIGHT($A$2,LEN($A$2)-8),"",SUMIF(Table1[SHIFT NOMENCLATURE], $B3672, Table1[FKIA]))</f>
        <v/>
      </c>
      <c r="N3672" s="1" t="str">
        <f>IF($A3672&gt;--RIGHT($A$2,LEN($A$2)-8),"",SUMIF(Table1[SHIFT NOMENCLATURE], $B3672, Table1[FWIA]))</f>
        <v/>
      </c>
      <c r="O3672" s="1" t="str">
        <f>IF($A3672&gt;--RIGHT($A$2,LEN($A$2)-8),"",SUMIF(Table1[SHIFT NOMENCLATURE], $B3672, Table1[DUSTWUN]))</f>
        <v/>
      </c>
    </row>
    <row r="3673" spans="1:15" x14ac:dyDescent="0.25">
      <c r="A3673" s="1" t="str">
        <f t="shared" si="114"/>
        <v/>
      </c>
      <c r="B3673" t="str">
        <f t="shared" si="115"/>
        <v/>
      </c>
      <c r="C3673" s="1" t="str">
        <f>IF($A3673&gt;--RIGHT($A$2,LEN($A$2)-8),"",COUNTIF(Table1[SHIFT NOMENCLATURE],$B3673))</f>
        <v/>
      </c>
      <c r="D3673" s="1" t="str">
        <f>IF($A3673&gt;--RIGHT($A$2,LEN($A$2)-8),"",SUMIF(Table1[SHIFT NOMENCLATURE], $B3673, Table1[EVIC KILL]))</f>
        <v/>
      </c>
      <c r="E3673" s="1" t="str">
        <f>IF($A3673&gt;--RIGHT($A$2,LEN($A$2)-8),"",SUMIF(Table1[SHIFT NOMENCLATURE], $B3673, Table1[EVIC MOB]))</f>
        <v/>
      </c>
      <c r="F3673" s="1" t="str">
        <f>IF($A3673&gt;--RIGHT($A$2,LEN($A$2)-8),"",SUMIF(Table1[SHIFT NOMENCLATURE], $B3673, Table1[EVIC FIRE]))</f>
        <v/>
      </c>
      <c r="G3673" s="1" t="str">
        <f>IF($A3673&gt;--RIGHT($A$2,LEN($A$2)-8),"",SUMIF(Table1[SHIFT NOMENCLATURE], $B3673, Table1[EKIA]))</f>
        <v/>
      </c>
      <c r="H3673" s="1" t="str">
        <f>IF($A3673&gt;--RIGHT($A$2,LEN($A$2)-8),"",SUMIF(Table1[SHIFT NOMENCLATURE], $B3673, Table1[EWIA]))</f>
        <v/>
      </c>
      <c r="I3673" s="1" t="str">
        <f>IF($A3673&gt;--RIGHT($A$2,LEN($A$2)-8),"",SUMIF(Table1[SHIFT NOMENCLATURE], $B3673, Table1[EPW]))</f>
        <v/>
      </c>
      <c r="J3673" s="1" t="str">
        <f>IF($A3673&gt;--RIGHT($A$2,LEN($A$2)-8),"",SUMIF(Table1[SHIFT NOMENCLATURE], $B3673, Table1[FVIC KILL]))</f>
        <v/>
      </c>
      <c r="K3673" s="1" t="str">
        <f>IF($A3673&gt;--RIGHT($A$2,LEN($A$2)-8),"",SUMIF(Table1[SHIFT NOMENCLATURE], $B3673, Table1[FVIC MOB]))</f>
        <v/>
      </c>
      <c r="L3673" s="1" t="str">
        <f>IF($A3673&gt;--RIGHT($A$2,LEN($A$2)-8),"",SUMIF(Table1[SHIFT NOMENCLATURE], $B3673, Table1[FVIC FIRE]))</f>
        <v/>
      </c>
      <c r="M3673" s="1" t="str">
        <f>IF($A3673&gt;--RIGHT($A$2,LEN($A$2)-8),"",SUMIF(Table1[SHIFT NOMENCLATURE], $B3673, Table1[FKIA]))</f>
        <v/>
      </c>
      <c r="N3673" s="1" t="str">
        <f>IF($A3673&gt;--RIGHT($A$2,LEN($A$2)-8),"",SUMIF(Table1[SHIFT NOMENCLATURE], $B3673, Table1[FWIA]))</f>
        <v/>
      </c>
      <c r="O3673" s="1" t="str">
        <f>IF($A3673&gt;--RIGHT($A$2,LEN($A$2)-8),"",SUMIF(Table1[SHIFT NOMENCLATURE], $B3673, Table1[DUSTWUN]))</f>
        <v/>
      </c>
    </row>
    <row r="3674" spans="1:15" x14ac:dyDescent="0.25">
      <c r="A3674" s="1" t="str">
        <f t="shared" si="114"/>
        <v/>
      </c>
      <c r="B3674" t="str">
        <f t="shared" si="115"/>
        <v/>
      </c>
      <c r="C3674" s="1" t="str">
        <f>IF($A3674&gt;--RIGHT($A$2,LEN($A$2)-8),"",COUNTIF(Table1[SHIFT NOMENCLATURE],$B3674))</f>
        <v/>
      </c>
      <c r="D3674" s="1" t="str">
        <f>IF($A3674&gt;--RIGHT($A$2,LEN($A$2)-8),"",SUMIF(Table1[SHIFT NOMENCLATURE], $B3674, Table1[EVIC KILL]))</f>
        <v/>
      </c>
      <c r="E3674" s="1" t="str">
        <f>IF($A3674&gt;--RIGHT($A$2,LEN($A$2)-8),"",SUMIF(Table1[SHIFT NOMENCLATURE], $B3674, Table1[EVIC MOB]))</f>
        <v/>
      </c>
      <c r="F3674" s="1" t="str">
        <f>IF($A3674&gt;--RIGHT($A$2,LEN($A$2)-8),"",SUMIF(Table1[SHIFT NOMENCLATURE], $B3674, Table1[EVIC FIRE]))</f>
        <v/>
      </c>
      <c r="G3674" s="1" t="str">
        <f>IF($A3674&gt;--RIGHT($A$2,LEN($A$2)-8),"",SUMIF(Table1[SHIFT NOMENCLATURE], $B3674, Table1[EKIA]))</f>
        <v/>
      </c>
      <c r="H3674" s="1" t="str">
        <f>IF($A3674&gt;--RIGHT($A$2,LEN($A$2)-8),"",SUMIF(Table1[SHIFT NOMENCLATURE], $B3674, Table1[EWIA]))</f>
        <v/>
      </c>
      <c r="I3674" s="1" t="str">
        <f>IF($A3674&gt;--RIGHT($A$2,LEN($A$2)-8),"",SUMIF(Table1[SHIFT NOMENCLATURE], $B3674, Table1[EPW]))</f>
        <v/>
      </c>
      <c r="J3674" s="1" t="str">
        <f>IF($A3674&gt;--RIGHT($A$2,LEN($A$2)-8),"",SUMIF(Table1[SHIFT NOMENCLATURE], $B3674, Table1[FVIC KILL]))</f>
        <v/>
      </c>
      <c r="K3674" s="1" t="str">
        <f>IF($A3674&gt;--RIGHT($A$2,LEN($A$2)-8),"",SUMIF(Table1[SHIFT NOMENCLATURE], $B3674, Table1[FVIC MOB]))</f>
        <v/>
      </c>
      <c r="L3674" s="1" t="str">
        <f>IF($A3674&gt;--RIGHT($A$2,LEN($A$2)-8),"",SUMIF(Table1[SHIFT NOMENCLATURE], $B3674, Table1[FVIC FIRE]))</f>
        <v/>
      </c>
      <c r="M3674" s="1" t="str">
        <f>IF($A3674&gt;--RIGHT($A$2,LEN($A$2)-8),"",SUMIF(Table1[SHIFT NOMENCLATURE], $B3674, Table1[FKIA]))</f>
        <v/>
      </c>
      <c r="N3674" s="1" t="str">
        <f>IF($A3674&gt;--RIGHT($A$2,LEN($A$2)-8),"",SUMIF(Table1[SHIFT NOMENCLATURE], $B3674, Table1[FWIA]))</f>
        <v/>
      </c>
      <c r="O3674" s="1" t="str">
        <f>IF($A3674&gt;--RIGHT($A$2,LEN($A$2)-8),"",SUMIF(Table1[SHIFT NOMENCLATURE], $B3674, Table1[DUSTWUN]))</f>
        <v/>
      </c>
    </row>
    <row r="3675" spans="1:15" x14ac:dyDescent="0.25">
      <c r="A3675" s="1" t="str">
        <f t="shared" si="114"/>
        <v/>
      </c>
      <c r="B3675" t="str">
        <f t="shared" si="115"/>
        <v/>
      </c>
      <c r="C3675" s="1" t="str">
        <f>IF($A3675&gt;--RIGHT($A$2,LEN($A$2)-8),"",COUNTIF(Table1[SHIFT NOMENCLATURE],$B3675))</f>
        <v/>
      </c>
      <c r="D3675" s="1" t="str">
        <f>IF($A3675&gt;--RIGHT($A$2,LEN($A$2)-8),"",SUMIF(Table1[SHIFT NOMENCLATURE], $B3675, Table1[EVIC KILL]))</f>
        <v/>
      </c>
      <c r="E3675" s="1" t="str">
        <f>IF($A3675&gt;--RIGHT($A$2,LEN($A$2)-8),"",SUMIF(Table1[SHIFT NOMENCLATURE], $B3675, Table1[EVIC MOB]))</f>
        <v/>
      </c>
      <c r="F3675" s="1" t="str">
        <f>IF($A3675&gt;--RIGHT($A$2,LEN($A$2)-8),"",SUMIF(Table1[SHIFT NOMENCLATURE], $B3675, Table1[EVIC FIRE]))</f>
        <v/>
      </c>
      <c r="G3675" s="1" t="str">
        <f>IF($A3675&gt;--RIGHT($A$2,LEN($A$2)-8),"",SUMIF(Table1[SHIFT NOMENCLATURE], $B3675, Table1[EKIA]))</f>
        <v/>
      </c>
      <c r="H3675" s="1" t="str">
        <f>IF($A3675&gt;--RIGHT($A$2,LEN($A$2)-8),"",SUMIF(Table1[SHIFT NOMENCLATURE], $B3675, Table1[EWIA]))</f>
        <v/>
      </c>
      <c r="I3675" s="1" t="str">
        <f>IF($A3675&gt;--RIGHT($A$2,LEN($A$2)-8),"",SUMIF(Table1[SHIFT NOMENCLATURE], $B3675, Table1[EPW]))</f>
        <v/>
      </c>
      <c r="J3675" s="1" t="str">
        <f>IF($A3675&gt;--RIGHT($A$2,LEN($A$2)-8),"",SUMIF(Table1[SHIFT NOMENCLATURE], $B3675, Table1[FVIC KILL]))</f>
        <v/>
      </c>
      <c r="K3675" s="1" t="str">
        <f>IF($A3675&gt;--RIGHT($A$2,LEN($A$2)-8),"",SUMIF(Table1[SHIFT NOMENCLATURE], $B3675, Table1[FVIC MOB]))</f>
        <v/>
      </c>
      <c r="L3675" s="1" t="str">
        <f>IF($A3675&gt;--RIGHT($A$2,LEN($A$2)-8),"",SUMIF(Table1[SHIFT NOMENCLATURE], $B3675, Table1[FVIC FIRE]))</f>
        <v/>
      </c>
      <c r="M3675" s="1" t="str">
        <f>IF($A3675&gt;--RIGHT($A$2,LEN($A$2)-8),"",SUMIF(Table1[SHIFT NOMENCLATURE], $B3675, Table1[FKIA]))</f>
        <v/>
      </c>
      <c r="N3675" s="1" t="str">
        <f>IF($A3675&gt;--RIGHT($A$2,LEN($A$2)-8),"",SUMIF(Table1[SHIFT NOMENCLATURE], $B3675, Table1[FWIA]))</f>
        <v/>
      </c>
      <c r="O3675" s="1" t="str">
        <f>IF($A3675&gt;--RIGHT($A$2,LEN($A$2)-8),"",SUMIF(Table1[SHIFT NOMENCLATURE], $B3675, Table1[DUSTWUN]))</f>
        <v/>
      </c>
    </row>
    <row r="3676" spans="1:15" x14ac:dyDescent="0.25">
      <c r="A3676" s="1" t="str">
        <f t="shared" si="114"/>
        <v/>
      </c>
      <c r="B3676" t="str">
        <f t="shared" si="115"/>
        <v/>
      </c>
      <c r="C3676" s="1" t="str">
        <f>IF($A3676&gt;--RIGHT($A$2,LEN($A$2)-8),"",COUNTIF(Table1[SHIFT NOMENCLATURE],$B3676))</f>
        <v/>
      </c>
      <c r="D3676" s="1" t="str">
        <f>IF($A3676&gt;--RIGHT($A$2,LEN($A$2)-8),"",SUMIF(Table1[SHIFT NOMENCLATURE], $B3676, Table1[EVIC KILL]))</f>
        <v/>
      </c>
      <c r="E3676" s="1" t="str">
        <f>IF($A3676&gt;--RIGHT($A$2,LEN($A$2)-8),"",SUMIF(Table1[SHIFT NOMENCLATURE], $B3676, Table1[EVIC MOB]))</f>
        <v/>
      </c>
      <c r="F3676" s="1" t="str">
        <f>IF($A3676&gt;--RIGHT($A$2,LEN($A$2)-8),"",SUMIF(Table1[SHIFT NOMENCLATURE], $B3676, Table1[EVIC FIRE]))</f>
        <v/>
      </c>
      <c r="G3676" s="1" t="str">
        <f>IF($A3676&gt;--RIGHT($A$2,LEN($A$2)-8),"",SUMIF(Table1[SHIFT NOMENCLATURE], $B3676, Table1[EKIA]))</f>
        <v/>
      </c>
      <c r="H3676" s="1" t="str">
        <f>IF($A3676&gt;--RIGHT($A$2,LEN($A$2)-8),"",SUMIF(Table1[SHIFT NOMENCLATURE], $B3676, Table1[EWIA]))</f>
        <v/>
      </c>
      <c r="I3676" s="1" t="str">
        <f>IF($A3676&gt;--RIGHT($A$2,LEN($A$2)-8),"",SUMIF(Table1[SHIFT NOMENCLATURE], $B3676, Table1[EPW]))</f>
        <v/>
      </c>
      <c r="J3676" s="1" t="str">
        <f>IF($A3676&gt;--RIGHT($A$2,LEN($A$2)-8),"",SUMIF(Table1[SHIFT NOMENCLATURE], $B3676, Table1[FVIC KILL]))</f>
        <v/>
      </c>
      <c r="K3676" s="1" t="str">
        <f>IF($A3676&gt;--RIGHT($A$2,LEN($A$2)-8),"",SUMIF(Table1[SHIFT NOMENCLATURE], $B3676, Table1[FVIC MOB]))</f>
        <v/>
      </c>
      <c r="L3676" s="1" t="str">
        <f>IF($A3676&gt;--RIGHT($A$2,LEN($A$2)-8),"",SUMIF(Table1[SHIFT NOMENCLATURE], $B3676, Table1[FVIC FIRE]))</f>
        <v/>
      </c>
      <c r="M3676" s="1" t="str">
        <f>IF($A3676&gt;--RIGHT($A$2,LEN($A$2)-8),"",SUMIF(Table1[SHIFT NOMENCLATURE], $B3676, Table1[FKIA]))</f>
        <v/>
      </c>
      <c r="N3676" s="1" t="str">
        <f>IF($A3676&gt;--RIGHT($A$2,LEN($A$2)-8),"",SUMIF(Table1[SHIFT NOMENCLATURE], $B3676, Table1[FWIA]))</f>
        <v/>
      </c>
      <c r="O3676" s="1" t="str">
        <f>IF($A3676&gt;--RIGHT($A$2,LEN($A$2)-8),"",SUMIF(Table1[SHIFT NOMENCLATURE], $B3676, Table1[DUSTWUN]))</f>
        <v/>
      </c>
    </row>
    <row r="3677" spans="1:15" x14ac:dyDescent="0.25">
      <c r="A3677" s="1" t="str">
        <f t="shared" si="114"/>
        <v/>
      </c>
      <c r="B3677" t="str">
        <f t="shared" si="115"/>
        <v/>
      </c>
      <c r="C3677" s="1" t="str">
        <f>IF($A3677&gt;--RIGHT($A$2,LEN($A$2)-8),"",COUNTIF(Table1[SHIFT NOMENCLATURE],$B3677))</f>
        <v/>
      </c>
      <c r="D3677" s="1" t="str">
        <f>IF($A3677&gt;--RIGHT($A$2,LEN($A$2)-8),"",SUMIF(Table1[SHIFT NOMENCLATURE], $B3677, Table1[EVIC KILL]))</f>
        <v/>
      </c>
      <c r="E3677" s="1" t="str">
        <f>IF($A3677&gt;--RIGHT($A$2,LEN($A$2)-8),"",SUMIF(Table1[SHIFT NOMENCLATURE], $B3677, Table1[EVIC MOB]))</f>
        <v/>
      </c>
      <c r="F3677" s="1" t="str">
        <f>IF($A3677&gt;--RIGHT($A$2,LEN($A$2)-8),"",SUMIF(Table1[SHIFT NOMENCLATURE], $B3677, Table1[EVIC FIRE]))</f>
        <v/>
      </c>
      <c r="G3677" s="1" t="str">
        <f>IF($A3677&gt;--RIGHT($A$2,LEN($A$2)-8),"",SUMIF(Table1[SHIFT NOMENCLATURE], $B3677, Table1[EKIA]))</f>
        <v/>
      </c>
      <c r="H3677" s="1" t="str">
        <f>IF($A3677&gt;--RIGHT($A$2,LEN($A$2)-8),"",SUMIF(Table1[SHIFT NOMENCLATURE], $B3677, Table1[EWIA]))</f>
        <v/>
      </c>
      <c r="I3677" s="1" t="str">
        <f>IF($A3677&gt;--RIGHT($A$2,LEN($A$2)-8),"",SUMIF(Table1[SHIFT NOMENCLATURE], $B3677, Table1[EPW]))</f>
        <v/>
      </c>
      <c r="J3677" s="1" t="str">
        <f>IF($A3677&gt;--RIGHT($A$2,LEN($A$2)-8),"",SUMIF(Table1[SHIFT NOMENCLATURE], $B3677, Table1[FVIC KILL]))</f>
        <v/>
      </c>
      <c r="K3677" s="1" t="str">
        <f>IF($A3677&gt;--RIGHT($A$2,LEN($A$2)-8),"",SUMIF(Table1[SHIFT NOMENCLATURE], $B3677, Table1[FVIC MOB]))</f>
        <v/>
      </c>
      <c r="L3677" s="1" t="str">
        <f>IF($A3677&gt;--RIGHT($A$2,LEN($A$2)-8),"",SUMIF(Table1[SHIFT NOMENCLATURE], $B3677, Table1[FVIC FIRE]))</f>
        <v/>
      </c>
      <c r="M3677" s="1" t="str">
        <f>IF($A3677&gt;--RIGHT($A$2,LEN($A$2)-8),"",SUMIF(Table1[SHIFT NOMENCLATURE], $B3677, Table1[FKIA]))</f>
        <v/>
      </c>
      <c r="N3677" s="1" t="str">
        <f>IF($A3677&gt;--RIGHT($A$2,LEN($A$2)-8),"",SUMIF(Table1[SHIFT NOMENCLATURE], $B3677, Table1[FWIA]))</f>
        <v/>
      </c>
      <c r="O3677" s="1" t="str">
        <f>IF($A3677&gt;--RIGHT($A$2,LEN($A$2)-8),"",SUMIF(Table1[SHIFT NOMENCLATURE], $B3677, Table1[DUSTWUN]))</f>
        <v/>
      </c>
    </row>
    <row r="3678" spans="1:15" x14ac:dyDescent="0.25">
      <c r="A3678" s="1" t="str">
        <f t="shared" si="114"/>
        <v/>
      </c>
      <c r="B3678" t="str">
        <f t="shared" si="115"/>
        <v/>
      </c>
      <c r="C3678" s="1" t="str">
        <f>IF($A3678&gt;--RIGHT($A$2,LEN($A$2)-8),"",COUNTIF(Table1[SHIFT NOMENCLATURE],$B3678))</f>
        <v/>
      </c>
      <c r="D3678" s="1" t="str">
        <f>IF($A3678&gt;--RIGHT($A$2,LEN($A$2)-8),"",SUMIF(Table1[SHIFT NOMENCLATURE], $B3678, Table1[EVIC KILL]))</f>
        <v/>
      </c>
      <c r="E3678" s="1" t="str">
        <f>IF($A3678&gt;--RIGHT($A$2,LEN($A$2)-8),"",SUMIF(Table1[SHIFT NOMENCLATURE], $B3678, Table1[EVIC MOB]))</f>
        <v/>
      </c>
      <c r="F3678" s="1" t="str">
        <f>IF($A3678&gt;--RIGHT($A$2,LEN($A$2)-8),"",SUMIF(Table1[SHIFT NOMENCLATURE], $B3678, Table1[EVIC FIRE]))</f>
        <v/>
      </c>
      <c r="G3678" s="1" t="str">
        <f>IF($A3678&gt;--RIGHT($A$2,LEN($A$2)-8),"",SUMIF(Table1[SHIFT NOMENCLATURE], $B3678, Table1[EKIA]))</f>
        <v/>
      </c>
      <c r="H3678" s="1" t="str">
        <f>IF($A3678&gt;--RIGHT($A$2,LEN($A$2)-8),"",SUMIF(Table1[SHIFT NOMENCLATURE], $B3678, Table1[EWIA]))</f>
        <v/>
      </c>
      <c r="I3678" s="1" t="str">
        <f>IF($A3678&gt;--RIGHT($A$2,LEN($A$2)-8),"",SUMIF(Table1[SHIFT NOMENCLATURE], $B3678, Table1[EPW]))</f>
        <v/>
      </c>
      <c r="J3678" s="1" t="str">
        <f>IF($A3678&gt;--RIGHT($A$2,LEN($A$2)-8),"",SUMIF(Table1[SHIFT NOMENCLATURE], $B3678, Table1[FVIC KILL]))</f>
        <v/>
      </c>
      <c r="K3678" s="1" t="str">
        <f>IF($A3678&gt;--RIGHT($A$2,LEN($A$2)-8),"",SUMIF(Table1[SHIFT NOMENCLATURE], $B3678, Table1[FVIC MOB]))</f>
        <v/>
      </c>
      <c r="L3678" s="1" t="str">
        <f>IF($A3678&gt;--RIGHT($A$2,LEN($A$2)-8),"",SUMIF(Table1[SHIFT NOMENCLATURE], $B3678, Table1[FVIC FIRE]))</f>
        <v/>
      </c>
      <c r="M3678" s="1" t="str">
        <f>IF($A3678&gt;--RIGHT($A$2,LEN($A$2)-8),"",SUMIF(Table1[SHIFT NOMENCLATURE], $B3678, Table1[FKIA]))</f>
        <v/>
      </c>
      <c r="N3678" s="1" t="str">
        <f>IF($A3678&gt;--RIGHT($A$2,LEN($A$2)-8),"",SUMIF(Table1[SHIFT NOMENCLATURE], $B3678, Table1[FWIA]))</f>
        <v/>
      </c>
      <c r="O3678" s="1" t="str">
        <f>IF($A3678&gt;--RIGHT($A$2,LEN($A$2)-8),"",SUMIF(Table1[SHIFT NOMENCLATURE], $B3678, Table1[DUSTWUN]))</f>
        <v/>
      </c>
    </row>
    <row r="3679" spans="1:15" x14ac:dyDescent="0.25">
      <c r="A3679" s="1" t="str">
        <f t="shared" si="114"/>
        <v/>
      </c>
      <c r="B3679" t="str">
        <f t="shared" si="115"/>
        <v/>
      </c>
      <c r="C3679" s="1" t="str">
        <f>IF($A3679&gt;--RIGHT($A$2,LEN($A$2)-8),"",COUNTIF(Table1[SHIFT NOMENCLATURE],$B3679))</f>
        <v/>
      </c>
      <c r="D3679" s="1" t="str">
        <f>IF($A3679&gt;--RIGHT($A$2,LEN($A$2)-8),"",SUMIF(Table1[SHIFT NOMENCLATURE], $B3679, Table1[EVIC KILL]))</f>
        <v/>
      </c>
      <c r="E3679" s="1" t="str">
        <f>IF($A3679&gt;--RIGHT($A$2,LEN($A$2)-8),"",SUMIF(Table1[SHIFT NOMENCLATURE], $B3679, Table1[EVIC MOB]))</f>
        <v/>
      </c>
      <c r="F3679" s="1" t="str">
        <f>IF($A3679&gt;--RIGHT($A$2,LEN($A$2)-8),"",SUMIF(Table1[SHIFT NOMENCLATURE], $B3679, Table1[EVIC FIRE]))</f>
        <v/>
      </c>
      <c r="G3679" s="1" t="str">
        <f>IF($A3679&gt;--RIGHT($A$2,LEN($A$2)-8),"",SUMIF(Table1[SHIFT NOMENCLATURE], $B3679, Table1[EKIA]))</f>
        <v/>
      </c>
      <c r="H3679" s="1" t="str">
        <f>IF($A3679&gt;--RIGHT($A$2,LEN($A$2)-8),"",SUMIF(Table1[SHIFT NOMENCLATURE], $B3679, Table1[EWIA]))</f>
        <v/>
      </c>
      <c r="I3679" s="1" t="str">
        <f>IF($A3679&gt;--RIGHT($A$2,LEN($A$2)-8),"",SUMIF(Table1[SHIFT NOMENCLATURE], $B3679, Table1[EPW]))</f>
        <v/>
      </c>
      <c r="J3679" s="1" t="str">
        <f>IF($A3679&gt;--RIGHT($A$2,LEN($A$2)-8),"",SUMIF(Table1[SHIFT NOMENCLATURE], $B3679, Table1[FVIC KILL]))</f>
        <v/>
      </c>
      <c r="K3679" s="1" t="str">
        <f>IF($A3679&gt;--RIGHT($A$2,LEN($A$2)-8),"",SUMIF(Table1[SHIFT NOMENCLATURE], $B3679, Table1[FVIC MOB]))</f>
        <v/>
      </c>
      <c r="L3679" s="1" t="str">
        <f>IF($A3679&gt;--RIGHT($A$2,LEN($A$2)-8),"",SUMIF(Table1[SHIFT NOMENCLATURE], $B3679, Table1[FVIC FIRE]))</f>
        <v/>
      </c>
      <c r="M3679" s="1" t="str">
        <f>IF($A3679&gt;--RIGHT($A$2,LEN($A$2)-8),"",SUMIF(Table1[SHIFT NOMENCLATURE], $B3679, Table1[FKIA]))</f>
        <v/>
      </c>
      <c r="N3679" s="1" t="str">
        <f>IF($A3679&gt;--RIGHT($A$2,LEN($A$2)-8),"",SUMIF(Table1[SHIFT NOMENCLATURE], $B3679, Table1[FWIA]))</f>
        <v/>
      </c>
      <c r="O3679" s="1" t="str">
        <f>IF($A3679&gt;--RIGHT($A$2,LEN($A$2)-8),"",SUMIF(Table1[SHIFT NOMENCLATURE], $B3679, Table1[DUSTWUN]))</f>
        <v/>
      </c>
    </row>
    <row r="3680" spans="1:15" x14ac:dyDescent="0.25">
      <c r="A3680" s="1" t="str">
        <f t="shared" si="114"/>
        <v/>
      </c>
      <c r="B3680" t="str">
        <f t="shared" si="115"/>
        <v/>
      </c>
      <c r="C3680" s="1" t="str">
        <f>IF($A3680&gt;--RIGHT($A$2,LEN($A$2)-8),"",COUNTIF(Table1[SHIFT NOMENCLATURE],$B3680))</f>
        <v/>
      </c>
      <c r="D3680" s="1" t="str">
        <f>IF($A3680&gt;--RIGHT($A$2,LEN($A$2)-8),"",SUMIF(Table1[SHIFT NOMENCLATURE], $B3680, Table1[EVIC KILL]))</f>
        <v/>
      </c>
      <c r="E3680" s="1" t="str">
        <f>IF($A3680&gt;--RIGHT($A$2,LEN($A$2)-8),"",SUMIF(Table1[SHIFT NOMENCLATURE], $B3680, Table1[EVIC MOB]))</f>
        <v/>
      </c>
      <c r="F3680" s="1" t="str">
        <f>IF($A3680&gt;--RIGHT($A$2,LEN($A$2)-8),"",SUMIF(Table1[SHIFT NOMENCLATURE], $B3680, Table1[EVIC FIRE]))</f>
        <v/>
      </c>
      <c r="G3680" s="1" t="str">
        <f>IF($A3680&gt;--RIGHT($A$2,LEN($A$2)-8),"",SUMIF(Table1[SHIFT NOMENCLATURE], $B3680, Table1[EKIA]))</f>
        <v/>
      </c>
      <c r="H3680" s="1" t="str">
        <f>IF($A3680&gt;--RIGHT($A$2,LEN($A$2)-8),"",SUMIF(Table1[SHIFT NOMENCLATURE], $B3680, Table1[EWIA]))</f>
        <v/>
      </c>
      <c r="I3680" s="1" t="str">
        <f>IF($A3680&gt;--RIGHT($A$2,LEN($A$2)-8),"",SUMIF(Table1[SHIFT NOMENCLATURE], $B3680, Table1[EPW]))</f>
        <v/>
      </c>
      <c r="J3680" s="1" t="str">
        <f>IF($A3680&gt;--RIGHT($A$2,LEN($A$2)-8),"",SUMIF(Table1[SHIFT NOMENCLATURE], $B3680, Table1[FVIC KILL]))</f>
        <v/>
      </c>
      <c r="K3680" s="1" t="str">
        <f>IF($A3680&gt;--RIGHT($A$2,LEN($A$2)-8),"",SUMIF(Table1[SHIFT NOMENCLATURE], $B3680, Table1[FVIC MOB]))</f>
        <v/>
      </c>
      <c r="L3680" s="1" t="str">
        <f>IF($A3680&gt;--RIGHT($A$2,LEN($A$2)-8),"",SUMIF(Table1[SHIFT NOMENCLATURE], $B3680, Table1[FVIC FIRE]))</f>
        <v/>
      </c>
      <c r="M3680" s="1" t="str">
        <f>IF($A3680&gt;--RIGHT($A$2,LEN($A$2)-8),"",SUMIF(Table1[SHIFT NOMENCLATURE], $B3680, Table1[FKIA]))</f>
        <v/>
      </c>
      <c r="N3680" s="1" t="str">
        <f>IF($A3680&gt;--RIGHT($A$2,LEN($A$2)-8),"",SUMIF(Table1[SHIFT NOMENCLATURE], $B3680, Table1[FWIA]))</f>
        <v/>
      </c>
      <c r="O3680" s="1" t="str">
        <f>IF($A3680&gt;--RIGHT($A$2,LEN($A$2)-8),"",SUMIF(Table1[SHIFT NOMENCLATURE], $B3680, Table1[DUSTWUN]))</f>
        <v/>
      </c>
    </row>
    <row r="3681" spans="1:15" x14ac:dyDescent="0.25">
      <c r="A3681" s="1" t="str">
        <f t="shared" si="114"/>
        <v/>
      </c>
      <c r="B3681" t="str">
        <f t="shared" si="115"/>
        <v/>
      </c>
      <c r="C3681" s="1" t="str">
        <f>IF($A3681&gt;--RIGHT($A$2,LEN($A$2)-8),"",COUNTIF(Table1[SHIFT NOMENCLATURE],$B3681))</f>
        <v/>
      </c>
      <c r="D3681" s="1" t="str">
        <f>IF($A3681&gt;--RIGHT($A$2,LEN($A$2)-8),"",SUMIF(Table1[SHIFT NOMENCLATURE], $B3681, Table1[EVIC KILL]))</f>
        <v/>
      </c>
      <c r="E3681" s="1" t="str">
        <f>IF($A3681&gt;--RIGHT($A$2,LEN($A$2)-8),"",SUMIF(Table1[SHIFT NOMENCLATURE], $B3681, Table1[EVIC MOB]))</f>
        <v/>
      </c>
      <c r="F3681" s="1" t="str">
        <f>IF($A3681&gt;--RIGHT($A$2,LEN($A$2)-8),"",SUMIF(Table1[SHIFT NOMENCLATURE], $B3681, Table1[EVIC FIRE]))</f>
        <v/>
      </c>
      <c r="G3681" s="1" t="str">
        <f>IF($A3681&gt;--RIGHT($A$2,LEN($A$2)-8),"",SUMIF(Table1[SHIFT NOMENCLATURE], $B3681, Table1[EKIA]))</f>
        <v/>
      </c>
      <c r="H3681" s="1" t="str">
        <f>IF($A3681&gt;--RIGHT($A$2,LEN($A$2)-8),"",SUMIF(Table1[SHIFT NOMENCLATURE], $B3681, Table1[EWIA]))</f>
        <v/>
      </c>
      <c r="I3681" s="1" t="str">
        <f>IF($A3681&gt;--RIGHT($A$2,LEN($A$2)-8),"",SUMIF(Table1[SHIFT NOMENCLATURE], $B3681, Table1[EPW]))</f>
        <v/>
      </c>
      <c r="J3681" s="1" t="str">
        <f>IF($A3681&gt;--RIGHT($A$2,LEN($A$2)-8),"",SUMIF(Table1[SHIFT NOMENCLATURE], $B3681, Table1[FVIC KILL]))</f>
        <v/>
      </c>
      <c r="K3681" s="1" t="str">
        <f>IF($A3681&gt;--RIGHT($A$2,LEN($A$2)-8),"",SUMIF(Table1[SHIFT NOMENCLATURE], $B3681, Table1[FVIC MOB]))</f>
        <v/>
      </c>
      <c r="L3681" s="1" t="str">
        <f>IF($A3681&gt;--RIGHT($A$2,LEN($A$2)-8),"",SUMIF(Table1[SHIFT NOMENCLATURE], $B3681, Table1[FVIC FIRE]))</f>
        <v/>
      </c>
      <c r="M3681" s="1" t="str">
        <f>IF($A3681&gt;--RIGHT($A$2,LEN($A$2)-8),"",SUMIF(Table1[SHIFT NOMENCLATURE], $B3681, Table1[FKIA]))</f>
        <v/>
      </c>
      <c r="N3681" s="1" t="str">
        <f>IF($A3681&gt;--RIGHT($A$2,LEN($A$2)-8),"",SUMIF(Table1[SHIFT NOMENCLATURE], $B3681, Table1[FWIA]))</f>
        <v/>
      </c>
      <c r="O3681" s="1" t="str">
        <f>IF($A3681&gt;--RIGHT($A$2,LEN($A$2)-8),"",SUMIF(Table1[SHIFT NOMENCLATURE], $B3681, Table1[DUSTWUN]))</f>
        <v/>
      </c>
    </row>
    <row r="3682" spans="1:15" x14ac:dyDescent="0.25">
      <c r="A3682" s="1" t="str">
        <f t="shared" si="114"/>
        <v/>
      </c>
      <c r="B3682" t="str">
        <f t="shared" si="115"/>
        <v/>
      </c>
      <c r="C3682" s="1" t="str">
        <f>IF($A3682&gt;--RIGHT($A$2,LEN($A$2)-8),"",COUNTIF(Table1[SHIFT NOMENCLATURE],$B3682))</f>
        <v/>
      </c>
      <c r="D3682" s="1" t="str">
        <f>IF($A3682&gt;--RIGHT($A$2,LEN($A$2)-8),"",SUMIF(Table1[SHIFT NOMENCLATURE], $B3682, Table1[EVIC KILL]))</f>
        <v/>
      </c>
      <c r="E3682" s="1" t="str">
        <f>IF($A3682&gt;--RIGHT($A$2,LEN($A$2)-8),"",SUMIF(Table1[SHIFT NOMENCLATURE], $B3682, Table1[EVIC MOB]))</f>
        <v/>
      </c>
      <c r="F3682" s="1" t="str">
        <f>IF($A3682&gt;--RIGHT($A$2,LEN($A$2)-8),"",SUMIF(Table1[SHIFT NOMENCLATURE], $B3682, Table1[EVIC FIRE]))</f>
        <v/>
      </c>
      <c r="G3682" s="1" t="str">
        <f>IF($A3682&gt;--RIGHT($A$2,LEN($A$2)-8),"",SUMIF(Table1[SHIFT NOMENCLATURE], $B3682, Table1[EKIA]))</f>
        <v/>
      </c>
      <c r="H3682" s="1" t="str">
        <f>IF($A3682&gt;--RIGHT($A$2,LEN($A$2)-8),"",SUMIF(Table1[SHIFT NOMENCLATURE], $B3682, Table1[EWIA]))</f>
        <v/>
      </c>
      <c r="I3682" s="1" t="str">
        <f>IF($A3682&gt;--RIGHT($A$2,LEN($A$2)-8),"",SUMIF(Table1[SHIFT NOMENCLATURE], $B3682, Table1[EPW]))</f>
        <v/>
      </c>
      <c r="J3682" s="1" t="str">
        <f>IF($A3682&gt;--RIGHT($A$2,LEN($A$2)-8),"",SUMIF(Table1[SHIFT NOMENCLATURE], $B3682, Table1[FVIC KILL]))</f>
        <v/>
      </c>
      <c r="K3682" s="1" t="str">
        <f>IF($A3682&gt;--RIGHT($A$2,LEN($A$2)-8),"",SUMIF(Table1[SHIFT NOMENCLATURE], $B3682, Table1[FVIC MOB]))</f>
        <v/>
      </c>
      <c r="L3682" s="1" t="str">
        <f>IF($A3682&gt;--RIGHT($A$2,LEN($A$2)-8),"",SUMIF(Table1[SHIFT NOMENCLATURE], $B3682, Table1[FVIC FIRE]))</f>
        <v/>
      </c>
      <c r="M3682" s="1" t="str">
        <f>IF($A3682&gt;--RIGHT($A$2,LEN($A$2)-8),"",SUMIF(Table1[SHIFT NOMENCLATURE], $B3682, Table1[FKIA]))</f>
        <v/>
      </c>
      <c r="N3682" s="1" t="str">
        <f>IF($A3682&gt;--RIGHT($A$2,LEN($A$2)-8),"",SUMIF(Table1[SHIFT NOMENCLATURE], $B3682, Table1[FWIA]))</f>
        <v/>
      </c>
      <c r="O3682" s="1" t="str">
        <f>IF($A3682&gt;--RIGHT($A$2,LEN($A$2)-8),"",SUMIF(Table1[SHIFT NOMENCLATURE], $B3682, Table1[DUSTWUN]))</f>
        <v/>
      </c>
    </row>
    <row r="3683" spans="1:15" x14ac:dyDescent="0.25">
      <c r="A3683" s="1" t="str">
        <f t="shared" si="114"/>
        <v/>
      </c>
      <c r="B3683" t="str">
        <f t="shared" si="115"/>
        <v/>
      </c>
      <c r="C3683" s="1" t="str">
        <f>IF($A3683&gt;--RIGHT($A$2,LEN($A$2)-8),"",COUNTIF(Table1[SHIFT NOMENCLATURE],$B3683))</f>
        <v/>
      </c>
      <c r="D3683" s="1" t="str">
        <f>IF($A3683&gt;--RIGHT($A$2,LEN($A$2)-8),"",SUMIF(Table1[SHIFT NOMENCLATURE], $B3683, Table1[EVIC KILL]))</f>
        <v/>
      </c>
      <c r="E3683" s="1" t="str">
        <f>IF($A3683&gt;--RIGHT($A$2,LEN($A$2)-8),"",SUMIF(Table1[SHIFT NOMENCLATURE], $B3683, Table1[EVIC MOB]))</f>
        <v/>
      </c>
      <c r="F3683" s="1" t="str">
        <f>IF($A3683&gt;--RIGHT($A$2,LEN($A$2)-8),"",SUMIF(Table1[SHIFT NOMENCLATURE], $B3683, Table1[EVIC FIRE]))</f>
        <v/>
      </c>
      <c r="G3683" s="1" t="str">
        <f>IF($A3683&gt;--RIGHT($A$2,LEN($A$2)-8),"",SUMIF(Table1[SHIFT NOMENCLATURE], $B3683, Table1[EKIA]))</f>
        <v/>
      </c>
      <c r="H3683" s="1" t="str">
        <f>IF($A3683&gt;--RIGHT($A$2,LEN($A$2)-8),"",SUMIF(Table1[SHIFT NOMENCLATURE], $B3683, Table1[EWIA]))</f>
        <v/>
      </c>
      <c r="I3683" s="1" t="str">
        <f>IF($A3683&gt;--RIGHT($A$2,LEN($A$2)-8),"",SUMIF(Table1[SHIFT NOMENCLATURE], $B3683, Table1[EPW]))</f>
        <v/>
      </c>
      <c r="J3683" s="1" t="str">
        <f>IF($A3683&gt;--RIGHT($A$2,LEN($A$2)-8),"",SUMIF(Table1[SHIFT NOMENCLATURE], $B3683, Table1[FVIC KILL]))</f>
        <v/>
      </c>
      <c r="K3683" s="1" t="str">
        <f>IF($A3683&gt;--RIGHT($A$2,LEN($A$2)-8),"",SUMIF(Table1[SHIFT NOMENCLATURE], $B3683, Table1[FVIC MOB]))</f>
        <v/>
      </c>
      <c r="L3683" s="1" t="str">
        <f>IF($A3683&gt;--RIGHT($A$2,LEN($A$2)-8),"",SUMIF(Table1[SHIFT NOMENCLATURE], $B3683, Table1[FVIC FIRE]))</f>
        <v/>
      </c>
      <c r="M3683" s="1" t="str">
        <f>IF($A3683&gt;--RIGHT($A$2,LEN($A$2)-8),"",SUMIF(Table1[SHIFT NOMENCLATURE], $B3683, Table1[FKIA]))</f>
        <v/>
      </c>
      <c r="N3683" s="1" t="str">
        <f>IF($A3683&gt;--RIGHT($A$2,LEN($A$2)-8),"",SUMIF(Table1[SHIFT NOMENCLATURE], $B3683, Table1[FWIA]))</f>
        <v/>
      </c>
      <c r="O3683" s="1" t="str">
        <f>IF($A3683&gt;--RIGHT($A$2,LEN($A$2)-8),"",SUMIF(Table1[SHIFT NOMENCLATURE], $B3683, Table1[DUSTWUN]))</f>
        <v/>
      </c>
    </row>
    <row r="3684" spans="1:15" x14ac:dyDescent="0.25">
      <c r="A3684" s="1" t="str">
        <f t="shared" si="114"/>
        <v/>
      </c>
      <c r="B3684" t="str">
        <f t="shared" si="115"/>
        <v/>
      </c>
      <c r="C3684" s="1" t="str">
        <f>IF($A3684&gt;--RIGHT($A$2,LEN($A$2)-8),"",COUNTIF(Table1[SHIFT NOMENCLATURE],$B3684))</f>
        <v/>
      </c>
      <c r="D3684" s="1" t="str">
        <f>IF($A3684&gt;--RIGHT($A$2,LEN($A$2)-8),"",SUMIF(Table1[SHIFT NOMENCLATURE], $B3684, Table1[EVIC KILL]))</f>
        <v/>
      </c>
      <c r="E3684" s="1" t="str">
        <f>IF($A3684&gt;--RIGHT($A$2,LEN($A$2)-8),"",SUMIF(Table1[SHIFT NOMENCLATURE], $B3684, Table1[EVIC MOB]))</f>
        <v/>
      </c>
      <c r="F3684" s="1" t="str">
        <f>IF($A3684&gt;--RIGHT($A$2,LEN($A$2)-8),"",SUMIF(Table1[SHIFT NOMENCLATURE], $B3684, Table1[EVIC FIRE]))</f>
        <v/>
      </c>
      <c r="G3684" s="1" t="str">
        <f>IF($A3684&gt;--RIGHT($A$2,LEN($A$2)-8),"",SUMIF(Table1[SHIFT NOMENCLATURE], $B3684, Table1[EKIA]))</f>
        <v/>
      </c>
      <c r="H3684" s="1" t="str">
        <f>IF($A3684&gt;--RIGHT($A$2,LEN($A$2)-8),"",SUMIF(Table1[SHIFT NOMENCLATURE], $B3684, Table1[EWIA]))</f>
        <v/>
      </c>
      <c r="I3684" s="1" t="str">
        <f>IF($A3684&gt;--RIGHT($A$2,LEN($A$2)-8),"",SUMIF(Table1[SHIFT NOMENCLATURE], $B3684, Table1[EPW]))</f>
        <v/>
      </c>
      <c r="J3684" s="1" t="str">
        <f>IF($A3684&gt;--RIGHT($A$2,LEN($A$2)-8),"",SUMIF(Table1[SHIFT NOMENCLATURE], $B3684, Table1[FVIC KILL]))</f>
        <v/>
      </c>
      <c r="K3684" s="1" t="str">
        <f>IF($A3684&gt;--RIGHT($A$2,LEN($A$2)-8),"",SUMIF(Table1[SHIFT NOMENCLATURE], $B3684, Table1[FVIC MOB]))</f>
        <v/>
      </c>
      <c r="L3684" s="1" t="str">
        <f>IF($A3684&gt;--RIGHT($A$2,LEN($A$2)-8),"",SUMIF(Table1[SHIFT NOMENCLATURE], $B3684, Table1[FVIC FIRE]))</f>
        <v/>
      </c>
      <c r="M3684" s="1" t="str">
        <f>IF($A3684&gt;--RIGHT($A$2,LEN($A$2)-8),"",SUMIF(Table1[SHIFT NOMENCLATURE], $B3684, Table1[FKIA]))</f>
        <v/>
      </c>
      <c r="N3684" s="1" t="str">
        <f>IF($A3684&gt;--RIGHT($A$2,LEN($A$2)-8),"",SUMIF(Table1[SHIFT NOMENCLATURE], $B3684, Table1[FWIA]))</f>
        <v/>
      </c>
      <c r="O3684" s="1" t="str">
        <f>IF($A3684&gt;--RIGHT($A$2,LEN($A$2)-8),"",SUMIF(Table1[SHIFT NOMENCLATURE], $B3684, Table1[DUSTWUN]))</f>
        <v/>
      </c>
    </row>
    <row r="3685" spans="1:15" x14ac:dyDescent="0.25">
      <c r="A3685" s="1" t="str">
        <f t="shared" si="114"/>
        <v/>
      </c>
      <c r="B3685" t="str">
        <f t="shared" si="115"/>
        <v/>
      </c>
      <c r="C3685" s="1" t="str">
        <f>IF($A3685&gt;--RIGHT($A$2,LEN($A$2)-8),"",COUNTIF(Table1[SHIFT NOMENCLATURE],$B3685))</f>
        <v/>
      </c>
      <c r="D3685" s="1" t="str">
        <f>IF($A3685&gt;--RIGHT($A$2,LEN($A$2)-8),"",SUMIF(Table1[SHIFT NOMENCLATURE], $B3685, Table1[EVIC KILL]))</f>
        <v/>
      </c>
      <c r="E3685" s="1" t="str">
        <f>IF($A3685&gt;--RIGHT($A$2,LEN($A$2)-8),"",SUMIF(Table1[SHIFT NOMENCLATURE], $B3685, Table1[EVIC MOB]))</f>
        <v/>
      </c>
      <c r="F3685" s="1" t="str">
        <f>IF($A3685&gt;--RIGHT($A$2,LEN($A$2)-8),"",SUMIF(Table1[SHIFT NOMENCLATURE], $B3685, Table1[EVIC FIRE]))</f>
        <v/>
      </c>
      <c r="G3685" s="1" t="str">
        <f>IF($A3685&gt;--RIGHT($A$2,LEN($A$2)-8),"",SUMIF(Table1[SHIFT NOMENCLATURE], $B3685, Table1[EKIA]))</f>
        <v/>
      </c>
      <c r="H3685" s="1" t="str">
        <f>IF($A3685&gt;--RIGHT($A$2,LEN($A$2)-8),"",SUMIF(Table1[SHIFT NOMENCLATURE], $B3685, Table1[EWIA]))</f>
        <v/>
      </c>
      <c r="I3685" s="1" t="str">
        <f>IF($A3685&gt;--RIGHT($A$2,LEN($A$2)-8),"",SUMIF(Table1[SHIFT NOMENCLATURE], $B3685, Table1[EPW]))</f>
        <v/>
      </c>
      <c r="J3685" s="1" t="str">
        <f>IF($A3685&gt;--RIGHT($A$2,LEN($A$2)-8),"",SUMIF(Table1[SHIFT NOMENCLATURE], $B3685, Table1[FVIC KILL]))</f>
        <v/>
      </c>
      <c r="K3685" s="1" t="str">
        <f>IF($A3685&gt;--RIGHT($A$2,LEN($A$2)-8),"",SUMIF(Table1[SHIFT NOMENCLATURE], $B3685, Table1[FVIC MOB]))</f>
        <v/>
      </c>
      <c r="L3685" s="1" t="str">
        <f>IF($A3685&gt;--RIGHT($A$2,LEN($A$2)-8),"",SUMIF(Table1[SHIFT NOMENCLATURE], $B3685, Table1[FVIC FIRE]))</f>
        <v/>
      </c>
      <c r="M3685" s="1" t="str">
        <f>IF($A3685&gt;--RIGHT($A$2,LEN($A$2)-8),"",SUMIF(Table1[SHIFT NOMENCLATURE], $B3685, Table1[FKIA]))</f>
        <v/>
      </c>
      <c r="N3685" s="1" t="str">
        <f>IF($A3685&gt;--RIGHT($A$2,LEN($A$2)-8),"",SUMIF(Table1[SHIFT NOMENCLATURE], $B3685, Table1[FWIA]))</f>
        <v/>
      </c>
      <c r="O3685" s="1" t="str">
        <f>IF($A3685&gt;--RIGHT($A$2,LEN($A$2)-8),"",SUMIF(Table1[SHIFT NOMENCLATURE], $B3685, Table1[DUSTWUN]))</f>
        <v/>
      </c>
    </row>
    <row r="3686" spans="1:15" x14ac:dyDescent="0.25">
      <c r="A3686" s="1" t="str">
        <f t="shared" si="114"/>
        <v/>
      </c>
      <c r="B3686" t="str">
        <f t="shared" si="115"/>
        <v/>
      </c>
      <c r="C3686" s="1" t="str">
        <f>IF($A3686&gt;--RIGHT($A$2,LEN($A$2)-8),"",COUNTIF(Table1[SHIFT NOMENCLATURE],$B3686))</f>
        <v/>
      </c>
      <c r="D3686" s="1" t="str">
        <f>IF($A3686&gt;--RIGHT($A$2,LEN($A$2)-8),"",SUMIF(Table1[SHIFT NOMENCLATURE], $B3686, Table1[EVIC KILL]))</f>
        <v/>
      </c>
      <c r="E3686" s="1" t="str">
        <f>IF($A3686&gt;--RIGHT($A$2,LEN($A$2)-8),"",SUMIF(Table1[SHIFT NOMENCLATURE], $B3686, Table1[EVIC MOB]))</f>
        <v/>
      </c>
      <c r="F3686" s="1" t="str">
        <f>IF($A3686&gt;--RIGHT($A$2,LEN($A$2)-8),"",SUMIF(Table1[SHIFT NOMENCLATURE], $B3686, Table1[EVIC FIRE]))</f>
        <v/>
      </c>
      <c r="G3686" s="1" t="str">
        <f>IF($A3686&gt;--RIGHT($A$2,LEN($A$2)-8),"",SUMIF(Table1[SHIFT NOMENCLATURE], $B3686, Table1[EKIA]))</f>
        <v/>
      </c>
      <c r="H3686" s="1" t="str">
        <f>IF($A3686&gt;--RIGHT($A$2,LEN($A$2)-8),"",SUMIF(Table1[SHIFT NOMENCLATURE], $B3686, Table1[EWIA]))</f>
        <v/>
      </c>
      <c r="I3686" s="1" t="str">
        <f>IF($A3686&gt;--RIGHT($A$2,LEN($A$2)-8),"",SUMIF(Table1[SHIFT NOMENCLATURE], $B3686, Table1[EPW]))</f>
        <v/>
      </c>
      <c r="J3686" s="1" t="str">
        <f>IF($A3686&gt;--RIGHT($A$2,LEN($A$2)-8),"",SUMIF(Table1[SHIFT NOMENCLATURE], $B3686, Table1[FVIC KILL]))</f>
        <v/>
      </c>
      <c r="K3686" s="1" t="str">
        <f>IF($A3686&gt;--RIGHT($A$2,LEN($A$2)-8),"",SUMIF(Table1[SHIFT NOMENCLATURE], $B3686, Table1[FVIC MOB]))</f>
        <v/>
      </c>
      <c r="L3686" s="1" t="str">
        <f>IF($A3686&gt;--RIGHT($A$2,LEN($A$2)-8),"",SUMIF(Table1[SHIFT NOMENCLATURE], $B3686, Table1[FVIC FIRE]))</f>
        <v/>
      </c>
      <c r="M3686" s="1" t="str">
        <f>IF($A3686&gt;--RIGHT($A$2,LEN($A$2)-8),"",SUMIF(Table1[SHIFT NOMENCLATURE], $B3686, Table1[FKIA]))</f>
        <v/>
      </c>
      <c r="N3686" s="1" t="str">
        <f>IF($A3686&gt;--RIGHT($A$2,LEN($A$2)-8),"",SUMIF(Table1[SHIFT NOMENCLATURE], $B3686, Table1[FWIA]))</f>
        <v/>
      </c>
      <c r="O3686" s="1" t="str">
        <f>IF($A3686&gt;--RIGHT($A$2,LEN($A$2)-8),"",SUMIF(Table1[SHIFT NOMENCLATURE], $B3686, Table1[DUSTWUN]))</f>
        <v/>
      </c>
    </row>
    <row r="3687" spans="1:15" x14ac:dyDescent="0.25">
      <c r="A3687" s="1" t="str">
        <f t="shared" si="114"/>
        <v/>
      </c>
      <c r="B3687" t="str">
        <f t="shared" si="115"/>
        <v/>
      </c>
      <c r="C3687" s="1" t="str">
        <f>IF($A3687&gt;--RIGHT($A$2,LEN($A$2)-8),"",COUNTIF(Table1[SHIFT NOMENCLATURE],$B3687))</f>
        <v/>
      </c>
      <c r="D3687" s="1" t="str">
        <f>IF($A3687&gt;--RIGHT($A$2,LEN($A$2)-8),"",SUMIF(Table1[SHIFT NOMENCLATURE], $B3687, Table1[EVIC KILL]))</f>
        <v/>
      </c>
      <c r="E3687" s="1" t="str">
        <f>IF($A3687&gt;--RIGHT($A$2,LEN($A$2)-8),"",SUMIF(Table1[SHIFT NOMENCLATURE], $B3687, Table1[EVIC MOB]))</f>
        <v/>
      </c>
      <c r="F3687" s="1" t="str">
        <f>IF($A3687&gt;--RIGHT($A$2,LEN($A$2)-8),"",SUMIF(Table1[SHIFT NOMENCLATURE], $B3687, Table1[EVIC FIRE]))</f>
        <v/>
      </c>
      <c r="G3687" s="1" t="str">
        <f>IF($A3687&gt;--RIGHT($A$2,LEN($A$2)-8),"",SUMIF(Table1[SHIFT NOMENCLATURE], $B3687, Table1[EKIA]))</f>
        <v/>
      </c>
      <c r="H3687" s="1" t="str">
        <f>IF($A3687&gt;--RIGHT($A$2,LEN($A$2)-8),"",SUMIF(Table1[SHIFT NOMENCLATURE], $B3687, Table1[EWIA]))</f>
        <v/>
      </c>
      <c r="I3687" s="1" t="str">
        <f>IF($A3687&gt;--RIGHT($A$2,LEN($A$2)-8),"",SUMIF(Table1[SHIFT NOMENCLATURE], $B3687, Table1[EPW]))</f>
        <v/>
      </c>
      <c r="J3687" s="1" t="str">
        <f>IF($A3687&gt;--RIGHT($A$2,LEN($A$2)-8),"",SUMIF(Table1[SHIFT NOMENCLATURE], $B3687, Table1[FVIC KILL]))</f>
        <v/>
      </c>
      <c r="K3687" s="1" t="str">
        <f>IF($A3687&gt;--RIGHT($A$2,LEN($A$2)-8),"",SUMIF(Table1[SHIFT NOMENCLATURE], $B3687, Table1[FVIC MOB]))</f>
        <v/>
      </c>
      <c r="L3687" s="1" t="str">
        <f>IF($A3687&gt;--RIGHT($A$2,LEN($A$2)-8),"",SUMIF(Table1[SHIFT NOMENCLATURE], $B3687, Table1[FVIC FIRE]))</f>
        <v/>
      </c>
      <c r="M3687" s="1" t="str">
        <f>IF($A3687&gt;--RIGHT($A$2,LEN($A$2)-8),"",SUMIF(Table1[SHIFT NOMENCLATURE], $B3687, Table1[FKIA]))</f>
        <v/>
      </c>
      <c r="N3687" s="1" t="str">
        <f>IF($A3687&gt;--RIGHT($A$2,LEN($A$2)-8),"",SUMIF(Table1[SHIFT NOMENCLATURE], $B3687, Table1[FWIA]))</f>
        <v/>
      </c>
      <c r="O3687" s="1" t="str">
        <f>IF($A3687&gt;--RIGHT($A$2,LEN($A$2)-8),"",SUMIF(Table1[SHIFT NOMENCLATURE], $B3687, Table1[DUSTWUN]))</f>
        <v/>
      </c>
    </row>
    <row r="3688" spans="1:15" x14ac:dyDescent="0.25">
      <c r="A3688" s="1" t="str">
        <f t="shared" si="114"/>
        <v/>
      </c>
      <c r="B3688" t="str">
        <f t="shared" si="115"/>
        <v/>
      </c>
      <c r="C3688" s="1" t="str">
        <f>IF($A3688&gt;--RIGHT($A$2,LEN($A$2)-8),"",COUNTIF(Table1[SHIFT NOMENCLATURE],$B3688))</f>
        <v/>
      </c>
      <c r="D3688" s="1" t="str">
        <f>IF($A3688&gt;--RIGHT($A$2,LEN($A$2)-8),"",SUMIF(Table1[SHIFT NOMENCLATURE], $B3688, Table1[EVIC KILL]))</f>
        <v/>
      </c>
      <c r="E3688" s="1" t="str">
        <f>IF($A3688&gt;--RIGHT($A$2,LEN($A$2)-8),"",SUMIF(Table1[SHIFT NOMENCLATURE], $B3688, Table1[EVIC MOB]))</f>
        <v/>
      </c>
      <c r="F3688" s="1" t="str">
        <f>IF($A3688&gt;--RIGHT($A$2,LEN($A$2)-8),"",SUMIF(Table1[SHIFT NOMENCLATURE], $B3688, Table1[EVIC FIRE]))</f>
        <v/>
      </c>
      <c r="G3688" s="1" t="str">
        <f>IF($A3688&gt;--RIGHT($A$2,LEN($A$2)-8),"",SUMIF(Table1[SHIFT NOMENCLATURE], $B3688, Table1[EKIA]))</f>
        <v/>
      </c>
      <c r="H3688" s="1" t="str">
        <f>IF($A3688&gt;--RIGHT($A$2,LEN($A$2)-8),"",SUMIF(Table1[SHIFT NOMENCLATURE], $B3688, Table1[EWIA]))</f>
        <v/>
      </c>
      <c r="I3688" s="1" t="str">
        <f>IF($A3688&gt;--RIGHT($A$2,LEN($A$2)-8),"",SUMIF(Table1[SHIFT NOMENCLATURE], $B3688, Table1[EPW]))</f>
        <v/>
      </c>
      <c r="J3688" s="1" t="str">
        <f>IF($A3688&gt;--RIGHT($A$2,LEN($A$2)-8),"",SUMIF(Table1[SHIFT NOMENCLATURE], $B3688, Table1[FVIC KILL]))</f>
        <v/>
      </c>
      <c r="K3688" s="1" t="str">
        <f>IF($A3688&gt;--RIGHT($A$2,LEN($A$2)-8),"",SUMIF(Table1[SHIFT NOMENCLATURE], $B3688, Table1[FVIC MOB]))</f>
        <v/>
      </c>
      <c r="L3688" s="1" t="str">
        <f>IF($A3688&gt;--RIGHT($A$2,LEN($A$2)-8),"",SUMIF(Table1[SHIFT NOMENCLATURE], $B3688, Table1[FVIC FIRE]))</f>
        <v/>
      </c>
      <c r="M3688" s="1" t="str">
        <f>IF($A3688&gt;--RIGHT($A$2,LEN($A$2)-8),"",SUMIF(Table1[SHIFT NOMENCLATURE], $B3688, Table1[FKIA]))</f>
        <v/>
      </c>
      <c r="N3688" s="1" t="str">
        <f>IF($A3688&gt;--RIGHT($A$2,LEN($A$2)-8),"",SUMIF(Table1[SHIFT NOMENCLATURE], $B3688, Table1[FWIA]))</f>
        <v/>
      </c>
      <c r="O3688" s="1" t="str">
        <f>IF($A3688&gt;--RIGHT($A$2,LEN($A$2)-8),"",SUMIF(Table1[SHIFT NOMENCLATURE], $B3688, Table1[DUSTWUN]))</f>
        <v/>
      </c>
    </row>
    <row r="3689" spans="1:15" x14ac:dyDescent="0.25">
      <c r="A3689" s="1" t="str">
        <f t="shared" si="114"/>
        <v/>
      </c>
      <c r="B3689" t="str">
        <f t="shared" si="115"/>
        <v/>
      </c>
      <c r="C3689" s="1" t="str">
        <f>IF($A3689&gt;--RIGHT($A$2,LEN($A$2)-8),"",COUNTIF(Table1[SHIFT NOMENCLATURE],$B3689))</f>
        <v/>
      </c>
      <c r="D3689" s="1" t="str">
        <f>IF($A3689&gt;--RIGHT($A$2,LEN($A$2)-8),"",SUMIF(Table1[SHIFT NOMENCLATURE], $B3689, Table1[EVIC KILL]))</f>
        <v/>
      </c>
      <c r="E3689" s="1" t="str">
        <f>IF($A3689&gt;--RIGHT($A$2,LEN($A$2)-8),"",SUMIF(Table1[SHIFT NOMENCLATURE], $B3689, Table1[EVIC MOB]))</f>
        <v/>
      </c>
      <c r="F3689" s="1" t="str">
        <f>IF($A3689&gt;--RIGHT($A$2,LEN($A$2)-8),"",SUMIF(Table1[SHIFT NOMENCLATURE], $B3689, Table1[EVIC FIRE]))</f>
        <v/>
      </c>
      <c r="G3689" s="1" t="str">
        <f>IF($A3689&gt;--RIGHT($A$2,LEN($A$2)-8),"",SUMIF(Table1[SHIFT NOMENCLATURE], $B3689, Table1[EKIA]))</f>
        <v/>
      </c>
      <c r="H3689" s="1" t="str">
        <f>IF($A3689&gt;--RIGHT($A$2,LEN($A$2)-8),"",SUMIF(Table1[SHIFT NOMENCLATURE], $B3689, Table1[EWIA]))</f>
        <v/>
      </c>
      <c r="I3689" s="1" t="str">
        <f>IF($A3689&gt;--RIGHT($A$2,LEN($A$2)-8),"",SUMIF(Table1[SHIFT NOMENCLATURE], $B3689, Table1[EPW]))</f>
        <v/>
      </c>
      <c r="J3689" s="1" t="str">
        <f>IF($A3689&gt;--RIGHT($A$2,LEN($A$2)-8),"",SUMIF(Table1[SHIFT NOMENCLATURE], $B3689, Table1[FVIC KILL]))</f>
        <v/>
      </c>
      <c r="K3689" s="1" t="str">
        <f>IF($A3689&gt;--RIGHT($A$2,LEN($A$2)-8),"",SUMIF(Table1[SHIFT NOMENCLATURE], $B3689, Table1[FVIC MOB]))</f>
        <v/>
      </c>
      <c r="L3689" s="1" t="str">
        <f>IF($A3689&gt;--RIGHT($A$2,LEN($A$2)-8),"",SUMIF(Table1[SHIFT NOMENCLATURE], $B3689, Table1[FVIC FIRE]))</f>
        <v/>
      </c>
      <c r="M3689" s="1" t="str">
        <f>IF($A3689&gt;--RIGHT($A$2,LEN($A$2)-8),"",SUMIF(Table1[SHIFT NOMENCLATURE], $B3689, Table1[FKIA]))</f>
        <v/>
      </c>
      <c r="N3689" s="1" t="str">
        <f>IF($A3689&gt;--RIGHT($A$2,LEN($A$2)-8),"",SUMIF(Table1[SHIFT NOMENCLATURE], $B3689, Table1[FWIA]))</f>
        <v/>
      </c>
      <c r="O3689" s="1" t="str">
        <f>IF($A3689&gt;--RIGHT($A$2,LEN($A$2)-8),"",SUMIF(Table1[SHIFT NOMENCLATURE], $B3689, Table1[DUSTWUN]))</f>
        <v/>
      </c>
    </row>
    <row r="3690" spans="1:15" x14ac:dyDescent="0.25">
      <c r="A3690" s="1" t="str">
        <f t="shared" si="114"/>
        <v/>
      </c>
      <c r="B3690" t="str">
        <f t="shared" si="115"/>
        <v/>
      </c>
      <c r="C3690" s="1" t="str">
        <f>IF($A3690&gt;--RIGHT($A$2,LEN($A$2)-8),"",COUNTIF(Table1[SHIFT NOMENCLATURE],$B3690))</f>
        <v/>
      </c>
      <c r="D3690" s="1" t="str">
        <f>IF($A3690&gt;--RIGHT($A$2,LEN($A$2)-8),"",SUMIF(Table1[SHIFT NOMENCLATURE], $B3690, Table1[EVIC KILL]))</f>
        <v/>
      </c>
      <c r="E3690" s="1" t="str">
        <f>IF($A3690&gt;--RIGHT($A$2,LEN($A$2)-8),"",SUMIF(Table1[SHIFT NOMENCLATURE], $B3690, Table1[EVIC MOB]))</f>
        <v/>
      </c>
      <c r="F3690" s="1" t="str">
        <f>IF($A3690&gt;--RIGHT($A$2,LEN($A$2)-8),"",SUMIF(Table1[SHIFT NOMENCLATURE], $B3690, Table1[EVIC FIRE]))</f>
        <v/>
      </c>
      <c r="G3690" s="1" t="str">
        <f>IF($A3690&gt;--RIGHT($A$2,LEN($A$2)-8),"",SUMIF(Table1[SHIFT NOMENCLATURE], $B3690, Table1[EKIA]))</f>
        <v/>
      </c>
      <c r="H3690" s="1" t="str">
        <f>IF($A3690&gt;--RIGHT($A$2,LEN($A$2)-8),"",SUMIF(Table1[SHIFT NOMENCLATURE], $B3690, Table1[EWIA]))</f>
        <v/>
      </c>
      <c r="I3690" s="1" t="str">
        <f>IF($A3690&gt;--RIGHT($A$2,LEN($A$2)-8),"",SUMIF(Table1[SHIFT NOMENCLATURE], $B3690, Table1[EPW]))</f>
        <v/>
      </c>
      <c r="J3690" s="1" t="str">
        <f>IF($A3690&gt;--RIGHT($A$2,LEN($A$2)-8),"",SUMIF(Table1[SHIFT NOMENCLATURE], $B3690, Table1[FVIC KILL]))</f>
        <v/>
      </c>
      <c r="K3690" s="1" t="str">
        <f>IF($A3690&gt;--RIGHT($A$2,LEN($A$2)-8),"",SUMIF(Table1[SHIFT NOMENCLATURE], $B3690, Table1[FVIC MOB]))</f>
        <v/>
      </c>
      <c r="L3690" s="1" t="str">
        <f>IF($A3690&gt;--RIGHT($A$2,LEN($A$2)-8),"",SUMIF(Table1[SHIFT NOMENCLATURE], $B3690, Table1[FVIC FIRE]))</f>
        <v/>
      </c>
      <c r="M3690" s="1" t="str">
        <f>IF($A3690&gt;--RIGHT($A$2,LEN($A$2)-8),"",SUMIF(Table1[SHIFT NOMENCLATURE], $B3690, Table1[FKIA]))</f>
        <v/>
      </c>
      <c r="N3690" s="1" t="str">
        <f>IF($A3690&gt;--RIGHT($A$2,LEN($A$2)-8),"",SUMIF(Table1[SHIFT NOMENCLATURE], $B3690, Table1[FWIA]))</f>
        <v/>
      </c>
      <c r="O3690" s="1" t="str">
        <f>IF($A3690&gt;--RIGHT($A$2,LEN($A$2)-8),"",SUMIF(Table1[SHIFT NOMENCLATURE], $B3690, Table1[DUSTWUN]))</f>
        <v/>
      </c>
    </row>
    <row r="3691" spans="1:15" x14ac:dyDescent="0.25">
      <c r="A3691" s="1" t="str">
        <f t="shared" si="114"/>
        <v/>
      </c>
      <c r="B3691" t="str">
        <f t="shared" si="115"/>
        <v/>
      </c>
      <c r="C3691" s="1" t="str">
        <f>IF($A3691&gt;--RIGHT($A$2,LEN($A$2)-8),"",COUNTIF(Table1[SHIFT NOMENCLATURE],$B3691))</f>
        <v/>
      </c>
      <c r="D3691" s="1" t="str">
        <f>IF($A3691&gt;--RIGHT($A$2,LEN($A$2)-8),"",SUMIF(Table1[SHIFT NOMENCLATURE], $B3691, Table1[EVIC KILL]))</f>
        <v/>
      </c>
      <c r="E3691" s="1" t="str">
        <f>IF($A3691&gt;--RIGHT($A$2,LEN($A$2)-8),"",SUMIF(Table1[SHIFT NOMENCLATURE], $B3691, Table1[EVIC MOB]))</f>
        <v/>
      </c>
      <c r="F3691" s="1" t="str">
        <f>IF($A3691&gt;--RIGHT($A$2,LEN($A$2)-8),"",SUMIF(Table1[SHIFT NOMENCLATURE], $B3691, Table1[EVIC FIRE]))</f>
        <v/>
      </c>
      <c r="G3691" s="1" t="str">
        <f>IF($A3691&gt;--RIGHT($A$2,LEN($A$2)-8),"",SUMIF(Table1[SHIFT NOMENCLATURE], $B3691, Table1[EKIA]))</f>
        <v/>
      </c>
      <c r="H3691" s="1" t="str">
        <f>IF($A3691&gt;--RIGHT($A$2,LEN($A$2)-8),"",SUMIF(Table1[SHIFT NOMENCLATURE], $B3691, Table1[EWIA]))</f>
        <v/>
      </c>
      <c r="I3691" s="1" t="str">
        <f>IF($A3691&gt;--RIGHT($A$2,LEN($A$2)-8),"",SUMIF(Table1[SHIFT NOMENCLATURE], $B3691, Table1[EPW]))</f>
        <v/>
      </c>
      <c r="J3691" s="1" t="str">
        <f>IF($A3691&gt;--RIGHT($A$2,LEN($A$2)-8),"",SUMIF(Table1[SHIFT NOMENCLATURE], $B3691, Table1[FVIC KILL]))</f>
        <v/>
      </c>
      <c r="K3691" s="1" t="str">
        <f>IF($A3691&gt;--RIGHT($A$2,LEN($A$2)-8),"",SUMIF(Table1[SHIFT NOMENCLATURE], $B3691, Table1[FVIC MOB]))</f>
        <v/>
      </c>
      <c r="L3691" s="1" t="str">
        <f>IF($A3691&gt;--RIGHT($A$2,LEN($A$2)-8),"",SUMIF(Table1[SHIFT NOMENCLATURE], $B3691, Table1[FVIC FIRE]))</f>
        <v/>
      </c>
      <c r="M3691" s="1" t="str">
        <f>IF($A3691&gt;--RIGHT($A$2,LEN($A$2)-8),"",SUMIF(Table1[SHIFT NOMENCLATURE], $B3691, Table1[FKIA]))</f>
        <v/>
      </c>
      <c r="N3691" s="1" t="str">
        <f>IF($A3691&gt;--RIGHT($A$2,LEN($A$2)-8),"",SUMIF(Table1[SHIFT NOMENCLATURE], $B3691, Table1[FWIA]))</f>
        <v/>
      </c>
      <c r="O3691" s="1" t="str">
        <f>IF($A3691&gt;--RIGHT($A$2,LEN($A$2)-8),"",SUMIF(Table1[SHIFT NOMENCLATURE], $B3691, Table1[DUSTWUN]))</f>
        <v/>
      </c>
    </row>
    <row r="3692" spans="1:15" x14ac:dyDescent="0.25">
      <c r="A3692" s="1" t="str">
        <f t="shared" si="114"/>
        <v/>
      </c>
      <c r="B3692" t="str">
        <f t="shared" si="115"/>
        <v/>
      </c>
      <c r="C3692" s="1" t="str">
        <f>IF($A3692&gt;--RIGHT($A$2,LEN($A$2)-8),"",COUNTIF(Table1[SHIFT NOMENCLATURE],$B3692))</f>
        <v/>
      </c>
      <c r="D3692" s="1" t="str">
        <f>IF($A3692&gt;--RIGHT($A$2,LEN($A$2)-8),"",SUMIF(Table1[SHIFT NOMENCLATURE], $B3692, Table1[EVIC KILL]))</f>
        <v/>
      </c>
      <c r="E3692" s="1" t="str">
        <f>IF($A3692&gt;--RIGHT($A$2,LEN($A$2)-8),"",SUMIF(Table1[SHIFT NOMENCLATURE], $B3692, Table1[EVIC MOB]))</f>
        <v/>
      </c>
      <c r="F3692" s="1" t="str">
        <f>IF($A3692&gt;--RIGHT($A$2,LEN($A$2)-8),"",SUMIF(Table1[SHIFT NOMENCLATURE], $B3692, Table1[EVIC FIRE]))</f>
        <v/>
      </c>
      <c r="G3692" s="1" t="str">
        <f>IF($A3692&gt;--RIGHT($A$2,LEN($A$2)-8),"",SUMIF(Table1[SHIFT NOMENCLATURE], $B3692, Table1[EKIA]))</f>
        <v/>
      </c>
      <c r="H3692" s="1" t="str">
        <f>IF($A3692&gt;--RIGHT($A$2,LEN($A$2)-8),"",SUMIF(Table1[SHIFT NOMENCLATURE], $B3692, Table1[EWIA]))</f>
        <v/>
      </c>
      <c r="I3692" s="1" t="str">
        <f>IF($A3692&gt;--RIGHT($A$2,LEN($A$2)-8),"",SUMIF(Table1[SHIFT NOMENCLATURE], $B3692, Table1[EPW]))</f>
        <v/>
      </c>
      <c r="J3692" s="1" t="str">
        <f>IF($A3692&gt;--RIGHT($A$2,LEN($A$2)-8),"",SUMIF(Table1[SHIFT NOMENCLATURE], $B3692, Table1[FVIC KILL]))</f>
        <v/>
      </c>
      <c r="K3692" s="1" t="str">
        <f>IF($A3692&gt;--RIGHT($A$2,LEN($A$2)-8),"",SUMIF(Table1[SHIFT NOMENCLATURE], $B3692, Table1[FVIC MOB]))</f>
        <v/>
      </c>
      <c r="L3692" s="1" t="str">
        <f>IF($A3692&gt;--RIGHT($A$2,LEN($A$2)-8),"",SUMIF(Table1[SHIFT NOMENCLATURE], $B3692, Table1[FVIC FIRE]))</f>
        <v/>
      </c>
      <c r="M3692" s="1" t="str">
        <f>IF($A3692&gt;--RIGHT($A$2,LEN($A$2)-8),"",SUMIF(Table1[SHIFT NOMENCLATURE], $B3692, Table1[FKIA]))</f>
        <v/>
      </c>
      <c r="N3692" s="1" t="str">
        <f>IF($A3692&gt;--RIGHT($A$2,LEN($A$2)-8),"",SUMIF(Table1[SHIFT NOMENCLATURE], $B3692, Table1[FWIA]))</f>
        <v/>
      </c>
      <c r="O3692" s="1" t="str">
        <f>IF($A3692&gt;--RIGHT($A$2,LEN($A$2)-8),"",SUMIF(Table1[SHIFT NOMENCLATURE], $B3692, Table1[DUSTWUN]))</f>
        <v/>
      </c>
    </row>
    <row r="3693" spans="1:15" x14ac:dyDescent="0.25">
      <c r="A3693" s="1" t="str">
        <f t="shared" si="114"/>
        <v/>
      </c>
      <c r="B3693" t="str">
        <f t="shared" si="115"/>
        <v/>
      </c>
      <c r="C3693" s="1" t="str">
        <f>IF($A3693&gt;--RIGHT($A$2,LEN($A$2)-8),"",COUNTIF(Table1[SHIFT NOMENCLATURE],$B3693))</f>
        <v/>
      </c>
      <c r="D3693" s="1" t="str">
        <f>IF($A3693&gt;--RIGHT($A$2,LEN($A$2)-8),"",SUMIF(Table1[SHIFT NOMENCLATURE], $B3693, Table1[EVIC KILL]))</f>
        <v/>
      </c>
      <c r="E3693" s="1" t="str">
        <f>IF($A3693&gt;--RIGHT($A$2,LEN($A$2)-8),"",SUMIF(Table1[SHIFT NOMENCLATURE], $B3693, Table1[EVIC MOB]))</f>
        <v/>
      </c>
      <c r="F3693" s="1" t="str">
        <f>IF($A3693&gt;--RIGHT($A$2,LEN($A$2)-8),"",SUMIF(Table1[SHIFT NOMENCLATURE], $B3693, Table1[EVIC FIRE]))</f>
        <v/>
      </c>
      <c r="G3693" s="1" t="str">
        <f>IF($A3693&gt;--RIGHT($A$2,LEN($A$2)-8),"",SUMIF(Table1[SHIFT NOMENCLATURE], $B3693, Table1[EKIA]))</f>
        <v/>
      </c>
      <c r="H3693" s="1" t="str">
        <f>IF($A3693&gt;--RIGHT($A$2,LEN($A$2)-8),"",SUMIF(Table1[SHIFT NOMENCLATURE], $B3693, Table1[EWIA]))</f>
        <v/>
      </c>
      <c r="I3693" s="1" t="str">
        <f>IF($A3693&gt;--RIGHT($A$2,LEN($A$2)-8),"",SUMIF(Table1[SHIFT NOMENCLATURE], $B3693, Table1[EPW]))</f>
        <v/>
      </c>
      <c r="J3693" s="1" t="str">
        <f>IF($A3693&gt;--RIGHT($A$2,LEN($A$2)-8),"",SUMIF(Table1[SHIFT NOMENCLATURE], $B3693, Table1[FVIC KILL]))</f>
        <v/>
      </c>
      <c r="K3693" s="1" t="str">
        <f>IF($A3693&gt;--RIGHT($A$2,LEN($A$2)-8),"",SUMIF(Table1[SHIFT NOMENCLATURE], $B3693, Table1[FVIC MOB]))</f>
        <v/>
      </c>
      <c r="L3693" s="1" t="str">
        <f>IF($A3693&gt;--RIGHT($A$2,LEN($A$2)-8),"",SUMIF(Table1[SHIFT NOMENCLATURE], $B3693, Table1[FVIC FIRE]))</f>
        <v/>
      </c>
      <c r="M3693" s="1" t="str">
        <f>IF($A3693&gt;--RIGHT($A$2,LEN($A$2)-8),"",SUMIF(Table1[SHIFT NOMENCLATURE], $B3693, Table1[FKIA]))</f>
        <v/>
      </c>
      <c r="N3693" s="1" t="str">
        <f>IF($A3693&gt;--RIGHT($A$2,LEN($A$2)-8),"",SUMIF(Table1[SHIFT NOMENCLATURE], $B3693, Table1[FWIA]))</f>
        <v/>
      </c>
      <c r="O3693" s="1" t="str">
        <f>IF($A3693&gt;--RIGHT($A$2,LEN($A$2)-8),"",SUMIF(Table1[SHIFT NOMENCLATURE], $B3693, Table1[DUSTWUN]))</f>
        <v/>
      </c>
    </row>
    <row r="3694" spans="1:15" x14ac:dyDescent="0.25">
      <c r="A3694" s="1" t="str">
        <f t="shared" si="114"/>
        <v/>
      </c>
      <c r="B3694" t="str">
        <f t="shared" si="115"/>
        <v/>
      </c>
      <c r="C3694" s="1" t="str">
        <f>IF($A3694&gt;--RIGHT($A$2,LEN($A$2)-8),"",COUNTIF(Table1[SHIFT NOMENCLATURE],$B3694))</f>
        <v/>
      </c>
      <c r="D3694" s="1" t="str">
        <f>IF($A3694&gt;--RIGHT($A$2,LEN($A$2)-8),"",SUMIF(Table1[SHIFT NOMENCLATURE], $B3694, Table1[EVIC KILL]))</f>
        <v/>
      </c>
      <c r="E3694" s="1" t="str">
        <f>IF($A3694&gt;--RIGHT($A$2,LEN($A$2)-8),"",SUMIF(Table1[SHIFT NOMENCLATURE], $B3694, Table1[EVIC MOB]))</f>
        <v/>
      </c>
      <c r="F3694" s="1" t="str">
        <f>IF($A3694&gt;--RIGHT($A$2,LEN($A$2)-8),"",SUMIF(Table1[SHIFT NOMENCLATURE], $B3694, Table1[EVIC FIRE]))</f>
        <v/>
      </c>
      <c r="G3694" s="1" t="str">
        <f>IF($A3694&gt;--RIGHT($A$2,LEN($A$2)-8),"",SUMIF(Table1[SHIFT NOMENCLATURE], $B3694, Table1[EKIA]))</f>
        <v/>
      </c>
      <c r="H3694" s="1" t="str">
        <f>IF($A3694&gt;--RIGHT($A$2,LEN($A$2)-8),"",SUMIF(Table1[SHIFT NOMENCLATURE], $B3694, Table1[EWIA]))</f>
        <v/>
      </c>
      <c r="I3694" s="1" t="str">
        <f>IF($A3694&gt;--RIGHT($A$2,LEN($A$2)-8),"",SUMIF(Table1[SHIFT NOMENCLATURE], $B3694, Table1[EPW]))</f>
        <v/>
      </c>
      <c r="J3694" s="1" t="str">
        <f>IF($A3694&gt;--RIGHT($A$2,LEN($A$2)-8),"",SUMIF(Table1[SHIFT NOMENCLATURE], $B3694, Table1[FVIC KILL]))</f>
        <v/>
      </c>
      <c r="K3694" s="1" t="str">
        <f>IF($A3694&gt;--RIGHT($A$2,LEN($A$2)-8),"",SUMIF(Table1[SHIFT NOMENCLATURE], $B3694, Table1[FVIC MOB]))</f>
        <v/>
      </c>
      <c r="L3694" s="1" t="str">
        <f>IF($A3694&gt;--RIGHT($A$2,LEN($A$2)-8),"",SUMIF(Table1[SHIFT NOMENCLATURE], $B3694, Table1[FVIC FIRE]))</f>
        <v/>
      </c>
      <c r="M3694" s="1" t="str">
        <f>IF($A3694&gt;--RIGHT($A$2,LEN($A$2)-8),"",SUMIF(Table1[SHIFT NOMENCLATURE], $B3694, Table1[FKIA]))</f>
        <v/>
      </c>
      <c r="N3694" s="1" t="str">
        <f>IF($A3694&gt;--RIGHT($A$2,LEN($A$2)-8),"",SUMIF(Table1[SHIFT NOMENCLATURE], $B3694, Table1[FWIA]))</f>
        <v/>
      </c>
      <c r="O3694" s="1" t="str">
        <f>IF($A3694&gt;--RIGHT($A$2,LEN($A$2)-8),"",SUMIF(Table1[SHIFT NOMENCLATURE], $B3694, Table1[DUSTWUN]))</f>
        <v/>
      </c>
    </row>
    <row r="3695" spans="1:15" x14ac:dyDescent="0.25">
      <c r="A3695" s="1" t="str">
        <f t="shared" si="114"/>
        <v/>
      </c>
      <c r="B3695" t="str">
        <f t="shared" si="115"/>
        <v/>
      </c>
      <c r="C3695" s="1" t="str">
        <f>IF($A3695&gt;--RIGHT($A$2,LEN($A$2)-8),"",COUNTIF(Table1[SHIFT NOMENCLATURE],$B3695))</f>
        <v/>
      </c>
      <c r="D3695" s="1" t="str">
        <f>IF($A3695&gt;--RIGHT($A$2,LEN($A$2)-8),"",SUMIF(Table1[SHIFT NOMENCLATURE], $B3695, Table1[EVIC KILL]))</f>
        <v/>
      </c>
      <c r="E3695" s="1" t="str">
        <f>IF($A3695&gt;--RIGHT($A$2,LEN($A$2)-8),"",SUMIF(Table1[SHIFT NOMENCLATURE], $B3695, Table1[EVIC MOB]))</f>
        <v/>
      </c>
      <c r="F3695" s="1" t="str">
        <f>IF($A3695&gt;--RIGHT($A$2,LEN($A$2)-8),"",SUMIF(Table1[SHIFT NOMENCLATURE], $B3695, Table1[EVIC FIRE]))</f>
        <v/>
      </c>
      <c r="G3695" s="1" t="str">
        <f>IF($A3695&gt;--RIGHT($A$2,LEN($A$2)-8),"",SUMIF(Table1[SHIFT NOMENCLATURE], $B3695, Table1[EKIA]))</f>
        <v/>
      </c>
      <c r="H3695" s="1" t="str">
        <f>IF($A3695&gt;--RIGHT($A$2,LEN($A$2)-8),"",SUMIF(Table1[SHIFT NOMENCLATURE], $B3695, Table1[EWIA]))</f>
        <v/>
      </c>
      <c r="I3695" s="1" t="str">
        <f>IF($A3695&gt;--RIGHT($A$2,LEN($A$2)-8),"",SUMIF(Table1[SHIFT NOMENCLATURE], $B3695, Table1[EPW]))</f>
        <v/>
      </c>
      <c r="J3695" s="1" t="str">
        <f>IF($A3695&gt;--RIGHT($A$2,LEN($A$2)-8),"",SUMIF(Table1[SHIFT NOMENCLATURE], $B3695, Table1[FVIC KILL]))</f>
        <v/>
      </c>
      <c r="K3695" s="1" t="str">
        <f>IF($A3695&gt;--RIGHT($A$2,LEN($A$2)-8),"",SUMIF(Table1[SHIFT NOMENCLATURE], $B3695, Table1[FVIC MOB]))</f>
        <v/>
      </c>
      <c r="L3695" s="1" t="str">
        <f>IF($A3695&gt;--RIGHT($A$2,LEN($A$2)-8),"",SUMIF(Table1[SHIFT NOMENCLATURE], $B3695, Table1[FVIC FIRE]))</f>
        <v/>
      </c>
      <c r="M3695" s="1" t="str">
        <f>IF($A3695&gt;--RIGHT($A$2,LEN($A$2)-8),"",SUMIF(Table1[SHIFT NOMENCLATURE], $B3695, Table1[FKIA]))</f>
        <v/>
      </c>
      <c r="N3695" s="1" t="str">
        <f>IF($A3695&gt;--RIGHT($A$2,LEN($A$2)-8),"",SUMIF(Table1[SHIFT NOMENCLATURE], $B3695, Table1[FWIA]))</f>
        <v/>
      </c>
      <c r="O3695" s="1" t="str">
        <f>IF($A3695&gt;--RIGHT($A$2,LEN($A$2)-8),"",SUMIF(Table1[SHIFT NOMENCLATURE], $B3695, Table1[DUSTWUN]))</f>
        <v/>
      </c>
    </row>
    <row r="3696" spans="1:15" x14ac:dyDescent="0.25">
      <c r="A3696" s="1" t="str">
        <f t="shared" si="114"/>
        <v/>
      </c>
      <c r="B3696" t="str">
        <f t="shared" si="115"/>
        <v/>
      </c>
      <c r="C3696" s="1" t="str">
        <f>IF($A3696&gt;--RIGHT($A$2,LEN($A$2)-8),"",COUNTIF(Table1[SHIFT NOMENCLATURE],$B3696))</f>
        <v/>
      </c>
      <c r="D3696" s="1" t="str">
        <f>IF($A3696&gt;--RIGHT($A$2,LEN($A$2)-8),"",SUMIF(Table1[SHIFT NOMENCLATURE], $B3696, Table1[EVIC KILL]))</f>
        <v/>
      </c>
      <c r="E3696" s="1" t="str">
        <f>IF($A3696&gt;--RIGHT($A$2,LEN($A$2)-8),"",SUMIF(Table1[SHIFT NOMENCLATURE], $B3696, Table1[EVIC MOB]))</f>
        <v/>
      </c>
      <c r="F3696" s="1" t="str">
        <f>IF($A3696&gt;--RIGHT($A$2,LEN($A$2)-8),"",SUMIF(Table1[SHIFT NOMENCLATURE], $B3696, Table1[EVIC FIRE]))</f>
        <v/>
      </c>
      <c r="G3696" s="1" t="str">
        <f>IF($A3696&gt;--RIGHT($A$2,LEN($A$2)-8),"",SUMIF(Table1[SHIFT NOMENCLATURE], $B3696, Table1[EKIA]))</f>
        <v/>
      </c>
      <c r="H3696" s="1" t="str">
        <f>IF($A3696&gt;--RIGHT($A$2,LEN($A$2)-8),"",SUMIF(Table1[SHIFT NOMENCLATURE], $B3696, Table1[EWIA]))</f>
        <v/>
      </c>
      <c r="I3696" s="1" t="str">
        <f>IF($A3696&gt;--RIGHT($A$2,LEN($A$2)-8),"",SUMIF(Table1[SHIFT NOMENCLATURE], $B3696, Table1[EPW]))</f>
        <v/>
      </c>
      <c r="J3696" s="1" t="str">
        <f>IF($A3696&gt;--RIGHT($A$2,LEN($A$2)-8),"",SUMIF(Table1[SHIFT NOMENCLATURE], $B3696, Table1[FVIC KILL]))</f>
        <v/>
      </c>
      <c r="K3696" s="1" t="str">
        <f>IF($A3696&gt;--RIGHT($A$2,LEN($A$2)-8),"",SUMIF(Table1[SHIFT NOMENCLATURE], $B3696, Table1[FVIC MOB]))</f>
        <v/>
      </c>
      <c r="L3696" s="1" t="str">
        <f>IF($A3696&gt;--RIGHT($A$2,LEN($A$2)-8),"",SUMIF(Table1[SHIFT NOMENCLATURE], $B3696, Table1[FVIC FIRE]))</f>
        <v/>
      </c>
      <c r="M3696" s="1" t="str">
        <f>IF($A3696&gt;--RIGHT($A$2,LEN($A$2)-8),"",SUMIF(Table1[SHIFT NOMENCLATURE], $B3696, Table1[FKIA]))</f>
        <v/>
      </c>
      <c r="N3696" s="1" t="str">
        <f>IF($A3696&gt;--RIGHT($A$2,LEN($A$2)-8),"",SUMIF(Table1[SHIFT NOMENCLATURE], $B3696, Table1[FWIA]))</f>
        <v/>
      </c>
      <c r="O3696" s="1" t="str">
        <f>IF($A3696&gt;--RIGHT($A$2,LEN($A$2)-8),"",SUMIF(Table1[SHIFT NOMENCLATURE], $B3696, Table1[DUSTWUN]))</f>
        <v/>
      </c>
    </row>
    <row r="3697" spans="1:15" x14ac:dyDescent="0.25">
      <c r="A3697" s="1" t="str">
        <f t="shared" si="114"/>
        <v/>
      </c>
      <c r="B3697" t="str">
        <f t="shared" si="115"/>
        <v/>
      </c>
      <c r="C3697" s="1" t="str">
        <f>IF($A3697&gt;--RIGHT($A$2,LEN($A$2)-8),"",COUNTIF(Table1[SHIFT NOMENCLATURE],$B3697))</f>
        <v/>
      </c>
      <c r="D3697" s="1" t="str">
        <f>IF($A3697&gt;--RIGHT($A$2,LEN($A$2)-8),"",SUMIF(Table1[SHIFT NOMENCLATURE], $B3697, Table1[EVIC KILL]))</f>
        <v/>
      </c>
      <c r="E3697" s="1" t="str">
        <f>IF($A3697&gt;--RIGHT($A$2,LEN($A$2)-8),"",SUMIF(Table1[SHIFT NOMENCLATURE], $B3697, Table1[EVIC MOB]))</f>
        <v/>
      </c>
      <c r="F3697" s="1" t="str">
        <f>IF($A3697&gt;--RIGHT($A$2,LEN($A$2)-8),"",SUMIF(Table1[SHIFT NOMENCLATURE], $B3697, Table1[EVIC FIRE]))</f>
        <v/>
      </c>
      <c r="G3697" s="1" t="str">
        <f>IF($A3697&gt;--RIGHT($A$2,LEN($A$2)-8),"",SUMIF(Table1[SHIFT NOMENCLATURE], $B3697, Table1[EKIA]))</f>
        <v/>
      </c>
      <c r="H3697" s="1" t="str">
        <f>IF($A3697&gt;--RIGHT($A$2,LEN($A$2)-8),"",SUMIF(Table1[SHIFT NOMENCLATURE], $B3697, Table1[EWIA]))</f>
        <v/>
      </c>
      <c r="I3697" s="1" t="str">
        <f>IF($A3697&gt;--RIGHT($A$2,LEN($A$2)-8),"",SUMIF(Table1[SHIFT NOMENCLATURE], $B3697, Table1[EPW]))</f>
        <v/>
      </c>
      <c r="J3697" s="1" t="str">
        <f>IF($A3697&gt;--RIGHT($A$2,LEN($A$2)-8),"",SUMIF(Table1[SHIFT NOMENCLATURE], $B3697, Table1[FVIC KILL]))</f>
        <v/>
      </c>
      <c r="K3697" s="1" t="str">
        <f>IF($A3697&gt;--RIGHT($A$2,LEN($A$2)-8),"",SUMIF(Table1[SHIFT NOMENCLATURE], $B3697, Table1[FVIC MOB]))</f>
        <v/>
      </c>
      <c r="L3697" s="1" t="str">
        <f>IF($A3697&gt;--RIGHT($A$2,LEN($A$2)-8),"",SUMIF(Table1[SHIFT NOMENCLATURE], $B3697, Table1[FVIC FIRE]))</f>
        <v/>
      </c>
      <c r="M3697" s="1" t="str">
        <f>IF($A3697&gt;--RIGHT($A$2,LEN($A$2)-8),"",SUMIF(Table1[SHIFT NOMENCLATURE], $B3697, Table1[FKIA]))</f>
        <v/>
      </c>
      <c r="N3697" s="1" t="str">
        <f>IF($A3697&gt;--RIGHT($A$2,LEN($A$2)-8),"",SUMIF(Table1[SHIFT NOMENCLATURE], $B3697, Table1[FWIA]))</f>
        <v/>
      </c>
      <c r="O3697" s="1" t="str">
        <f>IF($A3697&gt;--RIGHT($A$2,LEN($A$2)-8),"",SUMIF(Table1[SHIFT NOMENCLATURE], $B3697, Table1[DUSTWUN]))</f>
        <v/>
      </c>
    </row>
    <row r="3698" spans="1:15" x14ac:dyDescent="0.25">
      <c r="A3698" s="1" t="str">
        <f t="shared" si="114"/>
        <v/>
      </c>
      <c r="B3698" t="str">
        <f t="shared" si="115"/>
        <v/>
      </c>
      <c r="C3698" s="1" t="str">
        <f>IF($A3698&gt;--RIGHT($A$2,LEN($A$2)-8),"",COUNTIF(Table1[SHIFT NOMENCLATURE],$B3698))</f>
        <v/>
      </c>
      <c r="D3698" s="1" t="str">
        <f>IF($A3698&gt;--RIGHT($A$2,LEN($A$2)-8),"",SUMIF(Table1[SHIFT NOMENCLATURE], $B3698, Table1[EVIC KILL]))</f>
        <v/>
      </c>
      <c r="E3698" s="1" t="str">
        <f>IF($A3698&gt;--RIGHT($A$2,LEN($A$2)-8),"",SUMIF(Table1[SHIFT NOMENCLATURE], $B3698, Table1[EVIC MOB]))</f>
        <v/>
      </c>
      <c r="F3698" s="1" t="str">
        <f>IF($A3698&gt;--RIGHT($A$2,LEN($A$2)-8),"",SUMIF(Table1[SHIFT NOMENCLATURE], $B3698, Table1[EVIC FIRE]))</f>
        <v/>
      </c>
      <c r="G3698" s="1" t="str">
        <f>IF($A3698&gt;--RIGHT($A$2,LEN($A$2)-8),"",SUMIF(Table1[SHIFT NOMENCLATURE], $B3698, Table1[EKIA]))</f>
        <v/>
      </c>
      <c r="H3698" s="1" t="str">
        <f>IF($A3698&gt;--RIGHT($A$2,LEN($A$2)-8),"",SUMIF(Table1[SHIFT NOMENCLATURE], $B3698, Table1[EWIA]))</f>
        <v/>
      </c>
      <c r="I3698" s="1" t="str">
        <f>IF($A3698&gt;--RIGHT($A$2,LEN($A$2)-8),"",SUMIF(Table1[SHIFT NOMENCLATURE], $B3698, Table1[EPW]))</f>
        <v/>
      </c>
      <c r="J3698" s="1" t="str">
        <f>IF($A3698&gt;--RIGHT($A$2,LEN($A$2)-8),"",SUMIF(Table1[SHIFT NOMENCLATURE], $B3698, Table1[FVIC KILL]))</f>
        <v/>
      </c>
      <c r="K3698" s="1" t="str">
        <f>IF($A3698&gt;--RIGHT($A$2,LEN($A$2)-8),"",SUMIF(Table1[SHIFT NOMENCLATURE], $B3698, Table1[FVIC MOB]))</f>
        <v/>
      </c>
      <c r="L3698" s="1" t="str">
        <f>IF($A3698&gt;--RIGHT($A$2,LEN($A$2)-8),"",SUMIF(Table1[SHIFT NOMENCLATURE], $B3698, Table1[FVIC FIRE]))</f>
        <v/>
      </c>
      <c r="M3698" s="1" t="str">
        <f>IF($A3698&gt;--RIGHT($A$2,LEN($A$2)-8),"",SUMIF(Table1[SHIFT NOMENCLATURE], $B3698, Table1[FKIA]))</f>
        <v/>
      </c>
      <c r="N3698" s="1" t="str">
        <f>IF($A3698&gt;--RIGHT($A$2,LEN($A$2)-8),"",SUMIF(Table1[SHIFT NOMENCLATURE], $B3698, Table1[FWIA]))</f>
        <v/>
      </c>
      <c r="O3698" s="1" t="str">
        <f>IF($A3698&gt;--RIGHT($A$2,LEN($A$2)-8),"",SUMIF(Table1[SHIFT NOMENCLATURE], $B3698, Table1[DUSTWUN]))</f>
        <v/>
      </c>
    </row>
    <row r="3699" spans="1:15" x14ac:dyDescent="0.25">
      <c r="A3699" s="1" t="str">
        <f t="shared" si="114"/>
        <v/>
      </c>
      <c r="B3699" t="str">
        <f t="shared" si="115"/>
        <v/>
      </c>
      <c r="C3699" s="1" t="str">
        <f>IF($A3699&gt;--RIGHT($A$2,LEN($A$2)-8),"",COUNTIF(Table1[SHIFT NOMENCLATURE],$B3699))</f>
        <v/>
      </c>
      <c r="D3699" s="1" t="str">
        <f>IF($A3699&gt;--RIGHT($A$2,LEN($A$2)-8),"",SUMIF(Table1[SHIFT NOMENCLATURE], $B3699, Table1[EVIC KILL]))</f>
        <v/>
      </c>
      <c r="E3699" s="1" t="str">
        <f>IF($A3699&gt;--RIGHT($A$2,LEN($A$2)-8),"",SUMIF(Table1[SHIFT NOMENCLATURE], $B3699, Table1[EVIC MOB]))</f>
        <v/>
      </c>
      <c r="F3699" s="1" t="str">
        <f>IF($A3699&gt;--RIGHT($A$2,LEN($A$2)-8),"",SUMIF(Table1[SHIFT NOMENCLATURE], $B3699, Table1[EVIC FIRE]))</f>
        <v/>
      </c>
      <c r="G3699" s="1" t="str">
        <f>IF($A3699&gt;--RIGHT($A$2,LEN($A$2)-8),"",SUMIF(Table1[SHIFT NOMENCLATURE], $B3699, Table1[EKIA]))</f>
        <v/>
      </c>
      <c r="H3699" s="1" t="str">
        <f>IF($A3699&gt;--RIGHT($A$2,LEN($A$2)-8),"",SUMIF(Table1[SHIFT NOMENCLATURE], $B3699, Table1[EWIA]))</f>
        <v/>
      </c>
      <c r="I3699" s="1" t="str">
        <f>IF($A3699&gt;--RIGHT($A$2,LEN($A$2)-8),"",SUMIF(Table1[SHIFT NOMENCLATURE], $B3699, Table1[EPW]))</f>
        <v/>
      </c>
      <c r="J3699" s="1" t="str">
        <f>IF($A3699&gt;--RIGHT($A$2,LEN($A$2)-8),"",SUMIF(Table1[SHIFT NOMENCLATURE], $B3699, Table1[FVIC KILL]))</f>
        <v/>
      </c>
      <c r="K3699" s="1" t="str">
        <f>IF($A3699&gt;--RIGHT($A$2,LEN($A$2)-8),"",SUMIF(Table1[SHIFT NOMENCLATURE], $B3699, Table1[FVIC MOB]))</f>
        <v/>
      </c>
      <c r="L3699" s="1" t="str">
        <f>IF($A3699&gt;--RIGHT($A$2,LEN($A$2)-8),"",SUMIF(Table1[SHIFT NOMENCLATURE], $B3699, Table1[FVIC FIRE]))</f>
        <v/>
      </c>
      <c r="M3699" s="1" t="str">
        <f>IF($A3699&gt;--RIGHT($A$2,LEN($A$2)-8),"",SUMIF(Table1[SHIFT NOMENCLATURE], $B3699, Table1[FKIA]))</f>
        <v/>
      </c>
      <c r="N3699" s="1" t="str">
        <f>IF($A3699&gt;--RIGHT($A$2,LEN($A$2)-8),"",SUMIF(Table1[SHIFT NOMENCLATURE], $B3699, Table1[FWIA]))</f>
        <v/>
      </c>
      <c r="O3699" s="1" t="str">
        <f>IF($A3699&gt;--RIGHT($A$2,LEN($A$2)-8),"",SUMIF(Table1[SHIFT NOMENCLATURE], $B3699, Table1[DUSTWUN]))</f>
        <v/>
      </c>
    </row>
    <row r="3700" spans="1:15" x14ac:dyDescent="0.25">
      <c r="A3700" s="1" t="str">
        <f t="shared" si="114"/>
        <v/>
      </c>
      <c r="B3700" t="str">
        <f t="shared" si="115"/>
        <v/>
      </c>
      <c r="C3700" s="1" t="str">
        <f>IF($A3700&gt;--RIGHT($A$2,LEN($A$2)-8),"",COUNTIF(Table1[SHIFT NOMENCLATURE],$B3700))</f>
        <v/>
      </c>
      <c r="D3700" s="1" t="str">
        <f>IF($A3700&gt;--RIGHT($A$2,LEN($A$2)-8),"",SUMIF(Table1[SHIFT NOMENCLATURE], $B3700, Table1[EVIC KILL]))</f>
        <v/>
      </c>
      <c r="E3700" s="1" t="str">
        <f>IF($A3700&gt;--RIGHT($A$2,LEN($A$2)-8),"",SUMIF(Table1[SHIFT NOMENCLATURE], $B3700, Table1[EVIC MOB]))</f>
        <v/>
      </c>
      <c r="F3700" s="1" t="str">
        <f>IF($A3700&gt;--RIGHT($A$2,LEN($A$2)-8),"",SUMIF(Table1[SHIFT NOMENCLATURE], $B3700, Table1[EVIC FIRE]))</f>
        <v/>
      </c>
      <c r="G3700" s="1" t="str">
        <f>IF($A3700&gt;--RIGHT($A$2,LEN($A$2)-8),"",SUMIF(Table1[SHIFT NOMENCLATURE], $B3700, Table1[EKIA]))</f>
        <v/>
      </c>
      <c r="H3700" s="1" t="str">
        <f>IF($A3700&gt;--RIGHT($A$2,LEN($A$2)-8),"",SUMIF(Table1[SHIFT NOMENCLATURE], $B3700, Table1[EWIA]))</f>
        <v/>
      </c>
      <c r="I3700" s="1" t="str">
        <f>IF($A3700&gt;--RIGHT($A$2,LEN($A$2)-8),"",SUMIF(Table1[SHIFT NOMENCLATURE], $B3700, Table1[EPW]))</f>
        <v/>
      </c>
      <c r="J3700" s="1" t="str">
        <f>IF($A3700&gt;--RIGHT($A$2,LEN($A$2)-8),"",SUMIF(Table1[SHIFT NOMENCLATURE], $B3700, Table1[FVIC KILL]))</f>
        <v/>
      </c>
      <c r="K3700" s="1" t="str">
        <f>IF($A3700&gt;--RIGHT($A$2,LEN($A$2)-8),"",SUMIF(Table1[SHIFT NOMENCLATURE], $B3700, Table1[FVIC MOB]))</f>
        <v/>
      </c>
      <c r="L3700" s="1" t="str">
        <f>IF($A3700&gt;--RIGHT($A$2,LEN($A$2)-8),"",SUMIF(Table1[SHIFT NOMENCLATURE], $B3700, Table1[FVIC FIRE]))</f>
        <v/>
      </c>
      <c r="M3700" s="1" t="str">
        <f>IF($A3700&gt;--RIGHT($A$2,LEN($A$2)-8),"",SUMIF(Table1[SHIFT NOMENCLATURE], $B3700, Table1[FKIA]))</f>
        <v/>
      </c>
      <c r="N3700" s="1" t="str">
        <f>IF($A3700&gt;--RIGHT($A$2,LEN($A$2)-8),"",SUMIF(Table1[SHIFT NOMENCLATURE], $B3700, Table1[FWIA]))</f>
        <v/>
      </c>
      <c r="O3700" s="1" t="str">
        <f>IF($A3700&gt;--RIGHT($A$2,LEN($A$2)-8),"",SUMIF(Table1[SHIFT NOMENCLATURE], $B3700, Table1[DUSTWUN]))</f>
        <v/>
      </c>
    </row>
    <row r="3701" spans="1:15" x14ac:dyDescent="0.25">
      <c r="A3701" s="1" t="str">
        <f t="shared" si="114"/>
        <v/>
      </c>
      <c r="B3701" t="str">
        <f t="shared" si="115"/>
        <v/>
      </c>
      <c r="C3701" s="1" t="str">
        <f>IF($A3701&gt;--RIGHT($A$2,LEN($A$2)-8),"",COUNTIF(Table1[SHIFT NOMENCLATURE],$B3701))</f>
        <v/>
      </c>
      <c r="D3701" s="1" t="str">
        <f>IF($A3701&gt;--RIGHT($A$2,LEN($A$2)-8),"",SUMIF(Table1[SHIFT NOMENCLATURE], $B3701, Table1[EVIC KILL]))</f>
        <v/>
      </c>
      <c r="E3701" s="1" t="str">
        <f>IF($A3701&gt;--RIGHT($A$2,LEN($A$2)-8),"",SUMIF(Table1[SHIFT NOMENCLATURE], $B3701, Table1[EVIC MOB]))</f>
        <v/>
      </c>
      <c r="F3701" s="1" t="str">
        <f>IF($A3701&gt;--RIGHT($A$2,LEN($A$2)-8),"",SUMIF(Table1[SHIFT NOMENCLATURE], $B3701, Table1[EVIC FIRE]))</f>
        <v/>
      </c>
      <c r="G3701" s="1" t="str">
        <f>IF($A3701&gt;--RIGHT($A$2,LEN($A$2)-8),"",SUMIF(Table1[SHIFT NOMENCLATURE], $B3701, Table1[EKIA]))</f>
        <v/>
      </c>
      <c r="H3701" s="1" t="str">
        <f>IF($A3701&gt;--RIGHT($A$2,LEN($A$2)-8),"",SUMIF(Table1[SHIFT NOMENCLATURE], $B3701, Table1[EWIA]))</f>
        <v/>
      </c>
      <c r="I3701" s="1" t="str">
        <f>IF($A3701&gt;--RIGHT($A$2,LEN($A$2)-8),"",SUMIF(Table1[SHIFT NOMENCLATURE], $B3701, Table1[EPW]))</f>
        <v/>
      </c>
      <c r="J3701" s="1" t="str">
        <f>IF($A3701&gt;--RIGHT($A$2,LEN($A$2)-8),"",SUMIF(Table1[SHIFT NOMENCLATURE], $B3701, Table1[FVIC KILL]))</f>
        <v/>
      </c>
      <c r="K3701" s="1" t="str">
        <f>IF($A3701&gt;--RIGHT($A$2,LEN($A$2)-8),"",SUMIF(Table1[SHIFT NOMENCLATURE], $B3701, Table1[FVIC MOB]))</f>
        <v/>
      </c>
      <c r="L3701" s="1" t="str">
        <f>IF($A3701&gt;--RIGHT($A$2,LEN($A$2)-8),"",SUMIF(Table1[SHIFT NOMENCLATURE], $B3701, Table1[FVIC FIRE]))</f>
        <v/>
      </c>
      <c r="M3701" s="1" t="str">
        <f>IF($A3701&gt;--RIGHT($A$2,LEN($A$2)-8),"",SUMIF(Table1[SHIFT NOMENCLATURE], $B3701, Table1[FKIA]))</f>
        <v/>
      </c>
      <c r="N3701" s="1" t="str">
        <f>IF($A3701&gt;--RIGHT($A$2,LEN($A$2)-8),"",SUMIF(Table1[SHIFT NOMENCLATURE], $B3701, Table1[FWIA]))</f>
        <v/>
      </c>
      <c r="O3701" s="1" t="str">
        <f>IF($A3701&gt;--RIGHT($A$2,LEN($A$2)-8),"",SUMIF(Table1[SHIFT NOMENCLATURE], $B3701, Table1[DUSTWUN]))</f>
        <v/>
      </c>
    </row>
    <row r="3702" spans="1:15" x14ac:dyDescent="0.25">
      <c r="A3702" s="1" t="str">
        <f t="shared" si="114"/>
        <v/>
      </c>
      <c r="B3702" t="str">
        <f t="shared" si="115"/>
        <v/>
      </c>
      <c r="C3702" s="1" t="str">
        <f>IF($A3702&gt;--RIGHT($A$2,LEN($A$2)-8),"",COUNTIF(Table1[SHIFT NOMENCLATURE],$B3702))</f>
        <v/>
      </c>
      <c r="D3702" s="1" t="str">
        <f>IF($A3702&gt;--RIGHT($A$2,LEN($A$2)-8),"",SUMIF(Table1[SHIFT NOMENCLATURE], $B3702, Table1[EVIC KILL]))</f>
        <v/>
      </c>
      <c r="E3702" s="1" t="str">
        <f>IF($A3702&gt;--RIGHT($A$2,LEN($A$2)-8),"",SUMIF(Table1[SHIFT NOMENCLATURE], $B3702, Table1[EVIC MOB]))</f>
        <v/>
      </c>
      <c r="F3702" s="1" t="str">
        <f>IF($A3702&gt;--RIGHT($A$2,LEN($A$2)-8),"",SUMIF(Table1[SHIFT NOMENCLATURE], $B3702, Table1[EVIC FIRE]))</f>
        <v/>
      </c>
      <c r="G3702" s="1" t="str">
        <f>IF($A3702&gt;--RIGHT($A$2,LEN($A$2)-8),"",SUMIF(Table1[SHIFT NOMENCLATURE], $B3702, Table1[EKIA]))</f>
        <v/>
      </c>
      <c r="H3702" s="1" t="str">
        <f>IF($A3702&gt;--RIGHT($A$2,LEN($A$2)-8),"",SUMIF(Table1[SHIFT NOMENCLATURE], $B3702, Table1[EWIA]))</f>
        <v/>
      </c>
      <c r="I3702" s="1" t="str">
        <f>IF($A3702&gt;--RIGHT($A$2,LEN($A$2)-8),"",SUMIF(Table1[SHIFT NOMENCLATURE], $B3702, Table1[EPW]))</f>
        <v/>
      </c>
      <c r="J3702" s="1" t="str">
        <f>IF($A3702&gt;--RIGHT($A$2,LEN($A$2)-8),"",SUMIF(Table1[SHIFT NOMENCLATURE], $B3702, Table1[FVIC KILL]))</f>
        <v/>
      </c>
      <c r="K3702" s="1" t="str">
        <f>IF($A3702&gt;--RIGHT($A$2,LEN($A$2)-8),"",SUMIF(Table1[SHIFT NOMENCLATURE], $B3702, Table1[FVIC MOB]))</f>
        <v/>
      </c>
      <c r="L3702" s="1" t="str">
        <f>IF($A3702&gt;--RIGHT($A$2,LEN($A$2)-8),"",SUMIF(Table1[SHIFT NOMENCLATURE], $B3702, Table1[FVIC FIRE]))</f>
        <v/>
      </c>
      <c r="M3702" s="1" t="str">
        <f>IF($A3702&gt;--RIGHT($A$2,LEN($A$2)-8),"",SUMIF(Table1[SHIFT NOMENCLATURE], $B3702, Table1[FKIA]))</f>
        <v/>
      </c>
      <c r="N3702" s="1" t="str">
        <f>IF($A3702&gt;--RIGHT($A$2,LEN($A$2)-8),"",SUMIF(Table1[SHIFT NOMENCLATURE], $B3702, Table1[FWIA]))</f>
        <v/>
      </c>
      <c r="O3702" s="1" t="str">
        <f>IF($A3702&gt;--RIGHT($A$2,LEN($A$2)-8),"",SUMIF(Table1[SHIFT NOMENCLATURE], $B3702, Table1[DUSTWUN]))</f>
        <v/>
      </c>
    </row>
    <row r="3703" spans="1:15" x14ac:dyDescent="0.25">
      <c r="A3703" s="1" t="str">
        <f t="shared" si="114"/>
        <v/>
      </c>
      <c r="B3703" t="str">
        <f t="shared" si="115"/>
        <v/>
      </c>
      <c r="C3703" s="1" t="str">
        <f>IF($A3703&gt;--RIGHT($A$2,LEN($A$2)-8),"",COUNTIF(Table1[SHIFT NOMENCLATURE],$B3703))</f>
        <v/>
      </c>
      <c r="D3703" s="1" t="str">
        <f>IF($A3703&gt;--RIGHT($A$2,LEN($A$2)-8),"",SUMIF(Table1[SHIFT NOMENCLATURE], $B3703, Table1[EVIC KILL]))</f>
        <v/>
      </c>
      <c r="E3703" s="1" t="str">
        <f>IF($A3703&gt;--RIGHT($A$2,LEN($A$2)-8),"",SUMIF(Table1[SHIFT NOMENCLATURE], $B3703, Table1[EVIC MOB]))</f>
        <v/>
      </c>
      <c r="F3703" s="1" t="str">
        <f>IF($A3703&gt;--RIGHT($A$2,LEN($A$2)-8),"",SUMIF(Table1[SHIFT NOMENCLATURE], $B3703, Table1[EVIC FIRE]))</f>
        <v/>
      </c>
      <c r="G3703" s="1" t="str">
        <f>IF($A3703&gt;--RIGHT($A$2,LEN($A$2)-8),"",SUMIF(Table1[SHIFT NOMENCLATURE], $B3703, Table1[EKIA]))</f>
        <v/>
      </c>
      <c r="H3703" s="1" t="str">
        <f>IF($A3703&gt;--RIGHT($A$2,LEN($A$2)-8),"",SUMIF(Table1[SHIFT NOMENCLATURE], $B3703, Table1[EWIA]))</f>
        <v/>
      </c>
      <c r="I3703" s="1" t="str">
        <f>IF($A3703&gt;--RIGHT($A$2,LEN($A$2)-8),"",SUMIF(Table1[SHIFT NOMENCLATURE], $B3703, Table1[EPW]))</f>
        <v/>
      </c>
      <c r="J3703" s="1" t="str">
        <f>IF($A3703&gt;--RIGHT($A$2,LEN($A$2)-8),"",SUMIF(Table1[SHIFT NOMENCLATURE], $B3703, Table1[FVIC KILL]))</f>
        <v/>
      </c>
      <c r="K3703" s="1" t="str">
        <f>IF($A3703&gt;--RIGHT($A$2,LEN($A$2)-8),"",SUMIF(Table1[SHIFT NOMENCLATURE], $B3703, Table1[FVIC MOB]))</f>
        <v/>
      </c>
      <c r="L3703" s="1" t="str">
        <f>IF($A3703&gt;--RIGHT($A$2,LEN($A$2)-8),"",SUMIF(Table1[SHIFT NOMENCLATURE], $B3703, Table1[FVIC FIRE]))</f>
        <v/>
      </c>
      <c r="M3703" s="1" t="str">
        <f>IF($A3703&gt;--RIGHT($A$2,LEN($A$2)-8),"",SUMIF(Table1[SHIFT NOMENCLATURE], $B3703, Table1[FKIA]))</f>
        <v/>
      </c>
      <c r="N3703" s="1" t="str">
        <f>IF($A3703&gt;--RIGHT($A$2,LEN($A$2)-8),"",SUMIF(Table1[SHIFT NOMENCLATURE], $B3703, Table1[FWIA]))</f>
        <v/>
      </c>
      <c r="O3703" s="1" t="str">
        <f>IF($A3703&gt;--RIGHT($A$2,LEN($A$2)-8),"",SUMIF(Table1[SHIFT NOMENCLATURE], $B3703, Table1[DUSTWUN]))</f>
        <v/>
      </c>
    </row>
    <row r="3704" spans="1:15" x14ac:dyDescent="0.25">
      <c r="A3704" s="1" t="str">
        <f t="shared" si="114"/>
        <v/>
      </c>
      <c r="B3704" t="str">
        <f t="shared" si="115"/>
        <v/>
      </c>
      <c r="C3704" s="1" t="str">
        <f>IF($A3704&gt;--RIGHT($A$2,LEN($A$2)-8),"",COUNTIF(Table1[SHIFT NOMENCLATURE],$B3704))</f>
        <v/>
      </c>
      <c r="D3704" s="1" t="str">
        <f>IF($A3704&gt;--RIGHT($A$2,LEN($A$2)-8),"",SUMIF(Table1[SHIFT NOMENCLATURE], $B3704, Table1[EVIC KILL]))</f>
        <v/>
      </c>
      <c r="E3704" s="1" t="str">
        <f>IF($A3704&gt;--RIGHT($A$2,LEN($A$2)-8),"",SUMIF(Table1[SHIFT NOMENCLATURE], $B3704, Table1[EVIC MOB]))</f>
        <v/>
      </c>
      <c r="F3704" s="1" t="str">
        <f>IF($A3704&gt;--RIGHT($A$2,LEN($A$2)-8),"",SUMIF(Table1[SHIFT NOMENCLATURE], $B3704, Table1[EVIC FIRE]))</f>
        <v/>
      </c>
      <c r="G3704" s="1" t="str">
        <f>IF($A3704&gt;--RIGHT($A$2,LEN($A$2)-8),"",SUMIF(Table1[SHIFT NOMENCLATURE], $B3704, Table1[EKIA]))</f>
        <v/>
      </c>
      <c r="H3704" s="1" t="str">
        <f>IF($A3704&gt;--RIGHT($A$2,LEN($A$2)-8),"",SUMIF(Table1[SHIFT NOMENCLATURE], $B3704, Table1[EWIA]))</f>
        <v/>
      </c>
      <c r="I3704" s="1" t="str">
        <f>IF($A3704&gt;--RIGHT($A$2,LEN($A$2)-8),"",SUMIF(Table1[SHIFT NOMENCLATURE], $B3704, Table1[EPW]))</f>
        <v/>
      </c>
      <c r="J3704" s="1" t="str">
        <f>IF($A3704&gt;--RIGHT($A$2,LEN($A$2)-8),"",SUMIF(Table1[SHIFT NOMENCLATURE], $B3704, Table1[FVIC KILL]))</f>
        <v/>
      </c>
      <c r="K3704" s="1" t="str">
        <f>IF($A3704&gt;--RIGHT($A$2,LEN($A$2)-8),"",SUMIF(Table1[SHIFT NOMENCLATURE], $B3704, Table1[FVIC MOB]))</f>
        <v/>
      </c>
      <c r="L3704" s="1" t="str">
        <f>IF($A3704&gt;--RIGHT($A$2,LEN($A$2)-8),"",SUMIF(Table1[SHIFT NOMENCLATURE], $B3704, Table1[FVIC FIRE]))</f>
        <v/>
      </c>
      <c r="M3704" s="1" t="str">
        <f>IF($A3704&gt;--RIGHT($A$2,LEN($A$2)-8),"",SUMIF(Table1[SHIFT NOMENCLATURE], $B3704, Table1[FKIA]))</f>
        <v/>
      </c>
      <c r="N3704" s="1" t="str">
        <f>IF($A3704&gt;--RIGHT($A$2,LEN($A$2)-8),"",SUMIF(Table1[SHIFT NOMENCLATURE], $B3704, Table1[FWIA]))</f>
        <v/>
      </c>
      <c r="O3704" s="1" t="str">
        <f>IF($A3704&gt;--RIGHT($A$2,LEN($A$2)-8),"",SUMIF(Table1[SHIFT NOMENCLATURE], $B3704, Table1[DUSTWUN]))</f>
        <v/>
      </c>
    </row>
    <row r="3705" spans="1:15" x14ac:dyDescent="0.25">
      <c r="A3705" s="1" t="str">
        <f t="shared" si="114"/>
        <v/>
      </c>
      <c r="B3705" t="str">
        <f t="shared" si="115"/>
        <v/>
      </c>
      <c r="C3705" s="1" t="str">
        <f>IF($A3705&gt;--RIGHT($A$2,LEN($A$2)-8),"",COUNTIF(Table1[SHIFT NOMENCLATURE],$B3705))</f>
        <v/>
      </c>
      <c r="D3705" s="1" t="str">
        <f>IF($A3705&gt;--RIGHT($A$2,LEN($A$2)-8),"",SUMIF(Table1[SHIFT NOMENCLATURE], $B3705, Table1[EVIC KILL]))</f>
        <v/>
      </c>
      <c r="E3705" s="1" t="str">
        <f>IF($A3705&gt;--RIGHT($A$2,LEN($A$2)-8),"",SUMIF(Table1[SHIFT NOMENCLATURE], $B3705, Table1[EVIC MOB]))</f>
        <v/>
      </c>
      <c r="F3705" s="1" t="str">
        <f>IF($A3705&gt;--RIGHT($A$2,LEN($A$2)-8),"",SUMIF(Table1[SHIFT NOMENCLATURE], $B3705, Table1[EVIC FIRE]))</f>
        <v/>
      </c>
      <c r="G3705" s="1" t="str">
        <f>IF($A3705&gt;--RIGHT($A$2,LEN($A$2)-8),"",SUMIF(Table1[SHIFT NOMENCLATURE], $B3705, Table1[EKIA]))</f>
        <v/>
      </c>
      <c r="H3705" s="1" t="str">
        <f>IF($A3705&gt;--RIGHT($A$2,LEN($A$2)-8),"",SUMIF(Table1[SHIFT NOMENCLATURE], $B3705, Table1[EWIA]))</f>
        <v/>
      </c>
      <c r="I3705" s="1" t="str">
        <f>IF($A3705&gt;--RIGHT($A$2,LEN($A$2)-8),"",SUMIF(Table1[SHIFT NOMENCLATURE], $B3705, Table1[EPW]))</f>
        <v/>
      </c>
      <c r="J3705" s="1" t="str">
        <f>IF($A3705&gt;--RIGHT($A$2,LEN($A$2)-8),"",SUMIF(Table1[SHIFT NOMENCLATURE], $B3705, Table1[FVIC KILL]))</f>
        <v/>
      </c>
      <c r="K3705" s="1" t="str">
        <f>IF($A3705&gt;--RIGHT($A$2,LEN($A$2)-8),"",SUMIF(Table1[SHIFT NOMENCLATURE], $B3705, Table1[FVIC MOB]))</f>
        <v/>
      </c>
      <c r="L3705" s="1" t="str">
        <f>IF($A3705&gt;--RIGHT($A$2,LEN($A$2)-8),"",SUMIF(Table1[SHIFT NOMENCLATURE], $B3705, Table1[FVIC FIRE]))</f>
        <v/>
      </c>
      <c r="M3705" s="1" t="str">
        <f>IF($A3705&gt;--RIGHT($A$2,LEN($A$2)-8),"",SUMIF(Table1[SHIFT NOMENCLATURE], $B3705, Table1[FKIA]))</f>
        <v/>
      </c>
      <c r="N3705" s="1" t="str">
        <f>IF($A3705&gt;--RIGHT($A$2,LEN($A$2)-8),"",SUMIF(Table1[SHIFT NOMENCLATURE], $B3705, Table1[FWIA]))</f>
        <v/>
      </c>
      <c r="O3705" s="1" t="str">
        <f>IF($A3705&gt;--RIGHT($A$2,LEN($A$2)-8),"",SUMIF(Table1[SHIFT NOMENCLATURE], $B3705, Table1[DUSTWUN]))</f>
        <v/>
      </c>
    </row>
    <row r="3706" spans="1:15" x14ac:dyDescent="0.25">
      <c r="A3706" s="1" t="str">
        <f t="shared" si="114"/>
        <v/>
      </c>
      <c r="B3706" t="str">
        <f t="shared" si="115"/>
        <v/>
      </c>
      <c r="C3706" s="1" t="str">
        <f>IF($A3706&gt;--RIGHT($A$2,LEN($A$2)-8),"",COUNTIF(Table1[SHIFT NOMENCLATURE],$B3706))</f>
        <v/>
      </c>
      <c r="D3706" s="1" t="str">
        <f>IF($A3706&gt;--RIGHT($A$2,LEN($A$2)-8),"",SUMIF(Table1[SHIFT NOMENCLATURE], $B3706, Table1[EVIC KILL]))</f>
        <v/>
      </c>
      <c r="E3706" s="1" t="str">
        <f>IF($A3706&gt;--RIGHT($A$2,LEN($A$2)-8),"",SUMIF(Table1[SHIFT NOMENCLATURE], $B3706, Table1[EVIC MOB]))</f>
        <v/>
      </c>
      <c r="F3706" s="1" t="str">
        <f>IF($A3706&gt;--RIGHT($A$2,LEN($A$2)-8),"",SUMIF(Table1[SHIFT NOMENCLATURE], $B3706, Table1[EVIC FIRE]))</f>
        <v/>
      </c>
      <c r="G3706" s="1" t="str">
        <f>IF($A3706&gt;--RIGHT($A$2,LEN($A$2)-8),"",SUMIF(Table1[SHIFT NOMENCLATURE], $B3706, Table1[EKIA]))</f>
        <v/>
      </c>
      <c r="H3706" s="1" t="str">
        <f>IF($A3706&gt;--RIGHT($A$2,LEN($A$2)-8),"",SUMIF(Table1[SHIFT NOMENCLATURE], $B3706, Table1[EWIA]))</f>
        <v/>
      </c>
      <c r="I3706" s="1" t="str">
        <f>IF($A3706&gt;--RIGHT($A$2,LEN($A$2)-8),"",SUMIF(Table1[SHIFT NOMENCLATURE], $B3706, Table1[EPW]))</f>
        <v/>
      </c>
      <c r="J3706" s="1" t="str">
        <f>IF($A3706&gt;--RIGHT($A$2,LEN($A$2)-8),"",SUMIF(Table1[SHIFT NOMENCLATURE], $B3706, Table1[FVIC KILL]))</f>
        <v/>
      </c>
      <c r="K3706" s="1" t="str">
        <f>IF($A3706&gt;--RIGHT($A$2,LEN($A$2)-8),"",SUMIF(Table1[SHIFT NOMENCLATURE], $B3706, Table1[FVIC MOB]))</f>
        <v/>
      </c>
      <c r="L3706" s="1" t="str">
        <f>IF($A3706&gt;--RIGHT($A$2,LEN($A$2)-8),"",SUMIF(Table1[SHIFT NOMENCLATURE], $B3706, Table1[FVIC FIRE]))</f>
        <v/>
      </c>
      <c r="M3706" s="1" t="str">
        <f>IF($A3706&gt;--RIGHT($A$2,LEN($A$2)-8),"",SUMIF(Table1[SHIFT NOMENCLATURE], $B3706, Table1[FKIA]))</f>
        <v/>
      </c>
      <c r="N3706" s="1" t="str">
        <f>IF($A3706&gt;--RIGHT($A$2,LEN($A$2)-8),"",SUMIF(Table1[SHIFT NOMENCLATURE], $B3706, Table1[FWIA]))</f>
        <v/>
      </c>
      <c r="O3706" s="1" t="str">
        <f>IF($A3706&gt;--RIGHT($A$2,LEN($A$2)-8),"",SUMIF(Table1[SHIFT NOMENCLATURE], $B3706, Table1[DUSTWUN]))</f>
        <v/>
      </c>
    </row>
    <row r="3707" spans="1:15" x14ac:dyDescent="0.25">
      <c r="A3707" s="1" t="str">
        <f t="shared" si="114"/>
        <v/>
      </c>
      <c r="B3707" t="str">
        <f t="shared" si="115"/>
        <v/>
      </c>
      <c r="C3707" s="1" t="str">
        <f>IF($A3707&gt;--RIGHT($A$2,LEN($A$2)-8),"",COUNTIF(Table1[SHIFT NOMENCLATURE],$B3707))</f>
        <v/>
      </c>
      <c r="D3707" s="1" t="str">
        <f>IF($A3707&gt;--RIGHT($A$2,LEN($A$2)-8),"",SUMIF(Table1[SHIFT NOMENCLATURE], $B3707, Table1[EVIC KILL]))</f>
        <v/>
      </c>
      <c r="E3707" s="1" t="str">
        <f>IF($A3707&gt;--RIGHT($A$2,LEN($A$2)-8),"",SUMIF(Table1[SHIFT NOMENCLATURE], $B3707, Table1[EVIC MOB]))</f>
        <v/>
      </c>
      <c r="F3707" s="1" t="str">
        <f>IF($A3707&gt;--RIGHT($A$2,LEN($A$2)-8),"",SUMIF(Table1[SHIFT NOMENCLATURE], $B3707, Table1[EVIC FIRE]))</f>
        <v/>
      </c>
      <c r="G3707" s="1" t="str">
        <f>IF($A3707&gt;--RIGHT($A$2,LEN($A$2)-8),"",SUMIF(Table1[SHIFT NOMENCLATURE], $B3707, Table1[EKIA]))</f>
        <v/>
      </c>
      <c r="H3707" s="1" t="str">
        <f>IF($A3707&gt;--RIGHT($A$2,LEN($A$2)-8),"",SUMIF(Table1[SHIFT NOMENCLATURE], $B3707, Table1[EWIA]))</f>
        <v/>
      </c>
      <c r="I3707" s="1" t="str">
        <f>IF($A3707&gt;--RIGHT($A$2,LEN($A$2)-8),"",SUMIF(Table1[SHIFT NOMENCLATURE], $B3707, Table1[EPW]))</f>
        <v/>
      </c>
      <c r="J3707" s="1" t="str">
        <f>IF($A3707&gt;--RIGHT($A$2,LEN($A$2)-8),"",SUMIF(Table1[SHIFT NOMENCLATURE], $B3707, Table1[FVIC KILL]))</f>
        <v/>
      </c>
      <c r="K3707" s="1" t="str">
        <f>IF($A3707&gt;--RIGHT($A$2,LEN($A$2)-8),"",SUMIF(Table1[SHIFT NOMENCLATURE], $B3707, Table1[FVIC MOB]))</f>
        <v/>
      </c>
      <c r="L3707" s="1" t="str">
        <f>IF($A3707&gt;--RIGHT($A$2,LEN($A$2)-8),"",SUMIF(Table1[SHIFT NOMENCLATURE], $B3707, Table1[FVIC FIRE]))</f>
        <v/>
      </c>
      <c r="M3707" s="1" t="str">
        <f>IF($A3707&gt;--RIGHT($A$2,LEN($A$2)-8),"",SUMIF(Table1[SHIFT NOMENCLATURE], $B3707, Table1[FKIA]))</f>
        <v/>
      </c>
      <c r="N3707" s="1" t="str">
        <f>IF($A3707&gt;--RIGHT($A$2,LEN($A$2)-8),"",SUMIF(Table1[SHIFT NOMENCLATURE], $B3707, Table1[FWIA]))</f>
        <v/>
      </c>
      <c r="O3707" s="1" t="str">
        <f>IF($A3707&gt;--RIGHT($A$2,LEN($A$2)-8),"",SUMIF(Table1[SHIFT NOMENCLATURE], $B3707, Table1[DUSTWUN]))</f>
        <v/>
      </c>
    </row>
    <row r="3708" spans="1:15" x14ac:dyDescent="0.25">
      <c r="A3708" s="1" t="str">
        <f t="shared" si="114"/>
        <v/>
      </c>
      <c r="B3708" t="str">
        <f t="shared" si="115"/>
        <v/>
      </c>
      <c r="C3708" s="1" t="str">
        <f>IF($A3708&gt;--RIGHT($A$2,LEN($A$2)-8),"",COUNTIF(Table1[SHIFT NOMENCLATURE],$B3708))</f>
        <v/>
      </c>
      <c r="D3708" s="1" t="str">
        <f>IF($A3708&gt;--RIGHT($A$2,LEN($A$2)-8),"",SUMIF(Table1[SHIFT NOMENCLATURE], $B3708, Table1[EVIC KILL]))</f>
        <v/>
      </c>
      <c r="E3708" s="1" t="str">
        <f>IF($A3708&gt;--RIGHT($A$2,LEN($A$2)-8),"",SUMIF(Table1[SHIFT NOMENCLATURE], $B3708, Table1[EVIC MOB]))</f>
        <v/>
      </c>
      <c r="F3708" s="1" t="str">
        <f>IF($A3708&gt;--RIGHT($A$2,LEN($A$2)-8),"",SUMIF(Table1[SHIFT NOMENCLATURE], $B3708, Table1[EVIC FIRE]))</f>
        <v/>
      </c>
      <c r="G3708" s="1" t="str">
        <f>IF($A3708&gt;--RIGHT($A$2,LEN($A$2)-8),"",SUMIF(Table1[SHIFT NOMENCLATURE], $B3708, Table1[EKIA]))</f>
        <v/>
      </c>
      <c r="H3708" s="1" t="str">
        <f>IF($A3708&gt;--RIGHT($A$2,LEN($A$2)-8),"",SUMIF(Table1[SHIFT NOMENCLATURE], $B3708, Table1[EWIA]))</f>
        <v/>
      </c>
      <c r="I3708" s="1" t="str">
        <f>IF($A3708&gt;--RIGHT($A$2,LEN($A$2)-8),"",SUMIF(Table1[SHIFT NOMENCLATURE], $B3708, Table1[EPW]))</f>
        <v/>
      </c>
      <c r="J3708" s="1" t="str">
        <f>IF($A3708&gt;--RIGHT($A$2,LEN($A$2)-8),"",SUMIF(Table1[SHIFT NOMENCLATURE], $B3708, Table1[FVIC KILL]))</f>
        <v/>
      </c>
      <c r="K3708" s="1" t="str">
        <f>IF($A3708&gt;--RIGHT($A$2,LEN($A$2)-8),"",SUMIF(Table1[SHIFT NOMENCLATURE], $B3708, Table1[FVIC MOB]))</f>
        <v/>
      </c>
      <c r="L3708" s="1" t="str">
        <f>IF($A3708&gt;--RIGHT($A$2,LEN($A$2)-8),"",SUMIF(Table1[SHIFT NOMENCLATURE], $B3708, Table1[FVIC FIRE]))</f>
        <v/>
      </c>
      <c r="M3708" s="1" t="str">
        <f>IF($A3708&gt;--RIGHT($A$2,LEN($A$2)-8),"",SUMIF(Table1[SHIFT NOMENCLATURE], $B3708, Table1[FKIA]))</f>
        <v/>
      </c>
      <c r="N3708" s="1" t="str">
        <f>IF($A3708&gt;--RIGHT($A$2,LEN($A$2)-8),"",SUMIF(Table1[SHIFT NOMENCLATURE], $B3708, Table1[FWIA]))</f>
        <v/>
      </c>
      <c r="O3708" s="1" t="str">
        <f>IF($A3708&gt;--RIGHT($A$2,LEN($A$2)-8),"",SUMIF(Table1[SHIFT NOMENCLATURE], $B3708, Table1[DUSTWUN]))</f>
        <v/>
      </c>
    </row>
    <row r="3709" spans="1:15" x14ac:dyDescent="0.25">
      <c r="A3709" s="1" t="str">
        <f t="shared" si="114"/>
        <v/>
      </c>
      <c r="B3709" t="str">
        <f t="shared" si="115"/>
        <v/>
      </c>
      <c r="C3709" s="1" t="str">
        <f>IF($A3709&gt;--RIGHT($A$2,LEN($A$2)-8),"",COUNTIF(Table1[SHIFT NOMENCLATURE],$B3709))</f>
        <v/>
      </c>
      <c r="D3709" s="1" t="str">
        <f>IF($A3709&gt;--RIGHT($A$2,LEN($A$2)-8),"",SUMIF(Table1[SHIFT NOMENCLATURE], $B3709, Table1[EVIC KILL]))</f>
        <v/>
      </c>
      <c r="E3709" s="1" t="str">
        <f>IF($A3709&gt;--RIGHT($A$2,LEN($A$2)-8),"",SUMIF(Table1[SHIFT NOMENCLATURE], $B3709, Table1[EVIC MOB]))</f>
        <v/>
      </c>
      <c r="F3709" s="1" t="str">
        <f>IF($A3709&gt;--RIGHT($A$2,LEN($A$2)-8),"",SUMIF(Table1[SHIFT NOMENCLATURE], $B3709, Table1[EVIC FIRE]))</f>
        <v/>
      </c>
      <c r="G3709" s="1" t="str">
        <f>IF($A3709&gt;--RIGHT($A$2,LEN($A$2)-8),"",SUMIF(Table1[SHIFT NOMENCLATURE], $B3709, Table1[EKIA]))</f>
        <v/>
      </c>
      <c r="H3709" s="1" t="str">
        <f>IF($A3709&gt;--RIGHT($A$2,LEN($A$2)-8),"",SUMIF(Table1[SHIFT NOMENCLATURE], $B3709, Table1[EWIA]))</f>
        <v/>
      </c>
      <c r="I3709" s="1" t="str">
        <f>IF($A3709&gt;--RIGHT($A$2,LEN($A$2)-8),"",SUMIF(Table1[SHIFT NOMENCLATURE], $B3709, Table1[EPW]))</f>
        <v/>
      </c>
      <c r="J3709" s="1" t="str">
        <f>IF($A3709&gt;--RIGHT($A$2,LEN($A$2)-8),"",SUMIF(Table1[SHIFT NOMENCLATURE], $B3709, Table1[FVIC KILL]))</f>
        <v/>
      </c>
      <c r="K3709" s="1" t="str">
        <f>IF($A3709&gt;--RIGHT($A$2,LEN($A$2)-8),"",SUMIF(Table1[SHIFT NOMENCLATURE], $B3709, Table1[FVIC MOB]))</f>
        <v/>
      </c>
      <c r="L3709" s="1" t="str">
        <f>IF($A3709&gt;--RIGHT($A$2,LEN($A$2)-8),"",SUMIF(Table1[SHIFT NOMENCLATURE], $B3709, Table1[FVIC FIRE]))</f>
        <v/>
      </c>
      <c r="M3709" s="1" t="str">
        <f>IF($A3709&gt;--RIGHT($A$2,LEN($A$2)-8),"",SUMIF(Table1[SHIFT NOMENCLATURE], $B3709, Table1[FKIA]))</f>
        <v/>
      </c>
      <c r="N3709" s="1" t="str">
        <f>IF($A3709&gt;--RIGHT($A$2,LEN($A$2)-8),"",SUMIF(Table1[SHIFT NOMENCLATURE], $B3709, Table1[FWIA]))</f>
        <v/>
      </c>
      <c r="O3709" s="1" t="str">
        <f>IF($A3709&gt;--RIGHT($A$2,LEN($A$2)-8),"",SUMIF(Table1[SHIFT NOMENCLATURE], $B3709, Table1[DUSTWUN]))</f>
        <v/>
      </c>
    </row>
    <row r="3710" spans="1:15" x14ac:dyDescent="0.25">
      <c r="A3710" s="1" t="str">
        <f t="shared" si="114"/>
        <v/>
      </c>
      <c r="B3710" t="str">
        <f t="shared" si="115"/>
        <v/>
      </c>
      <c r="C3710" s="1" t="str">
        <f>IF($A3710&gt;--RIGHT($A$2,LEN($A$2)-8),"",COUNTIF(Table1[SHIFT NOMENCLATURE],$B3710))</f>
        <v/>
      </c>
      <c r="D3710" s="1" t="str">
        <f>IF($A3710&gt;--RIGHT($A$2,LEN($A$2)-8),"",SUMIF(Table1[SHIFT NOMENCLATURE], $B3710, Table1[EVIC KILL]))</f>
        <v/>
      </c>
      <c r="E3710" s="1" t="str">
        <f>IF($A3710&gt;--RIGHT($A$2,LEN($A$2)-8),"",SUMIF(Table1[SHIFT NOMENCLATURE], $B3710, Table1[EVIC MOB]))</f>
        <v/>
      </c>
      <c r="F3710" s="1" t="str">
        <f>IF($A3710&gt;--RIGHT($A$2,LEN($A$2)-8),"",SUMIF(Table1[SHIFT NOMENCLATURE], $B3710, Table1[EVIC FIRE]))</f>
        <v/>
      </c>
      <c r="G3710" s="1" t="str">
        <f>IF($A3710&gt;--RIGHT($A$2,LEN($A$2)-8),"",SUMIF(Table1[SHIFT NOMENCLATURE], $B3710, Table1[EKIA]))</f>
        <v/>
      </c>
      <c r="H3710" s="1" t="str">
        <f>IF($A3710&gt;--RIGHT($A$2,LEN($A$2)-8),"",SUMIF(Table1[SHIFT NOMENCLATURE], $B3710, Table1[EWIA]))</f>
        <v/>
      </c>
      <c r="I3710" s="1" t="str">
        <f>IF($A3710&gt;--RIGHT($A$2,LEN($A$2)-8),"",SUMIF(Table1[SHIFT NOMENCLATURE], $B3710, Table1[EPW]))</f>
        <v/>
      </c>
      <c r="J3710" s="1" t="str">
        <f>IF($A3710&gt;--RIGHT($A$2,LEN($A$2)-8),"",SUMIF(Table1[SHIFT NOMENCLATURE], $B3710, Table1[FVIC KILL]))</f>
        <v/>
      </c>
      <c r="K3710" s="1" t="str">
        <f>IF($A3710&gt;--RIGHT($A$2,LEN($A$2)-8),"",SUMIF(Table1[SHIFT NOMENCLATURE], $B3710, Table1[FVIC MOB]))</f>
        <v/>
      </c>
      <c r="L3710" s="1" t="str">
        <f>IF($A3710&gt;--RIGHT($A$2,LEN($A$2)-8),"",SUMIF(Table1[SHIFT NOMENCLATURE], $B3710, Table1[FVIC FIRE]))</f>
        <v/>
      </c>
      <c r="M3710" s="1" t="str">
        <f>IF($A3710&gt;--RIGHT($A$2,LEN($A$2)-8),"",SUMIF(Table1[SHIFT NOMENCLATURE], $B3710, Table1[FKIA]))</f>
        <v/>
      </c>
      <c r="N3710" s="1" t="str">
        <f>IF($A3710&gt;--RIGHT($A$2,LEN($A$2)-8),"",SUMIF(Table1[SHIFT NOMENCLATURE], $B3710, Table1[FWIA]))</f>
        <v/>
      </c>
      <c r="O3710" s="1" t="str">
        <f>IF($A3710&gt;--RIGHT($A$2,LEN($A$2)-8),"",SUMIF(Table1[SHIFT NOMENCLATURE], $B3710, Table1[DUSTWUN]))</f>
        <v/>
      </c>
    </row>
    <row r="3711" spans="1:15" x14ac:dyDescent="0.25">
      <c r="A3711" s="1" t="str">
        <f t="shared" si="114"/>
        <v/>
      </c>
      <c r="B3711" t="str">
        <f t="shared" si="115"/>
        <v/>
      </c>
      <c r="C3711" s="1" t="str">
        <f>IF($A3711&gt;--RIGHT($A$2,LEN($A$2)-8),"",COUNTIF(Table1[SHIFT NOMENCLATURE],$B3711))</f>
        <v/>
      </c>
      <c r="D3711" s="1" t="str">
        <f>IF($A3711&gt;--RIGHT($A$2,LEN($A$2)-8),"",SUMIF(Table1[SHIFT NOMENCLATURE], $B3711, Table1[EVIC KILL]))</f>
        <v/>
      </c>
      <c r="E3711" s="1" t="str">
        <f>IF($A3711&gt;--RIGHT($A$2,LEN($A$2)-8),"",SUMIF(Table1[SHIFT NOMENCLATURE], $B3711, Table1[EVIC MOB]))</f>
        <v/>
      </c>
      <c r="F3711" s="1" t="str">
        <f>IF($A3711&gt;--RIGHT($A$2,LEN($A$2)-8),"",SUMIF(Table1[SHIFT NOMENCLATURE], $B3711, Table1[EVIC FIRE]))</f>
        <v/>
      </c>
      <c r="G3711" s="1" t="str">
        <f>IF($A3711&gt;--RIGHT($A$2,LEN($A$2)-8),"",SUMIF(Table1[SHIFT NOMENCLATURE], $B3711, Table1[EKIA]))</f>
        <v/>
      </c>
      <c r="H3711" s="1" t="str">
        <f>IF($A3711&gt;--RIGHT($A$2,LEN($A$2)-8),"",SUMIF(Table1[SHIFT NOMENCLATURE], $B3711, Table1[EWIA]))</f>
        <v/>
      </c>
      <c r="I3711" s="1" t="str">
        <f>IF($A3711&gt;--RIGHT($A$2,LEN($A$2)-8),"",SUMIF(Table1[SHIFT NOMENCLATURE], $B3711, Table1[EPW]))</f>
        <v/>
      </c>
      <c r="J3711" s="1" t="str">
        <f>IF($A3711&gt;--RIGHT($A$2,LEN($A$2)-8),"",SUMIF(Table1[SHIFT NOMENCLATURE], $B3711, Table1[FVIC KILL]))</f>
        <v/>
      </c>
      <c r="K3711" s="1" t="str">
        <f>IF($A3711&gt;--RIGHT($A$2,LEN($A$2)-8),"",SUMIF(Table1[SHIFT NOMENCLATURE], $B3711, Table1[FVIC MOB]))</f>
        <v/>
      </c>
      <c r="L3711" s="1" t="str">
        <f>IF($A3711&gt;--RIGHT($A$2,LEN($A$2)-8),"",SUMIF(Table1[SHIFT NOMENCLATURE], $B3711, Table1[FVIC FIRE]))</f>
        <v/>
      </c>
      <c r="M3711" s="1" t="str">
        <f>IF($A3711&gt;--RIGHT($A$2,LEN($A$2)-8),"",SUMIF(Table1[SHIFT NOMENCLATURE], $B3711, Table1[FKIA]))</f>
        <v/>
      </c>
      <c r="N3711" s="1" t="str">
        <f>IF($A3711&gt;--RIGHT($A$2,LEN($A$2)-8),"",SUMIF(Table1[SHIFT NOMENCLATURE], $B3711, Table1[FWIA]))</f>
        <v/>
      </c>
      <c r="O3711" s="1" t="str">
        <f>IF($A3711&gt;--RIGHT($A$2,LEN($A$2)-8),"",SUMIF(Table1[SHIFT NOMENCLATURE], $B3711, Table1[DUSTWUN]))</f>
        <v/>
      </c>
    </row>
    <row r="3712" spans="1:15" x14ac:dyDescent="0.25">
      <c r="A3712" s="1" t="str">
        <f t="shared" si="114"/>
        <v/>
      </c>
      <c r="B3712" t="str">
        <f t="shared" si="115"/>
        <v/>
      </c>
      <c r="C3712" s="1" t="str">
        <f>IF($A3712&gt;--RIGHT($A$2,LEN($A$2)-8),"",COUNTIF(Table1[SHIFT NOMENCLATURE],$B3712))</f>
        <v/>
      </c>
      <c r="D3712" s="1" t="str">
        <f>IF($A3712&gt;--RIGHT($A$2,LEN($A$2)-8),"",SUMIF(Table1[SHIFT NOMENCLATURE], $B3712, Table1[EVIC KILL]))</f>
        <v/>
      </c>
      <c r="E3712" s="1" t="str">
        <f>IF($A3712&gt;--RIGHT($A$2,LEN($A$2)-8),"",SUMIF(Table1[SHIFT NOMENCLATURE], $B3712, Table1[EVIC MOB]))</f>
        <v/>
      </c>
      <c r="F3712" s="1" t="str">
        <f>IF($A3712&gt;--RIGHT($A$2,LEN($A$2)-8),"",SUMIF(Table1[SHIFT NOMENCLATURE], $B3712, Table1[EVIC FIRE]))</f>
        <v/>
      </c>
      <c r="G3712" s="1" t="str">
        <f>IF($A3712&gt;--RIGHT($A$2,LEN($A$2)-8),"",SUMIF(Table1[SHIFT NOMENCLATURE], $B3712, Table1[EKIA]))</f>
        <v/>
      </c>
      <c r="H3712" s="1" t="str">
        <f>IF($A3712&gt;--RIGHT($A$2,LEN($A$2)-8),"",SUMIF(Table1[SHIFT NOMENCLATURE], $B3712, Table1[EWIA]))</f>
        <v/>
      </c>
      <c r="I3712" s="1" t="str">
        <f>IF($A3712&gt;--RIGHT($A$2,LEN($A$2)-8),"",SUMIF(Table1[SHIFT NOMENCLATURE], $B3712, Table1[EPW]))</f>
        <v/>
      </c>
      <c r="J3712" s="1" t="str">
        <f>IF($A3712&gt;--RIGHT($A$2,LEN($A$2)-8),"",SUMIF(Table1[SHIFT NOMENCLATURE], $B3712, Table1[FVIC KILL]))</f>
        <v/>
      </c>
      <c r="K3712" s="1" t="str">
        <f>IF($A3712&gt;--RIGHT($A$2,LEN($A$2)-8),"",SUMIF(Table1[SHIFT NOMENCLATURE], $B3712, Table1[FVIC MOB]))</f>
        <v/>
      </c>
      <c r="L3712" s="1" t="str">
        <f>IF($A3712&gt;--RIGHT($A$2,LEN($A$2)-8),"",SUMIF(Table1[SHIFT NOMENCLATURE], $B3712, Table1[FVIC FIRE]))</f>
        <v/>
      </c>
      <c r="M3712" s="1" t="str">
        <f>IF($A3712&gt;--RIGHT($A$2,LEN($A$2)-8),"",SUMIF(Table1[SHIFT NOMENCLATURE], $B3712, Table1[FKIA]))</f>
        <v/>
      </c>
      <c r="N3712" s="1" t="str">
        <f>IF($A3712&gt;--RIGHT($A$2,LEN($A$2)-8),"",SUMIF(Table1[SHIFT NOMENCLATURE], $B3712, Table1[FWIA]))</f>
        <v/>
      </c>
      <c r="O3712" s="1" t="str">
        <f>IF($A3712&gt;--RIGHT($A$2,LEN($A$2)-8),"",SUMIF(Table1[SHIFT NOMENCLATURE], $B3712, Table1[DUSTWUN]))</f>
        <v/>
      </c>
    </row>
    <row r="3713" spans="1:15" x14ac:dyDescent="0.25">
      <c r="A3713" s="1" t="str">
        <f t="shared" si="114"/>
        <v/>
      </c>
      <c r="B3713" t="str">
        <f t="shared" si="115"/>
        <v/>
      </c>
      <c r="C3713" s="1" t="str">
        <f>IF($A3713&gt;--RIGHT($A$2,LEN($A$2)-8),"",COUNTIF(Table1[SHIFT NOMENCLATURE],$B3713))</f>
        <v/>
      </c>
      <c r="D3713" s="1" t="str">
        <f>IF($A3713&gt;--RIGHT($A$2,LEN($A$2)-8),"",SUMIF(Table1[SHIFT NOMENCLATURE], $B3713, Table1[EVIC KILL]))</f>
        <v/>
      </c>
      <c r="E3713" s="1" t="str">
        <f>IF($A3713&gt;--RIGHT($A$2,LEN($A$2)-8),"",SUMIF(Table1[SHIFT NOMENCLATURE], $B3713, Table1[EVIC MOB]))</f>
        <v/>
      </c>
      <c r="F3713" s="1" t="str">
        <f>IF($A3713&gt;--RIGHT($A$2,LEN($A$2)-8),"",SUMIF(Table1[SHIFT NOMENCLATURE], $B3713, Table1[EVIC FIRE]))</f>
        <v/>
      </c>
      <c r="G3713" s="1" t="str">
        <f>IF($A3713&gt;--RIGHT($A$2,LEN($A$2)-8),"",SUMIF(Table1[SHIFT NOMENCLATURE], $B3713, Table1[EKIA]))</f>
        <v/>
      </c>
      <c r="H3713" s="1" t="str">
        <f>IF($A3713&gt;--RIGHT($A$2,LEN($A$2)-8),"",SUMIF(Table1[SHIFT NOMENCLATURE], $B3713, Table1[EWIA]))</f>
        <v/>
      </c>
      <c r="I3713" s="1" t="str">
        <f>IF($A3713&gt;--RIGHT($A$2,LEN($A$2)-8),"",SUMIF(Table1[SHIFT NOMENCLATURE], $B3713, Table1[EPW]))</f>
        <v/>
      </c>
      <c r="J3713" s="1" t="str">
        <f>IF($A3713&gt;--RIGHT($A$2,LEN($A$2)-8),"",SUMIF(Table1[SHIFT NOMENCLATURE], $B3713, Table1[FVIC KILL]))</f>
        <v/>
      </c>
      <c r="K3713" s="1" t="str">
        <f>IF($A3713&gt;--RIGHT($A$2,LEN($A$2)-8),"",SUMIF(Table1[SHIFT NOMENCLATURE], $B3713, Table1[FVIC MOB]))</f>
        <v/>
      </c>
      <c r="L3713" s="1" t="str">
        <f>IF($A3713&gt;--RIGHT($A$2,LEN($A$2)-8),"",SUMIF(Table1[SHIFT NOMENCLATURE], $B3713, Table1[FVIC FIRE]))</f>
        <v/>
      </c>
      <c r="M3713" s="1" t="str">
        <f>IF($A3713&gt;--RIGHT($A$2,LEN($A$2)-8),"",SUMIF(Table1[SHIFT NOMENCLATURE], $B3713, Table1[FKIA]))</f>
        <v/>
      </c>
      <c r="N3713" s="1" t="str">
        <f>IF($A3713&gt;--RIGHT($A$2,LEN($A$2)-8),"",SUMIF(Table1[SHIFT NOMENCLATURE], $B3713, Table1[FWIA]))</f>
        <v/>
      </c>
      <c r="O3713" s="1" t="str">
        <f>IF($A3713&gt;--RIGHT($A$2,LEN($A$2)-8),"",SUMIF(Table1[SHIFT NOMENCLATURE], $B3713, Table1[DUSTWUN]))</f>
        <v/>
      </c>
    </row>
    <row r="3714" spans="1:15" x14ac:dyDescent="0.25">
      <c r="A3714" s="1" t="str">
        <f t="shared" si="114"/>
        <v/>
      </c>
      <c r="B3714" t="str">
        <f t="shared" si="115"/>
        <v/>
      </c>
      <c r="C3714" s="1" t="str">
        <f>IF($A3714&gt;--RIGHT($A$2,LEN($A$2)-8),"",COUNTIF(Table1[SHIFT NOMENCLATURE],$B3714))</f>
        <v/>
      </c>
      <c r="D3714" s="1" t="str">
        <f>IF($A3714&gt;--RIGHT($A$2,LEN($A$2)-8),"",SUMIF(Table1[SHIFT NOMENCLATURE], $B3714, Table1[EVIC KILL]))</f>
        <v/>
      </c>
      <c r="E3714" s="1" t="str">
        <f>IF($A3714&gt;--RIGHT($A$2,LEN($A$2)-8),"",SUMIF(Table1[SHIFT NOMENCLATURE], $B3714, Table1[EVIC MOB]))</f>
        <v/>
      </c>
      <c r="F3714" s="1" t="str">
        <f>IF($A3714&gt;--RIGHT($A$2,LEN($A$2)-8),"",SUMIF(Table1[SHIFT NOMENCLATURE], $B3714, Table1[EVIC FIRE]))</f>
        <v/>
      </c>
      <c r="G3714" s="1" t="str">
        <f>IF($A3714&gt;--RIGHT($A$2,LEN($A$2)-8),"",SUMIF(Table1[SHIFT NOMENCLATURE], $B3714, Table1[EKIA]))</f>
        <v/>
      </c>
      <c r="H3714" s="1" t="str">
        <f>IF($A3714&gt;--RIGHT($A$2,LEN($A$2)-8),"",SUMIF(Table1[SHIFT NOMENCLATURE], $B3714, Table1[EWIA]))</f>
        <v/>
      </c>
      <c r="I3714" s="1" t="str">
        <f>IF($A3714&gt;--RIGHT($A$2,LEN($A$2)-8),"",SUMIF(Table1[SHIFT NOMENCLATURE], $B3714, Table1[EPW]))</f>
        <v/>
      </c>
      <c r="J3714" s="1" t="str">
        <f>IF($A3714&gt;--RIGHT($A$2,LEN($A$2)-8),"",SUMIF(Table1[SHIFT NOMENCLATURE], $B3714, Table1[FVIC KILL]))</f>
        <v/>
      </c>
      <c r="K3714" s="1" t="str">
        <f>IF($A3714&gt;--RIGHT($A$2,LEN($A$2)-8),"",SUMIF(Table1[SHIFT NOMENCLATURE], $B3714, Table1[FVIC MOB]))</f>
        <v/>
      </c>
      <c r="L3714" s="1" t="str">
        <f>IF($A3714&gt;--RIGHT($A$2,LEN($A$2)-8),"",SUMIF(Table1[SHIFT NOMENCLATURE], $B3714, Table1[FVIC FIRE]))</f>
        <v/>
      </c>
      <c r="M3714" s="1" t="str">
        <f>IF($A3714&gt;--RIGHT($A$2,LEN($A$2)-8),"",SUMIF(Table1[SHIFT NOMENCLATURE], $B3714, Table1[FKIA]))</f>
        <v/>
      </c>
      <c r="N3714" s="1" t="str">
        <f>IF($A3714&gt;--RIGHT($A$2,LEN($A$2)-8),"",SUMIF(Table1[SHIFT NOMENCLATURE], $B3714, Table1[FWIA]))</f>
        <v/>
      </c>
      <c r="O3714" s="1" t="str">
        <f>IF($A3714&gt;--RIGHT($A$2,LEN($A$2)-8),"",SUMIF(Table1[SHIFT NOMENCLATURE], $B3714, Table1[DUSTWUN]))</f>
        <v/>
      </c>
    </row>
    <row r="3715" spans="1:15" x14ac:dyDescent="0.25">
      <c r="A3715" s="1" t="str">
        <f t="shared" si="114"/>
        <v/>
      </c>
      <c r="B3715" t="str">
        <f t="shared" si="115"/>
        <v/>
      </c>
      <c r="C3715" s="1" t="str">
        <f>IF($A3715&gt;--RIGHT($A$2,LEN($A$2)-8),"",COUNTIF(Table1[SHIFT NOMENCLATURE],$B3715))</f>
        <v/>
      </c>
      <c r="D3715" s="1" t="str">
        <f>IF($A3715&gt;--RIGHT($A$2,LEN($A$2)-8),"",SUMIF(Table1[SHIFT NOMENCLATURE], $B3715, Table1[EVIC KILL]))</f>
        <v/>
      </c>
      <c r="E3715" s="1" t="str">
        <f>IF($A3715&gt;--RIGHT($A$2,LEN($A$2)-8),"",SUMIF(Table1[SHIFT NOMENCLATURE], $B3715, Table1[EVIC MOB]))</f>
        <v/>
      </c>
      <c r="F3715" s="1" t="str">
        <f>IF($A3715&gt;--RIGHT($A$2,LEN($A$2)-8),"",SUMIF(Table1[SHIFT NOMENCLATURE], $B3715, Table1[EVIC FIRE]))</f>
        <v/>
      </c>
      <c r="G3715" s="1" t="str">
        <f>IF($A3715&gt;--RIGHT($A$2,LEN($A$2)-8),"",SUMIF(Table1[SHIFT NOMENCLATURE], $B3715, Table1[EKIA]))</f>
        <v/>
      </c>
      <c r="H3715" s="1" t="str">
        <f>IF($A3715&gt;--RIGHT($A$2,LEN($A$2)-8),"",SUMIF(Table1[SHIFT NOMENCLATURE], $B3715, Table1[EWIA]))</f>
        <v/>
      </c>
      <c r="I3715" s="1" t="str">
        <f>IF($A3715&gt;--RIGHT($A$2,LEN($A$2)-8),"",SUMIF(Table1[SHIFT NOMENCLATURE], $B3715, Table1[EPW]))</f>
        <v/>
      </c>
      <c r="J3715" s="1" t="str">
        <f>IF($A3715&gt;--RIGHT($A$2,LEN($A$2)-8),"",SUMIF(Table1[SHIFT NOMENCLATURE], $B3715, Table1[FVIC KILL]))</f>
        <v/>
      </c>
      <c r="K3715" s="1" t="str">
        <f>IF($A3715&gt;--RIGHT($A$2,LEN($A$2)-8),"",SUMIF(Table1[SHIFT NOMENCLATURE], $B3715, Table1[FVIC MOB]))</f>
        <v/>
      </c>
      <c r="L3715" s="1" t="str">
        <f>IF($A3715&gt;--RIGHT($A$2,LEN($A$2)-8),"",SUMIF(Table1[SHIFT NOMENCLATURE], $B3715, Table1[FVIC FIRE]))</f>
        <v/>
      </c>
      <c r="M3715" s="1" t="str">
        <f>IF($A3715&gt;--RIGHT($A$2,LEN($A$2)-8),"",SUMIF(Table1[SHIFT NOMENCLATURE], $B3715, Table1[FKIA]))</f>
        <v/>
      </c>
      <c r="N3715" s="1" t="str">
        <f>IF($A3715&gt;--RIGHT($A$2,LEN($A$2)-8),"",SUMIF(Table1[SHIFT NOMENCLATURE], $B3715, Table1[FWIA]))</f>
        <v/>
      </c>
      <c r="O3715" s="1" t="str">
        <f>IF($A3715&gt;--RIGHT($A$2,LEN($A$2)-8),"",SUMIF(Table1[SHIFT NOMENCLATURE], $B3715, Table1[DUSTWUN]))</f>
        <v/>
      </c>
    </row>
    <row r="3716" spans="1:15" x14ac:dyDescent="0.25">
      <c r="A3716" s="1" t="str">
        <f t="shared" si="114"/>
        <v/>
      </c>
      <c r="B3716" t="str">
        <f t="shared" si="115"/>
        <v/>
      </c>
      <c r="C3716" s="1" t="str">
        <f>IF($A3716&gt;--RIGHT($A$2,LEN($A$2)-8),"",COUNTIF(Table1[SHIFT NOMENCLATURE],$B3716))</f>
        <v/>
      </c>
      <c r="D3716" s="1" t="str">
        <f>IF($A3716&gt;--RIGHT($A$2,LEN($A$2)-8),"",SUMIF(Table1[SHIFT NOMENCLATURE], $B3716, Table1[EVIC KILL]))</f>
        <v/>
      </c>
      <c r="E3716" s="1" t="str">
        <f>IF($A3716&gt;--RIGHT($A$2,LEN($A$2)-8),"",SUMIF(Table1[SHIFT NOMENCLATURE], $B3716, Table1[EVIC MOB]))</f>
        <v/>
      </c>
      <c r="F3716" s="1" t="str">
        <f>IF($A3716&gt;--RIGHT($A$2,LEN($A$2)-8),"",SUMIF(Table1[SHIFT NOMENCLATURE], $B3716, Table1[EVIC FIRE]))</f>
        <v/>
      </c>
      <c r="G3716" s="1" t="str">
        <f>IF($A3716&gt;--RIGHT($A$2,LEN($A$2)-8),"",SUMIF(Table1[SHIFT NOMENCLATURE], $B3716, Table1[EKIA]))</f>
        <v/>
      </c>
      <c r="H3716" s="1" t="str">
        <f>IF($A3716&gt;--RIGHT($A$2,LEN($A$2)-8),"",SUMIF(Table1[SHIFT NOMENCLATURE], $B3716, Table1[EWIA]))</f>
        <v/>
      </c>
      <c r="I3716" s="1" t="str">
        <f>IF($A3716&gt;--RIGHT($A$2,LEN($A$2)-8),"",SUMIF(Table1[SHIFT NOMENCLATURE], $B3716, Table1[EPW]))</f>
        <v/>
      </c>
      <c r="J3716" s="1" t="str">
        <f>IF($A3716&gt;--RIGHT($A$2,LEN($A$2)-8),"",SUMIF(Table1[SHIFT NOMENCLATURE], $B3716, Table1[FVIC KILL]))</f>
        <v/>
      </c>
      <c r="K3716" s="1" t="str">
        <f>IF($A3716&gt;--RIGHT($A$2,LEN($A$2)-8),"",SUMIF(Table1[SHIFT NOMENCLATURE], $B3716, Table1[FVIC MOB]))</f>
        <v/>
      </c>
      <c r="L3716" s="1" t="str">
        <f>IF($A3716&gt;--RIGHT($A$2,LEN($A$2)-8),"",SUMIF(Table1[SHIFT NOMENCLATURE], $B3716, Table1[FVIC FIRE]))</f>
        <v/>
      </c>
      <c r="M3716" s="1" t="str">
        <f>IF($A3716&gt;--RIGHT($A$2,LEN($A$2)-8),"",SUMIF(Table1[SHIFT NOMENCLATURE], $B3716, Table1[FKIA]))</f>
        <v/>
      </c>
      <c r="N3716" s="1" t="str">
        <f>IF($A3716&gt;--RIGHT($A$2,LEN($A$2)-8),"",SUMIF(Table1[SHIFT NOMENCLATURE], $B3716, Table1[FWIA]))</f>
        <v/>
      </c>
      <c r="O3716" s="1" t="str">
        <f>IF($A3716&gt;--RIGHT($A$2,LEN($A$2)-8),"",SUMIF(Table1[SHIFT NOMENCLATURE], $B3716, Table1[DUSTWUN]))</f>
        <v/>
      </c>
    </row>
    <row r="3717" spans="1:15" x14ac:dyDescent="0.25">
      <c r="A3717" s="1" t="str">
        <f t="shared" ref="A3717:A3780" si="116">IF($A3716&gt;--RIGHT($A$2,LEN($A$2)-8)-1,"",ROW()-2)</f>
        <v/>
      </c>
      <c r="B3717" t="str">
        <f t="shared" ref="B3717:B3780" si="117">IF($A3716&gt;--RIGHT($A$2,LEN($A$2)-8)-1,"",IF(MID($B3716,3,4)="1900",CONCATENATE(TEXT(DATEVALUE(MID($B3716,15,2)&amp;MID($B3716,21,3)&amp;RIGHT($B3716,4)),"dd"), "0700-1900", UPPER(TEXT(DATEVALUE(MID($B3716,15,2)&amp;MID($B3716,21,3)&amp;RIGHT($B3716,4)),"mmm")), RIGHT($B3716,4)), CONCATENATE(LEFT($B3716,2), "1900", MID($B3716,12,3), RIGHT($B3716,4), "-", TEXT(DATEVALUE(LEFT($B3716,2)&amp;MID($B3716,12,3)&amp;RIGHT($B3716,4))+1,"dd"),"0700", UPPER(TEXT(DATEVALUE(LEFT($B3716,2)&amp;MID($B3716,12,3)&amp;RIGHT($B3716,4))+1,"mmm")), TEXT(DATEVALUE(LEFT($B3716,2)&amp;MID($B3716,12,3)&amp;RIGHT($B3716,4))+1,"yyyy"))))</f>
        <v/>
      </c>
      <c r="C3717" s="1" t="str">
        <f>IF($A3717&gt;--RIGHT($A$2,LEN($A$2)-8),"",COUNTIF(Table1[SHIFT NOMENCLATURE],$B3717))</f>
        <v/>
      </c>
      <c r="D3717" s="1" t="str">
        <f>IF($A3717&gt;--RIGHT($A$2,LEN($A$2)-8),"",SUMIF(Table1[SHIFT NOMENCLATURE], $B3717, Table1[EVIC KILL]))</f>
        <v/>
      </c>
      <c r="E3717" s="1" t="str">
        <f>IF($A3717&gt;--RIGHT($A$2,LEN($A$2)-8),"",SUMIF(Table1[SHIFT NOMENCLATURE], $B3717, Table1[EVIC MOB]))</f>
        <v/>
      </c>
      <c r="F3717" s="1" t="str">
        <f>IF($A3717&gt;--RIGHT($A$2,LEN($A$2)-8),"",SUMIF(Table1[SHIFT NOMENCLATURE], $B3717, Table1[EVIC FIRE]))</f>
        <v/>
      </c>
      <c r="G3717" s="1" t="str">
        <f>IF($A3717&gt;--RIGHT($A$2,LEN($A$2)-8),"",SUMIF(Table1[SHIFT NOMENCLATURE], $B3717, Table1[EKIA]))</f>
        <v/>
      </c>
      <c r="H3717" s="1" t="str">
        <f>IF($A3717&gt;--RIGHT($A$2,LEN($A$2)-8),"",SUMIF(Table1[SHIFT NOMENCLATURE], $B3717, Table1[EWIA]))</f>
        <v/>
      </c>
      <c r="I3717" s="1" t="str">
        <f>IF($A3717&gt;--RIGHT($A$2,LEN($A$2)-8),"",SUMIF(Table1[SHIFT NOMENCLATURE], $B3717, Table1[EPW]))</f>
        <v/>
      </c>
      <c r="J3717" s="1" t="str">
        <f>IF($A3717&gt;--RIGHT($A$2,LEN($A$2)-8),"",SUMIF(Table1[SHIFT NOMENCLATURE], $B3717, Table1[FVIC KILL]))</f>
        <v/>
      </c>
      <c r="K3717" s="1" t="str">
        <f>IF($A3717&gt;--RIGHT($A$2,LEN($A$2)-8),"",SUMIF(Table1[SHIFT NOMENCLATURE], $B3717, Table1[FVIC MOB]))</f>
        <v/>
      </c>
      <c r="L3717" s="1" t="str">
        <f>IF($A3717&gt;--RIGHT($A$2,LEN($A$2)-8),"",SUMIF(Table1[SHIFT NOMENCLATURE], $B3717, Table1[FVIC FIRE]))</f>
        <v/>
      </c>
      <c r="M3717" s="1" t="str">
        <f>IF($A3717&gt;--RIGHT($A$2,LEN($A$2)-8),"",SUMIF(Table1[SHIFT NOMENCLATURE], $B3717, Table1[FKIA]))</f>
        <v/>
      </c>
      <c r="N3717" s="1" t="str">
        <f>IF($A3717&gt;--RIGHT($A$2,LEN($A$2)-8),"",SUMIF(Table1[SHIFT NOMENCLATURE], $B3717, Table1[FWIA]))</f>
        <v/>
      </c>
      <c r="O3717" s="1" t="str">
        <f>IF($A3717&gt;--RIGHT($A$2,LEN($A$2)-8),"",SUMIF(Table1[SHIFT NOMENCLATURE], $B3717, Table1[DUSTWUN]))</f>
        <v/>
      </c>
    </row>
    <row r="3718" spans="1:15" x14ac:dyDescent="0.25">
      <c r="A3718" s="1" t="str">
        <f t="shared" si="116"/>
        <v/>
      </c>
      <c r="B3718" t="str">
        <f t="shared" si="117"/>
        <v/>
      </c>
      <c r="C3718" s="1" t="str">
        <f>IF($A3718&gt;--RIGHT($A$2,LEN($A$2)-8),"",COUNTIF(Table1[SHIFT NOMENCLATURE],$B3718))</f>
        <v/>
      </c>
      <c r="D3718" s="1" t="str">
        <f>IF($A3718&gt;--RIGHT($A$2,LEN($A$2)-8),"",SUMIF(Table1[SHIFT NOMENCLATURE], $B3718, Table1[EVIC KILL]))</f>
        <v/>
      </c>
      <c r="E3718" s="1" t="str">
        <f>IF($A3718&gt;--RIGHT($A$2,LEN($A$2)-8),"",SUMIF(Table1[SHIFT NOMENCLATURE], $B3718, Table1[EVIC MOB]))</f>
        <v/>
      </c>
      <c r="F3718" s="1" t="str">
        <f>IF($A3718&gt;--RIGHT($A$2,LEN($A$2)-8),"",SUMIF(Table1[SHIFT NOMENCLATURE], $B3718, Table1[EVIC FIRE]))</f>
        <v/>
      </c>
      <c r="G3718" s="1" t="str">
        <f>IF($A3718&gt;--RIGHT($A$2,LEN($A$2)-8),"",SUMIF(Table1[SHIFT NOMENCLATURE], $B3718, Table1[EKIA]))</f>
        <v/>
      </c>
      <c r="H3718" s="1" t="str">
        <f>IF($A3718&gt;--RIGHT($A$2,LEN($A$2)-8),"",SUMIF(Table1[SHIFT NOMENCLATURE], $B3718, Table1[EWIA]))</f>
        <v/>
      </c>
      <c r="I3718" s="1" t="str">
        <f>IF($A3718&gt;--RIGHT($A$2,LEN($A$2)-8),"",SUMIF(Table1[SHIFT NOMENCLATURE], $B3718, Table1[EPW]))</f>
        <v/>
      </c>
      <c r="J3718" s="1" t="str">
        <f>IF($A3718&gt;--RIGHT($A$2,LEN($A$2)-8),"",SUMIF(Table1[SHIFT NOMENCLATURE], $B3718, Table1[FVIC KILL]))</f>
        <v/>
      </c>
      <c r="K3718" s="1" t="str">
        <f>IF($A3718&gt;--RIGHT($A$2,LEN($A$2)-8),"",SUMIF(Table1[SHIFT NOMENCLATURE], $B3718, Table1[FVIC MOB]))</f>
        <v/>
      </c>
      <c r="L3718" s="1" t="str">
        <f>IF($A3718&gt;--RIGHT($A$2,LEN($A$2)-8),"",SUMIF(Table1[SHIFT NOMENCLATURE], $B3718, Table1[FVIC FIRE]))</f>
        <v/>
      </c>
      <c r="M3718" s="1" t="str">
        <f>IF($A3718&gt;--RIGHT($A$2,LEN($A$2)-8),"",SUMIF(Table1[SHIFT NOMENCLATURE], $B3718, Table1[FKIA]))</f>
        <v/>
      </c>
      <c r="N3718" s="1" t="str">
        <f>IF($A3718&gt;--RIGHT($A$2,LEN($A$2)-8),"",SUMIF(Table1[SHIFT NOMENCLATURE], $B3718, Table1[FWIA]))</f>
        <v/>
      </c>
      <c r="O3718" s="1" t="str">
        <f>IF($A3718&gt;--RIGHT($A$2,LEN($A$2)-8),"",SUMIF(Table1[SHIFT NOMENCLATURE], $B3718, Table1[DUSTWUN]))</f>
        <v/>
      </c>
    </row>
    <row r="3719" spans="1:15" x14ac:dyDescent="0.25">
      <c r="A3719" s="1" t="str">
        <f t="shared" si="116"/>
        <v/>
      </c>
      <c r="B3719" t="str">
        <f t="shared" si="117"/>
        <v/>
      </c>
      <c r="C3719" s="1" t="str">
        <f>IF($A3719&gt;--RIGHT($A$2,LEN($A$2)-8),"",COUNTIF(Table1[SHIFT NOMENCLATURE],$B3719))</f>
        <v/>
      </c>
      <c r="D3719" s="1" t="str">
        <f>IF($A3719&gt;--RIGHT($A$2,LEN($A$2)-8),"",SUMIF(Table1[SHIFT NOMENCLATURE], $B3719, Table1[EVIC KILL]))</f>
        <v/>
      </c>
      <c r="E3719" s="1" t="str">
        <f>IF($A3719&gt;--RIGHT($A$2,LEN($A$2)-8),"",SUMIF(Table1[SHIFT NOMENCLATURE], $B3719, Table1[EVIC MOB]))</f>
        <v/>
      </c>
      <c r="F3719" s="1" t="str">
        <f>IF($A3719&gt;--RIGHT($A$2,LEN($A$2)-8),"",SUMIF(Table1[SHIFT NOMENCLATURE], $B3719, Table1[EVIC FIRE]))</f>
        <v/>
      </c>
      <c r="G3719" s="1" t="str">
        <f>IF($A3719&gt;--RIGHT($A$2,LEN($A$2)-8),"",SUMIF(Table1[SHIFT NOMENCLATURE], $B3719, Table1[EKIA]))</f>
        <v/>
      </c>
      <c r="H3719" s="1" t="str">
        <f>IF($A3719&gt;--RIGHT($A$2,LEN($A$2)-8),"",SUMIF(Table1[SHIFT NOMENCLATURE], $B3719, Table1[EWIA]))</f>
        <v/>
      </c>
      <c r="I3719" s="1" t="str">
        <f>IF($A3719&gt;--RIGHT($A$2,LEN($A$2)-8),"",SUMIF(Table1[SHIFT NOMENCLATURE], $B3719, Table1[EPW]))</f>
        <v/>
      </c>
      <c r="J3719" s="1" t="str">
        <f>IF($A3719&gt;--RIGHT($A$2,LEN($A$2)-8),"",SUMIF(Table1[SHIFT NOMENCLATURE], $B3719, Table1[FVIC KILL]))</f>
        <v/>
      </c>
      <c r="K3719" s="1" t="str">
        <f>IF($A3719&gt;--RIGHT($A$2,LEN($A$2)-8),"",SUMIF(Table1[SHIFT NOMENCLATURE], $B3719, Table1[FVIC MOB]))</f>
        <v/>
      </c>
      <c r="L3719" s="1" t="str">
        <f>IF($A3719&gt;--RIGHT($A$2,LEN($A$2)-8),"",SUMIF(Table1[SHIFT NOMENCLATURE], $B3719, Table1[FVIC FIRE]))</f>
        <v/>
      </c>
      <c r="M3719" s="1" t="str">
        <f>IF($A3719&gt;--RIGHT($A$2,LEN($A$2)-8),"",SUMIF(Table1[SHIFT NOMENCLATURE], $B3719, Table1[FKIA]))</f>
        <v/>
      </c>
      <c r="N3719" s="1" t="str">
        <f>IF($A3719&gt;--RIGHT($A$2,LEN($A$2)-8),"",SUMIF(Table1[SHIFT NOMENCLATURE], $B3719, Table1[FWIA]))</f>
        <v/>
      </c>
      <c r="O3719" s="1" t="str">
        <f>IF($A3719&gt;--RIGHT($A$2,LEN($A$2)-8),"",SUMIF(Table1[SHIFT NOMENCLATURE], $B3719, Table1[DUSTWUN]))</f>
        <v/>
      </c>
    </row>
    <row r="3720" spans="1:15" x14ac:dyDescent="0.25">
      <c r="A3720" s="1" t="str">
        <f t="shared" si="116"/>
        <v/>
      </c>
      <c r="B3720" t="str">
        <f t="shared" si="117"/>
        <v/>
      </c>
      <c r="C3720" s="1" t="str">
        <f>IF($A3720&gt;--RIGHT($A$2,LEN($A$2)-8),"",COUNTIF(Table1[SHIFT NOMENCLATURE],$B3720))</f>
        <v/>
      </c>
      <c r="D3720" s="1" t="str">
        <f>IF($A3720&gt;--RIGHT($A$2,LEN($A$2)-8),"",SUMIF(Table1[SHIFT NOMENCLATURE], $B3720, Table1[EVIC KILL]))</f>
        <v/>
      </c>
      <c r="E3720" s="1" t="str">
        <f>IF($A3720&gt;--RIGHT($A$2,LEN($A$2)-8),"",SUMIF(Table1[SHIFT NOMENCLATURE], $B3720, Table1[EVIC MOB]))</f>
        <v/>
      </c>
      <c r="F3720" s="1" t="str">
        <f>IF($A3720&gt;--RIGHT($A$2,LEN($A$2)-8),"",SUMIF(Table1[SHIFT NOMENCLATURE], $B3720, Table1[EVIC FIRE]))</f>
        <v/>
      </c>
      <c r="G3720" s="1" t="str">
        <f>IF($A3720&gt;--RIGHT($A$2,LEN($A$2)-8),"",SUMIF(Table1[SHIFT NOMENCLATURE], $B3720, Table1[EKIA]))</f>
        <v/>
      </c>
      <c r="H3720" s="1" t="str">
        <f>IF($A3720&gt;--RIGHT($A$2,LEN($A$2)-8),"",SUMIF(Table1[SHIFT NOMENCLATURE], $B3720, Table1[EWIA]))</f>
        <v/>
      </c>
      <c r="I3720" s="1" t="str">
        <f>IF($A3720&gt;--RIGHT($A$2,LEN($A$2)-8),"",SUMIF(Table1[SHIFT NOMENCLATURE], $B3720, Table1[EPW]))</f>
        <v/>
      </c>
      <c r="J3720" s="1" t="str">
        <f>IF($A3720&gt;--RIGHT($A$2,LEN($A$2)-8),"",SUMIF(Table1[SHIFT NOMENCLATURE], $B3720, Table1[FVIC KILL]))</f>
        <v/>
      </c>
      <c r="K3720" s="1" t="str">
        <f>IF($A3720&gt;--RIGHT($A$2,LEN($A$2)-8),"",SUMIF(Table1[SHIFT NOMENCLATURE], $B3720, Table1[FVIC MOB]))</f>
        <v/>
      </c>
      <c r="L3720" s="1" t="str">
        <f>IF($A3720&gt;--RIGHT($A$2,LEN($A$2)-8),"",SUMIF(Table1[SHIFT NOMENCLATURE], $B3720, Table1[FVIC FIRE]))</f>
        <v/>
      </c>
      <c r="M3720" s="1" t="str">
        <f>IF($A3720&gt;--RIGHT($A$2,LEN($A$2)-8),"",SUMIF(Table1[SHIFT NOMENCLATURE], $B3720, Table1[FKIA]))</f>
        <v/>
      </c>
      <c r="N3720" s="1" t="str">
        <f>IF($A3720&gt;--RIGHT($A$2,LEN($A$2)-8),"",SUMIF(Table1[SHIFT NOMENCLATURE], $B3720, Table1[FWIA]))</f>
        <v/>
      </c>
      <c r="O3720" s="1" t="str">
        <f>IF($A3720&gt;--RIGHT($A$2,LEN($A$2)-8),"",SUMIF(Table1[SHIFT NOMENCLATURE], $B3720, Table1[DUSTWUN]))</f>
        <v/>
      </c>
    </row>
    <row r="3721" spans="1:15" x14ac:dyDescent="0.25">
      <c r="A3721" s="1" t="str">
        <f t="shared" si="116"/>
        <v/>
      </c>
      <c r="B3721" t="str">
        <f t="shared" si="117"/>
        <v/>
      </c>
      <c r="C3721" s="1" t="str">
        <f>IF($A3721&gt;--RIGHT($A$2,LEN($A$2)-8),"",COUNTIF(Table1[SHIFT NOMENCLATURE],$B3721))</f>
        <v/>
      </c>
      <c r="D3721" s="1" t="str">
        <f>IF($A3721&gt;--RIGHT($A$2,LEN($A$2)-8),"",SUMIF(Table1[SHIFT NOMENCLATURE], $B3721, Table1[EVIC KILL]))</f>
        <v/>
      </c>
      <c r="E3721" s="1" t="str">
        <f>IF($A3721&gt;--RIGHT($A$2,LEN($A$2)-8),"",SUMIF(Table1[SHIFT NOMENCLATURE], $B3721, Table1[EVIC MOB]))</f>
        <v/>
      </c>
      <c r="F3721" s="1" t="str">
        <f>IF($A3721&gt;--RIGHT($A$2,LEN($A$2)-8),"",SUMIF(Table1[SHIFT NOMENCLATURE], $B3721, Table1[EVIC FIRE]))</f>
        <v/>
      </c>
      <c r="G3721" s="1" t="str">
        <f>IF($A3721&gt;--RIGHT($A$2,LEN($A$2)-8),"",SUMIF(Table1[SHIFT NOMENCLATURE], $B3721, Table1[EKIA]))</f>
        <v/>
      </c>
      <c r="H3721" s="1" t="str">
        <f>IF($A3721&gt;--RIGHT($A$2,LEN($A$2)-8),"",SUMIF(Table1[SHIFT NOMENCLATURE], $B3721, Table1[EWIA]))</f>
        <v/>
      </c>
      <c r="I3721" s="1" t="str">
        <f>IF($A3721&gt;--RIGHT($A$2,LEN($A$2)-8),"",SUMIF(Table1[SHIFT NOMENCLATURE], $B3721, Table1[EPW]))</f>
        <v/>
      </c>
      <c r="J3721" s="1" t="str">
        <f>IF($A3721&gt;--RIGHT($A$2,LEN($A$2)-8),"",SUMIF(Table1[SHIFT NOMENCLATURE], $B3721, Table1[FVIC KILL]))</f>
        <v/>
      </c>
      <c r="K3721" s="1" t="str">
        <f>IF($A3721&gt;--RIGHT($A$2,LEN($A$2)-8),"",SUMIF(Table1[SHIFT NOMENCLATURE], $B3721, Table1[FVIC MOB]))</f>
        <v/>
      </c>
      <c r="L3721" s="1" t="str">
        <f>IF($A3721&gt;--RIGHT($A$2,LEN($A$2)-8),"",SUMIF(Table1[SHIFT NOMENCLATURE], $B3721, Table1[FVIC FIRE]))</f>
        <v/>
      </c>
      <c r="M3721" s="1" t="str">
        <f>IF($A3721&gt;--RIGHT($A$2,LEN($A$2)-8),"",SUMIF(Table1[SHIFT NOMENCLATURE], $B3721, Table1[FKIA]))</f>
        <v/>
      </c>
      <c r="N3721" s="1" t="str">
        <f>IF($A3721&gt;--RIGHT($A$2,LEN($A$2)-8),"",SUMIF(Table1[SHIFT NOMENCLATURE], $B3721, Table1[FWIA]))</f>
        <v/>
      </c>
      <c r="O3721" s="1" t="str">
        <f>IF($A3721&gt;--RIGHT($A$2,LEN($A$2)-8),"",SUMIF(Table1[SHIFT NOMENCLATURE], $B3721, Table1[DUSTWUN]))</f>
        <v/>
      </c>
    </row>
    <row r="3722" spans="1:15" x14ac:dyDescent="0.25">
      <c r="A3722" s="1" t="str">
        <f t="shared" si="116"/>
        <v/>
      </c>
      <c r="B3722" t="str">
        <f t="shared" si="117"/>
        <v/>
      </c>
      <c r="C3722" s="1" t="str">
        <f>IF($A3722&gt;--RIGHT($A$2,LEN($A$2)-8),"",COUNTIF(Table1[SHIFT NOMENCLATURE],$B3722))</f>
        <v/>
      </c>
      <c r="D3722" s="1" t="str">
        <f>IF($A3722&gt;--RIGHT($A$2,LEN($A$2)-8),"",SUMIF(Table1[SHIFT NOMENCLATURE], $B3722, Table1[EVIC KILL]))</f>
        <v/>
      </c>
      <c r="E3722" s="1" t="str">
        <f>IF($A3722&gt;--RIGHT($A$2,LEN($A$2)-8),"",SUMIF(Table1[SHIFT NOMENCLATURE], $B3722, Table1[EVIC MOB]))</f>
        <v/>
      </c>
      <c r="F3722" s="1" t="str">
        <f>IF($A3722&gt;--RIGHT($A$2,LEN($A$2)-8),"",SUMIF(Table1[SHIFT NOMENCLATURE], $B3722, Table1[EVIC FIRE]))</f>
        <v/>
      </c>
      <c r="G3722" s="1" t="str">
        <f>IF($A3722&gt;--RIGHT($A$2,LEN($A$2)-8),"",SUMIF(Table1[SHIFT NOMENCLATURE], $B3722, Table1[EKIA]))</f>
        <v/>
      </c>
      <c r="H3722" s="1" t="str">
        <f>IF($A3722&gt;--RIGHT($A$2,LEN($A$2)-8),"",SUMIF(Table1[SHIFT NOMENCLATURE], $B3722, Table1[EWIA]))</f>
        <v/>
      </c>
      <c r="I3722" s="1" t="str">
        <f>IF($A3722&gt;--RIGHT($A$2,LEN($A$2)-8),"",SUMIF(Table1[SHIFT NOMENCLATURE], $B3722, Table1[EPW]))</f>
        <v/>
      </c>
      <c r="J3722" s="1" t="str">
        <f>IF($A3722&gt;--RIGHT($A$2,LEN($A$2)-8),"",SUMIF(Table1[SHIFT NOMENCLATURE], $B3722, Table1[FVIC KILL]))</f>
        <v/>
      </c>
      <c r="K3722" s="1" t="str">
        <f>IF($A3722&gt;--RIGHT($A$2,LEN($A$2)-8),"",SUMIF(Table1[SHIFT NOMENCLATURE], $B3722, Table1[FVIC MOB]))</f>
        <v/>
      </c>
      <c r="L3722" s="1" t="str">
        <f>IF($A3722&gt;--RIGHT($A$2,LEN($A$2)-8),"",SUMIF(Table1[SHIFT NOMENCLATURE], $B3722, Table1[FVIC FIRE]))</f>
        <v/>
      </c>
      <c r="M3722" s="1" t="str">
        <f>IF($A3722&gt;--RIGHT($A$2,LEN($A$2)-8),"",SUMIF(Table1[SHIFT NOMENCLATURE], $B3722, Table1[FKIA]))</f>
        <v/>
      </c>
      <c r="N3722" s="1" t="str">
        <f>IF($A3722&gt;--RIGHT($A$2,LEN($A$2)-8),"",SUMIF(Table1[SHIFT NOMENCLATURE], $B3722, Table1[FWIA]))</f>
        <v/>
      </c>
      <c r="O3722" s="1" t="str">
        <f>IF($A3722&gt;--RIGHT($A$2,LEN($A$2)-8),"",SUMIF(Table1[SHIFT NOMENCLATURE], $B3722, Table1[DUSTWUN]))</f>
        <v/>
      </c>
    </row>
    <row r="3723" spans="1:15" x14ac:dyDescent="0.25">
      <c r="A3723" s="1" t="str">
        <f t="shared" si="116"/>
        <v/>
      </c>
      <c r="B3723" t="str">
        <f t="shared" si="117"/>
        <v/>
      </c>
      <c r="C3723" s="1" t="str">
        <f>IF($A3723&gt;--RIGHT($A$2,LEN($A$2)-8),"",COUNTIF(Table1[SHIFT NOMENCLATURE],$B3723))</f>
        <v/>
      </c>
      <c r="D3723" s="1" t="str">
        <f>IF($A3723&gt;--RIGHT($A$2,LEN($A$2)-8),"",SUMIF(Table1[SHIFT NOMENCLATURE], $B3723, Table1[EVIC KILL]))</f>
        <v/>
      </c>
      <c r="E3723" s="1" t="str">
        <f>IF($A3723&gt;--RIGHT($A$2,LEN($A$2)-8),"",SUMIF(Table1[SHIFT NOMENCLATURE], $B3723, Table1[EVIC MOB]))</f>
        <v/>
      </c>
      <c r="F3723" s="1" t="str">
        <f>IF($A3723&gt;--RIGHT($A$2,LEN($A$2)-8),"",SUMIF(Table1[SHIFT NOMENCLATURE], $B3723, Table1[EVIC FIRE]))</f>
        <v/>
      </c>
      <c r="G3723" s="1" t="str">
        <f>IF($A3723&gt;--RIGHT($A$2,LEN($A$2)-8),"",SUMIF(Table1[SHIFT NOMENCLATURE], $B3723, Table1[EKIA]))</f>
        <v/>
      </c>
      <c r="H3723" s="1" t="str">
        <f>IF($A3723&gt;--RIGHT($A$2,LEN($A$2)-8),"",SUMIF(Table1[SHIFT NOMENCLATURE], $B3723, Table1[EWIA]))</f>
        <v/>
      </c>
      <c r="I3723" s="1" t="str">
        <f>IF($A3723&gt;--RIGHT($A$2,LEN($A$2)-8),"",SUMIF(Table1[SHIFT NOMENCLATURE], $B3723, Table1[EPW]))</f>
        <v/>
      </c>
      <c r="J3723" s="1" t="str">
        <f>IF($A3723&gt;--RIGHT($A$2,LEN($A$2)-8),"",SUMIF(Table1[SHIFT NOMENCLATURE], $B3723, Table1[FVIC KILL]))</f>
        <v/>
      </c>
      <c r="K3723" s="1" t="str">
        <f>IF($A3723&gt;--RIGHT($A$2,LEN($A$2)-8),"",SUMIF(Table1[SHIFT NOMENCLATURE], $B3723, Table1[FVIC MOB]))</f>
        <v/>
      </c>
      <c r="L3723" s="1" t="str">
        <f>IF($A3723&gt;--RIGHT($A$2,LEN($A$2)-8),"",SUMIF(Table1[SHIFT NOMENCLATURE], $B3723, Table1[FVIC FIRE]))</f>
        <v/>
      </c>
      <c r="M3723" s="1" t="str">
        <f>IF($A3723&gt;--RIGHT($A$2,LEN($A$2)-8),"",SUMIF(Table1[SHIFT NOMENCLATURE], $B3723, Table1[FKIA]))</f>
        <v/>
      </c>
      <c r="N3723" s="1" t="str">
        <f>IF($A3723&gt;--RIGHT($A$2,LEN($A$2)-8),"",SUMIF(Table1[SHIFT NOMENCLATURE], $B3723, Table1[FWIA]))</f>
        <v/>
      </c>
      <c r="O3723" s="1" t="str">
        <f>IF($A3723&gt;--RIGHT($A$2,LEN($A$2)-8),"",SUMIF(Table1[SHIFT NOMENCLATURE], $B3723, Table1[DUSTWUN]))</f>
        <v/>
      </c>
    </row>
    <row r="3724" spans="1:15" x14ac:dyDescent="0.25">
      <c r="A3724" s="1" t="str">
        <f t="shared" si="116"/>
        <v/>
      </c>
      <c r="B3724" t="str">
        <f t="shared" si="117"/>
        <v/>
      </c>
      <c r="C3724" s="1" t="str">
        <f>IF($A3724&gt;--RIGHT($A$2,LEN($A$2)-8),"",COUNTIF(Table1[SHIFT NOMENCLATURE],$B3724))</f>
        <v/>
      </c>
      <c r="D3724" s="1" t="str">
        <f>IF($A3724&gt;--RIGHT($A$2,LEN($A$2)-8),"",SUMIF(Table1[SHIFT NOMENCLATURE], $B3724, Table1[EVIC KILL]))</f>
        <v/>
      </c>
      <c r="E3724" s="1" t="str">
        <f>IF($A3724&gt;--RIGHT($A$2,LEN($A$2)-8),"",SUMIF(Table1[SHIFT NOMENCLATURE], $B3724, Table1[EVIC MOB]))</f>
        <v/>
      </c>
      <c r="F3724" s="1" t="str">
        <f>IF($A3724&gt;--RIGHT($A$2,LEN($A$2)-8),"",SUMIF(Table1[SHIFT NOMENCLATURE], $B3724, Table1[EVIC FIRE]))</f>
        <v/>
      </c>
      <c r="G3724" s="1" t="str">
        <f>IF($A3724&gt;--RIGHT($A$2,LEN($A$2)-8),"",SUMIF(Table1[SHIFT NOMENCLATURE], $B3724, Table1[EKIA]))</f>
        <v/>
      </c>
      <c r="H3724" s="1" t="str">
        <f>IF($A3724&gt;--RIGHT($A$2,LEN($A$2)-8),"",SUMIF(Table1[SHIFT NOMENCLATURE], $B3724, Table1[EWIA]))</f>
        <v/>
      </c>
      <c r="I3724" s="1" t="str">
        <f>IF($A3724&gt;--RIGHT($A$2,LEN($A$2)-8),"",SUMIF(Table1[SHIFT NOMENCLATURE], $B3724, Table1[EPW]))</f>
        <v/>
      </c>
      <c r="J3724" s="1" t="str">
        <f>IF($A3724&gt;--RIGHT($A$2,LEN($A$2)-8),"",SUMIF(Table1[SHIFT NOMENCLATURE], $B3724, Table1[FVIC KILL]))</f>
        <v/>
      </c>
      <c r="K3724" s="1" t="str">
        <f>IF($A3724&gt;--RIGHT($A$2,LEN($A$2)-8),"",SUMIF(Table1[SHIFT NOMENCLATURE], $B3724, Table1[FVIC MOB]))</f>
        <v/>
      </c>
      <c r="L3724" s="1" t="str">
        <f>IF($A3724&gt;--RIGHT($A$2,LEN($A$2)-8),"",SUMIF(Table1[SHIFT NOMENCLATURE], $B3724, Table1[FVIC FIRE]))</f>
        <v/>
      </c>
      <c r="M3724" s="1" t="str">
        <f>IF($A3724&gt;--RIGHT($A$2,LEN($A$2)-8),"",SUMIF(Table1[SHIFT NOMENCLATURE], $B3724, Table1[FKIA]))</f>
        <v/>
      </c>
      <c r="N3724" s="1" t="str">
        <f>IF($A3724&gt;--RIGHT($A$2,LEN($A$2)-8),"",SUMIF(Table1[SHIFT NOMENCLATURE], $B3724, Table1[FWIA]))</f>
        <v/>
      </c>
      <c r="O3724" s="1" t="str">
        <f>IF($A3724&gt;--RIGHT($A$2,LEN($A$2)-8),"",SUMIF(Table1[SHIFT NOMENCLATURE], $B3724, Table1[DUSTWUN]))</f>
        <v/>
      </c>
    </row>
    <row r="3725" spans="1:15" x14ac:dyDescent="0.25">
      <c r="A3725" s="1" t="str">
        <f t="shared" si="116"/>
        <v/>
      </c>
      <c r="B3725" t="str">
        <f t="shared" si="117"/>
        <v/>
      </c>
      <c r="C3725" s="1" t="str">
        <f>IF($A3725&gt;--RIGHT($A$2,LEN($A$2)-8),"",COUNTIF(Table1[SHIFT NOMENCLATURE],$B3725))</f>
        <v/>
      </c>
      <c r="D3725" s="1" t="str">
        <f>IF($A3725&gt;--RIGHT($A$2,LEN($A$2)-8),"",SUMIF(Table1[SHIFT NOMENCLATURE], $B3725, Table1[EVIC KILL]))</f>
        <v/>
      </c>
      <c r="E3725" s="1" t="str">
        <f>IF($A3725&gt;--RIGHT($A$2,LEN($A$2)-8),"",SUMIF(Table1[SHIFT NOMENCLATURE], $B3725, Table1[EVIC MOB]))</f>
        <v/>
      </c>
      <c r="F3725" s="1" t="str">
        <f>IF($A3725&gt;--RIGHT($A$2,LEN($A$2)-8),"",SUMIF(Table1[SHIFT NOMENCLATURE], $B3725, Table1[EVIC FIRE]))</f>
        <v/>
      </c>
      <c r="G3725" s="1" t="str">
        <f>IF($A3725&gt;--RIGHT($A$2,LEN($A$2)-8),"",SUMIF(Table1[SHIFT NOMENCLATURE], $B3725, Table1[EKIA]))</f>
        <v/>
      </c>
      <c r="H3725" s="1" t="str">
        <f>IF($A3725&gt;--RIGHT($A$2,LEN($A$2)-8),"",SUMIF(Table1[SHIFT NOMENCLATURE], $B3725, Table1[EWIA]))</f>
        <v/>
      </c>
      <c r="I3725" s="1" t="str">
        <f>IF($A3725&gt;--RIGHT($A$2,LEN($A$2)-8),"",SUMIF(Table1[SHIFT NOMENCLATURE], $B3725, Table1[EPW]))</f>
        <v/>
      </c>
      <c r="J3725" s="1" t="str">
        <f>IF($A3725&gt;--RIGHT($A$2,LEN($A$2)-8),"",SUMIF(Table1[SHIFT NOMENCLATURE], $B3725, Table1[FVIC KILL]))</f>
        <v/>
      </c>
      <c r="K3725" s="1" t="str">
        <f>IF($A3725&gt;--RIGHT($A$2,LEN($A$2)-8),"",SUMIF(Table1[SHIFT NOMENCLATURE], $B3725, Table1[FVIC MOB]))</f>
        <v/>
      </c>
      <c r="L3725" s="1" t="str">
        <f>IF($A3725&gt;--RIGHT($A$2,LEN($A$2)-8),"",SUMIF(Table1[SHIFT NOMENCLATURE], $B3725, Table1[FVIC FIRE]))</f>
        <v/>
      </c>
      <c r="M3725" s="1" t="str">
        <f>IF($A3725&gt;--RIGHT($A$2,LEN($A$2)-8),"",SUMIF(Table1[SHIFT NOMENCLATURE], $B3725, Table1[FKIA]))</f>
        <v/>
      </c>
      <c r="N3725" s="1" t="str">
        <f>IF($A3725&gt;--RIGHT($A$2,LEN($A$2)-8),"",SUMIF(Table1[SHIFT NOMENCLATURE], $B3725, Table1[FWIA]))</f>
        <v/>
      </c>
      <c r="O3725" s="1" t="str">
        <f>IF($A3725&gt;--RIGHT($A$2,LEN($A$2)-8),"",SUMIF(Table1[SHIFT NOMENCLATURE], $B3725, Table1[DUSTWUN]))</f>
        <v/>
      </c>
    </row>
    <row r="3726" spans="1:15" x14ac:dyDescent="0.25">
      <c r="A3726" s="1" t="str">
        <f t="shared" si="116"/>
        <v/>
      </c>
      <c r="B3726" t="str">
        <f t="shared" si="117"/>
        <v/>
      </c>
      <c r="C3726" s="1" t="str">
        <f>IF($A3726&gt;--RIGHT($A$2,LEN($A$2)-8),"",COUNTIF(Table1[SHIFT NOMENCLATURE],$B3726))</f>
        <v/>
      </c>
      <c r="D3726" s="1" t="str">
        <f>IF($A3726&gt;--RIGHT($A$2,LEN($A$2)-8),"",SUMIF(Table1[SHIFT NOMENCLATURE], $B3726, Table1[EVIC KILL]))</f>
        <v/>
      </c>
      <c r="E3726" s="1" t="str">
        <f>IF($A3726&gt;--RIGHT($A$2,LEN($A$2)-8),"",SUMIF(Table1[SHIFT NOMENCLATURE], $B3726, Table1[EVIC MOB]))</f>
        <v/>
      </c>
      <c r="F3726" s="1" t="str">
        <f>IF($A3726&gt;--RIGHT($A$2,LEN($A$2)-8),"",SUMIF(Table1[SHIFT NOMENCLATURE], $B3726, Table1[EVIC FIRE]))</f>
        <v/>
      </c>
      <c r="G3726" s="1" t="str">
        <f>IF($A3726&gt;--RIGHT($A$2,LEN($A$2)-8),"",SUMIF(Table1[SHIFT NOMENCLATURE], $B3726, Table1[EKIA]))</f>
        <v/>
      </c>
      <c r="H3726" s="1" t="str">
        <f>IF($A3726&gt;--RIGHT($A$2,LEN($A$2)-8),"",SUMIF(Table1[SHIFT NOMENCLATURE], $B3726, Table1[EWIA]))</f>
        <v/>
      </c>
      <c r="I3726" s="1" t="str">
        <f>IF($A3726&gt;--RIGHT($A$2,LEN($A$2)-8),"",SUMIF(Table1[SHIFT NOMENCLATURE], $B3726, Table1[EPW]))</f>
        <v/>
      </c>
      <c r="J3726" s="1" t="str">
        <f>IF($A3726&gt;--RIGHT($A$2,LEN($A$2)-8),"",SUMIF(Table1[SHIFT NOMENCLATURE], $B3726, Table1[FVIC KILL]))</f>
        <v/>
      </c>
      <c r="K3726" s="1" t="str">
        <f>IF($A3726&gt;--RIGHT($A$2,LEN($A$2)-8),"",SUMIF(Table1[SHIFT NOMENCLATURE], $B3726, Table1[FVIC MOB]))</f>
        <v/>
      </c>
      <c r="L3726" s="1" t="str">
        <f>IF($A3726&gt;--RIGHT($A$2,LEN($A$2)-8),"",SUMIF(Table1[SHIFT NOMENCLATURE], $B3726, Table1[FVIC FIRE]))</f>
        <v/>
      </c>
      <c r="M3726" s="1" t="str">
        <f>IF($A3726&gt;--RIGHT($A$2,LEN($A$2)-8),"",SUMIF(Table1[SHIFT NOMENCLATURE], $B3726, Table1[FKIA]))</f>
        <v/>
      </c>
      <c r="N3726" s="1" t="str">
        <f>IF($A3726&gt;--RIGHT($A$2,LEN($A$2)-8),"",SUMIF(Table1[SHIFT NOMENCLATURE], $B3726, Table1[FWIA]))</f>
        <v/>
      </c>
      <c r="O3726" s="1" t="str">
        <f>IF($A3726&gt;--RIGHT($A$2,LEN($A$2)-8),"",SUMIF(Table1[SHIFT NOMENCLATURE], $B3726, Table1[DUSTWUN]))</f>
        <v/>
      </c>
    </row>
    <row r="3727" spans="1:15" x14ac:dyDescent="0.25">
      <c r="A3727" s="1" t="str">
        <f t="shared" si="116"/>
        <v/>
      </c>
      <c r="B3727" t="str">
        <f t="shared" si="117"/>
        <v/>
      </c>
      <c r="C3727" s="1" t="str">
        <f>IF($A3727&gt;--RIGHT($A$2,LEN($A$2)-8),"",COUNTIF(Table1[SHIFT NOMENCLATURE],$B3727))</f>
        <v/>
      </c>
      <c r="D3727" s="1" t="str">
        <f>IF($A3727&gt;--RIGHT($A$2,LEN($A$2)-8),"",SUMIF(Table1[SHIFT NOMENCLATURE], $B3727, Table1[EVIC KILL]))</f>
        <v/>
      </c>
      <c r="E3727" s="1" t="str">
        <f>IF($A3727&gt;--RIGHT($A$2,LEN($A$2)-8),"",SUMIF(Table1[SHIFT NOMENCLATURE], $B3727, Table1[EVIC MOB]))</f>
        <v/>
      </c>
      <c r="F3727" s="1" t="str">
        <f>IF($A3727&gt;--RIGHT($A$2,LEN($A$2)-8),"",SUMIF(Table1[SHIFT NOMENCLATURE], $B3727, Table1[EVIC FIRE]))</f>
        <v/>
      </c>
      <c r="G3727" s="1" t="str">
        <f>IF($A3727&gt;--RIGHT($A$2,LEN($A$2)-8),"",SUMIF(Table1[SHIFT NOMENCLATURE], $B3727, Table1[EKIA]))</f>
        <v/>
      </c>
      <c r="H3727" s="1" t="str">
        <f>IF($A3727&gt;--RIGHT($A$2,LEN($A$2)-8),"",SUMIF(Table1[SHIFT NOMENCLATURE], $B3727, Table1[EWIA]))</f>
        <v/>
      </c>
      <c r="I3727" s="1" t="str">
        <f>IF($A3727&gt;--RIGHT($A$2,LEN($A$2)-8),"",SUMIF(Table1[SHIFT NOMENCLATURE], $B3727, Table1[EPW]))</f>
        <v/>
      </c>
      <c r="J3727" s="1" t="str">
        <f>IF($A3727&gt;--RIGHT($A$2,LEN($A$2)-8),"",SUMIF(Table1[SHIFT NOMENCLATURE], $B3727, Table1[FVIC KILL]))</f>
        <v/>
      </c>
      <c r="K3727" s="1" t="str">
        <f>IF($A3727&gt;--RIGHT($A$2,LEN($A$2)-8),"",SUMIF(Table1[SHIFT NOMENCLATURE], $B3727, Table1[FVIC MOB]))</f>
        <v/>
      </c>
      <c r="L3727" s="1" t="str">
        <f>IF($A3727&gt;--RIGHT($A$2,LEN($A$2)-8),"",SUMIF(Table1[SHIFT NOMENCLATURE], $B3727, Table1[FVIC FIRE]))</f>
        <v/>
      </c>
      <c r="M3727" s="1" t="str">
        <f>IF($A3727&gt;--RIGHT($A$2,LEN($A$2)-8),"",SUMIF(Table1[SHIFT NOMENCLATURE], $B3727, Table1[FKIA]))</f>
        <v/>
      </c>
      <c r="N3727" s="1" t="str">
        <f>IF($A3727&gt;--RIGHT($A$2,LEN($A$2)-8),"",SUMIF(Table1[SHIFT NOMENCLATURE], $B3727, Table1[FWIA]))</f>
        <v/>
      </c>
      <c r="O3727" s="1" t="str">
        <f>IF($A3727&gt;--RIGHT($A$2,LEN($A$2)-8),"",SUMIF(Table1[SHIFT NOMENCLATURE], $B3727, Table1[DUSTWUN]))</f>
        <v/>
      </c>
    </row>
    <row r="3728" spans="1:15" x14ac:dyDescent="0.25">
      <c r="A3728" s="1" t="str">
        <f t="shared" si="116"/>
        <v/>
      </c>
      <c r="B3728" t="str">
        <f t="shared" si="117"/>
        <v/>
      </c>
      <c r="C3728" s="1" t="str">
        <f>IF($A3728&gt;--RIGHT($A$2,LEN($A$2)-8),"",COUNTIF(Table1[SHIFT NOMENCLATURE],$B3728))</f>
        <v/>
      </c>
      <c r="D3728" s="1" t="str">
        <f>IF($A3728&gt;--RIGHT($A$2,LEN($A$2)-8),"",SUMIF(Table1[SHIFT NOMENCLATURE], $B3728, Table1[EVIC KILL]))</f>
        <v/>
      </c>
      <c r="E3728" s="1" t="str">
        <f>IF($A3728&gt;--RIGHT($A$2,LEN($A$2)-8),"",SUMIF(Table1[SHIFT NOMENCLATURE], $B3728, Table1[EVIC MOB]))</f>
        <v/>
      </c>
      <c r="F3728" s="1" t="str">
        <f>IF($A3728&gt;--RIGHT($A$2,LEN($A$2)-8),"",SUMIF(Table1[SHIFT NOMENCLATURE], $B3728, Table1[EVIC FIRE]))</f>
        <v/>
      </c>
      <c r="G3728" s="1" t="str">
        <f>IF($A3728&gt;--RIGHT($A$2,LEN($A$2)-8),"",SUMIF(Table1[SHIFT NOMENCLATURE], $B3728, Table1[EKIA]))</f>
        <v/>
      </c>
      <c r="H3728" s="1" t="str">
        <f>IF($A3728&gt;--RIGHT($A$2,LEN($A$2)-8),"",SUMIF(Table1[SHIFT NOMENCLATURE], $B3728, Table1[EWIA]))</f>
        <v/>
      </c>
      <c r="I3728" s="1" t="str">
        <f>IF($A3728&gt;--RIGHT($A$2,LEN($A$2)-8),"",SUMIF(Table1[SHIFT NOMENCLATURE], $B3728, Table1[EPW]))</f>
        <v/>
      </c>
      <c r="J3728" s="1" t="str">
        <f>IF($A3728&gt;--RIGHT($A$2,LEN($A$2)-8),"",SUMIF(Table1[SHIFT NOMENCLATURE], $B3728, Table1[FVIC KILL]))</f>
        <v/>
      </c>
      <c r="K3728" s="1" t="str">
        <f>IF($A3728&gt;--RIGHT($A$2,LEN($A$2)-8),"",SUMIF(Table1[SHIFT NOMENCLATURE], $B3728, Table1[FVIC MOB]))</f>
        <v/>
      </c>
      <c r="L3728" s="1" t="str">
        <f>IF($A3728&gt;--RIGHT($A$2,LEN($A$2)-8),"",SUMIF(Table1[SHIFT NOMENCLATURE], $B3728, Table1[FVIC FIRE]))</f>
        <v/>
      </c>
      <c r="M3728" s="1" t="str">
        <f>IF($A3728&gt;--RIGHT($A$2,LEN($A$2)-8),"",SUMIF(Table1[SHIFT NOMENCLATURE], $B3728, Table1[FKIA]))</f>
        <v/>
      </c>
      <c r="N3728" s="1" t="str">
        <f>IF($A3728&gt;--RIGHT($A$2,LEN($A$2)-8),"",SUMIF(Table1[SHIFT NOMENCLATURE], $B3728, Table1[FWIA]))</f>
        <v/>
      </c>
      <c r="O3728" s="1" t="str">
        <f>IF($A3728&gt;--RIGHT($A$2,LEN($A$2)-8),"",SUMIF(Table1[SHIFT NOMENCLATURE], $B3728, Table1[DUSTWUN]))</f>
        <v/>
      </c>
    </row>
    <row r="3729" spans="1:15" x14ac:dyDescent="0.25">
      <c r="A3729" s="1" t="str">
        <f t="shared" si="116"/>
        <v/>
      </c>
      <c r="B3729" t="str">
        <f t="shared" si="117"/>
        <v/>
      </c>
      <c r="C3729" s="1" t="str">
        <f>IF($A3729&gt;--RIGHT($A$2,LEN($A$2)-8),"",COUNTIF(Table1[SHIFT NOMENCLATURE],$B3729))</f>
        <v/>
      </c>
      <c r="D3729" s="1" t="str">
        <f>IF($A3729&gt;--RIGHT($A$2,LEN($A$2)-8),"",SUMIF(Table1[SHIFT NOMENCLATURE], $B3729, Table1[EVIC KILL]))</f>
        <v/>
      </c>
      <c r="E3729" s="1" t="str">
        <f>IF($A3729&gt;--RIGHT($A$2,LEN($A$2)-8),"",SUMIF(Table1[SHIFT NOMENCLATURE], $B3729, Table1[EVIC MOB]))</f>
        <v/>
      </c>
      <c r="F3729" s="1" t="str">
        <f>IF($A3729&gt;--RIGHT($A$2,LEN($A$2)-8),"",SUMIF(Table1[SHIFT NOMENCLATURE], $B3729, Table1[EVIC FIRE]))</f>
        <v/>
      </c>
      <c r="G3729" s="1" t="str">
        <f>IF($A3729&gt;--RIGHT($A$2,LEN($A$2)-8),"",SUMIF(Table1[SHIFT NOMENCLATURE], $B3729, Table1[EKIA]))</f>
        <v/>
      </c>
      <c r="H3729" s="1" t="str">
        <f>IF($A3729&gt;--RIGHT($A$2,LEN($A$2)-8),"",SUMIF(Table1[SHIFT NOMENCLATURE], $B3729, Table1[EWIA]))</f>
        <v/>
      </c>
      <c r="I3729" s="1" t="str">
        <f>IF($A3729&gt;--RIGHT($A$2,LEN($A$2)-8),"",SUMIF(Table1[SHIFT NOMENCLATURE], $B3729, Table1[EPW]))</f>
        <v/>
      </c>
      <c r="J3729" s="1" t="str">
        <f>IF($A3729&gt;--RIGHT($A$2,LEN($A$2)-8),"",SUMIF(Table1[SHIFT NOMENCLATURE], $B3729, Table1[FVIC KILL]))</f>
        <v/>
      </c>
      <c r="K3729" s="1" t="str">
        <f>IF($A3729&gt;--RIGHT($A$2,LEN($A$2)-8),"",SUMIF(Table1[SHIFT NOMENCLATURE], $B3729, Table1[FVIC MOB]))</f>
        <v/>
      </c>
      <c r="L3729" s="1" t="str">
        <f>IF($A3729&gt;--RIGHT($A$2,LEN($A$2)-8),"",SUMIF(Table1[SHIFT NOMENCLATURE], $B3729, Table1[FVIC FIRE]))</f>
        <v/>
      </c>
      <c r="M3729" s="1" t="str">
        <f>IF($A3729&gt;--RIGHT($A$2,LEN($A$2)-8),"",SUMIF(Table1[SHIFT NOMENCLATURE], $B3729, Table1[FKIA]))</f>
        <v/>
      </c>
      <c r="N3729" s="1" t="str">
        <f>IF($A3729&gt;--RIGHT($A$2,LEN($A$2)-8),"",SUMIF(Table1[SHIFT NOMENCLATURE], $B3729, Table1[FWIA]))</f>
        <v/>
      </c>
      <c r="O3729" s="1" t="str">
        <f>IF($A3729&gt;--RIGHT($A$2,LEN($A$2)-8),"",SUMIF(Table1[SHIFT NOMENCLATURE], $B3729, Table1[DUSTWUN]))</f>
        <v/>
      </c>
    </row>
    <row r="3730" spans="1:15" x14ac:dyDescent="0.25">
      <c r="A3730" s="1" t="str">
        <f t="shared" si="116"/>
        <v/>
      </c>
      <c r="B3730" t="str">
        <f t="shared" si="117"/>
        <v/>
      </c>
      <c r="C3730" s="1" t="str">
        <f>IF($A3730&gt;--RIGHT($A$2,LEN($A$2)-8),"",COUNTIF(Table1[SHIFT NOMENCLATURE],$B3730))</f>
        <v/>
      </c>
      <c r="D3730" s="1" t="str">
        <f>IF($A3730&gt;--RIGHT($A$2,LEN($A$2)-8),"",SUMIF(Table1[SHIFT NOMENCLATURE], $B3730, Table1[EVIC KILL]))</f>
        <v/>
      </c>
      <c r="E3730" s="1" t="str">
        <f>IF($A3730&gt;--RIGHT($A$2,LEN($A$2)-8),"",SUMIF(Table1[SHIFT NOMENCLATURE], $B3730, Table1[EVIC MOB]))</f>
        <v/>
      </c>
      <c r="F3730" s="1" t="str">
        <f>IF($A3730&gt;--RIGHT($A$2,LEN($A$2)-8),"",SUMIF(Table1[SHIFT NOMENCLATURE], $B3730, Table1[EVIC FIRE]))</f>
        <v/>
      </c>
      <c r="G3730" s="1" t="str">
        <f>IF($A3730&gt;--RIGHT($A$2,LEN($A$2)-8),"",SUMIF(Table1[SHIFT NOMENCLATURE], $B3730, Table1[EKIA]))</f>
        <v/>
      </c>
      <c r="H3730" s="1" t="str">
        <f>IF($A3730&gt;--RIGHT($A$2,LEN($A$2)-8),"",SUMIF(Table1[SHIFT NOMENCLATURE], $B3730, Table1[EWIA]))</f>
        <v/>
      </c>
      <c r="I3730" s="1" t="str">
        <f>IF($A3730&gt;--RIGHT($A$2,LEN($A$2)-8),"",SUMIF(Table1[SHIFT NOMENCLATURE], $B3730, Table1[EPW]))</f>
        <v/>
      </c>
      <c r="J3730" s="1" t="str">
        <f>IF($A3730&gt;--RIGHT($A$2,LEN($A$2)-8),"",SUMIF(Table1[SHIFT NOMENCLATURE], $B3730, Table1[FVIC KILL]))</f>
        <v/>
      </c>
      <c r="K3730" s="1" t="str">
        <f>IF($A3730&gt;--RIGHT($A$2,LEN($A$2)-8),"",SUMIF(Table1[SHIFT NOMENCLATURE], $B3730, Table1[FVIC MOB]))</f>
        <v/>
      </c>
      <c r="L3730" s="1" t="str">
        <f>IF($A3730&gt;--RIGHT($A$2,LEN($A$2)-8),"",SUMIF(Table1[SHIFT NOMENCLATURE], $B3730, Table1[FVIC FIRE]))</f>
        <v/>
      </c>
      <c r="M3730" s="1" t="str">
        <f>IF($A3730&gt;--RIGHT($A$2,LEN($A$2)-8),"",SUMIF(Table1[SHIFT NOMENCLATURE], $B3730, Table1[FKIA]))</f>
        <v/>
      </c>
      <c r="N3730" s="1" t="str">
        <f>IF($A3730&gt;--RIGHT($A$2,LEN($A$2)-8),"",SUMIF(Table1[SHIFT NOMENCLATURE], $B3730, Table1[FWIA]))</f>
        <v/>
      </c>
      <c r="O3730" s="1" t="str">
        <f>IF($A3730&gt;--RIGHT($A$2,LEN($A$2)-8),"",SUMIF(Table1[SHIFT NOMENCLATURE], $B3730, Table1[DUSTWUN]))</f>
        <v/>
      </c>
    </row>
    <row r="3731" spans="1:15" x14ac:dyDescent="0.25">
      <c r="A3731" s="1" t="str">
        <f t="shared" si="116"/>
        <v/>
      </c>
      <c r="B3731" t="str">
        <f t="shared" si="117"/>
        <v/>
      </c>
      <c r="C3731" s="1" t="str">
        <f>IF($A3731&gt;--RIGHT($A$2,LEN($A$2)-8),"",COUNTIF(Table1[SHIFT NOMENCLATURE],$B3731))</f>
        <v/>
      </c>
      <c r="D3731" s="1" t="str">
        <f>IF($A3731&gt;--RIGHT($A$2,LEN($A$2)-8),"",SUMIF(Table1[SHIFT NOMENCLATURE], $B3731, Table1[EVIC KILL]))</f>
        <v/>
      </c>
      <c r="E3731" s="1" t="str">
        <f>IF($A3731&gt;--RIGHT($A$2,LEN($A$2)-8),"",SUMIF(Table1[SHIFT NOMENCLATURE], $B3731, Table1[EVIC MOB]))</f>
        <v/>
      </c>
      <c r="F3731" s="1" t="str">
        <f>IF($A3731&gt;--RIGHT($A$2,LEN($A$2)-8),"",SUMIF(Table1[SHIFT NOMENCLATURE], $B3731, Table1[EVIC FIRE]))</f>
        <v/>
      </c>
      <c r="G3731" s="1" t="str">
        <f>IF($A3731&gt;--RIGHT($A$2,LEN($A$2)-8),"",SUMIF(Table1[SHIFT NOMENCLATURE], $B3731, Table1[EKIA]))</f>
        <v/>
      </c>
      <c r="H3731" s="1" t="str">
        <f>IF($A3731&gt;--RIGHT($A$2,LEN($A$2)-8),"",SUMIF(Table1[SHIFT NOMENCLATURE], $B3731, Table1[EWIA]))</f>
        <v/>
      </c>
      <c r="I3731" s="1" t="str">
        <f>IF($A3731&gt;--RIGHT($A$2,LEN($A$2)-8),"",SUMIF(Table1[SHIFT NOMENCLATURE], $B3731, Table1[EPW]))</f>
        <v/>
      </c>
      <c r="J3731" s="1" t="str">
        <f>IF($A3731&gt;--RIGHT($A$2,LEN($A$2)-8),"",SUMIF(Table1[SHIFT NOMENCLATURE], $B3731, Table1[FVIC KILL]))</f>
        <v/>
      </c>
      <c r="K3731" s="1" t="str">
        <f>IF($A3731&gt;--RIGHT($A$2,LEN($A$2)-8),"",SUMIF(Table1[SHIFT NOMENCLATURE], $B3731, Table1[FVIC MOB]))</f>
        <v/>
      </c>
      <c r="L3731" s="1" t="str">
        <f>IF($A3731&gt;--RIGHT($A$2,LEN($A$2)-8),"",SUMIF(Table1[SHIFT NOMENCLATURE], $B3731, Table1[FVIC FIRE]))</f>
        <v/>
      </c>
      <c r="M3731" s="1" t="str">
        <f>IF($A3731&gt;--RIGHT($A$2,LEN($A$2)-8),"",SUMIF(Table1[SHIFT NOMENCLATURE], $B3731, Table1[FKIA]))</f>
        <v/>
      </c>
      <c r="N3731" s="1" t="str">
        <f>IF($A3731&gt;--RIGHT($A$2,LEN($A$2)-8),"",SUMIF(Table1[SHIFT NOMENCLATURE], $B3731, Table1[FWIA]))</f>
        <v/>
      </c>
      <c r="O3731" s="1" t="str">
        <f>IF($A3731&gt;--RIGHT($A$2,LEN($A$2)-8),"",SUMIF(Table1[SHIFT NOMENCLATURE], $B3731, Table1[DUSTWUN]))</f>
        <v/>
      </c>
    </row>
    <row r="3732" spans="1:15" x14ac:dyDescent="0.25">
      <c r="A3732" s="1" t="str">
        <f t="shared" si="116"/>
        <v/>
      </c>
      <c r="B3732" t="str">
        <f t="shared" si="117"/>
        <v/>
      </c>
      <c r="C3732" s="1" t="str">
        <f>IF($A3732&gt;--RIGHT($A$2,LEN($A$2)-8),"",COUNTIF(Table1[SHIFT NOMENCLATURE],$B3732))</f>
        <v/>
      </c>
      <c r="D3732" s="1" t="str">
        <f>IF($A3732&gt;--RIGHT($A$2,LEN($A$2)-8),"",SUMIF(Table1[SHIFT NOMENCLATURE], $B3732, Table1[EVIC KILL]))</f>
        <v/>
      </c>
      <c r="E3732" s="1" t="str">
        <f>IF($A3732&gt;--RIGHT($A$2,LEN($A$2)-8),"",SUMIF(Table1[SHIFT NOMENCLATURE], $B3732, Table1[EVIC MOB]))</f>
        <v/>
      </c>
      <c r="F3732" s="1" t="str">
        <f>IF($A3732&gt;--RIGHT($A$2,LEN($A$2)-8),"",SUMIF(Table1[SHIFT NOMENCLATURE], $B3732, Table1[EVIC FIRE]))</f>
        <v/>
      </c>
      <c r="G3732" s="1" t="str">
        <f>IF($A3732&gt;--RIGHT($A$2,LEN($A$2)-8),"",SUMIF(Table1[SHIFT NOMENCLATURE], $B3732, Table1[EKIA]))</f>
        <v/>
      </c>
      <c r="H3732" s="1" t="str">
        <f>IF($A3732&gt;--RIGHT($A$2,LEN($A$2)-8),"",SUMIF(Table1[SHIFT NOMENCLATURE], $B3732, Table1[EWIA]))</f>
        <v/>
      </c>
      <c r="I3732" s="1" t="str">
        <f>IF($A3732&gt;--RIGHT($A$2,LEN($A$2)-8),"",SUMIF(Table1[SHIFT NOMENCLATURE], $B3732, Table1[EPW]))</f>
        <v/>
      </c>
      <c r="J3732" s="1" t="str">
        <f>IF($A3732&gt;--RIGHT($A$2,LEN($A$2)-8),"",SUMIF(Table1[SHIFT NOMENCLATURE], $B3732, Table1[FVIC KILL]))</f>
        <v/>
      </c>
      <c r="K3732" s="1" t="str">
        <f>IF($A3732&gt;--RIGHT($A$2,LEN($A$2)-8),"",SUMIF(Table1[SHIFT NOMENCLATURE], $B3732, Table1[FVIC MOB]))</f>
        <v/>
      </c>
      <c r="L3732" s="1" t="str">
        <f>IF($A3732&gt;--RIGHT($A$2,LEN($A$2)-8),"",SUMIF(Table1[SHIFT NOMENCLATURE], $B3732, Table1[FVIC FIRE]))</f>
        <v/>
      </c>
      <c r="M3732" s="1" t="str">
        <f>IF($A3732&gt;--RIGHT($A$2,LEN($A$2)-8),"",SUMIF(Table1[SHIFT NOMENCLATURE], $B3732, Table1[FKIA]))</f>
        <v/>
      </c>
      <c r="N3732" s="1" t="str">
        <f>IF($A3732&gt;--RIGHT($A$2,LEN($A$2)-8),"",SUMIF(Table1[SHIFT NOMENCLATURE], $B3732, Table1[FWIA]))</f>
        <v/>
      </c>
      <c r="O3732" s="1" t="str">
        <f>IF($A3732&gt;--RIGHT($A$2,LEN($A$2)-8),"",SUMIF(Table1[SHIFT NOMENCLATURE], $B3732, Table1[DUSTWUN]))</f>
        <v/>
      </c>
    </row>
    <row r="3733" spans="1:15" x14ac:dyDescent="0.25">
      <c r="A3733" s="1" t="str">
        <f t="shared" si="116"/>
        <v/>
      </c>
      <c r="B3733" t="str">
        <f t="shared" si="117"/>
        <v/>
      </c>
      <c r="C3733" s="1" t="str">
        <f>IF($A3733&gt;--RIGHT($A$2,LEN($A$2)-8),"",COUNTIF(Table1[SHIFT NOMENCLATURE],$B3733))</f>
        <v/>
      </c>
      <c r="D3733" s="1" t="str">
        <f>IF($A3733&gt;--RIGHT($A$2,LEN($A$2)-8),"",SUMIF(Table1[SHIFT NOMENCLATURE], $B3733, Table1[EVIC KILL]))</f>
        <v/>
      </c>
      <c r="E3733" s="1" t="str">
        <f>IF($A3733&gt;--RIGHT($A$2,LEN($A$2)-8),"",SUMIF(Table1[SHIFT NOMENCLATURE], $B3733, Table1[EVIC MOB]))</f>
        <v/>
      </c>
      <c r="F3733" s="1" t="str">
        <f>IF($A3733&gt;--RIGHT($A$2,LEN($A$2)-8),"",SUMIF(Table1[SHIFT NOMENCLATURE], $B3733, Table1[EVIC FIRE]))</f>
        <v/>
      </c>
      <c r="G3733" s="1" t="str">
        <f>IF($A3733&gt;--RIGHT($A$2,LEN($A$2)-8),"",SUMIF(Table1[SHIFT NOMENCLATURE], $B3733, Table1[EKIA]))</f>
        <v/>
      </c>
      <c r="H3733" s="1" t="str">
        <f>IF($A3733&gt;--RIGHT($A$2,LEN($A$2)-8),"",SUMIF(Table1[SHIFT NOMENCLATURE], $B3733, Table1[EWIA]))</f>
        <v/>
      </c>
      <c r="I3733" s="1" t="str">
        <f>IF($A3733&gt;--RIGHT($A$2,LEN($A$2)-8),"",SUMIF(Table1[SHIFT NOMENCLATURE], $B3733, Table1[EPW]))</f>
        <v/>
      </c>
      <c r="J3733" s="1" t="str">
        <f>IF($A3733&gt;--RIGHT($A$2,LEN($A$2)-8),"",SUMIF(Table1[SHIFT NOMENCLATURE], $B3733, Table1[FVIC KILL]))</f>
        <v/>
      </c>
      <c r="K3733" s="1" t="str">
        <f>IF($A3733&gt;--RIGHT($A$2,LEN($A$2)-8),"",SUMIF(Table1[SHIFT NOMENCLATURE], $B3733, Table1[FVIC MOB]))</f>
        <v/>
      </c>
      <c r="L3733" s="1" t="str">
        <f>IF($A3733&gt;--RIGHT($A$2,LEN($A$2)-8),"",SUMIF(Table1[SHIFT NOMENCLATURE], $B3733, Table1[FVIC FIRE]))</f>
        <v/>
      </c>
      <c r="M3733" s="1" t="str">
        <f>IF($A3733&gt;--RIGHT($A$2,LEN($A$2)-8),"",SUMIF(Table1[SHIFT NOMENCLATURE], $B3733, Table1[FKIA]))</f>
        <v/>
      </c>
      <c r="N3733" s="1" t="str">
        <f>IF($A3733&gt;--RIGHT($A$2,LEN($A$2)-8),"",SUMIF(Table1[SHIFT NOMENCLATURE], $B3733, Table1[FWIA]))</f>
        <v/>
      </c>
      <c r="O3733" s="1" t="str">
        <f>IF($A3733&gt;--RIGHT($A$2,LEN($A$2)-8),"",SUMIF(Table1[SHIFT NOMENCLATURE], $B3733, Table1[DUSTWUN]))</f>
        <v/>
      </c>
    </row>
    <row r="3734" spans="1:15" x14ac:dyDescent="0.25">
      <c r="A3734" s="1" t="str">
        <f t="shared" si="116"/>
        <v/>
      </c>
      <c r="B3734" t="str">
        <f t="shared" si="117"/>
        <v/>
      </c>
      <c r="C3734" s="1" t="str">
        <f>IF($A3734&gt;--RIGHT($A$2,LEN($A$2)-8),"",COUNTIF(Table1[SHIFT NOMENCLATURE],$B3734))</f>
        <v/>
      </c>
      <c r="D3734" s="1" t="str">
        <f>IF($A3734&gt;--RIGHT($A$2,LEN($A$2)-8),"",SUMIF(Table1[SHIFT NOMENCLATURE], $B3734, Table1[EVIC KILL]))</f>
        <v/>
      </c>
      <c r="E3734" s="1" t="str">
        <f>IF($A3734&gt;--RIGHT($A$2,LEN($A$2)-8),"",SUMIF(Table1[SHIFT NOMENCLATURE], $B3734, Table1[EVIC MOB]))</f>
        <v/>
      </c>
      <c r="F3734" s="1" t="str">
        <f>IF($A3734&gt;--RIGHT($A$2,LEN($A$2)-8),"",SUMIF(Table1[SHIFT NOMENCLATURE], $B3734, Table1[EVIC FIRE]))</f>
        <v/>
      </c>
      <c r="G3734" s="1" t="str">
        <f>IF($A3734&gt;--RIGHT($A$2,LEN($A$2)-8),"",SUMIF(Table1[SHIFT NOMENCLATURE], $B3734, Table1[EKIA]))</f>
        <v/>
      </c>
      <c r="H3734" s="1" t="str">
        <f>IF($A3734&gt;--RIGHT($A$2,LEN($A$2)-8),"",SUMIF(Table1[SHIFT NOMENCLATURE], $B3734, Table1[EWIA]))</f>
        <v/>
      </c>
      <c r="I3734" s="1" t="str">
        <f>IF($A3734&gt;--RIGHT($A$2,LEN($A$2)-8),"",SUMIF(Table1[SHIFT NOMENCLATURE], $B3734, Table1[EPW]))</f>
        <v/>
      </c>
      <c r="J3734" s="1" t="str">
        <f>IF($A3734&gt;--RIGHT($A$2,LEN($A$2)-8),"",SUMIF(Table1[SHIFT NOMENCLATURE], $B3734, Table1[FVIC KILL]))</f>
        <v/>
      </c>
      <c r="K3734" s="1" t="str">
        <f>IF($A3734&gt;--RIGHT($A$2,LEN($A$2)-8),"",SUMIF(Table1[SHIFT NOMENCLATURE], $B3734, Table1[FVIC MOB]))</f>
        <v/>
      </c>
      <c r="L3734" s="1" t="str">
        <f>IF($A3734&gt;--RIGHT($A$2,LEN($A$2)-8),"",SUMIF(Table1[SHIFT NOMENCLATURE], $B3734, Table1[FVIC FIRE]))</f>
        <v/>
      </c>
      <c r="M3734" s="1" t="str">
        <f>IF($A3734&gt;--RIGHT($A$2,LEN($A$2)-8),"",SUMIF(Table1[SHIFT NOMENCLATURE], $B3734, Table1[FKIA]))</f>
        <v/>
      </c>
      <c r="N3734" s="1" t="str">
        <f>IF($A3734&gt;--RIGHT($A$2,LEN($A$2)-8),"",SUMIF(Table1[SHIFT NOMENCLATURE], $B3734, Table1[FWIA]))</f>
        <v/>
      </c>
      <c r="O3734" s="1" t="str">
        <f>IF($A3734&gt;--RIGHT($A$2,LEN($A$2)-8),"",SUMIF(Table1[SHIFT NOMENCLATURE], $B3734, Table1[DUSTWUN]))</f>
        <v/>
      </c>
    </row>
    <row r="3735" spans="1:15" x14ac:dyDescent="0.25">
      <c r="A3735" s="1" t="str">
        <f t="shared" si="116"/>
        <v/>
      </c>
      <c r="B3735" t="str">
        <f t="shared" si="117"/>
        <v/>
      </c>
      <c r="C3735" s="1" t="str">
        <f>IF($A3735&gt;--RIGHT($A$2,LEN($A$2)-8),"",COUNTIF(Table1[SHIFT NOMENCLATURE],$B3735))</f>
        <v/>
      </c>
      <c r="D3735" s="1" t="str">
        <f>IF($A3735&gt;--RIGHT($A$2,LEN($A$2)-8),"",SUMIF(Table1[SHIFT NOMENCLATURE], $B3735, Table1[EVIC KILL]))</f>
        <v/>
      </c>
      <c r="E3735" s="1" t="str">
        <f>IF($A3735&gt;--RIGHT($A$2,LEN($A$2)-8),"",SUMIF(Table1[SHIFT NOMENCLATURE], $B3735, Table1[EVIC MOB]))</f>
        <v/>
      </c>
      <c r="F3735" s="1" t="str">
        <f>IF($A3735&gt;--RIGHT($A$2,LEN($A$2)-8),"",SUMIF(Table1[SHIFT NOMENCLATURE], $B3735, Table1[EVIC FIRE]))</f>
        <v/>
      </c>
      <c r="G3735" s="1" t="str">
        <f>IF($A3735&gt;--RIGHT($A$2,LEN($A$2)-8),"",SUMIF(Table1[SHIFT NOMENCLATURE], $B3735, Table1[EKIA]))</f>
        <v/>
      </c>
      <c r="H3735" s="1" t="str">
        <f>IF($A3735&gt;--RIGHT($A$2,LEN($A$2)-8),"",SUMIF(Table1[SHIFT NOMENCLATURE], $B3735, Table1[EWIA]))</f>
        <v/>
      </c>
      <c r="I3735" s="1" t="str">
        <f>IF($A3735&gt;--RIGHT($A$2,LEN($A$2)-8),"",SUMIF(Table1[SHIFT NOMENCLATURE], $B3735, Table1[EPW]))</f>
        <v/>
      </c>
      <c r="J3735" s="1" t="str">
        <f>IF($A3735&gt;--RIGHT($A$2,LEN($A$2)-8),"",SUMIF(Table1[SHIFT NOMENCLATURE], $B3735, Table1[FVIC KILL]))</f>
        <v/>
      </c>
      <c r="K3735" s="1" t="str">
        <f>IF($A3735&gt;--RIGHT($A$2,LEN($A$2)-8),"",SUMIF(Table1[SHIFT NOMENCLATURE], $B3735, Table1[FVIC MOB]))</f>
        <v/>
      </c>
      <c r="L3735" s="1" t="str">
        <f>IF($A3735&gt;--RIGHT($A$2,LEN($A$2)-8),"",SUMIF(Table1[SHIFT NOMENCLATURE], $B3735, Table1[FVIC FIRE]))</f>
        <v/>
      </c>
      <c r="M3735" s="1" t="str">
        <f>IF($A3735&gt;--RIGHT($A$2,LEN($A$2)-8),"",SUMIF(Table1[SHIFT NOMENCLATURE], $B3735, Table1[FKIA]))</f>
        <v/>
      </c>
      <c r="N3735" s="1" t="str">
        <f>IF($A3735&gt;--RIGHT($A$2,LEN($A$2)-8),"",SUMIF(Table1[SHIFT NOMENCLATURE], $B3735, Table1[FWIA]))</f>
        <v/>
      </c>
      <c r="O3735" s="1" t="str">
        <f>IF($A3735&gt;--RIGHT($A$2,LEN($A$2)-8),"",SUMIF(Table1[SHIFT NOMENCLATURE], $B3735, Table1[DUSTWUN]))</f>
        <v/>
      </c>
    </row>
    <row r="3736" spans="1:15" x14ac:dyDescent="0.25">
      <c r="A3736" s="1" t="str">
        <f t="shared" si="116"/>
        <v/>
      </c>
      <c r="B3736" t="str">
        <f t="shared" si="117"/>
        <v/>
      </c>
      <c r="C3736" s="1" t="str">
        <f>IF($A3736&gt;--RIGHT($A$2,LEN($A$2)-8),"",COUNTIF(Table1[SHIFT NOMENCLATURE],$B3736))</f>
        <v/>
      </c>
      <c r="D3736" s="1" t="str">
        <f>IF($A3736&gt;--RIGHT($A$2,LEN($A$2)-8),"",SUMIF(Table1[SHIFT NOMENCLATURE], $B3736, Table1[EVIC KILL]))</f>
        <v/>
      </c>
      <c r="E3736" s="1" t="str">
        <f>IF($A3736&gt;--RIGHT($A$2,LEN($A$2)-8),"",SUMIF(Table1[SHIFT NOMENCLATURE], $B3736, Table1[EVIC MOB]))</f>
        <v/>
      </c>
      <c r="F3736" s="1" t="str">
        <f>IF($A3736&gt;--RIGHT($A$2,LEN($A$2)-8),"",SUMIF(Table1[SHIFT NOMENCLATURE], $B3736, Table1[EVIC FIRE]))</f>
        <v/>
      </c>
      <c r="G3736" s="1" t="str">
        <f>IF($A3736&gt;--RIGHT($A$2,LEN($A$2)-8),"",SUMIF(Table1[SHIFT NOMENCLATURE], $B3736, Table1[EKIA]))</f>
        <v/>
      </c>
      <c r="H3736" s="1" t="str">
        <f>IF($A3736&gt;--RIGHT($A$2,LEN($A$2)-8),"",SUMIF(Table1[SHIFT NOMENCLATURE], $B3736, Table1[EWIA]))</f>
        <v/>
      </c>
      <c r="I3736" s="1" t="str">
        <f>IF($A3736&gt;--RIGHT($A$2,LEN($A$2)-8),"",SUMIF(Table1[SHIFT NOMENCLATURE], $B3736, Table1[EPW]))</f>
        <v/>
      </c>
      <c r="J3736" s="1" t="str">
        <f>IF($A3736&gt;--RIGHT($A$2,LEN($A$2)-8),"",SUMIF(Table1[SHIFT NOMENCLATURE], $B3736, Table1[FVIC KILL]))</f>
        <v/>
      </c>
      <c r="K3736" s="1" t="str">
        <f>IF($A3736&gt;--RIGHT($A$2,LEN($A$2)-8),"",SUMIF(Table1[SHIFT NOMENCLATURE], $B3736, Table1[FVIC MOB]))</f>
        <v/>
      </c>
      <c r="L3736" s="1" t="str">
        <f>IF($A3736&gt;--RIGHT($A$2,LEN($A$2)-8),"",SUMIF(Table1[SHIFT NOMENCLATURE], $B3736, Table1[FVIC FIRE]))</f>
        <v/>
      </c>
      <c r="M3736" s="1" t="str">
        <f>IF($A3736&gt;--RIGHT($A$2,LEN($A$2)-8),"",SUMIF(Table1[SHIFT NOMENCLATURE], $B3736, Table1[FKIA]))</f>
        <v/>
      </c>
      <c r="N3736" s="1" t="str">
        <f>IF($A3736&gt;--RIGHT($A$2,LEN($A$2)-8),"",SUMIF(Table1[SHIFT NOMENCLATURE], $B3736, Table1[FWIA]))</f>
        <v/>
      </c>
      <c r="O3736" s="1" t="str">
        <f>IF($A3736&gt;--RIGHT($A$2,LEN($A$2)-8),"",SUMIF(Table1[SHIFT NOMENCLATURE], $B3736, Table1[DUSTWUN]))</f>
        <v/>
      </c>
    </row>
    <row r="3737" spans="1:15" x14ac:dyDescent="0.25">
      <c r="A3737" s="1" t="str">
        <f t="shared" si="116"/>
        <v/>
      </c>
      <c r="B3737" t="str">
        <f t="shared" si="117"/>
        <v/>
      </c>
      <c r="C3737" s="1" t="str">
        <f>IF($A3737&gt;--RIGHT($A$2,LEN($A$2)-8),"",COUNTIF(Table1[SHIFT NOMENCLATURE],$B3737))</f>
        <v/>
      </c>
      <c r="D3737" s="1" t="str">
        <f>IF($A3737&gt;--RIGHT($A$2,LEN($A$2)-8),"",SUMIF(Table1[SHIFT NOMENCLATURE], $B3737, Table1[EVIC KILL]))</f>
        <v/>
      </c>
      <c r="E3737" s="1" t="str">
        <f>IF($A3737&gt;--RIGHT($A$2,LEN($A$2)-8),"",SUMIF(Table1[SHIFT NOMENCLATURE], $B3737, Table1[EVIC MOB]))</f>
        <v/>
      </c>
      <c r="F3737" s="1" t="str">
        <f>IF($A3737&gt;--RIGHT($A$2,LEN($A$2)-8),"",SUMIF(Table1[SHIFT NOMENCLATURE], $B3737, Table1[EVIC FIRE]))</f>
        <v/>
      </c>
      <c r="G3737" s="1" t="str">
        <f>IF($A3737&gt;--RIGHT($A$2,LEN($A$2)-8),"",SUMIF(Table1[SHIFT NOMENCLATURE], $B3737, Table1[EKIA]))</f>
        <v/>
      </c>
      <c r="H3737" s="1" t="str">
        <f>IF($A3737&gt;--RIGHT($A$2,LEN($A$2)-8),"",SUMIF(Table1[SHIFT NOMENCLATURE], $B3737, Table1[EWIA]))</f>
        <v/>
      </c>
      <c r="I3737" s="1" t="str">
        <f>IF($A3737&gt;--RIGHT($A$2,LEN($A$2)-8),"",SUMIF(Table1[SHIFT NOMENCLATURE], $B3737, Table1[EPW]))</f>
        <v/>
      </c>
      <c r="J3737" s="1" t="str">
        <f>IF($A3737&gt;--RIGHT($A$2,LEN($A$2)-8),"",SUMIF(Table1[SHIFT NOMENCLATURE], $B3737, Table1[FVIC KILL]))</f>
        <v/>
      </c>
      <c r="K3737" s="1" t="str">
        <f>IF($A3737&gt;--RIGHT($A$2,LEN($A$2)-8),"",SUMIF(Table1[SHIFT NOMENCLATURE], $B3737, Table1[FVIC MOB]))</f>
        <v/>
      </c>
      <c r="L3737" s="1" t="str">
        <f>IF($A3737&gt;--RIGHT($A$2,LEN($A$2)-8),"",SUMIF(Table1[SHIFT NOMENCLATURE], $B3737, Table1[FVIC FIRE]))</f>
        <v/>
      </c>
      <c r="M3737" s="1" t="str">
        <f>IF($A3737&gt;--RIGHT($A$2,LEN($A$2)-8),"",SUMIF(Table1[SHIFT NOMENCLATURE], $B3737, Table1[FKIA]))</f>
        <v/>
      </c>
      <c r="N3737" s="1" t="str">
        <f>IF($A3737&gt;--RIGHT($A$2,LEN($A$2)-8),"",SUMIF(Table1[SHIFT NOMENCLATURE], $B3737, Table1[FWIA]))</f>
        <v/>
      </c>
      <c r="O3737" s="1" t="str">
        <f>IF($A3737&gt;--RIGHT($A$2,LEN($A$2)-8),"",SUMIF(Table1[SHIFT NOMENCLATURE], $B3737, Table1[DUSTWUN]))</f>
        <v/>
      </c>
    </row>
    <row r="3738" spans="1:15" x14ac:dyDescent="0.25">
      <c r="A3738" s="1" t="str">
        <f t="shared" si="116"/>
        <v/>
      </c>
      <c r="B3738" t="str">
        <f t="shared" si="117"/>
        <v/>
      </c>
      <c r="C3738" s="1" t="str">
        <f>IF($A3738&gt;--RIGHT($A$2,LEN($A$2)-8),"",COUNTIF(Table1[SHIFT NOMENCLATURE],$B3738))</f>
        <v/>
      </c>
      <c r="D3738" s="1" t="str">
        <f>IF($A3738&gt;--RIGHT($A$2,LEN($A$2)-8),"",SUMIF(Table1[SHIFT NOMENCLATURE], $B3738, Table1[EVIC KILL]))</f>
        <v/>
      </c>
      <c r="E3738" s="1" t="str">
        <f>IF($A3738&gt;--RIGHT($A$2,LEN($A$2)-8),"",SUMIF(Table1[SHIFT NOMENCLATURE], $B3738, Table1[EVIC MOB]))</f>
        <v/>
      </c>
      <c r="F3738" s="1" t="str">
        <f>IF($A3738&gt;--RIGHT($A$2,LEN($A$2)-8),"",SUMIF(Table1[SHIFT NOMENCLATURE], $B3738, Table1[EVIC FIRE]))</f>
        <v/>
      </c>
      <c r="G3738" s="1" t="str">
        <f>IF($A3738&gt;--RIGHT($A$2,LEN($A$2)-8),"",SUMIF(Table1[SHIFT NOMENCLATURE], $B3738, Table1[EKIA]))</f>
        <v/>
      </c>
      <c r="H3738" s="1" t="str">
        <f>IF($A3738&gt;--RIGHT($A$2,LEN($A$2)-8),"",SUMIF(Table1[SHIFT NOMENCLATURE], $B3738, Table1[EWIA]))</f>
        <v/>
      </c>
      <c r="I3738" s="1" t="str">
        <f>IF($A3738&gt;--RIGHT($A$2,LEN($A$2)-8),"",SUMIF(Table1[SHIFT NOMENCLATURE], $B3738, Table1[EPW]))</f>
        <v/>
      </c>
      <c r="J3738" s="1" t="str">
        <f>IF($A3738&gt;--RIGHT($A$2,LEN($A$2)-8),"",SUMIF(Table1[SHIFT NOMENCLATURE], $B3738, Table1[FVIC KILL]))</f>
        <v/>
      </c>
      <c r="K3738" s="1" t="str">
        <f>IF($A3738&gt;--RIGHT($A$2,LEN($A$2)-8),"",SUMIF(Table1[SHIFT NOMENCLATURE], $B3738, Table1[FVIC MOB]))</f>
        <v/>
      </c>
      <c r="L3738" s="1" t="str">
        <f>IF($A3738&gt;--RIGHT($A$2,LEN($A$2)-8),"",SUMIF(Table1[SHIFT NOMENCLATURE], $B3738, Table1[FVIC FIRE]))</f>
        <v/>
      </c>
      <c r="M3738" s="1" t="str">
        <f>IF($A3738&gt;--RIGHT($A$2,LEN($A$2)-8),"",SUMIF(Table1[SHIFT NOMENCLATURE], $B3738, Table1[FKIA]))</f>
        <v/>
      </c>
      <c r="N3738" s="1" t="str">
        <f>IF($A3738&gt;--RIGHT($A$2,LEN($A$2)-8),"",SUMIF(Table1[SHIFT NOMENCLATURE], $B3738, Table1[FWIA]))</f>
        <v/>
      </c>
      <c r="O3738" s="1" t="str">
        <f>IF($A3738&gt;--RIGHT($A$2,LEN($A$2)-8),"",SUMIF(Table1[SHIFT NOMENCLATURE], $B3738, Table1[DUSTWUN]))</f>
        <v/>
      </c>
    </row>
    <row r="3739" spans="1:15" x14ac:dyDescent="0.25">
      <c r="A3739" s="1" t="str">
        <f t="shared" si="116"/>
        <v/>
      </c>
      <c r="B3739" t="str">
        <f t="shared" si="117"/>
        <v/>
      </c>
      <c r="C3739" s="1" t="str">
        <f>IF($A3739&gt;--RIGHT($A$2,LEN($A$2)-8),"",COUNTIF(Table1[SHIFT NOMENCLATURE],$B3739))</f>
        <v/>
      </c>
      <c r="D3739" s="1" t="str">
        <f>IF($A3739&gt;--RIGHT($A$2,LEN($A$2)-8),"",SUMIF(Table1[SHIFT NOMENCLATURE], $B3739, Table1[EVIC KILL]))</f>
        <v/>
      </c>
      <c r="E3739" s="1" t="str">
        <f>IF($A3739&gt;--RIGHT($A$2,LEN($A$2)-8),"",SUMIF(Table1[SHIFT NOMENCLATURE], $B3739, Table1[EVIC MOB]))</f>
        <v/>
      </c>
      <c r="F3739" s="1" t="str">
        <f>IF($A3739&gt;--RIGHT($A$2,LEN($A$2)-8),"",SUMIF(Table1[SHIFT NOMENCLATURE], $B3739, Table1[EVIC FIRE]))</f>
        <v/>
      </c>
      <c r="G3739" s="1" t="str">
        <f>IF($A3739&gt;--RIGHT($A$2,LEN($A$2)-8),"",SUMIF(Table1[SHIFT NOMENCLATURE], $B3739, Table1[EKIA]))</f>
        <v/>
      </c>
      <c r="H3739" s="1" t="str">
        <f>IF($A3739&gt;--RIGHT($A$2,LEN($A$2)-8),"",SUMIF(Table1[SHIFT NOMENCLATURE], $B3739, Table1[EWIA]))</f>
        <v/>
      </c>
      <c r="I3739" s="1" t="str">
        <f>IF($A3739&gt;--RIGHT($A$2,LEN($A$2)-8),"",SUMIF(Table1[SHIFT NOMENCLATURE], $B3739, Table1[EPW]))</f>
        <v/>
      </c>
      <c r="J3739" s="1" t="str">
        <f>IF($A3739&gt;--RIGHT($A$2,LEN($A$2)-8),"",SUMIF(Table1[SHIFT NOMENCLATURE], $B3739, Table1[FVIC KILL]))</f>
        <v/>
      </c>
      <c r="K3739" s="1" t="str">
        <f>IF($A3739&gt;--RIGHT($A$2,LEN($A$2)-8),"",SUMIF(Table1[SHIFT NOMENCLATURE], $B3739, Table1[FVIC MOB]))</f>
        <v/>
      </c>
      <c r="L3739" s="1" t="str">
        <f>IF($A3739&gt;--RIGHT($A$2,LEN($A$2)-8),"",SUMIF(Table1[SHIFT NOMENCLATURE], $B3739, Table1[FVIC FIRE]))</f>
        <v/>
      </c>
      <c r="M3739" s="1" t="str">
        <f>IF($A3739&gt;--RIGHT($A$2,LEN($A$2)-8),"",SUMIF(Table1[SHIFT NOMENCLATURE], $B3739, Table1[FKIA]))</f>
        <v/>
      </c>
      <c r="N3739" s="1" t="str">
        <f>IF($A3739&gt;--RIGHT($A$2,LEN($A$2)-8),"",SUMIF(Table1[SHIFT NOMENCLATURE], $B3739, Table1[FWIA]))</f>
        <v/>
      </c>
      <c r="O3739" s="1" t="str">
        <f>IF($A3739&gt;--RIGHT($A$2,LEN($A$2)-8),"",SUMIF(Table1[SHIFT NOMENCLATURE], $B3739, Table1[DUSTWUN]))</f>
        <v/>
      </c>
    </row>
    <row r="3740" spans="1:15" x14ac:dyDescent="0.25">
      <c r="A3740" s="1" t="str">
        <f t="shared" si="116"/>
        <v/>
      </c>
      <c r="B3740" t="str">
        <f t="shared" si="117"/>
        <v/>
      </c>
      <c r="C3740" s="1" t="str">
        <f>IF($A3740&gt;--RIGHT($A$2,LEN($A$2)-8),"",COUNTIF(Table1[SHIFT NOMENCLATURE],$B3740))</f>
        <v/>
      </c>
      <c r="D3740" s="1" t="str">
        <f>IF($A3740&gt;--RIGHT($A$2,LEN($A$2)-8),"",SUMIF(Table1[SHIFT NOMENCLATURE], $B3740, Table1[EVIC KILL]))</f>
        <v/>
      </c>
      <c r="E3740" s="1" t="str">
        <f>IF($A3740&gt;--RIGHT($A$2,LEN($A$2)-8),"",SUMIF(Table1[SHIFT NOMENCLATURE], $B3740, Table1[EVIC MOB]))</f>
        <v/>
      </c>
      <c r="F3740" s="1" t="str">
        <f>IF($A3740&gt;--RIGHT($A$2,LEN($A$2)-8),"",SUMIF(Table1[SHIFT NOMENCLATURE], $B3740, Table1[EVIC FIRE]))</f>
        <v/>
      </c>
      <c r="G3740" s="1" t="str">
        <f>IF($A3740&gt;--RIGHT($A$2,LEN($A$2)-8),"",SUMIF(Table1[SHIFT NOMENCLATURE], $B3740, Table1[EKIA]))</f>
        <v/>
      </c>
      <c r="H3740" s="1" t="str">
        <f>IF($A3740&gt;--RIGHT($A$2,LEN($A$2)-8),"",SUMIF(Table1[SHIFT NOMENCLATURE], $B3740, Table1[EWIA]))</f>
        <v/>
      </c>
      <c r="I3740" s="1" t="str">
        <f>IF($A3740&gt;--RIGHT($A$2,LEN($A$2)-8),"",SUMIF(Table1[SHIFT NOMENCLATURE], $B3740, Table1[EPW]))</f>
        <v/>
      </c>
      <c r="J3740" s="1" t="str">
        <f>IF($A3740&gt;--RIGHT($A$2,LEN($A$2)-8),"",SUMIF(Table1[SHIFT NOMENCLATURE], $B3740, Table1[FVIC KILL]))</f>
        <v/>
      </c>
      <c r="K3740" s="1" t="str">
        <f>IF($A3740&gt;--RIGHT($A$2,LEN($A$2)-8),"",SUMIF(Table1[SHIFT NOMENCLATURE], $B3740, Table1[FVIC MOB]))</f>
        <v/>
      </c>
      <c r="L3740" s="1" t="str">
        <f>IF($A3740&gt;--RIGHT($A$2,LEN($A$2)-8),"",SUMIF(Table1[SHIFT NOMENCLATURE], $B3740, Table1[FVIC FIRE]))</f>
        <v/>
      </c>
      <c r="M3740" s="1" t="str">
        <f>IF($A3740&gt;--RIGHT($A$2,LEN($A$2)-8),"",SUMIF(Table1[SHIFT NOMENCLATURE], $B3740, Table1[FKIA]))</f>
        <v/>
      </c>
      <c r="N3740" s="1" t="str">
        <f>IF($A3740&gt;--RIGHT($A$2,LEN($A$2)-8),"",SUMIF(Table1[SHIFT NOMENCLATURE], $B3740, Table1[FWIA]))</f>
        <v/>
      </c>
      <c r="O3740" s="1" t="str">
        <f>IF($A3740&gt;--RIGHT($A$2,LEN($A$2)-8),"",SUMIF(Table1[SHIFT NOMENCLATURE], $B3740, Table1[DUSTWUN]))</f>
        <v/>
      </c>
    </row>
    <row r="3741" spans="1:15" x14ac:dyDescent="0.25">
      <c r="A3741" s="1" t="str">
        <f t="shared" si="116"/>
        <v/>
      </c>
      <c r="B3741" t="str">
        <f t="shared" si="117"/>
        <v/>
      </c>
      <c r="C3741" s="1" t="str">
        <f>IF($A3741&gt;--RIGHT($A$2,LEN($A$2)-8),"",COUNTIF(Table1[SHIFT NOMENCLATURE],$B3741))</f>
        <v/>
      </c>
      <c r="D3741" s="1" t="str">
        <f>IF($A3741&gt;--RIGHT($A$2,LEN($A$2)-8),"",SUMIF(Table1[SHIFT NOMENCLATURE], $B3741, Table1[EVIC KILL]))</f>
        <v/>
      </c>
      <c r="E3741" s="1" t="str">
        <f>IF($A3741&gt;--RIGHT($A$2,LEN($A$2)-8),"",SUMIF(Table1[SHIFT NOMENCLATURE], $B3741, Table1[EVIC MOB]))</f>
        <v/>
      </c>
      <c r="F3741" s="1" t="str">
        <f>IF($A3741&gt;--RIGHT($A$2,LEN($A$2)-8),"",SUMIF(Table1[SHIFT NOMENCLATURE], $B3741, Table1[EVIC FIRE]))</f>
        <v/>
      </c>
      <c r="G3741" s="1" t="str">
        <f>IF($A3741&gt;--RIGHT($A$2,LEN($A$2)-8),"",SUMIF(Table1[SHIFT NOMENCLATURE], $B3741, Table1[EKIA]))</f>
        <v/>
      </c>
      <c r="H3741" s="1" t="str">
        <f>IF($A3741&gt;--RIGHT($A$2,LEN($A$2)-8),"",SUMIF(Table1[SHIFT NOMENCLATURE], $B3741, Table1[EWIA]))</f>
        <v/>
      </c>
      <c r="I3741" s="1" t="str">
        <f>IF($A3741&gt;--RIGHT($A$2,LEN($A$2)-8),"",SUMIF(Table1[SHIFT NOMENCLATURE], $B3741, Table1[EPW]))</f>
        <v/>
      </c>
      <c r="J3741" s="1" t="str">
        <f>IF($A3741&gt;--RIGHT($A$2,LEN($A$2)-8),"",SUMIF(Table1[SHIFT NOMENCLATURE], $B3741, Table1[FVIC KILL]))</f>
        <v/>
      </c>
      <c r="K3741" s="1" t="str">
        <f>IF($A3741&gt;--RIGHT($A$2,LEN($A$2)-8),"",SUMIF(Table1[SHIFT NOMENCLATURE], $B3741, Table1[FVIC MOB]))</f>
        <v/>
      </c>
      <c r="L3741" s="1" t="str">
        <f>IF($A3741&gt;--RIGHT($A$2,LEN($A$2)-8),"",SUMIF(Table1[SHIFT NOMENCLATURE], $B3741, Table1[FVIC FIRE]))</f>
        <v/>
      </c>
      <c r="M3741" s="1" t="str">
        <f>IF($A3741&gt;--RIGHT($A$2,LEN($A$2)-8),"",SUMIF(Table1[SHIFT NOMENCLATURE], $B3741, Table1[FKIA]))</f>
        <v/>
      </c>
      <c r="N3741" s="1" t="str">
        <f>IF($A3741&gt;--RIGHT($A$2,LEN($A$2)-8),"",SUMIF(Table1[SHIFT NOMENCLATURE], $B3741, Table1[FWIA]))</f>
        <v/>
      </c>
      <c r="O3741" s="1" t="str">
        <f>IF($A3741&gt;--RIGHT($A$2,LEN($A$2)-8),"",SUMIF(Table1[SHIFT NOMENCLATURE], $B3741, Table1[DUSTWUN]))</f>
        <v/>
      </c>
    </row>
    <row r="3742" spans="1:15" x14ac:dyDescent="0.25">
      <c r="A3742" s="1" t="str">
        <f t="shared" si="116"/>
        <v/>
      </c>
      <c r="B3742" t="str">
        <f t="shared" si="117"/>
        <v/>
      </c>
      <c r="C3742" s="1" t="str">
        <f>IF($A3742&gt;--RIGHT($A$2,LEN($A$2)-8),"",COUNTIF(Table1[SHIFT NOMENCLATURE],$B3742))</f>
        <v/>
      </c>
      <c r="D3742" s="1" t="str">
        <f>IF($A3742&gt;--RIGHT($A$2,LEN($A$2)-8),"",SUMIF(Table1[SHIFT NOMENCLATURE], $B3742, Table1[EVIC KILL]))</f>
        <v/>
      </c>
      <c r="E3742" s="1" t="str">
        <f>IF($A3742&gt;--RIGHT($A$2,LEN($A$2)-8),"",SUMIF(Table1[SHIFT NOMENCLATURE], $B3742, Table1[EVIC MOB]))</f>
        <v/>
      </c>
      <c r="F3742" s="1" t="str">
        <f>IF($A3742&gt;--RIGHT($A$2,LEN($A$2)-8),"",SUMIF(Table1[SHIFT NOMENCLATURE], $B3742, Table1[EVIC FIRE]))</f>
        <v/>
      </c>
      <c r="G3742" s="1" t="str">
        <f>IF($A3742&gt;--RIGHT($A$2,LEN($A$2)-8),"",SUMIF(Table1[SHIFT NOMENCLATURE], $B3742, Table1[EKIA]))</f>
        <v/>
      </c>
      <c r="H3742" s="1" t="str">
        <f>IF($A3742&gt;--RIGHT($A$2,LEN($A$2)-8),"",SUMIF(Table1[SHIFT NOMENCLATURE], $B3742, Table1[EWIA]))</f>
        <v/>
      </c>
      <c r="I3742" s="1" t="str">
        <f>IF($A3742&gt;--RIGHT($A$2,LEN($A$2)-8),"",SUMIF(Table1[SHIFT NOMENCLATURE], $B3742, Table1[EPW]))</f>
        <v/>
      </c>
      <c r="J3742" s="1" t="str">
        <f>IF($A3742&gt;--RIGHT($A$2,LEN($A$2)-8),"",SUMIF(Table1[SHIFT NOMENCLATURE], $B3742, Table1[FVIC KILL]))</f>
        <v/>
      </c>
      <c r="K3742" s="1" t="str">
        <f>IF($A3742&gt;--RIGHT($A$2,LEN($A$2)-8),"",SUMIF(Table1[SHIFT NOMENCLATURE], $B3742, Table1[FVIC MOB]))</f>
        <v/>
      </c>
      <c r="L3742" s="1" t="str">
        <f>IF($A3742&gt;--RIGHT($A$2,LEN($A$2)-8),"",SUMIF(Table1[SHIFT NOMENCLATURE], $B3742, Table1[FVIC FIRE]))</f>
        <v/>
      </c>
      <c r="M3742" s="1" t="str">
        <f>IF($A3742&gt;--RIGHT($A$2,LEN($A$2)-8),"",SUMIF(Table1[SHIFT NOMENCLATURE], $B3742, Table1[FKIA]))</f>
        <v/>
      </c>
      <c r="N3742" s="1" t="str">
        <f>IF($A3742&gt;--RIGHT($A$2,LEN($A$2)-8),"",SUMIF(Table1[SHIFT NOMENCLATURE], $B3742, Table1[FWIA]))</f>
        <v/>
      </c>
      <c r="O3742" s="1" t="str">
        <f>IF($A3742&gt;--RIGHT($A$2,LEN($A$2)-8),"",SUMIF(Table1[SHIFT NOMENCLATURE], $B3742, Table1[DUSTWUN]))</f>
        <v/>
      </c>
    </row>
    <row r="3743" spans="1:15" x14ac:dyDescent="0.25">
      <c r="A3743" s="1" t="str">
        <f t="shared" si="116"/>
        <v/>
      </c>
      <c r="B3743" t="str">
        <f t="shared" si="117"/>
        <v/>
      </c>
      <c r="C3743" s="1" t="str">
        <f>IF($A3743&gt;--RIGHT($A$2,LEN($A$2)-8),"",COUNTIF(Table1[SHIFT NOMENCLATURE],$B3743))</f>
        <v/>
      </c>
      <c r="D3743" s="1" t="str">
        <f>IF($A3743&gt;--RIGHT($A$2,LEN($A$2)-8),"",SUMIF(Table1[SHIFT NOMENCLATURE], $B3743, Table1[EVIC KILL]))</f>
        <v/>
      </c>
      <c r="E3743" s="1" t="str">
        <f>IF($A3743&gt;--RIGHT($A$2,LEN($A$2)-8),"",SUMIF(Table1[SHIFT NOMENCLATURE], $B3743, Table1[EVIC MOB]))</f>
        <v/>
      </c>
      <c r="F3743" s="1" t="str">
        <f>IF($A3743&gt;--RIGHT($A$2,LEN($A$2)-8),"",SUMIF(Table1[SHIFT NOMENCLATURE], $B3743, Table1[EVIC FIRE]))</f>
        <v/>
      </c>
      <c r="G3743" s="1" t="str">
        <f>IF($A3743&gt;--RIGHT($A$2,LEN($A$2)-8),"",SUMIF(Table1[SHIFT NOMENCLATURE], $B3743, Table1[EKIA]))</f>
        <v/>
      </c>
      <c r="H3743" s="1" t="str">
        <f>IF($A3743&gt;--RIGHT($A$2,LEN($A$2)-8),"",SUMIF(Table1[SHIFT NOMENCLATURE], $B3743, Table1[EWIA]))</f>
        <v/>
      </c>
      <c r="I3743" s="1" t="str">
        <f>IF($A3743&gt;--RIGHT($A$2,LEN($A$2)-8),"",SUMIF(Table1[SHIFT NOMENCLATURE], $B3743, Table1[EPW]))</f>
        <v/>
      </c>
      <c r="J3743" s="1" t="str">
        <f>IF($A3743&gt;--RIGHT($A$2,LEN($A$2)-8),"",SUMIF(Table1[SHIFT NOMENCLATURE], $B3743, Table1[FVIC KILL]))</f>
        <v/>
      </c>
      <c r="K3743" s="1" t="str">
        <f>IF($A3743&gt;--RIGHT($A$2,LEN($A$2)-8),"",SUMIF(Table1[SHIFT NOMENCLATURE], $B3743, Table1[FVIC MOB]))</f>
        <v/>
      </c>
      <c r="L3743" s="1" t="str">
        <f>IF($A3743&gt;--RIGHT($A$2,LEN($A$2)-8),"",SUMIF(Table1[SHIFT NOMENCLATURE], $B3743, Table1[FVIC FIRE]))</f>
        <v/>
      </c>
      <c r="M3743" s="1" t="str">
        <f>IF($A3743&gt;--RIGHT($A$2,LEN($A$2)-8),"",SUMIF(Table1[SHIFT NOMENCLATURE], $B3743, Table1[FKIA]))</f>
        <v/>
      </c>
      <c r="N3743" s="1" t="str">
        <f>IF($A3743&gt;--RIGHT($A$2,LEN($A$2)-8),"",SUMIF(Table1[SHIFT NOMENCLATURE], $B3743, Table1[FWIA]))</f>
        <v/>
      </c>
      <c r="O3743" s="1" t="str">
        <f>IF($A3743&gt;--RIGHT($A$2,LEN($A$2)-8),"",SUMIF(Table1[SHIFT NOMENCLATURE], $B3743, Table1[DUSTWUN]))</f>
        <v/>
      </c>
    </row>
    <row r="3744" spans="1:15" x14ac:dyDescent="0.25">
      <c r="A3744" s="1" t="str">
        <f t="shared" si="116"/>
        <v/>
      </c>
      <c r="B3744" t="str">
        <f t="shared" si="117"/>
        <v/>
      </c>
      <c r="C3744" s="1" t="str">
        <f>IF($A3744&gt;--RIGHT($A$2,LEN($A$2)-8),"",COUNTIF(Table1[SHIFT NOMENCLATURE],$B3744))</f>
        <v/>
      </c>
      <c r="D3744" s="1" t="str">
        <f>IF($A3744&gt;--RIGHT($A$2,LEN($A$2)-8),"",SUMIF(Table1[SHIFT NOMENCLATURE], $B3744, Table1[EVIC KILL]))</f>
        <v/>
      </c>
      <c r="E3744" s="1" t="str">
        <f>IF($A3744&gt;--RIGHT($A$2,LEN($A$2)-8),"",SUMIF(Table1[SHIFT NOMENCLATURE], $B3744, Table1[EVIC MOB]))</f>
        <v/>
      </c>
      <c r="F3744" s="1" t="str">
        <f>IF($A3744&gt;--RIGHT($A$2,LEN($A$2)-8),"",SUMIF(Table1[SHIFT NOMENCLATURE], $B3744, Table1[EVIC FIRE]))</f>
        <v/>
      </c>
      <c r="G3744" s="1" t="str">
        <f>IF($A3744&gt;--RIGHT($A$2,LEN($A$2)-8),"",SUMIF(Table1[SHIFT NOMENCLATURE], $B3744, Table1[EKIA]))</f>
        <v/>
      </c>
      <c r="H3744" s="1" t="str">
        <f>IF($A3744&gt;--RIGHT($A$2,LEN($A$2)-8),"",SUMIF(Table1[SHIFT NOMENCLATURE], $B3744, Table1[EWIA]))</f>
        <v/>
      </c>
      <c r="I3744" s="1" t="str">
        <f>IF($A3744&gt;--RIGHT($A$2,LEN($A$2)-8),"",SUMIF(Table1[SHIFT NOMENCLATURE], $B3744, Table1[EPW]))</f>
        <v/>
      </c>
      <c r="J3744" s="1" t="str">
        <f>IF($A3744&gt;--RIGHT($A$2,LEN($A$2)-8),"",SUMIF(Table1[SHIFT NOMENCLATURE], $B3744, Table1[FVIC KILL]))</f>
        <v/>
      </c>
      <c r="K3744" s="1" t="str">
        <f>IF($A3744&gt;--RIGHT($A$2,LEN($A$2)-8),"",SUMIF(Table1[SHIFT NOMENCLATURE], $B3744, Table1[FVIC MOB]))</f>
        <v/>
      </c>
      <c r="L3744" s="1" t="str">
        <f>IF($A3744&gt;--RIGHT($A$2,LEN($A$2)-8),"",SUMIF(Table1[SHIFT NOMENCLATURE], $B3744, Table1[FVIC FIRE]))</f>
        <v/>
      </c>
      <c r="M3744" s="1" t="str">
        <f>IF($A3744&gt;--RIGHT($A$2,LEN($A$2)-8),"",SUMIF(Table1[SHIFT NOMENCLATURE], $B3744, Table1[FKIA]))</f>
        <v/>
      </c>
      <c r="N3744" s="1" t="str">
        <f>IF($A3744&gt;--RIGHT($A$2,LEN($A$2)-8),"",SUMIF(Table1[SHIFT NOMENCLATURE], $B3744, Table1[FWIA]))</f>
        <v/>
      </c>
      <c r="O3744" s="1" t="str">
        <f>IF($A3744&gt;--RIGHT($A$2,LEN($A$2)-8),"",SUMIF(Table1[SHIFT NOMENCLATURE], $B3744, Table1[DUSTWUN]))</f>
        <v/>
      </c>
    </row>
    <row r="3745" spans="1:15" x14ac:dyDescent="0.25">
      <c r="A3745" s="1" t="str">
        <f t="shared" si="116"/>
        <v/>
      </c>
      <c r="B3745" t="str">
        <f t="shared" si="117"/>
        <v/>
      </c>
      <c r="C3745" s="1" t="str">
        <f>IF($A3745&gt;--RIGHT($A$2,LEN($A$2)-8),"",COUNTIF(Table1[SHIFT NOMENCLATURE],$B3745))</f>
        <v/>
      </c>
      <c r="D3745" s="1" t="str">
        <f>IF($A3745&gt;--RIGHT($A$2,LEN($A$2)-8),"",SUMIF(Table1[SHIFT NOMENCLATURE], $B3745, Table1[EVIC KILL]))</f>
        <v/>
      </c>
      <c r="E3745" s="1" t="str">
        <f>IF($A3745&gt;--RIGHT($A$2,LEN($A$2)-8),"",SUMIF(Table1[SHIFT NOMENCLATURE], $B3745, Table1[EVIC MOB]))</f>
        <v/>
      </c>
      <c r="F3745" s="1" t="str">
        <f>IF($A3745&gt;--RIGHT($A$2,LEN($A$2)-8),"",SUMIF(Table1[SHIFT NOMENCLATURE], $B3745, Table1[EVIC FIRE]))</f>
        <v/>
      </c>
      <c r="G3745" s="1" t="str">
        <f>IF($A3745&gt;--RIGHT($A$2,LEN($A$2)-8),"",SUMIF(Table1[SHIFT NOMENCLATURE], $B3745, Table1[EKIA]))</f>
        <v/>
      </c>
      <c r="H3745" s="1" t="str">
        <f>IF($A3745&gt;--RIGHT($A$2,LEN($A$2)-8),"",SUMIF(Table1[SHIFT NOMENCLATURE], $B3745, Table1[EWIA]))</f>
        <v/>
      </c>
      <c r="I3745" s="1" t="str">
        <f>IF($A3745&gt;--RIGHT($A$2,LEN($A$2)-8),"",SUMIF(Table1[SHIFT NOMENCLATURE], $B3745, Table1[EPW]))</f>
        <v/>
      </c>
      <c r="J3745" s="1" t="str">
        <f>IF($A3745&gt;--RIGHT($A$2,LEN($A$2)-8),"",SUMIF(Table1[SHIFT NOMENCLATURE], $B3745, Table1[FVIC KILL]))</f>
        <v/>
      </c>
      <c r="K3745" s="1" t="str">
        <f>IF($A3745&gt;--RIGHT($A$2,LEN($A$2)-8),"",SUMIF(Table1[SHIFT NOMENCLATURE], $B3745, Table1[FVIC MOB]))</f>
        <v/>
      </c>
      <c r="L3745" s="1" t="str">
        <f>IF($A3745&gt;--RIGHT($A$2,LEN($A$2)-8),"",SUMIF(Table1[SHIFT NOMENCLATURE], $B3745, Table1[FVIC FIRE]))</f>
        <v/>
      </c>
      <c r="M3745" s="1" t="str">
        <f>IF($A3745&gt;--RIGHT($A$2,LEN($A$2)-8),"",SUMIF(Table1[SHIFT NOMENCLATURE], $B3745, Table1[FKIA]))</f>
        <v/>
      </c>
      <c r="N3745" s="1" t="str">
        <f>IF($A3745&gt;--RIGHT($A$2,LEN($A$2)-8),"",SUMIF(Table1[SHIFT NOMENCLATURE], $B3745, Table1[FWIA]))</f>
        <v/>
      </c>
      <c r="O3745" s="1" t="str">
        <f>IF($A3745&gt;--RIGHT($A$2,LEN($A$2)-8),"",SUMIF(Table1[SHIFT NOMENCLATURE], $B3745, Table1[DUSTWUN]))</f>
        <v/>
      </c>
    </row>
    <row r="3746" spans="1:15" x14ac:dyDescent="0.25">
      <c r="A3746" s="1" t="str">
        <f t="shared" si="116"/>
        <v/>
      </c>
      <c r="B3746" t="str">
        <f t="shared" si="117"/>
        <v/>
      </c>
      <c r="C3746" s="1" t="str">
        <f>IF($A3746&gt;--RIGHT($A$2,LEN($A$2)-8),"",COUNTIF(Table1[SHIFT NOMENCLATURE],$B3746))</f>
        <v/>
      </c>
      <c r="D3746" s="1" t="str">
        <f>IF($A3746&gt;--RIGHT($A$2,LEN($A$2)-8),"",SUMIF(Table1[SHIFT NOMENCLATURE], $B3746, Table1[EVIC KILL]))</f>
        <v/>
      </c>
      <c r="E3746" s="1" t="str">
        <f>IF($A3746&gt;--RIGHT($A$2,LEN($A$2)-8),"",SUMIF(Table1[SHIFT NOMENCLATURE], $B3746, Table1[EVIC MOB]))</f>
        <v/>
      </c>
      <c r="F3746" s="1" t="str">
        <f>IF($A3746&gt;--RIGHT($A$2,LEN($A$2)-8),"",SUMIF(Table1[SHIFT NOMENCLATURE], $B3746, Table1[EVIC FIRE]))</f>
        <v/>
      </c>
      <c r="G3746" s="1" t="str">
        <f>IF($A3746&gt;--RIGHT($A$2,LEN($A$2)-8),"",SUMIF(Table1[SHIFT NOMENCLATURE], $B3746, Table1[EKIA]))</f>
        <v/>
      </c>
      <c r="H3746" s="1" t="str">
        <f>IF($A3746&gt;--RIGHT($A$2,LEN($A$2)-8),"",SUMIF(Table1[SHIFT NOMENCLATURE], $B3746, Table1[EWIA]))</f>
        <v/>
      </c>
      <c r="I3746" s="1" t="str">
        <f>IF($A3746&gt;--RIGHT($A$2,LEN($A$2)-8),"",SUMIF(Table1[SHIFT NOMENCLATURE], $B3746, Table1[EPW]))</f>
        <v/>
      </c>
      <c r="J3746" s="1" t="str">
        <f>IF($A3746&gt;--RIGHT($A$2,LEN($A$2)-8),"",SUMIF(Table1[SHIFT NOMENCLATURE], $B3746, Table1[FVIC KILL]))</f>
        <v/>
      </c>
      <c r="K3746" s="1" t="str">
        <f>IF($A3746&gt;--RIGHT($A$2,LEN($A$2)-8),"",SUMIF(Table1[SHIFT NOMENCLATURE], $B3746, Table1[FVIC MOB]))</f>
        <v/>
      </c>
      <c r="L3746" s="1" t="str">
        <f>IF($A3746&gt;--RIGHT($A$2,LEN($A$2)-8),"",SUMIF(Table1[SHIFT NOMENCLATURE], $B3746, Table1[FVIC FIRE]))</f>
        <v/>
      </c>
      <c r="M3746" s="1" t="str">
        <f>IF($A3746&gt;--RIGHT($A$2,LEN($A$2)-8),"",SUMIF(Table1[SHIFT NOMENCLATURE], $B3746, Table1[FKIA]))</f>
        <v/>
      </c>
      <c r="N3746" s="1" t="str">
        <f>IF($A3746&gt;--RIGHT($A$2,LEN($A$2)-8),"",SUMIF(Table1[SHIFT NOMENCLATURE], $B3746, Table1[FWIA]))</f>
        <v/>
      </c>
      <c r="O3746" s="1" t="str">
        <f>IF($A3746&gt;--RIGHT($A$2,LEN($A$2)-8),"",SUMIF(Table1[SHIFT NOMENCLATURE], $B3746, Table1[DUSTWUN]))</f>
        <v/>
      </c>
    </row>
    <row r="3747" spans="1:15" x14ac:dyDescent="0.25">
      <c r="A3747" s="1" t="str">
        <f t="shared" si="116"/>
        <v/>
      </c>
      <c r="B3747" t="str">
        <f t="shared" si="117"/>
        <v/>
      </c>
      <c r="C3747" s="1" t="str">
        <f>IF($A3747&gt;--RIGHT($A$2,LEN($A$2)-8),"",COUNTIF(Table1[SHIFT NOMENCLATURE],$B3747))</f>
        <v/>
      </c>
      <c r="D3747" s="1" t="str">
        <f>IF($A3747&gt;--RIGHT($A$2,LEN($A$2)-8),"",SUMIF(Table1[SHIFT NOMENCLATURE], $B3747, Table1[EVIC KILL]))</f>
        <v/>
      </c>
      <c r="E3747" s="1" t="str">
        <f>IF($A3747&gt;--RIGHT($A$2,LEN($A$2)-8),"",SUMIF(Table1[SHIFT NOMENCLATURE], $B3747, Table1[EVIC MOB]))</f>
        <v/>
      </c>
      <c r="F3747" s="1" t="str">
        <f>IF($A3747&gt;--RIGHT($A$2,LEN($A$2)-8),"",SUMIF(Table1[SHIFT NOMENCLATURE], $B3747, Table1[EVIC FIRE]))</f>
        <v/>
      </c>
      <c r="G3747" s="1" t="str">
        <f>IF($A3747&gt;--RIGHT($A$2,LEN($A$2)-8),"",SUMIF(Table1[SHIFT NOMENCLATURE], $B3747, Table1[EKIA]))</f>
        <v/>
      </c>
      <c r="H3747" s="1" t="str">
        <f>IF($A3747&gt;--RIGHT($A$2,LEN($A$2)-8),"",SUMIF(Table1[SHIFT NOMENCLATURE], $B3747, Table1[EWIA]))</f>
        <v/>
      </c>
      <c r="I3747" s="1" t="str">
        <f>IF($A3747&gt;--RIGHT($A$2,LEN($A$2)-8),"",SUMIF(Table1[SHIFT NOMENCLATURE], $B3747, Table1[EPW]))</f>
        <v/>
      </c>
      <c r="J3747" s="1" t="str">
        <f>IF($A3747&gt;--RIGHT($A$2,LEN($A$2)-8),"",SUMIF(Table1[SHIFT NOMENCLATURE], $B3747, Table1[FVIC KILL]))</f>
        <v/>
      </c>
      <c r="K3747" s="1" t="str">
        <f>IF($A3747&gt;--RIGHT($A$2,LEN($A$2)-8),"",SUMIF(Table1[SHIFT NOMENCLATURE], $B3747, Table1[FVIC MOB]))</f>
        <v/>
      </c>
      <c r="L3747" s="1" t="str">
        <f>IF($A3747&gt;--RIGHT($A$2,LEN($A$2)-8),"",SUMIF(Table1[SHIFT NOMENCLATURE], $B3747, Table1[FVIC FIRE]))</f>
        <v/>
      </c>
      <c r="M3747" s="1" t="str">
        <f>IF($A3747&gt;--RIGHT($A$2,LEN($A$2)-8),"",SUMIF(Table1[SHIFT NOMENCLATURE], $B3747, Table1[FKIA]))</f>
        <v/>
      </c>
      <c r="N3747" s="1" t="str">
        <f>IF($A3747&gt;--RIGHT($A$2,LEN($A$2)-8),"",SUMIF(Table1[SHIFT NOMENCLATURE], $B3747, Table1[FWIA]))</f>
        <v/>
      </c>
      <c r="O3747" s="1" t="str">
        <f>IF($A3747&gt;--RIGHT($A$2,LEN($A$2)-8),"",SUMIF(Table1[SHIFT NOMENCLATURE], $B3747, Table1[DUSTWUN]))</f>
        <v/>
      </c>
    </row>
    <row r="3748" spans="1:15" x14ac:dyDescent="0.25">
      <c r="A3748" s="1" t="str">
        <f t="shared" si="116"/>
        <v/>
      </c>
      <c r="B3748" t="str">
        <f t="shared" si="117"/>
        <v/>
      </c>
      <c r="C3748" s="1" t="str">
        <f>IF($A3748&gt;--RIGHT($A$2,LEN($A$2)-8),"",COUNTIF(Table1[SHIFT NOMENCLATURE],$B3748))</f>
        <v/>
      </c>
      <c r="D3748" s="1" t="str">
        <f>IF($A3748&gt;--RIGHT($A$2,LEN($A$2)-8),"",SUMIF(Table1[SHIFT NOMENCLATURE], $B3748, Table1[EVIC KILL]))</f>
        <v/>
      </c>
      <c r="E3748" s="1" t="str">
        <f>IF($A3748&gt;--RIGHT($A$2,LEN($A$2)-8),"",SUMIF(Table1[SHIFT NOMENCLATURE], $B3748, Table1[EVIC MOB]))</f>
        <v/>
      </c>
      <c r="F3748" s="1" t="str">
        <f>IF($A3748&gt;--RIGHT($A$2,LEN($A$2)-8),"",SUMIF(Table1[SHIFT NOMENCLATURE], $B3748, Table1[EVIC FIRE]))</f>
        <v/>
      </c>
      <c r="G3748" s="1" t="str">
        <f>IF($A3748&gt;--RIGHT($A$2,LEN($A$2)-8),"",SUMIF(Table1[SHIFT NOMENCLATURE], $B3748, Table1[EKIA]))</f>
        <v/>
      </c>
      <c r="H3748" s="1" t="str">
        <f>IF($A3748&gt;--RIGHT($A$2,LEN($A$2)-8),"",SUMIF(Table1[SHIFT NOMENCLATURE], $B3748, Table1[EWIA]))</f>
        <v/>
      </c>
      <c r="I3748" s="1" t="str">
        <f>IF($A3748&gt;--RIGHT($A$2,LEN($A$2)-8),"",SUMIF(Table1[SHIFT NOMENCLATURE], $B3748, Table1[EPW]))</f>
        <v/>
      </c>
      <c r="J3748" s="1" t="str">
        <f>IF($A3748&gt;--RIGHT($A$2,LEN($A$2)-8),"",SUMIF(Table1[SHIFT NOMENCLATURE], $B3748, Table1[FVIC KILL]))</f>
        <v/>
      </c>
      <c r="K3748" s="1" t="str">
        <f>IF($A3748&gt;--RIGHT($A$2,LEN($A$2)-8),"",SUMIF(Table1[SHIFT NOMENCLATURE], $B3748, Table1[FVIC MOB]))</f>
        <v/>
      </c>
      <c r="L3748" s="1" t="str">
        <f>IF($A3748&gt;--RIGHT($A$2,LEN($A$2)-8),"",SUMIF(Table1[SHIFT NOMENCLATURE], $B3748, Table1[FVIC FIRE]))</f>
        <v/>
      </c>
      <c r="M3748" s="1" t="str">
        <f>IF($A3748&gt;--RIGHT($A$2,LEN($A$2)-8),"",SUMIF(Table1[SHIFT NOMENCLATURE], $B3748, Table1[FKIA]))</f>
        <v/>
      </c>
      <c r="N3748" s="1" t="str">
        <f>IF($A3748&gt;--RIGHT($A$2,LEN($A$2)-8),"",SUMIF(Table1[SHIFT NOMENCLATURE], $B3748, Table1[FWIA]))</f>
        <v/>
      </c>
      <c r="O3748" s="1" t="str">
        <f>IF($A3748&gt;--RIGHT($A$2,LEN($A$2)-8),"",SUMIF(Table1[SHIFT NOMENCLATURE], $B3748, Table1[DUSTWUN]))</f>
        <v/>
      </c>
    </row>
    <row r="3749" spans="1:15" x14ac:dyDescent="0.25">
      <c r="A3749" s="1" t="str">
        <f t="shared" si="116"/>
        <v/>
      </c>
      <c r="B3749" t="str">
        <f t="shared" si="117"/>
        <v/>
      </c>
      <c r="C3749" s="1" t="str">
        <f>IF($A3749&gt;--RIGHT($A$2,LEN($A$2)-8),"",COUNTIF(Table1[SHIFT NOMENCLATURE],$B3749))</f>
        <v/>
      </c>
      <c r="D3749" s="1" t="str">
        <f>IF($A3749&gt;--RIGHT($A$2,LEN($A$2)-8),"",SUMIF(Table1[SHIFT NOMENCLATURE], $B3749, Table1[EVIC KILL]))</f>
        <v/>
      </c>
      <c r="E3749" s="1" t="str">
        <f>IF($A3749&gt;--RIGHT($A$2,LEN($A$2)-8),"",SUMIF(Table1[SHIFT NOMENCLATURE], $B3749, Table1[EVIC MOB]))</f>
        <v/>
      </c>
      <c r="F3749" s="1" t="str">
        <f>IF($A3749&gt;--RIGHT($A$2,LEN($A$2)-8),"",SUMIF(Table1[SHIFT NOMENCLATURE], $B3749, Table1[EVIC FIRE]))</f>
        <v/>
      </c>
      <c r="G3749" s="1" t="str">
        <f>IF($A3749&gt;--RIGHT($A$2,LEN($A$2)-8),"",SUMIF(Table1[SHIFT NOMENCLATURE], $B3749, Table1[EKIA]))</f>
        <v/>
      </c>
      <c r="H3749" s="1" t="str">
        <f>IF($A3749&gt;--RIGHT($A$2,LEN($A$2)-8),"",SUMIF(Table1[SHIFT NOMENCLATURE], $B3749, Table1[EWIA]))</f>
        <v/>
      </c>
      <c r="I3749" s="1" t="str">
        <f>IF($A3749&gt;--RIGHT($A$2,LEN($A$2)-8),"",SUMIF(Table1[SHIFT NOMENCLATURE], $B3749, Table1[EPW]))</f>
        <v/>
      </c>
      <c r="J3749" s="1" t="str">
        <f>IF($A3749&gt;--RIGHT($A$2,LEN($A$2)-8),"",SUMIF(Table1[SHIFT NOMENCLATURE], $B3749, Table1[FVIC KILL]))</f>
        <v/>
      </c>
      <c r="K3749" s="1" t="str">
        <f>IF($A3749&gt;--RIGHT($A$2,LEN($A$2)-8),"",SUMIF(Table1[SHIFT NOMENCLATURE], $B3749, Table1[FVIC MOB]))</f>
        <v/>
      </c>
      <c r="L3749" s="1" t="str">
        <f>IF($A3749&gt;--RIGHT($A$2,LEN($A$2)-8),"",SUMIF(Table1[SHIFT NOMENCLATURE], $B3749, Table1[FVIC FIRE]))</f>
        <v/>
      </c>
      <c r="M3749" s="1" t="str">
        <f>IF($A3749&gt;--RIGHT($A$2,LEN($A$2)-8),"",SUMIF(Table1[SHIFT NOMENCLATURE], $B3749, Table1[FKIA]))</f>
        <v/>
      </c>
      <c r="N3749" s="1" t="str">
        <f>IF($A3749&gt;--RIGHT($A$2,LEN($A$2)-8),"",SUMIF(Table1[SHIFT NOMENCLATURE], $B3749, Table1[FWIA]))</f>
        <v/>
      </c>
      <c r="O3749" s="1" t="str">
        <f>IF($A3749&gt;--RIGHT($A$2,LEN($A$2)-8),"",SUMIF(Table1[SHIFT NOMENCLATURE], $B3749, Table1[DUSTWUN]))</f>
        <v/>
      </c>
    </row>
    <row r="3750" spans="1:15" x14ac:dyDescent="0.25">
      <c r="A3750" s="1" t="str">
        <f t="shared" si="116"/>
        <v/>
      </c>
      <c r="B3750" t="str">
        <f t="shared" si="117"/>
        <v/>
      </c>
      <c r="C3750" s="1" t="str">
        <f>IF($A3750&gt;--RIGHT($A$2,LEN($A$2)-8),"",COUNTIF(Table1[SHIFT NOMENCLATURE],$B3750))</f>
        <v/>
      </c>
      <c r="D3750" s="1" t="str">
        <f>IF($A3750&gt;--RIGHT($A$2,LEN($A$2)-8),"",SUMIF(Table1[SHIFT NOMENCLATURE], $B3750, Table1[EVIC KILL]))</f>
        <v/>
      </c>
      <c r="E3750" s="1" t="str">
        <f>IF($A3750&gt;--RIGHT($A$2,LEN($A$2)-8),"",SUMIF(Table1[SHIFT NOMENCLATURE], $B3750, Table1[EVIC MOB]))</f>
        <v/>
      </c>
      <c r="F3750" s="1" t="str">
        <f>IF($A3750&gt;--RIGHT($A$2,LEN($A$2)-8),"",SUMIF(Table1[SHIFT NOMENCLATURE], $B3750, Table1[EVIC FIRE]))</f>
        <v/>
      </c>
      <c r="G3750" s="1" t="str">
        <f>IF($A3750&gt;--RIGHT($A$2,LEN($A$2)-8),"",SUMIF(Table1[SHIFT NOMENCLATURE], $B3750, Table1[EKIA]))</f>
        <v/>
      </c>
      <c r="H3750" s="1" t="str">
        <f>IF($A3750&gt;--RIGHT($A$2,LEN($A$2)-8),"",SUMIF(Table1[SHIFT NOMENCLATURE], $B3750, Table1[EWIA]))</f>
        <v/>
      </c>
      <c r="I3750" s="1" t="str">
        <f>IF($A3750&gt;--RIGHT($A$2,LEN($A$2)-8),"",SUMIF(Table1[SHIFT NOMENCLATURE], $B3750, Table1[EPW]))</f>
        <v/>
      </c>
      <c r="J3750" s="1" t="str">
        <f>IF($A3750&gt;--RIGHT($A$2,LEN($A$2)-8),"",SUMIF(Table1[SHIFT NOMENCLATURE], $B3750, Table1[FVIC KILL]))</f>
        <v/>
      </c>
      <c r="K3750" s="1" t="str">
        <f>IF($A3750&gt;--RIGHT($A$2,LEN($A$2)-8),"",SUMIF(Table1[SHIFT NOMENCLATURE], $B3750, Table1[FVIC MOB]))</f>
        <v/>
      </c>
      <c r="L3750" s="1" t="str">
        <f>IF($A3750&gt;--RIGHT($A$2,LEN($A$2)-8),"",SUMIF(Table1[SHIFT NOMENCLATURE], $B3750, Table1[FVIC FIRE]))</f>
        <v/>
      </c>
      <c r="M3750" s="1" t="str">
        <f>IF($A3750&gt;--RIGHT($A$2,LEN($A$2)-8),"",SUMIF(Table1[SHIFT NOMENCLATURE], $B3750, Table1[FKIA]))</f>
        <v/>
      </c>
      <c r="N3750" s="1" t="str">
        <f>IF($A3750&gt;--RIGHT($A$2,LEN($A$2)-8),"",SUMIF(Table1[SHIFT NOMENCLATURE], $B3750, Table1[FWIA]))</f>
        <v/>
      </c>
      <c r="O3750" s="1" t="str">
        <f>IF($A3750&gt;--RIGHT($A$2,LEN($A$2)-8),"",SUMIF(Table1[SHIFT NOMENCLATURE], $B3750, Table1[DUSTWUN]))</f>
        <v/>
      </c>
    </row>
    <row r="3751" spans="1:15" x14ac:dyDescent="0.25">
      <c r="A3751" s="1" t="str">
        <f t="shared" si="116"/>
        <v/>
      </c>
      <c r="B3751" t="str">
        <f t="shared" si="117"/>
        <v/>
      </c>
      <c r="C3751" s="1" t="str">
        <f>IF($A3751&gt;--RIGHT($A$2,LEN($A$2)-8),"",COUNTIF(Table1[SHIFT NOMENCLATURE],$B3751))</f>
        <v/>
      </c>
      <c r="D3751" s="1" t="str">
        <f>IF($A3751&gt;--RIGHT($A$2,LEN($A$2)-8),"",SUMIF(Table1[SHIFT NOMENCLATURE], $B3751, Table1[EVIC KILL]))</f>
        <v/>
      </c>
      <c r="E3751" s="1" t="str">
        <f>IF($A3751&gt;--RIGHT($A$2,LEN($A$2)-8),"",SUMIF(Table1[SHIFT NOMENCLATURE], $B3751, Table1[EVIC MOB]))</f>
        <v/>
      </c>
      <c r="F3751" s="1" t="str">
        <f>IF($A3751&gt;--RIGHT($A$2,LEN($A$2)-8),"",SUMIF(Table1[SHIFT NOMENCLATURE], $B3751, Table1[EVIC FIRE]))</f>
        <v/>
      </c>
      <c r="G3751" s="1" t="str">
        <f>IF($A3751&gt;--RIGHT($A$2,LEN($A$2)-8),"",SUMIF(Table1[SHIFT NOMENCLATURE], $B3751, Table1[EKIA]))</f>
        <v/>
      </c>
      <c r="H3751" s="1" t="str">
        <f>IF($A3751&gt;--RIGHT($A$2,LEN($A$2)-8),"",SUMIF(Table1[SHIFT NOMENCLATURE], $B3751, Table1[EWIA]))</f>
        <v/>
      </c>
      <c r="I3751" s="1" t="str">
        <f>IF($A3751&gt;--RIGHT($A$2,LEN($A$2)-8),"",SUMIF(Table1[SHIFT NOMENCLATURE], $B3751, Table1[EPW]))</f>
        <v/>
      </c>
      <c r="J3751" s="1" t="str">
        <f>IF($A3751&gt;--RIGHT($A$2,LEN($A$2)-8),"",SUMIF(Table1[SHIFT NOMENCLATURE], $B3751, Table1[FVIC KILL]))</f>
        <v/>
      </c>
      <c r="K3751" s="1" t="str">
        <f>IF($A3751&gt;--RIGHT($A$2,LEN($A$2)-8),"",SUMIF(Table1[SHIFT NOMENCLATURE], $B3751, Table1[FVIC MOB]))</f>
        <v/>
      </c>
      <c r="L3751" s="1" t="str">
        <f>IF($A3751&gt;--RIGHT($A$2,LEN($A$2)-8),"",SUMIF(Table1[SHIFT NOMENCLATURE], $B3751, Table1[FVIC FIRE]))</f>
        <v/>
      </c>
      <c r="M3751" s="1" t="str">
        <f>IF($A3751&gt;--RIGHT($A$2,LEN($A$2)-8),"",SUMIF(Table1[SHIFT NOMENCLATURE], $B3751, Table1[FKIA]))</f>
        <v/>
      </c>
      <c r="N3751" s="1" t="str">
        <f>IF($A3751&gt;--RIGHT($A$2,LEN($A$2)-8),"",SUMIF(Table1[SHIFT NOMENCLATURE], $B3751, Table1[FWIA]))</f>
        <v/>
      </c>
      <c r="O3751" s="1" t="str">
        <f>IF($A3751&gt;--RIGHT($A$2,LEN($A$2)-8),"",SUMIF(Table1[SHIFT NOMENCLATURE], $B3751, Table1[DUSTWUN]))</f>
        <v/>
      </c>
    </row>
    <row r="3752" spans="1:15" x14ac:dyDescent="0.25">
      <c r="A3752" s="1" t="str">
        <f t="shared" si="116"/>
        <v/>
      </c>
      <c r="B3752" t="str">
        <f t="shared" si="117"/>
        <v/>
      </c>
      <c r="C3752" s="1" t="str">
        <f>IF($A3752&gt;--RIGHT($A$2,LEN($A$2)-8),"",COUNTIF(Table1[SHIFT NOMENCLATURE],$B3752))</f>
        <v/>
      </c>
      <c r="D3752" s="1" t="str">
        <f>IF($A3752&gt;--RIGHT($A$2,LEN($A$2)-8),"",SUMIF(Table1[SHIFT NOMENCLATURE], $B3752, Table1[EVIC KILL]))</f>
        <v/>
      </c>
      <c r="E3752" s="1" t="str">
        <f>IF($A3752&gt;--RIGHT($A$2,LEN($A$2)-8),"",SUMIF(Table1[SHIFT NOMENCLATURE], $B3752, Table1[EVIC MOB]))</f>
        <v/>
      </c>
      <c r="F3752" s="1" t="str">
        <f>IF($A3752&gt;--RIGHT($A$2,LEN($A$2)-8),"",SUMIF(Table1[SHIFT NOMENCLATURE], $B3752, Table1[EVIC FIRE]))</f>
        <v/>
      </c>
      <c r="G3752" s="1" t="str">
        <f>IF($A3752&gt;--RIGHT($A$2,LEN($A$2)-8),"",SUMIF(Table1[SHIFT NOMENCLATURE], $B3752, Table1[EKIA]))</f>
        <v/>
      </c>
      <c r="H3752" s="1" t="str">
        <f>IF($A3752&gt;--RIGHT($A$2,LEN($A$2)-8),"",SUMIF(Table1[SHIFT NOMENCLATURE], $B3752, Table1[EWIA]))</f>
        <v/>
      </c>
      <c r="I3752" s="1" t="str">
        <f>IF($A3752&gt;--RIGHT($A$2,LEN($A$2)-8),"",SUMIF(Table1[SHIFT NOMENCLATURE], $B3752, Table1[EPW]))</f>
        <v/>
      </c>
      <c r="J3752" s="1" t="str">
        <f>IF($A3752&gt;--RIGHT($A$2,LEN($A$2)-8),"",SUMIF(Table1[SHIFT NOMENCLATURE], $B3752, Table1[FVIC KILL]))</f>
        <v/>
      </c>
      <c r="K3752" s="1" t="str">
        <f>IF($A3752&gt;--RIGHT($A$2,LEN($A$2)-8),"",SUMIF(Table1[SHIFT NOMENCLATURE], $B3752, Table1[FVIC MOB]))</f>
        <v/>
      </c>
      <c r="L3752" s="1" t="str">
        <f>IF($A3752&gt;--RIGHT($A$2,LEN($A$2)-8),"",SUMIF(Table1[SHIFT NOMENCLATURE], $B3752, Table1[FVIC FIRE]))</f>
        <v/>
      </c>
      <c r="M3752" s="1" t="str">
        <f>IF($A3752&gt;--RIGHT($A$2,LEN($A$2)-8),"",SUMIF(Table1[SHIFT NOMENCLATURE], $B3752, Table1[FKIA]))</f>
        <v/>
      </c>
      <c r="N3752" s="1" t="str">
        <f>IF($A3752&gt;--RIGHT($A$2,LEN($A$2)-8),"",SUMIF(Table1[SHIFT NOMENCLATURE], $B3752, Table1[FWIA]))</f>
        <v/>
      </c>
      <c r="O3752" s="1" t="str">
        <f>IF($A3752&gt;--RIGHT($A$2,LEN($A$2)-8),"",SUMIF(Table1[SHIFT NOMENCLATURE], $B3752, Table1[DUSTWUN]))</f>
        <v/>
      </c>
    </row>
    <row r="3753" spans="1:15" x14ac:dyDescent="0.25">
      <c r="A3753" s="1" t="str">
        <f t="shared" si="116"/>
        <v/>
      </c>
      <c r="B3753" t="str">
        <f t="shared" si="117"/>
        <v/>
      </c>
      <c r="C3753" s="1" t="str">
        <f>IF($A3753&gt;--RIGHT($A$2,LEN($A$2)-8),"",COUNTIF(Table1[SHIFT NOMENCLATURE],$B3753))</f>
        <v/>
      </c>
      <c r="D3753" s="1" t="str">
        <f>IF($A3753&gt;--RIGHT($A$2,LEN($A$2)-8),"",SUMIF(Table1[SHIFT NOMENCLATURE], $B3753, Table1[EVIC KILL]))</f>
        <v/>
      </c>
      <c r="E3753" s="1" t="str">
        <f>IF($A3753&gt;--RIGHT($A$2,LEN($A$2)-8),"",SUMIF(Table1[SHIFT NOMENCLATURE], $B3753, Table1[EVIC MOB]))</f>
        <v/>
      </c>
      <c r="F3753" s="1" t="str">
        <f>IF($A3753&gt;--RIGHT($A$2,LEN($A$2)-8),"",SUMIF(Table1[SHIFT NOMENCLATURE], $B3753, Table1[EVIC FIRE]))</f>
        <v/>
      </c>
      <c r="G3753" s="1" t="str">
        <f>IF($A3753&gt;--RIGHT($A$2,LEN($A$2)-8),"",SUMIF(Table1[SHIFT NOMENCLATURE], $B3753, Table1[EKIA]))</f>
        <v/>
      </c>
      <c r="H3753" s="1" t="str">
        <f>IF($A3753&gt;--RIGHT($A$2,LEN($A$2)-8),"",SUMIF(Table1[SHIFT NOMENCLATURE], $B3753, Table1[EWIA]))</f>
        <v/>
      </c>
      <c r="I3753" s="1" t="str">
        <f>IF($A3753&gt;--RIGHT($A$2,LEN($A$2)-8),"",SUMIF(Table1[SHIFT NOMENCLATURE], $B3753, Table1[EPW]))</f>
        <v/>
      </c>
      <c r="J3753" s="1" t="str">
        <f>IF($A3753&gt;--RIGHT($A$2,LEN($A$2)-8),"",SUMIF(Table1[SHIFT NOMENCLATURE], $B3753, Table1[FVIC KILL]))</f>
        <v/>
      </c>
      <c r="K3753" s="1" t="str">
        <f>IF($A3753&gt;--RIGHT($A$2,LEN($A$2)-8),"",SUMIF(Table1[SHIFT NOMENCLATURE], $B3753, Table1[FVIC MOB]))</f>
        <v/>
      </c>
      <c r="L3753" s="1" t="str">
        <f>IF($A3753&gt;--RIGHT($A$2,LEN($A$2)-8),"",SUMIF(Table1[SHIFT NOMENCLATURE], $B3753, Table1[FVIC FIRE]))</f>
        <v/>
      </c>
      <c r="M3753" s="1" t="str">
        <f>IF($A3753&gt;--RIGHT($A$2,LEN($A$2)-8),"",SUMIF(Table1[SHIFT NOMENCLATURE], $B3753, Table1[FKIA]))</f>
        <v/>
      </c>
      <c r="N3753" s="1" t="str">
        <f>IF($A3753&gt;--RIGHT($A$2,LEN($A$2)-8),"",SUMIF(Table1[SHIFT NOMENCLATURE], $B3753, Table1[FWIA]))</f>
        <v/>
      </c>
      <c r="O3753" s="1" t="str">
        <f>IF($A3753&gt;--RIGHT($A$2,LEN($A$2)-8),"",SUMIF(Table1[SHIFT NOMENCLATURE], $B3753, Table1[DUSTWUN]))</f>
        <v/>
      </c>
    </row>
    <row r="3754" spans="1:15" x14ac:dyDescent="0.25">
      <c r="A3754" s="1" t="str">
        <f t="shared" si="116"/>
        <v/>
      </c>
      <c r="B3754" t="str">
        <f t="shared" si="117"/>
        <v/>
      </c>
      <c r="C3754" s="1" t="str">
        <f>IF($A3754&gt;--RIGHT($A$2,LEN($A$2)-8),"",COUNTIF(Table1[SHIFT NOMENCLATURE],$B3754))</f>
        <v/>
      </c>
      <c r="D3754" s="1" t="str">
        <f>IF($A3754&gt;--RIGHT($A$2,LEN($A$2)-8),"",SUMIF(Table1[SHIFT NOMENCLATURE], $B3754, Table1[EVIC KILL]))</f>
        <v/>
      </c>
      <c r="E3754" s="1" t="str">
        <f>IF($A3754&gt;--RIGHT($A$2,LEN($A$2)-8),"",SUMIF(Table1[SHIFT NOMENCLATURE], $B3754, Table1[EVIC MOB]))</f>
        <v/>
      </c>
      <c r="F3754" s="1" t="str">
        <f>IF($A3754&gt;--RIGHT($A$2,LEN($A$2)-8),"",SUMIF(Table1[SHIFT NOMENCLATURE], $B3754, Table1[EVIC FIRE]))</f>
        <v/>
      </c>
      <c r="G3754" s="1" t="str">
        <f>IF($A3754&gt;--RIGHT($A$2,LEN($A$2)-8),"",SUMIF(Table1[SHIFT NOMENCLATURE], $B3754, Table1[EKIA]))</f>
        <v/>
      </c>
      <c r="H3754" s="1" t="str">
        <f>IF($A3754&gt;--RIGHT($A$2,LEN($A$2)-8),"",SUMIF(Table1[SHIFT NOMENCLATURE], $B3754, Table1[EWIA]))</f>
        <v/>
      </c>
      <c r="I3754" s="1" t="str">
        <f>IF($A3754&gt;--RIGHT($A$2,LEN($A$2)-8),"",SUMIF(Table1[SHIFT NOMENCLATURE], $B3754, Table1[EPW]))</f>
        <v/>
      </c>
      <c r="J3754" s="1" t="str">
        <f>IF($A3754&gt;--RIGHT($A$2,LEN($A$2)-8),"",SUMIF(Table1[SHIFT NOMENCLATURE], $B3754, Table1[FVIC KILL]))</f>
        <v/>
      </c>
      <c r="K3754" s="1" t="str">
        <f>IF($A3754&gt;--RIGHT($A$2,LEN($A$2)-8),"",SUMIF(Table1[SHIFT NOMENCLATURE], $B3754, Table1[FVIC MOB]))</f>
        <v/>
      </c>
      <c r="L3754" s="1" t="str">
        <f>IF($A3754&gt;--RIGHT($A$2,LEN($A$2)-8),"",SUMIF(Table1[SHIFT NOMENCLATURE], $B3754, Table1[FVIC FIRE]))</f>
        <v/>
      </c>
      <c r="M3754" s="1" t="str">
        <f>IF($A3754&gt;--RIGHT($A$2,LEN($A$2)-8),"",SUMIF(Table1[SHIFT NOMENCLATURE], $B3754, Table1[FKIA]))</f>
        <v/>
      </c>
      <c r="N3754" s="1" t="str">
        <f>IF($A3754&gt;--RIGHT($A$2,LEN($A$2)-8),"",SUMIF(Table1[SHIFT NOMENCLATURE], $B3754, Table1[FWIA]))</f>
        <v/>
      </c>
      <c r="O3754" s="1" t="str">
        <f>IF($A3754&gt;--RIGHT($A$2,LEN($A$2)-8),"",SUMIF(Table1[SHIFT NOMENCLATURE], $B3754, Table1[DUSTWUN]))</f>
        <v/>
      </c>
    </row>
    <row r="3755" spans="1:15" x14ac:dyDescent="0.25">
      <c r="A3755" s="1" t="str">
        <f t="shared" si="116"/>
        <v/>
      </c>
      <c r="B3755" t="str">
        <f t="shared" si="117"/>
        <v/>
      </c>
      <c r="C3755" s="1" t="str">
        <f>IF($A3755&gt;--RIGHT($A$2,LEN($A$2)-8),"",COUNTIF(Table1[SHIFT NOMENCLATURE],$B3755))</f>
        <v/>
      </c>
      <c r="D3755" s="1" t="str">
        <f>IF($A3755&gt;--RIGHT($A$2,LEN($A$2)-8),"",SUMIF(Table1[SHIFT NOMENCLATURE], $B3755, Table1[EVIC KILL]))</f>
        <v/>
      </c>
      <c r="E3755" s="1" t="str">
        <f>IF($A3755&gt;--RIGHT($A$2,LEN($A$2)-8),"",SUMIF(Table1[SHIFT NOMENCLATURE], $B3755, Table1[EVIC MOB]))</f>
        <v/>
      </c>
      <c r="F3755" s="1" t="str">
        <f>IF($A3755&gt;--RIGHT($A$2,LEN($A$2)-8),"",SUMIF(Table1[SHIFT NOMENCLATURE], $B3755, Table1[EVIC FIRE]))</f>
        <v/>
      </c>
      <c r="G3755" s="1" t="str">
        <f>IF($A3755&gt;--RIGHT($A$2,LEN($A$2)-8),"",SUMIF(Table1[SHIFT NOMENCLATURE], $B3755, Table1[EKIA]))</f>
        <v/>
      </c>
      <c r="H3755" s="1" t="str">
        <f>IF($A3755&gt;--RIGHT($A$2,LEN($A$2)-8),"",SUMIF(Table1[SHIFT NOMENCLATURE], $B3755, Table1[EWIA]))</f>
        <v/>
      </c>
      <c r="I3755" s="1" t="str">
        <f>IF($A3755&gt;--RIGHT($A$2,LEN($A$2)-8),"",SUMIF(Table1[SHIFT NOMENCLATURE], $B3755, Table1[EPW]))</f>
        <v/>
      </c>
      <c r="J3755" s="1" t="str">
        <f>IF($A3755&gt;--RIGHT($A$2,LEN($A$2)-8),"",SUMIF(Table1[SHIFT NOMENCLATURE], $B3755, Table1[FVIC KILL]))</f>
        <v/>
      </c>
      <c r="K3755" s="1" t="str">
        <f>IF($A3755&gt;--RIGHT($A$2,LEN($A$2)-8),"",SUMIF(Table1[SHIFT NOMENCLATURE], $B3755, Table1[FVIC MOB]))</f>
        <v/>
      </c>
      <c r="L3755" s="1" t="str">
        <f>IF($A3755&gt;--RIGHT($A$2,LEN($A$2)-8),"",SUMIF(Table1[SHIFT NOMENCLATURE], $B3755, Table1[FVIC FIRE]))</f>
        <v/>
      </c>
      <c r="M3755" s="1" t="str">
        <f>IF($A3755&gt;--RIGHT($A$2,LEN($A$2)-8),"",SUMIF(Table1[SHIFT NOMENCLATURE], $B3755, Table1[FKIA]))</f>
        <v/>
      </c>
      <c r="N3755" s="1" t="str">
        <f>IF($A3755&gt;--RIGHT($A$2,LEN($A$2)-8),"",SUMIF(Table1[SHIFT NOMENCLATURE], $B3755, Table1[FWIA]))</f>
        <v/>
      </c>
      <c r="O3755" s="1" t="str">
        <f>IF($A3755&gt;--RIGHT($A$2,LEN($A$2)-8),"",SUMIF(Table1[SHIFT NOMENCLATURE], $B3755, Table1[DUSTWUN]))</f>
        <v/>
      </c>
    </row>
    <row r="3756" spans="1:15" x14ac:dyDescent="0.25">
      <c r="A3756" s="1" t="str">
        <f t="shared" si="116"/>
        <v/>
      </c>
      <c r="B3756" t="str">
        <f t="shared" si="117"/>
        <v/>
      </c>
      <c r="C3756" s="1" t="str">
        <f>IF($A3756&gt;--RIGHT($A$2,LEN($A$2)-8),"",COUNTIF(Table1[SHIFT NOMENCLATURE],$B3756))</f>
        <v/>
      </c>
      <c r="D3756" s="1" t="str">
        <f>IF($A3756&gt;--RIGHT($A$2,LEN($A$2)-8),"",SUMIF(Table1[SHIFT NOMENCLATURE], $B3756, Table1[EVIC KILL]))</f>
        <v/>
      </c>
      <c r="E3756" s="1" t="str">
        <f>IF($A3756&gt;--RIGHT($A$2,LEN($A$2)-8),"",SUMIF(Table1[SHIFT NOMENCLATURE], $B3756, Table1[EVIC MOB]))</f>
        <v/>
      </c>
      <c r="F3756" s="1" t="str">
        <f>IF($A3756&gt;--RIGHT($A$2,LEN($A$2)-8),"",SUMIF(Table1[SHIFT NOMENCLATURE], $B3756, Table1[EVIC FIRE]))</f>
        <v/>
      </c>
      <c r="G3756" s="1" t="str">
        <f>IF($A3756&gt;--RIGHT($A$2,LEN($A$2)-8),"",SUMIF(Table1[SHIFT NOMENCLATURE], $B3756, Table1[EKIA]))</f>
        <v/>
      </c>
      <c r="H3756" s="1" t="str">
        <f>IF($A3756&gt;--RIGHT($A$2,LEN($A$2)-8),"",SUMIF(Table1[SHIFT NOMENCLATURE], $B3756, Table1[EWIA]))</f>
        <v/>
      </c>
      <c r="I3756" s="1" t="str">
        <f>IF($A3756&gt;--RIGHT($A$2,LEN($A$2)-8),"",SUMIF(Table1[SHIFT NOMENCLATURE], $B3756, Table1[EPW]))</f>
        <v/>
      </c>
      <c r="J3756" s="1" t="str">
        <f>IF($A3756&gt;--RIGHT($A$2,LEN($A$2)-8),"",SUMIF(Table1[SHIFT NOMENCLATURE], $B3756, Table1[FVIC KILL]))</f>
        <v/>
      </c>
      <c r="K3756" s="1" t="str">
        <f>IF($A3756&gt;--RIGHT($A$2,LEN($A$2)-8),"",SUMIF(Table1[SHIFT NOMENCLATURE], $B3756, Table1[FVIC MOB]))</f>
        <v/>
      </c>
      <c r="L3756" s="1" t="str">
        <f>IF($A3756&gt;--RIGHT($A$2,LEN($A$2)-8),"",SUMIF(Table1[SHIFT NOMENCLATURE], $B3756, Table1[FVIC FIRE]))</f>
        <v/>
      </c>
      <c r="M3756" s="1" t="str">
        <f>IF($A3756&gt;--RIGHT($A$2,LEN($A$2)-8),"",SUMIF(Table1[SHIFT NOMENCLATURE], $B3756, Table1[FKIA]))</f>
        <v/>
      </c>
      <c r="N3756" s="1" t="str">
        <f>IF($A3756&gt;--RIGHT($A$2,LEN($A$2)-8),"",SUMIF(Table1[SHIFT NOMENCLATURE], $B3756, Table1[FWIA]))</f>
        <v/>
      </c>
      <c r="O3756" s="1" t="str">
        <f>IF($A3756&gt;--RIGHT($A$2,LEN($A$2)-8),"",SUMIF(Table1[SHIFT NOMENCLATURE], $B3756, Table1[DUSTWUN]))</f>
        <v/>
      </c>
    </row>
    <row r="3757" spans="1:15" x14ac:dyDescent="0.25">
      <c r="A3757" s="1" t="str">
        <f t="shared" si="116"/>
        <v/>
      </c>
      <c r="B3757" t="str">
        <f t="shared" si="117"/>
        <v/>
      </c>
      <c r="C3757" s="1" t="str">
        <f>IF($A3757&gt;--RIGHT($A$2,LEN($A$2)-8),"",COUNTIF(Table1[SHIFT NOMENCLATURE],$B3757))</f>
        <v/>
      </c>
      <c r="D3757" s="1" t="str">
        <f>IF($A3757&gt;--RIGHT($A$2,LEN($A$2)-8),"",SUMIF(Table1[SHIFT NOMENCLATURE], $B3757, Table1[EVIC KILL]))</f>
        <v/>
      </c>
      <c r="E3757" s="1" t="str">
        <f>IF($A3757&gt;--RIGHT($A$2,LEN($A$2)-8),"",SUMIF(Table1[SHIFT NOMENCLATURE], $B3757, Table1[EVIC MOB]))</f>
        <v/>
      </c>
      <c r="F3757" s="1" t="str">
        <f>IF($A3757&gt;--RIGHT($A$2,LEN($A$2)-8),"",SUMIF(Table1[SHIFT NOMENCLATURE], $B3757, Table1[EVIC FIRE]))</f>
        <v/>
      </c>
      <c r="G3757" s="1" t="str">
        <f>IF($A3757&gt;--RIGHT($A$2,LEN($A$2)-8),"",SUMIF(Table1[SHIFT NOMENCLATURE], $B3757, Table1[EKIA]))</f>
        <v/>
      </c>
      <c r="H3757" s="1" t="str">
        <f>IF($A3757&gt;--RIGHT($A$2,LEN($A$2)-8),"",SUMIF(Table1[SHIFT NOMENCLATURE], $B3757, Table1[EWIA]))</f>
        <v/>
      </c>
      <c r="I3757" s="1" t="str">
        <f>IF($A3757&gt;--RIGHT($A$2,LEN($A$2)-8),"",SUMIF(Table1[SHIFT NOMENCLATURE], $B3757, Table1[EPW]))</f>
        <v/>
      </c>
      <c r="J3757" s="1" t="str">
        <f>IF($A3757&gt;--RIGHT($A$2,LEN($A$2)-8),"",SUMIF(Table1[SHIFT NOMENCLATURE], $B3757, Table1[FVIC KILL]))</f>
        <v/>
      </c>
      <c r="K3757" s="1" t="str">
        <f>IF($A3757&gt;--RIGHT($A$2,LEN($A$2)-8),"",SUMIF(Table1[SHIFT NOMENCLATURE], $B3757, Table1[FVIC MOB]))</f>
        <v/>
      </c>
      <c r="L3757" s="1" t="str">
        <f>IF($A3757&gt;--RIGHT($A$2,LEN($A$2)-8),"",SUMIF(Table1[SHIFT NOMENCLATURE], $B3757, Table1[FVIC FIRE]))</f>
        <v/>
      </c>
      <c r="M3757" s="1" t="str">
        <f>IF($A3757&gt;--RIGHT($A$2,LEN($A$2)-8),"",SUMIF(Table1[SHIFT NOMENCLATURE], $B3757, Table1[FKIA]))</f>
        <v/>
      </c>
      <c r="N3757" s="1" t="str">
        <f>IF($A3757&gt;--RIGHT($A$2,LEN($A$2)-8),"",SUMIF(Table1[SHIFT NOMENCLATURE], $B3757, Table1[FWIA]))</f>
        <v/>
      </c>
      <c r="O3757" s="1" t="str">
        <f>IF($A3757&gt;--RIGHT($A$2,LEN($A$2)-8),"",SUMIF(Table1[SHIFT NOMENCLATURE], $B3757, Table1[DUSTWUN]))</f>
        <v/>
      </c>
    </row>
    <row r="3758" spans="1:15" x14ac:dyDescent="0.25">
      <c r="A3758" s="1" t="str">
        <f t="shared" si="116"/>
        <v/>
      </c>
      <c r="B3758" t="str">
        <f t="shared" si="117"/>
        <v/>
      </c>
      <c r="C3758" s="1" t="str">
        <f>IF($A3758&gt;--RIGHT($A$2,LEN($A$2)-8),"",COUNTIF(Table1[SHIFT NOMENCLATURE],$B3758))</f>
        <v/>
      </c>
      <c r="D3758" s="1" t="str">
        <f>IF($A3758&gt;--RIGHT($A$2,LEN($A$2)-8),"",SUMIF(Table1[SHIFT NOMENCLATURE], $B3758, Table1[EVIC KILL]))</f>
        <v/>
      </c>
      <c r="E3758" s="1" t="str">
        <f>IF($A3758&gt;--RIGHT($A$2,LEN($A$2)-8),"",SUMIF(Table1[SHIFT NOMENCLATURE], $B3758, Table1[EVIC MOB]))</f>
        <v/>
      </c>
      <c r="F3758" s="1" t="str">
        <f>IF($A3758&gt;--RIGHT($A$2,LEN($A$2)-8),"",SUMIF(Table1[SHIFT NOMENCLATURE], $B3758, Table1[EVIC FIRE]))</f>
        <v/>
      </c>
      <c r="G3758" s="1" t="str">
        <f>IF($A3758&gt;--RIGHT($A$2,LEN($A$2)-8),"",SUMIF(Table1[SHIFT NOMENCLATURE], $B3758, Table1[EKIA]))</f>
        <v/>
      </c>
      <c r="H3758" s="1" t="str">
        <f>IF($A3758&gt;--RIGHT($A$2,LEN($A$2)-8),"",SUMIF(Table1[SHIFT NOMENCLATURE], $B3758, Table1[EWIA]))</f>
        <v/>
      </c>
      <c r="I3758" s="1" t="str">
        <f>IF($A3758&gt;--RIGHT($A$2,LEN($A$2)-8),"",SUMIF(Table1[SHIFT NOMENCLATURE], $B3758, Table1[EPW]))</f>
        <v/>
      </c>
      <c r="J3758" s="1" t="str">
        <f>IF($A3758&gt;--RIGHT($A$2,LEN($A$2)-8),"",SUMIF(Table1[SHIFT NOMENCLATURE], $B3758, Table1[FVIC KILL]))</f>
        <v/>
      </c>
      <c r="K3758" s="1" t="str">
        <f>IF($A3758&gt;--RIGHT($A$2,LEN($A$2)-8),"",SUMIF(Table1[SHIFT NOMENCLATURE], $B3758, Table1[FVIC MOB]))</f>
        <v/>
      </c>
      <c r="L3758" s="1" t="str">
        <f>IF($A3758&gt;--RIGHT($A$2,LEN($A$2)-8),"",SUMIF(Table1[SHIFT NOMENCLATURE], $B3758, Table1[FVIC FIRE]))</f>
        <v/>
      </c>
      <c r="M3758" s="1" t="str">
        <f>IF($A3758&gt;--RIGHT($A$2,LEN($A$2)-8),"",SUMIF(Table1[SHIFT NOMENCLATURE], $B3758, Table1[FKIA]))</f>
        <v/>
      </c>
      <c r="N3758" s="1" t="str">
        <f>IF($A3758&gt;--RIGHT($A$2,LEN($A$2)-8),"",SUMIF(Table1[SHIFT NOMENCLATURE], $B3758, Table1[FWIA]))</f>
        <v/>
      </c>
      <c r="O3758" s="1" t="str">
        <f>IF($A3758&gt;--RIGHT($A$2,LEN($A$2)-8),"",SUMIF(Table1[SHIFT NOMENCLATURE], $B3758, Table1[DUSTWUN]))</f>
        <v/>
      </c>
    </row>
    <row r="3759" spans="1:15" x14ac:dyDescent="0.25">
      <c r="A3759" s="1" t="str">
        <f t="shared" si="116"/>
        <v/>
      </c>
      <c r="B3759" t="str">
        <f t="shared" si="117"/>
        <v/>
      </c>
      <c r="C3759" s="1" t="str">
        <f>IF($A3759&gt;--RIGHT($A$2,LEN($A$2)-8),"",COUNTIF(Table1[SHIFT NOMENCLATURE],$B3759))</f>
        <v/>
      </c>
      <c r="D3759" s="1" t="str">
        <f>IF($A3759&gt;--RIGHT($A$2,LEN($A$2)-8),"",SUMIF(Table1[SHIFT NOMENCLATURE], $B3759, Table1[EVIC KILL]))</f>
        <v/>
      </c>
      <c r="E3759" s="1" t="str">
        <f>IF($A3759&gt;--RIGHT($A$2,LEN($A$2)-8),"",SUMIF(Table1[SHIFT NOMENCLATURE], $B3759, Table1[EVIC MOB]))</f>
        <v/>
      </c>
      <c r="F3759" s="1" t="str">
        <f>IF($A3759&gt;--RIGHT($A$2,LEN($A$2)-8),"",SUMIF(Table1[SHIFT NOMENCLATURE], $B3759, Table1[EVIC FIRE]))</f>
        <v/>
      </c>
      <c r="G3759" s="1" t="str">
        <f>IF($A3759&gt;--RIGHT($A$2,LEN($A$2)-8),"",SUMIF(Table1[SHIFT NOMENCLATURE], $B3759, Table1[EKIA]))</f>
        <v/>
      </c>
      <c r="H3759" s="1" t="str">
        <f>IF($A3759&gt;--RIGHT($A$2,LEN($A$2)-8),"",SUMIF(Table1[SHIFT NOMENCLATURE], $B3759, Table1[EWIA]))</f>
        <v/>
      </c>
      <c r="I3759" s="1" t="str">
        <f>IF($A3759&gt;--RIGHT($A$2,LEN($A$2)-8),"",SUMIF(Table1[SHIFT NOMENCLATURE], $B3759, Table1[EPW]))</f>
        <v/>
      </c>
      <c r="J3759" s="1" t="str">
        <f>IF($A3759&gt;--RIGHT($A$2,LEN($A$2)-8),"",SUMIF(Table1[SHIFT NOMENCLATURE], $B3759, Table1[FVIC KILL]))</f>
        <v/>
      </c>
      <c r="K3759" s="1" t="str">
        <f>IF($A3759&gt;--RIGHT($A$2,LEN($A$2)-8),"",SUMIF(Table1[SHIFT NOMENCLATURE], $B3759, Table1[FVIC MOB]))</f>
        <v/>
      </c>
      <c r="L3759" s="1" t="str">
        <f>IF($A3759&gt;--RIGHT($A$2,LEN($A$2)-8),"",SUMIF(Table1[SHIFT NOMENCLATURE], $B3759, Table1[FVIC FIRE]))</f>
        <v/>
      </c>
      <c r="M3759" s="1" t="str">
        <f>IF($A3759&gt;--RIGHT($A$2,LEN($A$2)-8),"",SUMIF(Table1[SHIFT NOMENCLATURE], $B3759, Table1[FKIA]))</f>
        <v/>
      </c>
      <c r="N3759" s="1" t="str">
        <f>IF($A3759&gt;--RIGHT($A$2,LEN($A$2)-8),"",SUMIF(Table1[SHIFT NOMENCLATURE], $B3759, Table1[FWIA]))</f>
        <v/>
      </c>
      <c r="O3759" s="1" t="str">
        <f>IF($A3759&gt;--RIGHT($A$2,LEN($A$2)-8),"",SUMIF(Table1[SHIFT NOMENCLATURE], $B3759, Table1[DUSTWUN]))</f>
        <v/>
      </c>
    </row>
    <row r="3760" spans="1:15" x14ac:dyDescent="0.25">
      <c r="A3760" s="1" t="str">
        <f t="shared" si="116"/>
        <v/>
      </c>
      <c r="B3760" t="str">
        <f t="shared" si="117"/>
        <v/>
      </c>
      <c r="C3760" s="1" t="str">
        <f>IF($A3760&gt;--RIGHT($A$2,LEN($A$2)-8),"",COUNTIF(Table1[SHIFT NOMENCLATURE],$B3760))</f>
        <v/>
      </c>
      <c r="D3760" s="1" t="str">
        <f>IF($A3760&gt;--RIGHT($A$2,LEN($A$2)-8),"",SUMIF(Table1[SHIFT NOMENCLATURE], $B3760, Table1[EVIC KILL]))</f>
        <v/>
      </c>
      <c r="E3760" s="1" t="str">
        <f>IF($A3760&gt;--RIGHT($A$2,LEN($A$2)-8),"",SUMIF(Table1[SHIFT NOMENCLATURE], $B3760, Table1[EVIC MOB]))</f>
        <v/>
      </c>
      <c r="F3760" s="1" t="str">
        <f>IF($A3760&gt;--RIGHT($A$2,LEN($A$2)-8),"",SUMIF(Table1[SHIFT NOMENCLATURE], $B3760, Table1[EVIC FIRE]))</f>
        <v/>
      </c>
      <c r="G3760" s="1" t="str">
        <f>IF($A3760&gt;--RIGHT($A$2,LEN($A$2)-8),"",SUMIF(Table1[SHIFT NOMENCLATURE], $B3760, Table1[EKIA]))</f>
        <v/>
      </c>
      <c r="H3760" s="1" t="str">
        <f>IF($A3760&gt;--RIGHT($A$2,LEN($A$2)-8),"",SUMIF(Table1[SHIFT NOMENCLATURE], $B3760, Table1[EWIA]))</f>
        <v/>
      </c>
      <c r="I3760" s="1" t="str">
        <f>IF($A3760&gt;--RIGHT($A$2,LEN($A$2)-8),"",SUMIF(Table1[SHIFT NOMENCLATURE], $B3760, Table1[EPW]))</f>
        <v/>
      </c>
      <c r="J3760" s="1" t="str">
        <f>IF($A3760&gt;--RIGHT($A$2,LEN($A$2)-8),"",SUMIF(Table1[SHIFT NOMENCLATURE], $B3760, Table1[FVIC KILL]))</f>
        <v/>
      </c>
      <c r="K3760" s="1" t="str">
        <f>IF($A3760&gt;--RIGHT($A$2,LEN($A$2)-8),"",SUMIF(Table1[SHIFT NOMENCLATURE], $B3760, Table1[FVIC MOB]))</f>
        <v/>
      </c>
      <c r="L3760" s="1" t="str">
        <f>IF($A3760&gt;--RIGHT($A$2,LEN($A$2)-8),"",SUMIF(Table1[SHIFT NOMENCLATURE], $B3760, Table1[FVIC FIRE]))</f>
        <v/>
      </c>
      <c r="M3760" s="1" t="str">
        <f>IF($A3760&gt;--RIGHT($A$2,LEN($A$2)-8),"",SUMIF(Table1[SHIFT NOMENCLATURE], $B3760, Table1[FKIA]))</f>
        <v/>
      </c>
      <c r="N3760" s="1" t="str">
        <f>IF($A3760&gt;--RIGHT($A$2,LEN($A$2)-8),"",SUMIF(Table1[SHIFT NOMENCLATURE], $B3760, Table1[FWIA]))</f>
        <v/>
      </c>
      <c r="O3760" s="1" t="str">
        <f>IF($A3760&gt;--RIGHT($A$2,LEN($A$2)-8),"",SUMIF(Table1[SHIFT NOMENCLATURE], $B3760, Table1[DUSTWUN]))</f>
        <v/>
      </c>
    </row>
    <row r="3761" spans="1:15" x14ac:dyDescent="0.25">
      <c r="A3761" s="1" t="str">
        <f t="shared" si="116"/>
        <v/>
      </c>
      <c r="B3761" t="str">
        <f t="shared" si="117"/>
        <v/>
      </c>
      <c r="C3761" s="1" t="str">
        <f>IF($A3761&gt;--RIGHT($A$2,LEN($A$2)-8),"",COUNTIF(Table1[SHIFT NOMENCLATURE],$B3761))</f>
        <v/>
      </c>
      <c r="D3761" s="1" t="str">
        <f>IF($A3761&gt;--RIGHT($A$2,LEN($A$2)-8),"",SUMIF(Table1[SHIFT NOMENCLATURE], $B3761, Table1[EVIC KILL]))</f>
        <v/>
      </c>
      <c r="E3761" s="1" t="str">
        <f>IF($A3761&gt;--RIGHT($A$2,LEN($A$2)-8),"",SUMIF(Table1[SHIFT NOMENCLATURE], $B3761, Table1[EVIC MOB]))</f>
        <v/>
      </c>
      <c r="F3761" s="1" t="str">
        <f>IF($A3761&gt;--RIGHT($A$2,LEN($A$2)-8),"",SUMIF(Table1[SHIFT NOMENCLATURE], $B3761, Table1[EVIC FIRE]))</f>
        <v/>
      </c>
      <c r="G3761" s="1" t="str">
        <f>IF($A3761&gt;--RIGHT($A$2,LEN($A$2)-8),"",SUMIF(Table1[SHIFT NOMENCLATURE], $B3761, Table1[EKIA]))</f>
        <v/>
      </c>
      <c r="H3761" s="1" t="str">
        <f>IF($A3761&gt;--RIGHT($A$2,LEN($A$2)-8),"",SUMIF(Table1[SHIFT NOMENCLATURE], $B3761, Table1[EWIA]))</f>
        <v/>
      </c>
      <c r="I3761" s="1" t="str">
        <f>IF($A3761&gt;--RIGHT($A$2,LEN($A$2)-8),"",SUMIF(Table1[SHIFT NOMENCLATURE], $B3761, Table1[EPW]))</f>
        <v/>
      </c>
      <c r="J3761" s="1" t="str">
        <f>IF($A3761&gt;--RIGHT($A$2,LEN($A$2)-8),"",SUMIF(Table1[SHIFT NOMENCLATURE], $B3761, Table1[FVIC KILL]))</f>
        <v/>
      </c>
      <c r="K3761" s="1" t="str">
        <f>IF($A3761&gt;--RIGHT($A$2,LEN($A$2)-8),"",SUMIF(Table1[SHIFT NOMENCLATURE], $B3761, Table1[FVIC MOB]))</f>
        <v/>
      </c>
      <c r="L3761" s="1" t="str">
        <f>IF($A3761&gt;--RIGHT($A$2,LEN($A$2)-8),"",SUMIF(Table1[SHIFT NOMENCLATURE], $B3761, Table1[FVIC FIRE]))</f>
        <v/>
      </c>
      <c r="M3761" s="1" t="str">
        <f>IF($A3761&gt;--RIGHT($A$2,LEN($A$2)-8),"",SUMIF(Table1[SHIFT NOMENCLATURE], $B3761, Table1[FKIA]))</f>
        <v/>
      </c>
      <c r="N3761" s="1" t="str">
        <f>IF($A3761&gt;--RIGHT($A$2,LEN($A$2)-8),"",SUMIF(Table1[SHIFT NOMENCLATURE], $B3761, Table1[FWIA]))</f>
        <v/>
      </c>
      <c r="O3761" s="1" t="str">
        <f>IF($A3761&gt;--RIGHT($A$2,LEN($A$2)-8),"",SUMIF(Table1[SHIFT NOMENCLATURE], $B3761, Table1[DUSTWUN]))</f>
        <v/>
      </c>
    </row>
    <row r="3762" spans="1:15" x14ac:dyDescent="0.25">
      <c r="A3762" s="1" t="str">
        <f t="shared" si="116"/>
        <v/>
      </c>
      <c r="B3762" t="str">
        <f t="shared" si="117"/>
        <v/>
      </c>
      <c r="C3762" s="1" t="str">
        <f>IF($A3762&gt;--RIGHT($A$2,LEN($A$2)-8),"",COUNTIF(Table1[SHIFT NOMENCLATURE],$B3762))</f>
        <v/>
      </c>
      <c r="D3762" s="1" t="str">
        <f>IF($A3762&gt;--RIGHT($A$2,LEN($A$2)-8),"",SUMIF(Table1[SHIFT NOMENCLATURE], $B3762, Table1[EVIC KILL]))</f>
        <v/>
      </c>
      <c r="E3762" s="1" t="str">
        <f>IF($A3762&gt;--RIGHT($A$2,LEN($A$2)-8),"",SUMIF(Table1[SHIFT NOMENCLATURE], $B3762, Table1[EVIC MOB]))</f>
        <v/>
      </c>
      <c r="F3762" s="1" t="str">
        <f>IF($A3762&gt;--RIGHT($A$2,LEN($A$2)-8),"",SUMIF(Table1[SHIFT NOMENCLATURE], $B3762, Table1[EVIC FIRE]))</f>
        <v/>
      </c>
      <c r="G3762" s="1" t="str">
        <f>IF($A3762&gt;--RIGHT($A$2,LEN($A$2)-8),"",SUMIF(Table1[SHIFT NOMENCLATURE], $B3762, Table1[EKIA]))</f>
        <v/>
      </c>
      <c r="H3762" s="1" t="str">
        <f>IF($A3762&gt;--RIGHT($A$2,LEN($A$2)-8),"",SUMIF(Table1[SHIFT NOMENCLATURE], $B3762, Table1[EWIA]))</f>
        <v/>
      </c>
      <c r="I3762" s="1" t="str">
        <f>IF($A3762&gt;--RIGHT($A$2,LEN($A$2)-8),"",SUMIF(Table1[SHIFT NOMENCLATURE], $B3762, Table1[EPW]))</f>
        <v/>
      </c>
      <c r="J3762" s="1" t="str">
        <f>IF($A3762&gt;--RIGHT($A$2,LEN($A$2)-8),"",SUMIF(Table1[SHIFT NOMENCLATURE], $B3762, Table1[FVIC KILL]))</f>
        <v/>
      </c>
      <c r="K3762" s="1" t="str">
        <f>IF($A3762&gt;--RIGHT($A$2,LEN($A$2)-8),"",SUMIF(Table1[SHIFT NOMENCLATURE], $B3762, Table1[FVIC MOB]))</f>
        <v/>
      </c>
      <c r="L3762" s="1" t="str">
        <f>IF($A3762&gt;--RIGHT($A$2,LEN($A$2)-8),"",SUMIF(Table1[SHIFT NOMENCLATURE], $B3762, Table1[FVIC FIRE]))</f>
        <v/>
      </c>
      <c r="M3762" s="1" t="str">
        <f>IF($A3762&gt;--RIGHT($A$2,LEN($A$2)-8),"",SUMIF(Table1[SHIFT NOMENCLATURE], $B3762, Table1[FKIA]))</f>
        <v/>
      </c>
      <c r="N3762" s="1" t="str">
        <f>IF($A3762&gt;--RIGHT($A$2,LEN($A$2)-8),"",SUMIF(Table1[SHIFT NOMENCLATURE], $B3762, Table1[FWIA]))</f>
        <v/>
      </c>
      <c r="O3762" s="1" t="str">
        <f>IF($A3762&gt;--RIGHT($A$2,LEN($A$2)-8),"",SUMIF(Table1[SHIFT NOMENCLATURE], $B3762, Table1[DUSTWUN]))</f>
        <v/>
      </c>
    </row>
    <row r="3763" spans="1:15" x14ac:dyDescent="0.25">
      <c r="A3763" s="1" t="str">
        <f t="shared" si="116"/>
        <v/>
      </c>
      <c r="B3763" t="str">
        <f t="shared" si="117"/>
        <v/>
      </c>
      <c r="C3763" s="1" t="str">
        <f>IF($A3763&gt;--RIGHT($A$2,LEN($A$2)-8),"",COUNTIF(Table1[SHIFT NOMENCLATURE],$B3763))</f>
        <v/>
      </c>
      <c r="D3763" s="1" t="str">
        <f>IF($A3763&gt;--RIGHT($A$2,LEN($A$2)-8),"",SUMIF(Table1[SHIFT NOMENCLATURE], $B3763, Table1[EVIC KILL]))</f>
        <v/>
      </c>
      <c r="E3763" s="1" t="str">
        <f>IF($A3763&gt;--RIGHT($A$2,LEN($A$2)-8),"",SUMIF(Table1[SHIFT NOMENCLATURE], $B3763, Table1[EVIC MOB]))</f>
        <v/>
      </c>
      <c r="F3763" s="1" t="str">
        <f>IF($A3763&gt;--RIGHT($A$2,LEN($A$2)-8),"",SUMIF(Table1[SHIFT NOMENCLATURE], $B3763, Table1[EVIC FIRE]))</f>
        <v/>
      </c>
      <c r="G3763" s="1" t="str">
        <f>IF($A3763&gt;--RIGHT($A$2,LEN($A$2)-8),"",SUMIF(Table1[SHIFT NOMENCLATURE], $B3763, Table1[EKIA]))</f>
        <v/>
      </c>
      <c r="H3763" s="1" t="str">
        <f>IF($A3763&gt;--RIGHT($A$2,LEN($A$2)-8),"",SUMIF(Table1[SHIFT NOMENCLATURE], $B3763, Table1[EWIA]))</f>
        <v/>
      </c>
      <c r="I3763" s="1" t="str">
        <f>IF($A3763&gt;--RIGHT($A$2,LEN($A$2)-8),"",SUMIF(Table1[SHIFT NOMENCLATURE], $B3763, Table1[EPW]))</f>
        <v/>
      </c>
      <c r="J3763" s="1" t="str">
        <f>IF($A3763&gt;--RIGHT($A$2,LEN($A$2)-8),"",SUMIF(Table1[SHIFT NOMENCLATURE], $B3763, Table1[FVIC KILL]))</f>
        <v/>
      </c>
      <c r="K3763" s="1" t="str">
        <f>IF($A3763&gt;--RIGHT($A$2,LEN($A$2)-8),"",SUMIF(Table1[SHIFT NOMENCLATURE], $B3763, Table1[FVIC MOB]))</f>
        <v/>
      </c>
      <c r="L3763" s="1" t="str">
        <f>IF($A3763&gt;--RIGHT($A$2,LEN($A$2)-8),"",SUMIF(Table1[SHIFT NOMENCLATURE], $B3763, Table1[FVIC FIRE]))</f>
        <v/>
      </c>
      <c r="M3763" s="1" t="str">
        <f>IF($A3763&gt;--RIGHT($A$2,LEN($A$2)-8),"",SUMIF(Table1[SHIFT NOMENCLATURE], $B3763, Table1[FKIA]))</f>
        <v/>
      </c>
      <c r="N3763" s="1" t="str">
        <f>IF($A3763&gt;--RIGHT($A$2,LEN($A$2)-8),"",SUMIF(Table1[SHIFT NOMENCLATURE], $B3763, Table1[FWIA]))</f>
        <v/>
      </c>
      <c r="O3763" s="1" t="str">
        <f>IF($A3763&gt;--RIGHT($A$2,LEN($A$2)-8),"",SUMIF(Table1[SHIFT NOMENCLATURE], $B3763, Table1[DUSTWUN]))</f>
        <v/>
      </c>
    </row>
    <row r="3764" spans="1:15" x14ac:dyDescent="0.25">
      <c r="A3764" s="1" t="str">
        <f t="shared" si="116"/>
        <v/>
      </c>
      <c r="B3764" t="str">
        <f t="shared" si="117"/>
        <v/>
      </c>
      <c r="C3764" s="1" t="str">
        <f>IF($A3764&gt;--RIGHT($A$2,LEN($A$2)-8),"",COUNTIF(Table1[SHIFT NOMENCLATURE],$B3764))</f>
        <v/>
      </c>
      <c r="D3764" s="1" t="str">
        <f>IF($A3764&gt;--RIGHT($A$2,LEN($A$2)-8),"",SUMIF(Table1[SHIFT NOMENCLATURE], $B3764, Table1[EVIC KILL]))</f>
        <v/>
      </c>
      <c r="E3764" s="1" t="str">
        <f>IF($A3764&gt;--RIGHT($A$2,LEN($A$2)-8),"",SUMIF(Table1[SHIFT NOMENCLATURE], $B3764, Table1[EVIC MOB]))</f>
        <v/>
      </c>
      <c r="F3764" s="1" t="str">
        <f>IF($A3764&gt;--RIGHT($A$2,LEN($A$2)-8),"",SUMIF(Table1[SHIFT NOMENCLATURE], $B3764, Table1[EVIC FIRE]))</f>
        <v/>
      </c>
      <c r="G3764" s="1" t="str">
        <f>IF($A3764&gt;--RIGHT($A$2,LEN($A$2)-8),"",SUMIF(Table1[SHIFT NOMENCLATURE], $B3764, Table1[EKIA]))</f>
        <v/>
      </c>
      <c r="H3764" s="1" t="str">
        <f>IF($A3764&gt;--RIGHT($A$2,LEN($A$2)-8),"",SUMIF(Table1[SHIFT NOMENCLATURE], $B3764, Table1[EWIA]))</f>
        <v/>
      </c>
      <c r="I3764" s="1" t="str">
        <f>IF($A3764&gt;--RIGHT($A$2,LEN($A$2)-8),"",SUMIF(Table1[SHIFT NOMENCLATURE], $B3764, Table1[EPW]))</f>
        <v/>
      </c>
      <c r="J3764" s="1" t="str">
        <f>IF($A3764&gt;--RIGHT($A$2,LEN($A$2)-8),"",SUMIF(Table1[SHIFT NOMENCLATURE], $B3764, Table1[FVIC KILL]))</f>
        <v/>
      </c>
      <c r="K3764" s="1" t="str">
        <f>IF($A3764&gt;--RIGHT($A$2,LEN($A$2)-8),"",SUMIF(Table1[SHIFT NOMENCLATURE], $B3764, Table1[FVIC MOB]))</f>
        <v/>
      </c>
      <c r="L3764" s="1" t="str">
        <f>IF($A3764&gt;--RIGHT($A$2,LEN($A$2)-8),"",SUMIF(Table1[SHIFT NOMENCLATURE], $B3764, Table1[FVIC FIRE]))</f>
        <v/>
      </c>
      <c r="M3764" s="1" t="str">
        <f>IF($A3764&gt;--RIGHT($A$2,LEN($A$2)-8),"",SUMIF(Table1[SHIFT NOMENCLATURE], $B3764, Table1[FKIA]))</f>
        <v/>
      </c>
      <c r="N3764" s="1" t="str">
        <f>IF($A3764&gt;--RIGHT($A$2,LEN($A$2)-8),"",SUMIF(Table1[SHIFT NOMENCLATURE], $B3764, Table1[FWIA]))</f>
        <v/>
      </c>
      <c r="O3764" s="1" t="str">
        <f>IF($A3764&gt;--RIGHT($A$2,LEN($A$2)-8),"",SUMIF(Table1[SHIFT NOMENCLATURE], $B3764, Table1[DUSTWUN]))</f>
        <v/>
      </c>
    </row>
    <row r="3765" spans="1:15" x14ac:dyDescent="0.25">
      <c r="A3765" s="1" t="str">
        <f t="shared" si="116"/>
        <v/>
      </c>
      <c r="B3765" t="str">
        <f t="shared" si="117"/>
        <v/>
      </c>
      <c r="C3765" s="1" t="str">
        <f>IF($A3765&gt;--RIGHT($A$2,LEN($A$2)-8),"",COUNTIF(Table1[SHIFT NOMENCLATURE],$B3765))</f>
        <v/>
      </c>
      <c r="D3765" s="1" t="str">
        <f>IF($A3765&gt;--RIGHT($A$2,LEN($A$2)-8),"",SUMIF(Table1[SHIFT NOMENCLATURE], $B3765, Table1[EVIC KILL]))</f>
        <v/>
      </c>
      <c r="E3765" s="1" t="str">
        <f>IF($A3765&gt;--RIGHT($A$2,LEN($A$2)-8),"",SUMIF(Table1[SHIFT NOMENCLATURE], $B3765, Table1[EVIC MOB]))</f>
        <v/>
      </c>
      <c r="F3765" s="1" t="str">
        <f>IF($A3765&gt;--RIGHT($A$2,LEN($A$2)-8),"",SUMIF(Table1[SHIFT NOMENCLATURE], $B3765, Table1[EVIC FIRE]))</f>
        <v/>
      </c>
      <c r="G3765" s="1" t="str">
        <f>IF($A3765&gt;--RIGHT($A$2,LEN($A$2)-8),"",SUMIF(Table1[SHIFT NOMENCLATURE], $B3765, Table1[EKIA]))</f>
        <v/>
      </c>
      <c r="H3765" s="1" t="str">
        <f>IF($A3765&gt;--RIGHT($A$2,LEN($A$2)-8),"",SUMIF(Table1[SHIFT NOMENCLATURE], $B3765, Table1[EWIA]))</f>
        <v/>
      </c>
      <c r="I3765" s="1" t="str">
        <f>IF($A3765&gt;--RIGHT($A$2,LEN($A$2)-8),"",SUMIF(Table1[SHIFT NOMENCLATURE], $B3765, Table1[EPW]))</f>
        <v/>
      </c>
      <c r="J3765" s="1" t="str">
        <f>IF($A3765&gt;--RIGHT($A$2,LEN($A$2)-8),"",SUMIF(Table1[SHIFT NOMENCLATURE], $B3765, Table1[FVIC KILL]))</f>
        <v/>
      </c>
      <c r="K3765" s="1" t="str">
        <f>IF($A3765&gt;--RIGHT($A$2,LEN($A$2)-8),"",SUMIF(Table1[SHIFT NOMENCLATURE], $B3765, Table1[FVIC MOB]))</f>
        <v/>
      </c>
      <c r="L3765" s="1" t="str">
        <f>IF($A3765&gt;--RIGHT($A$2,LEN($A$2)-8),"",SUMIF(Table1[SHIFT NOMENCLATURE], $B3765, Table1[FVIC FIRE]))</f>
        <v/>
      </c>
      <c r="M3765" s="1" t="str">
        <f>IF($A3765&gt;--RIGHT($A$2,LEN($A$2)-8),"",SUMIF(Table1[SHIFT NOMENCLATURE], $B3765, Table1[FKIA]))</f>
        <v/>
      </c>
      <c r="N3765" s="1" t="str">
        <f>IF($A3765&gt;--RIGHT($A$2,LEN($A$2)-8),"",SUMIF(Table1[SHIFT NOMENCLATURE], $B3765, Table1[FWIA]))</f>
        <v/>
      </c>
      <c r="O3765" s="1" t="str">
        <f>IF($A3765&gt;--RIGHT($A$2,LEN($A$2)-8),"",SUMIF(Table1[SHIFT NOMENCLATURE], $B3765, Table1[DUSTWUN]))</f>
        <v/>
      </c>
    </row>
    <row r="3766" spans="1:15" x14ac:dyDescent="0.25">
      <c r="A3766" s="1" t="str">
        <f t="shared" si="116"/>
        <v/>
      </c>
      <c r="B3766" t="str">
        <f t="shared" si="117"/>
        <v/>
      </c>
      <c r="C3766" s="1" t="str">
        <f>IF($A3766&gt;--RIGHT($A$2,LEN($A$2)-8),"",COUNTIF(Table1[SHIFT NOMENCLATURE],$B3766))</f>
        <v/>
      </c>
      <c r="D3766" s="1" t="str">
        <f>IF($A3766&gt;--RIGHT($A$2,LEN($A$2)-8),"",SUMIF(Table1[SHIFT NOMENCLATURE], $B3766, Table1[EVIC KILL]))</f>
        <v/>
      </c>
      <c r="E3766" s="1" t="str">
        <f>IF($A3766&gt;--RIGHT($A$2,LEN($A$2)-8),"",SUMIF(Table1[SHIFT NOMENCLATURE], $B3766, Table1[EVIC MOB]))</f>
        <v/>
      </c>
      <c r="F3766" s="1" t="str">
        <f>IF($A3766&gt;--RIGHT($A$2,LEN($A$2)-8),"",SUMIF(Table1[SHIFT NOMENCLATURE], $B3766, Table1[EVIC FIRE]))</f>
        <v/>
      </c>
      <c r="G3766" s="1" t="str">
        <f>IF($A3766&gt;--RIGHT($A$2,LEN($A$2)-8),"",SUMIF(Table1[SHIFT NOMENCLATURE], $B3766, Table1[EKIA]))</f>
        <v/>
      </c>
      <c r="H3766" s="1" t="str">
        <f>IF($A3766&gt;--RIGHT($A$2,LEN($A$2)-8),"",SUMIF(Table1[SHIFT NOMENCLATURE], $B3766, Table1[EWIA]))</f>
        <v/>
      </c>
      <c r="I3766" s="1" t="str">
        <f>IF($A3766&gt;--RIGHT($A$2,LEN($A$2)-8),"",SUMIF(Table1[SHIFT NOMENCLATURE], $B3766, Table1[EPW]))</f>
        <v/>
      </c>
      <c r="J3766" s="1" t="str">
        <f>IF($A3766&gt;--RIGHT($A$2,LEN($A$2)-8),"",SUMIF(Table1[SHIFT NOMENCLATURE], $B3766, Table1[FVIC KILL]))</f>
        <v/>
      </c>
      <c r="K3766" s="1" t="str">
        <f>IF($A3766&gt;--RIGHT($A$2,LEN($A$2)-8),"",SUMIF(Table1[SHIFT NOMENCLATURE], $B3766, Table1[FVIC MOB]))</f>
        <v/>
      </c>
      <c r="L3766" s="1" t="str">
        <f>IF($A3766&gt;--RIGHT($A$2,LEN($A$2)-8),"",SUMIF(Table1[SHIFT NOMENCLATURE], $B3766, Table1[FVIC FIRE]))</f>
        <v/>
      </c>
      <c r="M3766" s="1" t="str">
        <f>IF($A3766&gt;--RIGHT($A$2,LEN($A$2)-8),"",SUMIF(Table1[SHIFT NOMENCLATURE], $B3766, Table1[FKIA]))</f>
        <v/>
      </c>
      <c r="N3766" s="1" t="str">
        <f>IF($A3766&gt;--RIGHT($A$2,LEN($A$2)-8),"",SUMIF(Table1[SHIFT NOMENCLATURE], $B3766, Table1[FWIA]))</f>
        <v/>
      </c>
      <c r="O3766" s="1" t="str">
        <f>IF($A3766&gt;--RIGHT($A$2,LEN($A$2)-8),"",SUMIF(Table1[SHIFT NOMENCLATURE], $B3766, Table1[DUSTWUN]))</f>
        <v/>
      </c>
    </row>
    <row r="3767" spans="1:15" x14ac:dyDescent="0.25">
      <c r="A3767" s="1" t="str">
        <f t="shared" si="116"/>
        <v/>
      </c>
      <c r="B3767" t="str">
        <f t="shared" si="117"/>
        <v/>
      </c>
      <c r="C3767" s="1" t="str">
        <f>IF($A3767&gt;--RIGHT($A$2,LEN($A$2)-8),"",COUNTIF(Table1[SHIFT NOMENCLATURE],$B3767))</f>
        <v/>
      </c>
      <c r="D3767" s="1" t="str">
        <f>IF($A3767&gt;--RIGHT($A$2,LEN($A$2)-8),"",SUMIF(Table1[SHIFT NOMENCLATURE], $B3767, Table1[EVIC KILL]))</f>
        <v/>
      </c>
      <c r="E3767" s="1" t="str">
        <f>IF($A3767&gt;--RIGHT($A$2,LEN($A$2)-8),"",SUMIF(Table1[SHIFT NOMENCLATURE], $B3767, Table1[EVIC MOB]))</f>
        <v/>
      </c>
      <c r="F3767" s="1" t="str">
        <f>IF($A3767&gt;--RIGHT($A$2,LEN($A$2)-8),"",SUMIF(Table1[SHIFT NOMENCLATURE], $B3767, Table1[EVIC FIRE]))</f>
        <v/>
      </c>
      <c r="G3767" s="1" t="str">
        <f>IF($A3767&gt;--RIGHT($A$2,LEN($A$2)-8),"",SUMIF(Table1[SHIFT NOMENCLATURE], $B3767, Table1[EKIA]))</f>
        <v/>
      </c>
      <c r="H3767" s="1" t="str">
        <f>IF($A3767&gt;--RIGHT($A$2,LEN($A$2)-8),"",SUMIF(Table1[SHIFT NOMENCLATURE], $B3767, Table1[EWIA]))</f>
        <v/>
      </c>
      <c r="I3767" s="1" t="str">
        <f>IF($A3767&gt;--RIGHT($A$2,LEN($A$2)-8),"",SUMIF(Table1[SHIFT NOMENCLATURE], $B3767, Table1[EPW]))</f>
        <v/>
      </c>
      <c r="J3767" s="1" t="str">
        <f>IF($A3767&gt;--RIGHT($A$2,LEN($A$2)-8),"",SUMIF(Table1[SHIFT NOMENCLATURE], $B3767, Table1[FVIC KILL]))</f>
        <v/>
      </c>
      <c r="K3767" s="1" t="str">
        <f>IF($A3767&gt;--RIGHT($A$2,LEN($A$2)-8),"",SUMIF(Table1[SHIFT NOMENCLATURE], $B3767, Table1[FVIC MOB]))</f>
        <v/>
      </c>
      <c r="L3767" s="1" t="str">
        <f>IF($A3767&gt;--RIGHT($A$2,LEN($A$2)-8),"",SUMIF(Table1[SHIFT NOMENCLATURE], $B3767, Table1[FVIC FIRE]))</f>
        <v/>
      </c>
      <c r="M3767" s="1" t="str">
        <f>IF($A3767&gt;--RIGHT($A$2,LEN($A$2)-8),"",SUMIF(Table1[SHIFT NOMENCLATURE], $B3767, Table1[FKIA]))</f>
        <v/>
      </c>
      <c r="N3767" s="1" t="str">
        <f>IF($A3767&gt;--RIGHT($A$2,LEN($A$2)-8),"",SUMIF(Table1[SHIFT NOMENCLATURE], $B3767, Table1[FWIA]))</f>
        <v/>
      </c>
      <c r="O3767" s="1" t="str">
        <f>IF($A3767&gt;--RIGHT($A$2,LEN($A$2)-8),"",SUMIF(Table1[SHIFT NOMENCLATURE], $B3767, Table1[DUSTWUN]))</f>
        <v/>
      </c>
    </row>
    <row r="3768" spans="1:15" x14ac:dyDescent="0.25">
      <c r="A3768" s="1" t="str">
        <f t="shared" si="116"/>
        <v/>
      </c>
      <c r="B3768" t="str">
        <f t="shared" si="117"/>
        <v/>
      </c>
      <c r="C3768" s="1" t="str">
        <f>IF($A3768&gt;--RIGHT($A$2,LEN($A$2)-8),"",COUNTIF(Table1[SHIFT NOMENCLATURE],$B3768))</f>
        <v/>
      </c>
      <c r="D3768" s="1" t="str">
        <f>IF($A3768&gt;--RIGHT($A$2,LEN($A$2)-8),"",SUMIF(Table1[SHIFT NOMENCLATURE], $B3768, Table1[EVIC KILL]))</f>
        <v/>
      </c>
      <c r="E3768" s="1" t="str">
        <f>IF($A3768&gt;--RIGHT($A$2,LEN($A$2)-8),"",SUMIF(Table1[SHIFT NOMENCLATURE], $B3768, Table1[EVIC MOB]))</f>
        <v/>
      </c>
      <c r="F3768" s="1" t="str">
        <f>IF($A3768&gt;--RIGHT($A$2,LEN($A$2)-8),"",SUMIF(Table1[SHIFT NOMENCLATURE], $B3768, Table1[EVIC FIRE]))</f>
        <v/>
      </c>
      <c r="G3768" s="1" t="str">
        <f>IF($A3768&gt;--RIGHT($A$2,LEN($A$2)-8),"",SUMIF(Table1[SHIFT NOMENCLATURE], $B3768, Table1[EKIA]))</f>
        <v/>
      </c>
      <c r="H3768" s="1" t="str">
        <f>IF($A3768&gt;--RIGHT($A$2,LEN($A$2)-8),"",SUMIF(Table1[SHIFT NOMENCLATURE], $B3768, Table1[EWIA]))</f>
        <v/>
      </c>
      <c r="I3768" s="1" t="str">
        <f>IF($A3768&gt;--RIGHT($A$2,LEN($A$2)-8),"",SUMIF(Table1[SHIFT NOMENCLATURE], $B3768, Table1[EPW]))</f>
        <v/>
      </c>
      <c r="J3768" s="1" t="str">
        <f>IF($A3768&gt;--RIGHT($A$2,LEN($A$2)-8),"",SUMIF(Table1[SHIFT NOMENCLATURE], $B3768, Table1[FVIC KILL]))</f>
        <v/>
      </c>
      <c r="K3768" s="1" t="str">
        <f>IF($A3768&gt;--RIGHT($A$2,LEN($A$2)-8),"",SUMIF(Table1[SHIFT NOMENCLATURE], $B3768, Table1[FVIC MOB]))</f>
        <v/>
      </c>
      <c r="L3768" s="1" t="str">
        <f>IF($A3768&gt;--RIGHT($A$2,LEN($A$2)-8),"",SUMIF(Table1[SHIFT NOMENCLATURE], $B3768, Table1[FVIC FIRE]))</f>
        <v/>
      </c>
      <c r="M3768" s="1" t="str">
        <f>IF($A3768&gt;--RIGHT($A$2,LEN($A$2)-8),"",SUMIF(Table1[SHIFT NOMENCLATURE], $B3768, Table1[FKIA]))</f>
        <v/>
      </c>
      <c r="N3768" s="1" t="str">
        <f>IF($A3768&gt;--RIGHT($A$2,LEN($A$2)-8),"",SUMIF(Table1[SHIFT NOMENCLATURE], $B3768, Table1[FWIA]))</f>
        <v/>
      </c>
      <c r="O3768" s="1" t="str">
        <f>IF($A3768&gt;--RIGHT($A$2,LEN($A$2)-8),"",SUMIF(Table1[SHIFT NOMENCLATURE], $B3768, Table1[DUSTWUN]))</f>
        <v/>
      </c>
    </row>
    <row r="3769" spans="1:15" x14ac:dyDescent="0.25">
      <c r="A3769" s="1" t="str">
        <f t="shared" si="116"/>
        <v/>
      </c>
      <c r="B3769" t="str">
        <f t="shared" si="117"/>
        <v/>
      </c>
      <c r="C3769" s="1" t="str">
        <f>IF($A3769&gt;--RIGHT($A$2,LEN($A$2)-8),"",COUNTIF(Table1[SHIFT NOMENCLATURE],$B3769))</f>
        <v/>
      </c>
      <c r="D3769" s="1" t="str">
        <f>IF($A3769&gt;--RIGHT($A$2,LEN($A$2)-8),"",SUMIF(Table1[SHIFT NOMENCLATURE], $B3769, Table1[EVIC KILL]))</f>
        <v/>
      </c>
      <c r="E3769" s="1" t="str">
        <f>IF($A3769&gt;--RIGHT($A$2,LEN($A$2)-8),"",SUMIF(Table1[SHIFT NOMENCLATURE], $B3769, Table1[EVIC MOB]))</f>
        <v/>
      </c>
      <c r="F3769" s="1" t="str">
        <f>IF($A3769&gt;--RIGHT($A$2,LEN($A$2)-8),"",SUMIF(Table1[SHIFT NOMENCLATURE], $B3769, Table1[EVIC FIRE]))</f>
        <v/>
      </c>
      <c r="G3769" s="1" t="str">
        <f>IF($A3769&gt;--RIGHT($A$2,LEN($A$2)-8),"",SUMIF(Table1[SHIFT NOMENCLATURE], $B3769, Table1[EKIA]))</f>
        <v/>
      </c>
      <c r="H3769" s="1" t="str">
        <f>IF($A3769&gt;--RIGHT($A$2,LEN($A$2)-8),"",SUMIF(Table1[SHIFT NOMENCLATURE], $B3769, Table1[EWIA]))</f>
        <v/>
      </c>
      <c r="I3769" s="1" t="str">
        <f>IF($A3769&gt;--RIGHT($A$2,LEN($A$2)-8),"",SUMIF(Table1[SHIFT NOMENCLATURE], $B3769, Table1[EPW]))</f>
        <v/>
      </c>
      <c r="J3769" s="1" t="str">
        <f>IF($A3769&gt;--RIGHT($A$2,LEN($A$2)-8),"",SUMIF(Table1[SHIFT NOMENCLATURE], $B3769, Table1[FVIC KILL]))</f>
        <v/>
      </c>
      <c r="K3769" s="1" t="str">
        <f>IF($A3769&gt;--RIGHT($A$2,LEN($A$2)-8),"",SUMIF(Table1[SHIFT NOMENCLATURE], $B3769, Table1[FVIC MOB]))</f>
        <v/>
      </c>
      <c r="L3769" s="1" t="str">
        <f>IF($A3769&gt;--RIGHT($A$2,LEN($A$2)-8),"",SUMIF(Table1[SHIFT NOMENCLATURE], $B3769, Table1[FVIC FIRE]))</f>
        <v/>
      </c>
      <c r="M3769" s="1" t="str">
        <f>IF($A3769&gt;--RIGHT($A$2,LEN($A$2)-8),"",SUMIF(Table1[SHIFT NOMENCLATURE], $B3769, Table1[FKIA]))</f>
        <v/>
      </c>
      <c r="N3769" s="1" t="str">
        <f>IF($A3769&gt;--RIGHT($A$2,LEN($A$2)-8),"",SUMIF(Table1[SHIFT NOMENCLATURE], $B3769, Table1[FWIA]))</f>
        <v/>
      </c>
      <c r="O3769" s="1" t="str">
        <f>IF($A3769&gt;--RIGHT($A$2,LEN($A$2)-8),"",SUMIF(Table1[SHIFT NOMENCLATURE], $B3769, Table1[DUSTWUN]))</f>
        <v/>
      </c>
    </row>
    <row r="3770" spans="1:15" x14ac:dyDescent="0.25">
      <c r="A3770" s="1" t="str">
        <f t="shared" si="116"/>
        <v/>
      </c>
      <c r="B3770" t="str">
        <f t="shared" si="117"/>
        <v/>
      </c>
      <c r="C3770" s="1" t="str">
        <f>IF($A3770&gt;--RIGHT($A$2,LEN($A$2)-8),"",COUNTIF(Table1[SHIFT NOMENCLATURE],$B3770))</f>
        <v/>
      </c>
      <c r="D3770" s="1" t="str">
        <f>IF($A3770&gt;--RIGHT($A$2,LEN($A$2)-8),"",SUMIF(Table1[SHIFT NOMENCLATURE], $B3770, Table1[EVIC KILL]))</f>
        <v/>
      </c>
      <c r="E3770" s="1" t="str">
        <f>IF($A3770&gt;--RIGHT($A$2,LEN($A$2)-8),"",SUMIF(Table1[SHIFT NOMENCLATURE], $B3770, Table1[EVIC MOB]))</f>
        <v/>
      </c>
      <c r="F3770" s="1" t="str">
        <f>IF($A3770&gt;--RIGHT($A$2,LEN($A$2)-8),"",SUMIF(Table1[SHIFT NOMENCLATURE], $B3770, Table1[EVIC FIRE]))</f>
        <v/>
      </c>
      <c r="G3770" s="1" t="str">
        <f>IF($A3770&gt;--RIGHT($A$2,LEN($A$2)-8),"",SUMIF(Table1[SHIFT NOMENCLATURE], $B3770, Table1[EKIA]))</f>
        <v/>
      </c>
      <c r="H3770" s="1" t="str">
        <f>IF($A3770&gt;--RIGHT($A$2,LEN($A$2)-8),"",SUMIF(Table1[SHIFT NOMENCLATURE], $B3770, Table1[EWIA]))</f>
        <v/>
      </c>
      <c r="I3770" s="1" t="str">
        <f>IF($A3770&gt;--RIGHT($A$2,LEN($A$2)-8),"",SUMIF(Table1[SHIFT NOMENCLATURE], $B3770, Table1[EPW]))</f>
        <v/>
      </c>
      <c r="J3770" s="1" t="str">
        <f>IF($A3770&gt;--RIGHT($A$2,LEN($A$2)-8),"",SUMIF(Table1[SHIFT NOMENCLATURE], $B3770, Table1[FVIC KILL]))</f>
        <v/>
      </c>
      <c r="K3770" s="1" t="str">
        <f>IF($A3770&gt;--RIGHT($A$2,LEN($A$2)-8),"",SUMIF(Table1[SHIFT NOMENCLATURE], $B3770, Table1[FVIC MOB]))</f>
        <v/>
      </c>
      <c r="L3770" s="1" t="str">
        <f>IF($A3770&gt;--RIGHT($A$2,LEN($A$2)-8),"",SUMIF(Table1[SHIFT NOMENCLATURE], $B3770, Table1[FVIC FIRE]))</f>
        <v/>
      </c>
      <c r="M3770" s="1" t="str">
        <f>IF($A3770&gt;--RIGHT($A$2,LEN($A$2)-8),"",SUMIF(Table1[SHIFT NOMENCLATURE], $B3770, Table1[FKIA]))</f>
        <v/>
      </c>
      <c r="N3770" s="1" t="str">
        <f>IF($A3770&gt;--RIGHT($A$2,LEN($A$2)-8),"",SUMIF(Table1[SHIFT NOMENCLATURE], $B3770, Table1[FWIA]))</f>
        <v/>
      </c>
      <c r="O3770" s="1" t="str">
        <f>IF($A3770&gt;--RIGHT($A$2,LEN($A$2)-8),"",SUMIF(Table1[SHIFT NOMENCLATURE], $B3770, Table1[DUSTWUN]))</f>
        <v/>
      </c>
    </row>
    <row r="3771" spans="1:15" x14ac:dyDescent="0.25">
      <c r="A3771" s="1" t="str">
        <f t="shared" si="116"/>
        <v/>
      </c>
      <c r="B3771" t="str">
        <f t="shared" si="117"/>
        <v/>
      </c>
      <c r="C3771" s="1" t="str">
        <f>IF($A3771&gt;--RIGHT($A$2,LEN($A$2)-8),"",COUNTIF(Table1[SHIFT NOMENCLATURE],$B3771))</f>
        <v/>
      </c>
      <c r="D3771" s="1" t="str">
        <f>IF($A3771&gt;--RIGHT($A$2,LEN($A$2)-8),"",SUMIF(Table1[SHIFT NOMENCLATURE], $B3771, Table1[EVIC KILL]))</f>
        <v/>
      </c>
      <c r="E3771" s="1" t="str">
        <f>IF($A3771&gt;--RIGHT($A$2,LEN($A$2)-8),"",SUMIF(Table1[SHIFT NOMENCLATURE], $B3771, Table1[EVIC MOB]))</f>
        <v/>
      </c>
      <c r="F3771" s="1" t="str">
        <f>IF($A3771&gt;--RIGHT($A$2,LEN($A$2)-8),"",SUMIF(Table1[SHIFT NOMENCLATURE], $B3771, Table1[EVIC FIRE]))</f>
        <v/>
      </c>
      <c r="G3771" s="1" t="str">
        <f>IF($A3771&gt;--RIGHT($A$2,LEN($A$2)-8),"",SUMIF(Table1[SHIFT NOMENCLATURE], $B3771, Table1[EKIA]))</f>
        <v/>
      </c>
      <c r="H3771" s="1" t="str">
        <f>IF($A3771&gt;--RIGHT($A$2,LEN($A$2)-8),"",SUMIF(Table1[SHIFT NOMENCLATURE], $B3771, Table1[EWIA]))</f>
        <v/>
      </c>
      <c r="I3771" s="1" t="str">
        <f>IF($A3771&gt;--RIGHT($A$2,LEN($A$2)-8),"",SUMIF(Table1[SHIFT NOMENCLATURE], $B3771, Table1[EPW]))</f>
        <v/>
      </c>
      <c r="J3771" s="1" t="str">
        <f>IF($A3771&gt;--RIGHT($A$2,LEN($A$2)-8),"",SUMIF(Table1[SHIFT NOMENCLATURE], $B3771, Table1[FVIC KILL]))</f>
        <v/>
      </c>
      <c r="K3771" s="1" t="str">
        <f>IF($A3771&gt;--RIGHT($A$2,LEN($A$2)-8),"",SUMIF(Table1[SHIFT NOMENCLATURE], $B3771, Table1[FVIC MOB]))</f>
        <v/>
      </c>
      <c r="L3771" s="1" t="str">
        <f>IF($A3771&gt;--RIGHT($A$2,LEN($A$2)-8),"",SUMIF(Table1[SHIFT NOMENCLATURE], $B3771, Table1[FVIC FIRE]))</f>
        <v/>
      </c>
      <c r="M3771" s="1" t="str">
        <f>IF($A3771&gt;--RIGHT($A$2,LEN($A$2)-8),"",SUMIF(Table1[SHIFT NOMENCLATURE], $B3771, Table1[FKIA]))</f>
        <v/>
      </c>
      <c r="N3771" s="1" t="str">
        <f>IF($A3771&gt;--RIGHT($A$2,LEN($A$2)-8),"",SUMIF(Table1[SHIFT NOMENCLATURE], $B3771, Table1[FWIA]))</f>
        <v/>
      </c>
      <c r="O3771" s="1" t="str">
        <f>IF($A3771&gt;--RIGHT($A$2,LEN($A$2)-8),"",SUMIF(Table1[SHIFT NOMENCLATURE], $B3771, Table1[DUSTWUN]))</f>
        <v/>
      </c>
    </row>
    <row r="3772" spans="1:15" x14ac:dyDescent="0.25">
      <c r="A3772" s="1" t="str">
        <f t="shared" si="116"/>
        <v/>
      </c>
      <c r="B3772" t="str">
        <f t="shared" si="117"/>
        <v/>
      </c>
      <c r="C3772" s="1" t="str">
        <f>IF($A3772&gt;--RIGHT($A$2,LEN($A$2)-8),"",COUNTIF(Table1[SHIFT NOMENCLATURE],$B3772))</f>
        <v/>
      </c>
      <c r="D3772" s="1" t="str">
        <f>IF($A3772&gt;--RIGHT($A$2,LEN($A$2)-8),"",SUMIF(Table1[SHIFT NOMENCLATURE], $B3772, Table1[EVIC KILL]))</f>
        <v/>
      </c>
      <c r="E3772" s="1" t="str">
        <f>IF($A3772&gt;--RIGHT($A$2,LEN($A$2)-8),"",SUMIF(Table1[SHIFT NOMENCLATURE], $B3772, Table1[EVIC MOB]))</f>
        <v/>
      </c>
      <c r="F3772" s="1" t="str">
        <f>IF($A3772&gt;--RIGHT($A$2,LEN($A$2)-8),"",SUMIF(Table1[SHIFT NOMENCLATURE], $B3772, Table1[EVIC FIRE]))</f>
        <v/>
      </c>
      <c r="G3772" s="1" t="str">
        <f>IF($A3772&gt;--RIGHT($A$2,LEN($A$2)-8),"",SUMIF(Table1[SHIFT NOMENCLATURE], $B3772, Table1[EKIA]))</f>
        <v/>
      </c>
      <c r="H3772" s="1" t="str">
        <f>IF($A3772&gt;--RIGHT($A$2,LEN($A$2)-8),"",SUMIF(Table1[SHIFT NOMENCLATURE], $B3772, Table1[EWIA]))</f>
        <v/>
      </c>
      <c r="I3772" s="1" t="str">
        <f>IF($A3772&gt;--RIGHT($A$2,LEN($A$2)-8),"",SUMIF(Table1[SHIFT NOMENCLATURE], $B3772, Table1[EPW]))</f>
        <v/>
      </c>
      <c r="J3772" s="1" t="str">
        <f>IF($A3772&gt;--RIGHT($A$2,LEN($A$2)-8),"",SUMIF(Table1[SHIFT NOMENCLATURE], $B3772, Table1[FVIC KILL]))</f>
        <v/>
      </c>
      <c r="K3772" s="1" t="str">
        <f>IF($A3772&gt;--RIGHT($A$2,LEN($A$2)-8),"",SUMIF(Table1[SHIFT NOMENCLATURE], $B3772, Table1[FVIC MOB]))</f>
        <v/>
      </c>
      <c r="L3772" s="1" t="str">
        <f>IF($A3772&gt;--RIGHT($A$2,LEN($A$2)-8),"",SUMIF(Table1[SHIFT NOMENCLATURE], $B3772, Table1[FVIC FIRE]))</f>
        <v/>
      </c>
      <c r="M3772" s="1" t="str">
        <f>IF($A3772&gt;--RIGHT($A$2,LEN($A$2)-8),"",SUMIF(Table1[SHIFT NOMENCLATURE], $B3772, Table1[FKIA]))</f>
        <v/>
      </c>
      <c r="N3772" s="1" t="str">
        <f>IF($A3772&gt;--RIGHT($A$2,LEN($A$2)-8),"",SUMIF(Table1[SHIFT NOMENCLATURE], $B3772, Table1[FWIA]))</f>
        <v/>
      </c>
      <c r="O3772" s="1" t="str">
        <f>IF($A3772&gt;--RIGHT($A$2,LEN($A$2)-8),"",SUMIF(Table1[SHIFT NOMENCLATURE], $B3772, Table1[DUSTWUN]))</f>
        <v/>
      </c>
    </row>
    <row r="3773" spans="1:15" x14ac:dyDescent="0.25">
      <c r="A3773" s="1" t="str">
        <f t="shared" si="116"/>
        <v/>
      </c>
      <c r="B3773" t="str">
        <f t="shared" si="117"/>
        <v/>
      </c>
      <c r="C3773" s="1" t="str">
        <f>IF($A3773&gt;--RIGHT($A$2,LEN($A$2)-8),"",COUNTIF(Table1[SHIFT NOMENCLATURE],$B3773))</f>
        <v/>
      </c>
      <c r="D3773" s="1" t="str">
        <f>IF($A3773&gt;--RIGHT($A$2,LEN($A$2)-8),"",SUMIF(Table1[SHIFT NOMENCLATURE], $B3773, Table1[EVIC KILL]))</f>
        <v/>
      </c>
      <c r="E3773" s="1" t="str">
        <f>IF($A3773&gt;--RIGHT($A$2,LEN($A$2)-8),"",SUMIF(Table1[SHIFT NOMENCLATURE], $B3773, Table1[EVIC MOB]))</f>
        <v/>
      </c>
      <c r="F3773" s="1" t="str">
        <f>IF($A3773&gt;--RIGHT($A$2,LEN($A$2)-8),"",SUMIF(Table1[SHIFT NOMENCLATURE], $B3773, Table1[EVIC FIRE]))</f>
        <v/>
      </c>
      <c r="G3773" s="1" t="str">
        <f>IF($A3773&gt;--RIGHT($A$2,LEN($A$2)-8),"",SUMIF(Table1[SHIFT NOMENCLATURE], $B3773, Table1[EKIA]))</f>
        <v/>
      </c>
      <c r="H3773" s="1" t="str">
        <f>IF($A3773&gt;--RIGHT($A$2,LEN($A$2)-8),"",SUMIF(Table1[SHIFT NOMENCLATURE], $B3773, Table1[EWIA]))</f>
        <v/>
      </c>
      <c r="I3773" s="1" t="str">
        <f>IF($A3773&gt;--RIGHT($A$2,LEN($A$2)-8),"",SUMIF(Table1[SHIFT NOMENCLATURE], $B3773, Table1[EPW]))</f>
        <v/>
      </c>
      <c r="J3773" s="1" t="str">
        <f>IF($A3773&gt;--RIGHT($A$2,LEN($A$2)-8),"",SUMIF(Table1[SHIFT NOMENCLATURE], $B3773, Table1[FVIC KILL]))</f>
        <v/>
      </c>
      <c r="K3773" s="1" t="str">
        <f>IF($A3773&gt;--RIGHT($A$2,LEN($A$2)-8),"",SUMIF(Table1[SHIFT NOMENCLATURE], $B3773, Table1[FVIC MOB]))</f>
        <v/>
      </c>
      <c r="L3773" s="1" t="str">
        <f>IF($A3773&gt;--RIGHT($A$2,LEN($A$2)-8),"",SUMIF(Table1[SHIFT NOMENCLATURE], $B3773, Table1[FVIC FIRE]))</f>
        <v/>
      </c>
      <c r="M3773" s="1" t="str">
        <f>IF($A3773&gt;--RIGHT($A$2,LEN($A$2)-8),"",SUMIF(Table1[SHIFT NOMENCLATURE], $B3773, Table1[FKIA]))</f>
        <v/>
      </c>
      <c r="N3773" s="1" t="str">
        <f>IF($A3773&gt;--RIGHT($A$2,LEN($A$2)-8),"",SUMIF(Table1[SHIFT NOMENCLATURE], $B3773, Table1[FWIA]))</f>
        <v/>
      </c>
      <c r="O3773" s="1" t="str">
        <f>IF($A3773&gt;--RIGHT($A$2,LEN($A$2)-8),"",SUMIF(Table1[SHIFT NOMENCLATURE], $B3773, Table1[DUSTWUN]))</f>
        <v/>
      </c>
    </row>
    <row r="3774" spans="1:15" x14ac:dyDescent="0.25">
      <c r="A3774" s="1" t="str">
        <f t="shared" si="116"/>
        <v/>
      </c>
      <c r="B3774" t="str">
        <f t="shared" si="117"/>
        <v/>
      </c>
      <c r="C3774" s="1" t="str">
        <f>IF($A3774&gt;--RIGHT($A$2,LEN($A$2)-8),"",COUNTIF(Table1[SHIFT NOMENCLATURE],$B3774))</f>
        <v/>
      </c>
      <c r="D3774" s="1" t="str">
        <f>IF($A3774&gt;--RIGHT($A$2,LEN($A$2)-8),"",SUMIF(Table1[SHIFT NOMENCLATURE], $B3774, Table1[EVIC KILL]))</f>
        <v/>
      </c>
      <c r="E3774" s="1" t="str">
        <f>IF($A3774&gt;--RIGHT($A$2,LEN($A$2)-8),"",SUMIF(Table1[SHIFT NOMENCLATURE], $B3774, Table1[EVIC MOB]))</f>
        <v/>
      </c>
      <c r="F3774" s="1" t="str">
        <f>IF($A3774&gt;--RIGHT($A$2,LEN($A$2)-8),"",SUMIF(Table1[SHIFT NOMENCLATURE], $B3774, Table1[EVIC FIRE]))</f>
        <v/>
      </c>
      <c r="G3774" s="1" t="str">
        <f>IF($A3774&gt;--RIGHT($A$2,LEN($A$2)-8),"",SUMIF(Table1[SHIFT NOMENCLATURE], $B3774, Table1[EKIA]))</f>
        <v/>
      </c>
      <c r="H3774" s="1" t="str">
        <f>IF($A3774&gt;--RIGHT($A$2,LEN($A$2)-8),"",SUMIF(Table1[SHIFT NOMENCLATURE], $B3774, Table1[EWIA]))</f>
        <v/>
      </c>
      <c r="I3774" s="1" t="str">
        <f>IF($A3774&gt;--RIGHT($A$2,LEN($A$2)-8),"",SUMIF(Table1[SHIFT NOMENCLATURE], $B3774, Table1[EPW]))</f>
        <v/>
      </c>
      <c r="J3774" s="1" t="str">
        <f>IF($A3774&gt;--RIGHT($A$2,LEN($A$2)-8),"",SUMIF(Table1[SHIFT NOMENCLATURE], $B3774, Table1[FVIC KILL]))</f>
        <v/>
      </c>
      <c r="K3774" s="1" t="str">
        <f>IF($A3774&gt;--RIGHT($A$2,LEN($A$2)-8),"",SUMIF(Table1[SHIFT NOMENCLATURE], $B3774, Table1[FVIC MOB]))</f>
        <v/>
      </c>
      <c r="L3774" s="1" t="str">
        <f>IF($A3774&gt;--RIGHT($A$2,LEN($A$2)-8),"",SUMIF(Table1[SHIFT NOMENCLATURE], $B3774, Table1[FVIC FIRE]))</f>
        <v/>
      </c>
      <c r="M3774" s="1" t="str">
        <f>IF($A3774&gt;--RIGHT($A$2,LEN($A$2)-8),"",SUMIF(Table1[SHIFT NOMENCLATURE], $B3774, Table1[FKIA]))</f>
        <v/>
      </c>
      <c r="N3774" s="1" t="str">
        <f>IF($A3774&gt;--RIGHT($A$2,LEN($A$2)-8),"",SUMIF(Table1[SHIFT NOMENCLATURE], $B3774, Table1[FWIA]))</f>
        <v/>
      </c>
      <c r="O3774" s="1" t="str">
        <f>IF($A3774&gt;--RIGHT($A$2,LEN($A$2)-8),"",SUMIF(Table1[SHIFT NOMENCLATURE], $B3774, Table1[DUSTWUN]))</f>
        <v/>
      </c>
    </row>
    <row r="3775" spans="1:15" x14ac:dyDescent="0.25">
      <c r="A3775" s="1" t="str">
        <f t="shared" si="116"/>
        <v/>
      </c>
      <c r="B3775" t="str">
        <f t="shared" si="117"/>
        <v/>
      </c>
      <c r="C3775" s="1" t="str">
        <f>IF($A3775&gt;--RIGHT($A$2,LEN($A$2)-8),"",COUNTIF(Table1[SHIFT NOMENCLATURE],$B3775))</f>
        <v/>
      </c>
      <c r="D3775" s="1" t="str">
        <f>IF($A3775&gt;--RIGHT($A$2,LEN($A$2)-8),"",SUMIF(Table1[SHIFT NOMENCLATURE], $B3775, Table1[EVIC KILL]))</f>
        <v/>
      </c>
      <c r="E3775" s="1" t="str">
        <f>IF($A3775&gt;--RIGHT($A$2,LEN($A$2)-8),"",SUMIF(Table1[SHIFT NOMENCLATURE], $B3775, Table1[EVIC MOB]))</f>
        <v/>
      </c>
      <c r="F3775" s="1" t="str">
        <f>IF($A3775&gt;--RIGHT($A$2,LEN($A$2)-8),"",SUMIF(Table1[SHIFT NOMENCLATURE], $B3775, Table1[EVIC FIRE]))</f>
        <v/>
      </c>
      <c r="G3775" s="1" t="str">
        <f>IF($A3775&gt;--RIGHT($A$2,LEN($A$2)-8),"",SUMIF(Table1[SHIFT NOMENCLATURE], $B3775, Table1[EKIA]))</f>
        <v/>
      </c>
      <c r="H3775" s="1" t="str">
        <f>IF($A3775&gt;--RIGHT($A$2,LEN($A$2)-8),"",SUMIF(Table1[SHIFT NOMENCLATURE], $B3775, Table1[EWIA]))</f>
        <v/>
      </c>
      <c r="I3775" s="1" t="str">
        <f>IF($A3775&gt;--RIGHT($A$2,LEN($A$2)-8),"",SUMIF(Table1[SHIFT NOMENCLATURE], $B3775, Table1[EPW]))</f>
        <v/>
      </c>
      <c r="J3775" s="1" t="str">
        <f>IF($A3775&gt;--RIGHT($A$2,LEN($A$2)-8),"",SUMIF(Table1[SHIFT NOMENCLATURE], $B3775, Table1[FVIC KILL]))</f>
        <v/>
      </c>
      <c r="K3775" s="1" t="str">
        <f>IF($A3775&gt;--RIGHT($A$2,LEN($A$2)-8),"",SUMIF(Table1[SHIFT NOMENCLATURE], $B3775, Table1[FVIC MOB]))</f>
        <v/>
      </c>
      <c r="L3775" s="1" t="str">
        <f>IF($A3775&gt;--RIGHT($A$2,LEN($A$2)-8),"",SUMIF(Table1[SHIFT NOMENCLATURE], $B3775, Table1[FVIC FIRE]))</f>
        <v/>
      </c>
      <c r="M3775" s="1" t="str">
        <f>IF($A3775&gt;--RIGHT($A$2,LEN($A$2)-8),"",SUMIF(Table1[SHIFT NOMENCLATURE], $B3775, Table1[FKIA]))</f>
        <v/>
      </c>
      <c r="N3775" s="1" t="str">
        <f>IF($A3775&gt;--RIGHT($A$2,LEN($A$2)-8),"",SUMIF(Table1[SHIFT NOMENCLATURE], $B3775, Table1[FWIA]))</f>
        <v/>
      </c>
      <c r="O3775" s="1" t="str">
        <f>IF($A3775&gt;--RIGHT($A$2,LEN($A$2)-8),"",SUMIF(Table1[SHIFT NOMENCLATURE], $B3775, Table1[DUSTWUN]))</f>
        <v/>
      </c>
    </row>
    <row r="3776" spans="1:15" x14ac:dyDescent="0.25">
      <c r="A3776" s="1" t="str">
        <f t="shared" si="116"/>
        <v/>
      </c>
      <c r="B3776" t="str">
        <f t="shared" si="117"/>
        <v/>
      </c>
      <c r="C3776" s="1" t="str">
        <f>IF($A3776&gt;--RIGHT($A$2,LEN($A$2)-8),"",COUNTIF(Table1[SHIFT NOMENCLATURE],$B3776))</f>
        <v/>
      </c>
      <c r="D3776" s="1" t="str">
        <f>IF($A3776&gt;--RIGHT($A$2,LEN($A$2)-8),"",SUMIF(Table1[SHIFT NOMENCLATURE], $B3776, Table1[EVIC KILL]))</f>
        <v/>
      </c>
      <c r="E3776" s="1" t="str">
        <f>IF($A3776&gt;--RIGHT($A$2,LEN($A$2)-8),"",SUMIF(Table1[SHIFT NOMENCLATURE], $B3776, Table1[EVIC MOB]))</f>
        <v/>
      </c>
      <c r="F3776" s="1" t="str">
        <f>IF($A3776&gt;--RIGHT($A$2,LEN($A$2)-8),"",SUMIF(Table1[SHIFT NOMENCLATURE], $B3776, Table1[EVIC FIRE]))</f>
        <v/>
      </c>
      <c r="G3776" s="1" t="str">
        <f>IF($A3776&gt;--RIGHT($A$2,LEN($A$2)-8),"",SUMIF(Table1[SHIFT NOMENCLATURE], $B3776, Table1[EKIA]))</f>
        <v/>
      </c>
      <c r="H3776" s="1" t="str">
        <f>IF($A3776&gt;--RIGHT($A$2,LEN($A$2)-8),"",SUMIF(Table1[SHIFT NOMENCLATURE], $B3776, Table1[EWIA]))</f>
        <v/>
      </c>
      <c r="I3776" s="1" t="str">
        <f>IF($A3776&gt;--RIGHT($A$2,LEN($A$2)-8),"",SUMIF(Table1[SHIFT NOMENCLATURE], $B3776, Table1[EPW]))</f>
        <v/>
      </c>
      <c r="J3776" s="1" t="str">
        <f>IF($A3776&gt;--RIGHT($A$2,LEN($A$2)-8),"",SUMIF(Table1[SHIFT NOMENCLATURE], $B3776, Table1[FVIC KILL]))</f>
        <v/>
      </c>
      <c r="K3776" s="1" t="str">
        <f>IF($A3776&gt;--RIGHT($A$2,LEN($A$2)-8),"",SUMIF(Table1[SHIFT NOMENCLATURE], $B3776, Table1[FVIC MOB]))</f>
        <v/>
      </c>
      <c r="L3776" s="1" t="str">
        <f>IF($A3776&gt;--RIGHT($A$2,LEN($A$2)-8),"",SUMIF(Table1[SHIFT NOMENCLATURE], $B3776, Table1[FVIC FIRE]))</f>
        <v/>
      </c>
      <c r="M3776" s="1" t="str">
        <f>IF($A3776&gt;--RIGHT($A$2,LEN($A$2)-8),"",SUMIF(Table1[SHIFT NOMENCLATURE], $B3776, Table1[FKIA]))</f>
        <v/>
      </c>
      <c r="N3776" s="1" t="str">
        <f>IF($A3776&gt;--RIGHT($A$2,LEN($A$2)-8),"",SUMIF(Table1[SHIFT NOMENCLATURE], $B3776, Table1[FWIA]))</f>
        <v/>
      </c>
      <c r="O3776" s="1" t="str">
        <f>IF($A3776&gt;--RIGHT($A$2,LEN($A$2)-8),"",SUMIF(Table1[SHIFT NOMENCLATURE], $B3776, Table1[DUSTWUN]))</f>
        <v/>
      </c>
    </row>
    <row r="3777" spans="1:15" x14ac:dyDescent="0.25">
      <c r="A3777" s="1" t="str">
        <f t="shared" si="116"/>
        <v/>
      </c>
      <c r="B3777" t="str">
        <f t="shared" si="117"/>
        <v/>
      </c>
      <c r="C3777" s="1" t="str">
        <f>IF($A3777&gt;--RIGHT($A$2,LEN($A$2)-8),"",COUNTIF(Table1[SHIFT NOMENCLATURE],$B3777))</f>
        <v/>
      </c>
      <c r="D3777" s="1" t="str">
        <f>IF($A3777&gt;--RIGHT($A$2,LEN($A$2)-8),"",SUMIF(Table1[SHIFT NOMENCLATURE], $B3777, Table1[EVIC KILL]))</f>
        <v/>
      </c>
      <c r="E3777" s="1" t="str">
        <f>IF($A3777&gt;--RIGHT($A$2,LEN($A$2)-8),"",SUMIF(Table1[SHIFT NOMENCLATURE], $B3777, Table1[EVIC MOB]))</f>
        <v/>
      </c>
      <c r="F3777" s="1" t="str">
        <f>IF($A3777&gt;--RIGHT($A$2,LEN($A$2)-8),"",SUMIF(Table1[SHIFT NOMENCLATURE], $B3777, Table1[EVIC FIRE]))</f>
        <v/>
      </c>
      <c r="G3777" s="1" t="str">
        <f>IF($A3777&gt;--RIGHT($A$2,LEN($A$2)-8),"",SUMIF(Table1[SHIFT NOMENCLATURE], $B3777, Table1[EKIA]))</f>
        <v/>
      </c>
      <c r="H3777" s="1" t="str">
        <f>IF($A3777&gt;--RIGHT($A$2,LEN($A$2)-8),"",SUMIF(Table1[SHIFT NOMENCLATURE], $B3777, Table1[EWIA]))</f>
        <v/>
      </c>
      <c r="I3777" s="1" t="str">
        <f>IF($A3777&gt;--RIGHT($A$2,LEN($A$2)-8),"",SUMIF(Table1[SHIFT NOMENCLATURE], $B3777, Table1[EPW]))</f>
        <v/>
      </c>
      <c r="J3777" s="1" t="str">
        <f>IF($A3777&gt;--RIGHT($A$2,LEN($A$2)-8),"",SUMIF(Table1[SHIFT NOMENCLATURE], $B3777, Table1[FVIC KILL]))</f>
        <v/>
      </c>
      <c r="K3777" s="1" t="str">
        <f>IF($A3777&gt;--RIGHT($A$2,LEN($A$2)-8),"",SUMIF(Table1[SHIFT NOMENCLATURE], $B3777, Table1[FVIC MOB]))</f>
        <v/>
      </c>
      <c r="L3777" s="1" t="str">
        <f>IF($A3777&gt;--RIGHT($A$2,LEN($A$2)-8),"",SUMIF(Table1[SHIFT NOMENCLATURE], $B3777, Table1[FVIC FIRE]))</f>
        <v/>
      </c>
      <c r="M3777" s="1" t="str">
        <f>IF($A3777&gt;--RIGHT($A$2,LEN($A$2)-8),"",SUMIF(Table1[SHIFT NOMENCLATURE], $B3777, Table1[FKIA]))</f>
        <v/>
      </c>
      <c r="N3777" s="1" t="str">
        <f>IF($A3777&gt;--RIGHT($A$2,LEN($A$2)-8),"",SUMIF(Table1[SHIFT NOMENCLATURE], $B3777, Table1[FWIA]))</f>
        <v/>
      </c>
      <c r="O3777" s="1" t="str">
        <f>IF($A3777&gt;--RIGHT($A$2,LEN($A$2)-8),"",SUMIF(Table1[SHIFT NOMENCLATURE], $B3777, Table1[DUSTWUN]))</f>
        <v/>
      </c>
    </row>
    <row r="3778" spans="1:15" x14ac:dyDescent="0.25">
      <c r="A3778" s="1" t="str">
        <f t="shared" si="116"/>
        <v/>
      </c>
      <c r="B3778" t="str">
        <f t="shared" si="117"/>
        <v/>
      </c>
      <c r="C3778" s="1" t="str">
        <f>IF($A3778&gt;--RIGHT($A$2,LEN($A$2)-8),"",COUNTIF(Table1[SHIFT NOMENCLATURE],$B3778))</f>
        <v/>
      </c>
      <c r="D3778" s="1" t="str">
        <f>IF($A3778&gt;--RIGHT($A$2,LEN($A$2)-8),"",SUMIF(Table1[SHIFT NOMENCLATURE], $B3778, Table1[EVIC KILL]))</f>
        <v/>
      </c>
      <c r="E3778" s="1" t="str">
        <f>IF($A3778&gt;--RIGHT($A$2,LEN($A$2)-8),"",SUMIF(Table1[SHIFT NOMENCLATURE], $B3778, Table1[EVIC MOB]))</f>
        <v/>
      </c>
      <c r="F3778" s="1" t="str">
        <f>IF($A3778&gt;--RIGHT($A$2,LEN($A$2)-8),"",SUMIF(Table1[SHIFT NOMENCLATURE], $B3778, Table1[EVIC FIRE]))</f>
        <v/>
      </c>
      <c r="G3778" s="1" t="str">
        <f>IF($A3778&gt;--RIGHT($A$2,LEN($A$2)-8),"",SUMIF(Table1[SHIFT NOMENCLATURE], $B3778, Table1[EKIA]))</f>
        <v/>
      </c>
      <c r="H3778" s="1" t="str">
        <f>IF($A3778&gt;--RIGHT($A$2,LEN($A$2)-8),"",SUMIF(Table1[SHIFT NOMENCLATURE], $B3778, Table1[EWIA]))</f>
        <v/>
      </c>
      <c r="I3778" s="1" t="str">
        <f>IF($A3778&gt;--RIGHT($A$2,LEN($A$2)-8),"",SUMIF(Table1[SHIFT NOMENCLATURE], $B3778, Table1[EPW]))</f>
        <v/>
      </c>
      <c r="J3778" s="1" t="str">
        <f>IF($A3778&gt;--RIGHT($A$2,LEN($A$2)-8),"",SUMIF(Table1[SHIFT NOMENCLATURE], $B3778, Table1[FVIC KILL]))</f>
        <v/>
      </c>
      <c r="K3778" s="1" t="str">
        <f>IF($A3778&gt;--RIGHT($A$2,LEN($A$2)-8),"",SUMIF(Table1[SHIFT NOMENCLATURE], $B3778, Table1[FVIC MOB]))</f>
        <v/>
      </c>
      <c r="L3778" s="1" t="str">
        <f>IF($A3778&gt;--RIGHT($A$2,LEN($A$2)-8),"",SUMIF(Table1[SHIFT NOMENCLATURE], $B3778, Table1[FVIC FIRE]))</f>
        <v/>
      </c>
      <c r="M3778" s="1" t="str">
        <f>IF($A3778&gt;--RIGHT($A$2,LEN($A$2)-8),"",SUMIF(Table1[SHIFT NOMENCLATURE], $B3778, Table1[FKIA]))</f>
        <v/>
      </c>
      <c r="N3778" s="1" t="str">
        <f>IF($A3778&gt;--RIGHT($A$2,LEN($A$2)-8),"",SUMIF(Table1[SHIFT NOMENCLATURE], $B3778, Table1[FWIA]))</f>
        <v/>
      </c>
      <c r="O3778" s="1" t="str">
        <f>IF($A3778&gt;--RIGHT($A$2,LEN($A$2)-8),"",SUMIF(Table1[SHIFT NOMENCLATURE], $B3778, Table1[DUSTWUN]))</f>
        <v/>
      </c>
    </row>
    <row r="3779" spans="1:15" x14ac:dyDescent="0.25">
      <c r="A3779" s="1" t="str">
        <f t="shared" si="116"/>
        <v/>
      </c>
      <c r="B3779" t="str">
        <f t="shared" si="117"/>
        <v/>
      </c>
      <c r="C3779" s="1" t="str">
        <f>IF($A3779&gt;--RIGHT($A$2,LEN($A$2)-8),"",COUNTIF(Table1[SHIFT NOMENCLATURE],$B3779))</f>
        <v/>
      </c>
      <c r="D3779" s="1" t="str">
        <f>IF($A3779&gt;--RIGHT($A$2,LEN($A$2)-8),"",SUMIF(Table1[SHIFT NOMENCLATURE], $B3779, Table1[EVIC KILL]))</f>
        <v/>
      </c>
      <c r="E3779" s="1" t="str">
        <f>IF($A3779&gt;--RIGHT($A$2,LEN($A$2)-8),"",SUMIF(Table1[SHIFT NOMENCLATURE], $B3779, Table1[EVIC MOB]))</f>
        <v/>
      </c>
      <c r="F3779" s="1" t="str">
        <f>IF($A3779&gt;--RIGHT($A$2,LEN($A$2)-8),"",SUMIF(Table1[SHIFT NOMENCLATURE], $B3779, Table1[EVIC FIRE]))</f>
        <v/>
      </c>
      <c r="G3779" s="1" t="str">
        <f>IF($A3779&gt;--RIGHT($A$2,LEN($A$2)-8),"",SUMIF(Table1[SHIFT NOMENCLATURE], $B3779, Table1[EKIA]))</f>
        <v/>
      </c>
      <c r="H3779" s="1" t="str">
        <f>IF($A3779&gt;--RIGHT($A$2,LEN($A$2)-8),"",SUMIF(Table1[SHIFT NOMENCLATURE], $B3779, Table1[EWIA]))</f>
        <v/>
      </c>
      <c r="I3779" s="1" t="str">
        <f>IF($A3779&gt;--RIGHT($A$2,LEN($A$2)-8),"",SUMIF(Table1[SHIFT NOMENCLATURE], $B3779, Table1[EPW]))</f>
        <v/>
      </c>
      <c r="J3779" s="1" t="str">
        <f>IF($A3779&gt;--RIGHT($A$2,LEN($A$2)-8),"",SUMIF(Table1[SHIFT NOMENCLATURE], $B3779, Table1[FVIC KILL]))</f>
        <v/>
      </c>
      <c r="K3779" s="1" t="str">
        <f>IF($A3779&gt;--RIGHT($A$2,LEN($A$2)-8),"",SUMIF(Table1[SHIFT NOMENCLATURE], $B3779, Table1[FVIC MOB]))</f>
        <v/>
      </c>
      <c r="L3779" s="1" t="str">
        <f>IF($A3779&gt;--RIGHT($A$2,LEN($A$2)-8),"",SUMIF(Table1[SHIFT NOMENCLATURE], $B3779, Table1[FVIC FIRE]))</f>
        <v/>
      </c>
      <c r="M3779" s="1" t="str">
        <f>IF($A3779&gt;--RIGHT($A$2,LEN($A$2)-8),"",SUMIF(Table1[SHIFT NOMENCLATURE], $B3779, Table1[FKIA]))</f>
        <v/>
      </c>
      <c r="N3779" s="1" t="str">
        <f>IF($A3779&gt;--RIGHT($A$2,LEN($A$2)-8),"",SUMIF(Table1[SHIFT NOMENCLATURE], $B3779, Table1[FWIA]))</f>
        <v/>
      </c>
      <c r="O3779" s="1" t="str">
        <f>IF($A3779&gt;--RIGHT($A$2,LEN($A$2)-8),"",SUMIF(Table1[SHIFT NOMENCLATURE], $B3779, Table1[DUSTWUN]))</f>
        <v/>
      </c>
    </row>
    <row r="3780" spans="1:15" x14ac:dyDescent="0.25">
      <c r="A3780" s="1" t="str">
        <f t="shared" si="116"/>
        <v/>
      </c>
      <c r="B3780" t="str">
        <f t="shared" si="117"/>
        <v/>
      </c>
      <c r="C3780" s="1" t="str">
        <f>IF($A3780&gt;--RIGHT($A$2,LEN($A$2)-8),"",COUNTIF(Table1[SHIFT NOMENCLATURE],$B3780))</f>
        <v/>
      </c>
      <c r="D3780" s="1" t="str">
        <f>IF($A3780&gt;--RIGHT($A$2,LEN($A$2)-8),"",SUMIF(Table1[SHIFT NOMENCLATURE], $B3780, Table1[EVIC KILL]))</f>
        <v/>
      </c>
      <c r="E3780" s="1" t="str">
        <f>IF($A3780&gt;--RIGHT($A$2,LEN($A$2)-8),"",SUMIF(Table1[SHIFT NOMENCLATURE], $B3780, Table1[EVIC MOB]))</f>
        <v/>
      </c>
      <c r="F3780" s="1" t="str">
        <f>IF($A3780&gt;--RIGHT($A$2,LEN($A$2)-8),"",SUMIF(Table1[SHIFT NOMENCLATURE], $B3780, Table1[EVIC FIRE]))</f>
        <v/>
      </c>
      <c r="G3780" s="1" t="str">
        <f>IF($A3780&gt;--RIGHT($A$2,LEN($A$2)-8),"",SUMIF(Table1[SHIFT NOMENCLATURE], $B3780, Table1[EKIA]))</f>
        <v/>
      </c>
      <c r="H3780" s="1" t="str">
        <f>IF($A3780&gt;--RIGHT($A$2,LEN($A$2)-8),"",SUMIF(Table1[SHIFT NOMENCLATURE], $B3780, Table1[EWIA]))</f>
        <v/>
      </c>
      <c r="I3780" s="1" t="str">
        <f>IF($A3780&gt;--RIGHT($A$2,LEN($A$2)-8),"",SUMIF(Table1[SHIFT NOMENCLATURE], $B3780, Table1[EPW]))</f>
        <v/>
      </c>
      <c r="J3780" s="1" t="str">
        <f>IF($A3780&gt;--RIGHT($A$2,LEN($A$2)-8),"",SUMIF(Table1[SHIFT NOMENCLATURE], $B3780, Table1[FVIC KILL]))</f>
        <v/>
      </c>
      <c r="K3780" s="1" t="str">
        <f>IF($A3780&gt;--RIGHT($A$2,LEN($A$2)-8),"",SUMIF(Table1[SHIFT NOMENCLATURE], $B3780, Table1[FVIC MOB]))</f>
        <v/>
      </c>
      <c r="L3780" s="1" t="str">
        <f>IF($A3780&gt;--RIGHT($A$2,LEN($A$2)-8),"",SUMIF(Table1[SHIFT NOMENCLATURE], $B3780, Table1[FVIC FIRE]))</f>
        <v/>
      </c>
      <c r="M3780" s="1" t="str">
        <f>IF($A3780&gt;--RIGHT($A$2,LEN($A$2)-8),"",SUMIF(Table1[SHIFT NOMENCLATURE], $B3780, Table1[FKIA]))</f>
        <v/>
      </c>
      <c r="N3780" s="1" t="str">
        <f>IF($A3780&gt;--RIGHT($A$2,LEN($A$2)-8),"",SUMIF(Table1[SHIFT NOMENCLATURE], $B3780, Table1[FWIA]))</f>
        <v/>
      </c>
      <c r="O3780" s="1" t="str">
        <f>IF($A3780&gt;--RIGHT($A$2,LEN($A$2)-8),"",SUMIF(Table1[SHIFT NOMENCLATURE], $B3780, Table1[DUSTWUN]))</f>
        <v/>
      </c>
    </row>
    <row r="3781" spans="1:15" x14ac:dyDescent="0.25">
      <c r="A3781" s="1" t="str">
        <f t="shared" ref="A3781:A3844" si="118">IF($A3780&gt;--RIGHT($A$2,LEN($A$2)-8)-1,"",ROW()-2)</f>
        <v/>
      </c>
      <c r="B3781" t="str">
        <f t="shared" ref="B3781:B3844" si="119">IF($A3780&gt;--RIGHT($A$2,LEN($A$2)-8)-1,"",IF(MID($B3780,3,4)="1900",CONCATENATE(TEXT(DATEVALUE(MID($B3780,15,2)&amp;MID($B3780,21,3)&amp;RIGHT($B3780,4)),"dd"), "0700-1900", UPPER(TEXT(DATEVALUE(MID($B3780,15,2)&amp;MID($B3780,21,3)&amp;RIGHT($B3780,4)),"mmm")), RIGHT($B3780,4)), CONCATENATE(LEFT($B3780,2), "1900", MID($B3780,12,3), RIGHT($B3780,4), "-", TEXT(DATEVALUE(LEFT($B3780,2)&amp;MID($B3780,12,3)&amp;RIGHT($B3780,4))+1,"dd"),"0700", UPPER(TEXT(DATEVALUE(LEFT($B3780,2)&amp;MID($B3780,12,3)&amp;RIGHT($B3780,4))+1,"mmm")), TEXT(DATEVALUE(LEFT($B3780,2)&amp;MID($B3780,12,3)&amp;RIGHT($B3780,4))+1,"yyyy"))))</f>
        <v/>
      </c>
      <c r="C3781" s="1" t="str">
        <f>IF($A3781&gt;--RIGHT($A$2,LEN($A$2)-8),"",COUNTIF(Table1[SHIFT NOMENCLATURE],$B3781))</f>
        <v/>
      </c>
      <c r="D3781" s="1" t="str">
        <f>IF($A3781&gt;--RIGHT($A$2,LEN($A$2)-8),"",SUMIF(Table1[SHIFT NOMENCLATURE], $B3781, Table1[EVIC KILL]))</f>
        <v/>
      </c>
      <c r="E3781" s="1" t="str">
        <f>IF($A3781&gt;--RIGHT($A$2,LEN($A$2)-8),"",SUMIF(Table1[SHIFT NOMENCLATURE], $B3781, Table1[EVIC MOB]))</f>
        <v/>
      </c>
      <c r="F3781" s="1" t="str">
        <f>IF($A3781&gt;--RIGHT($A$2,LEN($A$2)-8),"",SUMIF(Table1[SHIFT NOMENCLATURE], $B3781, Table1[EVIC FIRE]))</f>
        <v/>
      </c>
      <c r="G3781" s="1" t="str">
        <f>IF($A3781&gt;--RIGHT($A$2,LEN($A$2)-8),"",SUMIF(Table1[SHIFT NOMENCLATURE], $B3781, Table1[EKIA]))</f>
        <v/>
      </c>
      <c r="H3781" s="1" t="str">
        <f>IF($A3781&gt;--RIGHT($A$2,LEN($A$2)-8),"",SUMIF(Table1[SHIFT NOMENCLATURE], $B3781, Table1[EWIA]))</f>
        <v/>
      </c>
      <c r="I3781" s="1" t="str">
        <f>IF($A3781&gt;--RIGHT($A$2,LEN($A$2)-8),"",SUMIF(Table1[SHIFT NOMENCLATURE], $B3781, Table1[EPW]))</f>
        <v/>
      </c>
      <c r="J3781" s="1" t="str">
        <f>IF($A3781&gt;--RIGHT($A$2,LEN($A$2)-8),"",SUMIF(Table1[SHIFT NOMENCLATURE], $B3781, Table1[FVIC KILL]))</f>
        <v/>
      </c>
      <c r="K3781" s="1" t="str">
        <f>IF($A3781&gt;--RIGHT($A$2,LEN($A$2)-8),"",SUMIF(Table1[SHIFT NOMENCLATURE], $B3781, Table1[FVIC MOB]))</f>
        <v/>
      </c>
      <c r="L3781" s="1" t="str">
        <f>IF($A3781&gt;--RIGHT($A$2,LEN($A$2)-8),"",SUMIF(Table1[SHIFT NOMENCLATURE], $B3781, Table1[FVIC FIRE]))</f>
        <v/>
      </c>
      <c r="M3781" s="1" t="str">
        <f>IF($A3781&gt;--RIGHT($A$2,LEN($A$2)-8),"",SUMIF(Table1[SHIFT NOMENCLATURE], $B3781, Table1[FKIA]))</f>
        <v/>
      </c>
      <c r="N3781" s="1" t="str">
        <f>IF($A3781&gt;--RIGHT($A$2,LEN($A$2)-8),"",SUMIF(Table1[SHIFT NOMENCLATURE], $B3781, Table1[FWIA]))</f>
        <v/>
      </c>
      <c r="O3781" s="1" t="str">
        <f>IF($A3781&gt;--RIGHT($A$2,LEN($A$2)-8),"",SUMIF(Table1[SHIFT NOMENCLATURE], $B3781, Table1[DUSTWUN]))</f>
        <v/>
      </c>
    </row>
    <row r="3782" spans="1:15" x14ac:dyDescent="0.25">
      <c r="A3782" s="1" t="str">
        <f t="shared" si="118"/>
        <v/>
      </c>
      <c r="B3782" t="str">
        <f t="shared" si="119"/>
        <v/>
      </c>
      <c r="C3782" s="1" t="str">
        <f>IF($A3782&gt;--RIGHT($A$2,LEN($A$2)-8),"",COUNTIF(Table1[SHIFT NOMENCLATURE],$B3782))</f>
        <v/>
      </c>
      <c r="D3782" s="1" t="str">
        <f>IF($A3782&gt;--RIGHT($A$2,LEN($A$2)-8),"",SUMIF(Table1[SHIFT NOMENCLATURE], $B3782, Table1[EVIC KILL]))</f>
        <v/>
      </c>
      <c r="E3782" s="1" t="str">
        <f>IF($A3782&gt;--RIGHT($A$2,LEN($A$2)-8),"",SUMIF(Table1[SHIFT NOMENCLATURE], $B3782, Table1[EVIC MOB]))</f>
        <v/>
      </c>
      <c r="F3782" s="1" t="str">
        <f>IF($A3782&gt;--RIGHT($A$2,LEN($A$2)-8),"",SUMIF(Table1[SHIFT NOMENCLATURE], $B3782, Table1[EVIC FIRE]))</f>
        <v/>
      </c>
      <c r="G3782" s="1" t="str">
        <f>IF($A3782&gt;--RIGHT($A$2,LEN($A$2)-8),"",SUMIF(Table1[SHIFT NOMENCLATURE], $B3782, Table1[EKIA]))</f>
        <v/>
      </c>
      <c r="H3782" s="1" t="str">
        <f>IF($A3782&gt;--RIGHT($A$2,LEN($A$2)-8),"",SUMIF(Table1[SHIFT NOMENCLATURE], $B3782, Table1[EWIA]))</f>
        <v/>
      </c>
      <c r="I3782" s="1" t="str">
        <f>IF($A3782&gt;--RIGHT($A$2,LEN($A$2)-8),"",SUMIF(Table1[SHIFT NOMENCLATURE], $B3782, Table1[EPW]))</f>
        <v/>
      </c>
      <c r="J3782" s="1" t="str">
        <f>IF($A3782&gt;--RIGHT($A$2,LEN($A$2)-8),"",SUMIF(Table1[SHIFT NOMENCLATURE], $B3782, Table1[FVIC KILL]))</f>
        <v/>
      </c>
      <c r="K3782" s="1" t="str">
        <f>IF($A3782&gt;--RIGHT($A$2,LEN($A$2)-8),"",SUMIF(Table1[SHIFT NOMENCLATURE], $B3782, Table1[FVIC MOB]))</f>
        <v/>
      </c>
      <c r="L3782" s="1" t="str">
        <f>IF($A3782&gt;--RIGHT($A$2,LEN($A$2)-8),"",SUMIF(Table1[SHIFT NOMENCLATURE], $B3782, Table1[FVIC FIRE]))</f>
        <v/>
      </c>
      <c r="M3782" s="1" t="str">
        <f>IF($A3782&gt;--RIGHT($A$2,LEN($A$2)-8),"",SUMIF(Table1[SHIFT NOMENCLATURE], $B3782, Table1[FKIA]))</f>
        <v/>
      </c>
      <c r="N3782" s="1" t="str">
        <f>IF($A3782&gt;--RIGHT($A$2,LEN($A$2)-8),"",SUMIF(Table1[SHIFT NOMENCLATURE], $B3782, Table1[FWIA]))</f>
        <v/>
      </c>
      <c r="O3782" s="1" t="str">
        <f>IF($A3782&gt;--RIGHT($A$2,LEN($A$2)-8),"",SUMIF(Table1[SHIFT NOMENCLATURE], $B3782, Table1[DUSTWUN]))</f>
        <v/>
      </c>
    </row>
    <row r="3783" spans="1:15" x14ac:dyDescent="0.25">
      <c r="A3783" s="1" t="str">
        <f t="shared" si="118"/>
        <v/>
      </c>
      <c r="B3783" t="str">
        <f t="shared" si="119"/>
        <v/>
      </c>
      <c r="C3783" s="1" t="str">
        <f>IF($A3783&gt;--RIGHT($A$2,LEN($A$2)-8),"",COUNTIF(Table1[SHIFT NOMENCLATURE],$B3783))</f>
        <v/>
      </c>
      <c r="D3783" s="1" t="str">
        <f>IF($A3783&gt;--RIGHT($A$2,LEN($A$2)-8),"",SUMIF(Table1[SHIFT NOMENCLATURE], $B3783, Table1[EVIC KILL]))</f>
        <v/>
      </c>
      <c r="E3783" s="1" t="str">
        <f>IF($A3783&gt;--RIGHT($A$2,LEN($A$2)-8),"",SUMIF(Table1[SHIFT NOMENCLATURE], $B3783, Table1[EVIC MOB]))</f>
        <v/>
      </c>
      <c r="F3783" s="1" t="str">
        <f>IF($A3783&gt;--RIGHT($A$2,LEN($A$2)-8),"",SUMIF(Table1[SHIFT NOMENCLATURE], $B3783, Table1[EVIC FIRE]))</f>
        <v/>
      </c>
      <c r="G3783" s="1" t="str">
        <f>IF($A3783&gt;--RIGHT($A$2,LEN($A$2)-8),"",SUMIF(Table1[SHIFT NOMENCLATURE], $B3783, Table1[EKIA]))</f>
        <v/>
      </c>
      <c r="H3783" s="1" t="str">
        <f>IF($A3783&gt;--RIGHT($A$2,LEN($A$2)-8),"",SUMIF(Table1[SHIFT NOMENCLATURE], $B3783, Table1[EWIA]))</f>
        <v/>
      </c>
      <c r="I3783" s="1" t="str">
        <f>IF($A3783&gt;--RIGHT($A$2,LEN($A$2)-8),"",SUMIF(Table1[SHIFT NOMENCLATURE], $B3783, Table1[EPW]))</f>
        <v/>
      </c>
      <c r="J3783" s="1" t="str">
        <f>IF($A3783&gt;--RIGHT($A$2,LEN($A$2)-8),"",SUMIF(Table1[SHIFT NOMENCLATURE], $B3783, Table1[FVIC KILL]))</f>
        <v/>
      </c>
      <c r="K3783" s="1" t="str">
        <f>IF($A3783&gt;--RIGHT($A$2,LEN($A$2)-8),"",SUMIF(Table1[SHIFT NOMENCLATURE], $B3783, Table1[FVIC MOB]))</f>
        <v/>
      </c>
      <c r="L3783" s="1" t="str">
        <f>IF($A3783&gt;--RIGHT($A$2,LEN($A$2)-8),"",SUMIF(Table1[SHIFT NOMENCLATURE], $B3783, Table1[FVIC FIRE]))</f>
        <v/>
      </c>
      <c r="M3783" s="1" t="str">
        <f>IF($A3783&gt;--RIGHT($A$2,LEN($A$2)-8),"",SUMIF(Table1[SHIFT NOMENCLATURE], $B3783, Table1[FKIA]))</f>
        <v/>
      </c>
      <c r="N3783" s="1" t="str">
        <f>IF($A3783&gt;--RIGHT($A$2,LEN($A$2)-8),"",SUMIF(Table1[SHIFT NOMENCLATURE], $B3783, Table1[FWIA]))</f>
        <v/>
      </c>
      <c r="O3783" s="1" t="str">
        <f>IF($A3783&gt;--RIGHT($A$2,LEN($A$2)-8),"",SUMIF(Table1[SHIFT NOMENCLATURE], $B3783, Table1[DUSTWUN]))</f>
        <v/>
      </c>
    </row>
    <row r="3784" spans="1:15" x14ac:dyDescent="0.25">
      <c r="A3784" s="1" t="str">
        <f t="shared" si="118"/>
        <v/>
      </c>
      <c r="B3784" t="str">
        <f t="shared" si="119"/>
        <v/>
      </c>
      <c r="C3784" s="1" t="str">
        <f>IF($A3784&gt;--RIGHT($A$2,LEN($A$2)-8),"",COUNTIF(Table1[SHIFT NOMENCLATURE],$B3784))</f>
        <v/>
      </c>
      <c r="D3784" s="1" t="str">
        <f>IF($A3784&gt;--RIGHT($A$2,LEN($A$2)-8),"",SUMIF(Table1[SHIFT NOMENCLATURE], $B3784, Table1[EVIC KILL]))</f>
        <v/>
      </c>
      <c r="E3784" s="1" t="str">
        <f>IF($A3784&gt;--RIGHT($A$2,LEN($A$2)-8),"",SUMIF(Table1[SHIFT NOMENCLATURE], $B3784, Table1[EVIC MOB]))</f>
        <v/>
      </c>
      <c r="F3784" s="1" t="str">
        <f>IF($A3784&gt;--RIGHT($A$2,LEN($A$2)-8),"",SUMIF(Table1[SHIFT NOMENCLATURE], $B3784, Table1[EVIC FIRE]))</f>
        <v/>
      </c>
      <c r="G3784" s="1" t="str">
        <f>IF($A3784&gt;--RIGHT($A$2,LEN($A$2)-8),"",SUMIF(Table1[SHIFT NOMENCLATURE], $B3784, Table1[EKIA]))</f>
        <v/>
      </c>
      <c r="H3784" s="1" t="str">
        <f>IF($A3784&gt;--RIGHT($A$2,LEN($A$2)-8),"",SUMIF(Table1[SHIFT NOMENCLATURE], $B3784, Table1[EWIA]))</f>
        <v/>
      </c>
      <c r="I3784" s="1" t="str">
        <f>IF($A3784&gt;--RIGHT($A$2,LEN($A$2)-8),"",SUMIF(Table1[SHIFT NOMENCLATURE], $B3784, Table1[EPW]))</f>
        <v/>
      </c>
      <c r="J3784" s="1" t="str">
        <f>IF($A3784&gt;--RIGHT($A$2,LEN($A$2)-8),"",SUMIF(Table1[SHIFT NOMENCLATURE], $B3784, Table1[FVIC KILL]))</f>
        <v/>
      </c>
      <c r="K3784" s="1" t="str">
        <f>IF($A3784&gt;--RIGHT($A$2,LEN($A$2)-8),"",SUMIF(Table1[SHIFT NOMENCLATURE], $B3784, Table1[FVIC MOB]))</f>
        <v/>
      </c>
      <c r="L3784" s="1" t="str">
        <f>IF($A3784&gt;--RIGHT($A$2,LEN($A$2)-8),"",SUMIF(Table1[SHIFT NOMENCLATURE], $B3784, Table1[FVIC FIRE]))</f>
        <v/>
      </c>
      <c r="M3784" s="1" t="str">
        <f>IF($A3784&gt;--RIGHT($A$2,LEN($A$2)-8),"",SUMIF(Table1[SHIFT NOMENCLATURE], $B3784, Table1[FKIA]))</f>
        <v/>
      </c>
      <c r="N3784" s="1" t="str">
        <f>IF($A3784&gt;--RIGHT($A$2,LEN($A$2)-8),"",SUMIF(Table1[SHIFT NOMENCLATURE], $B3784, Table1[FWIA]))</f>
        <v/>
      </c>
      <c r="O3784" s="1" t="str">
        <f>IF($A3784&gt;--RIGHT($A$2,LEN($A$2)-8),"",SUMIF(Table1[SHIFT NOMENCLATURE], $B3784, Table1[DUSTWUN]))</f>
        <v/>
      </c>
    </row>
    <row r="3785" spans="1:15" x14ac:dyDescent="0.25">
      <c r="A3785" s="1" t="str">
        <f t="shared" si="118"/>
        <v/>
      </c>
      <c r="B3785" t="str">
        <f t="shared" si="119"/>
        <v/>
      </c>
      <c r="C3785" s="1" t="str">
        <f>IF($A3785&gt;--RIGHT($A$2,LEN($A$2)-8),"",COUNTIF(Table1[SHIFT NOMENCLATURE],$B3785))</f>
        <v/>
      </c>
      <c r="D3785" s="1" t="str">
        <f>IF($A3785&gt;--RIGHT($A$2,LEN($A$2)-8),"",SUMIF(Table1[SHIFT NOMENCLATURE], $B3785, Table1[EVIC KILL]))</f>
        <v/>
      </c>
      <c r="E3785" s="1" t="str">
        <f>IF($A3785&gt;--RIGHT($A$2,LEN($A$2)-8),"",SUMIF(Table1[SHIFT NOMENCLATURE], $B3785, Table1[EVIC MOB]))</f>
        <v/>
      </c>
      <c r="F3785" s="1" t="str">
        <f>IF($A3785&gt;--RIGHT($A$2,LEN($A$2)-8),"",SUMIF(Table1[SHIFT NOMENCLATURE], $B3785, Table1[EVIC FIRE]))</f>
        <v/>
      </c>
      <c r="G3785" s="1" t="str">
        <f>IF($A3785&gt;--RIGHT($A$2,LEN($A$2)-8),"",SUMIF(Table1[SHIFT NOMENCLATURE], $B3785, Table1[EKIA]))</f>
        <v/>
      </c>
      <c r="H3785" s="1" t="str">
        <f>IF($A3785&gt;--RIGHT($A$2,LEN($A$2)-8),"",SUMIF(Table1[SHIFT NOMENCLATURE], $B3785, Table1[EWIA]))</f>
        <v/>
      </c>
      <c r="I3785" s="1" t="str">
        <f>IF($A3785&gt;--RIGHT($A$2,LEN($A$2)-8),"",SUMIF(Table1[SHIFT NOMENCLATURE], $B3785, Table1[EPW]))</f>
        <v/>
      </c>
      <c r="J3785" s="1" t="str">
        <f>IF($A3785&gt;--RIGHT($A$2,LEN($A$2)-8),"",SUMIF(Table1[SHIFT NOMENCLATURE], $B3785, Table1[FVIC KILL]))</f>
        <v/>
      </c>
      <c r="K3785" s="1" t="str">
        <f>IF($A3785&gt;--RIGHT($A$2,LEN($A$2)-8),"",SUMIF(Table1[SHIFT NOMENCLATURE], $B3785, Table1[FVIC MOB]))</f>
        <v/>
      </c>
      <c r="L3785" s="1" t="str">
        <f>IF($A3785&gt;--RIGHT($A$2,LEN($A$2)-8),"",SUMIF(Table1[SHIFT NOMENCLATURE], $B3785, Table1[FVIC FIRE]))</f>
        <v/>
      </c>
      <c r="M3785" s="1" t="str">
        <f>IF($A3785&gt;--RIGHT($A$2,LEN($A$2)-8),"",SUMIF(Table1[SHIFT NOMENCLATURE], $B3785, Table1[FKIA]))</f>
        <v/>
      </c>
      <c r="N3785" s="1" t="str">
        <f>IF($A3785&gt;--RIGHT($A$2,LEN($A$2)-8),"",SUMIF(Table1[SHIFT NOMENCLATURE], $B3785, Table1[FWIA]))</f>
        <v/>
      </c>
      <c r="O3785" s="1" t="str">
        <f>IF($A3785&gt;--RIGHT($A$2,LEN($A$2)-8),"",SUMIF(Table1[SHIFT NOMENCLATURE], $B3785, Table1[DUSTWUN]))</f>
        <v/>
      </c>
    </row>
    <row r="3786" spans="1:15" x14ac:dyDescent="0.25">
      <c r="A3786" s="1" t="str">
        <f t="shared" si="118"/>
        <v/>
      </c>
      <c r="B3786" t="str">
        <f t="shared" si="119"/>
        <v/>
      </c>
      <c r="C3786" s="1" t="str">
        <f>IF($A3786&gt;--RIGHT($A$2,LEN($A$2)-8),"",COUNTIF(Table1[SHIFT NOMENCLATURE],$B3786))</f>
        <v/>
      </c>
      <c r="D3786" s="1" t="str">
        <f>IF($A3786&gt;--RIGHT($A$2,LEN($A$2)-8),"",SUMIF(Table1[SHIFT NOMENCLATURE], $B3786, Table1[EVIC KILL]))</f>
        <v/>
      </c>
      <c r="E3786" s="1" t="str">
        <f>IF($A3786&gt;--RIGHT($A$2,LEN($A$2)-8),"",SUMIF(Table1[SHIFT NOMENCLATURE], $B3786, Table1[EVIC MOB]))</f>
        <v/>
      </c>
      <c r="F3786" s="1" t="str">
        <f>IF($A3786&gt;--RIGHT($A$2,LEN($A$2)-8),"",SUMIF(Table1[SHIFT NOMENCLATURE], $B3786, Table1[EVIC FIRE]))</f>
        <v/>
      </c>
      <c r="G3786" s="1" t="str">
        <f>IF($A3786&gt;--RIGHT($A$2,LEN($A$2)-8),"",SUMIF(Table1[SHIFT NOMENCLATURE], $B3786, Table1[EKIA]))</f>
        <v/>
      </c>
      <c r="H3786" s="1" t="str">
        <f>IF($A3786&gt;--RIGHT($A$2,LEN($A$2)-8),"",SUMIF(Table1[SHIFT NOMENCLATURE], $B3786, Table1[EWIA]))</f>
        <v/>
      </c>
      <c r="I3786" s="1" t="str">
        <f>IF($A3786&gt;--RIGHT($A$2,LEN($A$2)-8),"",SUMIF(Table1[SHIFT NOMENCLATURE], $B3786, Table1[EPW]))</f>
        <v/>
      </c>
      <c r="J3786" s="1" t="str">
        <f>IF($A3786&gt;--RIGHT($A$2,LEN($A$2)-8),"",SUMIF(Table1[SHIFT NOMENCLATURE], $B3786, Table1[FVIC KILL]))</f>
        <v/>
      </c>
      <c r="K3786" s="1" t="str">
        <f>IF($A3786&gt;--RIGHT($A$2,LEN($A$2)-8),"",SUMIF(Table1[SHIFT NOMENCLATURE], $B3786, Table1[FVIC MOB]))</f>
        <v/>
      </c>
      <c r="L3786" s="1" t="str">
        <f>IF($A3786&gt;--RIGHT($A$2,LEN($A$2)-8),"",SUMIF(Table1[SHIFT NOMENCLATURE], $B3786, Table1[FVIC FIRE]))</f>
        <v/>
      </c>
      <c r="M3786" s="1" t="str">
        <f>IF($A3786&gt;--RIGHT($A$2,LEN($A$2)-8),"",SUMIF(Table1[SHIFT NOMENCLATURE], $B3786, Table1[FKIA]))</f>
        <v/>
      </c>
      <c r="N3786" s="1" t="str">
        <f>IF($A3786&gt;--RIGHT($A$2,LEN($A$2)-8),"",SUMIF(Table1[SHIFT NOMENCLATURE], $B3786, Table1[FWIA]))</f>
        <v/>
      </c>
      <c r="O3786" s="1" t="str">
        <f>IF($A3786&gt;--RIGHT($A$2,LEN($A$2)-8),"",SUMIF(Table1[SHIFT NOMENCLATURE], $B3786, Table1[DUSTWUN]))</f>
        <v/>
      </c>
    </row>
    <row r="3787" spans="1:15" x14ac:dyDescent="0.25">
      <c r="A3787" s="1" t="str">
        <f t="shared" si="118"/>
        <v/>
      </c>
      <c r="B3787" t="str">
        <f t="shared" si="119"/>
        <v/>
      </c>
      <c r="C3787" s="1" t="str">
        <f>IF($A3787&gt;--RIGHT($A$2,LEN($A$2)-8),"",COUNTIF(Table1[SHIFT NOMENCLATURE],$B3787))</f>
        <v/>
      </c>
      <c r="D3787" s="1" t="str">
        <f>IF($A3787&gt;--RIGHT($A$2,LEN($A$2)-8),"",SUMIF(Table1[SHIFT NOMENCLATURE], $B3787, Table1[EVIC KILL]))</f>
        <v/>
      </c>
      <c r="E3787" s="1" t="str">
        <f>IF($A3787&gt;--RIGHT($A$2,LEN($A$2)-8),"",SUMIF(Table1[SHIFT NOMENCLATURE], $B3787, Table1[EVIC MOB]))</f>
        <v/>
      </c>
      <c r="F3787" s="1" t="str">
        <f>IF($A3787&gt;--RIGHT($A$2,LEN($A$2)-8),"",SUMIF(Table1[SHIFT NOMENCLATURE], $B3787, Table1[EVIC FIRE]))</f>
        <v/>
      </c>
      <c r="G3787" s="1" t="str">
        <f>IF($A3787&gt;--RIGHT($A$2,LEN($A$2)-8),"",SUMIF(Table1[SHIFT NOMENCLATURE], $B3787, Table1[EKIA]))</f>
        <v/>
      </c>
      <c r="H3787" s="1" t="str">
        <f>IF($A3787&gt;--RIGHT($A$2,LEN($A$2)-8),"",SUMIF(Table1[SHIFT NOMENCLATURE], $B3787, Table1[EWIA]))</f>
        <v/>
      </c>
      <c r="I3787" s="1" t="str">
        <f>IF($A3787&gt;--RIGHT($A$2,LEN($A$2)-8),"",SUMIF(Table1[SHIFT NOMENCLATURE], $B3787, Table1[EPW]))</f>
        <v/>
      </c>
      <c r="J3787" s="1" t="str">
        <f>IF($A3787&gt;--RIGHT($A$2,LEN($A$2)-8),"",SUMIF(Table1[SHIFT NOMENCLATURE], $B3787, Table1[FVIC KILL]))</f>
        <v/>
      </c>
      <c r="K3787" s="1" t="str">
        <f>IF($A3787&gt;--RIGHT($A$2,LEN($A$2)-8),"",SUMIF(Table1[SHIFT NOMENCLATURE], $B3787, Table1[FVIC MOB]))</f>
        <v/>
      </c>
      <c r="L3787" s="1" t="str">
        <f>IF($A3787&gt;--RIGHT($A$2,LEN($A$2)-8),"",SUMIF(Table1[SHIFT NOMENCLATURE], $B3787, Table1[FVIC FIRE]))</f>
        <v/>
      </c>
      <c r="M3787" s="1" t="str">
        <f>IF($A3787&gt;--RIGHT($A$2,LEN($A$2)-8),"",SUMIF(Table1[SHIFT NOMENCLATURE], $B3787, Table1[FKIA]))</f>
        <v/>
      </c>
      <c r="N3787" s="1" t="str">
        <f>IF($A3787&gt;--RIGHT($A$2,LEN($A$2)-8),"",SUMIF(Table1[SHIFT NOMENCLATURE], $B3787, Table1[FWIA]))</f>
        <v/>
      </c>
      <c r="O3787" s="1" t="str">
        <f>IF($A3787&gt;--RIGHT($A$2,LEN($A$2)-8),"",SUMIF(Table1[SHIFT NOMENCLATURE], $B3787, Table1[DUSTWUN]))</f>
        <v/>
      </c>
    </row>
    <row r="3788" spans="1:15" x14ac:dyDescent="0.25">
      <c r="A3788" s="1" t="str">
        <f t="shared" si="118"/>
        <v/>
      </c>
      <c r="B3788" t="str">
        <f t="shared" si="119"/>
        <v/>
      </c>
      <c r="C3788" s="1" t="str">
        <f>IF($A3788&gt;--RIGHT($A$2,LEN($A$2)-8),"",COUNTIF(Table1[SHIFT NOMENCLATURE],$B3788))</f>
        <v/>
      </c>
      <c r="D3788" s="1" t="str">
        <f>IF($A3788&gt;--RIGHT($A$2,LEN($A$2)-8),"",SUMIF(Table1[SHIFT NOMENCLATURE], $B3788, Table1[EVIC KILL]))</f>
        <v/>
      </c>
      <c r="E3788" s="1" t="str">
        <f>IF($A3788&gt;--RIGHT($A$2,LEN($A$2)-8),"",SUMIF(Table1[SHIFT NOMENCLATURE], $B3788, Table1[EVIC MOB]))</f>
        <v/>
      </c>
      <c r="F3788" s="1" t="str">
        <f>IF($A3788&gt;--RIGHT($A$2,LEN($A$2)-8),"",SUMIF(Table1[SHIFT NOMENCLATURE], $B3788, Table1[EVIC FIRE]))</f>
        <v/>
      </c>
      <c r="G3788" s="1" t="str">
        <f>IF($A3788&gt;--RIGHT($A$2,LEN($A$2)-8),"",SUMIF(Table1[SHIFT NOMENCLATURE], $B3788, Table1[EKIA]))</f>
        <v/>
      </c>
      <c r="H3788" s="1" t="str">
        <f>IF($A3788&gt;--RIGHT($A$2,LEN($A$2)-8),"",SUMIF(Table1[SHIFT NOMENCLATURE], $B3788, Table1[EWIA]))</f>
        <v/>
      </c>
      <c r="I3788" s="1" t="str">
        <f>IF($A3788&gt;--RIGHT($A$2,LEN($A$2)-8),"",SUMIF(Table1[SHIFT NOMENCLATURE], $B3788, Table1[EPW]))</f>
        <v/>
      </c>
      <c r="J3788" s="1" t="str">
        <f>IF($A3788&gt;--RIGHT($A$2,LEN($A$2)-8),"",SUMIF(Table1[SHIFT NOMENCLATURE], $B3788, Table1[FVIC KILL]))</f>
        <v/>
      </c>
      <c r="K3788" s="1" t="str">
        <f>IF($A3788&gt;--RIGHT($A$2,LEN($A$2)-8),"",SUMIF(Table1[SHIFT NOMENCLATURE], $B3788, Table1[FVIC MOB]))</f>
        <v/>
      </c>
      <c r="L3788" s="1" t="str">
        <f>IF($A3788&gt;--RIGHT($A$2,LEN($A$2)-8),"",SUMIF(Table1[SHIFT NOMENCLATURE], $B3788, Table1[FVIC FIRE]))</f>
        <v/>
      </c>
      <c r="M3788" s="1" t="str">
        <f>IF($A3788&gt;--RIGHT($A$2,LEN($A$2)-8),"",SUMIF(Table1[SHIFT NOMENCLATURE], $B3788, Table1[FKIA]))</f>
        <v/>
      </c>
      <c r="N3788" s="1" t="str">
        <f>IF($A3788&gt;--RIGHT($A$2,LEN($A$2)-8),"",SUMIF(Table1[SHIFT NOMENCLATURE], $B3788, Table1[FWIA]))</f>
        <v/>
      </c>
      <c r="O3788" s="1" t="str">
        <f>IF($A3788&gt;--RIGHT($A$2,LEN($A$2)-8),"",SUMIF(Table1[SHIFT NOMENCLATURE], $B3788, Table1[DUSTWUN]))</f>
        <v/>
      </c>
    </row>
    <row r="3789" spans="1:15" x14ac:dyDescent="0.25">
      <c r="A3789" s="1" t="str">
        <f t="shared" si="118"/>
        <v/>
      </c>
      <c r="B3789" t="str">
        <f t="shared" si="119"/>
        <v/>
      </c>
      <c r="C3789" s="1" t="str">
        <f>IF($A3789&gt;--RIGHT($A$2,LEN($A$2)-8),"",COUNTIF(Table1[SHIFT NOMENCLATURE],$B3789))</f>
        <v/>
      </c>
      <c r="D3789" s="1" t="str">
        <f>IF($A3789&gt;--RIGHT($A$2,LEN($A$2)-8),"",SUMIF(Table1[SHIFT NOMENCLATURE], $B3789, Table1[EVIC KILL]))</f>
        <v/>
      </c>
      <c r="E3789" s="1" t="str">
        <f>IF($A3789&gt;--RIGHT($A$2,LEN($A$2)-8),"",SUMIF(Table1[SHIFT NOMENCLATURE], $B3789, Table1[EVIC MOB]))</f>
        <v/>
      </c>
      <c r="F3789" s="1" t="str">
        <f>IF($A3789&gt;--RIGHT($A$2,LEN($A$2)-8),"",SUMIF(Table1[SHIFT NOMENCLATURE], $B3789, Table1[EVIC FIRE]))</f>
        <v/>
      </c>
      <c r="G3789" s="1" t="str">
        <f>IF($A3789&gt;--RIGHT($A$2,LEN($A$2)-8),"",SUMIF(Table1[SHIFT NOMENCLATURE], $B3789, Table1[EKIA]))</f>
        <v/>
      </c>
      <c r="H3789" s="1" t="str">
        <f>IF($A3789&gt;--RIGHT($A$2,LEN($A$2)-8),"",SUMIF(Table1[SHIFT NOMENCLATURE], $B3789, Table1[EWIA]))</f>
        <v/>
      </c>
      <c r="I3789" s="1" t="str">
        <f>IF($A3789&gt;--RIGHT($A$2,LEN($A$2)-8),"",SUMIF(Table1[SHIFT NOMENCLATURE], $B3789, Table1[EPW]))</f>
        <v/>
      </c>
      <c r="J3789" s="1" t="str">
        <f>IF($A3789&gt;--RIGHT($A$2,LEN($A$2)-8),"",SUMIF(Table1[SHIFT NOMENCLATURE], $B3789, Table1[FVIC KILL]))</f>
        <v/>
      </c>
      <c r="K3789" s="1" t="str">
        <f>IF($A3789&gt;--RIGHT($A$2,LEN($A$2)-8),"",SUMIF(Table1[SHIFT NOMENCLATURE], $B3789, Table1[FVIC MOB]))</f>
        <v/>
      </c>
      <c r="L3789" s="1" t="str">
        <f>IF($A3789&gt;--RIGHT($A$2,LEN($A$2)-8),"",SUMIF(Table1[SHIFT NOMENCLATURE], $B3789, Table1[FVIC FIRE]))</f>
        <v/>
      </c>
      <c r="M3789" s="1" t="str">
        <f>IF($A3789&gt;--RIGHT($A$2,LEN($A$2)-8),"",SUMIF(Table1[SHIFT NOMENCLATURE], $B3789, Table1[FKIA]))</f>
        <v/>
      </c>
      <c r="N3789" s="1" t="str">
        <f>IF($A3789&gt;--RIGHT($A$2,LEN($A$2)-8),"",SUMIF(Table1[SHIFT NOMENCLATURE], $B3789, Table1[FWIA]))</f>
        <v/>
      </c>
      <c r="O3789" s="1" t="str">
        <f>IF($A3789&gt;--RIGHT($A$2,LEN($A$2)-8),"",SUMIF(Table1[SHIFT NOMENCLATURE], $B3789, Table1[DUSTWUN]))</f>
        <v/>
      </c>
    </row>
    <row r="3790" spans="1:15" x14ac:dyDescent="0.25">
      <c r="A3790" s="1" t="str">
        <f t="shared" si="118"/>
        <v/>
      </c>
      <c r="B3790" t="str">
        <f t="shared" si="119"/>
        <v/>
      </c>
      <c r="C3790" s="1" t="str">
        <f>IF($A3790&gt;--RIGHT($A$2,LEN($A$2)-8),"",COUNTIF(Table1[SHIFT NOMENCLATURE],$B3790))</f>
        <v/>
      </c>
      <c r="D3790" s="1" t="str">
        <f>IF($A3790&gt;--RIGHT($A$2,LEN($A$2)-8),"",SUMIF(Table1[SHIFT NOMENCLATURE], $B3790, Table1[EVIC KILL]))</f>
        <v/>
      </c>
      <c r="E3790" s="1" t="str">
        <f>IF($A3790&gt;--RIGHT($A$2,LEN($A$2)-8),"",SUMIF(Table1[SHIFT NOMENCLATURE], $B3790, Table1[EVIC MOB]))</f>
        <v/>
      </c>
      <c r="F3790" s="1" t="str">
        <f>IF($A3790&gt;--RIGHT($A$2,LEN($A$2)-8),"",SUMIF(Table1[SHIFT NOMENCLATURE], $B3790, Table1[EVIC FIRE]))</f>
        <v/>
      </c>
      <c r="G3790" s="1" t="str">
        <f>IF($A3790&gt;--RIGHT($A$2,LEN($A$2)-8),"",SUMIF(Table1[SHIFT NOMENCLATURE], $B3790, Table1[EKIA]))</f>
        <v/>
      </c>
      <c r="H3790" s="1" t="str">
        <f>IF($A3790&gt;--RIGHT($A$2,LEN($A$2)-8),"",SUMIF(Table1[SHIFT NOMENCLATURE], $B3790, Table1[EWIA]))</f>
        <v/>
      </c>
      <c r="I3790" s="1" t="str">
        <f>IF($A3790&gt;--RIGHT($A$2,LEN($A$2)-8),"",SUMIF(Table1[SHIFT NOMENCLATURE], $B3790, Table1[EPW]))</f>
        <v/>
      </c>
      <c r="J3790" s="1" t="str">
        <f>IF($A3790&gt;--RIGHT($A$2,LEN($A$2)-8),"",SUMIF(Table1[SHIFT NOMENCLATURE], $B3790, Table1[FVIC KILL]))</f>
        <v/>
      </c>
      <c r="K3790" s="1" t="str">
        <f>IF($A3790&gt;--RIGHT($A$2,LEN($A$2)-8),"",SUMIF(Table1[SHIFT NOMENCLATURE], $B3790, Table1[FVIC MOB]))</f>
        <v/>
      </c>
      <c r="L3790" s="1" t="str">
        <f>IF($A3790&gt;--RIGHT($A$2,LEN($A$2)-8),"",SUMIF(Table1[SHIFT NOMENCLATURE], $B3790, Table1[FVIC FIRE]))</f>
        <v/>
      </c>
      <c r="M3790" s="1" t="str">
        <f>IF($A3790&gt;--RIGHT($A$2,LEN($A$2)-8),"",SUMIF(Table1[SHIFT NOMENCLATURE], $B3790, Table1[FKIA]))</f>
        <v/>
      </c>
      <c r="N3790" s="1" t="str">
        <f>IF($A3790&gt;--RIGHT($A$2,LEN($A$2)-8),"",SUMIF(Table1[SHIFT NOMENCLATURE], $B3790, Table1[FWIA]))</f>
        <v/>
      </c>
      <c r="O3790" s="1" t="str">
        <f>IF($A3790&gt;--RIGHT($A$2,LEN($A$2)-8),"",SUMIF(Table1[SHIFT NOMENCLATURE], $B3790, Table1[DUSTWUN]))</f>
        <v/>
      </c>
    </row>
    <row r="3791" spans="1:15" x14ac:dyDescent="0.25">
      <c r="A3791" s="1" t="str">
        <f t="shared" si="118"/>
        <v/>
      </c>
      <c r="B3791" t="str">
        <f t="shared" si="119"/>
        <v/>
      </c>
      <c r="C3791" s="1" t="str">
        <f>IF($A3791&gt;--RIGHT($A$2,LEN($A$2)-8),"",COUNTIF(Table1[SHIFT NOMENCLATURE],$B3791))</f>
        <v/>
      </c>
      <c r="D3791" s="1" t="str">
        <f>IF($A3791&gt;--RIGHT($A$2,LEN($A$2)-8),"",SUMIF(Table1[SHIFT NOMENCLATURE], $B3791, Table1[EVIC KILL]))</f>
        <v/>
      </c>
      <c r="E3791" s="1" t="str">
        <f>IF($A3791&gt;--RIGHT($A$2,LEN($A$2)-8),"",SUMIF(Table1[SHIFT NOMENCLATURE], $B3791, Table1[EVIC MOB]))</f>
        <v/>
      </c>
      <c r="F3791" s="1" t="str">
        <f>IF($A3791&gt;--RIGHT($A$2,LEN($A$2)-8),"",SUMIF(Table1[SHIFT NOMENCLATURE], $B3791, Table1[EVIC FIRE]))</f>
        <v/>
      </c>
      <c r="G3791" s="1" t="str">
        <f>IF($A3791&gt;--RIGHT($A$2,LEN($A$2)-8),"",SUMIF(Table1[SHIFT NOMENCLATURE], $B3791, Table1[EKIA]))</f>
        <v/>
      </c>
      <c r="H3791" s="1" t="str">
        <f>IF($A3791&gt;--RIGHT($A$2,LEN($A$2)-8),"",SUMIF(Table1[SHIFT NOMENCLATURE], $B3791, Table1[EWIA]))</f>
        <v/>
      </c>
      <c r="I3791" s="1" t="str">
        <f>IF($A3791&gt;--RIGHT($A$2,LEN($A$2)-8),"",SUMIF(Table1[SHIFT NOMENCLATURE], $B3791, Table1[EPW]))</f>
        <v/>
      </c>
      <c r="J3791" s="1" t="str">
        <f>IF($A3791&gt;--RIGHT($A$2,LEN($A$2)-8),"",SUMIF(Table1[SHIFT NOMENCLATURE], $B3791, Table1[FVIC KILL]))</f>
        <v/>
      </c>
      <c r="K3791" s="1" t="str">
        <f>IF($A3791&gt;--RIGHT($A$2,LEN($A$2)-8),"",SUMIF(Table1[SHIFT NOMENCLATURE], $B3791, Table1[FVIC MOB]))</f>
        <v/>
      </c>
      <c r="L3791" s="1" t="str">
        <f>IF($A3791&gt;--RIGHT($A$2,LEN($A$2)-8),"",SUMIF(Table1[SHIFT NOMENCLATURE], $B3791, Table1[FVIC FIRE]))</f>
        <v/>
      </c>
      <c r="M3791" s="1" t="str">
        <f>IF($A3791&gt;--RIGHT($A$2,LEN($A$2)-8),"",SUMIF(Table1[SHIFT NOMENCLATURE], $B3791, Table1[FKIA]))</f>
        <v/>
      </c>
      <c r="N3791" s="1" t="str">
        <f>IF($A3791&gt;--RIGHT($A$2,LEN($A$2)-8),"",SUMIF(Table1[SHIFT NOMENCLATURE], $B3791, Table1[FWIA]))</f>
        <v/>
      </c>
      <c r="O3791" s="1" t="str">
        <f>IF($A3791&gt;--RIGHT($A$2,LEN($A$2)-8),"",SUMIF(Table1[SHIFT NOMENCLATURE], $B3791, Table1[DUSTWUN]))</f>
        <v/>
      </c>
    </row>
    <row r="3792" spans="1:15" x14ac:dyDescent="0.25">
      <c r="A3792" s="1" t="str">
        <f t="shared" si="118"/>
        <v/>
      </c>
      <c r="B3792" t="str">
        <f t="shared" si="119"/>
        <v/>
      </c>
      <c r="C3792" s="1" t="str">
        <f>IF($A3792&gt;--RIGHT($A$2,LEN($A$2)-8),"",COUNTIF(Table1[SHIFT NOMENCLATURE],$B3792))</f>
        <v/>
      </c>
      <c r="D3792" s="1" t="str">
        <f>IF($A3792&gt;--RIGHT($A$2,LEN($A$2)-8),"",SUMIF(Table1[SHIFT NOMENCLATURE], $B3792, Table1[EVIC KILL]))</f>
        <v/>
      </c>
      <c r="E3792" s="1" t="str">
        <f>IF($A3792&gt;--RIGHT($A$2,LEN($A$2)-8),"",SUMIF(Table1[SHIFT NOMENCLATURE], $B3792, Table1[EVIC MOB]))</f>
        <v/>
      </c>
      <c r="F3792" s="1" t="str">
        <f>IF($A3792&gt;--RIGHT($A$2,LEN($A$2)-8),"",SUMIF(Table1[SHIFT NOMENCLATURE], $B3792, Table1[EVIC FIRE]))</f>
        <v/>
      </c>
      <c r="G3792" s="1" t="str">
        <f>IF($A3792&gt;--RIGHT($A$2,LEN($A$2)-8),"",SUMIF(Table1[SHIFT NOMENCLATURE], $B3792, Table1[EKIA]))</f>
        <v/>
      </c>
      <c r="H3792" s="1" t="str">
        <f>IF($A3792&gt;--RIGHT($A$2,LEN($A$2)-8),"",SUMIF(Table1[SHIFT NOMENCLATURE], $B3792, Table1[EWIA]))</f>
        <v/>
      </c>
      <c r="I3792" s="1" t="str">
        <f>IF($A3792&gt;--RIGHT($A$2,LEN($A$2)-8),"",SUMIF(Table1[SHIFT NOMENCLATURE], $B3792, Table1[EPW]))</f>
        <v/>
      </c>
      <c r="J3792" s="1" t="str">
        <f>IF($A3792&gt;--RIGHT($A$2,LEN($A$2)-8),"",SUMIF(Table1[SHIFT NOMENCLATURE], $B3792, Table1[FVIC KILL]))</f>
        <v/>
      </c>
      <c r="K3792" s="1" t="str">
        <f>IF($A3792&gt;--RIGHT($A$2,LEN($A$2)-8),"",SUMIF(Table1[SHIFT NOMENCLATURE], $B3792, Table1[FVIC MOB]))</f>
        <v/>
      </c>
      <c r="L3792" s="1" t="str">
        <f>IF($A3792&gt;--RIGHT($A$2,LEN($A$2)-8),"",SUMIF(Table1[SHIFT NOMENCLATURE], $B3792, Table1[FVIC FIRE]))</f>
        <v/>
      </c>
      <c r="M3792" s="1" t="str">
        <f>IF($A3792&gt;--RIGHT($A$2,LEN($A$2)-8),"",SUMIF(Table1[SHIFT NOMENCLATURE], $B3792, Table1[FKIA]))</f>
        <v/>
      </c>
      <c r="N3792" s="1" t="str">
        <f>IF($A3792&gt;--RIGHT($A$2,LEN($A$2)-8),"",SUMIF(Table1[SHIFT NOMENCLATURE], $B3792, Table1[FWIA]))</f>
        <v/>
      </c>
      <c r="O3792" s="1" t="str">
        <f>IF($A3792&gt;--RIGHT($A$2,LEN($A$2)-8),"",SUMIF(Table1[SHIFT NOMENCLATURE], $B3792, Table1[DUSTWUN]))</f>
        <v/>
      </c>
    </row>
    <row r="3793" spans="1:15" x14ac:dyDescent="0.25">
      <c r="A3793" s="1" t="str">
        <f t="shared" si="118"/>
        <v/>
      </c>
      <c r="B3793" t="str">
        <f t="shared" si="119"/>
        <v/>
      </c>
      <c r="C3793" s="1" t="str">
        <f>IF($A3793&gt;--RIGHT($A$2,LEN($A$2)-8),"",COUNTIF(Table1[SHIFT NOMENCLATURE],$B3793))</f>
        <v/>
      </c>
      <c r="D3793" s="1" t="str">
        <f>IF($A3793&gt;--RIGHT($A$2,LEN($A$2)-8),"",SUMIF(Table1[SHIFT NOMENCLATURE], $B3793, Table1[EVIC KILL]))</f>
        <v/>
      </c>
      <c r="E3793" s="1" t="str">
        <f>IF($A3793&gt;--RIGHT($A$2,LEN($A$2)-8),"",SUMIF(Table1[SHIFT NOMENCLATURE], $B3793, Table1[EVIC MOB]))</f>
        <v/>
      </c>
      <c r="F3793" s="1" t="str">
        <f>IF($A3793&gt;--RIGHT($A$2,LEN($A$2)-8),"",SUMIF(Table1[SHIFT NOMENCLATURE], $B3793, Table1[EVIC FIRE]))</f>
        <v/>
      </c>
      <c r="G3793" s="1" t="str">
        <f>IF($A3793&gt;--RIGHT($A$2,LEN($A$2)-8),"",SUMIF(Table1[SHIFT NOMENCLATURE], $B3793, Table1[EKIA]))</f>
        <v/>
      </c>
      <c r="H3793" s="1" t="str">
        <f>IF($A3793&gt;--RIGHT($A$2,LEN($A$2)-8),"",SUMIF(Table1[SHIFT NOMENCLATURE], $B3793, Table1[EWIA]))</f>
        <v/>
      </c>
      <c r="I3793" s="1" t="str">
        <f>IF($A3793&gt;--RIGHT($A$2,LEN($A$2)-8),"",SUMIF(Table1[SHIFT NOMENCLATURE], $B3793, Table1[EPW]))</f>
        <v/>
      </c>
      <c r="J3793" s="1" t="str">
        <f>IF($A3793&gt;--RIGHT($A$2,LEN($A$2)-8),"",SUMIF(Table1[SHIFT NOMENCLATURE], $B3793, Table1[FVIC KILL]))</f>
        <v/>
      </c>
      <c r="K3793" s="1" t="str">
        <f>IF($A3793&gt;--RIGHT($A$2,LEN($A$2)-8),"",SUMIF(Table1[SHIFT NOMENCLATURE], $B3793, Table1[FVIC MOB]))</f>
        <v/>
      </c>
      <c r="L3793" s="1" t="str">
        <f>IF($A3793&gt;--RIGHT($A$2,LEN($A$2)-8),"",SUMIF(Table1[SHIFT NOMENCLATURE], $B3793, Table1[FVIC FIRE]))</f>
        <v/>
      </c>
      <c r="M3793" s="1" t="str">
        <f>IF($A3793&gt;--RIGHT($A$2,LEN($A$2)-8),"",SUMIF(Table1[SHIFT NOMENCLATURE], $B3793, Table1[FKIA]))</f>
        <v/>
      </c>
      <c r="N3793" s="1" t="str">
        <f>IF($A3793&gt;--RIGHT($A$2,LEN($A$2)-8),"",SUMIF(Table1[SHIFT NOMENCLATURE], $B3793, Table1[FWIA]))</f>
        <v/>
      </c>
      <c r="O3793" s="1" t="str">
        <f>IF($A3793&gt;--RIGHT($A$2,LEN($A$2)-8),"",SUMIF(Table1[SHIFT NOMENCLATURE], $B3793, Table1[DUSTWUN]))</f>
        <v/>
      </c>
    </row>
    <row r="3794" spans="1:15" x14ac:dyDescent="0.25">
      <c r="A3794" s="1" t="str">
        <f t="shared" si="118"/>
        <v/>
      </c>
      <c r="B3794" t="str">
        <f t="shared" si="119"/>
        <v/>
      </c>
      <c r="C3794" s="1" t="str">
        <f>IF($A3794&gt;--RIGHT($A$2,LEN($A$2)-8),"",COUNTIF(Table1[SHIFT NOMENCLATURE],$B3794))</f>
        <v/>
      </c>
      <c r="D3794" s="1" t="str">
        <f>IF($A3794&gt;--RIGHT($A$2,LEN($A$2)-8),"",SUMIF(Table1[SHIFT NOMENCLATURE], $B3794, Table1[EVIC KILL]))</f>
        <v/>
      </c>
      <c r="E3794" s="1" t="str">
        <f>IF($A3794&gt;--RIGHT($A$2,LEN($A$2)-8),"",SUMIF(Table1[SHIFT NOMENCLATURE], $B3794, Table1[EVIC MOB]))</f>
        <v/>
      </c>
      <c r="F3794" s="1" t="str">
        <f>IF($A3794&gt;--RIGHT($A$2,LEN($A$2)-8),"",SUMIF(Table1[SHIFT NOMENCLATURE], $B3794, Table1[EVIC FIRE]))</f>
        <v/>
      </c>
      <c r="G3794" s="1" t="str">
        <f>IF($A3794&gt;--RIGHT($A$2,LEN($A$2)-8),"",SUMIF(Table1[SHIFT NOMENCLATURE], $B3794, Table1[EKIA]))</f>
        <v/>
      </c>
      <c r="H3794" s="1" t="str">
        <f>IF($A3794&gt;--RIGHT($A$2,LEN($A$2)-8),"",SUMIF(Table1[SHIFT NOMENCLATURE], $B3794, Table1[EWIA]))</f>
        <v/>
      </c>
      <c r="I3794" s="1" t="str">
        <f>IF($A3794&gt;--RIGHT($A$2,LEN($A$2)-8),"",SUMIF(Table1[SHIFT NOMENCLATURE], $B3794, Table1[EPW]))</f>
        <v/>
      </c>
      <c r="J3794" s="1" t="str">
        <f>IF($A3794&gt;--RIGHT($A$2,LEN($A$2)-8),"",SUMIF(Table1[SHIFT NOMENCLATURE], $B3794, Table1[FVIC KILL]))</f>
        <v/>
      </c>
      <c r="K3794" s="1" t="str">
        <f>IF($A3794&gt;--RIGHT($A$2,LEN($A$2)-8),"",SUMIF(Table1[SHIFT NOMENCLATURE], $B3794, Table1[FVIC MOB]))</f>
        <v/>
      </c>
      <c r="L3794" s="1" t="str">
        <f>IF($A3794&gt;--RIGHT($A$2,LEN($A$2)-8),"",SUMIF(Table1[SHIFT NOMENCLATURE], $B3794, Table1[FVIC FIRE]))</f>
        <v/>
      </c>
      <c r="M3794" s="1" t="str">
        <f>IF($A3794&gt;--RIGHT($A$2,LEN($A$2)-8),"",SUMIF(Table1[SHIFT NOMENCLATURE], $B3794, Table1[FKIA]))</f>
        <v/>
      </c>
      <c r="N3794" s="1" t="str">
        <f>IF($A3794&gt;--RIGHT($A$2,LEN($A$2)-8),"",SUMIF(Table1[SHIFT NOMENCLATURE], $B3794, Table1[FWIA]))</f>
        <v/>
      </c>
      <c r="O3794" s="1" t="str">
        <f>IF($A3794&gt;--RIGHT($A$2,LEN($A$2)-8),"",SUMIF(Table1[SHIFT NOMENCLATURE], $B3794, Table1[DUSTWUN]))</f>
        <v/>
      </c>
    </row>
    <row r="3795" spans="1:15" x14ac:dyDescent="0.25">
      <c r="A3795" s="1" t="str">
        <f t="shared" si="118"/>
        <v/>
      </c>
      <c r="B3795" t="str">
        <f t="shared" si="119"/>
        <v/>
      </c>
      <c r="C3795" s="1" t="str">
        <f>IF($A3795&gt;--RIGHT($A$2,LEN($A$2)-8),"",COUNTIF(Table1[SHIFT NOMENCLATURE],$B3795))</f>
        <v/>
      </c>
      <c r="D3795" s="1" t="str">
        <f>IF($A3795&gt;--RIGHT($A$2,LEN($A$2)-8),"",SUMIF(Table1[SHIFT NOMENCLATURE], $B3795, Table1[EVIC KILL]))</f>
        <v/>
      </c>
      <c r="E3795" s="1" t="str">
        <f>IF($A3795&gt;--RIGHT($A$2,LEN($A$2)-8),"",SUMIF(Table1[SHIFT NOMENCLATURE], $B3795, Table1[EVIC MOB]))</f>
        <v/>
      </c>
      <c r="F3795" s="1" t="str">
        <f>IF($A3795&gt;--RIGHT($A$2,LEN($A$2)-8),"",SUMIF(Table1[SHIFT NOMENCLATURE], $B3795, Table1[EVIC FIRE]))</f>
        <v/>
      </c>
      <c r="G3795" s="1" t="str">
        <f>IF($A3795&gt;--RIGHT($A$2,LEN($A$2)-8),"",SUMIF(Table1[SHIFT NOMENCLATURE], $B3795, Table1[EKIA]))</f>
        <v/>
      </c>
      <c r="H3795" s="1" t="str">
        <f>IF($A3795&gt;--RIGHT($A$2,LEN($A$2)-8),"",SUMIF(Table1[SHIFT NOMENCLATURE], $B3795, Table1[EWIA]))</f>
        <v/>
      </c>
      <c r="I3795" s="1" t="str">
        <f>IF($A3795&gt;--RIGHT($A$2,LEN($A$2)-8),"",SUMIF(Table1[SHIFT NOMENCLATURE], $B3795, Table1[EPW]))</f>
        <v/>
      </c>
      <c r="J3795" s="1" t="str">
        <f>IF($A3795&gt;--RIGHT($A$2,LEN($A$2)-8),"",SUMIF(Table1[SHIFT NOMENCLATURE], $B3795, Table1[FVIC KILL]))</f>
        <v/>
      </c>
      <c r="K3795" s="1" t="str">
        <f>IF($A3795&gt;--RIGHT($A$2,LEN($A$2)-8),"",SUMIF(Table1[SHIFT NOMENCLATURE], $B3795, Table1[FVIC MOB]))</f>
        <v/>
      </c>
      <c r="L3795" s="1" t="str">
        <f>IF($A3795&gt;--RIGHT($A$2,LEN($A$2)-8),"",SUMIF(Table1[SHIFT NOMENCLATURE], $B3795, Table1[FVIC FIRE]))</f>
        <v/>
      </c>
      <c r="M3795" s="1" t="str">
        <f>IF($A3795&gt;--RIGHT($A$2,LEN($A$2)-8),"",SUMIF(Table1[SHIFT NOMENCLATURE], $B3795, Table1[FKIA]))</f>
        <v/>
      </c>
      <c r="N3795" s="1" t="str">
        <f>IF($A3795&gt;--RIGHT($A$2,LEN($A$2)-8),"",SUMIF(Table1[SHIFT NOMENCLATURE], $B3795, Table1[FWIA]))</f>
        <v/>
      </c>
      <c r="O3795" s="1" t="str">
        <f>IF($A3795&gt;--RIGHT($A$2,LEN($A$2)-8),"",SUMIF(Table1[SHIFT NOMENCLATURE], $B3795, Table1[DUSTWUN]))</f>
        <v/>
      </c>
    </row>
    <row r="3796" spans="1:15" x14ac:dyDescent="0.25">
      <c r="A3796" s="1" t="str">
        <f t="shared" si="118"/>
        <v/>
      </c>
      <c r="B3796" t="str">
        <f t="shared" si="119"/>
        <v/>
      </c>
      <c r="C3796" s="1" t="str">
        <f>IF($A3796&gt;--RIGHT($A$2,LEN($A$2)-8),"",COUNTIF(Table1[SHIFT NOMENCLATURE],$B3796))</f>
        <v/>
      </c>
      <c r="D3796" s="1" t="str">
        <f>IF($A3796&gt;--RIGHT($A$2,LEN($A$2)-8),"",SUMIF(Table1[SHIFT NOMENCLATURE], $B3796, Table1[EVIC KILL]))</f>
        <v/>
      </c>
      <c r="E3796" s="1" t="str">
        <f>IF($A3796&gt;--RIGHT($A$2,LEN($A$2)-8),"",SUMIF(Table1[SHIFT NOMENCLATURE], $B3796, Table1[EVIC MOB]))</f>
        <v/>
      </c>
      <c r="F3796" s="1" t="str">
        <f>IF($A3796&gt;--RIGHT($A$2,LEN($A$2)-8),"",SUMIF(Table1[SHIFT NOMENCLATURE], $B3796, Table1[EVIC FIRE]))</f>
        <v/>
      </c>
      <c r="G3796" s="1" t="str">
        <f>IF($A3796&gt;--RIGHT($A$2,LEN($A$2)-8),"",SUMIF(Table1[SHIFT NOMENCLATURE], $B3796, Table1[EKIA]))</f>
        <v/>
      </c>
      <c r="H3796" s="1" t="str">
        <f>IF($A3796&gt;--RIGHT($A$2,LEN($A$2)-8),"",SUMIF(Table1[SHIFT NOMENCLATURE], $B3796, Table1[EWIA]))</f>
        <v/>
      </c>
      <c r="I3796" s="1" t="str">
        <f>IF($A3796&gt;--RIGHT($A$2,LEN($A$2)-8),"",SUMIF(Table1[SHIFT NOMENCLATURE], $B3796, Table1[EPW]))</f>
        <v/>
      </c>
      <c r="J3796" s="1" t="str">
        <f>IF($A3796&gt;--RIGHT($A$2,LEN($A$2)-8),"",SUMIF(Table1[SHIFT NOMENCLATURE], $B3796, Table1[FVIC KILL]))</f>
        <v/>
      </c>
      <c r="K3796" s="1" t="str">
        <f>IF($A3796&gt;--RIGHT($A$2,LEN($A$2)-8),"",SUMIF(Table1[SHIFT NOMENCLATURE], $B3796, Table1[FVIC MOB]))</f>
        <v/>
      </c>
      <c r="L3796" s="1" t="str">
        <f>IF($A3796&gt;--RIGHT($A$2,LEN($A$2)-8),"",SUMIF(Table1[SHIFT NOMENCLATURE], $B3796, Table1[FVIC FIRE]))</f>
        <v/>
      </c>
      <c r="M3796" s="1" t="str">
        <f>IF($A3796&gt;--RIGHT($A$2,LEN($A$2)-8),"",SUMIF(Table1[SHIFT NOMENCLATURE], $B3796, Table1[FKIA]))</f>
        <v/>
      </c>
      <c r="N3796" s="1" t="str">
        <f>IF($A3796&gt;--RIGHT($A$2,LEN($A$2)-8),"",SUMIF(Table1[SHIFT NOMENCLATURE], $B3796, Table1[FWIA]))</f>
        <v/>
      </c>
      <c r="O3796" s="1" t="str">
        <f>IF($A3796&gt;--RIGHT($A$2,LEN($A$2)-8),"",SUMIF(Table1[SHIFT NOMENCLATURE], $B3796, Table1[DUSTWUN]))</f>
        <v/>
      </c>
    </row>
    <row r="3797" spans="1:15" x14ac:dyDescent="0.25">
      <c r="A3797" s="1" t="str">
        <f t="shared" si="118"/>
        <v/>
      </c>
      <c r="B3797" t="str">
        <f t="shared" si="119"/>
        <v/>
      </c>
      <c r="C3797" s="1" t="str">
        <f>IF($A3797&gt;--RIGHT($A$2,LEN($A$2)-8),"",COUNTIF(Table1[SHIFT NOMENCLATURE],$B3797))</f>
        <v/>
      </c>
      <c r="D3797" s="1" t="str">
        <f>IF($A3797&gt;--RIGHT($A$2,LEN($A$2)-8),"",SUMIF(Table1[SHIFT NOMENCLATURE], $B3797, Table1[EVIC KILL]))</f>
        <v/>
      </c>
      <c r="E3797" s="1" t="str">
        <f>IF($A3797&gt;--RIGHT($A$2,LEN($A$2)-8),"",SUMIF(Table1[SHIFT NOMENCLATURE], $B3797, Table1[EVIC MOB]))</f>
        <v/>
      </c>
      <c r="F3797" s="1" t="str">
        <f>IF($A3797&gt;--RIGHT($A$2,LEN($A$2)-8),"",SUMIF(Table1[SHIFT NOMENCLATURE], $B3797, Table1[EVIC FIRE]))</f>
        <v/>
      </c>
      <c r="G3797" s="1" t="str">
        <f>IF($A3797&gt;--RIGHT($A$2,LEN($A$2)-8),"",SUMIF(Table1[SHIFT NOMENCLATURE], $B3797, Table1[EKIA]))</f>
        <v/>
      </c>
      <c r="H3797" s="1" t="str">
        <f>IF($A3797&gt;--RIGHT($A$2,LEN($A$2)-8),"",SUMIF(Table1[SHIFT NOMENCLATURE], $B3797, Table1[EWIA]))</f>
        <v/>
      </c>
      <c r="I3797" s="1" t="str">
        <f>IF($A3797&gt;--RIGHT($A$2,LEN($A$2)-8),"",SUMIF(Table1[SHIFT NOMENCLATURE], $B3797, Table1[EPW]))</f>
        <v/>
      </c>
      <c r="J3797" s="1" t="str">
        <f>IF($A3797&gt;--RIGHT($A$2,LEN($A$2)-8),"",SUMIF(Table1[SHIFT NOMENCLATURE], $B3797, Table1[FVIC KILL]))</f>
        <v/>
      </c>
      <c r="K3797" s="1" t="str">
        <f>IF($A3797&gt;--RIGHT($A$2,LEN($A$2)-8),"",SUMIF(Table1[SHIFT NOMENCLATURE], $B3797, Table1[FVIC MOB]))</f>
        <v/>
      </c>
      <c r="L3797" s="1" t="str">
        <f>IF($A3797&gt;--RIGHT($A$2,LEN($A$2)-8),"",SUMIF(Table1[SHIFT NOMENCLATURE], $B3797, Table1[FVIC FIRE]))</f>
        <v/>
      </c>
      <c r="M3797" s="1" t="str">
        <f>IF($A3797&gt;--RIGHT($A$2,LEN($A$2)-8),"",SUMIF(Table1[SHIFT NOMENCLATURE], $B3797, Table1[FKIA]))</f>
        <v/>
      </c>
      <c r="N3797" s="1" t="str">
        <f>IF($A3797&gt;--RIGHT($A$2,LEN($A$2)-8),"",SUMIF(Table1[SHIFT NOMENCLATURE], $B3797, Table1[FWIA]))</f>
        <v/>
      </c>
      <c r="O3797" s="1" t="str">
        <f>IF($A3797&gt;--RIGHT($A$2,LEN($A$2)-8),"",SUMIF(Table1[SHIFT NOMENCLATURE], $B3797, Table1[DUSTWUN]))</f>
        <v/>
      </c>
    </row>
    <row r="3798" spans="1:15" x14ac:dyDescent="0.25">
      <c r="A3798" s="1" t="str">
        <f t="shared" si="118"/>
        <v/>
      </c>
      <c r="B3798" t="str">
        <f t="shared" si="119"/>
        <v/>
      </c>
      <c r="C3798" s="1" t="str">
        <f>IF($A3798&gt;--RIGHT($A$2,LEN($A$2)-8),"",COUNTIF(Table1[SHIFT NOMENCLATURE],$B3798))</f>
        <v/>
      </c>
      <c r="D3798" s="1" t="str">
        <f>IF($A3798&gt;--RIGHT($A$2,LEN($A$2)-8),"",SUMIF(Table1[SHIFT NOMENCLATURE], $B3798, Table1[EVIC KILL]))</f>
        <v/>
      </c>
      <c r="E3798" s="1" t="str">
        <f>IF($A3798&gt;--RIGHT($A$2,LEN($A$2)-8),"",SUMIF(Table1[SHIFT NOMENCLATURE], $B3798, Table1[EVIC MOB]))</f>
        <v/>
      </c>
      <c r="F3798" s="1" t="str">
        <f>IF($A3798&gt;--RIGHT($A$2,LEN($A$2)-8),"",SUMIF(Table1[SHIFT NOMENCLATURE], $B3798, Table1[EVIC FIRE]))</f>
        <v/>
      </c>
      <c r="G3798" s="1" t="str">
        <f>IF($A3798&gt;--RIGHT($A$2,LEN($A$2)-8),"",SUMIF(Table1[SHIFT NOMENCLATURE], $B3798, Table1[EKIA]))</f>
        <v/>
      </c>
      <c r="H3798" s="1" t="str">
        <f>IF($A3798&gt;--RIGHT($A$2,LEN($A$2)-8),"",SUMIF(Table1[SHIFT NOMENCLATURE], $B3798, Table1[EWIA]))</f>
        <v/>
      </c>
      <c r="I3798" s="1" t="str">
        <f>IF($A3798&gt;--RIGHT($A$2,LEN($A$2)-8),"",SUMIF(Table1[SHIFT NOMENCLATURE], $B3798, Table1[EPW]))</f>
        <v/>
      </c>
      <c r="J3798" s="1" t="str">
        <f>IF($A3798&gt;--RIGHT($A$2,LEN($A$2)-8),"",SUMIF(Table1[SHIFT NOMENCLATURE], $B3798, Table1[FVIC KILL]))</f>
        <v/>
      </c>
      <c r="K3798" s="1" t="str">
        <f>IF($A3798&gt;--RIGHT($A$2,LEN($A$2)-8),"",SUMIF(Table1[SHIFT NOMENCLATURE], $B3798, Table1[FVIC MOB]))</f>
        <v/>
      </c>
      <c r="L3798" s="1" t="str">
        <f>IF($A3798&gt;--RIGHT($A$2,LEN($A$2)-8),"",SUMIF(Table1[SHIFT NOMENCLATURE], $B3798, Table1[FVIC FIRE]))</f>
        <v/>
      </c>
      <c r="M3798" s="1" t="str">
        <f>IF($A3798&gt;--RIGHT($A$2,LEN($A$2)-8),"",SUMIF(Table1[SHIFT NOMENCLATURE], $B3798, Table1[FKIA]))</f>
        <v/>
      </c>
      <c r="N3798" s="1" t="str">
        <f>IF($A3798&gt;--RIGHT($A$2,LEN($A$2)-8),"",SUMIF(Table1[SHIFT NOMENCLATURE], $B3798, Table1[FWIA]))</f>
        <v/>
      </c>
      <c r="O3798" s="1" t="str">
        <f>IF($A3798&gt;--RIGHT($A$2,LEN($A$2)-8),"",SUMIF(Table1[SHIFT NOMENCLATURE], $B3798, Table1[DUSTWUN]))</f>
        <v/>
      </c>
    </row>
    <row r="3799" spans="1:15" x14ac:dyDescent="0.25">
      <c r="A3799" s="1" t="str">
        <f t="shared" si="118"/>
        <v/>
      </c>
      <c r="B3799" t="str">
        <f t="shared" si="119"/>
        <v/>
      </c>
      <c r="C3799" s="1" t="str">
        <f>IF($A3799&gt;--RIGHT($A$2,LEN($A$2)-8),"",COUNTIF(Table1[SHIFT NOMENCLATURE],$B3799))</f>
        <v/>
      </c>
      <c r="D3799" s="1" t="str">
        <f>IF($A3799&gt;--RIGHT($A$2,LEN($A$2)-8),"",SUMIF(Table1[SHIFT NOMENCLATURE], $B3799, Table1[EVIC KILL]))</f>
        <v/>
      </c>
      <c r="E3799" s="1" t="str">
        <f>IF($A3799&gt;--RIGHT($A$2,LEN($A$2)-8),"",SUMIF(Table1[SHIFT NOMENCLATURE], $B3799, Table1[EVIC MOB]))</f>
        <v/>
      </c>
      <c r="F3799" s="1" t="str">
        <f>IF($A3799&gt;--RIGHT($A$2,LEN($A$2)-8),"",SUMIF(Table1[SHIFT NOMENCLATURE], $B3799, Table1[EVIC FIRE]))</f>
        <v/>
      </c>
      <c r="G3799" s="1" t="str">
        <f>IF($A3799&gt;--RIGHT($A$2,LEN($A$2)-8),"",SUMIF(Table1[SHIFT NOMENCLATURE], $B3799, Table1[EKIA]))</f>
        <v/>
      </c>
      <c r="H3799" s="1" t="str">
        <f>IF($A3799&gt;--RIGHT($A$2,LEN($A$2)-8),"",SUMIF(Table1[SHIFT NOMENCLATURE], $B3799, Table1[EWIA]))</f>
        <v/>
      </c>
      <c r="I3799" s="1" t="str">
        <f>IF($A3799&gt;--RIGHT($A$2,LEN($A$2)-8),"",SUMIF(Table1[SHIFT NOMENCLATURE], $B3799, Table1[EPW]))</f>
        <v/>
      </c>
      <c r="J3799" s="1" t="str">
        <f>IF($A3799&gt;--RIGHT($A$2,LEN($A$2)-8),"",SUMIF(Table1[SHIFT NOMENCLATURE], $B3799, Table1[FVIC KILL]))</f>
        <v/>
      </c>
      <c r="K3799" s="1" t="str">
        <f>IF($A3799&gt;--RIGHT($A$2,LEN($A$2)-8),"",SUMIF(Table1[SHIFT NOMENCLATURE], $B3799, Table1[FVIC MOB]))</f>
        <v/>
      </c>
      <c r="L3799" s="1" t="str">
        <f>IF($A3799&gt;--RIGHT($A$2,LEN($A$2)-8),"",SUMIF(Table1[SHIFT NOMENCLATURE], $B3799, Table1[FVIC FIRE]))</f>
        <v/>
      </c>
      <c r="M3799" s="1" t="str">
        <f>IF($A3799&gt;--RIGHT($A$2,LEN($A$2)-8),"",SUMIF(Table1[SHIFT NOMENCLATURE], $B3799, Table1[FKIA]))</f>
        <v/>
      </c>
      <c r="N3799" s="1" t="str">
        <f>IF($A3799&gt;--RIGHT($A$2,LEN($A$2)-8),"",SUMIF(Table1[SHIFT NOMENCLATURE], $B3799, Table1[FWIA]))</f>
        <v/>
      </c>
      <c r="O3799" s="1" t="str">
        <f>IF($A3799&gt;--RIGHT($A$2,LEN($A$2)-8),"",SUMIF(Table1[SHIFT NOMENCLATURE], $B3799, Table1[DUSTWUN]))</f>
        <v/>
      </c>
    </row>
    <row r="3800" spans="1:15" x14ac:dyDescent="0.25">
      <c r="A3800" s="1" t="str">
        <f t="shared" si="118"/>
        <v/>
      </c>
      <c r="B3800" t="str">
        <f t="shared" si="119"/>
        <v/>
      </c>
      <c r="C3800" s="1" t="str">
        <f>IF($A3800&gt;--RIGHT($A$2,LEN($A$2)-8),"",COUNTIF(Table1[SHIFT NOMENCLATURE],$B3800))</f>
        <v/>
      </c>
      <c r="D3800" s="1" t="str">
        <f>IF($A3800&gt;--RIGHT($A$2,LEN($A$2)-8),"",SUMIF(Table1[SHIFT NOMENCLATURE], $B3800, Table1[EVIC KILL]))</f>
        <v/>
      </c>
      <c r="E3800" s="1" t="str">
        <f>IF($A3800&gt;--RIGHT($A$2,LEN($A$2)-8),"",SUMIF(Table1[SHIFT NOMENCLATURE], $B3800, Table1[EVIC MOB]))</f>
        <v/>
      </c>
      <c r="F3800" s="1" t="str">
        <f>IF($A3800&gt;--RIGHT($A$2,LEN($A$2)-8),"",SUMIF(Table1[SHIFT NOMENCLATURE], $B3800, Table1[EVIC FIRE]))</f>
        <v/>
      </c>
      <c r="G3800" s="1" t="str">
        <f>IF($A3800&gt;--RIGHT($A$2,LEN($A$2)-8),"",SUMIF(Table1[SHIFT NOMENCLATURE], $B3800, Table1[EKIA]))</f>
        <v/>
      </c>
      <c r="H3800" s="1" t="str">
        <f>IF($A3800&gt;--RIGHT($A$2,LEN($A$2)-8),"",SUMIF(Table1[SHIFT NOMENCLATURE], $B3800, Table1[EWIA]))</f>
        <v/>
      </c>
      <c r="I3800" s="1" t="str">
        <f>IF($A3800&gt;--RIGHT($A$2,LEN($A$2)-8),"",SUMIF(Table1[SHIFT NOMENCLATURE], $B3800, Table1[EPW]))</f>
        <v/>
      </c>
      <c r="J3800" s="1" t="str">
        <f>IF($A3800&gt;--RIGHT($A$2,LEN($A$2)-8),"",SUMIF(Table1[SHIFT NOMENCLATURE], $B3800, Table1[FVIC KILL]))</f>
        <v/>
      </c>
      <c r="K3800" s="1" t="str">
        <f>IF($A3800&gt;--RIGHT($A$2,LEN($A$2)-8),"",SUMIF(Table1[SHIFT NOMENCLATURE], $B3800, Table1[FVIC MOB]))</f>
        <v/>
      </c>
      <c r="L3800" s="1" t="str">
        <f>IF($A3800&gt;--RIGHT($A$2,LEN($A$2)-8),"",SUMIF(Table1[SHIFT NOMENCLATURE], $B3800, Table1[FVIC FIRE]))</f>
        <v/>
      </c>
      <c r="M3800" s="1" t="str">
        <f>IF($A3800&gt;--RIGHT($A$2,LEN($A$2)-8),"",SUMIF(Table1[SHIFT NOMENCLATURE], $B3800, Table1[FKIA]))</f>
        <v/>
      </c>
      <c r="N3800" s="1" t="str">
        <f>IF($A3800&gt;--RIGHT($A$2,LEN($A$2)-8),"",SUMIF(Table1[SHIFT NOMENCLATURE], $B3800, Table1[FWIA]))</f>
        <v/>
      </c>
      <c r="O3800" s="1" t="str">
        <f>IF($A3800&gt;--RIGHT($A$2,LEN($A$2)-8),"",SUMIF(Table1[SHIFT NOMENCLATURE], $B3800, Table1[DUSTWUN]))</f>
        <v/>
      </c>
    </row>
    <row r="3801" spans="1:15" x14ac:dyDescent="0.25">
      <c r="A3801" s="1" t="str">
        <f t="shared" si="118"/>
        <v/>
      </c>
      <c r="B3801" t="str">
        <f t="shared" si="119"/>
        <v/>
      </c>
      <c r="C3801" s="1" t="str">
        <f>IF($A3801&gt;--RIGHT($A$2,LEN($A$2)-8),"",COUNTIF(Table1[SHIFT NOMENCLATURE],$B3801))</f>
        <v/>
      </c>
      <c r="D3801" s="1" t="str">
        <f>IF($A3801&gt;--RIGHT($A$2,LEN($A$2)-8),"",SUMIF(Table1[SHIFT NOMENCLATURE], $B3801, Table1[EVIC KILL]))</f>
        <v/>
      </c>
      <c r="E3801" s="1" t="str">
        <f>IF($A3801&gt;--RIGHT($A$2,LEN($A$2)-8),"",SUMIF(Table1[SHIFT NOMENCLATURE], $B3801, Table1[EVIC MOB]))</f>
        <v/>
      </c>
      <c r="F3801" s="1" t="str">
        <f>IF($A3801&gt;--RIGHT($A$2,LEN($A$2)-8),"",SUMIF(Table1[SHIFT NOMENCLATURE], $B3801, Table1[EVIC FIRE]))</f>
        <v/>
      </c>
      <c r="G3801" s="1" t="str">
        <f>IF($A3801&gt;--RIGHT($A$2,LEN($A$2)-8),"",SUMIF(Table1[SHIFT NOMENCLATURE], $B3801, Table1[EKIA]))</f>
        <v/>
      </c>
      <c r="H3801" s="1" t="str">
        <f>IF($A3801&gt;--RIGHT($A$2,LEN($A$2)-8),"",SUMIF(Table1[SHIFT NOMENCLATURE], $B3801, Table1[EWIA]))</f>
        <v/>
      </c>
      <c r="I3801" s="1" t="str">
        <f>IF($A3801&gt;--RIGHT($A$2,LEN($A$2)-8),"",SUMIF(Table1[SHIFT NOMENCLATURE], $B3801, Table1[EPW]))</f>
        <v/>
      </c>
      <c r="J3801" s="1" t="str">
        <f>IF($A3801&gt;--RIGHT($A$2,LEN($A$2)-8),"",SUMIF(Table1[SHIFT NOMENCLATURE], $B3801, Table1[FVIC KILL]))</f>
        <v/>
      </c>
      <c r="K3801" s="1" t="str">
        <f>IF($A3801&gt;--RIGHT($A$2,LEN($A$2)-8),"",SUMIF(Table1[SHIFT NOMENCLATURE], $B3801, Table1[FVIC MOB]))</f>
        <v/>
      </c>
      <c r="L3801" s="1" t="str">
        <f>IF($A3801&gt;--RIGHT($A$2,LEN($A$2)-8),"",SUMIF(Table1[SHIFT NOMENCLATURE], $B3801, Table1[FVIC FIRE]))</f>
        <v/>
      </c>
      <c r="M3801" s="1" t="str">
        <f>IF($A3801&gt;--RIGHT($A$2,LEN($A$2)-8),"",SUMIF(Table1[SHIFT NOMENCLATURE], $B3801, Table1[FKIA]))</f>
        <v/>
      </c>
      <c r="N3801" s="1" t="str">
        <f>IF($A3801&gt;--RIGHT($A$2,LEN($A$2)-8),"",SUMIF(Table1[SHIFT NOMENCLATURE], $B3801, Table1[FWIA]))</f>
        <v/>
      </c>
      <c r="O3801" s="1" t="str">
        <f>IF($A3801&gt;--RIGHT($A$2,LEN($A$2)-8),"",SUMIF(Table1[SHIFT NOMENCLATURE], $B3801, Table1[DUSTWUN]))</f>
        <v/>
      </c>
    </row>
    <row r="3802" spans="1:15" x14ac:dyDescent="0.25">
      <c r="A3802" s="1" t="str">
        <f t="shared" si="118"/>
        <v/>
      </c>
      <c r="B3802" t="str">
        <f t="shared" si="119"/>
        <v/>
      </c>
      <c r="C3802" s="1" t="str">
        <f>IF($A3802&gt;--RIGHT($A$2,LEN($A$2)-8),"",COUNTIF(Table1[SHIFT NOMENCLATURE],$B3802))</f>
        <v/>
      </c>
      <c r="D3802" s="1" t="str">
        <f>IF($A3802&gt;--RIGHT($A$2,LEN($A$2)-8),"",SUMIF(Table1[SHIFT NOMENCLATURE], $B3802, Table1[EVIC KILL]))</f>
        <v/>
      </c>
      <c r="E3802" s="1" t="str">
        <f>IF($A3802&gt;--RIGHT($A$2,LEN($A$2)-8),"",SUMIF(Table1[SHIFT NOMENCLATURE], $B3802, Table1[EVIC MOB]))</f>
        <v/>
      </c>
      <c r="F3802" s="1" t="str">
        <f>IF($A3802&gt;--RIGHT($A$2,LEN($A$2)-8),"",SUMIF(Table1[SHIFT NOMENCLATURE], $B3802, Table1[EVIC FIRE]))</f>
        <v/>
      </c>
      <c r="G3802" s="1" t="str">
        <f>IF($A3802&gt;--RIGHT($A$2,LEN($A$2)-8),"",SUMIF(Table1[SHIFT NOMENCLATURE], $B3802, Table1[EKIA]))</f>
        <v/>
      </c>
      <c r="H3802" s="1" t="str">
        <f>IF($A3802&gt;--RIGHT($A$2,LEN($A$2)-8),"",SUMIF(Table1[SHIFT NOMENCLATURE], $B3802, Table1[EWIA]))</f>
        <v/>
      </c>
      <c r="I3802" s="1" t="str">
        <f>IF($A3802&gt;--RIGHT($A$2,LEN($A$2)-8),"",SUMIF(Table1[SHIFT NOMENCLATURE], $B3802, Table1[EPW]))</f>
        <v/>
      </c>
      <c r="J3802" s="1" t="str">
        <f>IF($A3802&gt;--RIGHT($A$2,LEN($A$2)-8),"",SUMIF(Table1[SHIFT NOMENCLATURE], $B3802, Table1[FVIC KILL]))</f>
        <v/>
      </c>
      <c r="K3802" s="1" t="str">
        <f>IF($A3802&gt;--RIGHT($A$2,LEN($A$2)-8),"",SUMIF(Table1[SHIFT NOMENCLATURE], $B3802, Table1[FVIC MOB]))</f>
        <v/>
      </c>
      <c r="L3802" s="1" t="str">
        <f>IF($A3802&gt;--RIGHT($A$2,LEN($A$2)-8),"",SUMIF(Table1[SHIFT NOMENCLATURE], $B3802, Table1[FVIC FIRE]))</f>
        <v/>
      </c>
      <c r="M3802" s="1" t="str">
        <f>IF($A3802&gt;--RIGHT($A$2,LEN($A$2)-8),"",SUMIF(Table1[SHIFT NOMENCLATURE], $B3802, Table1[FKIA]))</f>
        <v/>
      </c>
      <c r="N3802" s="1" t="str">
        <f>IF($A3802&gt;--RIGHT($A$2,LEN($A$2)-8),"",SUMIF(Table1[SHIFT NOMENCLATURE], $B3802, Table1[FWIA]))</f>
        <v/>
      </c>
      <c r="O3802" s="1" t="str">
        <f>IF($A3802&gt;--RIGHT($A$2,LEN($A$2)-8),"",SUMIF(Table1[SHIFT NOMENCLATURE], $B3802, Table1[DUSTWUN]))</f>
        <v/>
      </c>
    </row>
    <row r="3803" spans="1:15" x14ac:dyDescent="0.25">
      <c r="A3803" s="1" t="str">
        <f t="shared" si="118"/>
        <v/>
      </c>
      <c r="B3803" t="str">
        <f t="shared" si="119"/>
        <v/>
      </c>
      <c r="C3803" s="1" t="str">
        <f>IF($A3803&gt;--RIGHT($A$2,LEN($A$2)-8),"",COUNTIF(Table1[SHIFT NOMENCLATURE],$B3803))</f>
        <v/>
      </c>
      <c r="D3803" s="1" t="str">
        <f>IF($A3803&gt;--RIGHT($A$2,LEN($A$2)-8),"",SUMIF(Table1[SHIFT NOMENCLATURE], $B3803, Table1[EVIC KILL]))</f>
        <v/>
      </c>
      <c r="E3803" s="1" t="str">
        <f>IF($A3803&gt;--RIGHT($A$2,LEN($A$2)-8),"",SUMIF(Table1[SHIFT NOMENCLATURE], $B3803, Table1[EVIC MOB]))</f>
        <v/>
      </c>
      <c r="F3803" s="1" t="str">
        <f>IF($A3803&gt;--RIGHT($A$2,LEN($A$2)-8),"",SUMIF(Table1[SHIFT NOMENCLATURE], $B3803, Table1[EVIC FIRE]))</f>
        <v/>
      </c>
      <c r="G3803" s="1" t="str">
        <f>IF($A3803&gt;--RIGHT($A$2,LEN($A$2)-8),"",SUMIF(Table1[SHIFT NOMENCLATURE], $B3803, Table1[EKIA]))</f>
        <v/>
      </c>
      <c r="H3803" s="1" t="str">
        <f>IF($A3803&gt;--RIGHT($A$2,LEN($A$2)-8),"",SUMIF(Table1[SHIFT NOMENCLATURE], $B3803, Table1[EWIA]))</f>
        <v/>
      </c>
      <c r="I3803" s="1" t="str">
        <f>IF($A3803&gt;--RIGHT($A$2,LEN($A$2)-8),"",SUMIF(Table1[SHIFT NOMENCLATURE], $B3803, Table1[EPW]))</f>
        <v/>
      </c>
      <c r="J3803" s="1" t="str">
        <f>IF($A3803&gt;--RIGHT($A$2,LEN($A$2)-8),"",SUMIF(Table1[SHIFT NOMENCLATURE], $B3803, Table1[FVIC KILL]))</f>
        <v/>
      </c>
      <c r="K3803" s="1" t="str">
        <f>IF($A3803&gt;--RIGHT($A$2,LEN($A$2)-8),"",SUMIF(Table1[SHIFT NOMENCLATURE], $B3803, Table1[FVIC MOB]))</f>
        <v/>
      </c>
      <c r="L3803" s="1" t="str">
        <f>IF($A3803&gt;--RIGHT($A$2,LEN($A$2)-8),"",SUMIF(Table1[SHIFT NOMENCLATURE], $B3803, Table1[FVIC FIRE]))</f>
        <v/>
      </c>
      <c r="M3803" s="1" t="str">
        <f>IF($A3803&gt;--RIGHT($A$2,LEN($A$2)-8),"",SUMIF(Table1[SHIFT NOMENCLATURE], $B3803, Table1[FKIA]))</f>
        <v/>
      </c>
      <c r="N3803" s="1" t="str">
        <f>IF($A3803&gt;--RIGHT($A$2,LEN($A$2)-8),"",SUMIF(Table1[SHIFT NOMENCLATURE], $B3803, Table1[FWIA]))</f>
        <v/>
      </c>
      <c r="O3803" s="1" t="str">
        <f>IF($A3803&gt;--RIGHT($A$2,LEN($A$2)-8),"",SUMIF(Table1[SHIFT NOMENCLATURE], $B3803, Table1[DUSTWUN]))</f>
        <v/>
      </c>
    </row>
    <row r="3804" spans="1:15" x14ac:dyDescent="0.25">
      <c r="A3804" s="1" t="str">
        <f t="shared" si="118"/>
        <v/>
      </c>
      <c r="B3804" t="str">
        <f t="shared" si="119"/>
        <v/>
      </c>
      <c r="C3804" s="1" t="str">
        <f>IF($A3804&gt;--RIGHT($A$2,LEN($A$2)-8),"",COUNTIF(Table1[SHIFT NOMENCLATURE],$B3804))</f>
        <v/>
      </c>
      <c r="D3804" s="1" t="str">
        <f>IF($A3804&gt;--RIGHT($A$2,LEN($A$2)-8),"",SUMIF(Table1[SHIFT NOMENCLATURE], $B3804, Table1[EVIC KILL]))</f>
        <v/>
      </c>
      <c r="E3804" s="1" t="str">
        <f>IF($A3804&gt;--RIGHT($A$2,LEN($A$2)-8),"",SUMIF(Table1[SHIFT NOMENCLATURE], $B3804, Table1[EVIC MOB]))</f>
        <v/>
      </c>
      <c r="F3804" s="1" t="str">
        <f>IF($A3804&gt;--RIGHT($A$2,LEN($A$2)-8),"",SUMIF(Table1[SHIFT NOMENCLATURE], $B3804, Table1[EVIC FIRE]))</f>
        <v/>
      </c>
      <c r="G3804" s="1" t="str">
        <f>IF($A3804&gt;--RIGHT($A$2,LEN($A$2)-8),"",SUMIF(Table1[SHIFT NOMENCLATURE], $B3804, Table1[EKIA]))</f>
        <v/>
      </c>
      <c r="H3804" s="1" t="str">
        <f>IF($A3804&gt;--RIGHT($A$2,LEN($A$2)-8),"",SUMIF(Table1[SHIFT NOMENCLATURE], $B3804, Table1[EWIA]))</f>
        <v/>
      </c>
      <c r="I3804" s="1" t="str">
        <f>IF($A3804&gt;--RIGHT($A$2,LEN($A$2)-8),"",SUMIF(Table1[SHIFT NOMENCLATURE], $B3804, Table1[EPW]))</f>
        <v/>
      </c>
      <c r="J3804" s="1" t="str">
        <f>IF($A3804&gt;--RIGHT($A$2,LEN($A$2)-8),"",SUMIF(Table1[SHIFT NOMENCLATURE], $B3804, Table1[FVIC KILL]))</f>
        <v/>
      </c>
      <c r="K3804" s="1" t="str">
        <f>IF($A3804&gt;--RIGHT($A$2,LEN($A$2)-8),"",SUMIF(Table1[SHIFT NOMENCLATURE], $B3804, Table1[FVIC MOB]))</f>
        <v/>
      </c>
      <c r="L3804" s="1" t="str">
        <f>IF($A3804&gt;--RIGHT($A$2,LEN($A$2)-8),"",SUMIF(Table1[SHIFT NOMENCLATURE], $B3804, Table1[FVIC FIRE]))</f>
        <v/>
      </c>
      <c r="M3804" s="1" t="str">
        <f>IF($A3804&gt;--RIGHT($A$2,LEN($A$2)-8),"",SUMIF(Table1[SHIFT NOMENCLATURE], $B3804, Table1[FKIA]))</f>
        <v/>
      </c>
      <c r="N3804" s="1" t="str">
        <f>IF($A3804&gt;--RIGHT($A$2,LEN($A$2)-8),"",SUMIF(Table1[SHIFT NOMENCLATURE], $B3804, Table1[FWIA]))</f>
        <v/>
      </c>
      <c r="O3804" s="1" t="str">
        <f>IF($A3804&gt;--RIGHT($A$2,LEN($A$2)-8),"",SUMIF(Table1[SHIFT NOMENCLATURE], $B3804, Table1[DUSTWUN]))</f>
        <v/>
      </c>
    </row>
    <row r="3805" spans="1:15" x14ac:dyDescent="0.25">
      <c r="A3805" s="1" t="str">
        <f t="shared" si="118"/>
        <v/>
      </c>
      <c r="B3805" t="str">
        <f t="shared" si="119"/>
        <v/>
      </c>
      <c r="C3805" s="1" t="str">
        <f>IF($A3805&gt;--RIGHT($A$2,LEN($A$2)-8),"",COUNTIF(Table1[SHIFT NOMENCLATURE],$B3805))</f>
        <v/>
      </c>
      <c r="D3805" s="1" t="str">
        <f>IF($A3805&gt;--RIGHT($A$2,LEN($A$2)-8),"",SUMIF(Table1[SHIFT NOMENCLATURE], $B3805, Table1[EVIC KILL]))</f>
        <v/>
      </c>
      <c r="E3805" s="1" t="str">
        <f>IF($A3805&gt;--RIGHT($A$2,LEN($A$2)-8),"",SUMIF(Table1[SHIFT NOMENCLATURE], $B3805, Table1[EVIC MOB]))</f>
        <v/>
      </c>
      <c r="F3805" s="1" t="str">
        <f>IF($A3805&gt;--RIGHT($A$2,LEN($A$2)-8),"",SUMIF(Table1[SHIFT NOMENCLATURE], $B3805, Table1[EVIC FIRE]))</f>
        <v/>
      </c>
      <c r="G3805" s="1" t="str">
        <f>IF($A3805&gt;--RIGHT($A$2,LEN($A$2)-8),"",SUMIF(Table1[SHIFT NOMENCLATURE], $B3805, Table1[EKIA]))</f>
        <v/>
      </c>
      <c r="H3805" s="1" t="str">
        <f>IF($A3805&gt;--RIGHT($A$2,LEN($A$2)-8),"",SUMIF(Table1[SHIFT NOMENCLATURE], $B3805, Table1[EWIA]))</f>
        <v/>
      </c>
      <c r="I3805" s="1" t="str">
        <f>IF($A3805&gt;--RIGHT($A$2,LEN($A$2)-8),"",SUMIF(Table1[SHIFT NOMENCLATURE], $B3805, Table1[EPW]))</f>
        <v/>
      </c>
      <c r="J3805" s="1" t="str">
        <f>IF($A3805&gt;--RIGHT($A$2,LEN($A$2)-8),"",SUMIF(Table1[SHIFT NOMENCLATURE], $B3805, Table1[FVIC KILL]))</f>
        <v/>
      </c>
      <c r="K3805" s="1" t="str">
        <f>IF($A3805&gt;--RIGHT($A$2,LEN($A$2)-8),"",SUMIF(Table1[SHIFT NOMENCLATURE], $B3805, Table1[FVIC MOB]))</f>
        <v/>
      </c>
      <c r="L3805" s="1" t="str">
        <f>IF($A3805&gt;--RIGHT($A$2,LEN($A$2)-8),"",SUMIF(Table1[SHIFT NOMENCLATURE], $B3805, Table1[FVIC FIRE]))</f>
        <v/>
      </c>
      <c r="M3805" s="1" t="str">
        <f>IF($A3805&gt;--RIGHT($A$2,LEN($A$2)-8),"",SUMIF(Table1[SHIFT NOMENCLATURE], $B3805, Table1[FKIA]))</f>
        <v/>
      </c>
      <c r="N3805" s="1" t="str">
        <f>IF($A3805&gt;--RIGHT($A$2,LEN($A$2)-8),"",SUMIF(Table1[SHIFT NOMENCLATURE], $B3805, Table1[FWIA]))</f>
        <v/>
      </c>
      <c r="O3805" s="1" t="str">
        <f>IF($A3805&gt;--RIGHT($A$2,LEN($A$2)-8),"",SUMIF(Table1[SHIFT NOMENCLATURE], $B3805, Table1[DUSTWUN]))</f>
        <v/>
      </c>
    </row>
    <row r="3806" spans="1:15" x14ac:dyDescent="0.25">
      <c r="A3806" s="1" t="str">
        <f t="shared" si="118"/>
        <v/>
      </c>
      <c r="B3806" t="str">
        <f t="shared" si="119"/>
        <v/>
      </c>
      <c r="C3806" s="1" t="str">
        <f>IF($A3806&gt;--RIGHT($A$2,LEN($A$2)-8),"",COUNTIF(Table1[SHIFT NOMENCLATURE],$B3806))</f>
        <v/>
      </c>
      <c r="D3806" s="1" t="str">
        <f>IF($A3806&gt;--RIGHT($A$2,LEN($A$2)-8),"",SUMIF(Table1[SHIFT NOMENCLATURE], $B3806, Table1[EVIC KILL]))</f>
        <v/>
      </c>
      <c r="E3806" s="1" t="str">
        <f>IF($A3806&gt;--RIGHT($A$2,LEN($A$2)-8),"",SUMIF(Table1[SHIFT NOMENCLATURE], $B3806, Table1[EVIC MOB]))</f>
        <v/>
      </c>
      <c r="F3806" s="1" t="str">
        <f>IF($A3806&gt;--RIGHT($A$2,LEN($A$2)-8),"",SUMIF(Table1[SHIFT NOMENCLATURE], $B3806, Table1[EVIC FIRE]))</f>
        <v/>
      </c>
      <c r="G3806" s="1" t="str">
        <f>IF($A3806&gt;--RIGHT($A$2,LEN($A$2)-8),"",SUMIF(Table1[SHIFT NOMENCLATURE], $B3806, Table1[EKIA]))</f>
        <v/>
      </c>
      <c r="H3806" s="1" t="str">
        <f>IF($A3806&gt;--RIGHT($A$2,LEN($A$2)-8),"",SUMIF(Table1[SHIFT NOMENCLATURE], $B3806, Table1[EWIA]))</f>
        <v/>
      </c>
      <c r="I3806" s="1" t="str">
        <f>IF($A3806&gt;--RIGHT($A$2,LEN($A$2)-8),"",SUMIF(Table1[SHIFT NOMENCLATURE], $B3806, Table1[EPW]))</f>
        <v/>
      </c>
      <c r="J3806" s="1" t="str">
        <f>IF($A3806&gt;--RIGHT($A$2,LEN($A$2)-8),"",SUMIF(Table1[SHIFT NOMENCLATURE], $B3806, Table1[FVIC KILL]))</f>
        <v/>
      </c>
      <c r="K3806" s="1" t="str">
        <f>IF($A3806&gt;--RIGHT($A$2,LEN($A$2)-8),"",SUMIF(Table1[SHIFT NOMENCLATURE], $B3806, Table1[FVIC MOB]))</f>
        <v/>
      </c>
      <c r="L3806" s="1" t="str">
        <f>IF($A3806&gt;--RIGHT($A$2,LEN($A$2)-8),"",SUMIF(Table1[SHIFT NOMENCLATURE], $B3806, Table1[FVIC FIRE]))</f>
        <v/>
      </c>
      <c r="M3806" s="1" t="str">
        <f>IF($A3806&gt;--RIGHT($A$2,LEN($A$2)-8),"",SUMIF(Table1[SHIFT NOMENCLATURE], $B3806, Table1[FKIA]))</f>
        <v/>
      </c>
      <c r="N3806" s="1" t="str">
        <f>IF($A3806&gt;--RIGHT($A$2,LEN($A$2)-8),"",SUMIF(Table1[SHIFT NOMENCLATURE], $B3806, Table1[FWIA]))</f>
        <v/>
      </c>
      <c r="O3806" s="1" t="str">
        <f>IF($A3806&gt;--RIGHT($A$2,LEN($A$2)-8),"",SUMIF(Table1[SHIFT NOMENCLATURE], $B3806, Table1[DUSTWUN]))</f>
        <v/>
      </c>
    </row>
    <row r="3807" spans="1:15" x14ac:dyDescent="0.25">
      <c r="A3807" s="1" t="str">
        <f t="shared" si="118"/>
        <v/>
      </c>
      <c r="B3807" t="str">
        <f t="shared" si="119"/>
        <v/>
      </c>
      <c r="C3807" s="1" t="str">
        <f>IF($A3807&gt;--RIGHT($A$2,LEN($A$2)-8),"",COUNTIF(Table1[SHIFT NOMENCLATURE],$B3807))</f>
        <v/>
      </c>
      <c r="D3807" s="1" t="str">
        <f>IF($A3807&gt;--RIGHT($A$2,LEN($A$2)-8),"",SUMIF(Table1[SHIFT NOMENCLATURE], $B3807, Table1[EVIC KILL]))</f>
        <v/>
      </c>
      <c r="E3807" s="1" t="str">
        <f>IF($A3807&gt;--RIGHT($A$2,LEN($A$2)-8),"",SUMIF(Table1[SHIFT NOMENCLATURE], $B3807, Table1[EVIC MOB]))</f>
        <v/>
      </c>
      <c r="F3807" s="1" t="str">
        <f>IF($A3807&gt;--RIGHT($A$2,LEN($A$2)-8),"",SUMIF(Table1[SHIFT NOMENCLATURE], $B3807, Table1[EVIC FIRE]))</f>
        <v/>
      </c>
      <c r="G3807" s="1" t="str">
        <f>IF($A3807&gt;--RIGHT($A$2,LEN($A$2)-8),"",SUMIF(Table1[SHIFT NOMENCLATURE], $B3807, Table1[EKIA]))</f>
        <v/>
      </c>
      <c r="H3807" s="1" t="str">
        <f>IF($A3807&gt;--RIGHT($A$2,LEN($A$2)-8),"",SUMIF(Table1[SHIFT NOMENCLATURE], $B3807, Table1[EWIA]))</f>
        <v/>
      </c>
      <c r="I3807" s="1" t="str">
        <f>IF($A3807&gt;--RIGHT($A$2,LEN($A$2)-8),"",SUMIF(Table1[SHIFT NOMENCLATURE], $B3807, Table1[EPW]))</f>
        <v/>
      </c>
      <c r="J3807" s="1" t="str">
        <f>IF($A3807&gt;--RIGHT($A$2,LEN($A$2)-8),"",SUMIF(Table1[SHIFT NOMENCLATURE], $B3807, Table1[FVIC KILL]))</f>
        <v/>
      </c>
      <c r="K3807" s="1" t="str">
        <f>IF($A3807&gt;--RIGHT($A$2,LEN($A$2)-8),"",SUMIF(Table1[SHIFT NOMENCLATURE], $B3807, Table1[FVIC MOB]))</f>
        <v/>
      </c>
      <c r="L3807" s="1" t="str">
        <f>IF($A3807&gt;--RIGHT($A$2,LEN($A$2)-8),"",SUMIF(Table1[SHIFT NOMENCLATURE], $B3807, Table1[FVIC FIRE]))</f>
        <v/>
      </c>
      <c r="M3807" s="1" t="str">
        <f>IF($A3807&gt;--RIGHT($A$2,LEN($A$2)-8),"",SUMIF(Table1[SHIFT NOMENCLATURE], $B3807, Table1[FKIA]))</f>
        <v/>
      </c>
      <c r="N3807" s="1" t="str">
        <f>IF($A3807&gt;--RIGHT($A$2,LEN($A$2)-8),"",SUMIF(Table1[SHIFT NOMENCLATURE], $B3807, Table1[FWIA]))</f>
        <v/>
      </c>
      <c r="O3807" s="1" t="str">
        <f>IF($A3807&gt;--RIGHT($A$2,LEN($A$2)-8),"",SUMIF(Table1[SHIFT NOMENCLATURE], $B3807, Table1[DUSTWUN]))</f>
        <v/>
      </c>
    </row>
    <row r="3808" spans="1:15" x14ac:dyDescent="0.25">
      <c r="A3808" s="1" t="str">
        <f t="shared" si="118"/>
        <v/>
      </c>
      <c r="B3808" t="str">
        <f t="shared" si="119"/>
        <v/>
      </c>
      <c r="C3808" s="1" t="str">
        <f>IF($A3808&gt;--RIGHT($A$2,LEN($A$2)-8),"",COUNTIF(Table1[SHIFT NOMENCLATURE],$B3808))</f>
        <v/>
      </c>
      <c r="D3808" s="1" t="str">
        <f>IF($A3808&gt;--RIGHT($A$2,LEN($A$2)-8),"",SUMIF(Table1[SHIFT NOMENCLATURE], $B3808, Table1[EVIC KILL]))</f>
        <v/>
      </c>
      <c r="E3808" s="1" t="str">
        <f>IF($A3808&gt;--RIGHT($A$2,LEN($A$2)-8),"",SUMIF(Table1[SHIFT NOMENCLATURE], $B3808, Table1[EVIC MOB]))</f>
        <v/>
      </c>
      <c r="F3808" s="1" t="str">
        <f>IF($A3808&gt;--RIGHT($A$2,LEN($A$2)-8),"",SUMIF(Table1[SHIFT NOMENCLATURE], $B3808, Table1[EVIC FIRE]))</f>
        <v/>
      </c>
      <c r="G3808" s="1" t="str">
        <f>IF($A3808&gt;--RIGHT($A$2,LEN($A$2)-8),"",SUMIF(Table1[SHIFT NOMENCLATURE], $B3808, Table1[EKIA]))</f>
        <v/>
      </c>
      <c r="H3808" s="1" t="str">
        <f>IF($A3808&gt;--RIGHT($A$2,LEN($A$2)-8),"",SUMIF(Table1[SHIFT NOMENCLATURE], $B3808, Table1[EWIA]))</f>
        <v/>
      </c>
      <c r="I3808" s="1" t="str">
        <f>IF($A3808&gt;--RIGHT($A$2,LEN($A$2)-8),"",SUMIF(Table1[SHIFT NOMENCLATURE], $B3808, Table1[EPW]))</f>
        <v/>
      </c>
      <c r="J3808" s="1" t="str">
        <f>IF($A3808&gt;--RIGHT($A$2,LEN($A$2)-8),"",SUMIF(Table1[SHIFT NOMENCLATURE], $B3808, Table1[FVIC KILL]))</f>
        <v/>
      </c>
      <c r="K3808" s="1" t="str">
        <f>IF($A3808&gt;--RIGHT($A$2,LEN($A$2)-8),"",SUMIF(Table1[SHIFT NOMENCLATURE], $B3808, Table1[FVIC MOB]))</f>
        <v/>
      </c>
      <c r="L3808" s="1" t="str">
        <f>IF($A3808&gt;--RIGHT($A$2,LEN($A$2)-8),"",SUMIF(Table1[SHIFT NOMENCLATURE], $B3808, Table1[FVIC FIRE]))</f>
        <v/>
      </c>
      <c r="M3808" s="1" t="str">
        <f>IF($A3808&gt;--RIGHT($A$2,LEN($A$2)-8),"",SUMIF(Table1[SHIFT NOMENCLATURE], $B3808, Table1[FKIA]))</f>
        <v/>
      </c>
      <c r="N3808" s="1" t="str">
        <f>IF($A3808&gt;--RIGHT($A$2,LEN($A$2)-8),"",SUMIF(Table1[SHIFT NOMENCLATURE], $B3808, Table1[FWIA]))</f>
        <v/>
      </c>
      <c r="O3808" s="1" t="str">
        <f>IF($A3808&gt;--RIGHT($A$2,LEN($A$2)-8),"",SUMIF(Table1[SHIFT NOMENCLATURE], $B3808, Table1[DUSTWUN]))</f>
        <v/>
      </c>
    </row>
    <row r="3809" spans="1:15" x14ac:dyDescent="0.25">
      <c r="A3809" s="1" t="str">
        <f t="shared" si="118"/>
        <v/>
      </c>
      <c r="B3809" t="str">
        <f t="shared" si="119"/>
        <v/>
      </c>
      <c r="C3809" s="1" t="str">
        <f>IF($A3809&gt;--RIGHT($A$2,LEN($A$2)-8),"",COUNTIF(Table1[SHIFT NOMENCLATURE],$B3809))</f>
        <v/>
      </c>
      <c r="D3809" s="1" t="str">
        <f>IF($A3809&gt;--RIGHT($A$2,LEN($A$2)-8),"",SUMIF(Table1[SHIFT NOMENCLATURE], $B3809, Table1[EVIC KILL]))</f>
        <v/>
      </c>
      <c r="E3809" s="1" t="str">
        <f>IF($A3809&gt;--RIGHT($A$2,LEN($A$2)-8),"",SUMIF(Table1[SHIFT NOMENCLATURE], $B3809, Table1[EVIC MOB]))</f>
        <v/>
      </c>
      <c r="F3809" s="1" t="str">
        <f>IF($A3809&gt;--RIGHT($A$2,LEN($A$2)-8),"",SUMIF(Table1[SHIFT NOMENCLATURE], $B3809, Table1[EVIC FIRE]))</f>
        <v/>
      </c>
      <c r="G3809" s="1" t="str">
        <f>IF($A3809&gt;--RIGHT($A$2,LEN($A$2)-8),"",SUMIF(Table1[SHIFT NOMENCLATURE], $B3809, Table1[EKIA]))</f>
        <v/>
      </c>
      <c r="H3809" s="1" t="str">
        <f>IF($A3809&gt;--RIGHT($A$2,LEN($A$2)-8),"",SUMIF(Table1[SHIFT NOMENCLATURE], $B3809, Table1[EWIA]))</f>
        <v/>
      </c>
      <c r="I3809" s="1" t="str">
        <f>IF($A3809&gt;--RIGHT($A$2,LEN($A$2)-8),"",SUMIF(Table1[SHIFT NOMENCLATURE], $B3809, Table1[EPW]))</f>
        <v/>
      </c>
      <c r="J3809" s="1" t="str">
        <f>IF($A3809&gt;--RIGHT($A$2,LEN($A$2)-8),"",SUMIF(Table1[SHIFT NOMENCLATURE], $B3809, Table1[FVIC KILL]))</f>
        <v/>
      </c>
      <c r="K3809" s="1" t="str">
        <f>IF($A3809&gt;--RIGHT($A$2,LEN($A$2)-8),"",SUMIF(Table1[SHIFT NOMENCLATURE], $B3809, Table1[FVIC MOB]))</f>
        <v/>
      </c>
      <c r="L3809" s="1" t="str">
        <f>IF($A3809&gt;--RIGHT($A$2,LEN($A$2)-8),"",SUMIF(Table1[SHIFT NOMENCLATURE], $B3809, Table1[FVIC FIRE]))</f>
        <v/>
      </c>
      <c r="M3809" s="1" t="str">
        <f>IF($A3809&gt;--RIGHT($A$2,LEN($A$2)-8),"",SUMIF(Table1[SHIFT NOMENCLATURE], $B3809, Table1[FKIA]))</f>
        <v/>
      </c>
      <c r="N3809" s="1" t="str">
        <f>IF($A3809&gt;--RIGHT($A$2,LEN($A$2)-8),"",SUMIF(Table1[SHIFT NOMENCLATURE], $B3809, Table1[FWIA]))</f>
        <v/>
      </c>
      <c r="O3809" s="1" t="str">
        <f>IF($A3809&gt;--RIGHT($A$2,LEN($A$2)-8),"",SUMIF(Table1[SHIFT NOMENCLATURE], $B3809, Table1[DUSTWUN]))</f>
        <v/>
      </c>
    </row>
    <row r="3810" spans="1:15" x14ac:dyDescent="0.25">
      <c r="A3810" s="1" t="str">
        <f t="shared" si="118"/>
        <v/>
      </c>
      <c r="B3810" t="str">
        <f t="shared" si="119"/>
        <v/>
      </c>
      <c r="C3810" s="1" t="str">
        <f>IF($A3810&gt;--RIGHT($A$2,LEN($A$2)-8),"",COUNTIF(Table1[SHIFT NOMENCLATURE],$B3810))</f>
        <v/>
      </c>
      <c r="D3810" s="1" t="str">
        <f>IF($A3810&gt;--RIGHT($A$2,LEN($A$2)-8),"",SUMIF(Table1[SHIFT NOMENCLATURE], $B3810, Table1[EVIC KILL]))</f>
        <v/>
      </c>
      <c r="E3810" s="1" t="str">
        <f>IF($A3810&gt;--RIGHT($A$2,LEN($A$2)-8),"",SUMIF(Table1[SHIFT NOMENCLATURE], $B3810, Table1[EVIC MOB]))</f>
        <v/>
      </c>
      <c r="F3810" s="1" t="str">
        <f>IF($A3810&gt;--RIGHT($A$2,LEN($A$2)-8),"",SUMIF(Table1[SHIFT NOMENCLATURE], $B3810, Table1[EVIC FIRE]))</f>
        <v/>
      </c>
      <c r="G3810" s="1" t="str">
        <f>IF($A3810&gt;--RIGHT($A$2,LEN($A$2)-8),"",SUMIF(Table1[SHIFT NOMENCLATURE], $B3810, Table1[EKIA]))</f>
        <v/>
      </c>
      <c r="H3810" s="1" t="str">
        <f>IF($A3810&gt;--RIGHT($A$2,LEN($A$2)-8),"",SUMIF(Table1[SHIFT NOMENCLATURE], $B3810, Table1[EWIA]))</f>
        <v/>
      </c>
      <c r="I3810" s="1" t="str">
        <f>IF($A3810&gt;--RIGHT($A$2,LEN($A$2)-8),"",SUMIF(Table1[SHIFT NOMENCLATURE], $B3810, Table1[EPW]))</f>
        <v/>
      </c>
      <c r="J3810" s="1" t="str">
        <f>IF($A3810&gt;--RIGHT($A$2,LEN($A$2)-8),"",SUMIF(Table1[SHIFT NOMENCLATURE], $B3810, Table1[FVIC KILL]))</f>
        <v/>
      </c>
      <c r="K3810" s="1" t="str">
        <f>IF($A3810&gt;--RIGHT($A$2,LEN($A$2)-8),"",SUMIF(Table1[SHIFT NOMENCLATURE], $B3810, Table1[FVIC MOB]))</f>
        <v/>
      </c>
      <c r="L3810" s="1" t="str">
        <f>IF($A3810&gt;--RIGHT($A$2,LEN($A$2)-8),"",SUMIF(Table1[SHIFT NOMENCLATURE], $B3810, Table1[FVIC FIRE]))</f>
        <v/>
      </c>
      <c r="M3810" s="1" t="str">
        <f>IF($A3810&gt;--RIGHT($A$2,LEN($A$2)-8),"",SUMIF(Table1[SHIFT NOMENCLATURE], $B3810, Table1[FKIA]))</f>
        <v/>
      </c>
      <c r="N3810" s="1" t="str">
        <f>IF($A3810&gt;--RIGHT($A$2,LEN($A$2)-8),"",SUMIF(Table1[SHIFT NOMENCLATURE], $B3810, Table1[FWIA]))</f>
        <v/>
      </c>
      <c r="O3810" s="1" t="str">
        <f>IF($A3810&gt;--RIGHT($A$2,LEN($A$2)-8),"",SUMIF(Table1[SHIFT NOMENCLATURE], $B3810, Table1[DUSTWUN]))</f>
        <v/>
      </c>
    </row>
    <row r="3811" spans="1:15" x14ac:dyDescent="0.25">
      <c r="A3811" s="1" t="str">
        <f t="shared" si="118"/>
        <v/>
      </c>
      <c r="B3811" t="str">
        <f t="shared" si="119"/>
        <v/>
      </c>
      <c r="C3811" s="1" t="str">
        <f>IF($A3811&gt;--RIGHT($A$2,LEN($A$2)-8),"",COUNTIF(Table1[SHIFT NOMENCLATURE],$B3811))</f>
        <v/>
      </c>
      <c r="D3811" s="1" t="str">
        <f>IF($A3811&gt;--RIGHT($A$2,LEN($A$2)-8),"",SUMIF(Table1[SHIFT NOMENCLATURE], $B3811, Table1[EVIC KILL]))</f>
        <v/>
      </c>
      <c r="E3811" s="1" t="str">
        <f>IF($A3811&gt;--RIGHT($A$2,LEN($A$2)-8),"",SUMIF(Table1[SHIFT NOMENCLATURE], $B3811, Table1[EVIC MOB]))</f>
        <v/>
      </c>
      <c r="F3811" s="1" t="str">
        <f>IF($A3811&gt;--RIGHT($A$2,LEN($A$2)-8),"",SUMIF(Table1[SHIFT NOMENCLATURE], $B3811, Table1[EVIC FIRE]))</f>
        <v/>
      </c>
      <c r="G3811" s="1" t="str">
        <f>IF($A3811&gt;--RIGHT($A$2,LEN($A$2)-8),"",SUMIF(Table1[SHIFT NOMENCLATURE], $B3811, Table1[EKIA]))</f>
        <v/>
      </c>
      <c r="H3811" s="1" t="str">
        <f>IF($A3811&gt;--RIGHT($A$2,LEN($A$2)-8),"",SUMIF(Table1[SHIFT NOMENCLATURE], $B3811, Table1[EWIA]))</f>
        <v/>
      </c>
      <c r="I3811" s="1" t="str">
        <f>IF($A3811&gt;--RIGHT($A$2,LEN($A$2)-8),"",SUMIF(Table1[SHIFT NOMENCLATURE], $B3811, Table1[EPW]))</f>
        <v/>
      </c>
      <c r="J3811" s="1" t="str">
        <f>IF($A3811&gt;--RIGHT($A$2,LEN($A$2)-8),"",SUMIF(Table1[SHIFT NOMENCLATURE], $B3811, Table1[FVIC KILL]))</f>
        <v/>
      </c>
      <c r="K3811" s="1" t="str">
        <f>IF($A3811&gt;--RIGHT($A$2,LEN($A$2)-8),"",SUMIF(Table1[SHIFT NOMENCLATURE], $B3811, Table1[FVIC MOB]))</f>
        <v/>
      </c>
      <c r="L3811" s="1" t="str">
        <f>IF($A3811&gt;--RIGHT($A$2,LEN($A$2)-8),"",SUMIF(Table1[SHIFT NOMENCLATURE], $B3811, Table1[FVIC FIRE]))</f>
        <v/>
      </c>
      <c r="M3811" s="1" t="str">
        <f>IF($A3811&gt;--RIGHT($A$2,LEN($A$2)-8),"",SUMIF(Table1[SHIFT NOMENCLATURE], $B3811, Table1[FKIA]))</f>
        <v/>
      </c>
      <c r="N3811" s="1" t="str">
        <f>IF($A3811&gt;--RIGHT($A$2,LEN($A$2)-8),"",SUMIF(Table1[SHIFT NOMENCLATURE], $B3811, Table1[FWIA]))</f>
        <v/>
      </c>
      <c r="O3811" s="1" t="str">
        <f>IF($A3811&gt;--RIGHT($A$2,LEN($A$2)-8),"",SUMIF(Table1[SHIFT NOMENCLATURE], $B3811, Table1[DUSTWUN]))</f>
        <v/>
      </c>
    </row>
    <row r="3812" spans="1:15" x14ac:dyDescent="0.25">
      <c r="A3812" s="1" t="str">
        <f t="shared" si="118"/>
        <v/>
      </c>
      <c r="B3812" t="str">
        <f t="shared" si="119"/>
        <v/>
      </c>
      <c r="C3812" s="1" t="str">
        <f>IF($A3812&gt;--RIGHT($A$2,LEN($A$2)-8),"",COUNTIF(Table1[SHIFT NOMENCLATURE],$B3812))</f>
        <v/>
      </c>
      <c r="D3812" s="1" t="str">
        <f>IF($A3812&gt;--RIGHT($A$2,LEN($A$2)-8),"",SUMIF(Table1[SHIFT NOMENCLATURE], $B3812, Table1[EVIC KILL]))</f>
        <v/>
      </c>
      <c r="E3812" s="1" t="str">
        <f>IF($A3812&gt;--RIGHT($A$2,LEN($A$2)-8),"",SUMIF(Table1[SHIFT NOMENCLATURE], $B3812, Table1[EVIC MOB]))</f>
        <v/>
      </c>
      <c r="F3812" s="1" t="str">
        <f>IF($A3812&gt;--RIGHT($A$2,LEN($A$2)-8),"",SUMIF(Table1[SHIFT NOMENCLATURE], $B3812, Table1[EVIC FIRE]))</f>
        <v/>
      </c>
      <c r="G3812" s="1" t="str">
        <f>IF($A3812&gt;--RIGHT($A$2,LEN($A$2)-8),"",SUMIF(Table1[SHIFT NOMENCLATURE], $B3812, Table1[EKIA]))</f>
        <v/>
      </c>
      <c r="H3812" s="1" t="str">
        <f>IF($A3812&gt;--RIGHT($A$2,LEN($A$2)-8),"",SUMIF(Table1[SHIFT NOMENCLATURE], $B3812, Table1[EWIA]))</f>
        <v/>
      </c>
      <c r="I3812" s="1" t="str">
        <f>IF($A3812&gt;--RIGHT($A$2,LEN($A$2)-8),"",SUMIF(Table1[SHIFT NOMENCLATURE], $B3812, Table1[EPW]))</f>
        <v/>
      </c>
      <c r="J3812" s="1" t="str">
        <f>IF($A3812&gt;--RIGHT($A$2,LEN($A$2)-8),"",SUMIF(Table1[SHIFT NOMENCLATURE], $B3812, Table1[FVIC KILL]))</f>
        <v/>
      </c>
      <c r="K3812" s="1" t="str">
        <f>IF($A3812&gt;--RIGHT($A$2,LEN($A$2)-8),"",SUMIF(Table1[SHIFT NOMENCLATURE], $B3812, Table1[FVIC MOB]))</f>
        <v/>
      </c>
      <c r="L3812" s="1" t="str">
        <f>IF($A3812&gt;--RIGHT($A$2,LEN($A$2)-8),"",SUMIF(Table1[SHIFT NOMENCLATURE], $B3812, Table1[FVIC FIRE]))</f>
        <v/>
      </c>
      <c r="M3812" s="1" t="str">
        <f>IF($A3812&gt;--RIGHT($A$2,LEN($A$2)-8),"",SUMIF(Table1[SHIFT NOMENCLATURE], $B3812, Table1[FKIA]))</f>
        <v/>
      </c>
      <c r="N3812" s="1" t="str">
        <f>IF($A3812&gt;--RIGHT($A$2,LEN($A$2)-8),"",SUMIF(Table1[SHIFT NOMENCLATURE], $B3812, Table1[FWIA]))</f>
        <v/>
      </c>
      <c r="O3812" s="1" t="str">
        <f>IF($A3812&gt;--RIGHT($A$2,LEN($A$2)-8),"",SUMIF(Table1[SHIFT NOMENCLATURE], $B3812, Table1[DUSTWUN]))</f>
        <v/>
      </c>
    </row>
    <row r="3813" spans="1:15" x14ac:dyDescent="0.25">
      <c r="A3813" s="1" t="str">
        <f t="shared" si="118"/>
        <v/>
      </c>
      <c r="B3813" t="str">
        <f t="shared" si="119"/>
        <v/>
      </c>
      <c r="C3813" s="1" t="str">
        <f>IF($A3813&gt;--RIGHT($A$2,LEN($A$2)-8),"",COUNTIF(Table1[SHIFT NOMENCLATURE],$B3813))</f>
        <v/>
      </c>
      <c r="D3813" s="1" t="str">
        <f>IF($A3813&gt;--RIGHT($A$2,LEN($A$2)-8),"",SUMIF(Table1[SHIFT NOMENCLATURE], $B3813, Table1[EVIC KILL]))</f>
        <v/>
      </c>
      <c r="E3813" s="1" t="str">
        <f>IF($A3813&gt;--RIGHT($A$2,LEN($A$2)-8),"",SUMIF(Table1[SHIFT NOMENCLATURE], $B3813, Table1[EVIC MOB]))</f>
        <v/>
      </c>
      <c r="F3813" s="1" t="str">
        <f>IF($A3813&gt;--RIGHT($A$2,LEN($A$2)-8),"",SUMIF(Table1[SHIFT NOMENCLATURE], $B3813, Table1[EVIC FIRE]))</f>
        <v/>
      </c>
      <c r="G3813" s="1" t="str">
        <f>IF($A3813&gt;--RIGHT($A$2,LEN($A$2)-8),"",SUMIF(Table1[SHIFT NOMENCLATURE], $B3813, Table1[EKIA]))</f>
        <v/>
      </c>
      <c r="H3813" s="1" t="str">
        <f>IF($A3813&gt;--RIGHT($A$2,LEN($A$2)-8),"",SUMIF(Table1[SHIFT NOMENCLATURE], $B3813, Table1[EWIA]))</f>
        <v/>
      </c>
      <c r="I3813" s="1" t="str">
        <f>IF($A3813&gt;--RIGHT($A$2,LEN($A$2)-8),"",SUMIF(Table1[SHIFT NOMENCLATURE], $B3813, Table1[EPW]))</f>
        <v/>
      </c>
      <c r="J3813" s="1" t="str">
        <f>IF($A3813&gt;--RIGHT($A$2,LEN($A$2)-8),"",SUMIF(Table1[SHIFT NOMENCLATURE], $B3813, Table1[FVIC KILL]))</f>
        <v/>
      </c>
      <c r="K3813" s="1" t="str">
        <f>IF($A3813&gt;--RIGHT($A$2,LEN($A$2)-8),"",SUMIF(Table1[SHIFT NOMENCLATURE], $B3813, Table1[FVIC MOB]))</f>
        <v/>
      </c>
      <c r="L3813" s="1" t="str">
        <f>IF($A3813&gt;--RIGHT($A$2,LEN($A$2)-8),"",SUMIF(Table1[SHIFT NOMENCLATURE], $B3813, Table1[FVIC FIRE]))</f>
        <v/>
      </c>
      <c r="M3813" s="1" t="str">
        <f>IF($A3813&gt;--RIGHT($A$2,LEN($A$2)-8),"",SUMIF(Table1[SHIFT NOMENCLATURE], $B3813, Table1[FKIA]))</f>
        <v/>
      </c>
      <c r="N3813" s="1" t="str">
        <f>IF($A3813&gt;--RIGHT($A$2,LEN($A$2)-8),"",SUMIF(Table1[SHIFT NOMENCLATURE], $B3813, Table1[FWIA]))</f>
        <v/>
      </c>
      <c r="O3813" s="1" t="str">
        <f>IF($A3813&gt;--RIGHT($A$2,LEN($A$2)-8),"",SUMIF(Table1[SHIFT NOMENCLATURE], $B3813, Table1[DUSTWUN]))</f>
        <v/>
      </c>
    </row>
    <row r="3814" spans="1:15" x14ac:dyDescent="0.25">
      <c r="A3814" s="1" t="str">
        <f t="shared" si="118"/>
        <v/>
      </c>
      <c r="B3814" t="str">
        <f t="shared" si="119"/>
        <v/>
      </c>
      <c r="C3814" s="1" t="str">
        <f>IF($A3814&gt;--RIGHT($A$2,LEN($A$2)-8),"",COUNTIF(Table1[SHIFT NOMENCLATURE],$B3814))</f>
        <v/>
      </c>
      <c r="D3814" s="1" t="str">
        <f>IF($A3814&gt;--RIGHT($A$2,LEN($A$2)-8),"",SUMIF(Table1[SHIFT NOMENCLATURE], $B3814, Table1[EVIC KILL]))</f>
        <v/>
      </c>
      <c r="E3814" s="1" t="str">
        <f>IF($A3814&gt;--RIGHT($A$2,LEN($A$2)-8),"",SUMIF(Table1[SHIFT NOMENCLATURE], $B3814, Table1[EVIC MOB]))</f>
        <v/>
      </c>
      <c r="F3814" s="1" t="str">
        <f>IF($A3814&gt;--RIGHT($A$2,LEN($A$2)-8),"",SUMIF(Table1[SHIFT NOMENCLATURE], $B3814, Table1[EVIC FIRE]))</f>
        <v/>
      </c>
      <c r="G3814" s="1" t="str">
        <f>IF($A3814&gt;--RIGHT($A$2,LEN($A$2)-8),"",SUMIF(Table1[SHIFT NOMENCLATURE], $B3814, Table1[EKIA]))</f>
        <v/>
      </c>
      <c r="H3814" s="1" t="str">
        <f>IF($A3814&gt;--RIGHT($A$2,LEN($A$2)-8),"",SUMIF(Table1[SHIFT NOMENCLATURE], $B3814, Table1[EWIA]))</f>
        <v/>
      </c>
      <c r="I3814" s="1" t="str">
        <f>IF($A3814&gt;--RIGHT($A$2,LEN($A$2)-8),"",SUMIF(Table1[SHIFT NOMENCLATURE], $B3814, Table1[EPW]))</f>
        <v/>
      </c>
      <c r="J3814" s="1" t="str">
        <f>IF($A3814&gt;--RIGHT($A$2,LEN($A$2)-8),"",SUMIF(Table1[SHIFT NOMENCLATURE], $B3814, Table1[FVIC KILL]))</f>
        <v/>
      </c>
      <c r="K3814" s="1" t="str">
        <f>IF($A3814&gt;--RIGHT($A$2,LEN($A$2)-8),"",SUMIF(Table1[SHIFT NOMENCLATURE], $B3814, Table1[FVIC MOB]))</f>
        <v/>
      </c>
      <c r="L3814" s="1" t="str">
        <f>IF($A3814&gt;--RIGHT($A$2,LEN($A$2)-8),"",SUMIF(Table1[SHIFT NOMENCLATURE], $B3814, Table1[FVIC FIRE]))</f>
        <v/>
      </c>
      <c r="M3814" s="1" t="str">
        <f>IF($A3814&gt;--RIGHT($A$2,LEN($A$2)-8),"",SUMIF(Table1[SHIFT NOMENCLATURE], $B3814, Table1[FKIA]))</f>
        <v/>
      </c>
      <c r="N3814" s="1" t="str">
        <f>IF($A3814&gt;--RIGHT($A$2,LEN($A$2)-8),"",SUMIF(Table1[SHIFT NOMENCLATURE], $B3814, Table1[FWIA]))</f>
        <v/>
      </c>
      <c r="O3814" s="1" t="str">
        <f>IF($A3814&gt;--RIGHT($A$2,LEN($A$2)-8),"",SUMIF(Table1[SHIFT NOMENCLATURE], $B3814, Table1[DUSTWUN]))</f>
        <v/>
      </c>
    </row>
    <row r="3815" spans="1:15" x14ac:dyDescent="0.25">
      <c r="A3815" s="1" t="str">
        <f t="shared" si="118"/>
        <v/>
      </c>
      <c r="B3815" t="str">
        <f t="shared" si="119"/>
        <v/>
      </c>
      <c r="C3815" s="1" t="str">
        <f>IF($A3815&gt;--RIGHT($A$2,LEN($A$2)-8),"",COUNTIF(Table1[SHIFT NOMENCLATURE],$B3815))</f>
        <v/>
      </c>
      <c r="D3815" s="1" t="str">
        <f>IF($A3815&gt;--RIGHT($A$2,LEN($A$2)-8),"",SUMIF(Table1[SHIFT NOMENCLATURE], $B3815, Table1[EVIC KILL]))</f>
        <v/>
      </c>
      <c r="E3815" s="1" t="str">
        <f>IF($A3815&gt;--RIGHT($A$2,LEN($A$2)-8),"",SUMIF(Table1[SHIFT NOMENCLATURE], $B3815, Table1[EVIC MOB]))</f>
        <v/>
      </c>
      <c r="F3815" s="1" t="str">
        <f>IF($A3815&gt;--RIGHT($A$2,LEN($A$2)-8),"",SUMIF(Table1[SHIFT NOMENCLATURE], $B3815, Table1[EVIC FIRE]))</f>
        <v/>
      </c>
      <c r="G3815" s="1" t="str">
        <f>IF($A3815&gt;--RIGHT($A$2,LEN($A$2)-8),"",SUMIF(Table1[SHIFT NOMENCLATURE], $B3815, Table1[EKIA]))</f>
        <v/>
      </c>
      <c r="H3815" s="1" t="str">
        <f>IF($A3815&gt;--RIGHT($A$2,LEN($A$2)-8),"",SUMIF(Table1[SHIFT NOMENCLATURE], $B3815, Table1[EWIA]))</f>
        <v/>
      </c>
      <c r="I3815" s="1" t="str">
        <f>IF($A3815&gt;--RIGHT($A$2,LEN($A$2)-8),"",SUMIF(Table1[SHIFT NOMENCLATURE], $B3815, Table1[EPW]))</f>
        <v/>
      </c>
      <c r="J3815" s="1" t="str">
        <f>IF($A3815&gt;--RIGHT($A$2,LEN($A$2)-8),"",SUMIF(Table1[SHIFT NOMENCLATURE], $B3815, Table1[FVIC KILL]))</f>
        <v/>
      </c>
      <c r="K3815" s="1" t="str">
        <f>IF($A3815&gt;--RIGHT($A$2,LEN($A$2)-8),"",SUMIF(Table1[SHIFT NOMENCLATURE], $B3815, Table1[FVIC MOB]))</f>
        <v/>
      </c>
      <c r="L3815" s="1" t="str">
        <f>IF($A3815&gt;--RIGHT($A$2,LEN($A$2)-8),"",SUMIF(Table1[SHIFT NOMENCLATURE], $B3815, Table1[FVIC FIRE]))</f>
        <v/>
      </c>
      <c r="M3815" s="1" t="str">
        <f>IF($A3815&gt;--RIGHT($A$2,LEN($A$2)-8),"",SUMIF(Table1[SHIFT NOMENCLATURE], $B3815, Table1[FKIA]))</f>
        <v/>
      </c>
      <c r="N3815" s="1" t="str">
        <f>IF($A3815&gt;--RIGHT($A$2,LEN($A$2)-8),"",SUMIF(Table1[SHIFT NOMENCLATURE], $B3815, Table1[FWIA]))</f>
        <v/>
      </c>
      <c r="O3815" s="1" t="str">
        <f>IF($A3815&gt;--RIGHT($A$2,LEN($A$2)-8),"",SUMIF(Table1[SHIFT NOMENCLATURE], $B3815, Table1[DUSTWUN]))</f>
        <v/>
      </c>
    </row>
    <row r="3816" spans="1:15" x14ac:dyDescent="0.25">
      <c r="A3816" s="1" t="str">
        <f t="shared" si="118"/>
        <v/>
      </c>
      <c r="B3816" t="str">
        <f t="shared" si="119"/>
        <v/>
      </c>
      <c r="C3816" s="1" t="str">
        <f>IF($A3816&gt;--RIGHT($A$2,LEN($A$2)-8),"",COUNTIF(Table1[SHIFT NOMENCLATURE],$B3816))</f>
        <v/>
      </c>
      <c r="D3816" s="1" t="str">
        <f>IF($A3816&gt;--RIGHT($A$2,LEN($A$2)-8),"",SUMIF(Table1[SHIFT NOMENCLATURE], $B3816, Table1[EVIC KILL]))</f>
        <v/>
      </c>
      <c r="E3816" s="1" t="str">
        <f>IF($A3816&gt;--RIGHT($A$2,LEN($A$2)-8),"",SUMIF(Table1[SHIFT NOMENCLATURE], $B3816, Table1[EVIC MOB]))</f>
        <v/>
      </c>
      <c r="F3816" s="1" t="str">
        <f>IF($A3816&gt;--RIGHT($A$2,LEN($A$2)-8),"",SUMIF(Table1[SHIFT NOMENCLATURE], $B3816, Table1[EVIC FIRE]))</f>
        <v/>
      </c>
      <c r="G3816" s="1" t="str">
        <f>IF($A3816&gt;--RIGHT($A$2,LEN($A$2)-8),"",SUMIF(Table1[SHIFT NOMENCLATURE], $B3816, Table1[EKIA]))</f>
        <v/>
      </c>
      <c r="H3816" s="1" t="str">
        <f>IF($A3816&gt;--RIGHT($A$2,LEN($A$2)-8),"",SUMIF(Table1[SHIFT NOMENCLATURE], $B3816, Table1[EWIA]))</f>
        <v/>
      </c>
      <c r="I3816" s="1" t="str">
        <f>IF($A3816&gt;--RIGHT($A$2,LEN($A$2)-8),"",SUMIF(Table1[SHIFT NOMENCLATURE], $B3816, Table1[EPW]))</f>
        <v/>
      </c>
      <c r="J3816" s="1" t="str">
        <f>IF($A3816&gt;--RIGHT($A$2,LEN($A$2)-8),"",SUMIF(Table1[SHIFT NOMENCLATURE], $B3816, Table1[FVIC KILL]))</f>
        <v/>
      </c>
      <c r="K3816" s="1" t="str">
        <f>IF($A3816&gt;--RIGHT($A$2,LEN($A$2)-8),"",SUMIF(Table1[SHIFT NOMENCLATURE], $B3816, Table1[FVIC MOB]))</f>
        <v/>
      </c>
      <c r="L3816" s="1" t="str">
        <f>IF($A3816&gt;--RIGHT($A$2,LEN($A$2)-8),"",SUMIF(Table1[SHIFT NOMENCLATURE], $B3816, Table1[FVIC FIRE]))</f>
        <v/>
      </c>
      <c r="M3816" s="1" t="str">
        <f>IF($A3816&gt;--RIGHT($A$2,LEN($A$2)-8),"",SUMIF(Table1[SHIFT NOMENCLATURE], $B3816, Table1[FKIA]))</f>
        <v/>
      </c>
      <c r="N3816" s="1" t="str">
        <f>IF($A3816&gt;--RIGHT($A$2,LEN($A$2)-8),"",SUMIF(Table1[SHIFT NOMENCLATURE], $B3816, Table1[FWIA]))</f>
        <v/>
      </c>
      <c r="O3816" s="1" t="str">
        <f>IF($A3816&gt;--RIGHT($A$2,LEN($A$2)-8),"",SUMIF(Table1[SHIFT NOMENCLATURE], $B3816, Table1[DUSTWUN]))</f>
        <v/>
      </c>
    </row>
    <row r="3817" spans="1:15" x14ac:dyDescent="0.25">
      <c r="A3817" s="1" t="str">
        <f t="shared" si="118"/>
        <v/>
      </c>
      <c r="B3817" t="str">
        <f t="shared" si="119"/>
        <v/>
      </c>
      <c r="C3817" s="1" t="str">
        <f>IF($A3817&gt;--RIGHT($A$2,LEN($A$2)-8),"",COUNTIF(Table1[SHIFT NOMENCLATURE],$B3817))</f>
        <v/>
      </c>
      <c r="D3817" s="1" t="str">
        <f>IF($A3817&gt;--RIGHT($A$2,LEN($A$2)-8),"",SUMIF(Table1[SHIFT NOMENCLATURE], $B3817, Table1[EVIC KILL]))</f>
        <v/>
      </c>
      <c r="E3817" s="1" t="str">
        <f>IF($A3817&gt;--RIGHT($A$2,LEN($A$2)-8),"",SUMIF(Table1[SHIFT NOMENCLATURE], $B3817, Table1[EVIC MOB]))</f>
        <v/>
      </c>
      <c r="F3817" s="1" t="str">
        <f>IF($A3817&gt;--RIGHT($A$2,LEN($A$2)-8),"",SUMIF(Table1[SHIFT NOMENCLATURE], $B3817, Table1[EVIC FIRE]))</f>
        <v/>
      </c>
      <c r="G3817" s="1" t="str">
        <f>IF($A3817&gt;--RIGHT($A$2,LEN($A$2)-8),"",SUMIF(Table1[SHIFT NOMENCLATURE], $B3817, Table1[EKIA]))</f>
        <v/>
      </c>
      <c r="H3817" s="1" t="str">
        <f>IF($A3817&gt;--RIGHT($A$2,LEN($A$2)-8),"",SUMIF(Table1[SHIFT NOMENCLATURE], $B3817, Table1[EWIA]))</f>
        <v/>
      </c>
      <c r="I3817" s="1" t="str">
        <f>IF($A3817&gt;--RIGHT($A$2,LEN($A$2)-8),"",SUMIF(Table1[SHIFT NOMENCLATURE], $B3817, Table1[EPW]))</f>
        <v/>
      </c>
      <c r="J3817" s="1" t="str">
        <f>IF($A3817&gt;--RIGHT($A$2,LEN($A$2)-8),"",SUMIF(Table1[SHIFT NOMENCLATURE], $B3817, Table1[FVIC KILL]))</f>
        <v/>
      </c>
      <c r="K3817" s="1" t="str">
        <f>IF($A3817&gt;--RIGHT($A$2,LEN($A$2)-8),"",SUMIF(Table1[SHIFT NOMENCLATURE], $B3817, Table1[FVIC MOB]))</f>
        <v/>
      </c>
      <c r="L3817" s="1" t="str">
        <f>IF($A3817&gt;--RIGHT($A$2,LEN($A$2)-8),"",SUMIF(Table1[SHIFT NOMENCLATURE], $B3817, Table1[FVIC FIRE]))</f>
        <v/>
      </c>
      <c r="M3817" s="1" t="str">
        <f>IF($A3817&gt;--RIGHT($A$2,LEN($A$2)-8),"",SUMIF(Table1[SHIFT NOMENCLATURE], $B3817, Table1[FKIA]))</f>
        <v/>
      </c>
      <c r="N3817" s="1" t="str">
        <f>IF($A3817&gt;--RIGHT($A$2,LEN($A$2)-8),"",SUMIF(Table1[SHIFT NOMENCLATURE], $B3817, Table1[FWIA]))</f>
        <v/>
      </c>
      <c r="O3817" s="1" t="str">
        <f>IF($A3817&gt;--RIGHT($A$2,LEN($A$2)-8),"",SUMIF(Table1[SHIFT NOMENCLATURE], $B3817, Table1[DUSTWUN]))</f>
        <v/>
      </c>
    </row>
    <row r="3818" spans="1:15" x14ac:dyDescent="0.25">
      <c r="A3818" s="1" t="str">
        <f t="shared" si="118"/>
        <v/>
      </c>
      <c r="B3818" t="str">
        <f t="shared" si="119"/>
        <v/>
      </c>
      <c r="C3818" s="1" t="str">
        <f>IF($A3818&gt;--RIGHT($A$2,LEN($A$2)-8),"",COUNTIF(Table1[SHIFT NOMENCLATURE],$B3818))</f>
        <v/>
      </c>
      <c r="D3818" s="1" t="str">
        <f>IF($A3818&gt;--RIGHT($A$2,LEN($A$2)-8),"",SUMIF(Table1[SHIFT NOMENCLATURE], $B3818, Table1[EVIC KILL]))</f>
        <v/>
      </c>
      <c r="E3818" s="1" t="str">
        <f>IF($A3818&gt;--RIGHT($A$2,LEN($A$2)-8),"",SUMIF(Table1[SHIFT NOMENCLATURE], $B3818, Table1[EVIC MOB]))</f>
        <v/>
      </c>
      <c r="F3818" s="1" t="str">
        <f>IF($A3818&gt;--RIGHT($A$2,LEN($A$2)-8),"",SUMIF(Table1[SHIFT NOMENCLATURE], $B3818, Table1[EVIC FIRE]))</f>
        <v/>
      </c>
      <c r="G3818" s="1" t="str">
        <f>IF($A3818&gt;--RIGHT($A$2,LEN($A$2)-8),"",SUMIF(Table1[SHIFT NOMENCLATURE], $B3818, Table1[EKIA]))</f>
        <v/>
      </c>
      <c r="H3818" s="1" t="str">
        <f>IF($A3818&gt;--RIGHT($A$2,LEN($A$2)-8),"",SUMIF(Table1[SHIFT NOMENCLATURE], $B3818, Table1[EWIA]))</f>
        <v/>
      </c>
      <c r="I3818" s="1" t="str">
        <f>IF($A3818&gt;--RIGHT($A$2,LEN($A$2)-8),"",SUMIF(Table1[SHIFT NOMENCLATURE], $B3818, Table1[EPW]))</f>
        <v/>
      </c>
      <c r="J3818" s="1" t="str">
        <f>IF($A3818&gt;--RIGHT($A$2,LEN($A$2)-8),"",SUMIF(Table1[SHIFT NOMENCLATURE], $B3818, Table1[FVIC KILL]))</f>
        <v/>
      </c>
      <c r="K3818" s="1" t="str">
        <f>IF($A3818&gt;--RIGHT($A$2,LEN($A$2)-8),"",SUMIF(Table1[SHIFT NOMENCLATURE], $B3818, Table1[FVIC MOB]))</f>
        <v/>
      </c>
      <c r="L3818" s="1" t="str">
        <f>IF($A3818&gt;--RIGHT($A$2,LEN($A$2)-8),"",SUMIF(Table1[SHIFT NOMENCLATURE], $B3818, Table1[FVIC FIRE]))</f>
        <v/>
      </c>
      <c r="M3818" s="1" t="str">
        <f>IF($A3818&gt;--RIGHT($A$2,LEN($A$2)-8),"",SUMIF(Table1[SHIFT NOMENCLATURE], $B3818, Table1[FKIA]))</f>
        <v/>
      </c>
      <c r="N3818" s="1" t="str">
        <f>IF($A3818&gt;--RIGHT($A$2,LEN($A$2)-8),"",SUMIF(Table1[SHIFT NOMENCLATURE], $B3818, Table1[FWIA]))</f>
        <v/>
      </c>
      <c r="O3818" s="1" t="str">
        <f>IF($A3818&gt;--RIGHT($A$2,LEN($A$2)-8),"",SUMIF(Table1[SHIFT NOMENCLATURE], $B3818, Table1[DUSTWUN]))</f>
        <v/>
      </c>
    </row>
    <row r="3819" spans="1:15" x14ac:dyDescent="0.25">
      <c r="A3819" s="1" t="str">
        <f t="shared" si="118"/>
        <v/>
      </c>
      <c r="B3819" t="str">
        <f t="shared" si="119"/>
        <v/>
      </c>
      <c r="C3819" s="1" t="str">
        <f>IF($A3819&gt;--RIGHT($A$2,LEN($A$2)-8),"",COUNTIF(Table1[SHIFT NOMENCLATURE],$B3819))</f>
        <v/>
      </c>
      <c r="D3819" s="1" t="str">
        <f>IF($A3819&gt;--RIGHT($A$2,LEN($A$2)-8),"",SUMIF(Table1[SHIFT NOMENCLATURE], $B3819, Table1[EVIC KILL]))</f>
        <v/>
      </c>
      <c r="E3819" s="1" t="str">
        <f>IF($A3819&gt;--RIGHT($A$2,LEN($A$2)-8),"",SUMIF(Table1[SHIFT NOMENCLATURE], $B3819, Table1[EVIC MOB]))</f>
        <v/>
      </c>
      <c r="F3819" s="1" t="str">
        <f>IF($A3819&gt;--RIGHT($A$2,LEN($A$2)-8),"",SUMIF(Table1[SHIFT NOMENCLATURE], $B3819, Table1[EVIC FIRE]))</f>
        <v/>
      </c>
      <c r="G3819" s="1" t="str">
        <f>IF($A3819&gt;--RIGHT($A$2,LEN($A$2)-8),"",SUMIF(Table1[SHIFT NOMENCLATURE], $B3819, Table1[EKIA]))</f>
        <v/>
      </c>
      <c r="H3819" s="1" t="str">
        <f>IF($A3819&gt;--RIGHT($A$2,LEN($A$2)-8),"",SUMIF(Table1[SHIFT NOMENCLATURE], $B3819, Table1[EWIA]))</f>
        <v/>
      </c>
      <c r="I3819" s="1" t="str">
        <f>IF($A3819&gt;--RIGHT($A$2,LEN($A$2)-8),"",SUMIF(Table1[SHIFT NOMENCLATURE], $B3819, Table1[EPW]))</f>
        <v/>
      </c>
      <c r="J3819" s="1" t="str">
        <f>IF($A3819&gt;--RIGHT($A$2,LEN($A$2)-8),"",SUMIF(Table1[SHIFT NOMENCLATURE], $B3819, Table1[FVIC KILL]))</f>
        <v/>
      </c>
      <c r="K3819" s="1" t="str">
        <f>IF($A3819&gt;--RIGHT($A$2,LEN($A$2)-8),"",SUMIF(Table1[SHIFT NOMENCLATURE], $B3819, Table1[FVIC MOB]))</f>
        <v/>
      </c>
      <c r="L3819" s="1" t="str">
        <f>IF($A3819&gt;--RIGHT($A$2,LEN($A$2)-8),"",SUMIF(Table1[SHIFT NOMENCLATURE], $B3819, Table1[FVIC FIRE]))</f>
        <v/>
      </c>
      <c r="M3819" s="1" t="str">
        <f>IF($A3819&gt;--RIGHT($A$2,LEN($A$2)-8),"",SUMIF(Table1[SHIFT NOMENCLATURE], $B3819, Table1[FKIA]))</f>
        <v/>
      </c>
      <c r="N3819" s="1" t="str">
        <f>IF($A3819&gt;--RIGHT($A$2,LEN($A$2)-8),"",SUMIF(Table1[SHIFT NOMENCLATURE], $B3819, Table1[FWIA]))</f>
        <v/>
      </c>
      <c r="O3819" s="1" t="str">
        <f>IF($A3819&gt;--RIGHT($A$2,LEN($A$2)-8),"",SUMIF(Table1[SHIFT NOMENCLATURE], $B3819, Table1[DUSTWUN]))</f>
        <v/>
      </c>
    </row>
    <row r="3820" spans="1:15" x14ac:dyDescent="0.25">
      <c r="A3820" s="1" t="str">
        <f t="shared" si="118"/>
        <v/>
      </c>
      <c r="B3820" t="str">
        <f t="shared" si="119"/>
        <v/>
      </c>
      <c r="C3820" s="1" t="str">
        <f>IF($A3820&gt;--RIGHT($A$2,LEN($A$2)-8),"",COUNTIF(Table1[SHIFT NOMENCLATURE],$B3820))</f>
        <v/>
      </c>
      <c r="D3820" s="1" t="str">
        <f>IF($A3820&gt;--RIGHT($A$2,LEN($A$2)-8),"",SUMIF(Table1[SHIFT NOMENCLATURE], $B3820, Table1[EVIC KILL]))</f>
        <v/>
      </c>
      <c r="E3820" s="1" t="str">
        <f>IF($A3820&gt;--RIGHT($A$2,LEN($A$2)-8),"",SUMIF(Table1[SHIFT NOMENCLATURE], $B3820, Table1[EVIC MOB]))</f>
        <v/>
      </c>
      <c r="F3820" s="1" t="str">
        <f>IF($A3820&gt;--RIGHT($A$2,LEN($A$2)-8),"",SUMIF(Table1[SHIFT NOMENCLATURE], $B3820, Table1[EVIC FIRE]))</f>
        <v/>
      </c>
      <c r="G3820" s="1" t="str">
        <f>IF($A3820&gt;--RIGHT($A$2,LEN($A$2)-8),"",SUMIF(Table1[SHIFT NOMENCLATURE], $B3820, Table1[EKIA]))</f>
        <v/>
      </c>
      <c r="H3820" s="1" t="str">
        <f>IF($A3820&gt;--RIGHT($A$2,LEN($A$2)-8),"",SUMIF(Table1[SHIFT NOMENCLATURE], $B3820, Table1[EWIA]))</f>
        <v/>
      </c>
      <c r="I3820" s="1" t="str">
        <f>IF($A3820&gt;--RIGHT($A$2,LEN($A$2)-8),"",SUMIF(Table1[SHIFT NOMENCLATURE], $B3820, Table1[EPW]))</f>
        <v/>
      </c>
      <c r="J3820" s="1" t="str">
        <f>IF($A3820&gt;--RIGHT($A$2,LEN($A$2)-8),"",SUMIF(Table1[SHIFT NOMENCLATURE], $B3820, Table1[FVIC KILL]))</f>
        <v/>
      </c>
      <c r="K3820" s="1" t="str">
        <f>IF($A3820&gt;--RIGHT($A$2,LEN($A$2)-8),"",SUMIF(Table1[SHIFT NOMENCLATURE], $B3820, Table1[FVIC MOB]))</f>
        <v/>
      </c>
      <c r="L3820" s="1" t="str">
        <f>IF($A3820&gt;--RIGHT($A$2,LEN($A$2)-8),"",SUMIF(Table1[SHIFT NOMENCLATURE], $B3820, Table1[FVIC FIRE]))</f>
        <v/>
      </c>
      <c r="M3820" s="1" t="str">
        <f>IF($A3820&gt;--RIGHT($A$2,LEN($A$2)-8),"",SUMIF(Table1[SHIFT NOMENCLATURE], $B3820, Table1[FKIA]))</f>
        <v/>
      </c>
      <c r="N3820" s="1" t="str">
        <f>IF($A3820&gt;--RIGHT($A$2,LEN($A$2)-8),"",SUMIF(Table1[SHIFT NOMENCLATURE], $B3820, Table1[FWIA]))</f>
        <v/>
      </c>
      <c r="O3820" s="1" t="str">
        <f>IF($A3820&gt;--RIGHT($A$2,LEN($A$2)-8),"",SUMIF(Table1[SHIFT NOMENCLATURE], $B3820, Table1[DUSTWUN]))</f>
        <v/>
      </c>
    </row>
    <row r="3821" spans="1:15" x14ac:dyDescent="0.25">
      <c r="A3821" s="1" t="str">
        <f t="shared" si="118"/>
        <v/>
      </c>
      <c r="B3821" t="str">
        <f t="shared" si="119"/>
        <v/>
      </c>
      <c r="C3821" s="1" t="str">
        <f>IF($A3821&gt;--RIGHT($A$2,LEN($A$2)-8),"",COUNTIF(Table1[SHIFT NOMENCLATURE],$B3821))</f>
        <v/>
      </c>
      <c r="D3821" s="1" t="str">
        <f>IF($A3821&gt;--RIGHT($A$2,LEN($A$2)-8),"",SUMIF(Table1[SHIFT NOMENCLATURE], $B3821, Table1[EVIC KILL]))</f>
        <v/>
      </c>
      <c r="E3821" s="1" t="str">
        <f>IF($A3821&gt;--RIGHT($A$2,LEN($A$2)-8),"",SUMIF(Table1[SHIFT NOMENCLATURE], $B3821, Table1[EVIC MOB]))</f>
        <v/>
      </c>
      <c r="F3821" s="1" t="str">
        <f>IF($A3821&gt;--RIGHT($A$2,LEN($A$2)-8),"",SUMIF(Table1[SHIFT NOMENCLATURE], $B3821, Table1[EVIC FIRE]))</f>
        <v/>
      </c>
      <c r="G3821" s="1" t="str">
        <f>IF($A3821&gt;--RIGHT($A$2,LEN($A$2)-8),"",SUMIF(Table1[SHIFT NOMENCLATURE], $B3821, Table1[EKIA]))</f>
        <v/>
      </c>
      <c r="H3821" s="1" t="str">
        <f>IF($A3821&gt;--RIGHT($A$2,LEN($A$2)-8),"",SUMIF(Table1[SHIFT NOMENCLATURE], $B3821, Table1[EWIA]))</f>
        <v/>
      </c>
      <c r="I3821" s="1" t="str">
        <f>IF($A3821&gt;--RIGHT($A$2,LEN($A$2)-8),"",SUMIF(Table1[SHIFT NOMENCLATURE], $B3821, Table1[EPW]))</f>
        <v/>
      </c>
      <c r="J3821" s="1" t="str">
        <f>IF($A3821&gt;--RIGHT($A$2,LEN($A$2)-8),"",SUMIF(Table1[SHIFT NOMENCLATURE], $B3821, Table1[FVIC KILL]))</f>
        <v/>
      </c>
      <c r="K3821" s="1" t="str">
        <f>IF($A3821&gt;--RIGHT($A$2,LEN($A$2)-8),"",SUMIF(Table1[SHIFT NOMENCLATURE], $B3821, Table1[FVIC MOB]))</f>
        <v/>
      </c>
      <c r="L3821" s="1" t="str">
        <f>IF($A3821&gt;--RIGHT($A$2,LEN($A$2)-8),"",SUMIF(Table1[SHIFT NOMENCLATURE], $B3821, Table1[FVIC FIRE]))</f>
        <v/>
      </c>
      <c r="M3821" s="1" t="str">
        <f>IF($A3821&gt;--RIGHT($A$2,LEN($A$2)-8),"",SUMIF(Table1[SHIFT NOMENCLATURE], $B3821, Table1[FKIA]))</f>
        <v/>
      </c>
      <c r="N3821" s="1" t="str">
        <f>IF($A3821&gt;--RIGHT($A$2,LEN($A$2)-8),"",SUMIF(Table1[SHIFT NOMENCLATURE], $B3821, Table1[FWIA]))</f>
        <v/>
      </c>
      <c r="O3821" s="1" t="str">
        <f>IF($A3821&gt;--RIGHT($A$2,LEN($A$2)-8),"",SUMIF(Table1[SHIFT NOMENCLATURE], $B3821, Table1[DUSTWUN]))</f>
        <v/>
      </c>
    </row>
    <row r="3822" spans="1:15" x14ac:dyDescent="0.25">
      <c r="A3822" s="1" t="str">
        <f t="shared" si="118"/>
        <v/>
      </c>
      <c r="B3822" t="str">
        <f t="shared" si="119"/>
        <v/>
      </c>
      <c r="C3822" s="1" t="str">
        <f>IF($A3822&gt;--RIGHT($A$2,LEN($A$2)-8),"",COUNTIF(Table1[SHIFT NOMENCLATURE],$B3822))</f>
        <v/>
      </c>
      <c r="D3822" s="1" t="str">
        <f>IF($A3822&gt;--RIGHT($A$2,LEN($A$2)-8),"",SUMIF(Table1[SHIFT NOMENCLATURE], $B3822, Table1[EVIC KILL]))</f>
        <v/>
      </c>
      <c r="E3822" s="1" t="str">
        <f>IF($A3822&gt;--RIGHT($A$2,LEN($A$2)-8),"",SUMIF(Table1[SHIFT NOMENCLATURE], $B3822, Table1[EVIC MOB]))</f>
        <v/>
      </c>
      <c r="F3822" s="1" t="str">
        <f>IF($A3822&gt;--RIGHT($A$2,LEN($A$2)-8),"",SUMIF(Table1[SHIFT NOMENCLATURE], $B3822, Table1[EVIC FIRE]))</f>
        <v/>
      </c>
      <c r="G3822" s="1" t="str">
        <f>IF($A3822&gt;--RIGHT($A$2,LEN($A$2)-8),"",SUMIF(Table1[SHIFT NOMENCLATURE], $B3822, Table1[EKIA]))</f>
        <v/>
      </c>
      <c r="H3822" s="1" t="str">
        <f>IF($A3822&gt;--RIGHT($A$2,LEN($A$2)-8),"",SUMIF(Table1[SHIFT NOMENCLATURE], $B3822, Table1[EWIA]))</f>
        <v/>
      </c>
      <c r="I3822" s="1" t="str">
        <f>IF($A3822&gt;--RIGHT($A$2,LEN($A$2)-8),"",SUMIF(Table1[SHIFT NOMENCLATURE], $B3822, Table1[EPW]))</f>
        <v/>
      </c>
      <c r="J3822" s="1" t="str">
        <f>IF($A3822&gt;--RIGHT($A$2,LEN($A$2)-8),"",SUMIF(Table1[SHIFT NOMENCLATURE], $B3822, Table1[FVIC KILL]))</f>
        <v/>
      </c>
      <c r="K3822" s="1" t="str">
        <f>IF($A3822&gt;--RIGHT($A$2,LEN($A$2)-8),"",SUMIF(Table1[SHIFT NOMENCLATURE], $B3822, Table1[FVIC MOB]))</f>
        <v/>
      </c>
      <c r="L3822" s="1" t="str">
        <f>IF($A3822&gt;--RIGHT($A$2,LEN($A$2)-8),"",SUMIF(Table1[SHIFT NOMENCLATURE], $B3822, Table1[FVIC FIRE]))</f>
        <v/>
      </c>
      <c r="M3822" s="1" t="str">
        <f>IF($A3822&gt;--RIGHT($A$2,LEN($A$2)-8),"",SUMIF(Table1[SHIFT NOMENCLATURE], $B3822, Table1[FKIA]))</f>
        <v/>
      </c>
      <c r="N3822" s="1" t="str">
        <f>IF($A3822&gt;--RIGHT($A$2,LEN($A$2)-8),"",SUMIF(Table1[SHIFT NOMENCLATURE], $B3822, Table1[FWIA]))</f>
        <v/>
      </c>
      <c r="O3822" s="1" t="str">
        <f>IF($A3822&gt;--RIGHT($A$2,LEN($A$2)-8),"",SUMIF(Table1[SHIFT NOMENCLATURE], $B3822, Table1[DUSTWUN]))</f>
        <v/>
      </c>
    </row>
    <row r="3823" spans="1:15" x14ac:dyDescent="0.25">
      <c r="A3823" s="1" t="str">
        <f t="shared" si="118"/>
        <v/>
      </c>
      <c r="B3823" t="str">
        <f t="shared" si="119"/>
        <v/>
      </c>
      <c r="C3823" s="1" t="str">
        <f>IF($A3823&gt;--RIGHT($A$2,LEN($A$2)-8),"",COUNTIF(Table1[SHIFT NOMENCLATURE],$B3823))</f>
        <v/>
      </c>
      <c r="D3823" s="1" t="str">
        <f>IF($A3823&gt;--RIGHT($A$2,LEN($A$2)-8),"",SUMIF(Table1[SHIFT NOMENCLATURE], $B3823, Table1[EVIC KILL]))</f>
        <v/>
      </c>
      <c r="E3823" s="1" t="str">
        <f>IF($A3823&gt;--RIGHT($A$2,LEN($A$2)-8),"",SUMIF(Table1[SHIFT NOMENCLATURE], $B3823, Table1[EVIC MOB]))</f>
        <v/>
      </c>
      <c r="F3823" s="1" t="str">
        <f>IF($A3823&gt;--RIGHT($A$2,LEN($A$2)-8),"",SUMIF(Table1[SHIFT NOMENCLATURE], $B3823, Table1[EVIC FIRE]))</f>
        <v/>
      </c>
      <c r="G3823" s="1" t="str">
        <f>IF($A3823&gt;--RIGHT($A$2,LEN($A$2)-8),"",SUMIF(Table1[SHIFT NOMENCLATURE], $B3823, Table1[EKIA]))</f>
        <v/>
      </c>
      <c r="H3823" s="1" t="str">
        <f>IF($A3823&gt;--RIGHT($A$2,LEN($A$2)-8),"",SUMIF(Table1[SHIFT NOMENCLATURE], $B3823, Table1[EWIA]))</f>
        <v/>
      </c>
      <c r="I3823" s="1" t="str">
        <f>IF($A3823&gt;--RIGHT($A$2,LEN($A$2)-8),"",SUMIF(Table1[SHIFT NOMENCLATURE], $B3823, Table1[EPW]))</f>
        <v/>
      </c>
      <c r="J3823" s="1" t="str">
        <f>IF($A3823&gt;--RIGHT($A$2,LEN($A$2)-8),"",SUMIF(Table1[SHIFT NOMENCLATURE], $B3823, Table1[FVIC KILL]))</f>
        <v/>
      </c>
      <c r="K3823" s="1" t="str">
        <f>IF($A3823&gt;--RIGHT($A$2,LEN($A$2)-8),"",SUMIF(Table1[SHIFT NOMENCLATURE], $B3823, Table1[FVIC MOB]))</f>
        <v/>
      </c>
      <c r="L3823" s="1" t="str">
        <f>IF($A3823&gt;--RIGHT($A$2,LEN($A$2)-8),"",SUMIF(Table1[SHIFT NOMENCLATURE], $B3823, Table1[FVIC FIRE]))</f>
        <v/>
      </c>
      <c r="M3823" s="1" t="str">
        <f>IF($A3823&gt;--RIGHT($A$2,LEN($A$2)-8),"",SUMIF(Table1[SHIFT NOMENCLATURE], $B3823, Table1[FKIA]))</f>
        <v/>
      </c>
      <c r="N3823" s="1" t="str">
        <f>IF($A3823&gt;--RIGHT($A$2,LEN($A$2)-8),"",SUMIF(Table1[SHIFT NOMENCLATURE], $B3823, Table1[FWIA]))</f>
        <v/>
      </c>
      <c r="O3823" s="1" t="str">
        <f>IF($A3823&gt;--RIGHT($A$2,LEN($A$2)-8),"",SUMIF(Table1[SHIFT NOMENCLATURE], $B3823, Table1[DUSTWUN]))</f>
        <v/>
      </c>
    </row>
    <row r="3824" spans="1:15" x14ac:dyDescent="0.25">
      <c r="A3824" s="1" t="str">
        <f t="shared" si="118"/>
        <v/>
      </c>
      <c r="B3824" t="str">
        <f t="shared" si="119"/>
        <v/>
      </c>
      <c r="C3824" s="1" t="str">
        <f>IF($A3824&gt;--RIGHT($A$2,LEN($A$2)-8),"",COUNTIF(Table1[SHIFT NOMENCLATURE],$B3824))</f>
        <v/>
      </c>
      <c r="D3824" s="1" t="str">
        <f>IF($A3824&gt;--RIGHT($A$2,LEN($A$2)-8),"",SUMIF(Table1[SHIFT NOMENCLATURE], $B3824, Table1[EVIC KILL]))</f>
        <v/>
      </c>
      <c r="E3824" s="1" t="str">
        <f>IF($A3824&gt;--RIGHT($A$2,LEN($A$2)-8),"",SUMIF(Table1[SHIFT NOMENCLATURE], $B3824, Table1[EVIC MOB]))</f>
        <v/>
      </c>
      <c r="F3824" s="1" t="str">
        <f>IF($A3824&gt;--RIGHT($A$2,LEN($A$2)-8),"",SUMIF(Table1[SHIFT NOMENCLATURE], $B3824, Table1[EVIC FIRE]))</f>
        <v/>
      </c>
      <c r="G3824" s="1" t="str">
        <f>IF($A3824&gt;--RIGHT($A$2,LEN($A$2)-8),"",SUMIF(Table1[SHIFT NOMENCLATURE], $B3824, Table1[EKIA]))</f>
        <v/>
      </c>
      <c r="H3824" s="1" t="str">
        <f>IF($A3824&gt;--RIGHT($A$2,LEN($A$2)-8),"",SUMIF(Table1[SHIFT NOMENCLATURE], $B3824, Table1[EWIA]))</f>
        <v/>
      </c>
      <c r="I3824" s="1" t="str">
        <f>IF($A3824&gt;--RIGHT($A$2,LEN($A$2)-8),"",SUMIF(Table1[SHIFT NOMENCLATURE], $B3824, Table1[EPW]))</f>
        <v/>
      </c>
      <c r="J3824" s="1" t="str">
        <f>IF($A3824&gt;--RIGHT($A$2,LEN($A$2)-8),"",SUMIF(Table1[SHIFT NOMENCLATURE], $B3824, Table1[FVIC KILL]))</f>
        <v/>
      </c>
      <c r="K3824" s="1" t="str">
        <f>IF($A3824&gt;--RIGHT($A$2,LEN($A$2)-8),"",SUMIF(Table1[SHIFT NOMENCLATURE], $B3824, Table1[FVIC MOB]))</f>
        <v/>
      </c>
      <c r="L3824" s="1" t="str">
        <f>IF($A3824&gt;--RIGHT($A$2,LEN($A$2)-8),"",SUMIF(Table1[SHIFT NOMENCLATURE], $B3824, Table1[FVIC FIRE]))</f>
        <v/>
      </c>
      <c r="M3824" s="1" t="str">
        <f>IF($A3824&gt;--RIGHT($A$2,LEN($A$2)-8),"",SUMIF(Table1[SHIFT NOMENCLATURE], $B3824, Table1[FKIA]))</f>
        <v/>
      </c>
      <c r="N3824" s="1" t="str">
        <f>IF($A3824&gt;--RIGHT($A$2,LEN($A$2)-8),"",SUMIF(Table1[SHIFT NOMENCLATURE], $B3824, Table1[FWIA]))</f>
        <v/>
      </c>
      <c r="O3824" s="1" t="str">
        <f>IF($A3824&gt;--RIGHT($A$2,LEN($A$2)-8),"",SUMIF(Table1[SHIFT NOMENCLATURE], $B3824, Table1[DUSTWUN]))</f>
        <v/>
      </c>
    </row>
    <row r="3825" spans="1:15" x14ac:dyDescent="0.25">
      <c r="A3825" s="1" t="str">
        <f t="shared" si="118"/>
        <v/>
      </c>
      <c r="B3825" t="str">
        <f t="shared" si="119"/>
        <v/>
      </c>
      <c r="C3825" s="1" t="str">
        <f>IF($A3825&gt;--RIGHT($A$2,LEN($A$2)-8),"",COUNTIF(Table1[SHIFT NOMENCLATURE],$B3825))</f>
        <v/>
      </c>
      <c r="D3825" s="1" t="str">
        <f>IF($A3825&gt;--RIGHT($A$2,LEN($A$2)-8),"",SUMIF(Table1[SHIFT NOMENCLATURE], $B3825, Table1[EVIC KILL]))</f>
        <v/>
      </c>
      <c r="E3825" s="1" t="str">
        <f>IF($A3825&gt;--RIGHT($A$2,LEN($A$2)-8),"",SUMIF(Table1[SHIFT NOMENCLATURE], $B3825, Table1[EVIC MOB]))</f>
        <v/>
      </c>
      <c r="F3825" s="1" t="str">
        <f>IF($A3825&gt;--RIGHT($A$2,LEN($A$2)-8),"",SUMIF(Table1[SHIFT NOMENCLATURE], $B3825, Table1[EVIC FIRE]))</f>
        <v/>
      </c>
      <c r="G3825" s="1" t="str">
        <f>IF($A3825&gt;--RIGHT($A$2,LEN($A$2)-8),"",SUMIF(Table1[SHIFT NOMENCLATURE], $B3825, Table1[EKIA]))</f>
        <v/>
      </c>
      <c r="H3825" s="1" t="str">
        <f>IF($A3825&gt;--RIGHT($A$2,LEN($A$2)-8),"",SUMIF(Table1[SHIFT NOMENCLATURE], $B3825, Table1[EWIA]))</f>
        <v/>
      </c>
      <c r="I3825" s="1" t="str">
        <f>IF($A3825&gt;--RIGHT($A$2,LEN($A$2)-8),"",SUMIF(Table1[SHIFT NOMENCLATURE], $B3825, Table1[EPW]))</f>
        <v/>
      </c>
      <c r="J3825" s="1" t="str">
        <f>IF($A3825&gt;--RIGHT($A$2,LEN($A$2)-8),"",SUMIF(Table1[SHIFT NOMENCLATURE], $B3825, Table1[FVIC KILL]))</f>
        <v/>
      </c>
      <c r="K3825" s="1" t="str">
        <f>IF($A3825&gt;--RIGHT($A$2,LEN($A$2)-8),"",SUMIF(Table1[SHIFT NOMENCLATURE], $B3825, Table1[FVIC MOB]))</f>
        <v/>
      </c>
      <c r="L3825" s="1" t="str">
        <f>IF($A3825&gt;--RIGHT($A$2,LEN($A$2)-8),"",SUMIF(Table1[SHIFT NOMENCLATURE], $B3825, Table1[FVIC FIRE]))</f>
        <v/>
      </c>
      <c r="M3825" s="1" t="str">
        <f>IF($A3825&gt;--RIGHT($A$2,LEN($A$2)-8),"",SUMIF(Table1[SHIFT NOMENCLATURE], $B3825, Table1[FKIA]))</f>
        <v/>
      </c>
      <c r="N3825" s="1" t="str">
        <f>IF($A3825&gt;--RIGHT($A$2,LEN($A$2)-8),"",SUMIF(Table1[SHIFT NOMENCLATURE], $B3825, Table1[FWIA]))</f>
        <v/>
      </c>
      <c r="O3825" s="1" t="str">
        <f>IF($A3825&gt;--RIGHT($A$2,LEN($A$2)-8),"",SUMIF(Table1[SHIFT NOMENCLATURE], $B3825, Table1[DUSTWUN]))</f>
        <v/>
      </c>
    </row>
    <row r="3826" spans="1:15" x14ac:dyDescent="0.25">
      <c r="A3826" s="1" t="str">
        <f t="shared" si="118"/>
        <v/>
      </c>
      <c r="B3826" t="str">
        <f t="shared" si="119"/>
        <v/>
      </c>
      <c r="C3826" s="1" t="str">
        <f>IF($A3826&gt;--RIGHT($A$2,LEN($A$2)-8),"",COUNTIF(Table1[SHIFT NOMENCLATURE],$B3826))</f>
        <v/>
      </c>
      <c r="D3826" s="1" t="str">
        <f>IF($A3826&gt;--RIGHT($A$2,LEN($A$2)-8),"",SUMIF(Table1[SHIFT NOMENCLATURE], $B3826, Table1[EVIC KILL]))</f>
        <v/>
      </c>
      <c r="E3826" s="1" t="str">
        <f>IF($A3826&gt;--RIGHT($A$2,LEN($A$2)-8),"",SUMIF(Table1[SHIFT NOMENCLATURE], $B3826, Table1[EVIC MOB]))</f>
        <v/>
      </c>
      <c r="F3826" s="1" t="str">
        <f>IF($A3826&gt;--RIGHT($A$2,LEN($A$2)-8),"",SUMIF(Table1[SHIFT NOMENCLATURE], $B3826, Table1[EVIC FIRE]))</f>
        <v/>
      </c>
      <c r="G3826" s="1" t="str">
        <f>IF($A3826&gt;--RIGHT($A$2,LEN($A$2)-8),"",SUMIF(Table1[SHIFT NOMENCLATURE], $B3826, Table1[EKIA]))</f>
        <v/>
      </c>
      <c r="H3826" s="1" t="str">
        <f>IF($A3826&gt;--RIGHT($A$2,LEN($A$2)-8),"",SUMIF(Table1[SHIFT NOMENCLATURE], $B3826, Table1[EWIA]))</f>
        <v/>
      </c>
      <c r="I3826" s="1" t="str">
        <f>IF($A3826&gt;--RIGHT($A$2,LEN($A$2)-8),"",SUMIF(Table1[SHIFT NOMENCLATURE], $B3826, Table1[EPW]))</f>
        <v/>
      </c>
      <c r="J3826" s="1" t="str">
        <f>IF($A3826&gt;--RIGHT($A$2,LEN($A$2)-8),"",SUMIF(Table1[SHIFT NOMENCLATURE], $B3826, Table1[FVIC KILL]))</f>
        <v/>
      </c>
      <c r="K3826" s="1" t="str">
        <f>IF($A3826&gt;--RIGHT($A$2,LEN($A$2)-8),"",SUMIF(Table1[SHIFT NOMENCLATURE], $B3826, Table1[FVIC MOB]))</f>
        <v/>
      </c>
      <c r="L3826" s="1" t="str">
        <f>IF($A3826&gt;--RIGHT($A$2,LEN($A$2)-8),"",SUMIF(Table1[SHIFT NOMENCLATURE], $B3826, Table1[FVIC FIRE]))</f>
        <v/>
      </c>
      <c r="M3826" s="1" t="str">
        <f>IF($A3826&gt;--RIGHT($A$2,LEN($A$2)-8),"",SUMIF(Table1[SHIFT NOMENCLATURE], $B3826, Table1[FKIA]))</f>
        <v/>
      </c>
      <c r="N3826" s="1" t="str">
        <f>IF($A3826&gt;--RIGHT($A$2,LEN($A$2)-8),"",SUMIF(Table1[SHIFT NOMENCLATURE], $B3826, Table1[FWIA]))</f>
        <v/>
      </c>
      <c r="O3826" s="1" t="str">
        <f>IF($A3826&gt;--RIGHT($A$2,LEN($A$2)-8),"",SUMIF(Table1[SHIFT NOMENCLATURE], $B3826, Table1[DUSTWUN]))</f>
        <v/>
      </c>
    </row>
    <row r="3827" spans="1:15" x14ac:dyDescent="0.25">
      <c r="A3827" s="1" t="str">
        <f t="shared" si="118"/>
        <v/>
      </c>
      <c r="B3827" t="str">
        <f t="shared" si="119"/>
        <v/>
      </c>
      <c r="C3827" s="1" t="str">
        <f>IF($A3827&gt;--RIGHT($A$2,LEN($A$2)-8),"",COUNTIF(Table1[SHIFT NOMENCLATURE],$B3827))</f>
        <v/>
      </c>
      <c r="D3827" s="1" t="str">
        <f>IF($A3827&gt;--RIGHT($A$2,LEN($A$2)-8),"",SUMIF(Table1[SHIFT NOMENCLATURE], $B3827, Table1[EVIC KILL]))</f>
        <v/>
      </c>
      <c r="E3827" s="1" t="str">
        <f>IF($A3827&gt;--RIGHT($A$2,LEN($A$2)-8),"",SUMIF(Table1[SHIFT NOMENCLATURE], $B3827, Table1[EVIC MOB]))</f>
        <v/>
      </c>
      <c r="F3827" s="1" t="str">
        <f>IF($A3827&gt;--RIGHT($A$2,LEN($A$2)-8),"",SUMIF(Table1[SHIFT NOMENCLATURE], $B3827, Table1[EVIC FIRE]))</f>
        <v/>
      </c>
      <c r="G3827" s="1" t="str">
        <f>IF($A3827&gt;--RIGHT($A$2,LEN($A$2)-8),"",SUMIF(Table1[SHIFT NOMENCLATURE], $B3827, Table1[EKIA]))</f>
        <v/>
      </c>
      <c r="H3827" s="1" t="str">
        <f>IF($A3827&gt;--RIGHT($A$2,LEN($A$2)-8),"",SUMIF(Table1[SHIFT NOMENCLATURE], $B3827, Table1[EWIA]))</f>
        <v/>
      </c>
      <c r="I3827" s="1" t="str">
        <f>IF($A3827&gt;--RIGHT($A$2,LEN($A$2)-8),"",SUMIF(Table1[SHIFT NOMENCLATURE], $B3827, Table1[EPW]))</f>
        <v/>
      </c>
      <c r="J3827" s="1" t="str">
        <f>IF($A3827&gt;--RIGHT($A$2,LEN($A$2)-8),"",SUMIF(Table1[SHIFT NOMENCLATURE], $B3827, Table1[FVIC KILL]))</f>
        <v/>
      </c>
      <c r="K3827" s="1" t="str">
        <f>IF($A3827&gt;--RIGHT($A$2,LEN($A$2)-8),"",SUMIF(Table1[SHIFT NOMENCLATURE], $B3827, Table1[FVIC MOB]))</f>
        <v/>
      </c>
      <c r="L3827" s="1" t="str">
        <f>IF($A3827&gt;--RIGHT($A$2,LEN($A$2)-8),"",SUMIF(Table1[SHIFT NOMENCLATURE], $B3827, Table1[FVIC FIRE]))</f>
        <v/>
      </c>
      <c r="M3827" s="1" t="str">
        <f>IF($A3827&gt;--RIGHT($A$2,LEN($A$2)-8),"",SUMIF(Table1[SHIFT NOMENCLATURE], $B3827, Table1[FKIA]))</f>
        <v/>
      </c>
      <c r="N3827" s="1" t="str">
        <f>IF($A3827&gt;--RIGHT($A$2,LEN($A$2)-8),"",SUMIF(Table1[SHIFT NOMENCLATURE], $B3827, Table1[FWIA]))</f>
        <v/>
      </c>
      <c r="O3827" s="1" t="str">
        <f>IF($A3827&gt;--RIGHT($A$2,LEN($A$2)-8),"",SUMIF(Table1[SHIFT NOMENCLATURE], $B3827, Table1[DUSTWUN]))</f>
        <v/>
      </c>
    </row>
    <row r="3828" spans="1:15" x14ac:dyDescent="0.25">
      <c r="A3828" s="1" t="str">
        <f t="shared" si="118"/>
        <v/>
      </c>
      <c r="B3828" t="str">
        <f t="shared" si="119"/>
        <v/>
      </c>
      <c r="C3828" s="1" t="str">
        <f>IF($A3828&gt;--RIGHT($A$2,LEN($A$2)-8),"",COUNTIF(Table1[SHIFT NOMENCLATURE],$B3828))</f>
        <v/>
      </c>
      <c r="D3828" s="1" t="str">
        <f>IF($A3828&gt;--RIGHT($A$2,LEN($A$2)-8),"",SUMIF(Table1[SHIFT NOMENCLATURE], $B3828, Table1[EVIC KILL]))</f>
        <v/>
      </c>
      <c r="E3828" s="1" t="str">
        <f>IF($A3828&gt;--RIGHT($A$2,LEN($A$2)-8),"",SUMIF(Table1[SHIFT NOMENCLATURE], $B3828, Table1[EVIC MOB]))</f>
        <v/>
      </c>
      <c r="F3828" s="1" t="str">
        <f>IF($A3828&gt;--RIGHT($A$2,LEN($A$2)-8),"",SUMIF(Table1[SHIFT NOMENCLATURE], $B3828, Table1[EVIC FIRE]))</f>
        <v/>
      </c>
      <c r="G3828" s="1" t="str">
        <f>IF($A3828&gt;--RIGHT($A$2,LEN($A$2)-8),"",SUMIF(Table1[SHIFT NOMENCLATURE], $B3828, Table1[EKIA]))</f>
        <v/>
      </c>
      <c r="H3828" s="1" t="str">
        <f>IF($A3828&gt;--RIGHT($A$2,LEN($A$2)-8),"",SUMIF(Table1[SHIFT NOMENCLATURE], $B3828, Table1[EWIA]))</f>
        <v/>
      </c>
      <c r="I3828" s="1" t="str">
        <f>IF($A3828&gt;--RIGHT($A$2,LEN($A$2)-8),"",SUMIF(Table1[SHIFT NOMENCLATURE], $B3828, Table1[EPW]))</f>
        <v/>
      </c>
      <c r="J3828" s="1" t="str">
        <f>IF($A3828&gt;--RIGHT($A$2,LEN($A$2)-8),"",SUMIF(Table1[SHIFT NOMENCLATURE], $B3828, Table1[FVIC KILL]))</f>
        <v/>
      </c>
      <c r="K3828" s="1" t="str">
        <f>IF($A3828&gt;--RIGHT($A$2,LEN($A$2)-8),"",SUMIF(Table1[SHIFT NOMENCLATURE], $B3828, Table1[FVIC MOB]))</f>
        <v/>
      </c>
      <c r="L3828" s="1" t="str">
        <f>IF($A3828&gt;--RIGHT($A$2,LEN($A$2)-8),"",SUMIF(Table1[SHIFT NOMENCLATURE], $B3828, Table1[FVIC FIRE]))</f>
        <v/>
      </c>
      <c r="M3828" s="1" t="str">
        <f>IF($A3828&gt;--RIGHT($A$2,LEN($A$2)-8),"",SUMIF(Table1[SHIFT NOMENCLATURE], $B3828, Table1[FKIA]))</f>
        <v/>
      </c>
      <c r="N3828" s="1" t="str">
        <f>IF($A3828&gt;--RIGHT($A$2,LEN($A$2)-8),"",SUMIF(Table1[SHIFT NOMENCLATURE], $B3828, Table1[FWIA]))</f>
        <v/>
      </c>
      <c r="O3828" s="1" t="str">
        <f>IF($A3828&gt;--RIGHT($A$2,LEN($A$2)-8),"",SUMIF(Table1[SHIFT NOMENCLATURE], $B3828, Table1[DUSTWUN]))</f>
        <v/>
      </c>
    </row>
    <row r="3829" spans="1:15" x14ac:dyDescent="0.25">
      <c r="A3829" s="1" t="str">
        <f t="shared" si="118"/>
        <v/>
      </c>
      <c r="B3829" t="str">
        <f t="shared" si="119"/>
        <v/>
      </c>
      <c r="C3829" s="1" t="str">
        <f>IF($A3829&gt;--RIGHT($A$2,LEN($A$2)-8),"",COUNTIF(Table1[SHIFT NOMENCLATURE],$B3829))</f>
        <v/>
      </c>
      <c r="D3829" s="1" t="str">
        <f>IF($A3829&gt;--RIGHT($A$2,LEN($A$2)-8),"",SUMIF(Table1[SHIFT NOMENCLATURE], $B3829, Table1[EVIC KILL]))</f>
        <v/>
      </c>
      <c r="E3829" s="1" t="str">
        <f>IF($A3829&gt;--RIGHT($A$2,LEN($A$2)-8),"",SUMIF(Table1[SHIFT NOMENCLATURE], $B3829, Table1[EVIC MOB]))</f>
        <v/>
      </c>
      <c r="F3829" s="1" t="str">
        <f>IF($A3829&gt;--RIGHT($A$2,LEN($A$2)-8),"",SUMIF(Table1[SHIFT NOMENCLATURE], $B3829, Table1[EVIC FIRE]))</f>
        <v/>
      </c>
      <c r="G3829" s="1" t="str">
        <f>IF($A3829&gt;--RIGHT($A$2,LEN($A$2)-8),"",SUMIF(Table1[SHIFT NOMENCLATURE], $B3829, Table1[EKIA]))</f>
        <v/>
      </c>
      <c r="H3829" s="1" t="str">
        <f>IF($A3829&gt;--RIGHT($A$2,LEN($A$2)-8),"",SUMIF(Table1[SHIFT NOMENCLATURE], $B3829, Table1[EWIA]))</f>
        <v/>
      </c>
      <c r="I3829" s="1" t="str">
        <f>IF($A3829&gt;--RIGHT($A$2,LEN($A$2)-8),"",SUMIF(Table1[SHIFT NOMENCLATURE], $B3829, Table1[EPW]))</f>
        <v/>
      </c>
      <c r="J3829" s="1" t="str">
        <f>IF($A3829&gt;--RIGHT($A$2,LEN($A$2)-8),"",SUMIF(Table1[SHIFT NOMENCLATURE], $B3829, Table1[FVIC KILL]))</f>
        <v/>
      </c>
      <c r="K3829" s="1" t="str">
        <f>IF($A3829&gt;--RIGHT($A$2,LEN($A$2)-8),"",SUMIF(Table1[SHIFT NOMENCLATURE], $B3829, Table1[FVIC MOB]))</f>
        <v/>
      </c>
      <c r="L3829" s="1" t="str">
        <f>IF($A3829&gt;--RIGHT($A$2,LEN($A$2)-8),"",SUMIF(Table1[SHIFT NOMENCLATURE], $B3829, Table1[FVIC FIRE]))</f>
        <v/>
      </c>
      <c r="M3829" s="1" t="str">
        <f>IF($A3829&gt;--RIGHT($A$2,LEN($A$2)-8),"",SUMIF(Table1[SHIFT NOMENCLATURE], $B3829, Table1[FKIA]))</f>
        <v/>
      </c>
      <c r="N3829" s="1" t="str">
        <f>IF($A3829&gt;--RIGHT($A$2,LEN($A$2)-8),"",SUMIF(Table1[SHIFT NOMENCLATURE], $B3829, Table1[FWIA]))</f>
        <v/>
      </c>
      <c r="O3829" s="1" t="str">
        <f>IF($A3829&gt;--RIGHT($A$2,LEN($A$2)-8),"",SUMIF(Table1[SHIFT NOMENCLATURE], $B3829, Table1[DUSTWUN]))</f>
        <v/>
      </c>
    </row>
    <row r="3830" spans="1:15" x14ac:dyDescent="0.25">
      <c r="A3830" s="1" t="str">
        <f t="shared" si="118"/>
        <v/>
      </c>
      <c r="B3830" t="str">
        <f t="shared" si="119"/>
        <v/>
      </c>
      <c r="C3830" s="1" t="str">
        <f>IF($A3830&gt;--RIGHT($A$2,LEN($A$2)-8),"",COUNTIF(Table1[SHIFT NOMENCLATURE],$B3830))</f>
        <v/>
      </c>
      <c r="D3830" s="1" t="str">
        <f>IF($A3830&gt;--RIGHT($A$2,LEN($A$2)-8),"",SUMIF(Table1[SHIFT NOMENCLATURE], $B3830, Table1[EVIC KILL]))</f>
        <v/>
      </c>
      <c r="E3830" s="1" t="str">
        <f>IF($A3830&gt;--RIGHT($A$2,LEN($A$2)-8),"",SUMIF(Table1[SHIFT NOMENCLATURE], $B3830, Table1[EVIC MOB]))</f>
        <v/>
      </c>
      <c r="F3830" s="1" t="str">
        <f>IF($A3830&gt;--RIGHT($A$2,LEN($A$2)-8),"",SUMIF(Table1[SHIFT NOMENCLATURE], $B3830, Table1[EVIC FIRE]))</f>
        <v/>
      </c>
      <c r="G3830" s="1" t="str">
        <f>IF($A3830&gt;--RIGHT($A$2,LEN($A$2)-8),"",SUMIF(Table1[SHIFT NOMENCLATURE], $B3830, Table1[EKIA]))</f>
        <v/>
      </c>
      <c r="H3830" s="1" t="str">
        <f>IF($A3830&gt;--RIGHT($A$2,LEN($A$2)-8),"",SUMIF(Table1[SHIFT NOMENCLATURE], $B3830, Table1[EWIA]))</f>
        <v/>
      </c>
      <c r="I3830" s="1" t="str">
        <f>IF($A3830&gt;--RIGHT($A$2,LEN($A$2)-8),"",SUMIF(Table1[SHIFT NOMENCLATURE], $B3830, Table1[EPW]))</f>
        <v/>
      </c>
      <c r="J3830" s="1" t="str">
        <f>IF($A3830&gt;--RIGHT($A$2,LEN($A$2)-8),"",SUMIF(Table1[SHIFT NOMENCLATURE], $B3830, Table1[FVIC KILL]))</f>
        <v/>
      </c>
      <c r="K3830" s="1" t="str">
        <f>IF($A3830&gt;--RIGHT($A$2,LEN($A$2)-8),"",SUMIF(Table1[SHIFT NOMENCLATURE], $B3830, Table1[FVIC MOB]))</f>
        <v/>
      </c>
      <c r="L3830" s="1" t="str">
        <f>IF($A3830&gt;--RIGHT($A$2,LEN($A$2)-8),"",SUMIF(Table1[SHIFT NOMENCLATURE], $B3830, Table1[FVIC FIRE]))</f>
        <v/>
      </c>
      <c r="M3830" s="1" t="str">
        <f>IF($A3830&gt;--RIGHT($A$2,LEN($A$2)-8),"",SUMIF(Table1[SHIFT NOMENCLATURE], $B3830, Table1[FKIA]))</f>
        <v/>
      </c>
      <c r="N3830" s="1" t="str">
        <f>IF($A3830&gt;--RIGHT($A$2,LEN($A$2)-8),"",SUMIF(Table1[SHIFT NOMENCLATURE], $B3830, Table1[FWIA]))</f>
        <v/>
      </c>
      <c r="O3830" s="1" t="str">
        <f>IF($A3830&gt;--RIGHT($A$2,LEN($A$2)-8),"",SUMIF(Table1[SHIFT NOMENCLATURE], $B3830, Table1[DUSTWUN]))</f>
        <v/>
      </c>
    </row>
    <row r="3831" spans="1:15" x14ac:dyDescent="0.25">
      <c r="A3831" s="1" t="str">
        <f t="shared" si="118"/>
        <v/>
      </c>
      <c r="B3831" t="str">
        <f t="shared" si="119"/>
        <v/>
      </c>
      <c r="C3831" s="1" t="str">
        <f>IF($A3831&gt;--RIGHT($A$2,LEN($A$2)-8),"",COUNTIF(Table1[SHIFT NOMENCLATURE],$B3831))</f>
        <v/>
      </c>
      <c r="D3831" s="1" t="str">
        <f>IF($A3831&gt;--RIGHT($A$2,LEN($A$2)-8),"",SUMIF(Table1[SHIFT NOMENCLATURE], $B3831, Table1[EVIC KILL]))</f>
        <v/>
      </c>
      <c r="E3831" s="1" t="str">
        <f>IF($A3831&gt;--RIGHT($A$2,LEN($A$2)-8),"",SUMIF(Table1[SHIFT NOMENCLATURE], $B3831, Table1[EVIC MOB]))</f>
        <v/>
      </c>
      <c r="F3831" s="1" t="str">
        <f>IF($A3831&gt;--RIGHT($A$2,LEN($A$2)-8),"",SUMIF(Table1[SHIFT NOMENCLATURE], $B3831, Table1[EVIC FIRE]))</f>
        <v/>
      </c>
      <c r="G3831" s="1" t="str">
        <f>IF($A3831&gt;--RIGHT($A$2,LEN($A$2)-8),"",SUMIF(Table1[SHIFT NOMENCLATURE], $B3831, Table1[EKIA]))</f>
        <v/>
      </c>
      <c r="H3831" s="1" t="str">
        <f>IF($A3831&gt;--RIGHT($A$2,LEN($A$2)-8),"",SUMIF(Table1[SHIFT NOMENCLATURE], $B3831, Table1[EWIA]))</f>
        <v/>
      </c>
      <c r="I3831" s="1" t="str">
        <f>IF($A3831&gt;--RIGHT($A$2,LEN($A$2)-8),"",SUMIF(Table1[SHIFT NOMENCLATURE], $B3831, Table1[EPW]))</f>
        <v/>
      </c>
      <c r="J3831" s="1" t="str">
        <f>IF($A3831&gt;--RIGHT($A$2,LEN($A$2)-8),"",SUMIF(Table1[SHIFT NOMENCLATURE], $B3831, Table1[FVIC KILL]))</f>
        <v/>
      </c>
      <c r="K3831" s="1" t="str">
        <f>IF($A3831&gt;--RIGHT($A$2,LEN($A$2)-8),"",SUMIF(Table1[SHIFT NOMENCLATURE], $B3831, Table1[FVIC MOB]))</f>
        <v/>
      </c>
      <c r="L3831" s="1" t="str">
        <f>IF($A3831&gt;--RIGHT($A$2,LEN($A$2)-8),"",SUMIF(Table1[SHIFT NOMENCLATURE], $B3831, Table1[FVIC FIRE]))</f>
        <v/>
      </c>
      <c r="M3831" s="1" t="str">
        <f>IF($A3831&gt;--RIGHT($A$2,LEN($A$2)-8),"",SUMIF(Table1[SHIFT NOMENCLATURE], $B3831, Table1[FKIA]))</f>
        <v/>
      </c>
      <c r="N3831" s="1" t="str">
        <f>IF($A3831&gt;--RIGHT($A$2,LEN($A$2)-8),"",SUMIF(Table1[SHIFT NOMENCLATURE], $B3831, Table1[FWIA]))</f>
        <v/>
      </c>
      <c r="O3831" s="1" t="str">
        <f>IF($A3831&gt;--RIGHT($A$2,LEN($A$2)-8),"",SUMIF(Table1[SHIFT NOMENCLATURE], $B3831, Table1[DUSTWUN]))</f>
        <v/>
      </c>
    </row>
    <row r="3832" spans="1:15" x14ac:dyDescent="0.25">
      <c r="A3832" s="1" t="str">
        <f t="shared" si="118"/>
        <v/>
      </c>
      <c r="B3832" t="str">
        <f t="shared" si="119"/>
        <v/>
      </c>
      <c r="C3832" s="1" t="str">
        <f>IF($A3832&gt;--RIGHT($A$2,LEN($A$2)-8),"",COUNTIF(Table1[SHIFT NOMENCLATURE],$B3832))</f>
        <v/>
      </c>
      <c r="D3832" s="1" t="str">
        <f>IF($A3832&gt;--RIGHT($A$2,LEN($A$2)-8),"",SUMIF(Table1[SHIFT NOMENCLATURE], $B3832, Table1[EVIC KILL]))</f>
        <v/>
      </c>
      <c r="E3832" s="1" t="str">
        <f>IF($A3832&gt;--RIGHT($A$2,LEN($A$2)-8),"",SUMIF(Table1[SHIFT NOMENCLATURE], $B3832, Table1[EVIC MOB]))</f>
        <v/>
      </c>
      <c r="F3832" s="1" t="str">
        <f>IF($A3832&gt;--RIGHT($A$2,LEN($A$2)-8),"",SUMIF(Table1[SHIFT NOMENCLATURE], $B3832, Table1[EVIC FIRE]))</f>
        <v/>
      </c>
      <c r="G3832" s="1" t="str">
        <f>IF($A3832&gt;--RIGHT($A$2,LEN($A$2)-8),"",SUMIF(Table1[SHIFT NOMENCLATURE], $B3832, Table1[EKIA]))</f>
        <v/>
      </c>
      <c r="H3832" s="1" t="str">
        <f>IF($A3832&gt;--RIGHT($A$2,LEN($A$2)-8),"",SUMIF(Table1[SHIFT NOMENCLATURE], $B3832, Table1[EWIA]))</f>
        <v/>
      </c>
      <c r="I3832" s="1" t="str">
        <f>IF($A3832&gt;--RIGHT($A$2,LEN($A$2)-8),"",SUMIF(Table1[SHIFT NOMENCLATURE], $B3832, Table1[EPW]))</f>
        <v/>
      </c>
      <c r="J3832" s="1" t="str">
        <f>IF($A3832&gt;--RIGHT($A$2,LEN($A$2)-8),"",SUMIF(Table1[SHIFT NOMENCLATURE], $B3832, Table1[FVIC KILL]))</f>
        <v/>
      </c>
      <c r="K3832" s="1" t="str">
        <f>IF($A3832&gt;--RIGHT($A$2,LEN($A$2)-8),"",SUMIF(Table1[SHIFT NOMENCLATURE], $B3832, Table1[FVIC MOB]))</f>
        <v/>
      </c>
      <c r="L3832" s="1" t="str">
        <f>IF($A3832&gt;--RIGHT($A$2,LEN($A$2)-8),"",SUMIF(Table1[SHIFT NOMENCLATURE], $B3832, Table1[FVIC FIRE]))</f>
        <v/>
      </c>
      <c r="M3832" s="1" t="str">
        <f>IF($A3832&gt;--RIGHT($A$2,LEN($A$2)-8),"",SUMIF(Table1[SHIFT NOMENCLATURE], $B3832, Table1[FKIA]))</f>
        <v/>
      </c>
      <c r="N3832" s="1" t="str">
        <f>IF($A3832&gt;--RIGHT($A$2,LEN($A$2)-8),"",SUMIF(Table1[SHIFT NOMENCLATURE], $B3832, Table1[FWIA]))</f>
        <v/>
      </c>
      <c r="O3832" s="1" t="str">
        <f>IF($A3832&gt;--RIGHT($A$2,LEN($A$2)-8),"",SUMIF(Table1[SHIFT NOMENCLATURE], $B3832, Table1[DUSTWUN]))</f>
        <v/>
      </c>
    </row>
    <row r="3833" spans="1:15" x14ac:dyDescent="0.25">
      <c r="A3833" s="1" t="str">
        <f t="shared" si="118"/>
        <v/>
      </c>
      <c r="B3833" t="str">
        <f t="shared" si="119"/>
        <v/>
      </c>
      <c r="C3833" s="1" t="str">
        <f>IF($A3833&gt;--RIGHT($A$2,LEN($A$2)-8),"",COUNTIF(Table1[SHIFT NOMENCLATURE],$B3833))</f>
        <v/>
      </c>
      <c r="D3833" s="1" t="str">
        <f>IF($A3833&gt;--RIGHT($A$2,LEN($A$2)-8),"",SUMIF(Table1[SHIFT NOMENCLATURE], $B3833, Table1[EVIC KILL]))</f>
        <v/>
      </c>
      <c r="E3833" s="1" t="str">
        <f>IF($A3833&gt;--RIGHT($A$2,LEN($A$2)-8),"",SUMIF(Table1[SHIFT NOMENCLATURE], $B3833, Table1[EVIC MOB]))</f>
        <v/>
      </c>
      <c r="F3833" s="1" t="str">
        <f>IF($A3833&gt;--RIGHT($A$2,LEN($A$2)-8),"",SUMIF(Table1[SHIFT NOMENCLATURE], $B3833, Table1[EVIC FIRE]))</f>
        <v/>
      </c>
      <c r="G3833" s="1" t="str">
        <f>IF($A3833&gt;--RIGHT($A$2,LEN($A$2)-8),"",SUMIF(Table1[SHIFT NOMENCLATURE], $B3833, Table1[EKIA]))</f>
        <v/>
      </c>
      <c r="H3833" s="1" t="str">
        <f>IF($A3833&gt;--RIGHT($A$2,LEN($A$2)-8),"",SUMIF(Table1[SHIFT NOMENCLATURE], $B3833, Table1[EWIA]))</f>
        <v/>
      </c>
      <c r="I3833" s="1" t="str">
        <f>IF($A3833&gt;--RIGHT($A$2,LEN($A$2)-8),"",SUMIF(Table1[SHIFT NOMENCLATURE], $B3833, Table1[EPW]))</f>
        <v/>
      </c>
      <c r="J3833" s="1" t="str">
        <f>IF($A3833&gt;--RIGHT($A$2,LEN($A$2)-8),"",SUMIF(Table1[SHIFT NOMENCLATURE], $B3833, Table1[FVIC KILL]))</f>
        <v/>
      </c>
      <c r="K3833" s="1" t="str">
        <f>IF($A3833&gt;--RIGHT($A$2,LEN($A$2)-8),"",SUMIF(Table1[SHIFT NOMENCLATURE], $B3833, Table1[FVIC MOB]))</f>
        <v/>
      </c>
      <c r="L3833" s="1" t="str">
        <f>IF($A3833&gt;--RIGHT($A$2,LEN($A$2)-8),"",SUMIF(Table1[SHIFT NOMENCLATURE], $B3833, Table1[FVIC FIRE]))</f>
        <v/>
      </c>
      <c r="M3833" s="1" t="str">
        <f>IF($A3833&gt;--RIGHT($A$2,LEN($A$2)-8),"",SUMIF(Table1[SHIFT NOMENCLATURE], $B3833, Table1[FKIA]))</f>
        <v/>
      </c>
      <c r="N3833" s="1" t="str">
        <f>IF($A3833&gt;--RIGHT($A$2,LEN($A$2)-8),"",SUMIF(Table1[SHIFT NOMENCLATURE], $B3833, Table1[FWIA]))</f>
        <v/>
      </c>
      <c r="O3833" s="1" t="str">
        <f>IF($A3833&gt;--RIGHT($A$2,LEN($A$2)-8),"",SUMIF(Table1[SHIFT NOMENCLATURE], $B3833, Table1[DUSTWUN]))</f>
        <v/>
      </c>
    </row>
    <row r="3834" spans="1:15" x14ac:dyDescent="0.25">
      <c r="A3834" s="1" t="str">
        <f t="shared" si="118"/>
        <v/>
      </c>
      <c r="B3834" t="str">
        <f t="shared" si="119"/>
        <v/>
      </c>
      <c r="C3834" s="1" t="str">
        <f>IF($A3834&gt;--RIGHT($A$2,LEN($A$2)-8),"",COUNTIF(Table1[SHIFT NOMENCLATURE],$B3834))</f>
        <v/>
      </c>
      <c r="D3834" s="1" t="str">
        <f>IF($A3834&gt;--RIGHT($A$2,LEN($A$2)-8),"",SUMIF(Table1[SHIFT NOMENCLATURE], $B3834, Table1[EVIC KILL]))</f>
        <v/>
      </c>
      <c r="E3834" s="1" t="str">
        <f>IF($A3834&gt;--RIGHT($A$2,LEN($A$2)-8),"",SUMIF(Table1[SHIFT NOMENCLATURE], $B3834, Table1[EVIC MOB]))</f>
        <v/>
      </c>
      <c r="F3834" s="1" t="str">
        <f>IF($A3834&gt;--RIGHT($A$2,LEN($A$2)-8),"",SUMIF(Table1[SHIFT NOMENCLATURE], $B3834, Table1[EVIC FIRE]))</f>
        <v/>
      </c>
      <c r="G3834" s="1" t="str">
        <f>IF($A3834&gt;--RIGHT($A$2,LEN($A$2)-8),"",SUMIF(Table1[SHIFT NOMENCLATURE], $B3834, Table1[EKIA]))</f>
        <v/>
      </c>
      <c r="H3834" s="1" t="str">
        <f>IF($A3834&gt;--RIGHT($A$2,LEN($A$2)-8),"",SUMIF(Table1[SHIFT NOMENCLATURE], $B3834, Table1[EWIA]))</f>
        <v/>
      </c>
      <c r="I3834" s="1" t="str">
        <f>IF($A3834&gt;--RIGHT($A$2,LEN($A$2)-8),"",SUMIF(Table1[SHIFT NOMENCLATURE], $B3834, Table1[EPW]))</f>
        <v/>
      </c>
      <c r="J3834" s="1" t="str">
        <f>IF($A3834&gt;--RIGHT($A$2,LEN($A$2)-8),"",SUMIF(Table1[SHIFT NOMENCLATURE], $B3834, Table1[FVIC KILL]))</f>
        <v/>
      </c>
      <c r="K3834" s="1" t="str">
        <f>IF($A3834&gt;--RIGHT($A$2,LEN($A$2)-8),"",SUMIF(Table1[SHIFT NOMENCLATURE], $B3834, Table1[FVIC MOB]))</f>
        <v/>
      </c>
      <c r="L3834" s="1" t="str">
        <f>IF($A3834&gt;--RIGHT($A$2,LEN($A$2)-8),"",SUMIF(Table1[SHIFT NOMENCLATURE], $B3834, Table1[FVIC FIRE]))</f>
        <v/>
      </c>
      <c r="M3834" s="1" t="str">
        <f>IF($A3834&gt;--RIGHT($A$2,LEN($A$2)-8),"",SUMIF(Table1[SHIFT NOMENCLATURE], $B3834, Table1[FKIA]))</f>
        <v/>
      </c>
      <c r="N3834" s="1" t="str">
        <f>IF($A3834&gt;--RIGHT($A$2,LEN($A$2)-8),"",SUMIF(Table1[SHIFT NOMENCLATURE], $B3834, Table1[FWIA]))</f>
        <v/>
      </c>
      <c r="O3834" s="1" t="str">
        <f>IF($A3834&gt;--RIGHT($A$2,LEN($A$2)-8),"",SUMIF(Table1[SHIFT NOMENCLATURE], $B3834, Table1[DUSTWUN]))</f>
        <v/>
      </c>
    </row>
    <row r="3835" spans="1:15" x14ac:dyDescent="0.25">
      <c r="A3835" s="1" t="str">
        <f t="shared" si="118"/>
        <v/>
      </c>
      <c r="B3835" t="str">
        <f t="shared" si="119"/>
        <v/>
      </c>
      <c r="C3835" s="1" t="str">
        <f>IF($A3835&gt;--RIGHT($A$2,LEN($A$2)-8),"",COUNTIF(Table1[SHIFT NOMENCLATURE],$B3835))</f>
        <v/>
      </c>
      <c r="D3835" s="1" t="str">
        <f>IF($A3835&gt;--RIGHT($A$2,LEN($A$2)-8),"",SUMIF(Table1[SHIFT NOMENCLATURE], $B3835, Table1[EVIC KILL]))</f>
        <v/>
      </c>
      <c r="E3835" s="1" t="str">
        <f>IF($A3835&gt;--RIGHT($A$2,LEN($A$2)-8),"",SUMIF(Table1[SHIFT NOMENCLATURE], $B3835, Table1[EVIC MOB]))</f>
        <v/>
      </c>
      <c r="F3835" s="1" t="str">
        <f>IF($A3835&gt;--RIGHT($A$2,LEN($A$2)-8),"",SUMIF(Table1[SHIFT NOMENCLATURE], $B3835, Table1[EVIC FIRE]))</f>
        <v/>
      </c>
      <c r="G3835" s="1" t="str">
        <f>IF($A3835&gt;--RIGHT($A$2,LEN($A$2)-8),"",SUMIF(Table1[SHIFT NOMENCLATURE], $B3835, Table1[EKIA]))</f>
        <v/>
      </c>
      <c r="H3835" s="1" t="str">
        <f>IF($A3835&gt;--RIGHT($A$2,LEN($A$2)-8),"",SUMIF(Table1[SHIFT NOMENCLATURE], $B3835, Table1[EWIA]))</f>
        <v/>
      </c>
      <c r="I3835" s="1" t="str">
        <f>IF($A3835&gt;--RIGHT($A$2,LEN($A$2)-8),"",SUMIF(Table1[SHIFT NOMENCLATURE], $B3835, Table1[EPW]))</f>
        <v/>
      </c>
      <c r="J3835" s="1" t="str">
        <f>IF($A3835&gt;--RIGHT($A$2,LEN($A$2)-8),"",SUMIF(Table1[SHIFT NOMENCLATURE], $B3835, Table1[FVIC KILL]))</f>
        <v/>
      </c>
      <c r="K3835" s="1" t="str">
        <f>IF($A3835&gt;--RIGHT($A$2,LEN($A$2)-8),"",SUMIF(Table1[SHIFT NOMENCLATURE], $B3835, Table1[FVIC MOB]))</f>
        <v/>
      </c>
      <c r="L3835" s="1" t="str">
        <f>IF($A3835&gt;--RIGHT($A$2,LEN($A$2)-8),"",SUMIF(Table1[SHIFT NOMENCLATURE], $B3835, Table1[FVIC FIRE]))</f>
        <v/>
      </c>
      <c r="M3835" s="1" t="str">
        <f>IF($A3835&gt;--RIGHT($A$2,LEN($A$2)-8),"",SUMIF(Table1[SHIFT NOMENCLATURE], $B3835, Table1[FKIA]))</f>
        <v/>
      </c>
      <c r="N3835" s="1" t="str">
        <f>IF($A3835&gt;--RIGHT($A$2,LEN($A$2)-8),"",SUMIF(Table1[SHIFT NOMENCLATURE], $B3835, Table1[FWIA]))</f>
        <v/>
      </c>
      <c r="O3835" s="1" t="str">
        <f>IF($A3835&gt;--RIGHT($A$2,LEN($A$2)-8),"",SUMIF(Table1[SHIFT NOMENCLATURE], $B3835, Table1[DUSTWUN]))</f>
        <v/>
      </c>
    </row>
    <row r="3836" spans="1:15" x14ac:dyDescent="0.25">
      <c r="A3836" s="1" t="str">
        <f t="shared" si="118"/>
        <v/>
      </c>
      <c r="B3836" t="str">
        <f t="shared" si="119"/>
        <v/>
      </c>
      <c r="C3836" s="1" t="str">
        <f>IF($A3836&gt;--RIGHT($A$2,LEN($A$2)-8),"",COUNTIF(Table1[SHIFT NOMENCLATURE],$B3836))</f>
        <v/>
      </c>
      <c r="D3836" s="1" t="str">
        <f>IF($A3836&gt;--RIGHT($A$2,LEN($A$2)-8),"",SUMIF(Table1[SHIFT NOMENCLATURE], $B3836, Table1[EVIC KILL]))</f>
        <v/>
      </c>
      <c r="E3836" s="1" t="str">
        <f>IF($A3836&gt;--RIGHT($A$2,LEN($A$2)-8),"",SUMIF(Table1[SHIFT NOMENCLATURE], $B3836, Table1[EVIC MOB]))</f>
        <v/>
      </c>
      <c r="F3836" s="1" t="str">
        <f>IF($A3836&gt;--RIGHT($A$2,LEN($A$2)-8),"",SUMIF(Table1[SHIFT NOMENCLATURE], $B3836, Table1[EVIC FIRE]))</f>
        <v/>
      </c>
      <c r="G3836" s="1" t="str">
        <f>IF($A3836&gt;--RIGHT($A$2,LEN($A$2)-8),"",SUMIF(Table1[SHIFT NOMENCLATURE], $B3836, Table1[EKIA]))</f>
        <v/>
      </c>
      <c r="H3836" s="1" t="str">
        <f>IF($A3836&gt;--RIGHT($A$2,LEN($A$2)-8),"",SUMIF(Table1[SHIFT NOMENCLATURE], $B3836, Table1[EWIA]))</f>
        <v/>
      </c>
      <c r="I3836" s="1" t="str">
        <f>IF($A3836&gt;--RIGHT($A$2,LEN($A$2)-8),"",SUMIF(Table1[SHIFT NOMENCLATURE], $B3836, Table1[EPW]))</f>
        <v/>
      </c>
      <c r="J3836" s="1" t="str">
        <f>IF($A3836&gt;--RIGHT($A$2,LEN($A$2)-8),"",SUMIF(Table1[SHIFT NOMENCLATURE], $B3836, Table1[FVIC KILL]))</f>
        <v/>
      </c>
      <c r="K3836" s="1" t="str">
        <f>IF($A3836&gt;--RIGHT($A$2,LEN($A$2)-8),"",SUMIF(Table1[SHIFT NOMENCLATURE], $B3836, Table1[FVIC MOB]))</f>
        <v/>
      </c>
      <c r="L3836" s="1" t="str">
        <f>IF($A3836&gt;--RIGHT($A$2,LEN($A$2)-8),"",SUMIF(Table1[SHIFT NOMENCLATURE], $B3836, Table1[FVIC FIRE]))</f>
        <v/>
      </c>
      <c r="M3836" s="1" t="str">
        <f>IF($A3836&gt;--RIGHT($A$2,LEN($A$2)-8),"",SUMIF(Table1[SHIFT NOMENCLATURE], $B3836, Table1[FKIA]))</f>
        <v/>
      </c>
      <c r="N3836" s="1" t="str">
        <f>IF($A3836&gt;--RIGHT($A$2,LEN($A$2)-8),"",SUMIF(Table1[SHIFT NOMENCLATURE], $B3836, Table1[FWIA]))</f>
        <v/>
      </c>
      <c r="O3836" s="1" t="str">
        <f>IF($A3836&gt;--RIGHT($A$2,LEN($A$2)-8),"",SUMIF(Table1[SHIFT NOMENCLATURE], $B3836, Table1[DUSTWUN]))</f>
        <v/>
      </c>
    </row>
    <row r="3837" spans="1:15" x14ac:dyDescent="0.25">
      <c r="A3837" s="1" t="str">
        <f t="shared" si="118"/>
        <v/>
      </c>
      <c r="B3837" t="str">
        <f t="shared" si="119"/>
        <v/>
      </c>
      <c r="C3837" s="1" t="str">
        <f>IF($A3837&gt;--RIGHT($A$2,LEN($A$2)-8),"",COUNTIF(Table1[SHIFT NOMENCLATURE],$B3837))</f>
        <v/>
      </c>
      <c r="D3837" s="1" t="str">
        <f>IF($A3837&gt;--RIGHT($A$2,LEN($A$2)-8),"",SUMIF(Table1[SHIFT NOMENCLATURE], $B3837, Table1[EVIC KILL]))</f>
        <v/>
      </c>
      <c r="E3837" s="1" t="str">
        <f>IF($A3837&gt;--RIGHT($A$2,LEN($A$2)-8),"",SUMIF(Table1[SHIFT NOMENCLATURE], $B3837, Table1[EVIC MOB]))</f>
        <v/>
      </c>
      <c r="F3837" s="1" t="str">
        <f>IF($A3837&gt;--RIGHT($A$2,LEN($A$2)-8),"",SUMIF(Table1[SHIFT NOMENCLATURE], $B3837, Table1[EVIC FIRE]))</f>
        <v/>
      </c>
      <c r="G3837" s="1" t="str">
        <f>IF($A3837&gt;--RIGHT($A$2,LEN($A$2)-8),"",SUMIF(Table1[SHIFT NOMENCLATURE], $B3837, Table1[EKIA]))</f>
        <v/>
      </c>
      <c r="H3837" s="1" t="str">
        <f>IF($A3837&gt;--RIGHT($A$2,LEN($A$2)-8),"",SUMIF(Table1[SHIFT NOMENCLATURE], $B3837, Table1[EWIA]))</f>
        <v/>
      </c>
      <c r="I3837" s="1" t="str">
        <f>IF($A3837&gt;--RIGHT($A$2,LEN($A$2)-8),"",SUMIF(Table1[SHIFT NOMENCLATURE], $B3837, Table1[EPW]))</f>
        <v/>
      </c>
      <c r="J3837" s="1" t="str">
        <f>IF($A3837&gt;--RIGHT($A$2,LEN($A$2)-8),"",SUMIF(Table1[SHIFT NOMENCLATURE], $B3837, Table1[FVIC KILL]))</f>
        <v/>
      </c>
      <c r="K3837" s="1" t="str">
        <f>IF($A3837&gt;--RIGHT($A$2,LEN($A$2)-8),"",SUMIF(Table1[SHIFT NOMENCLATURE], $B3837, Table1[FVIC MOB]))</f>
        <v/>
      </c>
      <c r="L3837" s="1" t="str">
        <f>IF($A3837&gt;--RIGHT($A$2,LEN($A$2)-8),"",SUMIF(Table1[SHIFT NOMENCLATURE], $B3837, Table1[FVIC FIRE]))</f>
        <v/>
      </c>
      <c r="M3837" s="1" t="str">
        <f>IF($A3837&gt;--RIGHT($A$2,LEN($A$2)-8),"",SUMIF(Table1[SHIFT NOMENCLATURE], $B3837, Table1[FKIA]))</f>
        <v/>
      </c>
      <c r="N3837" s="1" t="str">
        <f>IF($A3837&gt;--RIGHT($A$2,LEN($A$2)-8),"",SUMIF(Table1[SHIFT NOMENCLATURE], $B3837, Table1[FWIA]))</f>
        <v/>
      </c>
      <c r="O3837" s="1" t="str">
        <f>IF($A3837&gt;--RIGHT($A$2,LEN($A$2)-8),"",SUMIF(Table1[SHIFT NOMENCLATURE], $B3837, Table1[DUSTWUN]))</f>
        <v/>
      </c>
    </row>
    <row r="3838" spans="1:15" x14ac:dyDescent="0.25">
      <c r="A3838" s="1" t="str">
        <f t="shared" si="118"/>
        <v/>
      </c>
      <c r="B3838" t="str">
        <f t="shared" si="119"/>
        <v/>
      </c>
      <c r="C3838" s="1" t="str">
        <f>IF($A3838&gt;--RIGHT($A$2,LEN($A$2)-8),"",COUNTIF(Table1[SHIFT NOMENCLATURE],$B3838))</f>
        <v/>
      </c>
      <c r="D3838" s="1" t="str">
        <f>IF($A3838&gt;--RIGHT($A$2,LEN($A$2)-8),"",SUMIF(Table1[SHIFT NOMENCLATURE], $B3838, Table1[EVIC KILL]))</f>
        <v/>
      </c>
      <c r="E3838" s="1" t="str">
        <f>IF($A3838&gt;--RIGHT($A$2,LEN($A$2)-8),"",SUMIF(Table1[SHIFT NOMENCLATURE], $B3838, Table1[EVIC MOB]))</f>
        <v/>
      </c>
      <c r="F3838" s="1" t="str">
        <f>IF($A3838&gt;--RIGHT($A$2,LEN($A$2)-8),"",SUMIF(Table1[SHIFT NOMENCLATURE], $B3838, Table1[EVIC FIRE]))</f>
        <v/>
      </c>
      <c r="G3838" s="1" t="str">
        <f>IF($A3838&gt;--RIGHT($A$2,LEN($A$2)-8),"",SUMIF(Table1[SHIFT NOMENCLATURE], $B3838, Table1[EKIA]))</f>
        <v/>
      </c>
      <c r="H3838" s="1" t="str">
        <f>IF($A3838&gt;--RIGHT($A$2,LEN($A$2)-8),"",SUMIF(Table1[SHIFT NOMENCLATURE], $B3838, Table1[EWIA]))</f>
        <v/>
      </c>
      <c r="I3838" s="1" t="str">
        <f>IF($A3838&gt;--RIGHT($A$2,LEN($A$2)-8),"",SUMIF(Table1[SHIFT NOMENCLATURE], $B3838, Table1[EPW]))</f>
        <v/>
      </c>
      <c r="J3838" s="1" t="str">
        <f>IF($A3838&gt;--RIGHT($A$2,LEN($A$2)-8),"",SUMIF(Table1[SHIFT NOMENCLATURE], $B3838, Table1[FVIC KILL]))</f>
        <v/>
      </c>
      <c r="K3838" s="1" t="str">
        <f>IF($A3838&gt;--RIGHT($A$2,LEN($A$2)-8),"",SUMIF(Table1[SHIFT NOMENCLATURE], $B3838, Table1[FVIC MOB]))</f>
        <v/>
      </c>
      <c r="L3838" s="1" t="str">
        <f>IF($A3838&gt;--RIGHT($A$2,LEN($A$2)-8),"",SUMIF(Table1[SHIFT NOMENCLATURE], $B3838, Table1[FVIC FIRE]))</f>
        <v/>
      </c>
      <c r="M3838" s="1" t="str">
        <f>IF($A3838&gt;--RIGHT($A$2,LEN($A$2)-8),"",SUMIF(Table1[SHIFT NOMENCLATURE], $B3838, Table1[FKIA]))</f>
        <v/>
      </c>
      <c r="N3838" s="1" t="str">
        <f>IF($A3838&gt;--RIGHT($A$2,LEN($A$2)-8),"",SUMIF(Table1[SHIFT NOMENCLATURE], $B3838, Table1[FWIA]))</f>
        <v/>
      </c>
      <c r="O3838" s="1" t="str">
        <f>IF($A3838&gt;--RIGHT($A$2,LEN($A$2)-8),"",SUMIF(Table1[SHIFT NOMENCLATURE], $B3838, Table1[DUSTWUN]))</f>
        <v/>
      </c>
    </row>
    <row r="3839" spans="1:15" x14ac:dyDescent="0.25">
      <c r="A3839" s="1" t="str">
        <f t="shared" si="118"/>
        <v/>
      </c>
      <c r="B3839" t="str">
        <f t="shared" si="119"/>
        <v/>
      </c>
      <c r="C3839" s="1" t="str">
        <f>IF($A3839&gt;--RIGHT($A$2,LEN($A$2)-8),"",COUNTIF(Table1[SHIFT NOMENCLATURE],$B3839))</f>
        <v/>
      </c>
      <c r="D3839" s="1" t="str">
        <f>IF($A3839&gt;--RIGHT($A$2,LEN($A$2)-8),"",SUMIF(Table1[SHIFT NOMENCLATURE], $B3839, Table1[EVIC KILL]))</f>
        <v/>
      </c>
      <c r="E3839" s="1" t="str">
        <f>IF($A3839&gt;--RIGHT($A$2,LEN($A$2)-8),"",SUMIF(Table1[SHIFT NOMENCLATURE], $B3839, Table1[EVIC MOB]))</f>
        <v/>
      </c>
      <c r="F3839" s="1" t="str">
        <f>IF($A3839&gt;--RIGHT($A$2,LEN($A$2)-8),"",SUMIF(Table1[SHIFT NOMENCLATURE], $B3839, Table1[EVIC FIRE]))</f>
        <v/>
      </c>
      <c r="G3839" s="1" t="str">
        <f>IF($A3839&gt;--RIGHT($A$2,LEN($A$2)-8),"",SUMIF(Table1[SHIFT NOMENCLATURE], $B3839, Table1[EKIA]))</f>
        <v/>
      </c>
      <c r="H3839" s="1" t="str">
        <f>IF($A3839&gt;--RIGHT($A$2,LEN($A$2)-8),"",SUMIF(Table1[SHIFT NOMENCLATURE], $B3839, Table1[EWIA]))</f>
        <v/>
      </c>
      <c r="I3839" s="1" t="str">
        <f>IF($A3839&gt;--RIGHT($A$2,LEN($A$2)-8),"",SUMIF(Table1[SHIFT NOMENCLATURE], $B3839, Table1[EPW]))</f>
        <v/>
      </c>
      <c r="J3839" s="1" t="str">
        <f>IF($A3839&gt;--RIGHT($A$2,LEN($A$2)-8),"",SUMIF(Table1[SHIFT NOMENCLATURE], $B3839, Table1[FVIC KILL]))</f>
        <v/>
      </c>
      <c r="K3839" s="1" t="str">
        <f>IF($A3839&gt;--RIGHT($A$2,LEN($A$2)-8),"",SUMIF(Table1[SHIFT NOMENCLATURE], $B3839, Table1[FVIC MOB]))</f>
        <v/>
      </c>
      <c r="L3839" s="1" t="str">
        <f>IF($A3839&gt;--RIGHT($A$2,LEN($A$2)-8),"",SUMIF(Table1[SHIFT NOMENCLATURE], $B3839, Table1[FVIC FIRE]))</f>
        <v/>
      </c>
      <c r="M3839" s="1" t="str">
        <f>IF($A3839&gt;--RIGHT($A$2,LEN($A$2)-8),"",SUMIF(Table1[SHIFT NOMENCLATURE], $B3839, Table1[FKIA]))</f>
        <v/>
      </c>
      <c r="N3839" s="1" t="str">
        <f>IF($A3839&gt;--RIGHT($A$2,LEN($A$2)-8),"",SUMIF(Table1[SHIFT NOMENCLATURE], $B3839, Table1[FWIA]))</f>
        <v/>
      </c>
      <c r="O3839" s="1" t="str">
        <f>IF($A3839&gt;--RIGHT($A$2,LEN($A$2)-8),"",SUMIF(Table1[SHIFT NOMENCLATURE], $B3839, Table1[DUSTWUN]))</f>
        <v/>
      </c>
    </row>
    <row r="3840" spans="1:15" x14ac:dyDescent="0.25">
      <c r="A3840" s="1" t="str">
        <f t="shared" si="118"/>
        <v/>
      </c>
      <c r="B3840" t="str">
        <f t="shared" si="119"/>
        <v/>
      </c>
      <c r="C3840" s="1" t="str">
        <f>IF($A3840&gt;--RIGHT($A$2,LEN($A$2)-8),"",COUNTIF(Table1[SHIFT NOMENCLATURE],$B3840))</f>
        <v/>
      </c>
      <c r="D3840" s="1" t="str">
        <f>IF($A3840&gt;--RIGHT($A$2,LEN($A$2)-8),"",SUMIF(Table1[SHIFT NOMENCLATURE], $B3840, Table1[EVIC KILL]))</f>
        <v/>
      </c>
      <c r="E3840" s="1" t="str">
        <f>IF($A3840&gt;--RIGHT($A$2,LEN($A$2)-8),"",SUMIF(Table1[SHIFT NOMENCLATURE], $B3840, Table1[EVIC MOB]))</f>
        <v/>
      </c>
      <c r="F3840" s="1" t="str">
        <f>IF($A3840&gt;--RIGHT($A$2,LEN($A$2)-8),"",SUMIF(Table1[SHIFT NOMENCLATURE], $B3840, Table1[EVIC FIRE]))</f>
        <v/>
      </c>
      <c r="G3840" s="1" t="str">
        <f>IF($A3840&gt;--RIGHT($A$2,LEN($A$2)-8),"",SUMIF(Table1[SHIFT NOMENCLATURE], $B3840, Table1[EKIA]))</f>
        <v/>
      </c>
      <c r="H3840" s="1" t="str">
        <f>IF($A3840&gt;--RIGHT($A$2,LEN($A$2)-8),"",SUMIF(Table1[SHIFT NOMENCLATURE], $B3840, Table1[EWIA]))</f>
        <v/>
      </c>
      <c r="I3840" s="1" t="str">
        <f>IF($A3840&gt;--RIGHT($A$2,LEN($A$2)-8),"",SUMIF(Table1[SHIFT NOMENCLATURE], $B3840, Table1[EPW]))</f>
        <v/>
      </c>
      <c r="J3840" s="1" t="str">
        <f>IF($A3840&gt;--RIGHT($A$2,LEN($A$2)-8),"",SUMIF(Table1[SHIFT NOMENCLATURE], $B3840, Table1[FVIC KILL]))</f>
        <v/>
      </c>
      <c r="K3840" s="1" t="str">
        <f>IF($A3840&gt;--RIGHT($A$2,LEN($A$2)-8),"",SUMIF(Table1[SHIFT NOMENCLATURE], $B3840, Table1[FVIC MOB]))</f>
        <v/>
      </c>
      <c r="L3840" s="1" t="str">
        <f>IF($A3840&gt;--RIGHT($A$2,LEN($A$2)-8),"",SUMIF(Table1[SHIFT NOMENCLATURE], $B3840, Table1[FVIC FIRE]))</f>
        <v/>
      </c>
      <c r="M3840" s="1" t="str">
        <f>IF($A3840&gt;--RIGHT($A$2,LEN($A$2)-8),"",SUMIF(Table1[SHIFT NOMENCLATURE], $B3840, Table1[FKIA]))</f>
        <v/>
      </c>
      <c r="N3840" s="1" t="str">
        <f>IF($A3840&gt;--RIGHT($A$2,LEN($A$2)-8),"",SUMIF(Table1[SHIFT NOMENCLATURE], $B3840, Table1[FWIA]))</f>
        <v/>
      </c>
      <c r="O3840" s="1" t="str">
        <f>IF($A3840&gt;--RIGHT($A$2,LEN($A$2)-8),"",SUMIF(Table1[SHIFT NOMENCLATURE], $B3840, Table1[DUSTWUN]))</f>
        <v/>
      </c>
    </row>
    <row r="3841" spans="1:15" x14ac:dyDescent="0.25">
      <c r="A3841" s="1" t="str">
        <f t="shared" si="118"/>
        <v/>
      </c>
      <c r="B3841" t="str">
        <f t="shared" si="119"/>
        <v/>
      </c>
      <c r="C3841" s="1" t="str">
        <f>IF($A3841&gt;--RIGHT($A$2,LEN($A$2)-8),"",COUNTIF(Table1[SHIFT NOMENCLATURE],$B3841))</f>
        <v/>
      </c>
      <c r="D3841" s="1" t="str">
        <f>IF($A3841&gt;--RIGHT($A$2,LEN($A$2)-8),"",SUMIF(Table1[SHIFT NOMENCLATURE], $B3841, Table1[EVIC KILL]))</f>
        <v/>
      </c>
      <c r="E3841" s="1" t="str">
        <f>IF($A3841&gt;--RIGHT($A$2,LEN($A$2)-8),"",SUMIF(Table1[SHIFT NOMENCLATURE], $B3841, Table1[EVIC MOB]))</f>
        <v/>
      </c>
      <c r="F3841" s="1" t="str">
        <f>IF($A3841&gt;--RIGHT($A$2,LEN($A$2)-8),"",SUMIF(Table1[SHIFT NOMENCLATURE], $B3841, Table1[EVIC FIRE]))</f>
        <v/>
      </c>
      <c r="G3841" s="1" t="str">
        <f>IF($A3841&gt;--RIGHT($A$2,LEN($A$2)-8),"",SUMIF(Table1[SHIFT NOMENCLATURE], $B3841, Table1[EKIA]))</f>
        <v/>
      </c>
      <c r="H3841" s="1" t="str">
        <f>IF($A3841&gt;--RIGHT($A$2,LEN($A$2)-8),"",SUMIF(Table1[SHIFT NOMENCLATURE], $B3841, Table1[EWIA]))</f>
        <v/>
      </c>
      <c r="I3841" s="1" t="str">
        <f>IF($A3841&gt;--RIGHT($A$2,LEN($A$2)-8),"",SUMIF(Table1[SHIFT NOMENCLATURE], $B3841, Table1[EPW]))</f>
        <v/>
      </c>
      <c r="J3841" s="1" t="str">
        <f>IF($A3841&gt;--RIGHT($A$2,LEN($A$2)-8),"",SUMIF(Table1[SHIFT NOMENCLATURE], $B3841, Table1[FVIC KILL]))</f>
        <v/>
      </c>
      <c r="K3841" s="1" t="str">
        <f>IF($A3841&gt;--RIGHT($A$2,LEN($A$2)-8),"",SUMIF(Table1[SHIFT NOMENCLATURE], $B3841, Table1[FVIC MOB]))</f>
        <v/>
      </c>
      <c r="L3841" s="1" t="str">
        <f>IF($A3841&gt;--RIGHT($A$2,LEN($A$2)-8),"",SUMIF(Table1[SHIFT NOMENCLATURE], $B3841, Table1[FVIC FIRE]))</f>
        <v/>
      </c>
      <c r="M3841" s="1" t="str">
        <f>IF($A3841&gt;--RIGHT($A$2,LEN($A$2)-8),"",SUMIF(Table1[SHIFT NOMENCLATURE], $B3841, Table1[FKIA]))</f>
        <v/>
      </c>
      <c r="N3841" s="1" t="str">
        <f>IF($A3841&gt;--RIGHT($A$2,LEN($A$2)-8),"",SUMIF(Table1[SHIFT NOMENCLATURE], $B3841, Table1[FWIA]))</f>
        <v/>
      </c>
      <c r="O3841" s="1" t="str">
        <f>IF($A3841&gt;--RIGHT($A$2,LEN($A$2)-8),"",SUMIF(Table1[SHIFT NOMENCLATURE], $B3841, Table1[DUSTWUN]))</f>
        <v/>
      </c>
    </row>
    <row r="3842" spans="1:15" x14ac:dyDescent="0.25">
      <c r="A3842" s="1" t="str">
        <f t="shared" si="118"/>
        <v/>
      </c>
      <c r="B3842" t="str">
        <f t="shared" si="119"/>
        <v/>
      </c>
      <c r="C3842" s="1" t="str">
        <f>IF($A3842&gt;--RIGHT($A$2,LEN($A$2)-8),"",COUNTIF(Table1[SHIFT NOMENCLATURE],$B3842))</f>
        <v/>
      </c>
      <c r="D3842" s="1" t="str">
        <f>IF($A3842&gt;--RIGHT($A$2,LEN($A$2)-8),"",SUMIF(Table1[SHIFT NOMENCLATURE], $B3842, Table1[EVIC KILL]))</f>
        <v/>
      </c>
      <c r="E3842" s="1" t="str">
        <f>IF($A3842&gt;--RIGHT($A$2,LEN($A$2)-8),"",SUMIF(Table1[SHIFT NOMENCLATURE], $B3842, Table1[EVIC MOB]))</f>
        <v/>
      </c>
      <c r="F3842" s="1" t="str">
        <f>IF($A3842&gt;--RIGHT($A$2,LEN($A$2)-8),"",SUMIF(Table1[SHIFT NOMENCLATURE], $B3842, Table1[EVIC FIRE]))</f>
        <v/>
      </c>
      <c r="G3842" s="1" t="str">
        <f>IF($A3842&gt;--RIGHT($A$2,LEN($A$2)-8),"",SUMIF(Table1[SHIFT NOMENCLATURE], $B3842, Table1[EKIA]))</f>
        <v/>
      </c>
      <c r="H3842" s="1" t="str">
        <f>IF($A3842&gt;--RIGHT($A$2,LEN($A$2)-8),"",SUMIF(Table1[SHIFT NOMENCLATURE], $B3842, Table1[EWIA]))</f>
        <v/>
      </c>
      <c r="I3842" s="1" t="str">
        <f>IF($A3842&gt;--RIGHT($A$2,LEN($A$2)-8),"",SUMIF(Table1[SHIFT NOMENCLATURE], $B3842, Table1[EPW]))</f>
        <v/>
      </c>
      <c r="J3842" s="1" t="str">
        <f>IF($A3842&gt;--RIGHT($A$2,LEN($A$2)-8),"",SUMIF(Table1[SHIFT NOMENCLATURE], $B3842, Table1[FVIC KILL]))</f>
        <v/>
      </c>
      <c r="K3842" s="1" t="str">
        <f>IF($A3842&gt;--RIGHT($A$2,LEN($A$2)-8),"",SUMIF(Table1[SHIFT NOMENCLATURE], $B3842, Table1[FVIC MOB]))</f>
        <v/>
      </c>
      <c r="L3842" s="1" t="str">
        <f>IF($A3842&gt;--RIGHT($A$2,LEN($A$2)-8),"",SUMIF(Table1[SHIFT NOMENCLATURE], $B3842, Table1[FVIC FIRE]))</f>
        <v/>
      </c>
      <c r="M3842" s="1" t="str">
        <f>IF($A3842&gt;--RIGHT($A$2,LEN($A$2)-8),"",SUMIF(Table1[SHIFT NOMENCLATURE], $B3842, Table1[FKIA]))</f>
        <v/>
      </c>
      <c r="N3842" s="1" t="str">
        <f>IF($A3842&gt;--RIGHT($A$2,LEN($A$2)-8),"",SUMIF(Table1[SHIFT NOMENCLATURE], $B3842, Table1[FWIA]))</f>
        <v/>
      </c>
      <c r="O3842" s="1" t="str">
        <f>IF($A3842&gt;--RIGHT($A$2,LEN($A$2)-8),"",SUMIF(Table1[SHIFT NOMENCLATURE], $B3842, Table1[DUSTWUN]))</f>
        <v/>
      </c>
    </row>
    <row r="3843" spans="1:15" x14ac:dyDescent="0.25">
      <c r="A3843" s="1" t="str">
        <f t="shared" si="118"/>
        <v/>
      </c>
      <c r="B3843" t="str">
        <f t="shared" si="119"/>
        <v/>
      </c>
      <c r="C3843" s="1" t="str">
        <f>IF($A3843&gt;--RIGHT($A$2,LEN($A$2)-8),"",COUNTIF(Table1[SHIFT NOMENCLATURE],$B3843))</f>
        <v/>
      </c>
      <c r="D3843" s="1" t="str">
        <f>IF($A3843&gt;--RIGHT($A$2,LEN($A$2)-8),"",SUMIF(Table1[SHIFT NOMENCLATURE], $B3843, Table1[EVIC KILL]))</f>
        <v/>
      </c>
      <c r="E3843" s="1" t="str">
        <f>IF($A3843&gt;--RIGHT($A$2,LEN($A$2)-8),"",SUMIF(Table1[SHIFT NOMENCLATURE], $B3843, Table1[EVIC MOB]))</f>
        <v/>
      </c>
      <c r="F3843" s="1" t="str">
        <f>IF($A3843&gt;--RIGHT($A$2,LEN($A$2)-8),"",SUMIF(Table1[SHIFT NOMENCLATURE], $B3843, Table1[EVIC FIRE]))</f>
        <v/>
      </c>
      <c r="G3843" s="1" t="str">
        <f>IF($A3843&gt;--RIGHT($A$2,LEN($A$2)-8),"",SUMIF(Table1[SHIFT NOMENCLATURE], $B3843, Table1[EKIA]))</f>
        <v/>
      </c>
      <c r="H3843" s="1" t="str">
        <f>IF($A3843&gt;--RIGHT($A$2,LEN($A$2)-8),"",SUMIF(Table1[SHIFT NOMENCLATURE], $B3843, Table1[EWIA]))</f>
        <v/>
      </c>
      <c r="I3843" s="1" t="str">
        <f>IF($A3843&gt;--RIGHT($A$2,LEN($A$2)-8),"",SUMIF(Table1[SHIFT NOMENCLATURE], $B3843, Table1[EPW]))</f>
        <v/>
      </c>
      <c r="J3843" s="1" t="str">
        <f>IF($A3843&gt;--RIGHT($A$2,LEN($A$2)-8),"",SUMIF(Table1[SHIFT NOMENCLATURE], $B3843, Table1[FVIC KILL]))</f>
        <v/>
      </c>
      <c r="K3843" s="1" t="str">
        <f>IF($A3843&gt;--RIGHT($A$2,LEN($A$2)-8),"",SUMIF(Table1[SHIFT NOMENCLATURE], $B3843, Table1[FVIC MOB]))</f>
        <v/>
      </c>
      <c r="L3843" s="1" t="str">
        <f>IF($A3843&gt;--RIGHT($A$2,LEN($A$2)-8),"",SUMIF(Table1[SHIFT NOMENCLATURE], $B3843, Table1[FVIC FIRE]))</f>
        <v/>
      </c>
      <c r="M3843" s="1" t="str">
        <f>IF($A3843&gt;--RIGHT($A$2,LEN($A$2)-8),"",SUMIF(Table1[SHIFT NOMENCLATURE], $B3843, Table1[FKIA]))</f>
        <v/>
      </c>
      <c r="N3843" s="1" t="str">
        <f>IF($A3843&gt;--RIGHT($A$2,LEN($A$2)-8),"",SUMIF(Table1[SHIFT NOMENCLATURE], $B3843, Table1[FWIA]))</f>
        <v/>
      </c>
      <c r="O3843" s="1" t="str">
        <f>IF($A3843&gt;--RIGHT($A$2,LEN($A$2)-8),"",SUMIF(Table1[SHIFT NOMENCLATURE], $B3843, Table1[DUSTWUN]))</f>
        <v/>
      </c>
    </row>
    <row r="3844" spans="1:15" x14ac:dyDescent="0.25">
      <c r="A3844" s="1" t="str">
        <f t="shared" si="118"/>
        <v/>
      </c>
      <c r="B3844" t="str">
        <f t="shared" si="119"/>
        <v/>
      </c>
      <c r="C3844" s="1" t="str">
        <f>IF($A3844&gt;--RIGHT($A$2,LEN($A$2)-8),"",COUNTIF(Table1[SHIFT NOMENCLATURE],$B3844))</f>
        <v/>
      </c>
      <c r="D3844" s="1" t="str">
        <f>IF($A3844&gt;--RIGHT($A$2,LEN($A$2)-8),"",SUMIF(Table1[SHIFT NOMENCLATURE], $B3844, Table1[EVIC KILL]))</f>
        <v/>
      </c>
      <c r="E3844" s="1" t="str">
        <f>IF($A3844&gt;--RIGHT($A$2,LEN($A$2)-8),"",SUMIF(Table1[SHIFT NOMENCLATURE], $B3844, Table1[EVIC MOB]))</f>
        <v/>
      </c>
      <c r="F3844" s="1" t="str">
        <f>IF($A3844&gt;--RIGHT($A$2,LEN($A$2)-8),"",SUMIF(Table1[SHIFT NOMENCLATURE], $B3844, Table1[EVIC FIRE]))</f>
        <v/>
      </c>
      <c r="G3844" s="1" t="str">
        <f>IF($A3844&gt;--RIGHT($A$2,LEN($A$2)-8),"",SUMIF(Table1[SHIFT NOMENCLATURE], $B3844, Table1[EKIA]))</f>
        <v/>
      </c>
      <c r="H3844" s="1" t="str">
        <f>IF($A3844&gt;--RIGHT($A$2,LEN($A$2)-8),"",SUMIF(Table1[SHIFT NOMENCLATURE], $B3844, Table1[EWIA]))</f>
        <v/>
      </c>
      <c r="I3844" s="1" t="str">
        <f>IF($A3844&gt;--RIGHT($A$2,LEN($A$2)-8),"",SUMIF(Table1[SHIFT NOMENCLATURE], $B3844, Table1[EPW]))</f>
        <v/>
      </c>
      <c r="J3844" s="1" t="str">
        <f>IF($A3844&gt;--RIGHT($A$2,LEN($A$2)-8),"",SUMIF(Table1[SHIFT NOMENCLATURE], $B3844, Table1[FVIC KILL]))</f>
        <v/>
      </c>
      <c r="K3844" s="1" t="str">
        <f>IF($A3844&gt;--RIGHT($A$2,LEN($A$2)-8),"",SUMIF(Table1[SHIFT NOMENCLATURE], $B3844, Table1[FVIC MOB]))</f>
        <v/>
      </c>
      <c r="L3844" s="1" t="str">
        <f>IF($A3844&gt;--RIGHT($A$2,LEN($A$2)-8),"",SUMIF(Table1[SHIFT NOMENCLATURE], $B3844, Table1[FVIC FIRE]))</f>
        <v/>
      </c>
      <c r="M3844" s="1" t="str">
        <f>IF($A3844&gt;--RIGHT($A$2,LEN($A$2)-8),"",SUMIF(Table1[SHIFT NOMENCLATURE], $B3844, Table1[FKIA]))</f>
        <v/>
      </c>
      <c r="N3844" s="1" t="str">
        <f>IF($A3844&gt;--RIGHT($A$2,LEN($A$2)-8),"",SUMIF(Table1[SHIFT NOMENCLATURE], $B3844, Table1[FWIA]))</f>
        <v/>
      </c>
      <c r="O3844" s="1" t="str">
        <f>IF($A3844&gt;--RIGHT($A$2,LEN($A$2)-8),"",SUMIF(Table1[SHIFT NOMENCLATURE], $B3844, Table1[DUSTWUN]))</f>
        <v/>
      </c>
    </row>
    <row r="3845" spans="1:15" x14ac:dyDescent="0.25">
      <c r="A3845" s="1" t="str">
        <f t="shared" ref="A3845:A3908" si="120">IF($A3844&gt;--RIGHT($A$2,LEN($A$2)-8)-1,"",ROW()-2)</f>
        <v/>
      </c>
      <c r="B3845" t="str">
        <f t="shared" ref="B3845:B3908" si="121">IF($A3844&gt;--RIGHT($A$2,LEN($A$2)-8)-1,"",IF(MID($B3844,3,4)="1900",CONCATENATE(TEXT(DATEVALUE(MID($B3844,15,2)&amp;MID($B3844,21,3)&amp;RIGHT($B3844,4)),"dd"), "0700-1900", UPPER(TEXT(DATEVALUE(MID($B3844,15,2)&amp;MID($B3844,21,3)&amp;RIGHT($B3844,4)),"mmm")), RIGHT($B3844,4)), CONCATENATE(LEFT($B3844,2), "1900", MID($B3844,12,3), RIGHT($B3844,4), "-", TEXT(DATEVALUE(LEFT($B3844,2)&amp;MID($B3844,12,3)&amp;RIGHT($B3844,4))+1,"dd"),"0700", UPPER(TEXT(DATEVALUE(LEFT($B3844,2)&amp;MID($B3844,12,3)&amp;RIGHT($B3844,4))+1,"mmm")), TEXT(DATEVALUE(LEFT($B3844,2)&amp;MID($B3844,12,3)&amp;RIGHT($B3844,4))+1,"yyyy"))))</f>
        <v/>
      </c>
      <c r="C3845" s="1" t="str">
        <f>IF($A3845&gt;--RIGHT($A$2,LEN($A$2)-8),"",COUNTIF(Table1[SHIFT NOMENCLATURE],$B3845))</f>
        <v/>
      </c>
      <c r="D3845" s="1" t="str">
        <f>IF($A3845&gt;--RIGHT($A$2,LEN($A$2)-8),"",SUMIF(Table1[SHIFT NOMENCLATURE], $B3845, Table1[EVIC KILL]))</f>
        <v/>
      </c>
      <c r="E3845" s="1" t="str">
        <f>IF($A3845&gt;--RIGHT($A$2,LEN($A$2)-8),"",SUMIF(Table1[SHIFT NOMENCLATURE], $B3845, Table1[EVIC MOB]))</f>
        <v/>
      </c>
      <c r="F3845" s="1" t="str">
        <f>IF($A3845&gt;--RIGHT($A$2,LEN($A$2)-8),"",SUMIF(Table1[SHIFT NOMENCLATURE], $B3845, Table1[EVIC FIRE]))</f>
        <v/>
      </c>
      <c r="G3845" s="1" t="str">
        <f>IF($A3845&gt;--RIGHT($A$2,LEN($A$2)-8),"",SUMIF(Table1[SHIFT NOMENCLATURE], $B3845, Table1[EKIA]))</f>
        <v/>
      </c>
      <c r="H3845" s="1" t="str">
        <f>IF($A3845&gt;--RIGHT($A$2,LEN($A$2)-8),"",SUMIF(Table1[SHIFT NOMENCLATURE], $B3845, Table1[EWIA]))</f>
        <v/>
      </c>
      <c r="I3845" s="1" t="str">
        <f>IF($A3845&gt;--RIGHT($A$2,LEN($A$2)-8),"",SUMIF(Table1[SHIFT NOMENCLATURE], $B3845, Table1[EPW]))</f>
        <v/>
      </c>
      <c r="J3845" s="1" t="str">
        <f>IF($A3845&gt;--RIGHT($A$2,LEN($A$2)-8),"",SUMIF(Table1[SHIFT NOMENCLATURE], $B3845, Table1[FVIC KILL]))</f>
        <v/>
      </c>
      <c r="K3845" s="1" t="str">
        <f>IF($A3845&gt;--RIGHT($A$2,LEN($A$2)-8),"",SUMIF(Table1[SHIFT NOMENCLATURE], $B3845, Table1[FVIC MOB]))</f>
        <v/>
      </c>
      <c r="L3845" s="1" t="str">
        <f>IF($A3845&gt;--RIGHT($A$2,LEN($A$2)-8),"",SUMIF(Table1[SHIFT NOMENCLATURE], $B3845, Table1[FVIC FIRE]))</f>
        <v/>
      </c>
      <c r="M3845" s="1" t="str">
        <f>IF($A3845&gt;--RIGHT($A$2,LEN($A$2)-8),"",SUMIF(Table1[SHIFT NOMENCLATURE], $B3845, Table1[FKIA]))</f>
        <v/>
      </c>
      <c r="N3845" s="1" t="str">
        <f>IF($A3845&gt;--RIGHT($A$2,LEN($A$2)-8),"",SUMIF(Table1[SHIFT NOMENCLATURE], $B3845, Table1[FWIA]))</f>
        <v/>
      </c>
      <c r="O3845" s="1" t="str">
        <f>IF($A3845&gt;--RIGHT($A$2,LEN($A$2)-8),"",SUMIF(Table1[SHIFT NOMENCLATURE], $B3845, Table1[DUSTWUN]))</f>
        <v/>
      </c>
    </row>
    <row r="3846" spans="1:15" x14ac:dyDescent="0.25">
      <c r="A3846" s="1" t="str">
        <f t="shared" si="120"/>
        <v/>
      </c>
      <c r="B3846" t="str">
        <f t="shared" si="121"/>
        <v/>
      </c>
      <c r="C3846" s="1" t="str">
        <f>IF($A3846&gt;--RIGHT($A$2,LEN($A$2)-8),"",COUNTIF(Table1[SHIFT NOMENCLATURE],$B3846))</f>
        <v/>
      </c>
      <c r="D3846" s="1" t="str">
        <f>IF($A3846&gt;--RIGHT($A$2,LEN($A$2)-8),"",SUMIF(Table1[SHIFT NOMENCLATURE], $B3846, Table1[EVIC KILL]))</f>
        <v/>
      </c>
      <c r="E3846" s="1" t="str">
        <f>IF($A3846&gt;--RIGHT($A$2,LEN($A$2)-8),"",SUMIF(Table1[SHIFT NOMENCLATURE], $B3846, Table1[EVIC MOB]))</f>
        <v/>
      </c>
      <c r="F3846" s="1" t="str">
        <f>IF($A3846&gt;--RIGHT($A$2,LEN($A$2)-8),"",SUMIF(Table1[SHIFT NOMENCLATURE], $B3846, Table1[EVIC FIRE]))</f>
        <v/>
      </c>
      <c r="G3846" s="1" t="str">
        <f>IF($A3846&gt;--RIGHT($A$2,LEN($A$2)-8),"",SUMIF(Table1[SHIFT NOMENCLATURE], $B3846, Table1[EKIA]))</f>
        <v/>
      </c>
      <c r="H3846" s="1" t="str">
        <f>IF($A3846&gt;--RIGHT($A$2,LEN($A$2)-8),"",SUMIF(Table1[SHIFT NOMENCLATURE], $B3846, Table1[EWIA]))</f>
        <v/>
      </c>
      <c r="I3846" s="1" t="str">
        <f>IF($A3846&gt;--RIGHT($A$2,LEN($A$2)-8),"",SUMIF(Table1[SHIFT NOMENCLATURE], $B3846, Table1[EPW]))</f>
        <v/>
      </c>
      <c r="J3846" s="1" t="str">
        <f>IF($A3846&gt;--RIGHT($A$2,LEN($A$2)-8),"",SUMIF(Table1[SHIFT NOMENCLATURE], $B3846, Table1[FVIC KILL]))</f>
        <v/>
      </c>
      <c r="K3846" s="1" t="str">
        <f>IF($A3846&gt;--RIGHT($A$2,LEN($A$2)-8),"",SUMIF(Table1[SHIFT NOMENCLATURE], $B3846, Table1[FVIC MOB]))</f>
        <v/>
      </c>
      <c r="L3846" s="1" t="str">
        <f>IF($A3846&gt;--RIGHT($A$2,LEN($A$2)-8),"",SUMIF(Table1[SHIFT NOMENCLATURE], $B3846, Table1[FVIC FIRE]))</f>
        <v/>
      </c>
      <c r="M3846" s="1" t="str">
        <f>IF($A3846&gt;--RIGHT($A$2,LEN($A$2)-8),"",SUMIF(Table1[SHIFT NOMENCLATURE], $B3846, Table1[FKIA]))</f>
        <v/>
      </c>
      <c r="N3846" s="1" t="str">
        <f>IF($A3846&gt;--RIGHT($A$2,LEN($A$2)-8),"",SUMIF(Table1[SHIFT NOMENCLATURE], $B3846, Table1[FWIA]))</f>
        <v/>
      </c>
      <c r="O3846" s="1" t="str">
        <f>IF($A3846&gt;--RIGHT($A$2,LEN($A$2)-8),"",SUMIF(Table1[SHIFT NOMENCLATURE], $B3846, Table1[DUSTWUN]))</f>
        <v/>
      </c>
    </row>
    <row r="3847" spans="1:15" x14ac:dyDescent="0.25">
      <c r="A3847" s="1" t="str">
        <f t="shared" si="120"/>
        <v/>
      </c>
      <c r="B3847" t="str">
        <f t="shared" si="121"/>
        <v/>
      </c>
      <c r="C3847" s="1" t="str">
        <f>IF($A3847&gt;--RIGHT($A$2,LEN($A$2)-8),"",COUNTIF(Table1[SHIFT NOMENCLATURE],$B3847))</f>
        <v/>
      </c>
      <c r="D3847" s="1" t="str">
        <f>IF($A3847&gt;--RIGHT($A$2,LEN($A$2)-8),"",SUMIF(Table1[SHIFT NOMENCLATURE], $B3847, Table1[EVIC KILL]))</f>
        <v/>
      </c>
      <c r="E3847" s="1" t="str">
        <f>IF($A3847&gt;--RIGHT($A$2,LEN($A$2)-8),"",SUMIF(Table1[SHIFT NOMENCLATURE], $B3847, Table1[EVIC MOB]))</f>
        <v/>
      </c>
      <c r="F3847" s="1" t="str">
        <f>IF($A3847&gt;--RIGHT($A$2,LEN($A$2)-8),"",SUMIF(Table1[SHIFT NOMENCLATURE], $B3847, Table1[EVIC FIRE]))</f>
        <v/>
      </c>
      <c r="G3847" s="1" t="str">
        <f>IF($A3847&gt;--RIGHT($A$2,LEN($A$2)-8),"",SUMIF(Table1[SHIFT NOMENCLATURE], $B3847, Table1[EKIA]))</f>
        <v/>
      </c>
      <c r="H3847" s="1" t="str">
        <f>IF($A3847&gt;--RIGHT($A$2,LEN($A$2)-8),"",SUMIF(Table1[SHIFT NOMENCLATURE], $B3847, Table1[EWIA]))</f>
        <v/>
      </c>
      <c r="I3847" s="1" t="str">
        <f>IF($A3847&gt;--RIGHT($A$2,LEN($A$2)-8),"",SUMIF(Table1[SHIFT NOMENCLATURE], $B3847, Table1[EPW]))</f>
        <v/>
      </c>
      <c r="J3847" s="1" t="str">
        <f>IF($A3847&gt;--RIGHT($A$2,LEN($A$2)-8),"",SUMIF(Table1[SHIFT NOMENCLATURE], $B3847, Table1[FVIC KILL]))</f>
        <v/>
      </c>
      <c r="K3847" s="1" t="str">
        <f>IF($A3847&gt;--RIGHT($A$2,LEN($A$2)-8),"",SUMIF(Table1[SHIFT NOMENCLATURE], $B3847, Table1[FVIC MOB]))</f>
        <v/>
      </c>
      <c r="L3847" s="1" t="str">
        <f>IF($A3847&gt;--RIGHT($A$2,LEN($A$2)-8),"",SUMIF(Table1[SHIFT NOMENCLATURE], $B3847, Table1[FVIC FIRE]))</f>
        <v/>
      </c>
      <c r="M3847" s="1" t="str">
        <f>IF($A3847&gt;--RIGHT($A$2,LEN($A$2)-8),"",SUMIF(Table1[SHIFT NOMENCLATURE], $B3847, Table1[FKIA]))</f>
        <v/>
      </c>
      <c r="N3847" s="1" t="str">
        <f>IF($A3847&gt;--RIGHT($A$2,LEN($A$2)-8),"",SUMIF(Table1[SHIFT NOMENCLATURE], $B3847, Table1[FWIA]))</f>
        <v/>
      </c>
      <c r="O3847" s="1" t="str">
        <f>IF($A3847&gt;--RIGHT($A$2,LEN($A$2)-8),"",SUMIF(Table1[SHIFT NOMENCLATURE], $B3847, Table1[DUSTWUN]))</f>
        <v/>
      </c>
    </row>
    <row r="3848" spans="1:15" x14ac:dyDescent="0.25">
      <c r="A3848" s="1" t="str">
        <f t="shared" si="120"/>
        <v/>
      </c>
      <c r="B3848" t="str">
        <f t="shared" si="121"/>
        <v/>
      </c>
      <c r="C3848" s="1" t="str">
        <f>IF($A3848&gt;--RIGHT($A$2,LEN($A$2)-8),"",COUNTIF(Table1[SHIFT NOMENCLATURE],$B3848))</f>
        <v/>
      </c>
      <c r="D3848" s="1" t="str">
        <f>IF($A3848&gt;--RIGHT($A$2,LEN($A$2)-8),"",SUMIF(Table1[SHIFT NOMENCLATURE], $B3848, Table1[EVIC KILL]))</f>
        <v/>
      </c>
      <c r="E3848" s="1" t="str">
        <f>IF($A3848&gt;--RIGHT($A$2,LEN($A$2)-8),"",SUMIF(Table1[SHIFT NOMENCLATURE], $B3848, Table1[EVIC MOB]))</f>
        <v/>
      </c>
      <c r="F3848" s="1" t="str">
        <f>IF($A3848&gt;--RIGHT($A$2,LEN($A$2)-8),"",SUMIF(Table1[SHIFT NOMENCLATURE], $B3848, Table1[EVIC FIRE]))</f>
        <v/>
      </c>
      <c r="G3848" s="1" t="str">
        <f>IF($A3848&gt;--RIGHT($A$2,LEN($A$2)-8),"",SUMIF(Table1[SHIFT NOMENCLATURE], $B3848, Table1[EKIA]))</f>
        <v/>
      </c>
      <c r="H3848" s="1" t="str">
        <f>IF($A3848&gt;--RIGHT($A$2,LEN($A$2)-8),"",SUMIF(Table1[SHIFT NOMENCLATURE], $B3848, Table1[EWIA]))</f>
        <v/>
      </c>
      <c r="I3848" s="1" t="str">
        <f>IF($A3848&gt;--RIGHT($A$2,LEN($A$2)-8),"",SUMIF(Table1[SHIFT NOMENCLATURE], $B3848, Table1[EPW]))</f>
        <v/>
      </c>
      <c r="J3848" s="1" t="str">
        <f>IF($A3848&gt;--RIGHT($A$2,LEN($A$2)-8),"",SUMIF(Table1[SHIFT NOMENCLATURE], $B3848, Table1[FVIC KILL]))</f>
        <v/>
      </c>
      <c r="K3848" s="1" t="str">
        <f>IF($A3848&gt;--RIGHT($A$2,LEN($A$2)-8),"",SUMIF(Table1[SHIFT NOMENCLATURE], $B3848, Table1[FVIC MOB]))</f>
        <v/>
      </c>
      <c r="L3848" s="1" t="str">
        <f>IF($A3848&gt;--RIGHT($A$2,LEN($A$2)-8),"",SUMIF(Table1[SHIFT NOMENCLATURE], $B3848, Table1[FVIC FIRE]))</f>
        <v/>
      </c>
      <c r="M3848" s="1" t="str">
        <f>IF($A3848&gt;--RIGHT($A$2,LEN($A$2)-8),"",SUMIF(Table1[SHIFT NOMENCLATURE], $B3848, Table1[FKIA]))</f>
        <v/>
      </c>
      <c r="N3848" s="1" t="str">
        <f>IF($A3848&gt;--RIGHT($A$2,LEN($A$2)-8),"",SUMIF(Table1[SHIFT NOMENCLATURE], $B3848, Table1[FWIA]))</f>
        <v/>
      </c>
      <c r="O3848" s="1" t="str">
        <f>IF($A3848&gt;--RIGHT($A$2,LEN($A$2)-8),"",SUMIF(Table1[SHIFT NOMENCLATURE], $B3848, Table1[DUSTWUN]))</f>
        <v/>
      </c>
    </row>
    <row r="3849" spans="1:15" x14ac:dyDescent="0.25">
      <c r="A3849" s="1" t="str">
        <f t="shared" si="120"/>
        <v/>
      </c>
      <c r="B3849" t="str">
        <f t="shared" si="121"/>
        <v/>
      </c>
      <c r="C3849" s="1" t="str">
        <f>IF($A3849&gt;--RIGHT($A$2,LEN($A$2)-8),"",COUNTIF(Table1[SHIFT NOMENCLATURE],$B3849))</f>
        <v/>
      </c>
      <c r="D3849" s="1" t="str">
        <f>IF($A3849&gt;--RIGHT($A$2,LEN($A$2)-8),"",SUMIF(Table1[SHIFT NOMENCLATURE], $B3849, Table1[EVIC KILL]))</f>
        <v/>
      </c>
      <c r="E3849" s="1" t="str">
        <f>IF($A3849&gt;--RIGHT($A$2,LEN($A$2)-8),"",SUMIF(Table1[SHIFT NOMENCLATURE], $B3849, Table1[EVIC MOB]))</f>
        <v/>
      </c>
      <c r="F3849" s="1" t="str">
        <f>IF($A3849&gt;--RIGHT($A$2,LEN($A$2)-8),"",SUMIF(Table1[SHIFT NOMENCLATURE], $B3849, Table1[EVIC FIRE]))</f>
        <v/>
      </c>
      <c r="G3849" s="1" t="str">
        <f>IF($A3849&gt;--RIGHT($A$2,LEN($A$2)-8),"",SUMIF(Table1[SHIFT NOMENCLATURE], $B3849, Table1[EKIA]))</f>
        <v/>
      </c>
      <c r="H3849" s="1" t="str">
        <f>IF($A3849&gt;--RIGHT($A$2,LEN($A$2)-8),"",SUMIF(Table1[SHIFT NOMENCLATURE], $B3849, Table1[EWIA]))</f>
        <v/>
      </c>
      <c r="I3849" s="1" t="str">
        <f>IF($A3849&gt;--RIGHT($A$2,LEN($A$2)-8),"",SUMIF(Table1[SHIFT NOMENCLATURE], $B3849, Table1[EPW]))</f>
        <v/>
      </c>
      <c r="J3849" s="1" t="str">
        <f>IF($A3849&gt;--RIGHT($A$2,LEN($A$2)-8),"",SUMIF(Table1[SHIFT NOMENCLATURE], $B3849, Table1[FVIC KILL]))</f>
        <v/>
      </c>
      <c r="K3849" s="1" t="str">
        <f>IF($A3849&gt;--RIGHT($A$2,LEN($A$2)-8),"",SUMIF(Table1[SHIFT NOMENCLATURE], $B3849, Table1[FVIC MOB]))</f>
        <v/>
      </c>
      <c r="L3849" s="1" t="str">
        <f>IF($A3849&gt;--RIGHT($A$2,LEN($A$2)-8),"",SUMIF(Table1[SHIFT NOMENCLATURE], $B3849, Table1[FVIC FIRE]))</f>
        <v/>
      </c>
      <c r="M3849" s="1" t="str">
        <f>IF($A3849&gt;--RIGHT($A$2,LEN($A$2)-8),"",SUMIF(Table1[SHIFT NOMENCLATURE], $B3849, Table1[FKIA]))</f>
        <v/>
      </c>
      <c r="N3849" s="1" t="str">
        <f>IF($A3849&gt;--RIGHT($A$2,LEN($A$2)-8),"",SUMIF(Table1[SHIFT NOMENCLATURE], $B3849, Table1[FWIA]))</f>
        <v/>
      </c>
      <c r="O3849" s="1" t="str">
        <f>IF($A3849&gt;--RIGHT($A$2,LEN($A$2)-8),"",SUMIF(Table1[SHIFT NOMENCLATURE], $B3849, Table1[DUSTWUN]))</f>
        <v/>
      </c>
    </row>
    <row r="3850" spans="1:15" x14ac:dyDescent="0.25">
      <c r="A3850" s="1" t="str">
        <f t="shared" si="120"/>
        <v/>
      </c>
      <c r="B3850" t="str">
        <f t="shared" si="121"/>
        <v/>
      </c>
      <c r="C3850" s="1" t="str">
        <f>IF($A3850&gt;--RIGHT($A$2,LEN($A$2)-8),"",COUNTIF(Table1[SHIFT NOMENCLATURE],$B3850))</f>
        <v/>
      </c>
      <c r="D3850" s="1" t="str">
        <f>IF($A3850&gt;--RIGHT($A$2,LEN($A$2)-8),"",SUMIF(Table1[SHIFT NOMENCLATURE], $B3850, Table1[EVIC KILL]))</f>
        <v/>
      </c>
      <c r="E3850" s="1" t="str">
        <f>IF($A3850&gt;--RIGHT($A$2,LEN($A$2)-8),"",SUMIF(Table1[SHIFT NOMENCLATURE], $B3850, Table1[EVIC MOB]))</f>
        <v/>
      </c>
      <c r="F3850" s="1" t="str">
        <f>IF($A3850&gt;--RIGHT($A$2,LEN($A$2)-8),"",SUMIF(Table1[SHIFT NOMENCLATURE], $B3850, Table1[EVIC FIRE]))</f>
        <v/>
      </c>
      <c r="G3850" s="1" t="str">
        <f>IF($A3850&gt;--RIGHT($A$2,LEN($A$2)-8),"",SUMIF(Table1[SHIFT NOMENCLATURE], $B3850, Table1[EKIA]))</f>
        <v/>
      </c>
      <c r="H3850" s="1" t="str">
        <f>IF($A3850&gt;--RIGHT($A$2,LEN($A$2)-8),"",SUMIF(Table1[SHIFT NOMENCLATURE], $B3850, Table1[EWIA]))</f>
        <v/>
      </c>
      <c r="I3850" s="1" t="str">
        <f>IF($A3850&gt;--RIGHT($A$2,LEN($A$2)-8),"",SUMIF(Table1[SHIFT NOMENCLATURE], $B3850, Table1[EPW]))</f>
        <v/>
      </c>
      <c r="J3850" s="1" t="str">
        <f>IF($A3850&gt;--RIGHT($A$2,LEN($A$2)-8),"",SUMIF(Table1[SHIFT NOMENCLATURE], $B3850, Table1[FVIC KILL]))</f>
        <v/>
      </c>
      <c r="K3850" s="1" t="str">
        <f>IF($A3850&gt;--RIGHT($A$2,LEN($A$2)-8),"",SUMIF(Table1[SHIFT NOMENCLATURE], $B3850, Table1[FVIC MOB]))</f>
        <v/>
      </c>
      <c r="L3850" s="1" t="str">
        <f>IF($A3850&gt;--RIGHT($A$2,LEN($A$2)-8),"",SUMIF(Table1[SHIFT NOMENCLATURE], $B3850, Table1[FVIC FIRE]))</f>
        <v/>
      </c>
      <c r="M3850" s="1" t="str">
        <f>IF($A3850&gt;--RIGHT($A$2,LEN($A$2)-8),"",SUMIF(Table1[SHIFT NOMENCLATURE], $B3850, Table1[FKIA]))</f>
        <v/>
      </c>
      <c r="N3850" s="1" t="str">
        <f>IF($A3850&gt;--RIGHT($A$2,LEN($A$2)-8),"",SUMIF(Table1[SHIFT NOMENCLATURE], $B3850, Table1[FWIA]))</f>
        <v/>
      </c>
      <c r="O3850" s="1" t="str">
        <f>IF($A3850&gt;--RIGHT($A$2,LEN($A$2)-8),"",SUMIF(Table1[SHIFT NOMENCLATURE], $B3850, Table1[DUSTWUN]))</f>
        <v/>
      </c>
    </row>
    <row r="3851" spans="1:15" x14ac:dyDescent="0.25">
      <c r="A3851" s="1" t="str">
        <f t="shared" si="120"/>
        <v/>
      </c>
      <c r="B3851" t="str">
        <f t="shared" si="121"/>
        <v/>
      </c>
      <c r="C3851" s="1" t="str">
        <f>IF($A3851&gt;--RIGHT($A$2,LEN($A$2)-8),"",COUNTIF(Table1[SHIFT NOMENCLATURE],$B3851))</f>
        <v/>
      </c>
      <c r="D3851" s="1" t="str">
        <f>IF($A3851&gt;--RIGHT($A$2,LEN($A$2)-8),"",SUMIF(Table1[SHIFT NOMENCLATURE], $B3851, Table1[EVIC KILL]))</f>
        <v/>
      </c>
      <c r="E3851" s="1" t="str">
        <f>IF($A3851&gt;--RIGHT($A$2,LEN($A$2)-8),"",SUMIF(Table1[SHIFT NOMENCLATURE], $B3851, Table1[EVIC MOB]))</f>
        <v/>
      </c>
      <c r="F3851" s="1" t="str">
        <f>IF($A3851&gt;--RIGHT($A$2,LEN($A$2)-8),"",SUMIF(Table1[SHIFT NOMENCLATURE], $B3851, Table1[EVIC FIRE]))</f>
        <v/>
      </c>
      <c r="G3851" s="1" t="str">
        <f>IF($A3851&gt;--RIGHT($A$2,LEN($A$2)-8),"",SUMIF(Table1[SHIFT NOMENCLATURE], $B3851, Table1[EKIA]))</f>
        <v/>
      </c>
      <c r="H3851" s="1" t="str">
        <f>IF($A3851&gt;--RIGHT($A$2,LEN($A$2)-8),"",SUMIF(Table1[SHIFT NOMENCLATURE], $B3851, Table1[EWIA]))</f>
        <v/>
      </c>
      <c r="I3851" s="1" t="str">
        <f>IF($A3851&gt;--RIGHT($A$2,LEN($A$2)-8),"",SUMIF(Table1[SHIFT NOMENCLATURE], $B3851, Table1[EPW]))</f>
        <v/>
      </c>
      <c r="J3851" s="1" t="str">
        <f>IF($A3851&gt;--RIGHT($A$2,LEN($A$2)-8),"",SUMIF(Table1[SHIFT NOMENCLATURE], $B3851, Table1[FVIC KILL]))</f>
        <v/>
      </c>
      <c r="K3851" s="1" t="str">
        <f>IF($A3851&gt;--RIGHT($A$2,LEN($A$2)-8),"",SUMIF(Table1[SHIFT NOMENCLATURE], $B3851, Table1[FVIC MOB]))</f>
        <v/>
      </c>
      <c r="L3851" s="1" t="str">
        <f>IF($A3851&gt;--RIGHT($A$2,LEN($A$2)-8),"",SUMIF(Table1[SHIFT NOMENCLATURE], $B3851, Table1[FVIC FIRE]))</f>
        <v/>
      </c>
      <c r="M3851" s="1" t="str">
        <f>IF($A3851&gt;--RIGHT($A$2,LEN($A$2)-8),"",SUMIF(Table1[SHIFT NOMENCLATURE], $B3851, Table1[FKIA]))</f>
        <v/>
      </c>
      <c r="N3851" s="1" t="str">
        <f>IF($A3851&gt;--RIGHT($A$2,LEN($A$2)-8),"",SUMIF(Table1[SHIFT NOMENCLATURE], $B3851, Table1[FWIA]))</f>
        <v/>
      </c>
      <c r="O3851" s="1" t="str">
        <f>IF($A3851&gt;--RIGHT($A$2,LEN($A$2)-8),"",SUMIF(Table1[SHIFT NOMENCLATURE], $B3851, Table1[DUSTWUN]))</f>
        <v/>
      </c>
    </row>
    <row r="3852" spans="1:15" x14ac:dyDescent="0.25">
      <c r="A3852" s="1" t="str">
        <f t="shared" si="120"/>
        <v/>
      </c>
      <c r="B3852" t="str">
        <f t="shared" si="121"/>
        <v/>
      </c>
      <c r="C3852" s="1" t="str">
        <f>IF($A3852&gt;--RIGHT($A$2,LEN($A$2)-8),"",COUNTIF(Table1[SHIFT NOMENCLATURE],$B3852))</f>
        <v/>
      </c>
      <c r="D3852" s="1" t="str">
        <f>IF($A3852&gt;--RIGHT($A$2,LEN($A$2)-8),"",SUMIF(Table1[SHIFT NOMENCLATURE], $B3852, Table1[EVIC KILL]))</f>
        <v/>
      </c>
      <c r="E3852" s="1" t="str">
        <f>IF($A3852&gt;--RIGHT($A$2,LEN($A$2)-8),"",SUMIF(Table1[SHIFT NOMENCLATURE], $B3852, Table1[EVIC MOB]))</f>
        <v/>
      </c>
      <c r="F3852" s="1" t="str">
        <f>IF($A3852&gt;--RIGHT($A$2,LEN($A$2)-8),"",SUMIF(Table1[SHIFT NOMENCLATURE], $B3852, Table1[EVIC FIRE]))</f>
        <v/>
      </c>
      <c r="G3852" s="1" t="str">
        <f>IF($A3852&gt;--RIGHT($A$2,LEN($A$2)-8),"",SUMIF(Table1[SHIFT NOMENCLATURE], $B3852, Table1[EKIA]))</f>
        <v/>
      </c>
      <c r="H3852" s="1" t="str">
        <f>IF($A3852&gt;--RIGHT($A$2,LEN($A$2)-8),"",SUMIF(Table1[SHIFT NOMENCLATURE], $B3852, Table1[EWIA]))</f>
        <v/>
      </c>
      <c r="I3852" s="1" t="str">
        <f>IF($A3852&gt;--RIGHT($A$2,LEN($A$2)-8),"",SUMIF(Table1[SHIFT NOMENCLATURE], $B3852, Table1[EPW]))</f>
        <v/>
      </c>
      <c r="J3852" s="1" t="str">
        <f>IF($A3852&gt;--RIGHT($A$2,LEN($A$2)-8),"",SUMIF(Table1[SHIFT NOMENCLATURE], $B3852, Table1[FVIC KILL]))</f>
        <v/>
      </c>
      <c r="K3852" s="1" t="str">
        <f>IF($A3852&gt;--RIGHT($A$2,LEN($A$2)-8),"",SUMIF(Table1[SHIFT NOMENCLATURE], $B3852, Table1[FVIC MOB]))</f>
        <v/>
      </c>
      <c r="L3852" s="1" t="str">
        <f>IF($A3852&gt;--RIGHT($A$2,LEN($A$2)-8),"",SUMIF(Table1[SHIFT NOMENCLATURE], $B3852, Table1[FVIC FIRE]))</f>
        <v/>
      </c>
      <c r="M3852" s="1" t="str">
        <f>IF($A3852&gt;--RIGHT($A$2,LEN($A$2)-8),"",SUMIF(Table1[SHIFT NOMENCLATURE], $B3852, Table1[FKIA]))</f>
        <v/>
      </c>
      <c r="N3852" s="1" t="str">
        <f>IF($A3852&gt;--RIGHT($A$2,LEN($A$2)-8),"",SUMIF(Table1[SHIFT NOMENCLATURE], $B3852, Table1[FWIA]))</f>
        <v/>
      </c>
      <c r="O3852" s="1" t="str">
        <f>IF($A3852&gt;--RIGHT($A$2,LEN($A$2)-8),"",SUMIF(Table1[SHIFT NOMENCLATURE], $B3852, Table1[DUSTWUN]))</f>
        <v/>
      </c>
    </row>
    <row r="3853" spans="1:15" x14ac:dyDescent="0.25">
      <c r="A3853" s="1" t="str">
        <f t="shared" si="120"/>
        <v/>
      </c>
      <c r="B3853" t="str">
        <f t="shared" si="121"/>
        <v/>
      </c>
      <c r="C3853" s="1" t="str">
        <f>IF($A3853&gt;--RIGHT($A$2,LEN($A$2)-8),"",COUNTIF(Table1[SHIFT NOMENCLATURE],$B3853))</f>
        <v/>
      </c>
      <c r="D3853" s="1" t="str">
        <f>IF($A3853&gt;--RIGHT($A$2,LEN($A$2)-8),"",SUMIF(Table1[SHIFT NOMENCLATURE], $B3853, Table1[EVIC KILL]))</f>
        <v/>
      </c>
      <c r="E3853" s="1" t="str">
        <f>IF($A3853&gt;--RIGHT($A$2,LEN($A$2)-8),"",SUMIF(Table1[SHIFT NOMENCLATURE], $B3853, Table1[EVIC MOB]))</f>
        <v/>
      </c>
      <c r="F3853" s="1" t="str">
        <f>IF($A3853&gt;--RIGHT($A$2,LEN($A$2)-8),"",SUMIF(Table1[SHIFT NOMENCLATURE], $B3853, Table1[EVIC FIRE]))</f>
        <v/>
      </c>
      <c r="G3853" s="1" t="str">
        <f>IF($A3853&gt;--RIGHT($A$2,LEN($A$2)-8),"",SUMIF(Table1[SHIFT NOMENCLATURE], $B3853, Table1[EKIA]))</f>
        <v/>
      </c>
      <c r="H3853" s="1" t="str">
        <f>IF($A3853&gt;--RIGHT($A$2,LEN($A$2)-8),"",SUMIF(Table1[SHIFT NOMENCLATURE], $B3853, Table1[EWIA]))</f>
        <v/>
      </c>
      <c r="I3853" s="1" t="str">
        <f>IF($A3853&gt;--RIGHT($A$2,LEN($A$2)-8),"",SUMIF(Table1[SHIFT NOMENCLATURE], $B3853, Table1[EPW]))</f>
        <v/>
      </c>
      <c r="J3853" s="1" t="str">
        <f>IF($A3853&gt;--RIGHT($A$2,LEN($A$2)-8),"",SUMIF(Table1[SHIFT NOMENCLATURE], $B3853, Table1[FVIC KILL]))</f>
        <v/>
      </c>
      <c r="K3853" s="1" t="str">
        <f>IF($A3853&gt;--RIGHT($A$2,LEN($A$2)-8),"",SUMIF(Table1[SHIFT NOMENCLATURE], $B3853, Table1[FVIC MOB]))</f>
        <v/>
      </c>
      <c r="L3853" s="1" t="str">
        <f>IF($A3853&gt;--RIGHT($A$2,LEN($A$2)-8),"",SUMIF(Table1[SHIFT NOMENCLATURE], $B3853, Table1[FVIC FIRE]))</f>
        <v/>
      </c>
      <c r="M3853" s="1" t="str">
        <f>IF($A3853&gt;--RIGHT($A$2,LEN($A$2)-8),"",SUMIF(Table1[SHIFT NOMENCLATURE], $B3853, Table1[FKIA]))</f>
        <v/>
      </c>
      <c r="N3853" s="1" t="str">
        <f>IF($A3853&gt;--RIGHT($A$2,LEN($A$2)-8),"",SUMIF(Table1[SHIFT NOMENCLATURE], $B3853, Table1[FWIA]))</f>
        <v/>
      </c>
      <c r="O3853" s="1" t="str">
        <f>IF($A3853&gt;--RIGHT($A$2,LEN($A$2)-8),"",SUMIF(Table1[SHIFT NOMENCLATURE], $B3853, Table1[DUSTWUN]))</f>
        <v/>
      </c>
    </row>
    <row r="3854" spans="1:15" x14ac:dyDescent="0.25">
      <c r="A3854" s="1" t="str">
        <f t="shared" si="120"/>
        <v/>
      </c>
      <c r="B3854" t="str">
        <f t="shared" si="121"/>
        <v/>
      </c>
      <c r="C3854" s="1" t="str">
        <f>IF($A3854&gt;--RIGHT($A$2,LEN($A$2)-8),"",COUNTIF(Table1[SHIFT NOMENCLATURE],$B3854))</f>
        <v/>
      </c>
      <c r="D3854" s="1" t="str">
        <f>IF($A3854&gt;--RIGHT($A$2,LEN($A$2)-8),"",SUMIF(Table1[SHIFT NOMENCLATURE], $B3854, Table1[EVIC KILL]))</f>
        <v/>
      </c>
      <c r="E3854" s="1" t="str">
        <f>IF($A3854&gt;--RIGHT($A$2,LEN($A$2)-8),"",SUMIF(Table1[SHIFT NOMENCLATURE], $B3854, Table1[EVIC MOB]))</f>
        <v/>
      </c>
      <c r="F3854" s="1" t="str">
        <f>IF($A3854&gt;--RIGHT($A$2,LEN($A$2)-8),"",SUMIF(Table1[SHIFT NOMENCLATURE], $B3854, Table1[EVIC FIRE]))</f>
        <v/>
      </c>
      <c r="G3854" s="1" t="str">
        <f>IF($A3854&gt;--RIGHT($A$2,LEN($A$2)-8),"",SUMIF(Table1[SHIFT NOMENCLATURE], $B3854, Table1[EKIA]))</f>
        <v/>
      </c>
      <c r="H3854" s="1" t="str">
        <f>IF($A3854&gt;--RIGHT($A$2,LEN($A$2)-8),"",SUMIF(Table1[SHIFT NOMENCLATURE], $B3854, Table1[EWIA]))</f>
        <v/>
      </c>
      <c r="I3854" s="1" t="str">
        <f>IF($A3854&gt;--RIGHT($A$2,LEN($A$2)-8),"",SUMIF(Table1[SHIFT NOMENCLATURE], $B3854, Table1[EPW]))</f>
        <v/>
      </c>
      <c r="J3854" s="1" t="str">
        <f>IF($A3854&gt;--RIGHT($A$2,LEN($A$2)-8),"",SUMIF(Table1[SHIFT NOMENCLATURE], $B3854, Table1[FVIC KILL]))</f>
        <v/>
      </c>
      <c r="K3854" s="1" t="str">
        <f>IF($A3854&gt;--RIGHT($A$2,LEN($A$2)-8),"",SUMIF(Table1[SHIFT NOMENCLATURE], $B3854, Table1[FVIC MOB]))</f>
        <v/>
      </c>
      <c r="L3854" s="1" t="str">
        <f>IF($A3854&gt;--RIGHT($A$2,LEN($A$2)-8),"",SUMIF(Table1[SHIFT NOMENCLATURE], $B3854, Table1[FVIC FIRE]))</f>
        <v/>
      </c>
      <c r="M3854" s="1" t="str">
        <f>IF($A3854&gt;--RIGHT($A$2,LEN($A$2)-8),"",SUMIF(Table1[SHIFT NOMENCLATURE], $B3854, Table1[FKIA]))</f>
        <v/>
      </c>
      <c r="N3854" s="1" t="str">
        <f>IF($A3854&gt;--RIGHT($A$2,LEN($A$2)-8),"",SUMIF(Table1[SHIFT NOMENCLATURE], $B3854, Table1[FWIA]))</f>
        <v/>
      </c>
      <c r="O3854" s="1" t="str">
        <f>IF($A3854&gt;--RIGHT($A$2,LEN($A$2)-8),"",SUMIF(Table1[SHIFT NOMENCLATURE], $B3854, Table1[DUSTWUN]))</f>
        <v/>
      </c>
    </row>
    <row r="3855" spans="1:15" x14ac:dyDescent="0.25">
      <c r="A3855" s="1" t="str">
        <f t="shared" si="120"/>
        <v/>
      </c>
      <c r="B3855" t="str">
        <f t="shared" si="121"/>
        <v/>
      </c>
      <c r="C3855" s="1" t="str">
        <f>IF($A3855&gt;--RIGHT($A$2,LEN($A$2)-8),"",COUNTIF(Table1[SHIFT NOMENCLATURE],$B3855))</f>
        <v/>
      </c>
      <c r="D3855" s="1" t="str">
        <f>IF($A3855&gt;--RIGHT($A$2,LEN($A$2)-8),"",SUMIF(Table1[SHIFT NOMENCLATURE], $B3855, Table1[EVIC KILL]))</f>
        <v/>
      </c>
      <c r="E3855" s="1" t="str">
        <f>IF($A3855&gt;--RIGHT($A$2,LEN($A$2)-8),"",SUMIF(Table1[SHIFT NOMENCLATURE], $B3855, Table1[EVIC MOB]))</f>
        <v/>
      </c>
      <c r="F3855" s="1" t="str">
        <f>IF($A3855&gt;--RIGHT($A$2,LEN($A$2)-8),"",SUMIF(Table1[SHIFT NOMENCLATURE], $B3855, Table1[EVIC FIRE]))</f>
        <v/>
      </c>
      <c r="G3855" s="1" t="str">
        <f>IF($A3855&gt;--RIGHT($A$2,LEN($A$2)-8),"",SUMIF(Table1[SHIFT NOMENCLATURE], $B3855, Table1[EKIA]))</f>
        <v/>
      </c>
      <c r="H3855" s="1" t="str">
        <f>IF($A3855&gt;--RIGHT($A$2,LEN($A$2)-8),"",SUMIF(Table1[SHIFT NOMENCLATURE], $B3855, Table1[EWIA]))</f>
        <v/>
      </c>
      <c r="I3855" s="1" t="str">
        <f>IF($A3855&gt;--RIGHT($A$2,LEN($A$2)-8),"",SUMIF(Table1[SHIFT NOMENCLATURE], $B3855, Table1[EPW]))</f>
        <v/>
      </c>
      <c r="J3855" s="1" t="str">
        <f>IF($A3855&gt;--RIGHT($A$2,LEN($A$2)-8),"",SUMIF(Table1[SHIFT NOMENCLATURE], $B3855, Table1[FVIC KILL]))</f>
        <v/>
      </c>
      <c r="K3855" s="1" t="str">
        <f>IF($A3855&gt;--RIGHT($A$2,LEN($A$2)-8),"",SUMIF(Table1[SHIFT NOMENCLATURE], $B3855, Table1[FVIC MOB]))</f>
        <v/>
      </c>
      <c r="L3855" s="1" t="str">
        <f>IF($A3855&gt;--RIGHT($A$2,LEN($A$2)-8),"",SUMIF(Table1[SHIFT NOMENCLATURE], $B3855, Table1[FVIC FIRE]))</f>
        <v/>
      </c>
      <c r="M3855" s="1" t="str">
        <f>IF($A3855&gt;--RIGHT($A$2,LEN($A$2)-8),"",SUMIF(Table1[SHIFT NOMENCLATURE], $B3855, Table1[FKIA]))</f>
        <v/>
      </c>
      <c r="N3855" s="1" t="str">
        <f>IF($A3855&gt;--RIGHT($A$2,LEN($A$2)-8),"",SUMIF(Table1[SHIFT NOMENCLATURE], $B3855, Table1[FWIA]))</f>
        <v/>
      </c>
      <c r="O3855" s="1" t="str">
        <f>IF($A3855&gt;--RIGHT($A$2,LEN($A$2)-8),"",SUMIF(Table1[SHIFT NOMENCLATURE], $B3855, Table1[DUSTWUN]))</f>
        <v/>
      </c>
    </row>
    <row r="3856" spans="1:15" x14ac:dyDescent="0.25">
      <c r="A3856" s="1" t="str">
        <f t="shared" si="120"/>
        <v/>
      </c>
      <c r="B3856" t="str">
        <f t="shared" si="121"/>
        <v/>
      </c>
      <c r="C3856" s="1" t="str">
        <f>IF($A3856&gt;--RIGHT($A$2,LEN($A$2)-8),"",COUNTIF(Table1[SHIFT NOMENCLATURE],$B3856))</f>
        <v/>
      </c>
      <c r="D3856" s="1" t="str">
        <f>IF($A3856&gt;--RIGHT($A$2,LEN($A$2)-8),"",SUMIF(Table1[SHIFT NOMENCLATURE], $B3856, Table1[EVIC KILL]))</f>
        <v/>
      </c>
      <c r="E3856" s="1" t="str">
        <f>IF($A3856&gt;--RIGHT($A$2,LEN($A$2)-8),"",SUMIF(Table1[SHIFT NOMENCLATURE], $B3856, Table1[EVIC MOB]))</f>
        <v/>
      </c>
      <c r="F3856" s="1" t="str">
        <f>IF($A3856&gt;--RIGHT($A$2,LEN($A$2)-8),"",SUMIF(Table1[SHIFT NOMENCLATURE], $B3856, Table1[EVIC FIRE]))</f>
        <v/>
      </c>
      <c r="G3856" s="1" t="str">
        <f>IF($A3856&gt;--RIGHT($A$2,LEN($A$2)-8),"",SUMIF(Table1[SHIFT NOMENCLATURE], $B3856, Table1[EKIA]))</f>
        <v/>
      </c>
      <c r="H3856" s="1" t="str">
        <f>IF($A3856&gt;--RIGHT($A$2,LEN($A$2)-8),"",SUMIF(Table1[SHIFT NOMENCLATURE], $B3856, Table1[EWIA]))</f>
        <v/>
      </c>
      <c r="I3856" s="1" t="str">
        <f>IF($A3856&gt;--RIGHT($A$2,LEN($A$2)-8),"",SUMIF(Table1[SHIFT NOMENCLATURE], $B3856, Table1[EPW]))</f>
        <v/>
      </c>
      <c r="J3856" s="1" t="str">
        <f>IF($A3856&gt;--RIGHT($A$2,LEN($A$2)-8),"",SUMIF(Table1[SHIFT NOMENCLATURE], $B3856, Table1[FVIC KILL]))</f>
        <v/>
      </c>
      <c r="K3856" s="1" t="str">
        <f>IF($A3856&gt;--RIGHT($A$2,LEN($A$2)-8),"",SUMIF(Table1[SHIFT NOMENCLATURE], $B3856, Table1[FVIC MOB]))</f>
        <v/>
      </c>
      <c r="L3856" s="1" t="str">
        <f>IF($A3856&gt;--RIGHT($A$2,LEN($A$2)-8),"",SUMIF(Table1[SHIFT NOMENCLATURE], $B3856, Table1[FVIC FIRE]))</f>
        <v/>
      </c>
      <c r="M3856" s="1" t="str">
        <f>IF($A3856&gt;--RIGHT($A$2,LEN($A$2)-8),"",SUMIF(Table1[SHIFT NOMENCLATURE], $B3856, Table1[FKIA]))</f>
        <v/>
      </c>
      <c r="N3856" s="1" t="str">
        <f>IF($A3856&gt;--RIGHT($A$2,LEN($A$2)-8),"",SUMIF(Table1[SHIFT NOMENCLATURE], $B3856, Table1[FWIA]))</f>
        <v/>
      </c>
      <c r="O3856" s="1" t="str">
        <f>IF($A3856&gt;--RIGHT($A$2,LEN($A$2)-8),"",SUMIF(Table1[SHIFT NOMENCLATURE], $B3856, Table1[DUSTWUN]))</f>
        <v/>
      </c>
    </row>
    <row r="3857" spans="1:15" x14ac:dyDescent="0.25">
      <c r="A3857" s="1" t="str">
        <f t="shared" si="120"/>
        <v/>
      </c>
      <c r="B3857" t="str">
        <f t="shared" si="121"/>
        <v/>
      </c>
      <c r="C3857" s="1" t="str">
        <f>IF($A3857&gt;--RIGHT($A$2,LEN($A$2)-8),"",COUNTIF(Table1[SHIFT NOMENCLATURE],$B3857))</f>
        <v/>
      </c>
      <c r="D3857" s="1" t="str">
        <f>IF($A3857&gt;--RIGHT($A$2,LEN($A$2)-8),"",SUMIF(Table1[SHIFT NOMENCLATURE], $B3857, Table1[EVIC KILL]))</f>
        <v/>
      </c>
      <c r="E3857" s="1" t="str">
        <f>IF($A3857&gt;--RIGHT($A$2,LEN($A$2)-8),"",SUMIF(Table1[SHIFT NOMENCLATURE], $B3857, Table1[EVIC MOB]))</f>
        <v/>
      </c>
      <c r="F3857" s="1" t="str">
        <f>IF($A3857&gt;--RIGHT($A$2,LEN($A$2)-8),"",SUMIF(Table1[SHIFT NOMENCLATURE], $B3857, Table1[EVIC FIRE]))</f>
        <v/>
      </c>
      <c r="G3857" s="1" t="str">
        <f>IF($A3857&gt;--RIGHT($A$2,LEN($A$2)-8),"",SUMIF(Table1[SHIFT NOMENCLATURE], $B3857, Table1[EKIA]))</f>
        <v/>
      </c>
      <c r="H3857" s="1" t="str">
        <f>IF($A3857&gt;--RIGHT($A$2,LEN($A$2)-8),"",SUMIF(Table1[SHIFT NOMENCLATURE], $B3857, Table1[EWIA]))</f>
        <v/>
      </c>
      <c r="I3857" s="1" t="str">
        <f>IF($A3857&gt;--RIGHT($A$2,LEN($A$2)-8),"",SUMIF(Table1[SHIFT NOMENCLATURE], $B3857, Table1[EPW]))</f>
        <v/>
      </c>
      <c r="J3857" s="1" t="str">
        <f>IF($A3857&gt;--RIGHT($A$2,LEN($A$2)-8),"",SUMIF(Table1[SHIFT NOMENCLATURE], $B3857, Table1[FVIC KILL]))</f>
        <v/>
      </c>
      <c r="K3857" s="1" t="str">
        <f>IF($A3857&gt;--RIGHT($A$2,LEN($A$2)-8),"",SUMIF(Table1[SHIFT NOMENCLATURE], $B3857, Table1[FVIC MOB]))</f>
        <v/>
      </c>
      <c r="L3857" s="1" t="str">
        <f>IF($A3857&gt;--RIGHT($A$2,LEN($A$2)-8),"",SUMIF(Table1[SHIFT NOMENCLATURE], $B3857, Table1[FVIC FIRE]))</f>
        <v/>
      </c>
      <c r="M3857" s="1" t="str">
        <f>IF($A3857&gt;--RIGHT($A$2,LEN($A$2)-8),"",SUMIF(Table1[SHIFT NOMENCLATURE], $B3857, Table1[FKIA]))</f>
        <v/>
      </c>
      <c r="N3857" s="1" t="str">
        <f>IF($A3857&gt;--RIGHT($A$2,LEN($A$2)-8),"",SUMIF(Table1[SHIFT NOMENCLATURE], $B3857, Table1[FWIA]))</f>
        <v/>
      </c>
      <c r="O3857" s="1" t="str">
        <f>IF($A3857&gt;--RIGHT($A$2,LEN($A$2)-8),"",SUMIF(Table1[SHIFT NOMENCLATURE], $B3857, Table1[DUSTWUN]))</f>
        <v/>
      </c>
    </row>
    <row r="3858" spans="1:15" x14ac:dyDescent="0.25">
      <c r="A3858" s="1" t="str">
        <f t="shared" si="120"/>
        <v/>
      </c>
      <c r="B3858" t="str">
        <f t="shared" si="121"/>
        <v/>
      </c>
      <c r="C3858" s="1" t="str">
        <f>IF($A3858&gt;--RIGHT($A$2,LEN($A$2)-8),"",COUNTIF(Table1[SHIFT NOMENCLATURE],$B3858))</f>
        <v/>
      </c>
      <c r="D3858" s="1" t="str">
        <f>IF($A3858&gt;--RIGHT($A$2,LEN($A$2)-8),"",SUMIF(Table1[SHIFT NOMENCLATURE], $B3858, Table1[EVIC KILL]))</f>
        <v/>
      </c>
      <c r="E3858" s="1" t="str">
        <f>IF($A3858&gt;--RIGHT($A$2,LEN($A$2)-8),"",SUMIF(Table1[SHIFT NOMENCLATURE], $B3858, Table1[EVIC MOB]))</f>
        <v/>
      </c>
      <c r="F3858" s="1" t="str">
        <f>IF($A3858&gt;--RIGHT($A$2,LEN($A$2)-8),"",SUMIF(Table1[SHIFT NOMENCLATURE], $B3858, Table1[EVIC FIRE]))</f>
        <v/>
      </c>
      <c r="G3858" s="1" t="str">
        <f>IF($A3858&gt;--RIGHT($A$2,LEN($A$2)-8),"",SUMIF(Table1[SHIFT NOMENCLATURE], $B3858, Table1[EKIA]))</f>
        <v/>
      </c>
      <c r="H3858" s="1" t="str">
        <f>IF($A3858&gt;--RIGHT($A$2,LEN($A$2)-8),"",SUMIF(Table1[SHIFT NOMENCLATURE], $B3858, Table1[EWIA]))</f>
        <v/>
      </c>
      <c r="I3858" s="1" t="str">
        <f>IF($A3858&gt;--RIGHT($A$2,LEN($A$2)-8),"",SUMIF(Table1[SHIFT NOMENCLATURE], $B3858, Table1[EPW]))</f>
        <v/>
      </c>
      <c r="J3858" s="1" t="str">
        <f>IF($A3858&gt;--RIGHT($A$2,LEN($A$2)-8),"",SUMIF(Table1[SHIFT NOMENCLATURE], $B3858, Table1[FVIC KILL]))</f>
        <v/>
      </c>
      <c r="K3858" s="1" t="str">
        <f>IF($A3858&gt;--RIGHT($A$2,LEN($A$2)-8),"",SUMIF(Table1[SHIFT NOMENCLATURE], $B3858, Table1[FVIC MOB]))</f>
        <v/>
      </c>
      <c r="L3858" s="1" t="str">
        <f>IF($A3858&gt;--RIGHT($A$2,LEN($A$2)-8),"",SUMIF(Table1[SHIFT NOMENCLATURE], $B3858, Table1[FVIC FIRE]))</f>
        <v/>
      </c>
      <c r="M3858" s="1" t="str">
        <f>IF($A3858&gt;--RIGHT($A$2,LEN($A$2)-8),"",SUMIF(Table1[SHIFT NOMENCLATURE], $B3858, Table1[FKIA]))</f>
        <v/>
      </c>
      <c r="N3858" s="1" t="str">
        <f>IF($A3858&gt;--RIGHT($A$2,LEN($A$2)-8),"",SUMIF(Table1[SHIFT NOMENCLATURE], $B3858, Table1[FWIA]))</f>
        <v/>
      </c>
      <c r="O3858" s="1" t="str">
        <f>IF($A3858&gt;--RIGHT($A$2,LEN($A$2)-8),"",SUMIF(Table1[SHIFT NOMENCLATURE], $B3858, Table1[DUSTWUN]))</f>
        <v/>
      </c>
    </row>
    <row r="3859" spans="1:15" x14ac:dyDescent="0.25">
      <c r="A3859" s="1" t="str">
        <f t="shared" si="120"/>
        <v/>
      </c>
      <c r="B3859" t="str">
        <f t="shared" si="121"/>
        <v/>
      </c>
      <c r="C3859" s="1" t="str">
        <f>IF($A3859&gt;--RIGHT($A$2,LEN($A$2)-8),"",COUNTIF(Table1[SHIFT NOMENCLATURE],$B3859))</f>
        <v/>
      </c>
      <c r="D3859" s="1" t="str">
        <f>IF($A3859&gt;--RIGHT($A$2,LEN($A$2)-8),"",SUMIF(Table1[SHIFT NOMENCLATURE], $B3859, Table1[EVIC KILL]))</f>
        <v/>
      </c>
      <c r="E3859" s="1" t="str">
        <f>IF($A3859&gt;--RIGHT($A$2,LEN($A$2)-8),"",SUMIF(Table1[SHIFT NOMENCLATURE], $B3859, Table1[EVIC MOB]))</f>
        <v/>
      </c>
      <c r="F3859" s="1" t="str">
        <f>IF($A3859&gt;--RIGHT($A$2,LEN($A$2)-8),"",SUMIF(Table1[SHIFT NOMENCLATURE], $B3859, Table1[EVIC FIRE]))</f>
        <v/>
      </c>
      <c r="G3859" s="1" t="str">
        <f>IF($A3859&gt;--RIGHT($A$2,LEN($A$2)-8),"",SUMIF(Table1[SHIFT NOMENCLATURE], $B3859, Table1[EKIA]))</f>
        <v/>
      </c>
      <c r="H3859" s="1" t="str">
        <f>IF($A3859&gt;--RIGHT($A$2,LEN($A$2)-8),"",SUMIF(Table1[SHIFT NOMENCLATURE], $B3859, Table1[EWIA]))</f>
        <v/>
      </c>
      <c r="I3859" s="1" t="str">
        <f>IF($A3859&gt;--RIGHT($A$2,LEN($A$2)-8),"",SUMIF(Table1[SHIFT NOMENCLATURE], $B3859, Table1[EPW]))</f>
        <v/>
      </c>
      <c r="J3859" s="1" t="str">
        <f>IF($A3859&gt;--RIGHT($A$2,LEN($A$2)-8),"",SUMIF(Table1[SHIFT NOMENCLATURE], $B3859, Table1[FVIC KILL]))</f>
        <v/>
      </c>
      <c r="K3859" s="1" t="str">
        <f>IF($A3859&gt;--RIGHT($A$2,LEN($A$2)-8),"",SUMIF(Table1[SHIFT NOMENCLATURE], $B3859, Table1[FVIC MOB]))</f>
        <v/>
      </c>
      <c r="L3859" s="1" t="str">
        <f>IF($A3859&gt;--RIGHT($A$2,LEN($A$2)-8),"",SUMIF(Table1[SHIFT NOMENCLATURE], $B3859, Table1[FVIC FIRE]))</f>
        <v/>
      </c>
      <c r="M3859" s="1" t="str">
        <f>IF($A3859&gt;--RIGHT($A$2,LEN($A$2)-8),"",SUMIF(Table1[SHIFT NOMENCLATURE], $B3859, Table1[FKIA]))</f>
        <v/>
      </c>
      <c r="N3859" s="1" t="str">
        <f>IF($A3859&gt;--RIGHT($A$2,LEN($A$2)-8),"",SUMIF(Table1[SHIFT NOMENCLATURE], $B3859, Table1[FWIA]))</f>
        <v/>
      </c>
      <c r="O3859" s="1" t="str">
        <f>IF($A3859&gt;--RIGHT($A$2,LEN($A$2)-8),"",SUMIF(Table1[SHIFT NOMENCLATURE], $B3859, Table1[DUSTWUN]))</f>
        <v/>
      </c>
    </row>
    <row r="3860" spans="1:15" x14ac:dyDescent="0.25">
      <c r="A3860" s="1" t="str">
        <f t="shared" si="120"/>
        <v/>
      </c>
      <c r="B3860" t="str">
        <f t="shared" si="121"/>
        <v/>
      </c>
      <c r="C3860" s="1" t="str">
        <f>IF($A3860&gt;--RIGHT($A$2,LEN($A$2)-8),"",COUNTIF(Table1[SHIFT NOMENCLATURE],$B3860))</f>
        <v/>
      </c>
      <c r="D3860" s="1" t="str">
        <f>IF($A3860&gt;--RIGHT($A$2,LEN($A$2)-8),"",SUMIF(Table1[SHIFT NOMENCLATURE], $B3860, Table1[EVIC KILL]))</f>
        <v/>
      </c>
      <c r="E3860" s="1" t="str">
        <f>IF($A3860&gt;--RIGHT($A$2,LEN($A$2)-8),"",SUMIF(Table1[SHIFT NOMENCLATURE], $B3860, Table1[EVIC MOB]))</f>
        <v/>
      </c>
      <c r="F3860" s="1" t="str">
        <f>IF($A3860&gt;--RIGHT($A$2,LEN($A$2)-8),"",SUMIF(Table1[SHIFT NOMENCLATURE], $B3860, Table1[EVIC FIRE]))</f>
        <v/>
      </c>
      <c r="G3860" s="1" t="str">
        <f>IF($A3860&gt;--RIGHT($A$2,LEN($A$2)-8),"",SUMIF(Table1[SHIFT NOMENCLATURE], $B3860, Table1[EKIA]))</f>
        <v/>
      </c>
      <c r="H3860" s="1" t="str">
        <f>IF($A3860&gt;--RIGHT($A$2,LEN($A$2)-8),"",SUMIF(Table1[SHIFT NOMENCLATURE], $B3860, Table1[EWIA]))</f>
        <v/>
      </c>
      <c r="I3860" s="1" t="str">
        <f>IF($A3860&gt;--RIGHT($A$2,LEN($A$2)-8),"",SUMIF(Table1[SHIFT NOMENCLATURE], $B3860, Table1[EPW]))</f>
        <v/>
      </c>
      <c r="J3860" s="1" t="str">
        <f>IF($A3860&gt;--RIGHT($A$2,LEN($A$2)-8),"",SUMIF(Table1[SHIFT NOMENCLATURE], $B3860, Table1[FVIC KILL]))</f>
        <v/>
      </c>
      <c r="K3860" s="1" t="str">
        <f>IF($A3860&gt;--RIGHT($A$2,LEN($A$2)-8),"",SUMIF(Table1[SHIFT NOMENCLATURE], $B3860, Table1[FVIC MOB]))</f>
        <v/>
      </c>
      <c r="L3860" s="1" t="str">
        <f>IF($A3860&gt;--RIGHT($A$2,LEN($A$2)-8),"",SUMIF(Table1[SHIFT NOMENCLATURE], $B3860, Table1[FVIC FIRE]))</f>
        <v/>
      </c>
      <c r="M3860" s="1" t="str">
        <f>IF($A3860&gt;--RIGHT($A$2,LEN($A$2)-8),"",SUMIF(Table1[SHIFT NOMENCLATURE], $B3860, Table1[FKIA]))</f>
        <v/>
      </c>
      <c r="N3860" s="1" t="str">
        <f>IF($A3860&gt;--RIGHT($A$2,LEN($A$2)-8),"",SUMIF(Table1[SHIFT NOMENCLATURE], $B3860, Table1[FWIA]))</f>
        <v/>
      </c>
      <c r="O3860" s="1" t="str">
        <f>IF($A3860&gt;--RIGHT($A$2,LEN($A$2)-8),"",SUMIF(Table1[SHIFT NOMENCLATURE], $B3860, Table1[DUSTWUN]))</f>
        <v/>
      </c>
    </row>
    <row r="3861" spans="1:15" x14ac:dyDescent="0.25">
      <c r="A3861" s="1" t="str">
        <f t="shared" si="120"/>
        <v/>
      </c>
      <c r="B3861" t="str">
        <f t="shared" si="121"/>
        <v/>
      </c>
      <c r="C3861" s="1" t="str">
        <f>IF($A3861&gt;--RIGHT($A$2,LEN($A$2)-8),"",COUNTIF(Table1[SHIFT NOMENCLATURE],$B3861))</f>
        <v/>
      </c>
      <c r="D3861" s="1" t="str">
        <f>IF($A3861&gt;--RIGHT($A$2,LEN($A$2)-8),"",SUMIF(Table1[SHIFT NOMENCLATURE], $B3861, Table1[EVIC KILL]))</f>
        <v/>
      </c>
      <c r="E3861" s="1" t="str">
        <f>IF($A3861&gt;--RIGHT($A$2,LEN($A$2)-8),"",SUMIF(Table1[SHIFT NOMENCLATURE], $B3861, Table1[EVIC MOB]))</f>
        <v/>
      </c>
      <c r="F3861" s="1" t="str">
        <f>IF($A3861&gt;--RIGHT($A$2,LEN($A$2)-8),"",SUMIF(Table1[SHIFT NOMENCLATURE], $B3861, Table1[EVIC FIRE]))</f>
        <v/>
      </c>
      <c r="G3861" s="1" t="str">
        <f>IF($A3861&gt;--RIGHT($A$2,LEN($A$2)-8),"",SUMIF(Table1[SHIFT NOMENCLATURE], $B3861, Table1[EKIA]))</f>
        <v/>
      </c>
      <c r="H3861" s="1" t="str">
        <f>IF($A3861&gt;--RIGHT($A$2,LEN($A$2)-8),"",SUMIF(Table1[SHIFT NOMENCLATURE], $B3861, Table1[EWIA]))</f>
        <v/>
      </c>
      <c r="I3861" s="1" t="str">
        <f>IF($A3861&gt;--RIGHT($A$2,LEN($A$2)-8),"",SUMIF(Table1[SHIFT NOMENCLATURE], $B3861, Table1[EPW]))</f>
        <v/>
      </c>
      <c r="J3861" s="1" t="str">
        <f>IF($A3861&gt;--RIGHT($A$2,LEN($A$2)-8),"",SUMIF(Table1[SHIFT NOMENCLATURE], $B3861, Table1[FVIC KILL]))</f>
        <v/>
      </c>
      <c r="K3861" s="1" t="str">
        <f>IF($A3861&gt;--RIGHT($A$2,LEN($A$2)-8),"",SUMIF(Table1[SHIFT NOMENCLATURE], $B3861, Table1[FVIC MOB]))</f>
        <v/>
      </c>
      <c r="L3861" s="1" t="str">
        <f>IF($A3861&gt;--RIGHT($A$2,LEN($A$2)-8),"",SUMIF(Table1[SHIFT NOMENCLATURE], $B3861, Table1[FVIC FIRE]))</f>
        <v/>
      </c>
      <c r="M3861" s="1" t="str">
        <f>IF($A3861&gt;--RIGHT($A$2,LEN($A$2)-8),"",SUMIF(Table1[SHIFT NOMENCLATURE], $B3861, Table1[FKIA]))</f>
        <v/>
      </c>
      <c r="N3861" s="1" t="str">
        <f>IF($A3861&gt;--RIGHT($A$2,LEN($A$2)-8),"",SUMIF(Table1[SHIFT NOMENCLATURE], $B3861, Table1[FWIA]))</f>
        <v/>
      </c>
      <c r="O3861" s="1" t="str">
        <f>IF($A3861&gt;--RIGHT($A$2,LEN($A$2)-8),"",SUMIF(Table1[SHIFT NOMENCLATURE], $B3861, Table1[DUSTWUN]))</f>
        <v/>
      </c>
    </row>
    <row r="3862" spans="1:15" x14ac:dyDescent="0.25">
      <c r="A3862" s="1" t="str">
        <f t="shared" si="120"/>
        <v/>
      </c>
      <c r="B3862" t="str">
        <f t="shared" si="121"/>
        <v/>
      </c>
      <c r="C3862" s="1" t="str">
        <f>IF($A3862&gt;--RIGHT($A$2,LEN($A$2)-8),"",COUNTIF(Table1[SHIFT NOMENCLATURE],$B3862))</f>
        <v/>
      </c>
      <c r="D3862" s="1" t="str">
        <f>IF($A3862&gt;--RIGHT($A$2,LEN($A$2)-8),"",SUMIF(Table1[SHIFT NOMENCLATURE], $B3862, Table1[EVIC KILL]))</f>
        <v/>
      </c>
      <c r="E3862" s="1" t="str">
        <f>IF($A3862&gt;--RIGHT($A$2,LEN($A$2)-8),"",SUMIF(Table1[SHIFT NOMENCLATURE], $B3862, Table1[EVIC MOB]))</f>
        <v/>
      </c>
      <c r="F3862" s="1" t="str">
        <f>IF($A3862&gt;--RIGHT($A$2,LEN($A$2)-8),"",SUMIF(Table1[SHIFT NOMENCLATURE], $B3862, Table1[EVIC FIRE]))</f>
        <v/>
      </c>
      <c r="G3862" s="1" t="str">
        <f>IF($A3862&gt;--RIGHT($A$2,LEN($A$2)-8),"",SUMIF(Table1[SHIFT NOMENCLATURE], $B3862, Table1[EKIA]))</f>
        <v/>
      </c>
      <c r="H3862" s="1" t="str">
        <f>IF($A3862&gt;--RIGHT($A$2,LEN($A$2)-8),"",SUMIF(Table1[SHIFT NOMENCLATURE], $B3862, Table1[EWIA]))</f>
        <v/>
      </c>
      <c r="I3862" s="1" t="str">
        <f>IF($A3862&gt;--RIGHT($A$2,LEN($A$2)-8),"",SUMIF(Table1[SHIFT NOMENCLATURE], $B3862, Table1[EPW]))</f>
        <v/>
      </c>
      <c r="J3862" s="1" t="str">
        <f>IF($A3862&gt;--RIGHT($A$2,LEN($A$2)-8),"",SUMIF(Table1[SHIFT NOMENCLATURE], $B3862, Table1[FVIC KILL]))</f>
        <v/>
      </c>
      <c r="K3862" s="1" t="str">
        <f>IF($A3862&gt;--RIGHT($A$2,LEN($A$2)-8),"",SUMIF(Table1[SHIFT NOMENCLATURE], $B3862, Table1[FVIC MOB]))</f>
        <v/>
      </c>
      <c r="L3862" s="1" t="str">
        <f>IF($A3862&gt;--RIGHT($A$2,LEN($A$2)-8),"",SUMIF(Table1[SHIFT NOMENCLATURE], $B3862, Table1[FVIC FIRE]))</f>
        <v/>
      </c>
      <c r="M3862" s="1" t="str">
        <f>IF($A3862&gt;--RIGHT($A$2,LEN($A$2)-8),"",SUMIF(Table1[SHIFT NOMENCLATURE], $B3862, Table1[FKIA]))</f>
        <v/>
      </c>
      <c r="N3862" s="1" t="str">
        <f>IF($A3862&gt;--RIGHT($A$2,LEN($A$2)-8),"",SUMIF(Table1[SHIFT NOMENCLATURE], $B3862, Table1[FWIA]))</f>
        <v/>
      </c>
      <c r="O3862" s="1" t="str">
        <f>IF($A3862&gt;--RIGHT($A$2,LEN($A$2)-8),"",SUMIF(Table1[SHIFT NOMENCLATURE], $B3862, Table1[DUSTWUN]))</f>
        <v/>
      </c>
    </row>
    <row r="3863" spans="1:15" x14ac:dyDescent="0.25">
      <c r="A3863" s="1" t="str">
        <f t="shared" si="120"/>
        <v/>
      </c>
      <c r="B3863" t="str">
        <f t="shared" si="121"/>
        <v/>
      </c>
      <c r="C3863" s="1" t="str">
        <f>IF($A3863&gt;--RIGHT($A$2,LEN($A$2)-8),"",COUNTIF(Table1[SHIFT NOMENCLATURE],$B3863))</f>
        <v/>
      </c>
      <c r="D3863" s="1" t="str">
        <f>IF($A3863&gt;--RIGHT($A$2,LEN($A$2)-8),"",SUMIF(Table1[SHIFT NOMENCLATURE], $B3863, Table1[EVIC KILL]))</f>
        <v/>
      </c>
      <c r="E3863" s="1" t="str">
        <f>IF($A3863&gt;--RIGHT($A$2,LEN($A$2)-8),"",SUMIF(Table1[SHIFT NOMENCLATURE], $B3863, Table1[EVIC MOB]))</f>
        <v/>
      </c>
      <c r="F3863" s="1" t="str">
        <f>IF($A3863&gt;--RIGHT($A$2,LEN($A$2)-8),"",SUMIF(Table1[SHIFT NOMENCLATURE], $B3863, Table1[EVIC FIRE]))</f>
        <v/>
      </c>
      <c r="G3863" s="1" t="str">
        <f>IF($A3863&gt;--RIGHT($A$2,LEN($A$2)-8),"",SUMIF(Table1[SHIFT NOMENCLATURE], $B3863, Table1[EKIA]))</f>
        <v/>
      </c>
      <c r="H3863" s="1" t="str">
        <f>IF($A3863&gt;--RIGHT($A$2,LEN($A$2)-8),"",SUMIF(Table1[SHIFT NOMENCLATURE], $B3863, Table1[EWIA]))</f>
        <v/>
      </c>
      <c r="I3863" s="1" t="str">
        <f>IF($A3863&gt;--RIGHT($A$2,LEN($A$2)-8),"",SUMIF(Table1[SHIFT NOMENCLATURE], $B3863, Table1[EPW]))</f>
        <v/>
      </c>
      <c r="J3863" s="1" t="str">
        <f>IF($A3863&gt;--RIGHT($A$2,LEN($A$2)-8),"",SUMIF(Table1[SHIFT NOMENCLATURE], $B3863, Table1[FVIC KILL]))</f>
        <v/>
      </c>
      <c r="K3863" s="1" t="str">
        <f>IF($A3863&gt;--RIGHT($A$2,LEN($A$2)-8),"",SUMIF(Table1[SHIFT NOMENCLATURE], $B3863, Table1[FVIC MOB]))</f>
        <v/>
      </c>
      <c r="L3863" s="1" t="str">
        <f>IF($A3863&gt;--RIGHT($A$2,LEN($A$2)-8),"",SUMIF(Table1[SHIFT NOMENCLATURE], $B3863, Table1[FVIC FIRE]))</f>
        <v/>
      </c>
      <c r="M3863" s="1" t="str">
        <f>IF($A3863&gt;--RIGHT($A$2,LEN($A$2)-8),"",SUMIF(Table1[SHIFT NOMENCLATURE], $B3863, Table1[FKIA]))</f>
        <v/>
      </c>
      <c r="N3863" s="1" t="str">
        <f>IF($A3863&gt;--RIGHT($A$2,LEN($A$2)-8),"",SUMIF(Table1[SHIFT NOMENCLATURE], $B3863, Table1[FWIA]))</f>
        <v/>
      </c>
      <c r="O3863" s="1" t="str">
        <f>IF($A3863&gt;--RIGHT($A$2,LEN($A$2)-8),"",SUMIF(Table1[SHIFT NOMENCLATURE], $B3863, Table1[DUSTWUN]))</f>
        <v/>
      </c>
    </row>
    <row r="3864" spans="1:15" x14ac:dyDescent="0.25">
      <c r="A3864" s="1" t="str">
        <f t="shared" si="120"/>
        <v/>
      </c>
      <c r="B3864" t="str">
        <f t="shared" si="121"/>
        <v/>
      </c>
      <c r="C3864" s="1" t="str">
        <f>IF($A3864&gt;--RIGHT($A$2,LEN($A$2)-8),"",COUNTIF(Table1[SHIFT NOMENCLATURE],$B3864))</f>
        <v/>
      </c>
      <c r="D3864" s="1" t="str">
        <f>IF($A3864&gt;--RIGHT($A$2,LEN($A$2)-8),"",SUMIF(Table1[SHIFT NOMENCLATURE], $B3864, Table1[EVIC KILL]))</f>
        <v/>
      </c>
      <c r="E3864" s="1" t="str">
        <f>IF($A3864&gt;--RIGHT($A$2,LEN($A$2)-8),"",SUMIF(Table1[SHIFT NOMENCLATURE], $B3864, Table1[EVIC MOB]))</f>
        <v/>
      </c>
      <c r="F3864" s="1" t="str">
        <f>IF($A3864&gt;--RIGHT($A$2,LEN($A$2)-8),"",SUMIF(Table1[SHIFT NOMENCLATURE], $B3864, Table1[EVIC FIRE]))</f>
        <v/>
      </c>
      <c r="G3864" s="1" t="str">
        <f>IF($A3864&gt;--RIGHT($A$2,LEN($A$2)-8),"",SUMIF(Table1[SHIFT NOMENCLATURE], $B3864, Table1[EKIA]))</f>
        <v/>
      </c>
      <c r="H3864" s="1" t="str">
        <f>IF($A3864&gt;--RIGHT($A$2,LEN($A$2)-8),"",SUMIF(Table1[SHIFT NOMENCLATURE], $B3864, Table1[EWIA]))</f>
        <v/>
      </c>
      <c r="I3864" s="1" t="str">
        <f>IF($A3864&gt;--RIGHT($A$2,LEN($A$2)-8),"",SUMIF(Table1[SHIFT NOMENCLATURE], $B3864, Table1[EPW]))</f>
        <v/>
      </c>
      <c r="J3864" s="1" t="str">
        <f>IF($A3864&gt;--RIGHT($A$2,LEN($A$2)-8),"",SUMIF(Table1[SHIFT NOMENCLATURE], $B3864, Table1[FVIC KILL]))</f>
        <v/>
      </c>
      <c r="K3864" s="1" t="str">
        <f>IF($A3864&gt;--RIGHT($A$2,LEN($A$2)-8),"",SUMIF(Table1[SHIFT NOMENCLATURE], $B3864, Table1[FVIC MOB]))</f>
        <v/>
      </c>
      <c r="L3864" s="1" t="str">
        <f>IF($A3864&gt;--RIGHT($A$2,LEN($A$2)-8),"",SUMIF(Table1[SHIFT NOMENCLATURE], $B3864, Table1[FVIC FIRE]))</f>
        <v/>
      </c>
      <c r="M3864" s="1" t="str">
        <f>IF($A3864&gt;--RIGHT($A$2,LEN($A$2)-8),"",SUMIF(Table1[SHIFT NOMENCLATURE], $B3864, Table1[FKIA]))</f>
        <v/>
      </c>
      <c r="N3864" s="1" t="str">
        <f>IF($A3864&gt;--RIGHT($A$2,LEN($A$2)-8),"",SUMIF(Table1[SHIFT NOMENCLATURE], $B3864, Table1[FWIA]))</f>
        <v/>
      </c>
      <c r="O3864" s="1" t="str">
        <f>IF($A3864&gt;--RIGHT($A$2,LEN($A$2)-8),"",SUMIF(Table1[SHIFT NOMENCLATURE], $B3864, Table1[DUSTWUN]))</f>
        <v/>
      </c>
    </row>
    <row r="3865" spans="1:15" x14ac:dyDescent="0.25">
      <c r="A3865" s="1" t="str">
        <f t="shared" si="120"/>
        <v/>
      </c>
      <c r="B3865" t="str">
        <f t="shared" si="121"/>
        <v/>
      </c>
      <c r="C3865" s="1" t="str">
        <f>IF($A3865&gt;--RIGHT($A$2,LEN($A$2)-8),"",COUNTIF(Table1[SHIFT NOMENCLATURE],$B3865))</f>
        <v/>
      </c>
      <c r="D3865" s="1" t="str">
        <f>IF($A3865&gt;--RIGHT($A$2,LEN($A$2)-8),"",SUMIF(Table1[SHIFT NOMENCLATURE], $B3865, Table1[EVIC KILL]))</f>
        <v/>
      </c>
      <c r="E3865" s="1" t="str">
        <f>IF($A3865&gt;--RIGHT($A$2,LEN($A$2)-8),"",SUMIF(Table1[SHIFT NOMENCLATURE], $B3865, Table1[EVIC MOB]))</f>
        <v/>
      </c>
      <c r="F3865" s="1" t="str">
        <f>IF($A3865&gt;--RIGHT($A$2,LEN($A$2)-8),"",SUMIF(Table1[SHIFT NOMENCLATURE], $B3865, Table1[EVIC FIRE]))</f>
        <v/>
      </c>
      <c r="G3865" s="1" t="str">
        <f>IF($A3865&gt;--RIGHT($A$2,LEN($A$2)-8),"",SUMIF(Table1[SHIFT NOMENCLATURE], $B3865, Table1[EKIA]))</f>
        <v/>
      </c>
      <c r="H3865" s="1" t="str">
        <f>IF($A3865&gt;--RIGHT($A$2,LEN($A$2)-8),"",SUMIF(Table1[SHIFT NOMENCLATURE], $B3865, Table1[EWIA]))</f>
        <v/>
      </c>
      <c r="I3865" s="1" t="str">
        <f>IF($A3865&gt;--RIGHT($A$2,LEN($A$2)-8),"",SUMIF(Table1[SHIFT NOMENCLATURE], $B3865, Table1[EPW]))</f>
        <v/>
      </c>
      <c r="J3865" s="1" t="str">
        <f>IF($A3865&gt;--RIGHT($A$2,LEN($A$2)-8),"",SUMIF(Table1[SHIFT NOMENCLATURE], $B3865, Table1[FVIC KILL]))</f>
        <v/>
      </c>
      <c r="K3865" s="1" t="str">
        <f>IF($A3865&gt;--RIGHT($A$2,LEN($A$2)-8),"",SUMIF(Table1[SHIFT NOMENCLATURE], $B3865, Table1[FVIC MOB]))</f>
        <v/>
      </c>
      <c r="L3865" s="1" t="str">
        <f>IF($A3865&gt;--RIGHT($A$2,LEN($A$2)-8),"",SUMIF(Table1[SHIFT NOMENCLATURE], $B3865, Table1[FVIC FIRE]))</f>
        <v/>
      </c>
      <c r="M3865" s="1" t="str">
        <f>IF($A3865&gt;--RIGHT($A$2,LEN($A$2)-8),"",SUMIF(Table1[SHIFT NOMENCLATURE], $B3865, Table1[FKIA]))</f>
        <v/>
      </c>
      <c r="N3865" s="1" t="str">
        <f>IF($A3865&gt;--RIGHT($A$2,LEN($A$2)-8),"",SUMIF(Table1[SHIFT NOMENCLATURE], $B3865, Table1[FWIA]))</f>
        <v/>
      </c>
      <c r="O3865" s="1" t="str">
        <f>IF($A3865&gt;--RIGHT($A$2,LEN($A$2)-8),"",SUMIF(Table1[SHIFT NOMENCLATURE], $B3865, Table1[DUSTWUN]))</f>
        <v/>
      </c>
    </row>
    <row r="3866" spans="1:15" x14ac:dyDescent="0.25">
      <c r="A3866" s="1" t="str">
        <f t="shared" si="120"/>
        <v/>
      </c>
      <c r="B3866" t="str">
        <f t="shared" si="121"/>
        <v/>
      </c>
      <c r="C3866" s="1" t="str">
        <f>IF($A3866&gt;--RIGHT($A$2,LEN($A$2)-8),"",COUNTIF(Table1[SHIFT NOMENCLATURE],$B3866))</f>
        <v/>
      </c>
      <c r="D3866" s="1" t="str">
        <f>IF($A3866&gt;--RIGHT($A$2,LEN($A$2)-8),"",SUMIF(Table1[SHIFT NOMENCLATURE], $B3866, Table1[EVIC KILL]))</f>
        <v/>
      </c>
      <c r="E3866" s="1" t="str">
        <f>IF($A3866&gt;--RIGHT($A$2,LEN($A$2)-8),"",SUMIF(Table1[SHIFT NOMENCLATURE], $B3866, Table1[EVIC MOB]))</f>
        <v/>
      </c>
      <c r="F3866" s="1" t="str">
        <f>IF($A3866&gt;--RIGHT($A$2,LEN($A$2)-8),"",SUMIF(Table1[SHIFT NOMENCLATURE], $B3866, Table1[EVIC FIRE]))</f>
        <v/>
      </c>
      <c r="G3866" s="1" t="str">
        <f>IF($A3866&gt;--RIGHT($A$2,LEN($A$2)-8),"",SUMIF(Table1[SHIFT NOMENCLATURE], $B3866, Table1[EKIA]))</f>
        <v/>
      </c>
      <c r="H3866" s="1" t="str">
        <f>IF($A3866&gt;--RIGHT($A$2,LEN($A$2)-8),"",SUMIF(Table1[SHIFT NOMENCLATURE], $B3866, Table1[EWIA]))</f>
        <v/>
      </c>
      <c r="I3866" s="1" t="str">
        <f>IF($A3866&gt;--RIGHT($A$2,LEN($A$2)-8),"",SUMIF(Table1[SHIFT NOMENCLATURE], $B3866, Table1[EPW]))</f>
        <v/>
      </c>
      <c r="J3866" s="1" t="str">
        <f>IF($A3866&gt;--RIGHT($A$2,LEN($A$2)-8),"",SUMIF(Table1[SHIFT NOMENCLATURE], $B3866, Table1[FVIC KILL]))</f>
        <v/>
      </c>
      <c r="K3866" s="1" t="str">
        <f>IF($A3866&gt;--RIGHT($A$2,LEN($A$2)-8),"",SUMIF(Table1[SHIFT NOMENCLATURE], $B3866, Table1[FVIC MOB]))</f>
        <v/>
      </c>
      <c r="L3866" s="1" t="str">
        <f>IF($A3866&gt;--RIGHT($A$2,LEN($A$2)-8),"",SUMIF(Table1[SHIFT NOMENCLATURE], $B3866, Table1[FVIC FIRE]))</f>
        <v/>
      </c>
      <c r="M3866" s="1" t="str">
        <f>IF($A3866&gt;--RIGHT($A$2,LEN($A$2)-8),"",SUMIF(Table1[SHIFT NOMENCLATURE], $B3866, Table1[FKIA]))</f>
        <v/>
      </c>
      <c r="N3866" s="1" t="str">
        <f>IF($A3866&gt;--RIGHT($A$2,LEN($A$2)-8),"",SUMIF(Table1[SHIFT NOMENCLATURE], $B3866, Table1[FWIA]))</f>
        <v/>
      </c>
      <c r="O3866" s="1" t="str">
        <f>IF($A3866&gt;--RIGHT($A$2,LEN($A$2)-8),"",SUMIF(Table1[SHIFT NOMENCLATURE], $B3866, Table1[DUSTWUN]))</f>
        <v/>
      </c>
    </row>
    <row r="3867" spans="1:15" x14ac:dyDescent="0.25">
      <c r="A3867" s="1" t="str">
        <f t="shared" si="120"/>
        <v/>
      </c>
      <c r="B3867" t="str">
        <f t="shared" si="121"/>
        <v/>
      </c>
      <c r="C3867" s="1" t="str">
        <f>IF($A3867&gt;--RIGHT($A$2,LEN($A$2)-8),"",COUNTIF(Table1[SHIFT NOMENCLATURE],$B3867))</f>
        <v/>
      </c>
      <c r="D3867" s="1" t="str">
        <f>IF($A3867&gt;--RIGHT($A$2,LEN($A$2)-8),"",SUMIF(Table1[SHIFT NOMENCLATURE], $B3867, Table1[EVIC KILL]))</f>
        <v/>
      </c>
      <c r="E3867" s="1" t="str">
        <f>IF($A3867&gt;--RIGHT($A$2,LEN($A$2)-8),"",SUMIF(Table1[SHIFT NOMENCLATURE], $B3867, Table1[EVIC MOB]))</f>
        <v/>
      </c>
      <c r="F3867" s="1" t="str">
        <f>IF($A3867&gt;--RIGHT($A$2,LEN($A$2)-8),"",SUMIF(Table1[SHIFT NOMENCLATURE], $B3867, Table1[EVIC FIRE]))</f>
        <v/>
      </c>
      <c r="G3867" s="1" t="str">
        <f>IF($A3867&gt;--RIGHT($A$2,LEN($A$2)-8),"",SUMIF(Table1[SHIFT NOMENCLATURE], $B3867, Table1[EKIA]))</f>
        <v/>
      </c>
      <c r="H3867" s="1" t="str">
        <f>IF($A3867&gt;--RIGHT($A$2,LEN($A$2)-8),"",SUMIF(Table1[SHIFT NOMENCLATURE], $B3867, Table1[EWIA]))</f>
        <v/>
      </c>
      <c r="I3867" s="1" t="str">
        <f>IF($A3867&gt;--RIGHT($A$2,LEN($A$2)-8),"",SUMIF(Table1[SHIFT NOMENCLATURE], $B3867, Table1[EPW]))</f>
        <v/>
      </c>
      <c r="J3867" s="1" t="str">
        <f>IF($A3867&gt;--RIGHT($A$2,LEN($A$2)-8),"",SUMIF(Table1[SHIFT NOMENCLATURE], $B3867, Table1[FVIC KILL]))</f>
        <v/>
      </c>
      <c r="K3867" s="1" t="str">
        <f>IF($A3867&gt;--RIGHT($A$2,LEN($A$2)-8),"",SUMIF(Table1[SHIFT NOMENCLATURE], $B3867, Table1[FVIC MOB]))</f>
        <v/>
      </c>
      <c r="L3867" s="1" t="str">
        <f>IF($A3867&gt;--RIGHT($A$2,LEN($A$2)-8),"",SUMIF(Table1[SHIFT NOMENCLATURE], $B3867, Table1[FVIC FIRE]))</f>
        <v/>
      </c>
      <c r="M3867" s="1" t="str">
        <f>IF($A3867&gt;--RIGHT($A$2,LEN($A$2)-8),"",SUMIF(Table1[SHIFT NOMENCLATURE], $B3867, Table1[FKIA]))</f>
        <v/>
      </c>
      <c r="N3867" s="1" t="str">
        <f>IF($A3867&gt;--RIGHT($A$2,LEN($A$2)-8),"",SUMIF(Table1[SHIFT NOMENCLATURE], $B3867, Table1[FWIA]))</f>
        <v/>
      </c>
      <c r="O3867" s="1" t="str">
        <f>IF($A3867&gt;--RIGHT($A$2,LEN($A$2)-8),"",SUMIF(Table1[SHIFT NOMENCLATURE], $B3867, Table1[DUSTWUN]))</f>
        <v/>
      </c>
    </row>
    <row r="3868" spans="1:15" x14ac:dyDescent="0.25">
      <c r="A3868" s="1" t="str">
        <f t="shared" si="120"/>
        <v/>
      </c>
      <c r="B3868" t="str">
        <f t="shared" si="121"/>
        <v/>
      </c>
      <c r="C3868" s="1" t="str">
        <f>IF($A3868&gt;--RIGHT($A$2,LEN($A$2)-8),"",COUNTIF(Table1[SHIFT NOMENCLATURE],$B3868))</f>
        <v/>
      </c>
      <c r="D3868" s="1" t="str">
        <f>IF($A3868&gt;--RIGHT($A$2,LEN($A$2)-8),"",SUMIF(Table1[SHIFT NOMENCLATURE], $B3868, Table1[EVIC KILL]))</f>
        <v/>
      </c>
      <c r="E3868" s="1" t="str">
        <f>IF($A3868&gt;--RIGHT($A$2,LEN($A$2)-8),"",SUMIF(Table1[SHIFT NOMENCLATURE], $B3868, Table1[EVIC MOB]))</f>
        <v/>
      </c>
      <c r="F3868" s="1" t="str">
        <f>IF($A3868&gt;--RIGHT($A$2,LEN($A$2)-8),"",SUMIF(Table1[SHIFT NOMENCLATURE], $B3868, Table1[EVIC FIRE]))</f>
        <v/>
      </c>
      <c r="G3868" s="1" t="str">
        <f>IF($A3868&gt;--RIGHT($A$2,LEN($A$2)-8),"",SUMIF(Table1[SHIFT NOMENCLATURE], $B3868, Table1[EKIA]))</f>
        <v/>
      </c>
      <c r="H3868" s="1" t="str">
        <f>IF($A3868&gt;--RIGHT($A$2,LEN($A$2)-8),"",SUMIF(Table1[SHIFT NOMENCLATURE], $B3868, Table1[EWIA]))</f>
        <v/>
      </c>
      <c r="I3868" s="1" t="str">
        <f>IF($A3868&gt;--RIGHT($A$2,LEN($A$2)-8),"",SUMIF(Table1[SHIFT NOMENCLATURE], $B3868, Table1[EPW]))</f>
        <v/>
      </c>
      <c r="J3868" s="1" t="str">
        <f>IF($A3868&gt;--RIGHT($A$2,LEN($A$2)-8),"",SUMIF(Table1[SHIFT NOMENCLATURE], $B3868, Table1[FVIC KILL]))</f>
        <v/>
      </c>
      <c r="K3868" s="1" t="str">
        <f>IF($A3868&gt;--RIGHT($A$2,LEN($A$2)-8),"",SUMIF(Table1[SHIFT NOMENCLATURE], $B3868, Table1[FVIC MOB]))</f>
        <v/>
      </c>
      <c r="L3868" s="1" t="str">
        <f>IF($A3868&gt;--RIGHT($A$2,LEN($A$2)-8),"",SUMIF(Table1[SHIFT NOMENCLATURE], $B3868, Table1[FVIC FIRE]))</f>
        <v/>
      </c>
      <c r="M3868" s="1" t="str">
        <f>IF($A3868&gt;--RIGHT($A$2,LEN($A$2)-8),"",SUMIF(Table1[SHIFT NOMENCLATURE], $B3868, Table1[FKIA]))</f>
        <v/>
      </c>
      <c r="N3868" s="1" t="str">
        <f>IF($A3868&gt;--RIGHT($A$2,LEN($A$2)-8),"",SUMIF(Table1[SHIFT NOMENCLATURE], $B3868, Table1[FWIA]))</f>
        <v/>
      </c>
      <c r="O3868" s="1" t="str">
        <f>IF($A3868&gt;--RIGHT($A$2,LEN($A$2)-8),"",SUMIF(Table1[SHIFT NOMENCLATURE], $B3868, Table1[DUSTWUN]))</f>
        <v/>
      </c>
    </row>
    <row r="3869" spans="1:15" x14ac:dyDescent="0.25">
      <c r="A3869" s="1" t="str">
        <f t="shared" si="120"/>
        <v/>
      </c>
      <c r="B3869" t="str">
        <f t="shared" si="121"/>
        <v/>
      </c>
      <c r="C3869" s="1" t="str">
        <f>IF($A3869&gt;--RIGHT($A$2,LEN($A$2)-8),"",COUNTIF(Table1[SHIFT NOMENCLATURE],$B3869))</f>
        <v/>
      </c>
      <c r="D3869" s="1" t="str">
        <f>IF($A3869&gt;--RIGHT($A$2,LEN($A$2)-8),"",SUMIF(Table1[SHIFT NOMENCLATURE], $B3869, Table1[EVIC KILL]))</f>
        <v/>
      </c>
      <c r="E3869" s="1" t="str">
        <f>IF($A3869&gt;--RIGHT($A$2,LEN($A$2)-8),"",SUMIF(Table1[SHIFT NOMENCLATURE], $B3869, Table1[EVIC MOB]))</f>
        <v/>
      </c>
      <c r="F3869" s="1" t="str">
        <f>IF($A3869&gt;--RIGHT($A$2,LEN($A$2)-8),"",SUMIF(Table1[SHIFT NOMENCLATURE], $B3869, Table1[EVIC FIRE]))</f>
        <v/>
      </c>
      <c r="G3869" s="1" t="str">
        <f>IF($A3869&gt;--RIGHT($A$2,LEN($A$2)-8),"",SUMIF(Table1[SHIFT NOMENCLATURE], $B3869, Table1[EKIA]))</f>
        <v/>
      </c>
      <c r="H3869" s="1" t="str">
        <f>IF($A3869&gt;--RIGHT($A$2,LEN($A$2)-8),"",SUMIF(Table1[SHIFT NOMENCLATURE], $B3869, Table1[EWIA]))</f>
        <v/>
      </c>
      <c r="I3869" s="1" t="str">
        <f>IF($A3869&gt;--RIGHT($A$2,LEN($A$2)-8),"",SUMIF(Table1[SHIFT NOMENCLATURE], $B3869, Table1[EPW]))</f>
        <v/>
      </c>
      <c r="J3869" s="1" t="str">
        <f>IF($A3869&gt;--RIGHT($A$2,LEN($A$2)-8),"",SUMIF(Table1[SHIFT NOMENCLATURE], $B3869, Table1[FVIC KILL]))</f>
        <v/>
      </c>
      <c r="K3869" s="1" t="str">
        <f>IF($A3869&gt;--RIGHT($A$2,LEN($A$2)-8),"",SUMIF(Table1[SHIFT NOMENCLATURE], $B3869, Table1[FVIC MOB]))</f>
        <v/>
      </c>
      <c r="L3869" s="1" t="str">
        <f>IF($A3869&gt;--RIGHT($A$2,LEN($A$2)-8),"",SUMIF(Table1[SHIFT NOMENCLATURE], $B3869, Table1[FVIC FIRE]))</f>
        <v/>
      </c>
      <c r="M3869" s="1" t="str">
        <f>IF($A3869&gt;--RIGHT($A$2,LEN($A$2)-8),"",SUMIF(Table1[SHIFT NOMENCLATURE], $B3869, Table1[FKIA]))</f>
        <v/>
      </c>
      <c r="N3869" s="1" t="str">
        <f>IF($A3869&gt;--RIGHT($A$2,LEN($A$2)-8),"",SUMIF(Table1[SHIFT NOMENCLATURE], $B3869, Table1[FWIA]))</f>
        <v/>
      </c>
      <c r="O3869" s="1" t="str">
        <f>IF($A3869&gt;--RIGHT($A$2,LEN($A$2)-8),"",SUMIF(Table1[SHIFT NOMENCLATURE], $B3869, Table1[DUSTWUN]))</f>
        <v/>
      </c>
    </row>
    <row r="3870" spans="1:15" x14ac:dyDescent="0.25">
      <c r="A3870" s="1" t="str">
        <f t="shared" si="120"/>
        <v/>
      </c>
      <c r="B3870" t="str">
        <f t="shared" si="121"/>
        <v/>
      </c>
      <c r="C3870" s="1" t="str">
        <f>IF($A3870&gt;--RIGHT($A$2,LEN($A$2)-8),"",COUNTIF(Table1[SHIFT NOMENCLATURE],$B3870))</f>
        <v/>
      </c>
      <c r="D3870" s="1" t="str">
        <f>IF($A3870&gt;--RIGHT($A$2,LEN($A$2)-8),"",SUMIF(Table1[SHIFT NOMENCLATURE], $B3870, Table1[EVIC KILL]))</f>
        <v/>
      </c>
      <c r="E3870" s="1" t="str">
        <f>IF($A3870&gt;--RIGHT($A$2,LEN($A$2)-8),"",SUMIF(Table1[SHIFT NOMENCLATURE], $B3870, Table1[EVIC MOB]))</f>
        <v/>
      </c>
      <c r="F3870" s="1" t="str">
        <f>IF($A3870&gt;--RIGHT($A$2,LEN($A$2)-8),"",SUMIF(Table1[SHIFT NOMENCLATURE], $B3870, Table1[EVIC FIRE]))</f>
        <v/>
      </c>
      <c r="G3870" s="1" t="str">
        <f>IF($A3870&gt;--RIGHT($A$2,LEN($A$2)-8),"",SUMIF(Table1[SHIFT NOMENCLATURE], $B3870, Table1[EKIA]))</f>
        <v/>
      </c>
      <c r="H3870" s="1" t="str">
        <f>IF($A3870&gt;--RIGHT($A$2,LEN($A$2)-8),"",SUMIF(Table1[SHIFT NOMENCLATURE], $B3870, Table1[EWIA]))</f>
        <v/>
      </c>
      <c r="I3870" s="1" t="str">
        <f>IF($A3870&gt;--RIGHT($A$2,LEN($A$2)-8),"",SUMIF(Table1[SHIFT NOMENCLATURE], $B3870, Table1[EPW]))</f>
        <v/>
      </c>
      <c r="J3870" s="1" t="str">
        <f>IF($A3870&gt;--RIGHT($A$2,LEN($A$2)-8),"",SUMIF(Table1[SHIFT NOMENCLATURE], $B3870, Table1[FVIC KILL]))</f>
        <v/>
      </c>
      <c r="K3870" s="1" t="str">
        <f>IF($A3870&gt;--RIGHT($A$2,LEN($A$2)-8),"",SUMIF(Table1[SHIFT NOMENCLATURE], $B3870, Table1[FVIC MOB]))</f>
        <v/>
      </c>
      <c r="L3870" s="1" t="str">
        <f>IF($A3870&gt;--RIGHT($A$2,LEN($A$2)-8),"",SUMIF(Table1[SHIFT NOMENCLATURE], $B3870, Table1[FVIC FIRE]))</f>
        <v/>
      </c>
      <c r="M3870" s="1" t="str">
        <f>IF($A3870&gt;--RIGHT($A$2,LEN($A$2)-8),"",SUMIF(Table1[SHIFT NOMENCLATURE], $B3870, Table1[FKIA]))</f>
        <v/>
      </c>
      <c r="N3870" s="1" t="str">
        <f>IF($A3870&gt;--RIGHT($A$2,LEN($A$2)-8),"",SUMIF(Table1[SHIFT NOMENCLATURE], $B3870, Table1[FWIA]))</f>
        <v/>
      </c>
      <c r="O3870" s="1" t="str">
        <f>IF($A3870&gt;--RIGHT($A$2,LEN($A$2)-8),"",SUMIF(Table1[SHIFT NOMENCLATURE], $B3870, Table1[DUSTWUN]))</f>
        <v/>
      </c>
    </row>
    <row r="3871" spans="1:15" x14ac:dyDescent="0.25">
      <c r="A3871" s="1" t="str">
        <f t="shared" si="120"/>
        <v/>
      </c>
      <c r="B3871" t="str">
        <f t="shared" si="121"/>
        <v/>
      </c>
      <c r="C3871" s="1" t="str">
        <f>IF($A3871&gt;--RIGHT($A$2,LEN($A$2)-8),"",COUNTIF(Table1[SHIFT NOMENCLATURE],$B3871))</f>
        <v/>
      </c>
      <c r="D3871" s="1" t="str">
        <f>IF($A3871&gt;--RIGHT($A$2,LEN($A$2)-8),"",SUMIF(Table1[SHIFT NOMENCLATURE], $B3871, Table1[EVIC KILL]))</f>
        <v/>
      </c>
      <c r="E3871" s="1" t="str">
        <f>IF($A3871&gt;--RIGHT($A$2,LEN($A$2)-8),"",SUMIF(Table1[SHIFT NOMENCLATURE], $B3871, Table1[EVIC MOB]))</f>
        <v/>
      </c>
      <c r="F3871" s="1" t="str">
        <f>IF($A3871&gt;--RIGHT($A$2,LEN($A$2)-8),"",SUMIF(Table1[SHIFT NOMENCLATURE], $B3871, Table1[EVIC FIRE]))</f>
        <v/>
      </c>
      <c r="G3871" s="1" t="str">
        <f>IF($A3871&gt;--RIGHT($A$2,LEN($A$2)-8),"",SUMIF(Table1[SHIFT NOMENCLATURE], $B3871, Table1[EKIA]))</f>
        <v/>
      </c>
      <c r="H3871" s="1" t="str">
        <f>IF($A3871&gt;--RIGHT($A$2,LEN($A$2)-8),"",SUMIF(Table1[SHIFT NOMENCLATURE], $B3871, Table1[EWIA]))</f>
        <v/>
      </c>
      <c r="I3871" s="1" t="str">
        <f>IF($A3871&gt;--RIGHT($A$2,LEN($A$2)-8),"",SUMIF(Table1[SHIFT NOMENCLATURE], $B3871, Table1[EPW]))</f>
        <v/>
      </c>
      <c r="J3871" s="1" t="str">
        <f>IF($A3871&gt;--RIGHT($A$2,LEN($A$2)-8),"",SUMIF(Table1[SHIFT NOMENCLATURE], $B3871, Table1[FVIC KILL]))</f>
        <v/>
      </c>
      <c r="K3871" s="1" t="str">
        <f>IF($A3871&gt;--RIGHT($A$2,LEN($A$2)-8),"",SUMIF(Table1[SHIFT NOMENCLATURE], $B3871, Table1[FVIC MOB]))</f>
        <v/>
      </c>
      <c r="L3871" s="1" t="str">
        <f>IF($A3871&gt;--RIGHT($A$2,LEN($A$2)-8),"",SUMIF(Table1[SHIFT NOMENCLATURE], $B3871, Table1[FVIC FIRE]))</f>
        <v/>
      </c>
      <c r="M3871" s="1" t="str">
        <f>IF($A3871&gt;--RIGHT($A$2,LEN($A$2)-8),"",SUMIF(Table1[SHIFT NOMENCLATURE], $B3871, Table1[FKIA]))</f>
        <v/>
      </c>
      <c r="N3871" s="1" t="str">
        <f>IF($A3871&gt;--RIGHT($A$2,LEN($A$2)-8),"",SUMIF(Table1[SHIFT NOMENCLATURE], $B3871, Table1[FWIA]))</f>
        <v/>
      </c>
      <c r="O3871" s="1" t="str">
        <f>IF($A3871&gt;--RIGHT($A$2,LEN($A$2)-8),"",SUMIF(Table1[SHIFT NOMENCLATURE], $B3871, Table1[DUSTWUN]))</f>
        <v/>
      </c>
    </row>
    <row r="3872" spans="1:15" x14ac:dyDescent="0.25">
      <c r="A3872" s="1" t="str">
        <f t="shared" si="120"/>
        <v/>
      </c>
      <c r="B3872" t="str">
        <f t="shared" si="121"/>
        <v/>
      </c>
      <c r="C3872" s="1" t="str">
        <f>IF($A3872&gt;--RIGHT($A$2,LEN($A$2)-8),"",COUNTIF(Table1[SHIFT NOMENCLATURE],$B3872))</f>
        <v/>
      </c>
      <c r="D3872" s="1" t="str">
        <f>IF($A3872&gt;--RIGHT($A$2,LEN($A$2)-8),"",SUMIF(Table1[SHIFT NOMENCLATURE], $B3872, Table1[EVIC KILL]))</f>
        <v/>
      </c>
      <c r="E3872" s="1" t="str">
        <f>IF($A3872&gt;--RIGHT($A$2,LEN($A$2)-8),"",SUMIF(Table1[SHIFT NOMENCLATURE], $B3872, Table1[EVIC MOB]))</f>
        <v/>
      </c>
      <c r="F3872" s="1" t="str">
        <f>IF($A3872&gt;--RIGHT($A$2,LEN($A$2)-8),"",SUMIF(Table1[SHIFT NOMENCLATURE], $B3872, Table1[EVIC FIRE]))</f>
        <v/>
      </c>
      <c r="G3872" s="1" t="str">
        <f>IF($A3872&gt;--RIGHT($A$2,LEN($A$2)-8),"",SUMIF(Table1[SHIFT NOMENCLATURE], $B3872, Table1[EKIA]))</f>
        <v/>
      </c>
      <c r="H3872" s="1" t="str">
        <f>IF($A3872&gt;--RIGHT($A$2,LEN($A$2)-8),"",SUMIF(Table1[SHIFT NOMENCLATURE], $B3872, Table1[EWIA]))</f>
        <v/>
      </c>
      <c r="I3872" s="1" t="str">
        <f>IF($A3872&gt;--RIGHT($A$2,LEN($A$2)-8),"",SUMIF(Table1[SHIFT NOMENCLATURE], $B3872, Table1[EPW]))</f>
        <v/>
      </c>
      <c r="J3872" s="1" t="str">
        <f>IF($A3872&gt;--RIGHT($A$2,LEN($A$2)-8),"",SUMIF(Table1[SHIFT NOMENCLATURE], $B3872, Table1[FVIC KILL]))</f>
        <v/>
      </c>
      <c r="K3872" s="1" t="str">
        <f>IF($A3872&gt;--RIGHT($A$2,LEN($A$2)-8),"",SUMIF(Table1[SHIFT NOMENCLATURE], $B3872, Table1[FVIC MOB]))</f>
        <v/>
      </c>
      <c r="L3872" s="1" t="str">
        <f>IF($A3872&gt;--RIGHT($A$2,LEN($A$2)-8),"",SUMIF(Table1[SHIFT NOMENCLATURE], $B3872, Table1[FVIC FIRE]))</f>
        <v/>
      </c>
      <c r="M3872" s="1" t="str">
        <f>IF($A3872&gt;--RIGHT($A$2,LEN($A$2)-8),"",SUMIF(Table1[SHIFT NOMENCLATURE], $B3872, Table1[FKIA]))</f>
        <v/>
      </c>
      <c r="N3872" s="1" t="str">
        <f>IF($A3872&gt;--RIGHT($A$2,LEN($A$2)-8),"",SUMIF(Table1[SHIFT NOMENCLATURE], $B3872, Table1[FWIA]))</f>
        <v/>
      </c>
      <c r="O3872" s="1" t="str">
        <f>IF($A3872&gt;--RIGHT($A$2,LEN($A$2)-8),"",SUMIF(Table1[SHIFT NOMENCLATURE], $B3872, Table1[DUSTWUN]))</f>
        <v/>
      </c>
    </row>
    <row r="3873" spans="1:15" x14ac:dyDescent="0.25">
      <c r="A3873" s="1" t="str">
        <f t="shared" si="120"/>
        <v/>
      </c>
      <c r="B3873" t="str">
        <f t="shared" si="121"/>
        <v/>
      </c>
      <c r="C3873" s="1" t="str">
        <f>IF($A3873&gt;--RIGHT($A$2,LEN($A$2)-8),"",COUNTIF(Table1[SHIFT NOMENCLATURE],$B3873))</f>
        <v/>
      </c>
      <c r="D3873" s="1" t="str">
        <f>IF($A3873&gt;--RIGHT($A$2,LEN($A$2)-8),"",SUMIF(Table1[SHIFT NOMENCLATURE], $B3873, Table1[EVIC KILL]))</f>
        <v/>
      </c>
      <c r="E3873" s="1" t="str">
        <f>IF($A3873&gt;--RIGHT($A$2,LEN($A$2)-8),"",SUMIF(Table1[SHIFT NOMENCLATURE], $B3873, Table1[EVIC MOB]))</f>
        <v/>
      </c>
      <c r="F3873" s="1" t="str">
        <f>IF($A3873&gt;--RIGHT($A$2,LEN($A$2)-8),"",SUMIF(Table1[SHIFT NOMENCLATURE], $B3873, Table1[EVIC FIRE]))</f>
        <v/>
      </c>
      <c r="G3873" s="1" t="str">
        <f>IF($A3873&gt;--RIGHT($A$2,LEN($A$2)-8),"",SUMIF(Table1[SHIFT NOMENCLATURE], $B3873, Table1[EKIA]))</f>
        <v/>
      </c>
      <c r="H3873" s="1" t="str">
        <f>IF($A3873&gt;--RIGHT($A$2,LEN($A$2)-8),"",SUMIF(Table1[SHIFT NOMENCLATURE], $B3873, Table1[EWIA]))</f>
        <v/>
      </c>
      <c r="I3873" s="1" t="str">
        <f>IF($A3873&gt;--RIGHT($A$2,LEN($A$2)-8),"",SUMIF(Table1[SHIFT NOMENCLATURE], $B3873, Table1[EPW]))</f>
        <v/>
      </c>
      <c r="J3873" s="1" t="str">
        <f>IF($A3873&gt;--RIGHT($A$2,LEN($A$2)-8),"",SUMIF(Table1[SHIFT NOMENCLATURE], $B3873, Table1[FVIC KILL]))</f>
        <v/>
      </c>
      <c r="K3873" s="1" t="str">
        <f>IF($A3873&gt;--RIGHT($A$2,LEN($A$2)-8),"",SUMIF(Table1[SHIFT NOMENCLATURE], $B3873, Table1[FVIC MOB]))</f>
        <v/>
      </c>
      <c r="L3873" s="1" t="str">
        <f>IF($A3873&gt;--RIGHT($A$2,LEN($A$2)-8),"",SUMIF(Table1[SHIFT NOMENCLATURE], $B3873, Table1[FVIC FIRE]))</f>
        <v/>
      </c>
      <c r="M3873" s="1" t="str">
        <f>IF($A3873&gt;--RIGHT($A$2,LEN($A$2)-8),"",SUMIF(Table1[SHIFT NOMENCLATURE], $B3873, Table1[FKIA]))</f>
        <v/>
      </c>
      <c r="N3873" s="1" t="str">
        <f>IF($A3873&gt;--RIGHT($A$2,LEN($A$2)-8),"",SUMIF(Table1[SHIFT NOMENCLATURE], $B3873, Table1[FWIA]))</f>
        <v/>
      </c>
      <c r="O3873" s="1" t="str">
        <f>IF($A3873&gt;--RIGHT($A$2,LEN($A$2)-8),"",SUMIF(Table1[SHIFT NOMENCLATURE], $B3873, Table1[DUSTWUN]))</f>
        <v/>
      </c>
    </row>
    <row r="3874" spans="1:15" x14ac:dyDescent="0.25">
      <c r="A3874" s="1" t="str">
        <f t="shared" si="120"/>
        <v/>
      </c>
      <c r="B3874" t="str">
        <f t="shared" si="121"/>
        <v/>
      </c>
      <c r="C3874" s="1" t="str">
        <f>IF($A3874&gt;--RIGHT($A$2,LEN($A$2)-8),"",COUNTIF(Table1[SHIFT NOMENCLATURE],$B3874))</f>
        <v/>
      </c>
      <c r="D3874" s="1" t="str">
        <f>IF($A3874&gt;--RIGHT($A$2,LEN($A$2)-8),"",SUMIF(Table1[SHIFT NOMENCLATURE], $B3874, Table1[EVIC KILL]))</f>
        <v/>
      </c>
      <c r="E3874" s="1" t="str">
        <f>IF($A3874&gt;--RIGHT($A$2,LEN($A$2)-8),"",SUMIF(Table1[SHIFT NOMENCLATURE], $B3874, Table1[EVIC MOB]))</f>
        <v/>
      </c>
      <c r="F3874" s="1" t="str">
        <f>IF($A3874&gt;--RIGHT($A$2,LEN($A$2)-8),"",SUMIF(Table1[SHIFT NOMENCLATURE], $B3874, Table1[EVIC FIRE]))</f>
        <v/>
      </c>
      <c r="G3874" s="1" t="str">
        <f>IF($A3874&gt;--RIGHT($A$2,LEN($A$2)-8),"",SUMIF(Table1[SHIFT NOMENCLATURE], $B3874, Table1[EKIA]))</f>
        <v/>
      </c>
      <c r="H3874" s="1" t="str">
        <f>IF($A3874&gt;--RIGHT($A$2,LEN($A$2)-8),"",SUMIF(Table1[SHIFT NOMENCLATURE], $B3874, Table1[EWIA]))</f>
        <v/>
      </c>
      <c r="I3874" s="1" t="str">
        <f>IF($A3874&gt;--RIGHT($A$2,LEN($A$2)-8),"",SUMIF(Table1[SHIFT NOMENCLATURE], $B3874, Table1[EPW]))</f>
        <v/>
      </c>
      <c r="J3874" s="1" t="str">
        <f>IF($A3874&gt;--RIGHT($A$2,LEN($A$2)-8),"",SUMIF(Table1[SHIFT NOMENCLATURE], $B3874, Table1[FVIC KILL]))</f>
        <v/>
      </c>
      <c r="K3874" s="1" t="str">
        <f>IF($A3874&gt;--RIGHT($A$2,LEN($A$2)-8),"",SUMIF(Table1[SHIFT NOMENCLATURE], $B3874, Table1[FVIC MOB]))</f>
        <v/>
      </c>
      <c r="L3874" s="1" t="str">
        <f>IF($A3874&gt;--RIGHT($A$2,LEN($A$2)-8),"",SUMIF(Table1[SHIFT NOMENCLATURE], $B3874, Table1[FVIC FIRE]))</f>
        <v/>
      </c>
      <c r="M3874" s="1" t="str">
        <f>IF($A3874&gt;--RIGHT($A$2,LEN($A$2)-8),"",SUMIF(Table1[SHIFT NOMENCLATURE], $B3874, Table1[FKIA]))</f>
        <v/>
      </c>
      <c r="N3874" s="1" t="str">
        <f>IF($A3874&gt;--RIGHT($A$2,LEN($A$2)-8),"",SUMIF(Table1[SHIFT NOMENCLATURE], $B3874, Table1[FWIA]))</f>
        <v/>
      </c>
      <c r="O3874" s="1" t="str">
        <f>IF($A3874&gt;--RIGHT($A$2,LEN($A$2)-8),"",SUMIF(Table1[SHIFT NOMENCLATURE], $B3874, Table1[DUSTWUN]))</f>
        <v/>
      </c>
    </row>
    <row r="3875" spans="1:15" x14ac:dyDescent="0.25">
      <c r="A3875" s="1" t="str">
        <f t="shared" si="120"/>
        <v/>
      </c>
      <c r="B3875" t="str">
        <f t="shared" si="121"/>
        <v/>
      </c>
      <c r="C3875" s="1" t="str">
        <f>IF($A3875&gt;--RIGHT($A$2,LEN($A$2)-8),"",COUNTIF(Table1[SHIFT NOMENCLATURE],$B3875))</f>
        <v/>
      </c>
      <c r="D3875" s="1" t="str">
        <f>IF($A3875&gt;--RIGHT($A$2,LEN($A$2)-8),"",SUMIF(Table1[SHIFT NOMENCLATURE], $B3875, Table1[EVIC KILL]))</f>
        <v/>
      </c>
      <c r="E3875" s="1" t="str">
        <f>IF($A3875&gt;--RIGHT($A$2,LEN($A$2)-8),"",SUMIF(Table1[SHIFT NOMENCLATURE], $B3875, Table1[EVIC MOB]))</f>
        <v/>
      </c>
      <c r="F3875" s="1" t="str">
        <f>IF($A3875&gt;--RIGHT($A$2,LEN($A$2)-8),"",SUMIF(Table1[SHIFT NOMENCLATURE], $B3875, Table1[EVIC FIRE]))</f>
        <v/>
      </c>
      <c r="G3875" s="1" t="str">
        <f>IF($A3875&gt;--RIGHT($A$2,LEN($A$2)-8),"",SUMIF(Table1[SHIFT NOMENCLATURE], $B3875, Table1[EKIA]))</f>
        <v/>
      </c>
      <c r="H3875" s="1" t="str">
        <f>IF($A3875&gt;--RIGHT($A$2,LEN($A$2)-8),"",SUMIF(Table1[SHIFT NOMENCLATURE], $B3875, Table1[EWIA]))</f>
        <v/>
      </c>
      <c r="I3875" s="1" t="str">
        <f>IF($A3875&gt;--RIGHT($A$2,LEN($A$2)-8),"",SUMIF(Table1[SHIFT NOMENCLATURE], $B3875, Table1[EPW]))</f>
        <v/>
      </c>
      <c r="J3875" s="1" t="str">
        <f>IF($A3875&gt;--RIGHT($A$2,LEN($A$2)-8),"",SUMIF(Table1[SHIFT NOMENCLATURE], $B3875, Table1[FVIC KILL]))</f>
        <v/>
      </c>
      <c r="K3875" s="1" t="str">
        <f>IF($A3875&gt;--RIGHT($A$2,LEN($A$2)-8),"",SUMIF(Table1[SHIFT NOMENCLATURE], $B3875, Table1[FVIC MOB]))</f>
        <v/>
      </c>
      <c r="L3875" s="1" t="str">
        <f>IF($A3875&gt;--RIGHT($A$2,LEN($A$2)-8),"",SUMIF(Table1[SHIFT NOMENCLATURE], $B3875, Table1[FVIC FIRE]))</f>
        <v/>
      </c>
      <c r="M3875" s="1" t="str">
        <f>IF($A3875&gt;--RIGHT($A$2,LEN($A$2)-8),"",SUMIF(Table1[SHIFT NOMENCLATURE], $B3875, Table1[FKIA]))</f>
        <v/>
      </c>
      <c r="N3875" s="1" t="str">
        <f>IF($A3875&gt;--RIGHT($A$2,LEN($A$2)-8),"",SUMIF(Table1[SHIFT NOMENCLATURE], $B3875, Table1[FWIA]))</f>
        <v/>
      </c>
      <c r="O3875" s="1" t="str">
        <f>IF($A3875&gt;--RIGHT($A$2,LEN($A$2)-8),"",SUMIF(Table1[SHIFT NOMENCLATURE], $B3875, Table1[DUSTWUN]))</f>
        <v/>
      </c>
    </row>
    <row r="3876" spans="1:15" x14ac:dyDescent="0.25">
      <c r="A3876" s="1" t="str">
        <f t="shared" si="120"/>
        <v/>
      </c>
      <c r="B3876" t="str">
        <f t="shared" si="121"/>
        <v/>
      </c>
      <c r="C3876" s="1" t="str">
        <f>IF($A3876&gt;--RIGHT($A$2,LEN($A$2)-8),"",COUNTIF(Table1[SHIFT NOMENCLATURE],$B3876))</f>
        <v/>
      </c>
      <c r="D3876" s="1" t="str">
        <f>IF($A3876&gt;--RIGHT($A$2,LEN($A$2)-8),"",SUMIF(Table1[SHIFT NOMENCLATURE], $B3876, Table1[EVIC KILL]))</f>
        <v/>
      </c>
      <c r="E3876" s="1" t="str">
        <f>IF($A3876&gt;--RIGHT($A$2,LEN($A$2)-8),"",SUMIF(Table1[SHIFT NOMENCLATURE], $B3876, Table1[EVIC MOB]))</f>
        <v/>
      </c>
      <c r="F3876" s="1" t="str">
        <f>IF($A3876&gt;--RIGHT($A$2,LEN($A$2)-8),"",SUMIF(Table1[SHIFT NOMENCLATURE], $B3876, Table1[EVIC FIRE]))</f>
        <v/>
      </c>
      <c r="G3876" s="1" t="str">
        <f>IF($A3876&gt;--RIGHT($A$2,LEN($A$2)-8),"",SUMIF(Table1[SHIFT NOMENCLATURE], $B3876, Table1[EKIA]))</f>
        <v/>
      </c>
      <c r="H3876" s="1" t="str">
        <f>IF($A3876&gt;--RIGHT($A$2,LEN($A$2)-8),"",SUMIF(Table1[SHIFT NOMENCLATURE], $B3876, Table1[EWIA]))</f>
        <v/>
      </c>
      <c r="I3876" s="1" t="str">
        <f>IF($A3876&gt;--RIGHT($A$2,LEN($A$2)-8),"",SUMIF(Table1[SHIFT NOMENCLATURE], $B3876, Table1[EPW]))</f>
        <v/>
      </c>
      <c r="J3876" s="1" t="str">
        <f>IF($A3876&gt;--RIGHT($A$2,LEN($A$2)-8),"",SUMIF(Table1[SHIFT NOMENCLATURE], $B3876, Table1[FVIC KILL]))</f>
        <v/>
      </c>
      <c r="K3876" s="1" t="str">
        <f>IF($A3876&gt;--RIGHT($A$2,LEN($A$2)-8),"",SUMIF(Table1[SHIFT NOMENCLATURE], $B3876, Table1[FVIC MOB]))</f>
        <v/>
      </c>
      <c r="L3876" s="1" t="str">
        <f>IF($A3876&gt;--RIGHT($A$2,LEN($A$2)-8),"",SUMIF(Table1[SHIFT NOMENCLATURE], $B3876, Table1[FVIC FIRE]))</f>
        <v/>
      </c>
      <c r="M3876" s="1" t="str">
        <f>IF($A3876&gt;--RIGHT($A$2,LEN($A$2)-8),"",SUMIF(Table1[SHIFT NOMENCLATURE], $B3876, Table1[FKIA]))</f>
        <v/>
      </c>
      <c r="N3876" s="1" t="str">
        <f>IF($A3876&gt;--RIGHT($A$2,LEN($A$2)-8),"",SUMIF(Table1[SHIFT NOMENCLATURE], $B3876, Table1[FWIA]))</f>
        <v/>
      </c>
      <c r="O3876" s="1" t="str">
        <f>IF($A3876&gt;--RIGHT($A$2,LEN($A$2)-8),"",SUMIF(Table1[SHIFT NOMENCLATURE], $B3876, Table1[DUSTWUN]))</f>
        <v/>
      </c>
    </row>
    <row r="3877" spans="1:15" x14ac:dyDescent="0.25">
      <c r="A3877" s="1" t="str">
        <f t="shared" si="120"/>
        <v/>
      </c>
      <c r="B3877" t="str">
        <f t="shared" si="121"/>
        <v/>
      </c>
      <c r="C3877" s="1" t="str">
        <f>IF($A3877&gt;--RIGHT($A$2,LEN($A$2)-8),"",COUNTIF(Table1[SHIFT NOMENCLATURE],$B3877))</f>
        <v/>
      </c>
      <c r="D3877" s="1" t="str">
        <f>IF($A3877&gt;--RIGHT($A$2,LEN($A$2)-8),"",SUMIF(Table1[SHIFT NOMENCLATURE], $B3877, Table1[EVIC KILL]))</f>
        <v/>
      </c>
      <c r="E3877" s="1" t="str">
        <f>IF($A3877&gt;--RIGHT($A$2,LEN($A$2)-8),"",SUMIF(Table1[SHIFT NOMENCLATURE], $B3877, Table1[EVIC MOB]))</f>
        <v/>
      </c>
      <c r="F3877" s="1" t="str">
        <f>IF($A3877&gt;--RIGHT($A$2,LEN($A$2)-8),"",SUMIF(Table1[SHIFT NOMENCLATURE], $B3877, Table1[EVIC FIRE]))</f>
        <v/>
      </c>
      <c r="G3877" s="1" t="str">
        <f>IF($A3877&gt;--RIGHT($A$2,LEN($A$2)-8),"",SUMIF(Table1[SHIFT NOMENCLATURE], $B3877, Table1[EKIA]))</f>
        <v/>
      </c>
      <c r="H3877" s="1" t="str">
        <f>IF($A3877&gt;--RIGHT($A$2,LEN($A$2)-8),"",SUMIF(Table1[SHIFT NOMENCLATURE], $B3877, Table1[EWIA]))</f>
        <v/>
      </c>
      <c r="I3877" s="1" t="str">
        <f>IF($A3877&gt;--RIGHT($A$2,LEN($A$2)-8),"",SUMIF(Table1[SHIFT NOMENCLATURE], $B3877, Table1[EPW]))</f>
        <v/>
      </c>
      <c r="J3877" s="1" t="str">
        <f>IF($A3877&gt;--RIGHT($A$2,LEN($A$2)-8),"",SUMIF(Table1[SHIFT NOMENCLATURE], $B3877, Table1[FVIC KILL]))</f>
        <v/>
      </c>
      <c r="K3877" s="1" t="str">
        <f>IF($A3877&gt;--RIGHT($A$2,LEN($A$2)-8),"",SUMIF(Table1[SHIFT NOMENCLATURE], $B3877, Table1[FVIC MOB]))</f>
        <v/>
      </c>
      <c r="L3877" s="1" t="str">
        <f>IF($A3877&gt;--RIGHT($A$2,LEN($A$2)-8),"",SUMIF(Table1[SHIFT NOMENCLATURE], $B3877, Table1[FVIC FIRE]))</f>
        <v/>
      </c>
      <c r="M3877" s="1" t="str">
        <f>IF($A3877&gt;--RIGHT($A$2,LEN($A$2)-8),"",SUMIF(Table1[SHIFT NOMENCLATURE], $B3877, Table1[FKIA]))</f>
        <v/>
      </c>
      <c r="N3877" s="1" t="str">
        <f>IF($A3877&gt;--RIGHT($A$2,LEN($A$2)-8),"",SUMIF(Table1[SHIFT NOMENCLATURE], $B3877, Table1[FWIA]))</f>
        <v/>
      </c>
      <c r="O3877" s="1" t="str">
        <f>IF($A3877&gt;--RIGHT($A$2,LEN($A$2)-8),"",SUMIF(Table1[SHIFT NOMENCLATURE], $B3877, Table1[DUSTWUN]))</f>
        <v/>
      </c>
    </row>
    <row r="3878" spans="1:15" x14ac:dyDescent="0.25">
      <c r="A3878" s="1" t="str">
        <f t="shared" si="120"/>
        <v/>
      </c>
      <c r="B3878" t="str">
        <f t="shared" si="121"/>
        <v/>
      </c>
      <c r="C3878" s="1" t="str">
        <f>IF($A3878&gt;--RIGHT($A$2,LEN($A$2)-8),"",COUNTIF(Table1[SHIFT NOMENCLATURE],$B3878))</f>
        <v/>
      </c>
      <c r="D3878" s="1" t="str">
        <f>IF($A3878&gt;--RIGHT($A$2,LEN($A$2)-8),"",SUMIF(Table1[SHIFT NOMENCLATURE], $B3878, Table1[EVIC KILL]))</f>
        <v/>
      </c>
      <c r="E3878" s="1" t="str">
        <f>IF($A3878&gt;--RIGHT($A$2,LEN($A$2)-8),"",SUMIF(Table1[SHIFT NOMENCLATURE], $B3878, Table1[EVIC MOB]))</f>
        <v/>
      </c>
      <c r="F3878" s="1" t="str">
        <f>IF($A3878&gt;--RIGHT($A$2,LEN($A$2)-8),"",SUMIF(Table1[SHIFT NOMENCLATURE], $B3878, Table1[EVIC FIRE]))</f>
        <v/>
      </c>
      <c r="G3878" s="1" t="str">
        <f>IF($A3878&gt;--RIGHT($A$2,LEN($A$2)-8),"",SUMIF(Table1[SHIFT NOMENCLATURE], $B3878, Table1[EKIA]))</f>
        <v/>
      </c>
      <c r="H3878" s="1" t="str">
        <f>IF($A3878&gt;--RIGHT($A$2,LEN($A$2)-8),"",SUMIF(Table1[SHIFT NOMENCLATURE], $B3878, Table1[EWIA]))</f>
        <v/>
      </c>
      <c r="I3878" s="1" t="str">
        <f>IF($A3878&gt;--RIGHT($A$2,LEN($A$2)-8),"",SUMIF(Table1[SHIFT NOMENCLATURE], $B3878, Table1[EPW]))</f>
        <v/>
      </c>
      <c r="J3878" s="1" t="str">
        <f>IF($A3878&gt;--RIGHT($A$2,LEN($A$2)-8),"",SUMIF(Table1[SHIFT NOMENCLATURE], $B3878, Table1[FVIC KILL]))</f>
        <v/>
      </c>
      <c r="K3878" s="1" t="str">
        <f>IF($A3878&gt;--RIGHT($A$2,LEN($A$2)-8),"",SUMIF(Table1[SHIFT NOMENCLATURE], $B3878, Table1[FVIC MOB]))</f>
        <v/>
      </c>
      <c r="L3878" s="1" t="str">
        <f>IF($A3878&gt;--RIGHT($A$2,LEN($A$2)-8),"",SUMIF(Table1[SHIFT NOMENCLATURE], $B3878, Table1[FVIC FIRE]))</f>
        <v/>
      </c>
      <c r="M3878" s="1" t="str">
        <f>IF($A3878&gt;--RIGHT($A$2,LEN($A$2)-8),"",SUMIF(Table1[SHIFT NOMENCLATURE], $B3878, Table1[FKIA]))</f>
        <v/>
      </c>
      <c r="N3878" s="1" t="str">
        <f>IF($A3878&gt;--RIGHT($A$2,LEN($A$2)-8),"",SUMIF(Table1[SHIFT NOMENCLATURE], $B3878, Table1[FWIA]))</f>
        <v/>
      </c>
      <c r="O3878" s="1" t="str">
        <f>IF($A3878&gt;--RIGHT($A$2,LEN($A$2)-8),"",SUMIF(Table1[SHIFT NOMENCLATURE], $B3878, Table1[DUSTWUN]))</f>
        <v/>
      </c>
    </row>
    <row r="3879" spans="1:15" x14ac:dyDescent="0.25">
      <c r="A3879" s="1" t="str">
        <f t="shared" si="120"/>
        <v/>
      </c>
      <c r="B3879" t="str">
        <f t="shared" si="121"/>
        <v/>
      </c>
      <c r="C3879" s="1" t="str">
        <f>IF($A3879&gt;--RIGHT($A$2,LEN($A$2)-8),"",COUNTIF(Table1[SHIFT NOMENCLATURE],$B3879))</f>
        <v/>
      </c>
      <c r="D3879" s="1" t="str">
        <f>IF($A3879&gt;--RIGHT($A$2,LEN($A$2)-8),"",SUMIF(Table1[SHIFT NOMENCLATURE], $B3879, Table1[EVIC KILL]))</f>
        <v/>
      </c>
      <c r="E3879" s="1" t="str">
        <f>IF($A3879&gt;--RIGHT($A$2,LEN($A$2)-8),"",SUMIF(Table1[SHIFT NOMENCLATURE], $B3879, Table1[EVIC MOB]))</f>
        <v/>
      </c>
      <c r="F3879" s="1" t="str">
        <f>IF($A3879&gt;--RIGHT($A$2,LEN($A$2)-8),"",SUMIF(Table1[SHIFT NOMENCLATURE], $B3879, Table1[EVIC FIRE]))</f>
        <v/>
      </c>
      <c r="G3879" s="1" t="str">
        <f>IF($A3879&gt;--RIGHT($A$2,LEN($A$2)-8),"",SUMIF(Table1[SHIFT NOMENCLATURE], $B3879, Table1[EKIA]))</f>
        <v/>
      </c>
      <c r="H3879" s="1" t="str">
        <f>IF($A3879&gt;--RIGHT($A$2,LEN($A$2)-8),"",SUMIF(Table1[SHIFT NOMENCLATURE], $B3879, Table1[EWIA]))</f>
        <v/>
      </c>
      <c r="I3879" s="1" t="str">
        <f>IF($A3879&gt;--RIGHT($A$2,LEN($A$2)-8),"",SUMIF(Table1[SHIFT NOMENCLATURE], $B3879, Table1[EPW]))</f>
        <v/>
      </c>
      <c r="J3879" s="1" t="str">
        <f>IF($A3879&gt;--RIGHT($A$2,LEN($A$2)-8),"",SUMIF(Table1[SHIFT NOMENCLATURE], $B3879, Table1[FVIC KILL]))</f>
        <v/>
      </c>
      <c r="K3879" s="1" t="str">
        <f>IF($A3879&gt;--RIGHT($A$2,LEN($A$2)-8),"",SUMIF(Table1[SHIFT NOMENCLATURE], $B3879, Table1[FVIC MOB]))</f>
        <v/>
      </c>
      <c r="L3879" s="1" t="str">
        <f>IF($A3879&gt;--RIGHT($A$2,LEN($A$2)-8),"",SUMIF(Table1[SHIFT NOMENCLATURE], $B3879, Table1[FVIC FIRE]))</f>
        <v/>
      </c>
      <c r="M3879" s="1" t="str">
        <f>IF($A3879&gt;--RIGHT($A$2,LEN($A$2)-8),"",SUMIF(Table1[SHIFT NOMENCLATURE], $B3879, Table1[FKIA]))</f>
        <v/>
      </c>
      <c r="N3879" s="1" t="str">
        <f>IF($A3879&gt;--RIGHT($A$2,LEN($A$2)-8),"",SUMIF(Table1[SHIFT NOMENCLATURE], $B3879, Table1[FWIA]))</f>
        <v/>
      </c>
      <c r="O3879" s="1" t="str">
        <f>IF($A3879&gt;--RIGHT($A$2,LEN($A$2)-8),"",SUMIF(Table1[SHIFT NOMENCLATURE], $B3879, Table1[DUSTWUN]))</f>
        <v/>
      </c>
    </row>
    <row r="3880" spans="1:15" x14ac:dyDescent="0.25">
      <c r="A3880" s="1" t="str">
        <f t="shared" si="120"/>
        <v/>
      </c>
      <c r="B3880" t="str">
        <f t="shared" si="121"/>
        <v/>
      </c>
      <c r="C3880" s="1" t="str">
        <f>IF($A3880&gt;--RIGHT($A$2,LEN($A$2)-8),"",COUNTIF(Table1[SHIFT NOMENCLATURE],$B3880))</f>
        <v/>
      </c>
      <c r="D3880" s="1" t="str">
        <f>IF($A3880&gt;--RIGHT($A$2,LEN($A$2)-8),"",SUMIF(Table1[SHIFT NOMENCLATURE], $B3880, Table1[EVIC KILL]))</f>
        <v/>
      </c>
      <c r="E3880" s="1" t="str">
        <f>IF($A3880&gt;--RIGHT($A$2,LEN($A$2)-8),"",SUMIF(Table1[SHIFT NOMENCLATURE], $B3880, Table1[EVIC MOB]))</f>
        <v/>
      </c>
      <c r="F3880" s="1" t="str">
        <f>IF($A3880&gt;--RIGHT($A$2,LEN($A$2)-8),"",SUMIF(Table1[SHIFT NOMENCLATURE], $B3880, Table1[EVIC FIRE]))</f>
        <v/>
      </c>
      <c r="G3880" s="1" t="str">
        <f>IF($A3880&gt;--RIGHT($A$2,LEN($A$2)-8),"",SUMIF(Table1[SHIFT NOMENCLATURE], $B3880, Table1[EKIA]))</f>
        <v/>
      </c>
      <c r="H3880" s="1" t="str">
        <f>IF($A3880&gt;--RIGHT($A$2,LEN($A$2)-8),"",SUMIF(Table1[SHIFT NOMENCLATURE], $B3880, Table1[EWIA]))</f>
        <v/>
      </c>
      <c r="I3880" s="1" t="str">
        <f>IF($A3880&gt;--RIGHT($A$2,LEN($A$2)-8),"",SUMIF(Table1[SHIFT NOMENCLATURE], $B3880, Table1[EPW]))</f>
        <v/>
      </c>
      <c r="J3880" s="1" t="str">
        <f>IF($A3880&gt;--RIGHT($A$2,LEN($A$2)-8),"",SUMIF(Table1[SHIFT NOMENCLATURE], $B3880, Table1[FVIC KILL]))</f>
        <v/>
      </c>
      <c r="K3880" s="1" t="str">
        <f>IF($A3880&gt;--RIGHT($A$2,LEN($A$2)-8),"",SUMIF(Table1[SHIFT NOMENCLATURE], $B3880, Table1[FVIC MOB]))</f>
        <v/>
      </c>
      <c r="L3880" s="1" t="str">
        <f>IF($A3880&gt;--RIGHT($A$2,LEN($A$2)-8),"",SUMIF(Table1[SHIFT NOMENCLATURE], $B3880, Table1[FVIC FIRE]))</f>
        <v/>
      </c>
      <c r="M3880" s="1" t="str">
        <f>IF($A3880&gt;--RIGHT($A$2,LEN($A$2)-8),"",SUMIF(Table1[SHIFT NOMENCLATURE], $B3880, Table1[FKIA]))</f>
        <v/>
      </c>
      <c r="N3880" s="1" t="str">
        <f>IF($A3880&gt;--RIGHT($A$2,LEN($A$2)-8),"",SUMIF(Table1[SHIFT NOMENCLATURE], $B3880, Table1[FWIA]))</f>
        <v/>
      </c>
      <c r="O3880" s="1" t="str">
        <f>IF($A3880&gt;--RIGHT($A$2,LEN($A$2)-8),"",SUMIF(Table1[SHIFT NOMENCLATURE], $B3880, Table1[DUSTWUN]))</f>
        <v/>
      </c>
    </row>
    <row r="3881" spans="1:15" x14ac:dyDescent="0.25">
      <c r="A3881" s="1" t="str">
        <f t="shared" si="120"/>
        <v/>
      </c>
      <c r="B3881" t="str">
        <f t="shared" si="121"/>
        <v/>
      </c>
      <c r="C3881" s="1" t="str">
        <f>IF($A3881&gt;--RIGHT($A$2,LEN($A$2)-8),"",COUNTIF(Table1[SHIFT NOMENCLATURE],$B3881))</f>
        <v/>
      </c>
      <c r="D3881" s="1" t="str">
        <f>IF($A3881&gt;--RIGHT($A$2,LEN($A$2)-8),"",SUMIF(Table1[SHIFT NOMENCLATURE], $B3881, Table1[EVIC KILL]))</f>
        <v/>
      </c>
      <c r="E3881" s="1" t="str">
        <f>IF($A3881&gt;--RIGHT($A$2,LEN($A$2)-8),"",SUMIF(Table1[SHIFT NOMENCLATURE], $B3881, Table1[EVIC MOB]))</f>
        <v/>
      </c>
      <c r="F3881" s="1" t="str">
        <f>IF($A3881&gt;--RIGHT($A$2,LEN($A$2)-8),"",SUMIF(Table1[SHIFT NOMENCLATURE], $B3881, Table1[EVIC FIRE]))</f>
        <v/>
      </c>
      <c r="G3881" s="1" t="str">
        <f>IF($A3881&gt;--RIGHT($A$2,LEN($A$2)-8),"",SUMIF(Table1[SHIFT NOMENCLATURE], $B3881, Table1[EKIA]))</f>
        <v/>
      </c>
      <c r="H3881" s="1" t="str">
        <f>IF($A3881&gt;--RIGHT($A$2,LEN($A$2)-8),"",SUMIF(Table1[SHIFT NOMENCLATURE], $B3881, Table1[EWIA]))</f>
        <v/>
      </c>
      <c r="I3881" s="1" t="str">
        <f>IF($A3881&gt;--RIGHT($A$2,LEN($A$2)-8),"",SUMIF(Table1[SHIFT NOMENCLATURE], $B3881, Table1[EPW]))</f>
        <v/>
      </c>
      <c r="J3881" s="1" t="str">
        <f>IF($A3881&gt;--RIGHT($A$2,LEN($A$2)-8),"",SUMIF(Table1[SHIFT NOMENCLATURE], $B3881, Table1[FVIC KILL]))</f>
        <v/>
      </c>
      <c r="K3881" s="1" t="str">
        <f>IF($A3881&gt;--RIGHT($A$2,LEN($A$2)-8),"",SUMIF(Table1[SHIFT NOMENCLATURE], $B3881, Table1[FVIC MOB]))</f>
        <v/>
      </c>
      <c r="L3881" s="1" t="str">
        <f>IF($A3881&gt;--RIGHT($A$2,LEN($A$2)-8),"",SUMIF(Table1[SHIFT NOMENCLATURE], $B3881, Table1[FVIC FIRE]))</f>
        <v/>
      </c>
      <c r="M3881" s="1" t="str">
        <f>IF($A3881&gt;--RIGHT($A$2,LEN($A$2)-8),"",SUMIF(Table1[SHIFT NOMENCLATURE], $B3881, Table1[FKIA]))</f>
        <v/>
      </c>
      <c r="N3881" s="1" t="str">
        <f>IF($A3881&gt;--RIGHT($A$2,LEN($A$2)-8),"",SUMIF(Table1[SHIFT NOMENCLATURE], $B3881, Table1[FWIA]))</f>
        <v/>
      </c>
      <c r="O3881" s="1" t="str">
        <f>IF($A3881&gt;--RIGHT($A$2,LEN($A$2)-8),"",SUMIF(Table1[SHIFT NOMENCLATURE], $B3881, Table1[DUSTWUN]))</f>
        <v/>
      </c>
    </row>
    <row r="3882" spans="1:15" x14ac:dyDescent="0.25">
      <c r="A3882" s="1" t="str">
        <f t="shared" si="120"/>
        <v/>
      </c>
      <c r="B3882" t="str">
        <f t="shared" si="121"/>
        <v/>
      </c>
      <c r="C3882" s="1" t="str">
        <f>IF($A3882&gt;--RIGHT($A$2,LEN($A$2)-8),"",COUNTIF(Table1[SHIFT NOMENCLATURE],$B3882))</f>
        <v/>
      </c>
      <c r="D3882" s="1" t="str">
        <f>IF($A3882&gt;--RIGHT($A$2,LEN($A$2)-8),"",SUMIF(Table1[SHIFT NOMENCLATURE], $B3882, Table1[EVIC KILL]))</f>
        <v/>
      </c>
      <c r="E3882" s="1" t="str">
        <f>IF($A3882&gt;--RIGHT($A$2,LEN($A$2)-8),"",SUMIF(Table1[SHIFT NOMENCLATURE], $B3882, Table1[EVIC MOB]))</f>
        <v/>
      </c>
      <c r="F3882" s="1" t="str">
        <f>IF($A3882&gt;--RIGHT($A$2,LEN($A$2)-8),"",SUMIF(Table1[SHIFT NOMENCLATURE], $B3882, Table1[EVIC FIRE]))</f>
        <v/>
      </c>
      <c r="G3882" s="1" t="str">
        <f>IF($A3882&gt;--RIGHT($A$2,LEN($A$2)-8),"",SUMIF(Table1[SHIFT NOMENCLATURE], $B3882, Table1[EKIA]))</f>
        <v/>
      </c>
      <c r="H3882" s="1" t="str">
        <f>IF($A3882&gt;--RIGHT($A$2,LEN($A$2)-8),"",SUMIF(Table1[SHIFT NOMENCLATURE], $B3882, Table1[EWIA]))</f>
        <v/>
      </c>
      <c r="I3882" s="1" t="str">
        <f>IF($A3882&gt;--RIGHT($A$2,LEN($A$2)-8),"",SUMIF(Table1[SHIFT NOMENCLATURE], $B3882, Table1[EPW]))</f>
        <v/>
      </c>
      <c r="J3882" s="1" t="str">
        <f>IF($A3882&gt;--RIGHT($A$2,LEN($A$2)-8),"",SUMIF(Table1[SHIFT NOMENCLATURE], $B3882, Table1[FVIC KILL]))</f>
        <v/>
      </c>
      <c r="K3882" s="1" t="str">
        <f>IF($A3882&gt;--RIGHT($A$2,LEN($A$2)-8),"",SUMIF(Table1[SHIFT NOMENCLATURE], $B3882, Table1[FVIC MOB]))</f>
        <v/>
      </c>
      <c r="L3882" s="1" t="str">
        <f>IF($A3882&gt;--RIGHT($A$2,LEN($A$2)-8),"",SUMIF(Table1[SHIFT NOMENCLATURE], $B3882, Table1[FVIC FIRE]))</f>
        <v/>
      </c>
      <c r="M3882" s="1" t="str">
        <f>IF($A3882&gt;--RIGHT($A$2,LEN($A$2)-8),"",SUMIF(Table1[SHIFT NOMENCLATURE], $B3882, Table1[FKIA]))</f>
        <v/>
      </c>
      <c r="N3882" s="1" t="str">
        <f>IF($A3882&gt;--RIGHT($A$2,LEN($A$2)-8),"",SUMIF(Table1[SHIFT NOMENCLATURE], $B3882, Table1[FWIA]))</f>
        <v/>
      </c>
      <c r="O3882" s="1" t="str">
        <f>IF($A3882&gt;--RIGHT($A$2,LEN($A$2)-8),"",SUMIF(Table1[SHIFT NOMENCLATURE], $B3882, Table1[DUSTWUN]))</f>
        <v/>
      </c>
    </row>
    <row r="3883" spans="1:15" x14ac:dyDescent="0.25">
      <c r="A3883" s="1" t="str">
        <f t="shared" si="120"/>
        <v/>
      </c>
      <c r="B3883" t="str">
        <f t="shared" si="121"/>
        <v/>
      </c>
      <c r="C3883" s="1" t="str">
        <f>IF($A3883&gt;--RIGHT($A$2,LEN($A$2)-8),"",COUNTIF(Table1[SHIFT NOMENCLATURE],$B3883))</f>
        <v/>
      </c>
      <c r="D3883" s="1" t="str">
        <f>IF($A3883&gt;--RIGHT($A$2,LEN($A$2)-8),"",SUMIF(Table1[SHIFT NOMENCLATURE], $B3883, Table1[EVIC KILL]))</f>
        <v/>
      </c>
      <c r="E3883" s="1" t="str">
        <f>IF($A3883&gt;--RIGHT($A$2,LEN($A$2)-8),"",SUMIF(Table1[SHIFT NOMENCLATURE], $B3883, Table1[EVIC MOB]))</f>
        <v/>
      </c>
      <c r="F3883" s="1" t="str">
        <f>IF($A3883&gt;--RIGHT($A$2,LEN($A$2)-8),"",SUMIF(Table1[SHIFT NOMENCLATURE], $B3883, Table1[EVIC FIRE]))</f>
        <v/>
      </c>
      <c r="G3883" s="1" t="str">
        <f>IF($A3883&gt;--RIGHT($A$2,LEN($A$2)-8),"",SUMIF(Table1[SHIFT NOMENCLATURE], $B3883, Table1[EKIA]))</f>
        <v/>
      </c>
      <c r="H3883" s="1" t="str">
        <f>IF($A3883&gt;--RIGHT($A$2,LEN($A$2)-8),"",SUMIF(Table1[SHIFT NOMENCLATURE], $B3883, Table1[EWIA]))</f>
        <v/>
      </c>
      <c r="I3883" s="1" t="str">
        <f>IF($A3883&gt;--RIGHT($A$2,LEN($A$2)-8),"",SUMIF(Table1[SHIFT NOMENCLATURE], $B3883, Table1[EPW]))</f>
        <v/>
      </c>
      <c r="J3883" s="1" t="str">
        <f>IF($A3883&gt;--RIGHT($A$2,LEN($A$2)-8),"",SUMIF(Table1[SHIFT NOMENCLATURE], $B3883, Table1[FVIC KILL]))</f>
        <v/>
      </c>
      <c r="K3883" s="1" t="str">
        <f>IF($A3883&gt;--RIGHT($A$2,LEN($A$2)-8),"",SUMIF(Table1[SHIFT NOMENCLATURE], $B3883, Table1[FVIC MOB]))</f>
        <v/>
      </c>
      <c r="L3883" s="1" t="str">
        <f>IF($A3883&gt;--RIGHT($A$2,LEN($A$2)-8),"",SUMIF(Table1[SHIFT NOMENCLATURE], $B3883, Table1[FVIC FIRE]))</f>
        <v/>
      </c>
      <c r="M3883" s="1" t="str">
        <f>IF($A3883&gt;--RIGHT($A$2,LEN($A$2)-8),"",SUMIF(Table1[SHIFT NOMENCLATURE], $B3883, Table1[FKIA]))</f>
        <v/>
      </c>
      <c r="N3883" s="1" t="str">
        <f>IF($A3883&gt;--RIGHT($A$2,LEN($A$2)-8),"",SUMIF(Table1[SHIFT NOMENCLATURE], $B3883, Table1[FWIA]))</f>
        <v/>
      </c>
      <c r="O3883" s="1" t="str">
        <f>IF($A3883&gt;--RIGHT($A$2,LEN($A$2)-8),"",SUMIF(Table1[SHIFT NOMENCLATURE], $B3883, Table1[DUSTWUN]))</f>
        <v/>
      </c>
    </row>
    <row r="3884" spans="1:15" x14ac:dyDescent="0.25">
      <c r="A3884" s="1" t="str">
        <f t="shared" si="120"/>
        <v/>
      </c>
      <c r="B3884" t="str">
        <f t="shared" si="121"/>
        <v/>
      </c>
      <c r="C3884" s="1" t="str">
        <f>IF($A3884&gt;--RIGHT($A$2,LEN($A$2)-8),"",COUNTIF(Table1[SHIFT NOMENCLATURE],$B3884))</f>
        <v/>
      </c>
      <c r="D3884" s="1" t="str">
        <f>IF($A3884&gt;--RIGHT($A$2,LEN($A$2)-8),"",SUMIF(Table1[SHIFT NOMENCLATURE], $B3884, Table1[EVIC KILL]))</f>
        <v/>
      </c>
      <c r="E3884" s="1" t="str">
        <f>IF($A3884&gt;--RIGHT($A$2,LEN($A$2)-8),"",SUMIF(Table1[SHIFT NOMENCLATURE], $B3884, Table1[EVIC MOB]))</f>
        <v/>
      </c>
      <c r="F3884" s="1" t="str">
        <f>IF($A3884&gt;--RIGHT($A$2,LEN($A$2)-8),"",SUMIF(Table1[SHIFT NOMENCLATURE], $B3884, Table1[EVIC FIRE]))</f>
        <v/>
      </c>
      <c r="G3884" s="1" t="str">
        <f>IF($A3884&gt;--RIGHT($A$2,LEN($A$2)-8),"",SUMIF(Table1[SHIFT NOMENCLATURE], $B3884, Table1[EKIA]))</f>
        <v/>
      </c>
      <c r="H3884" s="1" t="str">
        <f>IF($A3884&gt;--RIGHT($A$2,LEN($A$2)-8),"",SUMIF(Table1[SHIFT NOMENCLATURE], $B3884, Table1[EWIA]))</f>
        <v/>
      </c>
      <c r="I3884" s="1" t="str">
        <f>IF($A3884&gt;--RIGHT($A$2,LEN($A$2)-8),"",SUMIF(Table1[SHIFT NOMENCLATURE], $B3884, Table1[EPW]))</f>
        <v/>
      </c>
      <c r="J3884" s="1" t="str">
        <f>IF($A3884&gt;--RIGHT($A$2,LEN($A$2)-8),"",SUMIF(Table1[SHIFT NOMENCLATURE], $B3884, Table1[FVIC KILL]))</f>
        <v/>
      </c>
      <c r="K3884" s="1" t="str">
        <f>IF($A3884&gt;--RIGHT($A$2,LEN($A$2)-8),"",SUMIF(Table1[SHIFT NOMENCLATURE], $B3884, Table1[FVIC MOB]))</f>
        <v/>
      </c>
      <c r="L3884" s="1" t="str">
        <f>IF($A3884&gt;--RIGHT($A$2,LEN($A$2)-8),"",SUMIF(Table1[SHIFT NOMENCLATURE], $B3884, Table1[FVIC FIRE]))</f>
        <v/>
      </c>
      <c r="M3884" s="1" t="str">
        <f>IF($A3884&gt;--RIGHT($A$2,LEN($A$2)-8),"",SUMIF(Table1[SHIFT NOMENCLATURE], $B3884, Table1[FKIA]))</f>
        <v/>
      </c>
      <c r="N3884" s="1" t="str">
        <f>IF($A3884&gt;--RIGHT($A$2,LEN($A$2)-8),"",SUMIF(Table1[SHIFT NOMENCLATURE], $B3884, Table1[FWIA]))</f>
        <v/>
      </c>
      <c r="O3884" s="1" t="str">
        <f>IF($A3884&gt;--RIGHT($A$2,LEN($A$2)-8),"",SUMIF(Table1[SHIFT NOMENCLATURE], $B3884, Table1[DUSTWUN]))</f>
        <v/>
      </c>
    </row>
    <row r="3885" spans="1:15" x14ac:dyDescent="0.25">
      <c r="A3885" s="1" t="str">
        <f t="shared" si="120"/>
        <v/>
      </c>
      <c r="B3885" t="str">
        <f t="shared" si="121"/>
        <v/>
      </c>
      <c r="C3885" s="1" t="str">
        <f>IF($A3885&gt;--RIGHT($A$2,LEN($A$2)-8),"",COUNTIF(Table1[SHIFT NOMENCLATURE],$B3885))</f>
        <v/>
      </c>
      <c r="D3885" s="1" t="str">
        <f>IF($A3885&gt;--RIGHT($A$2,LEN($A$2)-8),"",SUMIF(Table1[SHIFT NOMENCLATURE], $B3885, Table1[EVIC KILL]))</f>
        <v/>
      </c>
      <c r="E3885" s="1" t="str">
        <f>IF($A3885&gt;--RIGHT($A$2,LEN($A$2)-8),"",SUMIF(Table1[SHIFT NOMENCLATURE], $B3885, Table1[EVIC MOB]))</f>
        <v/>
      </c>
      <c r="F3885" s="1" t="str">
        <f>IF($A3885&gt;--RIGHT($A$2,LEN($A$2)-8),"",SUMIF(Table1[SHIFT NOMENCLATURE], $B3885, Table1[EVIC FIRE]))</f>
        <v/>
      </c>
      <c r="G3885" s="1" t="str">
        <f>IF($A3885&gt;--RIGHT($A$2,LEN($A$2)-8),"",SUMIF(Table1[SHIFT NOMENCLATURE], $B3885, Table1[EKIA]))</f>
        <v/>
      </c>
      <c r="H3885" s="1" t="str">
        <f>IF($A3885&gt;--RIGHT($A$2,LEN($A$2)-8),"",SUMIF(Table1[SHIFT NOMENCLATURE], $B3885, Table1[EWIA]))</f>
        <v/>
      </c>
      <c r="I3885" s="1" t="str">
        <f>IF($A3885&gt;--RIGHT($A$2,LEN($A$2)-8),"",SUMIF(Table1[SHIFT NOMENCLATURE], $B3885, Table1[EPW]))</f>
        <v/>
      </c>
      <c r="J3885" s="1" t="str">
        <f>IF($A3885&gt;--RIGHT($A$2,LEN($A$2)-8),"",SUMIF(Table1[SHIFT NOMENCLATURE], $B3885, Table1[FVIC KILL]))</f>
        <v/>
      </c>
      <c r="K3885" s="1" t="str">
        <f>IF($A3885&gt;--RIGHT($A$2,LEN($A$2)-8),"",SUMIF(Table1[SHIFT NOMENCLATURE], $B3885, Table1[FVIC MOB]))</f>
        <v/>
      </c>
      <c r="L3885" s="1" t="str">
        <f>IF($A3885&gt;--RIGHT($A$2,LEN($A$2)-8),"",SUMIF(Table1[SHIFT NOMENCLATURE], $B3885, Table1[FVIC FIRE]))</f>
        <v/>
      </c>
      <c r="M3885" s="1" t="str">
        <f>IF($A3885&gt;--RIGHT($A$2,LEN($A$2)-8),"",SUMIF(Table1[SHIFT NOMENCLATURE], $B3885, Table1[FKIA]))</f>
        <v/>
      </c>
      <c r="N3885" s="1" t="str">
        <f>IF($A3885&gt;--RIGHT($A$2,LEN($A$2)-8),"",SUMIF(Table1[SHIFT NOMENCLATURE], $B3885, Table1[FWIA]))</f>
        <v/>
      </c>
      <c r="O3885" s="1" t="str">
        <f>IF($A3885&gt;--RIGHT($A$2,LEN($A$2)-8),"",SUMIF(Table1[SHIFT NOMENCLATURE], $B3885, Table1[DUSTWUN]))</f>
        <v/>
      </c>
    </row>
    <row r="3886" spans="1:15" x14ac:dyDescent="0.25">
      <c r="A3886" s="1" t="str">
        <f t="shared" si="120"/>
        <v/>
      </c>
      <c r="B3886" t="str">
        <f t="shared" si="121"/>
        <v/>
      </c>
      <c r="C3886" s="1" t="str">
        <f>IF($A3886&gt;--RIGHT($A$2,LEN($A$2)-8),"",COUNTIF(Table1[SHIFT NOMENCLATURE],$B3886))</f>
        <v/>
      </c>
      <c r="D3886" s="1" t="str">
        <f>IF($A3886&gt;--RIGHT($A$2,LEN($A$2)-8),"",SUMIF(Table1[SHIFT NOMENCLATURE], $B3886, Table1[EVIC KILL]))</f>
        <v/>
      </c>
      <c r="E3886" s="1" t="str">
        <f>IF($A3886&gt;--RIGHT($A$2,LEN($A$2)-8),"",SUMIF(Table1[SHIFT NOMENCLATURE], $B3886, Table1[EVIC MOB]))</f>
        <v/>
      </c>
      <c r="F3886" s="1" t="str">
        <f>IF($A3886&gt;--RIGHT($A$2,LEN($A$2)-8),"",SUMIF(Table1[SHIFT NOMENCLATURE], $B3886, Table1[EVIC FIRE]))</f>
        <v/>
      </c>
      <c r="G3886" s="1" t="str">
        <f>IF($A3886&gt;--RIGHT($A$2,LEN($A$2)-8),"",SUMIF(Table1[SHIFT NOMENCLATURE], $B3886, Table1[EKIA]))</f>
        <v/>
      </c>
      <c r="H3886" s="1" t="str">
        <f>IF($A3886&gt;--RIGHT($A$2,LEN($A$2)-8),"",SUMIF(Table1[SHIFT NOMENCLATURE], $B3886, Table1[EWIA]))</f>
        <v/>
      </c>
      <c r="I3886" s="1" t="str">
        <f>IF($A3886&gt;--RIGHT($A$2,LEN($A$2)-8),"",SUMIF(Table1[SHIFT NOMENCLATURE], $B3886, Table1[EPW]))</f>
        <v/>
      </c>
      <c r="J3886" s="1" t="str">
        <f>IF($A3886&gt;--RIGHT($A$2,LEN($A$2)-8),"",SUMIF(Table1[SHIFT NOMENCLATURE], $B3886, Table1[FVIC KILL]))</f>
        <v/>
      </c>
      <c r="K3886" s="1" t="str">
        <f>IF($A3886&gt;--RIGHT($A$2,LEN($A$2)-8),"",SUMIF(Table1[SHIFT NOMENCLATURE], $B3886, Table1[FVIC MOB]))</f>
        <v/>
      </c>
      <c r="L3886" s="1" t="str">
        <f>IF($A3886&gt;--RIGHT($A$2,LEN($A$2)-8),"",SUMIF(Table1[SHIFT NOMENCLATURE], $B3886, Table1[FVIC FIRE]))</f>
        <v/>
      </c>
      <c r="M3886" s="1" t="str">
        <f>IF($A3886&gt;--RIGHT($A$2,LEN($A$2)-8),"",SUMIF(Table1[SHIFT NOMENCLATURE], $B3886, Table1[FKIA]))</f>
        <v/>
      </c>
      <c r="N3886" s="1" t="str">
        <f>IF($A3886&gt;--RIGHT($A$2,LEN($A$2)-8),"",SUMIF(Table1[SHIFT NOMENCLATURE], $B3886, Table1[FWIA]))</f>
        <v/>
      </c>
      <c r="O3886" s="1" t="str">
        <f>IF($A3886&gt;--RIGHT($A$2,LEN($A$2)-8),"",SUMIF(Table1[SHIFT NOMENCLATURE], $B3886, Table1[DUSTWUN]))</f>
        <v/>
      </c>
    </row>
    <row r="3887" spans="1:15" x14ac:dyDescent="0.25">
      <c r="A3887" s="1" t="str">
        <f t="shared" si="120"/>
        <v/>
      </c>
      <c r="B3887" t="str">
        <f t="shared" si="121"/>
        <v/>
      </c>
      <c r="C3887" s="1" t="str">
        <f>IF($A3887&gt;--RIGHT($A$2,LEN($A$2)-8),"",COUNTIF(Table1[SHIFT NOMENCLATURE],$B3887))</f>
        <v/>
      </c>
      <c r="D3887" s="1" t="str">
        <f>IF($A3887&gt;--RIGHT($A$2,LEN($A$2)-8),"",SUMIF(Table1[SHIFT NOMENCLATURE], $B3887, Table1[EVIC KILL]))</f>
        <v/>
      </c>
      <c r="E3887" s="1" t="str">
        <f>IF($A3887&gt;--RIGHT($A$2,LEN($A$2)-8),"",SUMIF(Table1[SHIFT NOMENCLATURE], $B3887, Table1[EVIC MOB]))</f>
        <v/>
      </c>
      <c r="F3887" s="1" t="str">
        <f>IF($A3887&gt;--RIGHT($A$2,LEN($A$2)-8),"",SUMIF(Table1[SHIFT NOMENCLATURE], $B3887, Table1[EVIC FIRE]))</f>
        <v/>
      </c>
      <c r="G3887" s="1" t="str">
        <f>IF($A3887&gt;--RIGHT($A$2,LEN($A$2)-8),"",SUMIF(Table1[SHIFT NOMENCLATURE], $B3887, Table1[EKIA]))</f>
        <v/>
      </c>
      <c r="H3887" s="1" t="str">
        <f>IF($A3887&gt;--RIGHT($A$2,LEN($A$2)-8),"",SUMIF(Table1[SHIFT NOMENCLATURE], $B3887, Table1[EWIA]))</f>
        <v/>
      </c>
      <c r="I3887" s="1" t="str">
        <f>IF($A3887&gt;--RIGHT($A$2,LEN($A$2)-8),"",SUMIF(Table1[SHIFT NOMENCLATURE], $B3887, Table1[EPW]))</f>
        <v/>
      </c>
      <c r="J3887" s="1" t="str">
        <f>IF($A3887&gt;--RIGHT($A$2,LEN($A$2)-8),"",SUMIF(Table1[SHIFT NOMENCLATURE], $B3887, Table1[FVIC KILL]))</f>
        <v/>
      </c>
      <c r="K3887" s="1" t="str">
        <f>IF($A3887&gt;--RIGHT($A$2,LEN($A$2)-8),"",SUMIF(Table1[SHIFT NOMENCLATURE], $B3887, Table1[FVIC MOB]))</f>
        <v/>
      </c>
      <c r="L3887" s="1" t="str">
        <f>IF($A3887&gt;--RIGHT($A$2,LEN($A$2)-8),"",SUMIF(Table1[SHIFT NOMENCLATURE], $B3887, Table1[FVIC FIRE]))</f>
        <v/>
      </c>
      <c r="M3887" s="1" t="str">
        <f>IF($A3887&gt;--RIGHT($A$2,LEN($A$2)-8),"",SUMIF(Table1[SHIFT NOMENCLATURE], $B3887, Table1[FKIA]))</f>
        <v/>
      </c>
      <c r="N3887" s="1" t="str">
        <f>IF($A3887&gt;--RIGHT($A$2,LEN($A$2)-8),"",SUMIF(Table1[SHIFT NOMENCLATURE], $B3887, Table1[FWIA]))</f>
        <v/>
      </c>
      <c r="O3887" s="1" t="str">
        <f>IF($A3887&gt;--RIGHT($A$2,LEN($A$2)-8),"",SUMIF(Table1[SHIFT NOMENCLATURE], $B3887, Table1[DUSTWUN]))</f>
        <v/>
      </c>
    </row>
    <row r="3888" spans="1:15" x14ac:dyDescent="0.25">
      <c r="A3888" s="1" t="str">
        <f t="shared" si="120"/>
        <v/>
      </c>
      <c r="B3888" t="str">
        <f t="shared" si="121"/>
        <v/>
      </c>
      <c r="C3888" s="1" t="str">
        <f>IF($A3888&gt;--RIGHT($A$2,LEN($A$2)-8),"",COUNTIF(Table1[SHIFT NOMENCLATURE],$B3888))</f>
        <v/>
      </c>
      <c r="D3888" s="1" t="str">
        <f>IF($A3888&gt;--RIGHT($A$2,LEN($A$2)-8),"",SUMIF(Table1[SHIFT NOMENCLATURE], $B3888, Table1[EVIC KILL]))</f>
        <v/>
      </c>
      <c r="E3888" s="1" t="str">
        <f>IF($A3888&gt;--RIGHT($A$2,LEN($A$2)-8),"",SUMIF(Table1[SHIFT NOMENCLATURE], $B3888, Table1[EVIC MOB]))</f>
        <v/>
      </c>
      <c r="F3888" s="1" t="str">
        <f>IF($A3888&gt;--RIGHT($A$2,LEN($A$2)-8),"",SUMIF(Table1[SHIFT NOMENCLATURE], $B3888, Table1[EVIC FIRE]))</f>
        <v/>
      </c>
      <c r="G3888" s="1" t="str">
        <f>IF($A3888&gt;--RIGHT($A$2,LEN($A$2)-8),"",SUMIF(Table1[SHIFT NOMENCLATURE], $B3888, Table1[EKIA]))</f>
        <v/>
      </c>
      <c r="H3888" s="1" t="str">
        <f>IF($A3888&gt;--RIGHT($A$2,LEN($A$2)-8),"",SUMIF(Table1[SHIFT NOMENCLATURE], $B3888, Table1[EWIA]))</f>
        <v/>
      </c>
      <c r="I3888" s="1" t="str">
        <f>IF($A3888&gt;--RIGHT($A$2,LEN($A$2)-8),"",SUMIF(Table1[SHIFT NOMENCLATURE], $B3888, Table1[EPW]))</f>
        <v/>
      </c>
      <c r="J3888" s="1" t="str">
        <f>IF($A3888&gt;--RIGHT($A$2,LEN($A$2)-8),"",SUMIF(Table1[SHIFT NOMENCLATURE], $B3888, Table1[FVIC KILL]))</f>
        <v/>
      </c>
      <c r="K3888" s="1" t="str">
        <f>IF($A3888&gt;--RIGHT($A$2,LEN($A$2)-8),"",SUMIF(Table1[SHIFT NOMENCLATURE], $B3888, Table1[FVIC MOB]))</f>
        <v/>
      </c>
      <c r="L3888" s="1" t="str">
        <f>IF($A3888&gt;--RIGHT($A$2,LEN($A$2)-8),"",SUMIF(Table1[SHIFT NOMENCLATURE], $B3888, Table1[FVIC FIRE]))</f>
        <v/>
      </c>
      <c r="M3888" s="1" t="str">
        <f>IF($A3888&gt;--RIGHT($A$2,LEN($A$2)-8),"",SUMIF(Table1[SHIFT NOMENCLATURE], $B3888, Table1[FKIA]))</f>
        <v/>
      </c>
      <c r="N3888" s="1" t="str">
        <f>IF($A3888&gt;--RIGHT($A$2,LEN($A$2)-8),"",SUMIF(Table1[SHIFT NOMENCLATURE], $B3888, Table1[FWIA]))</f>
        <v/>
      </c>
      <c r="O3888" s="1" t="str">
        <f>IF($A3888&gt;--RIGHT($A$2,LEN($A$2)-8),"",SUMIF(Table1[SHIFT NOMENCLATURE], $B3888, Table1[DUSTWUN]))</f>
        <v/>
      </c>
    </row>
    <row r="3889" spans="1:15" x14ac:dyDescent="0.25">
      <c r="A3889" s="1" t="str">
        <f t="shared" si="120"/>
        <v/>
      </c>
      <c r="B3889" t="str">
        <f t="shared" si="121"/>
        <v/>
      </c>
      <c r="C3889" s="1" t="str">
        <f>IF($A3889&gt;--RIGHT($A$2,LEN($A$2)-8),"",COUNTIF(Table1[SHIFT NOMENCLATURE],$B3889))</f>
        <v/>
      </c>
      <c r="D3889" s="1" t="str">
        <f>IF($A3889&gt;--RIGHT($A$2,LEN($A$2)-8),"",SUMIF(Table1[SHIFT NOMENCLATURE], $B3889, Table1[EVIC KILL]))</f>
        <v/>
      </c>
      <c r="E3889" s="1" t="str">
        <f>IF($A3889&gt;--RIGHT($A$2,LEN($A$2)-8),"",SUMIF(Table1[SHIFT NOMENCLATURE], $B3889, Table1[EVIC MOB]))</f>
        <v/>
      </c>
      <c r="F3889" s="1" t="str">
        <f>IF($A3889&gt;--RIGHT($A$2,LEN($A$2)-8),"",SUMIF(Table1[SHIFT NOMENCLATURE], $B3889, Table1[EVIC FIRE]))</f>
        <v/>
      </c>
      <c r="G3889" s="1" t="str">
        <f>IF($A3889&gt;--RIGHT($A$2,LEN($A$2)-8),"",SUMIF(Table1[SHIFT NOMENCLATURE], $B3889, Table1[EKIA]))</f>
        <v/>
      </c>
      <c r="H3889" s="1" t="str">
        <f>IF($A3889&gt;--RIGHT($A$2,LEN($A$2)-8),"",SUMIF(Table1[SHIFT NOMENCLATURE], $B3889, Table1[EWIA]))</f>
        <v/>
      </c>
      <c r="I3889" s="1" t="str">
        <f>IF($A3889&gt;--RIGHT($A$2,LEN($A$2)-8),"",SUMIF(Table1[SHIFT NOMENCLATURE], $B3889, Table1[EPW]))</f>
        <v/>
      </c>
      <c r="J3889" s="1" t="str">
        <f>IF($A3889&gt;--RIGHT($A$2,LEN($A$2)-8),"",SUMIF(Table1[SHIFT NOMENCLATURE], $B3889, Table1[FVIC KILL]))</f>
        <v/>
      </c>
      <c r="K3889" s="1" t="str">
        <f>IF($A3889&gt;--RIGHT($A$2,LEN($A$2)-8),"",SUMIF(Table1[SHIFT NOMENCLATURE], $B3889, Table1[FVIC MOB]))</f>
        <v/>
      </c>
      <c r="L3889" s="1" t="str">
        <f>IF($A3889&gt;--RIGHT($A$2,LEN($A$2)-8),"",SUMIF(Table1[SHIFT NOMENCLATURE], $B3889, Table1[FVIC FIRE]))</f>
        <v/>
      </c>
      <c r="M3889" s="1" t="str">
        <f>IF($A3889&gt;--RIGHT($A$2,LEN($A$2)-8),"",SUMIF(Table1[SHIFT NOMENCLATURE], $B3889, Table1[FKIA]))</f>
        <v/>
      </c>
      <c r="N3889" s="1" t="str">
        <f>IF($A3889&gt;--RIGHT($A$2,LEN($A$2)-8),"",SUMIF(Table1[SHIFT NOMENCLATURE], $B3889, Table1[FWIA]))</f>
        <v/>
      </c>
      <c r="O3889" s="1" t="str">
        <f>IF($A3889&gt;--RIGHT($A$2,LEN($A$2)-8),"",SUMIF(Table1[SHIFT NOMENCLATURE], $B3889, Table1[DUSTWUN]))</f>
        <v/>
      </c>
    </row>
    <row r="3890" spans="1:15" x14ac:dyDescent="0.25">
      <c r="A3890" s="1" t="str">
        <f t="shared" si="120"/>
        <v/>
      </c>
      <c r="B3890" t="str">
        <f t="shared" si="121"/>
        <v/>
      </c>
      <c r="C3890" s="1" t="str">
        <f>IF($A3890&gt;--RIGHT($A$2,LEN($A$2)-8),"",COUNTIF(Table1[SHIFT NOMENCLATURE],$B3890))</f>
        <v/>
      </c>
      <c r="D3890" s="1" t="str">
        <f>IF($A3890&gt;--RIGHT($A$2,LEN($A$2)-8),"",SUMIF(Table1[SHIFT NOMENCLATURE], $B3890, Table1[EVIC KILL]))</f>
        <v/>
      </c>
      <c r="E3890" s="1" t="str">
        <f>IF($A3890&gt;--RIGHT($A$2,LEN($A$2)-8),"",SUMIF(Table1[SHIFT NOMENCLATURE], $B3890, Table1[EVIC MOB]))</f>
        <v/>
      </c>
      <c r="F3890" s="1" t="str">
        <f>IF($A3890&gt;--RIGHT($A$2,LEN($A$2)-8),"",SUMIF(Table1[SHIFT NOMENCLATURE], $B3890, Table1[EVIC FIRE]))</f>
        <v/>
      </c>
      <c r="G3890" s="1" t="str">
        <f>IF($A3890&gt;--RIGHT($A$2,LEN($A$2)-8),"",SUMIF(Table1[SHIFT NOMENCLATURE], $B3890, Table1[EKIA]))</f>
        <v/>
      </c>
      <c r="H3890" s="1" t="str">
        <f>IF($A3890&gt;--RIGHT($A$2,LEN($A$2)-8),"",SUMIF(Table1[SHIFT NOMENCLATURE], $B3890, Table1[EWIA]))</f>
        <v/>
      </c>
      <c r="I3890" s="1" t="str">
        <f>IF($A3890&gt;--RIGHT($A$2,LEN($A$2)-8),"",SUMIF(Table1[SHIFT NOMENCLATURE], $B3890, Table1[EPW]))</f>
        <v/>
      </c>
      <c r="J3890" s="1" t="str">
        <f>IF($A3890&gt;--RIGHT($A$2,LEN($A$2)-8),"",SUMIF(Table1[SHIFT NOMENCLATURE], $B3890, Table1[FVIC KILL]))</f>
        <v/>
      </c>
      <c r="K3890" s="1" t="str">
        <f>IF($A3890&gt;--RIGHT($A$2,LEN($A$2)-8),"",SUMIF(Table1[SHIFT NOMENCLATURE], $B3890, Table1[FVIC MOB]))</f>
        <v/>
      </c>
      <c r="L3890" s="1" t="str">
        <f>IF($A3890&gt;--RIGHT($A$2,LEN($A$2)-8),"",SUMIF(Table1[SHIFT NOMENCLATURE], $B3890, Table1[FVIC FIRE]))</f>
        <v/>
      </c>
      <c r="M3890" s="1" t="str">
        <f>IF($A3890&gt;--RIGHT($A$2,LEN($A$2)-8),"",SUMIF(Table1[SHIFT NOMENCLATURE], $B3890, Table1[FKIA]))</f>
        <v/>
      </c>
      <c r="N3890" s="1" t="str">
        <f>IF($A3890&gt;--RIGHT($A$2,LEN($A$2)-8),"",SUMIF(Table1[SHIFT NOMENCLATURE], $B3890, Table1[FWIA]))</f>
        <v/>
      </c>
      <c r="O3890" s="1" t="str">
        <f>IF($A3890&gt;--RIGHT($A$2,LEN($A$2)-8),"",SUMIF(Table1[SHIFT NOMENCLATURE], $B3890, Table1[DUSTWUN]))</f>
        <v/>
      </c>
    </row>
    <row r="3891" spans="1:15" x14ac:dyDescent="0.25">
      <c r="A3891" s="1" t="str">
        <f t="shared" si="120"/>
        <v/>
      </c>
      <c r="B3891" t="str">
        <f t="shared" si="121"/>
        <v/>
      </c>
      <c r="C3891" s="1" t="str">
        <f>IF($A3891&gt;--RIGHT($A$2,LEN($A$2)-8),"",COUNTIF(Table1[SHIFT NOMENCLATURE],$B3891))</f>
        <v/>
      </c>
      <c r="D3891" s="1" t="str">
        <f>IF($A3891&gt;--RIGHT($A$2,LEN($A$2)-8),"",SUMIF(Table1[SHIFT NOMENCLATURE], $B3891, Table1[EVIC KILL]))</f>
        <v/>
      </c>
      <c r="E3891" s="1" t="str">
        <f>IF($A3891&gt;--RIGHT($A$2,LEN($A$2)-8),"",SUMIF(Table1[SHIFT NOMENCLATURE], $B3891, Table1[EVIC MOB]))</f>
        <v/>
      </c>
      <c r="F3891" s="1" t="str">
        <f>IF($A3891&gt;--RIGHT($A$2,LEN($A$2)-8),"",SUMIF(Table1[SHIFT NOMENCLATURE], $B3891, Table1[EVIC FIRE]))</f>
        <v/>
      </c>
      <c r="G3891" s="1" t="str">
        <f>IF($A3891&gt;--RIGHT($A$2,LEN($A$2)-8),"",SUMIF(Table1[SHIFT NOMENCLATURE], $B3891, Table1[EKIA]))</f>
        <v/>
      </c>
      <c r="H3891" s="1" t="str">
        <f>IF($A3891&gt;--RIGHT($A$2,LEN($A$2)-8),"",SUMIF(Table1[SHIFT NOMENCLATURE], $B3891, Table1[EWIA]))</f>
        <v/>
      </c>
      <c r="I3891" s="1" t="str">
        <f>IF($A3891&gt;--RIGHT($A$2,LEN($A$2)-8),"",SUMIF(Table1[SHIFT NOMENCLATURE], $B3891, Table1[EPW]))</f>
        <v/>
      </c>
      <c r="J3891" s="1" t="str">
        <f>IF($A3891&gt;--RIGHT($A$2,LEN($A$2)-8),"",SUMIF(Table1[SHIFT NOMENCLATURE], $B3891, Table1[FVIC KILL]))</f>
        <v/>
      </c>
      <c r="K3891" s="1" t="str">
        <f>IF($A3891&gt;--RIGHT($A$2,LEN($A$2)-8),"",SUMIF(Table1[SHIFT NOMENCLATURE], $B3891, Table1[FVIC MOB]))</f>
        <v/>
      </c>
      <c r="L3891" s="1" t="str">
        <f>IF($A3891&gt;--RIGHT($A$2,LEN($A$2)-8),"",SUMIF(Table1[SHIFT NOMENCLATURE], $B3891, Table1[FVIC FIRE]))</f>
        <v/>
      </c>
      <c r="M3891" s="1" t="str">
        <f>IF($A3891&gt;--RIGHT($A$2,LEN($A$2)-8),"",SUMIF(Table1[SHIFT NOMENCLATURE], $B3891, Table1[FKIA]))</f>
        <v/>
      </c>
      <c r="N3891" s="1" t="str">
        <f>IF($A3891&gt;--RIGHT($A$2,LEN($A$2)-8),"",SUMIF(Table1[SHIFT NOMENCLATURE], $B3891, Table1[FWIA]))</f>
        <v/>
      </c>
      <c r="O3891" s="1" t="str">
        <f>IF($A3891&gt;--RIGHT($A$2,LEN($A$2)-8),"",SUMIF(Table1[SHIFT NOMENCLATURE], $B3891, Table1[DUSTWUN]))</f>
        <v/>
      </c>
    </row>
    <row r="3892" spans="1:15" x14ac:dyDescent="0.25">
      <c r="A3892" s="1" t="str">
        <f t="shared" si="120"/>
        <v/>
      </c>
      <c r="B3892" t="str">
        <f t="shared" si="121"/>
        <v/>
      </c>
      <c r="C3892" s="1" t="str">
        <f>IF($A3892&gt;--RIGHT($A$2,LEN($A$2)-8),"",COUNTIF(Table1[SHIFT NOMENCLATURE],$B3892))</f>
        <v/>
      </c>
      <c r="D3892" s="1" t="str">
        <f>IF($A3892&gt;--RIGHT($A$2,LEN($A$2)-8),"",SUMIF(Table1[SHIFT NOMENCLATURE], $B3892, Table1[EVIC KILL]))</f>
        <v/>
      </c>
      <c r="E3892" s="1" t="str">
        <f>IF($A3892&gt;--RIGHT($A$2,LEN($A$2)-8),"",SUMIF(Table1[SHIFT NOMENCLATURE], $B3892, Table1[EVIC MOB]))</f>
        <v/>
      </c>
      <c r="F3892" s="1" t="str">
        <f>IF($A3892&gt;--RIGHT($A$2,LEN($A$2)-8),"",SUMIF(Table1[SHIFT NOMENCLATURE], $B3892, Table1[EVIC FIRE]))</f>
        <v/>
      </c>
      <c r="G3892" s="1" t="str">
        <f>IF($A3892&gt;--RIGHT($A$2,LEN($A$2)-8),"",SUMIF(Table1[SHIFT NOMENCLATURE], $B3892, Table1[EKIA]))</f>
        <v/>
      </c>
      <c r="H3892" s="1" t="str">
        <f>IF($A3892&gt;--RIGHT($A$2,LEN($A$2)-8),"",SUMIF(Table1[SHIFT NOMENCLATURE], $B3892, Table1[EWIA]))</f>
        <v/>
      </c>
      <c r="I3892" s="1" t="str">
        <f>IF($A3892&gt;--RIGHT($A$2,LEN($A$2)-8),"",SUMIF(Table1[SHIFT NOMENCLATURE], $B3892, Table1[EPW]))</f>
        <v/>
      </c>
      <c r="J3892" s="1" t="str">
        <f>IF($A3892&gt;--RIGHT($A$2,LEN($A$2)-8),"",SUMIF(Table1[SHIFT NOMENCLATURE], $B3892, Table1[FVIC KILL]))</f>
        <v/>
      </c>
      <c r="K3892" s="1" t="str">
        <f>IF($A3892&gt;--RIGHT($A$2,LEN($A$2)-8),"",SUMIF(Table1[SHIFT NOMENCLATURE], $B3892, Table1[FVIC MOB]))</f>
        <v/>
      </c>
      <c r="L3892" s="1" t="str">
        <f>IF($A3892&gt;--RIGHT($A$2,LEN($A$2)-8),"",SUMIF(Table1[SHIFT NOMENCLATURE], $B3892, Table1[FVIC FIRE]))</f>
        <v/>
      </c>
      <c r="M3892" s="1" t="str">
        <f>IF($A3892&gt;--RIGHT($A$2,LEN($A$2)-8),"",SUMIF(Table1[SHIFT NOMENCLATURE], $B3892, Table1[FKIA]))</f>
        <v/>
      </c>
      <c r="N3892" s="1" t="str">
        <f>IF($A3892&gt;--RIGHT($A$2,LEN($A$2)-8),"",SUMIF(Table1[SHIFT NOMENCLATURE], $B3892, Table1[FWIA]))</f>
        <v/>
      </c>
      <c r="O3892" s="1" t="str">
        <f>IF($A3892&gt;--RIGHT($A$2,LEN($A$2)-8),"",SUMIF(Table1[SHIFT NOMENCLATURE], $B3892, Table1[DUSTWUN]))</f>
        <v/>
      </c>
    </row>
    <row r="3893" spans="1:15" x14ac:dyDescent="0.25">
      <c r="A3893" s="1" t="str">
        <f t="shared" si="120"/>
        <v/>
      </c>
      <c r="B3893" t="str">
        <f t="shared" si="121"/>
        <v/>
      </c>
      <c r="C3893" s="1" t="str">
        <f>IF($A3893&gt;--RIGHT($A$2,LEN($A$2)-8),"",COUNTIF(Table1[SHIFT NOMENCLATURE],$B3893))</f>
        <v/>
      </c>
      <c r="D3893" s="1" t="str">
        <f>IF($A3893&gt;--RIGHT($A$2,LEN($A$2)-8),"",SUMIF(Table1[SHIFT NOMENCLATURE], $B3893, Table1[EVIC KILL]))</f>
        <v/>
      </c>
      <c r="E3893" s="1" t="str">
        <f>IF($A3893&gt;--RIGHT($A$2,LEN($A$2)-8),"",SUMIF(Table1[SHIFT NOMENCLATURE], $B3893, Table1[EVIC MOB]))</f>
        <v/>
      </c>
      <c r="F3893" s="1" t="str">
        <f>IF($A3893&gt;--RIGHT($A$2,LEN($A$2)-8),"",SUMIF(Table1[SHIFT NOMENCLATURE], $B3893, Table1[EVIC FIRE]))</f>
        <v/>
      </c>
      <c r="G3893" s="1" t="str">
        <f>IF($A3893&gt;--RIGHT($A$2,LEN($A$2)-8),"",SUMIF(Table1[SHIFT NOMENCLATURE], $B3893, Table1[EKIA]))</f>
        <v/>
      </c>
      <c r="H3893" s="1" t="str">
        <f>IF($A3893&gt;--RIGHT($A$2,LEN($A$2)-8),"",SUMIF(Table1[SHIFT NOMENCLATURE], $B3893, Table1[EWIA]))</f>
        <v/>
      </c>
      <c r="I3893" s="1" t="str">
        <f>IF($A3893&gt;--RIGHT($A$2,LEN($A$2)-8),"",SUMIF(Table1[SHIFT NOMENCLATURE], $B3893, Table1[EPW]))</f>
        <v/>
      </c>
      <c r="J3893" s="1" t="str">
        <f>IF($A3893&gt;--RIGHT($A$2,LEN($A$2)-8),"",SUMIF(Table1[SHIFT NOMENCLATURE], $B3893, Table1[FVIC KILL]))</f>
        <v/>
      </c>
      <c r="K3893" s="1" t="str">
        <f>IF($A3893&gt;--RIGHT($A$2,LEN($A$2)-8),"",SUMIF(Table1[SHIFT NOMENCLATURE], $B3893, Table1[FVIC MOB]))</f>
        <v/>
      </c>
      <c r="L3893" s="1" t="str">
        <f>IF($A3893&gt;--RIGHT($A$2,LEN($A$2)-8),"",SUMIF(Table1[SHIFT NOMENCLATURE], $B3893, Table1[FVIC FIRE]))</f>
        <v/>
      </c>
      <c r="M3893" s="1" t="str">
        <f>IF($A3893&gt;--RIGHT($A$2,LEN($A$2)-8),"",SUMIF(Table1[SHIFT NOMENCLATURE], $B3893, Table1[FKIA]))</f>
        <v/>
      </c>
      <c r="N3893" s="1" t="str">
        <f>IF($A3893&gt;--RIGHT($A$2,LEN($A$2)-8),"",SUMIF(Table1[SHIFT NOMENCLATURE], $B3893, Table1[FWIA]))</f>
        <v/>
      </c>
      <c r="O3893" s="1" t="str">
        <f>IF($A3893&gt;--RIGHT($A$2,LEN($A$2)-8),"",SUMIF(Table1[SHIFT NOMENCLATURE], $B3893, Table1[DUSTWUN]))</f>
        <v/>
      </c>
    </row>
    <row r="3894" spans="1:15" x14ac:dyDescent="0.25">
      <c r="A3894" s="1" t="str">
        <f t="shared" si="120"/>
        <v/>
      </c>
      <c r="B3894" t="str">
        <f t="shared" si="121"/>
        <v/>
      </c>
      <c r="C3894" s="1" t="str">
        <f>IF($A3894&gt;--RIGHT($A$2,LEN($A$2)-8),"",COUNTIF(Table1[SHIFT NOMENCLATURE],$B3894))</f>
        <v/>
      </c>
      <c r="D3894" s="1" t="str">
        <f>IF($A3894&gt;--RIGHT($A$2,LEN($A$2)-8),"",SUMIF(Table1[SHIFT NOMENCLATURE], $B3894, Table1[EVIC KILL]))</f>
        <v/>
      </c>
      <c r="E3894" s="1" t="str">
        <f>IF($A3894&gt;--RIGHT($A$2,LEN($A$2)-8),"",SUMIF(Table1[SHIFT NOMENCLATURE], $B3894, Table1[EVIC MOB]))</f>
        <v/>
      </c>
      <c r="F3894" s="1" t="str">
        <f>IF($A3894&gt;--RIGHT($A$2,LEN($A$2)-8),"",SUMIF(Table1[SHIFT NOMENCLATURE], $B3894, Table1[EVIC FIRE]))</f>
        <v/>
      </c>
      <c r="G3894" s="1" t="str">
        <f>IF($A3894&gt;--RIGHT($A$2,LEN($A$2)-8),"",SUMIF(Table1[SHIFT NOMENCLATURE], $B3894, Table1[EKIA]))</f>
        <v/>
      </c>
      <c r="H3894" s="1" t="str">
        <f>IF($A3894&gt;--RIGHT($A$2,LEN($A$2)-8),"",SUMIF(Table1[SHIFT NOMENCLATURE], $B3894, Table1[EWIA]))</f>
        <v/>
      </c>
      <c r="I3894" s="1" t="str">
        <f>IF($A3894&gt;--RIGHT($A$2,LEN($A$2)-8),"",SUMIF(Table1[SHIFT NOMENCLATURE], $B3894, Table1[EPW]))</f>
        <v/>
      </c>
      <c r="J3894" s="1" t="str">
        <f>IF($A3894&gt;--RIGHT($A$2,LEN($A$2)-8),"",SUMIF(Table1[SHIFT NOMENCLATURE], $B3894, Table1[FVIC KILL]))</f>
        <v/>
      </c>
      <c r="K3894" s="1" t="str">
        <f>IF($A3894&gt;--RIGHT($A$2,LEN($A$2)-8),"",SUMIF(Table1[SHIFT NOMENCLATURE], $B3894, Table1[FVIC MOB]))</f>
        <v/>
      </c>
      <c r="L3894" s="1" t="str">
        <f>IF($A3894&gt;--RIGHT($A$2,LEN($A$2)-8),"",SUMIF(Table1[SHIFT NOMENCLATURE], $B3894, Table1[FVIC FIRE]))</f>
        <v/>
      </c>
      <c r="M3894" s="1" t="str">
        <f>IF($A3894&gt;--RIGHT($A$2,LEN($A$2)-8),"",SUMIF(Table1[SHIFT NOMENCLATURE], $B3894, Table1[FKIA]))</f>
        <v/>
      </c>
      <c r="N3894" s="1" t="str">
        <f>IF($A3894&gt;--RIGHT($A$2,LEN($A$2)-8),"",SUMIF(Table1[SHIFT NOMENCLATURE], $B3894, Table1[FWIA]))</f>
        <v/>
      </c>
      <c r="O3894" s="1" t="str">
        <f>IF($A3894&gt;--RIGHT($A$2,LEN($A$2)-8),"",SUMIF(Table1[SHIFT NOMENCLATURE], $B3894, Table1[DUSTWUN]))</f>
        <v/>
      </c>
    </row>
    <row r="3895" spans="1:15" x14ac:dyDescent="0.25">
      <c r="A3895" s="1" t="str">
        <f t="shared" si="120"/>
        <v/>
      </c>
      <c r="B3895" t="str">
        <f t="shared" si="121"/>
        <v/>
      </c>
      <c r="C3895" s="1" t="str">
        <f>IF($A3895&gt;--RIGHT($A$2,LEN($A$2)-8),"",COUNTIF(Table1[SHIFT NOMENCLATURE],$B3895))</f>
        <v/>
      </c>
      <c r="D3895" s="1" t="str">
        <f>IF($A3895&gt;--RIGHT($A$2,LEN($A$2)-8),"",SUMIF(Table1[SHIFT NOMENCLATURE], $B3895, Table1[EVIC KILL]))</f>
        <v/>
      </c>
      <c r="E3895" s="1" t="str">
        <f>IF($A3895&gt;--RIGHT($A$2,LEN($A$2)-8),"",SUMIF(Table1[SHIFT NOMENCLATURE], $B3895, Table1[EVIC MOB]))</f>
        <v/>
      </c>
      <c r="F3895" s="1" t="str">
        <f>IF($A3895&gt;--RIGHT($A$2,LEN($A$2)-8),"",SUMIF(Table1[SHIFT NOMENCLATURE], $B3895, Table1[EVIC FIRE]))</f>
        <v/>
      </c>
      <c r="G3895" s="1" t="str">
        <f>IF($A3895&gt;--RIGHT($A$2,LEN($A$2)-8),"",SUMIF(Table1[SHIFT NOMENCLATURE], $B3895, Table1[EKIA]))</f>
        <v/>
      </c>
      <c r="H3895" s="1" t="str">
        <f>IF($A3895&gt;--RIGHT($A$2,LEN($A$2)-8),"",SUMIF(Table1[SHIFT NOMENCLATURE], $B3895, Table1[EWIA]))</f>
        <v/>
      </c>
      <c r="I3895" s="1" t="str">
        <f>IF($A3895&gt;--RIGHT($A$2,LEN($A$2)-8),"",SUMIF(Table1[SHIFT NOMENCLATURE], $B3895, Table1[EPW]))</f>
        <v/>
      </c>
      <c r="J3895" s="1" t="str">
        <f>IF($A3895&gt;--RIGHT($A$2,LEN($A$2)-8),"",SUMIF(Table1[SHIFT NOMENCLATURE], $B3895, Table1[FVIC KILL]))</f>
        <v/>
      </c>
      <c r="K3895" s="1" t="str">
        <f>IF($A3895&gt;--RIGHT($A$2,LEN($A$2)-8),"",SUMIF(Table1[SHIFT NOMENCLATURE], $B3895, Table1[FVIC MOB]))</f>
        <v/>
      </c>
      <c r="L3895" s="1" t="str">
        <f>IF($A3895&gt;--RIGHT($A$2,LEN($A$2)-8),"",SUMIF(Table1[SHIFT NOMENCLATURE], $B3895, Table1[FVIC FIRE]))</f>
        <v/>
      </c>
      <c r="M3895" s="1" t="str">
        <f>IF($A3895&gt;--RIGHT($A$2,LEN($A$2)-8),"",SUMIF(Table1[SHIFT NOMENCLATURE], $B3895, Table1[FKIA]))</f>
        <v/>
      </c>
      <c r="N3895" s="1" t="str">
        <f>IF($A3895&gt;--RIGHT($A$2,LEN($A$2)-8),"",SUMIF(Table1[SHIFT NOMENCLATURE], $B3895, Table1[FWIA]))</f>
        <v/>
      </c>
      <c r="O3895" s="1" t="str">
        <f>IF($A3895&gt;--RIGHT($A$2,LEN($A$2)-8),"",SUMIF(Table1[SHIFT NOMENCLATURE], $B3895, Table1[DUSTWUN]))</f>
        <v/>
      </c>
    </row>
    <row r="3896" spans="1:15" x14ac:dyDescent="0.25">
      <c r="A3896" s="1" t="str">
        <f t="shared" si="120"/>
        <v/>
      </c>
      <c r="B3896" t="str">
        <f t="shared" si="121"/>
        <v/>
      </c>
      <c r="C3896" s="1" t="str">
        <f>IF($A3896&gt;--RIGHT($A$2,LEN($A$2)-8),"",COUNTIF(Table1[SHIFT NOMENCLATURE],$B3896))</f>
        <v/>
      </c>
      <c r="D3896" s="1" t="str">
        <f>IF($A3896&gt;--RIGHT($A$2,LEN($A$2)-8),"",SUMIF(Table1[SHIFT NOMENCLATURE], $B3896, Table1[EVIC KILL]))</f>
        <v/>
      </c>
      <c r="E3896" s="1" t="str">
        <f>IF($A3896&gt;--RIGHT($A$2,LEN($A$2)-8),"",SUMIF(Table1[SHIFT NOMENCLATURE], $B3896, Table1[EVIC MOB]))</f>
        <v/>
      </c>
      <c r="F3896" s="1" t="str">
        <f>IF($A3896&gt;--RIGHT($A$2,LEN($A$2)-8),"",SUMIF(Table1[SHIFT NOMENCLATURE], $B3896, Table1[EVIC FIRE]))</f>
        <v/>
      </c>
      <c r="G3896" s="1" t="str">
        <f>IF($A3896&gt;--RIGHT($A$2,LEN($A$2)-8),"",SUMIF(Table1[SHIFT NOMENCLATURE], $B3896, Table1[EKIA]))</f>
        <v/>
      </c>
      <c r="H3896" s="1" t="str">
        <f>IF($A3896&gt;--RIGHT($A$2,LEN($A$2)-8),"",SUMIF(Table1[SHIFT NOMENCLATURE], $B3896, Table1[EWIA]))</f>
        <v/>
      </c>
      <c r="I3896" s="1" t="str">
        <f>IF($A3896&gt;--RIGHT($A$2,LEN($A$2)-8),"",SUMIF(Table1[SHIFT NOMENCLATURE], $B3896, Table1[EPW]))</f>
        <v/>
      </c>
      <c r="J3896" s="1" t="str">
        <f>IF($A3896&gt;--RIGHT($A$2,LEN($A$2)-8),"",SUMIF(Table1[SHIFT NOMENCLATURE], $B3896, Table1[FVIC KILL]))</f>
        <v/>
      </c>
      <c r="K3896" s="1" t="str">
        <f>IF($A3896&gt;--RIGHT($A$2,LEN($A$2)-8),"",SUMIF(Table1[SHIFT NOMENCLATURE], $B3896, Table1[FVIC MOB]))</f>
        <v/>
      </c>
      <c r="L3896" s="1" t="str">
        <f>IF($A3896&gt;--RIGHT($A$2,LEN($A$2)-8),"",SUMIF(Table1[SHIFT NOMENCLATURE], $B3896, Table1[FVIC FIRE]))</f>
        <v/>
      </c>
      <c r="M3896" s="1" t="str">
        <f>IF($A3896&gt;--RIGHT($A$2,LEN($A$2)-8),"",SUMIF(Table1[SHIFT NOMENCLATURE], $B3896, Table1[FKIA]))</f>
        <v/>
      </c>
      <c r="N3896" s="1" t="str">
        <f>IF($A3896&gt;--RIGHT($A$2,LEN($A$2)-8),"",SUMIF(Table1[SHIFT NOMENCLATURE], $B3896, Table1[FWIA]))</f>
        <v/>
      </c>
      <c r="O3896" s="1" t="str">
        <f>IF($A3896&gt;--RIGHT($A$2,LEN($A$2)-8),"",SUMIF(Table1[SHIFT NOMENCLATURE], $B3896, Table1[DUSTWUN]))</f>
        <v/>
      </c>
    </row>
    <row r="3897" spans="1:15" x14ac:dyDescent="0.25">
      <c r="A3897" s="1" t="str">
        <f t="shared" si="120"/>
        <v/>
      </c>
      <c r="B3897" t="str">
        <f t="shared" si="121"/>
        <v/>
      </c>
      <c r="C3897" s="1" t="str">
        <f>IF($A3897&gt;--RIGHT($A$2,LEN($A$2)-8),"",COUNTIF(Table1[SHIFT NOMENCLATURE],$B3897))</f>
        <v/>
      </c>
      <c r="D3897" s="1" t="str">
        <f>IF($A3897&gt;--RIGHT($A$2,LEN($A$2)-8),"",SUMIF(Table1[SHIFT NOMENCLATURE], $B3897, Table1[EVIC KILL]))</f>
        <v/>
      </c>
      <c r="E3897" s="1" t="str">
        <f>IF($A3897&gt;--RIGHT($A$2,LEN($A$2)-8),"",SUMIF(Table1[SHIFT NOMENCLATURE], $B3897, Table1[EVIC MOB]))</f>
        <v/>
      </c>
      <c r="F3897" s="1" t="str">
        <f>IF($A3897&gt;--RIGHT($A$2,LEN($A$2)-8),"",SUMIF(Table1[SHIFT NOMENCLATURE], $B3897, Table1[EVIC FIRE]))</f>
        <v/>
      </c>
      <c r="G3897" s="1" t="str">
        <f>IF($A3897&gt;--RIGHT($A$2,LEN($A$2)-8),"",SUMIF(Table1[SHIFT NOMENCLATURE], $B3897, Table1[EKIA]))</f>
        <v/>
      </c>
      <c r="H3897" s="1" t="str">
        <f>IF($A3897&gt;--RIGHT($A$2,LEN($A$2)-8),"",SUMIF(Table1[SHIFT NOMENCLATURE], $B3897, Table1[EWIA]))</f>
        <v/>
      </c>
      <c r="I3897" s="1" t="str">
        <f>IF($A3897&gt;--RIGHT($A$2,LEN($A$2)-8),"",SUMIF(Table1[SHIFT NOMENCLATURE], $B3897, Table1[EPW]))</f>
        <v/>
      </c>
      <c r="J3897" s="1" t="str">
        <f>IF($A3897&gt;--RIGHT($A$2,LEN($A$2)-8),"",SUMIF(Table1[SHIFT NOMENCLATURE], $B3897, Table1[FVIC KILL]))</f>
        <v/>
      </c>
      <c r="K3897" s="1" t="str">
        <f>IF($A3897&gt;--RIGHT($A$2,LEN($A$2)-8),"",SUMIF(Table1[SHIFT NOMENCLATURE], $B3897, Table1[FVIC MOB]))</f>
        <v/>
      </c>
      <c r="L3897" s="1" t="str">
        <f>IF($A3897&gt;--RIGHT($A$2,LEN($A$2)-8),"",SUMIF(Table1[SHIFT NOMENCLATURE], $B3897, Table1[FVIC FIRE]))</f>
        <v/>
      </c>
      <c r="M3897" s="1" t="str">
        <f>IF($A3897&gt;--RIGHT($A$2,LEN($A$2)-8),"",SUMIF(Table1[SHIFT NOMENCLATURE], $B3897, Table1[FKIA]))</f>
        <v/>
      </c>
      <c r="N3897" s="1" t="str">
        <f>IF($A3897&gt;--RIGHT($A$2,LEN($A$2)-8),"",SUMIF(Table1[SHIFT NOMENCLATURE], $B3897, Table1[FWIA]))</f>
        <v/>
      </c>
      <c r="O3897" s="1" t="str">
        <f>IF($A3897&gt;--RIGHT($A$2,LEN($A$2)-8),"",SUMIF(Table1[SHIFT NOMENCLATURE], $B3897, Table1[DUSTWUN]))</f>
        <v/>
      </c>
    </row>
    <row r="3898" spans="1:15" x14ac:dyDescent="0.25">
      <c r="A3898" s="1" t="str">
        <f t="shared" si="120"/>
        <v/>
      </c>
      <c r="B3898" t="str">
        <f t="shared" si="121"/>
        <v/>
      </c>
      <c r="C3898" s="1" t="str">
        <f>IF($A3898&gt;--RIGHT($A$2,LEN($A$2)-8),"",COUNTIF(Table1[SHIFT NOMENCLATURE],$B3898))</f>
        <v/>
      </c>
      <c r="D3898" s="1" t="str">
        <f>IF($A3898&gt;--RIGHT($A$2,LEN($A$2)-8),"",SUMIF(Table1[SHIFT NOMENCLATURE], $B3898, Table1[EVIC KILL]))</f>
        <v/>
      </c>
      <c r="E3898" s="1" t="str">
        <f>IF($A3898&gt;--RIGHT($A$2,LEN($A$2)-8),"",SUMIF(Table1[SHIFT NOMENCLATURE], $B3898, Table1[EVIC MOB]))</f>
        <v/>
      </c>
      <c r="F3898" s="1" t="str">
        <f>IF($A3898&gt;--RIGHT($A$2,LEN($A$2)-8),"",SUMIF(Table1[SHIFT NOMENCLATURE], $B3898, Table1[EVIC FIRE]))</f>
        <v/>
      </c>
      <c r="G3898" s="1" t="str">
        <f>IF($A3898&gt;--RIGHT($A$2,LEN($A$2)-8),"",SUMIF(Table1[SHIFT NOMENCLATURE], $B3898, Table1[EKIA]))</f>
        <v/>
      </c>
      <c r="H3898" s="1" t="str">
        <f>IF($A3898&gt;--RIGHT($A$2,LEN($A$2)-8),"",SUMIF(Table1[SHIFT NOMENCLATURE], $B3898, Table1[EWIA]))</f>
        <v/>
      </c>
      <c r="I3898" s="1" t="str">
        <f>IF($A3898&gt;--RIGHT($A$2,LEN($A$2)-8),"",SUMIF(Table1[SHIFT NOMENCLATURE], $B3898, Table1[EPW]))</f>
        <v/>
      </c>
      <c r="J3898" s="1" t="str">
        <f>IF($A3898&gt;--RIGHT($A$2,LEN($A$2)-8),"",SUMIF(Table1[SHIFT NOMENCLATURE], $B3898, Table1[FVIC KILL]))</f>
        <v/>
      </c>
      <c r="K3898" s="1" t="str">
        <f>IF($A3898&gt;--RIGHT($A$2,LEN($A$2)-8),"",SUMIF(Table1[SHIFT NOMENCLATURE], $B3898, Table1[FVIC MOB]))</f>
        <v/>
      </c>
      <c r="L3898" s="1" t="str">
        <f>IF($A3898&gt;--RIGHT($A$2,LEN($A$2)-8),"",SUMIF(Table1[SHIFT NOMENCLATURE], $B3898, Table1[FVIC FIRE]))</f>
        <v/>
      </c>
      <c r="M3898" s="1" t="str">
        <f>IF($A3898&gt;--RIGHT($A$2,LEN($A$2)-8),"",SUMIF(Table1[SHIFT NOMENCLATURE], $B3898, Table1[FKIA]))</f>
        <v/>
      </c>
      <c r="N3898" s="1" t="str">
        <f>IF($A3898&gt;--RIGHT($A$2,LEN($A$2)-8),"",SUMIF(Table1[SHIFT NOMENCLATURE], $B3898, Table1[FWIA]))</f>
        <v/>
      </c>
      <c r="O3898" s="1" t="str">
        <f>IF($A3898&gt;--RIGHT($A$2,LEN($A$2)-8),"",SUMIF(Table1[SHIFT NOMENCLATURE], $B3898, Table1[DUSTWUN]))</f>
        <v/>
      </c>
    </row>
    <row r="3899" spans="1:15" x14ac:dyDescent="0.25">
      <c r="A3899" s="1" t="str">
        <f t="shared" si="120"/>
        <v/>
      </c>
      <c r="B3899" t="str">
        <f t="shared" si="121"/>
        <v/>
      </c>
      <c r="C3899" s="1" t="str">
        <f>IF($A3899&gt;--RIGHT($A$2,LEN($A$2)-8),"",COUNTIF(Table1[SHIFT NOMENCLATURE],$B3899))</f>
        <v/>
      </c>
      <c r="D3899" s="1" t="str">
        <f>IF($A3899&gt;--RIGHT($A$2,LEN($A$2)-8),"",SUMIF(Table1[SHIFT NOMENCLATURE], $B3899, Table1[EVIC KILL]))</f>
        <v/>
      </c>
      <c r="E3899" s="1" t="str">
        <f>IF($A3899&gt;--RIGHT($A$2,LEN($A$2)-8),"",SUMIF(Table1[SHIFT NOMENCLATURE], $B3899, Table1[EVIC MOB]))</f>
        <v/>
      </c>
      <c r="F3899" s="1" t="str">
        <f>IF($A3899&gt;--RIGHT($A$2,LEN($A$2)-8),"",SUMIF(Table1[SHIFT NOMENCLATURE], $B3899, Table1[EVIC FIRE]))</f>
        <v/>
      </c>
      <c r="G3899" s="1" t="str">
        <f>IF($A3899&gt;--RIGHT($A$2,LEN($A$2)-8),"",SUMIF(Table1[SHIFT NOMENCLATURE], $B3899, Table1[EKIA]))</f>
        <v/>
      </c>
      <c r="H3899" s="1" t="str">
        <f>IF($A3899&gt;--RIGHT($A$2,LEN($A$2)-8),"",SUMIF(Table1[SHIFT NOMENCLATURE], $B3899, Table1[EWIA]))</f>
        <v/>
      </c>
      <c r="I3899" s="1" t="str">
        <f>IF($A3899&gt;--RIGHT($A$2,LEN($A$2)-8),"",SUMIF(Table1[SHIFT NOMENCLATURE], $B3899, Table1[EPW]))</f>
        <v/>
      </c>
      <c r="J3899" s="1" t="str">
        <f>IF($A3899&gt;--RIGHT($A$2,LEN($A$2)-8),"",SUMIF(Table1[SHIFT NOMENCLATURE], $B3899, Table1[FVIC KILL]))</f>
        <v/>
      </c>
      <c r="K3899" s="1" t="str">
        <f>IF($A3899&gt;--RIGHT($A$2,LEN($A$2)-8),"",SUMIF(Table1[SHIFT NOMENCLATURE], $B3899, Table1[FVIC MOB]))</f>
        <v/>
      </c>
      <c r="L3899" s="1" t="str">
        <f>IF($A3899&gt;--RIGHT($A$2,LEN($A$2)-8),"",SUMIF(Table1[SHIFT NOMENCLATURE], $B3899, Table1[FVIC FIRE]))</f>
        <v/>
      </c>
      <c r="M3899" s="1" t="str">
        <f>IF($A3899&gt;--RIGHT($A$2,LEN($A$2)-8),"",SUMIF(Table1[SHIFT NOMENCLATURE], $B3899, Table1[FKIA]))</f>
        <v/>
      </c>
      <c r="N3899" s="1" t="str">
        <f>IF($A3899&gt;--RIGHT($A$2,LEN($A$2)-8),"",SUMIF(Table1[SHIFT NOMENCLATURE], $B3899, Table1[FWIA]))</f>
        <v/>
      </c>
      <c r="O3899" s="1" t="str">
        <f>IF($A3899&gt;--RIGHT($A$2,LEN($A$2)-8),"",SUMIF(Table1[SHIFT NOMENCLATURE], $B3899, Table1[DUSTWUN]))</f>
        <v/>
      </c>
    </row>
    <row r="3900" spans="1:15" x14ac:dyDescent="0.25">
      <c r="A3900" s="1" t="str">
        <f t="shared" si="120"/>
        <v/>
      </c>
      <c r="B3900" t="str">
        <f t="shared" si="121"/>
        <v/>
      </c>
      <c r="C3900" s="1" t="str">
        <f>IF($A3900&gt;--RIGHT($A$2,LEN($A$2)-8),"",COUNTIF(Table1[SHIFT NOMENCLATURE],$B3900))</f>
        <v/>
      </c>
      <c r="D3900" s="1" t="str">
        <f>IF($A3900&gt;--RIGHT($A$2,LEN($A$2)-8),"",SUMIF(Table1[SHIFT NOMENCLATURE], $B3900, Table1[EVIC KILL]))</f>
        <v/>
      </c>
      <c r="E3900" s="1" t="str">
        <f>IF($A3900&gt;--RIGHT($A$2,LEN($A$2)-8),"",SUMIF(Table1[SHIFT NOMENCLATURE], $B3900, Table1[EVIC MOB]))</f>
        <v/>
      </c>
      <c r="F3900" s="1" t="str">
        <f>IF($A3900&gt;--RIGHT($A$2,LEN($A$2)-8),"",SUMIF(Table1[SHIFT NOMENCLATURE], $B3900, Table1[EVIC FIRE]))</f>
        <v/>
      </c>
      <c r="G3900" s="1" t="str">
        <f>IF($A3900&gt;--RIGHT($A$2,LEN($A$2)-8),"",SUMIF(Table1[SHIFT NOMENCLATURE], $B3900, Table1[EKIA]))</f>
        <v/>
      </c>
      <c r="H3900" s="1" t="str">
        <f>IF($A3900&gt;--RIGHT($A$2,LEN($A$2)-8),"",SUMIF(Table1[SHIFT NOMENCLATURE], $B3900, Table1[EWIA]))</f>
        <v/>
      </c>
      <c r="I3900" s="1" t="str">
        <f>IF($A3900&gt;--RIGHT($A$2,LEN($A$2)-8),"",SUMIF(Table1[SHIFT NOMENCLATURE], $B3900, Table1[EPW]))</f>
        <v/>
      </c>
      <c r="J3900" s="1" t="str">
        <f>IF($A3900&gt;--RIGHT($A$2,LEN($A$2)-8),"",SUMIF(Table1[SHIFT NOMENCLATURE], $B3900, Table1[FVIC KILL]))</f>
        <v/>
      </c>
      <c r="K3900" s="1" t="str">
        <f>IF($A3900&gt;--RIGHT($A$2,LEN($A$2)-8),"",SUMIF(Table1[SHIFT NOMENCLATURE], $B3900, Table1[FVIC MOB]))</f>
        <v/>
      </c>
      <c r="L3900" s="1" t="str">
        <f>IF($A3900&gt;--RIGHT($A$2,LEN($A$2)-8),"",SUMIF(Table1[SHIFT NOMENCLATURE], $B3900, Table1[FVIC FIRE]))</f>
        <v/>
      </c>
      <c r="M3900" s="1" t="str">
        <f>IF($A3900&gt;--RIGHT($A$2,LEN($A$2)-8),"",SUMIF(Table1[SHIFT NOMENCLATURE], $B3900, Table1[FKIA]))</f>
        <v/>
      </c>
      <c r="N3900" s="1" t="str">
        <f>IF($A3900&gt;--RIGHT($A$2,LEN($A$2)-8),"",SUMIF(Table1[SHIFT NOMENCLATURE], $B3900, Table1[FWIA]))</f>
        <v/>
      </c>
      <c r="O3900" s="1" t="str">
        <f>IF($A3900&gt;--RIGHT($A$2,LEN($A$2)-8),"",SUMIF(Table1[SHIFT NOMENCLATURE], $B3900, Table1[DUSTWUN]))</f>
        <v/>
      </c>
    </row>
    <row r="3901" spans="1:15" x14ac:dyDescent="0.25">
      <c r="A3901" s="1" t="str">
        <f t="shared" si="120"/>
        <v/>
      </c>
      <c r="B3901" t="str">
        <f t="shared" si="121"/>
        <v/>
      </c>
      <c r="C3901" s="1" t="str">
        <f>IF($A3901&gt;--RIGHT($A$2,LEN($A$2)-8),"",COUNTIF(Table1[SHIFT NOMENCLATURE],$B3901))</f>
        <v/>
      </c>
      <c r="D3901" s="1" t="str">
        <f>IF($A3901&gt;--RIGHT($A$2,LEN($A$2)-8),"",SUMIF(Table1[SHIFT NOMENCLATURE], $B3901, Table1[EVIC KILL]))</f>
        <v/>
      </c>
      <c r="E3901" s="1" t="str">
        <f>IF($A3901&gt;--RIGHT($A$2,LEN($A$2)-8),"",SUMIF(Table1[SHIFT NOMENCLATURE], $B3901, Table1[EVIC MOB]))</f>
        <v/>
      </c>
      <c r="F3901" s="1" t="str">
        <f>IF($A3901&gt;--RIGHT($A$2,LEN($A$2)-8),"",SUMIF(Table1[SHIFT NOMENCLATURE], $B3901, Table1[EVIC FIRE]))</f>
        <v/>
      </c>
      <c r="G3901" s="1" t="str">
        <f>IF($A3901&gt;--RIGHT($A$2,LEN($A$2)-8),"",SUMIF(Table1[SHIFT NOMENCLATURE], $B3901, Table1[EKIA]))</f>
        <v/>
      </c>
      <c r="H3901" s="1" t="str">
        <f>IF($A3901&gt;--RIGHT($A$2,LEN($A$2)-8),"",SUMIF(Table1[SHIFT NOMENCLATURE], $B3901, Table1[EWIA]))</f>
        <v/>
      </c>
      <c r="I3901" s="1" t="str">
        <f>IF($A3901&gt;--RIGHT($A$2,LEN($A$2)-8),"",SUMIF(Table1[SHIFT NOMENCLATURE], $B3901, Table1[EPW]))</f>
        <v/>
      </c>
      <c r="J3901" s="1" t="str">
        <f>IF($A3901&gt;--RIGHT($A$2,LEN($A$2)-8),"",SUMIF(Table1[SHIFT NOMENCLATURE], $B3901, Table1[FVIC KILL]))</f>
        <v/>
      </c>
      <c r="K3901" s="1" t="str">
        <f>IF($A3901&gt;--RIGHT($A$2,LEN($A$2)-8),"",SUMIF(Table1[SHIFT NOMENCLATURE], $B3901, Table1[FVIC MOB]))</f>
        <v/>
      </c>
      <c r="L3901" s="1" t="str">
        <f>IF($A3901&gt;--RIGHT($A$2,LEN($A$2)-8),"",SUMIF(Table1[SHIFT NOMENCLATURE], $B3901, Table1[FVIC FIRE]))</f>
        <v/>
      </c>
      <c r="M3901" s="1" t="str">
        <f>IF($A3901&gt;--RIGHT($A$2,LEN($A$2)-8),"",SUMIF(Table1[SHIFT NOMENCLATURE], $B3901, Table1[FKIA]))</f>
        <v/>
      </c>
      <c r="N3901" s="1" t="str">
        <f>IF($A3901&gt;--RIGHT($A$2,LEN($A$2)-8),"",SUMIF(Table1[SHIFT NOMENCLATURE], $B3901, Table1[FWIA]))</f>
        <v/>
      </c>
      <c r="O3901" s="1" t="str">
        <f>IF($A3901&gt;--RIGHT($A$2,LEN($A$2)-8),"",SUMIF(Table1[SHIFT NOMENCLATURE], $B3901, Table1[DUSTWUN]))</f>
        <v/>
      </c>
    </row>
    <row r="3902" spans="1:15" x14ac:dyDescent="0.25">
      <c r="A3902" s="1" t="str">
        <f t="shared" si="120"/>
        <v/>
      </c>
      <c r="B3902" t="str">
        <f t="shared" si="121"/>
        <v/>
      </c>
      <c r="C3902" s="1" t="str">
        <f>IF($A3902&gt;--RIGHT($A$2,LEN($A$2)-8),"",COUNTIF(Table1[SHIFT NOMENCLATURE],$B3902))</f>
        <v/>
      </c>
      <c r="D3902" s="1" t="str">
        <f>IF($A3902&gt;--RIGHT($A$2,LEN($A$2)-8),"",SUMIF(Table1[SHIFT NOMENCLATURE], $B3902, Table1[EVIC KILL]))</f>
        <v/>
      </c>
      <c r="E3902" s="1" t="str">
        <f>IF($A3902&gt;--RIGHT($A$2,LEN($A$2)-8),"",SUMIF(Table1[SHIFT NOMENCLATURE], $B3902, Table1[EVIC MOB]))</f>
        <v/>
      </c>
      <c r="F3902" s="1" t="str">
        <f>IF($A3902&gt;--RIGHT($A$2,LEN($A$2)-8),"",SUMIF(Table1[SHIFT NOMENCLATURE], $B3902, Table1[EVIC FIRE]))</f>
        <v/>
      </c>
      <c r="G3902" s="1" t="str">
        <f>IF($A3902&gt;--RIGHT($A$2,LEN($A$2)-8),"",SUMIF(Table1[SHIFT NOMENCLATURE], $B3902, Table1[EKIA]))</f>
        <v/>
      </c>
      <c r="H3902" s="1" t="str">
        <f>IF($A3902&gt;--RIGHT($A$2,LEN($A$2)-8),"",SUMIF(Table1[SHIFT NOMENCLATURE], $B3902, Table1[EWIA]))</f>
        <v/>
      </c>
      <c r="I3902" s="1" t="str">
        <f>IF($A3902&gt;--RIGHT($A$2,LEN($A$2)-8),"",SUMIF(Table1[SHIFT NOMENCLATURE], $B3902, Table1[EPW]))</f>
        <v/>
      </c>
      <c r="J3902" s="1" t="str">
        <f>IF($A3902&gt;--RIGHT($A$2,LEN($A$2)-8),"",SUMIF(Table1[SHIFT NOMENCLATURE], $B3902, Table1[FVIC KILL]))</f>
        <v/>
      </c>
      <c r="K3902" s="1" t="str">
        <f>IF($A3902&gt;--RIGHT($A$2,LEN($A$2)-8),"",SUMIF(Table1[SHIFT NOMENCLATURE], $B3902, Table1[FVIC MOB]))</f>
        <v/>
      </c>
      <c r="L3902" s="1" t="str">
        <f>IF($A3902&gt;--RIGHT($A$2,LEN($A$2)-8),"",SUMIF(Table1[SHIFT NOMENCLATURE], $B3902, Table1[FVIC FIRE]))</f>
        <v/>
      </c>
      <c r="M3902" s="1" t="str">
        <f>IF($A3902&gt;--RIGHT($A$2,LEN($A$2)-8),"",SUMIF(Table1[SHIFT NOMENCLATURE], $B3902, Table1[FKIA]))</f>
        <v/>
      </c>
      <c r="N3902" s="1" t="str">
        <f>IF($A3902&gt;--RIGHT($A$2,LEN($A$2)-8),"",SUMIF(Table1[SHIFT NOMENCLATURE], $B3902, Table1[FWIA]))</f>
        <v/>
      </c>
      <c r="O3902" s="1" t="str">
        <f>IF($A3902&gt;--RIGHT($A$2,LEN($A$2)-8),"",SUMIF(Table1[SHIFT NOMENCLATURE], $B3902, Table1[DUSTWUN]))</f>
        <v/>
      </c>
    </row>
    <row r="3903" spans="1:15" x14ac:dyDescent="0.25">
      <c r="A3903" s="1" t="str">
        <f t="shared" si="120"/>
        <v/>
      </c>
      <c r="B3903" t="str">
        <f t="shared" si="121"/>
        <v/>
      </c>
      <c r="C3903" s="1" t="str">
        <f>IF($A3903&gt;--RIGHT($A$2,LEN($A$2)-8),"",COUNTIF(Table1[SHIFT NOMENCLATURE],$B3903))</f>
        <v/>
      </c>
      <c r="D3903" s="1" t="str">
        <f>IF($A3903&gt;--RIGHT($A$2,LEN($A$2)-8),"",SUMIF(Table1[SHIFT NOMENCLATURE], $B3903, Table1[EVIC KILL]))</f>
        <v/>
      </c>
      <c r="E3903" s="1" t="str">
        <f>IF($A3903&gt;--RIGHT($A$2,LEN($A$2)-8),"",SUMIF(Table1[SHIFT NOMENCLATURE], $B3903, Table1[EVIC MOB]))</f>
        <v/>
      </c>
      <c r="F3903" s="1" t="str">
        <f>IF($A3903&gt;--RIGHT($A$2,LEN($A$2)-8),"",SUMIF(Table1[SHIFT NOMENCLATURE], $B3903, Table1[EVIC FIRE]))</f>
        <v/>
      </c>
      <c r="G3903" s="1" t="str">
        <f>IF($A3903&gt;--RIGHT($A$2,LEN($A$2)-8),"",SUMIF(Table1[SHIFT NOMENCLATURE], $B3903, Table1[EKIA]))</f>
        <v/>
      </c>
      <c r="H3903" s="1" t="str">
        <f>IF($A3903&gt;--RIGHT($A$2,LEN($A$2)-8),"",SUMIF(Table1[SHIFT NOMENCLATURE], $B3903, Table1[EWIA]))</f>
        <v/>
      </c>
      <c r="I3903" s="1" t="str">
        <f>IF($A3903&gt;--RIGHT($A$2,LEN($A$2)-8),"",SUMIF(Table1[SHIFT NOMENCLATURE], $B3903, Table1[EPW]))</f>
        <v/>
      </c>
      <c r="J3903" s="1" t="str">
        <f>IF($A3903&gt;--RIGHT($A$2,LEN($A$2)-8),"",SUMIF(Table1[SHIFT NOMENCLATURE], $B3903, Table1[FVIC KILL]))</f>
        <v/>
      </c>
      <c r="K3903" s="1" t="str">
        <f>IF($A3903&gt;--RIGHT($A$2,LEN($A$2)-8),"",SUMIF(Table1[SHIFT NOMENCLATURE], $B3903, Table1[FVIC MOB]))</f>
        <v/>
      </c>
      <c r="L3903" s="1" t="str">
        <f>IF($A3903&gt;--RIGHT($A$2,LEN($A$2)-8),"",SUMIF(Table1[SHIFT NOMENCLATURE], $B3903, Table1[FVIC FIRE]))</f>
        <v/>
      </c>
      <c r="M3903" s="1" t="str">
        <f>IF($A3903&gt;--RIGHT($A$2,LEN($A$2)-8),"",SUMIF(Table1[SHIFT NOMENCLATURE], $B3903, Table1[FKIA]))</f>
        <v/>
      </c>
      <c r="N3903" s="1" t="str">
        <f>IF($A3903&gt;--RIGHT($A$2,LEN($A$2)-8),"",SUMIF(Table1[SHIFT NOMENCLATURE], $B3903, Table1[FWIA]))</f>
        <v/>
      </c>
      <c r="O3903" s="1" t="str">
        <f>IF($A3903&gt;--RIGHT($A$2,LEN($A$2)-8),"",SUMIF(Table1[SHIFT NOMENCLATURE], $B3903, Table1[DUSTWUN]))</f>
        <v/>
      </c>
    </row>
    <row r="3904" spans="1:15" x14ac:dyDescent="0.25">
      <c r="A3904" s="1" t="str">
        <f t="shared" si="120"/>
        <v/>
      </c>
      <c r="B3904" t="str">
        <f t="shared" si="121"/>
        <v/>
      </c>
      <c r="C3904" s="1" t="str">
        <f>IF($A3904&gt;--RIGHT($A$2,LEN($A$2)-8),"",COUNTIF(Table1[SHIFT NOMENCLATURE],$B3904))</f>
        <v/>
      </c>
      <c r="D3904" s="1" t="str">
        <f>IF($A3904&gt;--RIGHT($A$2,LEN($A$2)-8),"",SUMIF(Table1[SHIFT NOMENCLATURE], $B3904, Table1[EVIC KILL]))</f>
        <v/>
      </c>
      <c r="E3904" s="1" t="str">
        <f>IF($A3904&gt;--RIGHT($A$2,LEN($A$2)-8),"",SUMIF(Table1[SHIFT NOMENCLATURE], $B3904, Table1[EVIC MOB]))</f>
        <v/>
      </c>
      <c r="F3904" s="1" t="str">
        <f>IF($A3904&gt;--RIGHT($A$2,LEN($A$2)-8),"",SUMIF(Table1[SHIFT NOMENCLATURE], $B3904, Table1[EVIC FIRE]))</f>
        <v/>
      </c>
      <c r="G3904" s="1" t="str">
        <f>IF($A3904&gt;--RIGHT($A$2,LEN($A$2)-8),"",SUMIF(Table1[SHIFT NOMENCLATURE], $B3904, Table1[EKIA]))</f>
        <v/>
      </c>
      <c r="H3904" s="1" t="str">
        <f>IF($A3904&gt;--RIGHT($A$2,LEN($A$2)-8),"",SUMIF(Table1[SHIFT NOMENCLATURE], $B3904, Table1[EWIA]))</f>
        <v/>
      </c>
      <c r="I3904" s="1" t="str">
        <f>IF($A3904&gt;--RIGHT($A$2,LEN($A$2)-8),"",SUMIF(Table1[SHIFT NOMENCLATURE], $B3904, Table1[EPW]))</f>
        <v/>
      </c>
      <c r="J3904" s="1" t="str">
        <f>IF($A3904&gt;--RIGHT($A$2,LEN($A$2)-8),"",SUMIF(Table1[SHIFT NOMENCLATURE], $B3904, Table1[FVIC KILL]))</f>
        <v/>
      </c>
      <c r="K3904" s="1" t="str">
        <f>IF($A3904&gt;--RIGHT($A$2,LEN($A$2)-8),"",SUMIF(Table1[SHIFT NOMENCLATURE], $B3904, Table1[FVIC MOB]))</f>
        <v/>
      </c>
      <c r="L3904" s="1" t="str">
        <f>IF($A3904&gt;--RIGHT($A$2,LEN($A$2)-8),"",SUMIF(Table1[SHIFT NOMENCLATURE], $B3904, Table1[FVIC FIRE]))</f>
        <v/>
      </c>
      <c r="M3904" s="1" t="str">
        <f>IF($A3904&gt;--RIGHT($A$2,LEN($A$2)-8),"",SUMIF(Table1[SHIFT NOMENCLATURE], $B3904, Table1[FKIA]))</f>
        <v/>
      </c>
      <c r="N3904" s="1" t="str">
        <f>IF($A3904&gt;--RIGHT($A$2,LEN($A$2)-8),"",SUMIF(Table1[SHIFT NOMENCLATURE], $B3904, Table1[FWIA]))</f>
        <v/>
      </c>
      <c r="O3904" s="1" t="str">
        <f>IF($A3904&gt;--RIGHT($A$2,LEN($A$2)-8),"",SUMIF(Table1[SHIFT NOMENCLATURE], $B3904, Table1[DUSTWUN]))</f>
        <v/>
      </c>
    </row>
    <row r="3905" spans="1:15" x14ac:dyDescent="0.25">
      <c r="A3905" s="1" t="str">
        <f t="shared" si="120"/>
        <v/>
      </c>
      <c r="B3905" t="str">
        <f t="shared" si="121"/>
        <v/>
      </c>
      <c r="C3905" s="1" t="str">
        <f>IF($A3905&gt;--RIGHT($A$2,LEN($A$2)-8),"",COUNTIF(Table1[SHIFT NOMENCLATURE],$B3905))</f>
        <v/>
      </c>
      <c r="D3905" s="1" t="str">
        <f>IF($A3905&gt;--RIGHT($A$2,LEN($A$2)-8),"",SUMIF(Table1[SHIFT NOMENCLATURE], $B3905, Table1[EVIC KILL]))</f>
        <v/>
      </c>
      <c r="E3905" s="1" t="str">
        <f>IF($A3905&gt;--RIGHT($A$2,LEN($A$2)-8),"",SUMIF(Table1[SHIFT NOMENCLATURE], $B3905, Table1[EVIC MOB]))</f>
        <v/>
      </c>
      <c r="F3905" s="1" t="str">
        <f>IF($A3905&gt;--RIGHT($A$2,LEN($A$2)-8),"",SUMIF(Table1[SHIFT NOMENCLATURE], $B3905, Table1[EVIC FIRE]))</f>
        <v/>
      </c>
      <c r="G3905" s="1" t="str">
        <f>IF($A3905&gt;--RIGHT($A$2,LEN($A$2)-8),"",SUMIF(Table1[SHIFT NOMENCLATURE], $B3905, Table1[EKIA]))</f>
        <v/>
      </c>
      <c r="H3905" s="1" t="str">
        <f>IF($A3905&gt;--RIGHT($A$2,LEN($A$2)-8),"",SUMIF(Table1[SHIFT NOMENCLATURE], $B3905, Table1[EWIA]))</f>
        <v/>
      </c>
      <c r="I3905" s="1" t="str">
        <f>IF($A3905&gt;--RIGHT($A$2,LEN($A$2)-8),"",SUMIF(Table1[SHIFT NOMENCLATURE], $B3905, Table1[EPW]))</f>
        <v/>
      </c>
      <c r="J3905" s="1" t="str">
        <f>IF($A3905&gt;--RIGHT($A$2,LEN($A$2)-8),"",SUMIF(Table1[SHIFT NOMENCLATURE], $B3905, Table1[FVIC KILL]))</f>
        <v/>
      </c>
      <c r="K3905" s="1" t="str">
        <f>IF($A3905&gt;--RIGHT($A$2,LEN($A$2)-8),"",SUMIF(Table1[SHIFT NOMENCLATURE], $B3905, Table1[FVIC MOB]))</f>
        <v/>
      </c>
      <c r="L3905" s="1" t="str">
        <f>IF($A3905&gt;--RIGHT($A$2,LEN($A$2)-8),"",SUMIF(Table1[SHIFT NOMENCLATURE], $B3905, Table1[FVIC FIRE]))</f>
        <v/>
      </c>
      <c r="M3905" s="1" t="str">
        <f>IF($A3905&gt;--RIGHT($A$2,LEN($A$2)-8),"",SUMIF(Table1[SHIFT NOMENCLATURE], $B3905, Table1[FKIA]))</f>
        <v/>
      </c>
      <c r="N3905" s="1" t="str">
        <f>IF($A3905&gt;--RIGHT($A$2,LEN($A$2)-8),"",SUMIF(Table1[SHIFT NOMENCLATURE], $B3905, Table1[FWIA]))</f>
        <v/>
      </c>
      <c r="O3905" s="1" t="str">
        <f>IF($A3905&gt;--RIGHT($A$2,LEN($A$2)-8),"",SUMIF(Table1[SHIFT NOMENCLATURE], $B3905, Table1[DUSTWUN]))</f>
        <v/>
      </c>
    </row>
    <row r="3906" spans="1:15" x14ac:dyDescent="0.25">
      <c r="A3906" s="1" t="str">
        <f t="shared" si="120"/>
        <v/>
      </c>
      <c r="B3906" t="str">
        <f t="shared" si="121"/>
        <v/>
      </c>
      <c r="C3906" s="1" t="str">
        <f>IF($A3906&gt;--RIGHT($A$2,LEN($A$2)-8),"",COUNTIF(Table1[SHIFT NOMENCLATURE],$B3906))</f>
        <v/>
      </c>
      <c r="D3906" s="1" t="str">
        <f>IF($A3906&gt;--RIGHT($A$2,LEN($A$2)-8),"",SUMIF(Table1[SHIFT NOMENCLATURE], $B3906, Table1[EVIC KILL]))</f>
        <v/>
      </c>
      <c r="E3906" s="1" t="str">
        <f>IF($A3906&gt;--RIGHT($A$2,LEN($A$2)-8),"",SUMIF(Table1[SHIFT NOMENCLATURE], $B3906, Table1[EVIC MOB]))</f>
        <v/>
      </c>
      <c r="F3906" s="1" t="str">
        <f>IF($A3906&gt;--RIGHT($A$2,LEN($A$2)-8),"",SUMIF(Table1[SHIFT NOMENCLATURE], $B3906, Table1[EVIC FIRE]))</f>
        <v/>
      </c>
      <c r="G3906" s="1" t="str">
        <f>IF($A3906&gt;--RIGHT($A$2,LEN($A$2)-8),"",SUMIF(Table1[SHIFT NOMENCLATURE], $B3906, Table1[EKIA]))</f>
        <v/>
      </c>
      <c r="H3906" s="1" t="str">
        <f>IF($A3906&gt;--RIGHT($A$2,LEN($A$2)-8),"",SUMIF(Table1[SHIFT NOMENCLATURE], $B3906, Table1[EWIA]))</f>
        <v/>
      </c>
      <c r="I3906" s="1" t="str">
        <f>IF($A3906&gt;--RIGHT($A$2,LEN($A$2)-8),"",SUMIF(Table1[SHIFT NOMENCLATURE], $B3906, Table1[EPW]))</f>
        <v/>
      </c>
      <c r="J3906" s="1" t="str">
        <f>IF($A3906&gt;--RIGHT($A$2,LEN($A$2)-8),"",SUMIF(Table1[SHIFT NOMENCLATURE], $B3906, Table1[FVIC KILL]))</f>
        <v/>
      </c>
      <c r="K3906" s="1" t="str">
        <f>IF($A3906&gt;--RIGHT($A$2,LEN($A$2)-8),"",SUMIF(Table1[SHIFT NOMENCLATURE], $B3906, Table1[FVIC MOB]))</f>
        <v/>
      </c>
      <c r="L3906" s="1" t="str">
        <f>IF($A3906&gt;--RIGHT($A$2,LEN($A$2)-8),"",SUMIF(Table1[SHIFT NOMENCLATURE], $B3906, Table1[FVIC FIRE]))</f>
        <v/>
      </c>
      <c r="M3906" s="1" t="str">
        <f>IF($A3906&gt;--RIGHT($A$2,LEN($A$2)-8),"",SUMIF(Table1[SHIFT NOMENCLATURE], $B3906, Table1[FKIA]))</f>
        <v/>
      </c>
      <c r="N3906" s="1" t="str">
        <f>IF($A3906&gt;--RIGHT($A$2,LEN($A$2)-8),"",SUMIF(Table1[SHIFT NOMENCLATURE], $B3906, Table1[FWIA]))</f>
        <v/>
      </c>
      <c r="O3906" s="1" t="str">
        <f>IF($A3906&gt;--RIGHT($A$2,LEN($A$2)-8),"",SUMIF(Table1[SHIFT NOMENCLATURE], $B3906, Table1[DUSTWUN]))</f>
        <v/>
      </c>
    </row>
    <row r="3907" spans="1:15" x14ac:dyDescent="0.25">
      <c r="A3907" s="1" t="str">
        <f t="shared" si="120"/>
        <v/>
      </c>
      <c r="B3907" t="str">
        <f t="shared" si="121"/>
        <v/>
      </c>
      <c r="C3907" s="1" t="str">
        <f>IF($A3907&gt;--RIGHT($A$2,LEN($A$2)-8),"",COUNTIF(Table1[SHIFT NOMENCLATURE],$B3907))</f>
        <v/>
      </c>
      <c r="D3907" s="1" t="str">
        <f>IF($A3907&gt;--RIGHT($A$2,LEN($A$2)-8),"",SUMIF(Table1[SHIFT NOMENCLATURE], $B3907, Table1[EVIC KILL]))</f>
        <v/>
      </c>
      <c r="E3907" s="1" t="str">
        <f>IF($A3907&gt;--RIGHT($A$2,LEN($A$2)-8),"",SUMIF(Table1[SHIFT NOMENCLATURE], $B3907, Table1[EVIC MOB]))</f>
        <v/>
      </c>
      <c r="F3907" s="1" t="str">
        <f>IF($A3907&gt;--RIGHT($A$2,LEN($A$2)-8),"",SUMIF(Table1[SHIFT NOMENCLATURE], $B3907, Table1[EVIC FIRE]))</f>
        <v/>
      </c>
      <c r="G3907" s="1" t="str">
        <f>IF($A3907&gt;--RIGHT($A$2,LEN($A$2)-8),"",SUMIF(Table1[SHIFT NOMENCLATURE], $B3907, Table1[EKIA]))</f>
        <v/>
      </c>
      <c r="H3907" s="1" t="str">
        <f>IF($A3907&gt;--RIGHT($A$2,LEN($A$2)-8),"",SUMIF(Table1[SHIFT NOMENCLATURE], $B3907, Table1[EWIA]))</f>
        <v/>
      </c>
      <c r="I3907" s="1" t="str">
        <f>IF($A3907&gt;--RIGHT($A$2,LEN($A$2)-8),"",SUMIF(Table1[SHIFT NOMENCLATURE], $B3907, Table1[EPW]))</f>
        <v/>
      </c>
      <c r="J3907" s="1" t="str">
        <f>IF($A3907&gt;--RIGHT($A$2,LEN($A$2)-8),"",SUMIF(Table1[SHIFT NOMENCLATURE], $B3907, Table1[FVIC KILL]))</f>
        <v/>
      </c>
      <c r="K3907" s="1" t="str">
        <f>IF($A3907&gt;--RIGHT($A$2,LEN($A$2)-8),"",SUMIF(Table1[SHIFT NOMENCLATURE], $B3907, Table1[FVIC MOB]))</f>
        <v/>
      </c>
      <c r="L3907" s="1" t="str">
        <f>IF($A3907&gt;--RIGHT($A$2,LEN($A$2)-8),"",SUMIF(Table1[SHIFT NOMENCLATURE], $B3907, Table1[FVIC FIRE]))</f>
        <v/>
      </c>
      <c r="M3907" s="1" t="str">
        <f>IF($A3907&gt;--RIGHT($A$2,LEN($A$2)-8),"",SUMIF(Table1[SHIFT NOMENCLATURE], $B3907, Table1[FKIA]))</f>
        <v/>
      </c>
      <c r="N3907" s="1" t="str">
        <f>IF($A3907&gt;--RIGHT($A$2,LEN($A$2)-8),"",SUMIF(Table1[SHIFT NOMENCLATURE], $B3907, Table1[FWIA]))</f>
        <v/>
      </c>
      <c r="O3907" s="1" t="str">
        <f>IF($A3907&gt;--RIGHT($A$2,LEN($A$2)-8),"",SUMIF(Table1[SHIFT NOMENCLATURE], $B3907, Table1[DUSTWUN]))</f>
        <v/>
      </c>
    </row>
    <row r="3908" spans="1:15" x14ac:dyDescent="0.25">
      <c r="A3908" s="1" t="str">
        <f t="shared" si="120"/>
        <v/>
      </c>
      <c r="B3908" t="str">
        <f t="shared" si="121"/>
        <v/>
      </c>
      <c r="C3908" s="1" t="str">
        <f>IF($A3908&gt;--RIGHT($A$2,LEN($A$2)-8),"",COUNTIF(Table1[SHIFT NOMENCLATURE],$B3908))</f>
        <v/>
      </c>
      <c r="D3908" s="1" t="str">
        <f>IF($A3908&gt;--RIGHT($A$2,LEN($A$2)-8),"",SUMIF(Table1[SHIFT NOMENCLATURE], $B3908, Table1[EVIC KILL]))</f>
        <v/>
      </c>
      <c r="E3908" s="1" t="str">
        <f>IF($A3908&gt;--RIGHT($A$2,LEN($A$2)-8),"",SUMIF(Table1[SHIFT NOMENCLATURE], $B3908, Table1[EVIC MOB]))</f>
        <v/>
      </c>
      <c r="F3908" s="1" t="str">
        <f>IF($A3908&gt;--RIGHT($A$2,LEN($A$2)-8),"",SUMIF(Table1[SHIFT NOMENCLATURE], $B3908, Table1[EVIC FIRE]))</f>
        <v/>
      </c>
      <c r="G3908" s="1" t="str">
        <f>IF($A3908&gt;--RIGHT($A$2,LEN($A$2)-8),"",SUMIF(Table1[SHIFT NOMENCLATURE], $B3908, Table1[EKIA]))</f>
        <v/>
      </c>
      <c r="H3908" s="1" t="str">
        <f>IF($A3908&gt;--RIGHT($A$2,LEN($A$2)-8),"",SUMIF(Table1[SHIFT NOMENCLATURE], $B3908, Table1[EWIA]))</f>
        <v/>
      </c>
      <c r="I3908" s="1" t="str">
        <f>IF($A3908&gt;--RIGHT($A$2,LEN($A$2)-8),"",SUMIF(Table1[SHIFT NOMENCLATURE], $B3908, Table1[EPW]))</f>
        <v/>
      </c>
      <c r="J3908" s="1" t="str">
        <f>IF($A3908&gt;--RIGHT($A$2,LEN($A$2)-8),"",SUMIF(Table1[SHIFT NOMENCLATURE], $B3908, Table1[FVIC KILL]))</f>
        <v/>
      </c>
      <c r="K3908" s="1" t="str">
        <f>IF($A3908&gt;--RIGHT($A$2,LEN($A$2)-8),"",SUMIF(Table1[SHIFT NOMENCLATURE], $B3908, Table1[FVIC MOB]))</f>
        <v/>
      </c>
      <c r="L3908" s="1" t="str">
        <f>IF($A3908&gt;--RIGHT($A$2,LEN($A$2)-8),"",SUMIF(Table1[SHIFT NOMENCLATURE], $B3908, Table1[FVIC FIRE]))</f>
        <v/>
      </c>
      <c r="M3908" s="1" t="str">
        <f>IF($A3908&gt;--RIGHT($A$2,LEN($A$2)-8),"",SUMIF(Table1[SHIFT NOMENCLATURE], $B3908, Table1[FKIA]))</f>
        <v/>
      </c>
      <c r="N3908" s="1" t="str">
        <f>IF($A3908&gt;--RIGHT($A$2,LEN($A$2)-8),"",SUMIF(Table1[SHIFT NOMENCLATURE], $B3908, Table1[FWIA]))</f>
        <v/>
      </c>
      <c r="O3908" s="1" t="str">
        <f>IF($A3908&gt;--RIGHT($A$2,LEN($A$2)-8),"",SUMIF(Table1[SHIFT NOMENCLATURE], $B3908, Table1[DUSTWUN]))</f>
        <v/>
      </c>
    </row>
    <row r="3909" spans="1:15" x14ac:dyDescent="0.25">
      <c r="A3909" s="1" t="str">
        <f t="shared" ref="A3909:A3972" si="122">IF($A3908&gt;--RIGHT($A$2,LEN($A$2)-8)-1,"",ROW()-2)</f>
        <v/>
      </c>
      <c r="B3909" t="str">
        <f t="shared" ref="B3909:B3972" si="123">IF($A3908&gt;--RIGHT($A$2,LEN($A$2)-8)-1,"",IF(MID($B3908,3,4)="1900",CONCATENATE(TEXT(DATEVALUE(MID($B3908,15,2)&amp;MID($B3908,21,3)&amp;RIGHT($B3908,4)),"dd"), "0700-1900", UPPER(TEXT(DATEVALUE(MID($B3908,15,2)&amp;MID($B3908,21,3)&amp;RIGHT($B3908,4)),"mmm")), RIGHT($B3908,4)), CONCATENATE(LEFT($B3908,2), "1900", MID($B3908,12,3), RIGHT($B3908,4), "-", TEXT(DATEVALUE(LEFT($B3908,2)&amp;MID($B3908,12,3)&amp;RIGHT($B3908,4))+1,"dd"),"0700", UPPER(TEXT(DATEVALUE(LEFT($B3908,2)&amp;MID($B3908,12,3)&amp;RIGHT($B3908,4))+1,"mmm")), TEXT(DATEVALUE(LEFT($B3908,2)&amp;MID($B3908,12,3)&amp;RIGHT($B3908,4))+1,"yyyy"))))</f>
        <v/>
      </c>
      <c r="C3909" s="1" t="str">
        <f>IF($A3909&gt;--RIGHT($A$2,LEN($A$2)-8),"",COUNTIF(Table1[SHIFT NOMENCLATURE],$B3909))</f>
        <v/>
      </c>
      <c r="D3909" s="1" t="str">
        <f>IF($A3909&gt;--RIGHT($A$2,LEN($A$2)-8),"",SUMIF(Table1[SHIFT NOMENCLATURE], $B3909, Table1[EVIC KILL]))</f>
        <v/>
      </c>
      <c r="E3909" s="1" t="str">
        <f>IF($A3909&gt;--RIGHT($A$2,LEN($A$2)-8),"",SUMIF(Table1[SHIFT NOMENCLATURE], $B3909, Table1[EVIC MOB]))</f>
        <v/>
      </c>
      <c r="F3909" s="1" t="str">
        <f>IF($A3909&gt;--RIGHT($A$2,LEN($A$2)-8),"",SUMIF(Table1[SHIFT NOMENCLATURE], $B3909, Table1[EVIC FIRE]))</f>
        <v/>
      </c>
      <c r="G3909" s="1" t="str">
        <f>IF($A3909&gt;--RIGHT($A$2,LEN($A$2)-8),"",SUMIF(Table1[SHIFT NOMENCLATURE], $B3909, Table1[EKIA]))</f>
        <v/>
      </c>
      <c r="H3909" s="1" t="str">
        <f>IF($A3909&gt;--RIGHT($A$2,LEN($A$2)-8),"",SUMIF(Table1[SHIFT NOMENCLATURE], $B3909, Table1[EWIA]))</f>
        <v/>
      </c>
      <c r="I3909" s="1" t="str">
        <f>IF($A3909&gt;--RIGHT($A$2,LEN($A$2)-8),"",SUMIF(Table1[SHIFT NOMENCLATURE], $B3909, Table1[EPW]))</f>
        <v/>
      </c>
      <c r="J3909" s="1" t="str">
        <f>IF($A3909&gt;--RIGHT($A$2,LEN($A$2)-8),"",SUMIF(Table1[SHIFT NOMENCLATURE], $B3909, Table1[FVIC KILL]))</f>
        <v/>
      </c>
      <c r="K3909" s="1" t="str">
        <f>IF($A3909&gt;--RIGHT($A$2,LEN($A$2)-8),"",SUMIF(Table1[SHIFT NOMENCLATURE], $B3909, Table1[FVIC MOB]))</f>
        <v/>
      </c>
      <c r="L3909" s="1" t="str">
        <f>IF($A3909&gt;--RIGHT($A$2,LEN($A$2)-8),"",SUMIF(Table1[SHIFT NOMENCLATURE], $B3909, Table1[FVIC FIRE]))</f>
        <v/>
      </c>
      <c r="M3909" s="1" t="str">
        <f>IF($A3909&gt;--RIGHT($A$2,LEN($A$2)-8),"",SUMIF(Table1[SHIFT NOMENCLATURE], $B3909, Table1[FKIA]))</f>
        <v/>
      </c>
      <c r="N3909" s="1" t="str">
        <f>IF($A3909&gt;--RIGHT($A$2,LEN($A$2)-8),"",SUMIF(Table1[SHIFT NOMENCLATURE], $B3909, Table1[FWIA]))</f>
        <v/>
      </c>
      <c r="O3909" s="1" t="str">
        <f>IF($A3909&gt;--RIGHT($A$2,LEN($A$2)-8),"",SUMIF(Table1[SHIFT NOMENCLATURE], $B3909, Table1[DUSTWUN]))</f>
        <v/>
      </c>
    </row>
    <row r="3910" spans="1:15" x14ac:dyDescent="0.25">
      <c r="A3910" s="1" t="str">
        <f t="shared" si="122"/>
        <v/>
      </c>
      <c r="B3910" t="str">
        <f t="shared" si="123"/>
        <v/>
      </c>
      <c r="C3910" s="1" t="str">
        <f>IF($A3910&gt;--RIGHT($A$2,LEN($A$2)-8),"",COUNTIF(Table1[SHIFT NOMENCLATURE],$B3910))</f>
        <v/>
      </c>
      <c r="D3910" s="1" t="str">
        <f>IF($A3910&gt;--RIGHT($A$2,LEN($A$2)-8),"",SUMIF(Table1[SHIFT NOMENCLATURE], $B3910, Table1[EVIC KILL]))</f>
        <v/>
      </c>
      <c r="E3910" s="1" t="str">
        <f>IF($A3910&gt;--RIGHT($A$2,LEN($A$2)-8),"",SUMIF(Table1[SHIFT NOMENCLATURE], $B3910, Table1[EVIC MOB]))</f>
        <v/>
      </c>
      <c r="F3910" s="1" t="str">
        <f>IF($A3910&gt;--RIGHT($A$2,LEN($A$2)-8),"",SUMIF(Table1[SHIFT NOMENCLATURE], $B3910, Table1[EVIC FIRE]))</f>
        <v/>
      </c>
      <c r="G3910" s="1" t="str">
        <f>IF($A3910&gt;--RIGHT($A$2,LEN($A$2)-8),"",SUMIF(Table1[SHIFT NOMENCLATURE], $B3910, Table1[EKIA]))</f>
        <v/>
      </c>
      <c r="H3910" s="1" t="str">
        <f>IF($A3910&gt;--RIGHT($A$2,LEN($A$2)-8),"",SUMIF(Table1[SHIFT NOMENCLATURE], $B3910, Table1[EWIA]))</f>
        <v/>
      </c>
      <c r="I3910" s="1" t="str">
        <f>IF($A3910&gt;--RIGHT($A$2,LEN($A$2)-8),"",SUMIF(Table1[SHIFT NOMENCLATURE], $B3910, Table1[EPW]))</f>
        <v/>
      </c>
      <c r="J3910" s="1" t="str">
        <f>IF($A3910&gt;--RIGHT($A$2,LEN($A$2)-8),"",SUMIF(Table1[SHIFT NOMENCLATURE], $B3910, Table1[FVIC KILL]))</f>
        <v/>
      </c>
      <c r="K3910" s="1" t="str">
        <f>IF($A3910&gt;--RIGHT($A$2,LEN($A$2)-8),"",SUMIF(Table1[SHIFT NOMENCLATURE], $B3910, Table1[FVIC MOB]))</f>
        <v/>
      </c>
      <c r="L3910" s="1" t="str">
        <f>IF($A3910&gt;--RIGHT($A$2,LEN($A$2)-8),"",SUMIF(Table1[SHIFT NOMENCLATURE], $B3910, Table1[FVIC FIRE]))</f>
        <v/>
      </c>
      <c r="M3910" s="1" t="str">
        <f>IF($A3910&gt;--RIGHT($A$2,LEN($A$2)-8),"",SUMIF(Table1[SHIFT NOMENCLATURE], $B3910, Table1[FKIA]))</f>
        <v/>
      </c>
      <c r="N3910" s="1" t="str">
        <f>IF($A3910&gt;--RIGHT($A$2,LEN($A$2)-8),"",SUMIF(Table1[SHIFT NOMENCLATURE], $B3910, Table1[FWIA]))</f>
        <v/>
      </c>
      <c r="O3910" s="1" t="str">
        <f>IF($A3910&gt;--RIGHT($A$2,LEN($A$2)-8),"",SUMIF(Table1[SHIFT NOMENCLATURE], $B3910, Table1[DUSTWUN]))</f>
        <v/>
      </c>
    </row>
    <row r="3911" spans="1:15" x14ac:dyDescent="0.25">
      <c r="A3911" s="1" t="str">
        <f t="shared" si="122"/>
        <v/>
      </c>
      <c r="B3911" t="str">
        <f t="shared" si="123"/>
        <v/>
      </c>
      <c r="C3911" s="1" t="str">
        <f>IF($A3911&gt;--RIGHT($A$2,LEN($A$2)-8),"",COUNTIF(Table1[SHIFT NOMENCLATURE],$B3911))</f>
        <v/>
      </c>
      <c r="D3911" s="1" t="str">
        <f>IF($A3911&gt;--RIGHT($A$2,LEN($A$2)-8),"",SUMIF(Table1[SHIFT NOMENCLATURE], $B3911, Table1[EVIC KILL]))</f>
        <v/>
      </c>
      <c r="E3911" s="1" t="str">
        <f>IF($A3911&gt;--RIGHT($A$2,LEN($A$2)-8),"",SUMIF(Table1[SHIFT NOMENCLATURE], $B3911, Table1[EVIC MOB]))</f>
        <v/>
      </c>
      <c r="F3911" s="1" t="str">
        <f>IF($A3911&gt;--RIGHT($A$2,LEN($A$2)-8),"",SUMIF(Table1[SHIFT NOMENCLATURE], $B3911, Table1[EVIC FIRE]))</f>
        <v/>
      </c>
      <c r="G3911" s="1" t="str">
        <f>IF($A3911&gt;--RIGHT($A$2,LEN($A$2)-8),"",SUMIF(Table1[SHIFT NOMENCLATURE], $B3911, Table1[EKIA]))</f>
        <v/>
      </c>
      <c r="H3911" s="1" t="str">
        <f>IF($A3911&gt;--RIGHT($A$2,LEN($A$2)-8),"",SUMIF(Table1[SHIFT NOMENCLATURE], $B3911, Table1[EWIA]))</f>
        <v/>
      </c>
      <c r="I3911" s="1" t="str">
        <f>IF($A3911&gt;--RIGHT($A$2,LEN($A$2)-8),"",SUMIF(Table1[SHIFT NOMENCLATURE], $B3911, Table1[EPW]))</f>
        <v/>
      </c>
      <c r="J3911" s="1" t="str">
        <f>IF($A3911&gt;--RIGHT($A$2,LEN($A$2)-8),"",SUMIF(Table1[SHIFT NOMENCLATURE], $B3911, Table1[FVIC KILL]))</f>
        <v/>
      </c>
      <c r="K3911" s="1" t="str">
        <f>IF($A3911&gt;--RIGHT($A$2,LEN($A$2)-8),"",SUMIF(Table1[SHIFT NOMENCLATURE], $B3911, Table1[FVIC MOB]))</f>
        <v/>
      </c>
      <c r="L3911" s="1" t="str">
        <f>IF($A3911&gt;--RIGHT($A$2,LEN($A$2)-8),"",SUMIF(Table1[SHIFT NOMENCLATURE], $B3911, Table1[FVIC FIRE]))</f>
        <v/>
      </c>
      <c r="M3911" s="1" t="str">
        <f>IF($A3911&gt;--RIGHT($A$2,LEN($A$2)-8),"",SUMIF(Table1[SHIFT NOMENCLATURE], $B3911, Table1[FKIA]))</f>
        <v/>
      </c>
      <c r="N3911" s="1" t="str">
        <f>IF($A3911&gt;--RIGHT($A$2,LEN($A$2)-8),"",SUMIF(Table1[SHIFT NOMENCLATURE], $B3911, Table1[FWIA]))</f>
        <v/>
      </c>
      <c r="O3911" s="1" t="str">
        <f>IF($A3911&gt;--RIGHT($A$2,LEN($A$2)-8),"",SUMIF(Table1[SHIFT NOMENCLATURE], $B3911, Table1[DUSTWUN]))</f>
        <v/>
      </c>
    </row>
    <row r="3912" spans="1:15" x14ac:dyDescent="0.25">
      <c r="A3912" s="1" t="str">
        <f t="shared" si="122"/>
        <v/>
      </c>
      <c r="B3912" t="str">
        <f t="shared" si="123"/>
        <v/>
      </c>
      <c r="C3912" s="1" t="str">
        <f>IF($A3912&gt;--RIGHT($A$2,LEN($A$2)-8),"",COUNTIF(Table1[SHIFT NOMENCLATURE],$B3912))</f>
        <v/>
      </c>
      <c r="D3912" s="1" t="str">
        <f>IF($A3912&gt;--RIGHT($A$2,LEN($A$2)-8),"",SUMIF(Table1[SHIFT NOMENCLATURE], $B3912, Table1[EVIC KILL]))</f>
        <v/>
      </c>
      <c r="E3912" s="1" t="str">
        <f>IF($A3912&gt;--RIGHT($A$2,LEN($A$2)-8),"",SUMIF(Table1[SHIFT NOMENCLATURE], $B3912, Table1[EVIC MOB]))</f>
        <v/>
      </c>
      <c r="F3912" s="1" t="str">
        <f>IF($A3912&gt;--RIGHT($A$2,LEN($A$2)-8),"",SUMIF(Table1[SHIFT NOMENCLATURE], $B3912, Table1[EVIC FIRE]))</f>
        <v/>
      </c>
      <c r="G3912" s="1" t="str">
        <f>IF($A3912&gt;--RIGHT($A$2,LEN($A$2)-8),"",SUMIF(Table1[SHIFT NOMENCLATURE], $B3912, Table1[EKIA]))</f>
        <v/>
      </c>
      <c r="H3912" s="1" t="str">
        <f>IF($A3912&gt;--RIGHT($A$2,LEN($A$2)-8),"",SUMIF(Table1[SHIFT NOMENCLATURE], $B3912, Table1[EWIA]))</f>
        <v/>
      </c>
      <c r="I3912" s="1" t="str">
        <f>IF($A3912&gt;--RIGHT($A$2,LEN($A$2)-8),"",SUMIF(Table1[SHIFT NOMENCLATURE], $B3912, Table1[EPW]))</f>
        <v/>
      </c>
      <c r="J3912" s="1" t="str">
        <f>IF($A3912&gt;--RIGHT($A$2,LEN($A$2)-8),"",SUMIF(Table1[SHIFT NOMENCLATURE], $B3912, Table1[FVIC KILL]))</f>
        <v/>
      </c>
      <c r="K3912" s="1" t="str">
        <f>IF($A3912&gt;--RIGHT($A$2,LEN($A$2)-8),"",SUMIF(Table1[SHIFT NOMENCLATURE], $B3912, Table1[FVIC MOB]))</f>
        <v/>
      </c>
      <c r="L3912" s="1" t="str">
        <f>IF($A3912&gt;--RIGHT($A$2,LEN($A$2)-8),"",SUMIF(Table1[SHIFT NOMENCLATURE], $B3912, Table1[FVIC FIRE]))</f>
        <v/>
      </c>
      <c r="M3912" s="1" t="str">
        <f>IF($A3912&gt;--RIGHT($A$2,LEN($A$2)-8),"",SUMIF(Table1[SHIFT NOMENCLATURE], $B3912, Table1[FKIA]))</f>
        <v/>
      </c>
      <c r="N3912" s="1" t="str">
        <f>IF($A3912&gt;--RIGHT($A$2,LEN($A$2)-8),"",SUMIF(Table1[SHIFT NOMENCLATURE], $B3912, Table1[FWIA]))</f>
        <v/>
      </c>
      <c r="O3912" s="1" t="str">
        <f>IF($A3912&gt;--RIGHT($A$2,LEN($A$2)-8),"",SUMIF(Table1[SHIFT NOMENCLATURE], $B3912, Table1[DUSTWUN]))</f>
        <v/>
      </c>
    </row>
    <row r="3913" spans="1:15" x14ac:dyDescent="0.25">
      <c r="A3913" s="1" t="str">
        <f t="shared" si="122"/>
        <v/>
      </c>
      <c r="B3913" t="str">
        <f t="shared" si="123"/>
        <v/>
      </c>
      <c r="C3913" s="1" t="str">
        <f>IF($A3913&gt;--RIGHT($A$2,LEN($A$2)-8),"",COUNTIF(Table1[SHIFT NOMENCLATURE],$B3913))</f>
        <v/>
      </c>
      <c r="D3913" s="1" t="str">
        <f>IF($A3913&gt;--RIGHT($A$2,LEN($A$2)-8),"",SUMIF(Table1[SHIFT NOMENCLATURE], $B3913, Table1[EVIC KILL]))</f>
        <v/>
      </c>
      <c r="E3913" s="1" t="str">
        <f>IF($A3913&gt;--RIGHT($A$2,LEN($A$2)-8),"",SUMIF(Table1[SHIFT NOMENCLATURE], $B3913, Table1[EVIC MOB]))</f>
        <v/>
      </c>
      <c r="F3913" s="1" t="str">
        <f>IF($A3913&gt;--RIGHT($A$2,LEN($A$2)-8),"",SUMIF(Table1[SHIFT NOMENCLATURE], $B3913, Table1[EVIC FIRE]))</f>
        <v/>
      </c>
      <c r="G3913" s="1" t="str">
        <f>IF($A3913&gt;--RIGHT($A$2,LEN($A$2)-8),"",SUMIF(Table1[SHIFT NOMENCLATURE], $B3913, Table1[EKIA]))</f>
        <v/>
      </c>
      <c r="H3913" s="1" t="str">
        <f>IF($A3913&gt;--RIGHT($A$2,LEN($A$2)-8),"",SUMIF(Table1[SHIFT NOMENCLATURE], $B3913, Table1[EWIA]))</f>
        <v/>
      </c>
      <c r="I3913" s="1" t="str">
        <f>IF($A3913&gt;--RIGHT($A$2,LEN($A$2)-8),"",SUMIF(Table1[SHIFT NOMENCLATURE], $B3913, Table1[EPW]))</f>
        <v/>
      </c>
      <c r="J3913" s="1" t="str">
        <f>IF($A3913&gt;--RIGHT($A$2,LEN($A$2)-8),"",SUMIF(Table1[SHIFT NOMENCLATURE], $B3913, Table1[FVIC KILL]))</f>
        <v/>
      </c>
      <c r="K3913" s="1" t="str">
        <f>IF($A3913&gt;--RIGHT($A$2,LEN($A$2)-8),"",SUMIF(Table1[SHIFT NOMENCLATURE], $B3913, Table1[FVIC MOB]))</f>
        <v/>
      </c>
      <c r="L3913" s="1" t="str">
        <f>IF($A3913&gt;--RIGHT($A$2,LEN($A$2)-8),"",SUMIF(Table1[SHIFT NOMENCLATURE], $B3913, Table1[FVIC FIRE]))</f>
        <v/>
      </c>
      <c r="M3913" s="1" t="str">
        <f>IF($A3913&gt;--RIGHT($A$2,LEN($A$2)-8),"",SUMIF(Table1[SHIFT NOMENCLATURE], $B3913, Table1[FKIA]))</f>
        <v/>
      </c>
      <c r="N3913" s="1" t="str">
        <f>IF($A3913&gt;--RIGHT($A$2,LEN($A$2)-8),"",SUMIF(Table1[SHIFT NOMENCLATURE], $B3913, Table1[FWIA]))</f>
        <v/>
      </c>
      <c r="O3913" s="1" t="str">
        <f>IF($A3913&gt;--RIGHT($A$2,LEN($A$2)-8),"",SUMIF(Table1[SHIFT NOMENCLATURE], $B3913, Table1[DUSTWUN]))</f>
        <v/>
      </c>
    </row>
    <row r="3914" spans="1:15" x14ac:dyDescent="0.25">
      <c r="A3914" s="1" t="str">
        <f t="shared" si="122"/>
        <v/>
      </c>
      <c r="B3914" t="str">
        <f t="shared" si="123"/>
        <v/>
      </c>
      <c r="C3914" s="1" t="str">
        <f>IF($A3914&gt;--RIGHT($A$2,LEN($A$2)-8),"",COUNTIF(Table1[SHIFT NOMENCLATURE],$B3914))</f>
        <v/>
      </c>
      <c r="D3914" s="1" t="str">
        <f>IF($A3914&gt;--RIGHT($A$2,LEN($A$2)-8),"",SUMIF(Table1[SHIFT NOMENCLATURE], $B3914, Table1[EVIC KILL]))</f>
        <v/>
      </c>
      <c r="E3914" s="1" t="str">
        <f>IF($A3914&gt;--RIGHT($A$2,LEN($A$2)-8),"",SUMIF(Table1[SHIFT NOMENCLATURE], $B3914, Table1[EVIC MOB]))</f>
        <v/>
      </c>
      <c r="F3914" s="1" t="str">
        <f>IF($A3914&gt;--RIGHT($A$2,LEN($A$2)-8),"",SUMIF(Table1[SHIFT NOMENCLATURE], $B3914, Table1[EVIC FIRE]))</f>
        <v/>
      </c>
      <c r="G3914" s="1" t="str">
        <f>IF($A3914&gt;--RIGHT($A$2,LEN($A$2)-8),"",SUMIF(Table1[SHIFT NOMENCLATURE], $B3914, Table1[EKIA]))</f>
        <v/>
      </c>
      <c r="H3914" s="1" t="str">
        <f>IF($A3914&gt;--RIGHT($A$2,LEN($A$2)-8),"",SUMIF(Table1[SHIFT NOMENCLATURE], $B3914, Table1[EWIA]))</f>
        <v/>
      </c>
      <c r="I3914" s="1" t="str">
        <f>IF($A3914&gt;--RIGHT($A$2,LEN($A$2)-8),"",SUMIF(Table1[SHIFT NOMENCLATURE], $B3914, Table1[EPW]))</f>
        <v/>
      </c>
      <c r="J3914" s="1" t="str">
        <f>IF($A3914&gt;--RIGHT($A$2,LEN($A$2)-8),"",SUMIF(Table1[SHIFT NOMENCLATURE], $B3914, Table1[FVIC KILL]))</f>
        <v/>
      </c>
      <c r="K3914" s="1" t="str">
        <f>IF($A3914&gt;--RIGHT($A$2,LEN($A$2)-8),"",SUMIF(Table1[SHIFT NOMENCLATURE], $B3914, Table1[FVIC MOB]))</f>
        <v/>
      </c>
      <c r="L3914" s="1" t="str">
        <f>IF($A3914&gt;--RIGHT($A$2,LEN($A$2)-8),"",SUMIF(Table1[SHIFT NOMENCLATURE], $B3914, Table1[FVIC FIRE]))</f>
        <v/>
      </c>
      <c r="M3914" s="1" t="str">
        <f>IF($A3914&gt;--RIGHT($A$2,LEN($A$2)-8),"",SUMIF(Table1[SHIFT NOMENCLATURE], $B3914, Table1[FKIA]))</f>
        <v/>
      </c>
      <c r="N3914" s="1" t="str">
        <f>IF($A3914&gt;--RIGHT($A$2,LEN($A$2)-8),"",SUMIF(Table1[SHIFT NOMENCLATURE], $B3914, Table1[FWIA]))</f>
        <v/>
      </c>
      <c r="O3914" s="1" t="str">
        <f>IF($A3914&gt;--RIGHT($A$2,LEN($A$2)-8),"",SUMIF(Table1[SHIFT NOMENCLATURE], $B3914, Table1[DUSTWUN]))</f>
        <v/>
      </c>
    </row>
    <row r="3915" spans="1:15" x14ac:dyDescent="0.25">
      <c r="A3915" s="1" t="str">
        <f t="shared" si="122"/>
        <v/>
      </c>
      <c r="B3915" t="str">
        <f t="shared" si="123"/>
        <v/>
      </c>
      <c r="C3915" s="1" t="str">
        <f>IF($A3915&gt;--RIGHT($A$2,LEN($A$2)-8),"",COUNTIF(Table1[SHIFT NOMENCLATURE],$B3915))</f>
        <v/>
      </c>
      <c r="D3915" s="1" t="str">
        <f>IF($A3915&gt;--RIGHT($A$2,LEN($A$2)-8),"",SUMIF(Table1[SHIFT NOMENCLATURE], $B3915, Table1[EVIC KILL]))</f>
        <v/>
      </c>
      <c r="E3915" s="1" t="str">
        <f>IF($A3915&gt;--RIGHT($A$2,LEN($A$2)-8),"",SUMIF(Table1[SHIFT NOMENCLATURE], $B3915, Table1[EVIC MOB]))</f>
        <v/>
      </c>
      <c r="F3915" s="1" t="str">
        <f>IF($A3915&gt;--RIGHT($A$2,LEN($A$2)-8),"",SUMIF(Table1[SHIFT NOMENCLATURE], $B3915, Table1[EVIC FIRE]))</f>
        <v/>
      </c>
      <c r="G3915" s="1" t="str">
        <f>IF($A3915&gt;--RIGHT($A$2,LEN($A$2)-8),"",SUMIF(Table1[SHIFT NOMENCLATURE], $B3915, Table1[EKIA]))</f>
        <v/>
      </c>
      <c r="H3915" s="1" t="str">
        <f>IF($A3915&gt;--RIGHT($A$2,LEN($A$2)-8),"",SUMIF(Table1[SHIFT NOMENCLATURE], $B3915, Table1[EWIA]))</f>
        <v/>
      </c>
      <c r="I3915" s="1" t="str">
        <f>IF($A3915&gt;--RIGHT($A$2,LEN($A$2)-8),"",SUMIF(Table1[SHIFT NOMENCLATURE], $B3915, Table1[EPW]))</f>
        <v/>
      </c>
      <c r="J3915" s="1" t="str">
        <f>IF($A3915&gt;--RIGHT($A$2,LEN($A$2)-8),"",SUMIF(Table1[SHIFT NOMENCLATURE], $B3915, Table1[FVIC KILL]))</f>
        <v/>
      </c>
      <c r="K3915" s="1" t="str">
        <f>IF($A3915&gt;--RIGHT($A$2,LEN($A$2)-8),"",SUMIF(Table1[SHIFT NOMENCLATURE], $B3915, Table1[FVIC MOB]))</f>
        <v/>
      </c>
      <c r="L3915" s="1" t="str">
        <f>IF($A3915&gt;--RIGHT($A$2,LEN($A$2)-8),"",SUMIF(Table1[SHIFT NOMENCLATURE], $B3915, Table1[FVIC FIRE]))</f>
        <v/>
      </c>
      <c r="M3915" s="1" t="str">
        <f>IF($A3915&gt;--RIGHT($A$2,LEN($A$2)-8),"",SUMIF(Table1[SHIFT NOMENCLATURE], $B3915, Table1[FKIA]))</f>
        <v/>
      </c>
      <c r="N3915" s="1" t="str">
        <f>IF($A3915&gt;--RIGHT($A$2,LEN($A$2)-8),"",SUMIF(Table1[SHIFT NOMENCLATURE], $B3915, Table1[FWIA]))</f>
        <v/>
      </c>
      <c r="O3915" s="1" t="str">
        <f>IF($A3915&gt;--RIGHT($A$2,LEN($A$2)-8),"",SUMIF(Table1[SHIFT NOMENCLATURE], $B3915, Table1[DUSTWUN]))</f>
        <v/>
      </c>
    </row>
    <row r="3916" spans="1:15" x14ac:dyDescent="0.25">
      <c r="A3916" s="1" t="str">
        <f t="shared" si="122"/>
        <v/>
      </c>
      <c r="B3916" t="str">
        <f t="shared" si="123"/>
        <v/>
      </c>
      <c r="C3916" s="1" t="str">
        <f>IF($A3916&gt;--RIGHT($A$2,LEN($A$2)-8),"",COUNTIF(Table1[SHIFT NOMENCLATURE],$B3916))</f>
        <v/>
      </c>
      <c r="D3916" s="1" t="str">
        <f>IF($A3916&gt;--RIGHT($A$2,LEN($A$2)-8),"",SUMIF(Table1[SHIFT NOMENCLATURE], $B3916, Table1[EVIC KILL]))</f>
        <v/>
      </c>
      <c r="E3916" s="1" t="str">
        <f>IF($A3916&gt;--RIGHT($A$2,LEN($A$2)-8),"",SUMIF(Table1[SHIFT NOMENCLATURE], $B3916, Table1[EVIC MOB]))</f>
        <v/>
      </c>
      <c r="F3916" s="1" t="str">
        <f>IF($A3916&gt;--RIGHT($A$2,LEN($A$2)-8),"",SUMIF(Table1[SHIFT NOMENCLATURE], $B3916, Table1[EVIC FIRE]))</f>
        <v/>
      </c>
      <c r="G3916" s="1" t="str">
        <f>IF($A3916&gt;--RIGHT($A$2,LEN($A$2)-8),"",SUMIF(Table1[SHIFT NOMENCLATURE], $B3916, Table1[EKIA]))</f>
        <v/>
      </c>
      <c r="H3916" s="1" t="str">
        <f>IF($A3916&gt;--RIGHT($A$2,LEN($A$2)-8),"",SUMIF(Table1[SHIFT NOMENCLATURE], $B3916, Table1[EWIA]))</f>
        <v/>
      </c>
      <c r="I3916" s="1" t="str">
        <f>IF($A3916&gt;--RIGHT($A$2,LEN($A$2)-8),"",SUMIF(Table1[SHIFT NOMENCLATURE], $B3916, Table1[EPW]))</f>
        <v/>
      </c>
      <c r="J3916" s="1" t="str">
        <f>IF($A3916&gt;--RIGHT($A$2,LEN($A$2)-8),"",SUMIF(Table1[SHIFT NOMENCLATURE], $B3916, Table1[FVIC KILL]))</f>
        <v/>
      </c>
      <c r="K3916" s="1" t="str">
        <f>IF($A3916&gt;--RIGHT($A$2,LEN($A$2)-8),"",SUMIF(Table1[SHIFT NOMENCLATURE], $B3916, Table1[FVIC MOB]))</f>
        <v/>
      </c>
      <c r="L3916" s="1" t="str">
        <f>IF($A3916&gt;--RIGHT($A$2,LEN($A$2)-8),"",SUMIF(Table1[SHIFT NOMENCLATURE], $B3916, Table1[FVIC FIRE]))</f>
        <v/>
      </c>
      <c r="M3916" s="1" t="str">
        <f>IF($A3916&gt;--RIGHT($A$2,LEN($A$2)-8),"",SUMIF(Table1[SHIFT NOMENCLATURE], $B3916, Table1[FKIA]))</f>
        <v/>
      </c>
      <c r="N3916" s="1" t="str">
        <f>IF($A3916&gt;--RIGHT($A$2,LEN($A$2)-8),"",SUMIF(Table1[SHIFT NOMENCLATURE], $B3916, Table1[FWIA]))</f>
        <v/>
      </c>
      <c r="O3916" s="1" t="str">
        <f>IF($A3916&gt;--RIGHT($A$2,LEN($A$2)-8),"",SUMIF(Table1[SHIFT NOMENCLATURE], $B3916, Table1[DUSTWUN]))</f>
        <v/>
      </c>
    </row>
    <row r="3917" spans="1:15" x14ac:dyDescent="0.25">
      <c r="A3917" s="1" t="str">
        <f t="shared" si="122"/>
        <v/>
      </c>
      <c r="B3917" t="str">
        <f t="shared" si="123"/>
        <v/>
      </c>
      <c r="C3917" s="1" t="str">
        <f>IF($A3917&gt;--RIGHT($A$2,LEN($A$2)-8),"",COUNTIF(Table1[SHIFT NOMENCLATURE],$B3917))</f>
        <v/>
      </c>
      <c r="D3917" s="1" t="str">
        <f>IF($A3917&gt;--RIGHT($A$2,LEN($A$2)-8),"",SUMIF(Table1[SHIFT NOMENCLATURE], $B3917, Table1[EVIC KILL]))</f>
        <v/>
      </c>
      <c r="E3917" s="1" t="str">
        <f>IF($A3917&gt;--RIGHT($A$2,LEN($A$2)-8),"",SUMIF(Table1[SHIFT NOMENCLATURE], $B3917, Table1[EVIC MOB]))</f>
        <v/>
      </c>
      <c r="F3917" s="1" t="str">
        <f>IF($A3917&gt;--RIGHT($A$2,LEN($A$2)-8),"",SUMIF(Table1[SHIFT NOMENCLATURE], $B3917, Table1[EVIC FIRE]))</f>
        <v/>
      </c>
      <c r="G3917" s="1" t="str">
        <f>IF($A3917&gt;--RIGHT($A$2,LEN($A$2)-8),"",SUMIF(Table1[SHIFT NOMENCLATURE], $B3917, Table1[EKIA]))</f>
        <v/>
      </c>
      <c r="H3917" s="1" t="str">
        <f>IF($A3917&gt;--RIGHT($A$2,LEN($A$2)-8),"",SUMIF(Table1[SHIFT NOMENCLATURE], $B3917, Table1[EWIA]))</f>
        <v/>
      </c>
      <c r="I3917" s="1" t="str">
        <f>IF($A3917&gt;--RIGHT($A$2,LEN($A$2)-8),"",SUMIF(Table1[SHIFT NOMENCLATURE], $B3917, Table1[EPW]))</f>
        <v/>
      </c>
      <c r="J3917" s="1" t="str">
        <f>IF($A3917&gt;--RIGHT($A$2,LEN($A$2)-8),"",SUMIF(Table1[SHIFT NOMENCLATURE], $B3917, Table1[FVIC KILL]))</f>
        <v/>
      </c>
      <c r="K3917" s="1" t="str">
        <f>IF($A3917&gt;--RIGHT($A$2,LEN($A$2)-8),"",SUMIF(Table1[SHIFT NOMENCLATURE], $B3917, Table1[FVIC MOB]))</f>
        <v/>
      </c>
      <c r="L3917" s="1" t="str">
        <f>IF($A3917&gt;--RIGHT($A$2,LEN($A$2)-8),"",SUMIF(Table1[SHIFT NOMENCLATURE], $B3917, Table1[FVIC FIRE]))</f>
        <v/>
      </c>
      <c r="M3917" s="1" t="str">
        <f>IF($A3917&gt;--RIGHT($A$2,LEN($A$2)-8),"",SUMIF(Table1[SHIFT NOMENCLATURE], $B3917, Table1[FKIA]))</f>
        <v/>
      </c>
      <c r="N3917" s="1" t="str">
        <f>IF($A3917&gt;--RIGHT($A$2,LEN($A$2)-8),"",SUMIF(Table1[SHIFT NOMENCLATURE], $B3917, Table1[FWIA]))</f>
        <v/>
      </c>
      <c r="O3917" s="1" t="str">
        <f>IF($A3917&gt;--RIGHT($A$2,LEN($A$2)-8),"",SUMIF(Table1[SHIFT NOMENCLATURE], $B3917, Table1[DUSTWUN]))</f>
        <v/>
      </c>
    </row>
    <row r="3918" spans="1:15" x14ac:dyDescent="0.25">
      <c r="A3918" s="1" t="str">
        <f t="shared" si="122"/>
        <v/>
      </c>
      <c r="B3918" t="str">
        <f t="shared" si="123"/>
        <v/>
      </c>
      <c r="C3918" s="1" t="str">
        <f>IF($A3918&gt;--RIGHT($A$2,LEN($A$2)-8),"",COUNTIF(Table1[SHIFT NOMENCLATURE],$B3918))</f>
        <v/>
      </c>
      <c r="D3918" s="1" t="str">
        <f>IF($A3918&gt;--RIGHT($A$2,LEN($A$2)-8),"",SUMIF(Table1[SHIFT NOMENCLATURE], $B3918, Table1[EVIC KILL]))</f>
        <v/>
      </c>
      <c r="E3918" s="1" t="str">
        <f>IF($A3918&gt;--RIGHT($A$2,LEN($A$2)-8),"",SUMIF(Table1[SHIFT NOMENCLATURE], $B3918, Table1[EVIC MOB]))</f>
        <v/>
      </c>
      <c r="F3918" s="1" t="str">
        <f>IF($A3918&gt;--RIGHT($A$2,LEN($A$2)-8),"",SUMIF(Table1[SHIFT NOMENCLATURE], $B3918, Table1[EVIC FIRE]))</f>
        <v/>
      </c>
      <c r="G3918" s="1" t="str">
        <f>IF($A3918&gt;--RIGHT($A$2,LEN($A$2)-8),"",SUMIF(Table1[SHIFT NOMENCLATURE], $B3918, Table1[EKIA]))</f>
        <v/>
      </c>
      <c r="H3918" s="1" t="str">
        <f>IF($A3918&gt;--RIGHT($A$2,LEN($A$2)-8),"",SUMIF(Table1[SHIFT NOMENCLATURE], $B3918, Table1[EWIA]))</f>
        <v/>
      </c>
      <c r="I3918" s="1" t="str">
        <f>IF($A3918&gt;--RIGHT($A$2,LEN($A$2)-8),"",SUMIF(Table1[SHIFT NOMENCLATURE], $B3918, Table1[EPW]))</f>
        <v/>
      </c>
      <c r="J3918" s="1" t="str">
        <f>IF($A3918&gt;--RIGHT($A$2,LEN($A$2)-8),"",SUMIF(Table1[SHIFT NOMENCLATURE], $B3918, Table1[FVIC KILL]))</f>
        <v/>
      </c>
      <c r="K3918" s="1" t="str">
        <f>IF($A3918&gt;--RIGHT($A$2,LEN($A$2)-8),"",SUMIF(Table1[SHIFT NOMENCLATURE], $B3918, Table1[FVIC MOB]))</f>
        <v/>
      </c>
      <c r="L3918" s="1" t="str">
        <f>IF($A3918&gt;--RIGHT($A$2,LEN($A$2)-8),"",SUMIF(Table1[SHIFT NOMENCLATURE], $B3918, Table1[FVIC FIRE]))</f>
        <v/>
      </c>
      <c r="M3918" s="1" t="str">
        <f>IF($A3918&gt;--RIGHT($A$2,LEN($A$2)-8),"",SUMIF(Table1[SHIFT NOMENCLATURE], $B3918, Table1[FKIA]))</f>
        <v/>
      </c>
      <c r="N3918" s="1" t="str">
        <f>IF($A3918&gt;--RIGHT($A$2,LEN($A$2)-8),"",SUMIF(Table1[SHIFT NOMENCLATURE], $B3918, Table1[FWIA]))</f>
        <v/>
      </c>
      <c r="O3918" s="1" t="str">
        <f>IF($A3918&gt;--RIGHT($A$2,LEN($A$2)-8),"",SUMIF(Table1[SHIFT NOMENCLATURE], $B3918, Table1[DUSTWUN]))</f>
        <v/>
      </c>
    </row>
    <row r="3919" spans="1:15" x14ac:dyDescent="0.25">
      <c r="A3919" s="1" t="str">
        <f t="shared" si="122"/>
        <v/>
      </c>
      <c r="B3919" t="str">
        <f t="shared" si="123"/>
        <v/>
      </c>
      <c r="C3919" s="1" t="str">
        <f>IF($A3919&gt;--RIGHT($A$2,LEN($A$2)-8),"",COUNTIF(Table1[SHIFT NOMENCLATURE],$B3919))</f>
        <v/>
      </c>
      <c r="D3919" s="1" t="str">
        <f>IF($A3919&gt;--RIGHT($A$2,LEN($A$2)-8),"",SUMIF(Table1[SHIFT NOMENCLATURE], $B3919, Table1[EVIC KILL]))</f>
        <v/>
      </c>
      <c r="E3919" s="1" t="str">
        <f>IF($A3919&gt;--RIGHT($A$2,LEN($A$2)-8),"",SUMIF(Table1[SHIFT NOMENCLATURE], $B3919, Table1[EVIC MOB]))</f>
        <v/>
      </c>
      <c r="F3919" s="1" t="str">
        <f>IF($A3919&gt;--RIGHT($A$2,LEN($A$2)-8),"",SUMIF(Table1[SHIFT NOMENCLATURE], $B3919, Table1[EVIC FIRE]))</f>
        <v/>
      </c>
      <c r="G3919" s="1" t="str">
        <f>IF($A3919&gt;--RIGHT($A$2,LEN($A$2)-8),"",SUMIF(Table1[SHIFT NOMENCLATURE], $B3919, Table1[EKIA]))</f>
        <v/>
      </c>
      <c r="H3919" s="1" t="str">
        <f>IF($A3919&gt;--RIGHT($A$2,LEN($A$2)-8),"",SUMIF(Table1[SHIFT NOMENCLATURE], $B3919, Table1[EWIA]))</f>
        <v/>
      </c>
      <c r="I3919" s="1" t="str">
        <f>IF($A3919&gt;--RIGHT($A$2,LEN($A$2)-8),"",SUMIF(Table1[SHIFT NOMENCLATURE], $B3919, Table1[EPW]))</f>
        <v/>
      </c>
      <c r="J3919" s="1" t="str">
        <f>IF($A3919&gt;--RIGHT($A$2,LEN($A$2)-8),"",SUMIF(Table1[SHIFT NOMENCLATURE], $B3919, Table1[FVIC KILL]))</f>
        <v/>
      </c>
      <c r="K3919" s="1" t="str">
        <f>IF($A3919&gt;--RIGHT($A$2,LEN($A$2)-8),"",SUMIF(Table1[SHIFT NOMENCLATURE], $B3919, Table1[FVIC MOB]))</f>
        <v/>
      </c>
      <c r="L3919" s="1" t="str">
        <f>IF($A3919&gt;--RIGHT($A$2,LEN($A$2)-8),"",SUMIF(Table1[SHIFT NOMENCLATURE], $B3919, Table1[FVIC FIRE]))</f>
        <v/>
      </c>
      <c r="M3919" s="1" t="str">
        <f>IF($A3919&gt;--RIGHT($A$2,LEN($A$2)-8),"",SUMIF(Table1[SHIFT NOMENCLATURE], $B3919, Table1[FKIA]))</f>
        <v/>
      </c>
      <c r="N3919" s="1" t="str">
        <f>IF($A3919&gt;--RIGHT($A$2,LEN($A$2)-8),"",SUMIF(Table1[SHIFT NOMENCLATURE], $B3919, Table1[FWIA]))</f>
        <v/>
      </c>
      <c r="O3919" s="1" t="str">
        <f>IF($A3919&gt;--RIGHT($A$2,LEN($A$2)-8),"",SUMIF(Table1[SHIFT NOMENCLATURE], $B3919, Table1[DUSTWUN]))</f>
        <v/>
      </c>
    </row>
    <row r="3920" spans="1:15" x14ac:dyDescent="0.25">
      <c r="A3920" s="1" t="str">
        <f t="shared" si="122"/>
        <v/>
      </c>
      <c r="B3920" t="str">
        <f t="shared" si="123"/>
        <v/>
      </c>
      <c r="C3920" s="1" t="str">
        <f>IF($A3920&gt;--RIGHT($A$2,LEN($A$2)-8),"",COUNTIF(Table1[SHIFT NOMENCLATURE],$B3920))</f>
        <v/>
      </c>
      <c r="D3920" s="1" t="str">
        <f>IF($A3920&gt;--RIGHT($A$2,LEN($A$2)-8),"",SUMIF(Table1[SHIFT NOMENCLATURE], $B3920, Table1[EVIC KILL]))</f>
        <v/>
      </c>
      <c r="E3920" s="1" t="str">
        <f>IF($A3920&gt;--RIGHT($A$2,LEN($A$2)-8),"",SUMIF(Table1[SHIFT NOMENCLATURE], $B3920, Table1[EVIC MOB]))</f>
        <v/>
      </c>
      <c r="F3920" s="1" t="str">
        <f>IF($A3920&gt;--RIGHT($A$2,LEN($A$2)-8),"",SUMIF(Table1[SHIFT NOMENCLATURE], $B3920, Table1[EVIC FIRE]))</f>
        <v/>
      </c>
      <c r="G3920" s="1" t="str">
        <f>IF($A3920&gt;--RIGHT($A$2,LEN($A$2)-8),"",SUMIF(Table1[SHIFT NOMENCLATURE], $B3920, Table1[EKIA]))</f>
        <v/>
      </c>
      <c r="H3920" s="1" t="str">
        <f>IF($A3920&gt;--RIGHT($A$2,LEN($A$2)-8),"",SUMIF(Table1[SHIFT NOMENCLATURE], $B3920, Table1[EWIA]))</f>
        <v/>
      </c>
      <c r="I3920" s="1" t="str">
        <f>IF($A3920&gt;--RIGHT($A$2,LEN($A$2)-8),"",SUMIF(Table1[SHIFT NOMENCLATURE], $B3920, Table1[EPW]))</f>
        <v/>
      </c>
      <c r="J3920" s="1" t="str">
        <f>IF($A3920&gt;--RIGHT($A$2,LEN($A$2)-8),"",SUMIF(Table1[SHIFT NOMENCLATURE], $B3920, Table1[FVIC KILL]))</f>
        <v/>
      </c>
      <c r="K3920" s="1" t="str">
        <f>IF($A3920&gt;--RIGHT($A$2,LEN($A$2)-8),"",SUMIF(Table1[SHIFT NOMENCLATURE], $B3920, Table1[FVIC MOB]))</f>
        <v/>
      </c>
      <c r="L3920" s="1" t="str">
        <f>IF($A3920&gt;--RIGHT($A$2,LEN($A$2)-8),"",SUMIF(Table1[SHIFT NOMENCLATURE], $B3920, Table1[FVIC FIRE]))</f>
        <v/>
      </c>
      <c r="M3920" s="1" t="str">
        <f>IF($A3920&gt;--RIGHT($A$2,LEN($A$2)-8),"",SUMIF(Table1[SHIFT NOMENCLATURE], $B3920, Table1[FKIA]))</f>
        <v/>
      </c>
      <c r="N3920" s="1" t="str">
        <f>IF($A3920&gt;--RIGHT($A$2,LEN($A$2)-8),"",SUMIF(Table1[SHIFT NOMENCLATURE], $B3920, Table1[FWIA]))</f>
        <v/>
      </c>
      <c r="O3920" s="1" t="str">
        <f>IF($A3920&gt;--RIGHT($A$2,LEN($A$2)-8),"",SUMIF(Table1[SHIFT NOMENCLATURE], $B3920, Table1[DUSTWUN]))</f>
        <v/>
      </c>
    </row>
    <row r="3921" spans="1:15" x14ac:dyDescent="0.25">
      <c r="A3921" s="1" t="str">
        <f t="shared" si="122"/>
        <v/>
      </c>
      <c r="B3921" t="str">
        <f t="shared" si="123"/>
        <v/>
      </c>
      <c r="C3921" s="1" t="str">
        <f>IF($A3921&gt;--RIGHT($A$2,LEN($A$2)-8),"",COUNTIF(Table1[SHIFT NOMENCLATURE],$B3921))</f>
        <v/>
      </c>
      <c r="D3921" s="1" t="str">
        <f>IF($A3921&gt;--RIGHT($A$2,LEN($A$2)-8),"",SUMIF(Table1[SHIFT NOMENCLATURE], $B3921, Table1[EVIC KILL]))</f>
        <v/>
      </c>
      <c r="E3921" s="1" t="str">
        <f>IF($A3921&gt;--RIGHT($A$2,LEN($A$2)-8),"",SUMIF(Table1[SHIFT NOMENCLATURE], $B3921, Table1[EVIC MOB]))</f>
        <v/>
      </c>
      <c r="F3921" s="1" t="str">
        <f>IF($A3921&gt;--RIGHT($A$2,LEN($A$2)-8),"",SUMIF(Table1[SHIFT NOMENCLATURE], $B3921, Table1[EVIC FIRE]))</f>
        <v/>
      </c>
      <c r="G3921" s="1" t="str">
        <f>IF($A3921&gt;--RIGHT($A$2,LEN($A$2)-8),"",SUMIF(Table1[SHIFT NOMENCLATURE], $B3921, Table1[EKIA]))</f>
        <v/>
      </c>
      <c r="H3921" s="1" t="str">
        <f>IF($A3921&gt;--RIGHT($A$2,LEN($A$2)-8),"",SUMIF(Table1[SHIFT NOMENCLATURE], $B3921, Table1[EWIA]))</f>
        <v/>
      </c>
      <c r="I3921" s="1" t="str">
        <f>IF($A3921&gt;--RIGHT($A$2,LEN($A$2)-8),"",SUMIF(Table1[SHIFT NOMENCLATURE], $B3921, Table1[EPW]))</f>
        <v/>
      </c>
      <c r="J3921" s="1" t="str">
        <f>IF($A3921&gt;--RIGHT($A$2,LEN($A$2)-8),"",SUMIF(Table1[SHIFT NOMENCLATURE], $B3921, Table1[FVIC KILL]))</f>
        <v/>
      </c>
      <c r="K3921" s="1" t="str">
        <f>IF($A3921&gt;--RIGHT($A$2,LEN($A$2)-8),"",SUMIF(Table1[SHIFT NOMENCLATURE], $B3921, Table1[FVIC MOB]))</f>
        <v/>
      </c>
      <c r="L3921" s="1" t="str">
        <f>IF($A3921&gt;--RIGHT($A$2,LEN($A$2)-8),"",SUMIF(Table1[SHIFT NOMENCLATURE], $B3921, Table1[FVIC FIRE]))</f>
        <v/>
      </c>
      <c r="M3921" s="1" t="str">
        <f>IF($A3921&gt;--RIGHT($A$2,LEN($A$2)-8),"",SUMIF(Table1[SHIFT NOMENCLATURE], $B3921, Table1[FKIA]))</f>
        <v/>
      </c>
      <c r="N3921" s="1" t="str">
        <f>IF($A3921&gt;--RIGHT($A$2,LEN($A$2)-8),"",SUMIF(Table1[SHIFT NOMENCLATURE], $B3921, Table1[FWIA]))</f>
        <v/>
      </c>
      <c r="O3921" s="1" t="str">
        <f>IF($A3921&gt;--RIGHT($A$2,LEN($A$2)-8),"",SUMIF(Table1[SHIFT NOMENCLATURE], $B3921, Table1[DUSTWUN]))</f>
        <v/>
      </c>
    </row>
    <row r="3922" spans="1:15" x14ac:dyDescent="0.25">
      <c r="A3922" s="1" t="str">
        <f t="shared" si="122"/>
        <v/>
      </c>
      <c r="B3922" t="str">
        <f t="shared" si="123"/>
        <v/>
      </c>
      <c r="C3922" s="1" t="str">
        <f>IF($A3922&gt;--RIGHT($A$2,LEN($A$2)-8),"",COUNTIF(Table1[SHIFT NOMENCLATURE],$B3922))</f>
        <v/>
      </c>
      <c r="D3922" s="1" t="str">
        <f>IF($A3922&gt;--RIGHT($A$2,LEN($A$2)-8),"",SUMIF(Table1[SHIFT NOMENCLATURE], $B3922, Table1[EVIC KILL]))</f>
        <v/>
      </c>
      <c r="E3922" s="1" t="str">
        <f>IF($A3922&gt;--RIGHT($A$2,LEN($A$2)-8),"",SUMIF(Table1[SHIFT NOMENCLATURE], $B3922, Table1[EVIC MOB]))</f>
        <v/>
      </c>
      <c r="F3922" s="1" t="str">
        <f>IF($A3922&gt;--RIGHT($A$2,LEN($A$2)-8),"",SUMIF(Table1[SHIFT NOMENCLATURE], $B3922, Table1[EVIC FIRE]))</f>
        <v/>
      </c>
      <c r="G3922" s="1" t="str">
        <f>IF($A3922&gt;--RIGHT($A$2,LEN($A$2)-8),"",SUMIF(Table1[SHIFT NOMENCLATURE], $B3922, Table1[EKIA]))</f>
        <v/>
      </c>
      <c r="H3922" s="1" t="str">
        <f>IF($A3922&gt;--RIGHT($A$2,LEN($A$2)-8),"",SUMIF(Table1[SHIFT NOMENCLATURE], $B3922, Table1[EWIA]))</f>
        <v/>
      </c>
      <c r="I3922" s="1" t="str">
        <f>IF($A3922&gt;--RIGHT($A$2,LEN($A$2)-8),"",SUMIF(Table1[SHIFT NOMENCLATURE], $B3922, Table1[EPW]))</f>
        <v/>
      </c>
      <c r="J3922" s="1" t="str">
        <f>IF($A3922&gt;--RIGHT($A$2,LEN($A$2)-8),"",SUMIF(Table1[SHIFT NOMENCLATURE], $B3922, Table1[FVIC KILL]))</f>
        <v/>
      </c>
      <c r="K3922" s="1" t="str">
        <f>IF($A3922&gt;--RIGHT($A$2,LEN($A$2)-8),"",SUMIF(Table1[SHIFT NOMENCLATURE], $B3922, Table1[FVIC MOB]))</f>
        <v/>
      </c>
      <c r="L3922" s="1" t="str">
        <f>IF($A3922&gt;--RIGHT($A$2,LEN($A$2)-8),"",SUMIF(Table1[SHIFT NOMENCLATURE], $B3922, Table1[FVIC FIRE]))</f>
        <v/>
      </c>
      <c r="M3922" s="1" t="str">
        <f>IF($A3922&gt;--RIGHT($A$2,LEN($A$2)-8),"",SUMIF(Table1[SHIFT NOMENCLATURE], $B3922, Table1[FKIA]))</f>
        <v/>
      </c>
      <c r="N3922" s="1" t="str">
        <f>IF($A3922&gt;--RIGHT($A$2,LEN($A$2)-8),"",SUMIF(Table1[SHIFT NOMENCLATURE], $B3922, Table1[FWIA]))</f>
        <v/>
      </c>
      <c r="O3922" s="1" t="str">
        <f>IF($A3922&gt;--RIGHT($A$2,LEN($A$2)-8),"",SUMIF(Table1[SHIFT NOMENCLATURE], $B3922, Table1[DUSTWUN]))</f>
        <v/>
      </c>
    </row>
    <row r="3923" spans="1:15" x14ac:dyDescent="0.25">
      <c r="A3923" s="1" t="str">
        <f t="shared" si="122"/>
        <v/>
      </c>
      <c r="B3923" t="str">
        <f t="shared" si="123"/>
        <v/>
      </c>
      <c r="C3923" s="1" t="str">
        <f>IF($A3923&gt;--RIGHT($A$2,LEN($A$2)-8),"",COUNTIF(Table1[SHIFT NOMENCLATURE],$B3923))</f>
        <v/>
      </c>
      <c r="D3923" s="1" t="str">
        <f>IF($A3923&gt;--RIGHT($A$2,LEN($A$2)-8),"",SUMIF(Table1[SHIFT NOMENCLATURE], $B3923, Table1[EVIC KILL]))</f>
        <v/>
      </c>
      <c r="E3923" s="1" t="str">
        <f>IF($A3923&gt;--RIGHT($A$2,LEN($A$2)-8),"",SUMIF(Table1[SHIFT NOMENCLATURE], $B3923, Table1[EVIC MOB]))</f>
        <v/>
      </c>
      <c r="F3923" s="1" t="str">
        <f>IF($A3923&gt;--RIGHT($A$2,LEN($A$2)-8),"",SUMIF(Table1[SHIFT NOMENCLATURE], $B3923, Table1[EVIC FIRE]))</f>
        <v/>
      </c>
      <c r="G3923" s="1" t="str">
        <f>IF($A3923&gt;--RIGHT($A$2,LEN($A$2)-8),"",SUMIF(Table1[SHIFT NOMENCLATURE], $B3923, Table1[EKIA]))</f>
        <v/>
      </c>
      <c r="H3923" s="1" t="str">
        <f>IF($A3923&gt;--RIGHT($A$2,LEN($A$2)-8),"",SUMIF(Table1[SHIFT NOMENCLATURE], $B3923, Table1[EWIA]))</f>
        <v/>
      </c>
      <c r="I3923" s="1" t="str">
        <f>IF($A3923&gt;--RIGHT($A$2,LEN($A$2)-8),"",SUMIF(Table1[SHIFT NOMENCLATURE], $B3923, Table1[EPW]))</f>
        <v/>
      </c>
      <c r="J3923" s="1" t="str">
        <f>IF($A3923&gt;--RIGHT($A$2,LEN($A$2)-8),"",SUMIF(Table1[SHIFT NOMENCLATURE], $B3923, Table1[FVIC KILL]))</f>
        <v/>
      </c>
      <c r="K3923" s="1" t="str">
        <f>IF($A3923&gt;--RIGHT($A$2,LEN($A$2)-8),"",SUMIF(Table1[SHIFT NOMENCLATURE], $B3923, Table1[FVIC MOB]))</f>
        <v/>
      </c>
      <c r="L3923" s="1" t="str">
        <f>IF($A3923&gt;--RIGHT($A$2,LEN($A$2)-8),"",SUMIF(Table1[SHIFT NOMENCLATURE], $B3923, Table1[FVIC FIRE]))</f>
        <v/>
      </c>
      <c r="M3923" s="1" t="str">
        <f>IF($A3923&gt;--RIGHT($A$2,LEN($A$2)-8),"",SUMIF(Table1[SHIFT NOMENCLATURE], $B3923, Table1[FKIA]))</f>
        <v/>
      </c>
      <c r="N3923" s="1" t="str">
        <f>IF($A3923&gt;--RIGHT($A$2,LEN($A$2)-8),"",SUMIF(Table1[SHIFT NOMENCLATURE], $B3923, Table1[FWIA]))</f>
        <v/>
      </c>
      <c r="O3923" s="1" t="str">
        <f>IF($A3923&gt;--RIGHT($A$2,LEN($A$2)-8),"",SUMIF(Table1[SHIFT NOMENCLATURE], $B3923, Table1[DUSTWUN]))</f>
        <v/>
      </c>
    </row>
    <row r="3924" spans="1:15" x14ac:dyDescent="0.25">
      <c r="A3924" s="1" t="str">
        <f t="shared" si="122"/>
        <v/>
      </c>
      <c r="B3924" t="str">
        <f t="shared" si="123"/>
        <v/>
      </c>
      <c r="C3924" s="1" t="str">
        <f>IF($A3924&gt;--RIGHT($A$2,LEN($A$2)-8),"",COUNTIF(Table1[SHIFT NOMENCLATURE],$B3924))</f>
        <v/>
      </c>
      <c r="D3924" s="1" t="str">
        <f>IF($A3924&gt;--RIGHT($A$2,LEN($A$2)-8),"",SUMIF(Table1[SHIFT NOMENCLATURE], $B3924, Table1[EVIC KILL]))</f>
        <v/>
      </c>
      <c r="E3924" s="1" t="str">
        <f>IF($A3924&gt;--RIGHT($A$2,LEN($A$2)-8),"",SUMIF(Table1[SHIFT NOMENCLATURE], $B3924, Table1[EVIC MOB]))</f>
        <v/>
      </c>
      <c r="F3924" s="1" t="str">
        <f>IF($A3924&gt;--RIGHT($A$2,LEN($A$2)-8),"",SUMIF(Table1[SHIFT NOMENCLATURE], $B3924, Table1[EVIC FIRE]))</f>
        <v/>
      </c>
      <c r="G3924" s="1" t="str">
        <f>IF($A3924&gt;--RIGHT($A$2,LEN($A$2)-8),"",SUMIF(Table1[SHIFT NOMENCLATURE], $B3924, Table1[EKIA]))</f>
        <v/>
      </c>
      <c r="H3924" s="1" t="str">
        <f>IF($A3924&gt;--RIGHT($A$2,LEN($A$2)-8),"",SUMIF(Table1[SHIFT NOMENCLATURE], $B3924, Table1[EWIA]))</f>
        <v/>
      </c>
      <c r="I3924" s="1" t="str">
        <f>IF($A3924&gt;--RIGHT($A$2,LEN($A$2)-8),"",SUMIF(Table1[SHIFT NOMENCLATURE], $B3924, Table1[EPW]))</f>
        <v/>
      </c>
      <c r="J3924" s="1" t="str">
        <f>IF($A3924&gt;--RIGHT($A$2,LEN($A$2)-8),"",SUMIF(Table1[SHIFT NOMENCLATURE], $B3924, Table1[FVIC KILL]))</f>
        <v/>
      </c>
      <c r="K3924" s="1" t="str">
        <f>IF($A3924&gt;--RIGHT($A$2,LEN($A$2)-8),"",SUMIF(Table1[SHIFT NOMENCLATURE], $B3924, Table1[FVIC MOB]))</f>
        <v/>
      </c>
      <c r="L3924" s="1" t="str">
        <f>IF($A3924&gt;--RIGHT($A$2,LEN($A$2)-8),"",SUMIF(Table1[SHIFT NOMENCLATURE], $B3924, Table1[FVIC FIRE]))</f>
        <v/>
      </c>
      <c r="M3924" s="1" t="str">
        <f>IF($A3924&gt;--RIGHT($A$2,LEN($A$2)-8),"",SUMIF(Table1[SHIFT NOMENCLATURE], $B3924, Table1[FKIA]))</f>
        <v/>
      </c>
      <c r="N3924" s="1" t="str">
        <f>IF($A3924&gt;--RIGHT($A$2,LEN($A$2)-8),"",SUMIF(Table1[SHIFT NOMENCLATURE], $B3924, Table1[FWIA]))</f>
        <v/>
      </c>
      <c r="O3924" s="1" t="str">
        <f>IF($A3924&gt;--RIGHT($A$2,LEN($A$2)-8),"",SUMIF(Table1[SHIFT NOMENCLATURE], $B3924, Table1[DUSTWUN]))</f>
        <v/>
      </c>
    </row>
    <row r="3925" spans="1:15" x14ac:dyDescent="0.25">
      <c r="A3925" s="1" t="str">
        <f t="shared" si="122"/>
        <v/>
      </c>
      <c r="B3925" t="str">
        <f t="shared" si="123"/>
        <v/>
      </c>
      <c r="C3925" s="1" t="str">
        <f>IF($A3925&gt;--RIGHT($A$2,LEN($A$2)-8),"",COUNTIF(Table1[SHIFT NOMENCLATURE],$B3925))</f>
        <v/>
      </c>
      <c r="D3925" s="1" t="str">
        <f>IF($A3925&gt;--RIGHT($A$2,LEN($A$2)-8),"",SUMIF(Table1[SHIFT NOMENCLATURE], $B3925, Table1[EVIC KILL]))</f>
        <v/>
      </c>
      <c r="E3925" s="1" t="str">
        <f>IF($A3925&gt;--RIGHT($A$2,LEN($A$2)-8),"",SUMIF(Table1[SHIFT NOMENCLATURE], $B3925, Table1[EVIC MOB]))</f>
        <v/>
      </c>
      <c r="F3925" s="1" t="str">
        <f>IF($A3925&gt;--RIGHT($A$2,LEN($A$2)-8),"",SUMIF(Table1[SHIFT NOMENCLATURE], $B3925, Table1[EVIC FIRE]))</f>
        <v/>
      </c>
      <c r="G3925" s="1" t="str">
        <f>IF($A3925&gt;--RIGHT($A$2,LEN($A$2)-8),"",SUMIF(Table1[SHIFT NOMENCLATURE], $B3925, Table1[EKIA]))</f>
        <v/>
      </c>
      <c r="H3925" s="1" t="str">
        <f>IF($A3925&gt;--RIGHT($A$2,LEN($A$2)-8),"",SUMIF(Table1[SHIFT NOMENCLATURE], $B3925, Table1[EWIA]))</f>
        <v/>
      </c>
      <c r="I3925" s="1" t="str">
        <f>IF($A3925&gt;--RIGHT($A$2,LEN($A$2)-8),"",SUMIF(Table1[SHIFT NOMENCLATURE], $B3925, Table1[EPW]))</f>
        <v/>
      </c>
      <c r="J3925" s="1" t="str">
        <f>IF($A3925&gt;--RIGHT($A$2,LEN($A$2)-8),"",SUMIF(Table1[SHIFT NOMENCLATURE], $B3925, Table1[FVIC KILL]))</f>
        <v/>
      </c>
      <c r="K3925" s="1" t="str">
        <f>IF($A3925&gt;--RIGHT($A$2,LEN($A$2)-8),"",SUMIF(Table1[SHIFT NOMENCLATURE], $B3925, Table1[FVIC MOB]))</f>
        <v/>
      </c>
      <c r="L3925" s="1" t="str">
        <f>IF($A3925&gt;--RIGHT($A$2,LEN($A$2)-8),"",SUMIF(Table1[SHIFT NOMENCLATURE], $B3925, Table1[FVIC FIRE]))</f>
        <v/>
      </c>
      <c r="M3925" s="1" t="str">
        <f>IF($A3925&gt;--RIGHT($A$2,LEN($A$2)-8),"",SUMIF(Table1[SHIFT NOMENCLATURE], $B3925, Table1[FKIA]))</f>
        <v/>
      </c>
      <c r="N3925" s="1" t="str">
        <f>IF($A3925&gt;--RIGHT($A$2,LEN($A$2)-8),"",SUMIF(Table1[SHIFT NOMENCLATURE], $B3925, Table1[FWIA]))</f>
        <v/>
      </c>
      <c r="O3925" s="1" t="str">
        <f>IF($A3925&gt;--RIGHT($A$2,LEN($A$2)-8),"",SUMIF(Table1[SHIFT NOMENCLATURE], $B3925, Table1[DUSTWUN]))</f>
        <v/>
      </c>
    </row>
    <row r="3926" spans="1:15" x14ac:dyDescent="0.25">
      <c r="A3926" s="1" t="str">
        <f t="shared" si="122"/>
        <v/>
      </c>
      <c r="B3926" t="str">
        <f t="shared" si="123"/>
        <v/>
      </c>
      <c r="C3926" s="1" t="str">
        <f>IF($A3926&gt;--RIGHT($A$2,LEN($A$2)-8),"",COUNTIF(Table1[SHIFT NOMENCLATURE],$B3926))</f>
        <v/>
      </c>
      <c r="D3926" s="1" t="str">
        <f>IF($A3926&gt;--RIGHT($A$2,LEN($A$2)-8),"",SUMIF(Table1[SHIFT NOMENCLATURE], $B3926, Table1[EVIC KILL]))</f>
        <v/>
      </c>
      <c r="E3926" s="1" t="str">
        <f>IF($A3926&gt;--RIGHT($A$2,LEN($A$2)-8),"",SUMIF(Table1[SHIFT NOMENCLATURE], $B3926, Table1[EVIC MOB]))</f>
        <v/>
      </c>
      <c r="F3926" s="1" t="str">
        <f>IF($A3926&gt;--RIGHT($A$2,LEN($A$2)-8),"",SUMIF(Table1[SHIFT NOMENCLATURE], $B3926, Table1[EVIC FIRE]))</f>
        <v/>
      </c>
      <c r="G3926" s="1" t="str">
        <f>IF($A3926&gt;--RIGHT($A$2,LEN($A$2)-8),"",SUMIF(Table1[SHIFT NOMENCLATURE], $B3926, Table1[EKIA]))</f>
        <v/>
      </c>
      <c r="H3926" s="1" t="str">
        <f>IF($A3926&gt;--RIGHT($A$2,LEN($A$2)-8),"",SUMIF(Table1[SHIFT NOMENCLATURE], $B3926, Table1[EWIA]))</f>
        <v/>
      </c>
      <c r="I3926" s="1" t="str">
        <f>IF($A3926&gt;--RIGHT($A$2,LEN($A$2)-8),"",SUMIF(Table1[SHIFT NOMENCLATURE], $B3926, Table1[EPW]))</f>
        <v/>
      </c>
      <c r="J3926" s="1" t="str">
        <f>IF($A3926&gt;--RIGHT($A$2,LEN($A$2)-8),"",SUMIF(Table1[SHIFT NOMENCLATURE], $B3926, Table1[FVIC KILL]))</f>
        <v/>
      </c>
      <c r="K3926" s="1" t="str">
        <f>IF($A3926&gt;--RIGHT($A$2,LEN($A$2)-8),"",SUMIF(Table1[SHIFT NOMENCLATURE], $B3926, Table1[FVIC MOB]))</f>
        <v/>
      </c>
      <c r="L3926" s="1" t="str">
        <f>IF($A3926&gt;--RIGHT($A$2,LEN($A$2)-8),"",SUMIF(Table1[SHIFT NOMENCLATURE], $B3926, Table1[FVIC FIRE]))</f>
        <v/>
      </c>
      <c r="M3926" s="1" t="str">
        <f>IF($A3926&gt;--RIGHT($A$2,LEN($A$2)-8),"",SUMIF(Table1[SHIFT NOMENCLATURE], $B3926, Table1[FKIA]))</f>
        <v/>
      </c>
      <c r="N3926" s="1" t="str">
        <f>IF($A3926&gt;--RIGHT($A$2,LEN($A$2)-8),"",SUMIF(Table1[SHIFT NOMENCLATURE], $B3926, Table1[FWIA]))</f>
        <v/>
      </c>
      <c r="O3926" s="1" t="str">
        <f>IF($A3926&gt;--RIGHT($A$2,LEN($A$2)-8),"",SUMIF(Table1[SHIFT NOMENCLATURE], $B3926, Table1[DUSTWUN]))</f>
        <v/>
      </c>
    </row>
    <row r="3927" spans="1:15" x14ac:dyDescent="0.25">
      <c r="A3927" s="1" t="str">
        <f t="shared" si="122"/>
        <v/>
      </c>
      <c r="B3927" t="str">
        <f t="shared" si="123"/>
        <v/>
      </c>
      <c r="C3927" s="1" t="str">
        <f>IF($A3927&gt;--RIGHT($A$2,LEN($A$2)-8),"",COUNTIF(Table1[SHIFT NOMENCLATURE],$B3927))</f>
        <v/>
      </c>
      <c r="D3927" s="1" t="str">
        <f>IF($A3927&gt;--RIGHT($A$2,LEN($A$2)-8),"",SUMIF(Table1[SHIFT NOMENCLATURE], $B3927, Table1[EVIC KILL]))</f>
        <v/>
      </c>
      <c r="E3927" s="1" t="str">
        <f>IF($A3927&gt;--RIGHT($A$2,LEN($A$2)-8),"",SUMIF(Table1[SHIFT NOMENCLATURE], $B3927, Table1[EVIC MOB]))</f>
        <v/>
      </c>
      <c r="F3927" s="1" t="str">
        <f>IF($A3927&gt;--RIGHT($A$2,LEN($A$2)-8),"",SUMIF(Table1[SHIFT NOMENCLATURE], $B3927, Table1[EVIC FIRE]))</f>
        <v/>
      </c>
      <c r="G3927" s="1" t="str">
        <f>IF($A3927&gt;--RIGHT($A$2,LEN($A$2)-8),"",SUMIF(Table1[SHIFT NOMENCLATURE], $B3927, Table1[EKIA]))</f>
        <v/>
      </c>
      <c r="H3927" s="1" t="str">
        <f>IF($A3927&gt;--RIGHT($A$2,LEN($A$2)-8),"",SUMIF(Table1[SHIFT NOMENCLATURE], $B3927, Table1[EWIA]))</f>
        <v/>
      </c>
      <c r="I3927" s="1" t="str">
        <f>IF($A3927&gt;--RIGHT($A$2,LEN($A$2)-8),"",SUMIF(Table1[SHIFT NOMENCLATURE], $B3927, Table1[EPW]))</f>
        <v/>
      </c>
      <c r="J3927" s="1" t="str">
        <f>IF($A3927&gt;--RIGHT($A$2,LEN($A$2)-8),"",SUMIF(Table1[SHIFT NOMENCLATURE], $B3927, Table1[FVIC KILL]))</f>
        <v/>
      </c>
      <c r="K3927" s="1" t="str">
        <f>IF($A3927&gt;--RIGHT($A$2,LEN($A$2)-8),"",SUMIF(Table1[SHIFT NOMENCLATURE], $B3927, Table1[FVIC MOB]))</f>
        <v/>
      </c>
      <c r="L3927" s="1" t="str">
        <f>IF($A3927&gt;--RIGHT($A$2,LEN($A$2)-8),"",SUMIF(Table1[SHIFT NOMENCLATURE], $B3927, Table1[FVIC FIRE]))</f>
        <v/>
      </c>
      <c r="M3927" s="1" t="str">
        <f>IF($A3927&gt;--RIGHT($A$2,LEN($A$2)-8),"",SUMIF(Table1[SHIFT NOMENCLATURE], $B3927, Table1[FKIA]))</f>
        <v/>
      </c>
      <c r="N3927" s="1" t="str">
        <f>IF($A3927&gt;--RIGHT($A$2,LEN($A$2)-8),"",SUMIF(Table1[SHIFT NOMENCLATURE], $B3927, Table1[FWIA]))</f>
        <v/>
      </c>
      <c r="O3927" s="1" t="str">
        <f>IF($A3927&gt;--RIGHT($A$2,LEN($A$2)-8),"",SUMIF(Table1[SHIFT NOMENCLATURE], $B3927, Table1[DUSTWUN]))</f>
        <v/>
      </c>
    </row>
    <row r="3928" spans="1:15" x14ac:dyDescent="0.25">
      <c r="A3928" s="1" t="str">
        <f t="shared" si="122"/>
        <v/>
      </c>
      <c r="B3928" t="str">
        <f t="shared" si="123"/>
        <v/>
      </c>
      <c r="C3928" s="1" t="str">
        <f>IF($A3928&gt;--RIGHT($A$2,LEN($A$2)-8),"",COUNTIF(Table1[SHIFT NOMENCLATURE],$B3928))</f>
        <v/>
      </c>
      <c r="D3928" s="1" t="str">
        <f>IF($A3928&gt;--RIGHT($A$2,LEN($A$2)-8),"",SUMIF(Table1[SHIFT NOMENCLATURE], $B3928, Table1[EVIC KILL]))</f>
        <v/>
      </c>
      <c r="E3928" s="1" t="str">
        <f>IF($A3928&gt;--RIGHT($A$2,LEN($A$2)-8),"",SUMIF(Table1[SHIFT NOMENCLATURE], $B3928, Table1[EVIC MOB]))</f>
        <v/>
      </c>
      <c r="F3928" s="1" t="str">
        <f>IF($A3928&gt;--RIGHT($A$2,LEN($A$2)-8),"",SUMIF(Table1[SHIFT NOMENCLATURE], $B3928, Table1[EVIC FIRE]))</f>
        <v/>
      </c>
      <c r="G3928" s="1" t="str">
        <f>IF($A3928&gt;--RIGHT($A$2,LEN($A$2)-8),"",SUMIF(Table1[SHIFT NOMENCLATURE], $B3928, Table1[EKIA]))</f>
        <v/>
      </c>
      <c r="H3928" s="1" t="str">
        <f>IF($A3928&gt;--RIGHT($A$2,LEN($A$2)-8),"",SUMIF(Table1[SHIFT NOMENCLATURE], $B3928, Table1[EWIA]))</f>
        <v/>
      </c>
      <c r="I3928" s="1" t="str">
        <f>IF($A3928&gt;--RIGHT($A$2,LEN($A$2)-8),"",SUMIF(Table1[SHIFT NOMENCLATURE], $B3928, Table1[EPW]))</f>
        <v/>
      </c>
      <c r="J3928" s="1" t="str">
        <f>IF($A3928&gt;--RIGHT($A$2,LEN($A$2)-8),"",SUMIF(Table1[SHIFT NOMENCLATURE], $B3928, Table1[FVIC KILL]))</f>
        <v/>
      </c>
      <c r="K3928" s="1" t="str">
        <f>IF($A3928&gt;--RIGHT($A$2,LEN($A$2)-8),"",SUMIF(Table1[SHIFT NOMENCLATURE], $B3928, Table1[FVIC MOB]))</f>
        <v/>
      </c>
      <c r="L3928" s="1" t="str">
        <f>IF($A3928&gt;--RIGHT($A$2,LEN($A$2)-8),"",SUMIF(Table1[SHIFT NOMENCLATURE], $B3928, Table1[FVIC FIRE]))</f>
        <v/>
      </c>
      <c r="M3928" s="1" t="str">
        <f>IF($A3928&gt;--RIGHT($A$2,LEN($A$2)-8),"",SUMIF(Table1[SHIFT NOMENCLATURE], $B3928, Table1[FKIA]))</f>
        <v/>
      </c>
      <c r="N3928" s="1" t="str">
        <f>IF($A3928&gt;--RIGHT($A$2,LEN($A$2)-8),"",SUMIF(Table1[SHIFT NOMENCLATURE], $B3928, Table1[FWIA]))</f>
        <v/>
      </c>
      <c r="O3928" s="1" t="str">
        <f>IF($A3928&gt;--RIGHT($A$2,LEN($A$2)-8),"",SUMIF(Table1[SHIFT NOMENCLATURE], $B3928, Table1[DUSTWUN]))</f>
        <v/>
      </c>
    </row>
    <row r="3929" spans="1:15" x14ac:dyDescent="0.25">
      <c r="A3929" s="1" t="str">
        <f t="shared" si="122"/>
        <v/>
      </c>
      <c r="B3929" t="str">
        <f t="shared" si="123"/>
        <v/>
      </c>
      <c r="C3929" s="1" t="str">
        <f>IF($A3929&gt;--RIGHT($A$2,LEN($A$2)-8),"",COUNTIF(Table1[SHIFT NOMENCLATURE],$B3929))</f>
        <v/>
      </c>
      <c r="D3929" s="1" t="str">
        <f>IF($A3929&gt;--RIGHT($A$2,LEN($A$2)-8),"",SUMIF(Table1[SHIFT NOMENCLATURE], $B3929, Table1[EVIC KILL]))</f>
        <v/>
      </c>
      <c r="E3929" s="1" t="str">
        <f>IF($A3929&gt;--RIGHT($A$2,LEN($A$2)-8),"",SUMIF(Table1[SHIFT NOMENCLATURE], $B3929, Table1[EVIC MOB]))</f>
        <v/>
      </c>
      <c r="F3929" s="1" t="str">
        <f>IF($A3929&gt;--RIGHT($A$2,LEN($A$2)-8),"",SUMIF(Table1[SHIFT NOMENCLATURE], $B3929, Table1[EVIC FIRE]))</f>
        <v/>
      </c>
      <c r="G3929" s="1" t="str">
        <f>IF($A3929&gt;--RIGHT($A$2,LEN($A$2)-8),"",SUMIF(Table1[SHIFT NOMENCLATURE], $B3929, Table1[EKIA]))</f>
        <v/>
      </c>
      <c r="H3929" s="1" t="str">
        <f>IF($A3929&gt;--RIGHT($A$2,LEN($A$2)-8),"",SUMIF(Table1[SHIFT NOMENCLATURE], $B3929, Table1[EWIA]))</f>
        <v/>
      </c>
      <c r="I3929" s="1" t="str">
        <f>IF($A3929&gt;--RIGHT($A$2,LEN($A$2)-8),"",SUMIF(Table1[SHIFT NOMENCLATURE], $B3929, Table1[EPW]))</f>
        <v/>
      </c>
      <c r="J3929" s="1" t="str">
        <f>IF($A3929&gt;--RIGHT($A$2,LEN($A$2)-8),"",SUMIF(Table1[SHIFT NOMENCLATURE], $B3929, Table1[FVIC KILL]))</f>
        <v/>
      </c>
      <c r="K3929" s="1" t="str">
        <f>IF($A3929&gt;--RIGHT($A$2,LEN($A$2)-8),"",SUMIF(Table1[SHIFT NOMENCLATURE], $B3929, Table1[FVIC MOB]))</f>
        <v/>
      </c>
      <c r="L3929" s="1" t="str">
        <f>IF($A3929&gt;--RIGHT($A$2,LEN($A$2)-8),"",SUMIF(Table1[SHIFT NOMENCLATURE], $B3929, Table1[FVIC FIRE]))</f>
        <v/>
      </c>
      <c r="M3929" s="1" t="str">
        <f>IF($A3929&gt;--RIGHT($A$2,LEN($A$2)-8),"",SUMIF(Table1[SHIFT NOMENCLATURE], $B3929, Table1[FKIA]))</f>
        <v/>
      </c>
      <c r="N3929" s="1" t="str">
        <f>IF($A3929&gt;--RIGHT($A$2,LEN($A$2)-8),"",SUMIF(Table1[SHIFT NOMENCLATURE], $B3929, Table1[FWIA]))</f>
        <v/>
      </c>
      <c r="O3929" s="1" t="str">
        <f>IF($A3929&gt;--RIGHT($A$2,LEN($A$2)-8),"",SUMIF(Table1[SHIFT NOMENCLATURE], $B3929, Table1[DUSTWUN]))</f>
        <v/>
      </c>
    </row>
    <row r="3930" spans="1:15" x14ac:dyDescent="0.25">
      <c r="A3930" s="1" t="str">
        <f t="shared" si="122"/>
        <v/>
      </c>
      <c r="B3930" t="str">
        <f t="shared" si="123"/>
        <v/>
      </c>
      <c r="C3930" s="1" t="str">
        <f>IF($A3930&gt;--RIGHT($A$2,LEN($A$2)-8),"",COUNTIF(Table1[SHIFT NOMENCLATURE],$B3930))</f>
        <v/>
      </c>
      <c r="D3930" s="1" t="str">
        <f>IF($A3930&gt;--RIGHT($A$2,LEN($A$2)-8),"",SUMIF(Table1[SHIFT NOMENCLATURE], $B3930, Table1[EVIC KILL]))</f>
        <v/>
      </c>
      <c r="E3930" s="1" t="str">
        <f>IF($A3930&gt;--RIGHT($A$2,LEN($A$2)-8),"",SUMIF(Table1[SHIFT NOMENCLATURE], $B3930, Table1[EVIC MOB]))</f>
        <v/>
      </c>
      <c r="F3930" s="1" t="str">
        <f>IF($A3930&gt;--RIGHT($A$2,LEN($A$2)-8),"",SUMIF(Table1[SHIFT NOMENCLATURE], $B3930, Table1[EVIC FIRE]))</f>
        <v/>
      </c>
      <c r="G3930" s="1" t="str">
        <f>IF($A3930&gt;--RIGHT($A$2,LEN($A$2)-8),"",SUMIF(Table1[SHIFT NOMENCLATURE], $B3930, Table1[EKIA]))</f>
        <v/>
      </c>
      <c r="H3930" s="1" t="str">
        <f>IF($A3930&gt;--RIGHT($A$2,LEN($A$2)-8),"",SUMIF(Table1[SHIFT NOMENCLATURE], $B3930, Table1[EWIA]))</f>
        <v/>
      </c>
      <c r="I3930" s="1" t="str">
        <f>IF($A3930&gt;--RIGHT($A$2,LEN($A$2)-8),"",SUMIF(Table1[SHIFT NOMENCLATURE], $B3930, Table1[EPW]))</f>
        <v/>
      </c>
      <c r="J3930" s="1" t="str">
        <f>IF($A3930&gt;--RIGHT($A$2,LEN($A$2)-8),"",SUMIF(Table1[SHIFT NOMENCLATURE], $B3930, Table1[FVIC KILL]))</f>
        <v/>
      </c>
      <c r="K3930" s="1" t="str">
        <f>IF($A3930&gt;--RIGHT($A$2,LEN($A$2)-8),"",SUMIF(Table1[SHIFT NOMENCLATURE], $B3930, Table1[FVIC MOB]))</f>
        <v/>
      </c>
      <c r="L3930" s="1" t="str">
        <f>IF($A3930&gt;--RIGHT($A$2,LEN($A$2)-8),"",SUMIF(Table1[SHIFT NOMENCLATURE], $B3930, Table1[FVIC FIRE]))</f>
        <v/>
      </c>
      <c r="M3930" s="1" t="str">
        <f>IF($A3930&gt;--RIGHT($A$2,LEN($A$2)-8),"",SUMIF(Table1[SHIFT NOMENCLATURE], $B3930, Table1[FKIA]))</f>
        <v/>
      </c>
      <c r="N3930" s="1" t="str">
        <f>IF($A3930&gt;--RIGHT($A$2,LEN($A$2)-8),"",SUMIF(Table1[SHIFT NOMENCLATURE], $B3930, Table1[FWIA]))</f>
        <v/>
      </c>
      <c r="O3930" s="1" t="str">
        <f>IF($A3930&gt;--RIGHT($A$2,LEN($A$2)-8),"",SUMIF(Table1[SHIFT NOMENCLATURE], $B3930, Table1[DUSTWUN]))</f>
        <v/>
      </c>
    </row>
    <row r="3931" spans="1:15" x14ac:dyDescent="0.25">
      <c r="A3931" s="1" t="str">
        <f t="shared" si="122"/>
        <v/>
      </c>
      <c r="B3931" t="str">
        <f t="shared" si="123"/>
        <v/>
      </c>
      <c r="C3931" s="1" t="str">
        <f>IF($A3931&gt;--RIGHT($A$2,LEN($A$2)-8),"",COUNTIF(Table1[SHIFT NOMENCLATURE],$B3931))</f>
        <v/>
      </c>
      <c r="D3931" s="1" t="str">
        <f>IF($A3931&gt;--RIGHT($A$2,LEN($A$2)-8),"",SUMIF(Table1[SHIFT NOMENCLATURE], $B3931, Table1[EVIC KILL]))</f>
        <v/>
      </c>
      <c r="E3931" s="1" t="str">
        <f>IF($A3931&gt;--RIGHT($A$2,LEN($A$2)-8),"",SUMIF(Table1[SHIFT NOMENCLATURE], $B3931, Table1[EVIC MOB]))</f>
        <v/>
      </c>
      <c r="F3931" s="1" t="str">
        <f>IF($A3931&gt;--RIGHT($A$2,LEN($A$2)-8),"",SUMIF(Table1[SHIFT NOMENCLATURE], $B3931, Table1[EVIC FIRE]))</f>
        <v/>
      </c>
      <c r="G3931" s="1" t="str">
        <f>IF($A3931&gt;--RIGHT($A$2,LEN($A$2)-8),"",SUMIF(Table1[SHIFT NOMENCLATURE], $B3931, Table1[EKIA]))</f>
        <v/>
      </c>
      <c r="H3931" s="1" t="str">
        <f>IF($A3931&gt;--RIGHT($A$2,LEN($A$2)-8),"",SUMIF(Table1[SHIFT NOMENCLATURE], $B3931, Table1[EWIA]))</f>
        <v/>
      </c>
      <c r="I3931" s="1" t="str">
        <f>IF($A3931&gt;--RIGHT($A$2,LEN($A$2)-8),"",SUMIF(Table1[SHIFT NOMENCLATURE], $B3931, Table1[EPW]))</f>
        <v/>
      </c>
      <c r="J3931" s="1" t="str">
        <f>IF($A3931&gt;--RIGHT($A$2,LEN($A$2)-8),"",SUMIF(Table1[SHIFT NOMENCLATURE], $B3931, Table1[FVIC KILL]))</f>
        <v/>
      </c>
      <c r="K3931" s="1" t="str">
        <f>IF($A3931&gt;--RIGHT($A$2,LEN($A$2)-8),"",SUMIF(Table1[SHIFT NOMENCLATURE], $B3931, Table1[FVIC MOB]))</f>
        <v/>
      </c>
      <c r="L3931" s="1" t="str">
        <f>IF($A3931&gt;--RIGHT($A$2,LEN($A$2)-8),"",SUMIF(Table1[SHIFT NOMENCLATURE], $B3931, Table1[FVIC FIRE]))</f>
        <v/>
      </c>
      <c r="M3931" s="1" t="str">
        <f>IF($A3931&gt;--RIGHT($A$2,LEN($A$2)-8),"",SUMIF(Table1[SHIFT NOMENCLATURE], $B3931, Table1[FKIA]))</f>
        <v/>
      </c>
      <c r="N3931" s="1" t="str">
        <f>IF($A3931&gt;--RIGHT($A$2,LEN($A$2)-8),"",SUMIF(Table1[SHIFT NOMENCLATURE], $B3931, Table1[FWIA]))</f>
        <v/>
      </c>
      <c r="O3931" s="1" t="str">
        <f>IF($A3931&gt;--RIGHT($A$2,LEN($A$2)-8),"",SUMIF(Table1[SHIFT NOMENCLATURE], $B3931, Table1[DUSTWUN]))</f>
        <v/>
      </c>
    </row>
    <row r="3932" spans="1:15" x14ac:dyDescent="0.25">
      <c r="A3932" s="1" t="str">
        <f t="shared" si="122"/>
        <v/>
      </c>
      <c r="B3932" t="str">
        <f t="shared" si="123"/>
        <v/>
      </c>
      <c r="C3932" s="1" t="str">
        <f>IF($A3932&gt;--RIGHT($A$2,LEN($A$2)-8),"",COUNTIF(Table1[SHIFT NOMENCLATURE],$B3932))</f>
        <v/>
      </c>
      <c r="D3932" s="1" t="str">
        <f>IF($A3932&gt;--RIGHT($A$2,LEN($A$2)-8),"",SUMIF(Table1[SHIFT NOMENCLATURE], $B3932, Table1[EVIC KILL]))</f>
        <v/>
      </c>
      <c r="E3932" s="1" t="str">
        <f>IF($A3932&gt;--RIGHT($A$2,LEN($A$2)-8),"",SUMIF(Table1[SHIFT NOMENCLATURE], $B3932, Table1[EVIC MOB]))</f>
        <v/>
      </c>
      <c r="F3932" s="1" t="str">
        <f>IF($A3932&gt;--RIGHT($A$2,LEN($A$2)-8),"",SUMIF(Table1[SHIFT NOMENCLATURE], $B3932, Table1[EVIC FIRE]))</f>
        <v/>
      </c>
      <c r="G3932" s="1" t="str">
        <f>IF($A3932&gt;--RIGHT($A$2,LEN($A$2)-8),"",SUMIF(Table1[SHIFT NOMENCLATURE], $B3932, Table1[EKIA]))</f>
        <v/>
      </c>
      <c r="H3932" s="1" t="str">
        <f>IF($A3932&gt;--RIGHT($A$2,LEN($A$2)-8),"",SUMIF(Table1[SHIFT NOMENCLATURE], $B3932, Table1[EWIA]))</f>
        <v/>
      </c>
      <c r="I3932" s="1" t="str">
        <f>IF($A3932&gt;--RIGHT($A$2,LEN($A$2)-8),"",SUMIF(Table1[SHIFT NOMENCLATURE], $B3932, Table1[EPW]))</f>
        <v/>
      </c>
      <c r="J3932" s="1" t="str">
        <f>IF($A3932&gt;--RIGHT($A$2,LEN($A$2)-8),"",SUMIF(Table1[SHIFT NOMENCLATURE], $B3932, Table1[FVIC KILL]))</f>
        <v/>
      </c>
      <c r="K3932" s="1" t="str">
        <f>IF($A3932&gt;--RIGHT($A$2,LEN($A$2)-8),"",SUMIF(Table1[SHIFT NOMENCLATURE], $B3932, Table1[FVIC MOB]))</f>
        <v/>
      </c>
      <c r="L3932" s="1" t="str">
        <f>IF($A3932&gt;--RIGHT($A$2,LEN($A$2)-8),"",SUMIF(Table1[SHIFT NOMENCLATURE], $B3932, Table1[FVIC FIRE]))</f>
        <v/>
      </c>
      <c r="M3932" s="1" t="str">
        <f>IF($A3932&gt;--RIGHT($A$2,LEN($A$2)-8),"",SUMIF(Table1[SHIFT NOMENCLATURE], $B3932, Table1[FKIA]))</f>
        <v/>
      </c>
      <c r="N3932" s="1" t="str">
        <f>IF($A3932&gt;--RIGHT($A$2,LEN($A$2)-8),"",SUMIF(Table1[SHIFT NOMENCLATURE], $B3932, Table1[FWIA]))</f>
        <v/>
      </c>
      <c r="O3932" s="1" t="str">
        <f>IF($A3932&gt;--RIGHT($A$2,LEN($A$2)-8),"",SUMIF(Table1[SHIFT NOMENCLATURE], $B3932, Table1[DUSTWUN]))</f>
        <v/>
      </c>
    </row>
    <row r="3933" spans="1:15" x14ac:dyDescent="0.25">
      <c r="A3933" s="1" t="str">
        <f t="shared" si="122"/>
        <v/>
      </c>
      <c r="B3933" t="str">
        <f t="shared" si="123"/>
        <v/>
      </c>
      <c r="C3933" s="1" t="str">
        <f>IF($A3933&gt;--RIGHT($A$2,LEN($A$2)-8),"",COUNTIF(Table1[SHIFT NOMENCLATURE],$B3933))</f>
        <v/>
      </c>
      <c r="D3933" s="1" t="str">
        <f>IF($A3933&gt;--RIGHT($A$2,LEN($A$2)-8),"",SUMIF(Table1[SHIFT NOMENCLATURE], $B3933, Table1[EVIC KILL]))</f>
        <v/>
      </c>
      <c r="E3933" s="1" t="str">
        <f>IF($A3933&gt;--RIGHT($A$2,LEN($A$2)-8),"",SUMIF(Table1[SHIFT NOMENCLATURE], $B3933, Table1[EVIC MOB]))</f>
        <v/>
      </c>
      <c r="F3933" s="1" t="str">
        <f>IF($A3933&gt;--RIGHT($A$2,LEN($A$2)-8),"",SUMIF(Table1[SHIFT NOMENCLATURE], $B3933, Table1[EVIC FIRE]))</f>
        <v/>
      </c>
      <c r="G3933" s="1" t="str">
        <f>IF($A3933&gt;--RIGHT($A$2,LEN($A$2)-8),"",SUMIF(Table1[SHIFT NOMENCLATURE], $B3933, Table1[EKIA]))</f>
        <v/>
      </c>
      <c r="H3933" s="1" t="str">
        <f>IF($A3933&gt;--RIGHT($A$2,LEN($A$2)-8),"",SUMIF(Table1[SHIFT NOMENCLATURE], $B3933, Table1[EWIA]))</f>
        <v/>
      </c>
      <c r="I3933" s="1" t="str">
        <f>IF($A3933&gt;--RIGHT($A$2,LEN($A$2)-8),"",SUMIF(Table1[SHIFT NOMENCLATURE], $B3933, Table1[EPW]))</f>
        <v/>
      </c>
      <c r="J3933" s="1" t="str">
        <f>IF($A3933&gt;--RIGHT($A$2,LEN($A$2)-8),"",SUMIF(Table1[SHIFT NOMENCLATURE], $B3933, Table1[FVIC KILL]))</f>
        <v/>
      </c>
      <c r="K3933" s="1" t="str">
        <f>IF($A3933&gt;--RIGHT($A$2,LEN($A$2)-8),"",SUMIF(Table1[SHIFT NOMENCLATURE], $B3933, Table1[FVIC MOB]))</f>
        <v/>
      </c>
      <c r="L3933" s="1" t="str">
        <f>IF($A3933&gt;--RIGHT($A$2,LEN($A$2)-8),"",SUMIF(Table1[SHIFT NOMENCLATURE], $B3933, Table1[FVIC FIRE]))</f>
        <v/>
      </c>
      <c r="M3933" s="1" t="str">
        <f>IF($A3933&gt;--RIGHT($A$2,LEN($A$2)-8),"",SUMIF(Table1[SHIFT NOMENCLATURE], $B3933, Table1[FKIA]))</f>
        <v/>
      </c>
      <c r="N3933" s="1" t="str">
        <f>IF($A3933&gt;--RIGHT($A$2,LEN($A$2)-8),"",SUMIF(Table1[SHIFT NOMENCLATURE], $B3933, Table1[FWIA]))</f>
        <v/>
      </c>
      <c r="O3933" s="1" t="str">
        <f>IF($A3933&gt;--RIGHT($A$2,LEN($A$2)-8),"",SUMIF(Table1[SHIFT NOMENCLATURE], $B3933, Table1[DUSTWUN]))</f>
        <v/>
      </c>
    </row>
    <row r="3934" spans="1:15" x14ac:dyDescent="0.25">
      <c r="A3934" s="1" t="str">
        <f t="shared" si="122"/>
        <v/>
      </c>
      <c r="B3934" t="str">
        <f t="shared" si="123"/>
        <v/>
      </c>
      <c r="C3934" s="1" t="str">
        <f>IF($A3934&gt;--RIGHT($A$2,LEN($A$2)-8),"",COUNTIF(Table1[SHIFT NOMENCLATURE],$B3934))</f>
        <v/>
      </c>
      <c r="D3934" s="1" t="str">
        <f>IF($A3934&gt;--RIGHT($A$2,LEN($A$2)-8),"",SUMIF(Table1[SHIFT NOMENCLATURE], $B3934, Table1[EVIC KILL]))</f>
        <v/>
      </c>
      <c r="E3934" s="1" t="str">
        <f>IF($A3934&gt;--RIGHT($A$2,LEN($A$2)-8),"",SUMIF(Table1[SHIFT NOMENCLATURE], $B3934, Table1[EVIC MOB]))</f>
        <v/>
      </c>
      <c r="F3934" s="1" t="str">
        <f>IF($A3934&gt;--RIGHT($A$2,LEN($A$2)-8),"",SUMIF(Table1[SHIFT NOMENCLATURE], $B3934, Table1[EVIC FIRE]))</f>
        <v/>
      </c>
      <c r="G3934" s="1" t="str">
        <f>IF($A3934&gt;--RIGHT($A$2,LEN($A$2)-8),"",SUMIF(Table1[SHIFT NOMENCLATURE], $B3934, Table1[EKIA]))</f>
        <v/>
      </c>
      <c r="H3934" s="1" t="str">
        <f>IF($A3934&gt;--RIGHT($A$2,LEN($A$2)-8),"",SUMIF(Table1[SHIFT NOMENCLATURE], $B3934, Table1[EWIA]))</f>
        <v/>
      </c>
      <c r="I3934" s="1" t="str">
        <f>IF($A3934&gt;--RIGHT($A$2,LEN($A$2)-8),"",SUMIF(Table1[SHIFT NOMENCLATURE], $B3934, Table1[EPW]))</f>
        <v/>
      </c>
      <c r="J3934" s="1" t="str">
        <f>IF($A3934&gt;--RIGHT($A$2,LEN($A$2)-8),"",SUMIF(Table1[SHIFT NOMENCLATURE], $B3934, Table1[FVIC KILL]))</f>
        <v/>
      </c>
      <c r="K3934" s="1" t="str">
        <f>IF($A3934&gt;--RIGHT($A$2,LEN($A$2)-8),"",SUMIF(Table1[SHIFT NOMENCLATURE], $B3934, Table1[FVIC MOB]))</f>
        <v/>
      </c>
      <c r="L3934" s="1" t="str">
        <f>IF($A3934&gt;--RIGHT($A$2,LEN($A$2)-8),"",SUMIF(Table1[SHIFT NOMENCLATURE], $B3934, Table1[FVIC FIRE]))</f>
        <v/>
      </c>
      <c r="M3934" s="1" t="str">
        <f>IF($A3934&gt;--RIGHT($A$2,LEN($A$2)-8),"",SUMIF(Table1[SHIFT NOMENCLATURE], $B3934, Table1[FKIA]))</f>
        <v/>
      </c>
      <c r="N3934" s="1" t="str">
        <f>IF($A3934&gt;--RIGHT($A$2,LEN($A$2)-8),"",SUMIF(Table1[SHIFT NOMENCLATURE], $B3934, Table1[FWIA]))</f>
        <v/>
      </c>
      <c r="O3934" s="1" t="str">
        <f>IF($A3934&gt;--RIGHT($A$2,LEN($A$2)-8),"",SUMIF(Table1[SHIFT NOMENCLATURE], $B3934, Table1[DUSTWUN]))</f>
        <v/>
      </c>
    </row>
    <row r="3935" spans="1:15" x14ac:dyDescent="0.25">
      <c r="A3935" s="1" t="str">
        <f t="shared" si="122"/>
        <v/>
      </c>
      <c r="B3935" t="str">
        <f t="shared" si="123"/>
        <v/>
      </c>
      <c r="C3935" s="1" t="str">
        <f>IF($A3935&gt;--RIGHT($A$2,LEN($A$2)-8),"",COUNTIF(Table1[SHIFT NOMENCLATURE],$B3935))</f>
        <v/>
      </c>
      <c r="D3935" s="1" t="str">
        <f>IF($A3935&gt;--RIGHT($A$2,LEN($A$2)-8),"",SUMIF(Table1[SHIFT NOMENCLATURE], $B3935, Table1[EVIC KILL]))</f>
        <v/>
      </c>
      <c r="E3935" s="1" t="str">
        <f>IF($A3935&gt;--RIGHT($A$2,LEN($A$2)-8),"",SUMIF(Table1[SHIFT NOMENCLATURE], $B3935, Table1[EVIC MOB]))</f>
        <v/>
      </c>
      <c r="F3935" s="1" t="str">
        <f>IF($A3935&gt;--RIGHT($A$2,LEN($A$2)-8),"",SUMIF(Table1[SHIFT NOMENCLATURE], $B3935, Table1[EVIC FIRE]))</f>
        <v/>
      </c>
      <c r="G3935" s="1" t="str">
        <f>IF($A3935&gt;--RIGHT($A$2,LEN($A$2)-8),"",SUMIF(Table1[SHIFT NOMENCLATURE], $B3935, Table1[EKIA]))</f>
        <v/>
      </c>
      <c r="H3935" s="1" t="str">
        <f>IF($A3935&gt;--RIGHT($A$2,LEN($A$2)-8),"",SUMIF(Table1[SHIFT NOMENCLATURE], $B3935, Table1[EWIA]))</f>
        <v/>
      </c>
      <c r="I3935" s="1" t="str">
        <f>IF($A3935&gt;--RIGHT($A$2,LEN($A$2)-8),"",SUMIF(Table1[SHIFT NOMENCLATURE], $B3935, Table1[EPW]))</f>
        <v/>
      </c>
      <c r="J3935" s="1" t="str">
        <f>IF($A3935&gt;--RIGHT($A$2,LEN($A$2)-8),"",SUMIF(Table1[SHIFT NOMENCLATURE], $B3935, Table1[FVIC KILL]))</f>
        <v/>
      </c>
      <c r="K3935" s="1" t="str">
        <f>IF($A3935&gt;--RIGHT($A$2,LEN($A$2)-8),"",SUMIF(Table1[SHIFT NOMENCLATURE], $B3935, Table1[FVIC MOB]))</f>
        <v/>
      </c>
      <c r="L3935" s="1" t="str">
        <f>IF($A3935&gt;--RIGHT($A$2,LEN($A$2)-8),"",SUMIF(Table1[SHIFT NOMENCLATURE], $B3935, Table1[FVIC FIRE]))</f>
        <v/>
      </c>
      <c r="M3935" s="1" t="str">
        <f>IF($A3935&gt;--RIGHT($A$2,LEN($A$2)-8),"",SUMIF(Table1[SHIFT NOMENCLATURE], $B3935, Table1[FKIA]))</f>
        <v/>
      </c>
      <c r="N3935" s="1" t="str">
        <f>IF($A3935&gt;--RIGHT($A$2,LEN($A$2)-8),"",SUMIF(Table1[SHIFT NOMENCLATURE], $B3935, Table1[FWIA]))</f>
        <v/>
      </c>
      <c r="O3935" s="1" t="str">
        <f>IF($A3935&gt;--RIGHT($A$2,LEN($A$2)-8),"",SUMIF(Table1[SHIFT NOMENCLATURE], $B3935, Table1[DUSTWUN]))</f>
        <v/>
      </c>
    </row>
    <row r="3936" spans="1:15" x14ac:dyDescent="0.25">
      <c r="A3936" s="1" t="str">
        <f t="shared" si="122"/>
        <v/>
      </c>
      <c r="B3936" t="str">
        <f t="shared" si="123"/>
        <v/>
      </c>
      <c r="C3936" s="1" t="str">
        <f>IF($A3936&gt;--RIGHT($A$2,LEN($A$2)-8),"",COUNTIF(Table1[SHIFT NOMENCLATURE],$B3936))</f>
        <v/>
      </c>
      <c r="D3936" s="1" t="str">
        <f>IF($A3936&gt;--RIGHT($A$2,LEN($A$2)-8),"",SUMIF(Table1[SHIFT NOMENCLATURE], $B3936, Table1[EVIC KILL]))</f>
        <v/>
      </c>
      <c r="E3936" s="1" t="str">
        <f>IF($A3936&gt;--RIGHT($A$2,LEN($A$2)-8),"",SUMIF(Table1[SHIFT NOMENCLATURE], $B3936, Table1[EVIC MOB]))</f>
        <v/>
      </c>
      <c r="F3936" s="1" t="str">
        <f>IF($A3936&gt;--RIGHT($A$2,LEN($A$2)-8),"",SUMIF(Table1[SHIFT NOMENCLATURE], $B3936, Table1[EVIC FIRE]))</f>
        <v/>
      </c>
      <c r="G3936" s="1" t="str">
        <f>IF($A3936&gt;--RIGHT($A$2,LEN($A$2)-8),"",SUMIF(Table1[SHIFT NOMENCLATURE], $B3936, Table1[EKIA]))</f>
        <v/>
      </c>
      <c r="H3936" s="1" t="str">
        <f>IF($A3936&gt;--RIGHT($A$2,LEN($A$2)-8),"",SUMIF(Table1[SHIFT NOMENCLATURE], $B3936, Table1[EWIA]))</f>
        <v/>
      </c>
      <c r="I3936" s="1" t="str">
        <f>IF($A3936&gt;--RIGHT($A$2,LEN($A$2)-8),"",SUMIF(Table1[SHIFT NOMENCLATURE], $B3936, Table1[EPW]))</f>
        <v/>
      </c>
      <c r="J3936" s="1" t="str">
        <f>IF($A3936&gt;--RIGHT($A$2,LEN($A$2)-8),"",SUMIF(Table1[SHIFT NOMENCLATURE], $B3936, Table1[FVIC KILL]))</f>
        <v/>
      </c>
      <c r="K3936" s="1" t="str">
        <f>IF($A3936&gt;--RIGHT($A$2,LEN($A$2)-8),"",SUMIF(Table1[SHIFT NOMENCLATURE], $B3936, Table1[FVIC MOB]))</f>
        <v/>
      </c>
      <c r="L3936" s="1" t="str">
        <f>IF($A3936&gt;--RIGHT($A$2,LEN($A$2)-8),"",SUMIF(Table1[SHIFT NOMENCLATURE], $B3936, Table1[FVIC FIRE]))</f>
        <v/>
      </c>
      <c r="M3936" s="1" t="str">
        <f>IF($A3936&gt;--RIGHT($A$2,LEN($A$2)-8),"",SUMIF(Table1[SHIFT NOMENCLATURE], $B3936, Table1[FKIA]))</f>
        <v/>
      </c>
      <c r="N3936" s="1" t="str">
        <f>IF($A3936&gt;--RIGHT($A$2,LEN($A$2)-8),"",SUMIF(Table1[SHIFT NOMENCLATURE], $B3936, Table1[FWIA]))</f>
        <v/>
      </c>
      <c r="O3936" s="1" t="str">
        <f>IF($A3936&gt;--RIGHT($A$2,LEN($A$2)-8),"",SUMIF(Table1[SHIFT NOMENCLATURE], $B3936, Table1[DUSTWUN]))</f>
        <v/>
      </c>
    </row>
    <row r="3937" spans="1:15" x14ac:dyDescent="0.25">
      <c r="A3937" s="1" t="str">
        <f t="shared" si="122"/>
        <v/>
      </c>
      <c r="B3937" t="str">
        <f t="shared" si="123"/>
        <v/>
      </c>
      <c r="C3937" s="1" t="str">
        <f>IF($A3937&gt;--RIGHT($A$2,LEN($A$2)-8),"",COUNTIF(Table1[SHIFT NOMENCLATURE],$B3937))</f>
        <v/>
      </c>
      <c r="D3937" s="1" t="str">
        <f>IF($A3937&gt;--RIGHT($A$2,LEN($A$2)-8),"",SUMIF(Table1[SHIFT NOMENCLATURE], $B3937, Table1[EVIC KILL]))</f>
        <v/>
      </c>
      <c r="E3937" s="1" t="str">
        <f>IF($A3937&gt;--RIGHT($A$2,LEN($A$2)-8),"",SUMIF(Table1[SHIFT NOMENCLATURE], $B3937, Table1[EVIC MOB]))</f>
        <v/>
      </c>
      <c r="F3937" s="1" t="str">
        <f>IF($A3937&gt;--RIGHT($A$2,LEN($A$2)-8),"",SUMIF(Table1[SHIFT NOMENCLATURE], $B3937, Table1[EVIC FIRE]))</f>
        <v/>
      </c>
      <c r="G3937" s="1" t="str">
        <f>IF($A3937&gt;--RIGHT($A$2,LEN($A$2)-8),"",SUMIF(Table1[SHIFT NOMENCLATURE], $B3937, Table1[EKIA]))</f>
        <v/>
      </c>
      <c r="H3937" s="1" t="str">
        <f>IF($A3937&gt;--RIGHT($A$2,LEN($A$2)-8),"",SUMIF(Table1[SHIFT NOMENCLATURE], $B3937, Table1[EWIA]))</f>
        <v/>
      </c>
      <c r="I3937" s="1" t="str">
        <f>IF($A3937&gt;--RIGHT($A$2,LEN($A$2)-8),"",SUMIF(Table1[SHIFT NOMENCLATURE], $B3937, Table1[EPW]))</f>
        <v/>
      </c>
      <c r="J3937" s="1" t="str">
        <f>IF($A3937&gt;--RIGHT($A$2,LEN($A$2)-8),"",SUMIF(Table1[SHIFT NOMENCLATURE], $B3937, Table1[FVIC KILL]))</f>
        <v/>
      </c>
      <c r="K3937" s="1" t="str">
        <f>IF($A3937&gt;--RIGHT($A$2,LEN($A$2)-8),"",SUMIF(Table1[SHIFT NOMENCLATURE], $B3937, Table1[FVIC MOB]))</f>
        <v/>
      </c>
      <c r="L3937" s="1" t="str">
        <f>IF($A3937&gt;--RIGHT($A$2,LEN($A$2)-8),"",SUMIF(Table1[SHIFT NOMENCLATURE], $B3937, Table1[FVIC FIRE]))</f>
        <v/>
      </c>
      <c r="M3937" s="1" t="str">
        <f>IF($A3937&gt;--RIGHT($A$2,LEN($A$2)-8),"",SUMIF(Table1[SHIFT NOMENCLATURE], $B3937, Table1[FKIA]))</f>
        <v/>
      </c>
      <c r="N3937" s="1" t="str">
        <f>IF($A3937&gt;--RIGHT($A$2,LEN($A$2)-8),"",SUMIF(Table1[SHIFT NOMENCLATURE], $B3937, Table1[FWIA]))</f>
        <v/>
      </c>
      <c r="O3937" s="1" t="str">
        <f>IF($A3937&gt;--RIGHT($A$2,LEN($A$2)-8),"",SUMIF(Table1[SHIFT NOMENCLATURE], $B3937, Table1[DUSTWUN]))</f>
        <v/>
      </c>
    </row>
    <row r="3938" spans="1:15" x14ac:dyDescent="0.25">
      <c r="A3938" s="1" t="str">
        <f t="shared" si="122"/>
        <v/>
      </c>
      <c r="B3938" t="str">
        <f t="shared" si="123"/>
        <v/>
      </c>
      <c r="C3938" s="1" t="str">
        <f>IF($A3938&gt;--RIGHT($A$2,LEN($A$2)-8),"",COUNTIF(Table1[SHIFT NOMENCLATURE],$B3938))</f>
        <v/>
      </c>
      <c r="D3938" s="1" t="str">
        <f>IF($A3938&gt;--RIGHT($A$2,LEN($A$2)-8),"",SUMIF(Table1[SHIFT NOMENCLATURE], $B3938, Table1[EVIC KILL]))</f>
        <v/>
      </c>
      <c r="E3938" s="1" t="str">
        <f>IF($A3938&gt;--RIGHT($A$2,LEN($A$2)-8),"",SUMIF(Table1[SHIFT NOMENCLATURE], $B3938, Table1[EVIC MOB]))</f>
        <v/>
      </c>
      <c r="F3938" s="1" t="str">
        <f>IF($A3938&gt;--RIGHT($A$2,LEN($A$2)-8),"",SUMIF(Table1[SHIFT NOMENCLATURE], $B3938, Table1[EVIC FIRE]))</f>
        <v/>
      </c>
      <c r="G3938" s="1" t="str">
        <f>IF($A3938&gt;--RIGHT($A$2,LEN($A$2)-8),"",SUMIF(Table1[SHIFT NOMENCLATURE], $B3938, Table1[EKIA]))</f>
        <v/>
      </c>
      <c r="H3938" s="1" t="str">
        <f>IF($A3938&gt;--RIGHT($A$2,LEN($A$2)-8),"",SUMIF(Table1[SHIFT NOMENCLATURE], $B3938, Table1[EWIA]))</f>
        <v/>
      </c>
      <c r="I3938" s="1" t="str">
        <f>IF($A3938&gt;--RIGHT($A$2,LEN($A$2)-8),"",SUMIF(Table1[SHIFT NOMENCLATURE], $B3938, Table1[EPW]))</f>
        <v/>
      </c>
      <c r="J3938" s="1" t="str">
        <f>IF($A3938&gt;--RIGHT($A$2,LEN($A$2)-8),"",SUMIF(Table1[SHIFT NOMENCLATURE], $B3938, Table1[FVIC KILL]))</f>
        <v/>
      </c>
      <c r="K3938" s="1" t="str">
        <f>IF($A3938&gt;--RIGHT($A$2,LEN($A$2)-8),"",SUMIF(Table1[SHIFT NOMENCLATURE], $B3938, Table1[FVIC MOB]))</f>
        <v/>
      </c>
      <c r="L3938" s="1" t="str">
        <f>IF($A3938&gt;--RIGHT($A$2,LEN($A$2)-8),"",SUMIF(Table1[SHIFT NOMENCLATURE], $B3938, Table1[FVIC FIRE]))</f>
        <v/>
      </c>
      <c r="M3938" s="1" t="str">
        <f>IF($A3938&gt;--RIGHT($A$2,LEN($A$2)-8),"",SUMIF(Table1[SHIFT NOMENCLATURE], $B3938, Table1[FKIA]))</f>
        <v/>
      </c>
      <c r="N3938" s="1" t="str">
        <f>IF($A3938&gt;--RIGHT($A$2,LEN($A$2)-8),"",SUMIF(Table1[SHIFT NOMENCLATURE], $B3938, Table1[FWIA]))</f>
        <v/>
      </c>
      <c r="O3938" s="1" t="str">
        <f>IF($A3938&gt;--RIGHT($A$2,LEN($A$2)-8),"",SUMIF(Table1[SHIFT NOMENCLATURE], $B3938, Table1[DUSTWUN]))</f>
        <v/>
      </c>
    </row>
    <row r="3939" spans="1:15" x14ac:dyDescent="0.25">
      <c r="A3939" s="1" t="str">
        <f t="shared" si="122"/>
        <v/>
      </c>
      <c r="B3939" t="str">
        <f t="shared" si="123"/>
        <v/>
      </c>
      <c r="C3939" s="1" t="str">
        <f>IF($A3939&gt;--RIGHT($A$2,LEN($A$2)-8),"",COUNTIF(Table1[SHIFT NOMENCLATURE],$B3939))</f>
        <v/>
      </c>
      <c r="D3939" s="1" t="str">
        <f>IF($A3939&gt;--RIGHT($A$2,LEN($A$2)-8),"",SUMIF(Table1[SHIFT NOMENCLATURE], $B3939, Table1[EVIC KILL]))</f>
        <v/>
      </c>
      <c r="E3939" s="1" t="str">
        <f>IF($A3939&gt;--RIGHT($A$2,LEN($A$2)-8),"",SUMIF(Table1[SHIFT NOMENCLATURE], $B3939, Table1[EVIC MOB]))</f>
        <v/>
      </c>
      <c r="F3939" s="1" t="str">
        <f>IF($A3939&gt;--RIGHT($A$2,LEN($A$2)-8),"",SUMIF(Table1[SHIFT NOMENCLATURE], $B3939, Table1[EVIC FIRE]))</f>
        <v/>
      </c>
      <c r="G3939" s="1" t="str">
        <f>IF($A3939&gt;--RIGHT($A$2,LEN($A$2)-8),"",SUMIF(Table1[SHIFT NOMENCLATURE], $B3939, Table1[EKIA]))</f>
        <v/>
      </c>
      <c r="H3939" s="1" t="str">
        <f>IF($A3939&gt;--RIGHT($A$2,LEN($A$2)-8),"",SUMIF(Table1[SHIFT NOMENCLATURE], $B3939, Table1[EWIA]))</f>
        <v/>
      </c>
      <c r="I3939" s="1" t="str">
        <f>IF($A3939&gt;--RIGHT($A$2,LEN($A$2)-8),"",SUMIF(Table1[SHIFT NOMENCLATURE], $B3939, Table1[EPW]))</f>
        <v/>
      </c>
      <c r="J3939" s="1" t="str">
        <f>IF($A3939&gt;--RIGHT($A$2,LEN($A$2)-8),"",SUMIF(Table1[SHIFT NOMENCLATURE], $B3939, Table1[FVIC KILL]))</f>
        <v/>
      </c>
      <c r="K3939" s="1" t="str">
        <f>IF($A3939&gt;--RIGHT($A$2,LEN($A$2)-8),"",SUMIF(Table1[SHIFT NOMENCLATURE], $B3939, Table1[FVIC MOB]))</f>
        <v/>
      </c>
      <c r="L3939" s="1" t="str">
        <f>IF($A3939&gt;--RIGHT($A$2,LEN($A$2)-8),"",SUMIF(Table1[SHIFT NOMENCLATURE], $B3939, Table1[FVIC FIRE]))</f>
        <v/>
      </c>
      <c r="M3939" s="1" t="str">
        <f>IF($A3939&gt;--RIGHT($A$2,LEN($A$2)-8),"",SUMIF(Table1[SHIFT NOMENCLATURE], $B3939, Table1[FKIA]))</f>
        <v/>
      </c>
      <c r="N3939" s="1" t="str">
        <f>IF($A3939&gt;--RIGHT($A$2,LEN($A$2)-8),"",SUMIF(Table1[SHIFT NOMENCLATURE], $B3939, Table1[FWIA]))</f>
        <v/>
      </c>
      <c r="O3939" s="1" t="str">
        <f>IF($A3939&gt;--RIGHT($A$2,LEN($A$2)-8),"",SUMIF(Table1[SHIFT NOMENCLATURE], $B3939, Table1[DUSTWUN]))</f>
        <v/>
      </c>
    </row>
    <row r="3940" spans="1:15" x14ac:dyDescent="0.25">
      <c r="A3940" s="1" t="str">
        <f t="shared" si="122"/>
        <v/>
      </c>
      <c r="B3940" t="str">
        <f t="shared" si="123"/>
        <v/>
      </c>
      <c r="C3940" s="1" t="str">
        <f>IF($A3940&gt;--RIGHT($A$2,LEN($A$2)-8),"",COUNTIF(Table1[SHIFT NOMENCLATURE],$B3940))</f>
        <v/>
      </c>
      <c r="D3940" s="1" t="str">
        <f>IF($A3940&gt;--RIGHT($A$2,LEN($A$2)-8),"",SUMIF(Table1[SHIFT NOMENCLATURE], $B3940, Table1[EVIC KILL]))</f>
        <v/>
      </c>
      <c r="E3940" s="1" t="str">
        <f>IF($A3940&gt;--RIGHT($A$2,LEN($A$2)-8),"",SUMIF(Table1[SHIFT NOMENCLATURE], $B3940, Table1[EVIC MOB]))</f>
        <v/>
      </c>
      <c r="F3940" s="1" t="str">
        <f>IF($A3940&gt;--RIGHT($A$2,LEN($A$2)-8),"",SUMIF(Table1[SHIFT NOMENCLATURE], $B3940, Table1[EVIC FIRE]))</f>
        <v/>
      </c>
      <c r="G3940" s="1" t="str">
        <f>IF($A3940&gt;--RIGHT($A$2,LEN($A$2)-8),"",SUMIF(Table1[SHIFT NOMENCLATURE], $B3940, Table1[EKIA]))</f>
        <v/>
      </c>
      <c r="H3940" s="1" t="str">
        <f>IF($A3940&gt;--RIGHT($A$2,LEN($A$2)-8),"",SUMIF(Table1[SHIFT NOMENCLATURE], $B3940, Table1[EWIA]))</f>
        <v/>
      </c>
      <c r="I3940" s="1" t="str">
        <f>IF($A3940&gt;--RIGHT($A$2,LEN($A$2)-8),"",SUMIF(Table1[SHIFT NOMENCLATURE], $B3940, Table1[EPW]))</f>
        <v/>
      </c>
      <c r="J3940" s="1" t="str">
        <f>IF($A3940&gt;--RIGHT($A$2,LEN($A$2)-8),"",SUMIF(Table1[SHIFT NOMENCLATURE], $B3940, Table1[FVIC KILL]))</f>
        <v/>
      </c>
      <c r="K3940" s="1" t="str">
        <f>IF($A3940&gt;--RIGHT($A$2,LEN($A$2)-8),"",SUMIF(Table1[SHIFT NOMENCLATURE], $B3940, Table1[FVIC MOB]))</f>
        <v/>
      </c>
      <c r="L3940" s="1" t="str">
        <f>IF($A3940&gt;--RIGHT($A$2,LEN($A$2)-8),"",SUMIF(Table1[SHIFT NOMENCLATURE], $B3940, Table1[FVIC FIRE]))</f>
        <v/>
      </c>
      <c r="M3940" s="1" t="str">
        <f>IF($A3940&gt;--RIGHT($A$2,LEN($A$2)-8),"",SUMIF(Table1[SHIFT NOMENCLATURE], $B3940, Table1[FKIA]))</f>
        <v/>
      </c>
      <c r="N3940" s="1" t="str">
        <f>IF($A3940&gt;--RIGHT($A$2,LEN($A$2)-8),"",SUMIF(Table1[SHIFT NOMENCLATURE], $B3940, Table1[FWIA]))</f>
        <v/>
      </c>
      <c r="O3940" s="1" t="str">
        <f>IF($A3940&gt;--RIGHT($A$2,LEN($A$2)-8),"",SUMIF(Table1[SHIFT NOMENCLATURE], $B3940, Table1[DUSTWUN]))</f>
        <v/>
      </c>
    </row>
    <row r="3941" spans="1:15" x14ac:dyDescent="0.25">
      <c r="A3941" s="1" t="str">
        <f t="shared" si="122"/>
        <v/>
      </c>
      <c r="B3941" t="str">
        <f t="shared" si="123"/>
        <v/>
      </c>
      <c r="C3941" s="1" t="str">
        <f>IF($A3941&gt;--RIGHT($A$2,LEN($A$2)-8),"",COUNTIF(Table1[SHIFT NOMENCLATURE],$B3941))</f>
        <v/>
      </c>
      <c r="D3941" s="1" t="str">
        <f>IF($A3941&gt;--RIGHT($A$2,LEN($A$2)-8),"",SUMIF(Table1[SHIFT NOMENCLATURE], $B3941, Table1[EVIC KILL]))</f>
        <v/>
      </c>
      <c r="E3941" s="1" t="str">
        <f>IF($A3941&gt;--RIGHT($A$2,LEN($A$2)-8),"",SUMIF(Table1[SHIFT NOMENCLATURE], $B3941, Table1[EVIC MOB]))</f>
        <v/>
      </c>
      <c r="F3941" s="1" t="str">
        <f>IF($A3941&gt;--RIGHT($A$2,LEN($A$2)-8),"",SUMIF(Table1[SHIFT NOMENCLATURE], $B3941, Table1[EVIC FIRE]))</f>
        <v/>
      </c>
      <c r="G3941" s="1" t="str">
        <f>IF($A3941&gt;--RIGHT($A$2,LEN($A$2)-8),"",SUMIF(Table1[SHIFT NOMENCLATURE], $B3941, Table1[EKIA]))</f>
        <v/>
      </c>
      <c r="H3941" s="1" t="str">
        <f>IF($A3941&gt;--RIGHT($A$2,LEN($A$2)-8),"",SUMIF(Table1[SHIFT NOMENCLATURE], $B3941, Table1[EWIA]))</f>
        <v/>
      </c>
      <c r="I3941" s="1" t="str">
        <f>IF($A3941&gt;--RIGHT($A$2,LEN($A$2)-8),"",SUMIF(Table1[SHIFT NOMENCLATURE], $B3941, Table1[EPW]))</f>
        <v/>
      </c>
      <c r="J3941" s="1" t="str">
        <f>IF($A3941&gt;--RIGHT($A$2,LEN($A$2)-8),"",SUMIF(Table1[SHIFT NOMENCLATURE], $B3941, Table1[FVIC KILL]))</f>
        <v/>
      </c>
      <c r="K3941" s="1" t="str">
        <f>IF($A3941&gt;--RIGHT($A$2,LEN($A$2)-8),"",SUMIF(Table1[SHIFT NOMENCLATURE], $B3941, Table1[FVIC MOB]))</f>
        <v/>
      </c>
      <c r="L3941" s="1" t="str">
        <f>IF($A3941&gt;--RIGHT($A$2,LEN($A$2)-8),"",SUMIF(Table1[SHIFT NOMENCLATURE], $B3941, Table1[FVIC FIRE]))</f>
        <v/>
      </c>
      <c r="M3941" s="1" t="str">
        <f>IF($A3941&gt;--RIGHT($A$2,LEN($A$2)-8),"",SUMIF(Table1[SHIFT NOMENCLATURE], $B3941, Table1[FKIA]))</f>
        <v/>
      </c>
      <c r="N3941" s="1" t="str">
        <f>IF($A3941&gt;--RIGHT($A$2,LEN($A$2)-8),"",SUMIF(Table1[SHIFT NOMENCLATURE], $B3941, Table1[FWIA]))</f>
        <v/>
      </c>
      <c r="O3941" s="1" t="str">
        <f>IF($A3941&gt;--RIGHT($A$2,LEN($A$2)-8),"",SUMIF(Table1[SHIFT NOMENCLATURE], $B3941, Table1[DUSTWUN]))</f>
        <v/>
      </c>
    </row>
    <row r="3942" spans="1:15" x14ac:dyDescent="0.25">
      <c r="A3942" s="1" t="str">
        <f t="shared" si="122"/>
        <v/>
      </c>
      <c r="B3942" t="str">
        <f t="shared" si="123"/>
        <v/>
      </c>
      <c r="C3942" s="1" t="str">
        <f>IF($A3942&gt;--RIGHT($A$2,LEN($A$2)-8),"",COUNTIF(Table1[SHIFT NOMENCLATURE],$B3942))</f>
        <v/>
      </c>
      <c r="D3942" s="1" t="str">
        <f>IF($A3942&gt;--RIGHT($A$2,LEN($A$2)-8),"",SUMIF(Table1[SHIFT NOMENCLATURE], $B3942, Table1[EVIC KILL]))</f>
        <v/>
      </c>
      <c r="E3942" s="1" t="str">
        <f>IF($A3942&gt;--RIGHT($A$2,LEN($A$2)-8),"",SUMIF(Table1[SHIFT NOMENCLATURE], $B3942, Table1[EVIC MOB]))</f>
        <v/>
      </c>
      <c r="F3942" s="1" t="str">
        <f>IF($A3942&gt;--RIGHT($A$2,LEN($A$2)-8),"",SUMIF(Table1[SHIFT NOMENCLATURE], $B3942, Table1[EVIC FIRE]))</f>
        <v/>
      </c>
      <c r="G3942" s="1" t="str">
        <f>IF($A3942&gt;--RIGHT($A$2,LEN($A$2)-8),"",SUMIF(Table1[SHIFT NOMENCLATURE], $B3942, Table1[EKIA]))</f>
        <v/>
      </c>
      <c r="H3942" s="1" t="str">
        <f>IF($A3942&gt;--RIGHT($A$2,LEN($A$2)-8),"",SUMIF(Table1[SHIFT NOMENCLATURE], $B3942, Table1[EWIA]))</f>
        <v/>
      </c>
      <c r="I3942" s="1" t="str">
        <f>IF($A3942&gt;--RIGHT($A$2,LEN($A$2)-8),"",SUMIF(Table1[SHIFT NOMENCLATURE], $B3942, Table1[EPW]))</f>
        <v/>
      </c>
      <c r="J3942" s="1" t="str">
        <f>IF($A3942&gt;--RIGHT($A$2,LEN($A$2)-8),"",SUMIF(Table1[SHIFT NOMENCLATURE], $B3942, Table1[FVIC KILL]))</f>
        <v/>
      </c>
      <c r="K3942" s="1" t="str">
        <f>IF($A3942&gt;--RIGHT($A$2,LEN($A$2)-8),"",SUMIF(Table1[SHIFT NOMENCLATURE], $B3942, Table1[FVIC MOB]))</f>
        <v/>
      </c>
      <c r="L3942" s="1" t="str">
        <f>IF($A3942&gt;--RIGHT($A$2,LEN($A$2)-8),"",SUMIF(Table1[SHIFT NOMENCLATURE], $B3942, Table1[FVIC FIRE]))</f>
        <v/>
      </c>
      <c r="M3942" s="1" t="str">
        <f>IF($A3942&gt;--RIGHT($A$2,LEN($A$2)-8),"",SUMIF(Table1[SHIFT NOMENCLATURE], $B3942, Table1[FKIA]))</f>
        <v/>
      </c>
      <c r="N3942" s="1" t="str">
        <f>IF($A3942&gt;--RIGHT($A$2,LEN($A$2)-8),"",SUMIF(Table1[SHIFT NOMENCLATURE], $B3942, Table1[FWIA]))</f>
        <v/>
      </c>
      <c r="O3942" s="1" t="str">
        <f>IF($A3942&gt;--RIGHT($A$2,LEN($A$2)-8),"",SUMIF(Table1[SHIFT NOMENCLATURE], $B3942, Table1[DUSTWUN]))</f>
        <v/>
      </c>
    </row>
    <row r="3943" spans="1:15" x14ac:dyDescent="0.25">
      <c r="A3943" s="1" t="str">
        <f t="shared" si="122"/>
        <v/>
      </c>
      <c r="B3943" t="str">
        <f t="shared" si="123"/>
        <v/>
      </c>
      <c r="C3943" s="1" t="str">
        <f>IF($A3943&gt;--RIGHT($A$2,LEN($A$2)-8),"",COUNTIF(Table1[SHIFT NOMENCLATURE],$B3943))</f>
        <v/>
      </c>
      <c r="D3943" s="1" t="str">
        <f>IF($A3943&gt;--RIGHT($A$2,LEN($A$2)-8),"",SUMIF(Table1[SHIFT NOMENCLATURE], $B3943, Table1[EVIC KILL]))</f>
        <v/>
      </c>
      <c r="E3943" s="1" t="str">
        <f>IF($A3943&gt;--RIGHT($A$2,LEN($A$2)-8),"",SUMIF(Table1[SHIFT NOMENCLATURE], $B3943, Table1[EVIC MOB]))</f>
        <v/>
      </c>
      <c r="F3943" s="1" t="str">
        <f>IF($A3943&gt;--RIGHT($A$2,LEN($A$2)-8),"",SUMIF(Table1[SHIFT NOMENCLATURE], $B3943, Table1[EVIC FIRE]))</f>
        <v/>
      </c>
      <c r="G3943" s="1" t="str">
        <f>IF($A3943&gt;--RIGHT($A$2,LEN($A$2)-8),"",SUMIF(Table1[SHIFT NOMENCLATURE], $B3943, Table1[EKIA]))</f>
        <v/>
      </c>
      <c r="H3943" s="1" t="str">
        <f>IF($A3943&gt;--RIGHT($A$2,LEN($A$2)-8),"",SUMIF(Table1[SHIFT NOMENCLATURE], $B3943, Table1[EWIA]))</f>
        <v/>
      </c>
      <c r="I3943" s="1" t="str">
        <f>IF($A3943&gt;--RIGHT($A$2,LEN($A$2)-8),"",SUMIF(Table1[SHIFT NOMENCLATURE], $B3943, Table1[EPW]))</f>
        <v/>
      </c>
      <c r="J3943" s="1" t="str">
        <f>IF($A3943&gt;--RIGHT($A$2,LEN($A$2)-8),"",SUMIF(Table1[SHIFT NOMENCLATURE], $B3943, Table1[FVIC KILL]))</f>
        <v/>
      </c>
      <c r="K3943" s="1" t="str">
        <f>IF($A3943&gt;--RIGHT($A$2,LEN($A$2)-8),"",SUMIF(Table1[SHIFT NOMENCLATURE], $B3943, Table1[FVIC MOB]))</f>
        <v/>
      </c>
      <c r="L3943" s="1" t="str">
        <f>IF($A3943&gt;--RIGHT($A$2,LEN($A$2)-8),"",SUMIF(Table1[SHIFT NOMENCLATURE], $B3943, Table1[FVIC FIRE]))</f>
        <v/>
      </c>
      <c r="M3943" s="1" t="str">
        <f>IF($A3943&gt;--RIGHT($A$2,LEN($A$2)-8),"",SUMIF(Table1[SHIFT NOMENCLATURE], $B3943, Table1[FKIA]))</f>
        <v/>
      </c>
      <c r="N3943" s="1" t="str">
        <f>IF($A3943&gt;--RIGHT($A$2,LEN($A$2)-8),"",SUMIF(Table1[SHIFT NOMENCLATURE], $B3943, Table1[FWIA]))</f>
        <v/>
      </c>
      <c r="O3943" s="1" t="str">
        <f>IF($A3943&gt;--RIGHT($A$2,LEN($A$2)-8),"",SUMIF(Table1[SHIFT NOMENCLATURE], $B3943, Table1[DUSTWUN]))</f>
        <v/>
      </c>
    </row>
    <row r="3944" spans="1:15" x14ac:dyDescent="0.25">
      <c r="A3944" s="1" t="str">
        <f t="shared" si="122"/>
        <v/>
      </c>
      <c r="B3944" t="str">
        <f t="shared" si="123"/>
        <v/>
      </c>
      <c r="C3944" s="1" t="str">
        <f>IF($A3944&gt;--RIGHT($A$2,LEN($A$2)-8),"",COUNTIF(Table1[SHIFT NOMENCLATURE],$B3944))</f>
        <v/>
      </c>
      <c r="D3944" s="1" t="str">
        <f>IF($A3944&gt;--RIGHT($A$2,LEN($A$2)-8),"",SUMIF(Table1[SHIFT NOMENCLATURE], $B3944, Table1[EVIC KILL]))</f>
        <v/>
      </c>
      <c r="E3944" s="1" t="str">
        <f>IF($A3944&gt;--RIGHT($A$2,LEN($A$2)-8),"",SUMIF(Table1[SHIFT NOMENCLATURE], $B3944, Table1[EVIC MOB]))</f>
        <v/>
      </c>
      <c r="F3944" s="1" t="str">
        <f>IF($A3944&gt;--RIGHT($A$2,LEN($A$2)-8),"",SUMIF(Table1[SHIFT NOMENCLATURE], $B3944, Table1[EVIC FIRE]))</f>
        <v/>
      </c>
      <c r="G3944" s="1" t="str">
        <f>IF($A3944&gt;--RIGHT($A$2,LEN($A$2)-8),"",SUMIF(Table1[SHIFT NOMENCLATURE], $B3944, Table1[EKIA]))</f>
        <v/>
      </c>
      <c r="H3944" s="1" t="str">
        <f>IF($A3944&gt;--RIGHT($A$2,LEN($A$2)-8),"",SUMIF(Table1[SHIFT NOMENCLATURE], $B3944, Table1[EWIA]))</f>
        <v/>
      </c>
      <c r="I3944" s="1" t="str">
        <f>IF($A3944&gt;--RIGHT($A$2,LEN($A$2)-8),"",SUMIF(Table1[SHIFT NOMENCLATURE], $B3944, Table1[EPW]))</f>
        <v/>
      </c>
      <c r="J3944" s="1" t="str">
        <f>IF($A3944&gt;--RIGHT($A$2,LEN($A$2)-8),"",SUMIF(Table1[SHIFT NOMENCLATURE], $B3944, Table1[FVIC KILL]))</f>
        <v/>
      </c>
      <c r="K3944" s="1" t="str">
        <f>IF($A3944&gt;--RIGHT($A$2,LEN($A$2)-8),"",SUMIF(Table1[SHIFT NOMENCLATURE], $B3944, Table1[FVIC MOB]))</f>
        <v/>
      </c>
      <c r="L3944" s="1" t="str">
        <f>IF($A3944&gt;--RIGHT($A$2,LEN($A$2)-8),"",SUMIF(Table1[SHIFT NOMENCLATURE], $B3944, Table1[FVIC FIRE]))</f>
        <v/>
      </c>
      <c r="M3944" s="1" t="str">
        <f>IF($A3944&gt;--RIGHT($A$2,LEN($A$2)-8),"",SUMIF(Table1[SHIFT NOMENCLATURE], $B3944, Table1[FKIA]))</f>
        <v/>
      </c>
      <c r="N3944" s="1" t="str">
        <f>IF($A3944&gt;--RIGHT($A$2,LEN($A$2)-8),"",SUMIF(Table1[SHIFT NOMENCLATURE], $B3944, Table1[FWIA]))</f>
        <v/>
      </c>
      <c r="O3944" s="1" t="str">
        <f>IF($A3944&gt;--RIGHT($A$2,LEN($A$2)-8),"",SUMIF(Table1[SHIFT NOMENCLATURE], $B3944, Table1[DUSTWUN]))</f>
        <v/>
      </c>
    </row>
    <row r="3945" spans="1:15" x14ac:dyDescent="0.25">
      <c r="A3945" s="1" t="str">
        <f t="shared" si="122"/>
        <v/>
      </c>
      <c r="B3945" t="str">
        <f t="shared" si="123"/>
        <v/>
      </c>
      <c r="C3945" s="1" t="str">
        <f>IF($A3945&gt;--RIGHT($A$2,LEN($A$2)-8),"",COUNTIF(Table1[SHIFT NOMENCLATURE],$B3945))</f>
        <v/>
      </c>
      <c r="D3945" s="1" t="str">
        <f>IF($A3945&gt;--RIGHT($A$2,LEN($A$2)-8),"",SUMIF(Table1[SHIFT NOMENCLATURE], $B3945, Table1[EVIC KILL]))</f>
        <v/>
      </c>
      <c r="E3945" s="1" t="str">
        <f>IF($A3945&gt;--RIGHT($A$2,LEN($A$2)-8),"",SUMIF(Table1[SHIFT NOMENCLATURE], $B3945, Table1[EVIC MOB]))</f>
        <v/>
      </c>
      <c r="F3945" s="1" t="str">
        <f>IF($A3945&gt;--RIGHT($A$2,LEN($A$2)-8),"",SUMIF(Table1[SHIFT NOMENCLATURE], $B3945, Table1[EVIC FIRE]))</f>
        <v/>
      </c>
      <c r="G3945" s="1" t="str">
        <f>IF($A3945&gt;--RIGHT($A$2,LEN($A$2)-8),"",SUMIF(Table1[SHIFT NOMENCLATURE], $B3945, Table1[EKIA]))</f>
        <v/>
      </c>
      <c r="H3945" s="1" t="str">
        <f>IF($A3945&gt;--RIGHT($A$2,LEN($A$2)-8),"",SUMIF(Table1[SHIFT NOMENCLATURE], $B3945, Table1[EWIA]))</f>
        <v/>
      </c>
      <c r="I3945" s="1" t="str">
        <f>IF($A3945&gt;--RIGHT($A$2,LEN($A$2)-8),"",SUMIF(Table1[SHIFT NOMENCLATURE], $B3945, Table1[EPW]))</f>
        <v/>
      </c>
      <c r="J3945" s="1" t="str">
        <f>IF($A3945&gt;--RIGHT($A$2,LEN($A$2)-8),"",SUMIF(Table1[SHIFT NOMENCLATURE], $B3945, Table1[FVIC KILL]))</f>
        <v/>
      </c>
      <c r="K3945" s="1" t="str">
        <f>IF($A3945&gt;--RIGHT($A$2,LEN($A$2)-8),"",SUMIF(Table1[SHIFT NOMENCLATURE], $B3945, Table1[FVIC MOB]))</f>
        <v/>
      </c>
      <c r="L3945" s="1" t="str">
        <f>IF($A3945&gt;--RIGHT($A$2,LEN($A$2)-8),"",SUMIF(Table1[SHIFT NOMENCLATURE], $B3945, Table1[FVIC FIRE]))</f>
        <v/>
      </c>
      <c r="M3945" s="1" t="str">
        <f>IF($A3945&gt;--RIGHT($A$2,LEN($A$2)-8),"",SUMIF(Table1[SHIFT NOMENCLATURE], $B3945, Table1[FKIA]))</f>
        <v/>
      </c>
      <c r="N3945" s="1" t="str">
        <f>IF($A3945&gt;--RIGHT($A$2,LEN($A$2)-8),"",SUMIF(Table1[SHIFT NOMENCLATURE], $B3945, Table1[FWIA]))</f>
        <v/>
      </c>
      <c r="O3945" s="1" t="str">
        <f>IF($A3945&gt;--RIGHT($A$2,LEN($A$2)-8),"",SUMIF(Table1[SHIFT NOMENCLATURE], $B3945, Table1[DUSTWUN]))</f>
        <v/>
      </c>
    </row>
    <row r="3946" spans="1:15" x14ac:dyDescent="0.25">
      <c r="A3946" s="1" t="str">
        <f t="shared" si="122"/>
        <v/>
      </c>
      <c r="B3946" t="str">
        <f t="shared" si="123"/>
        <v/>
      </c>
      <c r="C3946" s="1" t="str">
        <f>IF($A3946&gt;--RIGHT($A$2,LEN($A$2)-8),"",COUNTIF(Table1[SHIFT NOMENCLATURE],$B3946))</f>
        <v/>
      </c>
      <c r="D3946" s="1" t="str">
        <f>IF($A3946&gt;--RIGHT($A$2,LEN($A$2)-8),"",SUMIF(Table1[SHIFT NOMENCLATURE], $B3946, Table1[EVIC KILL]))</f>
        <v/>
      </c>
      <c r="E3946" s="1" t="str">
        <f>IF($A3946&gt;--RIGHT($A$2,LEN($A$2)-8),"",SUMIF(Table1[SHIFT NOMENCLATURE], $B3946, Table1[EVIC MOB]))</f>
        <v/>
      </c>
      <c r="F3946" s="1" t="str">
        <f>IF($A3946&gt;--RIGHT($A$2,LEN($A$2)-8),"",SUMIF(Table1[SHIFT NOMENCLATURE], $B3946, Table1[EVIC FIRE]))</f>
        <v/>
      </c>
      <c r="G3946" s="1" t="str">
        <f>IF($A3946&gt;--RIGHT($A$2,LEN($A$2)-8),"",SUMIF(Table1[SHIFT NOMENCLATURE], $B3946, Table1[EKIA]))</f>
        <v/>
      </c>
      <c r="H3946" s="1" t="str">
        <f>IF($A3946&gt;--RIGHT($A$2,LEN($A$2)-8),"",SUMIF(Table1[SHIFT NOMENCLATURE], $B3946, Table1[EWIA]))</f>
        <v/>
      </c>
      <c r="I3946" s="1" t="str">
        <f>IF($A3946&gt;--RIGHT($A$2,LEN($A$2)-8),"",SUMIF(Table1[SHIFT NOMENCLATURE], $B3946, Table1[EPW]))</f>
        <v/>
      </c>
      <c r="J3946" s="1" t="str">
        <f>IF($A3946&gt;--RIGHT($A$2,LEN($A$2)-8),"",SUMIF(Table1[SHIFT NOMENCLATURE], $B3946, Table1[FVIC KILL]))</f>
        <v/>
      </c>
      <c r="K3946" s="1" t="str">
        <f>IF($A3946&gt;--RIGHT($A$2,LEN($A$2)-8),"",SUMIF(Table1[SHIFT NOMENCLATURE], $B3946, Table1[FVIC MOB]))</f>
        <v/>
      </c>
      <c r="L3946" s="1" t="str">
        <f>IF($A3946&gt;--RIGHT($A$2,LEN($A$2)-8),"",SUMIF(Table1[SHIFT NOMENCLATURE], $B3946, Table1[FVIC FIRE]))</f>
        <v/>
      </c>
      <c r="M3946" s="1" t="str">
        <f>IF($A3946&gt;--RIGHT($A$2,LEN($A$2)-8),"",SUMIF(Table1[SHIFT NOMENCLATURE], $B3946, Table1[FKIA]))</f>
        <v/>
      </c>
      <c r="N3946" s="1" t="str">
        <f>IF($A3946&gt;--RIGHT($A$2,LEN($A$2)-8),"",SUMIF(Table1[SHIFT NOMENCLATURE], $B3946, Table1[FWIA]))</f>
        <v/>
      </c>
      <c r="O3946" s="1" t="str">
        <f>IF($A3946&gt;--RIGHT($A$2,LEN($A$2)-8),"",SUMIF(Table1[SHIFT NOMENCLATURE], $B3946, Table1[DUSTWUN]))</f>
        <v/>
      </c>
    </row>
    <row r="3947" spans="1:15" x14ac:dyDescent="0.25">
      <c r="A3947" s="1" t="str">
        <f t="shared" si="122"/>
        <v/>
      </c>
      <c r="B3947" t="str">
        <f t="shared" si="123"/>
        <v/>
      </c>
      <c r="C3947" s="1" t="str">
        <f>IF($A3947&gt;--RIGHT($A$2,LEN($A$2)-8),"",COUNTIF(Table1[SHIFT NOMENCLATURE],$B3947))</f>
        <v/>
      </c>
      <c r="D3947" s="1" t="str">
        <f>IF($A3947&gt;--RIGHT($A$2,LEN($A$2)-8),"",SUMIF(Table1[SHIFT NOMENCLATURE], $B3947, Table1[EVIC KILL]))</f>
        <v/>
      </c>
      <c r="E3947" s="1" t="str">
        <f>IF($A3947&gt;--RIGHT($A$2,LEN($A$2)-8),"",SUMIF(Table1[SHIFT NOMENCLATURE], $B3947, Table1[EVIC MOB]))</f>
        <v/>
      </c>
      <c r="F3947" s="1" t="str">
        <f>IF($A3947&gt;--RIGHT($A$2,LEN($A$2)-8),"",SUMIF(Table1[SHIFT NOMENCLATURE], $B3947, Table1[EVIC FIRE]))</f>
        <v/>
      </c>
      <c r="G3947" s="1" t="str">
        <f>IF($A3947&gt;--RIGHT($A$2,LEN($A$2)-8),"",SUMIF(Table1[SHIFT NOMENCLATURE], $B3947, Table1[EKIA]))</f>
        <v/>
      </c>
      <c r="H3947" s="1" t="str">
        <f>IF($A3947&gt;--RIGHT($A$2,LEN($A$2)-8),"",SUMIF(Table1[SHIFT NOMENCLATURE], $B3947, Table1[EWIA]))</f>
        <v/>
      </c>
      <c r="I3947" s="1" t="str">
        <f>IF($A3947&gt;--RIGHT($A$2,LEN($A$2)-8),"",SUMIF(Table1[SHIFT NOMENCLATURE], $B3947, Table1[EPW]))</f>
        <v/>
      </c>
      <c r="J3947" s="1" t="str">
        <f>IF($A3947&gt;--RIGHT($A$2,LEN($A$2)-8),"",SUMIF(Table1[SHIFT NOMENCLATURE], $B3947, Table1[FVIC KILL]))</f>
        <v/>
      </c>
      <c r="K3947" s="1" t="str">
        <f>IF($A3947&gt;--RIGHT($A$2,LEN($A$2)-8),"",SUMIF(Table1[SHIFT NOMENCLATURE], $B3947, Table1[FVIC MOB]))</f>
        <v/>
      </c>
      <c r="L3947" s="1" t="str">
        <f>IF($A3947&gt;--RIGHT($A$2,LEN($A$2)-8),"",SUMIF(Table1[SHIFT NOMENCLATURE], $B3947, Table1[FVIC FIRE]))</f>
        <v/>
      </c>
      <c r="M3947" s="1" t="str">
        <f>IF($A3947&gt;--RIGHT($A$2,LEN($A$2)-8),"",SUMIF(Table1[SHIFT NOMENCLATURE], $B3947, Table1[FKIA]))</f>
        <v/>
      </c>
      <c r="N3947" s="1" t="str">
        <f>IF($A3947&gt;--RIGHT($A$2,LEN($A$2)-8),"",SUMIF(Table1[SHIFT NOMENCLATURE], $B3947, Table1[FWIA]))</f>
        <v/>
      </c>
      <c r="O3947" s="1" t="str">
        <f>IF($A3947&gt;--RIGHT($A$2,LEN($A$2)-8),"",SUMIF(Table1[SHIFT NOMENCLATURE], $B3947, Table1[DUSTWUN]))</f>
        <v/>
      </c>
    </row>
    <row r="3948" spans="1:15" x14ac:dyDescent="0.25">
      <c r="A3948" s="1" t="str">
        <f t="shared" si="122"/>
        <v/>
      </c>
      <c r="B3948" t="str">
        <f t="shared" si="123"/>
        <v/>
      </c>
      <c r="C3948" s="1" t="str">
        <f>IF($A3948&gt;--RIGHT($A$2,LEN($A$2)-8),"",COUNTIF(Table1[SHIFT NOMENCLATURE],$B3948))</f>
        <v/>
      </c>
      <c r="D3948" s="1" t="str">
        <f>IF($A3948&gt;--RIGHT($A$2,LEN($A$2)-8),"",SUMIF(Table1[SHIFT NOMENCLATURE], $B3948, Table1[EVIC KILL]))</f>
        <v/>
      </c>
      <c r="E3948" s="1" t="str">
        <f>IF($A3948&gt;--RIGHT($A$2,LEN($A$2)-8),"",SUMIF(Table1[SHIFT NOMENCLATURE], $B3948, Table1[EVIC MOB]))</f>
        <v/>
      </c>
      <c r="F3948" s="1" t="str">
        <f>IF($A3948&gt;--RIGHT($A$2,LEN($A$2)-8),"",SUMIF(Table1[SHIFT NOMENCLATURE], $B3948, Table1[EVIC FIRE]))</f>
        <v/>
      </c>
      <c r="G3948" s="1" t="str">
        <f>IF($A3948&gt;--RIGHT($A$2,LEN($A$2)-8),"",SUMIF(Table1[SHIFT NOMENCLATURE], $B3948, Table1[EKIA]))</f>
        <v/>
      </c>
      <c r="H3948" s="1" t="str">
        <f>IF($A3948&gt;--RIGHT($A$2,LEN($A$2)-8),"",SUMIF(Table1[SHIFT NOMENCLATURE], $B3948, Table1[EWIA]))</f>
        <v/>
      </c>
      <c r="I3948" s="1" t="str">
        <f>IF($A3948&gt;--RIGHT($A$2,LEN($A$2)-8),"",SUMIF(Table1[SHIFT NOMENCLATURE], $B3948, Table1[EPW]))</f>
        <v/>
      </c>
      <c r="J3948" s="1" t="str">
        <f>IF($A3948&gt;--RIGHT($A$2,LEN($A$2)-8),"",SUMIF(Table1[SHIFT NOMENCLATURE], $B3948, Table1[FVIC KILL]))</f>
        <v/>
      </c>
      <c r="K3948" s="1" t="str">
        <f>IF($A3948&gt;--RIGHT($A$2,LEN($A$2)-8),"",SUMIF(Table1[SHIFT NOMENCLATURE], $B3948, Table1[FVIC MOB]))</f>
        <v/>
      </c>
      <c r="L3948" s="1" t="str">
        <f>IF($A3948&gt;--RIGHT($A$2,LEN($A$2)-8),"",SUMIF(Table1[SHIFT NOMENCLATURE], $B3948, Table1[FVIC FIRE]))</f>
        <v/>
      </c>
      <c r="M3948" s="1" t="str">
        <f>IF($A3948&gt;--RIGHT($A$2,LEN($A$2)-8),"",SUMIF(Table1[SHIFT NOMENCLATURE], $B3948, Table1[FKIA]))</f>
        <v/>
      </c>
      <c r="N3948" s="1" t="str">
        <f>IF($A3948&gt;--RIGHT($A$2,LEN($A$2)-8),"",SUMIF(Table1[SHIFT NOMENCLATURE], $B3948, Table1[FWIA]))</f>
        <v/>
      </c>
      <c r="O3948" s="1" t="str">
        <f>IF($A3948&gt;--RIGHT($A$2,LEN($A$2)-8),"",SUMIF(Table1[SHIFT NOMENCLATURE], $B3948, Table1[DUSTWUN]))</f>
        <v/>
      </c>
    </row>
    <row r="3949" spans="1:15" x14ac:dyDescent="0.25">
      <c r="A3949" s="1" t="str">
        <f t="shared" si="122"/>
        <v/>
      </c>
      <c r="B3949" t="str">
        <f t="shared" si="123"/>
        <v/>
      </c>
      <c r="C3949" s="1" t="str">
        <f>IF($A3949&gt;--RIGHT($A$2,LEN($A$2)-8),"",COUNTIF(Table1[SHIFT NOMENCLATURE],$B3949))</f>
        <v/>
      </c>
      <c r="D3949" s="1" t="str">
        <f>IF($A3949&gt;--RIGHT($A$2,LEN($A$2)-8),"",SUMIF(Table1[SHIFT NOMENCLATURE], $B3949, Table1[EVIC KILL]))</f>
        <v/>
      </c>
      <c r="E3949" s="1" t="str">
        <f>IF($A3949&gt;--RIGHT($A$2,LEN($A$2)-8),"",SUMIF(Table1[SHIFT NOMENCLATURE], $B3949, Table1[EVIC MOB]))</f>
        <v/>
      </c>
      <c r="F3949" s="1" t="str">
        <f>IF($A3949&gt;--RIGHT($A$2,LEN($A$2)-8),"",SUMIF(Table1[SHIFT NOMENCLATURE], $B3949, Table1[EVIC FIRE]))</f>
        <v/>
      </c>
      <c r="G3949" s="1" t="str">
        <f>IF($A3949&gt;--RIGHT($A$2,LEN($A$2)-8),"",SUMIF(Table1[SHIFT NOMENCLATURE], $B3949, Table1[EKIA]))</f>
        <v/>
      </c>
      <c r="H3949" s="1" t="str">
        <f>IF($A3949&gt;--RIGHT($A$2,LEN($A$2)-8),"",SUMIF(Table1[SHIFT NOMENCLATURE], $B3949, Table1[EWIA]))</f>
        <v/>
      </c>
      <c r="I3949" s="1" t="str">
        <f>IF($A3949&gt;--RIGHT($A$2,LEN($A$2)-8),"",SUMIF(Table1[SHIFT NOMENCLATURE], $B3949, Table1[EPW]))</f>
        <v/>
      </c>
      <c r="J3949" s="1" t="str">
        <f>IF($A3949&gt;--RIGHT($A$2,LEN($A$2)-8),"",SUMIF(Table1[SHIFT NOMENCLATURE], $B3949, Table1[FVIC KILL]))</f>
        <v/>
      </c>
      <c r="K3949" s="1" t="str">
        <f>IF($A3949&gt;--RIGHT($A$2,LEN($A$2)-8),"",SUMIF(Table1[SHIFT NOMENCLATURE], $B3949, Table1[FVIC MOB]))</f>
        <v/>
      </c>
      <c r="L3949" s="1" t="str">
        <f>IF($A3949&gt;--RIGHT($A$2,LEN($A$2)-8),"",SUMIF(Table1[SHIFT NOMENCLATURE], $B3949, Table1[FVIC FIRE]))</f>
        <v/>
      </c>
      <c r="M3949" s="1" t="str">
        <f>IF($A3949&gt;--RIGHT($A$2,LEN($A$2)-8),"",SUMIF(Table1[SHIFT NOMENCLATURE], $B3949, Table1[FKIA]))</f>
        <v/>
      </c>
      <c r="N3949" s="1" t="str">
        <f>IF($A3949&gt;--RIGHT($A$2,LEN($A$2)-8),"",SUMIF(Table1[SHIFT NOMENCLATURE], $B3949, Table1[FWIA]))</f>
        <v/>
      </c>
      <c r="O3949" s="1" t="str">
        <f>IF($A3949&gt;--RIGHT($A$2,LEN($A$2)-8),"",SUMIF(Table1[SHIFT NOMENCLATURE], $B3949, Table1[DUSTWUN]))</f>
        <v/>
      </c>
    </row>
    <row r="3950" spans="1:15" x14ac:dyDescent="0.25">
      <c r="A3950" s="1" t="str">
        <f t="shared" si="122"/>
        <v/>
      </c>
      <c r="B3950" t="str">
        <f t="shared" si="123"/>
        <v/>
      </c>
      <c r="C3950" s="1" t="str">
        <f>IF($A3950&gt;--RIGHT($A$2,LEN($A$2)-8),"",COUNTIF(Table1[SHIFT NOMENCLATURE],$B3950))</f>
        <v/>
      </c>
      <c r="D3950" s="1" t="str">
        <f>IF($A3950&gt;--RIGHT($A$2,LEN($A$2)-8),"",SUMIF(Table1[SHIFT NOMENCLATURE], $B3950, Table1[EVIC KILL]))</f>
        <v/>
      </c>
      <c r="E3950" s="1" t="str">
        <f>IF($A3950&gt;--RIGHT($A$2,LEN($A$2)-8),"",SUMIF(Table1[SHIFT NOMENCLATURE], $B3950, Table1[EVIC MOB]))</f>
        <v/>
      </c>
      <c r="F3950" s="1" t="str">
        <f>IF($A3950&gt;--RIGHT($A$2,LEN($A$2)-8),"",SUMIF(Table1[SHIFT NOMENCLATURE], $B3950, Table1[EVIC FIRE]))</f>
        <v/>
      </c>
      <c r="G3950" s="1" t="str">
        <f>IF($A3950&gt;--RIGHT($A$2,LEN($A$2)-8),"",SUMIF(Table1[SHIFT NOMENCLATURE], $B3950, Table1[EKIA]))</f>
        <v/>
      </c>
      <c r="H3950" s="1" t="str">
        <f>IF($A3950&gt;--RIGHT($A$2,LEN($A$2)-8),"",SUMIF(Table1[SHIFT NOMENCLATURE], $B3950, Table1[EWIA]))</f>
        <v/>
      </c>
      <c r="I3950" s="1" t="str">
        <f>IF($A3950&gt;--RIGHT($A$2,LEN($A$2)-8),"",SUMIF(Table1[SHIFT NOMENCLATURE], $B3950, Table1[EPW]))</f>
        <v/>
      </c>
      <c r="J3950" s="1" t="str">
        <f>IF($A3950&gt;--RIGHT($A$2,LEN($A$2)-8),"",SUMIF(Table1[SHIFT NOMENCLATURE], $B3950, Table1[FVIC KILL]))</f>
        <v/>
      </c>
      <c r="K3950" s="1" t="str">
        <f>IF($A3950&gt;--RIGHT($A$2,LEN($A$2)-8),"",SUMIF(Table1[SHIFT NOMENCLATURE], $B3950, Table1[FVIC MOB]))</f>
        <v/>
      </c>
      <c r="L3950" s="1" t="str">
        <f>IF($A3950&gt;--RIGHT($A$2,LEN($A$2)-8),"",SUMIF(Table1[SHIFT NOMENCLATURE], $B3950, Table1[FVIC FIRE]))</f>
        <v/>
      </c>
      <c r="M3950" s="1" t="str">
        <f>IF($A3950&gt;--RIGHT($A$2,LEN($A$2)-8),"",SUMIF(Table1[SHIFT NOMENCLATURE], $B3950, Table1[FKIA]))</f>
        <v/>
      </c>
      <c r="N3950" s="1" t="str">
        <f>IF($A3950&gt;--RIGHT($A$2,LEN($A$2)-8),"",SUMIF(Table1[SHIFT NOMENCLATURE], $B3950, Table1[FWIA]))</f>
        <v/>
      </c>
      <c r="O3950" s="1" t="str">
        <f>IF($A3950&gt;--RIGHT($A$2,LEN($A$2)-8),"",SUMIF(Table1[SHIFT NOMENCLATURE], $B3950, Table1[DUSTWUN]))</f>
        <v/>
      </c>
    </row>
    <row r="3951" spans="1:15" x14ac:dyDescent="0.25">
      <c r="A3951" s="1" t="str">
        <f t="shared" si="122"/>
        <v/>
      </c>
      <c r="B3951" t="str">
        <f t="shared" si="123"/>
        <v/>
      </c>
      <c r="C3951" s="1" t="str">
        <f>IF($A3951&gt;--RIGHT($A$2,LEN($A$2)-8),"",COUNTIF(Table1[SHIFT NOMENCLATURE],$B3951))</f>
        <v/>
      </c>
      <c r="D3951" s="1" t="str">
        <f>IF($A3951&gt;--RIGHT($A$2,LEN($A$2)-8),"",SUMIF(Table1[SHIFT NOMENCLATURE], $B3951, Table1[EVIC KILL]))</f>
        <v/>
      </c>
      <c r="E3951" s="1" t="str">
        <f>IF($A3951&gt;--RIGHT($A$2,LEN($A$2)-8),"",SUMIF(Table1[SHIFT NOMENCLATURE], $B3951, Table1[EVIC MOB]))</f>
        <v/>
      </c>
      <c r="F3951" s="1" t="str">
        <f>IF($A3951&gt;--RIGHT($A$2,LEN($A$2)-8),"",SUMIF(Table1[SHIFT NOMENCLATURE], $B3951, Table1[EVIC FIRE]))</f>
        <v/>
      </c>
      <c r="G3951" s="1" t="str">
        <f>IF($A3951&gt;--RIGHT($A$2,LEN($A$2)-8),"",SUMIF(Table1[SHIFT NOMENCLATURE], $B3951, Table1[EKIA]))</f>
        <v/>
      </c>
      <c r="H3951" s="1" t="str">
        <f>IF($A3951&gt;--RIGHT($A$2,LEN($A$2)-8),"",SUMIF(Table1[SHIFT NOMENCLATURE], $B3951, Table1[EWIA]))</f>
        <v/>
      </c>
      <c r="I3951" s="1" t="str">
        <f>IF($A3951&gt;--RIGHT($A$2,LEN($A$2)-8),"",SUMIF(Table1[SHIFT NOMENCLATURE], $B3951, Table1[EPW]))</f>
        <v/>
      </c>
      <c r="J3951" s="1" t="str">
        <f>IF($A3951&gt;--RIGHT($A$2,LEN($A$2)-8),"",SUMIF(Table1[SHIFT NOMENCLATURE], $B3951, Table1[FVIC KILL]))</f>
        <v/>
      </c>
      <c r="K3951" s="1" t="str">
        <f>IF($A3951&gt;--RIGHT($A$2,LEN($A$2)-8),"",SUMIF(Table1[SHIFT NOMENCLATURE], $B3951, Table1[FVIC MOB]))</f>
        <v/>
      </c>
      <c r="L3951" s="1" t="str">
        <f>IF($A3951&gt;--RIGHT($A$2,LEN($A$2)-8),"",SUMIF(Table1[SHIFT NOMENCLATURE], $B3951, Table1[FVIC FIRE]))</f>
        <v/>
      </c>
      <c r="M3951" s="1" t="str">
        <f>IF($A3951&gt;--RIGHT($A$2,LEN($A$2)-8),"",SUMIF(Table1[SHIFT NOMENCLATURE], $B3951, Table1[FKIA]))</f>
        <v/>
      </c>
      <c r="N3951" s="1" t="str">
        <f>IF($A3951&gt;--RIGHT($A$2,LEN($A$2)-8),"",SUMIF(Table1[SHIFT NOMENCLATURE], $B3951, Table1[FWIA]))</f>
        <v/>
      </c>
      <c r="O3951" s="1" t="str">
        <f>IF($A3951&gt;--RIGHT($A$2,LEN($A$2)-8),"",SUMIF(Table1[SHIFT NOMENCLATURE], $B3951, Table1[DUSTWUN]))</f>
        <v/>
      </c>
    </row>
    <row r="3952" spans="1:15" x14ac:dyDescent="0.25">
      <c r="A3952" s="1" t="str">
        <f t="shared" si="122"/>
        <v/>
      </c>
      <c r="B3952" t="str">
        <f t="shared" si="123"/>
        <v/>
      </c>
      <c r="C3952" s="1" t="str">
        <f>IF($A3952&gt;--RIGHT($A$2,LEN($A$2)-8),"",COUNTIF(Table1[SHIFT NOMENCLATURE],$B3952))</f>
        <v/>
      </c>
      <c r="D3952" s="1" t="str">
        <f>IF($A3952&gt;--RIGHT($A$2,LEN($A$2)-8),"",SUMIF(Table1[SHIFT NOMENCLATURE], $B3952, Table1[EVIC KILL]))</f>
        <v/>
      </c>
      <c r="E3952" s="1" t="str">
        <f>IF($A3952&gt;--RIGHT($A$2,LEN($A$2)-8),"",SUMIF(Table1[SHIFT NOMENCLATURE], $B3952, Table1[EVIC MOB]))</f>
        <v/>
      </c>
      <c r="F3952" s="1" t="str">
        <f>IF($A3952&gt;--RIGHT($A$2,LEN($A$2)-8),"",SUMIF(Table1[SHIFT NOMENCLATURE], $B3952, Table1[EVIC FIRE]))</f>
        <v/>
      </c>
      <c r="G3952" s="1" t="str">
        <f>IF($A3952&gt;--RIGHT($A$2,LEN($A$2)-8),"",SUMIF(Table1[SHIFT NOMENCLATURE], $B3952, Table1[EKIA]))</f>
        <v/>
      </c>
      <c r="H3952" s="1" t="str">
        <f>IF($A3952&gt;--RIGHT($A$2,LEN($A$2)-8),"",SUMIF(Table1[SHIFT NOMENCLATURE], $B3952, Table1[EWIA]))</f>
        <v/>
      </c>
      <c r="I3952" s="1" t="str">
        <f>IF($A3952&gt;--RIGHT($A$2,LEN($A$2)-8),"",SUMIF(Table1[SHIFT NOMENCLATURE], $B3952, Table1[EPW]))</f>
        <v/>
      </c>
      <c r="J3952" s="1" t="str">
        <f>IF($A3952&gt;--RIGHT($A$2,LEN($A$2)-8),"",SUMIF(Table1[SHIFT NOMENCLATURE], $B3952, Table1[FVIC KILL]))</f>
        <v/>
      </c>
      <c r="K3952" s="1" t="str">
        <f>IF($A3952&gt;--RIGHT($A$2,LEN($A$2)-8),"",SUMIF(Table1[SHIFT NOMENCLATURE], $B3952, Table1[FVIC MOB]))</f>
        <v/>
      </c>
      <c r="L3952" s="1" t="str">
        <f>IF($A3952&gt;--RIGHT($A$2,LEN($A$2)-8),"",SUMIF(Table1[SHIFT NOMENCLATURE], $B3952, Table1[FVIC FIRE]))</f>
        <v/>
      </c>
      <c r="M3952" s="1" t="str">
        <f>IF($A3952&gt;--RIGHT($A$2,LEN($A$2)-8),"",SUMIF(Table1[SHIFT NOMENCLATURE], $B3952, Table1[FKIA]))</f>
        <v/>
      </c>
      <c r="N3952" s="1" t="str">
        <f>IF($A3952&gt;--RIGHT($A$2,LEN($A$2)-8),"",SUMIF(Table1[SHIFT NOMENCLATURE], $B3952, Table1[FWIA]))</f>
        <v/>
      </c>
      <c r="O3952" s="1" t="str">
        <f>IF($A3952&gt;--RIGHT($A$2,LEN($A$2)-8),"",SUMIF(Table1[SHIFT NOMENCLATURE], $B3952, Table1[DUSTWUN]))</f>
        <v/>
      </c>
    </row>
    <row r="3953" spans="1:15" x14ac:dyDescent="0.25">
      <c r="A3953" s="1" t="str">
        <f t="shared" si="122"/>
        <v/>
      </c>
      <c r="B3953" t="str">
        <f t="shared" si="123"/>
        <v/>
      </c>
      <c r="C3953" s="1" t="str">
        <f>IF($A3953&gt;--RIGHT($A$2,LEN($A$2)-8),"",COUNTIF(Table1[SHIFT NOMENCLATURE],$B3953))</f>
        <v/>
      </c>
      <c r="D3953" s="1" t="str">
        <f>IF($A3953&gt;--RIGHT($A$2,LEN($A$2)-8),"",SUMIF(Table1[SHIFT NOMENCLATURE], $B3953, Table1[EVIC KILL]))</f>
        <v/>
      </c>
      <c r="E3953" s="1" t="str">
        <f>IF($A3953&gt;--RIGHT($A$2,LEN($A$2)-8),"",SUMIF(Table1[SHIFT NOMENCLATURE], $B3953, Table1[EVIC MOB]))</f>
        <v/>
      </c>
      <c r="F3953" s="1" t="str">
        <f>IF($A3953&gt;--RIGHT($A$2,LEN($A$2)-8),"",SUMIF(Table1[SHIFT NOMENCLATURE], $B3953, Table1[EVIC FIRE]))</f>
        <v/>
      </c>
      <c r="G3953" s="1" t="str">
        <f>IF($A3953&gt;--RIGHT($A$2,LEN($A$2)-8),"",SUMIF(Table1[SHIFT NOMENCLATURE], $B3953, Table1[EKIA]))</f>
        <v/>
      </c>
      <c r="H3953" s="1" t="str">
        <f>IF($A3953&gt;--RIGHT($A$2,LEN($A$2)-8),"",SUMIF(Table1[SHIFT NOMENCLATURE], $B3953, Table1[EWIA]))</f>
        <v/>
      </c>
      <c r="I3953" s="1" t="str">
        <f>IF($A3953&gt;--RIGHT($A$2,LEN($A$2)-8),"",SUMIF(Table1[SHIFT NOMENCLATURE], $B3953, Table1[EPW]))</f>
        <v/>
      </c>
      <c r="J3953" s="1" t="str">
        <f>IF($A3953&gt;--RIGHT($A$2,LEN($A$2)-8),"",SUMIF(Table1[SHIFT NOMENCLATURE], $B3953, Table1[FVIC KILL]))</f>
        <v/>
      </c>
      <c r="K3953" s="1" t="str">
        <f>IF($A3953&gt;--RIGHT($A$2,LEN($A$2)-8),"",SUMIF(Table1[SHIFT NOMENCLATURE], $B3953, Table1[FVIC MOB]))</f>
        <v/>
      </c>
      <c r="L3953" s="1" t="str">
        <f>IF($A3953&gt;--RIGHT($A$2,LEN($A$2)-8),"",SUMIF(Table1[SHIFT NOMENCLATURE], $B3953, Table1[FVIC FIRE]))</f>
        <v/>
      </c>
      <c r="M3953" s="1" t="str">
        <f>IF($A3953&gt;--RIGHT($A$2,LEN($A$2)-8),"",SUMIF(Table1[SHIFT NOMENCLATURE], $B3953, Table1[FKIA]))</f>
        <v/>
      </c>
      <c r="N3953" s="1" t="str">
        <f>IF($A3953&gt;--RIGHT($A$2,LEN($A$2)-8),"",SUMIF(Table1[SHIFT NOMENCLATURE], $B3953, Table1[FWIA]))</f>
        <v/>
      </c>
      <c r="O3953" s="1" t="str">
        <f>IF($A3953&gt;--RIGHT($A$2,LEN($A$2)-8),"",SUMIF(Table1[SHIFT NOMENCLATURE], $B3953, Table1[DUSTWUN]))</f>
        <v/>
      </c>
    </row>
    <row r="3954" spans="1:15" x14ac:dyDescent="0.25">
      <c r="A3954" s="1" t="str">
        <f t="shared" si="122"/>
        <v/>
      </c>
      <c r="B3954" t="str">
        <f t="shared" si="123"/>
        <v/>
      </c>
      <c r="C3954" s="1" t="str">
        <f>IF($A3954&gt;--RIGHT($A$2,LEN($A$2)-8),"",COUNTIF(Table1[SHIFT NOMENCLATURE],$B3954))</f>
        <v/>
      </c>
      <c r="D3954" s="1" t="str">
        <f>IF($A3954&gt;--RIGHT($A$2,LEN($A$2)-8),"",SUMIF(Table1[SHIFT NOMENCLATURE], $B3954, Table1[EVIC KILL]))</f>
        <v/>
      </c>
      <c r="E3954" s="1" t="str">
        <f>IF($A3954&gt;--RIGHT($A$2,LEN($A$2)-8),"",SUMIF(Table1[SHIFT NOMENCLATURE], $B3954, Table1[EVIC MOB]))</f>
        <v/>
      </c>
      <c r="F3954" s="1" t="str">
        <f>IF($A3954&gt;--RIGHT($A$2,LEN($A$2)-8),"",SUMIF(Table1[SHIFT NOMENCLATURE], $B3954, Table1[EVIC FIRE]))</f>
        <v/>
      </c>
      <c r="G3954" s="1" t="str">
        <f>IF($A3954&gt;--RIGHT($A$2,LEN($A$2)-8),"",SUMIF(Table1[SHIFT NOMENCLATURE], $B3954, Table1[EKIA]))</f>
        <v/>
      </c>
      <c r="H3954" s="1" t="str">
        <f>IF($A3954&gt;--RIGHT($A$2,LEN($A$2)-8),"",SUMIF(Table1[SHIFT NOMENCLATURE], $B3954, Table1[EWIA]))</f>
        <v/>
      </c>
      <c r="I3954" s="1" t="str">
        <f>IF($A3954&gt;--RIGHT($A$2,LEN($A$2)-8),"",SUMIF(Table1[SHIFT NOMENCLATURE], $B3954, Table1[EPW]))</f>
        <v/>
      </c>
      <c r="J3954" s="1" t="str">
        <f>IF($A3954&gt;--RIGHT($A$2,LEN($A$2)-8),"",SUMIF(Table1[SHIFT NOMENCLATURE], $B3954, Table1[FVIC KILL]))</f>
        <v/>
      </c>
      <c r="K3954" s="1" t="str">
        <f>IF($A3954&gt;--RIGHT($A$2,LEN($A$2)-8),"",SUMIF(Table1[SHIFT NOMENCLATURE], $B3954, Table1[FVIC MOB]))</f>
        <v/>
      </c>
      <c r="L3954" s="1" t="str">
        <f>IF($A3954&gt;--RIGHT($A$2,LEN($A$2)-8),"",SUMIF(Table1[SHIFT NOMENCLATURE], $B3954, Table1[FVIC FIRE]))</f>
        <v/>
      </c>
      <c r="M3954" s="1" t="str">
        <f>IF($A3954&gt;--RIGHT($A$2,LEN($A$2)-8),"",SUMIF(Table1[SHIFT NOMENCLATURE], $B3954, Table1[FKIA]))</f>
        <v/>
      </c>
      <c r="N3954" s="1" t="str">
        <f>IF($A3954&gt;--RIGHT($A$2,LEN($A$2)-8),"",SUMIF(Table1[SHIFT NOMENCLATURE], $B3954, Table1[FWIA]))</f>
        <v/>
      </c>
      <c r="O3954" s="1" t="str">
        <f>IF($A3954&gt;--RIGHT($A$2,LEN($A$2)-8),"",SUMIF(Table1[SHIFT NOMENCLATURE], $B3954, Table1[DUSTWUN]))</f>
        <v/>
      </c>
    </row>
    <row r="3955" spans="1:15" x14ac:dyDescent="0.25">
      <c r="A3955" s="1" t="str">
        <f t="shared" si="122"/>
        <v/>
      </c>
      <c r="B3955" t="str">
        <f t="shared" si="123"/>
        <v/>
      </c>
      <c r="C3955" s="1" t="str">
        <f>IF($A3955&gt;--RIGHT($A$2,LEN($A$2)-8),"",COUNTIF(Table1[SHIFT NOMENCLATURE],$B3955))</f>
        <v/>
      </c>
      <c r="D3955" s="1" t="str">
        <f>IF($A3955&gt;--RIGHT($A$2,LEN($A$2)-8),"",SUMIF(Table1[SHIFT NOMENCLATURE], $B3955, Table1[EVIC KILL]))</f>
        <v/>
      </c>
      <c r="E3955" s="1" t="str">
        <f>IF($A3955&gt;--RIGHT($A$2,LEN($A$2)-8),"",SUMIF(Table1[SHIFT NOMENCLATURE], $B3955, Table1[EVIC MOB]))</f>
        <v/>
      </c>
      <c r="F3955" s="1" t="str">
        <f>IF($A3955&gt;--RIGHT($A$2,LEN($A$2)-8),"",SUMIF(Table1[SHIFT NOMENCLATURE], $B3955, Table1[EVIC FIRE]))</f>
        <v/>
      </c>
      <c r="G3955" s="1" t="str">
        <f>IF($A3955&gt;--RIGHT($A$2,LEN($A$2)-8),"",SUMIF(Table1[SHIFT NOMENCLATURE], $B3955, Table1[EKIA]))</f>
        <v/>
      </c>
      <c r="H3955" s="1" t="str">
        <f>IF($A3955&gt;--RIGHT($A$2,LEN($A$2)-8),"",SUMIF(Table1[SHIFT NOMENCLATURE], $B3955, Table1[EWIA]))</f>
        <v/>
      </c>
      <c r="I3955" s="1" t="str">
        <f>IF($A3955&gt;--RIGHT($A$2,LEN($A$2)-8),"",SUMIF(Table1[SHIFT NOMENCLATURE], $B3955, Table1[EPW]))</f>
        <v/>
      </c>
      <c r="J3955" s="1" t="str">
        <f>IF($A3955&gt;--RIGHT($A$2,LEN($A$2)-8),"",SUMIF(Table1[SHIFT NOMENCLATURE], $B3955, Table1[FVIC KILL]))</f>
        <v/>
      </c>
      <c r="K3955" s="1" t="str">
        <f>IF($A3955&gt;--RIGHT($A$2,LEN($A$2)-8),"",SUMIF(Table1[SHIFT NOMENCLATURE], $B3955, Table1[FVIC MOB]))</f>
        <v/>
      </c>
      <c r="L3955" s="1" t="str">
        <f>IF($A3955&gt;--RIGHT($A$2,LEN($A$2)-8),"",SUMIF(Table1[SHIFT NOMENCLATURE], $B3955, Table1[FVIC FIRE]))</f>
        <v/>
      </c>
      <c r="M3955" s="1" t="str">
        <f>IF($A3955&gt;--RIGHT($A$2,LEN($A$2)-8),"",SUMIF(Table1[SHIFT NOMENCLATURE], $B3955, Table1[FKIA]))</f>
        <v/>
      </c>
      <c r="N3955" s="1" t="str">
        <f>IF($A3955&gt;--RIGHT($A$2,LEN($A$2)-8),"",SUMIF(Table1[SHIFT NOMENCLATURE], $B3955, Table1[FWIA]))</f>
        <v/>
      </c>
      <c r="O3955" s="1" t="str">
        <f>IF($A3955&gt;--RIGHT($A$2,LEN($A$2)-8),"",SUMIF(Table1[SHIFT NOMENCLATURE], $B3955, Table1[DUSTWUN]))</f>
        <v/>
      </c>
    </row>
    <row r="3956" spans="1:15" x14ac:dyDescent="0.25">
      <c r="A3956" s="1" t="str">
        <f t="shared" si="122"/>
        <v/>
      </c>
      <c r="B3956" t="str">
        <f t="shared" si="123"/>
        <v/>
      </c>
      <c r="C3956" s="1" t="str">
        <f>IF($A3956&gt;--RIGHT($A$2,LEN($A$2)-8),"",COUNTIF(Table1[SHIFT NOMENCLATURE],$B3956))</f>
        <v/>
      </c>
      <c r="D3956" s="1" t="str">
        <f>IF($A3956&gt;--RIGHT($A$2,LEN($A$2)-8),"",SUMIF(Table1[SHIFT NOMENCLATURE], $B3956, Table1[EVIC KILL]))</f>
        <v/>
      </c>
      <c r="E3956" s="1" t="str">
        <f>IF($A3956&gt;--RIGHT($A$2,LEN($A$2)-8),"",SUMIF(Table1[SHIFT NOMENCLATURE], $B3956, Table1[EVIC MOB]))</f>
        <v/>
      </c>
      <c r="F3956" s="1" t="str">
        <f>IF($A3956&gt;--RIGHT($A$2,LEN($A$2)-8),"",SUMIF(Table1[SHIFT NOMENCLATURE], $B3956, Table1[EVIC FIRE]))</f>
        <v/>
      </c>
      <c r="G3956" s="1" t="str">
        <f>IF($A3956&gt;--RIGHT($A$2,LEN($A$2)-8),"",SUMIF(Table1[SHIFT NOMENCLATURE], $B3956, Table1[EKIA]))</f>
        <v/>
      </c>
      <c r="H3956" s="1" t="str">
        <f>IF($A3956&gt;--RIGHT($A$2,LEN($A$2)-8),"",SUMIF(Table1[SHIFT NOMENCLATURE], $B3956, Table1[EWIA]))</f>
        <v/>
      </c>
      <c r="I3956" s="1" t="str">
        <f>IF($A3956&gt;--RIGHT($A$2,LEN($A$2)-8),"",SUMIF(Table1[SHIFT NOMENCLATURE], $B3956, Table1[EPW]))</f>
        <v/>
      </c>
      <c r="J3956" s="1" t="str">
        <f>IF($A3956&gt;--RIGHT($A$2,LEN($A$2)-8),"",SUMIF(Table1[SHIFT NOMENCLATURE], $B3956, Table1[FVIC KILL]))</f>
        <v/>
      </c>
      <c r="K3956" s="1" t="str">
        <f>IF($A3956&gt;--RIGHT($A$2,LEN($A$2)-8),"",SUMIF(Table1[SHIFT NOMENCLATURE], $B3956, Table1[FVIC MOB]))</f>
        <v/>
      </c>
      <c r="L3956" s="1" t="str">
        <f>IF($A3956&gt;--RIGHT($A$2,LEN($A$2)-8),"",SUMIF(Table1[SHIFT NOMENCLATURE], $B3956, Table1[FVIC FIRE]))</f>
        <v/>
      </c>
      <c r="M3956" s="1" t="str">
        <f>IF($A3956&gt;--RIGHT($A$2,LEN($A$2)-8),"",SUMIF(Table1[SHIFT NOMENCLATURE], $B3956, Table1[FKIA]))</f>
        <v/>
      </c>
      <c r="N3956" s="1" t="str">
        <f>IF($A3956&gt;--RIGHT($A$2,LEN($A$2)-8),"",SUMIF(Table1[SHIFT NOMENCLATURE], $B3956, Table1[FWIA]))</f>
        <v/>
      </c>
      <c r="O3956" s="1" t="str">
        <f>IF($A3956&gt;--RIGHT($A$2,LEN($A$2)-8),"",SUMIF(Table1[SHIFT NOMENCLATURE], $B3956, Table1[DUSTWUN]))</f>
        <v/>
      </c>
    </row>
    <row r="3957" spans="1:15" x14ac:dyDescent="0.25">
      <c r="A3957" s="1" t="str">
        <f t="shared" si="122"/>
        <v/>
      </c>
      <c r="B3957" t="str">
        <f t="shared" si="123"/>
        <v/>
      </c>
      <c r="C3957" s="1" t="str">
        <f>IF($A3957&gt;--RIGHT($A$2,LEN($A$2)-8),"",COUNTIF(Table1[SHIFT NOMENCLATURE],$B3957))</f>
        <v/>
      </c>
      <c r="D3957" s="1" t="str">
        <f>IF($A3957&gt;--RIGHT($A$2,LEN($A$2)-8),"",SUMIF(Table1[SHIFT NOMENCLATURE], $B3957, Table1[EVIC KILL]))</f>
        <v/>
      </c>
      <c r="E3957" s="1" t="str">
        <f>IF($A3957&gt;--RIGHT($A$2,LEN($A$2)-8),"",SUMIF(Table1[SHIFT NOMENCLATURE], $B3957, Table1[EVIC MOB]))</f>
        <v/>
      </c>
      <c r="F3957" s="1" t="str">
        <f>IF($A3957&gt;--RIGHT($A$2,LEN($A$2)-8),"",SUMIF(Table1[SHIFT NOMENCLATURE], $B3957, Table1[EVIC FIRE]))</f>
        <v/>
      </c>
      <c r="G3957" s="1" t="str">
        <f>IF($A3957&gt;--RIGHT($A$2,LEN($A$2)-8),"",SUMIF(Table1[SHIFT NOMENCLATURE], $B3957, Table1[EKIA]))</f>
        <v/>
      </c>
      <c r="H3957" s="1" t="str">
        <f>IF($A3957&gt;--RIGHT($A$2,LEN($A$2)-8),"",SUMIF(Table1[SHIFT NOMENCLATURE], $B3957, Table1[EWIA]))</f>
        <v/>
      </c>
      <c r="I3957" s="1" t="str">
        <f>IF($A3957&gt;--RIGHT($A$2,LEN($A$2)-8),"",SUMIF(Table1[SHIFT NOMENCLATURE], $B3957, Table1[EPW]))</f>
        <v/>
      </c>
      <c r="J3957" s="1" t="str">
        <f>IF($A3957&gt;--RIGHT($A$2,LEN($A$2)-8),"",SUMIF(Table1[SHIFT NOMENCLATURE], $B3957, Table1[FVIC KILL]))</f>
        <v/>
      </c>
      <c r="K3957" s="1" t="str">
        <f>IF($A3957&gt;--RIGHT($A$2,LEN($A$2)-8),"",SUMIF(Table1[SHIFT NOMENCLATURE], $B3957, Table1[FVIC MOB]))</f>
        <v/>
      </c>
      <c r="L3957" s="1" t="str">
        <f>IF($A3957&gt;--RIGHT($A$2,LEN($A$2)-8),"",SUMIF(Table1[SHIFT NOMENCLATURE], $B3957, Table1[FVIC FIRE]))</f>
        <v/>
      </c>
      <c r="M3957" s="1" t="str">
        <f>IF($A3957&gt;--RIGHT($A$2,LEN($A$2)-8),"",SUMIF(Table1[SHIFT NOMENCLATURE], $B3957, Table1[FKIA]))</f>
        <v/>
      </c>
      <c r="N3957" s="1" t="str">
        <f>IF($A3957&gt;--RIGHT($A$2,LEN($A$2)-8),"",SUMIF(Table1[SHIFT NOMENCLATURE], $B3957, Table1[FWIA]))</f>
        <v/>
      </c>
      <c r="O3957" s="1" t="str">
        <f>IF($A3957&gt;--RIGHT($A$2,LEN($A$2)-8),"",SUMIF(Table1[SHIFT NOMENCLATURE], $B3957, Table1[DUSTWUN]))</f>
        <v/>
      </c>
    </row>
    <row r="3958" spans="1:15" x14ac:dyDescent="0.25">
      <c r="A3958" s="1" t="str">
        <f t="shared" si="122"/>
        <v/>
      </c>
      <c r="B3958" t="str">
        <f t="shared" si="123"/>
        <v/>
      </c>
      <c r="C3958" s="1" t="str">
        <f>IF($A3958&gt;--RIGHT($A$2,LEN($A$2)-8),"",COUNTIF(Table1[SHIFT NOMENCLATURE],$B3958))</f>
        <v/>
      </c>
      <c r="D3958" s="1" t="str">
        <f>IF($A3958&gt;--RIGHT($A$2,LEN($A$2)-8),"",SUMIF(Table1[SHIFT NOMENCLATURE], $B3958, Table1[EVIC KILL]))</f>
        <v/>
      </c>
      <c r="E3958" s="1" t="str">
        <f>IF($A3958&gt;--RIGHT($A$2,LEN($A$2)-8),"",SUMIF(Table1[SHIFT NOMENCLATURE], $B3958, Table1[EVIC MOB]))</f>
        <v/>
      </c>
      <c r="F3958" s="1" t="str">
        <f>IF($A3958&gt;--RIGHT($A$2,LEN($A$2)-8),"",SUMIF(Table1[SHIFT NOMENCLATURE], $B3958, Table1[EVIC FIRE]))</f>
        <v/>
      </c>
      <c r="G3958" s="1" t="str">
        <f>IF($A3958&gt;--RIGHT($A$2,LEN($A$2)-8),"",SUMIF(Table1[SHIFT NOMENCLATURE], $B3958, Table1[EKIA]))</f>
        <v/>
      </c>
      <c r="H3958" s="1" t="str">
        <f>IF($A3958&gt;--RIGHT($A$2,LEN($A$2)-8),"",SUMIF(Table1[SHIFT NOMENCLATURE], $B3958, Table1[EWIA]))</f>
        <v/>
      </c>
      <c r="I3958" s="1" t="str">
        <f>IF($A3958&gt;--RIGHT($A$2,LEN($A$2)-8),"",SUMIF(Table1[SHIFT NOMENCLATURE], $B3958, Table1[EPW]))</f>
        <v/>
      </c>
      <c r="J3958" s="1" t="str">
        <f>IF($A3958&gt;--RIGHT($A$2,LEN($A$2)-8),"",SUMIF(Table1[SHIFT NOMENCLATURE], $B3958, Table1[FVIC KILL]))</f>
        <v/>
      </c>
      <c r="K3958" s="1" t="str">
        <f>IF($A3958&gt;--RIGHT($A$2,LEN($A$2)-8),"",SUMIF(Table1[SHIFT NOMENCLATURE], $B3958, Table1[FVIC MOB]))</f>
        <v/>
      </c>
      <c r="L3958" s="1" t="str">
        <f>IF($A3958&gt;--RIGHT($A$2,LEN($A$2)-8),"",SUMIF(Table1[SHIFT NOMENCLATURE], $B3958, Table1[FVIC FIRE]))</f>
        <v/>
      </c>
      <c r="M3958" s="1" t="str">
        <f>IF($A3958&gt;--RIGHT($A$2,LEN($A$2)-8),"",SUMIF(Table1[SHIFT NOMENCLATURE], $B3958, Table1[FKIA]))</f>
        <v/>
      </c>
      <c r="N3958" s="1" t="str">
        <f>IF($A3958&gt;--RIGHT($A$2,LEN($A$2)-8),"",SUMIF(Table1[SHIFT NOMENCLATURE], $B3958, Table1[FWIA]))</f>
        <v/>
      </c>
      <c r="O3958" s="1" t="str">
        <f>IF($A3958&gt;--RIGHT($A$2,LEN($A$2)-8),"",SUMIF(Table1[SHIFT NOMENCLATURE], $B3958, Table1[DUSTWUN]))</f>
        <v/>
      </c>
    </row>
    <row r="3959" spans="1:15" x14ac:dyDescent="0.25">
      <c r="A3959" s="1" t="str">
        <f t="shared" si="122"/>
        <v/>
      </c>
      <c r="B3959" t="str">
        <f t="shared" si="123"/>
        <v/>
      </c>
      <c r="C3959" s="1" t="str">
        <f>IF($A3959&gt;--RIGHT($A$2,LEN($A$2)-8),"",COUNTIF(Table1[SHIFT NOMENCLATURE],$B3959))</f>
        <v/>
      </c>
      <c r="D3959" s="1" t="str">
        <f>IF($A3959&gt;--RIGHT($A$2,LEN($A$2)-8),"",SUMIF(Table1[SHIFT NOMENCLATURE], $B3959, Table1[EVIC KILL]))</f>
        <v/>
      </c>
      <c r="E3959" s="1" t="str">
        <f>IF($A3959&gt;--RIGHT($A$2,LEN($A$2)-8),"",SUMIF(Table1[SHIFT NOMENCLATURE], $B3959, Table1[EVIC MOB]))</f>
        <v/>
      </c>
      <c r="F3959" s="1" t="str">
        <f>IF($A3959&gt;--RIGHT($A$2,LEN($A$2)-8),"",SUMIF(Table1[SHIFT NOMENCLATURE], $B3959, Table1[EVIC FIRE]))</f>
        <v/>
      </c>
      <c r="G3959" s="1" t="str">
        <f>IF($A3959&gt;--RIGHT($A$2,LEN($A$2)-8),"",SUMIF(Table1[SHIFT NOMENCLATURE], $B3959, Table1[EKIA]))</f>
        <v/>
      </c>
      <c r="H3959" s="1" t="str">
        <f>IF($A3959&gt;--RIGHT($A$2,LEN($A$2)-8),"",SUMIF(Table1[SHIFT NOMENCLATURE], $B3959, Table1[EWIA]))</f>
        <v/>
      </c>
      <c r="I3959" s="1" t="str">
        <f>IF($A3959&gt;--RIGHT($A$2,LEN($A$2)-8),"",SUMIF(Table1[SHIFT NOMENCLATURE], $B3959, Table1[EPW]))</f>
        <v/>
      </c>
      <c r="J3959" s="1" t="str">
        <f>IF($A3959&gt;--RIGHT($A$2,LEN($A$2)-8),"",SUMIF(Table1[SHIFT NOMENCLATURE], $B3959, Table1[FVIC KILL]))</f>
        <v/>
      </c>
      <c r="K3959" s="1" t="str">
        <f>IF($A3959&gt;--RIGHT($A$2,LEN($A$2)-8),"",SUMIF(Table1[SHIFT NOMENCLATURE], $B3959, Table1[FVIC MOB]))</f>
        <v/>
      </c>
      <c r="L3959" s="1" t="str">
        <f>IF($A3959&gt;--RIGHT($A$2,LEN($A$2)-8),"",SUMIF(Table1[SHIFT NOMENCLATURE], $B3959, Table1[FVIC FIRE]))</f>
        <v/>
      </c>
      <c r="M3959" s="1" t="str">
        <f>IF($A3959&gt;--RIGHT($A$2,LEN($A$2)-8),"",SUMIF(Table1[SHIFT NOMENCLATURE], $B3959, Table1[FKIA]))</f>
        <v/>
      </c>
      <c r="N3959" s="1" t="str">
        <f>IF($A3959&gt;--RIGHT($A$2,LEN($A$2)-8),"",SUMIF(Table1[SHIFT NOMENCLATURE], $B3959, Table1[FWIA]))</f>
        <v/>
      </c>
      <c r="O3959" s="1" t="str">
        <f>IF($A3959&gt;--RIGHT($A$2,LEN($A$2)-8),"",SUMIF(Table1[SHIFT NOMENCLATURE], $B3959, Table1[DUSTWUN]))</f>
        <v/>
      </c>
    </row>
    <row r="3960" spans="1:15" x14ac:dyDescent="0.25">
      <c r="A3960" s="1" t="str">
        <f t="shared" si="122"/>
        <v/>
      </c>
      <c r="B3960" t="str">
        <f t="shared" si="123"/>
        <v/>
      </c>
      <c r="C3960" s="1" t="str">
        <f>IF($A3960&gt;--RIGHT($A$2,LEN($A$2)-8),"",COUNTIF(Table1[SHIFT NOMENCLATURE],$B3960))</f>
        <v/>
      </c>
      <c r="D3960" s="1" t="str">
        <f>IF($A3960&gt;--RIGHT($A$2,LEN($A$2)-8),"",SUMIF(Table1[SHIFT NOMENCLATURE], $B3960, Table1[EVIC KILL]))</f>
        <v/>
      </c>
      <c r="E3960" s="1" t="str">
        <f>IF($A3960&gt;--RIGHT($A$2,LEN($A$2)-8),"",SUMIF(Table1[SHIFT NOMENCLATURE], $B3960, Table1[EVIC MOB]))</f>
        <v/>
      </c>
      <c r="F3960" s="1" t="str">
        <f>IF($A3960&gt;--RIGHT($A$2,LEN($A$2)-8),"",SUMIF(Table1[SHIFT NOMENCLATURE], $B3960, Table1[EVIC FIRE]))</f>
        <v/>
      </c>
      <c r="G3960" s="1" t="str">
        <f>IF($A3960&gt;--RIGHT($A$2,LEN($A$2)-8),"",SUMIF(Table1[SHIFT NOMENCLATURE], $B3960, Table1[EKIA]))</f>
        <v/>
      </c>
      <c r="H3960" s="1" t="str">
        <f>IF($A3960&gt;--RIGHT($A$2,LEN($A$2)-8),"",SUMIF(Table1[SHIFT NOMENCLATURE], $B3960, Table1[EWIA]))</f>
        <v/>
      </c>
      <c r="I3960" s="1" t="str">
        <f>IF($A3960&gt;--RIGHT($A$2,LEN($A$2)-8),"",SUMIF(Table1[SHIFT NOMENCLATURE], $B3960, Table1[EPW]))</f>
        <v/>
      </c>
      <c r="J3960" s="1" t="str">
        <f>IF($A3960&gt;--RIGHT($A$2,LEN($A$2)-8),"",SUMIF(Table1[SHIFT NOMENCLATURE], $B3960, Table1[FVIC KILL]))</f>
        <v/>
      </c>
      <c r="K3960" s="1" t="str">
        <f>IF($A3960&gt;--RIGHT($A$2,LEN($A$2)-8),"",SUMIF(Table1[SHIFT NOMENCLATURE], $B3960, Table1[FVIC MOB]))</f>
        <v/>
      </c>
      <c r="L3960" s="1" t="str">
        <f>IF($A3960&gt;--RIGHT($A$2,LEN($A$2)-8),"",SUMIF(Table1[SHIFT NOMENCLATURE], $B3960, Table1[FVIC FIRE]))</f>
        <v/>
      </c>
      <c r="M3960" s="1" t="str">
        <f>IF($A3960&gt;--RIGHT($A$2,LEN($A$2)-8),"",SUMIF(Table1[SHIFT NOMENCLATURE], $B3960, Table1[FKIA]))</f>
        <v/>
      </c>
      <c r="N3960" s="1" t="str">
        <f>IF($A3960&gt;--RIGHT($A$2,LEN($A$2)-8),"",SUMIF(Table1[SHIFT NOMENCLATURE], $B3960, Table1[FWIA]))</f>
        <v/>
      </c>
      <c r="O3960" s="1" t="str">
        <f>IF($A3960&gt;--RIGHT($A$2,LEN($A$2)-8),"",SUMIF(Table1[SHIFT NOMENCLATURE], $B3960, Table1[DUSTWUN]))</f>
        <v/>
      </c>
    </row>
    <row r="3961" spans="1:15" x14ac:dyDescent="0.25">
      <c r="A3961" s="1" t="str">
        <f t="shared" si="122"/>
        <v/>
      </c>
      <c r="B3961" t="str">
        <f t="shared" si="123"/>
        <v/>
      </c>
      <c r="C3961" s="1" t="str">
        <f>IF($A3961&gt;--RIGHT($A$2,LEN($A$2)-8),"",COUNTIF(Table1[SHIFT NOMENCLATURE],$B3961))</f>
        <v/>
      </c>
      <c r="D3961" s="1" t="str">
        <f>IF($A3961&gt;--RIGHT($A$2,LEN($A$2)-8),"",SUMIF(Table1[SHIFT NOMENCLATURE], $B3961, Table1[EVIC KILL]))</f>
        <v/>
      </c>
      <c r="E3961" s="1" t="str">
        <f>IF($A3961&gt;--RIGHT($A$2,LEN($A$2)-8),"",SUMIF(Table1[SHIFT NOMENCLATURE], $B3961, Table1[EVIC MOB]))</f>
        <v/>
      </c>
      <c r="F3961" s="1" t="str">
        <f>IF($A3961&gt;--RIGHT($A$2,LEN($A$2)-8),"",SUMIF(Table1[SHIFT NOMENCLATURE], $B3961, Table1[EVIC FIRE]))</f>
        <v/>
      </c>
      <c r="G3961" s="1" t="str">
        <f>IF($A3961&gt;--RIGHT($A$2,LEN($A$2)-8),"",SUMIF(Table1[SHIFT NOMENCLATURE], $B3961, Table1[EKIA]))</f>
        <v/>
      </c>
      <c r="H3961" s="1" t="str">
        <f>IF($A3961&gt;--RIGHT($A$2,LEN($A$2)-8),"",SUMIF(Table1[SHIFT NOMENCLATURE], $B3961, Table1[EWIA]))</f>
        <v/>
      </c>
      <c r="I3961" s="1" t="str">
        <f>IF($A3961&gt;--RIGHT($A$2,LEN($A$2)-8),"",SUMIF(Table1[SHIFT NOMENCLATURE], $B3961, Table1[EPW]))</f>
        <v/>
      </c>
      <c r="J3961" s="1" t="str">
        <f>IF($A3961&gt;--RIGHT($A$2,LEN($A$2)-8),"",SUMIF(Table1[SHIFT NOMENCLATURE], $B3961, Table1[FVIC KILL]))</f>
        <v/>
      </c>
      <c r="K3961" s="1" t="str">
        <f>IF($A3961&gt;--RIGHT($A$2,LEN($A$2)-8),"",SUMIF(Table1[SHIFT NOMENCLATURE], $B3961, Table1[FVIC MOB]))</f>
        <v/>
      </c>
      <c r="L3961" s="1" t="str">
        <f>IF($A3961&gt;--RIGHT($A$2,LEN($A$2)-8),"",SUMIF(Table1[SHIFT NOMENCLATURE], $B3961, Table1[FVIC FIRE]))</f>
        <v/>
      </c>
      <c r="M3961" s="1" t="str">
        <f>IF($A3961&gt;--RIGHT($A$2,LEN($A$2)-8),"",SUMIF(Table1[SHIFT NOMENCLATURE], $B3961, Table1[FKIA]))</f>
        <v/>
      </c>
      <c r="N3961" s="1" t="str">
        <f>IF($A3961&gt;--RIGHT($A$2,LEN($A$2)-8),"",SUMIF(Table1[SHIFT NOMENCLATURE], $B3961, Table1[FWIA]))</f>
        <v/>
      </c>
      <c r="O3961" s="1" t="str">
        <f>IF($A3961&gt;--RIGHT($A$2,LEN($A$2)-8),"",SUMIF(Table1[SHIFT NOMENCLATURE], $B3961, Table1[DUSTWUN]))</f>
        <v/>
      </c>
    </row>
    <row r="3962" spans="1:15" x14ac:dyDescent="0.25">
      <c r="A3962" s="1" t="str">
        <f t="shared" si="122"/>
        <v/>
      </c>
      <c r="B3962" t="str">
        <f t="shared" si="123"/>
        <v/>
      </c>
      <c r="C3962" s="1" t="str">
        <f>IF($A3962&gt;--RIGHT($A$2,LEN($A$2)-8),"",COUNTIF(Table1[SHIFT NOMENCLATURE],$B3962))</f>
        <v/>
      </c>
      <c r="D3962" s="1" t="str">
        <f>IF($A3962&gt;--RIGHT($A$2,LEN($A$2)-8),"",SUMIF(Table1[SHIFT NOMENCLATURE], $B3962, Table1[EVIC KILL]))</f>
        <v/>
      </c>
      <c r="E3962" s="1" t="str">
        <f>IF($A3962&gt;--RIGHT($A$2,LEN($A$2)-8),"",SUMIF(Table1[SHIFT NOMENCLATURE], $B3962, Table1[EVIC MOB]))</f>
        <v/>
      </c>
      <c r="F3962" s="1" t="str">
        <f>IF($A3962&gt;--RIGHT($A$2,LEN($A$2)-8),"",SUMIF(Table1[SHIFT NOMENCLATURE], $B3962, Table1[EVIC FIRE]))</f>
        <v/>
      </c>
      <c r="G3962" s="1" t="str">
        <f>IF($A3962&gt;--RIGHT($A$2,LEN($A$2)-8),"",SUMIF(Table1[SHIFT NOMENCLATURE], $B3962, Table1[EKIA]))</f>
        <v/>
      </c>
      <c r="H3962" s="1" t="str">
        <f>IF($A3962&gt;--RIGHT($A$2,LEN($A$2)-8),"",SUMIF(Table1[SHIFT NOMENCLATURE], $B3962, Table1[EWIA]))</f>
        <v/>
      </c>
      <c r="I3962" s="1" t="str">
        <f>IF($A3962&gt;--RIGHT($A$2,LEN($A$2)-8),"",SUMIF(Table1[SHIFT NOMENCLATURE], $B3962, Table1[EPW]))</f>
        <v/>
      </c>
      <c r="J3962" s="1" t="str">
        <f>IF($A3962&gt;--RIGHT($A$2,LEN($A$2)-8),"",SUMIF(Table1[SHIFT NOMENCLATURE], $B3962, Table1[FVIC KILL]))</f>
        <v/>
      </c>
      <c r="K3962" s="1" t="str">
        <f>IF($A3962&gt;--RIGHT($A$2,LEN($A$2)-8),"",SUMIF(Table1[SHIFT NOMENCLATURE], $B3962, Table1[FVIC MOB]))</f>
        <v/>
      </c>
      <c r="L3962" s="1" t="str">
        <f>IF($A3962&gt;--RIGHT($A$2,LEN($A$2)-8),"",SUMIF(Table1[SHIFT NOMENCLATURE], $B3962, Table1[FVIC FIRE]))</f>
        <v/>
      </c>
      <c r="M3962" s="1" t="str">
        <f>IF($A3962&gt;--RIGHT($A$2,LEN($A$2)-8),"",SUMIF(Table1[SHIFT NOMENCLATURE], $B3962, Table1[FKIA]))</f>
        <v/>
      </c>
      <c r="N3962" s="1" t="str">
        <f>IF($A3962&gt;--RIGHT($A$2,LEN($A$2)-8),"",SUMIF(Table1[SHIFT NOMENCLATURE], $B3962, Table1[FWIA]))</f>
        <v/>
      </c>
      <c r="O3962" s="1" t="str">
        <f>IF($A3962&gt;--RIGHT($A$2,LEN($A$2)-8),"",SUMIF(Table1[SHIFT NOMENCLATURE], $B3962, Table1[DUSTWUN]))</f>
        <v/>
      </c>
    </row>
    <row r="3963" spans="1:15" x14ac:dyDescent="0.25">
      <c r="A3963" s="1" t="str">
        <f t="shared" si="122"/>
        <v/>
      </c>
      <c r="B3963" t="str">
        <f t="shared" si="123"/>
        <v/>
      </c>
      <c r="C3963" s="1" t="str">
        <f>IF($A3963&gt;--RIGHT($A$2,LEN($A$2)-8),"",COUNTIF(Table1[SHIFT NOMENCLATURE],$B3963))</f>
        <v/>
      </c>
      <c r="D3963" s="1" t="str">
        <f>IF($A3963&gt;--RIGHT($A$2,LEN($A$2)-8),"",SUMIF(Table1[SHIFT NOMENCLATURE], $B3963, Table1[EVIC KILL]))</f>
        <v/>
      </c>
      <c r="E3963" s="1" t="str">
        <f>IF($A3963&gt;--RIGHT($A$2,LEN($A$2)-8),"",SUMIF(Table1[SHIFT NOMENCLATURE], $B3963, Table1[EVIC MOB]))</f>
        <v/>
      </c>
      <c r="F3963" s="1" t="str">
        <f>IF($A3963&gt;--RIGHT($A$2,LEN($A$2)-8),"",SUMIF(Table1[SHIFT NOMENCLATURE], $B3963, Table1[EVIC FIRE]))</f>
        <v/>
      </c>
      <c r="G3963" s="1" t="str">
        <f>IF($A3963&gt;--RIGHT($A$2,LEN($A$2)-8),"",SUMIF(Table1[SHIFT NOMENCLATURE], $B3963, Table1[EKIA]))</f>
        <v/>
      </c>
      <c r="H3963" s="1" t="str">
        <f>IF($A3963&gt;--RIGHT($A$2,LEN($A$2)-8),"",SUMIF(Table1[SHIFT NOMENCLATURE], $B3963, Table1[EWIA]))</f>
        <v/>
      </c>
      <c r="I3963" s="1" t="str">
        <f>IF($A3963&gt;--RIGHT($A$2,LEN($A$2)-8),"",SUMIF(Table1[SHIFT NOMENCLATURE], $B3963, Table1[EPW]))</f>
        <v/>
      </c>
      <c r="J3963" s="1" t="str">
        <f>IF($A3963&gt;--RIGHT($A$2,LEN($A$2)-8),"",SUMIF(Table1[SHIFT NOMENCLATURE], $B3963, Table1[FVIC KILL]))</f>
        <v/>
      </c>
      <c r="K3963" s="1" t="str">
        <f>IF($A3963&gt;--RIGHT($A$2,LEN($A$2)-8),"",SUMIF(Table1[SHIFT NOMENCLATURE], $B3963, Table1[FVIC MOB]))</f>
        <v/>
      </c>
      <c r="L3963" s="1" t="str">
        <f>IF($A3963&gt;--RIGHT($A$2,LEN($A$2)-8),"",SUMIF(Table1[SHIFT NOMENCLATURE], $B3963, Table1[FVIC FIRE]))</f>
        <v/>
      </c>
      <c r="M3963" s="1" t="str">
        <f>IF($A3963&gt;--RIGHT($A$2,LEN($A$2)-8),"",SUMIF(Table1[SHIFT NOMENCLATURE], $B3963, Table1[FKIA]))</f>
        <v/>
      </c>
      <c r="N3963" s="1" t="str">
        <f>IF($A3963&gt;--RIGHT($A$2,LEN($A$2)-8),"",SUMIF(Table1[SHIFT NOMENCLATURE], $B3963, Table1[FWIA]))</f>
        <v/>
      </c>
      <c r="O3963" s="1" t="str">
        <f>IF($A3963&gt;--RIGHT($A$2,LEN($A$2)-8),"",SUMIF(Table1[SHIFT NOMENCLATURE], $B3963, Table1[DUSTWUN]))</f>
        <v/>
      </c>
    </row>
    <row r="3964" spans="1:15" x14ac:dyDescent="0.25">
      <c r="A3964" s="1" t="str">
        <f t="shared" si="122"/>
        <v/>
      </c>
      <c r="B3964" t="str">
        <f t="shared" si="123"/>
        <v/>
      </c>
      <c r="C3964" s="1" t="str">
        <f>IF($A3964&gt;--RIGHT($A$2,LEN($A$2)-8),"",COUNTIF(Table1[SHIFT NOMENCLATURE],$B3964))</f>
        <v/>
      </c>
      <c r="D3964" s="1" t="str">
        <f>IF($A3964&gt;--RIGHT($A$2,LEN($A$2)-8),"",SUMIF(Table1[SHIFT NOMENCLATURE], $B3964, Table1[EVIC KILL]))</f>
        <v/>
      </c>
      <c r="E3964" s="1" t="str">
        <f>IF($A3964&gt;--RIGHT($A$2,LEN($A$2)-8),"",SUMIF(Table1[SHIFT NOMENCLATURE], $B3964, Table1[EVIC MOB]))</f>
        <v/>
      </c>
      <c r="F3964" s="1" t="str">
        <f>IF($A3964&gt;--RIGHT($A$2,LEN($A$2)-8),"",SUMIF(Table1[SHIFT NOMENCLATURE], $B3964, Table1[EVIC FIRE]))</f>
        <v/>
      </c>
      <c r="G3964" s="1" t="str">
        <f>IF($A3964&gt;--RIGHT($A$2,LEN($A$2)-8),"",SUMIF(Table1[SHIFT NOMENCLATURE], $B3964, Table1[EKIA]))</f>
        <v/>
      </c>
      <c r="H3964" s="1" t="str">
        <f>IF($A3964&gt;--RIGHT($A$2,LEN($A$2)-8),"",SUMIF(Table1[SHIFT NOMENCLATURE], $B3964, Table1[EWIA]))</f>
        <v/>
      </c>
      <c r="I3964" s="1" t="str">
        <f>IF($A3964&gt;--RIGHT($A$2,LEN($A$2)-8),"",SUMIF(Table1[SHIFT NOMENCLATURE], $B3964, Table1[EPW]))</f>
        <v/>
      </c>
      <c r="J3964" s="1" t="str">
        <f>IF($A3964&gt;--RIGHT($A$2,LEN($A$2)-8),"",SUMIF(Table1[SHIFT NOMENCLATURE], $B3964, Table1[FVIC KILL]))</f>
        <v/>
      </c>
      <c r="K3964" s="1" t="str">
        <f>IF($A3964&gt;--RIGHT($A$2,LEN($A$2)-8),"",SUMIF(Table1[SHIFT NOMENCLATURE], $B3964, Table1[FVIC MOB]))</f>
        <v/>
      </c>
      <c r="L3964" s="1" t="str">
        <f>IF($A3964&gt;--RIGHT($A$2,LEN($A$2)-8),"",SUMIF(Table1[SHIFT NOMENCLATURE], $B3964, Table1[FVIC FIRE]))</f>
        <v/>
      </c>
      <c r="M3964" s="1" t="str">
        <f>IF($A3964&gt;--RIGHT($A$2,LEN($A$2)-8),"",SUMIF(Table1[SHIFT NOMENCLATURE], $B3964, Table1[FKIA]))</f>
        <v/>
      </c>
      <c r="N3964" s="1" t="str">
        <f>IF($A3964&gt;--RIGHT($A$2,LEN($A$2)-8),"",SUMIF(Table1[SHIFT NOMENCLATURE], $B3964, Table1[FWIA]))</f>
        <v/>
      </c>
      <c r="O3964" s="1" t="str">
        <f>IF($A3964&gt;--RIGHT($A$2,LEN($A$2)-8),"",SUMIF(Table1[SHIFT NOMENCLATURE], $B3964, Table1[DUSTWUN]))</f>
        <v/>
      </c>
    </row>
    <row r="3965" spans="1:15" x14ac:dyDescent="0.25">
      <c r="A3965" s="1" t="str">
        <f t="shared" si="122"/>
        <v/>
      </c>
      <c r="B3965" t="str">
        <f t="shared" si="123"/>
        <v/>
      </c>
      <c r="C3965" s="1" t="str">
        <f>IF($A3965&gt;--RIGHT($A$2,LEN($A$2)-8),"",COUNTIF(Table1[SHIFT NOMENCLATURE],$B3965))</f>
        <v/>
      </c>
      <c r="D3965" s="1" t="str">
        <f>IF($A3965&gt;--RIGHT($A$2,LEN($A$2)-8),"",SUMIF(Table1[SHIFT NOMENCLATURE], $B3965, Table1[EVIC KILL]))</f>
        <v/>
      </c>
      <c r="E3965" s="1" t="str">
        <f>IF($A3965&gt;--RIGHT($A$2,LEN($A$2)-8),"",SUMIF(Table1[SHIFT NOMENCLATURE], $B3965, Table1[EVIC MOB]))</f>
        <v/>
      </c>
      <c r="F3965" s="1" t="str">
        <f>IF($A3965&gt;--RIGHT($A$2,LEN($A$2)-8),"",SUMIF(Table1[SHIFT NOMENCLATURE], $B3965, Table1[EVIC FIRE]))</f>
        <v/>
      </c>
      <c r="G3965" s="1" t="str">
        <f>IF($A3965&gt;--RIGHT($A$2,LEN($A$2)-8),"",SUMIF(Table1[SHIFT NOMENCLATURE], $B3965, Table1[EKIA]))</f>
        <v/>
      </c>
      <c r="H3965" s="1" t="str">
        <f>IF($A3965&gt;--RIGHT($A$2,LEN($A$2)-8),"",SUMIF(Table1[SHIFT NOMENCLATURE], $B3965, Table1[EWIA]))</f>
        <v/>
      </c>
      <c r="I3965" s="1" t="str">
        <f>IF($A3965&gt;--RIGHT($A$2,LEN($A$2)-8),"",SUMIF(Table1[SHIFT NOMENCLATURE], $B3965, Table1[EPW]))</f>
        <v/>
      </c>
      <c r="J3965" s="1" t="str">
        <f>IF($A3965&gt;--RIGHT($A$2,LEN($A$2)-8),"",SUMIF(Table1[SHIFT NOMENCLATURE], $B3965, Table1[FVIC KILL]))</f>
        <v/>
      </c>
      <c r="K3965" s="1" t="str">
        <f>IF($A3965&gt;--RIGHT($A$2,LEN($A$2)-8),"",SUMIF(Table1[SHIFT NOMENCLATURE], $B3965, Table1[FVIC MOB]))</f>
        <v/>
      </c>
      <c r="L3965" s="1" t="str">
        <f>IF($A3965&gt;--RIGHT($A$2,LEN($A$2)-8),"",SUMIF(Table1[SHIFT NOMENCLATURE], $B3965, Table1[FVIC FIRE]))</f>
        <v/>
      </c>
      <c r="M3965" s="1" t="str">
        <f>IF($A3965&gt;--RIGHT($A$2,LEN($A$2)-8),"",SUMIF(Table1[SHIFT NOMENCLATURE], $B3965, Table1[FKIA]))</f>
        <v/>
      </c>
      <c r="N3965" s="1" t="str">
        <f>IF($A3965&gt;--RIGHT($A$2,LEN($A$2)-8),"",SUMIF(Table1[SHIFT NOMENCLATURE], $B3965, Table1[FWIA]))</f>
        <v/>
      </c>
      <c r="O3965" s="1" t="str">
        <f>IF($A3965&gt;--RIGHT($A$2,LEN($A$2)-8),"",SUMIF(Table1[SHIFT NOMENCLATURE], $B3965, Table1[DUSTWUN]))</f>
        <v/>
      </c>
    </row>
    <row r="3966" spans="1:15" x14ac:dyDescent="0.25">
      <c r="A3966" s="1" t="str">
        <f t="shared" si="122"/>
        <v/>
      </c>
      <c r="B3966" t="str">
        <f t="shared" si="123"/>
        <v/>
      </c>
      <c r="C3966" s="1" t="str">
        <f>IF($A3966&gt;--RIGHT($A$2,LEN($A$2)-8),"",COUNTIF(Table1[SHIFT NOMENCLATURE],$B3966))</f>
        <v/>
      </c>
      <c r="D3966" s="1" t="str">
        <f>IF($A3966&gt;--RIGHT($A$2,LEN($A$2)-8),"",SUMIF(Table1[SHIFT NOMENCLATURE], $B3966, Table1[EVIC KILL]))</f>
        <v/>
      </c>
      <c r="E3966" s="1" t="str">
        <f>IF($A3966&gt;--RIGHT($A$2,LEN($A$2)-8),"",SUMIF(Table1[SHIFT NOMENCLATURE], $B3966, Table1[EVIC MOB]))</f>
        <v/>
      </c>
      <c r="F3966" s="1" t="str">
        <f>IF($A3966&gt;--RIGHT($A$2,LEN($A$2)-8),"",SUMIF(Table1[SHIFT NOMENCLATURE], $B3966, Table1[EVIC FIRE]))</f>
        <v/>
      </c>
      <c r="G3966" s="1" t="str">
        <f>IF($A3966&gt;--RIGHT($A$2,LEN($A$2)-8),"",SUMIF(Table1[SHIFT NOMENCLATURE], $B3966, Table1[EKIA]))</f>
        <v/>
      </c>
      <c r="H3966" s="1" t="str">
        <f>IF($A3966&gt;--RIGHT($A$2,LEN($A$2)-8),"",SUMIF(Table1[SHIFT NOMENCLATURE], $B3966, Table1[EWIA]))</f>
        <v/>
      </c>
      <c r="I3966" s="1" t="str">
        <f>IF($A3966&gt;--RIGHT($A$2,LEN($A$2)-8),"",SUMIF(Table1[SHIFT NOMENCLATURE], $B3966, Table1[EPW]))</f>
        <v/>
      </c>
      <c r="J3966" s="1" t="str">
        <f>IF($A3966&gt;--RIGHT($A$2,LEN($A$2)-8),"",SUMIF(Table1[SHIFT NOMENCLATURE], $B3966, Table1[FVIC KILL]))</f>
        <v/>
      </c>
      <c r="K3966" s="1" t="str">
        <f>IF($A3966&gt;--RIGHT($A$2,LEN($A$2)-8),"",SUMIF(Table1[SHIFT NOMENCLATURE], $B3966, Table1[FVIC MOB]))</f>
        <v/>
      </c>
      <c r="L3966" s="1" t="str">
        <f>IF($A3966&gt;--RIGHT($A$2,LEN($A$2)-8),"",SUMIF(Table1[SHIFT NOMENCLATURE], $B3966, Table1[FVIC FIRE]))</f>
        <v/>
      </c>
      <c r="M3966" s="1" t="str">
        <f>IF($A3966&gt;--RIGHT($A$2,LEN($A$2)-8),"",SUMIF(Table1[SHIFT NOMENCLATURE], $B3966, Table1[FKIA]))</f>
        <v/>
      </c>
      <c r="N3966" s="1" t="str">
        <f>IF($A3966&gt;--RIGHT($A$2,LEN($A$2)-8),"",SUMIF(Table1[SHIFT NOMENCLATURE], $B3966, Table1[FWIA]))</f>
        <v/>
      </c>
      <c r="O3966" s="1" t="str">
        <f>IF($A3966&gt;--RIGHT($A$2,LEN($A$2)-8),"",SUMIF(Table1[SHIFT NOMENCLATURE], $B3966, Table1[DUSTWUN]))</f>
        <v/>
      </c>
    </row>
    <row r="3967" spans="1:15" x14ac:dyDescent="0.25">
      <c r="A3967" s="1" t="str">
        <f t="shared" si="122"/>
        <v/>
      </c>
      <c r="B3967" t="str">
        <f t="shared" si="123"/>
        <v/>
      </c>
      <c r="C3967" s="1" t="str">
        <f>IF($A3967&gt;--RIGHT($A$2,LEN($A$2)-8),"",COUNTIF(Table1[SHIFT NOMENCLATURE],$B3967))</f>
        <v/>
      </c>
      <c r="D3967" s="1" t="str">
        <f>IF($A3967&gt;--RIGHT($A$2,LEN($A$2)-8),"",SUMIF(Table1[SHIFT NOMENCLATURE], $B3967, Table1[EVIC KILL]))</f>
        <v/>
      </c>
      <c r="E3967" s="1" t="str">
        <f>IF($A3967&gt;--RIGHT($A$2,LEN($A$2)-8),"",SUMIF(Table1[SHIFT NOMENCLATURE], $B3967, Table1[EVIC MOB]))</f>
        <v/>
      </c>
      <c r="F3967" s="1" t="str">
        <f>IF($A3967&gt;--RIGHT($A$2,LEN($A$2)-8),"",SUMIF(Table1[SHIFT NOMENCLATURE], $B3967, Table1[EVIC FIRE]))</f>
        <v/>
      </c>
      <c r="G3967" s="1" t="str">
        <f>IF($A3967&gt;--RIGHT($A$2,LEN($A$2)-8),"",SUMIF(Table1[SHIFT NOMENCLATURE], $B3967, Table1[EKIA]))</f>
        <v/>
      </c>
      <c r="H3967" s="1" t="str">
        <f>IF($A3967&gt;--RIGHT($A$2,LEN($A$2)-8),"",SUMIF(Table1[SHIFT NOMENCLATURE], $B3967, Table1[EWIA]))</f>
        <v/>
      </c>
      <c r="I3967" s="1" t="str">
        <f>IF($A3967&gt;--RIGHT($A$2,LEN($A$2)-8),"",SUMIF(Table1[SHIFT NOMENCLATURE], $B3967, Table1[EPW]))</f>
        <v/>
      </c>
      <c r="J3967" s="1" t="str">
        <f>IF($A3967&gt;--RIGHT($A$2,LEN($A$2)-8),"",SUMIF(Table1[SHIFT NOMENCLATURE], $B3967, Table1[FVIC KILL]))</f>
        <v/>
      </c>
      <c r="K3967" s="1" t="str">
        <f>IF($A3967&gt;--RIGHT($A$2,LEN($A$2)-8),"",SUMIF(Table1[SHIFT NOMENCLATURE], $B3967, Table1[FVIC MOB]))</f>
        <v/>
      </c>
      <c r="L3967" s="1" t="str">
        <f>IF($A3967&gt;--RIGHT($A$2,LEN($A$2)-8),"",SUMIF(Table1[SHIFT NOMENCLATURE], $B3967, Table1[FVIC FIRE]))</f>
        <v/>
      </c>
      <c r="M3967" s="1" t="str">
        <f>IF($A3967&gt;--RIGHT($A$2,LEN($A$2)-8),"",SUMIF(Table1[SHIFT NOMENCLATURE], $B3967, Table1[FKIA]))</f>
        <v/>
      </c>
      <c r="N3967" s="1" t="str">
        <f>IF($A3967&gt;--RIGHT($A$2,LEN($A$2)-8),"",SUMIF(Table1[SHIFT NOMENCLATURE], $B3967, Table1[FWIA]))</f>
        <v/>
      </c>
      <c r="O3967" s="1" t="str">
        <f>IF($A3967&gt;--RIGHT($A$2,LEN($A$2)-8),"",SUMIF(Table1[SHIFT NOMENCLATURE], $B3967, Table1[DUSTWUN]))</f>
        <v/>
      </c>
    </row>
    <row r="3968" spans="1:15" x14ac:dyDescent="0.25">
      <c r="A3968" s="1" t="str">
        <f t="shared" si="122"/>
        <v/>
      </c>
      <c r="B3968" t="str">
        <f t="shared" si="123"/>
        <v/>
      </c>
      <c r="C3968" s="1" t="str">
        <f>IF($A3968&gt;--RIGHT($A$2,LEN($A$2)-8),"",COUNTIF(Table1[SHIFT NOMENCLATURE],$B3968))</f>
        <v/>
      </c>
      <c r="D3968" s="1" t="str">
        <f>IF($A3968&gt;--RIGHT($A$2,LEN($A$2)-8),"",SUMIF(Table1[SHIFT NOMENCLATURE], $B3968, Table1[EVIC KILL]))</f>
        <v/>
      </c>
      <c r="E3968" s="1" t="str">
        <f>IF($A3968&gt;--RIGHT($A$2,LEN($A$2)-8),"",SUMIF(Table1[SHIFT NOMENCLATURE], $B3968, Table1[EVIC MOB]))</f>
        <v/>
      </c>
      <c r="F3968" s="1" t="str">
        <f>IF($A3968&gt;--RIGHT($A$2,LEN($A$2)-8),"",SUMIF(Table1[SHIFT NOMENCLATURE], $B3968, Table1[EVIC FIRE]))</f>
        <v/>
      </c>
      <c r="G3968" s="1" t="str">
        <f>IF($A3968&gt;--RIGHT($A$2,LEN($A$2)-8),"",SUMIF(Table1[SHIFT NOMENCLATURE], $B3968, Table1[EKIA]))</f>
        <v/>
      </c>
      <c r="H3968" s="1" t="str">
        <f>IF($A3968&gt;--RIGHT($A$2,LEN($A$2)-8),"",SUMIF(Table1[SHIFT NOMENCLATURE], $B3968, Table1[EWIA]))</f>
        <v/>
      </c>
      <c r="I3968" s="1" t="str">
        <f>IF($A3968&gt;--RIGHT($A$2,LEN($A$2)-8),"",SUMIF(Table1[SHIFT NOMENCLATURE], $B3968, Table1[EPW]))</f>
        <v/>
      </c>
      <c r="J3968" s="1" t="str">
        <f>IF($A3968&gt;--RIGHT($A$2,LEN($A$2)-8),"",SUMIF(Table1[SHIFT NOMENCLATURE], $B3968, Table1[FVIC KILL]))</f>
        <v/>
      </c>
      <c r="K3968" s="1" t="str">
        <f>IF($A3968&gt;--RIGHT($A$2,LEN($A$2)-8),"",SUMIF(Table1[SHIFT NOMENCLATURE], $B3968, Table1[FVIC MOB]))</f>
        <v/>
      </c>
      <c r="L3968" s="1" t="str">
        <f>IF($A3968&gt;--RIGHT($A$2,LEN($A$2)-8),"",SUMIF(Table1[SHIFT NOMENCLATURE], $B3968, Table1[FVIC FIRE]))</f>
        <v/>
      </c>
      <c r="M3968" s="1" t="str">
        <f>IF($A3968&gt;--RIGHT($A$2,LEN($A$2)-8),"",SUMIF(Table1[SHIFT NOMENCLATURE], $B3968, Table1[FKIA]))</f>
        <v/>
      </c>
      <c r="N3968" s="1" t="str">
        <f>IF($A3968&gt;--RIGHT($A$2,LEN($A$2)-8),"",SUMIF(Table1[SHIFT NOMENCLATURE], $B3968, Table1[FWIA]))</f>
        <v/>
      </c>
      <c r="O3968" s="1" t="str">
        <f>IF($A3968&gt;--RIGHT($A$2,LEN($A$2)-8),"",SUMIF(Table1[SHIFT NOMENCLATURE], $B3968, Table1[DUSTWUN]))</f>
        <v/>
      </c>
    </row>
    <row r="3969" spans="1:15" x14ac:dyDescent="0.25">
      <c r="A3969" s="1" t="str">
        <f t="shared" si="122"/>
        <v/>
      </c>
      <c r="B3969" t="str">
        <f t="shared" si="123"/>
        <v/>
      </c>
      <c r="C3969" s="1" t="str">
        <f>IF($A3969&gt;--RIGHT($A$2,LEN($A$2)-8),"",COUNTIF(Table1[SHIFT NOMENCLATURE],$B3969))</f>
        <v/>
      </c>
      <c r="D3969" s="1" t="str">
        <f>IF($A3969&gt;--RIGHT($A$2,LEN($A$2)-8),"",SUMIF(Table1[SHIFT NOMENCLATURE], $B3969, Table1[EVIC KILL]))</f>
        <v/>
      </c>
      <c r="E3969" s="1" t="str">
        <f>IF($A3969&gt;--RIGHT($A$2,LEN($A$2)-8),"",SUMIF(Table1[SHIFT NOMENCLATURE], $B3969, Table1[EVIC MOB]))</f>
        <v/>
      </c>
      <c r="F3969" s="1" t="str">
        <f>IF($A3969&gt;--RIGHT($A$2,LEN($A$2)-8),"",SUMIF(Table1[SHIFT NOMENCLATURE], $B3969, Table1[EVIC FIRE]))</f>
        <v/>
      </c>
      <c r="G3969" s="1" t="str">
        <f>IF($A3969&gt;--RIGHT($A$2,LEN($A$2)-8),"",SUMIF(Table1[SHIFT NOMENCLATURE], $B3969, Table1[EKIA]))</f>
        <v/>
      </c>
      <c r="H3969" s="1" t="str">
        <f>IF($A3969&gt;--RIGHT($A$2,LEN($A$2)-8),"",SUMIF(Table1[SHIFT NOMENCLATURE], $B3969, Table1[EWIA]))</f>
        <v/>
      </c>
      <c r="I3969" s="1" t="str">
        <f>IF($A3969&gt;--RIGHT($A$2,LEN($A$2)-8),"",SUMIF(Table1[SHIFT NOMENCLATURE], $B3969, Table1[EPW]))</f>
        <v/>
      </c>
      <c r="J3969" s="1" t="str">
        <f>IF($A3969&gt;--RIGHT($A$2,LEN($A$2)-8),"",SUMIF(Table1[SHIFT NOMENCLATURE], $B3969, Table1[FVIC KILL]))</f>
        <v/>
      </c>
      <c r="K3969" s="1" t="str">
        <f>IF($A3969&gt;--RIGHT($A$2,LEN($A$2)-8),"",SUMIF(Table1[SHIFT NOMENCLATURE], $B3969, Table1[FVIC MOB]))</f>
        <v/>
      </c>
      <c r="L3969" s="1" t="str">
        <f>IF($A3969&gt;--RIGHT($A$2,LEN($A$2)-8),"",SUMIF(Table1[SHIFT NOMENCLATURE], $B3969, Table1[FVIC FIRE]))</f>
        <v/>
      </c>
      <c r="M3969" s="1" t="str">
        <f>IF($A3969&gt;--RIGHT($A$2,LEN($A$2)-8),"",SUMIF(Table1[SHIFT NOMENCLATURE], $B3969, Table1[FKIA]))</f>
        <v/>
      </c>
      <c r="N3969" s="1" t="str">
        <f>IF($A3969&gt;--RIGHT($A$2,LEN($A$2)-8),"",SUMIF(Table1[SHIFT NOMENCLATURE], $B3969, Table1[FWIA]))</f>
        <v/>
      </c>
      <c r="O3969" s="1" t="str">
        <f>IF($A3969&gt;--RIGHT($A$2,LEN($A$2)-8),"",SUMIF(Table1[SHIFT NOMENCLATURE], $B3969, Table1[DUSTWUN]))</f>
        <v/>
      </c>
    </row>
    <row r="3970" spans="1:15" x14ac:dyDescent="0.25">
      <c r="A3970" s="1" t="str">
        <f t="shared" si="122"/>
        <v/>
      </c>
      <c r="B3970" t="str">
        <f t="shared" si="123"/>
        <v/>
      </c>
      <c r="C3970" s="1" t="str">
        <f>IF($A3970&gt;--RIGHT($A$2,LEN($A$2)-8),"",COUNTIF(Table1[SHIFT NOMENCLATURE],$B3970))</f>
        <v/>
      </c>
      <c r="D3970" s="1" t="str">
        <f>IF($A3970&gt;--RIGHT($A$2,LEN($A$2)-8),"",SUMIF(Table1[SHIFT NOMENCLATURE], $B3970, Table1[EVIC KILL]))</f>
        <v/>
      </c>
      <c r="E3970" s="1" t="str">
        <f>IF($A3970&gt;--RIGHT($A$2,LEN($A$2)-8),"",SUMIF(Table1[SHIFT NOMENCLATURE], $B3970, Table1[EVIC MOB]))</f>
        <v/>
      </c>
      <c r="F3970" s="1" t="str">
        <f>IF($A3970&gt;--RIGHT($A$2,LEN($A$2)-8),"",SUMIF(Table1[SHIFT NOMENCLATURE], $B3970, Table1[EVIC FIRE]))</f>
        <v/>
      </c>
      <c r="G3970" s="1" t="str">
        <f>IF($A3970&gt;--RIGHT($A$2,LEN($A$2)-8),"",SUMIF(Table1[SHIFT NOMENCLATURE], $B3970, Table1[EKIA]))</f>
        <v/>
      </c>
      <c r="H3970" s="1" t="str">
        <f>IF($A3970&gt;--RIGHT($A$2,LEN($A$2)-8),"",SUMIF(Table1[SHIFT NOMENCLATURE], $B3970, Table1[EWIA]))</f>
        <v/>
      </c>
      <c r="I3970" s="1" t="str">
        <f>IF($A3970&gt;--RIGHT($A$2,LEN($A$2)-8),"",SUMIF(Table1[SHIFT NOMENCLATURE], $B3970, Table1[EPW]))</f>
        <v/>
      </c>
      <c r="J3970" s="1" t="str">
        <f>IF($A3970&gt;--RIGHT($A$2,LEN($A$2)-8),"",SUMIF(Table1[SHIFT NOMENCLATURE], $B3970, Table1[FVIC KILL]))</f>
        <v/>
      </c>
      <c r="K3970" s="1" t="str">
        <f>IF($A3970&gt;--RIGHT($A$2,LEN($A$2)-8),"",SUMIF(Table1[SHIFT NOMENCLATURE], $B3970, Table1[FVIC MOB]))</f>
        <v/>
      </c>
      <c r="L3970" s="1" t="str">
        <f>IF($A3970&gt;--RIGHT($A$2,LEN($A$2)-8),"",SUMIF(Table1[SHIFT NOMENCLATURE], $B3970, Table1[FVIC FIRE]))</f>
        <v/>
      </c>
      <c r="M3970" s="1" t="str">
        <f>IF($A3970&gt;--RIGHT($A$2,LEN($A$2)-8),"",SUMIF(Table1[SHIFT NOMENCLATURE], $B3970, Table1[FKIA]))</f>
        <v/>
      </c>
      <c r="N3970" s="1" t="str">
        <f>IF($A3970&gt;--RIGHT($A$2,LEN($A$2)-8),"",SUMIF(Table1[SHIFT NOMENCLATURE], $B3970, Table1[FWIA]))</f>
        <v/>
      </c>
      <c r="O3970" s="1" t="str">
        <f>IF($A3970&gt;--RIGHT($A$2,LEN($A$2)-8),"",SUMIF(Table1[SHIFT NOMENCLATURE], $B3970, Table1[DUSTWUN]))</f>
        <v/>
      </c>
    </row>
    <row r="3971" spans="1:15" x14ac:dyDescent="0.25">
      <c r="A3971" s="1" t="str">
        <f t="shared" si="122"/>
        <v/>
      </c>
      <c r="B3971" t="str">
        <f t="shared" si="123"/>
        <v/>
      </c>
      <c r="C3971" s="1" t="str">
        <f>IF($A3971&gt;--RIGHT($A$2,LEN($A$2)-8),"",COUNTIF(Table1[SHIFT NOMENCLATURE],$B3971))</f>
        <v/>
      </c>
      <c r="D3971" s="1" t="str">
        <f>IF($A3971&gt;--RIGHT($A$2,LEN($A$2)-8),"",SUMIF(Table1[SHIFT NOMENCLATURE], $B3971, Table1[EVIC KILL]))</f>
        <v/>
      </c>
      <c r="E3971" s="1" t="str">
        <f>IF($A3971&gt;--RIGHT($A$2,LEN($A$2)-8),"",SUMIF(Table1[SHIFT NOMENCLATURE], $B3971, Table1[EVIC MOB]))</f>
        <v/>
      </c>
      <c r="F3971" s="1" t="str">
        <f>IF($A3971&gt;--RIGHT($A$2,LEN($A$2)-8),"",SUMIF(Table1[SHIFT NOMENCLATURE], $B3971, Table1[EVIC FIRE]))</f>
        <v/>
      </c>
      <c r="G3971" s="1" t="str">
        <f>IF($A3971&gt;--RIGHT($A$2,LEN($A$2)-8),"",SUMIF(Table1[SHIFT NOMENCLATURE], $B3971, Table1[EKIA]))</f>
        <v/>
      </c>
      <c r="H3971" s="1" t="str">
        <f>IF($A3971&gt;--RIGHT($A$2,LEN($A$2)-8),"",SUMIF(Table1[SHIFT NOMENCLATURE], $B3971, Table1[EWIA]))</f>
        <v/>
      </c>
      <c r="I3971" s="1" t="str">
        <f>IF($A3971&gt;--RIGHT($A$2,LEN($A$2)-8),"",SUMIF(Table1[SHIFT NOMENCLATURE], $B3971, Table1[EPW]))</f>
        <v/>
      </c>
      <c r="J3971" s="1" t="str">
        <f>IF($A3971&gt;--RIGHT($A$2,LEN($A$2)-8),"",SUMIF(Table1[SHIFT NOMENCLATURE], $B3971, Table1[FVIC KILL]))</f>
        <v/>
      </c>
      <c r="K3971" s="1" t="str">
        <f>IF($A3971&gt;--RIGHT($A$2,LEN($A$2)-8),"",SUMIF(Table1[SHIFT NOMENCLATURE], $B3971, Table1[FVIC MOB]))</f>
        <v/>
      </c>
      <c r="L3971" s="1" t="str">
        <f>IF($A3971&gt;--RIGHT($A$2,LEN($A$2)-8),"",SUMIF(Table1[SHIFT NOMENCLATURE], $B3971, Table1[FVIC FIRE]))</f>
        <v/>
      </c>
      <c r="M3971" s="1" t="str">
        <f>IF($A3971&gt;--RIGHT($A$2,LEN($A$2)-8),"",SUMIF(Table1[SHIFT NOMENCLATURE], $B3971, Table1[FKIA]))</f>
        <v/>
      </c>
      <c r="N3971" s="1" t="str">
        <f>IF($A3971&gt;--RIGHT($A$2,LEN($A$2)-8),"",SUMIF(Table1[SHIFT NOMENCLATURE], $B3971, Table1[FWIA]))</f>
        <v/>
      </c>
      <c r="O3971" s="1" t="str">
        <f>IF($A3971&gt;--RIGHT($A$2,LEN($A$2)-8),"",SUMIF(Table1[SHIFT NOMENCLATURE], $B3971, Table1[DUSTWUN]))</f>
        <v/>
      </c>
    </row>
    <row r="3972" spans="1:15" x14ac:dyDescent="0.25">
      <c r="A3972" s="1" t="str">
        <f t="shared" si="122"/>
        <v/>
      </c>
      <c r="B3972" t="str">
        <f t="shared" si="123"/>
        <v/>
      </c>
      <c r="C3972" s="1" t="str">
        <f>IF($A3972&gt;--RIGHT($A$2,LEN($A$2)-8),"",COUNTIF(Table1[SHIFT NOMENCLATURE],$B3972))</f>
        <v/>
      </c>
      <c r="D3972" s="1" t="str">
        <f>IF($A3972&gt;--RIGHT($A$2,LEN($A$2)-8),"",SUMIF(Table1[SHIFT NOMENCLATURE], $B3972, Table1[EVIC KILL]))</f>
        <v/>
      </c>
      <c r="E3972" s="1" t="str">
        <f>IF($A3972&gt;--RIGHT($A$2,LEN($A$2)-8),"",SUMIF(Table1[SHIFT NOMENCLATURE], $B3972, Table1[EVIC MOB]))</f>
        <v/>
      </c>
      <c r="F3972" s="1" t="str">
        <f>IF($A3972&gt;--RIGHT($A$2,LEN($A$2)-8),"",SUMIF(Table1[SHIFT NOMENCLATURE], $B3972, Table1[EVIC FIRE]))</f>
        <v/>
      </c>
      <c r="G3972" s="1" t="str">
        <f>IF($A3972&gt;--RIGHT($A$2,LEN($A$2)-8),"",SUMIF(Table1[SHIFT NOMENCLATURE], $B3972, Table1[EKIA]))</f>
        <v/>
      </c>
      <c r="H3972" s="1" t="str">
        <f>IF($A3972&gt;--RIGHT($A$2,LEN($A$2)-8),"",SUMIF(Table1[SHIFT NOMENCLATURE], $B3972, Table1[EWIA]))</f>
        <v/>
      </c>
      <c r="I3972" s="1" t="str">
        <f>IF($A3972&gt;--RIGHT($A$2,LEN($A$2)-8),"",SUMIF(Table1[SHIFT NOMENCLATURE], $B3972, Table1[EPW]))</f>
        <v/>
      </c>
      <c r="J3972" s="1" t="str">
        <f>IF($A3972&gt;--RIGHT($A$2,LEN($A$2)-8),"",SUMIF(Table1[SHIFT NOMENCLATURE], $B3972, Table1[FVIC KILL]))</f>
        <v/>
      </c>
      <c r="K3972" s="1" t="str">
        <f>IF($A3972&gt;--RIGHT($A$2,LEN($A$2)-8),"",SUMIF(Table1[SHIFT NOMENCLATURE], $B3972, Table1[FVIC MOB]))</f>
        <v/>
      </c>
      <c r="L3972" s="1" t="str">
        <f>IF($A3972&gt;--RIGHT($A$2,LEN($A$2)-8),"",SUMIF(Table1[SHIFT NOMENCLATURE], $B3972, Table1[FVIC FIRE]))</f>
        <v/>
      </c>
      <c r="M3972" s="1" t="str">
        <f>IF($A3972&gt;--RIGHT($A$2,LEN($A$2)-8),"",SUMIF(Table1[SHIFT NOMENCLATURE], $B3972, Table1[FKIA]))</f>
        <v/>
      </c>
      <c r="N3972" s="1" t="str">
        <f>IF($A3972&gt;--RIGHT($A$2,LEN($A$2)-8),"",SUMIF(Table1[SHIFT NOMENCLATURE], $B3972, Table1[FWIA]))</f>
        <v/>
      </c>
      <c r="O3972" s="1" t="str">
        <f>IF($A3972&gt;--RIGHT($A$2,LEN($A$2)-8),"",SUMIF(Table1[SHIFT NOMENCLATURE], $B3972, Table1[DUSTWUN]))</f>
        <v/>
      </c>
    </row>
    <row r="3973" spans="1:15" x14ac:dyDescent="0.25">
      <c r="A3973" s="1" t="str">
        <f t="shared" ref="A3973:A4036" si="124">IF($A3972&gt;--RIGHT($A$2,LEN($A$2)-8)-1,"",ROW()-2)</f>
        <v/>
      </c>
      <c r="B3973" t="str">
        <f t="shared" ref="B3973:B4036" si="125">IF($A3972&gt;--RIGHT($A$2,LEN($A$2)-8)-1,"",IF(MID($B3972,3,4)="1900",CONCATENATE(TEXT(DATEVALUE(MID($B3972,15,2)&amp;MID($B3972,21,3)&amp;RIGHT($B3972,4)),"dd"), "0700-1900", UPPER(TEXT(DATEVALUE(MID($B3972,15,2)&amp;MID($B3972,21,3)&amp;RIGHT($B3972,4)),"mmm")), RIGHT($B3972,4)), CONCATENATE(LEFT($B3972,2), "1900", MID($B3972,12,3), RIGHT($B3972,4), "-", TEXT(DATEVALUE(LEFT($B3972,2)&amp;MID($B3972,12,3)&amp;RIGHT($B3972,4))+1,"dd"),"0700", UPPER(TEXT(DATEVALUE(LEFT($B3972,2)&amp;MID($B3972,12,3)&amp;RIGHT($B3972,4))+1,"mmm")), TEXT(DATEVALUE(LEFT($B3972,2)&amp;MID($B3972,12,3)&amp;RIGHT($B3972,4))+1,"yyyy"))))</f>
        <v/>
      </c>
      <c r="C3973" s="1" t="str">
        <f>IF($A3973&gt;--RIGHT($A$2,LEN($A$2)-8),"",COUNTIF(Table1[SHIFT NOMENCLATURE],$B3973))</f>
        <v/>
      </c>
      <c r="D3973" s="1" t="str">
        <f>IF($A3973&gt;--RIGHT($A$2,LEN($A$2)-8),"",SUMIF(Table1[SHIFT NOMENCLATURE], $B3973, Table1[EVIC KILL]))</f>
        <v/>
      </c>
      <c r="E3973" s="1" t="str">
        <f>IF($A3973&gt;--RIGHT($A$2,LEN($A$2)-8),"",SUMIF(Table1[SHIFT NOMENCLATURE], $B3973, Table1[EVIC MOB]))</f>
        <v/>
      </c>
      <c r="F3973" s="1" t="str">
        <f>IF($A3973&gt;--RIGHT($A$2,LEN($A$2)-8),"",SUMIF(Table1[SHIFT NOMENCLATURE], $B3973, Table1[EVIC FIRE]))</f>
        <v/>
      </c>
      <c r="G3973" s="1" t="str">
        <f>IF($A3973&gt;--RIGHT($A$2,LEN($A$2)-8),"",SUMIF(Table1[SHIFT NOMENCLATURE], $B3973, Table1[EKIA]))</f>
        <v/>
      </c>
      <c r="H3973" s="1" t="str">
        <f>IF($A3973&gt;--RIGHT($A$2,LEN($A$2)-8),"",SUMIF(Table1[SHIFT NOMENCLATURE], $B3973, Table1[EWIA]))</f>
        <v/>
      </c>
      <c r="I3973" s="1" t="str">
        <f>IF($A3973&gt;--RIGHT($A$2,LEN($A$2)-8),"",SUMIF(Table1[SHIFT NOMENCLATURE], $B3973, Table1[EPW]))</f>
        <v/>
      </c>
      <c r="J3973" s="1" t="str">
        <f>IF($A3973&gt;--RIGHT($A$2,LEN($A$2)-8),"",SUMIF(Table1[SHIFT NOMENCLATURE], $B3973, Table1[FVIC KILL]))</f>
        <v/>
      </c>
      <c r="K3973" s="1" t="str">
        <f>IF($A3973&gt;--RIGHT($A$2,LEN($A$2)-8),"",SUMIF(Table1[SHIFT NOMENCLATURE], $B3973, Table1[FVIC MOB]))</f>
        <v/>
      </c>
      <c r="L3973" s="1" t="str">
        <f>IF($A3973&gt;--RIGHT($A$2,LEN($A$2)-8),"",SUMIF(Table1[SHIFT NOMENCLATURE], $B3973, Table1[FVIC FIRE]))</f>
        <v/>
      </c>
      <c r="M3973" s="1" t="str">
        <f>IF($A3973&gt;--RIGHT($A$2,LEN($A$2)-8),"",SUMIF(Table1[SHIFT NOMENCLATURE], $B3973, Table1[FKIA]))</f>
        <v/>
      </c>
      <c r="N3973" s="1" t="str">
        <f>IF($A3973&gt;--RIGHT($A$2,LEN($A$2)-8),"",SUMIF(Table1[SHIFT NOMENCLATURE], $B3973, Table1[FWIA]))</f>
        <v/>
      </c>
      <c r="O3973" s="1" t="str">
        <f>IF($A3973&gt;--RIGHT($A$2,LEN($A$2)-8),"",SUMIF(Table1[SHIFT NOMENCLATURE], $B3973, Table1[DUSTWUN]))</f>
        <v/>
      </c>
    </row>
    <row r="3974" spans="1:15" x14ac:dyDescent="0.25">
      <c r="A3974" s="1" t="str">
        <f t="shared" si="124"/>
        <v/>
      </c>
      <c r="B3974" t="str">
        <f t="shared" si="125"/>
        <v/>
      </c>
      <c r="C3974" s="1" t="str">
        <f>IF($A3974&gt;--RIGHT($A$2,LEN($A$2)-8),"",COUNTIF(Table1[SHIFT NOMENCLATURE],$B3974))</f>
        <v/>
      </c>
      <c r="D3974" s="1" t="str">
        <f>IF($A3974&gt;--RIGHT($A$2,LEN($A$2)-8),"",SUMIF(Table1[SHIFT NOMENCLATURE], $B3974, Table1[EVIC KILL]))</f>
        <v/>
      </c>
      <c r="E3974" s="1" t="str">
        <f>IF($A3974&gt;--RIGHT($A$2,LEN($A$2)-8),"",SUMIF(Table1[SHIFT NOMENCLATURE], $B3974, Table1[EVIC MOB]))</f>
        <v/>
      </c>
      <c r="F3974" s="1" t="str">
        <f>IF($A3974&gt;--RIGHT($A$2,LEN($A$2)-8),"",SUMIF(Table1[SHIFT NOMENCLATURE], $B3974, Table1[EVIC FIRE]))</f>
        <v/>
      </c>
      <c r="G3974" s="1" t="str">
        <f>IF($A3974&gt;--RIGHT($A$2,LEN($A$2)-8),"",SUMIF(Table1[SHIFT NOMENCLATURE], $B3974, Table1[EKIA]))</f>
        <v/>
      </c>
      <c r="H3974" s="1" t="str">
        <f>IF($A3974&gt;--RIGHT($A$2,LEN($A$2)-8),"",SUMIF(Table1[SHIFT NOMENCLATURE], $B3974, Table1[EWIA]))</f>
        <v/>
      </c>
      <c r="I3974" s="1" t="str">
        <f>IF($A3974&gt;--RIGHT($A$2,LEN($A$2)-8),"",SUMIF(Table1[SHIFT NOMENCLATURE], $B3974, Table1[EPW]))</f>
        <v/>
      </c>
      <c r="J3974" s="1" t="str">
        <f>IF($A3974&gt;--RIGHT($A$2,LEN($A$2)-8),"",SUMIF(Table1[SHIFT NOMENCLATURE], $B3974, Table1[FVIC KILL]))</f>
        <v/>
      </c>
      <c r="K3974" s="1" t="str">
        <f>IF($A3974&gt;--RIGHT($A$2,LEN($A$2)-8),"",SUMIF(Table1[SHIFT NOMENCLATURE], $B3974, Table1[FVIC MOB]))</f>
        <v/>
      </c>
      <c r="L3974" s="1" t="str">
        <f>IF($A3974&gt;--RIGHT($A$2,LEN($A$2)-8),"",SUMIF(Table1[SHIFT NOMENCLATURE], $B3974, Table1[FVIC FIRE]))</f>
        <v/>
      </c>
      <c r="M3974" s="1" t="str">
        <f>IF($A3974&gt;--RIGHT($A$2,LEN($A$2)-8),"",SUMIF(Table1[SHIFT NOMENCLATURE], $B3974, Table1[FKIA]))</f>
        <v/>
      </c>
      <c r="N3974" s="1" t="str">
        <f>IF($A3974&gt;--RIGHT($A$2,LEN($A$2)-8),"",SUMIF(Table1[SHIFT NOMENCLATURE], $B3974, Table1[FWIA]))</f>
        <v/>
      </c>
      <c r="O3974" s="1" t="str">
        <f>IF($A3974&gt;--RIGHT($A$2,LEN($A$2)-8),"",SUMIF(Table1[SHIFT NOMENCLATURE], $B3974, Table1[DUSTWUN]))</f>
        <v/>
      </c>
    </row>
    <row r="3975" spans="1:15" x14ac:dyDescent="0.25">
      <c r="A3975" s="1" t="str">
        <f t="shared" si="124"/>
        <v/>
      </c>
      <c r="B3975" t="str">
        <f t="shared" si="125"/>
        <v/>
      </c>
      <c r="C3975" s="1" t="str">
        <f>IF($A3975&gt;--RIGHT($A$2,LEN($A$2)-8),"",COUNTIF(Table1[SHIFT NOMENCLATURE],$B3975))</f>
        <v/>
      </c>
      <c r="D3975" s="1" t="str">
        <f>IF($A3975&gt;--RIGHT($A$2,LEN($A$2)-8),"",SUMIF(Table1[SHIFT NOMENCLATURE], $B3975, Table1[EVIC KILL]))</f>
        <v/>
      </c>
      <c r="E3975" s="1" t="str">
        <f>IF($A3975&gt;--RIGHT($A$2,LEN($A$2)-8),"",SUMIF(Table1[SHIFT NOMENCLATURE], $B3975, Table1[EVIC MOB]))</f>
        <v/>
      </c>
      <c r="F3975" s="1" t="str">
        <f>IF($A3975&gt;--RIGHT($A$2,LEN($A$2)-8),"",SUMIF(Table1[SHIFT NOMENCLATURE], $B3975, Table1[EVIC FIRE]))</f>
        <v/>
      </c>
      <c r="G3975" s="1" t="str">
        <f>IF($A3975&gt;--RIGHT($A$2,LEN($A$2)-8),"",SUMIF(Table1[SHIFT NOMENCLATURE], $B3975, Table1[EKIA]))</f>
        <v/>
      </c>
      <c r="H3975" s="1" t="str">
        <f>IF($A3975&gt;--RIGHT($A$2,LEN($A$2)-8),"",SUMIF(Table1[SHIFT NOMENCLATURE], $B3975, Table1[EWIA]))</f>
        <v/>
      </c>
      <c r="I3975" s="1" t="str">
        <f>IF($A3975&gt;--RIGHT($A$2,LEN($A$2)-8),"",SUMIF(Table1[SHIFT NOMENCLATURE], $B3975, Table1[EPW]))</f>
        <v/>
      </c>
      <c r="J3975" s="1" t="str">
        <f>IF($A3975&gt;--RIGHT($A$2,LEN($A$2)-8),"",SUMIF(Table1[SHIFT NOMENCLATURE], $B3975, Table1[FVIC KILL]))</f>
        <v/>
      </c>
      <c r="K3975" s="1" t="str">
        <f>IF($A3975&gt;--RIGHT($A$2,LEN($A$2)-8),"",SUMIF(Table1[SHIFT NOMENCLATURE], $B3975, Table1[FVIC MOB]))</f>
        <v/>
      </c>
      <c r="L3975" s="1" t="str">
        <f>IF($A3975&gt;--RIGHT($A$2,LEN($A$2)-8),"",SUMIF(Table1[SHIFT NOMENCLATURE], $B3975, Table1[FVIC FIRE]))</f>
        <v/>
      </c>
      <c r="M3975" s="1" t="str">
        <f>IF($A3975&gt;--RIGHT($A$2,LEN($A$2)-8),"",SUMIF(Table1[SHIFT NOMENCLATURE], $B3975, Table1[FKIA]))</f>
        <v/>
      </c>
      <c r="N3975" s="1" t="str">
        <f>IF($A3975&gt;--RIGHT($A$2,LEN($A$2)-8),"",SUMIF(Table1[SHIFT NOMENCLATURE], $B3975, Table1[FWIA]))</f>
        <v/>
      </c>
      <c r="O3975" s="1" t="str">
        <f>IF($A3975&gt;--RIGHT($A$2,LEN($A$2)-8),"",SUMIF(Table1[SHIFT NOMENCLATURE], $B3975, Table1[DUSTWUN]))</f>
        <v/>
      </c>
    </row>
    <row r="3976" spans="1:15" x14ac:dyDescent="0.25">
      <c r="A3976" s="1" t="str">
        <f t="shared" si="124"/>
        <v/>
      </c>
      <c r="B3976" t="str">
        <f t="shared" si="125"/>
        <v/>
      </c>
      <c r="C3976" s="1" t="str">
        <f>IF($A3976&gt;--RIGHT($A$2,LEN($A$2)-8),"",COUNTIF(Table1[SHIFT NOMENCLATURE],$B3976))</f>
        <v/>
      </c>
      <c r="D3976" s="1" t="str">
        <f>IF($A3976&gt;--RIGHT($A$2,LEN($A$2)-8),"",SUMIF(Table1[SHIFT NOMENCLATURE], $B3976, Table1[EVIC KILL]))</f>
        <v/>
      </c>
      <c r="E3976" s="1" t="str">
        <f>IF($A3976&gt;--RIGHT($A$2,LEN($A$2)-8),"",SUMIF(Table1[SHIFT NOMENCLATURE], $B3976, Table1[EVIC MOB]))</f>
        <v/>
      </c>
      <c r="F3976" s="1" t="str">
        <f>IF($A3976&gt;--RIGHT($A$2,LEN($A$2)-8),"",SUMIF(Table1[SHIFT NOMENCLATURE], $B3976, Table1[EVIC FIRE]))</f>
        <v/>
      </c>
      <c r="G3976" s="1" t="str">
        <f>IF($A3976&gt;--RIGHT($A$2,LEN($A$2)-8),"",SUMIF(Table1[SHIFT NOMENCLATURE], $B3976, Table1[EKIA]))</f>
        <v/>
      </c>
      <c r="H3976" s="1" t="str">
        <f>IF($A3976&gt;--RIGHT($A$2,LEN($A$2)-8),"",SUMIF(Table1[SHIFT NOMENCLATURE], $B3976, Table1[EWIA]))</f>
        <v/>
      </c>
      <c r="I3976" s="1" t="str">
        <f>IF($A3976&gt;--RIGHT($A$2,LEN($A$2)-8),"",SUMIF(Table1[SHIFT NOMENCLATURE], $B3976, Table1[EPW]))</f>
        <v/>
      </c>
      <c r="J3976" s="1" t="str">
        <f>IF($A3976&gt;--RIGHT($A$2,LEN($A$2)-8),"",SUMIF(Table1[SHIFT NOMENCLATURE], $B3976, Table1[FVIC KILL]))</f>
        <v/>
      </c>
      <c r="K3976" s="1" t="str">
        <f>IF($A3976&gt;--RIGHT($A$2,LEN($A$2)-8),"",SUMIF(Table1[SHIFT NOMENCLATURE], $B3976, Table1[FVIC MOB]))</f>
        <v/>
      </c>
      <c r="L3976" s="1" t="str">
        <f>IF($A3976&gt;--RIGHT($A$2,LEN($A$2)-8),"",SUMIF(Table1[SHIFT NOMENCLATURE], $B3976, Table1[FVIC FIRE]))</f>
        <v/>
      </c>
      <c r="M3976" s="1" t="str">
        <f>IF($A3976&gt;--RIGHT($A$2,LEN($A$2)-8),"",SUMIF(Table1[SHIFT NOMENCLATURE], $B3976, Table1[FKIA]))</f>
        <v/>
      </c>
      <c r="N3976" s="1" t="str">
        <f>IF($A3976&gt;--RIGHT($A$2,LEN($A$2)-8),"",SUMIF(Table1[SHIFT NOMENCLATURE], $B3976, Table1[FWIA]))</f>
        <v/>
      </c>
      <c r="O3976" s="1" t="str">
        <f>IF($A3976&gt;--RIGHT($A$2,LEN($A$2)-8),"",SUMIF(Table1[SHIFT NOMENCLATURE], $B3976, Table1[DUSTWUN]))</f>
        <v/>
      </c>
    </row>
    <row r="3977" spans="1:15" x14ac:dyDescent="0.25">
      <c r="A3977" s="1" t="str">
        <f t="shared" si="124"/>
        <v/>
      </c>
      <c r="B3977" t="str">
        <f t="shared" si="125"/>
        <v/>
      </c>
      <c r="C3977" s="1" t="str">
        <f>IF($A3977&gt;--RIGHT($A$2,LEN($A$2)-8),"",COUNTIF(Table1[SHIFT NOMENCLATURE],$B3977))</f>
        <v/>
      </c>
      <c r="D3977" s="1" t="str">
        <f>IF($A3977&gt;--RIGHT($A$2,LEN($A$2)-8),"",SUMIF(Table1[SHIFT NOMENCLATURE], $B3977, Table1[EVIC KILL]))</f>
        <v/>
      </c>
      <c r="E3977" s="1" t="str">
        <f>IF($A3977&gt;--RIGHT($A$2,LEN($A$2)-8),"",SUMIF(Table1[SHIFT NOMENCLATURE], $B3977, Table1[EVIC MOB]))</f>
        <v/>
      </c>
      <c r="F3977" s="1" t="str">
        <f>IF($A3977&gt;--RIGHT($A$2,LEN($A$2)-8),"",SUMIF(Table1[SHIFT NOMENCLATURE], $B3977, Table1[EVIC FIRE]))</f>
        <v/>
      </c>
      <c r="G3977" s="1" t="str">
        <f>IF($A3977&gt;--RIGHT($A$2,LEN($A$2)-8),"",SUMIF(Table1[SHIFT NOMENCLATURE], $B3977, Table1[EKIA]))</f>
        <v/>
      </c>
      <c r="H3977" s="1" t="str">
        <f>IF($A3977&gt;--RIGHT($A$2,LEN($A$2)-8),"",SUMIF(Table1[SHIFT NOMENCLATURE], $B3977, Table1[EWIA]))</f>
        <v/>
      </c>
      <c r="I3977" s="1" t="str">
        <f>IF($A3977&gt;--RIGHT($A$2,LEN($A$2)-8),"",SUMIF(Table1[SHIFT NOMENCLATURE], $B3977, Table1[EPW]))</f>
        <v/>
      </c>
      <c r="J3977" s="1" t="str">
        <f>IF($A3977&gt;--RIGHT($A$2,LEN($A$2)-8),"",SUMIF(Table1[SHIFT NOMENCLATURE], $B3977, Table1[FVIC KILL]))</f>
        <v/>
      </c>
      <c r="K3977" s="1" t="str">
        <f>IF($A3977&gt;--RIGHT($A$2,LEN($A$2)-8),"",SUMIF(Table1[SHIFT NOMENCLATURE], $B3977, Table1[FVIC MOB]))</f>
        <v/>
      </c>
      <c r="L3977" s="1" t="str">
        <f>IF($A3977&gt;--RIGHT($A$2,LEN($A$2)-8),"",SUMIF(Table1[SHIFT NOMENCLATURE], $B3977, Table1[FVIC FIRE]))</f>
        <v/>
      </c>
      <c r="M3977" s="1" t="str">
        <f>IF($A3977&gt;--RIGHT($A$2,LEN($A$2)-8),"",SUMIF(Table1[SHIFT NOMENCLATURE], $B3977, Table1[FKIA]))</f>
        <v/>
      </c>
      <c r="N3977" s="1" t="str">
        <f>IF($A3977&gt;--RIGHT($A$2,LEN($A$2)-8),"",SUMIF(Table1[SHIFT NOMENCLATURE], $B3977, Table1[FWIA]))</f>
        <v/>
      </c>
      <c r="O3977" s="1" t="str">
        <f>IF($A3977&gt;--RIGHT($A$2,LEN($A$2)-8),"",SUMIF(Table1[SHIFT NOMENCLATURE], $B3977, Table1[DUSTWUN]))</f>
        <v/>
      </c>
    </row>
    <row r="3978" spans="1:15" x14ac:dyDescent="0.25">
      <c r="A3978" s="1" t="str">
        <f t="shared" si="124"/>
        <v/>
      </c>
      <c r="B3978" t="str">
        <f t="shared" si="125"/>
        <v/>
      </c>
      <c r="C3978" s="1" t="str">
        <f>IF($A3978&gt;--RIGHT($A$2,LEN($A$2)-8),"",COUNTIF(Table1[SHIFT NOMENCLATURE],$B3978))</f>
        <v/>
      </c>
      <c r="D3978" s="1" t="str">
        <f>IF($A3978&gt;--RIGHT($A$2,LEN($A$2)-8),"",SUMIF(Table1[SHIFT NOMENCLATURE], $B3978, Table1[EVIC KILL]))</f>
        <v/>
      </c>
      <c r="E3978" s="1" t="str">
        <f>IF($A3978&gt;--RIGHT($A$2,LEN($A$2)-8),"",SUMIF(Table1[SHIFT NOMENCLATURE], $B3978, Table1[EVIC MOB]))</f>
        <v/>
      </c>
      <c r="F3978" s="1" t="str">
        <f>IF($A3978&gt;--RIGHT($A$2,LEN($A$2)-8),"",SUMIF(Table1[SHIFT NOMENCLATURE], $B3978, Table1[EVIC FIRE]))</f>
        <v/>
      </c>
      <c r="G3978" s="1" t="str">
        <f>IF($A3978&gt;--RIGHT($A$2,LEN($A$2)-8),"",SUMIF(Table1[SHIFT NOMENCLATURE], $B3978, Table1[EKIA]))</f>
        <v/>
      </c>
      <c r="H3978" s="1" t="str">
        <f>IF($A3978&gt;--RIGHT($A$2,LEN($A$2)-8),"",SUMIF(Table1[SHIFT NOMENCLATURE], $B3978, Table1[EWIA]))</f>
        <v/>
      </c>
      <c r="I3978" s="1" t="str">
        <f>IF($A3978&gt;--RIGHT($A$2,LEN($A$2)-8),"",SUMIF(Table1[SHIFT NOMENCLATURE], $B3978, Table1[EPW]))</f>
        <v/>
      </c>
      <c r="J3978" s="1" t="str">
        <f>IF($A3978&gt;--RIGHT($A$2,LEN($A$2)-8),"",SUMIF(Table1[SHIFT NOMENCLATURE], $B3978, Table1[FVIC KILL]))</f>
        <v/>
      </c>
      <c r="K3978" s="1" t="str">
        <f>IF($A3978&gt;--RIGHT($A$2,LEN($A$2)-8),"",SUMIF(Table1[SHIFT NOMENCLATURE], $B3978, Table1[FVIC MOB]))</f>
        <v/>
      </c>
      <c r="L3978" s="1" t="str">
        <f>IF($A3978&gt;--RIGHT($A$2,LEN($A$2)-8),"",SUMIF(Table1[SHIFT NOMENCLATURE], $B3978, Table1[FVIC FIRE]))</f>
        <v/>
      </c>
      <c r="M3978" s="1" t="str">
        <f>IF($A3978&gt;--RIGHT($A$2,LEN($A$2)-8),"",SUMIF(Table1[SHIFT NOMENCLATURE], $B3978, Table1[FKIA]))</f>
        <v/>
      </c>
      <c r="N3978" s="1" t="str">
        <f>IF($A3978&gt;--RIGHT($A$2,LEN($A$2)-8),"",SUMIF(Table1[SHIFT NOMENCLATURE], $B3978, Table1[FWIA]))</f>
        <v/>
      </c>
      <c r="O3978" s="1" t="str">
        <f>IF($A3978&gt;--RIGHT($A$2,LEN($A$2)-8),"",SUMIF(Table1[SHIFT NOMENCLATURE], $B3978, Table1[DUSTWUN]))</f>
        <v/>
      </c>
    </row>
    <row r="3979" spans="1:15" x14ac:dyDescent="0.25">
      <c r="A3979" s="1" t="str">
        <f t="shared" si="124"/>
        <v/>
      </c>
      <c r="B3979" t="str">
        <f t="shared" si="125"/>
        <v/>
      </c>
      <c r="C3979" s="1" t="str">
        <f>IF($A3979&gt;--RIGHT($A$2,LEN($A$2)-8),"",COUNTIF(Table1[SHIFT NOMENCLATURE],$B3979))</f>
        <v/>
      </c>
      <c r="D3979" s="1" t="str">
        <f>IF($A3979&gt;--RIGHT($A$2,LEN($A$2)-8),"",SUMIF(Table1[SHIFT NOMENCLATURE], $B3979, Table1[EVIC KILL]))</f>
        <v/>
      </c>
      <c r="E3979" s="1" t="str">
        <f>IF($A3979&gt;--RIGHT($A$2,LEN($A$2)-8),"",SUMIF(Table1[SHIFT NOMENCLATURE], $B3979, Table1[EVIC MOB]))</f>
        <v/>
      </c>
      <c r="F3979" s="1" t="str">
        <f>IF($A3979&gt;--RIGHT($A$2,LEN($A$2)-8),"",SUMIF(Table1[SHIFT NOMENCLATURE], $B3979, Table1[EVIC FIRE]))</f>
        <v/>
      </c>
      <c r="G3979" s="1" t="str">
        <f>IF($A3979&gt;--RIGHT($A$2,LEN($A$2)-8),"",SUMIF(Table1[SHIFT NOMENCLATURE], $B3979, Table1[EKIA]))</f>
        <v/>
      </c>
      <c r="H3979" s="1" t="str">
        <f>IF($A3979&gt;--RIGHT($A$2,LEN($A$2)-8),"",SUMIF(Table1[SHIFT NOMENCLATURE], $B3979, Table1[EWIA]))</f>
        <v/>
      </c>
      <c r="I3979" s="1" t="str">
        <f>IF($A3979&gt;--RIGHT($A$2,LEN($A$2)-8),"",SUMIF(Table1[SHIFT NOMENCLATURE], $B3979, Table1[EPW]))</f>
        <v/>
      </c>
      <c r="J3979" s="1" t="str">
        <f>IF($A3979&gt;--RIGHT($A$2,LEN($A$2)-8),"",SUMIF(Table1[SHIFT NOMENCLATURE], $B3979, Table1[FVIC KILL]))</f>
        <v/>
      </c>
      <c r="K3979" s="1" t="str">
        <f>IF($A3979&gt;--RIGHT($A$2,LEN($A$2)-8),"",SUMIF(Table1[SHIFT NOMENCLATURE], $B3979, Table1[FVIC MOB]))</f>
        <v/>
      </c>
      <c r="L3979" s="1" t="str">
        <f>IF($A3979&gt;--RIGHT($A$2,LEN($A$2)-8),"",SUMIF(Table1[SHIFT NOMENCLATURE], $B3979, Table1[FVIC FIRE]))</f>
        <v/>
      </c>
      <c r="M3979" s="1" t="str">
        <f>IF($A3979&gt;--RIGHT($A$2,LEN($A$2)-8),"",SUMIF(Table1[SHIFT NOMENCLATURE], $B3979, Table1[FKIA]))</f>
        <v/>
      </c>
      <c r="N3979" s="1" t="str">
        <f>IF($A3979&gt;--RIGHT($A$2,LEN($A$2)-8),"",SUMIF(Table1[SHIFT NOMENCLATURE], $B3979, Table1[FWIA]))</f>
        <v/>
      </c>
      <c r="O3979" s="1" t="str">
        <f>IF($A3979&gt;--RIGHT($A$2,LEN($A$2)-8),"",SUMIF(Table1[SHIFT NOMENCLATURE], $B3979, Table1[DUSTWUN]))</f>
        <v/>
      </c>
    </row>
    <row r="3980" spans="1:15" x14ac:dyDescent="0.25">
      <c r="A3980" s="1" t="str">
        <f t="shared" si="124"/>
        <v/>
      </c>
      <c r="B3980" t="str">
        <f t="shared" si="125"/>
        <v/>
      </c>
      <c r="C3980" s="1" t="str">
        <f>IF($A3980&gt;--RIGHT($A$2,LEN($A$2)-8),"",COUNTIF(Table1[SHIFT NOMENCLATURE],$B3980))</f>
        <v/>
      </c>
      <c r="D3980" s="1" t="str">
        <f>IF($A3980&gt;--RIGHT($A$2,LEN($A$2)-8),"",SUMIF(Table1[SHIFT NOMENCLATURE], $B3980, Table1[EVIC KILL]))</f>
        <v/>
      </c>
      <c r="E3980" s="1" t="str">
        <f>IF($A3980&gt;--RIGHT($A$2,LEN($A$2)-8),"",SUMIF(Table1[SHIFT NOMENCLATURE], $B3980, Table1[EVIC MOB]))</f>
        <v/>
      </c>
      <c r="F3980" s="1" t="str">
        <f>IF($A3980&gt;--RIGHT($A$2,LEN($A$2)-8),"",SUMIF(Table1[SHIFT NOMENCLATURE], $B3980, Table1[EVIC FIRE]))</f>
        <v/>
      </c>
      <c r="G3980" s="1" t="str">
        <f>IF($A3980&gt;--RIGHT($A$2,LEN($A$2)-8),"",SUMIF(Table1[SHIFT NOMENCLATURE], $B3980, Table1[EKIA]))</f>
        <v/>
      </c>
      <c r="H3980" s="1" t="str">
        <f>IF($A3980&gt;--RIGHT($A$2,LEN($A$2)-8),"",SUMIF(Table1[SHIFT NOMENCLATURE], $B3980, Table1[EWIA]))</f>
        <v/>
      </c>
      <c r="I3980" s="1" t="str">
        <f>IF($A3980&gt;--RIGHT($A$2,LEN($A$2)-8),"",SUMIF(Table1[SHIFT NOMENCLATURE], $B3980, Table1[EPW]))</f>
        <v/>
      </c>
      <c r="J3980" s="1" t="str">
        <f>IF($A3980&gt;--RIGHT($A$2,LEN($A$2)-8),"",SUMIF(Table1[SHIFT NOMENCLATURE], $B3980, Table1[FVIC KILL]))</f>
        <v/>
      </c>
      <c r="K3980" s="1" t="str">
        <f>IF($A3980&gt;--RIGHT($A$2,LEN($A$2)-8),"",SUMIF(Table1[SHIFT NOMENCLATURE], $B3980, Table1[FVIC MOB]))</f>
        <v/>
      </c>
      <c r="L3980" s="1" t="str">
        <f>IF($A3980&gt;--RIGHT($A$2,LEN($A$2)-8),"",SUMIF(Table1[SHIFT NOMENCLATURE], $B3980, Table1[FVIC FIRE]))</f>
        <v/>
      </c>
      <c r="M3980" s="1" t="str">
        <f>IF($A3980&gt;--RIGHT($A$2,LEN($A$2)-8),"",SUMIF(Table1[SHIFT NOMENCLATURE], $B3980, Table1[FKIA]))</f>
        <v/>
      </c>
      <c r="N3980" s="1" t="str">
        <f>IF($A3980&gt;--RIGHT($A$2,LEN($A$2)-8),"",SUMIF(Table1[SHIFT NOMENCLATURE], $B3980, Table1[FWIA]))</f>
        <v/>
      </c>
      <c r="O3980" s="1" t="str">
        <f>IF($A3980&gt;--RIGHT($A$2,LEN($A$2)-8),"",SUMIF(Table1[SHIFT NOMENCLATURE], $B3980, Table1[DUSTWUN]))</f>
        <v/>
      </c>
    </row>
    <row r="3981" spans="1:15" x14ac:dyDescent="0.25">
      <c r="A3981" s="1" t="str">
        <f t="shared" si="124"/>
        <v/>
      </c>
      <c r="B3981" t="str">
        <f t="shared" si="125"/>
        <v/>
      </c>
      <c r="C3981" s="1" t="str">
        <f>IF($A3981&gt;--RIGHT($A$2,LEN($A$2)-8),"",COUNTIF(Table1[SHIFT NOMENCLATURE],$B3981))</f>
        <v/>
      </c>
      <c r="D3981" s="1" t="str">
        <f>IF($A3981&gt;--RIGHT($A$2,LEN($A$2)-8),"",SUMIF(Table1[SHIFT NOMENCLATURE], $B3981, Table1[EVIC KILL]))</f>
        <v/>
      </c>
      <c r="E3981" s="1" t="str">
        <f>IF($A3981&gt;--RIGHT($A$2,LEN($A$2)-8),"",SUMIF(Table1[SHIFT NOMENCLATURE], $B3981, Table1[EVIC MOB]))</f>
        <v/>
      </c>
      <c r="F3981" s="1" t="str">
        <f>IF($A3981&gt;--RIGHT($A$2,LEN($A$2)-8),"",SUMIF(Table1[SHIFT NOMENCLATURE], $B3981, Table1[EVIC FIRE]))</f>
        <v/>
      </c>
      <c r="G3981" s="1" t="str">
        <f>IF($A3981&gt;--RIGHT($A$2,LEN($A$2)-8),"",SUMIF(Table1[SHIFT NOMENCLATURE], $B3981, Table1[EKIA]))</f>
        <v/>
      </c>
      <c r="H3981" s="1" t="str">
        <f>IF($A3981&gt;--RIGHT($A$2,LEN($A$2)-8),"",SUMIF(Table1[SHIFT NOMENCLATURE], $B3981, Table1[EWIA]))</f>
        <v/>
      </c>
      <c r="I3981" s="1" t="str">
        <f>IF($A3981&gt;--RIGHT($A$2,LEN($A$2)-8),"",SUMIF(Table1[SHIFT NOMENCLATURE], $B3981, Table1[EPW]))</f>
        <v/>
      </c>
      <c r="J3981" s="1" t="str">
        <f>IF($A3981&gt;--RIGHT($A$2,LEN($A$2)-8),"",SUMIF(Table1[SHIFT NOMENCLATURE], $B3981, Table1[FVIC KILL]))</f>
        <v/>
      </c>
      <c r="K3981" s="1" t="str">
        <f>IF($A3981&gt;--RIGHT($A$2,LEN($A$2)-8),"",SUMIF(Table1[SHIFT NOMENCLATURE], $B3981, Table1[FVIC MOB]))</f>
        <v/>
      </c>
      <c r="L3981" s="1" t="str">
        <f>IF($A3981&gt;--RIGHT($A$2,LEN($A$2)-8),"",SUMIF(Table1[SHIFT NOMENCLATURE], $B3981, Table1[FVIC FIRE]))</f>
        <v/>
      </c>
      <c r="M3981" s="1" t="str">
        <f>IF($A3981&gt;--RIGHT($A$2,LEN($A$2)-8),"",SUMIF(Table1[SHIFT NOMENCLATURE], $B3981, Table1[FKIA]))</f>
        <v/>
      </c>
      <c r="N3981" s="1" t="str">
        <f>IF($A3981&gt;--RIGHT($A$2,LEN($A$2)-8),"",SUMIF(Table1[SHIFT NOMENCLATURE], $B3981, Table1[FWIA]))</f>
        <v/>
      </c>
      <c r="O3981" s="1" t="str">
        <f>IF($A3981&gt;--RIGHT($A$2,LEN($A$2)-8),"",SUMIF(Table1[SHIFT NOMENCLATURE], $B3981, Table1[DUSTWUN]))</f>
        <v/>
      </c>
    </row>
    <row r="3982" spans="1:15" x14ac:dyDescent="0.25">
      <c r="A3982" s="1" t="str">
        <f t="shared" si="124"/>
        <v/>
      </c>
      <c r="B3982" t="str">
        <f t="shared" si="125"/>
        <v/>
      </c>
      <c r="C3982" s="1" t="str">
        <f>IF($A3982&gt;--RIGHT($A$2,LEN($A$2)-8),"",COUNTIF(Table1[SHIFT NOMENCLATURE],$B3982))</f>
        <v/>
      </c>
      <c r="D3982" s="1" t="str">
        <f>IF($A3982&gt;--RIGHT($A$2,LEN($A$2)-8),"",SUMIF(Table1[SHIFT NOMENCLATURE], $B3982, Table1[EVIC KILL]))</f>
        <v/>
      </c>
      <c r="E3982" s="1" t="str">
        <f>IF($A3982&gt;--RIGHT($A$2,LEN($A$2)-8),"",SUMIF(Table1[SHIFT NOMENCLATURE], $B3982, Table1[EVIC MOB]))</f>
        <v/>
      </c>
      <c r="F3982" s="1" t="str">
        <f>IF($A3982&gt;--RIGHT($A$2,LEN($A$2)-8),"",SUMIF(Table1[SHIFT NOMENCLATURE], $B3982, Table1[EVIC FIRE]))</f>
        <v/>
      </c>
      <c r="G3982" s="1" t="str">
        <f>IF($A3982&gt;--RIGHT($A$2,LEN($A$2)-8),"",SUMIF(Table1[SHIFT NOMENCLATURE], $B3982, Table1[EKIA]))</f>
        <v/>
      </c>
      <c r="H3982" s="1" t="str">
        <f>IF($A3982&gt;--RIGHT($A$2,LEN($A$2)-8),"",SUMIF(Table1[SHIFT NOMENCLATURE], $B3982, Table1[EWIA]))</f>
        <v/>
      </c>
      <c r="I3982" s="1" t="str">
        <f>IF($A3982&gt;--RIGHT($A$2,LEN($A$2)-8),"",SUMIF(Table1[SHIFT NOMENCLATURE], $B3982, Table1[EPW]))</f>
        <v/>
      </c>
      <c r="J3982" s="1" t="str">
        <f>IF($A3982&gt;--RIGHT($A$2,LEN($A$2)-8),"",SUMIF(Table1[SHIFT NOMENCLATURE], $B3982, Table1[FVIC KILL]))</f>
        <v/>
      </c>
      <c r="K3982" s="1" t="str">
        <f>IF($A3982&gt;--RIGHT($A$2,LEN($A$2)-8),"",SUMIF(Table1[SHIFT NOMENCLATURE], $B3982, Table1[FVIC MOB]))</f>
        <v/>
      </c>
      <c r="L3982" s="1" t="str">
        <f>IF($A3982&gt;--RIGHT($A$2,LEN($A$2)-8),"",SUMIF(Table1[SHIFT NOMENCLATURE], $B3982, Table1[FVIC FIRE]))</f>
        <v/>
      </c>
      <c r="M3982" s="1" t="str">
        <f>IF($A3982&gt;--RIGHT($A$2,LEN($A$2)-8),"",SUMIF(Table1[SHIFT NOMENCLATURE], $B3982, Table1[FKIA]))</f>
        <v/>
      </c>
      <c r="N3982" s="1" t="str">
        <f>IF($A3982&gt;--RIGHT($A$2,LEN($A$2)-8),"",SUMIF(Table1[SHIFT NOMENCLATURE], $B3982, Table1[FWIA]))</f>
        <v/>
      </c>
      <c r="O3982" s="1" t="str">
        <f>IF($A3982&gt;--RIGHT($A$2,LEN($A$2)-8),"",SUMIF(Table1[SHIFT NOMENCLATURE], $B3982, Table1[DUSTWUN]))</f>
        <v/>
      </c>
    </row>
    <row r="3983" spans="1:15" x14ac:dyDescent="0.25">
      <c r="A3983" s="1" t="str">
        <f t="shared" si="124"/>
        <v/>
      </c>
      <c r="B3983" t="str">
        <f t="shared" si="125"/>
        <v/>
      </c>
      <c r="C3983" s="1" t="str">
        <f>IF($A3983&gt;--RIGHT($A$2,LEN($A$2)-8),"",COUNTIF(Table1[SHIFT NOMENCLATURE],$B3983))</f>
        <v/>
      </c>
      <c r="D3983" s="1" t="str">
        <f>IF($A3983&gt;--RIGHT($A$2,LEN($A$2)-8),"",SUMIF(Table1[SHIFT NOMENCLATURE], $B3983, Table1[EVIC KILL]))</f>
        <v/>
      </c>
      <c r="E3983" s="1" t="str">
        <f>IF($A3983&gt;--RIGHT($A$2,LEN($A$2)-8),"",SUMIF(Table1[SHIFT NOMENCLATURE], $B3983, Table1[EVIC MOB]))</f>
        <v/>
      </c>
      <c r="F3983" s="1" t="str">
        <f>IF($A3983&gt;--RIGHT($A$2,LEN($A$2)-8),"",SUMIF(Table1[SHIFT NOMENCLATURE], $B3983, Table1[EVIC FIRE]))</f>
        <v/>
      </c>
      <c r="G3983" s="1" t="str">
        <f>IF($A3983&gt;--RIGHT($A$2,LEN($A$2)-8),"",SUMIF(Table1[SHIFT NOMENCLATURE], $B3983, Table1[EKIA]))</f>
        <v/>
      </c>
      <c r="H3983" s="1" t="str">
        <f>IF($A3983&gt;--RIGHT($A$2,LEN($A$2)-8),"",SUMIF(Table1[SHIFT NOMENCLATURE], $B3983, Table1[EWIA]))</f>
        <v/>
      </c>
      <c r="I3983" s="1" t="str">
        <f>IF($A3983&gt;--RIGHT($A$2,LEN($A$2)-8),"",SUMIF(Table1[SHIFT NOMENCLATURE], $B3983, Table1[EPW]))</f>
        <v/>
      </c>
      <c r="J3983" s="1" t="str">
        <f>IF($A3983&gt;--RIGHT($A$2,LEN($A$2)-8),"",SUMIF(Table1[SHIFT NOMENCLATURE], $B3983, Table1[FVIC KILL]))</f>
        <v/>
      </c>
      <c r="K3983" s="1" t="str">
        <f>IF($A3983&gt;--RIGHT($A$2,LEN($A$2)-8),"",SUMIF(Table1[SHIFT NOMENCLATURE], $B3983, Table1[FVIC MOB]))</f>
        <v/>
      </c>
      <c r="L3983" s="1" t="str">
        <f>IF($A3983&gt;--RIGHT($A$2,LEN($A$2)-8),"",SUMIF(Table1[SHIFT NOMENCLATURE], $B3983, Table1[FVIC FIRE]))</f>
        <v/>
      </c>
      <c r="M3983" s="1" t="str">
        <f>IF($A3983&gt;--RIGHT($A$2,LEN($A$2)-8),"",SUMIF(Table1[SHIFT NOMENCLATURE], $B3983, Table1[FKIA]))</f>
        <v/>
      </c>
      <c r="N3983" s="1" t="str">
        <f>IF($A3983&gt;--RIGHT($A$2,LEN($A$2)-8),"",SUMIF(Table1[SHIFT NOMENCLATURE], $B3983, Table1[FWIA]))</f>
        <v/>
      </c>
      <c r="O3983" s="1" t="str">
        <f>IF($A3983&gt;--RIGHT($A$2,LEN($A$2)-8),"",SUMIF(Table1[SHIFT NOMENCLATURE], $B3983, Table1[DUSTWUN]))</f>
        <v/>
      </c>
    </row>
    <row r="3984" spans="1:15" x14ac:dyDescent="0.25">
      <c r="A3984" s="1" t="str">
        <f t="shared" si="124"/>
        <v/>
      </c>
      <c r="B3984" t="str">
        <f t="shared" si="125"/>
        <v/>
      </c>
      <c r="C3984" s="1" t="str">
        <f>IF($A3984&gt;--RIGHT($A$2,LEN($A$2)-8),"",COUNTIF(Table1[SHIFT NOMENCLATURE],$B3984))</f>
        <v/>
      </c>
      <c r="D3984" s="1" t="str">
        <f>IF($A3984&gt;--RIGHT($A$2,LEN($A$2)-8),"",SUMIF(Table1[SHIFT NOMENCLATURE], $B3984, Table1[EVIC KILL]))</f>
        <v/>
      </c>
      <c r="E3984" s="1" t="str">
        <f>IF($A3984&gt;--RIGHT($A$2,LEN($A$2)-8),"",SUMIF(Table1[SHIFT NOMENCLATURE], $B3984, Table1[EVIC MOB]))</f>
        <v/>
      </c>
      <c r="F3984" s="1" t="str">
        <f>IF($A3984&gt;--RIGHT($A$2,LEN($A$2)-8),"",SUMIF(Table1[SHIFT NOMENCLATURE], $B3984, Table1[EVIC FIRE]))</f>
        <v/>
      </c>
      <c r="G3984" s="1" t="str">
        <f>IF($A3984&gt;--RIGHT($A$2,LEN($A$2)-8),"",SUMIF(Table1[SHIFT NOMENCLATURE], $B3984, Table1[EKIA]))</f>
        <v/>
      </c>
      <c r="H3984" s="1" t="str">
        <f>IF($A3984&gt;--RIGHT($A$2,LEN($A$2)-8),"",SUMIF(Table1[SHIFT NOMENCLATURE], $B3984, Table1[EWIA]))</f>
        <v/>
      </c>
      <c r="I3984" s="1" t="str">
        <f>IF($A3984&gt;--RIGHT($A$2,LEN($A$2)-8),"",SUMIF(Table1[SHIFT NOMENCLATURE], $B3984, Table1[EPW]))</f>
        <v/>
      </c>
      <c r="J3984" s="1" t="str">
        <f>IF($A3984&gt;--RIGHT($A$2,LEN($A$2)-8),"",SUMIF(Table1[SHIFT NOMENCLATURE], $B3984, Table1[FVIC KILL]))</f>
        <v/>
      </c>
      <c r="K3984" s="1" t="str">
        <f>IF($A3984&gt;--RIGHT($A$2,LEN($A$2)-8),"",SUMIF(Table1[SHIFT NOMENCLATURE], $B3984, Table1[FVIC MOB]))</f>
        <v/>
      </c>
      <c r="L3984" s="1" t="str">
        <f>IF($A3984&gt;--RIGHT($A$2,LEN($A$2)-8),"",SUMIF(Table1[SHIFT NOMENCLATURE], $B3984, Table1[FVIC FIRE]))</f>
        <v/>
      </c>
      <c r="M3984" s="1" t="str">
        <f>IF($A3984&gt;--RIGHT($A$2,LEN($A$2)-8),"",SUMIF(Table1[SHIFT NOMENCLATURE], $B3984, Table1[FKIA]))</f>
        <v/>
      </c>
      <c r="N3984" s="1" t="str">
        <f>IF($A3984&gt;--RIGHT($A$2,LEN($A$2)-8),"",SUMIF(Table1[SHIFT NOMENCLATURE], $B3984, Table1[FWIA]))</f>
        <v/>
      </c>
      <c r="O3984" s="1" t="str">
        <f>IF($A3984&gt;--RIGHT($A$2,LEN($A$2)-8),"",SUMIF(Table1[SHIFT NOMENCLATURE], $B3984, Table1[DUSTWUN]))</f>
        <v/>
      </c>
    </row>
    <row r="3985" spans="1:15" x14ac:dyDescent="0.25">
      <c r="A3985" s="1" t="str">
        <f t="shared" si="124"/>
        <v/>
      </c>
      <c r="B3985" t="str">
        <f t="shared" si="125"/>
        <v/>
      </c>
      <c r="C3985" s="1" t="str">
        <f>IF($A3985&gt;--RIGHT($A$2,LEN($A$2)-8),"",COUNTIF(Table1[SHIFT NOMENCLATURE],$B3985))</f>
        <v/>
      </c>
      <c r="D3985" s="1" t="str">
        <f>IF($A3985&gt;--RIGHT($A$2,LEN($A$2)-8),"",SUMIF(Table1[SHIFT NOMENCLATURE], $B3985, Table1[EVIC KILL]))</f>
        <v/>
      </c>
      <c r="E3985" s="1" t="str">
        <f>IF($A3985&gt;--RIGHT($A$2,LEN($A$2)-8),"",SUMIF(Table1[SHIFT NOMENCLATURE], $B3985, Table1[EVIC MOB]))</f>
        <v/>
      </c>
      <c r="F3985" s="1" t="str">
        <f>IF($A3985&gt;--RIGHT($A$2,LEN($A$2)-8),"",SUMIF(Table1[SHIFT NOMENCLATURE], $B3985, Table1[EVIC FIRE]))</f>
        <v/>
      </c>
      <c r="G3985" s="1" t="str">
        <f>IF($A3985&gt;--RIGHT($A$2,LEN($A$2)-8),"",SUMIF(Table1[SHIFT NOMENCLATURE], $B3985, Table1[EKIA]))</f>
        <v/>
      </c>
      <c r="H3985" s="1" t="str">
        <f>IF($A3985&gt;--RIGHT($A$2,LEN($A$2)-8),"",SUMIF(Table1[SHIFT NOMENCLATURE], $B3985, Table1[EWIA]))</f>
        <v/>
      </c>
      <c r="I3985" s="1" t="str">
        <f>IF($A3985&gt;--RIGHT($A$2,LEN($A$2)-8),"",SUMIF(Table1[SHIFT NOMENCLATURE], $B3985, Table1[EPW]))</f>
        <v/>
      </c>
      <c r="J3985" s="1" t="str">
        <f>IF($A3985&gt;--RIGHT($A$2,LEN($A$2)-8),"",SUMIF(Table1[SHIFT NOMENCLATURE], $B3985, Table1[FVIC KILL]))</f>
        <v/>
      </c>
      <c r="K3985" s="1" t="str">
        <f>IF($A3985&gt;--RIGHT($A$2,LEN($A$2)-8),"",SUMIF(Table1[SHIFT NOMENCLATURE], $B3985, Table1[FVIC MOB]))</f>
        <v/>
      </c>
      <c r="L3985" s="1" t="str">
        <f>IF($A3985&gt;--RIGHT($A$2,LEN($A$2)-8),"",SUMIF(Table1[SHIFT NOMENCLATURE], $B3985, Table1[FVIC FIRE]))</f>
        <v/>
      </c>
      <c r="M3985" s="1" t="str">
        <f>IF($A3985&gt;--RIGHT($A$2,LEN($A$2)-8),"",SUMIF(Table1[SHIFT NOMENCLATURE], $B3985, Table1[FKIA]))</f>
        <v/>
      </c>
      <c r="N3985" s="1" t="str">
        <f>IF($A3985&gt;--RIGHT($A$2,LEN($A$2)-8),"",SUMIF(Table1[SHIFT NOMENCLATURE], $B3985, Table1[FWIA]))</f>
        <v/>
      </c>
      <c r="O3985" s="1" t="str">
        <f>IF($A3985&gt;--RIGHT($A$2,LEN($A$2)-8),"",SUMIF(Table1[SHIFT NOMENCLATURE], $B3985, Table1[DUSTWUN]))</f>
        <v/>
      </c>
    </row>
    <row r="3986" spans="1:15" x14ac:dyDescent="0.25">
      <c r="A3986" s="1" t="str">
        <f t="shared" si="124"/>
        <v/>
      </c>
      <c r="B3986" t="str">
        <f t="shared" si="125"/>
        <v/>
      </c>
      <c r="C3986" s="1" t="str">
        <f>IF($A3986&gt;--RIGHT($A$2,LEN($A$2)-8),"",COUNTIF(Table1[SHIFT NOMENCLATURE],$B3986))</f>
        <v/>
      </c>
      <c r="D3986" s="1" t="str">
        <f>IF($A3986&gt;--RIGHT($A$2,LEN($A$2)-8),"",SUMIF(Table1[SHIFT NOMENCLATURE], $B3986, Table1[EVIC KILL]))</f>
        <v/>
      </c>
      <c r="E3986" s="1" t="str">
        <f>IF($A3986&gt;--RIGHT($A$2,LEN($A$2)-8),"",SUMIF(Table1[SHIFT NOMENCLATURE], $B3986, Table1[EVIC MOB]))</f>
        <v/>
      </c>
      <c r="F3986" s="1" t="str">
        <f>IF($A3986&gt;--RIGHT($A$2,LEN($A$2)-8),"",SUMIF(Table1[SHIFT NOMENCLATURE], $B3986, Table1[EVIC FIRE]))</f>
        <v/>
      </c>
      <c r="G3986" s="1" t="str">
        <f>IF($A3986&gt;--RIGHT($A$2,LEN($A$2)-8),"",SUMIF(Table1[SHIFT NOMENCLATURE], $B3986, Table1[EKIA]))</f>
        <v/>
      </c>
      <c r="H3986" s="1" t="str">
        <f>IF($A3986&gt;--RIGHT($A$2,LEN($A$2)-8),"",SUMIF(Table1[SHIFT NOMENCLATURE], $B3986, Table1[EWIA]))</f>
        <v/>
      </c>
      <c r="I3986" s="1" t="str">
        <f>IF($A3986&gt;--RIGHT($A$2,LEN($A$2)-8),"",SUMIF(Table1[SHIFT NOMENCLATURE], $B3986, Table1[EPW]))</f>
        <v/>
      </c>
      <c r="J3986" s="1" t="str">
        <f>IF($A3986&gt;--RIGHT($A$2,LEN($A$2)-8),"",SUMIF(Table1[SHIFT NOMENCLATURE], $B3986, Table1[FVIC KILL]))</f>
        <v/>
      </c>
      <c r="K3986" s="1" t="str">
        <f>IF($A3986&gt;--RIGHT($A$2,LEN($A$2)-8),"",SUMIF(Table1[SHIFT NOMENCLATURE], $B3986, Table1[FVIC MOB]))</f>
        <v/>
      </c>
      <c r="L3986" s="1" t="str">
        <f>IF($A3986&gt;--RIGHT($A$2,LEN($A$2)-8),"",SUMIF(Table1[SHIFT NOMENCLATURE], $B3986, Table1[FVIC FIRE]))</f>
        <v/>
      </c>
      <c r="M3986" s="1" t="str">
        <f>IF($A3986&gt;--RIGHT($A$2,LEN($A$2)-8),"",SUMIF(Table1[SHIFT NOMENCLATURE], $B3986, Table1[FKIA]))</f>
        <v/>
      </c>
      <c r="N3986" s="1" t="str">
        <f>IF($A3986&gt;--RIGHT($A$2,LEN($A$2)-8),"",SUMIF(Table1[SHIFT NOMENCLATURE], $B3986, Table1[FWIA]))</f>
        <v/>
      </c>
      <c r="O3986" s="1" t="str">
        <f>IF($A3986&gt;--RIGHT($A$2,LEN($A$2)-8),"",SUMIF(Table1[SHIFT NOMENCLATURE], $B3986, Table1[DUSTWUN]))</f>
        <v/>
      </c>
    </row>
    <row r="3987" spans="1:15" x14ac:dyDescent="0.25">
      <c r="A3987" s="1" t="str">
        <f t="shared" si="124"/>
        <v/>
      </c>
      <c r="B3987" t="str">
        <f t="shared" si="125"/>
        <v/>
      </c>
      <c r="C3987" s="1" t="str">
        <f>IF($A3987&gt;--RIGHT($A$2,LEN($A$2)-8),"",COUNTIF(Table1[SHIFT NOMENCLATURE],$B3987))</f>
        <v/>
      </c>
      <c r="D3987" s="1" t="str">
        <f>IF($A3987&gt;--RIGHT($A$2,LEN($A$2)-8),"",SUMIF(Table1[SHIFT NOMENCLATURE], $B3987, Table1[EVIC KILL]))</f>
        <v/>
      </c>
      <c r="E3987" s="1" t="str">
        <f>IF($A3987&gt;--RIGHT($A$2,LEN($A$2)-8),"",SUMIF(Table1[SHIFT NOMENCLATURE], $B3987, Table1[EVIC MOB]))</f>
        <v/>
      </c>
      <c r="F3987" s="1" t="str">
        <f>IF($A3987&gt;--RIGHT($A$2,LEN($A$2)-8),"",SUMIF(Table1[SHIFT NOMENCLATURE], $B3987, Table1[EVIC FIRE]))</f>
        <v/>
      </c>
      <c r="G3987" s="1" t="str">
        <f>IF($A3987&gt;--RIGHT($A$2,LEN($A$2)-8),"",SUMIF(Table1[SHIFT NOMENCLATURE], $B3987, Table1[EKIA]))</f>
        <v/>
      </c>
      <c r="H3987" s="1" t="str">
        <f>IF($A3987&gt;--RIGHT($A$2,LEN($A$2)-8),"",SUMIF(Table1[SHIFT NOMENCLATURE], $B3987, Table1[EWIA]))</f>
        <v/>
      </c>
      <c r="I3987" s="1" t="str">
        <f>IF($A3987&gt;--RIGHT($A$2,LEN($A$2)-8),"",SUMIF(Table1[SHIFT NOMENCLATURE], $B3987, Table1[EPW]))</f>
        <v/>
      </c>
      <c r="J3987" s="1" t="str">
        <f>IF($A3987&gt;--RIGHT($A$2,LEN($A$2)-8),"",SUMIF(Table1[SHIFT NOMENCLATURE], $B3987, Table1[FVIC KILL]))</f>
        <v/>
      </c>
      <c r="K3987" s="1" t="str">
        <f>IF($A3987&gt;--RIGHT($A$2,LEN($A$2)-8),"",SUMIF(Table1[SHIFT NOMENCLATURE], $B3987, Table1[FVIC MOB]))</f>
        <v/>
      </c>
      <c r="L3987" s="1" t="str">
        <f>IF($A3987&gt;--RIGHT($A$2,LEN($A$2)-8),"",SUMIF(Table1[SHIFT NOMENCLATURE], $B3987, Table1[FVIC FIRE]))</f>
        <v/>
      </c>
      <c r="M3987" s="1" t="str">
        <f>IF($A3987&gt;--RIGHT($A$2,LEN($A$2)-8),"",SUMIF(Table1[SHIFT NOMENCLATURE], $B3987, Table1[FKIA]))</f>
        <v/>
      </c>
      <c r="N3987" s="1" t="str">
        <f>IF($A3987&gt;--RIGHT($A$2,LEN($A$2)-8),"",SUMIF(Table1[SHIFT NOMENCLATURE], $B3987, Table1[FWIA]))</f>
        <v/>
      </c>
      <c r="O3987" s="1" t="str">
        <f>IF($A3987&gt;--RIGHT($A$2,LEN($A$2)-8),"",SUMIF(Table1[SHIFT NOMENCLATURE], $B3987, Table1[DUSTWUN]))</f>
        <v/>
      </c>
    </row>
    <row r="3988" spans="1:15" x14ac:dyDescent="0.25">
      <c r="A3988" s="1" t="str">
        <f t="shared" si="124"/>
        <v/>
      </c>
      <c r="B3988" t="str">
        <f t="shared" si="125"/>
        <v/>
      </c>
      <c r="C3988" s="1" t="str">
        <f>IF($A3988&gt;--RIGHT($A$2,LEN($A$2)-8),"",COUNTIF(Table1[SHIFT NOMENCLATURE],$B3988))</f>
        <v/>
      </c>
      <c r="D3988" s="1" t="str">
        <f>IF($A3988&gt;--RIGHT($A$2,LEN($A$2)-8),"",SUMIF(Table1[SHIFT NOMENCLATURE], $B3988, Table1[EVIC KILL]))</f>
        <v/>
      </c>
      <c r="E3988" s="1" t="str">
        <f>IF($A3988&gt;--RIGHT($A$2,LEN($A$2)-8),"",SUMIF(Table1[SHIFT NOMENCLATURE], $B3988, Table1[EVIC MOB]))</f>
        <v/>
      </c>
      <c r="F3988" s="1" t="str">
        <f>IF($A3988&gt;--RIGHT($A$2,LEN($A$2)-8),"",SUMIF(Table1[SHIFT NOMENCLATURE], $B3988, Table1[EVIC FIRE]))</f>
        <v/>
      </c>
      <c r="G3988" s="1" t="str">
        <f>IF($A3988&gt;--RIGHT($A$2,LEN($A$2)-8),"",SUMIF(Table1[SHIFT NOMENCLATURE], $B3988, Table1[EKIA]))</f>
        <v/>
      </c>
      <c r="H3988" s="1" t="str">
        <f>IF($A3988&gt;--RIGHT($A$2,LEN($A$2)-8),"",SUMIF(Table1[SHIFT NOMENCLATURE], $B3988, Table1[EWIA]))</f>
        <v/>
      </c>
      <c r="I3988" s="1" t="str">
        <f>IF($A3988&gt;--RIGHT($A$2,LEN($A$2)-8),"",SUMIF(Table1[SHIFT NOMENCLATURE], $B3988, Table1[EPW]))</f>
        <v/>
      </c>
      <c r="J3988" s="1" t="str">
        <f>IF($A3988&gt;--RIGHT($A$2,LEN($A$2)-8),"",SUMIF(Table1[SHIFT NOMENCLATURE], $B3988, Table1[FVIC KILL]))</f>
        <v/>
      </c>
      <c r="K3988" s="1" t="str">
        <f>IF($A3988&gt;--RIGHT($A$2,LEN($A$2)-8),"",SUMIF(Table1[SHIFT NOMENCLATURE], $B3988, Table1[FVIC MOB]))</f>
        <v/>
      </c>
      <c r="L3988" s="1" t="str">
        <f>IF($A3988&gt;--RIGHT($A$2,LEN($A$2)-8),"",SUMIF(Table1[SHIFT NOMENCLATURE], $B3988, Table1[FVIC FIRE]))</f>
        <v/>
      </c>
      <c r="M3988" s="1" t="str">
        <f>IF($A3988&gt;--RIGHT($A$2,LEN($A$2)-8),"",SUMIF(Table1[SHIFT NOMENCLATURE], $B3988, Table1[FKIA]))</f>
        <v/>
      </c>
      <c r="N3988" s="1" t="str">
        <f>IF($A3988&gt;--RIGHT($A$2,LEN($A$2)-8),"",SUMIF(Table1[SHIFT NOMENCLATURE], $B3988, Table1[FWIA]))</f>
        <v/>
      </c>
      <c r="O3988" s="1" t="str">
        <f>IF($A3988&gt;--RIGHT($A$2,LEN($A$2)-8),"",SUMIF(Table1[SHIFT NOMENCLATURE], $B3988, Table1[DUSTWUN]))</f>
        <v/>
      </c>
    </row>
    <row r="3989" spans="1:15" x14ac:dyDescent="0.25">
      <c r="A3989" s="1" t="str">
        <f t="shared" si="124"/>
        <v/>
      </c>
      <c r="B3989" t="str">
        <f t="shared" si="125"/>
        <v/>
      </c>
      <c r="C3989" s="1" t="str">
        <f>IF($A3989&gt;--RIGHT($A$2,LEN($A$2)-8),"",COUNTIF(Table1[SHIFT NOMENCLATURE],$B3989))</f>
        <v/>
      </c>
      <c r="D3989" s="1" t="str">
        <f>IF($A3989&gt;--RIGHT($A$2,LEN($A$2)-8),"",SUMIF(Table1[SHIFT NOMENCLATURE], $B3989, Table1[EVIC KILL]))</f>
        <v/>
      </c>
      <c r="E3989" s="1" t="str">
        <f>IF($A3989&gt;--RIGHT($A$2,LEN($A$2)-8),"",SUMIF(Table1[SHIFT NOMENCLATURE], $B3989, Table1[EVIC MOB]))</f>
        <v/>
      </c>
      <c r="F3989" s="1" t="str">
        <f>IF($A3989&gt;--RIGHT($A$2,LEN($A$2)-8),"",SUMIF(Table1[SHIFT NOMENCLATURE], $B3989, Table1[EVIC FIRE]))</f>
        <v/>
      </c>
      <c r="G3989" s="1" t="str">
        <f>IF($A3989&gt;--RIGHT($A$2,LEN($A$2)-8),"",SUMIF(Table1[SHIFT NOMENCLATURE], $B3989, Table1[EKIA]))</f>
        <v/>
      </c>
      <c r="H3989" s="1" t="str">
        <f>IF($A3989&gt;--RIGHT($A$2,LEN($A$2)-8),"",SUMIF(Table1[SHIFT NOMENCLATURE], $B3989, Table1[EWIA]))</f>
        <v/>
      </c>
      <c r="I3989" s="1" t="str">
        <f>IF($A3989&gt;--RIGHT($A$2,LEN($A$2)-8),"",SUMIF(Table1[SHIFT NOMENCLATURE], $B3989, Table1[EPW]))</f>
        <v/>
      </c>
      <c r="J3989" s="1" t="str">
        <f>IF($A3989&gt;--RIGHT($A$2,LEN($A$2)-8),"",SUMIF(Table1[SHIFT NOMENCLATURE], $B3989, Table1[FVIC KILL]))</f>
        <v/>
      </c>
      <c r="K3989" s="1" t="str">
        <f>IF($A3989&gt;--RIGHT($A$2,LEN($A$2)-8),"",SUMIF(Table1[SHIFT NOMENCLATURE], $B3989, Table1[FVIC MOB]))</f>
        <v/>
      </c>
      <c r="L3989" s="1" t="str">
        <f>IF($A3989&gt;--RIGHT($A$2,LEN($A$2)-8),"",SUMIF(Table1[SHIFT NOMENCLATURE], $B3989, Table1[FVIC FIRE]))</f>
        <v/>
      </c>
      <c r="M3989" s="1" t="str">
        <f>IF($A3989&gt;--RIGHT($A$2,LEN($A$2)-8),"",SUMIF(Table1[SHIFT NOMENCLATURE], $B3989, Table1[FKIA]))</f>
        <v/>
      </c>
      <c r="N3989" s="1" t="str">
        <f>IF($A3989&gt;--RIGHT($A$2,LEN($A$2)-8),"",SUMIF(Table1[SHIFT NOMENCLATURE], $B3989, Table1[FWIA]))</f>
        <v/>
      </c>
      <c r="O3989" s="1" t="str">
        <f>IF($A3989&gt;--RIGHT($A$2,LEN($A$2)-8),"",SUMIF(Table1[SHIFT NOMENCLATURE], $B3989, Table1[DUSTWUN]))</f>
        <v/>
      </c>
    </row>
    <row r="3990" spans="1:15" x14ac:dyDescent="0.25">
      <c r="A3990" s="1" t="str">
        <f t="shared" si="124"/>
        <v/>
      </c>
      <c r="B3990" t="str">
        <f t="shared" si="125"/>
        <v/>
      </c>
      <c r="C3990" s="1" t="str">
        <f>IF($A3990&gt;--RIGHT($A$2,LEN($A$2)-8),"",COUNTIF(Table1[SHIFT NOMENCLATURE],$B3990))</f>
        <v/>
      </c>
      <c r="D3990" s="1" t="str">
        <f>IF($A3990&gt;--RIGHT($A$2,LEN($A$2)-8),"",SUMIF(Table1[SHIFT NOMENCLATURE], $B3990, Table1[EVIC KILL]))</f>
        <v/>
      </c>
      <c r="E3990" s="1" t="str">
        <f>IF($A3990&gt;--RIGHT($A$2,LEN($A$2)-8),"",SUMIF(Table1[SHIFT NOMENCLATURE], $B3990, Table1[EVIC MOB]))</f>
        <v/>
      </c>
      <c r="F3990" s="1" t="str">
        <f>IF($A3990&gt;--RIGHT($A$2,LEN($A$2)-8),"",SUMIF(Table1[SHIFT NOMENCLATURE], $B3990, Table1[EVIC FIRE]))</f>
        <v/>
      </c>
      <c r="G3990" s="1" t="str">
        <f>IF($A3990&gt;--RIGHT($A$2,LEN($A$2)-8),"",SUMIF(Table1[SHIFT NOMENCLATURE], $B3990, Table1[EKIA]))</f>
        <v/>
      </c>
      <c r="H3990" s="1" t="str">
        <f>IF($A3990&gt;--RIGHT($A$2,LEN($A$2)-8),"",SUMIF(Table1[SHIFT NOMENCLATURE], $B3990, Table1[EWIA]))</f>
        <v/>
      </c>
      <c r="I3990" s="1" t="str">
        <f>IF($A3990&gt;--RIGHT($A$2,LEN($A$2)-8),"",SUMIF(Table1[SHIFT NOMENCLATURE], $B3990, Table1[EPW]))</f>
        <v/>
      </c>
      <c r="J3990" s="1" t="str">
        <f>IF($A3990&gt;--RIGHT($A$2,LEN($A$2)-8),"",SUMIF(Table1[SHIFT NOMENCLATURE], $B3990, Table1[FVIC KILL]))</f>
        <v/>
      </c>
      <c r="K3990" s="1" t="str">
        <f>IF($A3990&gt;--RIGHT($A$2,LEN($A$2)-8),"",SUMIF(Table1[SHIFT NOMENCLATURE], $B3990, Table1[FVIC MOB]))</f>
        <v/>
      </c>
      <c r="L3990" s="1" t="str">
        <f>IF($A3990&gt;--RIGHT($A$2,LEN($A$2)-8),"",SUMIF(Table1[SHIFT NOMENCLATURE], $B3990, Table1[FVIC FIRE]))</f>
        <v/>
      </c>
      <c r="M3990" s="1" t="str">
        <f>IF($A3990&gt;--RIGHT($A$2,LEN($A$2)-8),"",SUMIF(Table1[SHIFT NOMENCLATURE], $B3990, Table1[FKIA]))</f>
        <v/>
      </c>
      <c r="N3990" s="1" t="str">
        <f>IF($A3990&gt;--RIGHT($A$2,LEN($A$2)-8),"",SUMIF(Table1[SHIFT NOMENCLATURE], $B3990, Table1[FWIA]))</f>
        <v/>
      </c>
      <c r="O3990" s="1" t="str">
        <f>IF($A3990&gt;--RIGHT($A$2,LEN($A$2)-8),"",SUMIF(Table1[SHIFT NOMENCLATURE], $B3990, Table1[DUSTWUN]))</f>
        <v/>
      </c>
    </row>
    <row r="3991" spans="1:15" x14ac:dyDescent="0.25">
      <c r="A3991" s="1" t="str">
        <f t="shared" si="124"/>
        <v/>
      </c>
      <c r="B3991" t="str">
        <f t="shared" si="125"/>
        <v/>
      </c>
      <c r="C3991" s="1" t="str">
        <f>IF($A3991&gt;--RIGHT($A$2,LEN($A$2)-8),"",COUNTIF(Table1[SHIFT NOMENCLATURE],$B3991))</f>
        <v/>
      </c>
      <c r="D3991" s="1" t="str">
        <f>IF($A3991&gt;--RIGHT($A$2,LEN($A$2)-8),"",SUMIF(Table1[SHIFT NOMENCLATURE], $B3991, Table1[EVIC KILL]))</f>
        <v/>
      </c>
      <c r="E3991" s="1" t="str">
        <f>IF($A3991&gt;--RIGHT($A$2,LEN($A$2)-8),"",SUMIF(Table1[SHIFT NOMENCLATURE], $B3991, Table1[EVIC MOB]))</f>
        <v/>
      </c>
      <c r="F3991" s="1" t="str">
        <f>IF($A3991&gt;--RIGHT($A$2,LEN($A$2)-8),"",SUMIF(Table1[SHIFT NOMENCLATURE], $B3991, Table1[EVIC FIRE]))</f>
        <v/>
      </c>
      <c r="G3991" s="1" t="str">
        <f>IF($A3991&gt;--RIGHT($A$2,LEN($A$2)-8),"",SUMIF(Table1[SHIFT NOMENCLATURE], $B3991, Table1[EKIA]))</f>
        <v/>
      </c>
      <c r="H3991" s="1" t="str">
        <f>IF($A3991&gt;--RIGHT($A$2,LEN($A$2)-8),"",SUMIF(Table1[SHIFT NOMENCLATURE], $B3991, Table1[EWIA]))</f>
        <v/>
      </c>
      <c r="I3991" s="1" t="str">
        <f>IF($A3991&gt;--RIGHT($A$2,LEN($A$2)-8),"",SUMIF(Table1[SHIFT NOMENCLATURE], $B3991, Table1[EPW]))</f>
        <v/>
      </c>
      <c r="J3991" s="1" t="str">
        <f>IF($A3991&gt;--RIGHT($A$2,LEN($A$2)-8),"",SUMIF(Table1[SHIFT NOMENCLATURE], $B3991, Table1[FVIC KILL]))</f>
        <v/>
      </c>
      <c r="K3991" s="1" t="str">
        <f>IF($A3991&gt;--RIGHT($A$2,LEN($A$2)-8),"",SUMIF(Table1[SHIFT NOMENCLATURE], $B3991, Table1[FVIC MOB]))</f>
        <v/>
      </c>
      <c r="L3991" s="1" t="str">
        <f>IF($A3991&gt;--RIGHT($A$2,LEN($A$2)-8),"",SUMIF(Table1[SHIFT NOMENCLATURE], $B3991, Table1[FVIC FIRE]))</f>
        <v/>
      </c>
      <c r="M3991" s="1" t="str">
        <f>IF($A3991&gt;--RIGHT($A$2,LEN($A$2)-8),"",SUMIF(Table1[SHIFT NOMENCLATURE], $B3991, Table1[FKIA]))</f>
        <v/>
      </c>
      <c r="N3991" s="1" t="str">
        <f>IF($A3991&gt;--RIGHT($A$2,LEN($A$2)-8),"",SUMIF(Table1[SHIFT NOMENCLATURE], $B3991, Table1[FWIA]))</f>
        <v/>
      </c>
      <c r="O3991" s="1" t="str">
        <f>IF($A3991&gt;--RIGHT($A$2,LEN($A$2)-8),"",SUMIF(Table1[SHIFT NOMENCLATURE], $B3991, Table1[DUSTWUN]))</f>
        <v/>
      </c>
    </row>
    <row r="3992" spans="1:15" x14ac:dyDescent="0.25">
      <c r="A3992" s="1" t="str">
        <f t="shared" si="124"/>
        <v/>
      </c>
      <c r="B3992" t="str">
        <f t="shared" si="125"/>
        <v/>
      </c>
      <c r="C3992" s="1" t="str">
        <f>IF($A3992&gt;--RIGHT($A$2,LEN($A$2)-8),"",COUNTIF(Table1[SHIFT NOMENCLATURE],$B3992))</f>
        <v/>
      </c>
      <c r="D3992" s="1" t="str">
        <f>IF($A3992&gt;--RIGHT($A$2,LEN($A$2)-8),"",SUMIF(Table1[SHIFT NOMENCLATURE], $B3992, Table1[EVIC KILL]))</f>
        <v/>
      </c>
      <c r="E3992" s="1" t="str">
        <f>IF($A3992&gt;--RIGHT($A$2,LEN($A$2)-8),"",SUMIF(Table1[SHIFT NOMENCLATURE], $B3992, Table1[EVIC MOB]))</f>
        <v/>
      </c>
      <c r="F3992" s="1" t="str">
        <f>IF($A3992&gt;--RIGHT($A$2,LEN($A$2)-8),"",SUMIF(Table1[SHIFT NOMENCLATURE], $B3992, Table1[EVIC FIRE]))</f>
        <v/>
      </c>
      <c r="G3992" s="1" t="str">
        <f>IF($A3992&gt;--RIGHT($A$2,LEN($A$2)-8),"",SUMIF(Table1[SHIFT NOMENCLATURE], $B3992, Table1[EKIA]))</f>
        <v/>
      </c>
      <c r="H3992" s="1" t="str">
        <f>IF($A3992&gt;--RIGHT($A$2,LEN($A$2)-8),"",SUMIF(Table1[SHIFT NOMENCLATURE], $B3992, Table1[EWIA]))</f>
        <v/>
      </c>
      <c r="I3992" s="1" t="str">
        <f>IF($A3992&gt;--RIGHT($A$2,LEN($A$2)-8),"",SUMIF(Table1[SHIFT NOMENCLATURE], $B3992, Table1[EPW]))</f>
        <v/>
      </c>
      <c r="J3992" s="1" t="str">
        <f>IF($A3992&gt;--RIGHT($A$2,LEN($A$2)-8),"",SUMIF(Table1[SHIFT NOMENCLATURE], $B3992, Table1[FVIC KILL]))</f>
        <v/>
      </c>
      <c r="K3992" s="1" t="str">
        <f>IF($A3992&gt;--RIGHT($A$2,LEN($A$2)-8),"",SUMIF(Table1[SHIFT NOMENCLATURE], $B3992, Table1[FVIC MOB]))</f>
        <v/>
      </c>
      <c r="L3992" s="1" t="str">
        <f>IF($A3992&gt;--RIGHT($A$2,LEN($A$2)-8),"",SUMIF(Table1[SHIFT NOMENCLATURE], $B3992, Table1[FVIC FIRE]))</f>
        <v/>
      </c>
      <c r="M3992" s="1" t="str">
        <f>IF($A3992&gt;--RIGHT($A$2,LEN($A$2)-8),"",SUMIF(Table1[SHIFT NOMENCLATURE], $B3992, Table1[FKIA]))</f>
        <v/>
      </c>
      <c r="N3992" s="1" t="str">
        <f>IF($A3992&gt;--RIGHT($A$2,LEN($A$2)-8),"",SUMIF(Table1[SHIFT NOMENCLATURE], $B3992, Table1[FWIA]))</f>
        <v/>
      </c>
      <c r="O3992" s="1" t="str">
        <f>IF($A3992&gt;--RIGHT($A$2,LEN($A$2)-8),"",SUMIF(Table1[SHIFT NOMENCLATURE], $B3992, Table1[DUSTWUN]))</f>
        <v/>
      </c>
    </row>
    <row r="3993" spans="1:15" x14ac:dyDescent="0.25">
      <c r="A3993" s="1" t="str">
        <f t="shared" si="124"/>
        <v/>
      </c>
      <c r="B3993" t="str">
        <f t="shared" si="125"/>
        <v/>
      </c>
      <c r="C3993" s="1" t="str">
        <f>IF($A3993&gt;--RIGHT($A$2,LEN($A$2)-8),"",COUNTIF(Table1[SHIFT NOMENCLATURE],$B3993))</f>
        <v/>
      </c>
      <c r="D3993" s="1" t="str">
        <f>IF($A3993&gt;--RIGHT($A$2,LEN($A$2)-8),"",SUMIF(Table1[SHIFT NOMENCLATURE], $B3993, Table1[EVIC KILL]))</f>
        <v/>
      </c>
      <c r="E3993" s="1" t="str">
        <f>IF($A3993&gt;--RIGHT($A$2,LEN($A$2)-8),"",SUMIF(Table1[SHIFT NOMENCLATURE], $B3993, Table1[EVIC MOB]))</f>
        <v/>
      </c>
      <c r="F3993" s="1" t="str">
        <f>IF($A3993&gt;--RIGHT($A$2,LEN($A$2)-8),"",SUMIF(Table1[SHIFT NOMENCLATURE], $B3993, Table1[EVIC FIRE]))</f>
        <v/>
      </c>
      <c r="G3993" s="1" t="str">
        <f>IF($A3993&gt;--RIGHT($A$2,LEN($A$2)-8),"",SUMIF(Table1[SHIFT NOMENCLATURE], $B3993, Table1[EKIA]))</f>
        <v/>
      </c>
      <c r="H3993" s="1" t="str">
        <f>IF($A3993&gt;--RIGHT($A$2,LEN($A$2)-8),"",SUMIF(Table1[SHIFT NOMENCLATURE], $B3993, Table1[EWIA]))</f>
        <v/>
      </c>
      <c r="I3993" s="1" t="str">
        <f>IF($A3993&gt;--RIGHT($A$2,LEN($A$2)-8),"",SUMIF(Table1[SHIFT NOMENCLATURE], $B3993, Table1[EPW]))</f>
        <v/>
      </c>
      <c r="J3993" s="1" t="str">
        <f>IF($A3993&gt;--RIGHT($A$2,LEN($A$2)-8),"",SUMIF(Table1[SHIFT NOMENCLATURE], $B3993, Table1[FVIC KILL]))</f>
        <v/>
      </c>
      <c r="K3993" s="1" t="str">
        <f>IF($A3993&gt;--RIGHT($A$2,LEN($A$2)-8),"",SUMIF(Table1[SHIFT NOMENCLATURE], $B3993, Table1[FVIC MOB]))</f>
        <v/>
      </c>
      <c r="L3993" s="1" t="str">
        <f>IF($A3993&gt;--RIGHT($A$2,LEN($A$2)-8),"",SUMIF(Table1[SHIFT NOMENCLATURE], $B3993, Table1[FVIC FIRE]))</f>
        <v/>
      </c>
      <c r="M3993" s="1" t="str">
        <f>IF($A3993&gt;--RIGHT($A$2,LEN($A$2)-8),"",SUMIF(Table1[SHIFT NOMENCLATURE], $B3993, Table1[FKIA]))</f>
        <v/>
      </c>
      <c r="N3993" s="1" t="str">
        <f>IF($A3993&gt;--RIGHT($A$2,LEN($A$2)-8),"",SUMIF(Table1[SHIFT NOMENCLATURE], $B3993, Table1[FWIA]))</f>
        <v/>
      </c>
      <c r="O3993" s="1" t="str">
        <f>IF($A3993&gt;--RIGHT($A$2,LEN($A$2)-8),"",SUMIF(Table1[SHIFT NOMENCLATURE], $B3993, Table1[DUSTWUN]))</f>
        <v/>
      </c>
    </row>
    <row r="3994" spans="1:15" x14ac:dyDescent="0.25">
      <c r="A3994" s="1" t="str">
        <f t="shared" si="124"/>
        <v/>
      </c>
      <c r="B3994" t="str">
        <f t="shared" si="125"/>
        <v/>
      </c>
      <c r="C3994" s="1" t="str">
        <f>IF($A3994&gt;--RIGHT($A$2,LEN($A$2)-8),"",COUNTIF(Table1[SHIFT NOMENCLATURE],$B3994))</f>
        <v/>
      </c>
      <c r="D3994" s="1" t="str">
        <f>IF($A3994&gt;--RIGHT($A$2,LEN($A$2)-8),"",SUMIF(Table1[SHIFT NOMENCLATURE], $B3994, Table1[EVIC KILL]))</f>
        <v/>
      </c>
      <c r="E3994" s="1" t="str">
        <f>IF($A3994&gt;--RIGHT($A$2,LEN($A$2)-8),"",SUMIF(Table1[SHIFT NOMENCLATURE], $B3994, Table1[EVIC MOB]))</f>
        <v/>
      </c>
      <c r="F3994" s="1" t="str">
        <f>IF($A3994&gt;--RIGHT($A$2,LEN($A$2)-8),"",SUMIF(Table1[SHIFT NOMENCLATURE], $B3994, Table1[EVIC FIRE]))</f>
        <v/>
      </c>
      <c r="G3994" s="1" t="str">
        <f>IF($A3994&gt;--RIGHT($A$2,LEN($A$2)-8),"",SUMIF(Table1[SHIFT NOMENCLATURE], $B3994, Table1[EKIA]))</f>
        <v/>
      </c>
      <c r="H3994" s="1" t="str">
        <f>IF($A3994&gt;--RIGHT($A$2,LEN($A$2)-8),"",SUMIF(Table1[SHIFT NOMENCLATURE], $B3994, Table1[EWIA]))</f>
        <v/>
      </c>
      <c r="I3994" s="1" t="str">
        <f>IF($A3994&gt;--RIGHT($A$2,LEN($A$2)-8),"",SUMIF(Table1[SHIFT NOMENCLATURE], $B3994, Table1[EPW]))</f>
        <v/>
      </c>
      <c r="J3994" s="1" t="str">
        <f>IF($A3994&gt;--RIGHT($A$2,LEN($A$2)-8),"",SUMIF(Table1[SHIFT NOMENCLATURE], $B3994, Table1[FVIC KILL]))</f>
        <v/>
      </c>
      <c r="K3994" s="1" t="str">
        <f>IF($A3994&gt;--RIGHT($A$2,LEN($A$2)-8),"",SUMIF(Table1[SHIFT NOMENCLATURE], $B3994, Table1[FVIC MOB]))</f>
        <v/>
      </c>
      <c r="L3994" s="1" t="str">
        <f>IF($A3994&gt;--RIGHT($A$2,LEN($A$2)-8),"",SUMIF(Table1[SHIFT NOMENCLATURE], $B3994, Table1[FVIC FIRE]))</f>
        <v/>
      </c>
      <c r="M3994" s="1" t="str">
        <f>IF($A3994&gt;--RIGHT($A$2,LEN($A$2)-8),"",SUMIF(Table1[SHIFT NOMENCLATURE], $B3994, Table1[FKIA]))</f>
        <v/>
      </c>
      <c r="N3994" s="1" t="str">
        <f>IF($A3994&gt;--RIGHT($A$2,LEN($A$2)-8),"",SUMIF(Table1[SHIFT NOMENCLATURE], $B3994, Table1[FWIA]))</f>
        <v/>
      </c>
      <c r="O3994" s="1" t="str">
        <f>IF($A3994&gt;--RIGHT($A$2,LEN($A$2)-8),"",SUMIF(Table1[SHIFT NOMENCLATURE], $B3994, Table1[DUSTWUN]))</f>
        <v/>
      </c>
    </row>
    <row r="3995" spans="1:15" x14ac:dyDescent="0.25">
      <c r="A3995" s="1" t="str">
        <f t="shared" si="124"/>
        <v/>
      </c>
      <c r="B3995" t="str">
        <f t="shared" si="125"/>
        <v/>
      </c>
      <c r="C3995" s="1" t="str">
        <f>IF($A3995&gt;--RIGHT($A$2,LEN($A$2)-8),"",COUNTIF(Table1[SHIFT NOMENCLATURE],$B3995))</f>
        <v/>
      </c>
      <c r="D3995" s="1" t="str">
        <f>IF($A3995&gt;--RIGHT($A$2,LEN($A$2)-8),"",SUMIF(Table1[SHIFT NOMENCLATURE], $B3995, Table1[EVIC KILL]))</f>
        <v/>
      </c>
      <c r="E3995" s="1" t="str">
        <f>IF($A3995&gt;--RIGHT($A$2,LEN($A$2)-8),"",SUMIF(Table1[SHIFT NOMENCLATURE], $B3995, Table1[EVIC MOB]))</f>
        <v/>
      </c>
      <c r="F3995" s="1" t="str">
        <f>IF($A3995&gt;--RIGHT($A$2,LEN($A$2)-8),"",SUMIF(Table1[SHIFT NOMENCLATURE], $B3995, Table1[EVIC FIRE]))</f>
        <v/>
      </c>
      <c r="G3995" s="1" t="str">
        <f>IF($A3995&gt;--RIGHT($A$2,LEN($A$2)-8),"",SUMIF(Table1[SHIFT NOMENCLATURE], $B3995, Table1[EKIA]))</f>
        <v/>
      </c>
      <c r="H3995" s="1" t="str">
        <f>IF($A3995&gt;--RIGHT($A$2,LEN($A$2)-8),"",SUMIF(Table1[SHIFT NOMENCLATURE], $B3995, Table1[EWIA]))</f>
        <v/>
      </c>
      <c r="I3995" s="1" t="str">
        <f>IF($A3995&gt;--RIGHT($A$2,LEN($A$2)-8),"",SUMIF(Table1[SHIFT NOMENCLATURE], $B3995, Table1[EPW]))</f>
        <v/>
      </c>
      <c r="J3995" s="1" t="str">
        <f>IF($A3995&gt;--RIGHT($A$2,LEN($A$2)-8),"",SUMIF(Table1[SHIFT NOMENCLATURE], $B3995, Table1[FVIC KILL]))</f>
        <v/>
      </c>
      <c r="K3995" s="1" t="str">
        <f>IF($A3995&gt;--RIGHT($A$2,LEN($A$2)-8),"",SUMIF(Table1[SHIFT NOMENCLATURE], $B3995, Table1[FVIC MOB]))</f>
        <v/>
      </c>
      <c r="L3995" s="1" t="str">
        <f>IF($A3995&gt;--RIGHT($A$2,LEN($A$2)-8),"",SUMIF(Table1[SHIFT NOMENCLATURE], $B3995, Table1[FVIC FIRE]))</f>
        <v/>
      </c>
      <c r="M3995" s="1" t="str">
        <f>IF($A3995&gt;--RIGHT($A$2,LEN($A$2)-8),"",SUMIF(Table1[SHIFT NOMENCLATURE], $B3995, Table1[FKIA]))</f>
        <v/>
      </c>
      <c r="N3995" s="1" t="str">
        <f>IF($A3995&gt;--RIGHT($A$2,LEN($A$2)-8),"",SUMIF(Table1[SHIFT NOMENCLATURE], $B3995, Table1[FWIA]))</f>
        <v/>
      </c>
      <c r="O3995" s="1" t="str">
        <f>IF($A3995&gt;--RIGHT($A$2,LEN($A$2)-8),"",SUMIF(Table1[SHIFT NOMENCLATURE], $B3995, Table1[DUSTWUN]))</f>
        <v/>
      </c>
    </row>
    <row r="3996" spans="1:15" x14ac:dyDescent="0.25">
      <c r="A3996" s="1" t="str">
        <f t="shared" si="124"/>
        <v/>
      </c>
      <c r="B3996" t="str">
        <f t="shared" si="125"/>
        <v/>
      </c>
      <c r="C3996" s="1" t="str">
        <f>IF($A3996&gt;--RIGHT($A$2,LEN($A$2)-8),"",COUNTIF(Table1[SHIFT NOMENCLATURE],$B3996))</f>
        <v/>
      </c>
      <c r="D3996" s="1" t="str">
        <f>IF($A3996&gt;--RIGHT($A$2,LEN($A$2)-8),"",SUMIF(Table1[SHIFT NOMENCLATURE], $B3996, Table1[EVIC KILL]))</f>
        <v/>
      </c>
      <c r="E3996" s="1" t="str">
        <f>IF($A3996&gt;--RIGHT($A$2,LEN($A$2)-8),"",SUMIF(Table1[SHIFT NOMENCLATURE], $B3996, Table1[EVIC MOB]))</f>
        <v/>
      </c>
      <c r="F3996" s="1" t="str">
        <f>IF($A3996&gt;--RIGHT($A$2,LEN($A$2)-8),"",SUMIF(Table1[SHIFT NOMENCLATURE], $B3996, Table1[EVIC FIRE]))</f>
        <v/>
      </c>
      <c r="G3996" s="1" t="str">
        <f>IF($A3996&gt;--RIGHT($A$2,LEN($A$2)-8),"",SUMIF(Table1[SHIFT NOMENCLATURE], $B3996, Table1[EKIA]))</f>
        <v/>
      </c>
      <c r="H3996" s="1" t="str">
        <f>IF($A3996&gt;--RIGHT($A$2,LEN($A$2)-8),"",SUMIF(Table1[SHIFT NOMENCLATURE], $B3996, Table1[EWIA]))</f>
        <v/>
      </c>
      <c r="I3996" s="1" t="str">
        <f>IF($A3996&gt;--RIGHT($A$2,LEN($A$2)-8),"",SUMIF(Table1[SHIFT NOMENCLATURE], $B3996, Table1[EPW]))</f>
        <v/>
      </c>
      <c r="J3996" s="1" t="str">
        <f>IF($A3996&gt;--RIGHT($A$2,LEN($A$2)-8),"",SUMIF(Table1[SHIFT NOMENCLATURE], $B3996, Table1[FVIC KILL]))</f>
        <v/>
      </c>
      <c r="K3996" s="1" t="str">
        <f>IF($A3996&gt;--RIGHT($A$2,LEN($A$2)-8),"",SUMIF(Table1[SHIFT NOMENCLATURE], $B3996, Table1[FVIC MOB]))</f>
        <v/>
      </c>
      <c r="L3996" s="1" t="str">
        <f>IF($A3996&gt;--RIGHT($A$2,LEN($A$2)-8),"",SUMIF(Table1[SHIFT NOMENCLATURE], $B3996, Table1[FVIC FIRE]))</f>
        <v/>
      </c>
      <c r="M3996" s="1" t="str">
        <f>IF($A3996&gt;--RIGHT($A$2,LEN($A$2)-8),"",SUMIF(Table1[SHIFT NOMENCLATURE], $B3996, Table1[FKIA]))</f>
        <v/>
      </c>
      <c r="N3996" s="1" t="str">
        <f>IF($A3996&gt;--RIGHT($A$2,LEN($A$2)-8),"",SUMIF(Table1[SHIFT NOMENCLATURE], $B3996, Table1[FWIA]))</f>
        <v/>
      </c>
      <c r="O3996" s="1" t="str">
        <f>IF($A3996&gt;--RIGHT($A$2,LEN($A$2)-8),"",SUMIF(Table1[SHIFT NOMENCLATURE], $B3996, Table1[DUSTWUN]))</f>
        <v/>
      </c>
    </row>
    <row r="3997" spans="1:15" x14ac:dyDescent="0.25">
      <c r="A3997" s="1" t="str">
        <f t="shared" si="124"/>
        <v/>
      </c>
      <c r="B3997" t="str">
        <f t="shared" si="125"/>
        <v/>
      </c>
      <c r="C3997" s="1" t="str">
        <f>IF($A3997&gt;--RIGHT($A$2,LEN($A$2)-8),"",COUNTIF(Table1[SHIFT NOMENCLATURE],$B3997))</f>
        <v/>
      </c>
      <c r="D3997" s="1" t="str">
        <f>IF($A3997&gt;--RIGHT($A$2,LEN($A$2)-8),"",SUMIF(Table1[SHIFT NOMENCLATURE], $B3997, Table1[EVIC KILL]))</f>
        <v/>
      </c>
      <c r="E3997" s="1" t="str">
        <f>IF($A3997&gt;--RIGHT($A$2,LEN($A$2)-8),"",SUMIF(Table1[SHIFT NOMENCLATURE], $B3997, Table1[EVIC MOB]))</f>
        <v/>
      </c>
      <c r="F3997" s="1" t="str">
        <f>IF($A3997&gt;--RIGHT($A$2,LEN($A$2)-8),"",SUMIF(Table1[SHIFT NOMENCLATURE], $B3997, Table1[EVIC FIRE]))</f>
        <v/>
      </c>
      <c r="G3997" s="1" t="str">
        <f>IF($A3997&gt;--RIGHT($A$2,LEN($A$2)-8),"",SUMIF(Table1[SHIFT NOMENCLATURE], $B3997, Table1[EKIA]))</f>
        <v/>
      </c>
      <c r="H3997" s="1" t="str">
        <f>IF($A3997&gt;--RIGHT($A$2,LEN($A$2)-8),"",SUMIF(Table1[SHIFT NOMENCLATURE], $B3997, Table1[EWIA]))</f>
        <v/>
      </c>
      <c r="I3997" s="1" t="str">
        <f>IF($A3997&gt;--RIGHT($A$2,LEN($A$2)-8),"",SUMIF(Table1[SHIFT NOMENCLATURE], $B3997, Table1[EPW]))</f>
        <v/>
      </c>
      <c r="J3997" s="1" t="str">
        <f>IF($A3997&gt;--RIGHT($A$2,LEN($A$2)-8),"",SUMIF(Table1[SHIFT NOMENCLATURE], $B3997, Table1[FVIC KILL]))</f>
        <v/>
      </c>
      <c r="K3997" s="1" t="str">
        <f>IF($A3997&gt;--RIGHT($A$2,LEN($A$2)-8),"",SUMIF(Table1[SHIFT NOMENCLATURE], $B3997, Table1[FVIC MOB]))</f>
        <v/>
      </c>
      <c r="L3997" s="1" t="str">
        <f>IF($A3997&gt;--RIGHT($A$2,LEN($A$2)-8),"",SUMIF(Table1[SHIFT NOMENCLATURE], $B3997, Table1[FVIC FIRE]))</f>
        <v/>
      </c>
      <c r="M3997" s="1" t="str">
        <f>IF($A3997&gt;--RIGHT($A$2,LEN($A$2)-8),"",SUMIF(Table1[SHIFT NOMENCLATURE], $B3997, Table1[FKIA]))</f>
        <v/>
      </c>
      <c r="N3997" s="1" t="str">
        <f>IF($A3997&gt;--RIGHT($A$2,LEN($A$2)-8),"",SUMIF(Table1[SHIFT NOMENCLATURE], $B3997, Table1[FWIA]))</f>
        <v/>
      </c>
      <c r="O3997" s="1" t="str">
        <f>IF($A3997&gt;--RIGHT($A$2,LEN($A$2)-8),"",SUMIF(Table1[SHIFT NOMENCLATURE], $B3997, Table1[DUSTWUN]))</f>
        <v/>
      </c>
    </row>
    <row r="3998" spans="1:15" x14ac:dyDescent="0.25">
      <c r="A3998" s="1" t="str">
        <f t="shared" si="124"/>
        <v/>
      </c>
      <c r="B3998" t="str">
        <f t="shared" si="125"/>
        <v/>
      </c>
      <c r="C3998" s="1" t="str">
        <f>IF($A3998&gt;--RIGHT($A$2,LEN($A$2)-8),"",COUNTIF(Table1[SHIFT NOMENCLATURE],$B3998))</f>
        <v/>
      </c>
      <c r="D3998" s="1" t="str">
        <f>IF($A3998&gt;--RIGHT($A$2,LEN($A$2)-8),"",SUMIF(Table1[SHIFT NOMENCLATURE], $B3998, Table1[EVIC KILL]))</f>
        <v/>
      </c>
      <c r="E3998" s="1" t="str">
        <f>IF($A3998&gt;--RIGHT($A$2,LEN($A$2)-8),"",SUMIF(Table1[SHIFT NOMENCLATURE], $B3998, Table1[EVIC MOB]))</f>
        <v/>
      </c>
      <c r="F3998" s="1" t="str">
        <f>IF($A3998&gt;--RIGHT($A$2,LEN($A$2)-8),"",SUMIF(Table1[SHIFT NOMENCLATURE], $B3998, Table1[EVIC FIRE]))</f>
        <v/>
      </c>
      <c r="G3998" s="1" t="str">
        <f>IF($A3998&gt;--RIGHT($A$2,LEN($A$2)-8),"",SUMIF(Table1[SHIFT NOMENCLATURE], $B3998, Table1[EKIA]))</f>
        <v/>
      </c>
      <c r="H3998" s="1" t="str">
        <f>IF($A3998&gt;--RIGHT($A$2,LEN($A$2)-8),"",SUMIF(Table1[SHIFT NOMENCLATURE], $B3998, Table1[EWIA]))</f>
        <v/>
      </c>
      <c r="I3998" s="1" t="str">
        <f>IF($A3998&gt;--RIGHT($A$2,LEN($A$2)-8),"",SUMIF(Table1[SHIFT NOMENCLATURE], $B3998, Table1[EPW]))</f>
        <v/>
      </c>
      <c r="J3998" s="1" t="str">
        <f>IF($A3998&gt;--RIGHT($A$2,LEN($A$2)-8),"",SUMIF(Table1[SHIFT NOMENCLATURE], $B3998, Table1[FVIC KILL]))</f>
        <v/>
      </c>
      <c r="K3998" s="1" t="str">
        <f>IF($A3998&gt;--RIGHT($A$2,LEN($A$2)-8),"",SUMIF(Table1[SHIFT NOMENCLATURE], $B3998, Table1[FVIC MOB]))</f>
        <v/>
      </c>
      <c r="L3998" s="1" t="str">
        <f>IF($A3998&gt;--RIGHT($A$2,LEN($A$2)-8),"",SUMIF(Table1[SHIFT NOMENCLATURE], $B3998, Table1[FVIC FIRE]))</f>
        <v/>
      </c>
      <c r="M3998" s="1" t="str">
        <f>IF($A3998&gt;--RIGHT($A$2,LEN($A$2)-8),"",SUMIF(Table1[SHIFT NOMENCLATURE], $B3998, Table1[FKIA]))</f>
        <v/>
      </c>
      <c r="N3998" s="1" t="str">
        <f>IF($A3998&gt;--RIGHT($A$2,LEN($A$2)-8),"",SUMIF(Table1[SHIFT NOMENCLATURE], $B3998, Table1[FWIA]))</f>
        <v/>
      </c>
      <c r="O3998" s="1" t="str">
        <f>IF($A3998&gt;--RIGHT($A$2,LEN($A$2)-8),"",SUMIF(Table1[SHIFT NOMENCLATURE], $B3998, Table1[DUSTWUN]))</f>
        <v/>
      </c>
    </row>
    <row r="3999" spans="1:15" x14ac:dyDescent="0.25">
      <c r="A3999" s="1" t="str">
        <f t="shared" si="124"/>
        <v/>
      </c>
      <c r="B3999" t="str">
        <f t="shared" si="125"/>
        <v/>
      </c>
      <c r="C3999" s="1" t="str">
        <f>IF($A3999&gt;--RIGHT($A$2,LEN($A$2)-8),"",COUNTIF(Table1[SHIFT NOMENCLATURE],$B3999))</f>
        <v/>
      </c>
      <c r="D3999" s="1" t="str">
        <f>IF($A3999&gt;--RIGHT($A$2,LEN($A$2)-8),"",SUMIF(Table1[SHIFT NOMENCLATURE], $B3999, Table1[EVIC KILL]))</f>
        <v/>
      </c>
      <c r="E3999" s="1" t="str">
        <f>IF($A3999&gt;--RIGHT($A$2,LEN($A$2)-8),"",SUMIF(Table1[SHIFT NOMENCLATURE], $B3999, Table1[EVIC MOB]))</f>
        <v/>
      </c>
      <c r="F3999" s="1" t="str">
        <f>IF($A3999&gt;--RIGHT($A$2,LEN($A$2)-8),"",SUMIF(Table1[SHIFT NOMENCLATURE], $B3999, Table1[EVIC FIRE]))</f>
        <v/>
      </c>
      <c r="G3999" s="1" t="str">
        <f>IF($A3999&gt;--RIGHT($A$2,LEN($A$2)-8),"",SUMIF(Table1[SHIFT NOMENCLATURE], $B3999, Table1[EKIA]))</f>
        <v/>
      </c>
      <c r="H3999" s="1" t="str">
        <f>IF($A3999&gt;--RIGHT($A$2,LEN($A$2)-8),"",SUMIF(Table1[SHIFT NOMENCLATURE], $B3999, Table1[EWIA]))</f>
        <v/>
      </c>
      <c r="I3999" s="1" t="str">
        <f>IF($A3999&gt;--RIGHT($A$2,LEN($A$2)-8),"",SUMIF(Table1[SHIFT NOMENCLATURE], $B3999, Table1[EPW]))</f>
        <v/>
      </c>
      <c r="J3999" s="1" t="str">
        <f>IF($A3999&gt;--RIGHT($A$2,LEN($A$2)-8),"",SUMIF(Table1[SHIFT NOMENCLATURE], $B3999, Table1[FVIC KILL]))</f>
        <v/>
      </c>
      <c r="K3999" s="1" t="str">
        <f>IF($A3999&gt;--RIGHT($A$2,LEN($A$2)-8),"",SUMIF(Table1[SHIFT NOMENCLATURE], $B3999, Table1[FVIC MOB]))</f>
        <v/>
      </c>
      <c r="L3999" s="1" t="str">
        <f>IF($A3999&gt;--RIGHT($A$2,LEN($A$2)-8),"",SUMIF(Table1[SHIFT NOMENCLATURE], $B3999, Table1[FVIC FIRE]))</f>
        <v/>
      </c>
      <c r="M3999" s="1" t="str">
        <f>IF($A3999&gt;--RIGHT($A$2,LEN($A$2)-8),"",SUMIF(Table1[SHIFT NOMENCLATURE], $B3999, Table1[FKIA]))</f>
        <v/>
      </c>
      <c r="N3999" s="1" t="str">
        <f>IF($A3999&gt;--RIGHT($A$2,LEN($A$2)-8),"",SUMIF(Table1[SHIFT NOMENCLATURE], $B3999, Table1[FWIA]))</f>
        <v/>
      </c>
      <c r="O3999" s="1" t="str">
        <f>IF($A3999&gt;--RIGHT($A$2,LEN($A$2)-8),"",SUMIF(Table1[SHIFT NOMENCLATURE], $B3999, Table1[DUSTWUN]))</f>
        <v/>
      </c>
    </row>
    <row r="4000" spans="1:15" x14ac:dyDescent="0.25">
      <c r="A4000" s="1" t="str">
        <f t="shared" si="124"/>
        <v/>
      </c>
      <c r="B4000" t="str">
        <f t="shared" si="125"/>
        <v/>
      </c>
      <c r="C4000" s="1" t="str">
        <f>IF($A4000&gt;--RIGHT($A$2,LEN($A$2)-8),"",COUNTIF(Table1[SHIFT NOMENCLATURE],$B4000))</f>
        <v/>
      </c>
      <c r="D4000" s="1" t="str">
        <f>IF($A4000&gt;--RIGHT($A$2,LEN($A$2)-8),"",SUMIF(Table1[SHIFT NOMENCLATURE], $B4000, Table1[EVIC KILL]))</f>
        <v/>
      </c>
      <c r="E4000" s="1" t="str">
        <f>IF($A4000&gt;--RIGHT($A$2,LEN($A$2)-8),"",SUMIF(Table1[SHIFT NOMENCLATURE], $B4000, Table1[EVIC MOB]))</f>
        <v/>
      </c>
      <c r="F4000" s="1" t="str">
        <f>IF($A4000&gt;--RIGHT($A$2,LEN($A$2)-8),"",SUMIF(Table1[SHIFT NOMENCLATURE], $B4000, Table1[EVIC FIRE]))</f>
        <v/>
      </c>
      <c r="G4000" s="1" t="str">
        <f>IF($A4000&gt;--RIGHT($A$2,LEN($A$2)-8),"",SUMIF(Table1[SHIFT NOMENCLATURE], $B4000, Table1[EKIA]))</f>
        <v/>
      </c>
      <c r="H4000" s="1" t="str">
        <f>IF($A4000&gt;--RIGHT($A$2,LEN($A$2)-8),"",SUMIF(Table1[SHIFT NOMENCLATURE], $B4000, Table1[EWIA]))</f>
        <v/>
      </c>
      <c r="I4000" s="1" t="str">
        <f>IF($A4000&gt;--RIGHT($A$2,LEN($A$2)-8),"",SUMIF(Table1[SHIFT NOMENCLATURE], $B4000, Table1[EPW]))</f>
        <v/>
      </c>
      <c r="J4000" s="1" t="str">
        <f>IF($A4000&gt;--RIGHT($A$2,LEN($A$2)-8),"",SUMIF(Table1[SHIFT NOMENCLATURE], $B4000, Table1[FVIC KILL]))</f>
        <v/>
      </c>
      <c r="K4000" s="1" t="str">
        <f>IF($A4000&gt;--RIGHT($A$2,LEN($A$2)-8),"",SUMIF(Table1[SHIFT NOMENCLATURE], $B4000, Table1[FVIC MOB]))</f>
        <v/>
      </c>
      <c r="L4000" s="1" t="str">
        <f>IF($A4000&gt;--RIGHT($A$2,LEN($A$2)-8),"",SUMIF(Table1[SHIFT NOMENCLATURE], $B4000, Table1[FVIC FIRE]))</f>
        <v/>
      </c>
      <c r="M4000" s="1" t="str">
        <f>IF($A4000&gt;--RIGHT($A$2,LEN($A$2)-8),"",SUMIF(Table1[SHIFT NOMENCLATURE], $B4000, Table1[FKIA]))</f>
        <v/>
      </c>
      <c r="N4000" s="1" t="str">
        <f>IF($A4000&gt;--RIGHT($A$2,LEN($A$2)-8),"",SUMIF(Table1[SHIFT NOMENCLATURE], $B4000, Table1[FWIA]))</f>
        <v/>
      </c>
      <c r="O4000" s="1" t="str">
        <f>IF($A4000&gt;--RIGHT($A$2,LEN($A$2)-8),"",SUMIF(Table1[SHIFT NOMENCLATURE], $B4000, Table1[DUSTWUN]))</f>
        <v/>
      </c>
    </row>
    <row r="4001" spans="1:15" x14ac:dyDescent="0.25">
      <c r="A4001" s="1" t="str">
        <f t="shared" si="124"/>
        <v/>
      </c>
      <c r="B4001" t="str">
        <f t="shared" si="125"/>
        <v/>
      </c>
      <c r="C4001" s="1" t="str">
        <f>IF($A4001&gt;--RIGHT($A$2,LEN($A$2)-8),"",COUNTIF(Table1[SHIFT NOMENCLATURE],$B4001))</f>
        <v/>
      </c>
      <c r="D4001" s="1" t="str">
        <f>IF($A4001&gt;--RIGHT($A$2,LEN($A$2)-8),"",SUMIF(Table1[SHIFT NOMENCLATURE], $B4001, Table1[EVIC KILL]))</f>
        <v/>
      </c>
      <c r="E4001" s="1" t="str">
        <f>IF($A4001&gt;--RIGHT($A$2,LEN($A$2)-8),"",SUMIF(Table1[SHIFT NOMENCLATURE], $B4001, Table1[EVIC MOB]))</f>
        <v/>
      </c>
      <c r="F4001" s="1" t="str">
        <f>IF($A4001&gt;--RIGHT($A$2,LEN($A$2)-8),"",SUMIF(Table1[SHIFT NOMENCLATURE], $B4001, Table1[EVIC FIRE]))</f>
        <v/>
      </c>
      <c r="G4001" s="1" t="str">
        <f>IF($A4001&gt;--RIGHT($A$2,LEN($A$2)-8),"",SUMIF(Table1[SHIFT NOMENCLATURE], $B4001, Table1[EKIA]))</f>
        <v/>
      </c>
      <c r="H4001" s="1" t="str">
        <f>IF($A4001&gt;--RIGHT($A$2,LEN($A$2)-8),"",SUMIF(Table1[SHIFT NOMENCLATURE], $B4001, Table1[EWIA]))</f>
        <v/>
      </c>
      <c r="I4001" s="1" t="str">
        <f>IF($A4001&gt;--RIGHT($A$2,LEN($A$2)-8),"",SUMIF(Table1[SHIFT NOMENCLATURE], $B4001, Table1[EPW]))</f>
        <v/>
      </c>
      <c r="J4001" s="1" t="str">
        <f>IF($A4001&gt;--RIGHT($A$2,LEN($A$2)-8),"",SUMIF(Table1[SHIFT NOMENCLATURE], $B4001, Table1[FVIC KILL]))</f>
        <v/>
      </c>
      <c r="K4001" s="1" t="str">
        <f>IF($A4001&gt;--RIGHT($A$2,LEN($A$2)-8),"",SUMIF(Table1[SHIFT NOMENCLATURE], $B4001, Table1[FVIC MOB]))</f>
        <v/>
      </c>
      <c r="L4001" s="1" t="str">
        <f>IF($A4001&gt;--RIGHT($A$2,LEN($A$2)-8),"",SUMIF(Table1[SHIFT NOMENCLATURE], $B4001, Table1[FVIC FIRE]))</f>
        <v/>
      </c>
      <c r="M4001" s="1" t="str">
        <f>IF($A4001&gt;--RIGHT($A$2,LEN($A$2)-8),"",SUMIF(Table1[SHIFT NOMENCLATURE], $B4001, Table1[FKIA]))</f>
        <v/>
      </c>
      <c r="N4001" s="1" t="str">
        <f>IF($A4001&gt;--RIGHT($A$2,LEN($A$2)-8),"",SUMIF(Table1[SHIFT NOMENCLATURE], $B4001, Table1[FWIA]))</f>
        <v/>
      </c>
      <c r="O4001" s="1" t="str">
        <f>IF($A4001&gt;--RIGHT($A$2,LEN($A$2)-8),"",SUMIF(Table1[SHIFT NOMENCLATURE], $B4001, Table1[DUSTWUN]))</f>
        <v/>
      </c>
    </row>
    <row r="4002" spans="1:15" x14ac:dyDescent="0.25">
      <c r="A4002" s="1" t="str">
        <f t="shared" si="124"/>
        <v/>
      </c>
      <c r="B4002" t="str">
        <f t="shared" si="125"/>
        <v/>
      </c>
      <c r="C4002" s="1" t="str">
        <f>IF($A4002&gt;--RIGHT($A$2,LEN($A$2)-8),"",COUNTIF(Table1[SHIFT NOMENCLATURE],$B4002))</f>
        <v/>
      </c>
      <c r="D4002" s="1" t="str">
        <f>IF($A4002&gt;--RIGHT($A$2,LEN($A$2)-8),"",SUMIF(Table1[SHIFT NOMENCLATURE], $B4002, Table1[EVIC KILL]))</f>
        <v/>
      </c>
      <c r="E4002" s="1" t="str">
        <f>IF($A4002&gt;--RIGHT($A$2,LEN($A$2)-8),"",SUMIF(Table1[SHIFT NOMENCLATURE], $B4002, Table1[EVIC MOB]))</f>
        <v/>
      </c>
      <c r="F4002" s="1" t="str">
        <f>IF($A4002&gt;--RIGHT($A$2,LEN($A$2)-8),"",SUMIF(Table1[SHIFT NOMENCLATURE], $B4002, Table1[EVIC FIRE]))</f>
        <v/>
      </c>
      <c r="G4002" s="1" t="str">
        <f>IF($A4002&gt;--RIGHT($A$2,LEN($A$2)-8),"",SUMIF(Table1[SHIFT NOMENCLATURE], $B4002, Table1[EKIA]))</f>
        <v/>
      </c>
      <c r="H4002" s="1" t="str">
        <f>IF($A4002&gt;--RIGHT($A$2,LEN($A$2)-8),"",SUMIF(Table1[SHIFT NOMENCLATURE], $B4002, Table1[EWIA]))</f>
        <v/>
      </c>
      <c r="I4002" s="1" t="str">
        <f>IF($A4002&gt;--RIGHT($A$2,LEN($A$2)-8),"",SUMIF(Table1[SHIFT NOMENCLATURE], $B4002, Table1[EPW]))</f>
        <v/>
      </c>
      <c r="J4002" s="1" t="str">
        <f>IF($A4002&gt;--RIGHT($A$2,LEN($A$2)-8),"",SUMIF(Table1[SHIFT NOMENCLATURE], $B4002, Table1[FVIC KILL]))</f>
        <v/>
      </c>
      <c r="K4002" s="1" t="str">
        <f>IF($A4002&gt;--RIGHT($A$2,LEN($A$2)-8),"",SUMIF(Table1[SHIFT NOMENCLATURE], $B4002, Table1[FVIC MOB]))</f>
        <v/>
      </c>
      <c r="L4002" s="1" t="str">
        <f>IF($A4002&gt;--RIGHT($A$2,LEN($A$2)-8),"",SUMIF(Table1[SHIFT NOMENCLATURE], $B4002, Table1[FVIC FIRE]))</f>
        <v/>
      </c>
      <c r="M4002" s="1" t="str">
        <f>IF($A4002&gt;--RIGHT($A$2,LEN($A$2)-8),"",SUMIF(Table1[SHIFT NOMENCLATURE], $B4002, Table1[FKIA]))</f>
        <v/>
      </c>
      <c r="N4002" s="1" t="str">
        <f>IF($A4002&gt;--RIGHT($A$2,LEN($A$2)-8),"",SUMIF(Table1[SHIFT NOMENCLATURE], $B4002, Table1[FWIA]))</f>
        <v/>
      </c>
      <c r="O4002" s="1" t="str">
        <f>IF($A4002&gt;--RIGHT($A$2,LEN($A$2)-8),"",SUMIF(Table1[SHIFT NOMENCLATURE], $B4002, Table1[DUSTWUN]))</f>
        <v/>
      </c>
    </row>
    <row r="4003" spans="1:15" x14ac:dyDescent="0.25">
      <c r="A4003" s="1" t="str">
        <f t="shared" si="124"/>
        <v/>
      </c>
      <c r="B4003" t="str">
        <f t="shared" si="125"/>
        <v/>
      </c>
      <c r="C4003" s="1" t="str">
        <f>IF($A4003&gt;--RIGHT($A$2,LEN($A$2)-8),"",COUNTIF(Table1[SHIFT NOMENCLATURE],$B4003))</f>
        <v/>
      </c>
      <c r="D4003" s="1" t="str">
        <f>IF($A4003&gt;--RIGHT($A$2,LEN($A$2)-8),"",SUMIF(Table1[SHIFT NOMENCLATURE], $B4003, Table1[EVIC KILL]))</f>
        <v/>
      </c>
      <c r="E4003" s="1" t="str">
        <f>IF($A4003&gt;--RIGHT($A$2,LEN($A$2)-8),"",SUMIF(Table1[SHIFT NOMENCLATURE], $B4003, Table1[EVIC MOB]))</f>
        <v/>
      </c>
      <c r="F4003" s="1" t="str">
        <f>IF($A4003&gt;--RIGHT($A$2,LEN($A$2)-8),"",SUMIF(Table1[SHIFT NOMENCLATURE], $B4003, Table1[EVIC FIRE]))</f>
        <v/>
      </c>
      <c r="G4003" s="1" t="str">
        <f>IF($A4003&gt;--RIGHT($A$2,LEN($A$2)-8),"",SUMIF(Table1[SHIFT NOMENCLATURE], $B4003, Table1[EKIA]))</f>
        <v/>
      </c>
      <c r="H4003" s="1" t="str">
        <f>IF($A4003&gt;--RIGHT($A$2,LEN($A$2)-8),"",SUMIF(Table1[SHIFT NOMENCLATURE], $B4003, Table1[EWIA]))</f>
        <v/>
      </c>
      <c r="I4003" s="1" t="str">
        <f>IF($A4003&gt;--RIGHT($A$2,LEN($A$2)-8),"",SUMIF(Table1[SHIFT NOMENCLATURE], $B4003, Table1[EPW]))</f>
        <v/>
      </c>
      <c r="J4003" s="1" t="str">
        <f>IF($A4003&gt;--RIGHT($A$2,LEN($A$2)-8),"",SUMIF(Table1[SHIFT NOMENCLATURE], $B4003, Table1[FVIC KILL]))</f>
        <v/>
      </c>
      <c r="K4003" s="1" t="str">
        <f>IF($A4003&gt;--RIGHT($A$2,LEN($A$2)-8),"",SUMIF(Table1[SHIFT NOMENCLATURE], $B4003, Table1[FVIC MOB]))</f>
        <v/>
      </c>
      <c r="L4003" s="1" t="str">
        <f>IF($A4003&gt;--RIGHT($A$2,LEN($A$2)-8),"",SUMIF(Table1[SHIFT NOMENCLATURE], $B4003, Table1[FVIC FIRE]))</f>
        <v/>
      </c>
      <c r="M4003" s="1" t="str">
        <f>IF($A4003&gt;--RIGHT($A$2,LEN($A$2)-8),"",SUMIF(Table1[SHIFT NOMENCLATURE], $B4003, Table1[FKIA]))</f>
        <v/>
      </c>
      <c r="N4003" s="1" t="str">
        <f>IF($A4003&gt;--RIGHT($A$2,LEN($A$2)-8),"",SUMIF(Table1[SHIFT NOMENCLATURE], $B4003, Table1[FWIA]))</f>
        <v/>
      </c>
      <c r="O4003" s="1" t="str">
        <f>IF($A4003&gt;--RIGHT($A$2,LEN($A$2)-8),"",SUMIF(Table1[SHIFT NOMENCLATURE], $B4003, Table1[DUSTWUN]))</f>
        <v/>
      </c>
    </row>
    <row r="4004" spans="1:15" x14ac:dyDescent="0.25">
      <c r="A4004" s="1" t="str">
        <f t="shared" si="124"/>
        <v/>
      </c>
      <c r="B4004" t="str">
        <f t="shared" si="125"/>
        <v/>
      </c>
      <c r="C4004" s="1" t="str">
        <f>IF($A4004&gt;--RIGHT($A$2,LEN($A$2)-8),"",COUNTIF(Table1[SHIFT NOMENCLATURE],$B4004))</f>
        <v/>
      </c>
      <c r="D4004" s="1" t="str">
        <f>IF($A4004&gt;--RIGHT($A$2,LEN($A$2)-8),"",SUMIF(Table1[SHIFT NOMENCLATURE], $B4004, Table1[EVIC KILL]))</f>
        <v/>
      </c>
      <c r="E4004" s="1" t="str">
        <f>IF($A4004&gt;--RIGHT($A$2,LEN($A$2)-8),"",SUMIF(Table1[SHIFT NOMENCLATURE], $B4004, Table1[EVIC MOB]))</f>
        <v/>
      </c>
      <c r="F4004" s="1" t="str">
        <f>IF($A4004&gt;--RIGHT($A$2,LEN($A$2)-8),"",SUMIF(Table1[SHIFT NOMENCLATURE], $B4004, Table1[EVIC FIRE]))</f>
        <v/>
      </c>
      <c r="G4004" s="1" t="str">
        <f>IF($A4004&gt;--RIGHT($A$2,LEN($A$2)-8),"",SUMIF(Table1[SHIFT NOMENCLATURE], $B4004, Table1[EKIA]))</f>
        <v/>
      </c>
      <c r="H4004" s="1" t="str">
        <f>IF($A4004&gt;--RIGHT($A$2,LEN($A$2)-8),"",SUMIF(Table1[SHIFT NOMENCLATURE], $B4004, Table1[EWIA]))</f>
        <v/>
      </c>
      <c r="I4004" s="1" t="str">
        <f>IF($A4004&gt;--RIGHT($A$2,LEN($A$2)-8),"",SUMIF(Table1[SHIFT NOMENCLATURE], $B4004, Table1[EPW]))</f>
        <v/>
      </c>
      <c r="J4004" s="1" t="str">
        <f>IF($A4004&gt;--RIGHT($A$2,LEN($A$2)-8),"",SUMIF(Table1[SHIFT NOMENCLATURE], $B4004, Table1[FVIC KILL]))</f>
        <v/>
      </c>
      <c r="K4004" s="1" t="str">
        <f>IF($A4004&gt;--RIGHT($A$2,LEN($A$2)-8),"",SUMIF(Table1[SHIFT NOMENCLATURE], $B4004, Table1[FVIC MOB]))</f>
        <v/>
      </c>
      <c r="L4004" s="1" t="str">
        <f>IF($A4004&gt;--RIGHT($A$2,LEN($A$2)-8),"",SUMIF(Table1[SHIFT NOMENCLATURE], $B4004, Table1[FVIC FIRE]))</f>
        <v/>
      </c>
      <c r="M4004" s="1" t="str">
        <f>IF($A4004&gt;--RIGHT($A$2,LEN($A$2)-8),"",SUMIF(Table1[SHIFT NOMENCLATURE], $B4004, Table1[FKIA]))</f>
        <v/>
      </c>
      <c r="N4004" s="1" t="str">
        <f>IF($A4004&gt;--RIGHT($A$2,LEN($A$2)-8),"",SUMIF(Table1[SHIFT NOMENCLATURE], $B4004, Table1[FWIA]))</f>
        <v/>
      </c>
      <c r="O4004" s="1" t="str">
        <f>IF($A4004&gt;--RIGHT($A$2,LEN($A$2)-8),"",SUMIF(Table1[SHIFT NOMENCLATURE], $B4004, Table1[DUSTWUN]))</f>
        <v/>
      </c>
    </row>
    <row r="4005" spans="1:15" x14ac:dyDescent="0.25">
      <c r="A4005" s="1" t="str">
        <f t="shared" si="124"/>
        <v/>
      </c>
      <c r="B4005" t="str">
        <f t="shared" si="125"/>
        <v/>
      </c>
      <c r="C4005" s="1" t="str">
        <f>IF($A4005&gt;--RIGHT($A$2,LEN($A$2)-8),"",COUNTIF(Table1[SHIFT NOMENCLATURE],$B4005))</f>
        <v/>
      </c>
      <c r="D4005" s="1" t="str">
        <f>IF($A4005&gt;--RIGHT($A$2,LEN($A$2)-8),"",SUMIF(Table1[SHIFT NOMENCLATURE], $B4005, Table1[EVIC KILL]))</f>
        <v/>
      </c>
      <c r="E4005" s="1" t="str">
        <f>IF($A4005&gt;--RIGHT($A$2,LEN($A$2)-8),"",SUMIF(Table1[SHIFT NOMENCLATURE], $B4005, Table1[EVIC MOB]))</f>
        <v/>
      </c>
      <c r="F4005" s="1" t="str">
        <f>IF($A4005&gt;--RIGHT($A$2,LEN($A$2)-8),"",SUMIF(Table1[SHIFT NOMENCLATURE], $B4005, Table1[EVIC FIRE]))</f>
        <v/>
      </c>
      <c r="G4005" s="1" t="str">
        <f>IF($A4005&gt;--RIGHT($A$2,LEN($A$2)-8),"",SUMIF(Table1[SHIFT NOMENCLATURE], $B4005, Table1[EKIA]))</f>
        <v/>
      </c>
      <c r="H4005" s="1" t="str">
        <f>IF($A4005&gt;--RIGHT($A$2,LEN($A$2)-8),"",SUMIF(Table1[SHIFT NOMENCLATURE], $B4005, Table1[EWIA]))</f>
        <v/>
      </c>
      <c r="I4005" s="1" t="str">
        <f>IF($A4005&gt;--RIGHT($A$2,LEN($A$2)-8),"",SUMIF(Table1[SHIFT NOMENCLATURE], $B4005, Table1[EPW]))</f>
        <v/>
      </c>
      <c r="J4005" s="1" t="str">
        <f>IF($A4005&gt;--RIGHT($A$2,LEN($A$2)-8),"",SUMIF(Table1[SHIFT NOMENCLATURE], $B4005, Table1[FVIC KILL]))</f>
        <v/>
      </c>
      <c r="K4005" s="1" t="str">
        <f>IF($A4005&gt;--RIGHT($A$2,LEN($A$2)-8),"",SUMIF(Table1[SHIFT NOMENCLATURE], $B4005, Table1[FVIC MOB]))</f>
        <v/>
      </c>
      <c r="L4005" s="1" t="str">
        <f>IF($A4005&gt;--RIGHT($A$2,LEN($A$2)-8),"",SUMIF(Table1[SHIFT NOMENCLATURE], $B4005, Table1[FVIC FIRE]))</f>
        <v/>
      </c>
      <c r="M4005" s="1" t="str">
        <f>IF($A4005&gt;--RIGHT($A$2,LEN($A$2)-8),"",SUMIF(Table1[SHIFT NOMENCLATURE], $B4005, Table1[FKIA]))</f>
        <v/>
      </c>
      <c r="N4005" s="1" t="str">
        <f>IF($A4005&gt;--RIGHT($A$2,LEN($A$2)-8),"",SUMIF(Table1[SHIFT NOMENCLATURE], $B4005, Table1[FWIA]))</f>
        <v/>
      </c>
      <c r="O4005" s="1" t="str">
        <f>IF($A4005&gt;--RIGHT($A$2,LEN($A$2)-8),"",SUMIF(Table1[SHIFT NOMENCLATURE], $B4005, Table1[DUSTWUN]))</f>
        <v/>
      </c>
    </row>
    <row r="4006" spans="1:15" x14ac:dyDescent="0.25">
      <c r="A4006" s="1" t="str">
        <f t="shared" si="124"/>
        <v/>
      </c>
      <c r="B4006" t="str">
        <f t="shared" si="125"/>
        <v/>
      </c>
      <c r="C4006" s="1" t="str">
        <f>IF($A4006&gt;--RIGHT($A$2,LEN($A$2)-8),"",COUNTIF(Table1[SHIFT NOMENCLATURE],$B4006))</f>
        <v/>
      </c>
      <c r="D4006" s="1" t="str">
        <f>IF($A4006&gt;--RIGHT($A$2,LEN($A$2)-8),"",SUMIF(Table1[SHIFT NOMENCLATURE], $B4006, Table1[EVIC KILL]))</f>
        <v/>
      </c>
      <c r="E4006" s="1" t="str">
        <f>IF($A4006&gt;--RIGHT($A$2,LEN($A$2)-8),"",SUMIF(Table1[SHIFT NOMENCLATURE], $B4006, Table1[EVIC MOB]))</f>
        <v/>
      </c>
      <c r="F4006" s="1" t="str">
        <f>IF($A4006&gt;--RIGHT($A$2,LEN($A$2)-8),"",SUMIF(Table1[SHIFT NOMENCLATURE], $B4006, Table1[EVIC FIRE]))</f>
        <v/>
      </c>
      <c r="G4006" s="1" t="str">
        <f>IF($A4006&gt;--RIGHT($A$2,LEN($A$2)-8),"",SUMIF(Table1[SHIFT NOMENCLATURE], $B4006, Table1[EKIA]))</f>
        <v/>
      </c>
      <c r="H4006" s="1" t="str">
        <f>IF($A4006&gt;--RIGHT($A$2,LEN($A$2)-8),"",SUMIF(Table1[SHIFT NOMENCLATURE], $B4006, Table1[EWIA]))</f>
        <v/>
      </c>
      <c r="I4006" s="1" t="str">
        <f>IF($A4006&gt;--RIGHT($A$2,LEN($A$2)-8),"",SUMIF(Table1[SHIFT NOMENCLATURE], $B4006, Table1[EPW]))</f>
        <v/>
      </c>
      <c r="J4006" s="1" t="str">
        <f>IF($A4006&gt;--RIGHT($A$2,LEN($A$2)-8),"",SUMIF(Table1[SHIFT NOMENCLATURE], $B4006, Table1[FVIC KILL]))</f>
        <v/>
      </c>
      <c r="K4006" s="1" t="str">
        <f>IF($A4006&gt;--RIGHT($A$2,LEN($A$2)-8),"",SUMIF(Table1[SHIFT NOMENCLATURE], $B4006, Table1[FVIC MOB]))</f>
        <v/>
      </c>
      <c r="L4006" s="1" t="str">
        <f>IF($A4006&gt;--RIGHT($A$2,LEN($A$2)-8),"",SUMIF(Table1[SHIFT NOMENCLATURE], $B4006, Table1[FVIC FIRE]))</f>
        <v/>
      </c>
      <c r="M4006" s="1" t="str">
        <f>IF($A4006&gt;--RIGHT($A$2,LEN($A$2)-8),"",SUMIF(Table1[SHIFT NOMENCLATURE], $B4006, Table1[FKIA]))</f>
        <v/>
      </c>
      <c r="N4006" s="1" t="str">
        <f>IF($A4006&gt;--RIGHT($A$2,LEN($A$2)-8),"",SUMIF(Table1[SHIFT NOMENCLATURE], $B4006, Table1[FWIA]))</f>
        <v/>
      </c>
      <c r="O4006" s="1" t="str">
        <f>IF($A4006&gt;--RIGHT($A$2,LEN($A$2)-8),"",SUMIF(Table1[SHIFT NOMENCLATURE], $B4006, Table1[DUSTWUN]))</f>
        <v/>
      </c>
    </row>
    <row r="4007" spans="1:15" x14ac:dyDescent="0.25">
      <c r="A4007" s="1" t="str">
        <f t="shared" si="124"/>
        <v/>
      </c>
      <c r="B4007" t="str">
        <f t="shared" si="125"/>
        <v/>
      </c>
      <c r="C4007" s="1" t="str">
        <f>IF($A4007&gt;--RIGHT($A$2,LEN($A$2)-8),"",COUNTIF(Table1[SHIFT NOMENCLATURE],$B4007))</f>
        <v/>
      </c>
      <c r="D4007" s="1" t="str">
        <f>IF($A4007&gt;--RIGHT($A$2,LEN($A$2)-8),"",SUMIF(Table1[SHIFT NOMENCLATURE], $B4007, Table1[EVIC KILL]))</f>
        <v/>
      </c>
      <c r="E4007" s="1" t="str">
        <f>IF($A4007&gt;--RIGHT($A$2,LEN($A$2)-8),"",SUMIF(Table1[SHIFT NOMENCLATURE], $B4007, Table1[EVIC MOB]))</f>
        <v/>
      </c>
      <c r="F4007" s="1" t="str">
        <f>IF($A4007&gt;--RIGHT($A$2,LEN($A$2)-8),"",SUMIF(Table1[SHIFT NOMENCLATURE], $B4007, Table1[EVIC FIRE]))</f>
        <v/>
      </c>
      <c r="G4007" s="1" t="str">
        <f>IF($A4007&gt;--RIGHT($A$2,LEN($A$2)-8),"",SUMIF(Table1[SHIFT NOMENCLATURE], $B4007, Table1[EKIA]))</f>
        <v/>
      </c>
      <c r="H4007" s="1" t="str">
        <f>IF($A4007&gt;--RIGHT($A$2,LEN($A$2)-8),"",SUMIF(Table1[SHIFT NOMENCLATURE], $B4007, Table1[EWIA]))</f>
        <v/>
      </c>
      <c r="I4007" s="1" t="str">
        <f>IF($A4007&gt;--RIGHT($A$2,LEN($A$2)-8),"",SUMIF(Table1[SHIFT NOMENCLATURE], $B4007, Table1[EPW]))</f>
        <v/>
      </c>
      <c r="J4007" s="1" t="str">
        <f>IF($A4007&gt;--RIGHT($A$2,LEN($A$2)-8),"",SUMIF(Table1[SHIFT NOMENCLATURE], $B4007, Table1[FVIC KILL]))</f>
        <v/>
      </c>
      <c r="K4007" s="1" t="str">
        <f>IF($A4007&gt;--RIGHT($A$2,LEN($A$2)-8),"",SUMIF(Table1[SHIFT NOMENCLATURE], $B4007, Table1[FVIC MOB]))</f>
        <v/>
      </c>
      <c r="L4007" s="1" t="str">
        <f>IF($A4007&gt;--RIGHT($A$2,LEN($A$2)-8),"",SUMIF(Table1[SHIFT NOMENCLATURE], $B4007, Table1[FVIC FIRE]))</f>
        <v/>
      </c>
      <c r="M4007" s="1" t="str">
        <f>IF($A4007&gt;--RIGHT($A$2,LEN($A$2)-8),"",SUMIF(Table1[SHIFT NOMENCLATURE], $B4007, Table1[FKIA]))</f>
        <v/>
      </c>
      <c r="N4007" s="1" t="str">
        <f>IF($A4007&gt;--RIGHT($A$2,LEN($A$2)-8),"",SUMIF(Table1[SHIFT NOMENCLATURE], $B4007, Table1[FWIA]))</f>
        <v/>
      </c>
      <c r="O4007" s="1" t="str">
        <f>IF($A4007&gt;--RIGHT($A$2,LEN($A$2)-8),"",SUMIF(Table1[SHIFT NOMENCLATURE], $B4007, Table1[DUSTWUN]))</f>
        <v/>
      </c>
    </row>
    <row r="4008" spans="1:15" x14ac:dyDescent="0.25">
      <c r="A4008" s="1" t="str">
        <f t="shared" si="124"/>
        <v/>
      </c>
      <c r="B4008" t="str">
        <f t="shared" si="125"/>
        <v/>
      </c>
      <c r="C4008" s="1" t="str">
        <f>IF($A4008&gt;--RIGHT($A$2,LEN($A$2)-8),"",COUNTIF(Table1[SHIFT NOMENCLATURE],$B4008))</f>
        <v/>
      </c>
      <c r="D4008" s="1" t="str">
        <f>IF($A4008&gt;--RIGHT($A$2,LEN($A$2)-8),"",SUMIF(Table1[SHIFT NOMENCLATURE], $B4008, Table1[EVIC KILL]))</f>
        <v/>
      </c>
      <c r="E4008" s="1" t="str">
        <f>IF($A4008&gt;--RIGHT($A$2,LEN($A$2)-8),"",SUMIF(Table1[SHIFT NOMENCLATURE], $B4008, Table1[EVIC MOB]))</f>
        <v/>
      </c>
      <c r="F4008" s="1" t="str">
        <f>IF($A4008&gt;--RIGHT($A$2,LEN($A$2)-8),"",SUMIF(Table1[SHIFT NOMENCLATURE], $B4008, Table1[EVIC FIRE]))</f>
        <v/>
      </c>
      <c r="G4008" s="1" t="str">
        <f>IF($A4008&gt;--RIGHT($A$2,LEN($A$2)-8),"",SUMIF(Table1[SHIFT NOMENCLATURE], $B4008, Table1[EKIA]))</f>
        <v/>
      </c>
      <c r="H4008" s="1" t="str">
        <f>IF($A4008&gt;--RIGHT($A$2,LEN($A$2)-8),"",SUMIF(Table1[SHIFT NOMENCLATURE], $B4008, Table1[EWIA]))</f>
        <v/>
      </c>
      <c r="I4008" s="1" t="str">
        <f>IF($A4008&gt;--RIGHT($A$2,LEN($A$2)-8),"",SUMIF(Table1[SHIFT NOMENCLATURE], $B4008, Table1[EPW]))</f>
        <v/>
      </c>
      <c r="J4008" s="1" t="str">
        <f>IF($A4008&gt;--RIGHT($A$2,LEN($A$2)-8),"",SUMIF(Table1[SHIFT NOMENCLATURE], $B4008, Table1[FVIC KILL]))</f>
        <v/>
      </c>
      <c r="K4008" s="1" t="str">
        <f>IF($A4008&gt;--RIGHT($A$2,LEN($A$2)-8),"",SUMIF(Table1[SHIFT NOMENCLATURE], $B4008, Table1[FVIC MOB]))</f>
        <v/>
      </c>
      <c r="L4008" s="1" t="str">
        <f>IF($A4008&gt;--RIGHT($A$2,LEN($A$2)-8),"",SUMIF(Table1[SHIFT NOMENCLATURE], $B4008, Table1[FVIC FIRE]))</f>
        <v/>
      </c>
      <c r="M4008" s="1" t="str">
        <f>IF($A4008&gt;--RIGHT($A$2,LEN($A$2)-8),"",SUMIF(Table1[SHIFT NOMENCLATURE], $B4008, Table1[FKIA]))</f>
        <v/>
      </c>
      <c r="N4008" s="1" t="str">
        <f>IF($A4008&gt;--RIGHT($A$2,LEN($A$2)-8),"",SUMIF(Table1[SHIFT NOMENCLATURE], $B4008, Table1[FWIA]))</f>
        <v/>
      </c>
      <c r="O4008" s="1" t="str">
        <f>IF($A4008&gt;--RIGHT($A$2,LEN($A$2)-8),"",SUMIF(Table1[SHIFT NOMENCLATURE], $B4008, Table1[DUSTWUN]))</f>
        <v/>
      </c>
    </row>
    <row r="4009" spans="1:15" x14ac:dyDescent="0.25">
      <c r="A4009" s="1" t="str">
        <f t="shared" si="124"/>
        <v/>
      </c>
      <c r="B4009" t="str">
        <f t="shared" si="125"/>
        <v/>
      </c>
      <c r="C4009" s="1" t="str">
        <f>IF($A4009&gt;--RIGHT($A$2,LEN($A$2)-8),"",COUNTIF(Table1[SHIFT NOMENCLATURE],$B4009))</f>
        <v/>
      </c>
      <c r="D4009" s="1" t="str">
        <f>IF($A4009&gt;--RIGHT($A$2,LEN($A$2)-8),"",SUMIF(Table1[SHIFT NOMENCLATURE], $B4009, Table1[EVIC KILL]))</f>
        <v/>
      </c>
      <c r="E4009" s="1" t="str">
        <f>IF($A4009&gt;--RIGHT($A$2,LEN($A$2)-8),"",SUMIF(Table1[SHIFT NOMENCLATURE], $B4009, Table1[EVIC MOB]))</f>
        <v/>
      </c>
      <c r="F4009" s="1" t="str">
        <f>IF($A4009&gt;--RIGHT($A$2,LEN($A$2)-8),"",SUMIF(Table1[SHIFT NOMENCLATURE], $B4009, Table1[EVIC FIRE]))</f>
        <v/>
      </c>
      <c r="G4009" s="1" t="str">
        <f>IF($A4009&gt;--RIGHT($A$2,LEN($A$2)-8),"",SUMIF(Table1[SHIFT NOMENCLATURE], $B4009, Table1[EKIA]))</f>
        <v/>
      </c>
      <c r="H4009" s="1" t="str">
        <f>IF($A4009&gt;--RIGHT($A$2,LEN($A$2)-8),"",SUMIF(Table1[SHIFT NOMENCLATURE], $B4009, Table1[EWIA]))</f>
        <v/>
      </c>
      <c r="I4009" s="1" t="str">
        <f>IF($A4009&gt;--RIGHT($A$2,LEN($A$2)-8),"",SUMIF(Table1[SHIFT NOMENCLATURE], $B4009, Table1[EPW]))</f>
        <v/>
      </c>
      <c r="J4009" s="1" t="str">
        <f>IF($A4009&gt;--RIGHT($A$2,LEN($A$2)-8),"",SUMIF(Table1[SHIFT NOMENCLATURE], $B4009, Table1[FVIC KILL]))</f>
        <v/>
      </c>
      <c r="K4009" s="1" t="str">
        <f>IF($A4009&gt;--RIGHT($A$2,LEN($A$2)-8),"",SUMIF(Table1[SHIFT NOMENCLATURE], $B4009, Table1[FVIC MOB]))</f>
        <v/>
      </c>
      <c r="L4009" s="1" t="str">
        <f>IF($A4009&gt;--RIGHT($A$2,LEN($A$2)-8),"",SUMIF(Table1[SHIFT NOMENCLATURE], $B4009, Table1[FVIC FIRE]))</f>
        <v/>
      </c>
      <c r="M4009" s="1" t="str">
        <f>IF($A4009&gt;--RIGHT($A$2,LEN($A$2)-8),"",SUMIF(Table1[SHIFT NOMENCLATURE], $B4009, Table1[FKIA]))</f>
        <v/>
      </c>
      <c r="N4009" s="1" t="str">
        <f>IF($A4009&gt;--RIGHT($A$2,LEN($A$2)-8),"",SUMIF(Table1[SHIFT NOMENCLATURE], $B4009, Table1[FWIA]))</f>
        <v/>
      </c>
      <c r="O4009" s="1" t="str">
        <f>IF($A4009&gt;--RIGHT($A$2,LEN($A$2)-8),"",SUMIF(Table1[SHIFT NOMENCLATURE], $B4009, Table1[DUSTWUN]))</f>
        <v/>
      </c>
    </row>
    <row r="4010" spans="1:15" x14ac:dyDescent="0.25">
      <c r="A4010" s="1" t="str">
        <f t="shared" si="124"/>
        <v/>
      </c>
      <c r="B4010" t="str">
        <f t="shared" si="125"/>
        <v/>
      </c>
      <c r="C4010" s="1" t="str">
        <f>IF($A4010&gt;--RIGHT($A$2,LEN($A$2)-8),"",COUNTIF(Table1[SHIFT NOMENCLATURE],$B4010))</f>
        <v/>
      </c>
      <c r="D4010" s="1" t="str">
        <f>IF($A4010&gt;--RIGHT($A$2,LEN($A$2)-8),"",SUMIF(Table1[SHIFT NOMENCLATURE], $B4010, Table1[EVIC KILL]))</f>
        <v/>
      </c>
      <c r="E4010" s="1" t="str">
        <f>IF($A4010&gt;--RIGHT($A$2,LEN($A$2)-8),"",SUMIF(Table1[SHIFT NOMENCLATURE], $B4010, Table1[EVIC MOB]))</f>
        <v/>
      </c>
      <c r="F4010" s="1" t="str">
        <f>IF($A4010&gt;--RIGHT($A$2,LEN($A$2)-8),"",SUMIF(Table1[SHIFT NOMENCLATURE], $B4010, Table1[EVIC FIRE]))</f>
        <v/>
      </c>
      <c r="G4010" s="1" t="str">
        <f>IF($A4010&gt;--RIGHT($A$2,LEN($A$2)-8),"",SUMIF(Table1[SHIFT NOMENCLATURE], $B4010, Table1[EKIA]))</f>
        <v/>
      </c>
      <c r="H4010" s="1" t="str">
        <f>IF($A4010&gt;--RIGHT($A$2,LEN($A$2)-8),"",SUMIF(Table1[SHIFT NOMENCLATURE], $B4010, Table1[EWIA]))</f>
        <v/>
      </c>
      <c r="I4010" s="1" t="str">
        <f>IF($A4010&gt;--RIGHT($A$2,LEN($A$2)-8),"",SUMIF(Table1[SHIFT NOMENCLATURE], $B4010, Table1[EPW]))</f>
        <v/>
      </c>
      <c r="J4010" s="1" t="str">
        <f>IF($A4010&gt;--RIGHT($A$2,LEN($A$2)-8),"",SUMIF(Table1[SHIFT NOMENCLATURE], $B4010, Table1[FVIC KILL]))</f>
        <v/>
      </c>
      <c r="K4010" s="1" t="str">
        <f>IF($A4010&gt;--RIGHT($A$2,LEN($A$2)-8),"",SUMIF(Table1[SHIFT NOMENCLATURE], $B4010, Table1[FVIC MOB]))</f>
        <v/>
      </c>
      <c r="L4010" s="1" t="str">
        <f>IF($A4010&gt;--RIGHT($A$2,LEN($A$2)-8),"",SUMIF(Table1[SHIFT NOMENCLATURE], $B4010, Table1[FVIC FIRE]))</f>
        <v/>
      </c>
      <c r="M4010" s="1" t="str">
        <f>IF($A4010&gt;--RIGHT($A$2,LEN($A$2)-8),"",SUMIF(Table1[SHIFT NOMENCLATURE], $B4010, Table1[FKIA]))</f>
        <v/>
      </c>
      <c r="N4010" s="1" t="str">
        <f>IF($A4010&gt;--RIGHT($A$2,LEN($A$2)-8),"",SUMIF(Table1[SHIFT NOMENCLATURE], $B4010, Table1[FWIA]))</f>
        <v/>
      </c>
      <c r="O4010" s="1" t="str">
        <f>IF($A4010&gt;--RIGHT($A$2,LEN($A$2)-8),"",SUMIF(Table1[SHIFT NOMENCLATURE], $B4010, Table1[DUSTWUN]))</f>
        <v/>
      </c>
    </row>
    <row r="4011" spans="1:15" x14ac:dyDescent="0.25">
      <c r="A4011" s="1" t="str">
        <f t="shared" si="124"/>
        <v/>
      </c>
      <c r="B4011" t="str">
        <f t="shared" si="125"/>
        <v/>
      </c>
      <c r="C4011" s="1" t="str">
        <f>IF($A4011&gt;--RIGHT($A$2,LEN($A$2)-8),"",COUNTIF(Table1[SHIFT NOMENCLATURE],$B4011))</f>
        <v/>
      </c>
      <c r="D4011" s="1" t="str">
        <f>IF($A4011&gt;--RIGHT($A$2,LEN($A$2)-8),"",SUMIF(Table1[SHIFT NOMENCLATURE], $B4011, Table1[EVIC KILL]))</f>
        <v/>
      </c>
      <c r="E4011" s="1" t="str">
        <f>IF($A4011&gt;--RIGHT($A$2,LEN($A$2)-8),"",SUMIF(Table1[SHIFT NOMENCLATURE], $B4011, Table1[EVIC MOB]))</f>
        <v/>
      </c>
      <c r="F4011" s="1" t="str">
        <f>IF($A4011&gt;--RIGHT($A$2,LEN($A$2)-8),"",SUMIF(Table1[SHIFT NOMENCLATURE], $B4011, Table1[EVIC FIRE]))</f>
        <v/>
      </c>
      <c r="G4011" s="1" t="str">
        <f>IF($A4011&gt;--RIGHT($A$2,LEN($A$2)-8),"",SUMIF(Table1[SHIFT NOMENCLATURE], $B4011, Table1[EKIA]))</f>
        <v/>
      </c>
      <c r="H4011" s="1" t="str">
        <f>IF($A4011&gt;--RIGHT($A$2,LEN($A$2)-8),"",SUMIF(Table1[SHIFT NOMENCLATURE], $B4011, Table1[EWIA]))</f>
        <v/>
      </c>
      <c r="I4011" s="1" t="str">
        <f>IF($A4011&gt;--RIGHT($A$2,LEN($A$2)-8),"",SUMIF(Table1[SHIFT NOMENCLATURE], $B4011, Table1[EPW]))</f>
        <v/>
      </c>
      <c r="J4011" s="1" t="str">
        <f>IF($A4011&gt;--RIGHT($A$2,LEN($A$2)-8),"",SUMIF(Table1[SHIFT NOMENCLATURE], $B4011, Table1[FVIC KILL]))</f>
        <v/>
      </c>
      <c r="K4011" s="1" t="str">
        <f>IF($A4011&gt;--RIGHT($A$2,LEN($A$2)-8),"",SUMIF(Table1[SHIFT NOMENCLATURE], $B4011, Table1[FVIC MOB]))</f>
        <v/>
      </c>
      <c r="L4011" s="1" t="str">
        <f>IF($A4011&gt;--RIGHT($A$2,LEN($A$2)-8),"",SUMIF(Table1[SHIFT NOMENCLATURE], $B4011, Table1[FVIC FIRE]))</f>
        <v/>
      </c>
      <c r="M4011" s="1" t="str">
        <f>IF($A4011&gt;--RIGHT($A$2,LEN($A$2)-8),"",SUMIF(Table1[SHIFT NOMENCLATURE], $B4011, Table1[FKIA]))</f>
        <v/>
      </c>
      <c r="N4011" s="1" t="str">
        <f>IF($A4011&gt;--RIGHT($A$2,LEN($A$2)-8),"",SUMIF(Table1[SHIFT NOMENCLATURE], $B4011, Table1[FWIA]))</f>
        <v/>
      </c>
      <c r="O4011" s="1" t="str">
        <f>IF($A4011&gt;--RIGHT($A$2,LEN($A$2)-8),"",SUMIF(Table1[SHIFT NOMENCLATURE], $B4011, Table1[DUSTWUN]))</f>
        <v/>
      </c>
    </row>
    <row r="4012" spans="1:15" x14ac:dyDescent="0.25">
      <c r="A4012" s="1" t="str">
        <f t="shared" si="124"/>
        <v/>
      </c>
      <c r="B4012" t="str">
        <f t="shared" si="125"/>
        <v/>
      </c>
      <c r="C4012" s="1" t="str">
        <f>IF($A4012&gt;--RIGHT($A$2,LEN($A$2)-8),"",COUNTIF(Table1[SHIFT NOMENCLATURE],$B4012))</f>
        <v/>
      </c>
      <c r="D4012" s="1" t="str">
        <f>IF($A4012&gt;--RIGHT($A$2,LEN($A$2)-8),"",SUMIF(Table1[SHIFT NOMENCLATURE], $B4012, Table1[EVIC KILL]))</f>
        <v/>
      </c>
      <c r="E4012" s="1" t="str">
        <f>IF($A4012&gt;--RIGHT($A$2,LEN($A$2)-8),"",SUMIF(Table1[SHIFT NOMENCLATURE], $B4012, Table1[EVIC MOB]))</f>
        <v/>
      </c>
      <c r="F4012" s="1" t="str">
        <f>IF($A4012&gt;--RIGHT($A$2,LEN($A$2)-8),"",SUMIF(Table1[SHIFT NOMENCLATURE], $B4012, Table1[EVIC FIRE]))</f>
        <v/>
      </c>
      <c r="G4012" s="1" t="str">
        <f>IF($A4012&gt;--RIGHT($A$2,LEN($A$2)-8),"",SUMIF(Table1[SHIFT NOMENCLATURE], $B4012, Table1[EKIA]))</f>
        <v/>
      </c>
      <c r="H4012" s="1" t="str">
        <f>IF($A4012&gt;--RIGHT($A$2,LEN($A$2)-8),"",SUMIF(Table1[SHIFT NOMENCLATURE], $B4012, Table1[EWIA]))</f>
        <v/>
      </c>
      <c r="I4012" s="1" t="str">
        <f>IF($A4012&gt;--RIGHT($A$2,LEN($A$2)-8),"",SUMIF(Table1[SHIFT NOMENCLATURE], $B4012, Table1[EPW]))</f>
        <v/>
      </c>
      <c r="J4012" s="1" t="str">
        <f>IF($A4012&gt;--RIGHT($A$2,LEN($A$2)-8),"",SUMIF(Table1[SHIFT NOMENCLATURE], $B4012, Table1[FVIC KILL]))</f>
        <v/>
      </c>
      <c r="K4012" s="1" t="str">
        <f>IF($A4012&gt;--RIGHT($A$2,LEN($A$2)-8),"",SUMIF(Table1[SHIFT NOMENCLATURE], $B4012, Table1[FVIC MOB]))</f>
        <v/>
      </c>
      <c r="L4012" s="1" t="str">
        <f>IF($A4012&gt;--RIGHT($A$2,LEN($A$2)-8),"",SUMIF(Table1[SHIFT NOMENCLATURE], $B4012, Table1[FVIC FIRE]))</f>
        <v/>
      </c>
      <c r="M4012" s="1" t="str">
        <f>IF($A4012&gt;--RIGHT($A$2,LEN($A$2)-8),"",SUMIF(Table1[SHIFT NOMENCLATURE], $B4012, Table1[FKIA]))</f>
        <v/>
      </c>
      <c r="N4012" s="1" t="str">
        <f>IF($A4012&gt;--RIGHT($A$2,LEN($A$2)-8),"",SUMIF(Table1[SHIFT NOMENCLATURE], $B4012, Table1[FWIA]))</f>
        <v/>
      </c>
      <c r="O4012" s="1" t="str">
        <f>IF($A4012&gt;--RIGHT($A$2,LEN($A$2)-8),"",SUMIF(Table1[SHIFT NOMENCLATURE], $B4012, Table1[DUSTWUN]))</f>
        <v/>
      </c>
    </row>
    <row r="4013" spans="1:15" x14ac:dyDescent="0.25">
      <c r="A4013" s="1" t="str">
        <f t="shared" si="124"/>
        <v/>
      </c>
      <c r="B4013" t="str">
        <f t="shared" si="125"/>
        <v/>
      </c>
      <c r="C4013" s="1" t="str">
        <f>IF($A4013&gt;--RIGHT($A$2,LEN($A$2)-8),"",COUNTIF(Table1[SHIFT NOMENCLATURE],$B4013))</f>
        <v/>
      </c>
      <c r="D4013" s="1" t="str">
        <f>IF($A4013&gt;--RIGHT($A$2,LEN($A$2)-8),"",SUMIF(Table1[SHIFT NOMENCLATURE], $B4013, Table1[EVIC KILL]))</f>
        <v/>
      </c>
      <c r="E4013" s="1" t="str">
        <f>IF($A4013&gt;--RIGHT($A$2,LEN($A$2)-8),"",SUMIF(Table1[SHIFT NOMENCLATURE], $B4013, Table1[EVIC MOB]))</f>
        <v/>
      </c>
      <c r="F4013" s="1" t="str">
        <f>IF($A4013&gt;--RIGHT($A$2,LEN($A$2)-8),"",SUMIF(Table1[SHIFT NOMENCLATURE], $B4013, Table1[EVIC FIRE]))</f>
        <v/>
      </c>
      <c r="G4013" s="1" t="str">
        <f>IF($A4013&gt;--RIGHT($A$2,LEN($A$2)-8),"",SUMIF(Table1[SHIFT NOMENCLATURE], $B4013, Table1[EKIA]))</f>
        <v/>
      </c>
      <c r="H4013" s="1" t="str">
        <f>IF($A4013&gt;--RIGHT($A$2,LEN($A$2)-8),"",SUMIF(Table1[SHIFT NOMENCLATURE], $B4013, Table1[EWIA]))</f>
        <v/>
      </c>
      <c r="I4013" s="1" t="str">
        <f>IF($A4013&gt;--RIGHT($A$2,LEN($A$2)-8),"",SUMIF(Table1[SHIFT NOMENCLATURE], $B4013, Table1[EPW]))</f>
        <v/>
      </c>
      <c r="J4013" s="1" t="str">
        <f>IF($A4013&gt;--RIGHT($A$2,LEN($A$2)-8),"",SUMIF(Table1[SHIFT NOMENCLATURE], $B4013, Table1[FVIC KILL]))</f>
        <v/>
      </c>
      <c r="K4013" s="1" t="str">
        <f>IF($A4013&gt;--RIGHT($A$2,LEN($A$2)-8),"",SUMIF(Table1[SHIFT NOMENCLATURE], $B4013, Table1[FVIC MOB]))</f>
        <v/>
      </c>
      <c r="L4013" s="1" t="str">
        <f>IF($A4013&gt;--RIGHT($A$2,LEN($A$2)-8),"",SUMIF(Table1[SHIFT NOMENCLATURE], $B4013, Table1[FVIC FIRE]))</f>
        <v/>
      </c>
      <c r="M4013" s="1" t="str">
        <f>IF($A4013&gt;--RIGHT($A$2,LEN($A$2)-8),"",SUMIF(Table1[SHIFT NOMENCLATURE], $B4013, Table1[FKIA]))</f>
        <v/>
      </c>
      <c r="N4013" s="1" t="str">
        <f>IF($A4013&gt;--RIGHT($A$2,LEN($A$2)-8),"",SUMIF(Table1[SHIFT NOMENCLATURE], $B4013, Table1[FWIA]))</f>
        <v/>
      </c>
      <c r="O4013" s="1" t="str">
        <f>IF($A4013&gt;--RIGHT($A$2,LEN($A$2)-8),"",SUMIF(Table1[SHIFT NOMENCLATURE], $B4013, Table1[DUSTWUN]))</f>
        <v/>
      </c>
    </row>
    <row r="4014" spans="1:15" x14ac:dyDescent="0.25">
      <c r="A4014" s="1" t="str">
        <f t="shared" si="124"/>
        <v/>
      </c>
      <c r="B4014" t="str">
        <f t="shared" si="125"/>
        <v/>
      </c>
      <c r="C4014" s="1" t="str">
        <f>IF($A4014&gt;--RIGHT($A$2,LEN($A$2)-8),"",COUNTIF(Table1[SHIFT NOMENCLATURE],$B4014))</f>
        <v/>
      </c>
      <c r="D4014" s="1" t="str">
        <f>IF($A4014&gt;--RIGHT($A$2,LEN($A$2)-8),"",SUMIF(Table1[SHIFT NOMENCLATURE], $B4014, Table1[EVIC KILL]))</f>
        <v/>
      </c>
      <c r="E4014" s="1" t="str">
        <f>IF($A4014&gt;--RIGHT($A$2,LEN($A$2)-8),"",SUMIF(Table1[SHIFT NOMENCLATURE], $B4014, Table1[EVIC MOB]))</f>
        <v/>
      </c>
      <c r="F4014" s="1" t="str">
        <f>IF($A4014&gt;--RIGHT($A$2,LEN($A$2)-8),"",SUMIF(Table1[SHIFT NOMENCLATURE], $B4014, Table1[EVIC FIRE]))</f>
        <v/>
      </c>
      <c r="G4014" s="1" t="str">
        <f>IF($A4014&gt;--RIGHT($A$2,LEN($A$2)-8),"",SUMIF(Table1[SHIFT NOMENCLATURE], $B4014, Table1[EKIA]))</f>
        <v/>
      </c>
      <c r="H4014" s="1" t="str">
        <f>IF($A4014&gt;--RIGHT($A$2,LEN($A$2)-8),"",SUMIF(Table1[SHIFT NOMENCLATURE], $B4014, Table1[EWIA]))</f>
        <v/>
      </c>
      <c r="I4014" s="1" t="str">
        <f>IF($A4014&gt;--RIGHT($A$2,LEN($A$2)-8),"",SUMIF(Table1[SHIFT NOMENCLATURE], $B4014, Table1[EPW]))</f>
        <v/>
      </c>
      <c r="J4014" s="1" t="str">
        <f>IF($A4014&gt;--RIGHT($A$2,LEN($A$2)-8),"",SUMIF(Table1[SHIFT NOMENCLATURE], $B4014, Table1[FVIC KILL]))</f>
        <v/>
      </c>
      <c r="K4014" s="1" t="str">
        <f>IF($A4014&gt;--RIGHT($A$2,LEN($A$2)-8),"",SUMIF(Table1[SHIFT NOMENCLATURE], $B4014, Table1[FVIC MOB]))</f>
        <v/>
      </c>
      <c r="L4014" s="1" t="str">
        <f>IF($A4014&gt;--RIGHT($A$2,LEN($A$2)-8),"",SUMIF(Table1[SHIFT NOMENCLATURE], $B4014, Table1[FVIC FIRE]))</f>
        <v/>
      </c>
      <c r="M4014" s="1" t="str">
        <f>IF($A4014&gt;--RIGHT($A$2,LEN($A$2)-8),"",SUMIF(Table1[SHIFT NOMENCLATURE], $B4014, Table1[FKIA]))</f>
        <v/>
      </c>
      <c r="N4014" s="1" t="str">
        <f>IF($A4014&gt;--RIGHT($A$2,LEN($A$2)-8),"",SUMIF(Table1[SHIFT NOMENCLATURE], $B4014, Table1[FWIA]))</f>
        <v/>
      </c>
      <c r="O4014" s="1" t="str">
        <f>IF($A4014&gt;--RIGHT($A$2,LEN($A$2)-8),"",SUMIF(Table1[SHIFT NOMENCLATURE], $B4014, Table1[DUSTWUN]))</f>
        <v/>
      </c>
    </row>
    <row r="4015" spans="1:15" x14ac:dyDescent="0.25">
      <c r="A4015" s="1" t="str">
        <f t="shared" si="124"/>
        <v/>
      </c>
      <c r="B4015" t="str">
        <f t="shared" si="125"/>
        <v/>
      </c>
      <c r="C4015" s="1" t="str">
        <f>IF($A4015&gt;--RIGHT($A$2,LEN($A$2)-8),"",COUNTIF(Table1[SHIFT NOMENCLATURE],$B4015))</f>
        <v/>
      </c>
      <c r="D4015" s="1" t="str">
        <f>IF($A4015&gt;--RIGHT($A$2,LEN($A$2)-8),"",SUMIF(Table1[SHIFT NOMENCLATURE], $B4015, Table1[EVIC KILL]))</f>
        <v/>
      </c>
      <c r="E4015" s="1" t="str">
        <f>IF($A4015&gt;--RIGHT($A$2,LEN($A$2)-8),"",SUMIF(Table1[SHIFT NOMENCLATURE], $B4015, Table1[EVIC MOB]))</f>
        <v/>
      </c>
      <c r="F4015" s="1" t="str">
        <f>IF($A4015&gt;--RIGHT($A$2,LEN($A$2)-8),"",SUMIF(Table1[SHIFT NOMENCLATURE], $B4015, Table1[EVIC FIRE]))</f>
        <v/>
      </c>
      <c r="G4015" s="1" t="str">
        <f>IF($A4015&gt;--RIGHT($A$2,LEN($A$2)-8),"",SUMIF(Table1[SHIFT NOMENCLATURE], $B4015, Table1[EKIA]))</f>
        <v/>
      </c>
      <c r="H4015" s="1" t="str">
        <f>IF($A4015&gt;--RIGHT($A$2,LEN($A$2)-8),"",SUMIF(Table1[SHIFT NOMENCLATURE], $B4015, Table1[EWIA]))</f>
        <v/>
      </c>
      <c r="I4015" s="1" t="str">
        <f>IF($A4015&gt;--RIGHT($A$2,LEN($A$2)-8),"",SUMIF(Table1[SHIFT NOMENCLATURE], $B4015, Table1[EPW]))</f>
        <v/>
      </c>
      <c r="J4015" s="1" t="str">
        <f>IF($A4015&gt;--RIGHT($A$2,LEN($A$2)-8),"",SUMIF(Table1[SHIFT NOMENCLATURE], $B4015, Table1[FVIC KILL]))</f>
        <v/>
      </c>
      <c r="K4015" s="1" t="str">
        <f>IF($A4015&gt;--RIGHT($A$2,LEN($A$2)-8),"",SUMIF(Table1[SHIFT NOMENCLATURE], $B4015, Table1[FVIC MOB]))</f>
        <v/>
      </c>
      <c r="L4015" s="1" t="str">
        <f>IF($A4015&gt;--RIGHT($A$2,LEN($A$2)-8),"",SUMIF(Table1[SHIFT NOMENCLATURE], $B4015, Table1[FVIC FIRE]))</f>
        <v/>
      </c>
      <c r="M4015" s="1" t="str">
        <f>IF($A4015&gt;--RIGHT($A$2,LEN($A$2)-8),"",SUMIF(Table1[SHIFT NOMENCLATURE], $B4015, Table1[FKIA]))</f>
        <v/>
      </c>
      <c r="N4015" s="1" t="str">
        <f>IF($A4015&gt;--RIGHT($A$2,LEN($A$2)-8),"",SUMIF(Table1[SHIFT NOMENCLATURE], $B4015, Table1[FWIA]))</f>
        <v/>
      </c>
      <c r="O4015" s="1" t="str">
        <f>IF($A4015&gt;--RIGHT($A$2,LEN($A$2)-8),"",SUMIF(Table1[SHIFT NOMENCLATURE], $B4015, Table1[DUSTWUN]))</f>
        <v/>
      </c>
    </row>
    <row r="4016" spans="1:15" x14ac:dyDescent="0.25">
      <c r="A4016" s="1" t="str">
        <f t="shared" si="124"/>
        <v/>
      </c>
      <c r="B4016" t="str">
        <f t="shared" si="125"/>
        <v/>
      </c>
      <c r="C4016" s="1" t="str">
        <f>IF($A4016&gt;--RIGHT($A$2,LEN($A$2)-8),"",COUNTIF(Table1[SHIFT NOMENCLATURE],$B4016))</f>
        <v/>
      </c>
      <c r="D4016" s="1" t="str">
        <f>IF($A4016&gt;--RIGHT($A$2,LEN($A$2)-8),"",SUMIF(Table1[SHIFT NOMENCLATURE], $B4016, Table1[EVIC KILL]))</f>
        <v/>
      </c>
      <c r="E4016" s="1" t="str">
        <f>IF($A4016&gt;--RIGHT($A$2,LEN($A$2)-8),"",SUMIF(Table1[SHIFT NOMENCLATURE], $B4016, Table1[EVIC MOB]))</f>
        <v/>
      </c>
      <c r="F4016" s="1" t="str">
        <f>IF($A4016&gt;--RIGHT($A$2,LEN($A$2)-8),"",SUMIF(Table1[SHIFT NOMENCLATURE], $B4016, Table1[EVIC FIRE]))</f>
        <v/>
      </c>
      <c r="G4016" s="1" t="str">
        <f>IF($A4016&gt;--RIGHT($A$2,LEN($A$2)-8),"",SUMIF(Table1[SHIFT NOMENCLATURE], $B4016, Table1[EKIA]))</f>
        <v/>
      </c>
      <c r="H4016" s="1" t="str">
        <f>IF($A4016&gt;--RIGHT($A$2,LEN($A$2)-8),"",SUMIF(Table1[SHIFT NOMENCLATURE], $B4016, Table1[EWIA]))</f>
        <v/>
      </c>
      <c r="I4016" s="1" t="str">
        <f>IF($A4016&gt;--RIGHT($A$2,LEN($A$2)-8),"",SUMIF(Table1[SHIFT NOMENCLATURE], $B4016, Table1[EPW]))</f>
        <v/>
      </c>
      <c r="J4016" s="1" t="str">
        <f>IF($A4016&gt;--RIGHT($A$2,LEN($A$2)-8),"",SUMIF(Table1[SHIFT NOMENCLATURE], $B4016, Table1[FVIC KILL]))</f>
        <v/>
      </c>
      <c r="K4016" s="1" t="str">
        <f>IF($A4016&gt;--RIGHT($A$2,LEN($A$2)-8),"",SUMIF(Table1[SHIFT NOMENCLATURE], $B4016, Table1[FVIC MOB]))</f>
        <v/>
      </c>
      <c r="L4016" s="1" t="str">
        <f>IF($A4016&gt;--RIGHT($A$2,LEN($A$2)-8),"",SUMIF(Table1[SHIFT NOMENCLATURE], $B4016, Table1[FVIC FIRE]))</f>
        <v/>
      </c>
      <c r="M4016" s="1" t="str">
        <f>IF($A4016&gt;--RIGHT($A$2,LEN($A$2)-8),"",SUMIF(Table1[SHIFT NOMENCLATURE], $B4016, Table1[FKIA]))</f>
        <v/>
      </c>
      <c r="N4016" s="1" t="str">
        <f>IF($A4016&gt;--RIGHT($A$2,LEN($A$2)-8),"",SUMIF(Table1[SHIFT NOMENCLATURE], $B4016, Table1[FWIA]))</f>
        <v/>
      </c>
      <c r="O4016" s="1" t="str">
        <f>IF($A4016&gt;--RIGHT($A$2,LEN($A$2)-8),"",SUMIF(Table1[SHIFT NOMENCLATURE], $B4016, Table1[DUSTWUN]))</f>
        <v/>
      </c>
    </row>
    <row r="4017" spans="1:15" x14ac:dyDescent="0.25">
      <c r="A4017" s="1" t="str">
        <f t="shared" si="124"/>
        <v/>
      </c>
      <c r="B4017" t="str">
        <f t="shared" si="125"/>
        <v/>
      </c>
      <c r="C4017" s="1" t="str">
        <f>IF($A4017&gt;--RIGHT($A$2,LEN($A$2)-8),"",COUNTIF(Table1[SHIFT NOMENCLATURE],$B4017))</f>
        <v/>
      </c>
      <c r="D4017" s="1" t="str">
        <f>IF($A4017&gt;--RIGHT($A$2,LEN($A$2)-8),"",SUMIF(Table1[SHIFT NOMENCLATURE], $B4017, Table1[EVIC KILL]))</f>
        <v/>
      </c>
      <c r="E4017" s="1" t="str">
        <f>IF($A4017&gt;--RIGHT($A$2,LEN($A$2)-8),"",SUMIF(Table1[SHIFT NOMENCLATURE], $B4017, Table1[EVIC MOB]))</f>
        <v/>
      </c>
      <c r="F4017" s="1" t="str">
        <f>IF($A4017&gt;--RIGHT($A$2,LEN($A$2)-8),"",SUMIF(Table1[SHIFT NOMENCLATURE], $B4017, Table1[EVIC FIRE]))</f>
        <v/>
      </c>
      <c r="G4017" s="1" t="str">
        <f>IF($A4017&gt;--RIGHT($A$2,LEN($A$2)-8),"",SUMIF(Table1[SHIFT NOMENCLATURE], $B4017, Table1[EKIA]))</f>
        <v/>
      </c>
      <c r="H4017" s="1" t="str">
        <f>IF($A4017&gt;--RIGHT($A$2,LEN($A$2)-8),"",SUMIF(Table1[SHIFT NOMENCLATURE], $B4017, Table1[EWIA]))</f>
        <v/>
      </c>
      <c r="I4017" s="1" t="str">
        <f>IF($A4017&gt;--RIGHT($A$2,LEN($A$2)-8),"",SUMIF(Table1[SHIFT NOMENCLATURE], $B4017, Table1[EPW]))</f>
        <v/>
      </c>
      <c r="J4017" s="1" t="str">
        <f>IF($A4017&gt;--RIGHT($A$2,LEN($A$2)-8),"",SUMIF(Table1[SHIFT NOMENCLATURE], $B4017, Table1[FVIC KILL]))</f>
        <v/>
      </c>
      <c r="K4017" s="1" t="str">
        <f>IF($A4017&gt;--RIGHT($A$2,LEN($A$2)-8),"",SUMIF(Table1[SHIFT NOMENCLATURE], $B4017, Table1[FVIC MOB]))</f>
        <v/>
      </c>
      <c r="L4017" s="1" t="str">
        <f>IF($A4017&gt;--RIGHT($A$2,LEN($A$2)-8),"",SUMIF(Table1[SHIFT NOMENCLATURE], $B4017, Table1[FVIC FIRE]))</f>
        <v/>
      </c>
      <c r="M4017" s="1" t="str">
        <f>IF($A4017&gt;--RIGHT($A$2,LEN($A$2)-8),"",SUMIF(Table1[SHIFT NOMENCLATURE], $B4017, Table1[FKIA]))</f>
        <v/>
      </c>
      <c r="N4017" s="1" t="str">
        <f>IF($A4017&gt;--RIGHT($A$2,LEN($A$2)-8),"",SUMIF(Table1[SHIFT NOMENCLATURE], $B4017, Table1[FWIA]))</f>
        <v/>
      </c>
      <c r="O4017" s="1" t="str">
        <f>IF($A4017&gt;--RIGHT($A$2,LEN($A$2)-8),"",SUMIF(Table1[SHIFT NOMENCLATURE], $B4017, Table1[DUSTWUN]))</f>
        <v/>
      </c>
    </row>
    <row r="4018" spans="1:15" x14ac:dyDescent="0.25">
      <c r="A4018" s="1" t="str">
        <f t="shared" si="124"/>
        <v/>
      </c>
      <c r="B4018" t="str">
        <f t="shared" si="125"/>
        <v/>
      </c>
      <c r="C4018" s="1" t="str">
        <f>IF($A4018&gt;--RIGHT($A$2,LEN($A$2)-8),"",COUNTIF(Table1[SHIFT NOMENCLATURE],$B4018))</f>
        <v/>
      </c>
      <c r="D4018" s="1" t="str">
        <f>IF($A4018&gt;--RIGHT($A$2,LEN($A$2)-8),"",SUMIF(Table1[SHIFT NOMENCLATURE], $B4018, Table1[EVIC KILL]))</f>
        <v/>
      </c>
      <c r="E4018" s="1" t="str">
        <f>IF($A4018&gt;--RIGHT($A$2,LEN($A$2)-8),"",SUMIF(Table1[SHIFT NOMENCLATURE], $B4018, Table1[EVIC MOB]))</f>
        <v/>
      </c>
      <c r="F4018" s="1" t="str">
        <f>IF($A4018&gt;--RIGHT($A$2,LEN($A$2)-8),"",SUMIF(Table1[SHIFT NOMENCLATURE], $B4018, Table1[EVIC FIRE]))</f>
        <v/>
      </c>
      <c r="G4018" s="1" t="str">
        <f>IF($A4018&gt;--RIGHT($A$2,LEN($A$2)-8),"",SUMIF(Table1[SHIFT NOMENCLATURE], $B4018, Table1[EKIA]))</f>
        <v/>
      </c>
      <c r="H4018" s="1" t="str">
        <f>IF($A4018&gt;--RIGHT($A$2,LEN($A$2)-8),"",SUMIF(Table1[SHIFT NOMENCLATURE], $B4018, Table1[EWIA]))</f>
        <v/>
      </c>
      <c r="I4018" s="1" t="str">
        <f>IF($A4018&gt;--RIGHT($A$2,LEN($A$2)-8),"",SUMIF(Table1[SHIFT NOMENCLATURE], $B4018, Table1[EPW]))</f>
        <v/>
      </c>
      <c r="J4018" s="1" t="str">
        <f>IF($A4018&gt;--RIGHT($A$2,LEN($A$2)-8),"",SUMIF(Table1[SHIFT NOMENCLATURE], $B4018, Table1[FVIC KILL]))</f>
        <v/>
      </c>
      <c r="K4018" s="1" t="str">
        <f>IF($A4018&gt;--RIGHT($A$2,LEN($A$2)-8),"",SUMIF(Table1[SHIFT NOMENCLATURE], $B4018, Table1[FVIC MOB]))</f>
        <v/>
      </c>
      <c r="L4018" s="1" t="str">
        <f>IF($A4018&gt;--RIGHT($A$2,LEN($A$2)-8),"",SUMIF(Table1[SHIFT NOMENCLATURE], $B4018, Table1[FVIC FIRE]))</f>
        <v/>
      </c>
      <c r="M4018" s="1" t="str">
        <f>IF($A4018&gt;--RIGHT($A$2,LEN($A$2)-8),"",SUMIF(Table1[SHIFT NOMENCLATURE], $B4018, Table1[FKIA]))</f>
        <v/>
      </c>
      <c r="N4018" s="1" t="str">
        <f>IF($A4018&gt;--RIGHT($A$2,LEN($A$2)-8),"",SUMIF(Table1[SHIFT NOMENCLATURE], $B4018, Table1[FWIA]))</f>
        <v/>
      </c>
      <c r="O4018" s="1" t="str">
        <f>IF($A4018&gt;--RIGHT($A$2,LEN($A$2)-8),"",SUMIF(Table1[SHIFT NOMENCLATURE], $B4018, Table1[DUSTWUN]))</f>
        <v/>
      </c>
    </row>
    <row r="4019" spans="1:15" x14ac:dyDescent="0.25">
      <c r="A4019" s="1" t="str">
        <f t="shared" si="124"/>
        <v/>
      </c>
      <c r="B4019" t="str">
        <f t="shared" si="125"/>
        <v/>
      </c>
      <c r="C4019" s="1" t="str">
        <f>IF($A4019&gt;--RIGHT($A$2,LEN($A$2)-8),"",COUNTIF(Table1[SHIFT NOMENCLATURE],$B4019))</f>
        <v/>
      </c>
      <c r="D4019" s="1" t="str">
        <f>IF($A4019&gt;--RIGHT($A$2,LEN($A$2)-8),"",SUMIF(Table1[SHIFT NOMENCLATURE], $B4019, Table1[EVIC KILL]))</f>
        <v/>
      </c>
      <c r="E4019" s="1" t="str">
        <f>IF($A4019&gt;--RIGHT($A$2,LEN($A$2)-8),"",SUMIF(Table1[SHIFT NOMENCLATURE], $B4019, Table1[EVIC MOB]))</f>
        <v/>
      </c>
      <c r="F4019" s="1" t="str">
        <f>IF($A4019&gt;--RIGHT($A$2,LEN($A$2)-8),"",SUMIF(Table1[SHIFT NOMENCLATURE], $B4019, Table1[EVIC FIRE]))</f>
        <v/>
      </c>
      <c r="G4019" s="1" t="str">
        <f>IF($A4019&gt;--RIGHT($A$2,LEN($A$2)-8),"",SUMIF(Table1[SHIFT NOMENCLATURE], $B4019, Table1[EKIA]))</f>
        <v/>
      </c>
      <c r="H4019" s="1" t="str">
        <f>IF($A4019&gt;--RIGHT($A$2,LEN($A$2)-8),"",SUMIF(Table1[SHIFT NOMENCLATURE], $B4019, Table1[EWIA]))</f>
        <v/>
      </c>
      <c r="I4019" s="1" t="str">
        <f>IF($A4019&gt;--RIGHT($A$2,LEN($A$2)-8),"",SUMIF(Table1[SHIFT NOMENCLATURE], $B4019, Table1[EPW]))</f>
        <v/>
      </c>
      <c r="J4019" s="1" t="str">
        <f>IF($A4019&gt;--RIGHT($A$2,LEN($A$2)-8),"",SUMIF(Table1[SHIFT NOMENCLATURE], $B4019, Table1[FVIC KILL]))</f>
        <v/>
      </c>
      <c r="K4019" s="1" t="str">
        <f>IF($A4019&gt;--RIGHT($A$2,LEN($A$2)-8),"",SUMIF(Table1[SHIFT NOMENCLATURE], $B4019, Table1[FVIC MOB]))</f>
        <v/>
      </c>
      <c r="L4019" s="1" t="str">
        <f>IF($A4019&gt;--RIGHT($A$2,LEN($A$2)-8),"",SUMIF(Table1[SHIFT NOMENCLATURE], $B4019, Table1[FVIC FIRE]))</f>
        <v/>
      </c>
      <c r="M4019" s="1" t="str">
        <f>IF($A4019&gt;--RIGHT($A$2,LEN($A$2)-8),"",SUMIF(Table1[SHIFT NOMENCLATURE], $B4019, Table1[FKIA]))</f>
        <v/>
      </c>
      <c r="N4019" s="1" t="str">
        <f>IF($A4019&gt;--RIGHT($A$2,LEN($A$2)-8),"",SUMIF(Table1[SHIFT NOMENCLATURE], $B4019, Table1[FWIA]))</f>
        <v/>
      </c>
      <c r="O4019" s="1" t="str">
        <f>IF($A4019&gt;--RIGHT($A$2,LEN($A$2)-8),"",SUMIF(Table1[SHIFT NOMENCLATURE], $B4019, Table1[DUSTWUN]))</f>
        <v/>
      </c>
    </row>
    <row r="4020" spans="1:15" x14ac:dyDescent="0.25">
      <c r="A4020" s="1" t="str">
        <f t="shared" si="124"/>
        <v/>
      </c>
      <c r="B4020" t="str">
        <f t="shared" si="125"/>
        <v/>
      </c>
      <c r="C4020" s="1" t="str">
        <f>IF($A4020&gt;--RIGHT($A$2,LEN($A$2)-8),"",COUNTIF(Table1[SHIFT NOMENCLATURE],$B4020))</f>
        <v/>
      </c>
      <c r="D4020" s="1" t="str">
        <f>IF($A4020&gt;--RIGHT($A$2,LEN($A$2)-8),"",SUMIF(Table1[SHIFT NOMENCLATURE], $B4020, Table1[EVIC KILL]))</f>
        <v/>
      </c>
      <c r="E4020" s="1" t="str">
        <f>IF($A4020&gt;--RIGHT($A$2,LEN($A$2)-8),"",SUMIF(Table1[SHIFT NOMENCLATURE], $B4020, Table1[EVIC MOB]))</f>
        <v/>
      </c>
      <c r="F4020" s="1" t="str">
        <f>IF($A4020&gt;--RIGHT($A$2,LEN($A$2)-8),"",SUMIF(Table1[SHIFT NOMENCLATURE], $B4020, Table1[EVIC FIRE]))</f>
        <v/>
      </c>
      <c r="G4020" s="1" t="str">
        <f>IF($A4020&gt;--RIGHT($A$2,LEN($A$2)-8),"",SUMIF(Table1[SHIFT NOMENCLATURE], $B4020, Table1[EKIA]))</f>
        <v/>
      </c>
      <c r="H4020" s="1" t="str">
        <f>IF($A4020&gt;--RIGHT($A$2,LEN($A$2)-8),"",SUMIF(Table1[SHIFT NOMENCLATURE], $B4020, Table1[EWIA]))</f>
        <v/>
      </c>
      <c r="I4020" s="1" t="str">
        <f>IF($A4020&gt;--RIGHT($A$2,LEN($A$2)-8),"",SUMIF(Table1[SHIFT NOMENCLATURE], $B4020, Table1[EPW]))</f>
        <v/>
      </c>
      <c r="J4020" s="1" t="str">
        <f>IF($A4020&gt;--RIGHT($A$2,LEN($A$2)-8),"",SUMIF(Table1[SHIFT NOMENCLATURE], $B4020, Table1[FVIC KILL]))</f>
        <v/>
      </c>
      <c r="K4020" s="1" t="str">
        <f>IF($A4020&gt;--RIGHT($A$2,LEN($A$2)-8),"",SUMIF(Table1[SHIFT NOMENCLATURE], $B4020, Table1[FVIC MOB]))</f>
        <v/>
      </c>
      <c r="L4020" s="1" t="str">
        <f>IF($A4020&gt;--RIGHT($A$2,LEN($A$2)-8),"",SUMIF(Table1[SHIFT NOMENCLATURE], $B4020, Table1[FVIC FIRE]))</f>
        <v/>
      </c>
      <c r="M4020" s="1" t="str">
        <f>IF($A4020&gt;--RIGHT($A$2,LEN($A$2)-8),"",SUMIF(Table1[SHIFT NOMENCLATURE], $B4020, Table1[FKIA]))</f>
        <v/>
      </c>
      <c r="N4020" s="1" t="str">
        <f>IF($A4020&gt;--RIGHT($A$2,LEN($A$2)-8),"",SUMIF(Table1[SHIFT NOMENCLATURE], $B4020, Table1[FWIA]))</f>
        <v/>
      </c>
      <c r="O4020" s="1" t="str">
        <f>IF($A4020&gt;--RIGHT($A$2,LEN($A$2)-8),"",SUMIF(Table1[SHIFT NOMENCLATURE], $B4020, Table1[DUSTWUN]))</f>
        <v/>
      </c>
    </row>
    <row r="4021" spans="1:15" x14ac:dyDescent="0.25">
      <c r="A4021" s="1" t="str">
        <f t="shared" si="124"/>
        <v/>
      </c>
      <c r="B4021" t="str">
        <f t="shared" si="125"/>
        <v/>
      </c>
      <c r="C4021" s="1" t="str">
        <f>IF($A4021&gt;--RIGHT($A$2,LEN($A$2)-8),"",COUNTIF(Table1[SHIFT NOMENCLATURE],$B4021))</f>
        <v/>
      </c>
      <c r="D4021" s="1" t="str">
        <f>IF($A4021&gt;--RIGHT($A$2,LEN($A$2)-8),"",SUMIF(Table1[SHIFT NOMENCLATURE], $B4021, Table1[EVIC KILL]))</f>
        <v/>
      </c>
      <c r="E4021" s="1" t="str">
        <f>IF($A4021&gt;--RIGHT($A$2,LEN($A$2)-8),"",SUMIF(Table1[SHIFT NOMENCLATURE], $B4021, Table1[EVIC MOB]))</f>
        <v/>
      </c>
      <c r="F4021" s="1" t="str">
        <f>IF($A4021&gt;--RIGHT($A$2,LEN($A$2)-8),"",SUMIF(Table1[SHIFT NOMENCLATURE], $B4021, Table1[EVIC FIRE]))</f>
        <v/>
      </c>
      <c r="G4021" s="1" t="str">
        <f>IF($A4021&gt;--RIGHT($A$2,LEN($A$2)-8),"",SUMIF(Table1[SHIFT NOMENCLATURE], $B4021, Table1[EKIA]))</f>
        <v/>
      </c>
      <c r="H4021" s="1" t="str">
        <f>IF($A4021&gt;--RIGHT($A$2,LEN($A$2)-8),"",SUMIF(Table1[SHIFT NOMENCLATURE], $B4021, Table1[EWIA]))</f>
        <v/>
      </c>
      <c r="I4021" s="1" t="str">
        <f>IF($A4021&gt;--RIGHT($A$2,LEN($A$2)-8),"",SUMIF(Table1[SHIFT NOMENCLATURE], $B4021, Table1[EPW]))</f>
        <v/>
      </c>
      <c r="J4021" s="1" t="str">
        <f>IF($A4021&gt;--RIGHT($A$2,LEN($A$2)-8),"",SUMIF(Table1[SHIFT NOMENCLATURE], $B4021, Table1[FVIC KILL]))</f>
        <v/>
      </c>
      <c r="K4021" s="1" t="str">
        <f>IF($A4021&gt;--RIGHT($A$2,LEN($A$2)-8),"",SUMIF(Table1[SHIFT NOMENCLATURE], $B4021, Table1[FVIC MOB]))</f>
        <v/>
      </c>
      <c r="L4021" s="1" t="str">
        <f>IF($A4021&gt;--RIGHT($A$2,LEN($A$2)-8),"",SUMIF(Table1[SHIFT NOMENCLATURE], $B4021, Table1[FVIC FIRE]))</f>
        <v/>
      </c>
      <c r="M4021" s="1" t="str">
        <f>IF($A4021&gt;--RIGHT($A$2,LEN($A$2)-8),"",SUMIF(Table1[SHIFT NOMENCLATURE], $B4021, Table1[FKIA]))</f>
        <v/>
      </c>
      <c r="N4021" s="1" t="str">
        <f>IF($A4021&gt;--RIGHT($A$2,LEN($A$2)-8),"",SUMIF(Table1[SHIFT NOMENCLATURE], $B4021, Table1[FWIA]))</f>
        <v/>
      </c>
      <c r="O4021" s="1" t="str">
        <f>IF($A4021&gt;--RIGHT($A$2,LEN($A$2)-8),"",SUMIF(Table1[SHIFT NOMENCLATURE], $B4021, Table1[DUSTWUN]))</f>
        <v/>
      </c>
    </row>
    <row r="4022" spans="1:15" x14ac:dyDescent="0.25">
      <c r="A4022" s="1" t="str">
        <f t="shared" si="124"/>
        <v/>
      </c>
      <c r="B4022" t="str">
        <f t="shared" si="125"/>
        <v/>
      </c>
      <c r="C4022" s="1" t="str">
        <f>IF($A4022&gt;--RIGHT($A$2,LEN($A$2)-8),"",COUNTIF(Table1[SHIFT NOMENCLATURE],$B4022))</f>
        <v/>
      </c>
      <c r="D4022" s="1" t="str">
        <f>IF($A4022&gt;--RIGHT($A$2,LEN($A$2)-8),"",SUMIF(Table1[SHIFT NOMENCLATURE], $B4022, Table1[EVIC KILL]))</f>
        <v/>
      </c>
      <c r="E4022" s="1" t="str">
        <f>IF($A4022&gt;--RIGHT($A$2,LEN($A$2)-8),"",SUMIF(Table1[SHIFT NOMENCLATURE], $B4022, Table1[EVIC MOB]))</f>
        <v/>
      </c>
      <c r="F4022" s="1" t="str">
        <f>IF($A4022&gt;--RIGHT($A$2,LEN($A$2)-8),"",SUMIF(Table1[SHIFT NOMENCLATURE], $B4022, Table1[EVIC FIRE]))</f>
        <v/>
      </c>
      <c r="G4022" s="1" t="str">
        <f>IF($A4022&gt;--RIGHT($A$2,LEN($A$2)-8),"",SUMIF(Table1[SHIFT NOMENCLATURE], $B4022, Table1[EKIA]))</f>
        <v/>
      </c>
      <c r="H4022" s="1" t="str">
        <f>IF($A4022&gt;--RIGHT($A$2,LEN($A$2)-8),"",SUMIF(Table1[SHIFT NOMENCLATURE], $B4022, Table1[EWIA]))</f>
        <v/>
      </c>
      <c r="I4022" s="1" t="str">
        <f>IF($A4022&gt;--RIGHT($A$2,LEN($A$2)-8),"",SUMIF(Table1[SHIFT NOMENCLATURE], $B4022, Table1[EPW]))</f>
        <v/>
      </c>
      <c r="J4022" s="1" t="str">
        <f>IF($A4022&gt;--RIGHT($A$2,LEN($A$2)-8),"",SUMIF(Table1[SHIFT NOMENCLATURE], $B4022, Table1[FVIC KILL]))</f>
        <v/>
      </c>
      <c r="K4022" s="1" t="str">
        <f>IF($A4022&gt;--RIGHT($A$2,LEN($A$2)-8),"",SUMIF(Table1[SHIFT NOMENCLATURE], $B4022, Table1[FVIC MOB]))</f>
        <v/>
      </c>
      <c r="L4022" s="1" t="str">
        <f>IF($A4022&gt;--RIGHT($A$2,LEN($A$2)-8),"",SUMIF(Table1[SHIFT NOMENCLATURE], $B4022, Table1[FVIC FIRE]))</f>
        <v/>
      </c>
      <c r="M4022" s="1" t="str">
        <f>IF($A4022&gt;--RIGHT($A$2,LEN($A$2)-8),"",SUMIF(Table1[SHIFT NOMENCLATURE], $B4022, Table1[FKIA]))</f>
        <v/>
      </c>
      <c r="N4022" s="1" t="str">
        <f>IF($A4022&gt;--RIGHT($A$2,LEN($A$2)-8),"",SUMIF(Table1[SHIFT NOMENCLATURE], $B4022, Table1[FWIA]))</f>
        <v/>
      </c>
      <c r="O4022" s="1" t="str">
        <f>IF($A4022&gt;--RIGHT($A$2,LEN($A$2)-8),"",SUMIF(Table1[SHIFT NOMENCLATURE], $B4022, Table1[DUSTWUN]))</f>
        <v/>
      </c>
    </row>
    <row r="4023" spans="1:15" x14ac:dyDescent="0.25">
      <c r="A4023" s="1" t="str">
        <f t="shared" si="124"/>
        <v/>
      </c>
      <c r="B4023" t="str">
        <f t="shared" si="125"/>
        <v/>
      </c>
      <c r="C4023" s="1" t="str">
        <f>IF($A4023&gt;--RIGHT($A$2,LEN($A$2)-8),"",COUNTIF(Table1[SHIFT NOMENCLATURE],$B4023))</f>
        <v/>
      </c>
      <c r="D4023" s="1" t="str">
        <f>IF($A4023&gt;--RIGHT($A$2,LEN($A$2)-8),"",SUMIF(Table1[SHIFT NOMENCLATURE], $B4023, Table1[EVIC KILL]))</f>
        <v/>
      </c>
      <c r="E4023" s="1" t="str">
        <f>IF($A4023&gt;--RIGHT($A$2,LEN($A$2)-8),"",SUMIF(Table1[SHIFT NOMENCLATURE], $B4023, Table1[EVIC MOB]))</f>
        <v/>
      </c>
      <c r="F4023" s="1" t="str">
        <f>IF($A4023&gt;--RIGHT($A$2,LEN($A$2)-8),"",SUMIF(Table1[SHIFT NOMENCLATURE], $B4023, Table1[EVIC FIRE]))</f>
        <v/>
      </c>
      <c r="G4023" s="1" t="str">
        <f>IF($A4023&gt;--RIGHT($A$2,LEN($A$2)-8),"",SUMIF(Table1[SHIFT NOMENCLATURE], $B4023, Table1[EKIA]))</f>
        <v/>
      </c>
      <c r="H4023" s="1" t="str">
        <f>IF($A4023&gt;--RIGHT($A$2,LEN($A$2)-8),"",SUMIF(Table1[SHIFT NOMENCLATURE], $B4023, Table1[EWIA]))</f>
        <v/>
      </c>
      <c r="I4023" s="1" t="str">
        <f>IF($A4023&gt;--RIGHT($A$2,LEN($A$2)-8),"",SUMIF(Table1[SHIFT NOMENCLATURE], $B4023, Table1[EPW]))</f>
        <v/>
      </c>
      <c r="J4023" s="1" t="str">
        <f>IF($A4023&gt;--RIGHT($A$2,LEN($A$2)-8),"",SUMIF(Table1[SHIFT NOMENCLATURE], $B4023, Table1[FVIC KILL]))</f>
        <v/>
      </c>
      <c r="K4023" s="1" t="str">
        <f>IF($A4023&gt;--RIGHT($A$2,LEN($A$2)-8),"",SUMIF(Table1[SHIFT NOMENCLATURE], $B4023, Table1[FVIC MOB]))</f>
        <v/>
      </c>
      <c r="L4023" s="1" t="str">
        <f>IF($A4023&gt;--RIGHT($A$2,LEN($A$2)-8),"",SUMIF(Table1[SHIFT NOMENCLATURE], $B4023, Table1[FVIC FIRE]))</f>
        <v/>
      </c>
      <c r="M4023" s="1" t="str">
        <f>IF($A4023&gt;--RIGHT($A$2,LEN($A$2)-8),"",SUMIF(Table1[SHIFT NOMENCLATURE], $B4023, Table1[FKIA]))</f>
        <v/>
      </c>
      <c r="N4023" s="1" t="str">
        <f>IF($A4023&gt;--RIGHT($A$2,LEN($A$2)-8),"",SUMIF(Table1[SHIFT NOMENCLATURE], $B4023, Table1[FWIA]))</f>
        <v/>
      </c>
      <c r="O4023" s="1" t="str">
        <f>IF($A4023&gt;--RIGHT($A$2,LEN($A$2)-8),"",SUMIF(Table1[SHIFT NOMENCLATURE], $B4023, Table1[DUSTWUN]))</f>
        <v/>
      </c>
    </row>
    <row r="4024" spans="1:15" x14ac:dyDescent="0.25">
      <c r="A4024" s="1" t="str">
        <f t="shared" si="124"/>
        <v/>
      </c>
      <c r="B4024" t="str">
        <f t="shared" si="125"/>
        <v/>
      </c>
      <c r="C4024" s="1" t="str">
        <f>IF($A4024&gt;--RIGHT($A$2,LEN($A$2)-8),"",COUNTIF(Table1[SHIFT NOMENCLATURE],$B4024))</f>
        <v/>
      </c>
      <c r="D4024" s="1" t="str">
        <f>IF($A4024&gt;--RIGHT($A$2,LEN($A$2)-8),"",SUMIF(Table1[SHIFT NOMENCLATURE], $B4024, Table1[EVIC KILL]))</f>
        <v/>
      </c>
      <c r="E4024" s="1" t="str">
        <f>IF($A4024&gt;--RIGHT($A$2,LEN($A$2)-8),"",SUMIF(Table1[SHIFT NOMENCLATURE], $B4024, Table1[EVIC MOB]))</f>
        <v/>
      </c>
      <c r="F4024" s="1" t="str">
        <f>IF($A4024&gt;--RIGHT($A$2,LEN($A$2)-8),"",SUMIF(Table1[SHIFT NOMENCLATURE], $B4024, Table1[EVIC FIRE]))</f>
        <v/>
      </c>
      <c r="G4024" s="1" t="str">
        <f>IF($A4024&gt;--RIGHT($A$2,LEN($A$2)-8),"",SUMIF(Table1[SHIFT NOMENCLATURE], $B4024, Table1[EKIA]))</f>
        <v/>
      </c>
      <c r="H4024" s="1" t="str">
        <f>IF($A4024&gt;--RIGHT($A$2,LEN($A$2)-8),"",SUMIF(Table1[SHIFT NOMENCLATURE], $B4024, Table1[EWIA]))</f>
        <v/>
      </c>
      <c r="I4024" s="1" t="str">
        <f>IF($A4024&gt;--RIGHT($A$2,LEN($A$2)-8),"",SUMIF(Table1[SHIFT NOMENCLATURE], $B4024, Table1[EPW]))</f>
        <v/>
      </c>
      <c r="J4024" s="1" t="str">
        <f>IF($A4024&gt;--RIGHT($A$2,LEN($A$2)-8),"",SUMIF(Table1[SHIFT NOMENCLATURE], $B4024, Table1[FVIC KILL]))</f>
        <v/>
      </c>
      <c r="K4024" s="1" t="str">
        <f>IF($A4024&gt;--RIGHT($A$2,LEN($A$2)-8),"",SUMIF(Table1[SHIFT NOMENCLATURE], $B4024, Table1[FVIC MOB]))</f>
        <v/>
      </c>
      <c r="L4024" s="1" t="str">
        <f>IF($A4024&gt;--RIGHT($A$2,LEN($A$2)-8),"",SUMIF(Table1[SHIFT NOMENCLATURE], $B4024, Table1[FVIC FIRE]))</f>
        <v/>
      </c>
      <c r="M4024" s="1" t="str">
        <f>IF($A4024&gt;--RIGHT($A$2,LEN($A$2)-8),"",SUMIF(Table1[SHIFT NOMENCLATURE], $B4024, Table1[FKIA]))</f>
        <v/>
      </c>
      <c r="N4024" s="1" t="str">
        <f>IF($A4024&gt;--RIGHT($A$2,LEN($A$2)-8),"",SUMIF(Table1[SHIFT NOMENCLATURE], $B4024, Table1[FWIA]))</f>
        <v/>
      </c>
      <c r="O4024" s="1" t="str">
        <f>IF($A4024&gt;--RIGHT($A$2,LEN($A$2)-8),"",SUMIF(Table1[SHIFT NOMENCLATURE], $B4024, Table1[DUSTWUN]))</f>
        <v/>
      </c>
    </row>
    <row r="4025" spans="1:15" x14ac:dyDescent="0.25">
      <c r="A4025" s="1" t="str">
        <f t="shared" si="124"/>
        <v/>
      </c>
      <c r="B4025" t="str">
        <f t="shared" si="125"/>
        <v/>
      </c>
      <c r="C4025" s="1" t="str">
        <f>IF($A4025&gt;--RIGHT($A$2,LEN($A$2)-8),"",COUNTIF(Table1[SHIFT NOMENCLATURE],$B4025))</f>
        <v/>
      </c>
      <c r="D4025" s="1" t="str">
        <f>IF($A4025&gt;--RIGHT($A$2,LEN($A$2)-8),"",SUMIF(Table1[SHIFT NOMENCLATURE], $B4025, Table1[EVIC KILL]))</f>
        <v/>
      </c>
      <c r="E4025" s="1" t="str">
        <f>IF($A4025&gt;--RIGHT($A$2,LEN($A$2)-8),"",SUMIF(Table1[SHIFT NOMENCLATURE], $B4025, Table1[EVIC MOB]))</f>
        <v/>
      </c>
      <c r="F4025" s="1" t="str">
        <f>IF($A4025&gt;--RIGHT($A$2,LEN($A$2)-8),"",SUMIF(Table1[SHIFT NOMENCLATURE], $B4025, Table1[EVIC FIRE]))</f>
        <v/>
      </c>
      <c r="G4025" s="1" t="str">
        <f>IF($A4025&gt;--RIGHT($A$2,LEN($A$2)-8),"",SUMIF(Table1[SHIFT NOMENCLATURE], $B4025, Table1[EKIA]))</f>
        <v/>
      </c>
      <c r="H4025" s="1" t="str">
        <f>IF($A4025&gt;--RIGHT($A$2,LEN($A$2)-8),"",SUMIF(Table1[SHIFT NOMENCLATURE], $B4025, Table1[EWIA]))</f>
        <v/>
      </c>
      <c r="I4025" s="1" t="str">
        <f>IF($A4025&gt;--RIGHT($A$2,LEN($A$2)-8),"",SUMIF(Table1[SHIFT NOMENCLATURE], $B4025, Table1[EPW]))</f>
        <v/>
      </c>
      <c r="J4025" s="1" t="str">
        <f>IF($A4025&gt;--RIGHT($A$2,LEN($A$2)-8),"",SUMIF(Table1[SHIFT NOMENCLATURE], $B4025, Table1[FVIC KILL]))</f>
        <v/>
      </c>
      <c r="K4025" s="1" t="str">
        <f>IF($A4025&gt;--RIGHT($A$2,LEN($A$2)-8),"",SUMIF(Table1[SHIFT NOMENCLATURE], $B4025, Table1[FVIC MOB]))</f>
        <v/>
      </c>
      <c r="L4025" s="1" t="str">
        <f>IF($A4025&gt;--RIGHT($A$2,LEN($A$2)-8),"",SUMIF(Table1[SHIFT NOMENCLATURE], $B4025, Table1[FVIC FIRE]))</f>
        <v/>
      </c>
      <c r="M4025" s="1" t="str">
        <f>IF($A4025&gt;--RIGHT($A$2,LEN($A$2)-8),"",SUMIF(Table1[SHIFT NOMENCLATURE], $B4025, Table1[FKIA]))</f>
        <v/>
      </c>
      <c r="N4025" s="1" t="str">
        <f>IF($A4025&gt;--RIGHT($A$2,LEN($A$2)-8),"",SUMIF(Table1[SHIFT NOMENCLATURE], $B4025, Table1[FWIA]))</f>
        <v/>
      </c>
      <c r="O4025" s="1" t="str">
        <f>IF($A4025&gt;--RIGHT($A$2,LEN($A$2)-8),"",SUMIF(Table1[SHIFT NOMENCLATURE], $B4025, Table1[DUSTWUN]))</f>
        <v/>
      </c>
    </row>
    <row r="4026" spans="1:15" x14ac:dyDescent="0.25">
      <c r="A4026" s="1" t="str">
        <f t="shared" si="124"/>
        <v/>
      </c>
      <c r="B4026" t="str">
        <f t="shared" si="125"/>
        <v/>
      </c>
      <c r="C4026" s="1" t="str">
        <f>IF($A4026&gt;--RIGHT($A$2,LEN($A$2)-8),"",COUNTIF(Table1[SHIFT NOMENCLATURE],$B4026))</f>
        <v/>
      </c>
      <c r="D4026" s="1" t="str">
        <f>IF($A4026&gt;--RIGHT($A$2,LEN($A$2)-8),"",SUMIF(Table1[SHIFT NOMENCLATURE], $B4026, Table1[EVIC KILL]))</f>
        <v/>
      </c>
      <c r="E4026" s="1" t="str">
        <f>IF($A4026&gt;--RIGHT($A$2,LEN($A$2)-8),"",SUMIF(Table1[SHIFT NOMENCLATURE], $B4026, Table1[EVIC MOB]))</f>
        <v/>
      </c>
      <c r="F4026" s="1" t="str">
        <f>IF($A4026&gt;--RIGHT($A$2,LEN($A$2)-8),"",SUMIF(Table1[SHIFT NOMENCLATURE], $B4026, Table1[EVIC FIRE]))</f>
        <v/>
      </c>
      <c r="G4026" s="1" t="str">
        <f>IF($A4026&gt;--RIGHT($A$2,LEN($A$2)-8),"",SUMIF(Table1[SHIFT NOMENCLATURE], $B4026, Table1[EKIA]))</f>
        <v/>
      </c>
      <c r="H4026" s="1" t="str">
        <f>IF($A4026&gt;--RIGHT($A$2,LEN($A$2)-8),"",SUMIF(Table1[SHIFT NOMENCLATURE], $B4026, Table1[EWIA]))</f>
        <v/>
      </c>
      <c r="I4026" s="1" t="str">
        <f>IF($A4026&gt;--RIGHT($A$2,LEN($A$2)-8),"",SUMIF(Table1[SHIFT NOMENCLATURE], $B4026, Table1[EPW]))</f>
        <v/>
      </c>
      <c r="J4026" s="1" t="str">
        <f>IF($A4026&gt;--RIGHT($A$2,LEN($A$2)-8),"",SUMIF(Table1[SHIFT NOMENCLATURE], $B4026, Table1[FVIC KILL]))</f>
        <v/>
      </c>
      <c r="K4026" s="1" t="str">
        <f>IF($A4026&gt;--RIGHT($A$2,LEN($A$2)-8),"",SUMIF(Table1[SHIFT NOMENCLATURE], $B4026, Table1[FVIC MOB]))</f>
        <v/>
      </c>
      <c r="L4026" s="1" t="str">
        <f>IF($A4026&gt;--RIGHT($A$2,LEN($A$2)-8),"",SUMIF(Table1[SHIFT NOMENCLATURE], $B4026, Table1[FVIC FIRE]))</f>
        <v/>
      </c>
      <c r="M4026" s="1" t="str">
        <f>IF($A4026&gt;--RIGHT($A$2,LEN($A$2)-8),"",SUMIF(Table1[SHIFT NOMENCLATURE], $B4026, Table1[FKIA]))</f>
        <v/>
      </c>
      <c r="N4026" s="1" t="str">
        <f>IF($A4026&gt;--RIGHT($A$2,LEN($A$2)-8),"",SUMIF(Table1[SHIFT NOMENCLATURE], $B4026, Table1[FWIA]))</f>
        <v/>
      </c>
      <c r="O4026" s="1" t="str">
        <f>IF($A4026&gt;--RIGHT($A$2,LEN($A$2)-8),"",SUMIF(Table1[SHIFT NOMENCLATURE], $B4026, Table1[DUSTWUN]))</f>
        <v/>
      </c>
    </row>
    <row r="4027" spans="1:15" x14ac:dyDescent="0.25">
      <c r="A4027" s="1" t="str">
        <f t="shared" si="124"/>
        <v/>
      </c>
      <c r="B4027" t="str">
        <f t="shared" si="125"/>
        <v/>
      </c>
      <c r="C4027" s="1" t="str">
        <f>IF($A4027&gt;--RIGHT($A$2,LEN($A$2)-8),"",COUNTIF(Table1[SHIFT NOMENCLATURE],$B4027))</f>
        <v/>
      </c>
      <c r="D4027" s="1" t="str">
        <f>IF($A4027&gt;--RIGHT($A$2,LEN($A$2)-8),"",SUMIF(Table1[SHIFT NOMENCLATURE], $B4027, Table1[EVIC KILL]))</f>
        <v/>
      </c>
      <c r="E4027" s="1" t="str">
        <f>IF($A4027&gt;--RIGHT($A$2,LEN($A$2)-8),"",SUMIF(Table1[SHIFT NOMENCLATURE], $B4027, Table1[EVIC MOB]))</f>
        <v/>
      </c>
      <c r="F4027" s="1" t="str">
        <f>IF($A4027&gt;--RIGHT($A$2,LEN($A$2)-8),"",SUMIF(Table1[SHIFT NOMENCLATURE], $B4027, Table1[EVIC FIRE]))</f>
        <v/>
      </c>
      <c r="G4027" s="1" t="str">
        <f>IF($A4027&gt;--RIGHT($A$2,LEN($A$2)-8),"",SUMIF(Table1[SHIFT NOMENCLATURE], $B4027, Table1[EKIA]))</f>
        <v/>
      </c>
      <c r="H4027" s="1" t="str">
        <f>IF($A4027&gt;--RIGHT($A$2,LEN($A$2)-8),"",SUMIF(Table1[SHIFT NOMENCLATURE], $B4027, Table1[EWIA]))</f>
        <v/>
      </c>
      <c r="I4027" s="1" t="str">
        <f>IF($A4027&gt;--RIGHT($A$2,LEN($A$2)-8),"",SUMIF(Table1[SHIFT NOMENCLATURE], $B4027, Table1[EPW]))</f>
        <v/>
      </c>
      <c r="J4027" s="1" t="str">
        <f>IF($A4027&gt;--RIGHT($A$2,LEN($A$2)-8),"",SUMIF(Table1[SHIFT NOMENCLATURE], $B4027, Table1[FVIC KILL]))</f>
        <v/>
      </c>
      <c r="K4027" s="1" t="str">
        <f>IF($A4027&gt;--RIGHT($A$2,LEN($A$2)-8),"",SUMIF(Table1[SHIFT NOMENCLATURE], $B4027, Table1[FVIC MOB]))</f>
        <v/>
      </c>
      <c r="L4027" s="1" t="str">
        <f>IF($A4027&gt;--RIGHT($A$2,LEN($A$2)-8),"",SUMIF(Table1[SHIFT NOMENCLATURE], $B4027, Table1[FVIC FIRE]))</f>
        <v/>
      </c>
      <c r="M4027" s="1" t="str">
        <f>IF($A4027&gt;--RIGHT($A$2,LEN($A$2)-8),"",SUMIF(Table1[SHIFT NOMENCLATURE], $B4027, Table1[FKIA]))</f>
        <v/>
      </c>
      <c r="N4027" s="1" t="str">
        <f>IF($A4027&gt;--RIGHT($A$2,LEN($A$2)-8),"",SUMIF(Table1[SHIFT NOMENCLATURE], $B4027, Table1[FWIA]))</f>
        <v/>
      </c>
      <c r="O4027" s="1" t="str">
        <f>IF($A4027&gt;--RIGHT($A$2,LEN($A$2)-8),"",SUMIF(Table1[SHIFT NOMENCLATURE], $B4027, Table1[DUSTWUN]))</f>
        <v/>
      </c>
    </row>
    <row r="4028" spans="1:15" x14ac:dyDescent="0.25">
      <c r="A4028" s="1" t="str">
        <f t="shared" si="124"/>
        <v/>
      </c>
      <c r="B4028" t="str">
        <f t="shared" si="125"/>
        <v/>
      </c>
      <c r="C4028" s="1" t="str">
        <f>IF($A4028&gt;--RIGHT($A$2,LEN($A$2)-8),"",COUNTIF(Table1[SHIFT NOMENCLATURE],$B4028))</f>
        <v/>
      </c>
      <c r="D4028" s="1" t="str">
        <f>IF($A4028&gt;--RIGHT($A$2,LEN($A$2)-8),"",SUMIF(Table1[SHIFT NOMENCLATURE], $B4028, Table1[EVIC KILL]))</f>
        <v/>
      </c>
      <c r="E4028" s="1" t="str">
        <f>IF($A4028&gt;--RIGHT($A$2,LEN($A$2)-8),"",SUMIF(Table1[SHIFT NOMENCLATURE], $B4028, Table1[EVIC MOB]))</f>
        <v/>
      </c>
      <c r="F4028" s="1" t="str">
        <f>IF($A4028&gt;--RIGHT($A$2,LEN($A$2)-8),"",SUMIF(Table1[SHIFT NOMENCLATURE], $B4028, Table1[EVIC FIRE]))</f>
        <v/>
      </c>
      <c r="G4028" s="1" t="str">
        <f>IF($A4028&gt;--RIGHT($A$2,LEN($A$2)-8),"",SUMIF(Table1[SHIFT NOMENCLATURE], $B4028, Table1[EKIA]))</f>
        <v/>
      </c>
      <c r="H4028" s="1" t="str">
        <f>IF($A4028&gt;--RIGHT($A$2,LEN($A$2)-8),"",SUMIF(Table1[SHIFT NOMENCLATURE], $B4028, Table1[EWIA]))</f>
        <v/>
      </c>
      <c r="I4028" s="1" t="str">
        <f>IF($A4028&gt;--RIGHT($A$2,LEN($A$2)-8),"",SUMIF(Table1[SHIFT NOMENCLATURE], $B4028, Table1[EPW]))</f>
        <v/>
      </c>
      <c r="J4028" s="1" t="str">
        <f>IF($A4028&gt;--RIGHT($A$2,LEN($A$2)-8),"",SUMIF(Table1[SHIFT NOMENCLATURE], $B4028, Table1[FVIC KILL]))</f>
        <v/>
      </c>
      <c r="K4028" s="1" t="str">
        <f>IF($A4028&gt;--RIGHT($A$2,LEN($A$2)-8),"",SUMIF(Table1[SHIFT NOMENCLATURE], $B4028, Table1[FVIC MOB]))</f>
        <v/>
      </c>
      <c r="L4028" s="1" t="str">
        <f>IF($A4028&gt;--RIGHT($A$2,LEN($A$2)-8),"",SUMIF(Table1[SHIFT NOMENCLATURE], $B4028, Table1[FVIC FIRE]))</f>
        <v/>
      </c>
      <c r="M4028" s="1" t="str">
        <f>IF($A4028&gt;--RIGHT($A$2,LEN($A$2)-8),"",SUMIF(Table1[SHIFT NOMENCLATURE], $B4028, Table1[FKIA]))</f>
        <v/>
      </c>
      <c r="N4028" s="1" t="str">
        <f>IF($A4028&gt;--RIGHT($A$2,LEN($A$2)-8),"",SUMIF(Table1[SHIFT NOMENCLATURE], $B4028, Table1[FWIA]))</f>
        <v/>
      </c>
      <c r="O4028" s="1" t="str">
        <f>IF($A4028&gt;--RIGHT($A$2,LEN($A$2)-8),"",SUMIF(Table1[SHIFT NOMENCLATURE], $B4028, Table1[DUSTWUN]))</f>
        <v/>
      </c>
    </row>
    <row r="4029" spans="1:15" x14ac:dyDescent="0.25">
      <c r="A4029" s="1" t="str">
        <f t="shared" si="124"/>
        <v/>
      </c>
      <c r="B4029" t="str">
        <f t="shared" si="125"/>
        <v/>
      </c>
      <c r="C4029" s="1" t="str">
        <f>IF($A4029&gt;--RIGHT($A$2,LEN($A$2)-8),"",COUNTIF(Table1[SHIFT NOMENCLATURE],$B4029))</f>
        <v/>
      </c>
      <c r="D4029" s="1" t="str">
        <f>IF($A4029&gt;--RIGHT($A$2,LEN($A$2)-8),"",SUMIF(Table1[SHIFT NOMENCLATURE], $B4029, Table1[EVIC KILL]))</f>
        <v/>
      </c>
      <c r="E4029" s="1" t="str">
        <f>IF($A4029&gt;--RIGHT($A$2,LEN($A$2)-8),"",SUMIF(Table1[SHIFT NOMENCLATURE], $B4029, Table1[EVIC MOB]))</f>
        <v/>
      </c>
      <c r="F4029" s="1" t="str">
        <f>IF($A4029&gt;--RIGHT($A$2,LEN($A$2)-8),"",SUMIF(Table1[SHIFT NOMENCLATURE], $B4029, Table1[EVIC FIRE]))</f>
        <v/>
      </c>
      <c r="G4029" s="1" t="str">
        <f>IF($A4029&gt;--RIGHT($A$2,LEN($A$2)-8),"",SUMIF(Table1[SHIFT NOMENCLATURE], $B4029, Table1[EKIA]))</f>
        <v/>
      </c>
      <c r="H4029" s="1" t="str">
        <f>IF($A4029&gt;--RIGHT($A$2,LEN($A$2)-8),"",SUMIF(Table1[SHIFT NOMENCLATURE], $B4029, Table1[EWIA]))</f>
        <v/>
      </c>
      <c r="I4029" s="1" t="str">
        <f>IF($A4029&gt;--RIGHT($A$2,LEN($A$2)-8),"",SUMIF(Table1[SHIFT NOMENCLATURE], $B4029, Table1[EPW]))</f>
        <v/>
      </c>
      <c r="J4029" s="1" t="str">
        <f>IF($A4029&gt;--RIGHT($A$2,LEN($A$2)-8),"",SUMIF(Table1[SHIFT NOMENCLATURE], $B4029, Table1[FVIC KILL]))</f>
        <v/>
      </c>
      <c r="K4029" s="1" t="str">
        <f>IF($A4029&gt;--RIGHT($A$2,LEN($A$2)-8),"",SUMIF(Table1[SHIFT NOMENCLATURE], $B4029, Table1[FVIC MOB]))</f>
        <v/>
      </c>
      <c r="L4029" s="1" t="str">
        <f>IF($A4029&gt;--RIGHT($A$2,LEN($A$2)-8),"",SUMIF(Table1[SHIFT NOMENCLATURE], $B4029, Table1[FVIC FIRE]))</f>
        <v/>
      </c>
      <c r="M4029" s="1" t="str">
        <f>IF($A4029&gt;--RIGHT($A$2,LEN($A$2)-8),"",SUMIF(Table1[SHIFT NOMENCLATURE], $B4029, Table1[FKIA]))</f>
        <v/>
      </c>
      <c r="N4029" s="1" t="str">
        <f>IF($A4029&gt;--RIGHT($A$2,LEN($A$2)-8),"",SUMIF(Table1[SHIFT NOMENCLATURE], $B4029, Table1[FWIA]))</f>
        <v/>
      </c>
      <c r="O4029" s="1" t="str">
        <f>IF($A4029&gt;--RIGHT($A$2,LEN($A$2)-8),"",SUMIF(Table1[SHIFT NOMENCLATURE], $B4029, Table1[DUSTWUN]))</f>
        <v/>
      </c>
    </row>
    <row r="4030" spans="1:15" x14ac:dyDescent="0.25">
      <c r="A4030" s="1" t="str">
        <f t="shared" si="124"/>
        <v/>
      </c>
      <c r="B4030" t="str">
        <f t="shared" si="125"/>
        <v/>
      </c>
      <c r="C4030" s="1" t="str">
        <f>IF($A4030&gt;--RIGHT($A$2,LEN($A$2)-8),"",COUNTIF(Table1[SHIFT NOMENCLATURE],$B4030))</f>
        <v/>
      </c>
      <c r="D4030" s="1" t="str">
        <f>IF($A4030&gt;--RIGHT($A$2,LEN($A$2)-8),"",SUMIF(Table1[SHIFT NOMENCLATURE], $B4030, Table1[EVIC KILL]))</f>
        <v/>
      </c>
      <c r="E4030" s="1" t="str">
        <f>IF($A4030&gt;--RIGHT($A$2,LEN($A$2)-8),"",SUMIF(Table1[SHIFT NOMENCLATURE], $B4030, Table1[EVIC MOB]))</f>
        <v/>
      </c>
      <c r="F4030" s="1" t="str">
        <f>IF($A4030&gt;--RIGHT($A$2,LEN($A$2)-8),"",SUMIF(Table1[SHIFT NOMENCLATURE], $B4030, Table1[EVIC FIRE]))</f>
        <v/>
      </c>
      <c r="G4030" s="1" t="str">
        <f>IF($A4030&gt;--RIGHT($A$2,LEN($A$2)-8),"",SUMIF(Table1[SHIFT NOMENCLATURE], $B4030, Table1[EKIA]))</f>
        <v/>
      </c>
      <c r="H4030" s="1" t="str">
        <f>IF($A4030&gt;--RIGHT($A$2,LEN($A$2)-8),"",SUMIF(Table1[SHIFT NOMENCLATURE], $B4030, Table1[EWIA]))</f>
        <v/>
      </c>
      <c r="I4030" s="1" t="str">
        <f>IF($A4030&gt;--RIGHT($A$2,LEN($A$2)-8),"",SUMIF(Table1[SHIFT NOMENCLATURE], $B4030, Table1[EPW]))</f>
        <v/>
      </c>
      <c r="J4030" s="1" t="str">
        <f>IF($A4030&gt;--RIGHT($A$2,LEN($A$2)-8),"",SUMIF(Table1[SHIFT NOMENCLATURE], $B4030, Table1[FVIC KILL]))</f>
        <v/>
      </c>
      <c r="K4030" s="1" t="str">
        <f>IF($A4030&gt;--RIGHT($A$2,LEN($A$2)-8),"",SUMIF(Table1[SHIFT NOMENCLATURE], $B4030, Table1[FVIC MOB]))</f>
        <v/>
      </c>
      <c r="L4030" s="1" t="str">
        <f>IF($A4030&gt;--RIGHT($A$2,LEN($A$2)-8),"",SUMIF(Table1[SHIFT NOMENCLATURE], $B4030, Table1[FVIC FIRE]))</f>
        <v/>
      </c>
      <c r="M4030" s="1" t="str">
        <f>IF($A4030&gt;--RIGHT($A$2,LEN($A$2)-8),"",SUMIF(Table1[SHIFT NOMENCLATURE], $B4030, Table1[FKIA]))</f>
        <v/>
      </c>
      <c r="N4030" s="1" t="str">
        <f>IF($A4030&gt;--RIGHT($A$2,LEN($A$2)-8),"",SUMIF(Table1[SHIFT NOMENCLATURE], $B4030, Table1[FWIA]))</f>
        <v/>
      </c>
      <c r="O4030" s="1" t="str">
        <f>IF($A4030&gt;--RIGHT($A$2,LEN($A$2)-8),"",SUMIF(Table1[SHIFT NOMENCLATURE], $B4030, Table1[DUSTWUN]))</f>
        <v/>
      </c>
    </row>
    <row r="4031" spans="1:15" x14ac:dyDescent="0.25">
      <c r="A4031" s="1" t="str">
        <f t="shared" si="124"/>
        <v/>
      </c>
      <c r="B4031" t="str">
        <f t="shared" si="125"/>
        <v/>
      </c>
      <c r="C4031" s="1" t="str">
        <f>IF($A4031&gt;--RIGHT($A$2,LEN($A$2)-8),"",COUNTIF(Table1[SHIFT NOMENCLATURE],$B4031))</f>
        <v/>
      </c>
      <c r="D4031" s="1" t="str">
        <f>IF($A4031&gt;--RIGHT($A$2,LEN($A$2)-8),"",SUMIF(Table1[SHIFT NOMENCLATURE], $B4031, Table1[EVIC KILL]))</f>
        <v/>
      </c>
      <c r="E4031" s="1" t="str">
        <f>IF($A4031&gt;--RIGHT($A$2,LEN($A$2)-8),"",SUMIF(Table1[SHIFT NOMENCLATURE], $B4031, Table1[EVIC MOB]))</f>
        <v/>
      </c>
      <c r="F4031" s="1" t="str">
        <f>IF($A4031&gt;--RIGHT($A$2,LEN($A$2)-8),"",SUMIF(Table1[SHIFT NOMENCLATURE], $B4031, Table1[EVIC FIRE]))</f>
        <v/>
      </c>
      <c r="G4031" s="1" t="str">
        <f>IF($A4031&gt;--RIGHT($A$2,LEN($A$2)-8),"",SUMIF(Table1[SHIFT NOMENCLATURE], $B4031, Table1[EKIA]))</f>
        <v/>
      </c>
      <c r="H4031" s="1" t="str">
        <f>IF($A4031&gt;--RIGHT($A$2,LEN($A$2)-8),"",SUMIF(Table1[SHIFT NOMENCLATURE], $B4031, Table1[EWIA]))</f>
        <v/>
      </c>
      <c r="I4031" s="1" t="str">
        <f>IF($A4031&gt;--RIGHT($A$2,LEN($A$2)-8),"",SUMIF(Table1[SHIFT NOMENCLATURE], $B4031, Table1[EPW]))</f>
        <v/>
      </c>
      <c r="J4031" s="1" t="str">
        <f>IF($A4031&gt;--RIGHT($A$2,LEN($A$2)-8),"",SUMIF(Table1[SHIFT NOMENCLATURE], $B4031, Table1[FVIC KILL]))</f>
        <v/>
      </c>
      <c r="K4031" s="1" t="str">
        <f>IF($A4031&gt;--RIGHT($A$2,LEN($A$2)-8),"",SUMIF(Table1[SHIFT NOMENCLATURE], $B4031, Table1[FVIC MOB]))</f>
        <v/>
      </c>
      <c r="L4031" s="1" t="str">
        <f>IF($A4031&gt;--RIGHT($A$2,LEN($A$2)-8),"",SUMIF(Table1[SHIFT NOMENCLATURE], $B4031, Table1[FVIC FIRE]))</f>
        <v/>
      </c>
      <c r="M4031" s="1" t="str">
        <f>IF($A4031&gt;--RIGHT($A$2,LEN($A$2)-8),"",SUMIF(Table1[SHIFT NOMENCLATURE], $B4031, Table1[FKIA]))</f>
        <v/>
      </c>
      <c r="N4031" s="1" t="str">
        <f>IF($A4031&gt;--RIGHT($A$2,LEN($A$2)-8),"",SUMIF(Table1[SHIFT NOMENCLATURE], $B4031, Table1[FWIA]))</f>
        <v/>
      </c>
      <c r="O4031" s="1" t="str">
        <f>IF($A4031&gt;--RIGHT($A$2,LEN($A$2)-8),"",SUMIF(Table1[SHIFT NOMENCLATURE], $B4031, Table1[DUSTWUN]))</f>
        <v/>
      </c>
    </row>
    <row r="4032" spans="1:15" x14ac:dyDescent="0.25">
      <c r="A4032" s="1" t="str">
        <f t="shared" si="124"/>
        <v/>
      </c>
      <c r="B4032" t="str">
        <f t="shared" si="125"/>
        <v/>
      </c>
      <c r="C4032" s="1" t="str">
        <f>IF($A4032&gt;--RIGHT($A$2,LEN($A$2)-8),"",COUNTIF(Table1[SHIFT NOMENCLATURE],$B4032))</f>
        <v/>
      </c>
      <c r="D4032" s="1" t="str">
        <f>IF($A4032&gt;--RIGHT($A$2,LEN($A$2)-8),"",SUMIF(Table1[SHIFT NOMENCLATURE], $B4032, Table1[EVIC KILL]))</f>
        <v/>
      </c>
      <c r="E4032" s="1" t="str">
        <f>IF($A4032&gt;--RIGHT($A$2,LEN($A$2)-8),"",SUMIF(Table1[SHIFT NOMENCLATURE], $B4032, Table1[EVIC MOB]))</f>
        <v/>
      </c>
      <c r="F4032" s="1" t="str">
        <f>IF($A4032&gt;--RIGHT($A$2,LEN($A$2)-8),"",SUMIF(Table1[SHIFT NOMENCLATURE], $B4032, Table1[EVIC FIRE]))</f>
        <v/>
      </c>
      <c r="G4032" s="1" t="str">
        <f>IF($A4032&gt;--RIGHT($A$2,LEN($A$2)-8),"",SUMIF(Table1[SHIFT NOMENCLATURE], $B4032, Table1[EKIA]))</f>
        <v/>
      </c>
      <c r="H4032" s="1" t="str">
        <f>IF($A4032&gt;--RIGHT($A$2,LEN($A$2)-8),"",SUMIF(Table1[SHIFT NOMENCLATURE], $B4032, Table1[EWIA]))</f>
        <v/>
      </c>
      <c r="I4032" s="1" t="str">
        <f>IF($A4032&gt;--RIGHT($A$2,LEN($A$2)-8),"",SUMIF(Table1[SHIFT NOMENCLATURE], $B4032, Table1[EPW]))</f>
        <v/>
      </c>
      <c r="J4032" s="1" t="str">
        <f>IF($A4032&gt;--RIGHT($A$2,LEN($A$2)-8),"",SUMIF(Table1[SHIFT NOMENCLATURE], $B4032, Table1[FVIC KILL]))</f>
        <v/>
      </c>
      <c r="K4032" s="1" t="str">
        <f>IF($A4032&gt;--RIGHT($A$2,LEN($A$2)-8),"",SUMIF(Table1[SHIFT NOMENCLATURE], $B4032, Table1[FVIC MOB]))</f>
        <v/>
      </c>
      <c r="L4032" s="1" t="str">
        <f>IF($A4032&gt;--RIGHT($A$2,LEN($A$2)-8),"",SUMIF(Table1[SHIFT NOMENCLATURE], $B4032, Table1[FVIC FIRE]))</f>
        <v/>
      </c>
      <c r="M4032" s="1" t="str">
        <f>IF($A4032&gt;--RIGHT($A$2,LEN($A$2)-8),"",SUMIF(Table1[SHIFT NOMENCLATURE], $B4032, Table1[FKIA]))</f>
        <v/>
      </c>
      <c r="N4032" s="1" t="str">
        <f>IF($A4032&gt;--RIGHT($A$2,LEN($A$2)-8),"",SUMIF(Table1[SHIFT NOMENCLATURE], $B4032, Table1[FWIA]))</f>
        <v/>
      </c>
      <c r="O4032" s="1" t="str">
        <f>IF($A4032&gt;--RIGHT($A$2,LEN($A$2)-8),"",SUMIF(Table1[SHIFT NOMENCLATURE], $B4032, Table1[DUSTWUN]))</f>
        <v/>
      </c>
    </row>
    <row r="4033" spans="1:15" x14ac:dyDescent="0.25">
      <c r="A4033" s="1" t="str">
        <f t="shared" si="124"/>
        <v/>
      </c>
      <c r="B4033" t="str">
        <f t="shared" si="125"/>
        <v/>
      </c>
      <c r="C4033" s="1" t="str">
        <f>IF($A4033&gt;--RIGHT($A$2,LEN($A$2)-8),"",COUNTIF(Table1[SHIFT NOMENCLATURE],$B4033))</f>
        <v/>
      </c>
      <c r="D4033" s="1" t="str">
        <f>IF($A4033&gt;--RIGHT($A$2,LEN($A$2)-8),"",SUMIF(Table1[SHIFT NOMENCLATURE], $B4033, Table1[EVIC KILL]))</f>
        <v/>
      </c>
      <c r="E4033" s="1" t="str">
        <f>IF($A4033&gt;--RIGHT($A$2,LEN($A$2)-8),"",SUMIF(Table1[SHIFT NOMENCLATURE], $B4033, Table1[EVIC MOB]))</f>
        <v/>
      </c>
      <c r="F4033" s="1" t="str">
        <f>IF($A4033&gt;--RIGHT($A$2,LEN($A$2)-8),"",SUMIF(Table1[SHIFT NOMENCLATURE], $B4033, Table1[EVIC FIRE]))</f>
        <v/>
      </c>
      <c r="G4033" s="1" t="str">
        <f>IF($A4033&gt;--RIGHT($A$2,LEN($A$2)-8),"",SUMIF(Table1[SHIFT NOMENCLATURE], $B4033, Table1[EKIA]))</f>
        <v/>
      </c>
      <c r="H4033" s="1" t="str">
        <f>IF($A4033&gt;--RIGHT($A$2,LEN($A$2)-8),"",SUMIF(Table1[SHIFT NOMENCLATURE], $B4033, Table1[EWIA]))</f>
        <v/>
      </c>
      <c r="I4033" s="1" t="str">
        <f>IF($A4033&gt;--RIGHT($A$2,LEN($A$2)-8),"",SUMIF(Table1[SHIFT NOMENCLATURE], $B4033, Table1[EPW]))</f>
        <v/>
      </c>
      <c r="J4033" s="1" t="str">
        <f>IF($A4033&gt;--RIGHT($A$2,LEN($A$2)-8),"",SUMIF(Table1[SHIFT NOMENCLATURE], $B4033, Table1[FVIC KILL]))</f>
        <v/>
      </c>
      <c r="K4033" s="1" t="str">
        <f>IF($A4033&gt;--RIGHT($A$2,LEN($A$2)-8),"",SUMIF(Table1[SHIFT NOMENCLATURE], $B4033, Table1[FVIC MOB]))</f>
        <v/>
      </c>
      <c r="L4033" s="1" t="str">
        <f>IF($A4033&gt;--RIGHT($A$2,LEN($A$2)-8),"",SUMIF(Table1[SHIFT NOMENCLATURE], $B4033, Table1[FVIC FIRE]))</f>
        <v/>
      </c>
      <c r="M4033" s="1" t="str">
        <f>IF($A4033&gt;--RIGHT($A$2,LEN($A$2)-8),"",SUMIF(Table1[SHIFT NOMENCLATURE], $B4033, Table1[FKIA]))</f>
        <v/>
      </c>
      <c r="N4033" s="1" t="str">
        <f>IF($A4033&gt;--RIGHT($A$2,LEN($A$2)-8),"",SUMIF(Table1[SHIFT NOMENCLATURE], $B4033, Table1[FWIA]))</f>
        <v/>
      </c>
      <c r="O4033" s="1" t="str">
        <f>IF($A4033&gt;--RIGHT($A$2,LEN($A$2)-8),"",SUMIF(Table1[SHIFT NOMENCLATURE], $B4033, Table1[DUSTWUN]))</f>
        <v/>
      </c>
    </row>
    <row r="4034" spans="1:15" x14ac:dyDescent="0.25">
      <c r="A4034" s="1" t="str">
        <f t="shared" si="124"/>
        <v/>
      </c>
      <c r="B4034" t="str">
        <f t="shared" si="125"/>
        <v/>
      </c>
      <c r="C4034" s="1" t="str">
        <f>IF($A4034&gt;--RIGHT($A$2,LEN($A$2)-8),"",COUNTIF(Table1[SHIFT NOMENCLATURE],$B4034))</f>
        <v/>
      </c>
      <c r="D4034" s="1" t="str">
        <f>IF($A4034&gt;--RIGHT($A$2,LEN($A$2)-8),"",SUMIF(Table1[SHIFT NOMENCLATURE], $B4034, Table1[EVIC KILL]))</f>
        <v/>
      </c>
      <c r="E4034" s="1" t="str">
        <f>IF($A4034&gt;--RIGHT($A$2,LEN($A$2)-8),"",SUMIF(Table1[SHIFT NOMENCLATURE], $B4034, Table1[EVIC MOB]))</f>
        <v/>
      </c>
      <c r="F4034" s="1" t="str">
        <f>IF($A4034&gt;--RIGHT($A$2,LEN($A$2)-8),"",SUMIF(Table1[SHIFT NOMENCLATURE], $B4034, Table1[EVIC FIRE]))</f>
        <v/>
      </c>
      <c r="G4034" s="1" t="str">
        <f>IF($A4034&gt;--RIGHT($A$2,LEN($A$2)-8),"",SUMIF(Table1[SHIFT NOMENCLATURE], $B4034, Table1[EKIA]))</f>
        <v/>
      </c>
      <c r="H4034" s="1" t="str">
        <f>IF($A4034&gt;--RIGHT($A$2,LEN($A$2)-8),"",SUMIF(Table1[SHIFT NOMENCLATURE], $B4034, Table1[EWIA]))</f>
        <v/>
      </c>
      <c r="I4034" s="1" t="str">
        <f>IF($A4034&gt;--RIGHT($A$2,LEN($A$2)-8),"",SUMIF(Table1[SHIFT NOMENCLATURE], $B4034, Table1[EPW]))</f>
        <v/>
      </c>
      <c r="J4034" s="1" t="str">
        <f>IF($A4034&gt;--RIGHT($A$2,LEN($A$2)-8),"",SUMIF(Table1[SHIFT NOMENCLATURE], $B4034, Table1[FVIC KILL]))</f>
        <v/>
      </c>
      <c r="K4034" s="1" t="str">
        <f>IF($A4034&gt;--RIGHT($A$2,LEN($A$2)-8),"",SUMIF(Table1[SHIFT NOMENCLATURE], $B4034, Table1[FVIC MOB]))</f>
        <v/>
      </c>
      <c r="L4034" s="1" t="str">
        <f>IF($A4034&gt;--RIGHT($A$2,LEN($A$2)-8),"",SUMIF(Table1[SHIFT NOMENCLATURE], $B4034, Table1[FVIC FIRE]))</f>
        <v/>
      </c>
      <c r="M4034" s="1" t="str">
        <f>IF($A4034&gt;--RIGHT($A$2,LEN($A$2)-8),"",SUMIF(Table1[SHIFT NOMENCLATURE], $B4034, Table1[FKIA]))</f>
        <v/>
      </c>
      <c r="N4034" s="1" t="str">
        <f>IF($A4034&gt;--RIGHT($A$2,LEN($A$2)-8),"",SUMIF(Table1[SHIFT NOMENCLATURE], $B4034, Table1[FWIA]))</f>
        <v/>
      </c>
      <c r="O4034" s="1" t="str">
        <f>IF($A4034&gt;--RIGHT($A$2,LEN($A$2)-8),"",SUMIF(Table1[SHIFT NOMENCLATURE], $B4034, Table1[DUSTWUN]))</f>
        <v/>
      </c>
    </row>
    <row r="4035" spans="1:15" x14ac:dyDescent="0.25">
      <c r="A4035" s="1" t="str">
        <f t="shared" si="124"/>
        <v/>
      </c>
      <c r="B4035" t="str">
        <f t="shared" si="125"/>
        <v/>
      </c>
      <c r="C4035" s="1" t="str">
        <f>IF($A4035&gt;--RIGHT($A$2,LEN($A$2)-8),"",COUNTIF(Table1[SHIFT NOMENCLATURE],$B4035))</f>
        <v/>
      </c>
      <c r="D4035" s="1" t="str">
        <f>IF($A4035&gt;--RIGHT($A$2,LEN($A$2)-8),"",SUMIF(Table1[SHIFT NOMENCLATURE], $B4035, Table1[EVIC KILL]))</f>
        <v/>
      </c>
      <c r="E4035" s="1" t="str">
        <f>IF($A4035&gt;--RIGHT($A$2,LEN($A$2)-8),"",SUMIF(Table1[SHIFT NOMENCLATURE], $B4035, Table1[EVIC MOB]))</f>
        <v/>
      </c>
      <c r="F4035" s="1" t="str">
        <f>IF($A4035&gt;--RIGHT($A$2,LEN($A$2)-8),"",SUMIF(Table1[SHIFT NOMENCLATURE], $B4035, Table1[EVIC FIRE]))</f>
        <v/>
      </c>
      <c r="G4035" s="1" t="str">
        <f>IF($A4035&gt;--RIGHT($A$2,LEN($A$2)-8),"",SUMIF(Table1[SHIFT NOMENCLATURE], $B4035, Table1[EKIA]))</f>
        <v/>
      </c>
      <c r="H4035" s="1" t="str">
        <f>IF($A4035&gt;--RIGHT($A$2,LEN($A$2)-8),"",SUMIF(Table1[SHIFT NOMENCLATURE], $B4035, Table1[EWIA]))</f>
        <v/>
      </c>
      <c r="I4035" s="1" t="str">
        <f>IF($A4035&gt;--RIGHT($A$2,LEN($A$2)-8),"",SUMIF(Table1[SHIFT NOMENCLATURE], $B4035, Table1[EPW]))</f>
        <v/>
      </c>
      <c r="J4035" s="1" t="str">
        <f>IF($A4035&gt;--RIGHT($A$2,LEN($A$2)-8),"",SUMIF(Table1[SHIFT NOMENCLATURE], $B4035, Table1[FVIC KILL]))</f>
        <v/>
      </c>
      <c r="K4035" s="1" t="str">
        <f>IF($A4035&gt;--RIGHT($A$2,LEN($A$2)-8),"",SUMIF(Table1[SHIFT NOMENCLATURE], $B4035, Table1[FVIC MOB]))</f>
        <v/>
      </c>
      <c r="L4035" s="1" t="str">
        <f>IF($A4035&gt;--RIGHT($A$2,LEN($A$2)-8),"",SUMIF(Table1[SHIFT NOMENCLATURE], $B4035, Table1[FVIC FIRE]))</f>
        <v/>
      </c>
      <c r="M4035" s="1" t="str">
        <f>IF($A4035&gt;--RIGHT($A$2,LEN($A$2)-8),"",SUMIF(Table1[SHIFT NOMENCLATURE], $B4035, Table1[FKIA]))</f>
        <v/>
      </c>
      <c r="N4035" s="1" t="str">
        <f>IF($A4035&gt;--RIGHT($A$2,LEN($A$2)-8),"",SUMIF(Table1[SHIFT NOMENCLATURE], $B4035, Table1[FWIA]))</f>
        <v/>
      </c>
      <c r="O4035" s="1" t="str">
        <f>IF($A4035&gt;--RIGHT($A$2,LEN($A$2)-8),"",SUMIF(Table1[SHIFT NOMENCLATURE], $B4035, Table1[DUSTWUN]))</f>
        <v/>
      </c>
    </row>
    <row r="4036" spans="1:15" x14ac:dyDescent="0.25">
      <c r="A4036" s="1" t="str">
        <f t="shared" si="124"/>
        <v/>
      </c>
      <c r="B4036" t="str">
        <f t="shared" si="125"/>
        <v/>
      </c>
      <c r="C4036" s="1" t="str">
        <f>IF($A4036&gt;--RIGHT($A$2,LEN($A$2)-8),"",COUNTIF(Table1[SHIFT NOMENCLATURE],$B4036))</f>
        <v/>
      </c>
      <c r="D4036" s="1" t="str">
        <f>IF($A4036&gt;--RIGHT($A$2,LEN($A$2)-8),"",SUMIF(Table1[SHIFT NOMENCLATURE], $B4036, Table1[EVIC KILL]))</f>
        <v/>
      </c>
      <c r="E4036" s="1" t="str">
        <f>IF($A4036&gt;--RIGHT($A$2,LEN($A$2)-8),"",SUMIF(Table1[SHIFT NOMENCLATURE], $B4036, Table1[EVIC MOB]))</f>
        <v/>
      </c>
      <c r="F4036" s="1" t="str">
        <f>IF($A4036&gt;--RIGHT($A$2,LEN($A$2)-8),"",SUMIF(Table1[SHIFT NOMENCLATURE], $B4036, Table1[EVIC FIRE]))</f>
        <v/>
      </c>
      <c r="G4036" s="1" t="str">
        <f>IF($A4036&gt;--RIGHT($A$2,LEN($A$2)-8),"",SUMIF(Table1[SHIFT NOMENCLATURE], $B4036, Table1[EKIA]))</f>
        <v/>
      </c>
      <c r="H4036" s="1" t="str">
        <f>IF($A4036&gt;--RIGHT($A$2,LEN($A$2)-8),"",SUMIF(Table1[SHIFT NOMENCLATURE], $B4036, Table1[EWIA]))</f>
        <v/>
      </c>
      <c r="I4036" s="1" t="str">
        <f>IF($A4036&gt;--RIGHT($A$2,LEN($A$2)-8),"",SUMIF(Table1[SHIFT NOMENCLATURE], $B4036, Table1[EPW]))</f>
        <v/>
      </c>
      <c r="J4036" s="1" t="str">
        <f>IF($A4036&gt;--RIGHT($A$2,LEN($A$2)-8),"",SUMIF(Table1[SHIFT NOMENCLATURE], $B4036, Table1[FVIC KILL]))</f>
        <v/>
      </c>
      <c r="K4036" s="1" t="str">
        <f>IF($A4036&gt;--RIGHT($A$2,LEN($A$2)-8),"",SUMIF(Table1[SHIFT NOMENCLATURE], $B4036, Table1[FVIC MOB]))</f>
        <v/>
      </c>
      <c r="L4036" s="1" t="str">
        <f>IF($A4036&gt;--RIGHT($A$2,LEN($A$2)-8),"",SUMIF(Table1[SHIFT NOMENCLATURE], $B4036, Table1[FVIC FIRE]))</f>
        <v/>
      </c>
      <c r="M4036" s="1" t="str">
        <f>IF($A4036&gt;--RIGHT($A$2,LEN($A$2)-8),"",SUMIF(Table1[SHIFT NOMENCLATURE], $B4036, Table1[FKIA]))</f>
        <v/>
      </c>
      <c r="N4036" s="1" t="str">
        <f>IF($A4036&gt;--RIGHT($A$2,LEN($A$2)-8),"",SUMIF(Table1[SHIFT NOMENCLATURE], $B4036, Table1[FWIA]))</f>
        <v/>
      </c>
      <c r="O4036" s="1" t="str">
        <f>IF($A4036&gt;--RIGHT($A$2,LEN($A$2)-8),"",SUMIF(Table1[SHIFT NOMENCLATURE], $B4036, Table1[DUSTWUN]))</f>
        <v/>
      </c>
    </row>
    <row r="4037" spans="1:15" x14ac:dyDescent="0.25">
      <c r="A4037" s="1" t="str">
        <f t="shared" ref="A4037:A4100" si="126">IF($A4036&gt;--RIGHT($A$2,LEN($A$2)-8)-1,"",ROW()-2)</f>
        <v/>
      </c>
      <c r="B4037" t="str">
        <f t="shared" ref="B4037:B4100" si="127">IF($A4036&gt;--RIGHT($A$2,LEN($A$2)-8)-1,"",IF(MID($B4036,3,4)="1900",CONCATENATE(TEXT(DATEVALUE(MID($B4036,15,2)&amp;MID($B4036,21,3)&amp;RIGHT($B4036,4)),"dd"), "0700-1900", UPPER(TEXT(DATEVALUE(MID($B4036,15,2)&amp;MID($B4036,21,3)&amp;RIGHT($B4036,4)),"mmm")), RIGHT($B4036,4)), CONCATENATE(LEFT($B4036,2), "1900", MID($B4036,12,3), RIGHT($B4036,4), "-", TEXT(DATEVALUE(LEFT($B4036,2)&amp;MID($B4036,12,3)&amp;RIGHT($B4036,4))+1,"dd"),"0700", UPPER(TEXT(DATEVALUE(LEFT($B4036,2)&amp;MID($B4036,12,3)&amp;RIGHT($B4036,4))+1,"mmm")), TEXT(DATEVALUE(LEFT($B4036,2)&amp;MID($B4036,12,3)&amp;RIGHT($B4036,4))+1,"yyyy"))))</f>
        <v/>
      </c>
      <c r="C4037" s="1" t="str">
        <f>IF($A4037&gt;--RIGHT($A$2,LEN($A$2)-8),"",COUNTIF(Table1[SHIFT NOMENCLATURE],$B4037))</f>
        <v/>
      </c>
      <c r="D4037" s="1" t="str">
        <f>IF($A4037&gt;--RIGHT($A$2,LEN($A$2)-8),"",SUMIF(Table1[SHIFT NOMENCLATURE], $B4037, Table1[EVIC KILL]))</f>
        <v/>
      </c>
      <c r="E4037" s="1" t="str">
        <f>IF($A4037&gt;--RIGHT($A$2,LEN($A$2)-8),"",SUMIF(Table1[SHIFT NOMENCLATURE], $B4037, Table1[EVIC MOB]))</f>
        <v/>
      </c>
      <c r="F4037" s="1" t="str">
        <f>IF($A4037&gt;--RIGHT($A$2,LEN($A$2)-8),"",SUMIF(Table1[SHIFT NOMENCLATURE], $B4037, Table1[EVIC FIRE]))</f>
        <v/>
      </c>
      <c r="G4037" s="1" t="str">
        <f>IF($A4037&gt;--RIGHT($A$2,LEN($A$2)-8),"",SUMIF(Table1[SHIFT NOMENCLATURE], $B4037, Table1[EKIA]))</f>
        <v/>
      </c>
      <c r="H4037" s="1" t="str">
        <f>IF($A4037&gt;--RIGHT($A$2,LEN($A$2)-8),"",SUMIF(Table1[SHIFT NOMENCLATURE], $B4037, Table1[EWIA]))</f>
        <v/>
      </c>
      <c r="I4037" s="1" t="str">
        <f>IF($A4037&gt;--RIGHT($A$2,LEN($A$2)-8),"",SUMIF(Table1[SHIFT NOMENCLATURE], $B4037, Table1[EPW]))</f>
        <v/>
      </c>
      <c r="J4037" s="1" t="str">
        <f>IF($A4037&gt;--RIGHT($A$2,LEN($A$2)-8),"",SUMIF(Table1[SHIFT NOMENCLATURE], $B4037, Table1[FVIC KILL]))</f>
        <v/>
      </c>
      <c r="K4037" s="1" t="str">
        <f>IF($A4037&gt;--RIGHT($A$2,LEN($A$2)-8),"",SUMIF(Table1[SHIFT NOMENCLATURE], $B4037, Table1[FVIC MOB]))</f>
        <v/>
      </c>
      <c r="L4037" s="1" t="str">
        <f>IF($A4037&gt;--RIGHT($A$2,LEN($A$2)-8),"",SUMIF(Table1[SHIFT NOMENCLATURE], $B4037, Table1[FVIC FIRE]))</f>
        <v/>
      </c>
      <c r="M4037" s="1" t="str">
        <f>IF($A4037&gt;--RIGHT($A$2,LEN($A$2)-8),"",SUMIF(Table1[SHIFT NOMENCLATURE], $B4037, Table1[FKIA]))</f>
        <v/>
      </c>
      <c r="N4037" s="1" t="str">
        <f>IF($A4037&gt;--RIGHT($A$2,LEN($A$2)-8),"",SUMIF(Table1[SHIFT NOMENCLATURE], $B4037, Table1[FWIA]))</f>
        <v/>
      </c>
      <c r="O4037" s="1" t="str">
        <f>IF($A4037&gt;--RIGHT($A$2,LEN($A$2)-8),"",SUMIF(Table1[SHIFT NOMENCLATURE], $B4037, Table1[DUSTWUN]))</f>
        <v/>
      </c>
    </row>
    <row r="4038" spans="1:15" x14ac:dyDescent="0.25">
      <c r="A4038" s="1" t="str">
        <f t="shared" si="126"/>
        <v/>
      </c>
      <c r="B4038" t="str">
        <f t="shared" si="127"/>
        <v/>
      </c>
      <c r="C4038" s="1" t="str">
        <f>IF($A4038&gt;--RIGHT($A$2,LEN($A$2)-8),"",COUNTIF(Table1[SHIFT NOMENCLATURE],$B4038))</f>
        <v/>
      </c>
      <c r="D4038" s="1" t="str">
        <f>IF($A4038&gt;--RIGHT($A$2,LEN($A$2)-8),"",SUMIF(Table1[SHIFT NOMENCLATURE], $B4038, Table1[EVIC KILL]))</f>
        <v/>
      </c>
      <c r="E4038" s="1" t="str">
        <f>IF($A4038&gt;--RIGHT($A$2,LEN($A$2)-8),"",SUMIF(Table1[SHIFT NOMENCLATURE], $B4038, Table1[EVIC MOB]))</f>
        <v/>
      </c>
      <c r="F4038" s="1" t="str">
        <f>IF($A4038&gt;--RIGHT($A$2,LEN($A$2)-8),"",SUMIF(Table1[SHIFT NOMENCLATURE], $B4038, Table1[EVIC FIRE]))</f>
        <v/>
      </c>
      <c r="G4038" s="1" t="str">
        <f>IF($A4038&gt;--RIGHT($A$2,LEN($A$2)-8),"",SUMIF(Table1[SHIFT NOMENCLATURE], $B4038, Table1[EKIA]))</f>
        <v/>
      </c>
      <c r="H4038" s="1" t="str">
        <f>IF($A4038&gt;--RIGHT($A$2,LEN($A$2)-8),"",SUMIF(Table1[SHIFT NOMENCLATURE], $B4038, Table1[EWIA]))</f>
        <v/>
      </c>
      <c r="I4038" s="1" t="str">
        <f>IF($A4038&gt;--RIGHT($A$2,LEN($A$2)-8),"",SUMIF(Table1[SHIFT NOMENCLATURE], $B4038, Table1[EPW]))</f>
        <v/>
      </c>
      <c r="J4038" s="1" t="str">
        <f>IF($A4038&gt;--RIGHT($A$2,LEN($A$2)-8),"",SUMIF(Table1[SHIFT NOMENCLATURE], $B4038, Table1[FVIC KILL]))</f>
        <v/>
      </c>
      <c r="K4038" s="1" t="str">
        <f>IF($A4038&gt;--RIGHT($A$2,LEN($A$2)-8),"",SUMIF(Table1[SHIFT NOMENCLATURE], $B4038, Table1[FVIC MOB]))</f>
        <v/>
      </c>
      <c r="L4038" s="1" t="str">
        <f>IF($A4038&gt;--RIGHT($A$2,LEN($A$2)-8),"",SUMIF(Table1[SHIFT NOMENCLATURE], $B4038, Table1[FVIC FIRE]))</f>
        <v/>
      </c>
      <c r="M4038" s="1" t="str">
        <f>IF($A4038&gt;--RIGHT($A$2,LEN($A$2)-8),"",SUMIF(Table1[SHIFT NOMENCLATURE], $B4038, Table1[FKIA]))</f>
        <v/>
      </c>
      <c r="N4038" s="1" t="str">
        <f>IF($A4038&gt;--RIGHT($A$2,LEN($A$2)-8),"",SUMIF(Table1[SHIFT NOMENCLATURE], $B4038, Table1[FWIA]))</f>
        <v/>
      </c>
      <c r="O4038" s="1" t="str">
        <f>IF($A4038&gt;--RIGHT($A$2,LEN($A$2)-8),"",SUMIF(Table1[SHIFT NOMENCLATURE], $B4038, Table1[DUSTWUN]))</f>
        <v/>
      </c>
    </row>
    <row r="4039" spans="1:15" x14ac:dyDescent="0.25">
      <c r="A4039" s="1" t="str">
        <f t="shared" si="126"/>
        <v/>
      </c>
      <c r="B4039" t="str">
        <f t="shared" si="127"/>
        <v/>
      </c>
      <c r="C4039" s="1" t="str">
        <f>IF($A4039&gt;--RIGHT($A$2,LEN($A$2)-8),"",COUNTIF(Table1[SHIFT NOMENCLATURE],$B4039))</f>
        <v/>
      </c>
      <c r="D4039" s="1" t="str">
        <f>IF($A4039&gt;--RIGHT($A$2,LEN($A$2)-8),"",SUMIF(Table1[SHIFT NOMENCLATURE], $B4039, Table1[EVIC KILL]))</f>
        <v/>
      </c>
      <c r="E4039" s="1" t="str">
        <f>IF($A4039&gt;--RIGHT($A$2,LEN($A$2)-8),"",SUMIF(Table1[SHIFT NOMENCLATURE], $B4039, Table1[EVIC MOB]))</f>
        <v/>
      </c>
      <c r="F4039" s="1" t="str">
        <f>IF($A4039&gt;--RIGHT($A$2,LEN($A$2)-8),"",SUMIF(Table1[SHIFT NOMENCLATURE], $B4039, Table1[EVIC FIRE]))</f>
        <v/>
      </c>
      <c r="G4039" s="1" t="str">
        <f>IF($A4039&gt;--RIGHT($A$2,LEN($A$2)-8),"",SUMIF(Table1[SHIFT NOMENCLATURE], $B4039, Table1[EKIA]))</f>
        <v/>
      </c>
      <c r="H4039" s="1" t="str">
        <f>IF($A4039&gt;--RIGHT($A$2,LEN($A$2)-8),"",SUMIF(Table1[SHIFT NOMENCLATURE], $B4039, Table1[EWIA]))</f>
        <v/>
      </c>
      <c r="I4039" s="1" t="str">
        <f>IF($A4039&gt;--RIGHT($A$2,LEN($A$2)-8),"",SUMIF(Table1[SHIFT NOMENCLATURE], $B4039, Table1[EPW]))</f>
        <v/>
      </c>
      <c r="J4039" s="1" t="str">
        <f>IF($A4039&gt;--RIGHT($A$2,LEN($A$2)-8),"",SUMIF(Table1[SHIFT NOMENCLATURE], $B4039, Table1[FVIC KILL]))</f>
        <v/>
      </c>
      <c r="K4039" s="1" t="str">
        <f>IF($A4039&gt;--RIGHT($A$2,LEN($A$2)-8),"",SUMIF(Table1[SHIFT NOMENCLATURE], $B4039, Table1[FVIC MOB]))</f>
        <v/>
      </c>
      <c r="L4039" s="1" t="str">
        <f>IF($A4039&gt;--RIGHT($A$2,LEN($A$2)-8),"",SUMIF(Table1[SHIFT NOMENCLATURE], $B4039, Table1[FVIC FIRE]))</f>
        <v/>
      </c>
      <c r="M4039" s="1" t="str">
        <f>IF($A4039&gt;--RIGHT($A$2,LEN($A$2)-8),"",SUMIF(Table1[SHIFT NOMENCLATURE], $B4039, Table1[FKIA]))</f>
        <v/>
      </c>
      <c r="N4039" s="1" t="str">
        <f>IF($A4039&gt;--RIGHT($A$2,LEN($A$2)-8),"",SUMIF(Table1[SHIFT NOMENCLATURE], $B4039, Table1[FWIA]))</f>
        <v/>
      </c>
      <c r="O4039" s="1" t="str">
        <f>IF($A4039&gt;--RIGHT($A$2,LEN($A$2)-8),"",SUMIF(Table1[SHIFT NOMENCLATURE], $B4039, Table1[DUSTWUN]))</f>
        <v/>
      </c>
    </row>
    <row r="4040" spans="1:15" x14ac:dyDescent="0.25">
      <c r="A4040" s="1" t="str">
        <f t="shared" si="126"/>
        <v/>
      </c>
      <c r="B4040" t="str">
        <f t="shared" si="127"/>
        <v/>
      </c>
      <c r="C4040" s="1" t="str">
        <f>IF($A4040&gt;--RIGHT($A$2,LEN($A$2)-8),"",COUNTIF(Table1[SHIFT NOMENCLATURE],$B4040))</f>
        <v/>
      </c>
      <c r="D4040" s="1" t="str">
        <f>IF($A4040&gt;--RIGHT($A$2,LEN($A$2)-8),"",SUMIF(Table1[SHIFT NOMENCLATURE], $B4040, Table1[EVIC KILL]))</f>
        <v/>
      </c>
      <c r="E4040" s="1" t="str">
        <f>IF($A4040&gt;--RIGHT($A$2,LEN($A$2)-8),"",SUMIF(Table1[SHIFT NOMENCLATURE], $B4040, Table1[EVIC MOB]))</f>
        <v/>
      </c>
      <c r="F4040" s="1" t="str">
        <f>IF($A4040&gt;--RIGHT($A$2,LEN($A$2)-8),"",SUMIF(Table1[SHIFT NOMENCLATURE], $B4040, Table1[EVIC FIRE]))</f>
        <v/>
      </c>
      <c r="G4040" s="1" t="str">
        <f>IF($A4040&gt;--RIGHT($A$2,LEN($A$2)-8),"",SUMIF(Table1[SHIFT NOMENCLATURE], $B4040, Table1[EKIA]))</f>
        <v/>
      </c>
      <c r="H4040" s="1" t="str">
        <f>IF($A4040&gt;--RIGHT($A$2,LEN($A$2)-8),"",SUMIF(Table1[SHIFT NOMENCLATURE], $B4040, Table1[EWIA]))</f>
        <v/>
      </c>
      <c r="I4040" s="1" t="str">
        <f>IF($A4040&gt;--RIGHT($A$2,LEN($A$2)-8),"",SUMIF(Table1[SHIFT NOMENCLATURE], $B4040, Table1[EPW]))</f>
        <v/>
      </c>
      <c r="J4040" s="1" t="str">
        <f>IF($A4040&gt;--RIGHT($A$2,LEN($A$2)-8),"",SUMIF(Table1[SHIFT NOMENCLATURE], $B4040, Table1[FVIC KILL]))</f>
        <v/>
      </c>
      <c r="K4040" s="1" t="str">
        <f>IF($A4040&gt;--RIGHT($A$2,LEN($A$2)-8),"",SUMIF(Table1[SHIFT NOMENCLATURE], $B4040, Table1[FVIC MOB]))</f>
        <v/>
      </c>
      <c r="L4040" s="1" t="str">
        <f>IF($A4040&gt;--RIGHT($A$2,LEN($A$2)-8),"",SUMIF(Table1[SHIFT NOMENCLATURE], $B4040, Table1[FVIC FIRE]))</f>
        <v/>
      </c>
      <c r="M4040" s="1" t="str">
        <f>IF($A4040&gt;--RIGHT($A$2,LEN($A$2)-8),"",SUMIF(Table1[SHIFT NOMENCLATURE], $B4040, Table1[FKIA]))</f>
        <v/>
      </c>
      <c r="N4040" s="1" t="str">
        <f>IF($A4040&gt;--RIGHT($A$2,LEN($A$2)-8),"",SUMIF(Table1[SHIFT NOMENCLATURE], $B4040, Table1[FWIA]))</f>
        <v/>
      </c>
      <c r="O4040" s="1" t="str">
        <f>IF($A4040&gt;--RIGHT($A$2,LEN($A$2)-8),"",SUMIF(Table1[SHIFT NOMENCLATURE], $B4040, Table1[DUSTWUN]))</f>
        <v/>
      </c>
    </row>
    <row r="4041" spans="1:15" x14ac:dyDescent="0.25">
      <c r="A4041" s="1" t="str">
        <f t="shared" si="126"/>
        <v/>
      </c>
      <c r="B4041" t="str">
        <f t="shared" si="127"/>
        <v/>
      </c>
      <c r="C4041" s="1" t="str">
        <f>IF($A4041&gt;--RIGHT($A$2,LEN($A$2)-8),"",COUNTIF(Table1[SHIFT NOMENCLATURE],$B4041))</f>
        <v/>
      </c>
      <c r="D4041" s="1" t="str">
        <f>IF($A4041&gt;--RIGHT($A$2,LEN($A$2)-8),"",SUMIF(Table1[SHIFT NOMENCLATURE], $B4041, Table1[EVIC KILL]))</f>
        <v/>
      </c>
      <c r="E4041" s="1" t="str">
        <f>IF($A4041&gt;--RIGHT($A$2,LEN($A$2)-8),"",SUMIF(Table1[SHIFT NOMENCLATURE], $B4041, Table1[EVIC MOB]))</f>
        <v/>
      </c>
      <c r="F4041" s="1" t="str">
        <f>IF($A4041&gt;--RIGHT($A$2,LEN($A$2)-8),"",SUMIF(Table1[SHIFT NOMENCLATURE], $B4041, Table1[EVIC FIRE]))</f>
        <v/>
      </c>
      <c r="G4041" s="1" t="str">
        <f>IF($A4041&gt;--RIGHT($A$2,LEN($A$2)-8),"",SUMIF(Table1[SHIFT NOMENCLATURE], $B4041, Table1[EKIA]))</f>
        <v/>
      </c>
      <c r="H4041" s="1" t="str">
        <f>IF($A4041&gt;--RIGHT($A$2,LEN($A$2)-8),"",SUMIF(Table1[SHIFT NOMENCLATURE], $B4041, Table1[EWIA]))</f>
        <v/>
      </c>
      <c r="I4041" s="1" t="str">
        <f>IF($A4041&gt;--RIGHT($A$2,LEN($A$2)-8),"",SUMIF(Table1[SHIFT NOMENCLATURE], $B4041, Table1[EPW]))</f>
        <v/>
      </c>
      <c r="J4041" s="1" t="str">
        <f>IF($A4041&gt;--RIGHT($A$2,LEN($A$2)-8),"",SUMIF(Table1[SHIFT NOMENCLATURE], $B4041, Table1[FVIC KILL]))</f>
        <v/>
      </c>
      <c r="K4041" s="1" t="str">
        <f>IF($A4041&gt;--RIGHT($A$2,LEN($A$2)-8),"",SUMIF(Table1[SHIFT NOMENCLATURE], $B4041, Table1[FVIC MOB]))</f>
        <v/>
      </c>
      <c r="L4041" s="1" t="str">
        <f>IF($A4041&gt;--RIGHT($A$2,LEN($A$2)-8),"",SUMIF(Table1[SHIFT NOMENCLATURE], $B4041, Table1[FVIC FIRE]))</f>
        <v/>
      </c>
      <c r="M4041" s="1" t="str">
        <f>IF($A4041&gt;--RIGHT($A$2,LEN($A$2)-8),"",SUMIF(Table1[SHIFT NOMENCLATURE], $B4041, Table1[FKIA]))</f>
        <v/>
      </c>
      <c r="N4041" s="1" t="str">
        <f>IF($A4041&gt;--RIGHT($A$2,LEN($A$2)-8),"",SUMIF(Table1[SHIFT NOMENCLATURE], $B4041, Table1[FWIA]))</f>
        <v/>
      </c>
      <c r="O4041" s="1" t="str">
        <f>IF($A4041&gt;--RIGHT($A$2,LEN($A$2)-8),"",SUMIF(Table1[SHIFT NOMENCLATURE], $B4041, Table1[DUSTWUN]))</f>
        <v/>
      </c>
    </row>
    <row r="4042" spans="1:15" x14ac:dyDescent="0.25">
      <c r="A4042" s="1" t="str">
        <f t="shared" si="126"/>
        <v/>
      </c>
      <c r="B4042" t="str">
        <f t="shared" si="127"/>
        <v/>
      </c>
      <c r="C4042" s="1" t="str">
        <f>IF($A4042&gt;--RIGHT($A$2,LEN($A$2)-8),"",COUNTIF(Table1[SHIFT NOMENCLATURE],$B4042))</f>
        <v/>
      </c>
      <c r="D4042" s="1" t="str">
        <f>IF($A4042&gt;--RIGHT($A$2,LEN($A$2)-8),"",SUMIF(Table1[SHIFT NOMENCLATURE], $B4042, Table1[EVIC KILL]))</f>
        <v/>
      </c>
      <c r="E4042" s="1" t="str">
        <f>IF($A4042&gt;--RIGHT($A$2,LEN($A$2)-8),"",SUMIF(Table1[SHIFT NOMENCLATURE], $B4042, Table1[EVIC MOB]))</f>
        <v/>
      </c>
      <c r="F4042" s="1" t="str">
        <f>IF($A4042&gt;--RIGHT($A$2,LEN($A$2)-8),"",SUMIF(Table1[SHIFT NOMENCLATURE], $B4042, Table1[EVIC FIRE]))</f>
        <v/>
      </c>
      <c r="G4042" s="1" t="str">
        <f>IF($A4042&gt;--RIGHT($A$2,LEN($A$2)-8),"",SUMIF(Table1[SHIFT NOMENCLATURE], $B4042, Table1[EKIA]))</f>
        <v/>
      </c>
      <c r="H4042" s="1" t="str">
        <f>IF($A4042&gt;--RIGHT($A$2,LEN($A$2)-8),"",SUMIF(Table1[SHIFT NOMENCLATURE], $B4042, Table1[EWIA]))</f>
        <v/>
      </c>
      <c r="I4042" s="1" t="str">
        <f>IF($A4042&gt;--RIGHT($A$2,LEN($A$2)-8),"",SUMIF(Table1[SHIFT NOMENCLATURE], $B4042, Table1[EPW]))</f>
        <v/>
      </c>
      <c r="J4042" s="1" t="str">
        <f>IF($A4042&gt;--RIGHT($A$2,LEN($A$2)-8),"",SUMIF(Table1[SHIFT NOMENCLATURE], $B4042, Table1[FVIC KILL]))</f>
        <v/>
      </c>
      <c r="K4042" s="1" t="str">
        <f>IF($A4042&gt;--RIGHT($A$2,LEN($A$2)-8),"",SUMIF(Table1[SHIFT NOMENCLATURE], $B4042, Table1[FVIC MOB]))</f>
        <v/>
      </c>
      <c r="L4042" s="1" t="str">
        <f>IF($A4042&gt;--RIGHT($A$2,LEN($A$2)-8),"",SUMIF(Table1[SHIFT NOMENCLATURE], $B4042, Table1[FVIC FIRE]))</f>
        <v/>
      </c>
      <c r="M4042" s="1" t="str">
        <f>IF($A4042&gt;--RIGHT($A$2,LEN($A$2)-8),"",SUMIF(Table1[SHIFT NOMENCLATURE], $B4042, Table1[FKIA]))</f>
        <v/>
      </c>
      <c r="N4042" s="1" t="str">
        <f>IF($A4042&gt;--RIGHT($A$2,LEN($A$2)-8),"",SUMIF(Table1[SHIFT NOMENCLATURE], $B4042, Table1[FWIA]))</f>
        <v/>
      </c>
      <c r="O4042" s="1" t="str">
        <f>IF($A4042&gt;--RIGHT($A$2,LEN($A$2)-8),"",SUMIF(Table1[SHIFT NOMENCLATURE], $B4042, Table1[DUSTWUN]))</f>
        <v/>
      </c>
    </row>
    <row r="4043" spans="1:15" x14ac:dyDescent="0.25">
      <c r="A4043" s="1" t="str">
        <f t="shared" si="126"/>
        <v/>
      </c>
      <c r="B4043" t="str">
        <f t="shared" si="127"/>
        <v/>
      </c>
      <c r="C4043" s="1" t="str">
        <f>IF($A4043&gt;--RIGHT($A$2,LEN($A$2)-8),"",COUNTIF(Table1[SHIFT NOMENCLATURE],$B4043))</f>
        <v/>
      </c>
      <c r="D4043" s="1" t="str">
        <f>IF($A4043&gt;--RIGHT($A$2,LEN($A$2)-8),"",SUMIF(Table1[SHIFT NOMENCLATURE], $B4043, Table1[EVIC KILL]))</f>
        <v/>
      </c>
      <c r="E4043" s="1" t="str">
        <f>IF($A4043&gt;--RIGHT($A$2,LEN($A$2)-8),"",SUMIF(Table1[SHIFT NOMENCLATURE], $B4043, Table1[EVIC MOB]))</f>
        <v/>
      </c>
      <c r="F4043" s="1" t="str">
        <f>IF($A4043&gt;--RIGHT($A$2,LEN($A$2)-8),"",SUMIF(Table1[SHIFT NOMENCLATURE], $B4043, Table1[EVIC FIRE]))</f>
        <v/>
      </c>
      <c r="G4043" s="1" t="str">
        <f>IF($A4043&gt;--RIGHT($A$2,LEN($A$2)-8),"",SUMIF(Table1[SHIFT NOMENCLATURE], $B4043, Table1[EKIA]))</f>
        <v/>
      </c>
      <c r="H4043" s="1" t="str">
        <f>IF($A4043&gt;--RIGHT($A$2,LEN($A$2)-8),"",SUMIF(Table1[SHIFT NOMENCLATURE], $B4043, Table1[EWIA]))</f>
        <v/>
      </c>
      <c r="I4043" s="1" t="str">
        <f>IF($A4043&gt;--RIGHT($A$2,LEN($A$2)-8),"",SUMIF(Table1[SHIFT NOMENCLATURE], $B4043, Table1[EPW]))</f>
        <v/>
      </c>
      <c r="J4043" s="1" t="str">
        <f>IF($A4043&gt;--RIGHT($A$2,LEN($A$2)-8),"",SUMIF(Table1[SHIFT NOMENCLATURE], $B4043, Table1[FVIC KILL]))</f>
        <v/>
      </c>
      <c r="K4043" s="1" t="str">
        <f>IF($A4043&gt;--RIGHT($A$2,LEN($A$2)-8),"",SUMIF(Table1[SHIFT NOMENCLATURE], $B4043, Table1[FVIC MOB]))</f>
        <v/>
      </c>
      <c r="L4043" s="1" t="str">
        <f>IF($A4043&gt;--RIGHT($A$2,LEN($A$2)-8),"",SUMIF(Table1[SHIFT NOMENCLATURE], $B4043, Table1[FVIC FIRE]))</f>
        <v/>
      </c>
      <c r="M4043" s="1" t="str">
        <f>IF($A4043&gt;--RIGHT($A$2,LEN($A$2)-8),"",SUMIF(Table1[SHIFT NOMENCLATURE], $B4043, Table1[FKIA]))</f>
        <v/>
      </c>
      <c r="N4043" s="1" t="str">
        <f>IF($A4043&gt;--RIGHT($A$2,LEN($A$2)-8),"",SUMIF(Table1[SHIFT NOMENCLATURE], $B4043, Table1[FWIA]))</f>
        <v/>
      </c>
      <c r="O4043" s="1" t="str">
        <f>IF($A4043&gt;--RIGHT($A$2,LEN($A$2)-8),"",SUMIF(Table1[SHIFT NOMENCLATURE], $B4043, Table1[DUSTWUN]))</f>
        <v/>
      </c>
    </row>
    <row r="4044" spans="1:15" x14ac:dyDescent="0.25">
      <c r="A4044" s="1" t="str">
        <f t="shared" si="126"/>
        <v/>
      </c>
      <c r="B4044" t="str">
        <f t="shared" si="127"/>
        <v/>
      </c>
      <c r="C4044" s="1" t="str">
        <f>IF($A4044&gt;--RIGHT($A$2,LEN($A$2)-8),"",COUNTIF(Table1[SHIFT NOMENCLATURE],$B4044))</f>
        <v/>
      </c>
      <c r="D4044" s="1" t="str">
        <f>IF($A4044&gt;--RIGHT($A$2,LEN($A$2)-8),"",SUMIF(Table1[SHIFT NOMENCLATURE], $B4044, Table1[EVIC KILL]))</f>
        <v/>
      </c>
      <c r="E4044" s="1" t="str">
        <f>IF($A4044&gt;--RIGHT($A$2,LEN($A$2)-8),"",SUMIF(Table1[SHIFT NOMENCLATURE], $B4044, Table1[EVIC MOB]))</f>
        <v/>
      </c>
      <c r="F4044" s="1" t="str">
        <f>IF($A4044&gt;--RIGHT($A$2,LEN($A$2)-8),"",SUMIF(Table1[SHIFT NOMENCLATURE], $B4044, Table1[EVIC FIRE]))</f>
        <v/>
      </c>
      <c r="G4044" s="1" t="str">
        <f>IF($A4044&gt;--RIGHT($A$2,LEN($A$2)-8),"",SUMIF(Table1[SHIFT NOMENCLATURE], $B4044, Table1[EKIA]))</f>
        <v/>
      </c>
      <c r="H4044" s="1" t="str">
        <f>IF($A4044&gt;--RIGHT($A$2,LEN($A$2)-8),"",SUMIF(Table1[SHIFT NOMENCLATURE], $B4044, Table1[EWIA]))</f>
        <v/>
      </c>
      <c r="I4044" s="1" t="str">
        <f>IF($A4044&gt;--RIGHT($A$2,LEN($A$2)-8),"",SUMIF(Table1[SHIFT NOMENCLATURE], $B4044, Table1[EPW]))</f>
        <v/>
      </c>
      <c r="J4044" s="1" t="str">
        <f>IF($A4044&gt;--RIGHT($A$2,LEN($A$2)-8),"",SUMIF(Table1[SHIFT NOMENCLATURE], $B4044, Table1[FVIC KILL]))</f>
        <v/>
      </c>
      <c r="K4044" s="1" t="str">
        <f>IF($A4044&gt;--RIGHT($A$2,LEN($A$2)-8),"",SUMIF(Table1[SHIFT NOMENCLATURE], $B4044, Table1[FVIC MOB]))</f>
        <v/>
      </c>
      <c r="L4044" s="1" t="str">
        <f>IF($A4044&gt;--RIGHT($A$2,LEN($A$2)-8),"",SUMIF(Table1[SHIFT NOMENCLATURE], $B4044, Table1[FVIC FIRE]))</f>
        <v/>
      </c>
      <c r="M4044" s="1" t="str">
        <f>IF($A4044&gt;--RIGHT($A$2,LEN($A$2)-8),"",SUMIF(Table1[SHIFT NOMENCLATURE], $B4044, Table1[FKIA]))</f>
        <v/>
      </c>
      <c r="N4044" s="1" t="str">
        <f>IF($A4044&gt;--RIGHT($A$2,LEN($A$2)-8),"",SUMIF(Table1[SHIFT NOMENCLATURE], $B4044, Table1[FWIA]))</f>
        <v/>
      </c>
      <c r="O4044" s="1" t="str">
        <f>IF($A4044&gt;--RIGHT($A$2,LEN($A$2)-8),"",SUMIF(Table1[SHIFT NOMENCLATURE], $B4044, Table1[DUSTWUN]))</f>
        <v/>
      </c>
    </row>
    <row r="4045" spans="1:15" x14ac:dyDescent="0.25">
      <c r="A4045" s="1" t="str">
        <f t="shared" si="126"/>
        <v/>
      </c>
      <c r="B4045" t="str">
        <f t="shared" si="127"/>
        <v/>
      </c>
      <c r="C4045" s="1" t="str">
        <f>IF($A4045&gt;--RIGHT($A$2,LEN($A$2)-8),"",COUNTIF(Table1[SHIFT NOMENCLATURE],$B4045))</f>
        <v/>
      </c>
      <c r="D4045" s="1" t="str">
        <f>IF($A4045&gt;--RIGHT($A$2,LEN($A$2)-8),"",SUMIF(Table1[SHIFT NOMENCLATURE], $B4045, Table1[EVIC KILL]))</f>
        <v/>
      </c>
      <c r="E4045" s="1" t="str">
        <f>IF($A4045&gt;--RIGHT($A$2,LEN($A$2)-8),"",SUMIF(Table1[SHIFT NOMENCLATURE], $B4045, Table1[EVIC MOB]))</f>
        <v/>
      </c>
      <c r="F4045" s="1" t="str">
        <f>IF($A4045&gt;--RIGHT($A$2,LEN($A$2)-8),"",SUMIF(Table1[SHIFT NOMENCLATURE], $B4045, Table1[EVIC FIRE]))</f>
        <v/>
      </c>
      <c r="G4045" s="1" t="str">
        <f>IF($A4045&gt;--RIGHT($A$2,LEN($A$2)-8),"",SUMIF(Table1[SHIFT NOMENCLATURE], $B4045, Table1[EKIA]))</f>
        <v/>
      </c>
      <c r="H4045" s="1" t="str">
        <f>IF($A4045&gt;--RIGHT($A$2,LEN($A$2)-8),"",SUMIF(Table1[SHIFT NOMENCLATURE], $B4045, Table1[EWIA]))</f>
        <v/>
      </c>
      <c r="I4045" s="1" t="str">
        <f>IF($A4045&gt;--RIGHT($A$2,LEN($A$2)-8),"",SUMIF(Table1[SHIFT NOMENCLATURE], $B4045, Table1[EPW]))</f>
        <v/>
      </c>
      <c r="J4045" s="1" t="str">
        <f>IF($A4045&gt;--RIGHT($A$2,LEN($A$2)-8),"",SUMIF(Table1[SHIFT NOMENCLATURE], $B4045, Table1[FVIC KILL]))</f>
        <v/>
      </c>
      <c r="K4045" s="1" t="str">
        <f>IF($A4045&gt;--RIGHT($A$2,LEN($A$2)-8),"",SUMIF(Table1[SHIFT NOMENCLATURE], $B4045, Table1[FVIC MOB]))</f>
        <v/>
      </c>
      <c r="L4045" s="1" t="str">
        <f>IF($A4045&gt;--RIGHT($A$2,LEN($A$2)-8),"",SUMIF(Table1[SHIFT NOMENCLATURE], $B4045, Table1[FVIC FIRE]))</f>
        <v/>
      </c>
      <c r="M4045" s="1" t="str">
        <f>IF($A4045&gt;--RIGHT($A$2,LEN($A$2)-8),"",SUMIF(Table1[SHIFT NOMENCLATURE], $B4045, Table1[FKIA]))</f>
        <v/>
      </c>
      <c r="N4045" s="1" t="str">
        <f>IF($A4045&gt;--RIGHT($A$2,LEN($A$2)-8),"",SUMIF(Table1[SHIFT NOMENCLATURE], $B4045, Table1[FWIA]))</f>
        <v/>
      </c>
      <c r="O4045" s="1" t="str">
        <f>IF($A4045&gt;--RIGHT($A$2,LEN($A$2)-8),"",SUMIF(Table1[SHIFT NOMENCLATURE], $B4045, Table1[DUSTWUN]))</f>
        <v/>
      </c>
    </row>
    <row r="4046" spans="1:15" x14ac:dyDescent="0.25">
      <c r="A4046" s="1" t="str">
        <f t="shared" si="126"/>
        <v/>
      </c>
      <c r="B4046" t="str">
        <f t="shared" si="127"/>
        <v/>
      </c>
      <c r="C4046" s="1" t="str">
        <f>IF($A4046&gt;--RIGHT($A$2,LEN($A$2)-8),"",COUNTIF(Table1[SHIFT NOMENCLATURE],$B4046))</f>
        <v/>
      </c>
      <c r="D4046" s="1" t="str">
        <f>IF($A4046&gt;--RIGHT($A$2,LEN($A$2)-8),"",SUMIF(Table1[SHIFT NOMENCLATURE], $B4046, Table1[EVIC KILL]))</f>
        <v/>
      </c>
      <c r="E4046" s="1" t="str">
        <f>IF($A4046&gt;--RIGHT($A$2,LEN($A$2)-8),"",SUMIF(Table1[SHIFT NOMENCLATURE], $B4046, Table1[EVIC MOB]))</f>
        <v/>
      </c>
      <c r="F4046" s="1" t="str">
        <f>IF($A4046&gt;--RIGHT($A$2,LEN($A$2)-8),"",SUMIF(Table1[SHIFT NOMENCLATURE], $B4046, Table1[EVIC FIRE]))</f>
        <v/>
      </c>
      <c r="G4046" s="1" t="str">
        <f>IF($A4046&gt;--RIGHT($A$2,LEN($A$2)-8),"",SUMIF(Table1[SHIFT NOMENCLATURE], $B4046, Table1[EKIA]))</f>
        <v/>
      </c>
      <c r="H4046" s="1" t="str">
        <f>IF($A4046&gt;--RIGHT($A$2,LEN($A$2)-8),"",SUMIF(Table1[SHIFT NOMENCLATURE], $B4046, Table1[EWIA]))</f>
        <v/>
      </c>
      <c r="I4046" s="1" t="str">
        <f>IF($A4046&gt;--RIGHT($A$2,LEN($A$2)-8),"",SUMIF(Table1[SHIFT NOMENCLATURE], $B4046, Table1[EPW]))</f>
        <v/>
      </c>
      <c r="J4046" s="1" t="str">
        <f>IF($A4046&gt;--RIGHT($A$2,LEN($A$2)-8),"",SUMIF(Table1[SHIFT NOMENCLATURE], $B4046, Table1[FVIC KILL]))</f>
        <v/>
      </c>
      <c r="K4046" s="1" t="str">
        <f>IF($A4046&gt;--RIGHT($A$2,LEN($A$2)-8),"",SUMIF(Table1[SHIFT NOMENCLATURE], $B4046, Table1[FVIC MOB]))</f>
        <v/>
      </c>
      <c r="L4046" s="1" t="str">
        <f>IF($A4046&gt;--RIGHT($A$2,LEN($A$2)-8),"",SUMIF(Table1[SHIFT NOMENCLATURE], $B4046, Table1[FVIC FIRE]))</f>
        <v/>
      </c>
      <c r="M4046" s="1" t="str">
        <f>IF($A4046&gt;--RIGHT($A$2,LEN($A$2)-8),"",SUMIF(Table1[SHIFT NOMENCLATURE], $B4046, Table1[FKIA]))</f>
        <v/>
      </c>
      <c r="N4046" s="1" t="str">
        <f>IF($A4046&gt;--RIGHT($A$2,LEN($A$2)-8),"",SUMIF(Table1[SHIFT NOMENCLATURE], $B4046, Table1[FWIA]))</f>
        <v/>
      </c>
      <c r="O4046" s="1" t="str">
        <f>IF($A4046&gt;--RIGHT($A$2,LEN($A$2)-8),"",SUMIF(Table1[SHIFT NOMENCLATURE], $B4046, Table1[DUSTWUN]))</f>
        <v/>
      </c>
    </row>
    <row r="4047" spans="1:15" x14ac:dyDescent="0.25">
      <c r="A4047" s="1" t="str">
        <f t="shared" si="126"/>
        <v/>
      </c>
      <c r="B4047" t="str">
        <f t="shared" si="127"/>
        <v/>
      </c>
      <c r="C4047" s="1" t="str">
        <f>IF($A4047&gt;--RIGHT($A$2,LEN($A$2)-8),"",COUNTIF(Table1[SHIFT NOMENCLATURE],$B4047))</f>
        <v/>
      </c>
      <c r="D4047" s="1" t="str">
        <f>IF($A4047&gt;--RIGHT($A$2,LEN($A$2)-8),"",SUMIF(Table1[SHIFT NOMENCLATURE], $B4047, Table1[EVIC KILL]))</f>
        <v/>
      </c>
      <c r="E4047" s="1" t="str">
        <f>IF($A4047&gt;--RIGHT($A$2,LEN($A$2)-8),"",SUMIF(Table1[SHIFT NOMENCLATURE], $B4047, Table1[EVIC MOB]))</f>
        <v/>
      </c>
      <c r="F4047" s="1" t="str">
        <f>IF($A4047&gt;--RIGHT($A$2,LEN($A$2)-8),"",SUMIF(Table1[SHIFT NOMENCLATURE], $B4047, Table1[EVIC FIRE]))</f>
        <v/>
      </c>
      <c r="G4047" s="1" t="str">
        <f>IF($A4047&gt;--RIGHT($A$2,LEN($A$2)-8),"",SUMIF(Table1[SHIFT NOMENCLATURE], $B4047, Table1[EKIA]))</f>
        <v/>
      </c>
      <c r="H4047" s="1" t="str">
        <f>IF($A4047&gt;--RIGHT($A$2,LEN($A$2)-8),"",SUMIF(Table1[SHIFT NOMENCLATURE], $B4047, Table1[EWIA]))</f>
        <v/>
      </c>
      <c r="I4047" s="1" t="str">
        <f>IF($A4047&gt;--RIGHT($A$2,LEN($A$2)-8),"",SUMIF(Table1[SHIFT NOMENCLATURE], $B4047, Table1[EPW]))</f>
        <v/>
      </c>
      <c r="J4047" s="1" t="str">
        <f>IF($A4047&gt;--RIGHT($A$2,LEN($A$2)-8),"",SUMIF(Table1[SHIFT NOMENCLATURE], $B4047, Table1[FVIC KILL]))</f>
        <v/>
      </c>
      <c r="K4047" s="1" t="str">
        <f>IF($A4047&gt;--RIGHT($A$2,LEN($A$2)-8),"",SUMIF(Table1[SHIFT NOMENCLATURE], $B4047, Table1[FVIC MOB]))</f>
        <v/>
      </c>
      <c r="L4047" s="1" t="str">
        <f>IF($A4047&gt;--RIGHT($A$2,LEN($A$2)-8),"",SUMIF(Table1[SHIFT NOMENCLATURE], $B4047, Table1[FVIC FIRE]))</f>
        <v/>
      </c>
      <c r="M4047" s="1" t="str">
        <f>IF($A4047&gt;--RIGHT($A$2,LEN($A$2)-8),"",SUMIF(Table1[SHIFT NOMENCLATURE], $B4047, Table1[FKIA]))</f>
        <v/>
      </c>
      <c r="N4047" s="1" t="str">
        <f>IF($A4047&gt;--RIGHT($A$2,LEN($A$2)-8),"",SUMIF(Table1[SHIFT NOMENCLATURE], $B4047, Table1[FWIA]))</f>
        <v/>
      </c>
      <c r="O4047" s="1" t="str">
        <f>IF($A4047&gt;--RIGHT($A$2,LEN($A$2)-8),"",SUMIF(Table1[SHIFT NOMENCLATURE], $B4047, Table1[DUSTWUN]))</f>
        <v/>
      </c>
    </row>
    <row r="4048" spans="1:15" x14ac:dyDescent="0.25">
      <c r="A4048" s="1" t="str">
        <f t="shared" si="126"/>
        <v/>
      </c>
      <c r="B4048" t="str">
        <f t="shared" si="127"/>
        <v/>
      </c>
      <c r="C4048" s="1" t="str">
        <f>IF($A4048&gt;--RIGHT($A$2,LEN($A$2)-8),"",COUNTIF(Table1[SHIFT NOMENCLATURE],$B4048))</f>
        <v/>
      </c>
      <c r="D4048" s="1" t="str">
        <f>IF($A4048&gt;--RIGHT($A$2,LEN($A$2)-8),"",SUMIF(Table1[SHIFT NOMENCLATURE], $B4048, Table1[EVIC KILL]))</f>
        <v/>
      </c>
      <c r="E4048" s="1" t="str">
        <f>IF($A4048&gt;--RIGHT($A$2,LEN($A$2)-8),"",SUMIF(Table1[SHIFT NOMENCLATURE], $B4048, Table1[EVIC MOB]))</f>
        <v/>
      </c>
      <c r="F4048" s="1" t="str">
        <f>IF($A4048&gt;--RIGHT($A$2,LEN($A$2)-8),"",SUMIF(Table1[SHIFT NOMENCLATURE], $B4048, Table1[EVIC FIRE]))</f>
        <v/>
      </c>
      <c r="G4048" s="1" t="str">
        <f>IF($A4048&gt;--RIGHT($A$2,LEN($A$2)-8),"",SUMIF(Table1[SHIFT NOMENCLATURE], $B4048, Table1[EKIA]))</f>
        <v/>
      </c>
      <c r="H4048" s="1" t="str">
        <f>IF($A4048&gt;--RIGHT($A$2,LEN($A$2)-8),"",SUMIF(Table1[SHIFT NOMENCLATURE], $B4048, Table1[EWIA]))</f>
        <v/>
      </c>
      <c r="I4048" s="1" t="str">
        <f>IF($A4048&gt;--RIGHT($A$2,LEN($A$2)-8),"",SUMIF(Table1[SHIFT NOMENCLATURE], $B4048, Table1[EPW]))</f>
        <v/>
      </c>
      <c r="J4048" s="1" t="str">
        <f>IF($A4048&gt;--RIGHT($A$2,LEN($A$2)-8),"",SUMIF(Table1[SHIFT NOMENCLATURE], $B4048, Table1[FVIC KILL]))</f>
        <v/>
      </c>
      <c r="K4048" s="1" t="str">
        <f>IF($A4048&gt;--RIGHT($A$2,LEN($A$2)-8),"",SUMIF(Table1[SHIFT NOMENCLATURE], $B4048, Table1[FVIC MOB]))</f>
        <v/>
      </c>
      <c r="L4048" s="1" t="str">
        <f>IF($A4048&gt;--RIGHT($A$2,LEN($A$2)-8),"",SUMIF(Table1[SHIFT NOMENCLATURE], $B4048, Table1[FVIC FIRE]))</f>
        <v/>
      </c>
      <c r="M4048" s="1" t="str">
        <f>IF($A4048&gt;--RIGHT($A$2,LEN($A$2)-8),"",SUMIF(Table1[SHIFT NOMENCLATURE], $B4048, Table1[FKIA]))</f>
        <v/>
      </c>
      <c r="N4048" s="1" t="str">
        <f>IF($A4048&gt;--RIGHT($A$2,LEN($A$2)-8),"",SUMIF(Table1[SHIFT NOMENCLATURE], $B4048, Table1[FWIA]))</f>
        <v/>
      </c>
      <c r="O4048" s="1" t="str">
        <f>IF($A4048&gt;--RIGHT($A$2,LEN($A$2)-8),"",SUMIF(Table1[SHIFT NOMENCLATURE], $B4048, Table1[DUSTWUN]))</f>
        <v/>
      </c>
    </row>
    <row r="4049" spans="1:15" x14ac:dyDescent="0.25">
      <c r="A4049" s="1" t="str">
        <f t="shared" si="126"/>
        <v/>
      </c>
      <c r="B4049" t="str">
        <f t="shared" si="127"/>
        <v/>
      </c>
      <c r="C4049" s="1" t="str">
        <f>IF($A4049&gt;--RIGHT($A$2,LEN($A$2)-8),"",COUNTIF(Table1[SHIFT NOMENCLATURE],$B4049))</f>
        <v/>
      </c>
      <c r="D4049" s="1" t="str">
        <f>IF($A4049&gt;--RIGHT($A$2,LEN($A$2)-8),"",SUMIF(Table1[SHIFT NOMENCLATURE], $B4049, Table1[EVIC KILL]))</f>
        <v/>
      </c>
      <c r="E4049" s="1" t="str">
        <f>IF($A4049&gt;--RIGHT($A$2,LEN($A$2)-8),"",SUMIF(Table1[SHIFT NOMENCLATURE], $B4049, Table1[EVIC MOB]))</f>
        <v/>
      </c>
      <c r="F4049" s="1" t="str">
        <f>IF($A4049&gt;--RIGHT($A$2,LEN($A$2)-8),"",SUMIF(Table1[SHIFT NOMENCLATURE], $B4049, Table1[EVIC FIRE]))</f>
        <v/>
      </c>
      <c r="G4049" s="1" t="str">
        <f>IF($A4049&gt;--RIGHT($A$2,LEN($A$2)-8),"",SUMIF(Table1[SHIFT NOMENCLATURE], $B4049, Table1[EKIA]))</f>
        <v/>
      </c>
      <c r="H4049" s="1" t="str">
        <f>IF($A4049&gt;--RIGHT($A$2,LEN($A$2)-8),"",SUMIF(Table1[SHIFT NOMENCLATURE], $B4049, Table1[EWIA]))</f>
        <v/>
      </c>
      <c r="I4049" s="1" t="str">
        <f>IF($A4049&gt;--RIGHT($A$2,LEN($A$2)-8),"",SUMIF(Table1[SHIFT NOMENCLATURE], $B4049, Table1[EPW]))</f>
        <v/>
      </c>
      <c r="J4049" s="1" t="str">
        <f>IF($A4049&gt;--RIGHT($A$2,LEN($A$2)-8),"",SUMIF(Table1[SHIFT NOMENCLATURE], $B4049, Table1[FVIC KILL]))</f>
        <v/>
      </c>
      <c r="K4049" s="1" t="str">
        <f>IF($A4049&gt;--RIGHT($A$2,LEN($A$2)-8),"",SUMIF(Table1[SHIFT NOMENCLATURE], $B4049, Table1[FVIC MOB]))</f>
        <v/>
      </c>
      <c r="L4049" s="1" t="str">
        <f>IF($A4049&gt;--RIGHT($A$2,LEN($A$2)-8),"",SUMIF(Table1[SHIFT NOMENCLATURE], $B4049, Table1[FVIC FIRE]))</f>
        <v/>
      </c>
      <c r="M4049" s="1" t="str">
        <f>IF($A4049&gt;--RIGHT($A$2,LEN($A$2)-8),"",SUMIF(Table1[SHIFT NOMENCLATURE], $B4049, Table1[FKIA]))</f>
        <v/>
      </c>
      <c r="N4049" s="1" t="str">
        <f>IF($A4049&gt;--RIGHT($A$2,LEN($A$2)-8),"",SUMIF(Table1[SHIFT NOMENCLATURE], $B4049, Table1[FWIA]))</f>
        <v/>
      </c>
      <c r="O4049" s="1" t="str">
        <f>IF($A4049&gt;--RIGHT($A$2,LEN($A$2)-8),"",SUMIF(Table1[SHIFT NOMENCLATURE], $B4049, Table1[DUSTWUN]))</f>
        <v/>
      </c>
    </row>
    <row r="4050" spans="1:15" x14ac:dyDescent="0.25">
      <c r="A4050" s="1" t="str">
        <f t="shared" si="126"/>
        <v/>
      </c>
      <c r="B4050" t="str">
        <f t="shared" si="127"/>
        <v/>
      </c>
      <c r="C4050" s="1" t="str">
        <f>IF($A4050&gt;--RIGHT($A$2,LEN($A$2)-8),"",COUNTIF(Table1[SHIFT NOMENCLATURE],$B4050))</f>
        <v/>
      </c>
      <c r="D4050" s="1" t="str">
        <f>IF($A4050&gt;--RIGHT($A$2,LEN($A$2)-8),"",SUMIF(Table1[SHIFT NOMENCLATURE], $B4050, Table1[EVIC KILL]))</f>
        <v/>
      </c>
      <c r="E4050" s="1" t="str">
        <f>IF($A4050&gt;--RIGHT($A$2,LEN($A$2)-8),"",SUMIF(Table1[SHIFT NOMENCLATURE], $B4050, Table1[EVIC MOB]))</f>
        <v/>
      </c>
      <c r="F4050" s="1" t="str">
        <f>IF($A4050&gt;--RIGHT($A$2,LEN($A$2)-8),"",SUMIF(Table1[SHIFT NOMENCLATURE], $B4050, Table1[EVIC FIRE]))</f>
        <v/>
      </c>
      <c r="G4050" s="1" t="str">
        <f>IF($A4050&gt;--RIGHT($A$2,LEN($A$2)-8),"",SUMIF(Table1[SHIFT NOMENCLATURE], $B4050, Table1[EKIA]))</f>
        <v/>
      </c>
      <c r="H4050" s="1" t="str">
        <f>IF($A4050&gt;--RIGHT($A$2,LEN($A$2)-8),"",SUMIF(Table1[SHIFT NOMENCLATURE], $B4050, Table1[EWIA]))</f>
        <v/>
      </c>
      <c r="I4050" s="1" t="str">
        <f>IF($A4050&gt;--RIGHT($A$2,LEN($A$2)-8),"",SUMIF(Table1[SHIFT NOMENCLATURE], $B4050, Table1[EPW]))</f>
        <v/>
      </c>
      <c r="J4050" s="1" t="str">
        <f>IF($A4050&gt;--RIGHT($A$2,LEN($A$2)-8),"",SUMIF(Table1[SHIFT NOMENCLATURE], $B4050, Table1[FVIC KILL]))</f>
        <v/>
      </c>
      <c r="K4050" s="1" t="str">
        <f>IF($A4050&gt;--RIGHT($A$2,LEN($A$2)-8),"",SUMIF(Table1[SHIFT NOMENCLATURE], $B4050, Table1[FVIC MOB]))</f>
        <v/>
      </c>
      <c r="L4050" s="1" t="str">
        <f>IF($A4050&gt;--RIGHT($A$2,LEN($A$2)-8),"",SUMIF(Table1[SHIFT NOMENCLATURE], $B4050, Table1[FVIC FIRE]))</f>
        <v/>
      </c>
      <c r="M4050" s="1" t="str">
        <f>IF($A4050&gt;--RIGHT($A$2,LEN($A$2)-8),"",SUMIF(Table1[SHIFT NOMENCLATURE], $B4050, Table1[FKIA]))</f>
        <v/>
      </c>
      <c r="N4050" s="1" t="str">
        <f>IF($A4050&gt;--RIGHT($A$2,LEN($A$2)-8),"",SUMIF(Table1[SHIFT NOMENCLATURE], $B4050, Table1[FWIA]))</f>
        <v/>
      </c>
      <c r="O4050" s="1" t="str">
        <f>IF($A4050&gt;--RIGHT($A$2,LEN($A$2)-8),"",SUMIF(Table1[SHIFT NOMENCLATURE], $B4050, Table1[DUSTWUN]))</f>
        <v/>
      </c>
    </row>
    <row r="4051" spans="1:15" x14ac:dyDescent="0.25">
      <c r="A4051" s="1" t="str">
        <f t="shared" si="126"/>
        <v/>
      </c>
      <c r="B4051" t="str">
        <f t="shared" si="127"/>
        <v/>
      </c>
      <c r="C4051" s="1" t="str">
        <f>IF($A4051&gt;--RIGHT($A$2,LEN($A$2)-8),"",COUNTIF(Table1[SHIFT NOMENCLATURE],$B4051))</f>
        <v/>
      </c>
      <c r="D4051" s="1" t="str">
        <f>IF($A4051&gt;--RIGHT($A$2,LEN($A$2)-8),"",SUMIF(Table1[SHIFT NOMENCLATURE], $B4051, Table1[EVIC KILL]))</f>
        <v/>
      </c>
      <c r="E4051" s="1" t="str">
        <f>IF($A4051&gt;--RIGHT($A$2,LEN($A$2)-8),"",SUMIF(Table1[SHIFT NOMENCLATURE], $B4051, Table1[EVIC MOB]))</f>
        <v/>
      </c>
      <c r="F4051" s="1" t="str">
        <f>IF($A4051&gt;--RIGHT($A$2,LEN($A$2)-8),"",SUMIF(Table1[SHIFT NOMENCLATURE], $B4051, Table1[EVIC FIRE]))</f>
        <v/>
      </c>
      <c r="G4051" s="1" t="str">
        <f>IF($A4051&gt;--RIGHT($A$2,LEN($A$2)-8),"",SUMIF(Table1[SHIFT NOMENCLATURE], $B4051, Table1[EKIA]))</f>
        <v/>
      </c>
      <c r="H4051" s="1" t="str">
        <f>IF($A4051&gt;--RIGHT($A$2,LEN($A$2)-8),"",SUMIF(Table1[SHIFT NOMENCLATURE], $B4051, Table1[EWIA]))</f>
        <v/>
      </c>
      <c r="I4051" s="1" t="str">
        <f>IF($A4051&gt;--RIGHT($A$2,LEN($A$2)-8),"",SUMIF(Table1[SHIFT NOMENCLATURE], $B4051, Table1[EPW]))</f>
        <v/>
      </c>
      <c r="J4051" s="1" t="str">
        <f>IF($A4051&gt;--RIGHT($A$2,LEN($A$2)-8),"",SUMIF(Table1[SHIFT NOMENCLATURE], $B4051, Table1[FVIC KILL]))</f>
        <v/>
      </c>
      <c r="K4051" s="1" t="str">
        <f>IF($A4051&gt;--RIGHT($A$2,LEN($A$2)-8),"",SUMIF(Table1[SHIFT NOMENCLATURE], $B4051, Table1[FVIC MOB]))</f>
        <v/>
      </c>
      <c r="L4051" s="1" t="str">
        <f>IF($A4051&gt;--RIGHT($A$2,LEN($A$2)-8),"",SUMIF(Table1[SHIFT NOMENCLATURE], $B4051, Table1[FVIC FIRE]))</f>
        <v/>
      </c>
      <c r="M4051" s="1" t="str">
        <f>IF($A4051&gt;--RIGHT($A$2,LEN($A$2)-8),"",SUMIF(Table1[SHIFT NOMENCLATURE], $B4051, Table1[FKIA]))</f>
        <v/>
      </c>
      <c r="N4051" s="1" t="str">
        <f>IF($A4051&gt;--RIGHT($A$2,LEN($A$2)-8),"",SUMIF(Table1[SHIFT NOMENCLATURE], $B4051, Table1[FWIA]))</f>
        <v/>
      </c>
      <c r="O4051" s="1" t="str">
        <f>IF($A4051&gt;--RIGHT($A$2,LEN($A$2)-8),"",SUMIF(Table1[SHIFT NOMENCLATURE], $B4051, Table1[DUSTWUN]))</f>
        <v/>
      </c>
    </row>
    <row r="4052" spans="1:15" x14ac:dyDescent="0.25">
      <c r="A4052" s="1" t="str">
        <f t="shared" si="126"/>
        <v/>
      </c>
      <c r="B4052" t="str">
        <f t="shared" si="127"/>
        <v/>
      </c>
      <c r="C4052" s="1" t="str">
        <f>IF($A4052&gt;--RIGHT($A$2,LEN($A$2)-8),"",COUNTIF(Table1[SHIFT NOMENCLATURE],$B4052))</f>
        <v/>
      </c>
      <c r="D4052" s="1" t="str">
        <f>IF($A4052&gt;--RIGHT($A$2,LEN($A$2)-8),"",SUMIF(Table1[SHIFT NOMENCLATURE], $B4052, Table1[EVIC KILL]))</f>
        <v/>
      </c>
      <c r="E4052" s="1" t="str">
        <f>IF($A4052&gt;--RIGHT($A$2,LEN($A$2)-8),"",SUMIF(Table1[SHIFT NOMENCLATURE], $B4052, Table1[EVIC MOB]))</f>
        <v/>
      </c>
      <c r="F4052" s="1" t="str">
        <f>IF($A4052&gt;--RIGHT($A$2,LEN($A$2)-8),"",SUMIF(Table1[SHIFT NOMENCLATURE], $B4052, Table1[EVIC FIRE]))</f>
        <v/>
      </c>
      <c r="G4052" s="1" t="str">
        <f>IF($A4052&gt;--RIGHT($A$2,LEN($A$2)-8),"",SUMIF(Table1[SHIFT NOMENCLATURE], $B4052, Table1[EKIA]))</f>
        <v/>
      </c>
      <c r="H4052" s="1" t="str">
        <f>IF($A4052&gt;--RIGHT($A$2,LEN($A$2)-8),"",SUMIF(Table1[SHIFT NOMENCLATURE], $B4052, Table1[EWIA]))</f>
        <v/>
      </c>
      <c r="I4052" s="1" t="str">
        <f>IF($A4052&gt;--RIGHT($A$2,LEN($A$2)-8),"",SUMIF(Table1[SHIFT NOMENCLATURE], $B4052, Table1[EPW]))</f>
        <v/>
      </c>
      <c r="J4052" s="1" t="str">
        <f>IF($A4052&gt;--RIGHT($A$2,LEN($A$2)-8),"",SUMIF(Table1[SHIFT NOMENCLATURE], $B4052, Table1[FVIC KILL]))</f>
        <v/>
      </c>
      <c r="K4052" s="1" t="str">
        <f>IF($A4052&gt;--RIGHT($A$2,LEN($A$2)-8),"",SUMIF(Table1[SHIFT NOMENCLATURE], $B4052, Table1[FVIC MOB]))</f>
        <v/>
      </c>
      <c r="L4052" s="1" t="str">
        <f>IF($A4052&gt;--RIGHT($A$2,LEN($A$2)-8),"",SUMIF(Table1[SHIFT NOMENCLATURE], $B4052, Table1[FVIC FIRE]))</f>
        <v/>
      </c>
      <c r="M4052" s="1" t="str">
        <f>IF($A4052&gt;--RIGHT($A$2,LEN($A$2)-8),"",SUMIF(Table1[SHIFT NOMENCLATURE], $B4052, Table1[FKIA]))</f>
        <v/>
      </c>
      <c r="N4052" s="1" t="str">
        <f>IF($A4052&gt;--RIGHT($A$2,LEN($A$2)-8),"",SUMIF(Table1[SHIFT NOMENCLATURE], $B4052, Table1[FWIA]))</f>
        <v/>
      </c>
      <c r="O4052" s="1" t="str">
        <f>IF($A4052&gt;--RIGHT($A$2,LEN($A$2)-8),"",SUMIF(Table1[SHIFT NOMENCLATURE], $B4052, Table1[DUSTWUN]))</f>
        <v/>
      </c>
    </row>
    <row r="4053" spans="1:15" x14ac:dyDescent="0.25">
      <c r="A4053" s="1" t="str">
        <f t="shared" si="126"/>
        <v/>
      </c>
      <c r="B4053" t="str">
        <f t="shared" si="127"/>
        <v/>
      </c>
      <c r="C4053" s="1" t="str">
        <f>IF($A4053&gt;--RIGHT($A$2,LEN($A$2)-8),"",COUNTIF(Table1[SHIFT NOMENCLATURE],$B4053))</f>
        <v/>
      </c>
      <c r="D4053" s="1" t="str">
        <f>IF($A4053&gt;--RIGHT($A$2,LEN($A$2)-8),"",SUMIF(Table1[SHIFT NOMENCLATURE], $B4053, Table1[EVIC KILL]))</f>
        <v/>
      </c>
      <c r="E4053" s="1" t="str">
        <f>IF($A4053&gt;--RIGHT($A$2,LEN($A$2)-8),"",SUMIF(Table1[SHIFT NOMENCLATURE], $B4053, Table1[EVIC MOB]))</f>
        <v/>
      </c>
      <c r="F4053" s="1" t="str">
        <f>IF($A4053&gt;--RIGHT($A$2,LEN($A$2)-8),"",SUMIF(Table1[SHIFT NOMENCLATURE], $B4053, Table1[EVIC FIRE]))</f>
        <v/>
      </c>
      <c r="G4053" s="1" t="str">
        <f>IF($A4053&gt;--RIGHT($A$2,LEN($A$2)-8),"",SUMIF(Table1[SHIFT NOMENCLATURE], $B4053, Table1[EKIA]))</f>
        <v/>
      </c>
      <c r="H4053" s="1" t="str">
        <f>IF($A4053&gt;--RIGHT($A$2,LEN($A$2)-8),"",SUMIF(Table1[SHIFT NOMENCLATURE], $B4053, Table1[EWIA]))</f>
        <v/>
      </c>
      <c r="I4053" s="1" t="str">
        <f>IF($A4053&gt;--RIGHT($A$2,LEN($A$2)-8),"",SUMIF(Table1[SHIFT NOMENCLATURE], $B4053, Table1[EPW]))</f>
        <v/>
      </c>
      <c r="J4053" s="1" t="str">
        <f>IF($A4053&gt;--RIGHT($A$2,LEN($A$2)-8),"",SUMIF(Table1[SHIFT NOMENCLATURE], $B4053, Table1[FVIC KILL]))</f>
        <v/>
      </c>
      <c r="K4053" s="1" t="str">
        <f>IF($A4053&gt;--RIGHT($A$2,LEN($A$2)-8),"",SUMIF(Table1[SHIFT NOMENCLATURE], $B4053, Table1[FVIC MOB]))</f>
        <v/>
      </c>
      <c r="L4053" s="1" t="str">
        <f>IF($A4053&gt;--RIGHT($A$2,LEN($A$2)-8),"",SUMIF(Table1[SHIFT NOMENCLATURE], $B4053, Table1[FVIC FIRE]))</f>
        <v/>
      </c>
      <c r="M4053" s="1" t="str">
        <f>IF($A4053&gt;--RIGHT($A$2,LEN($A$2)-8),"",SUMIF(Table1[SHIFT NOMENCLATURE], $B4053, Table1[FKIA]))</f>
        <v/>
      </c>
      <c r="N4053" s="1" t="str">
        <f>IF($A4053&gt;--RIGHT($A$2,LEN($A$2)-8),"",SUMIF(Table1[SHIFT NOMENCLATURE], $B4053, Table1[FWIA]))</f>
        <v/>
      </c>
      <c r="O4053" s="1" t="str">
        <f>IF($A4053&gt;--RIGHT($A$2,LEN($A$2)-8),"",SUMIF(Table1[SHIFT NOMENCLATURE], $B4053, Table1[DUSTWUN]))</f>
        <v/>
      </c>
    </row>
    <row r="4054" spans="1:15" x14ac:dyDescent="0.25">
      <c r="A4054" s="1" t="str">
        <f t="shared" si="126"/>
        <v/>
      </c>
      <c r="B4054" t="str">
        <f t="shared" si="127"/>
        <v/>
      </c>
      <c r="C4054" s="1" t="str">
        <f>IF($A4054&gt;--RIGHT($A$2,LEN($A$2)-8),"",COUNTIF(Table1[SHIFT NOMENCLATURE],$B4054))</f>
        <v/>
      </c>
      <c r="D4054" s="1" t="str">
        <f>IF($A4054&gt;--RIGHT($A$2,LEN($A$2)-8),"",SUMIF(Table1[SHIFT NOMENCLATURE], $B4054, Table1[EVIC KILL]))</f>
        <v/>
      </c>
      <c r="E4054" s="1" t="str">
        <f>IF($A4054&gt;--RIGHT($A$2,LEN($A$2)-8),"",SUMIF(Table1[SHIFT NOMENCLATURE], $B4054, Table1[EVIC MOB]))</f>
        <v/>
      </c>
      <c r="F4054" s="1" t="str">
        <f>IF($A4054&gt;--RIGHT($A$2,LEN($A$2)-8),"",SUMIF(Table1[SHIFT NOMENCLATURE], $B4054, Table1[EVIC FIRE]))</f>
        <v/>
      </c>
      <c r="G4054" s="1" t="str">
        <f>IF($A4054&gt;--RIGHT($A$2,LEN($A$2)-8),"",SUMIF(Table1[SHIFT NOMENCLATURE], $B4054, Table1[EKIA]))</f>
        <v/>
      </c>
      <c r="H4054" s="1" t="str">
        <f>IF($A4054&gt;--RIGHT($A$2,LEN($A$2)-8),"",SUMIF(Table1[SHIFT NOMENCLATURE], $B4054, Table1[EWIA]))</f>
        <v/>
      </c>
      <c r="I4054" s="1" t="str">
        <f>IF($A4054&gt;--RIGHT($A$2,LEN($A$2)-8),"",SUMIF(Table1[SHIFT NOMENCLATURE], $B4054, Table1[EPW]))</f>
        <v/>
      </c>
      <c r="J4054" s="1" t="str">
        <f>IF($A4054&gt;--RIGHT($A$2,LEN($A$2)-8),"",SUMIF(Table1[SHIFT NOMENCLATURE], $B4054, Table1[FVIC KILL]))</f>
        <v/>
      </c>
      <c r="K4054" s="1" t="str">
        <f>IF($A4054&gt;--RIGHT($A$2,LEN($A$2)-8),"",SUMIF(Table1[SHIFT NOMENCLATURE], $B4054, Table1[FVIC MOB]))</f>
        <v/>
      </c>
      <c r="L4054" s="1" t="str">
        <f>IF($A4054&gt;--RIGHT($A$2,LEN($A$2)-8),"",SUMIF(Table1[SHIFT NOMENCLATURE], $B4054, Table1[FVIC FIRE]))</f>
        <v/>
      </c>
      <c r="M4054" s="1" t="str">
        <f>IF($A4054&gt;--RIGHT($A$2,LEN($A$2)-8),"",SUMIF(Table1[SHIFT NOMENCLATURE], $B4054, Table1[FKIA]))</f>
        <v/>
      </c>
      <c r="N4054" s="1" t="str">
        <f>IF($A4054&gt;--RIGHT($A$2,LEN($A$2)-8),"",SUMIF(Table1[SHIFT NOMENCLATURE], $B4054, Table1[FWIA]))</f>
        <v/>
      </c>
      <c r="O4054" s="1" t="str">
        <f>IF($A4054&gt;--RIGHT($A$2,LEN($A$2)-8),"",SUMIF(Table1[SHIFT NOMENCLATURE], $B4054, Table1[DUSTWUN]))</f>
        <v/>
      </c>
    </row>
    <row r="4055" spans="1:15" x14ac:dyDescent="0.25">
      <c r="A4055" s="1" t="str">
        <f t="shared" si="126"/>
        <v/>
      </c>
      <c r="B4055" t="str">
        <f t="shared" si="127"/>
        <v/>
      </c>
      <c r="C4055" s="1" t="str">
        <f>IF($A4055&gt;--RIGHT($A$2,LEN($A$2)-8),"",COUNTIF(Table1[SHIFT NOMENCLATURE],$B4055))</f>
        <v/>
      </c>
      <c r="D4055" s="1" t="str">
        <f>IF($A4055&gt;--RIGHT($A$2,LEN($A$2)-8),"",SUMIF(Table1[SHIFT NOMENCLATURE], $B4055, Table1[EVIC KILL]))</f>
        <v/>
      </c>
      <c r="E4055" s="1" t="str">
        <f>IF($A4055&gt;--RIGHT($A$2,LEN($A$2)-8),"",SUMIF(Table1[SHIFT NOMENCLATURE], $B4055, Table1[EVIC MOB]))</f>
        <v/>
      </c>
      <c r="F4055" s="1" t="str">
        <f>IF($A4055&gt;--RIGHT($A$2,LEN($A$2)-8),"",SUMIF(Table1[SHIFT NOMENCLATURE], $B4055, Table1[EVIC FIRE]))</f>
        <v/>
      </c>
      <c r="G4055" s="1" t="str">
        <f>IF($A4055&gt;--RIGHT($A$2,LEN($A$2)-8),"",SUMIF(Table1[SHIFT NOMENCLATURE], $B4055, Table1[EKIA]))</f>
        <v/>
      </c>
      <c r="H4055" s="1" t="str">
        <f>IF($A4055&gt;--RIGHT($A$2,LEN($A$2)-8),"",SUMIF(Table1[SHIFT NOMENCLATURE], $B4055, Table1[EWIA]))</f>
        <v/>
      </c>
      <c r="I4055" s="1" t="str">
        <f>IF($A4055&gt;--RIGHT($A$2,LEN($A$2)-8),"",SUMIF(Table1[SHIFT NOMENCLATURE], $B4055, Table1[EPW]))</f>
        <v/>
      </c>
      <c r="J4055" s="1" t="str">
        <f>IF($A4055&gt;--RIGHT($A$2,LEN($A$2)-8),"",SUMIF(Table1[SHIFT NOMENCLATURE], $B4055, Table1[FVIC KILL]))</f>
        <v/>
      </c>
      <c r="K4055" s="1" t="str">
        <f>IF($A4055&gt;--RIGHT($A$2,LEN($A$2)-8),"",SUMIF(Table1[SHIFT NOMENCLATURE], $B4055, Table1[FVIC MOB]))</f>
        <v/>
      </c>
      <c r="L4055" s="1" t="str">
        <f>IF($A4055&gt;--RIGHT($A$2,LEN($A$2)-8),"",SUMIF(Table1[SHIFT NOMENCLATURE], $B4055, Table1[FVIC FIRE]))</f>
        <v/>
      </c>
      <c r="M4055" s="1" t="str">
        <f>IF($A4055&gt;--RIGHT($A$2,LEN($A$2)-8),"",SUMIF(Table1[SHIFT NOMENCLATURE], $B4055, Table1[FKIA]))</f>
        <v/>
      </c>
      <c r="N4055" s="1" t="str">
        <f>IF($A4055&gt;--RIGHT($A$2,LEN($A$2)-8),"",SUMIF(Table1[SHIFT NOMENCLATURE], $B4055, Table1[FWIA]))</f>
        <v/>
      </c>
      <c r="O4055" s="1" t="str">
        <f>IF($A4055&gt;--RIGHT($A$2,LEN($A$2)-8),"",SUMIF(Table1[SHIFT NOMENCLATURE], $B4055, Table1[DUSTWUN]))</f>
        <v/>
      </c>
    </row>
    <row r="4056" spans="1:15" x14ac:dyDescent="0.25">
      <c r="A4056" s="1" t="str">
        <f t="shared" si="126"/>
        <v/>
      </c>
      <c r="B4056" t="str">
        <f t="shared" si="127"/>
        <v/>
      </c>
      <c r="C4056" s="1" t="str">
        <f>IF($A4056&gt;--RIGHT($A$2,LEN($A$2)-8),"",COUNTIF(Table1[SHIFT NOMENCLATURE],$B4056))</f>
        <v/>
      </c>
      <c r="D4056" s="1" t="str">
        <f>IF($A4056&gt;--RIGHT($A$2,LEN($A$2)-8),"",SUMIF(Table1[SHIFT NOMENCLATURE], $B4056, Table1[EVIC KILL]))</f>
        <v/>
      </c>
      <c r="E4056" s="1" t="str">
        <f>IF($A4056&gt;--RIGHT($A$2,LEN($A$2)-8),"",SUMIF(Table1[SHIFT NOMENCLATURE], $B4056, Table1[EVIC MOB]))</f>
        <v/>
      </c>
      <c r="F4056" s="1" t="str">
        <f>IF($A4056&gt;--RIGHT($A$2,LEN($A$2)-8),"",SUMIF(Table1[SHIFT NOMENCLATURE], $B4056, Table1[EVIC FIRE]))</f>
        <v/>
      </c>
      <c r="G4056" s="1" t="str">
        <f>IF($A4056&gt;--RIGHT($A$2,LEN($A$2)-8),"",SUMIF(Table1[SHIFT NOMENCLATURE], $B4056, Table1[EKIA]))</f>
        <v/>
      </c>
      <c r="H4056" s="1" t="str">
        <f>IF($A4056&gt;--RIGHT($A$2,LEN($A$2)-8),"",SUMIF(Table1[SHIFT NOMENCLATURE], $B4056, Table1[EWIA]))</f>
        <v/>
      </c>
      <c r="I4056" s="1" t="str">
        <f>IF($A4056&gt;--RIGHT($A$2,LEN($A$2)-8),"",SUMIF(Table1[SHIFT NOMENCLATURE], $B4056, Table1[EPW]))</f>
        <v/>
      </c>
      <c r="J4056" s="1" t="str">
        <f>IF($A4056&gt;--RIGHT($A$2,LEN($A$2)-8),"",SUMIF(Table1[SHIFT NOMENCLATURE], $B4056, Table1[FVIC KILL]))</f>
        <v/>
      </c>
      <c r="K4056" s="1" t="str">
        <f>IF($A4056&gt;--RIGHT($A$2,LEN($A$2)-8),"",SUMIF(Table1[SHIFT NOMENCLATURE], $B4056, Table1[FVIC MOB]))</f>
        <v/>
      </c>
      <c r="L4056" s="1" t="str">
        <f>IF($A4056&gt;--RIGHT($A$2,LEN($A$2)-8),"",SUMIF(Table1[SHIFT NOMENCLATURE], $B4056, Table1[FVIC FIRE]))</f>
        <v/>
      </c>
      <c r="M4056" s="1" t="str">
        <f>IF($A4056&gt;--RIGHT($A$2,LEN($A$2)-8),"",SUMIF(Table1[SHIFT NOMENCLATURE], $B4056, Table1[FKIA]))</f>
        <v/>
      </c>
      <c r="N4056" s="1" t="str">
        <f>IF($A4056&gt;--RIGHT($A$2,LEN($A$2)-8),"",SUMIF(Table1[SHIFT NOMENCLATURE], $B4056, Table1[FWIA]))</f>
        <v/>
      </c>
      <c r="O4056" s="1" t="str">
        <f>IF($A4056&gt;--RIGHT($A$2,LEN($A$2)-8),"",SUMIF(Table1[SHIFT NOMENCLATURE], $B4056, Table1[DUSTWUN]))</f>
        <v/>
      </c>
    </row>
    <row r="4057" spans="1:15" x14ac:dyDescent="0.25">
      <c r="A4057" s="1" t="str">
        <f t="shared" si="126"/>
        <v/>
      </c>
      <c r="B4057" t="str">
        <f t="shared" si="127"/>
        <v/>
      </c>
      <c r="C4057" s="1" t="str">
        <f>IF($A4057&gt;--RIGHT($A$2,LEN($A$2)-8),"",COUNTIF(Table1[SHIFT NOMENCLATURE],$B4057))</f>
        <v/>
      </c>
      <c r="D4057" s="1" t="str">
        <f>IF($A4057&gt;--RIGHT($A$2,LEN($A$2)-8),"",SUMIF(Table1[SHIFT NOMENCLATURE], $B4057, Table1[EVIC KILL]))</f>
        <v/>
      </c>
      <c r="E4057" s="1" t="str">
        <f>IF($A4057&gt;--RIGHT($A$2,LEN($A$2)-8),"",SUMIF(Table1[SHIFT NOMENCLATURE], $B4057, Table1[EVIC MOB]))</f>
        <v/>
      </c>
      <c r="F4057" s="1" t="str">
        <f>IF($A4057&gt;--RIGHT($A$2,LEN($A$2)-8),"",SUMIF(Table1[SHIFT NOMENCLATURE], $B4057, Table1[EVIC FIRE]))</f>
        <v/>
      </c>
      <c r="G4057" s="1" t="str">
        <f>IF($A4057&gt;--RIGHT($A$2,LEN($A$2)-8),"",SUMIF(Table1[SHIFT NOMENCLATURE], $B4057, Table1[EKIA]))</f>
        <v/>
      </c>
      <c r="H4057" s="1" t="str">
        <f>IF($A4057&gt;--RIGHT($A$2,LEN($A$2)-8),"",SUMIF(Table1[SHIFT NOMENCLATURE], $B4057, Table1[EWIA]))</f>
        <v/>
      </c>
      <c r="I4057" s="1" t="str">
        <f>IF($A4057&gt;--RIGHT($A$2,LEN($A$2)-8),"",SUMIF(Table1[SHIFT NOMENCLATURE], $B4057, Table1[EPW]))</f>
        <v/>
      </c>
      <c r="J4057" s="1" t="str">
        <f>IF($A4057&gt;--RIGHT($A$2,LEN($A$2)-8),"",SUMIF(Table1[SHIFT NOMENCLATURE], $B4057, Table1[FVIC KILL]))</f>
        <v/>
      </c>
      <c r="K4057" s="1" t="str">
        <f>IF($A4057&gt;--RIGHT($A$2,LEN($A$2)-8),"",SUMIF(Table1[SHIFT NOMENCLATURE], $B4057, Table1[FVIC MOB]))</f>
        <v/>
      </c>
      <c r="L4057" s="1" t="str">
        <f>IF($A4057&gt;--RIGHT($A$2,LEN($A$2)-8),"",SUMIF(Table1[SHIFT NOMENCLATURE], $B4057, Table1[FVIC FIRE]))</f>
        <v/>
      </c>
      <c r="M4057" s="1" t="str">
        <f>IF($A4057&gt;--RIGHT($A$2,LEN($A$2)-8),"",SUMIF(Table1[SHIFT NOMENCLATURE], $B4057, Table1[FKIA]))</f>
        <v/>
      </c>
      <c r="N4057" s="1" t="str">
        <f>IF($A4057&gt;--RIGHT($A$2,LEN($A$2)-8),"",SUMIF(Table1[SHIFT NOMENCLATURE], $B4057, Table1[FWIA]))</f>
        <v/>
      </c>
      <c r="O4057" s="1" t="str">
        <f>IF($A4057&gt;--RIGHT($A$2,LEN($A$2)-8),"",SUMIF(Table1[SHIFT NOMENCLATURE], $B4057, Table1[DUSTWUN]))</f>
        <v/>
      </c>
    </row>
    <row r="4058" spans="1:15" x14ac:dyDescent="0.25">
      <c r="A4058" s="1" t="str">
        <f t="shared" si="126"/>
        <v/>
      </c>
      <c r="B4058" t="str">
        <f t="shared" si="127"/>
        <v/>
      </c>
      <c r="C4058" s="1" t="str">
        <f>IF($A4058&gt;--RIGHT($A$2,LEN($A$2)-8),"",COUNTIF(Table1[SHIFT NOMENCLATURE],$B4058))</f>
        <v/>
      </c>
      <c r="D4058" s="1" t="str">
        <f>IF($A4058&gt;--RIGHT($A$2,LEN($A$2)-8),"",SUMIF(Table1[SHIFT NOMENCLATURE], $B4058, Table1[EVIC KILL]))</f>
        <v/>
      </c>
      <c r="E4058" s="1" t="str">
        <f>IF($A4058&gt;--RIGHT($A$2,LEN($A$2)-8),"",SUMIF(Table1[SHIFT NOMENCLATURE], $B4058, Table1[EVIC MOB]))</f>
        <v/>
      </c>
      <c r="F4058" s="1" t="str">
        <f>IF($A4058&gt;--RIGHT($A$2,LEN($A$2)-8),"",SUMIF(Table1[SHIFT NOMENCLATURE], $B4058, Table1[EVIC FIRE]))</f>
        <v/>
      </c>
      <c r="G4058" s="1" t="str">
        <f>IF($A4058&gt;--RIGHT($A$2,LEN($A$2)-8),"",SUMIF(Table1[SHIFT NOMENCLATURE], $B4058, Table1[EKIA]))</f>
        <v/>
      </c>
      <c r="H4058" s="1" t="str">
        <f>IF($A4058&gt;--RIGHT($A$2,LEN($A$2)-8),"",SUMIF(Table1[SHIFT NOMENCLATURE], $B4058, Table1[EWIA]))</f>
        <v/>
      </c>
      <c r="I4058" s="1" t="str">
        <f>IF($A4058&gt;--RIGHT($A$2,LEN($A$2)-8),"",SUMIF(Table1[SHIFT NOMENCLATURE], $B4058, Table1[EPW]))</f>
        <v/>
      </c>
      <c r="J4058" s="1" t="str">
        <f>IF($A4058&gt;--RIGHT($A$2,LEN($A$2)-8),"",SUMIF(Table1[SHIFT NOMENCLATURE], $B4058, Table1[FVIC KILL]))</f>
        <v/>
      </c>
      <c r="K4058" s="1" t="str">
        <f>IF($A4058&gt;--RIGHT($A$2,LEN($A$2)-8),"",SUMIF(Table1[SHIFT NOMENCLATURE], $B4058, Table1[FVIC MOB]))</f>
        <v/>
      </c>
      <c r="L4058" s="1" t="str">
        <f>IF($A4058&gt;--RIGHT($A$2,LEN($A$2)-8),"",SUMIF(Table1[SHIFT NOMENCLATURE], $B4058, Table1[FVIC FIRE]))</f>
        <v/>
      </c>
      <c r="M4058" s="1" t="str">
        <f>IF($A4058&gt;--RIGHT($A$2,LEN($A$2)-8),"",SUMIF(Table1[SHIFT NOMENCLATURE], $B4058, Table1[FKIA]))</f>
        <v/>
      </c>
      <c r="N4058" s="1" t="str">
        <f>IF($A4058&gt;--RIGHT($A$2,LEN($A$2)-8),"",SUMIF(Table1[SHIFT NOMENCLATURE], $B4058, Table1[FWIA]))</f>
        <v/>
      </c>
      <c r="O4058" s="1" t="str">
        <f>IF($A4058&gt;--RIGHT($A$2,LEN($A$2)-8),"",SUMIF(Table1[SHIFT NOMENCLATURE], $B4058, Table1[DUSTWUN]))</f>
        <v/>
      </c>
    </row>
    <row r="4059" spans="1:15" x14ac:dyDescent="0.25">
      <c r="A4059" s="1" t="str">
        <f t="shared" si="126"/>
        <v/>
      </c>
      <c r="B4059" t="str">
        <f t="shared" si="127"/>
        <v/>
      </c>
      <c r="C4059" s="1" t="str">
        <f>IF($A4059&gt;--RIGHT($A$2,LEN($A$2)-8),"",COUNTIF(Table1[SHIFT NOMENCLATURE],$B4059))</f>
        <v/>
      </c>
      <c r="D4059" s="1" t="str">
        <f>IF($A4059&gt;--RIGHT($A$2,LEN($A$2)-8),"",SUMIF(Table1[SHIFT NOMENCLATURE], $B4059, Table1[EVIC KILL]))</f>
        <v/>
      </c>
      <c r="E4059" s="1" t="str">
        <f>IF($A4059&gt;--RIGHT($A$2,LEN($A$2)-8),"",SUMIF(Table1[SHIFT NOMENCLATURE], $B4059, Table1[EVIC MOB]))</f>
        <v/>
      </c>
      <c r="F4059" s="1" t="str">
        <f>IF($A4059&gt;--RIGHT($A$2,LEN($A$2)-8),"",SUMIF(Table1[SHIFT NOMENCLATURE], $B4059, Table1[EVIC FIRE]))</f>
        <v/>
      </c>
      <c r="G4059" s="1" t="str">
        <f>IF($A4059&gt;--RIGHT($A$2,LEN($A$2)-8),"",SUMIF(Table1[SHIFT NOMENCLATURE], $B4059, Table1[EKIA]))</f>
        <v/>
      </c>
      <c r="H4059" s="1" t="str">
        <f>IF($A4059&gt;--RIGHT($A$2,LEN($A$2)-8),"",SUMIF(Table1[SHIFT NOMENCLATURE], $B4059, Table1[EWIA]))</f>
        <v/>
      </c>
      <c r="I4059" s="1" t="str">
        <f>IF($A4059&gt;--RIGHT($A$2,LEN($A$2)-8),"",SUMIF(Table1[SHIFT NOMENCLATURE], $B4059, Table1[EPW]))</f>
        <v/>
      </c>
      <c r="J4059" s="1" t="str">
        <f>IF($A4059&gt;--RIGHT($A$2,LEN($A$2)-8),"",SUMIF(Table1[SHIFT NOMENCLATURE], $B4059, Table1[FVIC KILL]))</f>
        <v/>
      </c>
      <c r="K4059" s="1" t="str">
        <f>IF($A4059&gt;--RIGHT($A$2,LEN($A$2)-8),"",SUMIF(Table1[SHIFT NOMENCLATURE], $B4059, Table1[FVIC MOB]))</f>
        <v/>
      </c>
      <c r="L4059" s="1" t="str">
        <f>IF($A4059&gt;--RIGHT($A$2,LEN($A$2)-8),"",SUMIF(Table1[SHIFT NOMENCLATURE], $B4059, Table1[FVIC FIRE]))</f>
        <v/>
      </c>
      <c r="M4059" s="1" t="str">
        <f>IF($A4059&gt;--RIGHT($A$2,LEN($A$2)-8),"",SUMIF(Table1[SHIFT NOMENCLATURE], $B4059, Table1[FKIA]))</f>
        <v/>
      </c>
      <c r="N4059" s="1" t="str">
        <f>IF($A4059&gt;--RIGHT($A$2,LEN($A$2)-8),"",SUMIF(Table1[SHIFT NOMENCLATURE], $B4059, Table1[FWIA]))</f>
        <v/>
      </c>
      <c r="O4059" s="1" t="str">
        <f>IF($A4059&gt;--RIGHT($A$2,LEN($A$2)-8),"",SUMIF(Table1[SHIFT NOMENCLATURE], $B4059, Table1[DUSTWUN]))</f>
        <v/>
      </c>
    </row>
    <row r="4060" spans="1:15" x14ac:dyDescent="0.25">
      <c r="A4060" s="1" t="str">
        <f t="shared" si="126"/>
        <v/>
      </c>
      <c r="B4060" t="str">
        <f t="shared" si="127"/>
        <v/>
      </c>
      <c r="C4060" s="1" t="str">
        <f>IF($A4060&gt;--RIGHT($A$2,LEN($A$2)-8),"",COUNTIF(Table1[SHIFT NOMENCLATURE],$B4060))</f>
        <v/>
      </c>
      <c r="D4060" s="1" t="str">
        <f>IF($A4060&gt;--RIGHT($A$2,LEN($A$2)-8),"",SUMIF(Table1[SHIFT NOMENCLATURE], $B4060, Table1[EVIC KILL]))</f>
        <v/>
      </c>
      <c r="E4060" s="1" t="str">
        <f>IF($A4060&gt;--RIGHT($A$2,LEN($A$2)-8),"",SUMIF(Table1[SHIFT NOMENCLATURE], $B4060, Table1[EVIC MOB]))</f>
        <v/>
      </c>
      <c r="F4060" s="1" t="str">
        <f>IF($A4060&gt;--RIGHT($A$2,LEN($A$2)-8),"",SUMIF(Table1[SHIFT NOMENCLATURE], $B4060, Table1[EVIC FIRE]))</f>
        <v/>
      </c>
      <c r="G4060" s="1" t="str">
        <f>IF($A4060&gt;--RIGHT($A$2,LEN($A$2)-8),"",SUMIF(Table1[SHIFT NOMENCLATURE], $B4060, Table1[EKIA]))</f>
        <v/>
      </c>
      <c r="H4060" s="1" t="str">
        <f>IF($A4060&gt;--RIGHT($A$2,LEN($A$2)-8),"",SUMIF(Table1[SHIFT NOMENCLATURE], $B4060, Table1[EWIA]))</f>
        <v/>
      </c>
      <c r="I4060" s="1" t="str">
        <f>IF($A4060&gt;--RIGHT($A$2,LEN($A$2)-8),"",SUMIF(Table1[SHIFT NOMENCLATURE], $B4060, Table1[EPW]))</f>
        <v/>
      </c>
      <c r="J4060" s="1" t="str">
        <f>IF($A4060&gt;--RIGHT($A$2,LEN($A$2)-8),"",SUMIF(Table1[SHIFT NOMENCLATURE], $B4060, Table1[FVIC KILL]))</f>
        <v/>
      </c>
      <c r="K4060" s="1" t="str">
        <f>IF($A4060&gt;--RIGHT($A$2,LEN($A$2)-8),"",SUMIF(Table1[SHIFT NOMENCLATURE], $B4060, Table1[FVIC MOB]))</f>
        <v/>
      </c>
      <c r="L4060" s="1" t="str">
        <f>IF($A4060&gt;--RIGHT($A$2,LEN($A$2)-8),"",SUMIF(Table1[SHIFT NOMENCLATURE], $B4060, Table1[FVIC FIRE]))</f>
        <v/>
      </c>
      <c r="M4060" s="1" t="str">
        <f>IF($A4060&gt;--RIGHT($A$2,LEN($A$2)-8),"",SUMIF(Table1[SHIFT NOMENCLATURE], $B4060, Table1[FKIA]))</f>
        <v/>
      </c>
      <c r="N4060" s="1" t="str">
        <f>IF($A4060&gt;--RIGHT($A$2,LEN($A$2)-8),"",SUMIF(Table1[SHIFT NOMENCLATURE], $B4060, Table1[FWIA]))</f>
        <v/>
      </c>
      <c r="O4060" s="1" t="str">
        <f>IF($A4060&gt;--RIGHT($A$2,LEN($A$2)-8),"",SUMIF(Table1[SHIFT NOMENCLATURE], $B4060, Table1[DUSTWUN]))</f>
        <v/>
      </c>
    </row>
    <row r="4061" spans="1:15" x14ac:dyDescent="0.25">
      <c r="A4061" s="1" t="str">
        <f t="shared" si="126"/>
        <v/>
      </c>
      <c r="B4061" t="str">
        <f t="shared" si="127"/>
        <v/>
      </c>
      <c r="C4061" s="1" t="str">
        <f>IF($A4061&gt;--RIGHT($A$2,LEN($A$2)-8),"",COUNTIF(Table1[SHIFT NOMENCLATURE],$B4061))</f>
        <v/>
      </c>
      <c r="D4061" s="1" t="str">
        <f>IF($A4061&gt;--RIGHT($A$2,LEN($A$2)-8),"",SUMIF(Table1[SHIFT NOMENCLATURE], $B4061, Table1[EVIC KILL]))</f>
        <v/>
      </c>
      <c r="E4061" s="1" t="str">
        <f>IF($A4061&gt;--RIGHT($A$2,LEN($A$2)-8),"",SUMIF(Table1[SHIFT NOMENCLATURE], $B4061, Table1[EVIC MOB]))</f>
        <v/>
      </c>
      <c r="F4061" s="1" t="str">
        <f>IF($A4061&gt;--RIGHT($A$2,LEN($A$2)-8),"",SUMIF(Table1[SHIFT NOMENCLATURE], $B4061, Table1[EVIC FIRE]))</f>
        <v/>
      </c>
      <c r="G4061" s="1" t="str">
        <f>IF($A4061&gt;--RIGHT($A$2,LEN($A$2)-8),"",SUMIF(Table1[SHIFT NOMENCLATURE], $B4061, Table1[EKIA]))</f>
        <v/>
      </c>
      <c r="H4061" s="1" t="str">
        <f>IF($A4061&gt;--RIGHT($A$2,LEN($A$2)-8),"",SUMIF(Table1[SHIFT NOMENCLATURE], $B4061, Table1[EWIA]))</f>
        <v/>
      </c>
      <c r="I4061" s="1" t="str">
        <f>IF($A4061&gt;--RIGHT($A$2,LEN($A$2)-8),"",SUMIF(Table1[SHIFT NOMENCLATURE], $B4061, Table1[EPW]))</f>
        <v/>
      </c>
      <c r="J4061" s="1" t="str">
        <f>IF($A4061&gt;--RIGHT($A$2,LEN($A$2)-8),"",SUMIF(Table1[SHIFT NOMENCLATURE], $B4061, Table1[FVIC KILL]))</f>
        <v/>
      </c>
      <c r="K4061" s="1" t="str">
        <f>IF($A4061&gt;--RIGHT($A$2,LEN($A$2)-8),"",SUMIF(Table1[SHIFT NOMENCLATURE], $B4061, Table1[FVIC MOB]))</f>
        <v/>
      </c>
      <c r="L4061" s="1" t="str">
        <f>IF($A4061&gt;--RIGHT($A$2,LEN($A$2)-8),"",SUMIF(Table1[SHIFT NOMENCLATURE], $B4061, Table1[FVIC FIRE]))</f>
        <v/>
      </c>
      <c r="M4061" s="1" t="str">
        <f>IF($A4061&gt;--RIGHT($A$2,LEN($A$2)-8),"",SUMIF(Table1[SHIFT NOMENCLATURE], $B4061, Table1[FKIA]))</f>
        <v/>
      </c>
      <c r="N4061" s="1" t="str">
        <f>IF($A4061&gt;--RIGHT($A$2,LEN($A$2)-8),"",SUMIF(Table1[SHIFT NOMENCLATURE], $B4061, Table1[FWIA]))</f>
        <v/>
      </c>
      <c r="O4061" s="1" t="str">
        <f>IF($A4061&gt;--RIGHT($A$2,LEN($A$2)-8),"",SUMIF(Table1[SHIFT NOMENCLATURE], $B4061, Table1[DUSTWUN]))</f>
        <v/>
      </c>
    </row>
    <row r="4062" spans="1:15" x14ac:dyDescent="0.25">
      <c r="A4062" s="1" t="str">
        <f t="shared" si="126"/>
        <v/>
      </c>
      <c r="B4062" t="str">
        <f t="shared" si="127"/>
        <v/>
      </c>
      <c r="C4062" s="1" t="str">
        <f>IF($A4062&gt;--RIGHT($A$2,LEN($A$2)-8),"",COUNTIF(Table1[SHIFT NOMENCLATURE],$B4062))</f>
        <v/>
      </c>
      <c r="D4062" s="1" t="str">
        <f>IF($A4062&gt;--RIGHT($A$2,LEN($A$2)-8),"",SUMIF(Table1[SHIFT NOMENCLATURE], $B4062, Table1[EVIC KILL]))</f>
        <v/>
      </c>
      <c r="E4062" s="1" t="str">
        <f>IF($A4062&gt;--RIGHT($A$2,LEN($A$2)-8),"",SUMIF(Table1[SHIFT NOMENCLATURE], $B4062, Table1[EVIC MOB]))</f>
        <v/>
      </c>
      <c r="F4062" s="1" t="str">
        <f>IF($A4062&gt;--RIGHT($A$2,LEN($A$2)-8),"",SUMIF(Table1[SHIFT NOMENCLATURE], $B4062, Table1[EVIC FIRE]))</f>
        <v/>
      </c>
      <c r="G4062" s="1" t="str">
        <f>IF($A4062&gt;--RIGHT($A$2,LEN($A$2)-8),"",SUMIF(Table1[SHIFT NOMENCLATURE], $B4062, Table1[EKIA]))</f>
        <v/>
      </c>
      <c r="H4062" s="1" t="str">
        <f>IF($A4062&gt;--RIGHT($A$2,LEN($A$2)-8),"",SUMIF(Table1[SHIFT NOMENCLATURE], $B4062, Table1[EWIA]))</f>
        <v/>
      </c>
      <c r="I4062" s="1" t="str">
        <f>IF($A4062&gt;--RIGHT($A$2,LEN($A$2)-8),"",SUMIF(Table1[SHIFT NOMENCLATURE], $B4062, Table1[EPW]))</f>
        <v/>
      </c>
      <c r="J4062" s="1" t="str">
        <f>IF($A4062&gt;--RIGHT($A$2,LEN($A$2)-8),"",SUMIF(Table1[SHIFT NOMENCLATURE], $B4062, Table1[FVIC KILL]))</f>
        <v/>
      </c>
      <c r="K4062" s="1" t="str">
        <f>IF($A4062&gt;--RIGHT($A$2,LEN($A$2)-8),"",SUMIF(Table1[SHIFT NOMENCLATURE], $B4062, Table1[FVIC MOB]))</f>
        <v/>
      </c>
      <c r="L4062" s="1" t="str">
        <f>IF($A4062&gt;--RIGHT($A$2,LEN($A$2)-8),"",SUMIF(Table1[SHIFT NOMENCLATURE], $B4062, Table1[FVIC FIRE]))</f>
        <v/>
      </c>
      <c r="M4062" s="1" t="str">
        <f>IF($A4062&gt;--RIGHT($A$2,LEN($A$2)-8),"",SUMIF(Table1[SHIFT NOMENCLATURE], $B4062, Table1[FKIA]))</f>
        <v/>
      </c>
      <c r="N4062" s="1" t="str">
        <f>IF($A4062&gt;--RIGHT($A$2,LEN($A$2)-8),"",SUMIF(Table1[SHIFT NOMENCLATURE], $B4062, Table1[FWIA]))</f>
        <v/>
      </c>
      <c r="O4062" s="1" t="str">
        <f>IF($A4062&gt;--RIGHT($A$2,LEN($A$2)-8),"",SUMIF(Table1[SHIFT NOMENCLATURE], $B4062, Table1[DUSTWUN]))</f>
        <v/>
      </c>
    </row>
    <row r="4063" spans="1:15" x14ac:dyDescent="0.25">
      <c r="A4063" s="1" t="str">
        <f t="shared" si="126"/>
        <v/>
      </c>
      <c r="B4063" t="str">
        <f t="shared" si="127"/>
        <v/>
      </c>
      <c r="C4063" s="1" t="str">
        <f>IF($A4063&gt;--RIGHT($A$2,LEN($A$2)-8),"",COUNTIF(Table1[SHIFT NOMENCLATURE],$B4063))</f>
        <v/>
      </c>
      <c r="D4063" s="1" t="str">
        <f>IF($A4063&gt;--RIGHT($A$2,LEN($A$2)-8),"",SUMIF(Table1[SHIFT NOMENCLATURE], $B4063, Table1[EVIC KILL]))</f>
        <v/>
      </c>
      <c r="E4063" s="1" t="str">
        <f>IF($A4063&gt;--RIGHT($A$2,LEN($A$2)-8),"",SUMIF(Table1[SHIFT NOMENCLATURE], $B4063, Table1[EVIC MOB]))</f>
        <v/>
      </c>
      <c r="F4063" s="1" t="str">
        <f>IF($A4063&gt;--RIGHT($A$2,LEN($A$2)-8),"",SUMIF(Table1[SHIFT NOMENCLATURE], $B4063, Table1[EVIC FIRE]))</f>
        <v/>
      </c>
      <c r="G4063" s="1" t="str">
        <f>IF($A4063&gt;--RIGHT($A$2,LEN($A$2)-8),"",SUMIF(Table1[SHIFT NOMENCLATURE], $B4063, Table1[EKIA]))</f>
        <v/>
      </c>
      <c r="H4063" s="1" t="str">
        <f>IF($A4063&gt;--RIGHT($A$2,LEN($A$2)-8),"",SUMIF(Table1[SHIFT NOMENCLATURE], $B4063, Table1[EWIA]))</f>
        <v/>
      </c>
      <c r="I4063" s="1" t="str">
        <f>IF($A4063&gt;--RIGHT($A$2,LEN($A$2)-8),"",SUMIF(Table1[SHIFT NOMENCLATURE], $B4063, Table1[EPW]))</f>
        <v/>
      </c>
      <c r="J4063" s="1" t="str">
        <f>IF($A4063&gt;--RIGHT($A$2,LEN($A$2)-8),"",SUMIF(Table1[SHIFT NOMENCLATURE], $B4063, Table1[FVIC KILL]))</f>
        <v/>
      </c>
      <c r="K4063" s="1" t="str">
        <f>IF($A4063&gt;--RIGHT($A$2,LEN($A$2)-8),"",SUMIF(Table1[SHIFT NOMENCLATURE], $B4063, Table1[FVIC MOB]))</f>
        <v/>
      </c>
      <c r="L4063" s="1" t="str">
        <f>IF($A4063&gt;--RIGHT($A$2,LEN($A$2)-8),"",SUMIF(Table1[SHIFT NOMENCLATURE], $B4063, Table1[FVIC FIRE]))</f>
        <v/>
      </c>
      <c r="M4063" s="1" t="str">
        <f>IF($A4063&gt;--RIGHT($A$2,LEN($A$2)-8),"",SUMIF(Table1[SHIFT NOMENCLATURE], $B4063, Table1[FKIA]))</f>
        <v/>
      </c>
      <c r="N4063" s="1" t="str">
        <f>IF($A4063&gt;--RIGHT($A$2,LEN($A$2)-8),"",SUMIF(Table1[SHIFT NOMENCLATURE], $B4063, Table1[FWIA]))</f>
        <v/>
      </c>
      <c r="O4063" s="1" t="str">
        <f>IF($A4063&gt;--RIGHT($A$2,LEN($A$2)-8),"",SUMIF(Table1[SHIFT NOMENCLATURE], $B4063, Table1[DUSTWUN]))</f>
        <v/>
      </c>
    </row>
    <row r="4064" spans="1:15" x14ac:dyDescent="0.25">
      <c r="A4064" s="1" t="str">
        <f t="shared" si="126"/>
        <v/>
      </c>
      <c r="B4064" t="str">
        <f t="shared" si="127"/>
        <v/>
      </c>
      <c r="C4064" s="1" t="str">
        <f>IF($A4064&gt;--RIGHT($A$2,LEN($A$2)-8),"",COUNTIF(Table1[SHIFT NOMENCLATURE],$B4064))</f>
        <v/>
      </c>
      <c r="D4064" s="1" t="str">
        <f>IF($A4064&gt;--RIGHT($A$2,LEN($A$2)-8),"",SUMIF(Table1[SHIFT NOMENCLATURE], $B4064, Table1[EVIC KILL]))</f>
        <v/>
      </c>
      <c r="E4064" s="1" t="str">
        <f>IF($A4064&gt;--RIGHT($A$2,LEN($A$2)-8),"",SUMIF(Table1[SHIFT NOMENCLATURE], $B4064, Table1[EVIC MOB]))</f>
        <v/>
      </c>
      <c r="F4064" s="1" t="str">
        <f>IF($A4064&gt;--RIGHT($A$2,LEN($A$2)-8),"",SUMIF(Table1[SHIFT NOMENCLATURE], $B4064, Table1[EVIC FIRE]))</f>
        <v/>
      </c>
      <c r="G4064" s="1" t="str">
        <f>IF($A4064&gt;--RIGHT($A$2,LEN($A$2)-8),"",SUMIF(Table1[SHIFT NOMENCLATURE], $B4064, Table1[EKIA]))</f>
        <v/>
      </c>
      <c r="H4064" s="1" t="str">
        <f>IF($A4064&gt;--RIGHT($A$2,LEN($A$2)-8),"",SUMIF(Table1[SHIFT NOMENCLATURE], $B4064, Table1[EWIA]))</f>
        <v/>
      </c>
      <c r="I4064" s="1" t="str">
        <f>IF($A4064&gt;--RIGHT($A$2,LEN($A$2)-8),"",SUMIF(Table1[SHIFT NOMENCLATURE], $B4064, Table1[EPW]))</f>
        <v/>
      </c>
      <c r="J4064" s="1" t="str">
        <f>IF($A4064&gt;--RIGHT($A$2,LEN($A$2)-8),"",SUMIF(Table1[SHIFT NOMENCLATURE], $B4064, Table1[FVIC KILL]))</f>
        <v/>
      </c>
      <c r="K4064" s="1" t="str">
        <f>IF($A4064&gt;--RIGHT($A$2,LEN($A$2)-8),"",SUMIF(Table1[SHIFT NOMENCLATURE], $B4064, Table1[FVIC MOB]))</f>
        <v/>
      </c>
      <c r="L4064" s="1" t="str">
        <f>IF($A4064&gt;--RIGHT($A$2,LEN($A$2)-8),"",SUMIF(Table1[SHIFT NOMENCLATURE], $B4064, Table1[FVIC FIRE]))</f>
        <v/>
      </c>
      <c r="M4064" s="1" t="str">
        <f>IF($A4064&gt;--RIGHT($A$2,LEN($A$2)-8),"",SUMIF(Table1[SHIFT NOMENCLATURE], $B4064, Table1[FKIA]))</f>
        <v/>
      </c>
      <c r="N4064" s="1" t="str">
        <f>IF($A4064&gt;--RIGHT($A$2,LEN($A$2)-8),"",SUMIF(Table1[SHIFT NOMENCLATURE], $B4064, Table1[FWIA]))</f>
        <v/>
      </c>
      <c r="O4064" s="1" t="str">
        <f>IF($A4064&gt;--RIGHT($A$2,LEN($A$2)-8),"",SUMIF(Table1[SHIFT NOMENCLATURE], $B4064, Table1[DUSTWUN]))</f>
        <v/>
      </c>
    </row>
    <row r="4065" spans="1:15" x14ac:dyDescent="0.25">
      <c r="A4065" s="1" t="str">
        <f t="shared" si="126"/>
        <v/>
      </c>
      <c r="B4065" t="str">
        <f t="shared" si="127"/>
        <v/>
      </c>
      <c r="C4065" s="1" t="str">
        <f>IF($A4065&gt;--RIGHT($A$2,LEN($A$2)-8),"",COUNTIF(Table1[SHIFT NOMENCLATURE],$B4065))</f>
        <v/>
      </c>
      <c r="D4065" s="1" t="str">
        <f>IF($A4065&gt;--RIGHT($A$2,LEN($A$2)-8),"",SUMIF(Table1[SHIFT NOMENCLATURE], $B4065, Table1[EVIC KILL]))</f>
        <v/>
      </c>
      <c r="E4065" s="1" t="str">
        <f>IF($A4065&gt;--RIGHT($A$2,LEN($A$2)-8),"",SUMIF(Table1[SHIFT NOMENCLATURE], $B4065, Table1[EVIC MOB]))</f>
        <v/>
      </c>
      <c r="F4065" s="1" t="str">
        <f>IF($A4065&gt;--RIGHT($A$2,LEN($A$2)-8),"",SUMIF(Table1[SHIFT NOMENCLATURE], $B4065, Table1[EVIC FIRE]))</f>
        <v/>
      </c>
      <c r="G4065" s="1" t="str">
        <f>IF($A4065&gt;--RIGHT($A$2,LEN($A$2)-8),"",SUMIF(Table1[SHIFT NOMENCLATURE], $B4065, Table1[EKIA]))</f>
        <v/>
      </c>
      <c r="H4065" s="1" t="str">
        <f>IF($A4065&gt;--RIGHT($A$2,LEN($A$2)-8),"",SUMIF(Table1[SHIFT NOMENCLATURE], $B4065, Table1[EWIA]))</f>
        <v/>
      </c>
      <c r="I4065" s="1" t="str">
        <f>IF($A4065&gt;--RIGHT($A$2,LEN($A$2)-8),"",SUMIF(Table1[SHIFT NOMENCLATURE], $B4065, Table1[EPW]))</f>
        <v/>
      </c>
      <c r="J4065" s="1" t="str">
        <f>IF($A4065&gt;--RIGHT($A$2,LEN($A$2)-8),"",SUMIF(Table1[SHIFT NOMENCLATURE], $B4065, Table1[FVIC KILL]))</f>
        <v/>
      </c>
      <c r="K4065" s="1" t="str">
        <f>IF($A4065&gt;--RIGHT($A$2,LEN($A$2)-8),"",SUMIF(Table1[SHIFT NOMENCLATURE], $B4065, Table1[FVIC MOB]))</f>
        <v/>
      </c>
      <c r="L4065" s="1" t="str">
        <f>IF($A4065&gt;--RIGHT($A$2,LEN($A$2)-8),"",SUMIF(Table1[SHIFT NOMENCLATURE], $B4065, Table1[FVIC FIRE]))</f>
        <v/>
      </c>
      <c r="M4065" s="1" t="str">
        <f>IF($A4065&gt;--RIGHT($A$2,LEN($A$2)-8),"",SUMIF(Table1[SHIFT NOMENCLATURE], $B4065, Table1[FKIA]))</f>
        <v/>
      </c>
      <c r="N4065" s="1" t="str">
        <f>IF($A4065&gt;--RIGHT($A$2,LEN($A$2)-8),"",SUMIF(Table1[SHIFT NOMENCLATURE], $B4065, Table1[FWIA]))</f>
        <v/>
      </c>
      <c r="O4065" s="1" t="str">
        <f>IF($A4065&gt;--RIGHT($A$2,LEN($A$2)-8),"",SUMIF(Table1[SHIFT NOMENCLATURE], $B4065, Table1[DUSTWUN]))</f>
        <v/>
      </c>
    </row>
    <row r="4066" spans="1:15" x14ac:dyDescent="0.25">
      <c r="A4066" s="1" t="str">
        <f t="shared" si="126"/>
        <v/>
      </c>
      <c r="B4066" t="str">
        <f t="shared" si="127"/>
        <v/>
      </c>
      <c r="C4066" s="1" t="str">
        <f>IF($A4066&gt;--RIGHT($A$2,LEN($A$2)-8),"",COUNTIF(Table1[SHIFT NOMENCLATURE],$B4066))</f>
        <v/>
      </c>
      <c r="D4066" s="1" t="str">
        <f>IF($A4066&gt;--RIGHT($A$2,LEN($A$2)-8),"",SUMIF(Table1[SHIFT NOMENCLATURE], $B4066, Table1[EVIC KILL]))</f>
        <v/>
      </c>
      <c r="E4066" s="1" t="str">
        <f>IF($A4066&gt;--RIGHT($A$2,LEN($A$2)-8),"",SUMIF(Table1[SHIFT NOMENCLATURE], $B4066, Table1[EVIC MOB]))</f>
        <v/>
      </c>
      <c r="F4066" s="1" t="str">
        <f>IF($A4066&gt;--RIGHT($A$2,LEN($A$2)-8),"",SUMIF(Table1[SHIFT NOMENCLATURE], $B4066, Table1[EVIC FIRE]))</f>
        <v/>
      </c>
      <c r="G4066" s="1" t="str">
        <f>IF($A4066&gt;--RIGHT($A$2,LEN($A$2)-8),"",SUMIF(Table1[SHIFT NOMENCLATURE], $B4066, Table1[EKIA]))</f>
        <v/>
      </c>
      <c r="H4066" s="1" t="str">
        <f>IF($A4066&gt;--RIGHT($A$2,LEN($A$2)-8),"",SUMIF(Table1[SHIFT NOMENCLATURE], $B4066, Table1[EWIA]))</f>
        <v/>
      </c>
      <c r="I4066" s="1" t="str">
        <f>IF($A4066&gt;--RIGHT($A$2,LEN($A$2)-8),"",SUMIF(Table1[SHIFT NOMENCLATURE], $B4066, Table1[EPW]))</f>
        <v/>
      </c>
      <c r="J4066" s="1" t="str">
        <f>IF($A4066&gt;--RIGHT($A$2,LEN($A$2)-8),"",SUMIF(Table1[SHIFT NOMENCLATURE], $B4066, Table1[FVIC KILL]))</f>
        <v/>
      </c>
      <c r="K4066" s="1" t="str">
        <f>IF($A4066&gt;--RIGHT($A$2,LEN($A$2)-8),"",SUMIF(Table1[SHIFT NOMENCLATURE], $B4066, Table1[FVIC MOB]))</f>
        <v/>
      </c>
      <c r="L4066" s="1" t="str">
        <f>IF($A4066&gt;--RIGHT($A$2,LEN($A$2)-8),"",SUMIF(Table1[SHIFT NOMENCLATURE], $B4066, Table1[FVIC FIRE]))</f>
        <v/>
      </c>
      <c r="M4066" s="1" t="str">
        <f>IF($A4066&gt;--RIGHT($A$2,LEN($A$2)-8),"",SUMIF(Table1[SHIFT NOMENCLATURE], $B4066, Table1[FKIA]))</f>
        <v/>
      </c>
      <c r="N4066" s="1" t="str">
        <f>IF($A4066&gt;--RIGHT($A$2,LEN($A$2)-8),"",SUMIF(Table1[SHIFT NOMENCLATURE], $B4066, Table1[FWIA]))</f>
        <v/>
      </c>
      <c r="O4066" s="1" t="str">
        <f>IF($A4066&gt;--RIGHT($A$2,LEN($A$2)-8),"",SUMIF(Table1[SHIFT NOMENCLATURE], $B4066, Table1[DUSTWUN]))</f>
        <v/>
      </c>
    </row>
    <row r="4067" spans="1:15" x14ac:dyDescent="0.25">
      <c r="A4067" s="1" t="str">
        <f t="shared" si="126"/>
        <v/>
      </c>
      <c r="B4067" t="str">
        <f t="shared" si="127"/>
        <v/>
      </c>
      <c r="C4067" s="1" t="str">
        <f>IF($A4067&gt;--RIGHT($A$2,LEN($A$2)-8),"",COUNTIF(Table1[SHIFT NOMENCLATURE],$B4067))</f>
        <v/>
      </c>
      <c r="D4067" s="1" t="str">
        <f>IF($A4067&gt;--RIGHT($A$2,LEN($A$2)-8),"",SUMIF(Table1[SHIFT NOMENCLATURE], $B4067, Table1[EVIC KILL]))</f>
        <v/>
      </c>
      <c r="E4067" s="1" t="str">
        <f>IF($A4067&gt;--RIGHT($A$2,LEN($A$2)-8),"",SUMIF(Table1[SHIFT NOMENCLATURE], $B4067, Table1[EVIC MOB]))</f>
        <v/>
      </c>
      <c r="F4067" s="1" t="str">
        <f>IF($A4067&gt;--RIGHT($A$2,LEN($A$2)-8),"",SUMIF(Table1[SHIFT NOMENCLATURE], $B4067, Table1[EVIC FIRE]))</f>
        <v/>
      </c>
      <c r="G4067" s="1" t="str">
        <f>IF($A4067&gt;--RIGHT($A$2,LEN($A$2)-8),"",SUMIF(Table1[SHIFT NOMENCLATURE], $B4067, Table1[EKIA]))</f>
        <v/>
      </c>
      <c r="H4067" s="1" t="str">
        <f>IF($A4067&gt;--RIGHT($A$2,LEN($A$2)-8),"",SUMIF(Table1[SHIFT NOMENCLATURE], $B4067, Table1[EWIA]))</f>
        <v/>
      </c>
      <c r="I4067" s="1" t="str">
        <f>IF($A4067&gt;--RIGHT($A$2,LEN($A$2)-8),"",SUMIF(Table1[SHIFT NOMENCLATURE], $B4067, Table1[EPW]))</f>
        <v/>
      </c>
      <c r="J4067" s="1" t="str">
        <f>IF($A4067&gt;--RIGHT($A$2,LEN($A$2)-8),"",SUMIF(Table1[SHIFT NOMENCLATURE], $B4067, Table1[FVIC KILL]))</f>
        <v/>
      </c>
      <c r="K4067" s="1" t="str">
        <f>IF($A4067&gt;--RIGHT($A$2,LEN($A$2)-8),"",SUMIF(Table1[SHIFT NOMENCLATURE], $B4067, Table1[FVIC MOB]))</f>
        <v/>
      </c>
      <c r="L4067" s="1" t="str">
        <f>IF($A4067&gt;--RIGHT($A$2,LEN($A$2)-8),"",SUMIF(Table1[SHIFT NOMENCLATURE], $B4067, Table1[FVIC FIRE]))</f>
        <v/>
      </c>
      <c r="M4067" s="1" t="str">
        <f>IF($A4067&gt;--RIGHT($A$2,LEN($A$2)-8),"",SUMIF(Table1[SHIFT NOMENCLATURE], $B4067, Table1[FKIA]))</f>
        <v/>
      </c>
      <c r="N4067" s="1" t="str">
        <f>IF($A4067&gt;--RIGHT($A$2,LEN($A$2)-8),"",SUMIF(Table1[SHIFT NOMENCLATURE], $B4067, Table1[FWIA]))</f>
        <v/>
      </c>
      <c r="O4067" s="1" t="str">
        <f>IF($A4067&gt;--RIGHT($A$2,LEN($A$2)-8),"",SUMIF(Table1[SHIFT NOMENCLATURE], $B4067, Table1[DUSTWUN]))</f>
        <v/>
      </c>
    </row>
    <row r="4068" spans="1:15" x14ac:dyDescent="0.25">
      <c r="A4068" s="1" t="str">
        <f t="shared" si="126"/>
        <v/>
      </c>
      <c r="B4068" t="str">
        <f t="shared" si="127"/>
        <v/>
      </c>
      <c r="C4068" s="1" t="str">
        <f>IF($A4068&gt;--RIGHT($A$2,LEN($A$2)-8),"",COUNTIF(Table1[SHIFT NOMENCLATURE],$B4068))</f>
        <v/>
      </c>
      <c r="D4068" s="1" t="str">
        <f>IF($A4068&gt;--RIGHT($A$2,LEN($A$2)-8),"",SUMIF(Table1[SHIFT NOMENCLATURE], $B4068, Table1[EVIC KILL]))</f>
        <v/>
      </c>
      <c r="E4068" s="1" t="str">
        <f>IF($A4068&gt;--RIGHT($A$2,LEN($A$2)-8),"",SUMIF(Table1[SHIFT NOMENCLATURE], $B4068, Table1[EVIC MOB]))</f>
        <v/>
      </c>
      <c r="F4068" s="1" t="str">
        <f>IF($A4068&gt;--RIGHT($A$2,LEN($A$2)-8),"",SUMIF(Table1[SHIFT NOMENCLATURE], $B4068, Table1[EVIC FIRE]))</f>
        <v/>
      </c>
      <c r="G4068" s="1" t="str">
        <f>IF($A4068&gt;--RIGHT($A$2,LEN($A$2)-8),"",SUMIF(Table1[SHIFT NOMENCLATURE], $B4068, Table1[EKIA]))</f>
        <v/>
      </c>
      <c r="H4068" s="1" t="str">
        <f>IF($A4068&gt;--RIGHT($A$2,LEN($A$2)-8),"",SUMIF(Table1[SHIFT NOMENCLATURE], $B4068, Table1[EWIA]))</f>
        <v/>
      </c>
      <c r="I4068" s="1" t="str">
        <f>IF($A4068&gt;--RIGHT($A$2,LEN($A$2)-8),"",SUMIF(Table1[SHIFT NOMENCLATURE], $B4068, Table1[EPW]))</f>
        <v/>
      </c>
      <c r="J4068" s="1" t="str">
        <f>IF($A4068&gt;--RIGHT($A$2,LEN($A$2)-8),"",SUMIF(Table1[SHIFT NOMENCLATURE], $B4068, Table1[FVIC KILL]))</f>
        <v/>
      </c>
      <c r="K4068" s="1" t="str">
        <f>IF($A4068&gt;--RIGHT($A$2,LEN($A$2)-8),"",SUMIF(Table1[SHIFT NOMENCLATURE], $B4068, Table1[FVIC MOB]))</f>
        <v/>
      </c>
      <c r="L4068" s="1" t="str">
        <f>IF($A4068&gt;--RIGHT($A$2,LEN($A$2)-8),"",SUMIF(Table1[SHIFT NOMENCLATURE], $B4068, Table1[FVIC FIRE]))</f>
        <v/>
      </c>
      <c r="M4068" s="1" t="str">
        <f>IF($A4068&gt;--RIGHT($A$2,LEN($A$2)-8),"",SUMIF(Table1[SHIFT NOMENCLATURE], $B4068, Table1[FKIA]))</f>
        <v/>
      </c>
      <c r="N4068" s="1" t="str">
        <f>IF($A4068&gt;--RIGHT($A$2,LEN($A$2)-8),"",SUMIF(Table1[SHIFT NOMENCLATURE], $B4068, Table1[FWIA]))</f>
        <v/>
      </c>
      <c r="O4068" s="1" t="str">
        <f>IF($A4068&gt;--RIGHT($A$2,LEN($A$2)-8),"",SUMIF(Table1[SHIFT NOMENCLATURE], $B4068, Table1[DUSTWUN]))</f>
        <v/>
      </c>
    </row>
    <row r="4069" spans="1:15" x14ac:dyDescent="0.25">
      <c r="A4069" s="1" t="str">
        <f t="shared" si="126"/>
        <v/>
      </c>
      <c r="B4069" t="str">
        <f t="shared" si="127"/>
        <v/>
      </c>
      <c r="C4069" s="1" t="str">
        <f>IF($A4069&gt;--RIGHT($A$2,LEN($A$2)-8),"",COUNTIF(Table1[SHIFT NOMENCLATURE],$B4069))</f>
        <v/>
      </c>
      <c r="D4069" s="1" t="str">
        <f>IF($A4069&gt;--RIGHT($A$2,LEN($A$2)-8),"",SUMIF(Table1[SHIFT NOMENCLATURE], $B4069, Table1[EVIC KILL]))</f>
        <v/>
      </c>
      <c r="E4069" s="1" t="str">
        <f>IF($A4069&gt;--RIGHT($A$2,LEN($A$2)-8),"",SUMIF(Table1[SHIFT NOMENCLATURE], $B4069, Table1[EVIC MOB]))</f>
        <v/>
      </c>
      <c r="F4069" s="1" t="str">
        <f>IF($A4069&gt;--RIGHT($A$2,LEN($A$2)-8),"",SUMIF(Table1[SHIFT NOMENCLATURE], $B4069, Table1[EVIC FIRE]))</f>
        <v/>
      </c>
      <c r="G4069" s="1" t="str">
        <f>IF($A4069&gt;--RIGHT($A$2,LEN($A$2)-8),"",SUMIF(Table1[SHIFT NOMENCLATURE], $B4069, Table1[EKIA]))</f>
        <v/>
      </c>
      <c r="H4069" s="1" t="str">
        <f>IF($A4069&gt;--RIGHT($A$2,LEN($A$2)-8),"",SUMIF(Table1[SHIFT NOMENCLATURE], $B4069, Table1[EWIA]))</f>
        <v/>
      </c>
      <c r="I4069" s="1" t="str">
        <f>IF($A4069&gt;--RIGHT($A$2,LEN($A$2)-8),"",SUMIF(Table1[SHIFT NOMENCLATURE], $B4069, Table1[EPW]))</f>
        <v/>
      </c>
      <c r="J4069" s="1" t="str">
        <f>IF($A4069&gt;--RIGHT($A$2,LEN($A$2)-8),"",SUMIF(Table1[SHIFT NOMENCLATURE], $B4069, Table1[FVIC KILL]))</f>
        <v/>
      </c>
      <c r="K4069" s="1" t="str">
        <f>IF($A4069&gt;--RIGHT($A$2,LEN($A$2)-8),"",SUMIF(Table1[SHIFT NOMENCLATURE], $B4069, Table1[FVIC MOB]))</f>
        <v/>
      </c>
      <c r="L4069" s="1" t="str">
        <f>IF($A4069&gt;--RIGHT($A$2,LEN($A$2)-8),"",SUMIF(Table1[SHIFT NOMENCLATURE], $B4069, Table1[FVIC FIRE]))</f>
        <v/>
      </c>
      <c r="M4069" s="1" t="str">
        <f>IF($A4069&gt;--RIGHT($A$2,LEN($A$2)-8),"",SUMIF(Table1[SHIFT NOMENCLATURE], $B4069, Table1[FKIA]))</f>
        <v/>
      </c>
      <c r="N4069" s="1" t="str">
        <f>IF($A4069&gt;--RIGHT($A$2,LEN($A$2)-8),"",SUMIF(Table1[SHIFT NOMENCLATURE], $B4069, Table1[FWIA]))</f>
        <v/>
      </c>
      <c r="O4069" s="1" t="str">
        <f>IF($A4069&gt;--RIGHT($A$2,LEN($A$2)-8),"",SUMIF(Table1[SHIFT NOMENCLATURE], $B4069, Table1[DUSTWUN]))</f>
        <v/>
      </c>
    </row>
    <row r="4070" spans="1:15" x14ac:dyDescent="0.25">
      <c r="A4070" s="1" t="str">
        <f t="shared" si="126"/>
        <v/>
      </c>
      <c r="B4070" t="str">
        <f t="shared" si="127"/>
        <v/>
      </c>
      <c r="C4070" s="1" t="str">
        <f>IF($A4070&gt;--RIGHT($A$2,LEN($A$2)-8),"",COUNTIF(Table1[SHIFT NOMENCLATURE],$B4070))</f>
        <v/>
      </c>
      <c r="D4070" s="1" t="str">
        <f>IF($A4070&gt;--RIGHT($A$2,LEN($A$2)-8),"",SUMIF(Table1[SHIFT NOMENCLATURE], $B4070, Table1[EVIC KILL]))</f>
        <v/>
      </c>
      <c r="E4070" s="1" t="str">
        <f>IF($A4070&gt;--RIGHT($A$2,LEN($A$2)-8),"",SUMIF(Table1[SHIFT NOMENCLATURE], $B4070, Table1[EVIC MOB]))</f>
        <v/>
      </c>
      <c r="F4070" s="1" t="str">
        <f>IF($A4070&gt;--RIGHT($A$2,LEN($A$2)-8),"",SUMIF(Table1[SHIFT NOMENCLATURE], $B4070, Table1[EVIC FIRE]))</f>
        <v/>
      </c>
      <c r="G4070" s="1" t="str">
        <f>IF($A4070&gt;--RIGHT($A$2,LEN($A$2)-8),"",SUMIF(Table1[SHIFT NOMENCLATURE], $B4070, Table1[EKIA]))</f>
        <v/>
      </c>
      <c r="H4070" s="1" t="str">
        <f>IF($A4070&gt;--RIGHT($A$2,LEN($A$2)-8),"",SUMIF(Table1[SHIFT NOMENCLATURE], $B4070, Table1[EWIA]))</f>
        <v/>
      </c>
      <c r="I4070" s="1" t="str">
        <f>IF($A4070&gt;--RIGHT($A$2,LEN($A$2)-8),"",SUMIF(Table1[SHIFT NOMENCLATURE], $B4070, Table1[EPW]))</f>
        <v/>
      </c>
      <c r="J4070" s="1" t="str">
        <f>IF($A4070&gt;--RIGHT($A$2,LEN($A$2)-8),"",SUMIF(Table1[SHIFT NOMENCLATURE], $B4070, Table1[FVIC KILL]))</f>
        <v/>
      </c>
      <c r="K4070" s="1" t="str">
        <f>IF($A4070&gt;--RIGHT($A$2,LEN($A$2)-8),"",SUMIF(Table1[SHIFT NOMENCLATURE], $B4070, Table1[FVIC MOB]))</f>
        <v/>
      </c>
      <c r="L4070" s="1" t="str">
        <f>IF($A4070&gt;--RIGHT($A$2,LEN($A$2)-8),"",SUMIF(Table1[SHIFT NOMENCLATURE], $B4070, Table1[FVIC FIRE]))</f>
        <v/>
      </c>
      <c r="M4070" s="1" t="str">
        <f>IF($A4070&gt;--RIGHT($A$2,LEN($A$2)-8),"",SUMIF(Table1[SHIFT NOMENCLATURE], $B4070, Table1[FKIA]))</f>
        <v/>
      </c>
      <c r="N4070" s="1" t="str">
        <f>IF($A4070&gt;--RIGHT($A$2,LEN($A$2)-8),"",SUMIF(Table1[SHIFT NOMENCLATURE], $B4070, Table1[FWIA]))</f>
        <v/>
      </c>
      <c r="O4070" s="1" t="str">
        <f>IF($A4070&gt;--RIGHT($A$2,LEN($A$2)-8),"",SUMIF(Table1[SHIFT NOMENCLATURE], $B4070, Table1[DUSTWUN]))</f>
        <v/>
      </c>
    </row>
    <row r="4071" spans="1:15" x14ac:dyDescent="0.25">
      <c r="A4071" s="1" t="str">
        <f t="shared" si="126"/>
        <v/>
      </c>
      <c r="B4071" t="str">
        <f t="shared" si="127"/>
        <v/>
      </c>
      <c r="C4071" s="1" t="str">
        <f>IF($A4071&gt;--RIGHT($A$2,LEN($A$2)-8),"",COUNTIF(Table1[SHIFT NOMENCLATURE],$B4071))</f>
        <v/>
      </c>
      <c r="D4071" s="1" t="str">
        <f>IF($A4071&gt;--RIGHT($A$2,LEN($A$2)-8),"",SUMIF(Table1[SHIFT NOMENCLATURE], $B4071, Table1[EVIC KILL]))</f>
        <v/>
      </c>
      <c r="E4071" s="1" t="str">
        <f>IF($A4071&gt;--RIGHT($A$2,LEN($A$2)-8),"",SUMIF(Table1[SHIFT NOMENCLATURE], $B4071, Table1[EVIC MOB]))</f>
        <v/>
      </c>
      <c r="F4071" s="1" t="str">
        <f>IF($A4071&gt;--RIGHT($A$2,LEN($A$2)-8),"",SUMIF(Table1[SHIFT NOMENCLATURE], $B4071, Table1[EVIC FIRE]))</f>
        <v/>
      </c>
      <c r="G4071" s="1" t="str">
        <f>IF($A4071&gt;--RIGHT($A$2,LEN($A$2)-8),"",SUMIF(Table1[SHIFT NOMENCLATURE], $B4071, Table1[EKIA]))</f>
        <v/>
      </c>
      <c r="H4071" s="1" t="str">
        <f>IF($A4071&gt;--RIGHT($A$2,LEN($A$2)-8),"",SUMIF(Table1[SHIFT NOMENCLATURE], $B4071, Table1[EWIA]))</f>
        <v/>
      </c>
      <c r="I4071" s="1" t="str">
        <f>IF($A4071&gt;--RIGHT($A$2,LEN($A$2)-8),"",SUMIF(Table1[SHIFT NOMENCLATURE], $B4071, Table1[EPW]))</f>
        <v/>
      </c>
      <c r="J4071" s="1" t="str">
        <f>IF($A4071&gt;--RIGHT($A$2,LEN($A$2)-8),"",SUMIF(Table1[SHIFT NOMENCLATURE], $B4071, Table1[FVIC KILL]))</f>
        <v/>
      </c>
      <c r="K4071" s="1" t="str">
        <f>IF($A4071&gt;--RIGHT($A$2,LEN($A$2)-8),"",SUMIF(Table1[SHIFT NOMENCLATURE], $B4071, Table1[FVIC MOB]))</f>
        <v/>
      </c>
      <c r="L4071" s="1" t="str">
        <f>IF($A4071&gt;--RIGHT($A$2,LEN($A$2)-8),"",SUMIF(Table1[SHIFT NOMENCLATURE], $B4071, Table1[FVIC FIRE]))</f>
        <v/>
      </c>
      <c r="M4071" s="1" t="str">
        <f>IF($A4071&gt;--RIGHT($A$2,LEN($A$2)-8),"",SUMIF(Table1[SHIFT NOMENCLATURE], $B4071, Table1[FKIA]))</f>
        <v/>
      </c>
      <c r="N4071" s="1" t="str">
        <f>IF($A4071&gt;--RIGHT($A$2,LEN($A$2)-8),"",SUMIF(Table1[SHIFT NOMENCLATURE], $B4071, Table1[FWIA]))</f>
        <v/>
      </c>
      <c r="O4071" s="1" t="str">
        <f>IF($A4071&gt;--RIGHT($A$2,LEN($A$2)-8),"",SUMIF(Table1[SHIFT NOMENCLATURE], $B4071, Table1[DUSTWUN]))</f>
        <v/>
      </c>
    </row>
    <row r="4072" spans="1:15" x14ac:dyDescent="0.25">
      <c r="A4072" s="1" t="str">
        <f t="shared" si="126"/>
        <v/>
      </c>
      <c r="B4072" t="str">
        <f t="shared" si="127"/>
        <v/>
      </c>
      <c r="C4072" s="1" t="str">
        <f>IF($A4072&gt;--RIGHT($A$2,LEN($A$2)-8),"",COUNTIF(Table1[SHIFT NOMENCLATURE],$B4072))</f>
        <v/>
      </c>
      <c r="D4072" s="1" t="str">
        <f>IF($A4072&gt;--RIGHT($A$2,LEN($A$2)-8),"",SUMIF(Table1[SHIFT NOMENCLATURE], $B4072, Table1[EVIC KILL]))</f>
        <v/>
      </c>
      <c r="E4072" s="1" t="str">
        <f>IF($A4072&gt;--RIGHT($A$2,LEN($A$2)-8),"",SUMIF(Table1[SHIFT NOMENCLATURE], $B4072, Table1[EVIC MOB]))</f>
        <v/>
      </c>
      <c r="F4072" s="1" t="str">
        <f>IF($A4072&gt;--RIGHT($A$2,LEN($A$2)-8),"",SUMIF(Table1[SHIFT NOMENCLATURE], $B4072, Table1[EVIC FIRE]))</f>
        <v/>
      </c>
      <c r="G4072" s="1" t="str">
        <f>IF($A4072&gt;--RIGHT($A$2,LEN($A$2)-8),"",SUMIF(Table1[SHIFT NOMENCLATURE], $B4072, Table1[EKIA]))</f>
        <v/>
      </c>
      <c r="H4072" s="1" t="str">
        <f>IF($A4072&gt;--RIGHT($A$2,LEN($A$2)-8),"",SUMIF(Table1[SHIFT NOMENCLATURE], $B4072, Table1[EWIA]))</f>
        <v/>
      </c>
      <c r="I4072" s="1" t="str">
        <f>IF($A4072&gt;--RIGHT($A$2,LEN($A$2)-8),"",SUMIF(Table1[SHIFT NOMENCLATURE], $B4072, Table1[EPW]))</f>
        <v/>
      </c>
      <c r="J4072" s="1" t="str">
        <f>IF($A4072&gt;--RIGHT($A$2,LEN($A$2)-8),"",SUMIF(Table1[SHIFT NOMENCLATURE], $B4072, Table1[FVIC KILL]))</f>
        <v/>
      </c>
      <c r="K4072" s="1" t="str">
        <f>IF($A4072&gt;--RIGHT($A$2,LEN($A$2)-8),"",SUMIF(Table1[SHIFT NOMENCLATURE], $B4072, Table1[FVIC MOB]))</f>
        <v/>
      </c>
      <c r="L4072" s="1" t="str">
        <f>IF($A4072&gt;--RIGHT($A$2,LEN($A$2)-8),"",SUMIF(Table1[SHIFT NOMENCLATURE], $B4072, Table1[FVIC FIRE]))</f>
        <v/>
      </c>
      <c r="M4072" s="1" t="str">
        <f>IF($A4072&gt;--RIGHT($A$2,LEN($A$2)-8),"",SUMIF(Table1[SHIFT NOMENCLATURE], $B4072, Table1[FKIA]))</f>
        <v/>
      </c>
      <c r="N4072" s="1" t="str">
        <f>IF($A4072&gt;--RIGHT($A$2,LEN($A$2)-8),"",SUMIF(Table1[SHIFT NOMENCLATURE], $B4072, Table1[FWIA]))</f>
        <v/>
      </c>
      <c r="O4072" s="1" t="str">
        <f>IF($A4072&gt;--RIGHT($A$2,LEN($A$2)-8),"",SUMIF(Table1[SHIFT NOMENCLATURE], $B4072, Table1[DUSTWUN]))</f>
        <v/>
      </c>
    </row>
    <row r="4073" spans="1:15" x14ac:dyDescent="0.25">
      <c r="A4073" s="1" t="str">
        <f t="shared" si="126"/>
        <v/>
      </c>
      <c r="B4073" t="str">
        <f t="shared" si="127"/>
        <v/>
      </c>
      <c r="C4073" s="1" t="str">
        <f>IF($A4073&gt;--RIGHT($A$2,LEN($A$2)-8),"",COUNTIF(Table1[SHIFT NOMENCLATURE],$B4073))</f>
        <v/>
      </c>
      <c r="D4073" s="1" t="str">
        <f>IF($A4073&gt;--RIGHT($A$2,LEN($A$2)-8),"",SUMIF(Table1[SHIFT NOMENCLATURE], $B4073, Table1[EVIC KILL]))</f>
        <v/>
      </c>
      <c r="E4073" s="1" t="str">
        <f>IF($A4073&gt;--RIGHT($A$2,LEN($A$2)-8),"",SUMIF(Table1[SHIFT NOMENCLATURE], $B4073, Table1[EVIC MOB]))</f>
        <v/>
      </c>
      <c r="F4073" s="1" t="str">
        <f>IF($A4073&gt;--RIGHT($A$2,LEN($A$2)-8),"",SUMIF(Table1[SHIFT NOMENCLATURE], $B4073, Table1[EVIC FIRE]))</f>
        <v/>
      </c>
      <c r="G4073" s="1" t="str">
        <f>IF($A4073&gt;--RIGHT($A$2,LEN($A$2)-8),"",SUMIF(Table1[SHIFT NOMENCLATURE], $B4073, Table1[EKIA]))</f>
        <v/>
      </c>
      <c r="H4073" s="1" t="str">
        <f>IF($A4073&gt;--RIGHT($A$2,LEN($A$2)-8),"",SUMIF(Table1[SHIFT NOMENCLATURE], $B4073, Table1[EWIA]))</f>
        <v/>
      </c>
      <c r="I4073" s="1" t="str">
        <f>IF($A4073&gt;--RIGHT($A$2,LEN($A$2)-8),"",SUMIF(Table1[SHIFT NOMENCLATURE], $B4073, Table1[EPW]))</f>
        <v/>
      </c>
      <c r="J4073" s="1" t="str">
        <f>IF($A4073&gt;--RIGHT($A$2,LEN($A$2)-8),"",SUMIF(Table1[SHIFT NOMENCLATURE], $B4073, Table1[FVIC KILL]))</f>
        <v/>
      </c>
      <c r="K4073" s="1" t="str">
        <f>IF($A4073&gt;--RIGHT($A$2,LEN($A$2)-8),"",SUMIF(Table1[SHIFT NOMENCLATURE], $B4073, Table1[FVIC MOB]))</f>
        <v/>
      </c>
      <c r="L4073" s="1" t="str">
        <f>IF($A4073&gt;--RIGHT($A$2,LEN($A$2)-8),"",SUMIF(Table1[SHIFT NOMENCLATURE], $B4073, Table1[FVIC FIRE]))</f>
        <v/>
      </c>
      <c r="M4073" s="1" t="str">
        <f>IF($A4073&gt;--RIGHT($A$2,LEN($A$2)-8),"",SUMIF(Table1[SHIFT NOMENCLATURE], $B4073, Table1[FKIA]))</f>
        <v/>
      </c>
      <c r="N4073" s="1" t="str">
        <f>IF($A4073&gt;--RIGHT($A$2,LEN($A$2)-8),"",SUMIF(Table1[SHIFT NOMENCLATURE], $B4073, Table1[FWIA]))</f>
        <v/>
      </c>
      <c r="O4073" s="1" t="str">
        <f>IF($A4073&gt;--RIGHT($A$2,LEN($A$2)-8),"",SUMIF(Table1[SHIFT NOMENCLATURE], $B4073, Table1[DUSTWUN]))</f>
        <v/>
      </c>
    </row>
    <row r="4074" spans="1:15" x14ac:dyDescent="0.25">
      <c r="A4074" s="1" t="str">
        <f t="shared" si="126"/>
        <v/>
      </c>
      <c r="B4074" t="str">
        <f t="shared" si="127"/>
        <v/>
      </c>
      <c r="C4074" s="1" t="str">
        <f>IF($A4074&gt;--RIGHT($A$2,LEN($A$2)-8),"",COUNTIF(Table1[SHIFT NOMENCLATURE],$B4074))</f>
        <v/>
      </c>
      <c r="D4074" s="1" t="str">
        <f>IF($A4074&gt;--RIGHT($A$2,LEN($A$2)-8),"",SUMIF(Table1[SHIFT NOMENCLATURE], $B4074, Table1[EVIC KILL]))</f>
        <v/>
      </c>
      <c r="E4074" s="1" t="str">
        <f>IF($A4074&gt;--RIGHT($A$2,LEN($A$2)-8),"",SUMIF(Table1[SHIFT NOMENCLATURE], $B4074, Table1[EVIC MOB]))</f>
        <v/>
      </c>
      <c r="F4074" s="1" t="str">
        <f>IF($A4074&gt;--RIGHT($A$2,LEN($A$2)-8),"",SUMIF(Table1[SHIFT NOMENCLATURE], $B4074, Table1[EVIC FIRE]))</f>
        <v/>
      </c>
      <c r="G4074" s="1" t="str">
        <f>IF($A4074&gt;--RIGHT($A$2,LEN($A$2)-8),"",SUMIF(Table1[SHIFT NOMENCLATURE], $B4074, Table1[EKIA]))</f>
        <v/>
      </c>
      <c r="H4074" s="1" t="str">
        <f>IF($A4074&gt;--RIGHT($A$2,LEN($A$2)-8),"",SUMIF(Table1[SHIFT NOMENCLATURE], $B4074, Table1[EWIA]))</f>
        <v/>
      </c>
      <c r="I4074" s="1" t="str">
        <f>IF($A4074&gt;--RIGHT($A$2,LEN($A$2)-8),"",SUMIF(Table1[SHIFT NOMENCLATURE], $B4074, Table1[EPW]))</f>
        <v/>
      </c>
      <c r="J4074" s="1" t="str">
        <f>IF($A4074&gt;--RIGHT($A$2,LEN($A$2)-8),"",SUMIF(Table1[SHIFT NOMENCLATURE], $B4074, Table1[FVIC KILL]))</f>
        <v/>
      </c>
      <c r="K4074" s="1" t="str">
        <f>IF($A4074&gt;--RIGHT($A$2,LEN($A$2)-8),"",SUMIF(Table1[SHIFT NOMENCLATURE], $B4074, Table1[FVIC MOB]))</f>
        <v/>
      </c>
      <c r="L4074" s="1" t="str">
        <f>IF($A4074&gt;--RIGHT($A$2,LEN($A$2)-8),"",SUMIF(Table1[SHIFT NOMENCLATURE], $B4074, Table1[FVIC FIRE]))</f>
        <v/>
      </c>
      <c r="M4074" s="1" t="str">
        <f>IF($A4074&gt;--RIGHT($A$2,LEN($A$2)-8),"",SUMIF(Table1[SHIFT NOMENCLATURE], $B4074, Table1[FKIA]))</f>
        <v/>
      </c>
      <c r="N4074" s="1" t="str">
        <f>IF($A4074&gt;--RIGHT($A$2,LEN($A$2)-8),"",SUMIF(Table1[SHIFT NOMENCLATURE], $B4074, Table1[FWIA]))</f>
        <v/>
      </c>
      <c r="O4074" s="1" t="str">
        <f>IF($A4074&gt;--RIGHT($A$2,LEN($A$2)-8),"",SUMIF(Table1[SHIFT NOMENCLATURE], $B4074, Table1[DUSTWUN]))</f>
        <v/>
      </c>
    </row>
    <row r="4075" spans="1:15" x14ac:dyDescent="0.25">
      <c r="A4075" s="1" t="str">
        <f t="shared" si="126"/>
        <v/>
      </c>
      <c r="B4075" t="str">
        <f t="shared" si="127"/>
        <v/>
      </c>
      <c r="C4075" s="1" t="str">
        <f>IF($A4075&gt;--RIGHT($A$2,LEN($A$2)-8),"",COUNTIF(Table1[SHIFT NOMENCLATURE],$B4075))</f>
        <v/>
      </c>
      <c r="D4075" s="1" t="str">
        <f>IF($A4075&gt;--RIGHT($A$2,LEN($A$2)-8),"",SUMIF(Table1[SHIFT NOMENCLATURE], $B4075, Table1[EVIC KILL]))</f>
        <v/>
      </c>
      <c r="E4075" s="1" t="str">
        <f>IF($A4075&gt;--RIGHT($A$2,LEN($A$2)-8),"",SUMIF(Table1[SHIFT NOMENCLATURE], $B4075, Table1[EVIC MOB]))</f>
        <v/>
      </c>
      <c r="F4075" s="1" t="str">
        <f>IF($A4075&gt;--RIGHT($A$2,LEN($A$2)-8),"",SUMIF(Table1[SHIFT NOMENCLATURE], $B4075, Table1[EVIC FIRE]))</f>
        <v/>
      </c>
      <c r="G4075" s="1" t="str">
        <f>IF($A4075&gt;--RIGHT($A$2,LEN($A$2)-8),"",SUMIF(Table1[SHIFT NOMENCLATURE], $B4075, Table1[EKIA]))</f>
        <v/>
      </c>
      <c r="H4075" s="1" t="str">
        <f>IF($A4075&gt;--RIGHT($A$2,LEN($A$2)-8),"",SUMIF(Table1[SHIFT NOMENCLATURE], $B4075, Table1[EWIA]))</f>
        <v/>
      </c>
      <c r="I4075" s="1" t="str">
        <f>IF($A4075&gt;--RIGHT($A$2,LEN($A$2)-8),"",SUMIF(Table1[SHIFT NOMENCLATURE], $B4075, Table1[EPW]))</f>
        <v/>
      </c>
      <c r="J4075" s="1" t="str">
        <f>IF($A4075&gt;--RIGHT($A$2,LEN($A$2)-8),"",SUMIF(Table1[SHIFT NOMENCLATURE], $B4075, Table1[FVIC KILL]))</f>
        <v/>
      </c>
      <c r="K4075" s="1" t="str">
        <f>IF($A4075&gt;--RIGHT($A$2,LEN($A$2)-8),"",SUMIF(Table1[SHIFT NOMENCLATURE], $B4075, Table1[FVIC MOB]))</f>
        <v/>
      </c>
      <c r="L4075" s="1" t="str">
        <f>IF($A4075&gt;--RIGHT($A$2,LEN($A$2)-8),"",SUMIF(Table1[SHIFT NOMENCLATURE], $B4075, Table1[FVIC FIRE]))</f>
        <v/>
      </c>
      <c r="M4075" s="1" t="str">
        <f>IF($A4075&gt;--RIGHT($A$2,LEN($A$2)-8),"",SUMIF(Table1[SHIFT NOMENCLATURE], $B4075, Table1[FKIA]))</f>
        <v/>
      </c>
      <c r="N4075" s="1" t="str">
        <f>IF($A4075&gt;--RIGHT($A$2,LEN($A$2)-8),"",SUMIF(Table1[SHIFT NOMENCLATURE], $B4075, Table1[FWIA]))</f>
        <v/>
      </c>
      <c r="O4075" s="1" t="str">
        <f>IF($A4075&gt;--RIGHT($A$2,LEN($A$2)-8),"",SUMIF(Table1[SHIFT NOMENCLATURE], $B4075, Table1[DUSTWUN]))</f>
        <v/>
      </c>
    </row>
    <row r="4076" spans="1:15" x14ac:dyDescent="0.25">
      <c r="A4076" s="1" t="str">
        <f t="shared" si="126"/>
        <v/>
      </c>
      <c r="B4076" t="str">
        <f t="shared" si="127"/>
        <v/>
      </c>
      <c r="C4076" s="1" t="str">
        <f>IF($A4076&gt;--RIGHT($A$2,LEN($A$2)-8),"",COUNTIF(Table1[SHIFT NOMENCLATURE],$B4076))</f>
        <v/>
      </c>
      <c r="D4076" s="1" t="str">
        <f>IF($A4076&gt;--RIGHT($A$2,LEN($A$2)-8),"",SUMIF(Table1[SHIFT NOMENCLATURE], $B4076, Table1[EVIC KILL]))</f>
        <v/>
      </c>
      <c r="E4076" s="1" t="str">
        <f>IF($A4076&gt;--RIGHT($A$2,LEN($A$2)-8),"",SUMIF(Table1[SHIFT NOMENCLATURE], $B4076, Table1[EVIC MOB]))</f>
        <v/>
      </c>
      <c r="F4076" s="1" t="str">
        <f>IF($A4076&gt;--RIGHT($A$2,LEN($A$2)-8),"",SUMIF(Table1[SHIFT NOMENCLATURE], $B4076, Table1[EVIC FIRE]))</f>
        <v/>
      </c>
      <c r="G4076" s="1" t="str">
        <f>IF($A4076&gt;--RIGHT($A$2,LEN($A$2)-8),"",SUMIF(Table1[SHIFT NOMENCLATURE], $B4076, Table1[EKIA]))</f>
        <v/>
      </c>
      <c r="H4076" s="1" t="str">
        <f>IF($A4076&gt;--RIGHT($A$2,LEN($A$2)-8),"",SUMIF(Table1[SHIFT NOMENCLATURE], $B4076, Table1[EWIA]))</f>
        <v/>
      </c>
      <c r="I4076" s="1" t="str">
        <f>IF($A4076&gt;--RIGHT($A$2,LEN($A$2)-8),"",SUMIF(Table1[SHIFT NOMENCLATURE], $B4076, Table1[EPW]))</f>
        <v/>
      </c>
      <c r="J4076" s="1" t="str">
        <f>IF($A4076&gt;--RIGHT($A$2,LEN($A$2)-8),"",SUMIF(Table1[SHIFT NOMENCLATURE], $B4076, Table1[FVIC KILL]))</f>
        <v/>
      </c>
      <c r="K4076" s="1" t="str">
        <f>IF($A4076&gt;--RIGHT($A$2,LEN($A$2)-8),"",SUMIF(Table1[SHIFT NOMENCLATURE], $B4076, Table1[FVIC MOB]))</f>
        <v/>
      </c>
      <c r="L4076" s="1" t="str">
        <f>IF($A4076&gt;--RIGHT($A$2,LEN($A$2)-8),"",SUMIF(Table1[SHIFT NOMENCLATURE], $B4076, Table1[FVIC FIRE]))</f>
        <v/>
      </c>
      <c r="M4076" s="1" t="str">
        <f>IF($A4076&gt;--RIGHT($A$2,LEN($A$2)-8),"",SUMIF(Table1[SHIFT NOMENCLATURE], $B4076, Table1[FKIA]))</f>
        <v/>
      </c>
      <c r="N4076" s="1" t="str">
        <f>IF($A4076&gt;--RIGHT($A$2,LEN($A$2)-8),"",SUMIF(Table1[SHIFT NOMENCLATURE], $B4076, Table1[FWIA]))</f>
        <v/>
      </c>
      <c r="O4076" s="1" t="str">
        <f>IF($A4076&gt;--RIGHT($A$2,LEN($A$2)-8),"",SUMIF(Table1[SHIFT NOMENCLATURE], $B4076, Table1[DUSTWUN]))</f>
        <v/>
      </c>
    </row>
    <row r="4077" spans="1:15" x14ac:dyDescent="0.25">
      <c r="A4077" s="1" t="str">
        <f t="shared" si="126"/>
        <v/>
      </c>
      <c r="B4077" t="str">
        <f t="shared" si="127"/>
        <v/>
      </c>
      <c r="C4077" s="1" t="str">
        <f>IF($A4077&gt;--RIGHT($A$2,LEN($A$2)-8),"",COUNTIF(Table1[SHIFT NOMENCLATURE],$B4077))</f>
        <v/>
      </c>
      <c r="D4077" s="1" t="str">
        <f>IF($A4077&gt;--RIGHT($A$2,LEN($A$2)-8),"",SUMIF(Table1[SHIFT NOMENCLATURE], $B4077, Table1[EVIC KILL]))</f>
        <v/>
      </c>
      <c r="E4077" s="1" t="str">
        <f>IF($A4077&gt;--RIGHT($A$2,LEN($A$2)-8),"",SUMIF(Table1[SHIFT NOMENCLATURE], $B4077, Table1[EVIC MOB]))</f>
        <v/>
      </c>
      <c r="F4077" s="1" t="str">
        <f>IF($A4077&gt;--RIGHT($A$2,LEN($A$2)-8),"",SUMIF(Table1[SHIFT NOMENCLATURE], $B4077, Table1[EVIC FIRE]))</f>
        <v/>
      </c>
      <c r="G4077" s="1" t="str">
        <f>IF($A4077&gt;--RIGHT($A$2,LEN($A$2)-8),"",SUMIF(Table1[SHIFT NOMENCLATURE], $B4077, Table1[EKIA]))</f>
        <v/>
      </c>
      <c r="H4077" s="1" t="str">
        <f>IF($A4077&gt;--RIGHT($A$2,LEN($A$2)-8),"",SUMIF(Table1[SHIFT NOMENCLATURE], $B4077, Table1[EWIA]))</f>
        <v/>
      </c>
      <c r="I4077" s="1" t="str">
        <f>IF($A4077&gt;--RIGHT($A$2,LEN($A$2)-8),"",SUMIF(Table1[SHIFT NOMENCLATURE], $B4077, Table1[EPW]))</f>
        <v/>
      </c>
      <c r="J4077" s="1" t="str">
        <f>IF($A4077&gt;--RIGHT($A$2,LEN($A$2)-8),"",SUMIF(Table1[SHIFT NOMENCLATURE], $B4077, Table1[FVIC KILL]))</f>
        <v/>
      </c>
      <c r="K4077" s="1" t="str">
        <f>IF($A4077&gt;--RIGHT($A$2,LEN($A$2)-8),"",SUMIF(Table1[SHIFT NOMENCLATURE], $B4077, Table1[FVIC MOB]))</f>
        <v/>
      </c>
      <c r="L4077" s="1" t="str">
        <f>IF($A4077&gt;--RIGHT($A$2,LEN($A$2)-8),"",SUMIF(Table1[SHIFT NOMENCLATURE], $B4077, Table1[FVIC FIRE]))</f>
        <v/>
      </c>
      <c r="M4077" s="1" t="str">
        <f>IF($A4077&gt;--RIGHT($A$2,LEN($A$2)-8),"",SUMIF(Table1[SHIFT NOMENCLATURE], $B4077, Table1[FKIA]))</f>
        <v/>
      </c>
      <c r="N4077" s="1" t="str">
        <f>IF($A4077&gt;--RIGHT($A$2,LEN($A$2)-8),"",SUMIF(Table1[SHIFT NOMENCLATURE], $B4077, Table1[FWIA]))</f>
        <v/>
      </c>
      <c r="O4077" s="1" t="str">
        <f>IF($A4077&gt;--RIGHT($A$2,LEN($A$2)-8),"",SUMIF(Table1[SHIFT NOMENCLATURE], $B4077, Table1[DUSTWUN]))</f>
        <v/>
      </c>
    </row>
    <row r="4078" spans="1:15" x14ac:dyDescent="0.25">
      <c r="A4078" s="1" t="str">
        <f t="shared" si="126"/>
        <v/>
      </c>
      <c r="B4078" t="str">
        <f t="shared" si="127"/>
        <v/>
      </c>
      <c r="C4078" s="1" t="str">
        <f>IF($A4078&gt;--RIGHT($A$2,LEN($A$2)-8),"",COUNTIF(Table1[SHIFT NOMENCLATURE],$B4078))</f>
        <v/>
      </c>
      <c r="D4078" s="1" t="str">
        <f>IF($A4078&gt;--RIGHT($A$2,LEN($A$2)-8),"",SUMIF(Table1[SHIFT NOMENCLATURE], $B4078, Table1[EVIC KILL]))</f>
        <v/>
      </c>
      <c r="E4078" s="1" t="str">
        <f>IF($A4078&gt;--RIGHT($A$2,LEN($A$2)-8),"",SUMIF(Table1[SHIFT NOMENCLATURE], $B4078, Table1[EVIC MOB]))</f>
        <v/>
      </c>
      <c r="F4078" s="1" t="str">
        <f>IF($A4078&gt;--RIGHT($A$2,LEN($A$2)-8),"",SUMIF(Table1[SHIFT NOMENCLATURE], $B4078, Table1[EVIC FIRE]))</f>
        <v/>
      </c>
      <c r="G4078" s="1" t="str">
        <f>IF($A4078&gt;--RIGHT($A$2,LEN($A$2)-8),"",SUMIF(Table1[SHIFT NOMENCLATURE], $B4078, Table1[EKIA]))</f>
        <v/>
      </c>
      <c r="H4078" s="1" t="str">
        <f>IF($A4078&gt;--RIGHT($A$2,LEN($A$2)-8),"",SUMIF(Table1[SHIFT NOMENCLATURE], $B4078, Table1[EWIA]))</f>
        <v/>
      </c>
      <c r="I4078" s="1" t="str">
        <f>IF($A4078&gt;--RIGHT($A$2,LEN($A$2)-8),"",SUMIF(Table1[SHIFT NOMENCLATURE], $B4078, Table1[EPW]))</f>
        <v/>
      </c>
      <c r="J4078" s="1" t="str">
        <f>IF($A4078&gt;--RIGHT($A$2,LEN($A$2)-8),"",SUMIF(Table1[SHIFT NOMENCLATURE], $B4078, Table1[FVIC KILL]))</f>
        <v/>
      </c>
      <c r="K4078" s="1" t="str">
        <f>IF($A4078&gt;--RIGHT($A$2,LEN($A$2)-8),"",SUMIF(Table1[SHIFT NOMENCLATURE], $B4078, Table1[FVIC MOB]))</f>
        <v/>
      </c>
      <c r="L4078" s="1" t="str">
        <f>IF($A4078&gt;--RIGHT($A$2,LEN($A$2)-8),"",SUMIF(Table1[SHIFT NOMENCLATURE], $B4078, Table1[FVIC FIRE]))</f>
        <v/>
      </c>
      <c r="M4078" s="1" t="str">
        <f>IF($A4078&gt;--RIGHT($A$2,LEN($A$2)-8),"",SUMIF(Table1[SHIFT NOMENCLATURE], $B4078, Table1[FKIA]))</f>
        <v/>
      </c>
      <c r="N4078" s="1" t="str">
        <f>IF($A4078&gt;--RIGHT($A$2,LEN($A$2)-8),"",SUMIF(Table1[SHIFT NOMENCLATURE], $B4078, Table1[FWIA]))</f>
        <v/>
      </c>
      <c r="O4078" s="1" t="str">
        <f>IF($A4078&gt;--RIGHT($A$2,LEN($A$2)-8),"",SUMIF(Table1[SHIFT NOMENCLATURE], $B4078, Table1[DUSTWUN]))</f>
        <v/>
      </c>
    </row>
    <row r="4079" spans="1:15" x14ac:dyDescent="0.25">
      <c r="A4079" s="1" t="str">
        <f t="shared" si="126"/>
        <v/>
      </c>
      <c r="B4079" t="str">
        <f t="shared" si="127"/>
        <v/>
      </c>
      <c r="C4079" s="1" t="str">
        <f>IF($A4079&gt;--RIGHT($A$2,LEN($A$2)-8),"",COUNTIF(Table1[SHIFT NOMENCLATURE],$B4079))</f>
        <v/>
      </c>
      <c r="D4079" s="1" t="str">
        <f>IF($A4079&gt;--RIGHT($A$2,LEN($A$2)-8),"",SUMIF(Table1[SHIFT NOMENCLATURE], $B4079, Table1[EVIC KILL]))</f>
        <v/>
      </c>
      <c r="E4079" s="1" t="str">
        <f>IF($A4079&gt;--RIGHT($A$2,LEN($A$2)-8),"",SUMIF(Table1[SHIFT NOMENCLATURE], $B4079, Table1[EVIC MOB]))</f>
        <v/>
      </c>
      <c r="F4079" s="1" t="str">
        <f>IF($A4079&gt;--RIGHT($A$2,LEN($A$2)-8),"",SUMIF(Table1[SHIFT NOMENCLATURE], $B4079, Table1[EVIC FIRE]))</f>
        <v/>
      </c>
      <c r="G4079" s="1" t="str">
        <f>IF($A4079&gt;--RIGHT($A$2,LEN($A$2)-8),"",SUMIF(Table1[SHIFT NOMENCLATURE], $B4079, Table1[EKIA]))</f>
        <v/>
      </c>
      <c r="H4079" s="1" t="str">
        <f>IF($A4079&gt;--RIGHT($A$2,LEN($A$2)-8),"",SUMIF(Table1[SHIFT NOMENCLATURE], $B4079, Table1[EWIA]))</f>
        <v/>
      </c>
      <c r="I4079" s="1" t="str">
        <f>IF($A4079&gt;--RIGHT($A$2,LEN($A$2)-8),"",SUMIF(Table1[SHIFT NOMENCLATURE], $B4079, Table1[EPW]))</f>
        <v/>
      </c>
      <c r="J4079" s="1" t="str">
        <f>IF($A4079&gt;--RIGHT($A$2,LEN($A$2)-8),"",SUMIF(Table1[SHIFT NOMENCLATURE], $B4079, Table1[FVIC KILL]))</f>
        <v/>
      </c>
      <c r="K4079" s="1" t="str">
        <f>IF($A4079&gt;--RIGHT($A$2,LEN($A$2)-8),"",SUMIF(Table1[SHIFT NOMENCLATURE], $B4079, Table1[FVIC MOB]))</f>
        <v/>
      </c>
      <c r="L4079" s="1" t="str">
        <f>IF($A4079&gt;--RIGHT($A$2,LEN($A$2)-8),"",SUMIF(Table1[SHIFT NOMENCLATURE], $B4079, Table1[FVIC FIRE]))</f>
        <v/>
      </c>
      <c r="M4079" s="1" t="str">
        <f>IF($A4079&gt;--RIGHT($A$2,LEN($A$2)-8),"",SUMIF(Table1[SHIFT NOMENCLATURE], $B4079, Table1[FKIA]))</f>
        <v/>
      </c>
      <c r="N4079" s="1" t="str">
        <f>IF($A4079&gt;--RIGHT($A$2,LEN($A$2)-8),"",SUMIF(Table1[SHIFT NOMENCLATURE], $B4079, Table1[FWIA]))</f>
        <v/>
      </c>
      <c r="O4079" s="1" t="str">
        <f>IF($A4079&gt;--RIGHT($A$2,LEN($A$2)-8),"",SUMIF(Table1[SHIFT NOMENCLATURE], $B4079, Table1[DUSTWUN]))</f>
        <v/>
      </c>
    </row>
    <row r="4080" spans="1:15" x14ac:dyDescent="0.25">
      <c r="A4080" s="1" t="str">
        <f t="shared" si="126"/>
        <v/>
      </c>
      <c r="B4080" t="str">
        <f t="shared" si="127"/>
        <v/>
      </c>
      <c r="C4080" s="1" t="str">
        <f>IF($A4080&gt;--RIGHT($A$2,LEN($A$2)-8),"",COUNTIF(Table1[SHIFT NOMENCLATURE],$B4080))</f>
        <v/>
      </c>
      <c r="D4080" s="1" t="str">
        <f>IF($A4080&gt;--RIGHT($A$2,LEN($A$2)-8),"",SUMIF(Table1[SHIFT NOMENCLATURE], $B4080, Table1[EVIC KILL]))</f>
        <v/>
      </c>
      <c r="E4080" s="1" t="str">
        <f>IF($A4080&gt;--RIGHT($A$2,LEN($A$2)-8),"",SUMIF(Table1[SHIFT NOMENCLATURE], $B4080, Table1[EVIC MOB]))</f>
        <v/>
      </c>
      <c r="F4080" s="1" t="str">
        <f>IF($A4080&gt;--RIGHT($A$2,LEN($A$2)-8),"",SUMIF(Table1[SHIFT NOMENCLATURE], $B4080, Table1[EVIC FIRE]))</f>
        <v/>
      </c>
      <c r="G4080" s="1" t="str">
        <f>IF($A4080&gt;--RIGHT($A$2,LEN($A$2)-8),"",SUMIF(Table1[SHIFT NOMENCLATURE], $B4080, Table1[EKIA]))</f>
        <v/>
      </c>
      <c r="H4080" s="1" t="str">
        <f>IF($A4080&gt;--RIGHT($A$2,LEN($A$2)-8),"",SUMIF(Table1[SHIFT NOMENCLATURE], $B4080, Table1[EWIA]))</f>
        <v/>
      </c>
      <c r="I4080" s="1" t="str">
        <f>IF($A4080&gt;--RIGHT($A$2,LEN($A$2)-8),"",SUMIF(Table1[SHIFT NOMENCLATURE], $B4080, Table1[EPW]))</f>
        <v/>
      </c>
      <c r="J4080" s="1" t="str">
        <f>IF($A4080&gt;--RIGHT($A$2,LEN($A$2)-8),"",SUMIF(Table1[SHIFT NOMENCLATURE], $B4080, Table1[FVIC KILL]))</f>
        <v/>
      </c>
      <c r="K4080" s="1" t="str">
        <f>IF($A4080&gt;--RIGHT($A$2,LEN($A$2)-8),"",SUMIF(Table1[SHIFT NOMENCLATURE], $B4080, Table1[FVIC MOB]))</f>
        <v/>
      </c>
      <c r="L4080" s="1" t="str">
        <f>IF($A4080&gt;--RIGHT($A$2,LEN($A$2)-8),"",SUMIF(Table1[SHIFT NOMENCLATURE], $B4080, Table1[FVIC FIRE]))</f>
        <v/>
      </c>
      <c r="M4080" s="1" t="str">
        <f>IF($A4080&gt;--RIGHT($A$2,LEN($A$2)-8),"",SUMIF(Table1[SHIFT NOMENCLATURE], $B4080, Table1[FKIA]))</f>
        <v/>
      </c>
      <c r="N4080" s="1" t="str">
        <f>IF($A4080&gt;--RIGHT($A$2,LEN($A$2)-8),"",SUMIF(Table1[SHIFT NOMENCLATURE], $B4080, Table1[FWIA]))</f>
        <v/>
      </c>
      <c r="O4080" s="1" t="str">
        <f>IF($A4080&gt;--RIGHT($A$2,LEN($A$2)-8),"",SUMIF(Table1[SHIFT NOMENCLATURE], $B4080, Table1[DUSTWUN]))</f>
        <v/>
      </c>
    </row>
    <row r="4081" spans="1:15" x14ac:dyDescent="0.25">
      <c r="A4081" s="1" t="str">
        <f t="shared" si="126"/>
        <v/>
      </c>
      <c r="B4081" t="str">
        <f t="shared" si="127"/>
        <v/>
      </c>
      <c r="C4081" s="1" t="str">
        <f>IF($A4081&gt;--RIGHT($A$2,LEN($A$2)-8),"",COUNTIF(Table1[SHIFT NOMENCLATURE],$B4081))</f>
        <v/>
      </c>
      <c r="D4081" s="1" t="str">
        <f>IF($A4081&gt;--RIGHT($A$2,LEN($A$2)-8),"",SUMIF(Table1[SHIFT NOMENCLATURE], $B4081, Table1[EVIC KILL]))</f>
        <v/>
      </c>
      <c r="E4081" s="1" t="str">
        <f>IF($A4081&gt;--RIGHT($A$2,LEN($A$2)-8),"",SUMIF(Table1[SHIFT NOMENCLATURE], $B4081, Table1[EVIC MOB]))</f>
        <v/>
      </c>
      <c r="F4081" s="1" t="str">
        <f>IF($A4081&gt;--RIGHT($A$2,LEN($A$2)-8),"",SUMIF(Table1[SHIFT NOMENCLATURE], $B4081, Table1[EVIC FIRE]))</f>
        <v/>
      </c>
      <c r="G4081" s="1" t="str">
        <f>IF($A4081&gt;--RIGHT($A$2,LEN($A$2)-8),"",SUMIF(Table1[SHIFT NOMENCLATURE], $B4081, Table1[EKIA]))</f>
        <v/>
      </c>
      <c r="H4081" s="1" t="str">
        <f>IF($A4081&gt;--RIGHT($A$2,LEN($A$2)-8),"",SUMIF(Table1[SHIFT NOMENCLATURE], $B4081, Table1[EWIA]))</f>
        <v/>
      </c>
      <c r="I4081" s="1" t="str">
        <f>IF($A4081&gt;--RIGHT($A$2,LEN($A$2)-8),"",SUMIF(Table1[SHIFT NOMENCLATURE], $B4081, Table1[EPW]))</f>
        <v/>
      </c>
      <c r="J4081" s="1" t="str">
        <f>IF($A4081&gt;--RIGHT($A$2,LEN($A$2)-8),"",SUMIF(Table1[SHIFT NOMENCLATURE], $B4081, Table1[FVIC KILL]))</f>
        <v/>
      </c>
      <c r="K4081" s="1" t="str">
        <f>IF($A4081&gt;--RIGHT($A$2,LEN($A$2)-8),"",SUMIF(Table1[SHIFT NOMENCLATURE], $B4081, Table1[FVIC MOB]))</f>
        <v/>
      </c>
      <c r="L4081" s="1" t="str">
        <f>IF($A4081&gt;--RIGHT($A$2,LEN($A$2)-8),"",SUMIF(Table1[SHIFT NOMENCLATURE], $B4081, Table1[FVIC FIRE]))</f>
        <v/>
      </c>
      <c r="M4081" s="1" t="str">
        <f>IF($A4081&gt;--RIGHT($A$2,LEN($A$2)-8),"",SUMIF(Table1[SHIFT NOMENCLATURE], $B4081, Table1[FKIA]))</f>
        <v/>
      </c>
      <c r="N4081" s="1" t="str">
        <f>IF($A4081&gt;--RIGHT($A$2,LEN($A$2)-8),"",SUMIF(Table1[SHIFT NOMENCLATURE], $B4081, Table1[FWIA]))</f>
        <v/>
      </c>
      <c r="O4081" s="1" t="str">
        <f>IF($A4081&gt;--RIGHT($A$2,LEN($A$2)-8),"",SUMIF(Table1[SHIFT NOMENCLATURE], $B4081, Table1[DUSTWUN]))</f>
        <v/>
      </c>
    </row>
    <row r="4082" spans="1:15" x14ac:dyDescent="0.25">
      <c r="A4082" s="1" t="str">
        <f t="shared" si="126"/>
        <v/>
      </c>
      <c r="B4082" t="str">
        <f t="shared" si="127"/>
        <v/>
      </c>
      <c r="C4082" s="1" t="str">
        <f>IF($A4082&gt;--RIGHT($A$2,LEN($A$2)-8),"",COUNTIF(Table1[SHIFT NOMENCLATURE],$B4082))</f>
        <v/>
      </c>
      <c r="D4082" s="1" t="str">
        <f>IF($A4082&gt;--RIGHT($A$2,LEN($A$2)-8),"",SUMIF(Table1[SHIFT NOMENCLATURE], $B4082, Table1[EVIC KILL]))</f>
        <v/>
      </c>
      <c r="E4082" s="1" t="str">
        <f>IF($A4082&gt;--RIGHT($A$2,LEN($A$2)-8),"",SUMIF(Table1[SHIFT NOMENCLATURE], $B4082, Table1[EVIC MOB]))</f>
        <v/>
      </c>
      <c r="F4082" s="1" t="str">
        <f>IF($A4082&gt;--RIGHT($A$2,LEN($A$2)-8),"",SUMIF(Table1[SHIFT NOMENCLATURE], $B4082, Table1[EVIC FIRE]))</f>
        <v/>
      </c>
      <c r="G4082" s="1" t="str">
        <f>IF($A4082&gt;--RIGHT($A$2,LEN($A$2)-8),"",SUMIF(Table1[SHIFT NOMENCLATURE], $B4082, Table1[EKIA]))</f>
        <v/>
      </c>
      <c r="H4082" s="1" t="str">
        <f>IF($A4082&gt;--RIGHT($A$2,LEN($A$2)-8),"",SUMIF(Table1[SHIFT NOMENCLATURE], $B4082, Table1[EWIA]))</f>
        <v/>
      </c>
      <c r="I4082" s="1" t="str">
        <f>IF($A4082&gt;--RIGHT($A$2,LEN($A$2)-8),"",SUMIF(Table1[SHIFT NOMENCLATURE], $B4082, Table1[EPW]))</f>
        <v/>
      </c>
      <c r="J4082" s="1" t="str">
        <f>IF($A4082&gt;--RIGHT($A$2,LEN($A$2)-8),"",SUMIF(Table1[SHIFT NOMENCLATURE], $B4082, Table1[FVIC KILL]))</f>
        <v/>
      </c>
      <c r="K4082" s="1" t="str">
        <f>IF($A4082&gt;--RIGHT($A$2,LEN($A$2)-8),"",SUMIF(Table1[SHIFT NOMENCLATURE], $B4082, Table1[FVIC MOB]))</f>
        <v/>
      </c>
      <c r="L4082" s="1" t="str">
        <f>IF($A4082&gt;--RIGHT($A$2,LEN($A$2)-8),"",SUMIF(Table1[SHIFT NOMENCLATURE], $B4082, Table1[FVIC FIRE]))</f>
        <v/>
      </c>
      <c r="M4082" s="1" t="str">
        <f>IF($A4082&gt;--RIGHT($A$2,LEN($A$2)-8),"",SUMIF(Table1[SHIFT NOMENCLATURE], $B4082, Table1[FKIA]))</f>
        <v/>
      </c>
      <c r="N4082" s="1" t="str">
        <f>IF($A4082&gt;--RIGHT($A$2,LEN($A$2)-8),"",SUMIF(Table1[SHIFT NOMENCLATURE], $B4082, Table1[FWIA]))</f>
        <v/>
      </c>
      <c r="O4082" s="1" t="str">
        <f>IF($A4082&gt;--RIGHT($A$2,LEN($A$2)-8),"",SUMIF(Table1[SHIFT NOMENCLATURE], $B4082, Table1[DUSTWUN]))</f>
        <v/>
      </c>
    </row>
    <row r="4083" spans="1:15" x14ac:dyDescent="0.25">
      <c r="A4083" s="1" t="str">
        <f t="shared" si="126"/>
        <v/>
      </c>
      <c r="B4083" t="str">
        <f t="shared" si="127"/>
        <v/>
      </c>
      <c r="C4083" s="1" t="str">
        <f>IF($A4083&gt;--RIGHT($A$2,LEN($A$2)-8),"",COUNTIF(Table1[SHIFT NOMENCLATURE],$B4083))</f>
        <v/>
      </c>
      <c r="D4083" s="1" t="str">
        <f>IF($A4083&gt;--RIGHT($A$2,LEN($A$2)-8),"",SUMIF(Table1[SHIFT NOMENCLATURE], $B4083, Table1[EVIC KILL]))</f>
        <v/>
      </c>
      <c r="E4083" s="1" t="str">
        <f>IF($A4083&gt;--RIGHT($A$2,LEN($A$2)-8),"",SUMIF(Table1[SHIFT NOMENCLATURE], $B4083, Table1[EVIC MOB]))</f>
        <v/>
      </c>
      <c r="F4083" s="1" t="str">
        <f>IF($A4083&gt;--RIGHT($A$2,LEN($A$2)-8),"",SUMIF(Table1[SHIFT NOMENCLATURE], $B4083, Table1[EVIC FIRE]))</f>
        <v/>
      </c>
      <c r="G4083" s="1" t="str">
        <f>IF($A4083&gt;--RIGHT($A$2,LEN($A$2)-8),"",SUMIF(Table1[SHIFT NOMENCLATURE], $B4083, Table1[EKIA]))</f>
        <v/>
      </c>
      <c r="H4083" s="1" t="str">
        <f>IF($A4083&gt;--RIGHT($A$2,LEN($A$2)-8),"",SUMIF(Table1[SHIFT NOMENCLATURE], $B4083, Table1[EWIA]))</f>
        <v/>
      </c>
      <c r="I4083" s="1" t="str">
        <f>IF($A4083&gt;--RIGHT($A$2,LEN($A$2)-8),"",SUMIF(Table1[SHIFT NOMENCLATURE], $B4083, Table1[EPW]))</f>
        <v/>
      </c>
      <c r="J4083" s="1" t="str">
        <f>IF($A4083&gt;--RIGHT($A$2,LEN($A$2)-8),"",SUMIF(Table1[SHIFT NOMENCLATURE], $B4083, Table1[FVIC KILL]))</f>
        <v/>
      </c>
      <c r="K4083" s="1" t="str">
        <f>IF($A4083&gt;--RIGHT($A$2,LEN($A$2)-8),"",SUMIF(Table1[SHIFT NOMENCLATURE], $B4083, Table1[FVIC MOB]))</f>
        <v/>
      </c>
      <c r="L4083" s="1" t="str">
        <f>IF($A4083&gt;--RIGHT($A$2,LEN($A$2)-8),"",SUMIF(Table1[SHIFT NOMENCLATURE], $B4083, Table1[FVIC FIRE]))</f>
        <v/>
      </c>
      <c r="M4083" s="1" t="str">
        <f>IF($A4083&gt;--RIGHT($A$2,LEN($A$2)-8),"",SUMIF(Table1[SHIFT NOMENCLATURE], $B4083, Table1[FKIA]))</f>
        <v/>
      </c>
      <c r="N4083" s="1" t="str">
        <f>IF($A4083&gt;--RIGHT($A$2,LEN($A$2)-8),"",SUMIF(Table1[SHIFT NOMENCLATURE], $B4083, Table1[FWIA]))</f>
        <v/>
      </c>
      <c r="O4083" s="1" t="str">
        <f>IF($A4083&gt;--RIGHT($A$2,LEN($A$2)-8),"",SUMIF(Table1[SHIFT NOMENCLATURE], $B4083, Table1[DUSTWUN]))</f>
        <v/>
      </c>
    </row>
    <row r="4084" spans="1:15" x14ac:dyDescent="0.25">
      <c r="A4084" s="1" t="str">
        <f t="shared" si="126"/>
        <v/>
      </c>
      <c r="B4084" t="str">
        <f t="shared" si="127"/>
        <v/>
      </c>
      <c r="C4084" s="1" t="str">
        <f>IF($A4084&gt;--RIGHT($A$2,LEN($A$2)-8),"",COUNTIF(Table1[SHIFT NOMENCLATURE],$B4084))</f>
        <v/>
      </c>
      <c r="D4084" s="1" t="str">
        <f>IF($A4084&gt;--RIGHT($A$2,LEN($A$2)-8),"",SUMIF(Table1[SHIFT NOMENCLATURE], $B4084, Table1[EVIC KILL]))</f>
        <v/>
      </c>
      <c r="E4084" s="1" t="str">
        <f>IF($A4084&gt;--RIGHT($A$2,LEN($A$2)-8),"",SUMIF(Table1[SHIFT NOMENCLATURE], $B4084, Table1[EVIC MOB]))</f>
        <v/>
      </c>
      <c r="F4084" s="1" t="str">
        <f>IF($A4084&gt;--RIGHT($A$2,LEN($A$2)-8),"",SUMIF(Table1[SHIFT NOMENCLATURE], $B4084, Table1[EVIC FIRE]))</f>
        <v/>
      </c>
      <c r="G4084" s="1" t="str">
        <f>IF($A4084&gt;--RIGHT($A$2,LEN($A$2)-8),"",SUMIF(Table1[SHIFT NOMENCLATURE], $B4084, Table1[EKIA]))</f>
        <v/>
      </c>
      <c r="H4084" s="1" t="str">
        <f>IF($A4084&gt;--RIGHT($A$2,LEN($A$2)-8),"",SUMIF(Table1[SHIFT NOMENCLATURE], $B4084, Table1[EWIA]))</f>
        <v/>
      </c>
      <c r="I4084" s="1" t="str">
        <f>IF($A4084&gt;--RIGHT($A$2,LEN($A$2)-8),"",SUMIF(Table1[SHIFT NOMENCLATURE], $B4084, Table1[EPW]))</f>
        <v/>
      </c>
      <c r="J4084" s="1" t="str">
        <f>IF($A4084&gt;--RIGHT($A$2,LEN($A$2)-8),"",SUMIF(Table1[SHIFT NOMENCLATURE], $B4084, Table1[FVIC KILL]))</f>
        <v/>
      </c>
      <c r="K4084" s="1" t="str">
        <f>IF($A4084&gt;--RIGHT($A$2,LEN($A$2)-8),"",SUMIF(Table1[SHIFT NOMENCLATURE], $B4084, Table1[FVIC MOB]))</f>
        <v/>
      </c>
      <c r="L4084" s="1" t="str">
        <f>IF($A4084&gt;--RIGHT($A$2,LEN($A$2)-8),"",SUMIF(Table1[SHIFT NOMENCLATURE], $B4084, Table1[FVIC FIRE]))</f>
        <v/>
      </c>
      <c r="M4084" s="1" t="str">
        <f>IF($A4084&gt;--RIGHT($A$2,LEN($A$2)-8),"",SUMIF(Table1[SHIFT NOMENCLATURE], $B4084, Table1[FKIA]))</f>
        <v/>
      </c>
      <c r="N4084" s="1" t="str">
        <f>IF($A4084&gt;--RIGHT($A$2,LEN($A$2)-8),"",SUMIF(Table1[SHIFT NOMENCLATURE], $B4084, Table1[FWIA]))</f>
        <v/>
      </c>
      <c r="O4084" s="1" t="str">
        <f>IF($A4084&gt;--RIGHT($A$2,LEN($A$2)-8),"",SUMIF(Table1[SHIFT NOMENCLATURE], $B4084, Table1[DUSTWUN]))</f>
        <v/>
      </c>
    </row>
    <row r="4085" spans="1:15" x14ac:dyDescent="0.25">
      <c r="A4085" s="1" t="str">
        <f t="shared" si="126"/>
        <v/>
      </c>
      <c r="B4085" t="str">
        <f t="shared" si="127"/>
        <v/>
      </c>
      <c r="C4085" s="1" t="str">
        <f>IF($A4085&gt;--RIGHT($A$2,LEN($A$2)-8),"",COUNTIF(Table1[SHIFT NOMENCLATURE],$B4085))</f>
        <v/>
      </c>
      <c r="D4085" s="1" t="str">
        <f>IF($A4085&gt;--RIGHT($A$2,LEN($A$2)-8),"",SUMIF(Table1[SHIFT NOMENCLATURE], $B4085, Table1[EVIC KILL]))</f>
        <v/>
      </c>
      <c r="E4085" s="1" t="str">
        <f>IF($A4085&gt;--RIGHT($A$2,LEN($A$2)-8),"",SUMIF(Table1[SHIFT NOMENCLATURE], $B4085, Table1[EVIC MOB]))</f>
        <v/>
      </c>
      <c r="F4085" s="1" t="str">
        <f>IF($A4085&gt;--RIGHT($A$2,LEN($A$2)-8),"",SUMIF(Table1[SHIFT NOMENCLATURE], $B4085, Table1[EVIC FIRE]))</f>
        <v/>
      </c>
      <c r="G4085" s="1" t="str">
        <f>IF($A4085&gt;--RIGHT($A$2,LEN($A$2)-8),"",SUMIF(Table1[SHIFT NOMENCLATURE], $B4085, Table1[EKIA]))</f>
        <v/>
      </c>
      <c r="H4085" s="1" t="str">
        <f>IF($A4085&gt;--RIGHT($A$2,LEN($A$2)-8),"",SUMIF(Table1[SHIFT NOMENCLATURE], $B4085, Table1[EWIA]))</f>
        <v/>
      </c>
      <c r="I4085" s="1" t="str">
        <f>IF($A4085&gt;--RIGHT($A$2,LEN($A$2)-8),"",SUMIF(Table1[SHIFT NOMENCLATURE], $B4085, Table1[EPW]))</f>
        <v/>
      </c>
      <c r="J4085" s="1" t="str">
        <f>IF($A4085&gt;--RIGHT($A$2,LEN($A$2)-8),"",SUMIF(Table1[SHIFT NOMENCLATURE], $B4085, Table1[FVIC KILL]))</f>
        <v/>
      </c>
      <c r="K4085" s="1" t="str">
        <f>IF($A4085&gt;--RIGHT($A$2,LEN($A$2)-8),"",SUMIF(Table1[SHIFT NOMENCLATURE], $B4085, Table1[FVIC MOB]))</f>
        <v/>
      </c>
      <c r="L4085" s="1" t="str">
        <f>IF($A4085&gt;--RIGHT($A$2,LEN($A$2)-8),"",SUMIF(Table1[SHIFT NOMENCLATURE], $B4085, Table1[FVIC FIRE]))</f>
        <v/>
      </c>
      <c r="M4085" s="1" t="str">
        <f>IF($A4085&gt;--RIGHT($A$2,LEN($A$2)-8),"",SUMIF(Table1[SHIFT NOMENCLATURE], $B4085, Table1[FKIA]))</f>
        <v/>
      </c>
      <c r="N4085" s="1" t="str">
        <f>IF($A4085&gt;--RIGHT($A$2,LEN($A$2)-8),"",SUMIF(Table1[SHIFT NOMENCLATURE], $B4085, Table1[FWIA]))</f>
        <v/>
      </c>
      <c r="O4085" s="1" t="str">
        <f>IF($A4085&gt;--RIGHT($A$2,LEN($A$2)-8),"",SUMIF(Table1[SHIFT NOMENCLATURE], $B4085, Table1[DUSTWUN]))</f>
        <v/>
      </c>
    </row>
    <row r="4086" spans="1:15" x14ac:dyDescent="0.25">
      <c r="A4086" s="1" t="str">
        <f t="shared" si="126"/>
        <v/>
      </c>
      <c r="B4086" t="str">
        <f t="shared" si="127"/>
        <v/>
      </c>
      <c r="C4086" s="1" t="str">
        <f>IF($A4086&gt;--RIGHT($A$2,LEN($A$2)-8),"",COUNTIF(Table1[SHIFT NOMENCLATURE],$B4086))</f>
        <v/>
      </c>
      <c r="D4086" s="1" t="str">
        <f>IF($A4086&gt;--RIGHT($A$2,LEN($A$2)-8),"",SUMIF(Table1[SHIFT NOMENCLATURE], $B4086, Table1[EVIC KILL]))</f>
        <v/>
      </c>
      <c r="E4086" s="1" t="str">
        <f>IF($A4086&gt;--RIGHT($A$2,LEN($A$2)-8),"",SUMIF(Table1[SHIFT NOMENCLATURE], $B4086, Table1[EVIC MOB]))</f>
        <v/>
      </c>
      <c r="F4086" s="1" t="str">
        <f>IF($A4086&gt;--RIGHT($A$2,LEN($A$2)-8),"",SUMIF(Table1[SHIFT NOMENCLATURE], $B4086, Table1[EVIC FIRE]))</f>
        <v/>
      </c>
      <c r="G4086" s="1" t="str">
        <f>IF($A4086&gt;--RIGHT($A$2,LEN($A$2)-8),"",SUMIF(Table1[SHIFT NOMENCLATURE], $B4086, Table1[EKIA]))</f>
        <v/>
      </c>
      <c r="H4086" s="1" t="str">
        <f>IF($A4086&gt;--RIGHT($A$2,LEN($A$2)-8),"",SUMIF(Table1[SHIFT NOMENCLATURE], $B4086, Table1[EWIA]))</f>
        <v/>
      </c>
      <c r="I4086" s="1" t="str">
        <f>IF($A4086&gt;--RIGHT($A$2,LEN($A$2)-8),"",SUMIF(Table1[SHIFT NOMENCLATURE], $B4086, Table1[EPW]))</f>
        <v/>
      </c>
      <c r="J4086" s="1" t="str">
        <f>IF($A4086&gt;--RIGHT($A$2,LEN($A$2)-8),"",SUMIF(Table1[SHIFT NOMENCLATURE], $B4086, Table1[FVIC KILL]))</f>
        <v/>
      </c>
      <c r="K4086" s="1" t="str">
        <f>IF($A4086&gt;--RIGHT($A$2,LEN($A$2)-8),"",SUMIF(Table1[SHIFT NOMENCLATURE], $B4086, Table1[FVIC MOB]))</f>
        <v/>
      </c>
      <c r="L4086" s="1" t="str">
        <f>IF($A4086&gt;--RIGHT($A$2,LEN($A$2)-8),"",SUMIF(Table1[SHIFT NOMENCLATURE], $B4086, Table1[FVIC FIRE]))</f>
        <v/>
      </c>
      <c r="M4086" s="1" t="str">
        <f>IF($A4086&gt;--RIGHT($A$2,LEN($A$2)-8),"",SUMIF(Table1[SHIFT NOMENCLATURE], $B4086, Table1[FKIA]))</f>
        <v/>
      </c>
      <c r="N4086" s="1" t="str">
        <f>IF($A4086&gt;--RIGHT($A$2,LEN($A$2)-8),"",SUMIF(Table1[SHIFT NOMENCLATURE], $B4086, Table1[FWIA]))</f>
        <v/>
      </c>
      <c r="O4086" s="1" t="str">
        <f>IF($A4086&gt;--RIGHT($A$2,LEN($A$2)-8),"",SUMIF(Table1[SHIFT NOMENCLATURE], $B4086, Table1[DUSTWUN]))</f>
        <v/>
      </c>
    </row>
    <row r="4087" spans="1:15" x14ac:dyDescent="0.25">
      <c r="A4087" s="1" t="str">
        <f t="shared" si="126"/>
        <v/>
      </c>
      <c r="B4087" t="str">
        <f t="shared" si="127"/>
        <v/>
      </c>
      <c r="C4087" s="1" t="str">
        <f>IF($A4087&gt;--RIGHT($A$2,LEN($A$2)-8),"",COUNTIF(Table1[SHIFT NOMENCLATURE],$B4087))</f>
        <v/>
      </c>
      <c r="D4087" s="1" t="str">
        <f>IF($A4087&gt;--RIGHT($A$2,LEN($A$2)-8),"",SUMIF(Table1[SHIFT NOMENCLATURE], $B4087, Table1[EVIC KILL]))</f>
        <v/>
      </c>
      <c r="E4087" s="1" t="str">
        <f>IF($A4087&gt;--RIGHT($A$2,LEN($A$2)-8),"",SUMIF(Table1[SHIFT NOMENCLATURE], $B4087, Table1[EVIC MOB]))</f>
        <v/>
      </c>
      <c r="F4087" s="1" t="str">
        <f>IF($A4087&gt;--RIGHT($A$2,LEN($A$2)-8),"",SUMIF(Table1[SHIFT NOMENCLATURE], $B4087, Table1[EVIC FIRE]))</f>
        <v/>
      </c>
      <c r="G4087" s="1" t="str">
        <f>IF($A4087&gt;--RIGHT($A$2,LEN($A$2)-8),"",SUMIF(Table1[SHIFT NOMENCLATURE], $B4087, Table1[EKIA]))</f>
        <v/>
      </c>
      <c r="H4087" s="1" t="str">
        <f>IF($A4087&gt;--RIGHT($A$2,LEN($A$2)-8),"",SUMIF(Table1[SHIFT NOMENCLATURE], $B4087, Table1[EWIA]))</f>
        <v/>
      </c>
      <c r="I4087" s="1" t="str">
        <f>IF($A4087&gt;--RIGHT($A$2,LEN($A$2)-8),"",SUMIF(Table1[SHIFT NOMENCLATURE], $B4087, Table1[EPW]))</f>
        <v/>
      </c>
      <c r="J4087" s="1" t="str">
        <f>IF($A4087&gt;--RIGHT($A$2,LEN($A$2)-8),"",SUMIF(Table1[SHIFT NOMENCLATURE], $B4087, Table1[FVIC KILL]))</f>
        <v/>
      </c>
      <c r="K4087" s="1" t="str">
        <f>IF($A4087&gt;--RIGHT($A$2,LEN($A$2)-8),"",SUMIF(Table1[SHIFT NOMENCLATURE], $B4087, Table1[FVIC MOB]))</f>
        <v/>
      </c>
      <c r="L4087" s="1" t="str">
        <f>IF($A4087&gt;--RIGHT($A$2,LEN($A$2)-8),"",SUMIF(Table1[SHIFT NOMENCLATURE], $B4087, Table1[FVIC FIRE]))</f>
        <v/>
      </c>
      <c r="M4087" s="1" t="str">
        <f>IF($A4087&gt;--RIGHT($A$2,LEN($A$2)-8),"",SUMIF(Table1[SHIFT NOMENCLATURE], $B4087, Table1[FKIA]))</f>
        <v/>
      </c>
      <c r="N4087" s="1" t="str">
        <f>IF($A4087&gt;--RIGHT($A$2,LEN($A$2)-8),"",SUMIF(Table1[SHIFT NOMENCLATURE], $B4087, Table1[FWIA]))</f>
        <v/>
      </c>
      <c r="O4087" s="1" t="str">
        <f>IF($A4087&gt;--RIGHT($A$2,LEN($A$2)-8),"",SUMIF(Table1[SHIFT NOMENCLATURE], $B4087, Table1[DUSTWUN]))</f>
        <v/>
      </c>
    </row>
    <row r="4088" spans="1:15" x14ac:dyDescent="0.25">
      <c r="A4088" s="1" t="str">
        <f t="shared" si="126"/>
        <v/>
      </c>
      <c r="B4088" t="str">
        <f t="shared" si="127"/>
        <v/>
      </c>
      <c r="C4088" s="1" t="str">
        <f>IF($A4088&gt;--RIGHT($A$2,LEN($A$2)-8),"",COUNTIF(Table1[SHIFT NOMENCLATURE],$B4088))</f>
        <v/>
      </c>
      <c r="D4088" s="1" t="str">
        <f>IF($A4088&gt;--RIGHT($A$2,LEN($A$2)-8),"",SUMIF(Table1[SHIFT NOMENCLATURE], $B4088, Table1[EVIC KILL]))</f>
        <v/>
      </c>
      <c r="E4088" s="1" t="str">
        <f>IF($A4088&gt;--RIGHT($A$2,LEN($A$2)-8),"",SUMIF(Table1[SHIFT NOMENCLATURE], $B4088, Table1[EVIC MOB]))</f>
        <v/>
      </c>
      <c r="F4088" s="1" t="str">
        <f>IF($A4088&gt;--RIGHT($A$2,LEN($A$2)-8),"",SUMIF(Table1[SHIFT NOMENCLATURE], $B4088, Table1[EVIC FIRE]))</f>
        <v/>
      </c>
      <c r="G4088" s="1" t="str">
        <f>IF($A4088&gt;--RIGHT($A$2,LEN($A$2)-8),"",SUMIF(Table1[SHIFT NOMENCLATURE], $B4088, Table1[EKIA]))</f>
        <v/>
      </c>
      <c r="H4088" s="1" t="str">
        <f>IF($A4088&gt;--RIGHT($A$2,LEN($A$2)-8),"",SUMIF(Table1[SHIFT NOMENCLATURE], $B4088, Table1[EWIA]))</f>
        <v/>
      </c>
      <c r="I4088" s="1" t="str">
        <f>IF($A4088&gt;--RIGHT($A$2,LEN($A$2)-8),"",SUMIF(Table1[SHIFT NOMENCLATURE], $B4088, Table1[EPW]))</f>
        <v/>
      </c>
      <c r="J4088" s="1" t="str">
        <f>IF($A4088&gt;--RIGHT($A$2,LEN($A$2)-8),"",SUMIF(Table1[SHIFT NOMENCLATURE], $B4088, Table1[FVIC KILL]))</f>
        <v/>
      </c>
      <c r="K4088" s="1" t="str">
        <f>IF($A4088&gt;--RIGHT($A$2,LEN($A$2)-8),"",SUMIF(Table1[SHIFT NOMENCLATURE], $B4088, Table1[FVIC MOB]))</f>
        <v/>
      </c>
      <c r="L4088" s="1" t="str">
        <f>IF($A4088&gt;--RIGHT($A$2,LEN($A$2)-8),"",SUMIF(Table1[SHIFT NOMENCLATURE], $B4088, Table1[FVIC FIRE]))</f>
        <v/>
      </c>
      <c r="M4088" s="1" t="str">
        <f>IF($A4088&gt;--RIGHT($A$2,LEN($A$2)-8),"",SUMIF(Table1[SHIFT NOMENCLATURE], $B4088, Table1[FKIA]))</f>
        <v/>
      </c>
      <c r="N4088" s="1" t="str">
        <f>IF($A4088&gt;--RIGHT($A$2,LEN($A$2)-8),"",SUMIF(Table1[SHIFT NOMENCLATURE], $B4088, Table1[FWIA]))</f>
        <v/>
      </c>
      <c r="O4088" s="1" t="str">
        <f>IF($A4088&gt;--RIGHT($A$2,LEN($A$2)-8),"",SUMIF(Table1[SHIFT NOMENCLATURE], $B4088, Table1[DUSTWUN]))</f>
        <v/>
      </c>
    </row>
    <row r="4089" spans="1:15" x14ac:dyDescent="0.25">
      <c r="A4089" s="1" t="str">
        <f t="shared" si="126"/>
        <v/>
      </c>
      <c r="B4089" t="str">
        <f t="shared" si="127"/>
        <v/>
      </c>
      <c r="C4089" s="1" t="str">
        <f>IF($A4089&gt;--RIGHT($A$2,LEN($A$2)-8),"",COUNTIF(Table1[SHIFT NOMENCLATURE],$B4089))</f>
        <v/>
      </c>
      <c r="D4089" s="1" t="str">
        <f>IF($A4089&gt;--RIGHT($A$2,LEN($A$2)-8),"",SUMIF(Table1[SHIFT NOMENCLATURE], $B4089, Table1[EVIC KILL]))</f>
        <v/>
      </c>
      <c r="E4089" s="1" t="str">
        <f>IF($A4089&gt;--RIGHT($A$2,LEN($A$2)-8),"",SUMIF(Table1[SHIFT NOMENCLATURE], $B4089, Table1[EVIC MOB]))</f>
        <v/>
      </c>
      <c r="F4089" s="1" t="str">
        <f>IF($A4089&gt;--RIGHT($A$2,LEN($A$2)-8),"",SUMIF(Table1[SHIFT NOMENCLATURE], $B4089, Table1[EVIC FIRE]))</f>
        <v/>
      </c>
      <c r="G4089" s="1" t="str">
        <f>IF($A4089&gt;--RIGHT($A$2,LEN($A$2)-8),"",SUMIF(Table1[SHIFT NOMENCLATURE], $B4089, Table1[EKIA]))</f>
        <v/>
      </c>
      <c r="H4089" s="1" t="str">
        <f>IF($A4089&gt;--RIGHT($A$2,LEN($A$2)-8),"",SUMIF(Table1[SHIFT NOMENCLATURE], $B4089, Table1[EWIA]))</f>
        <v/>
      </c>
      <c r="I4089" s="1" t="str">
        <f>IF($A4089&gt;--RIGHT($A$2,LEN($A$2)-8),"",SUMIF(Table1[SHIFT NOMENCLATURE], $B4089, Table1[EPW]))</f>
        <v/>
      </c>
      <c r="J4089" s="1" t="str">
        <f>IF($A4089&gt;--RIGHT($A$2,LEN($A$2)-8),"",SUMIF(Table1[SHIFT NOMENCLATURE], $B4089, Table1[FVIC KILL]))</f>
        <v/>
      </c>
      <c r="K4089" s="1" t="str">
        <f>IF($A4089&gt;--RIGHT($A$2,LEN($A$2)-8),"",SUMIF(Table1[SHIFT NOMENCLATURE], $B4089, Table1[FVIC MOB]))</f>
        <v/>
      </c>
      <c r="L4089" s="1" t="str">
        <f>IF($A4089&gt;--RIGHT($A$2,LEN($A$2)-8),"",SUMIF(Table1[SHIFT NOMENCLATURE], $B4089, Table1[FVIC FIRE]))</f>
        <v/>
      </c>
      <c r="M4089" s="1" t="str">
        <f>IF($A4089&gt;--RIGHT($A$2,LEN($A$2)-8),"",SUMIF(Table1[SHIFT NOMENCLATURE], $B4089, Table1[FKIA]))</f>
        <v/>
      </c>
      <c r="N4089" s="1" t="str">
        <f>IF($A4089&gt;--RIGHT($A$2,LEN($A$2)-8),"",SUMIF(Table1[SHIFT NOMENCLATURE], $B4089, Table1[FWIA]))</f>
        <v/>
      </c>
      <c r="O4089" s="1" t="str">
        <f>IF($A4089&gt;--RIGHT($A$2,LEN($A$2)-8),"",SUMIF(Table1[SHIFT NOMENCLATURE], $B4089, Table1[DUSTWUN]))</f>
        <v/>
      </c>
    </row>
    <row r="4090" spans="1:15" x14ac:dyDescent="0.25">
      <c r="A4090" s="1" t="str">
        <f t="shared" si="126"/>
        <v/>
      </c>
      <c r="B4090" t="str">
        <f t="shared" si="127"/>
        <v/>
      </c>
      <c r="C4090" s="1" t="str">
        <f>IF($A4090&gt;--RIGHT($A$2,LEN($A$2)-8),"",COUNTIF(Table1[SHIFT NOMENCLATURE],$B4090))</f>
        <v/>
      </c>
      <c r="D4090" s="1" t="str">
        <f>IF($A4090&gt;--RIGHT($A$2,LEN($A$2)-8),"",SUMIF(Table1[SHIFT NOMENCLATURE], $B4090, Table1[EVIC KILL]))</f>
        <v/>
      </c>
      <c r="E4090" s="1" t="str">
        <f>IF($A4090&gt;--RIGHT($A$2,LEN($A$2)-8),"",SUMIF(Table1[SHIFT NOMENCLATURE], $B4090, Table1[EVIC MOB]))</f>
        <v/>
      </c>
      <c r="F4090" s="1" t="str">
        <f>IF($A4090&gt;--RIGHT($A$2,LEN($A$2)-8),"",SUMIF(Table1[SHIFT NOMENCLATURE], $B4090, Table1[EVIC FIRE]))</f>
        <v/>
      </c>
      <c r="G4090" s="1" t="str">
        <f>IF($A4090&gt;--RIGHT($A$2,LEN($A$2)-8),"",SUMIF(Table1[SHIFT NOMENCLATURE], $B4090, Table1[EKIA]))</f>
        <v/>
      </c>
      <c r="H4090" s="1" t="str">
        <f>IF($A4090&gt;--RIGHT($A$2,LEN($A$2)-8),"",SUMIF(Table1[SHIFT NOMENCLATURE], $B4090, Table1[EWIA]))</f>
        <v/>
      </c>
      <c r="I4090" s="1" t="str">
        <f>IF($A4090&gt;--RIGHT($A$2,LEN($A$2)-8),"",SUMIF(Table1[SHIFT NOMENCLATURE], $B4090, Table1[EPW]))</f>
        <v/>
      </c>
      <c r="J4090" s="1" t="str">
        <f>IF($A4090&gt;--RIGHT($A$2,LEN($A$2)-8),"",SUMIF(Table1[SHIFT NOMENCLATURE], $B4090, Table1[FVIC KILL]))</f>
        <v/>
      </c>
      <c r="K4090" s="1" t="str">
        <f>IF($A4090&gt;--RIGHT($A$2,LEN($A$2)-8),"",SUMIF(Table1[SHIFT NOMENCLATURE], $B4090, Table1[FVIC MOB]))</f>
        <v/>
      </c>
      <c r="L4090" s="1" t="str">
        <f>IF($A4090&gt;--RIGHT($A$2,LEN($A$2)-8),"",SUMIF(Table1[SHIFT NOMENCLATURE], $B4090, Table1[FVIC FIRE]))</f>
        <v/>
      </c>
      <c r="M4090" s="1" t="str">
        <f>IF($A4090&gt;--RIGHT($A$2,LEN($A$2)-8),"",SUMIF(Table1[SHIFT NOMENCLATURE], $B4090, Table1[FKIA]))</f>
        <v/>
      </c>
      <c r="N4090" s="1" t="str">
        <f>IF($A4090&gt;--RIGHT($A$2,LEN($A$2)-8),"",SUMIF(Table1[SHIFT NOMENCLATURE], $B4090, Table1[FWIA]))</f>
        <v/>
      </c>
      <c r="O4090" s="1" t="str">
        <f>IF($A4090&gt;--RIGHT($A$2,LEN($A$2)-8),"",SUMIF(Table1[SHIFT NOMENCLATURE], $B4090, Table1[DUSTWUN]))</f>
        <v/>
      </c>
    </row>
    <row r="4091" spans="1:15" x14ac:dyDescent="0.25">
      <c r="A4091" s="1" t="str">
        <f t="shared" si="126"/>
        <v/>
      </c>
      <c r="B4091" t="str">
        <f t="shared" si="127"/>
        <v/>
      </c>
      <c r="C4091" s="1" t="str">
        <f>IF($A4091&gt;--RIGHT($A$2,LEN($A$2)-8),"",COUNTIF(Table1[SHIFT NOMENCLATURE],$B4091))</f>
        <v/>
      </c>
      <c r="D4091" s="1" t="str">
        <f>IF($A4091&gt;--RIGHT($A$2,LEN($A$2)-8),"",SUMIF(Table1[SHIFT NOMENCLATURE], $B4091, Table1[EVIC KILL]))</f>
        <v/>
      </c>
      <c r="E4091" s="1" t="str">
        <f>IF($A4091&gt;--RIGHT($A$2,LEN($A$2)-8),"",SUMIF(Table1[SHIFT NOMENCLATURE], $B4091, Table1[EVIC MOB]))</f>
        <v/>
      </c>
      <c r="F4091" s="1" t="str">
        <f>IF($A4091&gt;--RIGHT($A$2,LEN($A$2)-8),"",SUMIF(Table1[SHIFT NOMENCLATURE], $B4091, Table1[EVIC FIRE]))</f>
        <v/>
      </c>
      <c r="G4091" s="1" t="str">
        <f>IF($A4091&gt;--RIGHT($A$2,LEN($A$2)-8),"",SUMIF(Table1[SHIFT NOMENCLATURE], $B4091, Table1[EKIA]))</f>
        <v/>
      </c>
      <c r="H4091" s="1" t="str">
        <f>IF($A4091&gt;--RIGHT($A$2,LEN($A$2)-8),"",SUMIF(Table1[SHIFT NOMENCLATURE], $B4091, Table1[EWIA]))</f>
        <v/>
      </c>
      <c r="I4091" s="1" t="str">
        <f>IF($A4091&gt;--RIGHT($A$2,LEN($A$2)-8),"",SUMIF(Table1[SHIFT NOMENCLATURE], $B4091, Table1[EPW]))</f>
        <v/>
      </c>
      <c r="J4091" s="1" t="str">
        <f>IF($A4091&gt;--RIGHT($A$2,LEN($A$2)-8),"",SUMIF(Table1[SHIFT NOMENCLATURE], $B4091, Table1[FVIC KILL]))</f>
        <v/>
      </c>
      <c r="K4091" s="1" t="str">
        <f>IF($A4091&gt;--RIGHT($A$2,LEN($A$2)-8),"",SUMIF(Table1[SHIFT NOMENCLATURE], $B4091, Table1[FVIC MOB]))</f>
        <v/>
      </c>
      <c r="L4091" s="1" t="str">
        <f>IF($A4091&gt;--RIGHT($A$2,LEN($A$2)-8),"",SUMIF(Table1[SHIFT NOMENCLATURE], $B4091, Table1[FVIC FIRE]))</f>
        <v/>
      </c>
      <c r="M4091" s="1" t="str">
        <f>IF($A4091&gt;--RIGHT($A$2,LEN($A$2)-8),"",SUMIF(Table1[SHIFT NOMENCLATURE], $B4091, Table1[FKIA]))</f>
        <v/>
      </c>
      <c r="N4091" s="1" t="str">
        <f>IF($A4091&gt;--RIGHT($A$2,LEN($A$2)-8),"",SUMIF(Table1[SHIFT NOMENCLATURE], $B4091, Table1[FWIA]))</f>
        <v/>
      </c>
      <c r="O4091" s="1" t="str">
        <f>IF($A4091&gt;--RIGHT($A$2,LEN($A$2)-8),"",SUMIF(Table1[SHIFT NOMENCLATURE], $B4091, Table1[DUSTWUN]))</f>
        <v/>
      </c>
    </row>
    <row r="4092" spans="1:15" x14ac:dyDescent="0.25">
      <c r="A4092" s="1" t="str">
        <f t="shared" si="126"/>
        <v/>
      </c>
      <c r="B4092" t="str">
        <f t="shared" si="127"/>
        <v/>
      </c>
      <c r="C4092" s="1" t="str">
        <f>IF($A4092&gt;--RIGHT($A$2,LEN($A$2)-8),"",COUNTIF(Table1[SHIFT NOMENCLATURE],$B4092))</f>
        <v/>
      </c>
      <c r="D4092" s="1" t="str">
        <f>IF($A4092&gt;--RIGHT($A$2,LEN($A$2)-8),"",SUMIF(Table1[SHIFT NOMENCLATURE], $B4092, Table1[EVIC KILL]))</f>
        <v/>
      </c>
      <c r="E4092" s="1" t="str">
        <f>IF($A4092&gt;--RIGHT($A$2,LEN($A$2)-8),"",SUMIF(Table1[SHIFT NOMENCLATURE], $B4092, Table1[EVIC MOB]))</f>
        <v/>
      </c>
      <c r="F4092" s="1" t="str">
        <f>IF($A4092&gt;--RIGHT($A$2,LEN($A$2)-8),"",SUMIF(Table1[SHIFT NOMENCLATURE], $B4092, Table1[EVIC FIRE]))</f>
        <v/>
      </c>
      <c r="G4092" s="1" t="str">
        <f>IF($A4092&gt;--RIGHT($A$2,LEN($A$2)-8),"",SUMIF(Table1[SHIFT NOMENCLATURE], $B4092, Table1[EKIA]))</f>
        <v/>
      </c>
      <c r="H4092" s="1" t="str">
        <f>IF($A4092&gt;--RIGHT($A$2,LEN($A$2)-8),"",SUMIF(Table1[SHIFT NOMENCLATURE], $B4092, Table1[EWIA]))</f>
        <v/>
      </c>
      <c r="I4092" s="1" t="str">
        <f>IF($A4092&gt;--RIGHT($A$2,LEN($A$2)-8),"",SUMIF(Table1[SHIFT NOMENCLATURE], $B4092, Table1[EPW]))</f>
        <v/>
      </c>
      <c r="J4092" s="1" t="str">
        <f>IF($A4092&gt;--RIGHT($A$2,LEN($A$2)-8),"",SUMIF(Table1[SHIFT NOMENCLATURE], $B4092, Table1[FVIC KILL]))</f>
        <v/>
      </c>
      <c r="K4092" s="1" t="str">
        <f>IF($A4092&gt;--RIGHT($A$2,LEN($A$2)-8),"",SUMIF(Table1[SHIFT NOMENCLATURE], $B4092, Table1[FVIC MOB]))</f>
        <v/>
      </c>
      <c r="L4092" s="1" t="str">
        <f>IF($A4092&gt;--RIGHT($A$2,LEN($A$2)-8),"",SUMIF(Table1[SHIFT NOMENCLATURE], $B4092, Table1[FVIC FIRE]))</f>
        <v/>
      </c>
      <c r="M4092" s="1" t="str">
        <f>IF($A4092&gt;--RIGHT($A$2,LEN($A$2)-8),"",SUMIF(Table1[SHIFT NOMENCLATURE], $B4092, Table1[FKIA]))</f>
        <v/>
      </c>
      <c r="N4092" s="1" t="str">
        <f>IF($A4092&gt;--RIGHT($A$2,LEN($A$2)-8),"",SUMIF(Table1[SHIFT NOMENCLATURE], $B4092, Table1[FWIA]))</f>
        <v/>
      </c>
      <c r="O4092" s="1" t="str">
        <f>IF($A4092&gt;--RIGHT($A$2,LEN($A$2)-8),"",SUMIF(Table1[SHIFT NOMENCLATURE], $B4092, Table1[DUSTWUN]))</f>
        <v/>
      </c>
    </row>
    <row r="4093" spans="1:15" x14ac:dyDescent="0.25">
      <c r="A4093" s="1" t="str">
        <f t="shared" si="126"/>
        <v/>
      </c>
      <c r="B4093" t="str">
        <f t="shared" si="127"/>
        <v/>
      </c>
      <c r="C4093" s="1" t="str">
        <f>IF($A4093&gt;--RIGHT($A$2,LEN($A$2)-8),"",COUNTIF(Table1[SHIFT NOMENCLATURE],$B4093))</f>
        <v/>
      </c>
      <c r="D4093" s="1" t="str">
        <f>IF($A4093&gt;--RIGHT($A$2,LEN($A$2)-8),"",SUMIF(Table1[SHIFT NOMENCLATURE], $B4093, Table1[EVIC KILL]))</f>
        <v/>
      </c>
      <c r="E4093" s="1" t="str">
        <f>IF($A4093&gt;--RIGHT($A$2,LEN($A$2)-8),"",SUMIF(Table1[SHIFT NOMENCLATURE], $B4093, Table1[EVIC MOB]))</f>
        <v/>
      </c>
      <c r="F4093" s="1" t="str">
        <f>IF($A4093&gt;--RIGHT($A$2,LEN($A$2)-8),"",SUMIF(Table1[SHIFT NOMENCLATURE], $B4093, Table1[EVIC FIRE]))</f>
        <v/>
      </c>
      <c r="G4093" s="1" t="str">
        <f>IF($A4093&gt;--RIGHT($A$2,LEN($A$2)-8),"",SUMIF(Table1[SHIFT NOMENCLATURE], $B4093, Table1[EKIA]))</f>
        <v/>
      </c>
      <c r="H4093" s="1" t="str">
        <f>IF($A4093&gt;--RIGHT($A$2,LEN($A$2)-8),"",SUMIF(Table1[SHIFT NOMENCLATURE], $B4093, Table1[EWIA]))</f>
        <v/>
      </c>
      <c r="I4093" s="1" t="str">
        <f>IF($A4093&gt;--RIGHT($A$2,LEN($A$2)-8),"",SUMIF(Table1[SHIFT NOMENCLATURE], $B4093, Table1[EPW]))</f>
        <v/>
      </c>
      <c r="J4093" s="1" t="str">
        <f>IF($A4093&gt;--RIGHT($A$2,LEN($A$2)-8),"",SUMIF(Table1[SHIFT NOMENCLATURE], $B4093, Table1[FVIC KILL]))</f>
        <v/>
      </c>
      <c r="K4093" s="1" t="str">
        <f>IF($A4093&gt;--RIGHT($A$2,LEN($A$2)-8),"",SUMIF(Table1[SHIFT NOMENCLATURE], $B4093, Table1[FVIC MOB]))</f>
        <v/>
      </c>
      <c r="L4093" s="1" t="str">
        <f>IF($A4093&gt;--RIGHT($A$2,LEN($A$2)-8),"",SUMIF(Table1[SHIFT NOMENCLATURE], $B4093, Table1[FVIC FIRE]))</f>
        <v/>
      </c>
      <c r="M4093" s="1" t="str">
        <f>IF($A4093&gt;--RIGHT($A$2,LEN($A$2)-8),"",SUMIF(Table1[SHIFT NOMENCLATURE], $B4093, Table1[FKIA]))</f>
        <v/>
      </c>
      <c r="N4093" s="1" t="str">
        <f>IF($A4093&gt;--RIGHT($A$2,LEN($A$2)-8),"",SUMIF(Table1[SHIFT NOMENCLATURE], $B4093, Table1[FWIA]))</f>
        <v/>
      </c>
      <c r="O4093" s="1" t="str">
        <f>IF($A4093&gt;--RIGHT($A$2,LEN($A$2)-8),"",SUMIF(Table1[SHIFT NOMENCLATURE], $B4093, Table1[DUSTWUN]))</f>
        <v/>
      </c>
    </row>
    <row r="4094" spans="1:15" x14ac:dyDescent="0.25">
      <c r="A4094" s="1" t="str">
        <f t="shared" si="126"/>
        <v/>
      </c>
      <c r="B4094" t="str">
        <f t="shared" si="127"/>
        <v/>
      </c>
      <c r="C4094" s="1" t="str">
        <f>IF($A4094&gt;--RIGHT($A$2,LEN($A$2)-8),"",COUNTIF(Table1[SHIFT NOMENCLATURE],$B4094))</f>
        <v/>
      </c>
      <c r="D4094" s="1" t="str">
        <f>IF($A4094&gt;--RIGHT($A$2,LEN($A$2)-8),"",SUMIF(Table1[SHIFT NOMENCLATURE], $B4094, Table1[EVIC KILL]))</f>
        <v/>
      </c>
      <c r="E4094" s="1" t="str">
        <f>IF($A4094&gt;--RIGHT($A$2,LEN($A$2)-8),"",SUMIF(Table1[SHIFT NOMENCLATURE], $B4094, Table1[EVIC MOB]))</f>
        <v/>
      </c>
      <c r="F4094" s="1" t="str">
        <f>IF($A4094&gt;--RIGHT($A$2,LEN($A$2)-8),"",SUMIF(Table1[SHIFT NOMENCLATURE], $B4094, Table1[EVIC FIRE]))</f>
        <v/>
      </c>
      <c r="G4094" s="1" t="str">
        <f>IF($A4094&gt;--RIGHT($A$2,LEN($A$2)-8),"",SUMIF(Table1[SHIFT NOMENCLATURE], $B4094, Table1[EKIA]))</f>
        <v/>
      </c>
      <c r="H4094" s="1" t="str">
        <f>IF($A4094&gt;--RIGHT($A$2,LEN($A$2)-8),"",SUMIF(Table1[SHIFT NOMENCLATURE], $B4094, Table1[EWIA]))</f>
        <v/>
      </c>
      <c r="I4094" s="1" t="str">
        <f>IF($A4094&gt;--RIGHT($A$2,LEN($A$2)-8),"",SUMIF(Table1[SHIFT NOMENCLATURE], $B4094, Table1[EPW]))</f>
        <v/>
      </c>
      <c r="J4094" s="1" t="str">
        <f>IF($A4094&gt;--RIGHT($A$2,LEN($A$2)-8),"",SUMIF(Table1[SHIFT NOMENCLATURE], $B4094, Table1[FVIC KILL]))</f>
        <v/>
      </c>
      <c r="K4094" s="1" t="str">
        <f>IF($A4094&gt;--RIGHT($A$2,LEN($A$2)-8),"",SUMIF(Table1[SHIFT NOMENCLATURE], $B4094, Table1[FVIC MOB]))</f>
        <v/>
      </c>
      <c r="L4094" s="1" t="str">
        <f>IF($A4094&gt;--RIGHT($A$2,LEN($A$2)-8),"",SUMIF(Table1[SHIFT NOMENCLATURE], $B4094, Table1[FVIC FIRE]))</f>
        <v/>
      </c>
      <c r="M4094" s="1" t="str">
        <f>IF($A4094&gt;--RIGHT($A$2,LEN($A$2)-8),"",SUMIF(Table1[SHIFT NOMENCLATURE], $B4094, Table1[FKIA]))</f>
        <v/>
      </c>
      <c r="N4094" s="1" t="str">
        <f>IF($A4094&gt;--RIGHT($A$2,LEN($A$2)-8),"",SUMIF(Table1[SHIFT NOMENCLATURE], $B4094, Table1[FWIA]))</f>
        <v/>
      </c>
      <c r="O4094" s="1" t="str">
        <f>IF($A4094&gt;--RIGHT($A$2,LEN($A$2)-8),"",SUMIF(Table1[SHIFT NOMENCLATURE], $B4094, Table1[DUSTWUN]))</f>
        <v/>
      </c>
    </row>
    <row r="4095" spans="1:15" x14ac:dyDescent="0.25">
      <c r="A4095" s="1" t="str">
        <f t="shared" si="126"/>
        <v/>
      </c>
      <c r="B4095" t="str">
        <f t="shared" si="127"/>
        <v/>
      </c>
      <c r="C4095" s="1" t="str">
        <f>IF($A4095&gt;--RIGHT($A$2,LEN($A$2)-8),"",COUNTIF(Table1[SHIFT NOMENCLATURE],$B4095))</f>
        <v/>
      </c>
      <c r="D4095" s="1" t="str">
        <f>IF($A4095&gt;--RIGHT($A$2,LEN($A$2)-8),"",SUMIF(Table1[SHIFT NOMENCLATURE], $B4095, Table1[EVIC KILL]))</f>
        <v/>
      </c>
      <c r="E4095" s="1" t="str">
        <f>IF($A4095&gt;--RIGHT($A$2,LEN($A$2)-8),"",SUMIF(Table1[SHIFT NOMENCLATURE], $B4095, Table1[EVIC MOB]))</f>
        <v/>
      </c>
      <c r="F4095" s="1" t="str">
        <f>IF($A4095&gt;--RIGHT($A$2,LEN($A$2)-8),"",SUMIF(Table1[SHIFT NOMENCLATURE], $B4095, Table1[EVIC FIRE]))</f>
        <v/>
      </c>
      <c r="G4095" s="1" t="str">
        <f>IF($A4095&gt;--RIGHT($A$2,LEN($A$2)-8),"",SUMIF(Table1[SHIFT NOMENCLATURE], $B4095, Table1[EKIA]))</f>
        <v/>
      </c>
      <c r="H4095" s="1" t="str">
        <f>IF($A4095&gt;--RIGHT($A$2,LEN($A$2)-8),"",SUMIF(Table1[SHIFT NOMENCLATURE], $B4095, Table1[EWIA]))</f>
        <v/>
      </c>
      <c r="I4095" s="1" t="str">
        <f>IF($A4095&gt;--RIGHT($A$2,LEN($A$2)-8),"",SUMIF(Table1[SHIFT NOMENCLATURE], $B4095, Table1[EPW]))</f>
        <v/>
      </c>
      <c r="J4095" s="1" t="str">
        <f>IF($A4095&gt;--RIGHT($A$2,LEN($A$2)-8),"",SUMIF(Table1[SHIFT NOMENCLATURE], $B4095, Table1[FVIC KILL]))</f>
        <v/>
      </c>
      <c r="K4095" s="1" t="str">
        <f>IF($A4095&gt;--RIGHT($A$2,LEN($A$2)-8),"",SUMIF(Table1[SHIFT NOMENCLATURE], $B4095, Table1[FVIC MOB]))</f>
        <v/>
      </c>
      <c r="L4095" s="1" t="str">
        <f>IF($A4095&gt;--RIGHT($A$2,LEN($A$2)-8),"",SUMIF(Table1[SHIFT NOMENCLATURE], $B4095, Table1[FVIC FIRE]))</f>
        <v/>
      </c>
      <c r="M4095" s="1" t="str">
        <f>IF($A4095&gt;--RIGHT($A$2,LEN($A$2)-8),"",SUMIF(Table1[SHIFT NOMENCLATURE], $B4095, Table1[FKIA]))</f>
        <v/>
      </c>
      <c r="N4095" s="1" t="str">
        <f>IF($A4095&gt;--RIGHT($A$2,LEN($A$2)-8),"",SUMIF(Table1[SHIFT NOMENCLATURE], $B4095, Table1[FWIA]))</f>
        <v/>
      </c>
      <c r="O4095" s="1" t="str">
        <f>IF($A4095&gt;--RIGHT($A$2,LEN($A$2)-8),"",SUMIF(Table1[SHIFT NOMENCLATURE], $B4095, Table1[DUSTWUN]))</f>
        <v/>
      </c>
    </row>
    <row r="4096" spans="1:15" x14ac:dyDescent="0.25">
      <c r="A4096" s="1" t="str">
        <f t="shared" si="126"/>
        <v/>
      </c>
      <c r="B4096" t="str">
        <f t="shared" si="127"/>
        <v/>
      </c>
      <c r="C4096" s="1" t="str">
        <f>IF($A4096&gt;--RIGHT($A$2,LEN($A$2)-8),"",COUNTIF(Table1[SHIFT NOMENCLATURE],$B4096))</f>
        <v/>
      </c>
      <c r="D4096" s="1" t="str">
        <f>IF($A4096&gt;--RIGHT($A$2,LEN($A$2)-8),"",SUMIF(Table1[SHIFT NOMENCLATURE], $B4096, Table1[EVIC KILL]))</f>
        <v/>
      </c>
      <c r="E4096" s="1" t="str">
        <f>IF($A4096&gt;--RIGHT($A$2,LEN($A$2)-8),"",SUMIF(Table1[SHIFT NOMENCLATURE], $B4096, Table1[EVIC MOB]))</f>
        <v/>
      </c>
      <c r="F4096" s="1" t="str">
        <f>IF($A4096&gt;--RIGHT($A$2,LEN($A$2)-8),"",SUMIF(Table1[SHIFT NOMENCLATURE], $B4096, Table1[EVIC FIRE]))</f>
        <v/>
      </c>
      <c r="G4096" s="1" t="str">
        <f>IF($A4096&gt;--RIGHT($A$2,LEN($A$2)-8),"",SUMIF(Table1[SHIFT NOMENCLATURE], $B4096, Table1[EKIA]))</f>
        <v/>
      </c>
      <c r="H4096" s="1" t="str">
        <f>IF($A4096&gt;--RIGHT($A$2,LEN($A$2)-8),"",SUMIF(Table1[SHIFT NOMENCLATURE], $B4096, Table1[EWIA]))</f>
        <v/>
      </c>
      <c r="I4096" s="1" t="str">
        <f>IF($A4096&gt;--RIGHT($A$2,LEN($A$2)-8),"",SUMIF(Table1[SHIFT NOMENCLATURE], $B4096, Table1[EPW]))</f>
        <v/>
      </c>
      <c r="J4096" s="1" t="str">
        <f>IF($A4096&gt;--RIGHT($A$2,LEN($A$2)-8),"",SUMIF(Table1[SHIFT NOMENCLATURE], $B4096, Table1[FVIC KILL]))</f>
        <v/>
      </c>
      <c r="K4096" s="1" t="str">
        <f>IF($A4096&gt;--RIGHT($A$2,LEN($A$2)-8),"",SUMIF(Table1[SHIFT NOMENCLATURE], $B4096, Table1[FVIC MOB]))</f>
        <v/>
      </c>
      <c r="L4096" s="1" t="str">
        <f>IF($A4096&gt;--RIGHT($A$2,LEN($A$2)-8),"",SUMIF(Table1[SHIFT NOMENCLATURE], $B4096, Table1[FVIC FIRE]))</f>
        <v/>
      </c>
      <c r="M4096" s="1" t="str">
        <f>IF($A4096&gt;--RIGHT($A$2,LEN($A$2)-8),"",SUMIF(Table1[SHIFT NOMENCLATURE], $B4096, Table1[FKIA]))</f>
        <v/>
      </c>
      <c r="N4096" s="1" t="str">
        <f>IF($A4096&gt;--RIGHT($A$2,LEN($A$2)-8),"",SUMIF(Table1[SHIFT NOMENCLATURE], $B4096, Table1[FWIA]))</f>
        <v/>
      </c>
      <c r="O4096" s="1" t="str">
        <f>IF($A4096&gt;--RIGHT($A$2,LEN($A$2)-8),"",SUMIF(Table1[SHIFT NOMENCLATURE], $B4096, Table1[DUSTWUN]))</f>
        <v/>
      </c>
    </row>
    <row r="4097" spans="1:15" x14ac:dyDescent="0.25">
      <c r="A4097" s="1" t="str">
        <f t="shared" si="126"/>
        <v/>
      </c>
      <c r="B4097" t="str">
        <f t="shared" si="127"/>
        <v/>
      </c>
      <c r="C4097" s="1" t="str">
        <f>IF($A4097&gt;--RIGHT($A$2,LEN($A$2)-8),"",COUNTIF(Table1[SHIFT NOMENCLATURE],$B4097))</f>
        <v/>
      </c>
      <c r="D4097" s="1" t="str">
        <f>IF($A4097&gt;--RIGHT($A$2,LEN($A$2)-8),"",SUMIF(Table1[SHIFT NOMENCLATURE], $B4097, Table1[EVIC KILL]))</f>
        <v/>
      </c>
      <c r="E4097" s="1" t="str">
        <f>IF($A4097&gt;--RIGHT($A$2,LEN($A$2)-8),"",SUMIF(Table1[SHIFT NOMENCLATURE], $B4097, Table1[EVIC MOB]))</f>
        <v/>
      </c>
      <c r="F4097" s="1" t="str">
        <f>IF($A4097&gt;--RIGHT($A$2,LEN($A$2)-8),"",SUMIF(Table1[SHIFT NOMENCLATURE], $B4097, Table1[EVIC FIRE]))</f>
        <v/>
      </c>
      <c r="G4097" s="1" t="str">
        <f>IF($A4097&gt;--RIGHT($A$2,LEN($A$2)-8),"",SUMIF(Table1[SHIFT NOMENCLATURE], $B4097, Table1[EKIA]))</f>
        <v/>
      </c>
      <c r="H4097" s="1" t="str">
        <f>IF($A4097&gt;--RIGHT($A$2,LEN($A$2)-8),"",SUMIF(Table1[SHIFT NOMENCLATURE], $B4097, Table1[EWIA]))</f>
        <v/>
      </c>
      <c r="I4097" s="1" t="str">
        <f>IF($A4097&gt;--RIGHT($A$2,LEN($A$2)-8),"",SUMIF(Table1[SHIFT NOMENCLATURE], $B4097, Table1[EPW]))</f>
        <v/>
      </c>
      <c r="J4097" s="1" t="str">
        <f>IF($A4097&gt;--RIGHT($A$2,LEN($A$2)-8),"",SUMIF(Table1[SHIFT NOMENCLATURE], $B4097, Table1[FVIC KILL]))</f>
        <v/>
      </c>
      <c r="K4097" s="1" t="str">
        <f>IF($A4097&gt;--RIGHT($A$2,LEN($A$2)-8),"",SUMIF(Table1[SHIFT NOMENCLATURE], $B4097, Table1[FVIC MOB]))</f>
        <v/>
      </c>
      <c r="L4097" s="1" t="str">
        <f>IF($A4097&gt;--RIGHT($A$2,LEN($A$2)-8),"",SUMIF(Table1[SHIFT NOMENCLATURE], $B4097, Table1[FVIC FIRE]))</f>
        <v/>
      </c>
      <c r="M4097" s="1" t="str">
        <f>IF($A4097&gt;--RIGHT($A$2,LEN($A$2)-8),"",SUMIF(Table1[SHIFT NOMENCLATURE], $B4097, Table1[FKIA]))</f>
        <v/>
      </c>
      <c r="N4097" s="1" t="str">
        <f>IF($A4097&gt;--RIGHT($A$2,LEN($A$2)-8),"",SUMIF(Table1[SHIFT NOMENCLATURE], $B4097, Table1[FWIA]))</f>
        <v/>
      </c>
      <c r="O4097" s="1" t="str">
        <f>IF($A4097&gt;--RIGHT($A$2,LEN($A$2)-8),"",SUMIF(Table1[SHIFT NOMENCLATURE], $B4097, Table1[DUSTWUN]))</f>
        <v/>
      </c>
    </row>
    <row r="4098" spans="1:15" x14ac:dyDescent="0.25">
      <c r="A4098" s="1" t="str">
        <f t="shared" si="126"/>
        <v/>
      </c>
      <c r="B4098" t="str">
        <f t="shared" si="127"/>
        <v/>
      </c>
      <c r="C4098" s="1" t="str">
        <f>IF($A4098&gt;--RIGHT($A$2,LEN($A$2)-8),"",COUNTIF(Table1[SHIFT NOMENCLATURE],$B4098))</f>
        <v/>
      </c>
      <c r="D4098" s="1" t="str">
        <f>IF($A4098&gt;--RIGHT($A$2,LEN($A$2)-8),"",SUMIF(Table1[SHIFT NOMENCLATURE], $B4098, Table1[EVIC KILL]))</f>
        <v/>
      </c>
      <c r="E4098" s="1" t="str">
        <f>IF($A4098&gt;--RIGHT($A$2,LEN($A$2)-8),"",SUMIF(Table1[SHIFT NOMENCLATURE], $B4098, Table1[EVIC MOB]))</f>
        <v/>
      </c>
      <c r="F4098" s="1" t="str">
        <f>IF($A4098&gt;--RIGHT($A$2,LEN($A$2)-8),"",SUMIF(Table1[SHIFT NOMENCLATURE], $B4098, Table1[EVIC FIRE]))</f>
        <v/>
      </c>
      <c r="G4098" s="1" t="str">
        <f>IF($A4098&gt;--RIGHT($A$2,LEN($A$2)-8),"",SUMIF(Table1[SHIFT NOMENCLATURE], $B4098, Table1[EKIA]))</f>
        <v/>
      </c>
      <c r="H4098" s="1" t="str">
        <f>IF($A4098&gt;--RIGHT($A$2,LEN($A$2)-8),"",SUMIF(Table1[SHIFT NOMENCLATURE], $B4098, Table1[EWIA]))</f>
        <v/>
      </c>
      <c r="I4098" s="1" t="str">
        <f>IF($A4098&gt;--RIGHT($A$2,LEN($A$2)-8),"",SUMIF(Table1[SHIFT NOMENCLATURE], $B4098, Table1[EPW]))</f>
        <v/>
      </c>
      <c r="J4098" s="1" t="str">
        <f>IF($A4098&gt;--RIGHT($A$2,LEN($A$2)-8),"",SUMIF(Table1[SHIFT NOMENCLATURE], $B4098, Table1[FVIC KILL]))</f>
        <v/>
      </c>
      <c r="K4098" s="1" t="str">
        <f>IF($A4098&gt;--RIGHT($A$2,LEN($A$2)-8),"",SUMIF(Table1[SHIFT NOMENCLATURE], $B4098, Table1[FVIC MOB]))</f>
        <v/>
      </c>
      <c r="L4098" s="1" t="str">
        <f>IF($A4098&gt;--RIGHT($A$2,LEN($A$2)-8),"",SUMIF(Table1[SHIFT NOMENCLATURE], $B4098, Table1[FVIC FIRE]))</f>
        <v/>
      </c>
      <c r="M4098" s="1" t="str">
        <f>IF($A4098&gt;--RIGHT($A$2,LEN($A$2)-8),"",SUMIF(Table1[SHIFT NOMENCLATURE], $B4098, Table1[FKIA]))</f>
        <v/>
      </c>
      <c r="N4098" s="1" t="str">
        <f>IF($A4098&gt;--RIGHT($A$2,LEN($A$2)-8),"",SUMIF(Table1[SHIFT NOMENCLATURE], $B4098, Table1[FWIA]))</f>
        <v/>
      </c>
      <c r="O4098" s="1" t="str">
        <f>IF($A4098&gt;--RIGHT($A$2,LEN($A$2)-8),"",SUMIF(Table1[SHIFT NOMENCLATURE], $B4098, Table1[DUSTWUN]))</f>
        <v/>
      </c>
    </row>
    <row r="4099" spans="1:15" x14ac:dyDescent="0.25">
      <c r="A4099" s="1" t="str">
        <f t="shared" si="126"/>
        <v/>
      </c>
      <c r="B4099" t="str">
        <f t="shared" si="127"/>
        <v/>
      </c>
      <c r="C4099" s="1" t="str">
        <f>IF($A4099&gt;--RIGHT($A$2,LEN($A$2)-8),"",COUNTIF(Table1[SHIFT NOMENCLATURE],$B4099))</f>
        <v/>
      </c>
      <c r="D4099" s="1" t="str">
        <f>IF($A4099&gt;--RIGHT($A$2,LEN($A$2)-8),"",SUMIF(Table1[SHIFT NOMENCLATURE], $B4099, Table1[EVIC KILL]))</f>
        <v/>
      </c>
      <c r="E4099" s="1" t="str">
        <f>IF($A4099&gt;--RIGHT($A$2,LEN($A$2)-8),"",SUMIF(Table1[SHIFT NOMENCLATURE], $B4099, Table1[EVIC MOB]))</f>
        <v/>
      </c>
      <c r="F4099" s="1" t="str">
        <f>IF($A4099&gt;--RIGHT($A$2,LEN($A$2)-8),"",SUMIF(Table1[SHIFT NOMENCLATURE], $B4099, Table1[EVIC FIRE]))</f>
        <v/>
      </c>
      <c r="G4099" s="1" t="str">
        <f>IF($A4099&gt;--RIGHT($A$2,LEN($A$2)-8),"",SUMIF(Table1[SHIFT NOMENCLATURE], $B4099, Table1[EKIA]))</f>
        <v/>
      </c>
      <c r="H4099" s="1" t="str">
        <f>IF($A4099&gt;--RIGHT($A$2,LEN($A$2)-8),"",SUMIF(Table1[SHIFT NOMENCLATURE], $B4099, Table1[EWIA]))</f>
        <v/>
      </c>
      <c r="I4099" s="1" t="str">
        <f>IF($A4099&gt;--RIGHT($A$2,LEN($A$2)-8),"",SUMIF(Table1[SHIFT NOMENCLATURE], $B4099, Table1[EPW]))</f>
        <v/>
      </c>
      <c r="J4099" s="1" t="str">
        <f>IF($A4099&gt;--RIGHT($A$2,LEN($A$2)-8),"",SUMIF(Table1[SHIFT NOMENCLATURE], $B4099, Table1[FVIC KILL]))</f>
        <v/>
      </c>
      <c r="K4099" s="1" t="str">
        <f>IF($A4099&gt;--RIGHT($A$2,LEN($A$2)-8),"",SUMIF(Table1[SHIFT NOMENCLATURE], $B4099, Table1[FVIC MOB]))</f>
        <v/>
      </c>
      <c r="L4099" s="1" t="str">
        <f>IF($A4099&gt;--RIGHT($A$2,LEN($A$2)-8),"",SUMIF(Table1[SHIFT NOMENCLATURE], $B4099, Table1[FVIC FIRE]))</f>
        <v/>
      </c>
      <c r="M4099" s="1" t="str">
        <f>IF($A4099&gt;--RIGHT($A$2,LEN($A$2)-8),"",SUMIF(Table1[SHIFT NOMENCLATURE], $B4099, Table1[FKIA]))</f>
        <v/>
      </c>
      <c r="N4099" s="1" t="str">
        <f>IF($A4099&gt;--RIGHT($A$2,LEN($A$2)-8),"",SUMIF(Table1[SHIFT NOMENCLATURE], $B4099, Table1[FWIA]))</f>
        <v/>
      </c>
      <c r="O4099" s="1" t="str">
        <f>IF($A4099&gt;--RIGHT($A$2,LEN($A$2)-8),"",SUMIF(Table1[SHIFT NOMENCLATURE], $B4099, Table1[DUSTWUN]))</f>
        <v/>
      </c>
    </row>
    <row r="4100" spans="1:15" x14ac:dyDescent="0.25">
      <c r="A4100" s="1" t="str">
        <f t="shared" si="126"/>
        <v/>
      </c>
      <c r="B4100" t="str">
        <f t="shared" si="127"/>
        <v/>
      </c>
      <c r="C4100" s="1" t="str">
        <f>IF($A4100&gt;--RIGHT($A$2,LEN($A$2)-8),"",COUNTIF(Table1[SHIFT NOMENCLATURE],$B4100))</f>
        <v/>
      </c>
      <c r="D4100" s="1" t="str">
        <f>IF($A4100&gt;--RIGHT($A$2,LEN($A$2)-8),"",SUMIF(Table1[SHIFT NOMENCLATURE], $B4100, Table1[EVIC KILL]))</f>
        <v/>
      </c>
      <c r="E4100" s="1" t="str">
        <f>IF($A4100&gt;--RIGHT($A$2,LEN($A$2)-8),"",SUMIF(Table1[SHIFT NOMENCLATURE], $B4100, Table1[EVIC MOB]))</f>
        <v/>
      </c>
      <c r="F4100" s="1" t="str">
        <f>IF($A4100&gt;--RIGHT($A$2,LEN($A$2)-8),"",SUMIF(Table1[SHIFT NOMENCLATURE], $B4100, Table1[EVIC FIRE]))</f>
        <v/>
      </c>
      <c r="G4100" s="1" t="str">
        <f>IF($A4100&gt;--RIGHT($A$2,LEN($A$2)-8),"",SUMIF(Table1[SHIFT NOMENCLATURE], $B4100, Table1[EKIA]))</f>
        <v/>
      </c>
      <c r="H4100" s="1" t="str">
        <f>IF($A4100&gt;--RIGHT($A$2,LEN($A$2)-8),"",SUMIF(Table1[SHIFT NOMENCLATURE], $B4100, Table1[EWIA]))</f>
        <v/>
      </c>
      <c r="I4100" s="1" t="str">
        <f>IF($A4100&gt;--RIGHT($A$2,LEN($A$2)-8),"",SUMIF(Table1[SHIFT NOMENCLATURE], $B4100, Table1[EPW]))</f>
        <v/>
      </c>
      <c r="J4100" s="1" t="str">
        <f>IF($A4100&gt;--RIGHT($A$2,LEN($A$2)-8),"",SUMIF(Table1[SHIFT NOMENCLATURE], $B4100, Table1[FVIC KILL]))</f>
        <v/>
      </c>
      <c r="K4100" s="1" t="str">
        <f>IF($A4100&gt;--RIGHT($A$2,LEN($A$2)-8),"",SUMIF(Table1[SHIFT NOMENCLATURE], $B4100, Table1[FVIC MOB]))</f>
        <v/>
      </c>
      <c r="L4100" s="1" t="str">
        <f>IF($A4100&gt;--RIGHT($A$2,LEN($A$2)-8),"",SUMIF(Table1[SHIFT NOMENCLATURE], $B4100, Table1[FVIC FIRE]))</f>
        <v/>
      </c>
      <c r="M4100" s="1" t="str">
        <f>IF($A4100&gt;--RIGHT($A$2,LEN($A$2)-8),"",SUMIF(Table1[SHIFT NOMENCLATURE], $B4100, Table1[FKIA]))</f>
        <v/>
      </c>
      <c r="N4100" s="1" t="str">
        <f>IF($A4100&gt;--RIGHT($A$2,LEN($A$2)-8),"",SUMIF(Table1[SHIFT NOMENCLATURE], $B4100, Table1[FWIA]))</f>
        <v/>
      </c>
      <c r="O4100" s="1" t="str">
        <f>IF($A4100&gt;--RIGHT($A$2,LEN($A$2)-8),"",SUMIF(Table1[SHIFT NOMENCLATURE], $B4100, Table1[DUSTWUN]))</f>
        <v/>
      </c>
    </row>
    <row r="4101" spans="1:15" x14ac:dyDescent="0.25">
      <c r="A4101" s="1" t="str">
        <f t="shared" ref="A4101:A4164" si="128">IF($A4100&gt;--RIGHT($A$2,LEN($A$2)-8)-1,"",ROW()-2)</f>
        <v/>
      </c>
      <c r="B4101" t="str">
        <f t="shared" ref="B4101:B4164" si="129">IF($A4100&gt;--RIGHT($A$2,LEN($A$2)-8)-1,"",IF(MID($B4100,3,4)="1900",CONCATENATE(TEXT(DATEVALUE(MID($B4100,15,2)&amp;MID($B4100,21,3)&amp;RIGHT($B4100,4)),"dd"), "0700-1900", UPPER(TEXT(DATEVALUE(MID($B4100,15,2)&amp;MID($B4100,21,3)&amp;RIGHT($B4100,4)),"mmm")), RIGHT($B4100,4)), CONCATENATE(LEFT($B4100,2), "1900", MID($B4100,12,3), RIGHT($B4100,4), "-", TEXT(DATEVALUE(LEFT($B4100,2)&amp;MID($B4100,12,3)&amp;RIGHT($B4100,4))+1,"dd"),"0700", UPPER(TEXT(DATEVALUE(LEFT($B4100,2)&amp;MID($B4100,12,3)&amp;RIGHT($B4100,4))+1,"mmm")), TEXT(DATEVALUE(LEFT($B4100,2)&amp;MID($B4100,12,3)&amp;RIGHT($B4100,4))+1,"yyyy"))))</f>
        <v/>
      </c>
      <c r="C4101" s="1" t="str">
        <f>IF($A4101&gt;--RIGHT($A$2,LEN($A$2)-8),"",COUNTIF(Table1[SHIFT NOMENCLATURE],$B4101))</f>
        <v/>
      </c>
      <c r="D4101" s="1" t="str">
        <f>IF($A4101&gt;--RIGHT($A$2,LEN($A$2)-8),"",SUMIF(Table1[SHIFT NOMENCLATURE], $B4101, Table1[EVIC KILL]))</f>
        <v/>
      </c>
      <c r="E4101" s="1" t="str">
        <f>IF($A4101&gt;--RIGHT($A$2,LEN($A$2)-8),"",SUMIF(Table1[SHIFT NOMENCLATURE], $B4101, Table1[EVIC MOB]))</f>
        <v/>
      </c>
      <c r="F4101" s="1" t="str">
        <f>IF($A4101&gt;--RIGHT($A$2,LEN($A$2)-8),"",SUMIF(Table1[SHIFT NOMENCLATURE], $B4101, Table1[EVIC FIRE]))</f>
        <v/>
      </c>
      <c r="G4101" s="1" t="str">
        <f>IF($A4101&gt;--RIGHT($A$2,LEN($A$2)-8),"",SUMIF(Table1[SHIFT NOMENCLATURE], $B4101, Table1[EKIA]))</f>
        <v/>
      </c>
      <c r="H4101" s="1" t="str">
        <f>IF($A4101&gt;--RIGHT($A$2,LEN($A$2)-8),"",SUMIF(Table1[SHIFT NOMENCLATURE], $B4101, Table1[EWIA]))</f>
        <v/>
      </c>
      <c r="I4101" s="1" t="str">
        <f>IF($A4101&gt;--RIGHT($A$2,LEN($A$2)-8),"",SUMIF(Table1[SHIFT NOMENCLATURE], $B4101, Table1[EPW]))</f>
        <v/>
      </c>
      <c r="J4101" s="1" t="str">
        <f>IF($A4101&gt;--RIGHT($A$2,LEN($A$2)-8),"",SUMIF(Table1[SHIFT NOMENCLATURE], $B4101, Table1[FVIC KILL]))</f>
        <v/>
      </c>
      <c r="K4101" s="1" t="str">
        <f>IF($A4101&gt;--RIGHT($A$2,LEN($A$2)-8),"",SUMIF(Table1[SHIFT NOMENCLATURE], $B4101, Table1[FVIC MOB]))</f>
        <v/>
      </c>
      <c r="L4101" s="1" t="str">
        <f>IF($A4101&gt;--RIGHT($A$2,LEN($A$2)-8),"",SUMIF(Table1[SHIFT NOMENCLATURE], $B4101, Table1[FVIC FIRE]))</f>
        <v/>
      </c>
      <c r="M4101" s="1" t="str">
        <f>IF($A4101&gt;--RIGHT($A$2,LEN($A$2)-8),"",SUMIF(Table1[SHIFT NOMENCLATURE], $B4101, Table1[FKIA]))</f>
        <v/>
      </c>
      <c r="N4101" s="1" t="str">
        <f>IF($A4101&gt;--RIGHT($A$2,LEN($A$2)-8),"",SUMIF(Table1[SHIFT NOMENCLATURE], $B4101, Table1[FWIA]))</f>
        <v/>
      </c>
      <c r="O4101" s="1" t="str">
        <f>IF($A4101&gt;--RIGHT($A$2,LEN($A$2)-8),"",SUMIF(Table1[SHIFT NOMENCLATURE], $B4101, Table1[DUSTWUN]))</f>
        <v/>
      </c>
    </row>
    <row r="4102" spans="1:15" x14ac:dyDescent="0.25">
      <c r="A4102" s="1" t="str">
        <f t="shared" si="128"/>
        <v/>
      </c>
      <c r="B4102" t="str">
        <f t="shared" si="129"/>
        <v/>
      </c>
      <c r="C4102" s="1" t="str">
        <f>IF($A4102&gt;--RIGHT($A$2,LEN($A$2)-8),"",COUNTIF(Table1[SHIFT NOMENCLATURE],$B4102))</f>
        <v/>
      </c>
      <c r="D4102" s="1" t="str">
        <f>IF($A4102&gt;--RIGHT($A$2,LEN($A$2)-8),"",SUMIF(Table1[SHIFT NOMENCLATURE], $B4102, Table1[EVIC KILL]))</f>
        <v/>
      </c>
      <c r="E4102" s="1" t="str">
        <f>IF($A4102&gt;--RIGHT($A$2,LEN($A$2)-8),"",SUMIF(Table1[SHIFT NOMENCLATURE], $B4102, Table1[EVIC MOB]))</f>
        <v/>
      </c>
      <c r="F4102" s="1" t="str">
        <f>IF($A4102&gt;--RIGHT($A$2,LEN($A$2)-8),"",SUMIF(Table1[SHIFT NOMENCLATURE], $B4102, Table1[EVIC FIRE]))</f>
        <v/>
      </c>
      <c r="G4102" s="1" t="str">
        <f>IF($A4102&gt;--RIGHT($A$2,LEN($A$2)-8),"",SUMIF(Table1[SHIFT NOMENCLATURE], $B4102, Table1[EKIA]))</f>
        <v/>
      </c>
      <c r="H4102" s="1" t="str">
        <f>IF($A4102&gt;--RIGHT($A$2,LEN($A$2)-8),"",SUMIF(Table1[SHIFT NOMENCLATURE], $B4102, Table1[EWIA]))</f>
        <v/>
      </c>
      <c r="I4102" s="1" t="str">
        <f>IF($A4102&gt;--RIGHT($A$2,LEN($A$2)-8),"",SUMIF(Table1[SHIFT NOMENCLATURE], $B4102, Table1[EPW]))</f>
        <v/>
      </c>
      <c r="J4102" s="1" t="str">
        <f>IF($A4102&gt;--RIGHT($A$2,LEN($A$2)-8),"",SUMIF(Table1[SHIFT NOMENCLATURE], $B4102, Table1[FVIC KILL]))</f>
        <v/>
      </c>
      <c r="K4102" s="1" t="str">
        <f>IF($A4102&gt;--RIGHT($A$2,LEN($A$2)-8),"",SUMIF(Table1[SHIFT NOMENCLATURE], $B4102, Table1[FVIC MOB]))</f>
        <v/>
      </c>
      <c r="L4102" s="1" t="str">
        <f>IF($A4102&gt;--RIGHT($A$2,LEN($A$2)-8),"",SUMIF(Table1[SHIFT NOMENCLATURE], $B4102, Table1[FVIC FIRE]))</f>
        <v/>
      </c>
      <c r="M4102" s="1" t="str">
        <f>IF($A4102&gt;--RIGHT($A$2,LEN($A$2)-8),"",SUMIF(Table1[SHIFT NOMENCLATURE], $B4102, Table1[FKIA]))</f>
        <v/>
      </c>
      <c r="N4102" s="1" t="str">
        <f>IF($A4102&gt;--RIGHT($A$2,LEN($A$2)-8),"",SUMIF(Table1[SHIFT NOMENCLATURE], $B4102, Table1[FWIA]))</f>
        <v/>
      </c>
      <c r="O4102" s="1" t="str">
        <f>IF($A4102&gt;--RIGHT($A$2,LEN($A$2)-8),"",SUMIF(Table1[SHIFT NOMENCLATURE], $B4102, Table1[DUSTWUN]))</f>
        <v/>
      </c>
    </row>
    <row r="4103" spans="1:15" x14ac:dyDescent="0.25">
      <c r="A4103" s="1" t="str">
        <f t="shared" si="128"/>
        <v/>
      </c>
      <c r="B4103" t="str">
        <f t="shared" si="129"/>
        <v/>
      </c>
      <c r="C4103" s="1" t="str">
        <f>IF($A4103&gt;--RIGHT($A$2,LEN($A$2)-8),"",COUNTIF(Table1[SHIFT NOMENCLATURE],$B4103))</f>
        <v/>
      </c>
      <c r="D4103" s="1" t="str">
        <f>IF($A4103&gt;--RIGHT($A$2,LEN($A$2)-8),"",SUMIF(Table1[SHIFT NOMENCLATURE], $B4103, Table1[EVIC KILL]))</f>
        <v/>
      </c>
      <c r="E4103" s="1" t="str">
        <f>IF($A4103&gt;--RIGHT($A$2,LEN($A$2)-8),"",SUMIF(Table1[SHIFT NOMENCLATURE], $B4103, Table1[EVIC MOB]))</f>
        <v/>
      </c>
      <c r="F4103" s="1" t="str">
        <f>IF($A4103&gt;--RIGHT($A$2,LEN($A$2)-8),"",SUMIF(Table1[SHIFT NOMENCLATURE], $B4103, Table1[EVIC FIRE]))</f>
        <v/>
      </c>
      <c r="G4103" s="1" t="str">
        <f>IF($A4103&gt;--RIGHT($A$2,LEN($A$2)-8),"",SUMIF(Table1[SHIFT NOMENCLATURE], $B4103, Table1[EKIA]))</f>
        <v/>
      </c>
      <c r="H4103" s="1" t="str">
        <f>IF($A4103&gt;--RIGHT($A$2,LEN($A$2)-8),"",SUMIF(Table1[SHIFT NOMENCLATURE], $B4103, Table1[EWIA]))</f>
        <v/>
      </c>
      <c r="I4103" s="1" t="str">
        <f>IF($A4103&gt;--RIGHT($A$2,LEN($A$2)-8),"",SUMIF(Table1[SHIFT NOMENCLATURE], $B4103, Table1[EPW]))</f>
        <v/>
      </c>
      <c r="J4103" s="1" t="str">
        <f>IF($A4103&gt;--RIGHT($A$2,LEN($A$2)-8),"",SUMIF(Table1[SHIFT NOMENCLATURE], $B4103, Table1[FVIC KILL]))</f>
        <v/>
      </c>
      <c r="K4103" s="1" t="str">
        <f>IF($A4103&gt;--RIGHT($A$2,LEN($A$2)-8),"",SUMIF(Table1[SHIFT NOMENCLATURE], $B4103, Table1[FVIC MOB]))</f>
        <v/>
      </c>
      <c r="L4103" s="1" t="str">
        <f>IF($A4103&gt;--RIGHT($A$2,LEN($A$2)-8),"",SUMIF(Table1[SHIFT NOMENCLATURE], $B4103, Table1[FVIC FIRE]))</f>
        <v/>
      </c>
      <c r="M4103" s="1" t="str">
        <f>IF($A4103&gt;--RIGHT($A$2,LEN($A$2)-8),"",SUMIF(Table1[SHIFT NOMENCLATURE], $B4103, Table1[FKIA]))</f>
        <v/>
      </c>
      <c r="N4103" s="1" t="str">
        <f>IF($A4103&gt;--RIGHT($A$2,LEN($A$2)-8),"",SUMIF(Table1[SHIFT NOMENCLATURE], $B4103, Table1[FWIA]))</f>
        <v/>
      </c>
      <c r="O4103" s="1" t="str">
        <f>IF($A4103&gt;--RIGHT($A$2,LEN($A$2)-8),"",SUMIF(Table1[SHIFT NOMENCLATURE], $B4103, Table1[DUSTWUN]))</f>
        <v/>
      </c>
    </row>
    <row r="4104" spans="1:15" x14ac:dyDescent="0.25">
      <c r="A4104" s="1" t="str">
        <f t="shared" si="128"/>
        <v/>
      </c>
      <c r="B4104" t="str">
        <f t="shared" si="129"/>
        <v/>
      </c>
      <c r="C4104" s="1" t="str">
        <f>IF($A4104&gt;--RIGHT($A$2,LEN($A$2)-8),"",COUNTIF(Table1[SHIFT NOMENCLATURE],$B4104))</f>
        <v/>
      </c>
      <c r="D4104" s="1" t="str">
        <f>IF($A4104&gt;--RIGHT($A$2,LEN($A$2)-8),"",SUMIF(Table1[SHIFT NOMENCLATURE], $B4104, Table1[EVIC KILL]))</f>
        <v/>
      </c>
      <c r="E4104" s="1" t="str">
        <f>IF($A4104&gt;--RIGHT($A$2,LEN($A$2)-8),"",SUMIF(Table1[SHIFT NOMENCLATURE], $B4104, Table1[EVIC MOB]))</f>
        <v/>
      </c>
      <c r="F4104" s="1" t="str">
        <f>IF($A4104&gt;--RIGHT($A$2,LEN($A$2)-8),"",SUMIF(Table1[SHIFT NOMENCLATURE], $B4104, Table1[EVIC FIRE]))</f>
        <v/>
      </c>
      <c r="G4104" s="1" t="str">
        <f>IF($A4104&gt;--RIGHT($A$2,LEN($A$2)-8),"",SUMIF(Table1[SHIFT NOMENCLATURE], $B4104, Table1[EKIA]))</f>
        <v/>
      </c>
      <c r="H4104" s="1" t="str">
        <f>IF($A4104&gt;--RIGHT($A$2,LEN($A$2)-8),"",SUMIF(Table1[SHIFT NOMENCLATURE], $B4104, Table1[EWIA]))</f>
        <v/>
      </c>
      <c r="I4104" s="1" t="str">
        <f>IF($A4104&gt;--RIGHT($A$2,LEN($A$2)-8),"",SUMIF(Table1[SHIFT NOMENCLATURE], $B4104, Table1[EPW]))</f>
        <v/>
      </c>
      <c r="J4104" s="1" t="str">
        <f>IF($A4104&gt;--RIGHT($A$2,LEN($A$2)-8),"",SUMIF(Table1[SHIFT NOMENCLATURE], $B4104, Table1[FVIC KILL]))</f>
        <v/>
      </c>
      <c r="K4104" s="1" t="str">
        <f>IF($A4104&gt;--RIGHT($A$2,LEN($A$2)-8),"",SUMIF(Table1[SHIFT NOMENCLATURE], $B4104, Table1[FVIC MOB]))</f>
        <v/>
      </c>
      <c r="L4104" s="1" t="str">
        <f>IF($A4104&gt;--RIGHT($A$2,LEN($A$2)-8),"",SUMIF(Table1[SHIFT NOMENCLATURE], $B4104, Table1[FVIC FIRE]))</f>
        <v/>
      </c>
      <c r="M4104" s="1" t="str">
        <f>IF($A4104&gt;--RIGHT($A$2,LEN($A$2)-8),"",SUMIF(Table1[SHIFT NOMENCLATURE], $B4104, Table1[FKIA]))</f>
        <v/>
      </c>
      <c r="N4104" s="1" t="str">
        <f>IF($A4104&gt;--RIGHT($A$2,LEN($A$2)-8),"",SUMIF(Table1[SHIFT NOMENCLATURE], $B4104, Table1[FWIA]))</f>
        <v/>
      </c>
      <c r="O4104" s="1" t="str">
        <f>IF($A4104&gt;--RIGHT($A$2,LEN($A$2)-8),"",SUMIF(Table1[SHIFT NOMENCLATURE], $B4104, Table1[DUSTWUN]))</f>
        <v/>
      </c>
    </row>
    <row r="4105" spans="1:15" x14ac:dyDescent="0.25">
      <c r="A4105" s="1" t="str">
        <f t="shared" si="128"/>
        <v/>
      </c>
      <c r="B4105" t="str">
        <f t="shared" si="129"/>
        <v/>
      </c>
      <c r="C4105" s="1" t="str">
        <f>IF($A4105&gt;--RIGHT($A$2,LEN($A$2)-8),"",COUNTIF(Table1[SHIFT NOMENCLATURE],$B4105))</f>
        <v/>
      </c>
      <c r="D4105" s="1" t="str">
        <f>IF($A4105&gt;--RIGHT($A$2,LEN($A$2)-8),"",SUMIF(Table1[SHIFT NOMENCLATURE], $B4105, Table1[EVIC KILL]))</f>
        <v/>
      </c>
      <c r="E4105" s="1" t="str">
        <f>IF($A4105&gt;--RIGHT($A$2,LEN($A$2)-8),"",SUMIF(Table1[SHIFT NOMENCLATURE], $B4105, Table1[EVIC MOB]))</f>
        <v/>
      </c>
      <c r="F4105" s="1" t="str">
        <f>IF($A4105&gt;--RIGHT($A$2,LEN($A$2)-8),"",SUMIF(Table1[SHIFT NOMENCLATURE], $B4105, Table1[EVIC FIRE]))</f>
        <v/>
      </c>
      <c r="G4105" s="1" t="str">
        <f>IF($A4105&gt;--RIGHT($A$2,LEN($A$2)-8),"",SUMIF(Table1[SHIFT NOMENCLATURE], $B4105, Table1[EKIA]))</f>
        <v/>
      </c>
      <c r="H4105" s="1" t="str">
        <f>IF($A4105&gt;--RIGHT($A$2,LEN($A$2)-8),"",SUMIF(Table1[SHIFT NOMENCLATURE], $B4105, Table1[EWIA]))</f>
        <v/>
      </c>
      <c r="I4105" s="1" t="str">
        <f>IF($A4105&gt;--RIGHT($A$2,LEN($A$2)-8),"",SUMIF(Table1[SHIFT NOMENCLATURE], $B4105, Table1[EPW]))</f>
        <v/>
      </c>
      <c r="J4105" s="1" t="str">
        <f>IF($A4105&gt;--RIGHT($A$2,LEN($A$2)-8),"",SUMIF(Table1[SHIFT NOMENCLATURE], $B4105, Table1[FVIC KILL]))</f>
        <v/>
      </c>
      <c r="K4105" s="1" t="str">
        <f>IF($A4105&gt;--RIGHT($A$2,LEN($A$2)-8),"",SUMIF(Table1[SHIFT NOMENCLATURE], $B4105, Table1[FVIC MOB]))</f>
        <v/>
      </c>
      <c r="L4105" s="1" t="str">
        <f>IF($A4105&gt;--RIGHT($A$2,LEN($A$2)-8),"",SUMIF(Table1[SHIFT NOMENCLATURE], $B4105, Table1[FVIC FIRE]))</f>
        <v/>
      </c>
      <c r="M4105" s="1" t="str">
        <f>IF($A4105&gt;--RIGHT($A$2,LEN($A$2)-8),"",SUMIF(Table1[SHIFT NOMENCLATURE], $B4105, Table1[FKIA]))</f>
        <v/>
      </c>
      <c r="N4105" s="1" t="str">
        <f>IF($A4105&gt;--RIGHT($A$2,LEN($A$2)-8),"",SUMIF(Table1[SHIFT NOMENCLATURE], $B4105, Table1[FWIA]))</f>
        <v/>
      </c>
      <c r="O4105" s="1" t="str">
        <f>IF($A4105&gt;--RIGHT($A$2,LEN($A$2)-8),"",SUMIF(Table1[SHIFT NOMENCLATURE], $B4105, Table1[DUSTWUN]))</f>
        <v/>
      </c>
    </row>
    <row r="4106" spans="1:15" x14ac:dyDescent="0.25">
      <c r="A4106" s="1" t="str">
        <f t="shared" si="128"/>
        <v/>
      </c>
      <c r="B4106" t="str">
        <f t="shared" si="129"/>
        <v/>
      </c>
      <c r="C4106" s="1" t="str">
        <f>IF($A4106&gt;--RIGHT($A$2,LEN($A$2)-8),"",COUNTIF(Table1[SHIFT NOMENCLATURE],$B4106))</f>
        <v/>
      </c>
      <c r="D4106" s="1" t="str">
        <f>IF($A4106&gt;--RIGHT($A$2,LEN($A$2)-8),"",SUMIF(Table1[SHIFT NOMENCLATURE], $B4106, Table1[EVIC KILL]))</f>
        <v/>
      </c>
      <c r="E4106" s="1" t="str">
        <f>IF($A4106&gt;--RIGHT($A$2,LEN($A$2)-8),"",SUMIF(Table1[SHIFT NOMENCLATURE], $B4106, Table1[EVIC MOB]))</f>
        <v/>
      </c>
      <c r="F4106" s="1" t="str">
        <f>IF($A4106&gt;--RIGHT($A$2,LEN($A$2)-8),"",SUMIF(Table1[SHIFT NOMENCLATURE], $B4106, Table1[EVIC FIRE]))</f>
        <v/>
      </c>
      <c r="G4106" s="1" t="str">
        <f>IF($A4106&gt;--RIGHT($A$2,LEN($A$2)-8),"",SUMIF(Table1[SHIFT NOMENCLATURE], $B4106, Table1[EKIA]))</f>
        <v/>
      </c>
      <c r="H4106" s="1" t="str">
        <f>IF($A4106&gt;--RIGHT($A$2,LEN($A$2)-8),"",SUMIF(Table1[SHIFT NOMENCLATURE], $B4106, Table1[EWIA]))</f>
        <v/>
      </c>
      <c r="I4106" s="1" t="str">
        <f>IF($A4106&gt;--RIGHT($A$2,LEN($A$2)-8),"",SUMIF(Table1[SHIFT NOMENCLATURE], $B4106, Table1[EPW]))</f>
        <v/>
      </c>
      <c r="J4106" s="1" t="str">
        <f>IF($A4106&gt;--RIGHT($A$2,LEN($A$2)-8),"",SUMIF(Table1[SHIFT NOMENCLATURE], $B4106, Table1[FVIC KILL]))</f>
        <v/>
      </c>
      <c r="K4106" s="1" t="str">
        <f>IF($A4106&gt;--RIGHT($A$2,LEN($A$2)-8),"",SUMIF(Table1[SHIFT NOMENCLATURE], $B4106, Table1[FVIC MOB]))</f>
        <v/>
      </c>
      <c r="L4106" s="1" t="str">
        <f>IF($A4106&gt;--RIGHT($A$2,LEN($A$2)-8),"",SUMIF(Table1[SHIFT NOMENCLATURE], $B4106, Table1[FVIC FIRE]))</f>
        <v/>
      </c>
      <c r="M4106" s="1" t="str">
        <f>IF($A4106&gt;--RIGHT($A$2,LEN($A$2)-8),"",SUMIF(Table1[SHIFT NOMENCLATURE], $B4106, Table1[FKIA]))</f>
        <v/>
      </c>
      <c r="N4106" s="1" t="str">
        <f>IF($A4106&gt;--RIGHT($A$2,LEN($A$2)-8),"",SUMIF(Table1[SHIFT NOMENCLATURE], $B4106, Table1[FWIA]))</f>
        <v/>
      </c>
      <c r="O4106" s="1" t="str">
        <f>IF($A4106&gt;--RIGHT($A$2,LEN($A$2)-8),"",SUMIF(Table1[SHIFT NOMENCLATURE], $B4106, Table1[DUSTWUN]))</f>
        <v/>
      </c>
    </row>
    <row r="4107" spans="1:15" x14ac:dyDescent="0.25">
      <c r="A4107" s="1" t="str">
        <f t="shared" si="128"/>
        <v/>
      </c>
      <c r="B4107" t="str">
        <f t="shared" si="129"/>
        <v/>
      </c>
      <c r="C4107" s="1" t="str">
        <f>IF($A4107&gt;--RIGHT($A$2,LEN($A$2)-8),"",COUNTIF(Table1[SHIFT NOMENCLATURE],$B4107))</f>
        <v/>
      </c>
      <c r="D4107" s="1" t="str">
        <f>IF($A4107&gt;--RIGHT($A$2,LEN($A$2)-8),"",SUMIF(Table1[SHIFT NOMENCLATURE], $B4107, Table1[EVIC KILL]))</f>
        <v/>
      </c>
      <c r="E4107" s="1" t="str">
        <f>IF($A4107&gt;--RIGHT($A$2,LEN($A$2)-8),"",SUMIF(Table1[SHIFT NOMENCLATURE], $B4107, Table1[EVIC MOB]))</f>
        <v/>
      </c>
      <c r="F4107" s="1" t="str">
        <f>IF($A4107&gt;--RIGHT($A$2,LEN($A$2)-8),"",SUMIF(Table1[SHIFT NOMENCLATURE], $B4107, Table1[EVIC FIRE]))</f>
        <v/>
      </c>
      <c r="G4107" s="1" t="str">
        <f>IF($A4107&gt;--RIGHT($A$2,LEN($A$2)-8),"",SUMIF(Table1[SHIFT NOMENCLATURE], $B4107, Table1[EKIA]))</f>
        <v/>
      </c>
      <c r="H4107" s="1" t="str">
        <f>IF($A4107&gt;--RIGHT($A$2,LEN($A$2)-8),"",SUMIF(Table1[SHIFT NOMENCLATURE], $B4107, Table1[EWIA]))</f>
        <v/>
      </c>
      <c r="I4107" s="1" t="str">
        <f>IF($A4107&gt;--RIGHT($A$2,LEN($A$2)-8),"",SUMIF(Table1[SHIFT NOMENCLATURE], $B4107, Table1[EPW]))</f>
        <v/>
      </c>
      <c r="J4107" s="1" t="str">
        <f>IF($A4107&gt;--RIGHT($A$2,LEN($A$2)-8),"",SUMIF(Table1[SHIFT NOMENCLATURE], $B4107, Table1[FVIC KILL]))</f>
        <v/>
      </c>
      <c r="K4107" s="1" t="str">
        <f>IF($A4107&gt;--RIGHT($A$2,LEN($A$2)-8),"",SUMIF(Table1[SHIFT NOMENCLATURE], $B4107, Table1[FVIC MOB]))</f>
        <v/>
      </c>
      <c r="L4107" s="1" t="str">
        <f>IF($A4107&gt;--RIGHT($A$2,LEN($A$2)-8),"",SUMIF(Table1[SHIFT NOMENCLATURE], $B4107, Table1[FVIC FIRE]))</f>
        <v/>
      </c>
      <c r="M4107" s="1" t="str">
        <f>IF($A4107&gt;--RIGHT($A$2,LEN($A$2)-8),"",SUMIF(Table1[SHIFT NOMENCLATURE], $B4107, Table1[FKIA]))</f>
        <v/>
      </c>
      <c r="N4107" s="1" t="str">
        <f>IF($A4107&gt;--RIGHT($A$2,LEN($A$2)-8),"",SUMIF(Table1[SHIFT NOMENCLATURE], $B4107, Table1[FWIA]))</f>
        <v/>
      </c>
      <c r="O4107" s="1" t="str">
        <f>IF($A4107&gt;--RIGHT($A$2,LEN($A$2)-8),"",SUMIF(Table1[SHIFT NOMENCLATURE], $B4107, Table1[DUSTWUN]))</f>
        <v/>
      </c>
    </row>
    <row r="4108" spans="1:15" x14ac:dyDescent="0.25">
      <c r="A4108" s="1" t="str">
        <f t="shared" si="128"/>
        <v/>
      </c>
      <c r="B4108" t="str">
        <f t="shared" si="129"/>
        <v/>
      </c>
      <c r="C4108" s="1" t="str">
        <f>IF($A4108&gt;--RIGHT($A$2,LEN($A$2)-8),"",COUNTIF(Table1[SHIFT NOMENCLATURE],$B4108))</f>
        <v/>
      </c>
      <c r="D4108" s="1" t="str">
        <f>IF($A4108&gt;--RIGHT($A$2,LEN($A$2)-8),"",SUMIF(Table1[SHIFT NOMENCLATURE], $B4108, Table1[EVIC KILL]))</f>
        <v/>
      </c>
      <c r="E4108" s="1" t="str">
        <f>IF($A4108&gt;--RIGHT($A$2,LEN($A$2)-8),"",SUMIF(Table1[SHIFT NOMENCLATURE], $B4108, Table1[EVIC MOB]))</f>
        <v/>
      </c>
      <c r="F4108" s="1" t="str">
        <f>IF($A4108&gt;--RIGHT($A$2,LEN($A$2)-8),"",SUMIF(Table1[SHIFT NOMENCLATURE], $B4108, Table1[EVIC FIRE]))</f>
        <v/>
      </c>
      <c r="G4108" s="1" t="str">
        <f>IF($A4108&gt;--RIGHT($A$2,LEN($A$2)-8),"",SUMIF(Table1[SHIFT NOMENCLATURE], $B4108, Table1[EKIA]))</f>
        <v/>
      </c>
      <c r="H4108" s="1" t="str">
        <f>IF($A4108&gt;--RIGHT($A$2,LEN($A$2)-8),"",SUMIF(Table1[SHIFT NOMENCLATURE], $B4108, Table1[EWIA]))</f>
        <v/>
      </c>
      <c r="I4108" s="1" t="str">
        <f>IF($A4108&gt;--RIGHT($A$2,LEN($A$2)-8),"",SUMIF(Table1[SHIFT NOMENCLATURE], $B4108, Table1[EPW]))</f>
        <v/>
      </c>
      <c r="J4108" s="1" t="str">
        <f>IF($A4108&gt;--RIGHT($A$2,LEN($A$2)-8),"",SUMIF(Table1[SHIFT NOMENCLATURE], $B4108, Table1[FVIC KILL]))</f>
        <v/>
      </c>
      <c r="K4108" s="1" t="str">
        <f>IF($A4108&gt;--RIGHT($A$2,LEN($A$2)-8),"",SUMIF(Table1[SHIFT NOMENCLATURE], $B4108, Table1[FVIC MOB]))</f>
        <v/>
      </c>
      <c r="L4108" s="1" t="str">
        <f>IF($A4108&gt;--RIGHT($A$2,LEN($A$2)-8),"",SUMIF(Table1[SHIFT NOMENCLATURE], $B4108, Table1[FVIC FIRE]))</f>
        <v/>
      </c>
      <c r="M4108" s="1" t="str">
        <f>IF($A4108&gt;--RIGHT($A$2,LEN($A$2)-8),"",SUMIF(Table1[SHIFT NOMENCLATURE], $B4108, Table1[FKIA]))</f>
        <v/>
      </c>
      <c r="N4108" s="1" t="str">
        <f>IF($A4108&gt;--RIGHT($A$2,LEN($A$2)-8),"",SUMIF(Table1[SHIFT NOMENCLATURE], $B4108, Table1[FWIA]))</f>
        <v/>
      </c>
      <c r="O4108" s="1" t="str">
        <f>IF($A4108&gt;--RIGHT($A$2,LEN($A$2)-8),"",SUMIF(Table1[SHIFT NOMENCLATURE], $B4108, Table1[DUSTWUN]))</f>
        <v/>
      </c>
    </row>
    <row r="4109" spans="1:15" x14ac:dyDescent="0.25">
      <c r="A4109" s="1" t="str">
        <f t="shared" si="128"/>
        <v/>
      </c>
      <c r="B4109" t="str">
        <f t="shared" si="129"/>
        <v/>
      </c>
      <c r="C4109" s="1" t="str">
        <f>IF($A4109&gt;--RIGHT($A$2,LEN($A$2)-8),"",COUNTIF(Table1[SHIFT NOMENCLATURE],$B4109))</f>
        <v/>
      </c>
      <c r="D4109" s="1" t="str">
        <f>IF($A4109&gt;--RIGHT($A$2,LEN($A$2)-8),"",SUMIF(Table1[SHIFT NOMENCLATURE], $B4109, Table1[EVIC KILL]))</f>
        <v/>
      </c>
      <c r="E4109" s="1" t="str">
        <f>IF($A4109&gt;--RIGHT($A$2,LEN($A$2)-8),"",SUMIF(Table1[SHIFT NOMENCLATURE], $B4109, Table1[EVIC MOB]))</f>
        <v/>
      </c>
      <c r="F4109" s="1" t="str">
        <f>IF($A4109&gt;--RIGHT($A$2,LEN($A$2)-8),"",SUMIF(Table1[SHIFT NOMENCLATURE], $B4109, Table1[EVIC FIRE]))</f>
        <v/>
      </c>
      <c r="G4109" s="1" t="str">
        <f>IF($A4109&gt;--RIGHT($A$2,LEN($A$2)-8),"",SUMIF(Table1[SHIFT NOMENCLATURE], $B4109, Table1[EKIA]))</f>
        <v/>
      </c>
      <c r="H4109" s="1" t="str">
        <f>IF($A4109&gt;--RIGHT($A$2,LEN($A$2)-8),"",SUMIF(Table1[SHIFT NOMENCLATURE], $B4109, Table1[EWIA]))</f>
        <v/>
      </c>
      <c r="I4109" s="1" t="str">
        <f>IF($A4109&gt;--RIGHT($A$2,LEN($A$2)-8),"",SUMIF(Table1[SHIFT NOMENCLATURE], $B4109, Table1[EPW]))</f>
        <v/>
      </c>
      <c r="J4109" s="1" t="str">
        <f>IF($A4109&gt;--RIGHT($A$2,LEN($A$2)-8),"",SUMIF(Table1[SHIFT NOMENCLATURE], $B4109, Table1[FVIC KILL]))</f>
        <v/>
      </c>
      <c r="K4109" s="1" t="str">
        <f>IF($A4109&gt;--RIGHT($A$2,LEN($A$2)-8),"",SUMIF(Table1[SHIFT NOMENCLATURE], $B4109, Table1[FVIC MOB]))</f>
        <v/>
      </c>
      <c r="L4109" s="1" t="str">
        <f>IF($A4109&gt;--RIGHT($A$2,LEN($A$2)-8),"",SUMIF(Table1[SHIFT NOMENCLATURE], $B4109, Table1[FVIC FIRE]))</f>
        <v/>
      </c>
      <c r="M4109" s="1" t="str">
        <f>IF($A4109&gt;--RIGHT($A$2,LEN($A$2)-8),"",SUMIF(Table1[SHIFT NOMENCLATURE], $B4109, Table1[FKIA]))</f>
        <v/>
      </c>
      <c r="N4109" s="1" t="str">
        <f>IF($A4109&gt;--RIGHT($A$2,LEN($A$2)-8),"",SUMIF(Table1[SHIFT NOMENCLATURE], $B4109, Table1[FWIA]))</f>
        <v/>
      </c>
      <c r="O4109" s="1" t="str">
        <f>IF($A4109&gt;--RIGHT($A$2,LEN($A$2)-8),"",SUMIF(Table1[SHIFT NOMENCLATURE], $B4109, Table1[DUSTWUN]))</f>
        <v/>
      </c>
    </row>
    <row r="4110" spans="1:15" x14ac:dyDescent="0.25">
      <c r="A4110" s="1" t="str">
        <f t="shared" si="128"/>
        <v/>
      </c>
      <c r="B4110" t="str">
        <f t="shared" si="129"/>
        <v/>
      </c>
      <c r="C4110" s="1" t="str">
        <f>IF($A4110&gt;--RIGHT($A$2,LEN($A$2)-8),"",COUNTIF(Table1[SHIFT NOMENCLATURE],$B4110))</f>
        <v/>
      </c>
      <c r="D4110" s="1" t="str">
        <f>IF($A4110&gt;--RIGHT($A$2,LEN($A$2)-8),"",SUMIF(Table1[SHIFT NOMENCLATURE], $B4110, Table1[EVIC KILL]))</f>
        <v/>
      </c>
      <c r="E4110" s="1" t="str">
        <f>IF($A4110&gt;--RIGHT($A$2,LEN($A$2)-8),"",SUMIF(Table1[SHIFT NOMENCLATURE], $B4110, Table1[EVIC MOB]))</f>
        <v/>
      </c>
      <c r="F4110" s="1" t="str">
        <f>IF($A4110&gt;--RIGHT($A$2,LEN($A$2)-8),"",SUMIF(Table1[SHIFT NOMENCLATURE], $B4110, Table1[EVIC FIRE]))</f>
        <v/>
      </c>
      <c r="G4110" s="1" t="str">
        <f>IF($A4110&gt;--RIGHT($A$2,LEN($A$2)-8),"",SUMIF(Table1[SHIFT NOMENCLATURE], $B4110, Table1[EKIA]))</f>
        <v/>
      </c>
      <c r="H4110" s="1" t="str">
        <f>IF($A4110&gt;--RIGHT($A$2,LEN($A$2)-8),"",SUMIF(Table1[SHIFT NOMENCLATURE], $B4110, Table1[EWIA]))</f>
        <v/>
      </c>
      <c r="I4110" s="1" t="str">
        <f>IF($A4110&gt;--RIGHT($A$2,LEN($A$2)-8),"",SUMIF(Table1[SHIFT NOMENCLATURE], $B4110, Table1[EPW]))</f>
        <v/>
      </c>
      <c r="J4110" s="1" t="str">
        <f>IF($A4110&gt;--RIGHT($A$2,LEN($A$2)-8),"",SUMIF(Table1[SHIFT NOMENCLATURE], $B4110, Table1[FVIC KILL]))</f>
        <v/>
      </c>
      <c r="K4110" s="1" t="str">
        <f>IF($A4110&gt;--RIGHT($A$2,LEN($A$2)-8),"",SUMIF(Table1[SHIFT NOMENCLATURE], $B4110, Table1[FVIC MOB]))</f>
        <v/>
      </c>
      <c r="L4110" s="1" t="str">
        <f>IF($A4110&gt;--RIGHT($A$2,LEN($A$2)-8),"",SUMIF(Table1[SHIFT NOMENCLATURE], $B4110, Table1[FVIC FIRE]))</f>
        <v/>
      </c>
      <c r="M4110" s="1" t="str">
        <f>IF($A4110&gt;--RIGHT($A$2,LEN($A$2)-8),"",SUMIF(Table1[SHIFT NOMENCLATURE], $B4110, Table1[FKIA]))</f>
        <v/>
      </c>
      <c r="N4110" s="1" t="str">
        <f>IF($A4110&gt;--RIGHT($A$2,LEN($A$2)-8),"",SUMIF(Table1[SHIFT NOMENCLATURE], $B4110, Table1[FWIA]))</f>
        <v/>
      </c>
      <c r="O4110" s="1" t="str">
        <f>IF($A4110&gt;--RIGHT($A$2,LEN($A$2)-8),"",SUMIF(Table1[SHIFT NOMENCLATURE], $B4110, Table1[DUSTWUN]))</f>
        <v/>
      </c>
    </row>
    <row r="4111" spans="1:15" x14ac:dyDescent="0.25">
      <c r="A4111" s="1" t="str">
        <f t="shared" si="128"/>
        <v/>
      </c>
      <c r="B4111" t="str">
        <f t="shared" si="129"/>
        <v/>
      </c>
      <c r="C4111" s="1" t="str">
        <f>IF($A4111&gt;--RIGHT($A$2,LEN($A$2)-8),"",COUNTIF(Table1[SHIFT NOMENCLATURE],$B4111))</f>
        <v/>
      </c>
      <c r="D4111" s="1" t="str">
        <f>IF($A4111&gt;--RIGHT($A$2,LEN($A$2)-8),"",SUMIF(Table1[SHIFT NOMENCLATURE], $B4111, Table1[EVIC KILL]))</f>
        <v/>
      </c>
      <c r="E4111" s="1" t="str">
        <f>IF($A4111&gt;--RIGHT($A$2,LEN($A$2)-8),"",SUMIF(Table1[SHIFT NOMENCLATURE], $B4111, Table1[EVIC MOB]))</f>
        <v/>
      </c>
      <c r="F4111" s="1" t="str">
        <f>IF($A4111&gt;--RIGHT($A$2,LEN($A$2)-8),"",SUMIF(Table1[SHIFT NOMENCLATURE], $B4111, Table1[EVIC FIRE]))</f>
        <v/>
      </c>
      <c r="G4111" s="1" t="str">
        <f>IF($A4111&gt;--RIGHT($A$2,LEN($A$2)-8),"",SUMIF(Table1[SHIFT NOMENCLATURE], $B4111, Table1[EKIA]))</f>
        <v/>
      </c>
      <c r="H4111" s="1" t="str">
        <f>IF($A4111&gt;--RIGHT($A$2,LEN($A$2)-8),"",SUMIF(Table1[SHIFT NOMENCLATURE], $B4111, Table1[EWIA]))</f>
        <v/>
      </c>
      <c r="I4111" s="1" t="str">
        <f>IF($A4111&gt;--RIGHT($A$2,LEN($A$2)-8),"",SUMIF(Table1[SHIFT NOMENCLATURE], $B4111, Table1[EPW]))</f>
        <v/>
      </c>
      <c r="J4111" s="1" t="str">
        <f>IF($A4111&gt;--RIGHT($A$2,LEN($A$2)-8),"",SUMIF(Table1[SHIFT NOMENCLATURE], $B4111, Table1[FVIC KILL]))</f>
        <v/>
      </c>
      <c r="K4111" s="1" t="str">
        <f>IF($A4111&gt;--RIGHT($A$2,LEN($A$2)-8),"",SUMIF(Table1[SHIFT NOMENCLATURE], $B4111, Table1[FVIC MOB]))</f>
        <v/>
      </c>
      <c r="L4111" s="1" t="str">
        <f>IF($A4111&gt;--RIGHT($A$2,LEN($A$2)-8),"",SUMIF(Table1[SHIFT NOMENCLATURE], $B4111, Table1[FVIC FIRE]))</f>
        <v/>
      </c>
      <c r="M4111" s="1" t="str">
        <f>IF($A4111&gt;--RIGHT($A$2,LEN($A$2)-8),"",SUMIF(Table1[SHIFT NOMENCLATURE], $B4111, Table1[FKIA]))</f>
        <v/>
      </c>
      <c r="N4111" s="1" t="str">
        <f>IF($A4111&gt;--RIGHT($A$2,LEN($A$2)-8),"",SUMIF(Table1[SHIFT NOMENCLATURE], $B4111, Table1[FWIA]))</f>
        <v/>
      </c>
      <c r="O4111" s="1" t="str">
        <f>IF($A4111&gt;--RIGHT($A$2,LEN($A$2)-8),"",SUMIF(Table1[SHIFT NOMENCLATURE], $B4111, Table1[DUSTWUN]))</f>
        <v/>
      </c>
    </row>
    <row r="4112" spans="1:15" x14ac:dyDescent="0.25">
      <c r="A4112" s="1" t="str">
        <f t="shared" si="128"/>
        <v/>
      </c>
      <c r="B4112" t="str">
        <f t="shared" si="129"/>
        <v/>
      </c>
      <c r="C4112" s="1" t="str">
        <f>IF($A4112&gt;--RIGHT($A$2,LEN($A$2)-8),"",COUNTIF(Table1[SHIFT NOMENCLATURE],$B4112))</f>
        <v/>
      </c>
      <c r="D4112" s="1" t="str">
        <f>IF($A4112&gt;--RIGHT($A$2,LEN($A$2)-8),"",SUMIF(Table1[SHIFT NOMENCLATURE], $B4112, Table1[EVIC KILL]))</f>
        <v/>
      </c>
      <c r="E4112" s="1" t="str">
        <f>IF($A4112&gt;--RIGHT($A$2,LEN($A$2)-8),"",SUMIF(Table1[SHIFT NOMENCLATURE], $B4112, Table1[EVIC MOB]))</f>
        <v/>
      </c>
      <c r="F4112" s="1" t="str">
        <f>IF($A4112&gt;--RIGHT($A$2,LEN($A$2)-8),"",SUMIF(Table1[SHIFT NOMENCLATURE], $B4112, Table1[EVIC FIRE]))</f>
        <v/>
      </c>
      <c r="G4112" s="1" t="str">
        <f>IF($A4112&gt;--RIGHT($A$2,LEN($A$2)-8),"",SUMIF(Table1[SHIFT NOMENCLATURE], $B4112, Table1[EKIA]))</f>
        <v/>
      </c>
      <c r="H4112" s="1" t="str">
        <f>IF($A4112&gt;--RIGHT($A$2,LEN($A$2)-8),"",SUMIF(Table1[SHIFT NOMENCLATURE], $B4112, Table1[EWIA]))</f>
        <v/>
      </c>
      <c r="I4112" s="1" t="str">
        <f>IF($A4112&gt;--RIGHT($A$2,LEN($A$2)-8),"",SUMIF(Table1[SHIFT NOMENCLATURE], $B4112, Table1[EPW]))</f>
        <v/>
      </c>
      <c r="J4112" s="1" t="str">
        <f>IF($A4112&gt;--RIGHT($A$2,LEN($A$2)-8),"",SUMIF(Table1[SHIFT NOMENCLATURE], $B4112, Table1[FVIC KILL]))</f>
        <v/>
      </c>
      <c r="K4112" s="1" t="str">
        <f>IF($A4112&gt;--RIGHT($A$2,LEN($A$2)-8),"",SUMIF(Table1[SHIFT NOMENCLATURE], $B4112, Table1[FVIC MOB]))</f>
        <v/>
      </c>
      <c r="L4112" s="1" t="str">
        <f>IF($A4112&gt;--RIGHT($A$2,LEN($A$2)-8),"",SUMIF(Table1[SHIFT NOMENCLATURE], $B4112, Table1[FVIC FIRE]))</f>
        <v/>
      </c>
      <c r="M4112" s="1" t="str">
        <f>IF($A4112&gt;--RIGHT($A$2,LEN($A$2)-8),"",SUMIF(Table1[SHIFT NOMENCLATURE], $B4112, Table1[FKIA]))</f>
        <v/>
      </c>
      <c r="N4112" s="1" t="str">
        <f>IF($A4112&gt;--RIGHT($A$2,LEN($A$2)-8),"",SUMIF(Table1[SHIFT NOMENCLATURE], $B4112, Table1[FWIA]))</f>
        <v/>
      </c>
      <c r="O4112" s="1" t="str">
        <f>IF($A4112&gt;--RIGHT($A$2,LEN($A$2)-8),"",SUMIF(Table1[SHIFT NOMENCLATURE], $B4112, Table1[DUSTWUN]))</f>
        <v/>
      </c>
    </row>
    <row r="4113" spans="1:15" x14ac:dyDescent="0.25">
      <c r="A4113" s="1" t="str">
        <f t="shared" si="128"/>
        <v/>
      </c>
      <c r="B4113" t="str">
        <f t="shared" si="129"/>
        <v/>
      </c>
      <c r="C4113" s="1" t="str">
        <f>IF($A4113&gt;--RIGHT($A$2,LEN($A$2)-8),"",COUNTIF(Table1[SHIFT NOMENCLATURE],$B4113))</f>
        <v/>
      </c>
      <c r="D4113" s="1" t="str">
        <f>IF($A4113&gt;--RIGHT($A$2,LEN($A$2)-8),"",SUMIF(Table1[SHIFT NOMENCLATURE], $B4113, Table1[EVIC KILL]))</f>
        <v/>
      </c>
      <c r="E4113" s="1" t="str">
        <f>IF($A4113&gt;--RIGHT($A$2,LEN($A$2)-8),"",SUMIF(Table1[SHIFT NOMENCLATURE], $B4113, Table1[EVIC MOB]))</f>
        <v/>
      </c>
      <c r="F4113" s="1" t="str">
        <f>IF($A4113&gt;--RIGHT($A$2,LEN($A$2)-8),"",SUMIF(Table1[SHIFT NOMENCLATURE], $B4113, Table1[EVIC FIRE]))</f>
        <v/>
      </c>
      <c r="G4113" s="1" t="str">
        <f>IF($A4113&gt;--RIGHT($A$2,LEN($A$2)-8),"",SUMIF(Table1[SHIFT NOMENCLATURE], $B4113, Table1[EKIA]))</f>
        <v/>
      </c>
      <c r="H4113" s="1" t="str">
        <f>IF($A4113&gt;--RIGHT($A$2,LEN($A$2)-8),"",SUMIF(Table1[SHIFT NOMENCLATURE], $B4113, Table1[EWIA]))</f>
        <v/>
      </c>
      <c r="I4113" s="1" t="str">
        <f>IF($A4113&gt;--RIGHT($A$2,LEN($A$2)-8),"",SUMIF(Table1[SHIFT NOMENCLATURE], $B4113, Table1[EPW]))</f>
        <v/>
      </c>
      <c r="J4113" s="1" t="str">
        <f>IF($A4113&gt;--RIGHT($A$2,LEN($A$2)-8),"",SUMIF(Table1[SHIFT NOMENCLATURE], $B4113, Table1[FVIC KILL]))</f>
        <v/>
      </c>
      <c r="K4113" s="1" t="str">
        <f>IF($A4113&gt;--RIGHT($A$2,LEN($A$2)-8),"",SUMIF(Table1[SHIFT NOMENCLATURE], $B4113, Table1[FVIC MOB]))</f>
        <v/>
      </c>
      <c r="L4113" s="1" t="str">
        <f>IF($A4113&gt;--RIGHT($A$2,LEN($A$2)-8),"",SUMIF(Table1[SHIFT NOMENCLATURE], $B4113, Table1[FVIC FIRE]))</f>
        <v/>
      </c>
      <c r="M4113" s="1" t="str">
        <f>IF($A4113&gt;--RIGHT($A$2,LEN($A$2)-8),"",SUMIF(Table1[SHIFT NOMENCLATURE], $B4113, Table1[FKIA]))</f>
        <v/>
      </c>
      <c r="N4113" s="1" t="str">
        <f>IF($A4113&gt;--RIGHT($A$2,LEN($A$2)-8),"",SUMIF(Table1[SHIFT NOMENCLATURE], $B4113, Table1[FWIA]))</f>
        <v/>
      </c>
      <c r="O4113" s="1" t="str">
        <f>IF($A4113&gt;--RIGHT($A$2,LEN($A$2)-8),"",SUMIF(Table1[SHIFT NOMENCLATURE], $B4113, Table1[DUSTWUN]))</f>
        <v/>
      </c>
    </row>
    <row r="4114" spans="1:15" x14ac:dyDescent="0.25">
      <c r="A4114" s="1" t="str">
        <f t="shared" si="128"/>
        <v/>
      </c>
      <c r="B4114" t="str">
        <f t="shared" si="129"/>
        <v/>
      </c>
      <c r="C4114" s="1" t="str">
        <f>IF($A4114&gt;--RIGHT($A$2,LEN($A$2)-8),"",COUNTIF(Table1[SHIFT NOMENCLATURE],$B4114))</f>
        <v/>
      </c>
      <c r="D4114" s="1" t="str">
        <f>IF($A4114&gt;--RIGHT($A$2,LEN($A$2)-8),"",SUMIF(Table1[SHIFT NOMENCLATURE], $B4114, Table1[EVIC KILL]))</f>
        <v/>
      </c>
      <c r="E4114" s="1" t="str">
        <f>IF($A4114&gt;--RIGHT($A$2,LEN($A$2)-8),"",SUMIF(Table1[SHIFT NOMENCLATURE], $B4114, Table1[EVIC MOB]))</f>
        <v/>
      </c>
      <c r="F4114" s="1" t="str">
        <f>IF($A4114&gt;--RIGHT($A$2,LEN($A$2)-8),"",SUMIF(Table1[SHIFT NOMENCLATURE], $B4114, Table1[EVIC FIRE]))</f>
        <v/>
      </c>
      <c r="G4114" s="1" t="str">
        <f>IF($A4114&gt;--RIGHT($A$2,LEN($A$2)-8),"",SUMIF(Table1[SHIFT NOMENCLATURE], $B4114, Table1[EKIA]))</f>
        <v/>
      </c>
      <c r="H4114" s="1" t="str">
        <f>IF($A4114&gt;--RIGHT($A$2,LEN($A$2)-8),"",SUMIF(Table1[SHIFT NOMENCLATURE], $B4114, Table1[EWIA]))</f>
        <v/>
      </c>
      <c r="I4114" s="1" t="str">
        <f>IF($A4114&gt;--RIGHT($A$2,LEN($A$2)-8),"",SUMIF(Table1[SHIFT NOMENCLATURE], $B4114, Table1[EPW]))</f>
        <v/>
      </c>
      <c r="J4114" s="1" t="str">
        <f>IF($A4114&gt;--RIGHT($A$2,LEN($A$2)-8),"",SUMIF(Table1[SHIFT NOMENCLATURE], $B4114, Table1[FVIC KILL]))</f>
        <v/>
      </c>
      <c r="K4114" s="1" t="str">
        <f>IF($A4114&gt;--RIGHT($A$2,LEN($A$2)-8),"",SUMIF(Table1[SHIFT NOMENCLATURE], $B4114, Table1[FVIC MOB]))</f>
        <v/>
      </c>
      <c r="L4114" s="1" t="str">
        <f>IF($A4114&gt;--RIGHT($A$2,LEN($A$2)-8),"",SUMIF(Table1[SHIFT NOMENCLATURE], $B4114, Table1[FVIC FIRE]))</f>
        <v/>
      </c>
      <c r="M4114" s="1" t="str">
        <f>IF($A4114&gt;--RIGHT($A$2,LEN($A$2)-8),"",SUMIF(Table1[SHIFT NOMENCLATURE], $B4114, Table1[FKIA]))</f>
        <v/>
      </c>
      <c r="N4114" s="1" t="str">
        <f>IF($A4114&gt;--RIGHT($A$2,LEN($A$2)-8),"",SUMIF(Table1[SHIFT NOMENCLATURE], $B4114, Table1[FWIA]))</f>
        <v/>
      </c>
      <c r="O4114" s="1" t="str">
        <f>IF($A4114&gt;--RIGHT($A$2,LEN($A$2)-8),"",SUMIF(Table1[SHIFT NOMENCLATURE], $B4114, Table1[DUSTWUN]))</f>
        <v/>
      </c>
    </row>
    <row r="4115" spans="1:15" x14ac:dyDescent="0.25">
      <c r="A4115" s="1" t="str">
        <f t="shared" si="128"/>
        <v/>
      </c>
      <c r="B4115" t="str">
        <f t="shared" si="129"/>
        <v/>
      </c>
      <c r="C4115" s="1" t="str">
        <f>IF($A4115&gt;--RIGHT($A$2,LEN($A$2)-8),"",COUNTIF(Table1[SHIFT NOMENCLATURE],$B4115))</f>
        <v/>
      </c>
      <c r="D4115" s="1" t="str">
        <f>IF($A4115&gt;--RIGHT($A$2,LEN($A$2)-8),"",SUMIF(Table1[SHIFT NOMENCLATURE], $B4115, Table1[EVIC KILL]))</f>
        <v/>
      </c>
      <c r="E4115" s="1" t="str">
        <f>IF($A4115&gt;--RIGHT($A$2,LEN($A$2)-8),"",SUMIF(Table1[SHIFT NOMENCLATURE], $B4115, Table1[EVIC MOB]))</f>
        <v/>
      </c>
      <c r="F4115" s="1" t="str">
        <f>IF($A4115&gt;--RIGHT($A$2,LEN($A$2)-8),"",SUMIF(Table1[SHIFT NOMENCLATURE], $B4115, Table1[EVIC FIRE]))</f>
        <v/>
      </c>
      <c r="G4115" s="1" t="str">
        <f>IF($A4115&gt;--RIGHT($A$2,LEN($A$2)-8),"",SUMIF(Table1[SHIFT NOMENCLATURE], $B4115, Table1[EKIA]))</f>
        <v/>
      </c>
      <c r="H4115" s="1" t="str">
        <f>IF($A4115&gt;--RIGHT($A$2,LEN($A$2)-8),"",SUMIF(Table1[SHIFT NOMENCLATURE], $B4115, Table1[EWIA]))</f>
        <v/>
      </c>
      <c r="I4115" s="1" t="str">
        <f>IF($A4115&gt;--RIGHT($A$2,LEN($A$2)-8),"",SUMIF(Table1[SHIFT NOMENCLATURE], $B4115, Table1[EPW]))</f>
        <v/>
      </c>
      <c r="J4115" s="1" t="str">
        <f>IF($A4115&gt;--RIGHT($A$2,LEN($A$2)-8),"",SUMIF(Table1[SHIFT NOMENCLATURE], $B4115, Table1[FVIC KILL]))</f>
        <v/>
      </c>
      <c r="K4115" s="1" t="str">
        <f>IF($A4115&gt;--RIGHT($A$2,LEN($A$2)-8),"",SUMIF(Table1[SHIFT NOMENCLATURE], $B4115, Table1[FVIC MOB]))</f>
        <v/>
      </c>
      <c r="L4115" s="1" t="str">
        <f>IF($A4115&gt;--RIGHT($A$2,LEN($A$2)-8),"",SUMIF(Table1[SHIFT NOMENCLATURE], $B4115, Table1[FVIC FIRE]))</f>
        <v/>
      </c>
      <c r="M4115" s="1" t="str">
        <f>IF($A4115&gt;--RIGHT($A$2,LEN($A$2)-8),"",SUMIF(Table1[SHIFT NOMENCLATURE], $B4115, Table1[FKIA]))</f>
        <v/>
      </c>
      <c r="N4115" s="1" t="str">
        <f>IF($A4115&gt;--RIGHT($A$2,LEN($A$2)-8),"",SUMIF(Table1[SHIFT NOMENCLATURE], $B4115, Table1[FWIA]))</f>
        <v/>
      </c>
      <c r="O4115" s="1" t="str">
        <f>IF($A4115&gt;--RIGHT($A$2,LEN($A$2)-8),"",SUMIF(Table1[SHIFT NOMENCLATURE], $B4115, Table1[DUSTWUN]))</f>
        <v/>
      </c>
    </row>
    <row r="4116" spans="1:15" x14ac:dyDescent="0.25">
      <c r="A4116" s="1" t="str">
        <f t="shared" si="128"/>
        <v/>
      </c>
      <c r="B4116" t="str">
        <f t="shared" si="129"/>
        <v/>
      </c>
      <c r="C4116" s="1" t="str">
        <f>IF($A4116&gt;--RIGHT($A$2,LEN($A$2)-8),"",COUNTIF(Table1[SHIFT NOMENCLATURE],$B4116))</f>
        <v/>
      </c>
      <c r="D4116" s="1" t="str">
        <f>IF($A4116&gt;--RIGHT($A$2,LEN($A$2)-8),"",SUMIF(Table1[SHIFT NOMENCLATURE], $B4116, Table1[EVIC KILL]))</f>
        <v/>
      </c>
      <c r="E4116" s="1" t="str">
        <f>IF($A4116&gt;--RIGHT($A$2,LEN($A$2)-8),"",SUMIF(Table1[SHIFT NOMENCLATURE], $B4116, Table1[EVIC MOB]))</f>
        <v/>
      </c>
      <c r="F4116" s="1" t="str">
        <f>IF($A4116&gt;--RIGHT($A$2,LEN($A$2)-8),"",SUMIF(Table1[SHIFT NOMENCLATURE], $B4116, Table1[EVIC FIRE]))</f>
        <v/>
      </c>
      <c r="G4116" s="1" t="str">
        <f>IF($A4116&gt;--RIGHT($A$2,LEN($A$2)-8),"",SUMIF(Table1[SHIFT NOMENCLATURE], $B4116, Table1[EKIA]))</f>
        <v/>
      </c>
      <c r="H4116" s="1" t="str">
        <f>IF($A4116&gt;--RIGHT($A$2,LEN($A$2)-8),"",SUMIF(Table1[SHIFT NOMENCLATURE], $B4116, Table1[EWIA]))</f>
        <v/>
      </c>
      <c r="I4116" s="1" t="str">
        <f>IF($A4116&gt;--RIGHT($A$2,LEN($A$2)-8),"",SUMIF(Table1[SHIFT NOMENCLATURE], $B4116, Table1[EPW]))</f>
        <v/>
      </c>
      <c r="J4116" s="1" t="str">
        <f>IF($A4116&gt;--RIGHT($A$2,LEN($A$2)-8),"",SUMIF(Table1[SHIFT NOMENCLATURE], $B4116, Table1[FVIC KILL]))</f>
        <v/>
      </c>
      <c r="K4116" s="1" t="str">
        <f>IF($A4116&gt;--RIGHT($A$2,LEN($A$2)-8),"",SUMIF(Table1[SHIFT NOMENCLATURE], $B4116, Table1[FVIC MOB]))</f>
        <v/>
      </c>
      <c r="L4116" s="1" t="str">
        <f>IF($A4116&gt;--RIGHT($A$2,LEN($A$2)-8),"",SUMIF(Table1[SHIFT NOMENCLATURE], $B4116, Table1[FVIC FIRE]))</f>
        <v/>
      </c>
      <c r="M4116" s="1" t="str">
        <f>IF($A4116&gt;--RIGHT($A$2,LEN($A$2)-8),"",SUMIF(Table1[SHIFT NOMENCLATURE], $B4116, Table1[FKIA]))</f>
        <v/>
      </c>
      <c r="N4116" s="1" t="str">
        <f>IF($A4116&gt;--RIGHT($A$2,LEN($A$2)-8),"",SUMIF(Table1[SHIFT NOMENCLATURE], $B4116, Table1[FWIA]))</f>
        <v/>
      </c>
      <c r="O4116" s="1" t="str">
        <f>IF($A4116&gt;--RIGHT($A$2,LEN($A$2)-8),"",SUMIF(Table1[SHIFT NOMENCLATURE], $B4116, Table1[DUSTWUN]))</f>
        <v/>
      </c>
    </row>
    <row r="4117" spans="1:15" x14ac:dyDescent="0.25">
      <c r="A4117" s="1" t="str">
        <f t="shared" si="128"/>
        <v/>
      </c>
      <c r="B4117" t="str">
        <f t="shared" si="129"/>
        <v/>
      </c>
      <c r="C4117" s="1" t="str">
        <f>IF($A4117&gt;--RIGHT($A$2,LEN($A$2)-8),"",COUNTIF(Table1[SHIFT NOMENCLATURE],$B4117))</f>
        <v/>
      </c>
      <c r="D4117" s="1" t="str">
        <f>IF($A4117&gt;--RIGHT($A$2,LEN($A$2)-8),"",SUMIF(Table1[SHIFT NOMENCLATURE], $B4117, Table1[EVIC KILL]))</f>
        <v/>
      </c>
      <c r="E4117" s="1" t="str">
        <f>IF($A4117&gt;--RIGHT($A$2,LEN($A$2)-8),"",SUMIF(Table1[SHIFT NOMENCLATURE], $B4117, Table1[EVIC MOB]))</f>
        <v/>
      </c>
      <c r="F4117" s="1" t="str">
        <f>IF($A4117&gt;--RIGHT($A$2,LEN($A$2)-8),"",SUMIF(Table1[SHIFT NOMENCLATURE], $B4117, Table1[EVIC FIRE]))</f>
        <v/>
      </c>
      <c r="G4117" s="1" t="str">
        <f>IF($A4117&gt;--RIGHT($A$2,LEN($A$2)-8),"",SUMIF(Table1[SHIFT NOMENCLATURE], $B4117, Table1[EKIA]))</f>
        <v/>
      </c>
      <c r="H4117" s="1" t="str">
        <f>IF($A4117&gt;--RIGHT($A$2,LEN($A$2)-8),"",SUMIF(Table1[SHIFT NOMENCLATURE], $B4117, Table1[EWIA]))</f>
        <v/>
      </c>
      <c r="I4117" s="1" t="str">
        <f>IF($A4117&gt;--RIGHT($A$2,LEN($A$2)-8),"",SUMIF(Table1[SHIFT NOMENCLATURE], $B4117, Table1[EPW]))</f>
        <v/>
      </c>
      <c r="J4117" s="1" t="str">
        <f>IF($A4117&gt;--RIGHT($A$2,LEN($A$2)-8),"",SUMIF(Table1[SHIFT NOMENCLATURE], $B4117, Table1[FVIC KILL]))</f>
        <v/>
      </c>
      <c r="K4117" s="1" t="str">
        <f>IF($A4117&gt;--RIGHT($A$2,LEN($A$2)-8),"",SUMIF(Table1[SHIFT NOMENCLATURE], $B4117, Table1[FVIC MOB]))</f>
        <v/>
      </c>
      <c r="L4117" s="1" t="str">
        <f>IF($A4117&gt;--RIGHT($A$2,LEN($A$2)-8),"",SUMIF(Table1[SHIFT NOMENCLATURE], $B4117, Table1[FVIC FIRE]))</f>
        <v/>
      </c>
      <c r="M4117" s="1" t="str">
        <f>IF($A4117&gt;--RIGHT($A$2,LEN($A$2)-8),"",SUMIF(Table1[SHIFT NOMENCLATURE], $B4117, Table1[FKIA]))</f>
        <v/>
      </c>
      <c r="N4117" s="1" t="str">
        <f>IF($A4117&gt;--RIGHT($A$2,LEN($A$2)-8),"",SUMIF(Table1[SHIFT NOMENCLATURE], $B4117, Table1[FWIA]))</f>
        <v/>
      </c>
      <c r="O4117" s="1" t="str">
        <f>IF($A4117&gt;--RIGHT($A$2,LEN($A$2)-8),"",SUMIF(Table1[SHIFT NOMENCLATURE], $B4117, Table1[DUSTWUN]))</f>
        <v/>
      </c>
    </row>
    <row r="4118" spans="1:15" x14ac:dyDescent="0.25">
      <c r="A4118" s="1" t="str">
        <f t="shared" si="128"/>
        <v/>
      </c>
      <c r="B4118" t="str">
        <f t="shared" si="129"/>
        <v/>
      </c>
      <c r="C4118" s="1" t="str">
        <f>IF($A4118&gt;--RIGHT($A$2,LEN($A$2)-8),"",COUNTIF(Table1[SHIFT NOMENCLATURE],$B4118))</f>
        <v/>
      </c>
      <c r="D4118" s="1" t="str">
        <f>IF($A4118&gt;--RIGHT($A$2,LEN($A$2)-8),"",SUMIF(Table1[SHIFT NOMENCLATURE], $B4118, Table1[EVIC KILL]))</f>
        <v/>
      </c>
      <c r="E4118" s="1" t="str">
        <f>IF($A4118&gt;--RIGHT($A$2,LEN($A$2)-8),"",SUMIF(Table1[SHIFT NOMENCLATURE], $B4118, Table1[EVIC MOB]))</f>
        <v/>
      </c>
      <c r="F4118" s="1" t="str">
        <f>IF($A4118&gt;--RIGHT($A$2,LEN($A$2)-8),"",SUMIF(Table1[SHIFT NOMENCLATURE], $B4118, Table1[EVIC FIRE]))</f>
        <v/>
      </c>
      <c r="G4118" s="1" t="str">
        <f>IF($A4118&gt;--RIGHT($A$2,LEN($A$2)-8),"",SUMIF(Table1[SHIFT NOMENCLATURE], $B4118, Table1[EKIA]))</f>
        <v/>
      </c>
      <c r="H4118" s="1" t="str">
        <f>IF($A4118&gt;--RIGHT($A$2,LEN($A$2)-8),"",SUMIF(Table1[SHIFT NOMENCLATURE], $B4118, Table1[EWIA]))</f>
        <v/>
      </c>
      <c r="I4118" s="1" t="str">
        <f>IF($A4118&gt;--RIGHT($A$2,LEN($A$2)-8),"",SUMIF(Table1[SHIFT NOMENCLATURE], $B4118, Table1[EPW]))</f>
        <v/>
      </c>
      <c r="J4118" s="1" t="str">
        <f>IF($A4118&gt;--RIGHT($A$2,LEN($A$2)-8),"",SUMIF(Table1[SHIFT NOMENCLATURE], $B4118, Table1[FVIC KILL]))</f>
        <v/>
      </c>
      <c r="K4118" s="1" t="str">
        <f>IF($A4118&gt;--RIGHT($A$2,LEN($A$2)-8),"",SUMIF(Table1[SHIFT NOMENCLATURE], $B4118, Table1[FVIC MOB]))</f>
        <v/>
      </c>
      <c r="L4118" s="1" t="str">
        <f>IF($A4118&gt;--RIGHT($A$2,LEN($A$2)-8),"",SUMIF(Table1[SHIFT NOMENCLATURE], $B4118, Table1[FVIC FIRE]))</f>
        <v/>
      </c>
      <c r="M4118" s="1" t="str">
        <f>IF($A4118&gt;--RIGHT($A$2,LEN($A$2)-8),"",SUMIF(Table1[SHIFT NOMENCLATURE], $B4118, Table1[FKIA]))</f>
        <v/>
      </c>
      <c r="N4118" s="1" t="str">
        <f>IF($A4118&gt;--RIGHT($A$2,LEN($A$2)-8),"",SUMIF(Table1[SHIFT NOMENCLATURE], $B4118, Table1[FWIA]))</f>
        <v/>
      </c>
      <c r="O4118" s="1" t="str">
        <f>IF($A4118&gt;--RIGHT($A$2,LEN($A$2)-8),"",SUMIF(Table1[SHIFT NOMENCLATURE], $B4118, Table1[DUSTWUN]))</f>
        <v/>
      </c>
    </row>
    <row r="4119" spans="1:15" x14ac:dyDescent="0.25">
      <c r="A4119" s="1" t="str">
        <f t="shared" si="128"/>
        <v/>
      </c>
      <c r="B4119" t="str">
        <f t="shared" si="129"/>
        <v/>
      </c>
      <c r="C4119" s="1" t="str">
        <f>IF($A4119&gt;--RIGHT($A$2,LEN($A$2)-8),"",COUNTIF(Table1[SHIFT NOMENCLATURE],$B4119))</f>
        <v/>
      </c>
      <c r="D4119" s="1" t="str">
        <f>IF($A4119&gt;--RIGHT($A$2,LEN($A$2)-8),"",SUMIF(Table1[SHIFT NOMENCLATURE], $B4119, Table1[EVIC KILL]))</f>
        <v/>
      </c>
      <c r="E4119" s="1" t="str">
        <f>IF($A4119&gt;--RIGHT($A$2,LEN($A$2)-8),"",SUMIF(Table1[SHIFT NOMENCLATURE], $B4119, Table1[EVIC MOB]))</f>
        <v/>
      </c>
      <c r="F4119" s="1" t="str">
        <f>IF($A4119&gt;--RIGHT($A$2,LEN($A$2)-8),"",SUMIF(Table1[SHIFT NOMENCLATURE], $B4119, Table1[EVIC FIRE]))</f>
        <v/>
      </c>
      <c r="G4119" s="1" t="str">
        <f>IF($A4119&gt;--RIGHT($A$2,LEN($A$2)-8),"",SUMIF(Table1[SHIFT NOMENCLATURE], $B4119, Table1[EKIA]))</f>
        <v/>
      </c>
      <c r="H4119" s="1" t="str">
        <f>IF($A4119&gt;--RIGHT($A$2,LEN($A$2)-8),"",SUMIF(Table1[SHIFT NOMENCLATURE], $B4119, Table1[EWIA]))</f>
        <v/>
      </c>
      <c r="I4119" s="1" t="str">
        <f>IF($A4119&gt;--RIGHT($A$2,LEN($A$2)-8),"",SUMIF(Table1[SHIFT NOMENCLATURE], $B4119, Table1[EPW]))</f>
        <v/>
      </c>
      <c r="J4119" s="1" t="str">
        <f>IF($A4119&gt;--RIGHT($A$2,LEN($A$2)-8),"",SUMIF(Table1[SHIFT NOMENCLATURE], $B4119, Table1[FVIC KILL]))</f>
        <v/>
      </c>
      <c r="K4119" s="1" t="str">
        <f>IF($A4119&gt;--RIGHT($A$2,LEN($A$2)-8),"",SUMIF(Table1[SHIFT NOMENCLATURE], $B4119, Table1[FVIC MOB]))</f>
        <v/>
      </c>
      <c r="L4119" s="1" t="str">
        <f>IF($A4119&gt;--RIGHT($A$2,LEN($A$2)-8),"",SUMIF(Table1[SHIFT NOMENCLATURE], $B4119, Table1[FVIC FIRE]))</f>
        <v/>
      </c>
      <c r="M4119" s="1" t="str">
        <f>IF($A4119&gt;--RIGHT($A$2,LEN($A$2)-8),"",SUMIF(Table1[SHIFT NOMENCLATURE], $B4119, Table1[FKIA]))</f>
        <v/>
      </c>
      <c r="N4119" s="1" t="str">
        <f>IF($A4119&gt;--RIGHT($A$2,LEN($A$2)-8),"",SUMIF(Table1[SHIFT NOMENCLATURE], $B4119, Table1[FWIA]))</f>
        <v/>
      </c>
      <c r="O4119" s="1" t="str">
        <f>IF($A4119&gt;--RIGHT($A$2,LEN($A$2)-8),"",SUMIF(Table1[SHIFT NOMENCLATURE], $B4119, Table1[DUSTWUN]))</f>
        <v/>
      </c>
    </row>
    <row r="4120" spans="1:15" x14ac:dyDescent="0.25">
      <c r="A4120" s="1" t="str">
        <f t="shared" si="128"/>
        <v/>
      </c>
      <c r="B4120" t="str">
        <f t="shared" si="129"/>
        <v/>
      </c>
      <c r="C4120" s="1" t="str">
        <f>IF($A4120&gt;--RIGHT($A$2,LEN($A$2)-8),"",COUNTIF(Table1[SHIFT NOMENCLATURE],$B4120))</f>
        <v/>
      </c>
      <c r="D4120" s="1" t="str">
        <f>IF($A4120&gt;--RIGHT($A$2,LEN($A$2)-8),"",SUMIF(Table1[SHIFT NOMENCLATURE], $B4120, Table1[EVIC KILL]))</f>
        <v/>
      </c>
      <c r="E4120" s="1" t="str">
        <f>IF($A4120&gt;--RIGHT($A$2,LEN($A$2)-8),"",SUMIF(Table1[SHIFT NOMENCLATURE], $B4120, Table1[EVIC MOB]))</f>
        <v/>
      </c>
      <c r="F4120" s="1" t="str">
        <f>IF($A4120&gt;--RIGHT($A$2,LEN($A$2)-8),"",SUMIF(Table1[SHIFT NOMENCLATURE], $B4120, Table1[EVIC FIRE]))</f>
        <v/>
      </c>
      <c r="G4120" s="1" t="str">
        <f>IF($A4120&gt;--RIGHT($A$2,LEN($A$2)-8),"",SUMIF(Table1[SHIFT NOMENCLATURE], $B4120, Table1[EKIA]))</f>
        <v/>
      </c>
      <c r="H4120" s="1" t="str">
        <f>IF($A4120&gt;--RIGHT($A$2,LEN($A$2)-8),"",SUMIF(Table1[SHIFT NOMENCLATURE], $B4120, Table1[EWIA]))</f>
        <v/>
      </c>
      <c r="I4120" s="1" t="str">
        <f>IF($A4120&gt;--RIGHT($A$2,LEN($A$2)-8),"",SUMIF(Table1[SHIFT NOMENCLATURE], $B4120, Table1[EPW]))</f>
        <v/>
      </c>
      <c r="J4120" s="1" t="str">
        <f>IF($A4120&gt;--RIGHT($A$2,LEN($A$2)-8),"",SUMIF(Table1[SHIFT NOMENCLATURE], $B4120, Table1[FVIC KILL]))</f>
        <v/>
      </c>
      <c r="K4120" s="1" t="str">
        <f>IF($A4120&gt;--RIGHT($A$2,LEN($A$2)-8),"",SUMIF(Table1[SHIFT NOMENCLATURE], $B4120, Table1[FVIC MOB]))</f>
        <v/>
      </c>
      <c r="L4120" s="1" t="str">
        <f>IF($A4120&gt;--RIGHT($A$2,LEN($A$2)-8),"",SUMIF(Table1[SHIFT NOMENCLATURE], $B4120, Table1[FVIC FIRE]))</f>
        <v/>
      </c>
      <c r="M4120" s="1" t="str">
        <f>IF($A4120&gt;--RIGHT($A$2,LEN($A$2)-8),"",SUMIF(Table1[SHIFT NOMENCLATURE], $B4120, Table1[FKIA]))</f>
        <v/>
      </c>
      <c r="N4120" s="1" t="str">
        <f>IF($A4120&gt;--RIGHT($A$2,LEN($A$2)-8),"",SUMIF(Table1[SHIFT NOMENCLATURE], $B4120, Table1[FWIA]))</f>
        <v/>
      </c>
      <c r="O4120" s="1" t="str">
        <f>IF($A4120&gt;--RIGHT($A$2,LEN($A$2)-8),"",SUMIF(Table1[SHIFT NOMENCLATURE], $B4120, Table1[DUSTWUN]))</f>
        <v/>
      </c>
    </row>
    <row r="4121" spans="1:15" x14ac:dyDescent="0.25">
      <c r="A4121" s="1" t="str">
        <f t="shared" si="128"/>
        <v/>
      </c>
      <c r="B4121" t="str">
        <f t="shared" si="129"/>
        <v/>
      </c>
      <c r="C4121" s="1" t="str">
        <f>IF($A4121&gt;--RIGHT($A$2,LEN($A$2)-8),"",COUNTIF(Table1[SHIFT NOMENCLATURE],$B4121))</f>
        <v/>
      </c>
      <c r="D4121" s="1" t="str">
        <f>IF($A4121&gt;--RIGHT($A$2,LEN($A$2)-8),"",SUMIF(Table1[SHIFT NOMENCLATURE], $B4121, Table1[EVIC KILL]))</f>
        <v/>
      </c>
      <c r="E4121" s="1" t="str">
        <f>IF($A4121&gt;--RIGHT($A$2,LEN($A$2)-8),"",SUMIF(Table1[SHIFT NOMENCLATURE], $B4121, Table1[EVIC MOB]))</f>
        <v/>
      </c>
      <c r="F4121" s="1" t="str">
        <f>IF($A4121&gt;--RIGHT($A$2,LEN($A$2)-8),"",SUMIF(Table1[SHIFT NOMENCLATURE], $B4121, Table1[EVIC FIRE]))</f>
        <v/>
      </c>
      <c r="G4121" s="1" t="str">
        <f>IF($A4121&gt;--RIGHT($A$2,LEN($A$2)-8),"",SUMIF(Table1[SHIFT NOMENCLATURE], $B4121, Table1[EKIA]))</f>
        <v/>
      </c>
      <c r="H4121" s="1" t="str">
        <f>IF($A4121&gt;--RIGHT($A$2,LEN($A$2)-8),"",SUMIF(Table1[SHIFT NOMENCLATURE], $B4121, Table1[EWIA]))</f>
        <v/>
      </c>
      <c r="I4121" s="1" t="str">
        <f>IF($A4121&gt;--RIGHT($A$2,LEN($A$2)-8),"",SUMIF(Table1[SHIFT NOMENCLATURE], $B4121, Table1[EPW]))</f>
        <v/>
      </c>
      <c r="J4121" s="1" t="str">
        <f>IF($A4121&gt;--RIGHT($A$2,LEN($A$2)-8),"",SUMIF(Table1[SHIFT NOMENCLATURE], $B4121, Table1[FVIC KILL]))</f>
        <v/>
      </c>
      <c r="K4121" s="1" t="str">
        <f>IF($A4121&gt;--RIGHT($A$2,LEN($A$2)-8),"",SUMIF(Table1[SHIFT NOMENCLATURE], $B4121, Table1[FVIC MOB]))</f>
        <v/>
      </c>
      <c r="L4121" s="1" t="str">
        <f>IF($A4121&gt;--RIGHT($A$2,LEN($A$2)-8),"",SUMIF(Table1[SHIFT NOMENCLATURE], $B4121, Table1[FVIC FIRE]))</f>
        <v/>
      </c>
      <c r="M4121" s="1" t="str">
        <f>IF($A4121&gt;--RIGHT($A$2,LEN($A$2)-8),"",SUMIF(Table1[SHIFT NOMENCLATURE], $B4121, Table1[FKIA]))</f>
        <v/>
      </c>
      <c r="N4121" s="1" t="str">
        <f>IF($A4121&gt;--RIGHT($A$2,LEN($A$2)-8),"",SUMIF(Table1[SHIFT NOMENCLATURE], $B4121, Table1[FWIA]))</f>
        <v/>
      </c>
      <c r="O4121" s="1" t="str">
        <f>IF($A4121&gt;--RIGHT($A$2,LEN($A$2)-8),"",SUMIF(Table1[SHIFT NOMENCLATURE], $B4121, Table1[DUSTWUN]))</f>
        <v/>
      </c>
    </row>
    <row r="4122" spans="1:15" x14ac:dyDescent="0.25">
      <c r="A4122" s="1" t="str">
        <f t="shared" si="128"/>
        <v/>
      </c>
      <c r="B4122" t="str">
        <f t="shared" si="129"/>
        <v/>
      </c>
      <c r="C4122" s="1" t="str">
        <f>IF($A4122&gt;--RIGHT($A$2,LEN($A$2)-8),"",COUNTIF(Table1[SHIFT NOMENCLATURE],$B4122))</f>
        <v/>
      </c>
      <c r="D4122" s="1" t="str">
        <f>IF($A4122&gt;--RIGHT($A$2,LEN($A$2)-8),"",SUMIF(Table1[SHIFT NOMENCLATURE], $B4122, Table1[EVIC KILL]))</f>
        <v/>
      </c>
      <c r="E4122" s="1" t="str">
        <f>IF($A4122&gt;--RIGHT($A$2,LEN($A$2)-8),"",SUMIF(Table1[SHIFT NOMENCLATURE], $B4122, Table1[EVIC MOB]))</f>
        <v/>
      </c>
      <c r="F4122" s="1" t="str">
        <f>IF($A4122&gt;--RIGHT($A$2,LEN($A$2)-8),"",SUMIF(Table1[SHIFT NOMENCLATURE], $B4122, Table1[EVIC FIRE]))</f>
        <v/>
      </c>
      <c r="G4122" s="1" t="str">
        <f>IF($A4122&gt;--RIGHT($A$2,LEN($A$2)-8),"",SUMIF(Table1[SHIFT NOMENCLATURE], $B4122, Table1[EKIA]))</f>
        <v/>
      </c>
      <c r="H4122" s="1" t="str">
        <f>IF($A4122&gt;--RIGHT($A$2,LEN($A$2)-8),"",SUMIF(Table1[SHIFT NOMENCLATURE], $B4122, Table1[EWIA]))</f>
        <v/>
      </c>
      <c r="I4122" s="1" t="str">
        <f>IF($A4122&gt;--RIGHT($A$2,LEN($A$2)-8),"",SUMIF(Table1[SHIFT NOMENCLATURE], $B4122, Table1[EPW]))</f>
        <v/>
      </c>
      <c r="J4122" s="1" t="str">
        <f>IF($A4122&gt;--RIGHT($A$2,LEN($A$2)-8),"",SUMIF(Table1[SHIFT NOMENCLATURE], $B4122, Table1[FVIC KILL]))</f>
        <v/>
      </c>
      <c r="K4122" s="1" t="str">
        <f>IF($A4122&gt;--RIGHT($A$2,LEN($A$2)-8),"",SUMIF(Table1[SHIFT NOMENCLATURE], $B4122, Table1[FVIC MOB]))</f>
        <v/>
      </c>
      <c r="L4122" s="1" t="str">
        <f>IF($A4122&gt;--RIGHT($A$2,LEN($A$2)-8),"",SUMIF(Table1[SHIFT NOMENCLATURE], $B4122, Table1[FVIC FIRE]))</f>
        <v/>
      </c>
      <c r="M4122" s="1" t="str">
        <f>IF($A4122&gt;--RIGHT($A$2,LEN($A$2)-8),"",SUMIF(Table1[SHIFT NOMENCLATURE], $B4122, Table1[FKIA]))</f>
        <v/>
      </c>
      <c r="N4122" s="1" t="str">
        <f>IF($A4122&gt;--RIGHT($A$2,LEN($A$2)-8),"",SUMIF(Table1[SHIFT NOMENCLATURE], $B4122, Table1[FWIA]))</f>
        <v/>
      </c>
      <c r="O4122" s="1" t="str">
        <f>IF($A4122&gt;--RIGHT($A$2,LEN($A$2)-8),"",SUMIF(Table1[SHIFT NOMENCLATURE], $B4122, Table1[DUSTWUN]))</f>
        <v/>
      </c>
    </row>
    <row r="4123" spans="1:15" x14ac:dyDescent="0.25">
      <c r="A4123" s="1" t="str">
        <f t="shared" si="128"/>
        <v/>
      </c>
      <c r="B4123" t="str">
        <f t="shared" si="129"/>
        <v/>
      </c>
      <c r="C4123" s="1" t="str">
        <f>IF($A4123&gt;--RIGHT($A$2,LEN($A$2)-8),"",COUNTIF(Table1[SHIFT NOMENCLATURE],$B4123))</f>
        <v/>
      </c>
      <c r="D4123" s="1" t="str">
        <f>IF($A4123&gt;--RIGHT($A$2,LEN($A$2)-8),"",SUMIF(Table1[SHIFT NOMENCLATURE], $B4123, Table1[EVIC KILL]))</f>
        <v/>
      </c>
      <c r="E4123" s="1" t="str">
        <f>IF($A4123&gt;--RIGHT($A$2,LEN($A$2)-8),"",SUMIF(Table1[SHIFT NOMENCLATURE], $B4123, Table1[EVIC MOB]))</f>
        <v/>
      </c>
      <c r="F4123" s="1" t="str">
        <f>IF($A4123&gt;--RIGHT($A$2,LEN($A$2)-8),"",SUMIF(Table1[SHIFT NOMENCLATURE], $B4123, Table1[EVIC FIRE]))</f>
        <v/>
      </c>
      <c r="G4123" s="1" t="str">
        <f>IF($A4123&gt;--RIGHT($A$2,LEN($A$2)-8),"",SUMIF(Table1[SHIFT NOMENCLATURE], $B4123, Table1[EKIA]))</f>
        <v/>
      </c>
      <c r="H4123" s="1" t="str">
        <f>IF($A4123&gt;--RIGHT($A$2,LEN($A$2)-8),"",SUMIF(Table1[SHIFT NOMENCLATURE], $B4123, Table1[EWIA]))</f>
        <v/>
      </c>
      <c r="I4123" s="1" t="str">
        <f>IF($A4123&gt;--RIGHT($A$2,LEN($A$2)-8),"",SUMIF(Table1[SHIFT NOMENCLATURE], $B4123, Table1[EPW]))</f>
        <v/>
      </c>
      <c r="J4123" s="1" t="str">
        <f>IF($A4123&gt;--RIGHT($A$2,LEN($A$2)-8),"",SUMIF(Table1[SHIFT NOMENCLATURE], $B4123, Table1[FVIC KILL]))</f>
        <v/>
      </c>
      <c r="K4123" s="1" t="str">
        <f>IF($A4123&gt;--RIGHT($A$2,LEN($A$2)-8),"",SUMIF(Table1[SHIFT NOMENCLATURE], $B4123, Table1[FVIC MOB]))</f>
        <v/>
      </c>
      <c r="L4123" s="1" t="str">
        <f>IF($A4123&gt;--RIGHT($A$2,LEN($A$2)-8),"",SUMIF(Table1[SHIFT NOMENCLATURE], $B4123, Table1[FVIC FIRE]))</f>
        <v/>
      </c>
      <c r="M4123" s="1" t="str">
        <f>IF($A4123&gt;--RIGHT($A$2,LEN($A$2)-8),"",SUMIF(Table1[SHIFT NOMENCLATURE], $B4123, Table1[FKIA]))</f>
        <v/>
      </c>
      <c r="N4123" s="1" t="str">
        <f>IF($A4123&gt;--RIGHT($A$2,LEN($A$2)-8),"",SUMIF(Table1[SHIFT NOMENCLATURE], $B4123, Table1[FWIA]))</f>
        <v/>
      </c>
      <c r="O4123" s="1" t="str">
        <f>IF($A4123&gt;--RIGHT($A$2,LEN($A$2)-8),"",SUMIF(Table1[SHIFT NOMENCLATURE], $B4123, Table1[DUSTWUN]))</f>
        <v/>
      </c>
    </row>
    <row r="4124" spans="1:15" x14ac:dyDescent="0.25">
      <c r="A4124" s="1" t="str">
        <f t="shared" si="128"/>
        <v/>
      </c>
      <c r="B4124" t="str">
        <f t="shared" si="129"/>
        <v/>
      </c>
      <c r="C4124" s="1" t="str">
        <f>IF($A4124&gt;--RIGHT($A$2,LEN($A$2)-8),"",COUNTIF(Table1[SHIFT NOMENCLATURE],$B4124))</f>
        <v/>
      </c>
      <c r="D4124" s="1" t="str">
        <f>IF($A4124&gt;--RIGHT($A$2,LEN($A$2)-8),"",SUMIF(Table1[SHIFT NOMENCLATURE], $B4124, Table1[EVIC KILL]))</f>
        <v/>
      </c>
      <c r="E4124" s="1" t="str">
        <f>IF($A4124&gt;--RIGHT($A$2,LEN($A$2)-8),"",SUMIF(Table1[SHIFT NOMENCLATURE], $B4124, Table1[EVIC MOB]))</f>
        <v/>
      </c>
      <c r="F4124" s="1" t="str">
        <f>IF($A4124&gt;--RIGHT($A$2,LEN($A$2)-8),"",SUMIF(Table1[SHIFT NOMENCLATURE], $B4124, Table1[EVIC FIRE]))</f>
        <v/>
      </c>
      <c r="G4124" s="1" t="str">
        <f>IF($A4124&gt;--RIGHT($A$2,LEN($A$2)-8),"",SUMIF(Table1[SHIFT NOMENCLATURE], $B4124, Table1[EKIA]))</f>
        <v/>
      </c>
      <c r="H4124" s="1" t="str">
        <f>IF($A4124&gt;--RIGHT($A$2,LEN($A$2)-8),"",SUMIF(Table1[SHIFT NOMENCLATURE], $B4124, Table1[EWIA]))</f>
        <v/>
      </c>
      <c r="I4124" s="1" t="str">
        <f>IF($A4124&gt;--RIGHT($A$2,LEN($A$2)-8),"",SUMIF(Table1[SHIFT NOMENCLATURE], $B4124, Table1[EPW]))</f>
        <v/>
      </c>
      <c r="J4124" s="1" t="str">
        <f>IF($A4124&gt;--RIGHT($A$2,LEN($A$2)-8),"",SUMIF(Table1[SHIFT NOMENCLATURE], $B4124, Table1[FVIC KILL]))</f>
        <v/>
      </c>
      <c r="K4124" s="1" t="str">
        <f>IF($A4124&gt;--RIGHT($A$2,LEN($A$2)-8),"",SUMIF(Table1[SHIFT NOMENCLATURE], $B4124, Table1[FVIC MOB]))</f>
        <v/>
      </c>
      <c r="L4124" s="1" t="str">
        <f>IF($A4124&gt;--RIGHT($A$2,LEN($A$2)-8),"",SUMIF(Table1[SHIFT NOMENCLATURE], $B4124, Table1[FVIC FIRE]))</f>
        <v/>
      </c>
      <c r="M4124" s="1" t="str">
        <f>IF($A4124&gt;--RIGHT($A$2,LEN($A$2)-8),"",SUMIF(Table1[SHIFT NOMENCLATURE], $B4124, Table1[FKIA]))</f>
        <v/>
      </c>
      <c r="N4124" s="1" t="str">
        <f>IF($A4124&gt;--RIGHT($A$2,LEN($A$2)-8),"",SUMIF(Table1[SHIFT NOMENCLATURE], $B4124, Table1[FWIA]))</f>
        <v/>
      </c>
      <c r="O4124" s="1" t="str">
        <f>IF($A4124&gt;--RIGHT($A$2,LEN($A$2)-8),"",SUMIF(Table1[SHIFT NOMENCLATURE], $B4124, Table1[DUSTWUN]))</f>
        <v/>
      </c>
    </row>
    <row r="4125" spans="1:15" x14ac:dyDescent="0.25">
      <c r="A4125" s="1" t="str">
        <f t="shared" si="128"/>
        <v/>
      </c>
      <c r="B4125" t="str">
        <f t="shared" si="129"/>
        <v/>
      </c>
      <c r="C4125" s="1" t="str">
        <f>IF($A4125&gt;--RIGHT($A$2,LEN($A$2)-8),"",COUNTIF(Table1[SHIFT NOMENCLATURE],$B4125))</f>
        <v/>
      </c>
      <c r="D4125" s="1" t="str">
        <f>IF($A4125&gt;--RIGHT($A$2,LEN($A$2)-8),"",SUMIF(Table1[SHIFT NOMENCLATURE], $B4125, Table1[EVIC KILL]))</f>
        <v/>
      </c>
      <c r="E4125" s="1" t="str">
        <f>IF($A4125&gt;--RIGHT($A$2,LEN($A$2)-8),"",SUMIF(Table1[SHIFT NOMENCLATURE], $B4125, Table1[EVIC MOB]))</f>
        <v/>
      </c>
      <c r="F4125" s="1" t="str">
        <f>IF($A4125&gt;--RIGHT($A$2,LEN($A$2)-8),"",SUMIF(Table1[SHIFT NOMENCLATURE], $B4125, Table1[EVIC FIRE]))</f>
        <v/>
      </c>
      <c r="G4125" s="1" t="str">
        <f>IF($A4125&gt;--RIGHT($A$2,LEN($A$2)-8),"",SUMIF(Table1[SHIFT NOMENCLATURE], $B4125, Table1[EKIA]))</f>
        <v/>
      </c>
      <c r="H4125" s="1" t="str">
        <f>IF($A4125&gt;--RIGHT($A$2,LEN($A$2)-8),"",SUMIF(Table1[SHIFT NOMENCLATURE], $B4125, Table1[EWIA]))</f>
        <v/>
      </c>
      <c r="I4125" s="1" t="str">
        <f>IF($A4125&gt;--RIGHT($A$2,LEN($A$2)-8),"",SUMIF(Table1[SHIFT NOMENCLATURE], $B4125, Table1[EPW]))</f>
        <v/>
      </c>
      <c r="J4125" s="1" t="str">
        <f>IF($A4125&gt;--RIGHT($A$2,LEN($A$2)-8),"",SUMIF(Table1[SHIFT NOMENCLATURE], $B4125, Table1[FVIC KILL]))</f>
        <v/>
      </c>
      <c r="K4125" s="1" t="str">
        <f>IF($A4125&gt;--RIGHT($A$2,LEN($A$2)-8),"",SUMIF(Table1[SHIFT NOMENCLATURE], $B4125, Table1[FVIC MOB]))</f>
        <v/>
      </c>
      <c r="L4125" s="1" t="str">
        <f>IF($A4125&gt;--RIGHT($A$2,LEN($A$2)-8),"",SUMIF(Table1[SHIFT NOMENCLATURE], $B4125, Table1[FVIC FIRE]))</f>
        <v/>
      </c>
      <c r="M4125" s="1" t="str">
        <f>IF($A4125&gt;--RIGHT($A$2,LEN($A$2)-8),"",SUMIF(Table1[SHIFT NOMENCLATURE], $B4125, Table1[FKIA]))</f>
        <v/>
      </c>
      <c r="N4125" s="1" t="str">
        <f>IF($A4125&gt;--RIGHT($A$2,LEN($A$2)-8),"",SUMIF(Table1[SHIFT NOMENCLATURE], $B4125, Table1[FWIA]))</f>
        <v/>
      </c>
      <c r="O4125" s="1" t="str">
        <f>IF($A4125&gt;--RIGHT($A$2,LEN($A$2)-8),"",SUMIF(Table1[SHIFT NOMENCLATURE], $B4125, Table1[DUSTWUN]))</f>
        <v/>
      </c>
    </row>
    <row r="4126" spans="1:15" x14ac:dyDescent="0.25">
      <c r="A4126" s="1" t="str">
        <f t="shared" si="128"/>
        <v/>
      </c>
      <c r="B4126" t="str">
        <f t="shared" si="129"/>
        <v/>
      </c>
      <c r="C4126" s="1" t="str">
        <f>IF($A4126&gt;--RIGHT($A$2,LEN($A$2)-8),"",COUNTIF(Table1[SHIFT NOMENCLATURE],$B4126))</f>
        <v/>
      </c>
      <c r="D4126" s="1" t="str">
        <f>IF($A4126&gt;--RIGHT($A$2,LEN($A$2)-8),"",SUMIF(Table1[SHIFT NOMENCLATURE], $B4126, Table1[EVIC KILL]))</f>
        <v/>
      </c>
      <c r="E4126" s="1" t="str">
        <f>IF($A4126&gt;--RIGHT($A$2,LEN($A$2)-8),"",SUMIF(Table1[SHIFT NOMENCLATURE], $B4126, Table1[EVIC MOB]))</f>
        <v/>
      </c>
      <c r="F4126" s="1" t="str">
        <f>IF($A4126&gt;--RIGHT($A$2,LEN($A$2)-8),"",SUMIF(Table1[SHIFT NOMENCLATURE], $B4126, Table1[EVIC FIRE]))</f>
        <v/>
      </c>
      <c r="G4126" s="1" t="str">
        <f>IF($A4126&gt;--RIGHT($A$2,LEN($A$2)-8),"",SUMIF(Table1[SHIFT NOMENCLATURE], $B4126, Table1[EKIA]))</f>
        <v/>
      </c>
      <c r="H4126" s="1" t="str">
        <f>IF($A4126&gt;--RIGHT($A$2,LEN($A$2)-8),"",SUMIF(Table1[SHIFT NOMENCLATURE], $B4126, Table1[EWIA]))</f>
        <v/>
      </c>
      <c r="I4126" s="1" t="str">
        <f>IF($A4126&gt;--RIGHT($A$2,LEN($A$2)-8),"",SUMIF(Table1[SHIFT NOMENCLATURE], $B4126, Table1[EPW]))</f>
        <v/>
      </c>
      <c r="J4126" s="1" t="str">
        <f>IF($A4126&gt;--RIGHT($A$2,LEN($A$2)-8),"",SUMIF(Table1[SHIFT NOMENCLATURE], $B4126, Table1[FVIC KILL]))</f>
        <v/>
      </c>
      <c r="K4126" s="1" t="str">
        <f>IF($A4126&gt;--RIGHT($A$2,LEN($A$2)-8),"",SUMIF(Table1[SHIFT NOMENCLATURE], $B4126, Table1[FVIC MOB]))</f>
        <v/>
      </c>
      <c r="L4126" s="1" t="str">
        <f>IF($A4126&gt;--RIGHT($A$2,LEN($A$2)-8),"",SUMIF(Table1[SHIFT NOMENCLATURE], $B4126, Table1[FVIC FIRE]))</f>
        <v/>
      </c>
      <c r="M4126" s="1" t="str">
        <f>IF($A4126&gt;--RIGHT($A$2,LEN($A$2)-8),"",SUMIF(Table1[SHIFT NOMENCLATURE], $B4126, Table1[FKIA]))</f>
        <v/>
      </c>
      <c r="N4126" s="1" t="str">
        <f>IF($A4126&gt;--RIGHT($A$2,LEN($A$2)-8),"",SUMIF(Table1[SHIFT NOMENCLATURE], $B4126, Table1[FWIA]))</f>
        <v/>
      </c>
      <c r="O4126" s="1" t="str">
        <f>IF($A4126&gt;--RIGHT($A$2,LEN($A$2)-8),"",SUMIF(Table1[SHIFT NOMENCLATURE], $B4126, Table1[DUSTWUN]))</f>
        <v/>
      </c>
    </row>
    <row r="4127" spans="1:15" x14ac:dyDescent="0.25">
      <c r="A4127" s="1" t="str">
        <f t="shared" si="128"/>
        <v/>
      </c>
      <c r="B4127" t="str">
        <f t="shared" si="129"/>
        <v/>
      </c>
      <c r="C4127" s="1" t="str">
        <f>IF($A4127&gt;--RIGHT($A$2,LEN($A$2)-8),"",COUNTIF(Table1[SHIFT NOMENCLATURE],$B4127))</f>
        <v/>
      </c>
      <c r="D4127" s="1" t="str">
        <f>IF($A4127&gt;--RIGHT($A$2,LEN($A$2)-8),"",SUMIF(Table1[SHIFT NOMENCLATURE], $B4127, Table1[EVIC KILL]))</f>
        <v/>
      </c>
      <c r="E4127" s="1" t="str">
        <f>IF($A4127&gt;--RIGHT($A$2,LEN($A$2)-8),"",SUMIF(Table1[SHIFT NOMENCLATURE], $B4127, Table1[EVIC MOB]))</f>
        <v/>
      </c>
      <c r="F4127" s="1" t="str">
        <f>IF($A4127&gt;--RIGHT($A$2,LEN($A$2)-8),"",SUMIF(Table1[SHIFT NOMENCLATURE], $B4127, Table1[EVIC FIRE]))</f>
        <v/>
      </c>
      <c r="G4127" s="1" t="str">
        <f>IF($A4127&gt;--RIGHT($A$2,LEN($A$2)-8),"",SUMIF(Table1[SHIFT NOMENCLATURE], $B4127, Table1[EKIA]))</f>
        <v/>
      </c>
      <c r="H4127" s="1" t="str">
        <f>IF($A4127&gt;--RIGHT($A$2,LEN($A$2)-8),"",SUMIF(Table1[SHIFT NOMENCLATURE], $B4127, Table1[EWIA]))</f>
        <v/>
      </c>
      <c r="I4127" s="1" t="str">
        <f>IF($A4127&gt;--RIGHT($A$2,LEN($A$2)-8),"",SUMIF(Table1[SHIFT NOMENCLATURE], $B4127, Table1[EPW]))</f>
        <v/>
      </c>
      <c r="J4127" s="1" t="str">
        <f>IF($A4127&gt;--RIGHT($A$2,LEN($A$2)-8),"",SUMIF(Table1[SHIFT NOMENCLATURE], $B4127, Table1[FVIC KILL]))</f>
        <v/>
      </c>
      <c r="K4127" s="1" t="str">
        <f>IF($A4127&gt;--RIGHT($A$2,LEN($A$2)-8),"",SUMIF(Table1[SHIFT NOMENCLATURE], $B4127, Table1[FVIC MOB]))</f>
        <v/>
      </c>
      <c r="L4127" s="1" t="str">
        <f>IF($A4127&gt;--RIGHT($A$2,LEN($A$2)-8),"",SUMIF(Table1[SHIFT NOMENCLATURE], $B4127, Table1[FVIC FIRE]))</f>
        <v/>
      </c>
      <c r="M4127" s="1" t="str">
        <f>IF($A4127&gt;--RIGHT($A$2,LEN($A$2)-8),"",SUMIF(Table1[SHIFT NOMENCLATURE], $B4127, Table1[FKIA]))</f>
        <v/>
      </c>
      <c r="N4127" s="1" t="str">
        <f>IF($A4127&gt;--RIGHT($A$2,LEN($A$2)-8),"",SUMIF(Table1[SHIFT NOMENCLATURE], $B4127, Table1[FWIA]))</f>
        <v/>
      </c>
      <c r="O4127" s="1" t="str">
        <f>IF($A4127&gt;--RIGHT($A$2,LEN($A$2)-8),"",SUMIF(Table1[SHIFT NOMENCLATURE], $B4127, Table1[DUSTWUN]))</f>
        <v/>
      </c>
    </row>
    <row r="4128" spans="1:15" x14ac:dyDescent="0.25">
      <c r="A4128" s="1" t="str">
        <f t="shared" si="128"/>
        <v/>
      </c>
      <c r="B4128" t="str">
        <f t="shared" si="129"/>
        <v/>
      </c>
      <c r="C4128" s="1" t="str">
        <f>IF($A4128&gt;--RIGHT($A$2,LEN($A$2)-8),"",COUNTIF(Table1[SHIFT NOMENCLATURE],$B4128))</f>
        <v/>
      </c>
      <c r="D4128" s="1" t="str">
        <f>IF($A4128&gt;--RIGHT($A$2,LEN($A$2)-8),"",SUMIF(Table1[SHIFT NOMENCLATURE], $B4128, Table1[EVIC KILL]))</f>
        <v/>
      </c>
      <c r="E4128" s="1" t="str">
        <f>IF($A4128&gt;--RIGHT($A$2,LEN($A$2)-8),"",SUMIF(Table1[SHIFT NOMENCLATURE], $B4128, Table1[EVIC MOB]))</f>
        <v/>
      </c>
      <c r="F4128" s="1" t="str">
        <f>IF($A4128&gt;--RIGHT($A$2,LEN($A$2)-8),"",SUMIF(Table1[SHIFT NOMENCLATURE], $B4128, Table1[EVIC FIRE]))</f>
        <v/>
      </c>
      <c r="G4128" s="1" t="str">
        <f>IF($A4128&gt;--RIGHT($A$2,LEN($A$2)-8),"",SUMIF(Table1[SHIFT NOMENCLATURE], $B4128, Table1[EKIA]))</f>
        <v/>
      </c>
      <c r="H4128" s="1" t="str">
        <f>IF($A4128&gt;--RIGHT($A$2,LEN($A$2)-8),"",SUMIF(Table1[SHIFT NOMENCLATURE], $B4128, Table1[EWIA]))</f>
        <v/>
      </c>
      <c r="I4128" s="1" t="str">
        <f>IF($A4128&gt;--RIGHT($A$2,LEN($A$2)-8),"",SUMIF(Table1[SHIFT NOMENCLATURE], $B4128, Table1[EPW]))</f>
        <v/>
      </c>
      <c r="J4128" s="1" t="str">
        <f>IF($A4128&gt;--RIGHT($A$2,LEN($A$2)-8),"",SUMIF(Table1[SHIFT NOMENCLATURE], $B4128, Table1[FVIC KILL]))</f>
        <v/>
      </c>
      <c r="K4128" s="1" t="str">
        <f>IF($A4128&gt;--RIGHT($A$2,LEN($A$2)-8),"",SUMIF(Table1[SHIFT NOMENCLATURE], $B4128, Table1[FVIC MOB]))</f>
        <v/>
      </c>
      <c r="L4128" s="1" t="str">
        <f>IF($A4128&gt;--RIGHT($A$2,LEN($A$2)-8),"",SUMIF(Table1[SHIFT NOMENCLATURE], $B4128, Table1[FVIC FIRE]))</f>
        <v/>
      </c>
      <c r="M4128" s="1" t="str">
        <f>IF($A4128&gt;--RIGHT($A$2,LEN($A$2)-8),"",SUMIF(Table1[SHIFT NOMENCLATURE], $B4128, Table1[FKIA]))</f>
        <v/>
      </c>
      <c r="N4128" s="1" t="str">
        <f>IF($A4128&gt;--RIGHT($A$2,LEN($A$2)-8),"",SUMIF(Table1[SHIFT NOMENCLATURE], $B4128, Table1[FWIA]))</f>
        <v/>
      </c>
      <c r="O4128" s="1" t="str">
        <f>IF($A4128&gt;--RIGHT($A$2,LEN($A$2)-8),"",SUMIF(Table1[SHIFT NOMENCLATURE], $B4128, Table1[DUSTWUN]))</f>
        <v/>
      </c>
    </row>
    <row r="4129" spans="1:15" x14ac:dyDescent="0.25">
      <c r="A4129" s="1" t="str">
        <f t="shared" si="128"/>
        <v/>
      </c>
      <c r="B4129" t="str">
        <f t="shared" si="129"/>
        <v/>
      </c>
      <c r="C4129" s="1" t="str">
        <f>IF($A4129&gt;--RIGHT($A$2,LEN($A$2)-8),"",COUNTIF(Table1[SHIFT NOMENCLATURE],$B4129))</f>
        <v/>
      </c>
      <c r="D4129" s="1" t="str">
        <f>IF($A4129&gt;--RIGHT($A$2,LEN($A$2)-8),"",SUMIF(Table1[SHIFT NOMENCLATURE], $B4129, Table1[EVIC KILL]))</f>
        <v/>
      </c>
      <c r="E4129" s="1" t="str">
        <f>IF($A4129&gt;--RIGHT($A$2,LEN($A$2)-8),"",SUMIF(Table1[SHIFT NOMENCLATURE], $B4129, Table1[EVIC MOB]))</f>
        <v/>
      </c>
      <c r="F4129" s="1" t="str">
        <f>IF($A4129&gt;--RIGHT($A$2,LEN($A$2)-8),"",SUMIF(Table1[SHIFT NOMENCLATURE], $B4129, Table1[EVIC FIRE]))</f>
        <v/>
      </c>
      <c r="G4129" s="1" t="str">
        <f>IF($A4129&gt;--RIGHT($A$2,LEN($A$2)-8),"",SUMIF(Table1[SHIFT NOMENCLATURE], $B4129, Table1[EKIA]))</f>
        <v/>
      </c>
      <c r="H4129" s="1" t="str">
        <f>IF($A4129&gt;--RIGHT($A$2,LEN($A$2)-8),"",SUMIF(Table1[SHIFT NOMENCLATURE], $B4129, Table1[EWIA]))</f>
        <v/>
      </c>
      <c r="I4129" s="1" t="str">
        <f>IF($A4129&gt;--RIGHT($A$2,LEN($A$2)-8),"",SUMIF(Table1[SHIFT NOMENCLATURE], $B4129, Table1[EPW]))</f>
        <v/>
      </c>
      <c r="J4129" s="1" t="str">
        <f>IF($A4129&gt;--RIGHT($A$2,LEN($A$2)-8),"",SUMIF(Table1[SHIFT NOMENCLATURE], $B4129, Table1[FVIC KILL]))</f>
        <v/>
      </c>
      <c r="K4129" s="1" t="str">
        <f>IF($A4129&gt;--RIGHT($A$2,LEN($A$2)-8),"",SUMIF(Table1[SHIFT NOMENCLATURE], $B4129, Table1[FVIC MOB]))</f>
        <v/>
      </c>
      <c r="L4129" s="1" t="str">
        <f>IF($A4129&gt;--RIGHT($A$2,LEN($A$2)-8),"",SUMIF(Table1[SHIFT NOMENCLATURE], $B4129, Table1[FVIC FIRE]))</f>
        <v/>
      </c>
      <c r="M4129" s="1" t="str">
        <f>IF($A4129&gt;--RIGHT($A$2,LEN($A$2)-8),"",SUMIF(Table1[SHIFT NOMENCLATURE], $B4129, Table1[FKIA]))</f>
        <v/>
      </c>
      <c r="N4129" s="1" t="str">
        <f>IF($A4129&gt;--RIGHT($A$2,LEN($A$2)-8),"",SUMIF(Table1[SHIFT NOMENCLATURE], $B4129, Table1[FWIA]))</f>
        <v/>
      </c>
      <c r="O4129" s="1" t="str">
        <f>IF($A4129&gt;--RIGHT($A$2,LEN($A$2)-8),"",SUMIF(Table1[SHIFT NOMENCLATURE], $B4129, Table1[DUSTWUN]))</f>
        <v/>
      </c>
    </row>
    <row r="4130" spans="1:15" x14ac:dyDescent="0.25">
      <c r="A4130" s="1" t="str">
        <f t="shared" si="128"/>
        <v/>
      </c>
      <c r="B4130" t="str">
        <f t="shared" si="129"/>
        <v/>
      </c>
      <c r="C4130" s="1" t="str">
        <f>IF($A4130&gt;--RIGHT($A$2,LEN($A$2)-8),"",COUNTIF(Table1[SHIFT NOMENCLATURE],$B4130))</f>
        <v/>
      </c>
      <c r="D4130" s="1" t="str">
        <f>IF($A4130&gt;--RIGHT($A$2,LEN($A$2)-8),"",SUMIF(Table1[SHIFT NOMENCLATURE], $B4130, Table1[EVIC KILL]))</f>
        <v/>
      </c>
      <c r="E4130" s="1" t="str">
        <f>IF($A4130&gt;--RIGHT($A$2,LEN($A$2)-8),"",SUMIF(Table1[SHIFT NOMENCLATURE], $B4130, Table1[EVIC MOB]))</f>
        <v/>
      </c>
      <c r="F4130" s="1" t="str">
        <f>IF($A4130&gt;--RIGHT($A$2,LEN($A$2)-8),"",SUMIF(Table1[SHIFT NOMENCLATURE], $B4130, Table1[EVIC FIRE]))</f>
        <v/>
      </c>
      <c r="G4130" s="1" t="str">
        <f>IF($A4130&gt;--RIGHT($A$2,LEN($A$2)-8),"",SUMIF(Table1[SHIFT NOMENCLATURE], $B4130, Table1[EKIA]))</f>
        <v/>
      </c>
      <c r="H4130" s="1" t="str">
        <f>IF($A4130&gt;--RIGHT($A$2,LEN($A$2)-8),"",SUMIF(Table1[SHIFT NOMENCLATURE], $B4130, Table1[EWIA]))</f>
        <v/>
      </c>
      <c r="I4130" s="1" t="str">
        <f>IF($A4130&gt;--RIGHT($A$2,LEN($A$2)-8),"",SUMIF(Table1[SHIFT NOMENCLATURE], $B4130, Table1[EPW]))</f>
        <v/>
      </c>
      <c r="J4130" s="1" t="str">
        <f>IF($A4130&gt;--RIGHT($A$2,LEN($A$2)-8),"",SUMIF(Table1[SHIFT NOMENCLATURE], $B4130, Table1[FVIC KILL]))</f>
        <v/>
      </c>
      <c r="K4130" s="1" t="str">
        <f>IF($A4130&gt;--RIGHT($A$2,LEN($A$2)-8),"",SUMIF(Table1[SHIFT NOMENCLATURE], $B4130, Table1[FVIC MOB]))</f>
        <v/>
      </c>
      <c r="L4130" s="1" t="str">
        <f>IF($A4130&gt;--RIGHT($A$2,LEN($A$2)-8),"",SUMIF(Table1[SHIFT NOMENCLATURE], $B4130, Table1[FVIC FIRE]))</f>
        <v/>
      </c>
      <c r="M4130" s="1" t="str">
        <f>IF($A4130&gt;--RIGHT($A$2,LEN($A$2)-8),"",SUMIF(Table1[SHIFT NOMENCLATURE], $B4130, Table1[FKIA]))</f>
        <v/>
      </c>
      <c r="N4130" s="1" t="str">
        <f>IF($A4130&gt;--RIGHT($A$2,LEN($A$2)-8),"",SUMIF(Table1[SHIFT NOMENCLATURE], $B4130, Table1[FWIA]))</f>
        <v/>
      </c>
      <c r="O4130" s="1" t="str">
        <f>IF($A4130&gt;--RIGHT($A$2,LEN($A$2)-8),"",SUMIF(Table1[SHIFT NOMENCLATURE], $B4130, Table1[DUSTWUN]))</f>
        <v/>
      </c>
    </row>
    <row r="4131" spans="1:15" x14ac:dyDescent="0.25">
      <c r="A4131" s="1" t="str">
        <f t="shared" si="128"/>
        <v/>
      </c>
      <c r="B4131" t="str">
        <f t="shared" si="129"/>
        <v/>
      </c>
      <c r="C4131" s="1" t="str">
        <f>IF($A4131&gt;--RIGHT($A$2,LEN($A$2)-8),"",COUNTIF(Table1[SHIFT NOMENCLATURE],$B4131))</f>
        <v/>
      </c>
      <c r="D4131" s="1" t="str">
        <f>IF($A4131&gt;--RIGHT($A$2,LEN($A$2)-8),"",SUMIF(Table1[SHIFT NOMENCLATURE], $B4131, Table1[EVIC KILL]))</f>
        <v/>
      </c>
      <c r="E4131" s="1" t="str">
        <f>IF($A4131&gt;--RIGHT($A$2,LEN($A$2)-8),"",SUMIF(Table1[SHIFT NOMENCLATURE], $B4131, Table1[EVIC MOB]))</f>
        <v/>
      </c>
      <c r="F4131" s="1" t="str">
        <f>IF($A4131&gt;--RIGHT($A$2,LEN($A$2)-8),"",SUMIF(Table1[SHIFT NOMENCLATURE], $B4131, Table1[EVIC FIRE]))</f>
        <v/>
      </c>
      <c r="G4131" s="1" t="str">
        <f>IF($A4131&gt;--RIGHT($A$2,LEN($A$2)-8),"",SUMIF(Table1[SHIFT NOMENCLATURE], $B4131, Table1[EKIA]))</f>
        <v/>
      </c>
      <c r="H4131" s="1" t="str">
        <f>IF($A4131&gt;--RIGHT($A$2,LEN($A$2)-8),"",SUMIF(Table1[SHIFT NOMENCLATURE], $B4131, Table1[EWIA]))</f>
        <v/>
      </c>
      <c r="I4131" s="1" t="str">
        <f>IF($A4131&gt;--RIGHT($A$2,LEN($A$2)-8),"",SUMIF(Table1[SHIFT NOMENCLATURE], $B4131, Table1[EPW]))</f>
        <v/>
      </c>
      <c r="J4131" s="1" t="str">
        <f>IF($A4131&gt;--RIGHT($A$2,LEN($A$2)-8),"",SUMIF(Table1[SHIFT NOMENCLATURE], $B4131, Table1[FVIC KILL]))</f>
        <v/>
      </c>
      <c r="K4131" s="1" t="str">
        <f>IF($A4131&gt;--RIGHT($A$2,LEN($A$2)-8),"",SUMIF(Table1[SHIFT NOMENCLATURE], $B4131, Table1[FVIC MOB]))</f>
        <v/>
      </c>
      <c r="L4131" s="1" t="str">
        <f>IF($A4131&gt;--RIGHT($A$2,LEN($A$2)-8),"",SUMIF(Table1[SHIFT NOMENCLATURE], $B4131, Table1[FVIC FIRE]))</f>
        <v/>
      </c>
      <c r="M4131" s="1" t="str">
        <f>IF($A4131&gt;--RIGHT($A$2,LEN($A$2)-8),"",SUMIF(Table1[SHIFT NOMENCLATURE], $B4131, Table1[FKIA]))</f>
        <v/>
      </c>
      <c r="N4131" s="1" t="str">
        <f>IF($A4131&gt;--RIGHT($A$2,LEN($A$2)-8),"",SUMIF(Table1[SHIFT NOMENCLATURE], $B4131, Table1[FWIA]))</f>
        <v/>
      </c>
      <c r="O4131" s="1" t="str">
        <f>IF($A4131&gt;--RIGHT($A$2,LEN($A$2)-8),"",SUMIF(Table1[SHIFT NOMENCLATURE], $B4131, Table1[DUSTWUN]))</f>
        <v/>
      </c>
    </row>
    <row r="4132" spans="1:15" x14ac:dyDescent="0.25">
      <c r="A4132" s="1" t="str">
        <f t="shared" si="128"/>
        <v/>
      </c>
      <c r="B4132" t="str">
        <f t="shared" si="129"/>
        <v/>
      </c>
      <c r="C4132" s="1" t="str">
        <f>IF($A4132&gt;--RIGHT($A$2,LEN($A$2)-8),"",COUNTIF(Table1[SHIFT NOMENCLATURE],$B4132))</f>
        <v/>
      </c>
      <c r="D4132" s="1" t="str">
        <f>IF($A4132&gt;--RIGHT($A$2,LEN($A$2)-8),"",SUMIF(Table1[SHIFT NOMENCLATURE], $B4132, Table1[EVIC KILL]))</f>
        <v/>
      </c>
      <c r="E4132" s="1" t="str">
        <f>IF($A4132&gt;--RIGHT($A$2,LEN($A$2)-8),"",SUMIF(Table1[SHIFT NOMENCLATURE], $B4132, Table1[EVIC MOB]))</f>
        <v/>
      </c>
      <c r="F4132" s="1" t="str">
        <f>IF($A4132&gt;--RIGHT($A$2,LEN($A$2)-8),"",SUMIF(Table1[SHIFT NOMENCLATURE], $B4132, Table1[EVIC FIRE]))</f>
        <v/>
      </c>
      <c r="G4132" s="1" t="str">
        <f>IF($A4132&gt;--RIGHT($A$2,LEN($A$2)-8),"",SUMIF(Table1[SHIFT NOMENCLATURE], $B4132, Table1[EKIA]))</f>
        <v/>
      </c>
      <c r="H4132" s="1" t="str">
        <f>IF($A4132&gt;--RIGHT($A$2,LEN($A$2)-8),"",SUMIF(Table1[SHIFT NOMENCLATURE], $B4132, Table1[EWIA]))</f>
        <v/>
      </c>
      <c r="I4132" s="1" t="str">
        <f>IF($A4132&gt;--RIGHT($A$2,LEN($A$2)-8),"",SUMIF(Table1[SHIFT NOMENCLATURE], $B4132, Table1[EPW]))</f>
        <v/>
      </c>
      <c r="J4132" s="1" t="str">
        <f>IF($A4132&gt;--RIGHT($A$2,LEN($A$2)-8),"",SUMIF(Table1[SHIFT NOMENCLATURE], $B4132, Table1[FVIC KILL]))</f>
        <v/>
      </c>
      <c r="K4132" s="1" t="str">
        <f>IF($A4132&gt;--RIGHT($A$2,LEN($A$2)-8),"",SUMIF(Table1[SHIFT NOMENCLATURE], $B4132, Table1[FVIC MOB]))</f>
        <v/>
      </c>
      <c r="L4132" s="1" t="str">
        <f>IF($A4132&gt;--RIGHT($A$2,LEN($A$2)-8),"",SUMIF(Table1[SHIFT NOMENCLATURE], $B4132, Table1[FVIC FIRE]))</f>
        <v/>
      </c>
      <c r="M4132" s="1" t="str">
        <f>IF($A4132&gt;--RIGHT($A$2,LEN($A$2)-8),"",SUMIF(Table1[SHIFT NOMENCLATURE], $B4132, Table1[FKIA]))</f>
        <v/>
      </c>
      <c r="N4132" s="1" t="str">
        <f>IF($A4132&gt;--RIGHT($A$2,LEN($A$2)-8),"",SUMIF(Table1[SHIFT NOMENCLATURE], $B4132, Table1[FWIA]))</f>
        <v/>
      </c>
      <c r="O4132" s="1" t="str">
        <f>IF($A4132&gt;--RIGHT($A$2,LEN($A$2)-8),"",SUMIF(Table1[SHIFT NOMENCLATURE], $B4132, Table1[DUSTWUN]))</f>
        <v/>
      </c>
    </row>
    <row r="4133" spans="1:15" x14ac:dyDescent="0.25">
      <c r="A4133" s="1" t="str">
        <f t="shared" si="128"/>
        <v/>
      </c>
      <c r="B4133" t="str">
        <f t="shared" si="129"/>
        <v/>
      </c>
      <c r="C4133" s="1" t="str">
        <f>IF($A4133&gt;--RIGHT($A$2,LEN($A$2)-8),"",COUNTIF(Table1[SHIFT NOMENCLATURE],$B4133))</f>
        <v/>
      </c>
      <c r="D4133" s="1" t="str">
        <f>IF($A4133&gt;--RIGHT($A$2,LEN($A$2)-8),"",SUMIF(Table1[SHIFT NOMENCLATURE], $B4133, Table1[EVIC KILL]))</f>
        <v/>
      </c>
      <c r="E4133" s="1" t="str">
        <f>IF($A4133&gt;--RIGHT($A$2,LEN($A$2)-8),"",SUMIF(Table1[SHIFT NOMENCLATURE], $B4133, Table1[EVIC MOB]))</f>
        <v/>
      </c>
      <c r="F4133" s="1" t="str">
        <f>IF($A4133&gt;--RIGHT($A$2,LEN($A$2)-8),"",SUMIF(Table1[SHIFT NOMENCLATURE], $B4133, Table1[EVIC FIRE]))</f>
        <v/>
      </c>
      <c r="G4133" s="1" t="str">
        <f>IF($A4133&gt;--RIGHT($A$2,LEN($A$2)-8),"",SUMIF(Table1[SHIFT NOMENCLATURE], $B4133, Table1[EKIA]))</f>
        <v/>
      </c>
      <c r="H4133" s="1" t="str">
        <f>IF($A4133&gt;--RIGHT($A$2,LEN($A$2)-8),"",SUMIF(Table1[SHIFT NOMENCLATURE], $B4133, Table1[EWIA]))</f>
        <v/>
      </c>
      <c r="I4133" s="1" t="str">
        <f>IF($A4133&gt;--RIGHT($A$2,LEN($A$2)-8),"",SUMIF(Table1[SHIFT NOMENCLATURE], $B4133, Table1[EPW]))</f>
        <v/>
      </c>
      <c r="J4133" s="1" t="str">
        <f>IF($A4133&gt;--RIGHT($A$2,LEN($A$2)-8),"",SUMIF(Table1[SHIFT NOMENCLATURE], $B4133, Table1[FVIC KILL]))</f>
        <v/>
      </c>
      <c r="K4133" s="1" t="str">
        <f>IF($A4133&gt;--RIGHT($A$2,LEN($A$2)-8),"",SUMIF(Table1[SHIFT NOMENCLATURE], $B4133, Table1[FVIC MOB]))</f>
        <v/>
      </c>
      <c r="L4133" s="1" t="str">
        <f>IF($A4133&gt;--RIGHT($A$2,LEN($A$2)-8),"",SUMIF(Table1[SHIFT NOMENCLATURE], $B4133, Table1[FVIC FIRE]))</f>
        <v/>
      </c>
      <c r="M4133" s="1" t="str">
        <f>IF($A4133&gt;--RIGHT($A$2,LEN($A$2)-8),"",SUMIF(Table1[SHIFT NOMENCLATURE], $B4133, Table1[FKIA]))</f>
        <v/>
      </c>
      <c r="N4133" s="1" t="str">
        <f>IF($A4133&gt;--RIGHT($A$2,LEN($A$2)-8),"",SUMIF(Table1[SHIFT NOMENCLATURE], $B4133, Table1[FWIA]))</f>
        <v/>
      </c>
      <c r="O4133" s="1" t="str">
        <f>IF($A4133&gt;--RIGHT($A$2,LEN($A$2)-8),"",SUMIF(Table1[SHIFT NOMENCLATURE], $B4133, Table1[DUSTWUN]))</f>
        <v/>
      </c>
    </row>
    <row r="4134" spans="1:15" x14ac:dyDescent="0.25">
      <c r="A4134" s="1" t="str">
        <f t="shared" si="128"/>
        <v/>
      </c>
      <c r="B4134" t="str">
        <f t="shared" si="129"/>
        <v/>
      </c>
      <c r="C4134" s="1" t="str">
        <f>IF($A4134&gt;--RIGHT($A$2,LEN($A$2)-8),"",COUNTIF(Table1[SHIFT NOMENCLATURE],$B4134))</f>
        <v/>
      </c>
      <c r="D4134" s="1" t="str">
        <f>IF($A4134&gt;--RIGHT($A$2,LEN($A$2)-8),"",SUMIF(Table1[SHIFT NOMENCLATURE], $B4134, Table1[EVIC KILL]))</f>
        <v/>
      </c>
      <c r="E4134" s="1" t="str">
        <f>IF($A4134&gt;--RIGHT($A$2,LEN($A$2)-8),"",SUMIF(Table1[SHIFT NOMENCLATURE], $B4134, Table1[EVIC MOB]))</f>
        <v/>
      </c>
      <c r="F4134" s="1" t="str">
        <f>IF($A4134&gt;--RIGHT($A$2,LEN($A$2)-8),"",SUMIF(Table1[SHIFT NOMENCLATURE], $B4134, Table1[EVIC FIRE]))</f>
        <v/>
      </c>
      <c r="G4134" s="1" t="str">
        <f>IF($A4134&gt;--RIGHT($A$2,LEN($A$2)-8),"",SUMIF(Table1[SHIFT NOMENCLATURE], $B4134, Table1[EKIA]))</f>
        <v/>
      </c>
      <c r="H4134" s="1" t="str">
        <f>IF($A4134&gt;--RIGHT($A$2,LEN($A$2)-8),"",SUMIF(Table1[SHIFT NOMENCLATURE], $B4134, Table1[EWIA]))</f>
        <v/>
      </c>
      <c r="I4134" s="1" t="str">
        <f>IF($A4134&gt;--RIGHT($A$2,LEN($A$2)-8),"",SUMIF(Table1[SHIFT NOMENCLATURE], $B4134, Table1[EPW]))</f>
        <v/>
      </c>
      <c r="J4134" s="1" t="str">
        <f>IF($A4134&gt;--RIGHT($A$2,LEN($A$2)-8),"",SUMIF(Table1[SHIFT NOMENCLATURE], $B4134, Table1[FVIC KILL]))</f>
        <v/>
      </c>
      <c r="K4134" s="1" t="str">
        <f>IF($A4134&gt;--RIGHT($A$2,LEN($A$2)-8),"",SUMIF(Table1[SHIFT NOMENCLATURE], $B4134, Table1[FVIC MOB]))</f>
        <v/>
      </c>
      <c r="L4134" s="1" t="str">
        <f>IF($A4134&gt;--RIGHT($A$2,LEN($A$2)-8),"",SUMIF(Table1[SHIFT NOMENCLATURE], $B4134, Table1[FVIC FIRE]))</f>
        <v/>
      </c>
      <c r="M4134" s="1" t="str">
        <f>IF($A4134&gt;--RIGHT($A$2,LEN($A$2)-8),"",SUMIF(Table1[SHIFT NOMENCLATURE], $B4134, Table1[FKIA]))</f>
        <v/>
      </c>
      <c r="N4134" s="1" t="str">
        <f>IF($A4134&gt;--RIGHT($A$2,LEN($A$2)-8),"",SUMIF(Table1[SHIFT NOMENCLATURE], $B4134, Table1[FWIA]))</f>
        <v/>
      </c>
      <c r="O4134" s="1" t="str">
        <f>IF($A4134&gt;--RIGHT($A$2,LEN($A$2)-8),"",SUMIF(Table1[SHIFT NOMENCLATURE], $B4134, Table1[DUSTWUN]))</f>
        <v/>
      </c>
    </row>
    <row r="4135" spans="1:15" x14ac:dyDescent="0.25">
      <c r="A4135" s="1" t="str">
        <f t="shared" si="128"/>
        <v/>
      </c>
      <c r="B4135" t="str">
        <f t="shared" si="129"/>
        <v/>
      </c>
      <c r="C4135" s="1" t="str">
        <f>IF($A4135&gt;--RIGHT($A$2,LEN($A$2)-8),"",COUNTIF(Table1[SHIFT NOMENCLATURE],$B4135))</f>
        <v/>
      </c>
      <c r="D4135" s="1" t="str">
        <f>IF($A4135&gt;--RIGHT($A$2,LEN($A$2)-8),"",SUMIF(Table1[SHIFT NOMENCLATURE], $B4135, Table1[EVIC KILL]))</f>
        <v/>
      </c>
      <c r="E4135" s="1" t="str">
        <f>IF($A4135&gt;--RIGHT($A$2,LEN($A$2)-8),"",SUMIF(Table1[SHIFT NOMENCLATURE], $B4135, Table1[EVIC MOB]))</f>
        <v/>
      </c>
      <c r="F4135" s="1" t="str">
        <f>IF($A4135&gt;--RIGHT($A$2,LEN($A$2)-8),"",SUMIF(Table1[SHIFT NOMENCLATURE], $B4135, Table1[EVIC FIRE]))</f>
        <v/>
      </c>
      <c r="G4135" s="1" t="str">
        <f>IF($A4135&gt;--RIGHT($A$2,LEN($A$2)-8),"",SUMIF(Table1[SHIFT NOMENCLATURE], $B4135, Table1[EKIA]))</f>
        <v/>
      </c>
      <c r="H4135" s="1" t="str">
        <f>IF($A4135&gt;--RIGHT($A$2,LEN($A$2)-8),"",SUMIF(Table1[SHIFT NOMENCLATURE], $B4135, Table1[EWIA]))</f>
        <v/>
      </c>
      <c r="I4135" s="1" t="str">
        <f>IF($A4135&gt;--RIGHT($A$2,LEN($A$2)-8),"",SUMIF(Table1[SHIFT NOMENCLATURE], $B4135, Table1[EPW]))</f>
        <v/>
      </c>
      <c r="J4135" s="1" t="str">
        <f>IF($A4135&gt;--RIGHT($A$2,LEN($A$2)-8),"",SUMIF(Table1[SHIFT NOMENCLATURE], $B4135, Table1[FVIC KILL]))</f>
        <v/>
      </c>
      <c r="K4135" s="1" t="str">
        <f>IF($A4135&gt;--RIGHT($A$2,LEN($A$2)-8),"",SUMIF(Table1[SHIFT NOMENCLATURE], $B4135, Table1[FVIC MOB]))</f>
        <v/>
      </c>
      <c r="L4135" s="1" t="str">
        <f>IF($A4135&gt;--RIGHT($A$2,LEN($A$2)-8),"",SUMIF(Table1[SHIFT NOMENCLATURE], $B4135, Table1[FVIC FIRE]))</f>
        <v/>
      </c>
      <c r="M4135" s="1" t="str">
        <f>IF($A4135&gt;--RIGHT($A$2,LEN($A$2)-8),"",SUMIF(Table1[SHIFT NOMENCLATURE], $B4135, Table1[FKIA]))</f>
        <v/>
      </c>
      <c r="N4135" s="1" t="str">
        <f>IF($A4135&gt;--RIGHT($A$2,LEN($A$2)-8),"",SUMIF(Table1[SHIFT NOMENCLATURE], $B4135, Table1[FWIA]))</f>
        <v/>
      </c>
      <c r="O4135" s="1" t="str">
        <f>IF($A4135&gt;--RIGHT($A$2,LEN($A$2)-8),"",SUMIF(Table1[SHIFT NOMENCLATURE], $B4135, Table1[DUSTWUN]))</f>
        <v/>
      </c>
    </row>
    <row r="4136" spans="1:15" x14ac:dyDescent="0.25">
      <c r="A4136" s="1" t="str">
        <f t="shared" si="128"/>
        <v/>
      </c>
      <c r="B4136" t="str">
        <f t="shared" si="129"/>
        <v/>
      </c>
      <c r="C4136" s="1" t="str">
        <f>IF($A4136&gt;--RIGHT($A$2,LEN($A$2)-8),"",COUNTIF(Table1[SHIFT NOMENCLATURE],$B4136))</f>
        <v/>
      </c>
      <c r="D4136" s="1" t="str">
        <f>IF($A4136&gt;--RIGHT($A$2,LEN($A$2)-8),"",SUMIF(Table1[SHIFT NOMENCLATURE], $B4136, Table1[EVIC KILL]))</f>
        <v/>
      </c>
      <c r="E4136" s="1" t="str">
        <f>IF($A4136&gt;--RIGHT($A$2,LEN($A$2)-8),"",SUMIF(Table1[SHIFT NOMENCLATURE], $B4136, Table1[EVIC MOB]))</f>
        <v/>
      </c>
      <c r="F4136" s="1" t="str">
        <f>IF($A4136&gt;--RIGHT($A$2,LEN($A$2)-8),"",SUMIF(Table1[SHIFT NOMENCLATURE], $B4136, Table1[EVIC FIRE]))</f>
        <v/>
      </c>
      <c r="G4136" s="1" t="str">
        <f>IF($A4136&gt;--RIGHT($A$2,LEN($A$2)-8),"",SUMIF(Table1[SHIFT NOMENCLATURE], $B4136, Table1[EKIA]))</f>
        <v/>
      </c>
      <c r="H4136" s="1" t="str">
        <f>IF($A4136&gt;--RIGHT($A$2,LEN($A$2)-8),"",SUMIF(Table1[SHIFT NOMENCLATURE], $B4136, Table1[EWIA]))</f>
        <v/>
      </c>
      <c r="I4136" s="1" t="str">
        <f>IF($A4136&gt;--RIGHT($A$2,LEN($A$2)-8),"",SUMIF(Table1[SHIFT NOMENCLATURE], $B4136, Table1[EPW]))</f>
        <v/>
      </c>
      <c r="J4136" s="1" t="str">
        <f>IF($A4136&gt;--RIGHT($A$2,LEN($A$2)-8),"",SUMIF(Table1[SHIFT NOMENCLATURE], $B4136, Table1[FVIC KILL]))</f>
        <v/>
      </c>
      <c r="K4136" s="1" t="str">
        <f>IF($A4136&gt;--RIGHT($A$2,LEN($A$2)-8),"",SUMIF(Table1[SHIFT NOMENCLATURE], $B4136, Table1[FVIC MOB]))</f>
        <v/>
      </c>
      <c r="L4136" s="1" t="str">
        <f>IF($A4136&gt;--RIGHT($A$2,LEN($A$2)-8),"",SUMIF(Table1[SHIFT NOMENCLATURE], $B4136, Table1[FVIC FIRE]))</f>
        <v/>
      </c>
      <c r="M4136" s="1" t="str">
        <f>IF($A4136&gt;--RIGHT($A$2,LEN($A$2)-8),"",SUMIF(Table1[SHIFT NOMENCLATURE], $B4136, Table1[FKIA]))</f>
        <v/>
      </c>
      <c r="N4136" s="1" t="str">
        <f>IF($A4136&gt;--RIGHT($A$2,LEN($A$2)-8),"",SUMIF(Table1[SHIFT NOMENCLATURE], $B4136, Table1[FWIA]))</f>
        <v/>
      </c>
      <c r="O4136" s="1" t="str">
        <f>IF($A4136&gt;--RIGHT($A$2,LEN($A$2)-8),"",SUMIF(Table1[SHIFT NOMENCLATURE], $B4136, Table1[DUSTWUN]))</f>
        <v/>
      </c>
    </row>
    <row r="4137" spans="1:15" x14ac:dyDescent="0.25">
      <c r="A4137" s="1" t="str">
        <f t="shared" si="128"/>
        <v/>
      </c>
      <c r="B4137" t="str">
        <f t="shared" si="129"/>
        <v/>
      </c>
      <c r="C4137" s="1" t="str">
        <f>IF($A4137&gt;--RIGHT($A$2,LEN($A$2)-8),"",COUNTIF(Table1[SHIFT NOMENCLATURE],$B4137))</f>
        <v/>
      </c>
      <c r="D4137" s="1" t="str">
        <f>IF($A4137&gt;--RIGHT($A$2,LEN($A$2)-8),"",SUMIF(Table1[SHIFT NOMENCLATURE], $B4137, Table1[EVIC KILL]))</f>
        <v/>
      </c>
      <c r="E4137" s="1" t="str">
        <f>IF($A4137&gt;--RIGHT($A$2,LEN($A$2)-8),"",SUMIF(Table1[SHIFT NOMENCLATURE], $B4137, Table1[EVIC MOB]))</f>
        <v/>
      </c>
      <c r="F4137" s="1" t="str">
        <f>IF($A4137&gt;--RIGHT($A$2,LEN($A$2)-8),"",SUMIF(Table1[SHIFT NOMENCLATURE], $B4137, Table1[EVIC FIRE]))</f>
        <v/>
      </c>
      <c r="G4137" s="1" t="str">
        <f>IF($A4137&gt;--RIGHT($A$2,LEN($A$2)-8),"",SUMIF(Table1[SHIFT NOMENCLATURE], $B4137, Table1[EKIA]))</f>
        <v/>
      </c>
      <c r="H4137" s="1" t="str">
        <f>IF($A4137&gt;--RIGHT($A$2,LEN($A$2)-8),"",SUMIF(Table1[SHIFT NOMENCLATURE], $B4137, Table1[EWIA]))</f>
        <v/>
      </c>
      <c r="I4137" s="1" t="str">
        <f>IF($A4137&gt;--RIGHT($A$2,LEN($A$2)-8),"",SUMIF(Table1[SHIFT NOMENCLATURE], $B4137, Table1[EPW]))</f>
        <v/>
      </c>
      <c r="J4137" s="1" t="str">
        <f>IF($A4137&gt;--RIGHT($A$2,LEN($A$2)-8),"",SUMIF(Table1[SHIFT NOMENCLATURE], $B4137, Table1[FVIC KILL]))</f>
        <v/>
      </c>
      <c r="K4137" s="1" t="str">
        <f>IF($A4137&gt;--RIGHT($A$2,LEN($A$2)-8),"",SUMIF(Table1[SHIFT NOMENCLATURE], $B4137, Table1[FVIC MOB]))</f>
        <v/>
      </c>
      <c r="L4137" s="1" t="str">
        <f>IF($A4137&gt;--RIGHT($A$2,LEN($A$2)-8),"",SUMIF(Table1[SHIFT NOMENCLATURE], $B4137, Table1[FVIC FIRE]))</f>
        <v/>
      </c>
      <c r="M4137" s="1" t="str">
        <f>IF($A4137&gt;--RIGHT($A$2,LEN($A$2)-8),"",SUMIF(Table1[SHIFT NOMENCLATURE], $B4137, Table1[FKIA]))</f>
        <v/>
      </c>
      <c r="N4137" s="1" t="str">
        <f>IF($A4137&gt;--RIGHT($A$2,LEN($A$2)-8),"",SUMIF(Table1[SHIFT NOMENCLATURE], $B4137, Table1[FWIA]))</f>
        <v/>
      </c>
      <c r="O4137" s="1" t="str">
        <f>IF($A4137&gt;--RIGHT($A$2,LEN($A$2)-8),"",SUMIF(Table1[SHIFT NOMENCLATURE], $B4137, Table1[DUSTWUN]))</f>
        <v/>
      </c>
    </row>
    <row r="4138" spans="1:15" x14ac:dyDescent="0.25">
      <c r="A4138" s="1" t="str">
        <f t="shared" si="128"/>
        <v/>
      </c>
      <c r="B4138" t="str">
        <f t="shared" si="129"/>
        <v/>
      </c>
      <c r="C4138" s="1" t="str">
        <f>IF($A4138&gt;--RIGHT($A$2,LEN($A$2)-8),"",COUNTIF(Table1[SHIFT NOMENCLATURE],$B4138))</f>
        <v/>
      </c>
      <c r="D4138" s="1" t="str">
        <f>IF($A4138&gt;--RIGHT($A$2,LEN($A$2)-8),"",SUMIF(Table1[SHIFT NOMENCLATURE], $B4138, Table1[EVIC KILL]))</f>
        <v/>
      </c>
      <c r="E4138" s="1" t="str">
        <f>IF($A4138&gt;--RIGHT($A$2,LEN($A$2)-8),"",SUMIF(Table1[SHIFT NOMENCLATURE], $B4138, Table1[EVIC MOB]))</f>
        <v/>
      </c>
      <c r="F4138" s="1" t="str">
        <f>IF($A4138&gt;--RIGHT($A$2,LEN($A$2)-8),"",SUMIF(Table1[SHIFT NOMENCLATURE], $B4138, Table1[EVIC FIRE]))</f>
        <v/>
      </c>
      <c r="G4138" s="1" t="str">
        <f>IF($A4138&gt;--RIGHT($A$2,LEN($A$2)-8),"",SUMIF(Table1[SHIFT NOMENCLATURE], $B4138, Table1[EKIA]))</f>
        <v/>
      </c>
      <c r="H4138" s="1" t="str">
        <f>IF($A4138&gt;--RIGHT($A$2,LEN($A$2)-8),"",SUMIF(Table1[SHIFT NOMENCLATURE], $B4138, Table1[EWIA]))</f>
        <v/>
      </c>
      <c r="I4138" s="1" t="str">
        <f>IF($A4138&gt;--RIGHT($A$2,LEN($A$2)-8),"",SUMIF(Table1[SHIFT NOMENCLATURE], $B4138, Table1[EPW]))</f>
        <v/>
      </c>
      <c r="J4138" s="1" t="str">
        <f>IF($A4138&gt;--RIGHT($A$2,LEN($A$2)-8),"",SUMIF(Table1[SHIFT NOMENCLATURE], $B4138, Table1[FVIC KILL]))</f>
        <v/>
      </c>
      <c r="K4138" s="1" t="str">
        <f>IF($A4138&gt;--RIGHT($A$2,LEN($A$2)-8),"",SUMIF(Table1[SHIFT NOMENCLATURE], $B4138, Table1[FVIC MOB]))</f>
        <v/>
      </c>
      <c r="L4138" s="1" t="str">
        <f>IF($A4138&gt;--RIGHT($A$2,LEN($A$2)-8),"",SUMIF(Table1[SHIFT NOMENCLATURE], $B4138, Table1[FVIC FIRE]))</f>
        <v/>
      </c>
      <c r="M4138" s="1" t="str">
        <f>IF($A4138&gt;--RIGHT($A$2,LEN($A$2)-8),"",SUMIF(Table1[SHIFT NOMENCLATURE], $B4138, Table1[FKIA]))</f>
        <v/>
      </c>
      <c r="N4138" s="1" t="str">
        <f>IF($A4138&gt;--RIGHT($A$2,LEN($A$2)-8),"",SUMIF(Table1[SHIFT NOMENCLATURE], $B4138, Table1[FWIA]))</f>
        <v/>
      </c>
      <c r="O4138" s="1" t="str">
        <f>IF($A4138&gt;--RIGHT($A$2,LEN($A$2)-8),"",SUMIF(Table1[SHIFT NOMENCLATURE], $B4138, Table1[DUSTWUN]))</f>
        <v/>
      </c>
    </row>
    <row r="4139" spans="1:15" x14ac:dyDescent="0.25">
      <c r="A4139" s="1" t="str">
        <f t="shared" si="128"/>
        <v/>
      </c>
      <c r="B4139" t="str">
        <f t="shared" si="129"/>
        <v/>
      </c>
      <c r="C4139" s="1" t="str">
        <f>IF($A4139&gt;--RIGHT($A$2,LEN($A$2)-8),"",COUNTIF(Table1[SHIFT NOMENCLATURE],$B4139))</f>
        <v/>
      </c>
      <c r="D4139" s="1" t="str">
        <f>IF($A4139&gt;--RIGHT($A$2,LEN($A$2)-8),"",SUMIF(Table1[SHIFT NOMENCLATURE], $B4139, Table1[EVIC KILL]))</f>
        <v/>
      </c>
      <c r="E4139" s="1" t="str">
        <f>IF($A4139&gt;--RIGHT($A$2,LEN($A$2)-8),"",SUMIF(Table1[SHIFT NOMENCLATURE], $B4139, Table1[EVIC MOB]))</f>
        <v/>
      </c>
      <c r="F4139" s="1" t="str">
        <f>IF($A4139&gt;--RIGHT($A$2,LEN($A$2)-8),"",SUMIF(Table1[SHIFT NOMENCLATURE], $B4139, Table1[EVIC FIRE]))</f>
        <v/>
      </c>
      <c r="G4139" s="1" t="str">
        <f>IF($A4139&gt;--RIGHT($A$2,LEN($A$2)-8),"",SUMIF(Table1[SHIFT NOMENCLATURE], $B4139, Table1[EKIA]))</f>
        <v/>
      </c>
      <c r="H4139" s="1" t="str">
        <f>IF($A4139&gt;--RIGHT($A$2,LEN($A$2)-8),"",SUMIF(Table1[SHIFT NOMENCLATURE], $B4139, Table1[EWIA]))</f>
        <v/>
      </c>
      <c r="I4139" s="1" t="str">
        <f>IF($A4139&gt;--RIGHT($A$2,LEN($A$2)-8),"",SUMIF(Table1[SHIFT NOMENCLATURE], $B4139, Table1[EPW]))</f>
        <v/>
      </c>
      <c r="J4139" s="1" t="str">
        <f>IF($A4139&gt;--RIGHT($A$2,LEN($A$2)-8),"",SUMIF(Table1[SHIFT NOMENCLATURE], $B4139, Table1[FVIC KILL]))</f>
        <v/>
      </c>
      <c r="K4139" s="1" t="str">
        <f>IF($A4139&gt;--RIGHT($A$2,LEN($A$2)-8),"",SUMIF(Table1[SHIFT NOMENCLATURE], $B4139, Table1[FVIC MOB]))</f>
        <v/>
      </c>
      <c r="L4139" s="1" t="str">
        <f>IF($A4139&gt;--RIGHT($A$2,LEN($A$2)-8),"",SUMIF(Table1[SHIFT NOMENCLATURE], $B4139, Table1[FVIC FIRE]))</f>
        <v/>
      </c>
      <c r="M4139" s="1" t="str">
        <f>IF($A4139&gt;--RIGHT($A$2,LEN($A$2)-8),"",SUMIF(Table1[SHIFT NOMENCLATURE], $B4139, Table1[FKIA]))</f>
        <v/>
      </c>
      <c r="N4139" s="1" t="str">
        <f>IF($A4139&gt;--RIGHT($A$2,LEN($A$2)-8),"",SUMIF(Table1[SHIFT NOMENCLATURE], $B4139, Table1[FWIA]))</f>
        <v/>
      </c>
      <c r="O4139" s="1" t="str">
        <f>IF($A4139&gt;--RIGHT($A$2,LEN($A$2)-8),"",SUMIF(Table1[SHIFT NOMENCLATURE], $B4139, Table1[DUSTWUN]))</f>
        <v/>
      </c>
    </row>
    <row r="4140" spans="1:15" x14ac:dyDescent="0.25">
      <c r="A4140" s="1" t="str">
        <f t="shared" si="128"/>
        <v/>
      </c>
      <c r="B4140" t="str">
        <f t="shared" si="129"/>
        <v/>
      </c>
      <c r="C4140" s="1" t="str">
        <f>IF($A4140&gt;--RIGHT($A$2,LEN($A$2)-8),"",COUNTIF(Table1[SHIFT NOMENCLATURE],$B4140))</f>
        <v/>
      </c>
      <c r="D4140" s="1" t="str">
        <f>IF($A4140&gt;--RIGHT($A$2,LEN($A$2)-8),"",SUMIF(Table1[SHIFT NOMENCLATURE], $B4140, Table1[EVIC KILL]))</f>
        <v/>
      </c>
      <c r="E4140" s="1" t="str">
        <f>IF($A4140&gt;--RIGHT($A$2,LEN($A$2)-8),"",SUMIF(Table1[SHIFT NOMENCLATURE], $B4140, Table1[EVIC MOB]))</f>
        <v/>
      </c>
      <c r="F4140" s="1" t="str">
        <f>IF($A4140&gt;--RIGHT($A$2,LEN($A$2)-8),"",SUMIF(Table1[SHIFT NOMENCLATURE], $B4140, Table1[EVIC FIRE]))</f>
        <v/>
      </c>
      <c r="G4140" s="1" t="str">
        <f>IF($A4140&gt;--RIGHT($A$2,LEN($A$2)-8),"",SUMIF(Table1[SHIFT NOMENCLATURE], $B4140, Table1[EKIA]))</f>
        <v/>
      </c>
      <c r="H4140" s="1" t="str">
        <f>IF($A4140&gt;--RIGHT($A$2,LEN($A$2)-8),"",SUMIF(Table1[SHIFT NOMENCLATURE], $B4140, Table1[EWIA]))</f>
        <v/>
      </c>
      <c r="I4140" s="1" t="str">
        <f>IF($A4140&gt;--RIGHT($A$2,LEN($A$2)-8),"",SUMIF(Table1[SHIFT NOMENCLATURE], $B4140, Table1[EPW]))</f>
        <v/>
      </c>
      <c r="J4140" s="1" t="str">
        <f>IF($A4140&gt;--RIGHT($A$2,LEN($A$2)-8),"",SUMIF(Table1[SHIFT NOMENCLATURE], $B4140, Table1[FVIC KILL]))</f>
        <v/>
      </c>
      <c r="K4140" s="1" t="str">
        <f>IF($A4140&gt;--RIGHT($A$2,LEN($A$2)-8),"",SUMIF(Table1[SHIFT NOMENCLATURE], $B4140, Table1[FVIC MOB]))</f>
        <v/>
      </c>
      <c r="L4140" s="1" t="str">
        <f>IF($A4140&gt;--RIGHT($A$2,LEN($A$2)-8),"",SUMIF(Table1[SHIFT NOMENCLATURE], $B4140, Table1[FVIC FIRE]))</f>
        <v/>
      </c>
      <c r="M4140" s="1" t="str">
        <f>IF($A4140&gt;--RIGHT($A$2,LEN($A$2)-8),"",SUMIF(Table1[SHIFT NOMENCLATURE], $B4140, Table1[FKIA]))</f>
        <v/>
      </c>
      <c r="N4140" s="1" t="str">
        <f>IF($A4140&gt;--RIGHT($A$2,LEN($A$2)-8),"",SUMIF(Table1[SHIFT NOMENCLATURE], $B4140, Table1[FWIA]))</f>
        <v/>
      </c>
      <c r="O4140" s="1" t="str">
        <f>IF($A4140&gt;--RIGHT($A$2,LEN($A$2)-8),"",SUMIF(Table1[SHIFT NOMENCLATURE], $B4140, Table1[DUSTWUN]))</f>
        <v/>
      </c>
    </row>
    <row r="4141" spans="1:15" x14ac:dyDescent="0.25">
      <c r="A4141" s="1" t="str">
        <f t="shared" si="128"/>
        <v/>
      </c>
      <c r="B4141" t="str">
        <f t="shared" si="129"/>
        <v/>
      </c>
      <c r="C4141" s="1" t="str">
        <f>IF($A4141&gt;--RIGHT($A$2,LEN($A$2)-8),"",COUNTIF(Table1[SHIFT NOMENCLATURE],$B4141))</f>
        <v/>
      </c>
      <c r="D4141" s="1" t="str">
        <f>IF($A4141&gt;--RIGHT($A$2,LEN($A$2)-8),"",SUMIF(Table1[SHIFT NOMENCLATURE], $B4141, Table1[EVIC KILL]))</f>
        <v/>
      </c>
      <c r="E4141" s="1" t="str">
        <f>IF($A4141&gt;--RIGHT($A$2,LEN($A$2)-8),"",SUMIF(Table1[SHIFT NOMENCLATURE], $B4141, Table1[EVIC MOB]))</f>
        <v/>
      </c>
      <c r="F4141" s="1" t="str">
        <f>IF($A4141&gt;--RIGHT($A$2,LEN($A$2)-8),"",SUMIF(Table1[SHIFT NOMENCLATURE], $B4141, Table1[EVIC FIRE]))</f>
        <v/>
      </c>
      <c r="G4141" s="1" t="str">
        <f>IF($A4141&gt;--RIGHT($A$2,LEN($A$2)-8),"",SUMIF(Table1[SHIFT NOMENCLATURE], $B4141, Table1[EKIA]))</f>
        <v/>
      </c>
      <c r="H4141" s="1" t="str">
        <f>IF($A4141&gt;--RIGHT($A$2,LEN($A$2)-8),"",SUMIF(Table1[SHIFT NOMENCLATURE], $B4141, Table1[EWIA]))</f>
        <v/>
      </c>
      <c r="I4141" s="1" t="str">
        <f>IF($A4141&gt;--RIGHT($A$2,LEN($A$2)-8),"",SUMIF(Table1[SHIFT NOMENCLATURE], $B4141, Table1[EPW]))</f>
        <v/>
      </c>
      <c r="J4141" s="1" t="str">
        <f>IF($A4141&gt;--RIGHT($A$2,LEN($A$2)-8),"",SUMIF(Table1[SHIFT NOMENCLATURE], $B4141, Table1[FVIC KILL]))</f>
        <v/>
      </c>
      <c r="K4141" s="1" t="str">
        <f>IF($A4141&gt;--RIGHT($A$2,LEN($A$2)-8),"",SUMIF(Table1[SHIFT NOMENCLATURE], $B4141, Table1[FVIC MOB]))</f>
        <v/>
      </c>
      <c r="L4141" s="1" t="str">
        <f>IF($A4141&gt;--RIGHT($A$2,LEN($A$2)-8),"",SUMIF(Table1[SHIFT NOMENCLATURE], $B4141, Table1[FVIC FIRE]))</f>
        <v/>
      </c>
      <c r="M4141" s="1" t="str">
        <f>IF($A4141&gt;--RIGHT($A$2,LEN($A$2)-8),"",SUMIF(Table1[SHIFT NOMENCLATURE], $B4141, Table1[FKIA]))</f>
        <v/>
      </c>
      <c r="N4141" s="1" t="str">
        <f>IF($A4141&gt;--RIGHT($A$2,LEN($A$2)-8),"",SUMIF(Table1[SHIFT NOMENCLATURE], $B4141, Table1[FWIA]))</f>
        <v/>
      </c>
      <c r="O4141" s="1" t="str">
        <f>IF($A4141&gt;--RIGHT($A$2,LEN($A$2)-8),"",SUMIF(Table1[SHIFT NOMENCLATURE], $B4141, Table1[DUSTWUN]))</f>
        <v/>
      </c>
    </row>
    <row r="4142" spans="1:15" x14ac:dyDescent="0.25">
      <c r="A4142" s="1" t="str">
        <f t="shared" si="128"/>
        <v/>
      </c>
      <c r="B4142" t="str">
        <f t="shared" si="129"/>
        <v/>
      </c>
      <c r="C4142" s="1" t="str">
        <f>IF($A4142&gt;--RIGHT($A$2,LEN($A$2)-8),"",COUNTIF(Table1[SHIFT NOMENCLATURE],$B4142))</f>
        <v/>
      </c>
      <c r="D4142" s="1" t="str">
        <f>IF($A4142&gt;--RIGHT($A$2,LEN($A$2)-8),"",SUMIF(Table1[SHIFT NOMENCLATURE], $B4142, Table1[EVIC KILL]))</f>
        <v/>
      </c>
      <c r="E4142" s="1" t="str">
        <f>IF($A4142&gt;--RIGHT($A$2,LEN($A$2)-8),"",SUMIF(Table1[SHIFT NOMENCLATURE], $B4142, Table1[EVIC MOB]))</f>
        <v/>
      </c>
      <c r="F4142" s="1" t="str">
        <f>IF($A4142&gt;--RIGHT($A$2,LEN($A$2)-8),"",SUMIF(Table1[SHIFT NOMENCLATURE], $B4142, Table1[EVIC FIRE]))</f>
        <v/>
      </c>
      <c r="G4142" s="1" t="str">
        <f>IF($A4142&gt;--RIGHT($A$2,LEN($A$2)-8),"",SUMIF(Table1[SHIFT NOMENCLATURE], $B4142, Table1[EKIA]))</f>
        <v/>
      </c>
      <c r="H4142" s="1" t="str">
        <f>IF($A4142&gt;--RIGHT($A$2,LEN($A$2)-8),"",SUMIF(Table1[SHIFT NOMENCLATURE], $B4142, Table1[EWIA]))</f>
        <v/>
      </c>
      <c r="I4142" s="1" t="str">
        <f>IF($A4142&gt;--RIGHT($A$2,LEN($A$2)-8),"",SUMIF(Table1[SHIFT NOMENCLATURE], $B4142, Table1[EPW]))</f>
        <v/>
      </c>
      <c r="J4142" s="1" t="str">
        <f>IF($A4142&gt;--RIGHT($A$2,LEN($A$2)-8),"",SUMIF(Table1[SHIFT NOMENCLATURE], $B4142, Table1[FVIC KILL]))</f>
        <v/>
      </c>
      <c r="K4142" s="1" t="str">
        <f>IF($A4142&gt;--RIGHT($A$2,LEN($A$2)-8),"",SUMIF(Table1[SHIFT NOMENCLATURE], $B4142, Table1[FVIC MOB]))</f>
        <v/>
      </c>
      <c r="L4142" s="1" t="str">
        <f>IF($A4142&gt;--RIGHT($A$2,LEN($A$2)-8),"",SUMIF(Table1[SHIFT NOMENCLATURE], $B4142, Table1[FVIC FIRE]))</f>
        <v/>
      </c>
      <c r="M4142" s="1" t="str">
        <f>IF($A4142&gt;--RIGHT($A$2,LEN($A$2)-8),"",SUMIF(Table1[SHIFT NOMENCLATURE], $B4142, Table1[FKIA]))</f>
        <v/>
      </c>
      <c r="N4142" s="1" t="str">
        <f>IF($A4142&gt;--RIGHT($A$2,LEN($A$2)-8),"",SUMIF(Table1[SHIFT NOMENCLATURE], $B4142, Table1[FWIA]))</f>
        <v/>
      </c>
      <c r="O4142" s="1" t="str">
        <f>IF($A4142&gt;--RIGHT($A$2,LEN($A$2)-8),"",SUMIF(Table1[SHIFT NOMENCLATURE], $B4142, Table1[DUSTWUN]))</f>
        <v/>
      </c>
    </row>
    <row r="4143" spans="1:15" x14ac:dyDescent="0.25">
      <c r="A4143" s="1" t="str">
        <f t="shared" si="128"/>
        <v/>
      </c>
      <c r="B4143" t="str">
        <f t="shared" si="129"/>
        <v/>
      </c>
      <c r="C4143" s="1" t="str">
        <f>IF($A4143&gt;--RIGHT($A$2,LEN($A$2)-8),"",COUNTIF(Table1[SHIFT NOMENCLATURE],$B4143))</f>
        <v/>
      </c>
      <c r="D4143" s="1" t="str">
        <f>IF($A4143&gt;--RIGHT($A$2,LEN($A$2)-8),"",SUMIF(Table1[SHIFT NOMENCLATURE], $B4143, Table1[EVIC KILL]))</f>
        <v/>
      </c>
      <c r="E4143" s="1" t="str">
        <f>IF($A4143&gt;--RIGHT($A$2,LEN($A$2)-8),"",SUMIF(Table1[SHIFT NOMENCLATURE], $B4143, Table1[EVIC MOB]))</f>
        <v/>
      </c>
      <c r="F4143" s="1" t="str">
        <f>IF($A4143&gt;--RIGHT($A$2,LEN($A$2)-8),"",SUMIF(Table1[SHIFT NOMENCLATURE], $B4143, Table1[EVIC FIRE]))</f>
        <v/>
      </c>
      <c r="G4143" s="1" t="str">
        <f>IF($A4143&gt;--RIGHT($A$2,LEN($A$2)-8),"",SUMIF(Table1[SHIFT NOMENCLATURE], $B4143, Table1[EKIA]))</f>
        <v/>
      </c>
      <c r="H4143" s="1" t="str">
        <f>IF($A4143&gt;--RIGHT($A$2,LEN($A$2)-8),"",SUMIF(Table1[SHIFT NOMENCLATURE], $B4143, Table1[EWIA]))</f>
        <v/>
      </c>
      <c r="I4143" s="1" t="str">
        <f>IF($A4143&gt;--RIGHT($A$2,LEN($A$2)-8),"",SUMIF(Table1[SHIFT NOMENCLATURE], $B4143, Table1[EPW]))</f>
        <v/>
      </c>
      <c r="J4143" s="1" t="str">
        <f>IF($A4143&gt;--RIGHT($A$2,LEN($A$2)-8),"",SUMIF(Table1[SHIFT NOMENCLATURE], $B4143, Table1[FVIC KILL]))</f>
        <v/>
      </c>
      <c r="K4143" s="1" t="str">
        <f>IF($A4143&gt;--RIGHT($A$2,LEN($A$2)-8),"",SUMIF(Table1[SHIFT NOMENCLATURE], $B4143, Table1[FVIC MOB]))</f>
        <v/>
      </c>
      <c r="L4143" s="1" t="str">
        <f>IF($A4143&gt;--RIGHT($A$2,LEN($A$2)-8),"",SUMIF(Table1[SHIFT NOMENCLATURE], $B4143, Table1[FVIC FIRE]))</f>
        <v/>
      </c>
      <c r="M4143" s="1" t="str">
        <f>IF($A4143&gt;--RIGHT($A$2,LEN($A$2)-8),"",SUMIF(Table1[SHIFT NOMENCLATURE], $B4143, Table1[FKIA]))</f>
        <v/>
      </c>
      <c r="N4143" s="1" t="str">
        <f>IF($A4143&gt;--RIGHT($A$2,LEN($A$2)-8),"",SUMIF(Table1[SHIFT NOMENCLATURE], $B4143, Table1[FWIA]))</f>
        <v/>
      </c>
      <c r="O4143" s="1" t="str">
        <f>IF($A4143&gt;--RIGHT($A$2,LEN($A$2)-8),"",SUMIF(Table1[SHIFT NOMENCLATURE], $B4143, Table1[DUSTWUN]))</f>
        <v/>
      </c>
    </row>
    <row r="4144" spans="1:15" x14ac:dyDescent="0.25">
      <c r="A4144" s="1" t="str">
        <f t="shared" si="128"/>
        <v/>
      </c>
      <c r="B4144" t="str">
        <f t="shared" si="129"/>
        <v/>
      </c>
      <c r="C4144" s="1" t="str">
        <f>IF($A4144&gt;--RIGHT($A$2,LEN($A$2)-8),"",COUNTIF(Table1[SHIFT NOMENCLATURE],$B4144))</f>
        <v/>
      </c>
      <c r="D4144" s="1" t="str">
        <f>IF($A4144&gt;--RIGHT($A$2,LEN($A$2)-8),"",SUMIF(Table1[SHIFT NOMENCLATURE], $B4144, Table1[EVIC KILL]))</f>
        <v/>
      </c>
      <c r="E4144" s="1" t="str">
        <f>IF($A4144&gt;--RIGHT($A$2,LEN($A$2)-8),"",SUMIF(Table1[SHIFT NOMENCLATURE], $B4144, Table1[EVIC MOB]))</f>
        <v/>
      </c>
      <c r="F4144" s="1" t="str">
        <f>IF($A4144&gt;--RIGHT($A$2,LEN($A$2)-8),"",SUMIF(Table1[SHIFT NOMENCLATURE], $B4144, Table1[EVIC FIRE]))</f>
        <v/>
      </c>
      <c r="G4144" s="1" t="str">
        <f>IF($A4144&gt;--RIGHT($A$2,LEN($A$2)-8),"",SUMIF(Table1[SHIFT NOMENCLATURE], $B4144, Table1[EKIA]))</f>
        <v/>
      </c>
      <c r="H4144" s="1" t="str">
        <f>IF($A4144&gt;--RIGHT($A$2,LEN($A$2)-8),"",SUMIF(Table1[SHIFT NOMENCLATURE], $B4144, Table1[EWIA]))</f>
        <v/>
      </c>
      <c r="I4144" s="1" t="str">
        <f>IF($A4144&gt;--RIGHT($A$2,LEN($A$2)-8),"",SUMIF(Table1[SHIFT NOMENCLATURE], $B4144, Table1[EPW]))</f>
        <v/>
      </c>
      <c r="J4144" s="1" t="str">
        <f>IF($A4144&gt;--RIGHT($A$2,LEN($A$2)-8),"",SUMIF(Table1[SHIFT NOMENCLATURE], $B4144, Table1[FVIC KILL]))</f>
        <v/>
      </c>
      <c r="K4144" s="1" t="str">
        <f>IF($A4144&gt;--RIGHT($A$2,LEN($A$2)-8),"",SUMIF(Table1[SHIFT NOMENCLATURE], $B4144, Table1[FVIC MOB]))</f>
        <v/>
      </c>
      <c r="L4144" s="1" t="str">
        <f>IF($A4144&gt;--RIGHT($A$2,LEN($A$2)-8),"",SUMIF(Table1[SHIFT NOMENCLATURE], $B4144, Table1[FVIC FIRE]))</f>
        <v/>
      </c>
      <c r="M4144" s="1" t="str">
        <f>IF($A4144&gt;--RIGHT($A$2,LEN($A$2)-8),"",SUMIF(Table1[SHIFT NOMENCLATURE], $B4144, Table1[FKIA]))</f>
        <v/>
      </c>
      <c r="N4144" s="1" t="str">
        <f>IF($A4144&gt;--RIGHT($A$2,LEN($A$2)-8),"",SUMIF(Table1[SHIFT NOMENCLATURE], $B4144, Table1[FWIA]))</f>
        <v/>
      </c>
      <c r="O4144" s="1" t="str">
        <f>IF($A4144&gt;--RIGHT($A$2,LEN($A$2)-8),"",SUMIF(Table1[SHIFT NOMENCLATURE], $B4144, Table1[DUSTWUN]))</f>
        <v/>
      </c>
    </row>
    <row r="4145" spans="1:15" x14ac:dyDescent="0.25">
      <c r="A4145" s="1" t="str">
        <f t="shared" si="128"/>
        <v/>
      </c>
      <c r="B4145" t="str">
        <f t="shared" si="129"/>
        <v/>
      </c>
      <c r="C4145" s="1" t="str">
        <f>IF($A4145&gt;--RIGHT($A$2,LEN($A$2)-8),"",COUNTIF(Table1[SHIFT NOMENCLATURE],$B4145))</f>
        <v/>
      </c>
      <c r="D4145" s="1" t="str">
        <f>IF($A4145&gt;--RIGHT($A$2,LEN($A$2)-8),"",SUMIF(Table1[SHIFT NOMENCLATURE], $B4145, Table1[EVIC KILL]))</f>
        <v/>
      </c>
      <c r="E4145" s="1" t="str">
        <f>IF($A4145&gt;--RIGHT($A$2,LEN($A$2)-8),"",SUMIF(Table1[SHIFT NOMENCLATURE], $B4145, Table1[EVIC MOB]))</f>
        <v/>
      </c>
      <c r="F4145" s="1" t="str">
        <f>IF($A4145&gt;--RIGHT($A$2,LEN($A$2)-8),"",SUMIF(Table1[SHIFT NOMENCLATURE], $B4145, Table1[EVIC FIRE]))</f>
        <v/>
      </c>
      <c r="G4145" s="1" t="str">
        <f>IF($A4145&gt;--RIGHT($A$2,LEN($A$2)-8),"",SUMIF(Table1[SHIFT NOMENCLATURE], $B4145, Table1[EKIA]))</f>
        <v/>
      </c>
      <c r="H4145" s="1" t="str">
        <f>IF($A4145&gt;--RIGHT($A$2,LEN($A$2)-8),"",SUMIF(Table1[SHIFT NOMENCLATURE], $B4145, Table1[EWIA]))</f>
        <v/>
      </c>
      <c r="I4145" s="1" t="str">
        <f>IF($A4145&gt;--RIGHT($A$2,LEN($A$2)-8),"",SUMIF(Table1[SHIFT NOMENCLATURE], $B4145, Table1[EPW]))</f>
        <v/>
      </c>
      <c r="J4145" s="1" t="str">
        <f>IF($A4145&gt;--RIGHT($A$2,LEN($A$2)-8),"",SUMIF(Table1[SHIFT NOMENCLATURE], $B4145, Table1[FVIC KILL]))</f>
        <v/>
      </c>
      <c r="K4145" s="1" t="str">
        <f>IF($A4145&gt;--RIGHT($A$2,LEN($A$2)-8),"",SUMIF(Table1[SHIFT NOMENCLATURE], $B4145, Table1[FVIC MOB]))</f>
        <v/>
      </c>
      <c r="L4145" s="1" t="str">
        <f>IF($A4145&gt;--RIGHT($A$2,LEN($A$2)-8),"",SUMIF(Table1[SHIFT NOMENCLATURE], $B4145, Table1[FVIC FIRE]))</f>
        <v/>
      </c>
      <c r="M4145" s="1" t="str">
        <f>IF($A4145&gt;--RIGHT($A$2,LEN($A$2)-8),"",SUMIF(Table1[SHIFT NOMENCLATURE], $B4145, Table1[FKIA]))</f>
        <v/>
      </c>
      <c r="N4145" s="1" t="str">
        <f>IF($A4145&gt;--RIGHT($A$2,LEN($A$2)-8),"",SUMIF(Table1[SHIFT NOMENCLATURE], $B4145, Table1[FWIA]))</f>
        <v/>
      </c>
      <c r="O4145" s="1" t="str">
        <f>IF($A4145&gt;--RIGHT($A$2,LEN($A$2)-8),"",SUMIF(Table1[SHIFT NOMENCLATURE], $B4145, Table1[DUSTWUN]))</f>
        <v/>
      </c>
    </row>
    <row r="4146" spans="1:15" x14ac:dyDescent="0.25">
      <c r="A4146" s="1" t="str">
        <f t="shared" si="128"/>
        <v/>
      </c>
      <c r="B4146" t="str">
        <f t="shared" si="129"/>
        <v/>
      </c>
      <c r="C4146" s="1" t="str">
        <f>IF($A4146&gt;--RIGHT($A$2,LEN($A$2)-8),"",COUNTIF(Table1[SHIFT NOMENCLATURE],$B4146))</f>
        <v/>
      </c>
      <c r="D4146" s="1" t="str">
        <f>IF($A4146&gt;--RIGHT($A$2,LEN($A$2)-8),"",SUMIF(Table1[SHIFT NOMENCLATURE], $B4146, Table1[EVIC KILL]))</f>
        <v/>
      </c>
      <c r="E4146" s="1" t="str">
        <f>IF($A4146&gt;--RIGHT($A$2,LEN($A$2)-8),"",SUMIF(Table1[SHIFT NOMENCLATURE], $B4146, Table1[EVIC MOB]))</f>
        <v/>
      </c>
      <c r="F4146" s="1" t="str">
        <f>IF($A4146&gt;--RIGHT($A$2,LEN($A$2)-8),"",SUMIF(Table1[SHIFT NOMENCLATURE], $B4146, Table1[EVIC FIRE]))</f>
        <v/>
      </c>
      <c r="G4146" s="1" t="str">
        <f>IF($A4146&gt;--RIGHT($A$2,LEN($A$2)-8),"",SUMIF(Table1[SHIFT NOMENCLATURE], $B4146, Table1[EKIA]))</f>
        <v/>
      </c>
      <c r="H4146" s="1" t="str">
        <f>IF($A4146&gt;--RIGHT($A$2,LEN($A$2)-8),"",SUMIF(Table1[SHIFT NOMENCLATURE], $B4146, Table1[EWIA]))</f>
        <v/>
      </c>
      <c r="I4146" s="1" t="str">
        <f>IF($A4146&gt;--RIGHT($A$2,LEN($A$2)-8),"",SUMIF(Table1[SHIFT NOMENCLATURE], $B4146, Table1[EPW]))</f>
        <v/>
      </c>
      <c r="J4146" s="1" t="str">
        <f>IF($A4146&gt;--RIGHT($A$2,LEN($A$2)-8),"",SUMIF(Table1[SHIFT NOMENCLATURE], $B4146, Table1[FVIC KILL]))</f>
        <v/>
      </c>
      <c r="K4146" s="1" t="str">
        <f>IF($A4146&gt;--RIGHT($A$2,LEN($A$2)-8),"",SUMIF(Table1[SHIFT NOMENCLATURE], $B4146, Table1[FVIC MOB]))</f>
        <v/>
      </c>
      <c r="L4146" s="1" t="str">
        <f>IF($A4146&gt;--RIGHT($A$2,LEN($A$2)-8),"",SUMIF(Table1[SHIFT NOMENCLATURE], $B4146, Table1[FVIC FIRE]))</f>
        <v/>
      </c>
      <c r="M4146" s="1" t="str">
        <f>IF($A4146&gt;--RIGHT($A$2,LEN($A$2)-8),"",SUMIF(Table1[SHIFT NOMENCLATURE], $B4146, Table1[FKIA]))</f>
        <v/>
      </c>
      <c r="N4146" s="1" t="str">
        <f>IF($A4146&gt;--RIGHT($A$2,LEN($A$2)-8),"",SUMIF(Table1[SHIFT NOMENCLATURE], $B4146, Table1[FWIA]))</f>
        <v/>
      </c>
      <c r="O4146" s="1" t="str">
        <f>IF($A4146&gt;--RIGHT($A$2,LEN($A$2)-8),"",SUMIF(Table1[SHIFT NOMENCLATURE], $B4146, Table1[DUSTWUN]))</f>
        <v/>
      </c>
    </row>
    <row r="4147" spans="1:15" x14ac:dyDescent="0.25">
      <c r="A4147" s="1" t="str">
        <f t="shared" si="128"/>
        <v/>
      </c>
      <c r="B4147" t="str">
        <f t="shared" si="129"/>
        <v/>
      </c>
      <c r="C4147" s="1" t="str">
        <f>IF($A4147&gt;--RIGHT($A$2,LEN($A$2)-8),"",COUNTIF(Table1[SHIFT NOMENCLATURE],$B4147))</f>
        <v/>
      </c>
      <c r="D4147" s="1" t="str">
        <f>IF($A4147&gt;--RIGHT($A$2,LEN($A$2)-8),"",SUMIF(Table1[SHIFT NOMENCLATURE], $B4147, Table1[EVIC KILL]))</f>
        <v/>
      </c>
      <c r="E4147" s="1" t="str">
        <f>IF($A4147&gt;--RIGHT($A$2,LEN($A$2)-8),"",SUMIF(Table1[SHIFT NOMENCLATURE], $B4147, Table1[EVIC MOB]))</f>
        <v/>
      </c>
      <c r="F4147" s="1" t="str">
        <f>IF($A4147&gt;--RIGHT($A$2,LEN($A$2)-8),"",SUMIF(Table1[SHIFT NOMENCLATURE], $B4147, Table1[EVIC FIRE]))</f>
        <v/>
      </c>
      <c r="G4147" s="1" t="str">
        <f>IF($A4147&gt;--RIGHT($A$2,LEN($A$2)-8),"",SUMIF(Table1[SHIFT NOMENCLATURE], $B4147, Table1[EKIA]))</f>
        <v/>
      </c>
      <c r="H4147" s="1" t="str">
        <f>IF($A4147&gt;--RIGHT($A$2,LEN($A$2)-8),"",SUMIF(Table1[SHIFT NOMENCLATURE], $B4147, Table1[EWIA]))</f>
        <v/>
      </c>
      <c r="I4147" s="1" t="str">
        <f>IF($A4147&gt;--RIGHT($A$2,LEN($A$2)-8),"",SUMIF(Table1[SHIFT NOMENCLATURE], $B4147, Table1[EPW]))</f>
        <v/>
      </c>
      <c r="J4147" s="1" t="str">
        <f>IF($A4147&gt;--RIGHT($A$2,LEN($A$2)-8),"",SUMIF(Table1[SHIFT NOMENCLATURE], $B4147, Table1[FVIC KILL]))</f>
        <v/>
      </c>
      <c r="K4147" s="1" t="str">
        <f>IF($A4147&gt;--RIGHT($A$2,LEN($A$2)-8),"",SUMIF(Table1[SHIFT NOMENCLATURE], $B4147, Table1[FVIC MOB]))</f>
        <v/>
      </c>
      <c r="L4147" s="1" t="str">
        <f>IF($A4147&gt;--RIGHT($A$2,LEN($A$2)-8),"",SUMIF(Table1[SHIFT NOMENCLATURE], $B4147, Table1[FVIC FIRE]))</f>
        <v/>
      </c>
      <c r="M4147" s="1" t="str">
        <f>IF($A4147&gt;--RIGHT($A$2,LEN($A$2)-8),"",SUMIF(Table1[SHIFT NOMENCLATURE], $B4147, Table1[FKIA]))</f>
        <v/>
      </c>
      <c r="N4147" s="1" t="str">
        <f>IF($A4147&gt;--RIGHT($A$2,LEN($A$2)-8),"",SUMIF(Table1[SHIFT NOMENCLATURE], $B4147, Table1[FWIA]))</f>
        <v/>
      </c>
      <c r="O4147" s="1" t="str">
        <f>IF($A4147&gt;--RIGHT($A$2,LEN($A$2)-8),"",SUMIF(Table1[SHIFT NOMENCLATURE], $B4147, Table1[DUSTWUN]))</f>
        <v/>
      </c>
    </row>
    <row r="4148" spans="1:15" x14ac:dyDescent="0.25">
      <c r="A4148" s="1" t="str">
        <f t="shared" si="128"/>
        <v/>
      </c>
      <c r="B4148" t="str">
        <f t="shared" si="129"/>
        <v/>
      </c>
      <c r="C4148" s="1" t="str">
        <f>IF($A4148&gt;--RIGHT($A$2,LEN($A$2)-8),"",COUNTIF(Table1[SHIFT NOMENCLATURE],$B4148))</f>
        <v/>
      </c>
      <c r="D4148" s="1" t="str">
        <f>IF($A4148&gt;--RIGHT($A$2,LEN($A$2)-8),"",SUMIF(Table1[SHIFT NOMENCLATURE], $B4148, Table1[EVIC KILL]))</f>
        <v/>
      </c>
      <c r="E4148" s="1" t="str">
        <f>IF($A4148&gt;--RIGHT($A$2,LEN($A$2)-8),"",SUMIF(Table1[SHIFT NOMENCLATURE], $B4148, Table1[EVIC MOB]))</f>
        <v/>
      </c>
      <c r="F4148" s="1" t="str">
        <f>IF($A4148&gt;--RIGHT($A$2,LEN($A$2)-8),"",SUMIF(Table1[SHIFT NOMENCLATURE], $B4148, Table1[EVIC FIRE]))</f>
        <v/>
      </c>
      <c r="G4148" s="1" t="str">
        <f>IF($A4148&gt;--RIGHT($A$2,LEN($A$2)-8),"",SUMIF(Table1[SHIFT NOMENCLATURE], $B4148, Table1[EKIA]))</f>
        <v/>
      </c>
      <c r="H4148" s="1" t="str">
        <f>IF($A4148&gt;--RIGHT($A$2,LEN($A$2)-8),"",SUMIF(Table1[SHIFT NOMENCLATURE], $B4148, Table1[EWIA]))</f>
        <v/>
      </c>
      <c r="I4148" s="1" t="str">
        <f>IF($A4148&gt;--RIGHT($A$2,LEN($A$2)-8),"",SUMIF(Table1[SHIFT NOMENCLATURE], $B4148, Table1[EPW]))</f>
        <v/>
      </c>
      <c r="J4148" s="1" t="str">
        <f>IF($A4148&gt;--RIGHT($A$2,LEN($A$2)-8),"",SUMIF(Table1[SHIFT NOMENCLATURE], $B4148, Table1[FVIC KILL]))</f>
        <v/>
      </c>
      <c r="K4148" s="1" t="str">
        <f>IF($A4148&gt;--RIGHT($A$2,LEN($A$2)-8),"",SUMIF(Table1[SHIFT NOMENCLATURE], $B4148, Table1[FVIC MOB]))</f>
        <v/>
      </c>
      <c r="L4148" s="1" t="str">
        <f>IF($A4148&gt;--RIGHT($A$2,LEN($A$2)-8),"",SUMIF(Table1[SHIFT NOMENCLATURE], $B4148, Table1[FVIC FIRE]))</f>
        <v/>
      </c>
      <c r="M4148" s="1" t="str">
        <f>IF($A4148&gt;--RIGHT($A$2,LEN($A$2)-8),"",SUMIF(Table1[SHIFT NOMENCLATURE], $B4148, Table1[FKIA]))</f>
        <v/>
      </c>
      <c r="N4148" s="1" t="str">
        <f>IF($A4148&gt;--RIGHT($A$2,LEN($A$2)-8),"",SUMIF(Table1[SHIFT NOMENCLATURE], $B4148, Table1[FWIA]))</f>
        <v/>
      </c>
      <c r="O4148" s="1" t="str">
        <f>IF($A4148&gt;--RIGHT($A$2,LEN($A$2)-8),"",SUMIF(Table1[SHIFT NOMENCLATURE], $B4148, Table1[DUSTWUN]))</f>
        <v/>
      </c>
    </row>
    <row r="4149" spans="1:15" x14ac:dyDescent="0.25">
      <c r="A4149" s="1" t="str">
        <f t="shared" si="128"/>
        <v/>
      </c>
      <c r="B4149" t="str">
        <f t="shared" si="129"/>
        <v/>
      </c>
      <c r="C4149" s="1" t="str">
        <f>IF($A4149&gt;--RIGHT($A$2,LEN($A$2)-8),"",COUNTIF(Table1[SHIFT NOMENCLATURE],$B4149))</f>
        <v/>
      </c>
      <c r="D4149" s="1" t="str">
        <f>IF($A4149&gt;--RIGHT($A$2,LEN($A$2)-8),"",SUMIF(Table1[SHIFT NOMENCLATURE], $B4149, Table1[EVIC KILL]))</f>
        <v/>
      </c>
      <c r="E4149" s="1" t="str">
        <f>IF($A4149&gt;--RIGHT($A$2,LEN($A$2)-8),"",SUMIF(Table1[SHIFT NOMENCLATURE], $B4149, Table1[EVIC MOB]))</f>
        <v/>
      </c>
      <c r="F4149" s="1" t="str">
        <f>IF($A4149&gt;--RIGHT($A$2,LEN($A$2)-8),"",SUMIF(Table1[SHIFT NOMENCLATURE], $B4149, Table1[EVIC FIRE]))</f>
        <v/>
      </c>
      <c r="G4149" s="1" t="str">
        <f>IF($A4149&gt;--RIGHT($A$2,LEN($A$2)-8),"",SUMIF(Table1[SHIFT NOMENCLATURE], $B4149, Table1[EKIA]))</f>
        <v/>
      </c>
      <c r="H4149" s="1" t="str">
        <f>IF($A4149&gt;--RIGHT($A$2,LEN($A$2)-8),"",SUMIF(Table1[SHIFT NOMENCLATURE], $B4149, Table1[EWIA]))</f>
        <v/>
      </c>
      <c r="I4149" s="1" t="str">
        <f>IF($A4149&gt;--RIGHT($A$2,LEN($A$2)-8),"",SUMIF(Table1[SHIFT NOMENCLATURE], $B4149, Table1[EPW]))</f>
        <v/>
      </c>
      <c r="J4149" s="1" t="str">
        <f>IF($A4149&gt;--RIGHT($A$2,LEN($A$2)-8),"",SUMIF(Table1[SHIFT NOMENCLATURE], $B4149, Table1[FVIC KILL]))</f>
        <v/>
      </c>
      <c r="K4149" s="1" t="str">
        <f>IF($A4149&gt;--RIGHT($A$2,LEN($A$2)-8),"",SUMIF(Table1[SHIFT NOMENCLATURE], $B4149, Table1[FVIC MOB]))</f>
        <v/>
      </c>
      <c r="L4149" s="1" t="str">
        <f>IF($A4149&gt;--RIGHT($A$2,LEN($A$2)-8),"",SUMIF(Table1[SHIFT NOMENCLATURE], $B4149, Table1[FVIC FIRE]))</f>
        <v/>
      </c>
      <c r="M4149" s="1" t="str">
        <f>IF($A4149&gt;--RIGHT($A$2,LEN($A$2)-8),"",SUMIF(Table1[SHIFT NOMENCLATURE], $B4149, Table1[FKIA]))</f>
        <v/>
      </c>
      <c r="N4149" s="1" t="str">
        <f>IF($A4149&gt;--RIGHT($A$2,LEN($A$2)-8),"",SUMIF(Table1[SHIFT NOMENCLATURE], $B4149, Table1[FWIA]))</f>
        <v/>
      </c>
      <c r="O4149" s="1" t="str">
        <f>IF($A4149&gt;--RIGHT($A$2,LEN($A$2)-8),"",SUMIF(Table1[SHIFT NOMENCLATURE], $B4149, Table1[DUSTWUN]))</f>
        <v/>
      </c>
    </row>
    <row r="4150" spans="1:15" x14ac:dyDescent="0.25">
      <c r="A4150" s="1" t="str">
        <f t="shared" si="128"/>
        <v/>
      </c>
      <c r="B4150" t="str">
        <f t="shared" si="129"/>
        <v/>
      </c>
      <c r="C4150" s="1" t="str">
        <f>IF($A4150&gt;--RIGHT($A$2,LEN($A$2)-8),"",COUNTIF(Table1[SHIFT NOMENCLATURE],$B4150))</f>
        <v/>
      </c>
      <c r="D4150" s="1" t="str">
        <f>IF($A4150&gt;--RIGHT($A$2,LEN($A$2)-8),"",SUMIF(Table1[SHIFT NOMENCLATURE], $B4150, Table1[EVIC KILL]))</f>
        <v/>
      </c>
      <c r="E4150" s="1" t="str">
        <f>IF($A4150&gt;--RIGHT($A$2,LEN($A$2)-8),"",SUMIF(Table1[SHIFT NOMENCLATURE], $B4150, Table1[EVIC MOB]))</f>
        <v/>
      </c>
      <c r="F4150" s="1" t="str">
        <f>IF($A4150&gt;--RIGHT($A$2,LEN($A$2)-8),"",SUMIF(Table1[SHIFT NOMENCLATURE], $B4150, Table1[EVIC FIRE]))</f>
        <v/>
      </c>
      <c r="G4150" s="1" t="str">
        <f>IF($A4150&gt;--RIGHT($A$2,LEN($A$2)-8),"",SUMIF(Table1[SHIFT NOMENCLATURE], $B4150, Table1[EKIA]))</f>
        <v/>
      </c>
      <c r="H4150" s="1" t="str">
        <f>IF($A4150&gt;--RIGHT($A$2,LEN($A$2)-8),"",SUMIF(Table1[SHIFT NOMENCLATURE], $B4150, Table1[EWIA]))</f>
        <v/>
      </c>
      <c r="I4150" s="1" t="str">
        <f>IF($A4150&gt;--RIGHT($A$2,LEN($A$2)-8),"",SUMIF(Table1[SHIFT NOMENCLATURE], $B4150, Table1[EPW]))</f>
        <v/>
      </c>
      <c r="J4150" s="1" t="str">
        <f>IF($A4150&gt;--RIGHT($A$2,LEN($A$2)-8),"",SUMIF(Table1[SHIFT NOMENCLATURE], $B4150, Table1[FVIC KILL]))</f>
        <v/>
      </c>
      <c r="K4150" s="1" t="str">
        <f>IF($A4150&gt;--RIGHT($A$2,LEN($A$2)-8),"",SUMIF(Table1[SHIFT NOMENCLATURE], $B4150, Table1[FVIC MOB]))</f>
        <v/>
      </c>
      <c r="L4150" s="1" t="str">
        <f>IF($A4150&gt;--RIGHT($A$2,LEN($A$2)-8),"",SUMIF(Table1[SHIFT NOMENCLATURE], $B4150, Table1[FVIC FIRE]))</f>
        <v/>
      </c>
      <c r="M4150" s="1" t="str">
        <f>IF($A4150&gt;--RIGHT($A$2,LEN($A$2)-8),"",SUMIF(Table1[SHIFT NOMENCLATURE], $B4150, Table1[FKIA]))</f>
        <v/>
      </c>
      <c r="N4150" s="1" t="str">
        <f>IF($A4150&gt;--RIGHT($A$2,LEN($A$2)-8),"",SUMIF(Table1[SHIFT NOMENCLATURE], $B4150, Table1[FWIA]))</f>
        <v/>
      </c>
      <c r="O4150" s="1" t="str">
        <f>IF($A4150&gt;--RIGHT($A$2,LEN($A$2)-8),"",SUMIF(Table1[SHIFT NOMENCLATURE], $B4150, Table1[DUSTWUN]))</f>
        <v/>
      </c>
    </row>
    <row r="4151" spans="1:15" x14ac:dyDescent="0.25">
      <c r="A4151" s="1" t="str">
        <f t="shared" si="128"/>
        <v/>
      </c>
      <c r="B4151" t="str">
        <f t="shared" si="129"/>
        <v/>
      </c>
      <c r="C4151" s="1" t="str">
        <f>IF($A4151&gt;--RIGHT($A$2,LEN($A$2)-8),"",COUNTIF(Table1[SHIFT NOMENCLATURE],$B4151))</f>
        <v/>
      </c>
      <c r="D4151" s="1" t="str">
        <f>IF($A4151&gt;--RIGHT($A$2,LEN($A$2)-8),"",SUMIF(Table1[SHIFT NOMENCLATURE], $B4151, Table1[EVIC KILL]))</f>
        <v/>
      </c>
      <c r="E4151" s="1" t="str">
        <f>IF($A4151&gt;--RIGHT($A$2,LEN($A$2)-8),"",SUMIF(Table1[SHIFT NOMENCLATURE], $B4151, Table1[EVIC MOB]))</f>
        <v/>
      </c>
      <c r="F4151" s="1" t="str">
        <f>IF($A4151&gt;--RIGHT($A$2,LEN($A$2)-8),"",SUMIF(Table1[SHIFT NOMENCLATURE], $B4151, Table1[EVIC FIRE]))</f>
        <v/>
      </c>
      <c r="G4151" s="1" t="str">
        <f>IF($A4151&gt;--RIGHT($A$2,LEN($A$2)-8),"",SUMIF(Table1[SHIFT NOMENCLATURE], $B4151, Table1[EKIA]))</f>
        <v/>
      </c>
      <c r="H4151" s="1" t="str">
        <f>IF($A4151&gt;--RIGHT($A$2,LEN($A$2)-8),"",SUMIF(Table1[SHIFT NOMENCLATURE], $B4151, Table1[EWIA]))</f>
        <v/>
      </c>
      <c r="I4151" s="1" t="str">
        <f>IF($A4151&gt;--RIGHT($A$2,LEN($A$2)-8),"",SUMIF(Table1[SHIFT NOMENCLATURE], $B4151, Table1[EPW]))</f>
        <v/>
      </c>
      <c r="J4151" s="1" t="str">
        <f>IF($A4151&gt;--RIGHT($A$2,LEN($A$2)-8),"",SUMIF(Table1[SHIFT NOMENCLATURE], $B4151, Table1[FVIC KILL]))</f>
        <v/>
      </c>
      <c r="K4151" s="1" t="str">
        <f>IF($A4151&gt;--RIGHT($A$2,LEN($A$2)-8),"",SUMIF(Table1[SHIFT NOMENCLATURE], $B4151, Table1[FVIC MOB]))</f>
        <v/>
      </c>
      <c r="L4151" s="1" t="str">
        <f>IF($A4151&gt;--RIGHT($A$2,LEN($A$2)-8),"",SUMIF(Table1[SHIFT NOMENCLATURE], $B4151, Table1[FVIC FIRE]))</f>
        <v/>
      </c>
      <c r="M4151" s="1" t="str">
        <f>IF($A4151&gt;--RIGHT($A$2,LEN($A$2)-8),"",SUMIF(Table1[SHIFT NOMENCLATURE], $B4151, Table1[FKIA]))</f>
        <v/>
      </c>
      <c r="N4151" s="1" t="str">
        <f>IF($A4151&gt;--RIGHT($A$2,LEN($A$2)-8),"",SUMIF(Table1[SHIFT NOMENCLATURE], $B4151, Table1[FWIA]))</f>
        <v/>
      </c>
      <c r="O4151" s="1" t="str">
        <f>IF($A4151&gt;--RIGHT($A$2,LEN($A$2)-8),"",SUMIF(Table1[SHIFT NOMENCLATURE], $B4151, Table1[DUSTWUN]))</f>
        <v/>
      </c>
    </row>
    <row r="4152" spans="1:15" x14ac:dyDescent="0.25">
      <c r="A4152" s="1" t="str">
        <f t="shared" si="128"/>
        <v/>
      </c>
      <c r="B4152" t="str">
        <f t="shared" si="129"/>
        <v/>
      </c>
      <c r="C4152" s="1" t="str">
        <f>IF($A4152&gt;--RIGHT($A$2,LEN($A$2)-8),"",COUNTIF(Table1[SHIFT NOMENCLATURE],$B4152))</f>
        <v/>
      </c>
      <c r="D4152" s="1" t="str">
        <f>IF($A4152&gt;--RIGHT($A$2,LEN($A$2)-8),"",SUMIF(Table1[SHIFT NOMENCLATURE], $B4152, Table1[EVIC KILL]))</f>
        <v/>
      </c>
      <c r="E4152" s="1" t="str">
        <f>IF($A4152&gt;--RIGHT($A$2,LEN($A$2)-8),"",SUMIF(Table1[SHIFT NOMENCLATURE], $B4152, Table1[EVIC MOB]))</f>
        <v/>
      </c>
      <c r="F4152" s="1" t="str">
        <f>IF($A4152&gt;--RIGHT($A$2,LEN($A$2)-8),"",SUMIF(Table1[SHIFT NOMENCLATURE], $B4152, Table1[EVIC FIRE]))</f>
        <v/>
      </c>
      <c r="G4152" s="1" t="str">
        <f>IF($A4152&gt;--RIGHT($A$2,LEN($A$2)-8),"",SUMIF(Table1[SHIFT NOMENCLATURE], $B4152, Table1[EKIA]))</f>
        <v/>
      </c>
      <c r="H4152" s="1" t="str">
        <f>IF($A4152&gt;--RIGHT($A$2,LEN($A$2)-8),"",SUMIF(Table1[SHIFT NOMENCLATURE], $B4152, Table1[EWIA]))</f>
        <v/>
      </c>
      <c r="I4152" s="1" t="str">
        <f>IF($A4152&gt;--RIGHT($A$2,LEN($A$2)-8),"",SUMIF(Table1[SHIFT NOMENCLATURE], $B4152, Table1[EPW]))</f>
        <v/>
      </c>
      <c r="J4152" s="1" t="str">
        <f>IF($A4152&gt;--RIGHT($A$2,LEN($A$2)-8),"",SUMIF(Table1[SHIFT NOMENCLATURE], $B4152, Table1[FVIC KILL]))</f>
        <v/>
      </c>
      <c r="K4152" s="1" t="str">
        <f>IF($A4152&gt;--RIGHT($A$2,LEN($A$2)-8),"",SUMIF(Table1[SHIFT NOMENCLATURE], $B4152, Table1[FVIC MOB]))</f>
        <v/>
      </c>
      <c r="L4152" s="1" t="str">
        <f>IF($A4152&gt;--RIGHT($A$2,LEN($A$2)-8),"",SUMIF(Table1[SHIFT NOMENCLATURE], $B4152, Table1[FVIC FIRE]))</f>
        <v/>
      </c>
      <c r="M4152" s="1" t="str">
        <f>IF($A4152&gt;--RIGHT($A$2,LEN($A$2)-8),"",SUMIF(Table1[SHIFT NOMENCLATURE], $B4152, Table1[FKIA]))</f>
        <v/>
      </c>
      <c r="N4152" s="1" t="str">
        <f>IF($A4152&gt;--RIGHT($A$2,LEN($A$2)-8),"",SUMIF(Table1[SHIFT NOMENCLATURE], $B4152, Table1[FWIA]))</f>
        <v/>
      </c>
      <c r="O4152" s="1" t="str">
        <f>IF($A4152&gt;--RIGHT($A$2,LEN($A$2)-8),"",SUMIF(Table1[SHIFT NOMENCLATURE], $B4152, Table1[DUSTWUN]))</f>
        <v/>
      </c>
    </row>
    <row r="4153" spans="1:15" x14ac:dyDescent="0.25">
      <c r="A4153" s="1" t="str">
        <f t="shared" si="128"/>
        <v/>
      </c>
      <c r="B4153" t="str">
        <f t="shared" si="129"/>
        <v/>
      </c>
      <c r="C4153" s="1" t="str">
        <f>IF($A4153&gt;--RIGHT($A$2,LEN($A$2)-8),"",COUNTIF(Table1[SHIFT NOMENCLATURE],$B4153))</f>
        <v/>
      </c>
      <c r="D4153" s="1" t="str">
        <f>IF($A4153&gt;--RIGHT($A$2,LEN($A$2)-8),"",SUMIF(Table1[SHIFT NOMENCLATURE], $B4153, Table1[EVIC KILL]))</f>
        <v/>
      </c>
      <c r="E4153" s="1" t="str">
        <f>IF($A4153&gt;--RIGHT($A$2,LEN($A$2)-8),"",SUMIF(Table1[SHIFT NOMENCLATURE], $B4153, Table1[EVIC MOB]))</f>
        <v/>
      </c>
      <c r="F4153" s="1" t="str">
        <f>IF($A4153&gt;--RIGHT($A$2,LEN($A$2)-8),"",SUMIF(Table1[SHIFT NOMENCLATURE], $B4153, Table1[EVIC FIRE]))</f>
        <v/>
      </c>
      <c r="G4153" s="1" t="str">
        <f>IF($A4153&gt;--RIGHT($A$2,LEN($A$2)-8),"",SUMIF(Table1[SHIFT NOMENCLATURE], $B4153, Table1[EKIA]))</f>
        <v/>
      </c>
      <c r="H4153" s="1" t="str">
        <f>IF($A4153&gt;--RIGHT($A$2,LEN($A$2)-8),"",SUMIF(Table1[SHIFT NOMENCLATURE], $B4153, Table1[EWIA]))</f>
        <v/>
      </c>
      <c r="I4153" s="1" t="str">
        <f>IF($A4153&gt;--RIGHT($A$2,LEN($A$2)-8),"",SUMIF(Table1[SHIFT NOMENCLATURE], $B4153, Table1[EPW]))</f>
        <v/>
      </c>
      <c r="J4153" s="1" t="str">
        <f>IF($A4153&gt;--RIGHT($A$2,LEN($A$2)-8),"",SUMIF(Table1[SHIFT NOMENCLATURE], $B4153, Table1[FVIC KILL]))</f>
        <v/>
      </c>
      <c r="K4153" s="1" t="str">
        <f>IF($A4153&gt;--RIGHT($A$2,LEN($A$2)-8),"",SUMIF(Table1[SHIFT NOMENCLATURE], $B4153, Table1[FVIC MOB]))</f>
        <v/>
      </c>
      <c r="L4153" s="1" t="str">
        <f>IF($A4153&gt;--RIGHT($A$2,LEN($A$2)-8),"",SUMIF(Table1[SHIFT NOMENCLATURE], $B4153, Table1[FVIC FIRE]))</f>
        <v/>
      </c>
      <c r="M4153" s="1" t="str">
        <f>IF($A4153&gt;--RIGHT($A$2,LEN($A$2)-8),"",SUMIF(Table1[SHIFT NOMENCLATURE], $B4153, Table1[FKIA]))</f>
        <v/>
      </c>
      <c r="N4153" s="1" t="str">
        <f>IF($A4153&gt;--RIGHT($A$2,LEN($A$2)-8),"",SUMIF(Table1[SHIFT NOMENCLATURE], $B4153, Table1[FWIA]))</f>
        <v/>
      </c>
      <c r="O4153" s="1" t="str">
        <f>IF($A4153&gt;--RIGHT($A$2,LEN($A$2)-8),"",SUMIF(Table1[SHIFT NOMENCLATURE], $B4153, Table1[DUSTWUN]))</f>
        <v/>
      </c>
    </row>
    <row r="4154" spans="1:15" x14ac:dyDescent="0.25">
      <c r="A4154" s="1" t="str">
        <f t="shared" si="128"/>
        <v/>
      </c>
      <c r="B4154" t="str">
        <f t="shared" si="129"/>
        <v/>
      </c>
      <c r="C4154" s="1" t="str">
        <f>IF($A4154&gt;--RIGHT($A$2,LEN($A$2)-8),"",COUNTIF(Table1[SHIFT NOMENCLATURE],$B4154))</f>
        <v/>
      </c>
      <c r="D4154" s="1" t="str">
        <f>IF($A4154&gt;--RIGHT($A$2,LEN($A$2)-8),"",SUMIF(Table1[SHIFT NOMENCLATURE], $B4154, Table1[EVIC KILL]))</f>
        <v/>
      </c>
      <c r="E4154" s="1" t="str">
        <f>IF($A4154&gt;--RIGHT($A$2,LEN($A$2)-8),"",SUMIF(Table1[SHIFT NOMENCLATURE], $B4154, Table1[EVIC MOB]))</f>
        <v/>
      </c>
      <c r="F4154" s="1" t="str">
        <f>IF($A4154&gt;--RIGHT($A$2,LEN($A$2)-8),"",SUMIF(Table1[SHIFT NOMENCLATURE], $B4154, Table1[EVIC FIRE]))</f>
        <v/>
      </c>
      <c r="G4154" s="1" t="str">
        <f>IF($A4154&gt;--RIGHT($A$2,LEN($A$2)-8),"",SUMIF(Table1[SHIFT NOMENCLATURE], $B4154, Table1[EKIA]))</f>
        <v/>
      </c>
      <c r="H4154" s="1" t="str">
        <f>IF($A4154&gt;--RIGHT($A$2,LEN($A$2)-8),"",SUMIF(Table1[SHIFT NOMENCLATURE], $B4154, Table1[EWIA]))</f>
        <v/>
      </c>
      <c r="I4154" s="1" t="str">
        <f>IF($A4154&gt;--RIGHT($A$2,LEN($A$2)-8),"",SUMIF(Table1[SHIFT NOMENCLATURE], $B4154, Table1[EPW]))</f>
        <v/>
      </c>
      <c r="J4154" s="1" t="str">
        <f>IF($A4154&gt;--RIGHT($A$2,LEN($A$2)-8),"",SUMIF(Table1[SHIFT NOMENCLATURE], $B4154, Table1[FVIC KILL]))</f>
        <v/>
      </c>
      <c r="K4154" s="1" t="str">
        <f>IF($A4154&gt;--RIGHT($A$2,LEN($A$2)-8),"",SUMIF(Table1[SHIFT NOMENCLATURE], $B4154, Table1[FVIC MOB]))</f>
        <v/>
      </c>
      <c r="L4154" s="1" t="str">
        <f>IF($A4154&gt;--RIGHT($A$2,LEN($A$2)-8),"",SUMIF(Table1[SHIFT NOMENCLATURE], $B4154, Table1[FVIC FIRE]))</f>
        <v/>
      </c>
      <c r="M4154" s="1" t="str">
        <f>IF($A4154&gt;--RIGHT($A$2,LEN($A$2)-8),"",SUMIF(Table1[SHIFT NOMENCLATURE], $B4154, Table1[FKIA]))</f>
        <v/>
      </c>
      <c r="N4154" s="1" t="str">
        <f>IF($A4154&gt;--RIGHT($A$2,LEN($A$2)-8),"",SUMIF(Table1[SHIFT NOMENCLATURE], $B4154, Table1[FWIA]))</f>
        <v/>
      </c>
      <c r="O4154" s="1" t="str">
        <f>IF($A4154&gt;--RIGHT($A$2,LEN($A$2)-8),"",SUMIF(Table1[SHIFT NOMENCLATURE], $B4154, Table1[DUSTWUN]))</f>
        <v/>
      </c>
    </row>
    <row r="4155" spans="1:15" x14ac:dyDescent="0.25">
      <c r="A4155" s="1" t="str">
        <f t="shared" si="128"/>
        <v/>
      </c>
      <c r="B4155" t="str">
        <f t="shared" si="129"/>
        <v/>
      </c>
      <c r="C4155" s="1" t="str">
        <f>IF($A4155&gt;--RIGHT($A$2,LEN($A$2)-8),"",COUNTIF(Table1[SHIFT NOMENCLATURE],$B4155))</f>
        <v/>
      </c>
      <c r="D4155" s="1" t="str">
        <f>IF($A4155&gt;--RIGHT($A$2,LEN($A$2)-8),"",SUMIF(Table1[SHIFT NOMENCLATURE], $B4155, Table1[EVIC KILL]))</f>
        <v/>
      </c>
      <c r="E4155" s="1" t="str">
        <f>IF($A4155&gt;--RIGHT($A$2,LEN($A$2)-8),"",SUMIF(Table1[SHIFT NOMENCLATURE], $B4155, Table1[EVIC MOB]))</f>
        <v/>
      </c>
      <c r="F4155" s="1" t="str">
        <f>IF($A4155&gt;--RIGHT($A$2,LEN($A$2)-8),"",SUMIF(Table1[SHIFT NOMENCLATURE], $B4155, Table1[EVIC FIRE]))</f>
        <v/>
      </c>
      <c r="G4155" s="1" t="str">
        <f>IF($A4155&gt;--RIGHT($A$2,LEN($A$2)-8),"",SUMIF(Table1[SHIFT NOMENCLATURE], $B4155, Table1[EKIA]))</f>
        <v/>
      </c>
      <c r="H4155" s="1" t="str">
        <f>IF($A4155&gt;--RIGHT($A$2,LEN($A$2)-8),"",SUMIF(Table1[SHIFT NOMENCLATURE], $B4155, Table1[EWIA]))</f>
        <v/>
      </c>
      <c r="I4155" s="1" t="str">
        <f>IF($A4155&gt;--RIGHT($A$2,LEN($A$2)-8),"",SUMIF(Table1[SHIFT NOMENCLATURE], $B4155, Table1[EPW]))</f>
        <v/>
      </c>
      <c r="J4155" s="1" t="str">
        <f>IF($A4155&gt;--RIGHT($A$2,LEN($A$2)-8),"",SUMIF(Table1[SHIFT NOMENCLATURE], $B4155, Table1[FVIC KILL]))</f>
        <v/>
      </c>
      <c r="K4155" s="1" t="str">
        <f>IF($A4155&gt;--RIGHT($A$2,LEN($A$2)-8),"",SUMIF(Table1[SHIFT NOMENCLATURE], $B4155, Table1[FVIC MOB]))</f>
        <v/>
      </c>
      <c r="L4155" s="1" t="str">
        <f>IF($A4155&gt;--RIGHT($A$2,LEN($A$2)-8),"",SUMIF(Table1[SHIFT NOMENCLATURE], $B4155, Table1[FVIC FIRE]))</f>
        <v/>
      </c>
      <c r="M4155" s="1" t="str">
        <f>IF($A4155&gt;--RIGHT($A$2,LEN($A$2)-8),"",SUMIF(Table1[SHIFT NOMENCLATURE], $B4155, Table1[FKIA]))</f>
        <v/>
      </c>
      <c r="N4155" s="1" t="str">
        <f>IF($A4155&gt;--RIGHT($A$2,LEN($A$2)-8),"",SUMIF(Table1[SHIFT NOMENCLATURE], $B4155, Table1[FWIA]))</f>
        <v/>
      </c>
      <c r="O4155" s="1" t="str">
        <f>IF($A4155&gt;--RIGHT($A$2,LEN($A$2)-8),"",SUMIF(Table1[SHIFT NOMENCLATURE], $B4155, Table1[DUSTWUN]))</f>
        <v/>
      </c>
    </row>
    <row r="4156" spans="1:15" x14ac:dyDescent="0.25">
      <c r="A4156" s="1" t="str">
        <f t="shared" si="128"/>
        <v/>
      </c>
      <c r="B4156" t="str">
        <f t="shared" si="129"/>
        <v/>
      </c>
      <c r="C4156" s="1" t="str">
        <f>IF($A4156&gt;--RIGHT($A$2,LEN($A$2)-8),"",COUNTIF(Table1[SHIFT NOMENCLATURE],$B4156))</f>
        <v/>
      </c>
      <c r="D4156" s="1" t="str">
        <f>IF($A4156&gt;--RIGHT($A$2,LEN($A$2)-8),"",SUMIF(Table1[SHIFT NOMENCLATURE], $B4156, Table1[EVIC KILL]))</f>
        <v/>
      </c>
      <c r="E4156" s="1" t="str">
        <f>IF($A4156&gt;--RIGHT($A$2,LEN($A$2)-8),"",SUMIF(Table1[SHIFT NOMENCLATURE], $B4156, Table1[EVIC MOB]))</f>
        <v/>
      </c>
      <c r="F4156" s="1" t="str">
        <f>IF($A4156&gt;--RIGHT($A$2,LEN($A$2)-8),"",SUMIF(Table1[SHIFT NOMENCLATURE], $B4156, Table1[EVIC FIRE]))</f>
        <v/>
      </c>
      <c r="G4156" s="1" t="str">
        <f>IF($A4156&gt;--RIGHT($A$2,LEN($A$2)-8),"",SUMIF(Table1[SHIFT NOMENCLATURE], $B4156, Table1[EKIA]))</f>
        <v/>
      </c>
      <c r="H4156" s="1" t="str">
        <f>IF($A4156&gt;--RIGHT($A$2,LEN($A$2)-8),"",SUMIF(Table1[SHIFT NOMENCLATURE], $B4156, Table1[EWIA]))</f>
        <v/>
      </c>
      <c r="I4156" s="1" t="str">
        <f>IF($A4156&gt;--RIGHT($A$2,LEN($A$2)-8),"",SUMIF(Table1[SHIFT NOMENCLATURE], $B4156, Table1[EPW]))</f>
        <v/>
      </c>
      <c r="J4156" s="1" t="str">
        <f>IF($A4156&gt;--RIGHT($A$2,LEN($A$2)-8),"",SUMIF(Table1[SHIFT NOMENCLATURE], $B4156, Table1[FVIC KILL]))</f>
        <v/>
      </c>
      <c r="K4156" s="1" t="str">
        <f>IF($A4156&gt;--RIGHT($A$2,LEN($A$2)-8),"",SUMIF(Table1[SHIFT NOMENCLATURE], $B4156, Table1[FVIC MOB]))</f>
        <v/>
      </c>
      <c r="L4156" s="1" t="str">
        <f>IF($A4156&gt;--RIGHT($A$2,LEN($A$2)-8),"",SUMIF(Table1[SHIFT NOMENCLATURE], $B4156, Table1[FVIC FIRE]))</f>
        <v/>
      </c>
      <c r="M4156" s="1" t="str">
        <f>IF($A4156&gt;--RIGHT($A$2,LEN($A$2)-8),"",SUMIF(Table1[SHIFT NOMENCLATURE], $B4156, Table1[FKIA]))</f>
        <v/>
      </c>
      <c r="N4156" s="1" t="str">
        <f>IF($A4156&gt;--RIGHT($A$2,LEN($A$2)-8),"",SUMIF(Table1[SHIFT NOMENCLATURE], $B4156, Table1[FWIA]))</f>
        <v/>
      </c>
      <c r="O4156" s="1" t="str">
        <f>IF($A4156&gt;--RIGHT($A$2,LEN($A$2)-8),"",SUMIF(Table1[SHIFT NOMENCLATURE], $B4156, Table1[DUSTWUN]))</f>
        <v/>
      </c>
    </row>
    <row r="4157" spans="1:15" x14ac:dyDescent="0.25">
      <c r="A4157" s="1" t="str">
        <f t="shared" si="128"/>
        <v/>
      </c>
      <c r="B4157" t="str">
        <f t="shared" si="129"/>
        <v/>
      </c>
      <c r="C4157" s="1" t="str">
        <f>IF($A4157&gt;--RIGHT($A$2,LEN($A$2)-8),"",COUNTIF(Table1[SHIFT NOMENCLATURE],$B4157))</f>
        <v/>
      </c>
      <c r="D4157" s="1" t="str">
        <f>IF($A4157&gt;--RIGHT($A$2,LEN($A$2)-8),"",SUMIF(Table1[SHIFT NOMENCLATURE], $B4157, Table1[EVIC KILL]))</f>
        <v/>
      </c>
      <c r="E4157" s="1" t="str">
        <f>IF($A4157&gt;--RIGHT($A$2,LEN($A$2)-8),"",SUMIF(Table1[SHIFT NOMENCLATURE], $B4157, Table1[EVIC MOB]))</f>
        <v/>
      </c>
      <c r="F4157" s="1" t="str">
        <f>IF($A4157&gt;--RIGHT($A$2,LEN($A$2)-8),"",SUMIF(Table1[SHIFT NOMENCLATURE], $B4157, Table1[EVIC FIRE]))</f>
        <v/>
      </c>
      <c r="G4157" s="1" t="str">
        <f>IF($A4157&gt;--RIGHT($A$2,LEN($A$2)-8),"",SUMIF(Table1[SHIFT NOMENCLATURE], $B4157, Table1[EKIA]))</f>
        <v/>
      </c>
      <c r="H4157" s="1" t="str">
        <f>IF($A4157&gt;--RIGHT($A$2,LEN($A$2)-8),"",SUMIF(Table1[SHIFT NOMENCLATURE], $B4157, Table1[EWIA]))</f>
        <v/>
      </c>
      <c r="I4157" s="1" t="str">
        <f>IF($A4157&gt;--RIGHT($A$2,LEN($A$2)-8),"",SUMIF(Table1[SHIFT NOMENCLATURE], $B4157, Table1[EPW]))</f>
        <v/>
      </c>
      <c r="J4157" s="1" t="str">
        <f>IF($A4157&gt;--RIGHT($A$2,LEN($A$2)-8),"",SUMIF(Table1[SHIFT NOMENCLATURE], $B4157, Table1[FVIC KILL]))</f>
        <v/>
      </c>
      <c r="K4157" s="1" t="str">
        <f>IF($A4157&gt;--RIGHT($A$2,LEN($A$2)-8),"",SUMIF(Table1[SHIFT NOMENCLATURE], $B4157, Table1[FVIC MOB]))</f>
        <v/>
      </c>
      <c r="L4157" s="1" t="str">
        <f>IF($A4157&gt;--RIGHT($A$2,LEN($A$2)-8),"",SUMIF(Table1[SHIFT NOMENCLATURE], $B4157, Table1[FVIC FIRE]))</f>
        <v/>
      </c>
      <c r="M4157" s="1" t="str">
        <f>IF($A4157&gt;--RIGHT($A$2,LEN($A$2)-8),"",SUMIF(Table1[SHIFT NOMENCLATURE], $B4157, Table1[FKIA]))</f>
        <v/>
      </c>
      <c r="N4157" s="1" t="str">
        <f>IF($A4157&gt;--RIGHT($A$2,LEN($A$2)-8),"",SUMIF(Table1[SHIFT NOMENCLATURE], $B4157, Table1[FWIA]))</f>
        <v/>
      </c>
      <c r="O4157" s="1" t="str">
        <f>IF($A4157&gt;--RIGHT($A$2,LEN($A$2)-8),"",SUMIF(Table1[SHIFT NOMENCLATURE], $B4157, Table1[DUSTWUN]))</f>
        <v/>
      </c>
    </row>
    <row r="4158" spans="1:15" x14ac:dyDescent="0.25">
      <c r="A4158" s="1" t="str">
        <f t="shared" si="128"/>
        <v/>
      </c>
      <c r="B4158" t="str">
        <f t="shared" si="129"/>
        <v/>
      </c>
      <c r="C4158" s="1" t="str">
        <f>IF($A4158&gt;--RIGHT($A$2,LEN($A$2)-8),"",COUNTIF(Table1[SHIFT NOMENCLATURE],$B4158))</f>
        <v/>
      </c>
      <c r="D4158" s="1" t="str">
        <f>IF($A4158&gt;--RIGHT($A$2,LEN($A$2)-8),"",SUMIF(Table1[SHIFT NOMENCLATURE], $B4158, Table1[EVIC KILL]))</f>
        <v/>
      </c>
      <c r="E4158" s="1" t="str">
        <f>IF($A4158&gt;--RIGHT($A$2,LEN($A$2)-8),"",SUMIF(Table1[SHIFT NOMENCLATURE], $B4158, Table1[EVIC MOB]))</f>
        <v/>
      </c>
      <c r="F4158" s="1" t="str">
        <f>IF($A4158&gt;--RIGHT($A$2,LEN($A$2)-8),"",SUMIF(Table1[SHIFT NOMENCLATURE], $B4158, Table1[EVIC FIRE]))</f>
        <v/>
      </c>
      <c r="G4158" s="1" t="str">
        <f>IF($A4158&gt;--RIGHT($A$2,LEN($A$2)-8),"",SUMIF(Table1[SHIFT NOMENCLATURE], $B4158, Table1[EKIA]))</f>
        <v/>
      </c>
      <c r="H4158" s="1" t="str">
        <f>IF($A4158&gt;--RIGHT($A$2,LEN($A$2)-8),"",SUMIF(Table1[SHIFT NOMENCLATURE], $B4158, Table1[EWIA]))</f>
        <v/>
      </c>
      <c r="I4158" s="1" t="str">
        <f>IF($A4158&gt;--RIGHT($A$2,LEN($A$2)-8),"",SUMIF(Table1[SHIFT NOMENCLATURE], $B4158, Table1[EPW]))</f>
        <v/>
      </c>
      <c r="J4158" s="1" t="str">
        <f>IF($A4158&gt;--RIGHT($A$2,LEN($A$2)-8),"",SUMIF(Table1[SHIFT NOMENCLATURE], $B4158, Table1[FVIC KILL]))</f>
        <v/>
      </c>
      <c r="K4158" s="1" t="str">
        <f>IF($A4158&gt;--RIGHT($A$2,LEN($A$2)-8),"",SUMIF(Table1[SHIFT NOMENCLATURE], $B4158, Table1[FVIC MOB]))</f>
        <v/>
      </c>
      <c r="L4158" s="1" t="str">
        <f>IF($A4158&gt;--RIGHT($A$2,LEN($A$2)-8),"",SUMIF(Table1[SHIFT NOMENCLATURE], $B4158, Table1[FVIC FIRE]))</f>
        <v/>
      </c>
      <c r="M4158" s="1" t="str">
        <f>IF($A4158&gt;--RIGHT($A$2,LEN($A$2)-8),"",SUMIF(Table1[SHIFT NOMENCLATURE], $B4158, Table1[FKIA]))</f>
        <v/>
      </c>
      <c r="N4158" s="1" t="str">
        <f>IF($A4158&gt;--RIGHT($A$2,LEN($A$2)-8),"",SUMIF(Table1[SHIFT NOMENCLATURE], $B4158, Table1[FWIA]))</f>
        <v/>
      </c>
      <c r="O4158" s="1" t="str">
        <f>IF($A4158&gt;--RIGHT($A$2,LEN($A$2)-8),"",SUMIF(Table1[SHIFT NOMENCLATURE], $B4158, Table1[DUSTWUN]))</f>
        <v/>
      </c>
    </row>
    <row r="4159" spans="1:15" x14ac:dyDescent="0.25">
      <c r="A4159" s="1" t="str">
        <f t="shared" si="128"/>
        <v/>
      </c>
      <c r="B4159" t="str">
        <f t="shared" si="129"/>
        <v/>
      </c>
      <c r="C4159" s="1" t="str">
        <f>IF($A4159&gt;--RIGHT($A$2,LEN($A$2)-8),"",COUNTIF(Table1[SHIFT NOMENCLATURE],$B4159))</f>
        <v/>
      </c>
      <c r="D4159" s="1" t="str">
        <f>IF($A4159&gt;--RIGHT($A$2,LEN($A$2)-8),"",SUMIF(Table1[SHIFT NOMENCLATURE], $B4159, Table1[EVIC KILL]))</f>
        <v/>
      </c>
      <c r="E4159" s="1" t="str">
        <f>IF($A4159&gt;--RIGHT($A$2,LEN($A$2)-8),"",SUMIF(Table1[SHIFT NOMENCLATURE], $B4159, Table1[EVIC MOB]))</f>
        <v/>
      </c>
      <c r="F4159" s="1" t="str">
        <f>IF($A4159&gt;--RIGHT($A$2,LEN($A$2)-8),"",SUMIF(Table1[SHIFT NOMENCLATURE], $B4159, Table1[EVIC FIRE]))</f>
        <v/>
      </c>
      <c r="G4159" s="1" t="str">
        <f>IF($A4159&gt;--RIGHT($A$2,LEN($A$2)-8),"",SUMIF(Table1[SHIFT NOMENCLATURE], $B4159, Table1[EKIA]))</f>
        <v/>
      </c>
      <c r="H4159" s="1" t="str">
        <f>IF($A4159&gt;--RIGHT($A$2,LEN($A$2)-8),"",SUMIF(Table1[SHIFT NOMENCLATURE], $B4159, Table1[EWIA]))</f>
        <v/>
      </c>
      <c r="I4159" s="1" t="str">
        <f>IF($A4159&gt;--RIGHT($A$2,LEN($A$2)-8),"",SUMIF(Table1[SHIFT NOMENCLATURE], $B4159, Table1[EPW]))</f>
        <v/>
      </c>
      <c r="J4159" s="1" t="str">
        <f>IF($A4159&gt;--RIGHT($A$2,LEN($A$2)-8),"",SUMIF(Table1[SHIFT NOMENCLATURE], $B4159, Table1[FVIC KILL]))</f>
        <v/>
      </c>
      <c r="K4159" s="1" t="str">
        <f>IF($A4159&gt;--RIGHT($A$2,LEN($A$2)-8),"",SUMIF(Table1[SHIFT NOMENCLATURE], $B4159, Table1[FVIC MOB]))</f>
        <v/>
      </c>
      <c r="L4159" s="1" t="str">
        <f>IF($A4159&gt;--RIGHT($A$2,LEN($A$2)-8),"",SUMIF(Table1[SHIFT NOMENCLATURE], $B4159, Table1[FVIC FIRE]))</f>
        <v/>
      </c>
      <c r="M4159" s="1" t="str">
        <f>IF($A4159&gt;--RIGHT($A$2,LEN($A$2)-8),"",SUMIF(Table1[SHIFT NOMENCLATURE], $B4159, Table1[FKIA]))</f>
        <v/>
      </c>
      <c r="N4159" s="1" t="str">
        <f>IF($A4159&gt;--RIGHT($A$2,LEN($A$2)-8),"",SUMIF(Table1[SHIFT NOMENCLATURE], $B4159, Table1[FWIA]))</f>
        <v/>
      </c>
      <c r="O4159" s="1" t="str">
        <f>IF($A4159&gt;--RIGHT($A$2,LEN($A$2)-8),"",SUMIF(Table1[SHIFT NOMENCLATURE], $B4159, Table1[DUSTWUN]))</f>
        <v/>
      </c>
    </row>
    <row r="4160" spans="1:15" x14ac:dyDescent="0.25">
      <c r="A4160" s="1" t="str">
        <f t="shared" si="128"/>
        <v/>
      </c>
      <c r="B4160" t="str">
        <f t="shared" si="129"/>
        <v/>
      </c>
      <c r="C4160" s="1" t="str">
        <f>IF($A4160&gt;--RIGHT($A$2,LEN($A$2)-8),"",COUNTIF(Table1[SHIFT NOMENCLATURE],$B4160))</f>
        <v/>
      </c>
      <c r="D4160" s="1" t="str">
        <f>IF($A4160&gt;--RIGHT($A$2,LEN($A$2)-8),"",SUMIF(Table1[SHIFT NOMENCLATURE], $B4160, Table1[EVIC KILL]))</f>
        <v/>
      </c>
      <c r="E4160" s="1" t="str">
        <f>IF($A4160&gt;--RIGHT($A$2,LEN($A$2)-8),"",SUMIF(Table1[SHIFT NOMENCLATURE], $B4160, Table1[EVIC MOB]))</f>
        <v/>
      </c>
      <c r="F4160" s="1" t="str">
        <f>IF($A4160&gt;--RIGHT($A$2,LEN($A$2)-8),"",SUMIF(Table1[SHIFT NOMENCLATURE], $B4160, Table1[EVIC FIRE]))</f>
        <v/>
      </c>
      <c r="G4160" s="1" t="str">
        <f>IF($A4160&gt;--RIGHT($A$2,LEN($A$2)-8),"",SUMIF(Table1[SHIFT NOMENCLATURE], $B4160, Table1[EKIA]))</f>
        <v/>
      </c>
      <c r="H4160" s="1" t="str">
        <f>IF($A4160&gt;--RIGHT($A$2,LEN($A$2)-8),"",SUMIF(Table1[SHIFT NOMENCLATURE], $B4160, Table1[EWIA]))</f>
        <v/>
      </c>
      <c r="I4160" s="1" t="str">
        <f>IF($A4160&gt;--RIGHT($A$2,LEN($A$2)-8),"",SUMIF(Table1[SHIFT NOMENCLATURE], $B4160, Table1[EPW]))</f>
        <v/>
      </c>
      <c r="J4160" s="1" t="str">
        <f>IF($A4160&gt;--RIGHT($A$2,LEN($A$2)-8),"",SUMIF(Table1[SHIFT NOMENCLATURE], $B4160, Table1[FVIC KILL]))</f>
        <v/>
      </c>
      <c r="K4160" s="1" t="str">
        <f>IF($A4160&gt;--RIGHT($A$2,LEN($A$2)-8),"",SUMIF(Table1[SHIFT NOMENCLATURE], $B4160, Table1[FVIC MOB]))</f>
        <v/>
      </c>
      <c r="L4160" s="1" t="str">
        <f>IF($A4160&gt;--RIGHT($A$2,LEN($A$2)-8),"",SUMIF(Table1[SHIFT NOMENCLATURE], $B4160, Table1[FVIC FIRE]))</f>
        <v/>
      </c>
      <c r="M4160" s="1" t="str">
        <f>IF($A4160&gt;--RIGHT($A$2,LEN($A$2)-8),"",SUMIF(Table1[SHIFT NOMENCLATURE], $B4160, Table1[FKIA]))</f>
        <v/>
      </c>
      <c r="N4160" s="1" t="str">
        <f>IF($A4160&gt;--RIGHT($A$2,LEN($A$2)-8),"",SUMIF(Table1[SHIFT NOMENCLATURE], $B4160, Table1[FWIA]))</f>
        <v/>
      </c>
      <c r="O4160" s="1" t="str">
        <f>IF($A4160&gt;--RIGHT($A$2,LEN($A$2)-8),"",SUMIF(Table1[SHIFT NOMENCLATURE], $B4160, Table1[DUSTWUN]))</f>
        <v/>
      </c>
    </row>
    <row r="4161" spans="1:15" x14ac:dyDescent="0.25">
      <c r="A4161" s="1" t="str">
        <f t="shared" si="128"/>
        <v/>
      </c>
      <c r="B4161" t="str">
        <f t="shared" si="129"/>
        <v/>
      </c>
      <c r="C4161" s="1" t="str">
        <f>IF($A4161&gt;--RIGHT($A$2,LEN($A$2)-8),"",COUNTIF(Table1[SHIFT NOMENCLATURE],$B4161))</f>
        <v/>
      </c>
      <c r="D4161" s="1" t="str">
        <f>IF($A4161&gt;--RIGHT($A$2,LEN($A$2)-8),"",SUMIF(Table1[SHIFT NOMENCLATURE], $B4161, Table1[EVIC KILL]))</f>
        <v/>
      </c>
      <c r="E4161" s="1" t="str">
        <f>IF($A4161&gt;--RIGHT($A$2,LEN($A$2)-8),"",SUMIF(Table1[SHIFT NOMENCLATURE], $B4161, Table1[EVIC MOB]))</f>
        <v/>
      </c>
      <c r="F4161" s="1" t="str">
        <f>IF($A4161&gt;--RIGHT($A$2,LEN($A$2)-8),"",SUMIF(Table1[SHIFT NOMENCLATURE], $B4161, Table1[EVIC FIRE]))</f>
        <v/>
      </c>
      <c r="G4161" s="1" t="str">
        <f>IF($A4161&gt;--RIGHT($A$2,LEN($A$2)-8),"",SUMIF(Table1[SHIFT NOMENCLATURE], $B4161, Table1[EKIA]))</f>
        <v/>
      </c>
      <c r="H4161" s="1" t="str">
        <f>IF($A4161&gt;--RIGHT($A$2,LEN($A$2)-8),"",SUMIF(Table1[SHIFT NOMENCLATURE], $B4161, Table1[EWIA]))</f>
        <v/>
      </c>
      <c r="I4161" s="1" t="str">
        <f>IF($A4161&gt;--RIGHT($A$2,LEN($A$2)-8),"",SUMIF(Table1[SHIFT NOMENCLATURE], $B4161, Table1[EPW]))</f>
        <v/>
      </c>
      <c r="J4161" s="1" t="str">
        <f>IF($A4161&gt;--RIGHT($A$2,LEN($A$2)-8),"",SUMIF(Table1[SHIFT NOMENCLATURE], $B4161, Table1[FVIC KILL]))</f>
        <v/>
      </c>
      <c r="K4161" s="1" t="str">
        <f>IF($A4161&gt;--RIGHT($A$2,LEN($A$2)-8),"",SUMIF(Table1[SHIFT NOMENCLATURE], $B4161, Table1[FVIC MOB]))</f>
        <v/>
      </c>
      <c r="L4161" s="1" t="str">
        <f>IF($A4161&gt;--RIGHT($A$2,LEN($A$2)-8),"",SUMIF(Table1[SHIFT NOMENCLATURE], $B4161, Table1[FVIC FIRE]))</f>
        <v/>
      </c>
      <c r="M4161" s="1" t="str">
        <f>IF($A4161&gt;--RIGHT($A$2,LEN($A$2)-8),"",SUMIF(Table1[SHIFT NOMENCLATURE], $B4161, Table1[FKIA]))</f>
        <v/>
      </c>
      <c r="N4161" s="1" t="str">
        <f>IF($A4161&gt;--RIGHT($A$2,LEN($A$2)-8),"",SUMIF(Table1[SHIFT NOMENCLATURE], $B4161, Table1[FWIA]))</f>
        <v/>
      </c>
      <c r="O4161" s="1" t="str">
        <f>IF($A4161&gt;--RIGHT($A$2,LEN($A$2)-8),"",SUMIF(Table1[SHIFT NOMENCLATURE], $B4161, Table1[DUSTWUN]))</f>
        <v/>
      </c>
    </row>
    <row r="4162" spans="1:15" x14ac:dyDescent="0.25">
      <c r="A4162" s="1" t="str">
        <f t="shared" si="128"/>
        <v/>
      </c>
      <c r="B4162" t="str">
        <f t="shared" si="129"/>
        <v/>
      </c>
      <c r="C4162" s="1" t="str">
        <f>IF($A4162&gt;--RIGHT($A$2,LEN($A$2)-8),"",COUNTIF(Table1[SHIFT NOMENCLATURE],$B4162))</f>
        <v/>
      </c>
      <c r="D4162" s="1" t="str">
        <f>IF($A4162&gt;--RIGHT($A$2,LEN($A$2)-8),"",SUMIF(Table1[SHIFT NOMENCLATURE], $B4162, Table1[EVIC KILL]))</f>
        <v/>
      </c>
      <c r="E4162" s="1" t="str">
        <f>IF($A4162&gt;--RIGHT($A$2,LEN($A$2)-8),"",SUMIF(Table1[SHIFT NOMENCLATURE], $B4162, Table1[EVIC MOB]))</f>
        <v/>
      </c>
      <c r="F4162" s="1" t="str">
        <f>IF($A4162&gt;--RIGHT($A$2,LEN($A$2)-8),"",SUMIF(Table1[SHIFT NOMENCLATURE], $B4162, Table1[EVIC FIRE]))</f>
        <v/>
      </c>
      <c r="G4162" s="1" t="str">
        <f>IF($A4162&gt;--RIGHT($A$2,LEN($A$2)-8),"",SUMIF(Table1[SHIFT NOMENCLATURE], $B4162, Table1[EKIA]))</f>
        <v/>
      </c>
      <c r="H4162" s="1" t="str">
        <f>IF($A4162&gt;--RIGHT($A$2,LEN($A$2)-8),"",SUMIF(Table1[SHIFT NOMENCLATURE], $B4162, Table1[EWIA]))</f>
        <v/>
      </c>
      <c r="I4162" s="1" t="str">
        <f>IF($A4162&gt;--RIGHT($A$2,LEN($A$2)-8),"",SUMIF(Table1[SHIFT NOMENCLATURE], $B4162, Table1[EPW]))</f>
        <v/>
      </c>
      <c r="J4162" s="1" t="str">
        <f>IF($A4162&gt;--RIGHT($A$2,LEN($A$2)-8),"",SUMIF(Table1[SHIFT NOMENCLATURE], $B4162, Table1[FVIC KILL]))</f>
        <v/>
      </c>
      <c r="K4162" s="1" t="str">
        <f>IF($A4162&gt;--RIGHT($A$2,LEN($A$2)-8),"",SUMIF(Table1[SHIFT NOMENCLATURE], $B4162, Table1[FVIC MOB]))</f>
        <v/>
      </c>
      <c r="L4162" s="1" t="str">
        <f>IF($A4162&gt;--RIGHT($A$2,LEN($A$2)-8),"",SUMIF(Table1[SHIFT NOMENCLATURE], $B4162, Table1[FVIC FIRE]))</f>
        <v/>
      </c>
      <c r="M4162" s="1" t="str">
        <f>IF($A4162&gt;--RIGHT($A$2,LEN($A$2)-8),"",SUMIF(Table1[SHIFT NOMENCLATURE], $B4162, Table1[FKIA]))</f>
        <v/>
      </c>
      <c r="N4162" s="1" t="str">
        <f>IF($A4162&gt;--RIGHT($A$2,LEN($A$2)-8),"",SUMIF(Table1[SHIFT NOMENCLATURE], $B4162, Table1[FWIA]))</f>
        <v/>
      </c>
      <c r="O4162" s="1" t="str">
        <f>IF($A4162&gt;--RIGHT($A$2,LEN($A$2)-8),"",SUMIF(Table1[SHIFT NOMENCLATURE], $B4162, Table1[DUSTWUN]))</f>
        <v/>
      </c>
    </row>
    <row r="4163" spans="1:15" x14ac:dyDescent="0.25">
      <c r="A4163" s="1" t="str">
        <f t="shared" si="128"/>
        <v/>
      </c>
      <c r="B4163" t="str">
        <f t="shared" si="129"/>
        <v/>
      </c>
      <c r="C4163" s="1" t="str">
        <f>IF($A4163&gt;--RIGHT($A$2,LEN($A$2)-8),"",COUNTIF(Table1[SHIFT NOMENCLATURE],$B4163))</f>
        <v/>
      </c>
      <c r="D4163" s="1" t="str">
        <f>IF($A4163&gt;--RIGHT($A$2,LEN($A$2)-8),"",SUMIF(Table1[SHIFT NOMENCLATURE], $B4163, Table1[EVIC KILL]))</f>
        <v/>
      </c>
      <c r="E4163" s="1" t="str">
        <f>IF($A4163&gt;--RIGHT($A$2,LEN($A$2)-8),"",SUMIF(Table1[SHIFT NOMENCLATURE], $B4163, Table1[EVIC MOB]))</f>
        <v/>
      </c>
      <c r="F4163" s="1" t="str">
        <f>IF($A4163&gt;--RIGHT($A$2,LEN($A$2)-8),"",SUMIF(Table1[SHIFT NOMENCLATURE], $B4163, Table1[EVIC FIRE]))</f>
        <v/>
      </c>
      <c r="G4163" s="1" t="str">
        <f>IF($A4163&gt;--RIGHT($A$2,LEN($A$2)-8),"",SUMIF(Table1[SHIFT NOMENCLATURE], $B4163, Table1[EKIA]))</f>
        <v/>
      </c>
      <c r="H4163" s="1" t="str">
        <f>IF($A4163&gt;--RIGHT($A$2,LEN($A$2)-8),"",SUMIF(Table1[SHIFT NOMENCLATURE], $B4163, Table1[EWIA]))</f>
        <v/>
      </c>
      <c r="I4163" s="1" t="str">
        <f>IF($A4163&gt;--RIGHT($A$2,LEN($A$2)-8),"",SUMIF(Table1[SHIFT NOMENCLATURE], $B4163, Table1[EPW]))</f>
        <v/>
      </c>
      <c r="J4163" s="1" t="str">
        <f>IF($A4163&gt;--RIGHT($A$2,LEN($A$2)-8),"",SUMIF(Table1[SHIFT NOMENCLATURE], $B4163, Table1[FVIC KILL]))</f>
        <v/>
      </c>
      <c r="K4163" s="1" t="str">
        <f>IF($A4163&gt;--RIGHT($A$2,LEN($A$2)-8),"",SUMIF(Table1[SHIFT NOMENCLATURE], $B4163, Table1[FVIC MOB]))</f>
        <v/>
      </c>
      <c r="L4163" s="1" t="str">
        <f>IF($A4163&gt;--RIGHT($A$2,LEN($A$2)-8),"",SUMIF(Table1[SHIFT NOMENCLATURE], $B4163, Table1[FVIC FIRE]))</f>
        <v/>
      </c>
      <c r="M4163" s="1" t="str">
        <f>IF($A4163&gt;--RIGHT($A$2,LEN($A$2)-8),"",SUMIF(Table1[SHIFT NOMENCLATURE], $B4163, Table1[FKIA]))</f>
        <v/>
      </c>
      <c r="N4163" s="1" t="str">
        <f>IF($A4163&gt;--RIGHT($A$2,LEN($A$2)-8),"",SUMIF(Table1[SHIFT NOMENCLATURE], $B4163, Table1[FWIA]))</f>
        <v/>
      </c>
      <c r="O4163" s="1" t="str">
        <f>IF($A4163&gt;--RIGHT($A$2,LEN($A$2)-8),"",SUMIF(Table1[SHIFT NOMENCLATURE], $B4163, Table1[DUSTWUN]))</f>
        <v/>
      </c>
    </row>
    <row r="4164" spans="1:15" x14ac:dyDescent="0.25">
      <c r="A4164" s="1" t="str">
        <f t="shared" si="128"/>
        <v/>
      </c>
      <c r="B4164" t="str">
        <f t="shared" si="129"/>
        <v/>
      </c>
      <c r="C4164" s="1" t="str">
        <f>IF($A4164&gt;--RIGHT($A$2,LEN($A$2)-8),"",COUNTIF(Table1[SHIFT NOMENCLATURE],$B4164))</f>
        <v/>
      </c>
      <c r="D4164" s="1" t="str">
        <f>IF($A4164&gt;--RIGHT($A$2,LEN($A$2)-8),"",SUMIF(Table1[SHIFT NOMENCLATURE], $B4164, Table1[EVIC KILL]))</f>
        <v/>
      </c>
      <c r="E4164" s="1" t="str">
        <f>IF($A4164&gt;--RIGHT($A$2,LEN($A$2)-8),"",SUMIF(Table1[SHIFT NOMENCLATURE], $B4164, Table1[EVIC MOB]))</f>
        <v/>
      </c>
      <c r="F4164" s="1" t="str">
        <f>IF($A4164&gt;--RIGHT($A$2,LEN($A$2)-8),"",SUMIF(Table1[SHIFT NOMENCLATURE], $B4164, Table1[EVIC FIRE]))</f>
        <v/>
      </c>
      <c r="G4164" s="1" t="str">
        <f>IF($A4164&gt;--RIGHT($A$2,LEN($A$2)-8),"",SUMIF(Table1[SHIFT NOMENCLATURE], $B4164, Table1[EKIA]))</f>
        <v/>
      </c>
      <c r="H4164" s="1" t="str">
        <f>IF($A4164&gt;--RIGHT($A$2,LEN($A$2)-8),"",SUMIF(Table1[SHIFT NOMENCLATURE], $B4164, Table1[EWIA]))</f>
        <v/>
      </c>
      <c r="I4164" s="1" t="str">
        <f>IF($A4164&gt;--RIGHT($A$2,LEN($A$2)-8),"",SUMIF(Table1[SHIFT NOMENCLATURE], $B4164, Table1[EPW]))</f>
        <v/>
      </c>
      <c r="J4164" s="1" t="str">
        <f>IF($A4164&gt;--RIGHT($A$2,LEN($A$2)-8),"",SUMIF(Table1[SHIFT NOMENCLATURE], $B4164, Table1[FVIC KILL]))</f>
        <v/>
      </c>
      <c r="K4164" s="1" t="str">
        <f>IF($A4164&gt;--RIGHT($A$2,LEN($A$2)-8),"",SUMIF(Table1[SHIFT NOMENCLATURE], $B4164, Table1[FVIC MOB]))</f>
        <v/>
      </c>
      <c r="L4164" s="1" t="str">
        <f>IF($A4164&gt;--RIGHT($A$2,LEN($A$2)-8),"",SUMIF(Table1[SHIFT NOMENCLATURE], $B4164, Table1[FVIC FIRE]))</f>
        <v/>
      </c>
      <c r="M4164" s="1" t="str">
        <f>IF($A4164&gt;--RIGHT($A$2,LEN($A$2)-8),"",SUMIF(Table1[SHIFT NOMENCLATURE], $B4164, Table1[FKIA]))</f>
        <v/>
      </c>
      <c r="N4164" s="1" t="str">
        <f>IF($A4164&gt;--RIGHT($A$2,LEN($A$2)-8),"",SUMIF(Table1[SHIFT NOMENCLATURE], $B4164, Table1[FWIA]))</f>
        <v/>
      </c>
      <c r="O4164" s="1" t="str">
        <f>IF($A4164&gt;--RIGHT($A$2,LEN($A$2)-8),"",SUMIF(Table1[SHIFT NOMENCLATURE], $B4164, Table1[DUSTWUN]))</f>
        <v/>
      </c>
    </row>
    <row r="4165" spans="1:15" x14ac:dyDescent="0.25">
      <c r="A4165" s="1" t="str">
        <f t="shared" ref="A4165:A4228" si="130">IF($A4164&gt;--RIGHT($A$2,LEN($A$2)-8)-1,"",ROW()-2)</f>
        <v/>
      </c>
      <c r="B4165" t="str">
        <f t="shared" ref="B4165:B4228" si="131">IF($A4164&gt;--RIGHT($A$2,LEN($A$2)-8)-1,"",IF(MID($B4164,3,4)="1900",CONCATENATE(TEXT(DATEVALUE(MID($B4164,15,2)&amp;MID($B4164,21,3)&amp;RIGHT($B4164,4)),"dd"), "0700-1900", UPPER(TEXT(DATEVALUE(MID($B4164,15,2)&amp;MID($B4164,21,3)&amp;RIGHT($B4164,4)),"mmm")), RIGHT($B4164,4)), CONCATENATE(LEFT($B4164,2), "1900", MID($B4164,12,3), RIGHT($B4164,4), "-", TEXT(DATEVALUE(LEFT($B4164,2)&amp;MID($B4164,12,3)&amp;RIGHT($B4164,4))+1,"dd"),"0700", UPPER(TEXT(DATEVALUE(LEFT($B4164,2)&amp;MID($B4164,12,3)&amp;RIGHT($B4164,4))+1,"mmm")), TEXT(DATEVALUE(LEFT($B4164,2)&amp;MID($B4164,12,3)&amp;RIGHT($B4164,4))+1,"yyyy"))))</f>
        <v/>
      </c>
      <c r="C4165" s="1" t="str">
        <f>IF($A4165&gt;--RIGHT($A$2,LEN($A$2)-8),"",COUNTIF(Table1[SHIFT NOMENCLATURE],$B4165))</f>
        <v/>
      </c>
      <c r="D4165" s="1" t="str">
        <f>IF($A4165&gt;--RIGHT($A$2,LEN($A$2)-8),"",SUMIF(Table1[SHIFT NOMENCLATURE], $B4165, Table1[EVIC KILL]))</f>
        <v/>
      </c>
      <c r="E4165" s="1" t="str">
        <f>IF($A4165&gt;--RIGHT($A$2,LEN($A$2)-8),"",SUMIF(Table1[SHIFT NOMENCLATURE], $B4165, Table1[EVIC MOB]))</f>
        <v/>
      </c>
      <c r="F4165" s="1" t="str">
        <f>IF($A4165&gt;--RIGHT($A$2,LEN($A$2)-8),"",SUMIF(Table1[SHIFT NOMENCLATURE], $B4165, Table1[EVIC FIRE]))</f>
        <v/>
      </c>
      <c r="G4165" s="1" t="str">
        <f>IF($A4165&gt;--RIGHT($A$2,LEN($A$2)-8),"",SUMIF(Table1[SHIFT NOMENCLATURE], $B4165, Table1[EKIA]))</f>
        <v/>
      </c>
      <c r="H4165" s="1" t="str">
        <f>IF($A4165&gt;--RIGHT($A$2,LEN($A$2)-8),"",SUMIF(Table1[SHIFT NOMENCLATURE], $B4165, Table1[EWIA]))</f>
        <v/>
      </c>
      <c r="I4165" s="1" t="str">
        <f>IF($A4165&gt;--RIGHT($A$2,LEN($A$2)-8),"",SUMIF(Table1[SHIFT NOMENCLATURE], $B4165, Table1[EPW]))</f>
        <v/>
      </c>
      <c r="J4165" s="1" t="str">
        <f>IF($A4165&gt;--RIGHT($A$2,LEN($A$2)-8),"",SUMIF(Table1[SHIFT NOMENCLATURE], $B4165, Table1[FVIC KILL]))</f>
        <v/>
      </c>
      <c r="K4165" s="1" t="str">
        <f>IF($A4165&gt;--RIGHT($A$2,LEN($A$2)-8),"",SUMIF(Table1[SHIFT NOMENCLATURE], $B4165, Table1[FVIC MOB]))</f>
        <v/>
      </c>
      <c r="L4165" s="1" t="str">
        <f>IF($A4165&gt;--RIGHT($A$2,LEN($A$2)-8),"",SUMIF(Table1[SHIFT NOMENCLATURE], $B4165, Table1[FVIC FIRE]))</f>
        <v/>
      </c>
      <c r="M4165" s="1" t="str">
        <f>IF($A4165&gt;--RIGHT($A$2,LEN($A$2)-8),"",SUMIF(Table1[SHIFT NOMENCLATURE], $B4165, Table1[FKIA]))</f>
        <v/>
      </c>
      <c r="N4165" s="1" t="str">
        <f>IF($A4165&gt;--RIGHT($A$2,LEN($A$2)-8),"",SUMIF(Table1[SHIFT NOMENCLATURE], $B4165, Table1[FWIA]))</f>
        <v/>
      </c>
      <c r="O4165" s="1" t="str">
        <f>IF($A4165&gt;--RIGHT($A$2,LEN($A$2)-8),"",SUMIF(Table1[SHIFT NOMENCLATURE], $B4165, Table1[DUSTWUN]))</f>
        <v/>
      </c>
    </row>
    <row r="4166" spans="1:15" x14ac:dyDescent="0.25">
      <c r="A4166" s="1" t="str">
        <f t="shared" si="130"/>
        <v/>
      </c>
      <c r="B4166" t="str">
        <f t="shared" si="131"/>
        <v/>
      </c>
      <c r="C4166" s="1" t="str">
        <f>IF($A4166&gt;--RIGHT($A$2,LEN($A$2)-8),"",COUNTIF(Table1[SHIFT NOMENCLATURE],$B4166))</f>
        <v/>
      </c>
      <c r="D4166" s="1" t="str">
        <f>IF($A4166&gt;--RIGHT($A$2,LEN($A$2)-8),"",SUMIF(Table1[SHIFT NOMENCLATURE], $B4166, Table1[EVIC KILL]))</f>
        <v/>
      </c>
      <c r="E4166" s="1" t="str">
        <f>IF($A4166&gt;--RIGHT($A$2,LEN($A$2)-8),"",SUMIF(Table1[SHIFT NOMENCLATURE], $B4166, Table1[EVIC MOB]))</f>
        <v/>
      </c>
      <c r="F4166" s="1" t="str">
        <f>IF($A4166&gt;--RIGHT($A$2,LEN($A$2)-8),"",SUMIF(Table1[SHIFT NOMENCLATURE], $B4166, Table1[EVIC FIRE]))</f>
        <v/>
      </c>
      <c r="G4166" s="1" t="str">
        <f>IF($A4166&gt;--RIGHT($A$2,LEN($A$2)-8),"",SUMIF(Table1[SHIFT NOMENCLATURE], $B4166, Table1[EKIA]))</f>
        <v/>
      </c>
      <c r="H4166" s="1" t="str">
        <f>IF($A4166&gt;--RIGHT($A$2,LEN($A$2)-8),"",SUMIF(Table1[SHIFT NOMENCLATURE], $B4166, Table1[EWIA]))</f>
        <v/>
      </c>
      <c r="I4166" s="1" t="str">
        <f>IF($A4166&gt;--RIGHT($A$2,LEN($A$2)-8),"",SUMIF(Table1[SHIFT NOMENCLATURE], $B4166, Table1[EPW]))</f>
        <v/>
      </c>
      <c r="J4166" s="1" t="str">
        <f>IF($A4166&gt;--RIGHT($A$2,LEN($A$2)-8),"",SUMIF(Table1[SHIFT NOMENCLATURE], $B4166, Table1[FVIC KILL]))</f>
        <v/>
      </c>
      <c r="K4166" s="1" t="str">
        <f>IF($A4166&gt;--RIGHT($A$2,LEN($A$2)-8),"",SUMIF(Table1[SHIFT NOMENCLATURE], $B4166, Table1[FVIC MOB]))</f>
        <v/>
      </c>
      <c r="L4166" s="1" t="str">
        <f>IF($A4166&gt;--RIGHT($A$2,LEN($A$2)-8),"",SUMIF(Table1[SHIFT NOMENCLATURE], $B4166, Table1[FVIC FIRE]))</f>
        <v/>
      </c>
      <c r="M4166" s="1" t="str">
        <f>IF($A4166&gt;--RIGHT($A$2,LEN($A$2)-8),"",SUMIF(Table1[SHIFT NOMENCLATURE], $B4166, Table1[FKIA]))</f>
        <v/>
      </c>
      <c r="N4166" s="1" t="str">
        <f>IF($A4166&gt;--RIGHT($A$2,LEN($A$2)-8),"",SUMIF(Table1[SHIFT NOMENCLATURE], $B4166, Table1[FWIA]))</f>
        <v/>
      </c>
      <c r="O4166" s="1" t="str">
        <f>IF($A4166&gt;--RIGHT($A$2,LEN($A$2)-8),"",SUMIF(Table1[SHIFT NOMENCLATURE], $B4166, Table1[DUSTWUN]))</f>
        <v/>
      </c>
    </row>
    <row r="4167" spans="1:15" x14ac:dyDescent="0.25">
      <c r="A4167" s="1" t="str">
        <f t="shared" si="130"/>
        <v/>
      </c>
      <c r="B4167" t="str">
        <f t="shared" si="131"/>
        <v/>
      </c>
      <c r="C4167" s="1" t="str">
        <f>IF($A4167&gt;--RIGHT($A$2,LEN($A$2)-8),"",COUNTIF(Table1[SHIFT NOMENCLATURE],$B4167))</f>
        <v/>
      </c>
      <c r="D4167" s="1" t="str">
        <f>IF($A4167&gt;--RIGHT($A$2,LEN($A$2)-8),"",SUMIF(Table1[SHIFT NOMENCLATURE], $B4167, Table1[EVIC KILL]))</f>
        <v/>
      </c>
      <c r="E4167" s="1" t="str">
        <f>IF($A4167&gt;--RIGHT($A$2,LEN($A$2)-8),"",SUMIF(Table1[SHIFT NOMENCLATURE], $B4167, Table1[EVIC MOB]))</f>
        <v/>
      </c>
      <c r="F4167" s="1" t="str">
        <f>IF($A4167&gt;--RIGHT($A$2,LEN($A$2)-8),"",SUMIF(Table1[SHIFT NOMENCLATURE], $B4167, Table1[EVIC FIRE]))</f>
        <v/>
      </c>
      <c r="G4167" s="1" t="str">
        <f>IF($A4167&gt;--RIGHT($A$2,LEN($A$2)-8),"",SUMIF(Table1[SHIFT NOMENCLATURE], $B4167, Table1[EKIA]))</f>
        <v/>
      </c>
      <c r="H4167" s="1" t="str">
        <f>IF($A4167&gt;--RIGHT($A$2,LEN($A$2)-8),"",SUMIF(Table1[SHIFT NOMENCLATURE], $B4167, Table1[EWIA]))</f>
        <v/>
      </c>
      <c r="I4167" s="1" t="str">
        <f>IF($A4167&gt;--RIGHT($A$2,LEN($A$2)-8),"",SUMIF(Table1[SHIFT NOMENCLATURE], $B4167, Table1[EPW]))</f>
        <v/>
      </c>
      <c r="J4167" s="1" t="str">
        <f>IF($A4167&gt;--RIGHT($A$2,LEN($A$2)-8),"",SUMIF(Table1[SHIFT NOMENCLATURE], $B4167, Table1[FVIC KILL]))</f>
        <v/>
      </c>
      <c r="K4167" s="1" t="str">
        <f>IF($A4167&gt;--RIGHT($A$2,LEN($A$2)-8),"",SUMIF(Table1[SHIFT NOMENCLATURE], $B4167, Table1[FVIC MOB]))</f>
        <v/>
      </c>
      <c r="L4167" s="1" t="str">
        <f>IF($A4167&gt;--RIGHT($A$2,LEN($A$2)-8),"",SUMIF(Table1[SHIFT NOMENCLATURE], $B4167, Table1[FVIC FIRE]))</f>
        <v/>
      </c>
      <c r="M4167" s="1" t="str">
        <f>IF($A4167&gt;--RIGHT($A$2,LEN($A$2)-8),"",SUMIF(Table1[SHIFT NOMENCLATURE], $B4167, Table1[FKIA]))</f>
        <v/>
      </c>
      <c r="N4167" s="1" t="str">
        <f>IF($A4167&gt;--RIGHT($A$2,LEN($A$2)-8),"",SUMIF(Table1[SHIFT NOMENCLATURE], $B4167, Table1[FWIA]))</f>
        <v/>
      </c>
      <c r="O4167" s="1" t="str">
        <f>IF($A4167&gt;--RIGHT($A$2,LEN($A$2)-8),"",SUMIF(Table1[SHIFT NOMENCLATURE], $B4167, Table1[DUSTWUN]))</f>
        <v/>
      </c>
    </row>
    <row r="4168" spans="1:15" x14ac:dyDescent="0.25">
      <c r="A4168" s="1" t="str">
        <f t="shared" si="130"/>
        <v/>
      </c>
      <c r="B4168" t="str">
        <f t="shared" si="131"/>
        <v/>
      </c>
      <c r="C4168" s="1" t="str">
        <f>IF($A4168&gt;--RIGHT($A$2,LEN($A$2)-8),"",COUNTIF(Table1[SHIFT NOMENCLATURE],$B4168))</f>
        <v/>
      </c>
      <c r="D4168" s="1" t="str">
        <f>IF($A4168&gt;--RIGHT($A$2,LEN($A$2)-8),"",SUMIF(Table1[SHIFT NOMENCLATURE], $B4168, Table1[EVIC KILL]))</f>
        <v/>
      </c>
      <c r="E4168" s="1" t="str">
        <f>IF($A4168&gt;--RIGHT($A$2,LEN($A$2)-8),"",SUMIF(Table1[SHIFT NOMENCLATURE], $B4168, Table1[EVIC MOB]))</f>
        <v/>
      </c>
      <c r="F4168" s="1" t="str">
        <f>IF($A4168&gt;--RIGHT($A$2,LEN($A$2)-8),"",SUMIF(Table1[SHIFT NOMENCLATURE], $B4168, Table1[EVIC FIRE]))</f>
        <v/>
      </c>
      <c r="G4168" s="1" t="str">
        <f>IF($A4168&gt;--RIGHT($A$2,LEN($A$2)-8),"",SUMIF(Table1[SHIFT NOMENCLATURE], $B4168, Table1[EKIA]))</f>
        <v/>
      </c>
      <c r="H4168" s="1" t="str">
        <f>IF($A4168&gt;--RIGHT($A$2,LEN($A$2)-8),"",SUMIF(Table1[SHIFT NOMENCLATURE], $B4168, Table1[EWIA]))</f>
        <v/>
      </c>
      <c r="I4168" s="1" t="str">
        <f>IF($A4168&gt;--RIGHT($A$2,LEN($A$2)-8),"",SUMIF(Table1[SHIFT NOMENCLATURE], $B4168, Table1[EPW]))</f>
        <v/>
      </c>
      <c r="J4168" s="1" t="str">
        <f>IF($A4168&gt;--RIGHT($A$2,LEN($A$2)-8),"",SUMIF(Table1[SHIFT NOMENCLATURE], $B4168, Table1[FVIC KILL]))</f>
        <v/>
      </c>
      <c r="K4168" s="1" t="str">
        <f>IF($A4168&gt;--RIGHT($A$2,LEN($A$2)-8),"",SUMIF(Table1[SHIFT NOMENCLATURE], $B4168, Table1[FVIC MOB]))</f>
        <v/>
      </c>
      <c r="L4168" s="1" t="str">
        <f>IF($A4168&gt;--RIGHT($A$2,LEN($A$2)-8),"",SUMIF(Table1[SHIFT NOMENCLATURE], $B4168, Table1[FVIC FIRE]))</f>
        <v/>
      </c>
      <c r="M4168" s="1" t="str">
        <f>IF($A4168&gt;--RIGHT($A$2,LEN($A$2)-8),"",SUMIF(Table1[SHIFT NOMENCLATURE], $B4168, Table1[FKIA]))</f>
        <v/>
      </c>
      <c r="N4168" s="1" t="str">
        <f>IF($A4168&gt;--RIGHT($A$2,LEN($A$2)-8),"",SUMIF(Table1[SHIFT NOMENCLATURE], $B4168, Table1[FWIA]))</f>
        <v/>
      </c>
      <c r="O4168" s="1" t="str">
        <f>IF($A4168&gt;--RIGHT($A$2,LEN($A$2)-8),"",SUMIF(Table1[SHIFT NOMENCLATURE], $B4168, Table1[DUSTWUN]))</f>
        <v/>
      </c>
    </row>
    <row r="4169" spans="1:15" x14ac:dyDescent="0.25">
      <c r="A4169" s="1" t="str">
        <f t="shared" si="130"/>
        <v/>
      </c>
      <c r="B4169" t="str">
        <f t="shared" si="131"/>
        <v/>
      </c>
      <c r="C4169" s="1" t="str">
        <f>IF($A4169&gt;--RIGHT($A$2,LEN($A$2)-8),"",COUNTIF(Table1[SHIFT NOMENCLATURE],$B4169))</f>
        <v/>
      </c>
      <c r="D4169" s="1" t="str">
        <f>IF($A4169&gt;--RIGHT($A$2,LEN($A$2)-8),"",SUMIF(Table1[SHIFT NOMENCLATURE], $B4169, Table1[EVIC KILL]))</f>
        <v/>
      </c>
      <c r="E4169" s="1" t="str">
        <f>IF($A4169&gt;--RIGHT($A$2,LEN($A$2)-8),"",SUMIF(Table1[SHIFT NOMENCLATURE], $B4169, Table1[EVIC MOB]))</f>
        <v/>
      </c>
      <c r="F4169" s="1" t="str">
        <f>IF($A4169&gt;--RIGHT($A$2,LEN($A$2)-8),"",SUMIF(Table1[SHIFT NOMENCLATURE], $B4169, Table1[EVIC FIRE]))</f>
        <v/>
      </c>
      <c r="G4169" s="1" t="str">
        <f>IF($A4169&gt;--RIGHT($A$2,LEN($A$2)-8),"",SUMIF(Table1[SHIFT NOMENCLATURE], $B4169, Table1[EKIA]))</f>
        <v/>
      </c>
      <c r="H4169" s="1" t="str">
        <f>IF($A4169&gt;--RIGHT($A$2,LEN($A$2)-8),"",SUMIF(Table1[SHIFT NOMENCLATURE], $B4169, Table1[EWIA]))</f>
        <v/>
      </c>
      <c r="I4169" s="1" t="str">
        <f>IF($A4169&gt;--RIGHT($A$2,LEN($A$2)-8),"",SUMIF(Table1[SHIFT NOMENCLATURE], $B4169, Table1[EPW]))</f>
        <v/>
      </c>
      <c r="J4169" s="1" t="str">
        <f>IF($A4169&gt;--RIGHT($A$2,LEN($A$2)-8),"",SUMIF(Table1[SHIFT NOMENCLATURE], $B4169, Table1[FVIC KILL]))</f>
        <v/>
      </c>
      <c r="K4169" s="1" t="str">
        <f>IF($A4169&gt;--RIGHT($A$2,LEN($A$2)-8),"",SUMIF(Table1[SHIFT NOMENCLATURE], $B4169, Table1[FVIC MOB]))</f>
        <v/>
      </c>
      <c r="L4169" s="1" t="str">
        <f>IF($A4169&gt;--RIGHT($A$2,LEN($A$2)-8),"",SUMIF(Table1[SHIFT NOMENCLATURE], $B4169, Table1[FVIC FIRE]))</f>
        <v/>
      </c>
      <c r="M4169" s="1" t="str">
        <f>IF($A4169&gt;--RIGHT($A$2,LEN($A$2)-8),"",SUMIF(Table1[SHIFT NOMENCLATURE], $B4169, Table1[FKIA]))</f>
        <v/>
      </c>
      <c r="N4169" s="1" t="str">
        <f>IF($A4169&gt;--RIGHT($A$2,LEN($A$2)-8),"",SUMIF(Table1[SHIFT NOMENCLATURE], $B4169, Table1[FWIA]))</f>
        <v/>
      </c>
      <c r="O4169" s="1" t="str">
        <f>IF($A4169&gt;--RIGHT($A$2,LEN($A$2)-8),"",SUMIF(Table1[SHIFT NOMENCLATURE], $B4169, Table1[DUSTWUN]))</f>
        <v/>
      </c>
    </row>
    <row r="4170" spans="1:15" x14ac:dyDescent="0.25">
      <c r="A4170" s="1" t="str">
        <f t="shared" si="130"/>
        <v/>
      </c>
      <c r="B4170" t="str">
        <f t="shared" si="131"/>
        <v/>
      </c>
      <c r="C4170" s="1" t="str">
        <f>IF($A4170&gt;--RIGHT($A$2,LEN($A$2)-8),"",COUNTIF(Table1[SHIFT NOMENCLATURE],$B4170))</f>
        <v/>
      </c>
      <c r="D4170" s="1" t="str">
        <f>IF($A4170&gt;--RIGHT($A$2,LEN($A$2)-8),"",SUMIF(Table1[SHIFT NOMENCLATURE], $B4170, Table1[EVIC KILL]))</f>
        <v/>
      </c>
      <c r="E4170" s="1" t="str">
        <f>IF($A4170&gt;--RIGHT($A$2,LEN($A$2)-8),"",SUMIF(Table1[SHIFT NOMENCLATURE], $B4170, Table1[EVIC MOB]))</f>
        <v/>
      </c>
      <c r="F4170" s="1" t="str">
        <f>IF($A4170&gt;--RIGHT($A$2,LEN($A$2)-8),"",SUMIF(Table1[SHIFT NOMENCLATURE], $B4170, Table1[EVIC FIRE]))</f>
        <v/>
      </c>
      <c r="G4170" s="1" t="str">
        <f>IF($A4170&gt;--RIGHT($A$2,LEN($A$2)-8),"",SUMIF(Table1[SHIFT NOMENCLATURE], $B4170, Table1[EKIA]))</f>
        <v/>
      </c>
      <c r="H4170" s="1" t="str">
        <f>IF($A4170&gt;--RIGHT($A$2,LEN($A$2)-8),"",SUMIF(Table1[SHIFT NOMENCLATURE], $B4170, Table1[EWIA]))</f>
        <v/>
      </c>
      <c r="I4170" s="1" t="str">
        <f>IF($A4170&gt;--RIGHT($A$2,LEN($A$2)-8),"",SUMIF(Table1[SHIFT NOMENCLATURE], $B4170, Table1[EPW]))</f>
        <v/>
      </c>
      <c r="J4170" s="1" t="str">
        <f>IF($A4170&gt;--RIGHT($A$2,LEN($A$2)-8),"",SUMIF(Table1[SHIFT NOMENCLATURE], $B4170, Table1[FVIC KILL]))</f>
        <v/>
      </c>
      <c r="K4170" s="1" t="str">
        <f>IF($A4170&gt;--RIGHT($A$2,LEN($A$2)-8),"",SUMIF(Table1[SHIFT NOMENCLATURE], $B4170, Table1[FVIC MOB]))</f>
        <v/>
      </c>
      <c r="L4170" s="1" t="str">
        <f>IF($A4170&gt;--RIGHT($A$2,LEN($A$2)-8),"",SUMIF(Table1[SHIFT NOMENCLATURE], $B4170, Table1[FVIC FIRE]))</f>
        <v/>
      </c>
      <c r="M4170" s="1" t="str">
        <f>IF($A4170&gt;--RIGHT($A$2,LEN($A$2)-8),"",SUMIF(Table1[SHIFT NOMENCLATURE], $B4170, Table1[FKIA]))</f>
        <v/>
      </c>
      <c r="N4170" s="1" t="str">
        <f>IF($A4170&gt;--RIGHT($A$2,LEN($A$2)-8),"",SUMIF(Table1[SHIFT NOMENCLATURE], $B4170, Table1[FWIA]))</f>
        <v/>
      </c>
      <c r="O4170" s="1" t="str">
        <f>IF($A4170&gt;--RIGHT($A$2,LEN($A$2)-8),"",SUMIF(Table1[SHIFT NOMENCLATURE], $B4170, Table1[DUSTWUN]))</f>
        <v/>
      </c>
    </row>
    <row r="4171" spans="1:15" x14ac:dyDescent="0.25">
      <c r="A4171" s="1" t="str">
        <f t="shared" si="130"/>
        <v/>
      </c>
      <c r="B4171" t="str">
        <f t="shared" si="131"/>
        <v/>
      </c>
      <c r="C4171" s="1" t="str">
        <f>IF($A4171&gt;--RIGHT($A$2,LEN($A$2)-8),"",COUNTIF(Table1[SHIFT NOMENCLATURE],$B4171))</f>
        <v/>
      </c>
      <c r="D4171" s="1" t="str">
        <f>IF($A4171&gt;--RIGHT($A$2,LEN($A$2)-8),"",SUMIF(Table1[SHIFT NOMENCLATURE], $B4171, Table1[EVIC KILL]))</f>
        <v/>
      </c>
      <c r="E4171" s="1" t="str">
        <f>IF($A4171&gt;--RIGHT($A$2,LEN($A$2)-8),"",SUMIF(Table1[SHIFT NOMENCLATURE], $B4171, Table1[EVIC MOB]))</f>
        <v/>
      </c>
      <c r="F4171" s="1" t="str">
        <f>IF($A4171&gt;--RIGHT($A$2,LEN($A$2)-8),"",SUMIF(Table1[SHIFT NOMENCLATURE], $B4171, Table1[EVIC FIRE]))</f>
        <v/>
      </c>
      <c r="G4171" s="1" t="str">
        <f>IF($A4171&gt;--RIGHT($A$2,LEN($A$2)-8),"",SUMIF(Table1[SHIFT NOMENCLATURE], $B4171, Table1[EKIA]))</f>
        <v/>
      </c>
      <c r="H4171" s="1" t="str">
        <f>IF($A4171&gt;--RIGHT($A$2,LEN($A$2)-8),"",SUMIF(Table1[SHIFT NOMENCLATURE], $B4171, Table1[EWIA]))</f>
        <v/>
      </c>
      <c r="I4171" s="1" t="str">
        <f>IF($A4171&gt;--RIGHT($A$2,LEN($A$2)-8),"",SUMIF(Table1[SHIFT NOMENCLATURE], $B4171, Table1[EPW]))</f>
        <v/>
      </c>
      <c r="J4171" s="1" t="str">
        <f>IF($A4171&gt;--RIGHT($A$2,LEN($A$2)-8),"",SUMIF(Table1[SHIFT NOMENCLATURE], $B4171, Table1[FVIC KILL]))</f>
        <v/>
      </c>
      <c r="K4171" s="1" t="str">
        <f>IF($A4171&gt;--RIGHT($A$2,LEN($A$2)-8),"",SUMIF(Table1[SHIFT NOMENCLATURE], $B4171, Table1[FVIC MOB]))</f>
        <v/>
      </c>
      <c r="L4171" s="1" t="str">
        <f>IF($A4171&gt;--RIGHT($A$2,LEN($A$2)-8),"",SUMIF(Table1[SHIFT NOMENCLATURE], $B4171, Table1[FVIC FIRE]))</f>
        <v/>
      </c>
      <c r="M4171" s="1" t="str">
        <f>IF($A4171&gt;--RIGHT($A$2,LEN($A$2)-8),"",SUMIF(Table1[SHIFT NOMENCLATURE], $B4171, Table1[FKIA]))</f>
        <v/>
      </c>
      <c r="N4171" s="1" t="str">
        <f>IF($A4171&gt;--RIGHT($A$2,LEN($A$2)-8),"",SUMIF(Table1[SHIFT NOMENCLATURE], $B4171, Table1[FWIA]))</f>
        <v/>
      </c>
      <c r="O4171" s="1" t="str">
        <f>IF($A4171&gt;--RIGHT($A$2,LEN($A$2)-8),"",SUMIF(Table1[SHIFT NOMENCLATURE], $B4171, Table1[DUSTWUN]))</f>
        <v/>
      </c>
    </row>
    <row r="4172" spans="1:15" x14ac:dyDescent="0.25">
      <c r="A4172" s="1" t="str">
        <f t="shared" si="130"/>
        <v/>
      </c>
      <c r="B4172" t="str">
        <f t="shared" si="131"/>
        <v/>
      </c>
      <c r="C4172" s="1" t="str">
        <f>IF($A4172&gt;--RIGHT($A$2,LEN($A$2)-8),"",COUNTIF(Table1[SHIFT NOMENCLATURE],$B4172))</f>
        <v/>
      </c>
      <c r="D4172" s="1" t="str">
        <f>IF($A4172&gt;--RIGHT($A$2,LEN($A$2)-8),"",SUMIF(Table1[SHIFT NOMENCLATURE], $B4172, Table1[EVIC KILL]))</f>
        <v/>
      </c>
      <c r="E4172" s="1" t="str">
        <f>IF($A4172&gt;--RIGHT($A$2,LEN($A$2)-8),"",SUMIF(Table1[SHIFT NOMENCLATURE], $B4172, Table1[EVIC MOB]))</f>
        <v/>
      </c>
      <c r="F4172" s="1" t="str">
        <f>IF($A4172&gt;--RIGHT($A$2,LEN($A$2)-8),"",SUMIF(Table1[SHIFT NOMENCLATURE], $B4172, Table1[EVIC FIRE]))</f>
        <v/>
      </c>
      <c r="G4172" s="1" t="str">
        <f>IF($A4172&gt;--RIGHT($A$2,LEN($A$2)-8),"",SUMIF(Table1[SHIFT NOMENCLATURE], $B4172, Table1[EKIA]))</f>
        <v/>
      </c>
      <c r="H4172" s="1" t="str">
        <f>IF($A4172&gt;--RIGHT($A$2,LEN($A$2)-8),"",SUMIF(Table1[SHIFT NOMENCLATURE], $B4172, Table1[EWIA]))</f>
        <v/>
      </c>
      <c r="I4172" s="1" t="str">
        <f>IF($A4172&gt;--RIGHT($A$2,LEN($A$2)-8),"",SUMIF(Table1[SHIFT NOMENCLATURE], $B4172, Table1[EPW]))</f>
        <v/>
      </c>
      <c r="J4172" s="1" t="str">
        <f>IF($A4172&gt;--RIGHT($A$2,LEN($A$2)-8),"",SUMIF(Table1[SHIFT NOMENCLATURE], $B4172, Table1[FVIC KILL]))</f>
        <v/>
      </c>
      <c r="K4172" s="1" t="str">
        <f>IF($A4172&gt;--RIGHT($A$2,LEN($A$2)-8),"",SUMIF(Table1[SHIFT NOMENCLATURE], $B4172, Table1[FVIC MOB]))</f>
        <v/>
      </c>
      <c r="L4172" s="1" t="str">
        <f>IF($A4172&gt;--RIGHT($A$2,LEN($A$2)-8),"",SUMIF(Table1[SHIFT NOMENCLATURE], $B4172, Table1[FVIC FIRE]))</f>
        <v/>
      </c>
      <c r="M4172" s="1" t="str">
        <f>IF($A4172&gt;--RIGHT($A$2,LEN($A$2)-8),"",SUMIF(Table1[SHIFT NOMENCLATURE], $B4172, Table1[FKIA]))</f>
        <v/>
      </c>
      <c r="N4172" s="1" t="str">
        <f>IF($A4172&gt;--RIGHT($A$2,LEN($A$2)-8),"",SUMIF(Table1[SHIFT NOMENCLATURE], $B4172, Table1[FWIA]))</f>
        <v/>
      </c>
      <c r="O4172" s="1" t="str">
        <f>IF($A4172&gt;--RIGHT($A$2,LEN($A$2)-8),"",SUMIF(Table1[SHIFT NOMENCLATURE], $B4172, Table1[DUSTWUN]))</f>
        <v/>
      </c>
    </row>
    <row r="4173" spans="1:15" x14ac:dyDescent="0.25">
      <c r="A4173" s="1" t="str">
        <f t="shared" si="130"/>
        <v/>
      </c>
      <c r="B4173" t="str">
        <f t="shared" si="131"/>
        <v/>
      </c>
      <c r="C4173" s="1" t="str">
        <f>IF($A4173&gt;--RIGHT($A$2,LEN($A$2)-8),"",COUNTIF(Table1[SHIFT NOMENCLATURE],$B4173))</f>
        <v/>
      </c>
      <c r="D4173" s="1" t="str">
        <f>IF($A4173&gt;--RIGHT($A$2,LEN($A$2)-8),"",SUMIF(Table1[SHIFT NOMENCLATURE], $B4173, Table1[EVIC KILL]))</f>
        <v/>
      </c>
      <c r="E4173" s="1" t="str">
        <f>IF($A4173&gt;--RIGHT($A$2,LEN($A$2)-8),"",SUMIF(Table1[SHIFT NOMENCLATURE], $B4173, Table1[EVIC MOB]))</f>
        <v/>
      </c>
      <c r="F4173" s="1" t="str">
        <f>IF($A4173&gt;--RIGHT($A$2,LEN($A$2)-8),"",SUMIF(Table1[SHIFT NOMENCLATURE], $B4173, Table1[EVIC FIRE]))</f>
        <v/>
      </c>
      <c r="G4173" s="1" t="str">
        <f>IF($A4173&gt;--RIGHT($A$2,LEN($A$2)-8),"",SUMIF(Table1[SHIFT NOMENCLATURE], $B4173, Table1[EKIA]))</f>
        <v/>
      </c>
      <c r="H4173" s="1" t="str">
        <f>IF($A4173&gt;--RIGHT($A$2,LEN($A$2)-8),"",SUMIF(Table1[SHIFT NOMENCLATURE], $B4173, Table1[EWIA]))</f>
        <v/>
      </c>
      <c r="I4173" s="1" t="str">
        <f>IF($A4173&gt;--RIGHT($A$2,LEN($A$2)-8),"",SUMIF(Table1[SHIFT NOMENCLATURE], $B4173, Table1[EPW]))</f>
        <v/>
      </c>
      <c r="J4173" s="1" t="str">
        <f>IF($A4173&gt;--RIGHT($A$2,LEN($A$2)-8),"",SUMIF(Table1[SHIFT NOMENCLATURE], $B4173, Table1[FVIC KILL]))</f>
        <v/>
      </c>
      <c r="K4173" s="1" t="str">
        <f>IF($A4173&gt;--RIGHT($A$2,LEN($A$2)-8),"",SUMIF(Table1[SHIFT NOMENCLATURE], $B4173, Table1[FVIC MOB]))</f>
        <v/>
      </c>
      <c r="L4173" s="1" t="str">
        <f>IF($A4173&gt;--RIGHT($A$2,LEN($A$2)-8),"",SUMIF(Table1[SHIFT NOMENCLATURE], $B4173, Table1[FVIC FIRE]))</f>
        <v/>
      </c>
      <c r="M4173" s="1" t="str">
        <f>IF($A4173&gt;--RIGHT($A$2,LEN($A$2)-8),"",SUMIF(Table1[SHIFT NOMENCLATURE], $B4173, Table1[FKIA]))</f>
        <v/>
      </c>
      <c r="N4173" s="1" t="str">
        <f>IF($A4173&gt;--RIGHT($A$2,LEN($A$2)-8),"",SUMIF(Table1[SHIFT NOMENCLATURE], $B4173, Table1[FWIA]))</f>
        <v/>
      </c>
      <c r="O4173" s="1" t="str">
        <f>IF($A4173&gt;--RIGHT($A$2,LEN($A$2)-8),"",SUMIF(Table1[SHIFT NOMENCLATURE], $B4173, Table1[DUSTWUN]))</f>
        <v/>
      </c>
    </row>
    <row r="4174" spans="1:15" x14ac:dyDescent="0.25">
      <c r="A4174" s="1" t="str">
        <f t="shared" si="130"/>
        <v/>
      </c>
      <c r="B4174" t="str">
        <f t="shared" si="131"/>
        <v/>
      </c>
      <c r="C4174" s="1" t="str">
        <f>IF($A4174&gt;--RIGHT($A$2,LEN($A$2)-8),"",COUNTIF(Table1[SHIFT NOMENCLATURE],$B4174))</f>
        <v/>
      </c>
      <c r="D4174" s="1" t="str">
        <f>IF($A4174&gt;--RIGHT($A$2,LEN($A$2)-8),"",SUMIF(Table1[SHIFT NOMENCLATURE], $B4174, Table1[EVIC KILL]))</f>
        <v/>
      </c>
      <c r="E4174" s="1" t="str">
        <f>IF($A4174&gt;--RIGHT($A$2,LEN($A$2)-8),"",SUMIF(Table1[SHIFT NOMENCLATURE], $B4174, Table1[EVIC MOB]))</f>
        <v/>
      </c>
      <c r="F4174" s="1" t="str">
        <f>IF($A4174&gt;--RIGHT($A$2,LEN($A$2)-8),"",SUMIF(Table1[SHIFT NOMENCLATURE], $B4174, Table1[EVIC FIRE]))</f>
        <v/>
      </c>
      <c r="G4174" s="1" t="str">
        <f>IF($A4174&gt;--RIGHT($A$2,LEN($A$2)-8),"",SUMIF(Table1[SHIFT NOMENCLATURE], $B4174, Table1[EKIA]))</f>
        <v/>
      </c>
      <c r="H4174" s="1" t="str">
        <f>IF($A4174&gt;--RIGHT($A$2,LEN($A$2)-8),"",SUMIF(Table1[SHIFT NOMENCLATURE], $B4174, Table1[EWIA]))</f>
        <v/>
      </c>
      <c r="I4174" s="1" t="str">
        <f>IF($A4174&gt;--RIGHT($A$2,LEN($A$2)-8),"",SUMIF(Table1[SHIFT NOMENCLATURE], $B4174, Table1[EPW]))</f>
        <v/>
      </c>
      <c r="J4174" s="1" t="str">
        <f>IF($A4174&gt;--RIGHT($A$2,LEN($A$2)-8),"",SUMIF(Table1[SHIFT NOMENCLATURE], $B4174, Table1[FVIC KILL]))</f>
        <v/>
      </c>
      <c r="K4174" s="1" t="str">
        <f>IF($A4174&gt;--RIGHT($A$2,LEN($A$2)-8),"",SUMIF(Table1[SHIFT NOMENCLATURE], $B4174, Table1[FVIC MOB]))</f>
        <v/>
      </c>
      <c r="L4174" s="1" t="str">
        <f>IF($A4174&gt;--RIGHT($A$2,LEN($A$2)-8),"",SUMIF(Table1[SHIFT NOMENCLATURE], $B4174, Table1[FVIC FIRE]))</f>
        <v/>
      </c>
      <c r="M4174" s="1" t="str">
        <f>IF($A4174&gt;--RIGHT($A$2,LEN($A$2)-8),"",SUMIF(Table1[SHIFT NOMENCLATURE], $B4174, Table1[FKIA]))</f>
        <v/>
      </c>
      <c r="N4174" s="1" t="str">
        <f>IF($A4174&gt;--RIGHT($A$2,LEN($A$2)-8),"",SUMIF(Table1[SHIFT NOMENCLATURE], $B4174, Table1[FWIA]))</f>
        <v/>
      </c>
      <c r="O4174" s="1" t="str">
        <f>IF($A4174&gt;--RIGHT($A$2,LEN($A$2)-8),"",SUMIF(Table1[SHIFT NOMENCLATURE], $B4174, Table1[DUSTWUN]))</f>
        <v/>
      </c>
    </row>
    <row r="4175" spans="1:15" x14ac:dyDescent="0.25">
      <c r="A4175" s="1" t="str">
        <f t="shared" si="130"/>
        <v/>
      </c>
      <c r="B4175" t="str">
        <f t="shared" si="131"/>
        <v/>
      </c>
      <c r="C4175" s="1" t="str">
        <f>IF($A4175&gt;--RIGHT($A$2,LEN($A$2)-8),"",COUNTIF(Table1[SHIFT NOMENCLATURE],$B4175))</f>
        <v/>
      </c>
      <c r="D4175" s="1" t="str">
        <f>IF($A4175&gt;--RIGHT($A$2,LEN($A$2)-8),"",SUMIF(Table1[SHIFT NOMENCLATURE], $B4175, Table1[EVIC KILL]))</f>
        <v/>
      </c>
      <c r="E4175" s="1" t="str">
        <f>IF($A4175&gt;--RIGHT($A$2,LEN($A$2)-8),"",SUMIF(Table1[SHIFT NOMENCLATURE], $B4175, Table1[EVIC MOB]))</f>
        <v/>
      </c>
      <c r="F4175" s="1" t="str">
        <f>IF($A4175&gt;--RIGHT($A$2,LEN($A$2)-8),"",SUMIF(Table1[SHIFT NOMENCLATURE], $B4175, Table1[EVIC FIRE]))</f>
        <v/>
      </c>
      <c r="G4175" s="1" t="str">
        <f>IF($A4175&gt;--RIGHT($A$2,LEN($A$2)-8),"",SUMIF(Table1[SHIFT NOMENCLATURE], $B4175, Table1[EKIA]))</f>
        <v/>
      </c>
      <c r="H4175" s="1" t="str">
        <f>IF($A4175&gt;--RIGHT($A$2,LEN($A$2)-8),"",SUMIF(Table1[SHIFT NOMENCLATURE], $B4175, Table1[EWIA]))</f>
        <v/>
      </c>
      <c r="I4175" s="1" t="str">
        <f>IF($A4175&gt;--RIGHT($A$2,LEN($A$2)-8),"",SUMIF(Table1[SHIFT NOMENCLATURE], $B4175, Table1[EPW]))</f>
        <v/>
      </c>
      <c r="J4175" s="1" t="str">
        <f>IF($A4175&gt;--RIGHT($A$2,LEN($A$2)-8),"",SUMIF(Table1[SHIFT NOMENCLATURE], $B4175, Table1[FVIC KILL]))</f>
        <v/>
      </c>
      <c r="K4175" s="1" t="str">
        <f>IF($A4175&gt;--RIGHT($A$2,LEN($A$2)-8),"",SUMIF(Table1[SHIFT NOMENCLATURE], $B4175, Table1[FVIC MOB]))</f>
        <v/>
      </c>
      <c r="L4175" s="1" t="str">
        <f>IF($A4175&gt;--RIGHT($A$2,LEN($A$2)-8),"",SUMIF(Table1[SHIFT NOMENCLATURE], $B4175, Table1[FVIC FIRE]))</f>
        <v/>
      </c>
      <c r="M4175" s="1" t="str">
        <f>IF($A4175&gt;--RIGHT($A$2,LEN($A$2)-8),"",SUMIF(Table1[SHIFT NOMENCLATURE], $B4175, Table1[FKIA]))</f>
        <v/>
      </c>
      <c r="N4175" s="1" t="str">
        <f>IF($A4175&gt;--RIGHT($A$2,LEN($A$2)-8),"",SUMIF(Table1[SHIFT NOMENCLATURE], $B4175, Table1[FWIA]))</f>
        <v/>
      </c>
      <c r="O4175" s="1" t="str">
        <f>IF($A4175&gt;--RIGHT($A$2,LEN($A$2)-8),"",SUMIF(Table1[SHIFT NOMENCLATURE], $B4175, Table1[DUSTWUN]))</f>
        <v/>
      </c>
    </row>
    <row r="4176" spans="1:15" x14ac:dyDescent="0.25">
      <c r="A4176" s="1" t="str">
        <f t="shared" si="130"/>
        <v/>
      </c>
      <c r="B4176" t="str">
        <f t="shared" si="131"/>
        <v/>
      </c>
      <c r="C4176" s="1" t="str">
        <f>IF($A4176&gt;--RIGHT($A$2,LEN($A$2)-8),"",COUNTIF(Table1[SHIFT NOMENCLATURE],$B4176))</f>
        <v/>
      </c>
      <c r="D4176" s="1" t="str">
        <f>IF($A4176&gt;--RIGHT($A$2,LEN($A$2)-8),"",SUMIF(Table1[SHIFT NOMENCLATURE], $B4176, Table1[EVIC KILL]))</f>
        <v/>
      </c>
      <c r="E4176" s="1" t="str">
        <f>IF($A4176&gt;--RIGHT($A$2,LEN($A$2)-8),"",SUMIF(Table1[SHIFT NOMENCLATURE], $B4176, Table1[EVIC MOB]))</f>
        <v/>
      </c>
      <c r="F4176" s="1" t="str">
        <f>IF($A4176&gt;--RIGHT($A$2,LEN($A$2)-8),"",SUMIF(Table1[SHIFT NOMENCLATURE], $B4176, Table1[EVIC FIRE]))</f>
        <v/>
      </c>
      <c r="G4176" s="1" t="str">
        <f>IF($A4176&gt;--RIGHT($A$2,LEN($A$2)-8),"",SUMIF(Table1[SHIFT NOMENCLATURE], $B4176, Table1[EKIA]))</f>
        <v/>
      </c>
      <c r="H4176" s="1" t="str">
        <f>IF($A4176&gt;--RIGHT($A$2,LEN($A$2)-8),"",SUMIF(Table1[SHIFT NOMENCLATURE], $B4176, Table1[EWIA]))</f>
        <v/>
      </c>
      <c r="I4176" s="1" t="str">
        <f>IF($A4176&gt;--RIGHT($A$2,LEN($A$2)-8),"",SUMIF(Table1[SHIFT NOMENCLATURE], $B4176, Table1[EPW]))</f>
        <v/>
      </c>
      <c r="J4176" s="1" t="str">
        <f>IF($A4176&gt;--RIGHT($A$2,LEN($A$2)-8),"",SUMIF(Table1[SHIFT NOMENCLATURE], $B4176, Table1[FVIC KILL]))</f>
        <v/>
      </c>
      <c r="K4176" s="1" t="str">
        <f>IF($A4176&gt;--RIGHT($A$2,LEN($A$2)-8),"",SUMIF(Table1[SHIFT NOMENCLATURE], $B4176, Table1[FVIC MOB]))</f>
        <v/>
      </c>
      <c r="L4176" s="1" t="str">
        <f>IF($A4176&gt;--RIGHT($A$2,LEN($A$2)-8),"",SUMIF(Table1[SHIFT NOMENCLATURE], $B4176, Table1[FVIC FIRE]))</f>
        <v/>
      </c>
      <c r="M4176" s="1" t="str">
        <f>IF($A4176&gt;--RIGHT($A$2,LEN($A$2)-8),"",SUMIF(Table1[SHIFT NOMENCLATURE], $B4176, Table1[FKIA]))</f>
        <v/>
      </c>
      <c r="N4176" s="1" t="str">
        <f>IF($A4176&gt;--RIGHT($A$2,LEN($A$2)-8),"",SUMIF(Table1[SHIFT NOMENCLATURE], $B4176, Table1[FWIA]))</f>
        <v/>
      </c>
      <c r="O4176" s="1" t="str">
        <f>IF($A4176&gt;--RIGHT($A$2,LEN($A$2)-8),"",SUMIF(Table1[SHIFT NOMENCLATURE], $B4176, Table1[DUSTWUN]))</f>
        <v/>
      </c>
    </row>
    <row r="4177" spans="1:15" x14ac:dyDescent="0.25">
      <c r="A4177" s="1" t="str">
        <f t="shared" si="130"/>
        <v/>
      </c>
      <c r="B4177" t="str">
        <f t="shared" si="131"/>
        <v/>
      </c>
      <c r="C4177" s="1" t="str">
        <f>IF($A4177&gt;--RIGHT($A$2,LEN($A$2)-8),"",COUNTIF(Table1[SHIFT NOMENCLATURE],$B4177))</f>
        <v/>
      </c>
      <c r="D4177" s="1" t="str">
        <f>IF($A4177&gt;--RIGHT($A$2,LEN($A$2)-8),"",SUMIF(Table1[SHIFT NOMENCLATURE], $B4177, Table1[EVIC KILL]))</f>
        <v/>
      </c>
      <c r="E4177" s="1" t="str">
        <f>IF($A4177&gt;--RIGHT($A$2,LEN($A$2)-8),"",SUMIF(Table1[SHIFT NOMENCLATURE], $B4177, Table1[EVIC MOB]))</f>
        <v/>
      </c>
      <c r="F4177" s="1" t="str">
        <f>IF($A4177&gt;--RIGHT($A$2,LEN($A$2)-8),"",SUMIF(Table1[SHIFT NOMENCLATURE], $B4177, Table1[EVIC FIRE]))</f>
        <v/>
      </c>
      <c r="G4177" s="1" t="str">
        <f>IF($A4177&gt;--RIGHT($A$2,LEN($A$2)-8),"",SUMIF(Table1[SHIFT NOMENCLATURE], $B4177, Table1[EKIA]))</f>
        <v/>
      </c>
      <c r="H4177" s="1" t="str">
        <f>IF($A4177&gt;--RIGHT($A$2,LEN($A$2)-8),"",SUMIF(Table1[SHIFT NOMENCLATURE], $B4177, Table1[EWIA]))</f>
        <v/>
      </c>
      <c r="I4177" s="1" t="str">
        <f>IF($A4177&gt;--RIGHT($A$2,LEN($A$2)-8),"",SUMIF(Table1[SHIFT NOMENCLATURE], $B4177, Table1[EPW]))</f>
        <v/>
      </c>
      <c r="J4177" s="1" t="str">
        <f>IF($A4177&gt;--RIGHT($A$2,LEN($A$2)-8),"",SUMIF(Table1[SHIFT NOMENCLATURE], $B4177, Table1[FVIC KILL]))</f>
        <v/>
      </c>
      <c r="K4177" s="1" t="str">
        <f>IF($A4177&gt;--RIGHT($A$2,LEN($A$2)-8),"",SUMIF(Table1[SHIFT NOMENCLATURE], $B4177, Table1[FVIC MOB]))</f>
        <v/>
      </c>
      <c r="L4177" s="1" t="str">
        <f>IF($A4177&gt;--RIGHT($A$2,LEN($A$2)-8),"",SUMIF(Table1[SHIFT NOMENCLATURE], $B4177, Table1[FVIC FIRE]))</f>
        <v/>
      </c>
      <c r="M4177" s="1" t="str">
        <f>IF($A4177&gt;--RIGHT($A$2,LEN($A$2)-8),"",SUMIF(Table1[SHIFT NOMENCLATURE], $B4177, Table1[FKIA]))</f>
        <v/>
      </c>
      <c r="N4177" s="1" t="str">
        <f>IF($A4177&gt;--RIGHT($A$2,LEN($A$2)-8),"",SUMIF(Table1[SHIFT NOMENCLATURE], $B4177, Table1[FWIA]))</f>
        <v/>
      </c>
      <c r="O4177" s="1" t="str">
        <f>IF($A4177&gt;--RIGHT($A$2,LEN($A$2)-8),"",SUMIF(Table1[SHIFT NOMENCLATURE], $B4177, Table1[DUSTWUN]))</f>
        <v/>
      </c>
    </row>
    <row r="4178" spans="1:15" x14ac:dyDescent="0.25">
      <c r="A4178" s="1" t="str">
        <f t="shared" si="130"/>
        <v/>
      </c>
      <c r="B4178" t="str">
        <f t="shared" si="131"/>
        <v/>
      </c>
      <c r="C4178" s="1" t="str">
        <f>IF($A4178&gt;--RIGHT($A$2,LEN($A$2)-8),"",COUNTIF(Table1[SHIFT NOMENCLATURE],$B4178))</f>
        <v/>
      </c>
      <c r="D4178" s="1" t="str">
        <f>IF($A4178&gt;--RIGHT($A$2,LEN($A$2)-8),"",SUMIF(Table1[SHIFT NOMENCLATURE], $B4178, Table1[EVIC KILL]))</f>
        <v/>
      </c>
      <c r="E4178" s="1" t="str">
        <f>IF($A4178&gt;--RIGHT($A$2,LEN($A$2)-8),"",SUMIF(Table1[SHIFT NOMENCLATURE], $B4178, Table1[EVIC MOB]))</f>
        <v/>
      </c>
      <c r="F4178" s="1" t="str">
        <f>IF($A4178&gt;--RIGHT($A$2,LEN($A$2)-8),"",SUMIF(Table1[SHIFT NOMENCLATURE], $B4178, Table1[EVIC FIRE]))</f>
        <v/>
      </c>
      <c r="G4178" s="1" t="str">
        <f>IF($A4178&gt;--RIGHT($A$2,LEN($A$2)-8),"",SUMIF(Table1[SHIFT NOMENCLATURE], $B4178, Table1[EKIA]))</f>
        <v/>
      </c>
      <c r="H4178" s="1" t="str">
        <f>IF($A4178&gt;--RIGHT($A$2,LEN($A$2)-8),"",SUMIF(Table1[SHIFT NOMENCLATURE], $B4178, Table1[EWIA]))</f>
        <v/>
      </c>
      <c r="I4178" s="1" t="str">
        <f>IF($A4178&gt;--RIGHT($A$2,LEN($A$2)-8),"",SUMIF(Table1[SHIFT NOMENCLATURE], $B4178, Table1[EPW]))</f>
        <v/>
      </c>
      <c r="J4178" s="1" t="str">
        <f>IF($A4178&gt;--RIGHT($A$2,LEN($A$2)-8),"",SUMIF(Table1[SHIFT NOMENCLATURE], $B4178, Table1[FVIC KILL]))</f>
        <v/>
      </c>
      <c r="K4178" s="1" t="str">
        <f>IF($A4178&gt;--RIGHT($A$2,LEN($A$2)-8),"",SUMIF(Table1[SHIFT NOMENCLATURE], $B4178, Table1[FVIC MOB]))</f>
        <v/>
      </c>
      <c r="L4178" s="1" t="str">
        <f>IF($A4178&gt;--RIGHT($A$2,LEN($A$2)-8),"",SUMIF(Table1[SHIFT NOMENCLATURE], $B4178, Table1[FVIC FIRE]))</f>
        <v/>
      </c>
      <c r="M4178" s="1" t="str">
        <f>IF($A4178&gt;--RIGHT($A$2,LEN($A$2)-8),"",SUMIF(Table1[SHIFT NOMENCLATURE], $B4178, Table1[FKIA]))</f>
        <v/>
      </c>
      <c r="N4178" s="1" t="str">
        <f>IF($A4178&gt;--RIGHT($A$2,LEN($A$2)-8),"",SUMIF(Table1[SHIFT NOMENCLATURE], $B4178, Table1[FWIA]))</f>
        <v/>
      </c>
      <c r="O4178" s="1" t="str">
        <f>IF($A4178&gt;--RIGHT($A$2,LEN($A$2)-8),"",SUMIF(Table1[SHIFT NOMENCLATURE], $B4178, Table1[DUSTWUN]))</f>
        <v/>
      </c>
    </row>
    <row r="4179" spans="1:15" x14ac:dyDescent="0.25">
      <c r="A4179" s="1" t="str">
        <f t="shared" si="130"/>
        <v/>
      </c>
      <c r="B4179" t="str">
        <f t="shared" si="131"/>
        <v/>
      </c>
      <c r="C4179" s="1" t="str">
        <f>IF($A4179&gt;--RIGHT($A$2,LEN($A$2)-8),"",COUNTIF(Table1[SHIFT NOMENCLATURE],$B4179))</f>
        <v/>
      </c>
      <c r="D4179" s="1" t="str">
        <f>IF($A4179&gt;--RIGHT($A$2,LEN($A$2)-8),"",SUMIF(Table1[SHIFT NOMENCLATURE], $B4179, Table1[EVIC KILL]))</f>
        <v/>
      </c>
      <c r="E4179" s="1" t="str">
        <f>IF($A4179&gt;--RIGHT($A$2,LEN($A$2)-8),"",SUMIF(Table1[SHIFT NOMENCLATURE], $B4179, Table1[EVIC MOB]))</f>
        <v/>
      </c>
      <c r="F4179" s="1" t="str">
        <f>IF($A4179&gt;--RIGHT($A$2,LEN($A$2)-8),"",SUMIF(Table1[SHIFT NOMENCLATURE], $B4179, Table1[EVIC FIRE]))</f>
        <v/>
      </c>
      <c r="G4179" s="1" t="str">
        <f>IF($A4179&gt;--RIGHT($A$2,LEN($A$2)-8),"",SUMIF(Table1[SHIFT NOMENCLATURE], $B4179, Table1[EKIA]))</f>
        <v/>
      </c>
      <c r="H4179" s="1" t="str">
        <f>IF($A4179&gt;--RIGHT($A$2,LEN($A$2)-8),"",SUMIF(Table1[SHIFT NOMENCLATURE], $B4179, Table1[EWIA]))</f>
        <v/>
      </c>
      <c r="I4179" s="1" t="str">
        <f>IF($A4179&gt;--RIGHT($A$2,LEN($A$2)-8),"",SUMIF(Table1[SHIFT NOMENCLATURE], $B4179, Table1[EPW]))</f>
        <v/>
      </c>
      <c r="J4179" s="1" t="str">
        <f>IF($A4179&gt;--RIGHT($A$2,LEN($A$2)-8),"",SUMIF(Table1[SHIFT NOMENCLATURE], $B4179, Table1[FVIC KILL]))</f>
        <v/>
      </c>
      <c r="K4179" s="1" t="str">
        <f>IF($A4179&gt;--RIGHT($A$2,LEN($A$2)-8),"",SUMIF(Table1[SHIFT NOMENCLATURE], $B4179, Table1[FVIC MOB]))</f>
        <v/>
      </c>
      <c r="L4179" s="1" t="str">
        <f>IF($A4179&gt;--RIGHT($A$2,LEN($A$2)-8),"",SUMIF(Table1[SHIFT NOMENCLATURE], $B4179, Table1[FVIC FIRE]))</f>
        <v/>
      </c>
      <c r="M4179" s="1" t="str">
        <f>IF($A4179&gt;--RIGHT($A$2,LEN($A$2)-8),"",SUMIF(Table1[SHIFT NOMENCLATURE], $B4179, Table1[FKIA]))</f>
        <v/>
      </c>
      <c r="N4179" s="1" t="str">
        <f>IF($A4179&gt;--RIGHT($A$2,LEN($A$2)-8),"",SUMIF(Table1[SHIFT NOMENCLATURE], $B4179, Table1[FWIA]))</f>
        <v/>
      </c>
      <c r="O4179" s="1" t="str">
        <f>IF($A4179&gt;--RIGHT($A$2,LEN($A$2)-8),"",SUMIF(Table1[SHIFT NOMENCLATURE], $B4179, Table1[DUSTWUN]))</f>
        <v/>
      </c>
    </row>
    <row r="4180" spans="1:15" x14ac:dyDescent="0.25">
      <c r="A4180" s="1" t="str">
        <f t="shared" si="130"/>
        <v/>
      </c>
      <c r="B4180" t="str">
        <f t="shared" si="131"/>
        <v/>
      </c>
      <c r="C4180" s="1" t="str">
        <f>IF($A4180&gt;--RIGHT($A$2,LEN($A$2)-8),"",COUNTIF(Table1[SHIFT NOMENCLATURE],$B4180))</f>
        <v/>
      </c>
      <c r="D4180" s="1" t="str">
        <f>IF($A4180&gt;--RIGHT($A$2,LEN($A$2)-8),"",SUMIF(Table1[SHIFT NOMENCLATURE], $B4180, Table1[EVIC KILL]))</f>
        <v/>
      </c>
      <c r="E4180" s="1" t="str">
        <f>IF($A4180&gt;--RIGHT($A$2,LEN($A$2)-8),"",SUMIF(Table1[SHIFT NOMENCLATURE], $B4180, Table1[EVIC MOB]))</f>
        <v/>
      </c>
      <c r="F4180" s="1" t="str">
        <f>IF($A4180&gt;--RIGHT($A$2,LEN($A$2)-8),"",SUMIF(Table1[SHIFT NOMENCLATURE], $B4180, Table1[EVIC FIRE]))</f>
        <v/>
      </c>
      <c r="G4180" s="1" t="str">
        <f>IF($A4180&gt;--RIGHT($A$2,LEN($A$2)-8),"",SUMIF(Table1[SHIFT NOMENCLATURE], $B4180, Table1[EKIA]))</f>
        <v/>
      </c>
      <c r="H4180" s="1" t="str">
        <f>IF($A4180&gt;--RIGHT($A$2,LEN($A$2)-8),"",SUMIF(Table1[SHIFT NOMENCLATURE], $B4180, Table1[EWIA]))</f>
        <v/>
      </c>
      <c r="I4180" s="1" t="str">
        <f>IF($A4180&gt;--RIGHT($A$2,LEN($A$2)-8),"",SUMIF(Table1[SHIFT NOMENCLATURE], $B4180, Table1[EPW]))</f>
        <v/>
      </c>
      <c r="J4180" s="1" t="str">
        <f>IF($A4180&gt;--RIGHT($A$2,LEN($A$2)-8),"",SUMIF(Table1[SHIFT NOMENCLATURE], $B4180, Table1[FVIC KILL]))</f>
        <v/>
      </c>
      <c r="K4180" s="1" t="str">
        <f>IF($A4180&gt;--RIGHT($A$2,LEN($A$2)-8),"",SUMIF(Table1[SHIFT NOMENCLATURE], $B4180, Table1[FVIC MOB]))</f>
        <v/>
      </c>
      <c r="L4180" s="1" t="str">
        <f>IF($A4180&gt;--RIGHT($A$2,LEN($A$2)-8),"",SUMIF(Table1[SHIFT NOMENCLATURE], $B4180, Table1[FVIC FIRE]))</f>
        <v/>
      </c>
      <c r="M4180" s="1" t="str">
        <f>IF($A4180&gt;--RIGHT($A$2,LEN($A$2)-8),"",SUMIF(Table1[SHIFT NOMENCLATURE], $B4180, Table1[FKIA]))</f>
        <v/>
      </c>
      <c r="N4180" s="1" t="str">
        <f>IF($A4180&gt;--RIGHT($A$2,LEN($A$2)-8),"",SUMIF(Table1[SHIFT NOMENCLATURE], $B4180, Table1[FWIA]))</f>
        <v/>
      </c>
      <c r="O4180" s="1" t="str">
        <f>IF($A4180&gt;--RIGHT($A$2,LEN($A$2)-8),"",SUMIF(Table1[SHIFT NOMENCLATURE], $B4180, Table1[DUSTWUN]))</f>
        <v/>
      </c>
    </row>
    <row r="4181" spans="1:15" x14ac:dyDescent="0.25">
      <c r="A4181" s="1" t="str">
        <f t="shared" si="130"/>
        <v/>
      </c>
      <c r="B4181" t="str">
        <f t="shared" si="131"/>
        <v/>
      </c>
      <c r="C4181" s="1" t="str">
        <f>IF($A4181&gt;--RIGHT($A$2,LEN($A$2)-8),"",COUNTIF(Table1[SHIFT NOMENCLATURE],$B4181))</f>
        <v/>
      </c>
      <c r="D4181" s="1" t="str">
        <f>IF($A4181&gt;--RIGHT($A$2,LEN($A$2)-8),"",SUMIF(Table1[SHIFT NOMENCLATURE], $B4181, Table1[EVIC KILL]))</f>
        <v/>
      </c>
      <c r="E4181" s="1" t="str">
        <f>IF($A4181&gt;--RIGHT($A$2,LEN($A$2)-8),"",SUMIF(Table1[SHIFT NOMENCLATURE], $B4181, Table1[EVIC MOB]))</f>
        <v/>
      </c>
      <c r="F4181" s="1" t="str">
        <f>IF($A4181&gt;--RIGHT($A$2,LEN($A$2)-8),"",SUMIF(Table1[SHIFT NOMENCLATURE], $B4181, Table1[EVIC FIRE]))</f>
        <v/>
      </c>
      <c r="G4181" s="1" t="str">
        <f>IF($A4181&gt;--RIGHT($A$2,LEN($A$2)-8),"",SUMIF(Table1[SHIFT NOMENCLATURE], $B4181, Table1[EKIA]))</f>
        <v/>
      </c>
      <c r="H4181" s="1" t="str">
        <f>IF($A4181&gt;--RIGHT($A$2,LEN($A$2)-8),"",SUMIF(Table1[SHIFT NOMENCLATURE], $B4181, Table1[EWIA]))</f>
        <v/>
      </c>
      <c r="I4181" s="1" t="str">
        <f>IF($A4181&gt;--RIGHT($A$2,LEN($A$2)-8),"",SUMIF(Table1[SHIFT NOMENCLATURE], $B4181, Table1[EPW]))</f>
        <v/>
      </c>
      <c r="J4181" s="1" t="str">
        <f>IF($A4181&gt;--RIGHT($A$2,LEN($A$2)-8),"",SUMIF(Table1[SHIFT NOMENCLATURE], $B4181, Table1[FVIC KILL]))</f>
        <v/>
      </c>
      <c r="K4181" s="1" t="str">
        <f>IF($A4181&gt;--RIGHT($A$2,LEN($A$2)-8),"",SUMIF(Table1[SHIFT NOMENCLATURE], $B4181, Table1[FVIC MOB]))</f>
        <v/>
      </c>
      <c r="L4181" s="1" t="str">
        <f>IF($A4181&gt;--RIGHT($A$2,LEN($A$2)-8),"",SUMIF(Table1[SHIFT NOMENCLATURE], $B4181, Table1[FVIC FIRE]))</f>
        <v/>
      </c>
      <c r="M4181" s="1" t="str">
        <f>IF($A4181&gt;--RIGHT($A$2,LEN($A$2)-8),"",SUMIF(Table1[SHIFT NOMENCLATURE], $B4181, Table1[FKIA]))</f>
        <v/>
      </c>
      <c r="N4181" s="1" t="str">
        <f>IF($A4181&gt;--RIGHT($A$2,LEN($A$2)-8),"",SUMIF(Table1[SHIFT NOMENCLATURE], $B4181, Table1[FWIA]))</f>
        <v/>
      </c>
      <c r="O4181" s="1" t="str">
        <f>IF($A4181&gt;--RIGHT($A$2,LEN($A$2)-8),"",SUMIF(Table1[SHIFT NOMENCLATURE], $B4181, Table1[DUSTWUN]))</f>
        <v/>
      </c>
    </row>
    <row r="4182" spans="1:15" x14ac:dyDescent="0.25">
      <c r="A4182" s="1" t="str">
        <f t="shared" si="130"/>
        <v/>
      </c>
      <c r="B4182" t="str">
        <f t="shared" si="131"/>
        <v/>
      </c>
      <c r="C4182" s="1" t="str">
        <f>IF($A4182&gt;--RIGHT($A$2,LEN($A$2)-8),"",COUNTIF(Table1[SHIFT NOMENCLATURE],$B4182))</f>
        <v/>
      </c>
      <c r="D4182" s="1" t="str">
        <f>IF($A4182&gt;--RIGHT($A$2,LEN($A$2)-8),"",SUMIF(Table1[SHIFT NOMENCLATURE], $B4182, Table1[EVIC KILL]))</f>
        <v/>
      </c>
      <c r="E4182" s="1" t="str">
        <f>IF($A4182&gt;--RIGHT($A$2,LEN($A$2)-8),"",SUMIF(Table1[SHIFT NOMENCLATURE], $B4182, Table1[EVIC MOB]))</f>
        <v/>
      </c>
      <c r="F4182" s="1" t="str">
        <f>IF($A4182&gt;--RIGHT($A$2,LEN($A$2)-8),"",SUMIF(Table1[SHIFT NOMENCLATURE], $B4182, Table1[EVIC FIRE]))</f>
        <v/>
      </c>
      <c r="G4182" s="1" t="str">
        <f>IF($A4182&gt;--RIGHT($A$2,LEN($A$2)-8),"",SUMIF(Table1[SHIFT NOMENCLATURE], $B4182, Table1[EKIA]))</f>
        <v/>
      </c>
      <c r="H4182" s="1" t="str">
        <f>IF($A4182&gt;--RIGHT($A$2,LEN($A$2)-8),"",SUMIF(Table1[SHIFT NOMENCLATURE], $B4182, Table1[EWIA]))</f>
        <v/>
      </c>
      <c r="I4182" s="1" t="str">
        <f>IF($A4182&gt;--RIGHT($A$2,LEN($A$2)-8),"",SUMIF(Table1[SHIFT NOMENCLATURE], $B4182, Table1[EPW]))</f>
        <v/>
      </c>
      <c r="J4182" s="1" t="str">
        <f>IF($A4182&gt;--RIGHT($A$2,LEN($A$2)-8),"",SUMIF(Table1[SHIFT NOMENCLATURE], $B4182, Table1[FVIC KILL]))</f>
        <v/>
      </c>
      <c r="K4182" s="1" t="str">
        <f>IF($A4182&gt;--RIGHT($A$2,LEN($A$2)-8),"",SUMIF(Table1[SHIFT NOMENCLATURE], $B4182, Table1[FVIC MOB]))</f>
        <v/>
      </c>
      <c r="L4182" s="1" t="str">
        <f>IF($A4182&gt;--RIGHT($A$2,LEN($A$2)-8),"",SUMIF(Table1[SHIFT NOMENCLATURE], $B4182, Table1[FVIC FIRE]))</f>
        <v/>
      </c>
      <c r="M4182" s="1" t="str">
        <f>IF($A4182&gt;--RIGHT($A$2,LEN($A$2)-8),"",SUMIF(Table1[SHIFT NOMENCLATURE], $B4182, Table1[FKIA]))</f>
        <v/>
      </c>
      <c r="N4182" s="1" t="str">
        <f>IF($A4182&gt;--RIGHT($A$2,LEN($A$2)-8),"",SUMIF(Table1[SHIFT NOMENCLATURE], $B4182, Table1[FWIA]))</f>
        <v/>
      </c>
      <c r="O4182" s="1" t="str">
        <f>IF($A4182&gt;--RIGHT($A$2,LEN($A$2)-8),"",SUMIF(Table1[SHIFT NOMENCLATURE], $B4182, Table1[DUSTWUN]))</f>
        <v/>
      </c>
    </row>
    <row r="4183" spans="1:15" x14ac:dyDescent="0.25">
      <c r="A4183" s="1" t="str">
        <f t="shared" si="130"/>
        <v/>
      </c>
      <c r="B4183" t="str">
        <f t="shared" si="131"/>
        <v/>
      </c>
      <c r="C4183" s="1" t="str">
        <f>IF($A4183&gt;--RIGHT($A$2,LEN($A$2)-8),"",COUNTIF(Table1[SHIFT NOMENCLATURE],$B4183))</f>
        <v/>
      </c>
      <c r="D4183" s="1" t="str">
        <f>IF($A4183&gt;--RIGHT($A$2,LEN($A$2)-8),"",SUMIF(Table1[SHIFT NOMENCLATURE], $B4183, Table1[EVIC KILL]))</f>
        <v/>
      </c>
      <c r="E4183" s="1" t="str">
        <f>IF($A4183&gt;--RIGHT($A$2,LEN($A$2)-8),"",SUMIF(Table1[SHIFT NOMENCLATURE], $B4183, Table1[EVIC MOB]))</f>
        <v/>
      </c>
      <c r="F4183" s="1" t="str">
        <f>IF($A4183&gt;--RIGHT($A$2,LEN($A$2)-8),"",SUMIF(Table1[SHIFT NOMENCLATURE], $B4183, Table1[EVIC FIRE]))</f>
        <v/>
      </c>
      <c r="G4183" s="1" t="str">
        <f>IF($A4183&gt;--RIGHT($A$2,LEN($A$2)-8),"",SUMIF(Table1[SHIFT NOMENCLATURE], $B4183, Table1[EKIA]))</f>
        <v/>
      </c>
      <c r="H4183" s="1" t="str">
        <f>IF($A4183&gt;--RIGHT($A$2,LEN($A$2)-8),"",SUMIF(Table1[SHIFT NOMENCLATURE], $B4183, Table1[EWIA]))</f>
        <v/>
      </c>
      <c r="I4183" s="1" t="str">
        <f>IF($A4183&gt;--RIGHT($A$2,LEN($A$2)-8),"",SUMIF(Table1[SHIFT NOMENCLATURE], $B4183, Table1[EPW]))</f>
        <v/>
      </c>
      <c r="J4183" s="1" t="str">
        <f>IF($A4183&gt;--RIGHT($A$2,LEN($A$2)-8),"",SUMIF(Table1[SHIFT NOMENCLATURE], $B4183, Table1[FVIC KILL]))</f>
        <v/>
      </c>
      <c r="K4183" s="1" t="str">
        <f>IF($A4183&gt;--RIGHT($A$2,LEN($A$2)-8),"",SUMIF(Table1[SHIFT NOMENCLATURE], $B4183, Table1[FVIC MOB]))</f>
        <v/>
      </c>
      <c r="L4183" s="1" t="str">
        <f>IF($A4183&gt;--RIGHT($A$2,LEN($A$2)-8),"",SUMIF(Table1[SHIFT NOMENCLATURE], $B4183, Table1[FVIC FIRE]))</f>
        <v/>
      </c>
      <c r="M4183" s="1" t="str">
        <f>IF($A4183&gt;--RIGHT($A$2,LEN($A$2)-8),"",SUMIF(Table1[SHIFT NOMENCLATURE], $B4183, Table1[FKIA]))</f>
        <v/>
      </c>
      <c r="N4183" s="1" t="str">
        <f>IF($A4183&gt;--RIGHT($A$2,LEN($A$2)-8),"",SUMIF(Table1[SHIFT NOMENCLATURE], $B4183, Table1[FWIA]))</f>
        <v/>
      </c>
      <c r="O4183" s="1" t="str">
        <f>IF($A4183&gt;--RIGHT($A$2,LEN($A$2)-8),"",SUMIF(Table1[SHIFT NOMENCLATURE], $B4183, Table1[DUSTWUN]))</f>
        <v/>
      </c>
    </row>
    <row r="4184" spans="1:15" x14ac:dyDescent="0.25">
      <c r="A4184" s="1" t="str">
        <f t="shared" si="130"/>
        <v/>
      </c>
      <c r="B4184" t="str">
        <f t="shared" si="131"/>
        <v/>
      </c>
      <c r="C4184" s="1" t="str">
        <f>IF($A4184&gt;--RIGHT($A$2,LEN($A$2)-8),"",COUNTIF(Table1[SHIFT NOMENCLATURE],$B4184))</f>
        <v/>
      </c>
      <c r="D4184" s="1" t="str">
        <f>IF($A4184&gt;--RIGHT($A$2,LEN($A$2)-8),"",SUMIF(Table1[SHIFT NOMENCLATURE], $B4184, Table1[EVIC KILL]))</f>
        <v/>
      </c>
      <c r="E4184" s="1" t="str">
        <f>IF($A4184&gt;--RIGHT($A$2,LEN($A$2)-8),"",SUMIF(Table1[SHIFT NOMENCLATURE], $B4184, Table1[EVIC MOB]))</f>
        <v/>
      </c>
      <c r="F4184" s="1" t="str">
        <f>IF($A4184&gt;--RIGHT($A$2,LEN($A$2)-8),"",SUMIF(Table1[SHIFT NOMENCLATURE], $B4184, Table1[EVIC FIRE]))</f>
        <v/>
      </c>
      <c r="G4184" s="1" t="str">
        <f>IF($A4184&gt;--RIGHT($A$2,LEN($A$2)-8),"",SUMIF(Table1[SHIFT NOMENCLATURE], $B4184, Table1[EKIA]))</f>
        <v/>
      </c>
      <c r="H4184" s="1" t="str">
        <f>IF($A4184&gt;--RIGHT($A$2,LEN($A$2)-8),"",SUMIF(Table1[SHIFT NOMENCLATURE], $B4184, Table1[EWIA]))</f>
        <v/>
      </c>
      <c r="I4184" s="1" t="str">
        <f>IF($A4184&gt;--RIGHT($A$2,LEN($A$2)-8),"",SUMIF(Table1[SHIFT NOMENCLATURE], $B4184, Table1[EPW]))</f>
        <v/>
      </c>
      <c r="J4184" s="1" t="str">
        <f>IF($A4184&gt;--RIGHT($A$2,LEN($A$2)-8),"",SUMIF(Table1[SHIFT NOMENCLATURE], $B4184, Table1[FVIC KILL]))</f>
        <v/>
      </c>
      <c r="K4184" s="1" t="str">
        <f>IF($A4184&gt;--RIGHT($A$2,LEN($A$2)-8),"",SUMIF(Table1[SHIFT NOMENCLATURE], $B4184, Table1[FVIC MOB]))</f>
        <v/>
      </c>
      <c r="L4184" s="1" t="str">
        <f>IF($A4184&gt;--RIGHT($A$2,LEN($A$2)-8),"",SUMIF(Table1[SHIFT NOMENCLATURE], $B4184, Table1[FVIC FIRE]))</f>
        <v/>
      </c>
      <c r="M4184" s="1" t="str">
        <f>IF($A4184&gt;--RIGHT($A$2,LEN($A$2)-8),"",SUMIF(Table1[SHIFT NOMENCLATURE], $B4184, Table1[FKIA]))</f>
        <v/>
      </c>
      <c r="N4184" s="1" t="str">
        <f>IF($A4184&gt;--RIGHT($A$2,LEN($A$2)-8),"",SUMIF(Table1[SHIFT NOMENCLATURE], $B4184, Table1[FWIA]))</f>
        <v/>
      </c>
      <c r="O4184" s="1" t="str">
        <f>IF($A4184&gt;--RIGHT($A$2,LEN($A$2)-8),"",SUMIF(Table1[SHIFT NOMENCLATURE], $B4184, Table1[DUSTWUN]))</f>
        <v/>
      </c>
    </row>
    <row r="4185" spans="1:15" x14ac:dyDescent="0.25">
      <c r="A4185" s="1" t="str">
        <f t="shared" si="130"/>
        <v/>
      </c>
      <c r="B4185" t="str">
        <f t="shared" si="131"/>
        <v/>
      </c>
      <c r="C4185" s="1" t="str">
        <f>IF($A4185&gt;--RIGHT($A$2,LEN($A$2)-8),"",COUNTIF(Table1[SHIFT NOMENCLATURE],$B4185))</f>
        <v/>
      </c>
      <c r="D4185" s="1" t="str">
        <f>IF($A4185&gt;--RIGHT($A$2,LEN($A$2)-8),"",SUMIF(Table1[SHIFT NOMENCLATURE], $B4185, Table1[EVIC KILL]))</f>
        <v/>
      </c>
      <c r="E4185" s="1" t="str">
        <f>IF($A4185&gt;--RIGHT($A$2,LEN($A$2)-8),"",SUMIF(Table1[SHIFT NOMENCLATURE], $B4185, Table1[EVIC MOB]))</f>
        <v/>
      </c>
      <c r="F4185" s="1" t="str">
        <f>IF($A4185&gt;--RIGHT($A$2,LEN($A$2)-8),"",SUMIF(Table1[SHIFT NOMENCLATURE], $B4185, Table1[EVIC FIRE]))</f>
        <v/>
      </c>
      <c r="G4185" s="1" t="str">
        <f>IF($A4185&gt;--RIGHT($A$2,LEN($A$2)-8),"",SUMIF(Table1[SHIFT NOMENCLATURE], $B4185, Table1[EKIA]))</f>
        <v/>
      </c>
      <c r="H4185" s="1" t="str">
        <f>IF($A4185&gt;--RIGHT($A$2,LEN($A$2)-8),"",SUMIF(Table1[SHIFT NOMENCLATURE], $B4185, Table1[EWIA]))</f>
        <v/>
      </c>
      <c r="I4185" s="1" t="str">
        <f>IF($A4185&gt;--RIGHT($A$2,LEN($A$2)-8),"",SUMIF(Table1[SHIFT NOMENCLATURE], $B4185, Table1[EPW]))</f>
        <v/>
      </c>
      <c r="J4185" s="1" t="str">
        <f>IF($A4185&gt;--RIGHT($A$2,LEN($A$2)-8),"",SUMIF(Table1[SHIFT NOMENCLATURE], $B4185, Table1[FVIC KILL]))</f>
        <v/>
      </c>
      <c r="K4185" s="1" t="str">
        <f>IF($A4185&gt;--RIGHT($A$2,LEN($A$2)-8),"",SUMIF(Table1[SHIFT NOMENCLATURE], $B4185, Table1[FVIC MOB]))</f>
        <v/>
      </c>
      <c r="L4185" s="1" t="str">
        <f>IF($A4185&gt;--RIGHT($A$2,LEN($A$2)-8),"",SUMIF(Table1[SHIFT NOMENCLATURE], $B4185, Table1[FVIC FIRE]))</f>
        <v/>
      </c>
      <c r="M4185" s="1" t="str">
        <f>IF($A4185&gt;--RIGHT($A$2,LEN($A$2)-8),"",SUMIF(Table1[SHIFT NOMENCLATURE], $B4185, Table1[FKIA]))</f>
        <v/>
      </c>
      <c r="N4185" s="1" t="str">
        <f>IF($A4185&gt;--RIGHT($A$2,LEN($A$2)-8),"",SUMIF(Table1[SHIFT NOMENCLATURE], $B4185, Table1[FWIA]))</f>
        <v/>
      </c>
      <c r="O4185" s="1" t="str">
        <f>IF($A4185&gt;--RIGHT($A$2,LEN($A$2)-8),"",SUMIF(Table1[SHIFT NOMENCLATURE], $B4185, Table1[DUSTWUN]))</f>
        <v/>
      </c>
    </row>
    <row r="4186" spans="1:15" x14ac:dyDescent="0.25">
      <c r="A4186" s="1" t="str">
        <f t="shared" si="130"/>
        <v/>
      </c>
      <c r="B4186" t="str">
        <f t="shared" si="131"/>
        <v/>
      </c>
      <c r="C4186" s="1" t="str">
        <f>IF($A4186&gt;--RIGHT($A$2,LEN($A$2)-8),"",COUNTIF(Table1[SHIFT NOMENCLATURE],$B4186))</f>
        <v/>
      </c>
      <c r="D4186" s="1" t="str">
        <f>IF($A4186&gt;--RIGHT($A$2,LEN($A$2)-8),"",SUMIF(Table1[SHIFT NOMENCLATURE], $B4186, Table1[EVIC KILL]))</f>
        <v/>
      </c>
      <c r="E4186" s="1" t="str">
        <f>IF($A4186&gt;--RIGHT($A$2,LEN($A$2)-8),"",SUMIF(Table1[SHIFT NOMENCLATURE], $B4186, Table1[EVIC MOB]))</f>
        <v/>
      </c>
      <c r="F4186" s="1" t="str">
        <f>IF($A4186&gt;--RIGHT($A$2,LEN($A$2)-8),"",SUMIF(Table1[SHIFT NOMENCLATURE], $B4186, Table1[EVIC FIRE]))</f>
        <v/>
      </c>
      <c r="G4186" s="1" t="str">
        <f>IF($A4186&gt;--RIGHT($A$2,LEN($A$2)-8),"",SUMIF(Table1[SHIFT NOMENCLATURE], $B4186, Table1[EKIA]))</f>
        <v/>
      </c>
      <c r="H4186" s="1" t="str">
        <f>IF($A4186&gt;--RIGHT($A$2,LEN($A$2)-8),"",SUMIF(Table1[SHIFT NOMENCLATURE], $B4186, Table1[EWIA]))</f>
        <v/>
      </c>
      <c r="I4186" s="1" t="str">
        <f>IF($A4186&gt;--RIGHT($A$2,LEN($A$2)-8),"",SUMIF(Table1[SHIFT NOMENCLATURE], $B4186, Table1[EPW]))</f>
        <v/>
      </c>
      <c r="J4186" s="1" t="str">
        <f>IF($A4186&gt;--RIGHT($A$2,LEN($A$2)-8),"",SUMIF(Table1[SHIFT NOMENCLATURE], $B4186, Table1[FVIC KILL]))</f>
        <v/>
      </c>
      <c r="K4186" s="1" t="str">
        <f>IF($A4186&gt;--RIGHT($A$2,LEN($A$2)-8),"",SUMIF(Table1[SHIFT NOMENCLATURE], $B4186, Table1[FVIC MOB]))</f>
        <v/>
      </c>
      <c r="L4186" s="1" t="str">
        <f>IF($A4186&gt;--RIGHT($A$2,LEN($A$2)-8),"",SUMIF(Table1[SHIFT NOMENCLATURE], $B4186, Table1[FVIC FIRE]))</f>
        <v/>
      </c>
      <c r="M4186" s="1" t="str">
        <f>IF($A4186&gt;--RIGHT($A$2,LEN($A$2)-8),"",SUMIF(Table1[SHIFT NOMENCLATURE], $B4186, Table1[FKIA]))</f>
        <v/>
      </c>
      <c r="N4186" s="1" t="str">
        <f>IF($A4186&gt;--RIGHT($A$2,LEN($A$2)-8),"",SUMIF(Table1[SHIFT NOMENCLATURE], $B4186, Table1[FWIA]))</f>
        <v/>
      </c>
      <c r="O4186" s="1" t="str">
        <f>IF($A4186&gt;--RIGHT($A$2,LEN($A$2)-8),"",SUMIF(Table1[SHIFT NOMENCLATURE], $B4186, Table1[DUSTWUN]))</f>
        <v/>
      </c>
    </row>
    <row r="4187" spans="1:15" x14ac:dyDescent="0.25">
      <c r="A4187" s="1" t="str">
        <f t="shared" si="130"/>
        <v/>
      </c>
      <c r="B4187" t="str">
        <f t="shared" si="131"/>
        <v/>
      </c>
      <c r="C4187" s="1" t="str">
        <f>IF($A4187&gt;--RIGHT($A$2,LEN($A$2)-8),"",COUNTIF(Table1[SHIFT NOMENCLATURE],$B4187))</f>
        <v/>
      </c>
      <c r="D4187" s="1" t="str">
        <f>IF($A4187&gt;--RIGHT($A$2,LEN($A$2)-8),"",SUMIF(Table1[SHIFT NOMENCLATURE], $B4187, Table1[EVIC KILL]))</f>
        <v/>
      </c>
      <c r="E4187" s="1" t="str">
        <f>IF($A4187&gt;--RIGHT($A$2,LEN($A$2)-8),"",SUMIF(Table1[SHIFT NOMENCLATURE], $B4187, Table1[EVIC MOB]))</f>
        <v/>
      </c>
      <c r="F4187" s="1" t="str">
        <f>IF($A4187&gt;--RIGHT($A$2,LEN($A$2)-8),"",SUMIF(Table1[SHIFT NOMENCLATURE], $B4187, Table1[EVIC FIRE]))</f>
        <v/>
      </c>
      <c r="G4187" s="1" t="str">
        <f>IF($A4187&gt;--RIGHT($A$2,LEN($A$2)-8),"",SUMIF(Table1[SHIFT NOMENCLATURE], $B4187, Table1[EKIA]))</f>
        <v/>
      </c>
      <c r="H4187" s="1" t="str">
        <f>IF($A4187&gt;--RIGHT($A$2,LEN($A$2)-8),"",SUMIF(Table1[SHIFT NOMENCLATURE], $B4187, Table1[EWIA]))</f>
        <v/>
      </c>
      <c r="I4187" s="1" t="str">
        <f>IF($A4187&gt;--RIGHT($A$2,LEN($A$2)-8),"",SUMIF(Table1[SHIFT NOMENCLATURE], $B4187, Table1[EPW]))</f>
        <v/>
      </c>
      <c r="J4187" s="1" t="str">
        <f>IF($A4187&gt;--RIGHT($A$2,LEN($A$2)-8),"",SUMIF(Table1[SHIFT NOMENCLATURE], $B4187, Table1[FVIC KILL]))</f>
        <v/>
      </c>
      <c r="K4187" s="1" t="str">
        <f>IF($A4187&gt;--RIGHT($A$2,LEN($A$2)-8),"",SUMIF(Table1[SHIFT NOMENCLATURE], $B4187, Table1[FVIC MOB]))</f>
        <v/>
      </c>
      <c r="L4187" s="1" t="str">
        <f>IF($A4187&gt;--RIGHT($A$2,LEN($A$2)-8),"",SUMIF(Table1[SHIFT NOMENCLATURE], $B4187, Table1[FVIC FIRE]))</f>
        <v/>
      </c>
      <c r="M4187" s="1" t="str">
        <f>IF($A4187&gt;--RIGHT($A$2,LEN($A$2)-8),"",SUMIF(Table1[SHIFT NOMENCLATURE], $B4187, Table1[FKIA]))</f>
        <v/>
      </c>
      <c r="N4187" s="1" t="str">
        <f>IF($A4187&gt;--RIGHT($A$2,LEN($A$2)-8),"",SUMIF(Table1[SHIFT NOMENCLATURE], $B4187, Table1[FWIA]))</f>
        <v/>
      </c>
      <c r="O4187" s="1" t="str">
        <f>IF($A4187&gt;--RIGHT($A$2,LEN($A$2)-8),"",SUMIF(Table1[SHIFT NOMENCLATURE], $B4187, Table1[DUSTWUN]))</f>
        <v/>
      </c>
    </row>
    <row r="4188" spans="1:15" x14ac:dyDescent="0.25">
      <c r="A4188" s="1" t="str">
        <f t="shared" si="130"/>
        <v/>
      </c>
      <c r="B4188" t="str">
        <f t="shared" si="131"/>
        <v/>
      </c>
      <c r="C4188" s="1" t="str">
        <f>IF($A4188&gt;--RIGHT($A$2,LEN($A$2)-8),"",COUNTIF(Table1[SHIFT NOMENCLATURE],$B4188))</f>
        <v/>
      </c>
      <c r="D4188" s="1" t="str">
        <f>IF($A4188&gt;--RIGHT($A$2,LEN($A$2)-8),"",SUMIF(Table1[SHIFT NOMENCLATURE], $B4188, Table1[EVIC KILL]))</f>
        <v/>
      </c>
      <c r="E4188" s="1" t="str">
        <f>IF($A4188&gt;--RIGHT($A$2,LEN($A$2)-8),"",SUMIF(Table1[SHIFT NOMENCLATURE], $B4188, Table1[EVIC MOB]))</f>
        <v/>
      </c>
      <c r="F4188" s="1" t="str">
        <f>IF($A4188&gt;--RIGHT($A$2,LEN($A$2)-8),"",SUMIF(Table1[SHIFT NOMENCLATURE], $B4188, Table1[EVIC FIRE]))</f>
        <v/>
      </c>
      <c r="G4188" s="1" t="str">
        <f>IF($A4188&gt;--RIGHT($A$2,LEN($A$2)-8),"",SUMIF(Table1[SHIFT NOMENCLATURE], $B4188, Table1[EKIA]))</f>
        <v/>
      </c>
      <c r="H4188" s="1" t="str">
        <f>IF($A4188&gt;--RIGHT($A$2,LEN($A$2)-8),"",SUMIF(Table1[SHIFT NOMENCLATURE], $B4188, Table1[EWIA]))</f>
        <v/>
      </c>
      <c r="I4188" s="1" t="str">
        <f>IF($A4188&gt;--RIGHT($A$2,LEN($A$2)-8),"",SUMIF(Table1[SHIFT NOMENCLATURE], $B4188, Table1[EPW]))</f>
        <v/>
      </c>
      <c r="J4188" s="1" t="str">
        <f>IF($A4188&gt;--RIGHT($A$2,LEN($A$2)-8),"",SUMIF(Table1[SHIFT NOMENCLATURE], $B4188, Table1[FVIC KILL]))</f>
        <v/>
      </c>
      <c r="K4188" s="1" t="str">
        <f>IF($A4188&gt;--RIGHT($A$2,LEN($A$2)-8),"",SUMIF(Table1[SHIFT NOMENCLATURE], $B4188, Table1[FVIC MOB]))</f>
        <v/>
      </c>
      <c r="L4188" s="1" t="str">
        <f>IF($A4188&gt;--RIGHT($A$2,LEN($A$2)-8),"",SUMIF(Table1[SHIFT NOMENCLATURE], $B4188, Table1[FVIC FIRE]))</f>
        <v/>
      </c>
      <c r="M4188" s="1" t="str">
        <f>IF($A4188&gt;--RIGHT($A$2,LEN($A$2)-8),"",SUMIF(Table1[SHIFT NOMENCLATURE], $B4188, Table1[FKIA]))</f>
        <v/>
      </c>
      <c r="N4188" s="1" t="str">
        <f>IF($A4188&gt;--RIGHT($A$2,LEN($A$2)-8),"",SUMIF(Table1[SHIFT NOMENCLATURE], $B4188, Table1[FWIA]))</f>
        <v/>
      </c>
      <c r="O4188" s="1" t="str">
        <f>IF($A4188&gt;--RIGHT($A$2,LEN($A$2)-8),"",SUMIF(Table1[SHIFT NOMENCLATURE], $B4188, Table1[DUSTWUN]))</f>
        <v/>
      </c>
    </row>
    <row r="4189" spans="1:15" x14ac:dyDescent="0.25">
      <c r="A4189" s="1" t="str">
        <f t="shared" si="130"/>
        <v/>
      </c>
      <c r="B4189" t="str">
        <f t="shared" si="131"/>
        <v/>
      </c>
      <c r="C4189" s="1" t="str">
        <f>IF($A4189&gt;--RIGHT($A$2,LEN($A$2)-8),"",COUNTIF(Table1[SHIFT NOMENCLATURE],$B4189))</f>
        <v/>
      </c>
      <c r="D4189" s="1" t="str">
        <f>IF($A4189&gt;--RIGHT($A$2,LEN($A$2)-8),"",SUMIF(Table1[SHIFT NOMENCLATURE], $B4189, Table1[EVIC KILL]))</f>
        <v/>
      </c>
      <c r="E4189" s="1" t="str">
        <f>IF($A4189&gt;--RIGHT($A$2,LEN($A$2)-8),"",SUMIF(Table1[SHIFT NOMENCLATURE], $B4189, Table1[EVIC MOB]))</f>
        <v/>
      </c>
      <c r="F4189" s="1" t="str">
        <f>IF($A4189&gt;--RIGHT($A$2,LEN($A$2)-8),"",SUMIF(Table1[SHIFT NOMENCLATURE], $B4189, Table1[EVIC FIRE]))</f>
        <v/>
      </c>
      <c r="G4189" s="1" t="str">
        <f>IF($A4189&gt;--RIGHT($A$2,LEN($A$2)-8),"",SUMIF(Table1[SHIFT NOMENCLATURE], $B4189, Table1[EKIA]))</f>
        <v/>
      </c>
      <c r="H4189" s="1" t="str">
        <f>IF($A4189&gt;--RIGHT($A$2,LEN($A$2)-8),"",SUMIF(Table1[SHIFT NOMENCLATURE], $B4189, Table1[EWIA]))</f>
        <v/>
      </c>
      <c r="I4189" s="1" t="str">
        <f>IF($A4189&gt;--RIGHT($A$2,LEN($A$2)-8),"",SUMIF(Table1[SHIFT NOMENCLATURE], $B4189, Table1[EPW]))</f>
        <v/>
      </c>
      <c r="J4189" s="1" t="str">
        <f>IF($A4189&gt;--RIGHT($A$2,LEN($A$2)-8),"",SUMIF(Table1[SHIFT NOMENCLATURE], $B4189, Table1[FVIC KILL]))</f>
        <v/>
      </c>
      <c r="K4189" s="1" t="str">
        <f>IF($A4189&gt;--RIGHT($A$2,LEN($A$2)-8),"",SUMIF(Table1[SHIFT NOMENCLATURE], $B4189, Table1[FVIC MOB]))</f>
        <v/>
      </c>
      <c r="L4189" s="1" t="str">
        <f>IF($A4189&gt;--RIGHT($A$2,LEN($A$2)-8),"",SUMIF(Table1[SHIFT NOMENCLATURE], $B4189, Table1[FVIC FIRE]))</f>
        <v/>
      </c>
      <c r="M4189" s="1" t="str">
        <f>IF($A4189&gt;--RIGHT($A$2,LEN($A$2)-8),"",SUMIF(Table1[SHIFT NOMENCLATURE], $B4189, Table1[FKIA]))</f>
        <v/>
      </c>
      <c r="N4189" s="1" t="str">
        <f>IF($A4189&gt;--RIGHT($A$2,LEN($A$2)-8),"",SUMIF(Table1[SHIFT NOMENCLATURE], $B4189, Table1[FWIA]))</f>
        <v/>
      </c>
      <c r="O4189" s="1" t="str">
        <f>IF($A4189&gt;--RIGHT($A$2,LEN($A$2)-8),"",SUMIF(Table1[SHIFT NOMENCLATURE], $B4189, Table1[DUSTWUN]))</f>
        <v/>
      </c>
    </row>
    <row r="4190" spans="1:15" x14ac:dyDescent="0.25">
      <c r="A4190" s="1" t="str">
        <f t="shared" si="130"/>
        <v/>
      </c>
      <c r="B4190" t="str">
        <f t="shared" si="131"/>
        <v/>
      </c>
      <c r="C4190" s="1" t="str">
        <f>IF($A4190&gt;--RIGHT($A$2,LEN($A$2)-8),"",COUNTIF(Table1[SHIFT NOMENCLATURE],$B4190))</f>
        <v/>
      </c>
      <c r="D4190" s="1" t="str">
        <f>IF($A4190&gt;--RIGHT($A$2,LEN($A$2)-8),"",SUMIF(Table1[SHIFT NOMENCLATURE], $B4190, Table1[EVIC KILL]))</f>
        <v/>
      </c>
      <c r="E4190" s="1" t="str">
        <f>IF($A4190&gt;--RIGHT($A$2,LEN($A$2)-8),"",SUMIF(Table1[SHIFT NOMENCLATURE], $B4190, Table1[EVIC MOB]))</f>
        <v/>
      </c>
      <c r="F4190" s="1" t="str">
        <f>IF($A4190&gt;--RIGHT($A$2,LEN($A$2)-8),"",SUMIF(Table1[SHIFT NOMENCLATURE], $B4190, Table1[EVIC FIRE]))</f>
        <v/>
      </c>
      <c r="G4190" s="1" t="str">
        <f>IF($A4190&gt;--RIGHT($A$2,LEN($A$2)-8),"",SUMIF(Table1[SHIFT NOMENCLATURE], $B4190, Table1[EKIA]))</f>
        <v/>
      </c>
      <c r="H4190" s="1" t="str">
        <f>IF($A4190&gt;--RIGHT($A$2,LEN($A$2)-8),"",SUMIF(Table1[SHIFT NOMENCLATURE], $B4190, Table1[EWIA]))</f>
        <v/>
      </c>
      <c r="I4190" s="1" t="str">
        <f>IF($A4190&gt;--RIGHT($A$2,LEN($A$2)-8),"",SUMIF(Table1[SHIFT NOMENCLATURE], $B4190, Table1[EPW]))</f>
        <v/>
      </c>
      <c r="J4190" s="1" t="str">
        <f>IF($A4190&gt;--RIGHT($A$2,LEN($A$2)-8),"",SUMIF(Table1[SHIFT NOMENCLATURE], $B4190, Table1[FVIC KILL]))</f>
        <v/>
      </c>
      <c r="K4190" s="1" t="str">
        <f>IF($A4190&gt;--RIGHT($A$2,LEN($A$2)-8),"",SUMIF(Table1[SHIFT NOMENCLATURE], $B4190, Table1[FVIC MOB]))</f>
        <v/>
      </c>
      <c r="L4190" s="1" t="str">
        <f>IF($A4190&gt;--RIGHT($A$2,LEN($A$2)-8),"",SUMIF(Table1[SHIFT NOMENCLATURE], $B4190, Table1[FVIC FIRE]))</f>
        <v/>
      </c>
      <c r="M4190" s="1" t="str">
        <f>IF($A4190&gt;--RIGHT($A$2,LEN($A$2)-8),"",SUMIF(Table1[SHIFT NOMENCLATURE], $B4190, Table1[FKIA]))</f>
        <v/>
      </c>
      <c r="N4190" s="1" t="str">
        <f>IF($A4190&gt;--RIGHT($A$2,LEN($A$2)-8),"",SUMIF(Table1[SHIFT NOMENCLATURE], $B4190, Table1[FWIA]))</f>
        <v/>
      </c>
      <c r="O4190" s="1" t="str">
        <f>IF($A4190&gt;--RIGHT($A$2,LEN($A$2)-8),"",SUMIF(Table1[SHIFT NOMENCLATURE], $B4190, Table1[DUSTWUN]))</f>
        <v/>
      </c>
    </row>
    <row r="4191" spans="1:15" x14ac:dyDescent="0.25">
      <c r="A4191" s="1" t="str">
        <f t="shared" si="130"/>
        <v/>
      </c>
      <c r="B4191" t="str">
        <f t="shared" si="131"/>
        <v/>
      </c>
      <c r="C4191" s="1" t="str">
        <f>IF($A4191&gt;--RIGHT($A$2,LEN($A$2)-8),"",COUNTIF(Table1[SHIFT NOMENCLATURE],$B4191))</f>
        <v/>
      </c>
      <c r="D4191" s="1" t="str">
        <f>IF($A4191&gt;--RIGHT($A$2,LEN($A$2)-8),"",SUMIF(Table1[SHIFT NOMENCLATURE], $B4191, Table1[EVIC KILL]))</f>
        <v/>
      </c>
      <c r="E4191" s="1" t="str">
        <f>IF($A4191&gt;--RIGHT($A$2,LEN($A$2)-8),"",SUMIF(Table1[SHIFT NOMENCLATURE], $B4191, Table1[EVIC MOB]))</f>
        <v/>
      </c>
      <c r="F4191" s="1" t="str">
        <f>IF($A4191&gt;--RIGHT($A$2,LEN($A$2)-8),"",SUMIF(Table1[SHIFT NOMENCLATURE], $B4191, Table1[EVIC FIRE]))</f>
        <v/>
      </c>
      <c r="G4191" s="1" t="str">
        <f>IF($A4191&gt;--RIGHT($A$2,LEN($A$2)-8),"",SUMIF(Table1[SHIFT NOMENCLATURE], $B4191, Table1[EKIA]))</f>
        <v/>
      </c>
      <c r="H4191" s="1" t="str">
        <f>IF($A4191&gt;--RIGHT($A$2,LEN($A$2)-8),"",SUMIF(Table1[SHIFT NOMENCLATURE], $B4191, Table1[EWIA]))</f>
        <v/>
      </c>
      <c r="I4191" s="1" t="str">
        <f>IF($A4191&gt;--RIGHT($A$2,LEN($A$2)-8),"",SUMIF(Table1[SHIFT NOMENCLATURE], $B4191, Table1[EPW]))</f>
        <v/>
      </c>
      <c r="J4191" s="1" t="str">
        <f>IF($A4191&gt;--RIGHT($A$2,LEN($A$2)-8),"",SUMIF(Table1[SHIFT NOMENCLATURE], $B4191, Table1[FVIC KILL]))</f>
        <v/>
      </c>
      <c r="K4191" s="1" t="str">
        <f>IF($A4191&gt;--RIGHT($A$2,LEN($A$2)-8),"",SUMIF(Table1[SHIFT NOMENCLATURE], $B4191, Table1[FVIC MOB]))</f>
        <v/>
      </c>
      <c r="L4191" s="1" t="str">
        <f>IF($A4191&gt;--RIGHT($A$2,LEN($A$2)-8),"",SUMIF(Table1[SHIFT NOMENCLATURE], $B4191, Table1[FVIC FIRE]))</f>
        <v/>
      </c>
      <c r="M4191" s="1" t="str">
        <f>IF($A4191&gt;--RIGHT($A$2,LEN($A$2)-8),"",SUMIF(Table1[SHIFT NOMENCLATURE], $B4191, Table1[FKIA]))</f>
        <v/>
      </c>
      <c r="N4191" s="1" t="str">
        <f>IF($A4191&gt;--RIGHT($A$2,LEN($A$2)-8),"",SUMIF(Table1[SHIFT NOMENCLATURE], $B4191, Table1[FWIA]))</f>
        <v/>
      </c>
      <c r="O4191" s="1" t="str">
        <f>IF($A4191&gt;--RIGHT($A$2,LEN($A$2)-8),"",SUMIF(Table1[SHIFT NOMENCLATURE], $B4191, Table1[DUSTWUN]))</f>
        <v/>
      </c>
    </row>
    <row r="4192" spans="1:15" x14ac:dyDescent="0.25">
      <c r="A4192" s="1" t="str">
        <f t="shared" si="130"/>
        <v/>
      </c>
      <c r="B4192" t="str">
        <f t="shared" si="131"/>
        <v/>
      </c>
      <c r="C4192" s="1" t="str">
        <f>IF($A4192&gt;--RIGHT($A$2,LEN($A$2)-8),"",COUNTIF(Table1[SHIFT NOMENCLATURE],$B4192))</f>
        <v/>
      </c>
      <c r="D4192" s="1" t="str">
        <f>IF($A4192&gt;--RIGHT($A$2,LEN($A$2)-8),"",SUMIF(Table1[SHIFT NOMENCLATURE], $B4192, Table1[EVIC KILL]))</f>
        <v/>
      </c>
      <c r="E4192" s="1" t="str">
        <f>IF($A4192&gt;--RIGHT($A$2,LEN($A$2)-8),"",SUMIF(Table1[SHIFT NOMENCLATURE], $B4192, Table1[EVIC MOB]))</f>
        <v/>
      </c>
      <c r="F4192" s="1" t="str">
        <f>IF($A4192&gt;--RIGHT($A$2,LEN($A$2)-8),"",SUMIF(Table1[SHIFT NOMENCLATURE], $B4192, Table1[EVIC FIRE]))</f>
        <v/>
      </c>
      <c r="G4192" s="1" t="str">
        <f>IF($A4192&gt;--RIGHT($A$2,LEN($A$2)-8),"",SUMIF(Table1[SHIFT NOMENCLATURE], $B4192, Table1[EKIA]))</f>
        <v/>
      </c>
      <c r="H4192" s="1" t="str">
        <f>IF($A4192&gt;--RIGHT($A$2,LEN($A$2)-8),"",SUMIF(Table1[SHIFT NOMENCLATURE], $B4192, Table1[EWIA]))</f>
        <v/>
      </c>
      <c r="I4192" s="1" t="str">
        <f>IF($A4192&gt;--RIGHT($A$2,LEN($A$2)-8),"",SUMIF(Table1[SHIFT NOMENCLATURE], $B4192, Table1[EPW]))</f>
        <v/>
      </c>
      <c r="J4192" s="1" t="str">
        <f>IF($A4192&gt;--RIGHT($A$2,LEN($A$2)-8),"",SUMIF(Table1[SHIFT NOMENCLATURE], $B4192, Table1[FVIC KILL]))</f>
        <v/>
      </c>
      <c r="K4192" s="1" t="str">
        <f>IF($A4192&gt;--RIGHT($A$2,LEN($A$2)-8),"",SUMIF(Table1[SHIFT NOMENCLATURE], $B4192, Table1[FVIC MOB]))</f>
        <v/>
      </c>
      <c r="L4192" s="1" t="str">
        <f>IF($A4192&gt;--RIGHT($A$2,LEN($A$2)-8),"",SUMIF(Table1[SHIFT NOMENCLATURE], $B4192, Table1[FVIC FIRE]))</f>
        <v/>
      </c>
      <c r="M4192" s="1" t="str">
        <f>IF($A4192&gt;--RIGHT($A$2,LEN($A$2)-8),"",SUMIF(Table1[SHIFT NOMENCLATURE], $B4192, Table1[FKIA]))</f>
        <v/>
      </c>
      <c r="N4192" s="1" t="str">
        <f>IF($A4192&gt;--RIGHT($A$2,LEN($A$2)-8),"",SUMIF(Table1[SHIFT NOMENCLATURE], $B4192, Table1[FWIA]))</f>
        <v/>
      </c>
      <c r="O4192" s="1" t="str">
        <f>IF($A4192&gt;--RIGHT($A$2,LEN($A$2)-8),"",SUMIF(Table1[SHIFT NOMENCLATURE], $B4192, Table1[DUSTWUN]))</f>
        <v/>
      </c>
    </row>
    <row r="4193" spans="1:15" x14ac:dyDescent="0.25">
      <c r="A4193" s="1" t="str">
        <f t="shared" si="130"/>
        <v/>
      </c>
      <c r="B4193" t="str">
        <f t="shared" si="131"/>
        <v/>
      </c>
      <c r="C4193" s="1" t="str">
        <f>IF($A4193&gt;--RIGHT($A$2,LEN($A$2)-8),"",COUNTIF(Table1[SHIFT NOMENCLATURE],$B4193))</f>
        <v/>
      </c>
      <c r="D4193" s="1" t="str">
        <f>IF($A4193&gt;--RIGHT($A$2,LEN($A$2)-8),"",SUMIF(Table1[SHIFT NOMENCLATURE], $B4193, Table1[EVIC KILL]))</f>
        <v/>
      </c>
      <c r="E4193" s="1" t="str">
        <f>IF($A4193&gt;--RIGHT($A$2,LEN($A$2)-8),"",SUMIF(Table1[SHIFT NOMENCLATURE], $B4193, Table1[EVIC MOB]))</f>
        <v/>
      </c>
      <c r="F4193" s="1" t="str">
        <f>IF($A4193&gt;--RIGHT($A$2,LEN($A$2)-8),"",SUMIF(Table1[SHIFT NOMENCLATURE], $B4193, Table1[EVIC FIRE]))</f>
        <v/>
      </c>
      <c r="G4193" s="1" t="str">
        <f>IF($A4193&gt;--RIGHT($A$2,LEN($A$2)-8),"",SUMIF(Table1[SHIFT NOMENCLATURE], $B4193, Table1[EKIA]))</f>
        <v/>
      </c>
      <c r="H4193" s="1" t="str">
        <f>IF($A4193&gt;--RIGHT($A$2,LEN($A$2)-8),"",SUMIF(Table1[SHIFT NOMENCLATURE], $B4193, Table1[EWIA]))</f>
        <v/>
      </c>
      <c r="I4193" s="1" t="str">
        <f>IF($A4193&gt;--RIGHT($A$2,LEN($A$2)-8),"",SUMIF(Table1[SHIFT NOMENCLATURE], $B4193, Table1[EPW]))</f>
        <v/>
      </c>
      <c r="J4193" s="1" t="str">
        <f>IF($A4193&gt;--RIGHT($A$2,LEN($A$2)-8),"",SUMIF(Table1[SHIFT NOMENCLATURE], $B4193, Table1[FVIC KILL]))</f>
        <v/>
      </c>
      <c r="K4193" s="1" t="str">
        <f>IF($A4193&gt;--RIGHT($A$2,LEN($A$2)-8),"",SUMIF(Table1[SHIFT NOMENCLATURE], $B4193, Table1[FVIC MOB]))</f>
        <v/>
      </c>
      <c r="L4193" s="1" t="str">
        <f>IF($A4193&gt;--RIGHT($A$2,LEN($A$2)-8),"",SUMIF(Table1[SHIFT NOMENCLATURE], $B4193, Table1[FVIC FIRE]))</f>
        <v/>
      </c>
      <c r="M4193" s="1" t="str">
        <f>IF($A4193&gt;--RIGHT($A$2,LEN($A$2)-8),"",SUMIF(Table1[SHIFT NOMENCLATURE], $B4193, Table1[FKIA]))</f>
        <v/>
      </c>
      <c r="N4193" s="1" t="str">
        <f>IF($A4193&gt;--RIGHT($A$2,LEN($A$2)-8),"",SUMIF(Table1[SHIFT NOMENCLATURE], $B4193, Table1[FWIA]))</f>
        <v/>
      </c>
      <c r="O4193" s="1" t="str">
        <f>IF($A4193&gt;--RIGHT($A$2,LEN($A$2)-8),"",SUMIF(Table1[SHIFT NOMENCLATURE], $B4193, Table1[DUSTWUN]))</f>
        <v/>
      </c>
    </row>
    <row r="4194" spans="1:15" x14ac:dyDescent="0.25">
      <c r="A4194" s="1" t="str">
        <f t="shared" si="130"/>
        <v/>
      </c>
      <c r="B4194" t="str">
        <f t="shared" si="131"/>
        <v/>
      </c>
      <c r="C4194" s="1" t="str">
        <f>IF($A4194&gt;--RIGHT($A$2,LEN($A$2)-8),"",COUNTIF(Table1[SHIFT NOMENCLATURE],$B4194))</f>
        <v/>
      </c>
      <c r="D4194" s="1" t="str">
        <f>IF($A4194&gt;--RIGHT($A$2,LEN($A$2)-8),"",SUMIF(Table1[SHIFT NOMENCLATURE], $B4194, Table1[EVIC KILL]))</f>
        <v/>
      </c>
      <c r="E4194" s="1" t="str">
        <f>IF($A4194&gt;--RIGHT($A$2,LEN($A$2)-8),"",SUMIF(Table1[SHIFT NOMENCLATURE], $B4194, Table1[EVIC MOB]))</f>
        <v/>
      </c>
      <c r="F4194" s="1" t="str">
        <f>IF($A4194&gt;--RIGHT($A$2,LEN($A$2)-8),"",SUMIF(Table1[SHIFT NOMENCLATURE], $B4194, Table1[EVIC FIRE]))</f>
        <v/>
      </c>
      <c r="G4194" s="1" t="str">
        <f>IF($A4194&gt;--RIGHT($A$2,LEN($A$2)-8),"",SUMIF(Table1[SHIFT NOMENCLATURE], $B4194, Table1[EKIA]))</f>
        <v/>
      </c>
      <c r="H4194" s="1" t="str">
        <f>IF($A4194&gt;--RIGHT($A$2,LEN($A$2)-8),"",SUMIF(Table1[SHIFT NOMENCLATURE], $B4194, Table1[EWIA]))</f>
        <v/>
      </c>
      <c r="I4194" s="1" t="str">
        <f>IF($A4194&gt;--RIGHT($A$2,LEN($A$2)-8),"",SUMIF(Table1[SHIFT NOMENCLATURE], $B4194, Table1[EPW]))</f>
        <v/>
      </c>
      <c r="J4194" s="1" t="str">
        <f>IF($A4194&gt;--RIGHT($A$2,LEN($A$2)-8),"",SUMIF(Table1[SHIFT NOMENCLATURE], $B4194, Table1[FVIC KILL]))</f>
        <v/>
      </c>
      <c r="K4194" s="1" t="str">
        <f>IF($A4194&gt;--RIGHT($A$2,LEN($A$2)-8),"",SUMIF(Table1[SHIFT NOMENCLATURE], $B4194, Table1[FVIC MOB]))</f>
        <v/>
      </c>
      <c r="L4194" s="1" t="str">
        <f>IF($A4194&gt;--RIGHT($A$2,LEN($A$2)-8),"",SUMIF(Table1[SHIFT NOMENCLATURE], $B4194, Table1[FVIC FIRE]))</f>
        <v/>
      </c>
      <c r="M4194" s="1" t="str">
        <f>IF($A4194&gt;--RIGHT($A$2,LEN($A$2)-8),"",SUMIF(Table1[SHIFT NOMENCLATURE], $B4194, Table1[FKIA]))</f>
        <v/>
      </c>
      <c r="N4194" s="1" t="str">
        <f>IF($A4194&gt;--RIGHT($A$2,LEN($A$2)-8),"",SUMIF(Table1[SHIFT NOMENCLATURE], $B4194, Table1[FWIA]))</f>
        <v/>
      </c>
      <c r="O4194" s="1" t="str">
        <f>IF($A4194&gt;--RIGHT($A$2,LEN($A$2)-8),"",SUMIF(Table1[SHIFT NOMENCLATURE], $B4194, Table1[DUSTWUN]))</f>
        <v/>
      </c>
    </row>
    <row r="4195" spans="1:15" x14ac:dyDescent="0.25">
      <c r="A4195" s="1" t="str">
        <f t="shared" si="130"/>
        <v/>
      </c>
      <c r="B4195" t="str">
        <f t="shared" si="131"/>
        <v/>
      </c>
      <c r="C4195" s="1" t="str">
        <f>IF($A4195&gt;--RIGHT($A$2,LEN($A$2)-8),"",COUNTIF(Table1[SHIFT NOMENCLATURE],$B4195))</f>
        <v/>
      </c>
      <c r="D4195" s="1" t="str">
        <f>IF($A4195&gt;--RIGHT($A$2,LEN($A$2)-8),"",SUMIF(Table1[SHIFT NOMENCLATURE], $B4195, Table1[EVIC KILL]))</f>
        <v/>
      </c>
      <c r="E4195" s="1" t="str">
        <f>IF($A4195&gt;--RIGHT($A$2,LEN($A$2)-8),"",SUMIF(Table1[SHIFT NOMENCLATURE], $B4195, Table1[EVIC MOB]))</f>
        <v/>
      </c>
      <c r="F4195" s="1" t="str">
        <f>IF($A4195&gt;--RIGHT($A$2,LEN($A$2)-8),"",SUMIF(Table1[SHIFT NOMENCLATURE], $B4195, Table1[EVIC FIRE]))</f>
        <v/>
      </c>
      <c r="G4195" s="1" t="str">
        <f>IF($A4195&gt;--RIGHT($A$2,LEN($A$2)-8),"",SUMIF(Table1[SHIFT NOMENCLATURE], $B4195, Table1[EKIA]))</f>
        <v/>
      </c>
      <c r="H4195" s="1" t="str">
        <f>IF($A4195&gt;--RIGHT($A$2,LEN($A$2)-8),"",SUMIF(Table1[SHIFT NOMENCLATURE], $B4195, Table1[EWIA]))</f>
        <v/>
      </c>
      <c r="I4195" s="1" t="str">
        <f>IF($A4195&gt;--RIGHT($A$2,LEN($A$2)-8),"",SUMIF(Table1[SHIFT NOMENCLATURE], $B4195, Table1[EPW]))</f>
        <v/>
      </c>
      <c r="J4195" s="1" t="str">
        <f>IF($A4195&gt;--RIGHT($A$2,LEN($A$2)-8),"",SUMIF(Table1[SHIFT NOMENCLATURE], $B4195, Table1[FVIC KILL]))</f>
        <v/>
      </c>
      <c r="K4195" s="1" t="str">
        <f>IF($A4195&gt;--RIGHT($A$2,LEN($A$2)-8),"",SUMIF(Table1[SHIFT NOMENCLATURE], $B4195, Table1[FVIC MOB]))</f>
        <v/>
      </c>
      <c r="L4195" s="1" t="str">
        <f>IF($A4195&gt;--RIGHT($A$2,LEN($A$2)-8),"",SUMIF(Table1[SHIFT NOMENCLATURE], $B4195, Table1[FVIC FIRE]))</f>
        <v/>
      </c>
      <c r="M4195" s="1" t="str">
        <f>IF($A4195&gt;--RIGHT($A$2,LEN($A$2)-8),"",SUMIF(Table1[SHIFT NOMENCLATURE], $B4195, Table1[FKIA]))</f>
        <v/>
      </c>
      <c r="N4195" s="1" t="str">
        <f>IF($A4195&gt;--RIGHT($A$2,LEN($A$2)-8),"",SUMIF(Table1[SHIFT NOMENCLATURE], $B4195, Table1[FWIA]))</f>
        <v/>
      </c>
      <c r="O4195" s="1" t="str">
        <f>IF($A4195&gt;--RIGHT($A$2,LEN($A$2)-8),"",SUMIF(Table1[SHIFT NOMENCLATURE], $B4195, Table1[DUSTWUN]))</f>
        <v/>
      </c>
    </row>
    <row r="4196" spans="1:15" x14ac:dyDescent="0.25">
      <c r="A4196" s="1" t="str">
        <f t="shared" si="130"/>
        <v/>
      </c>
      <c r="B4196" t="str">
        <f t="shared" si="131"/>
        <v/>
      </c>
      <c r="C4196" s="1" t="str">
        <f>IF($A4196&gt;--RIGHT($A$2,LEN($A$2)-8),"",COUNTIF(Table1[SHIFT NOMENCLATURE],$B4196))</f>
        <v/>
      </c>
      <c r="D4196" s="1" t="str">
        <f>IF($A4196&gt;--RIGHT($A$2,LEN($A$2)-8),"",SUMIF(Table1[SHIFT NOMENCLATURE], $B4196, Table1[EVIC KILL]))</f>
        <v/>
      </c>
      <c r="E4196" s="1" t="str">
        <f>IF($A4196&gt;--RIGHT($A$2,LEN($A$2)-8),"",SUMIF(Table1[SHIFT NOMENCLATURE], $B4196, Table1[EVIC MOB]))</f>
        <v/>
      </c>
      <c r="F4196" s="1" t="str">
        <f>IF($A4196&gt;--RIGHT($A$2,LEN($A$2)-8),"",SUMIF(Table1[SHIFT NOMENCLATURE], $B4196, Table1[EVIC FIRE]))</f>
        <v/>
      </c>
      <c r="G4196" s="1" t="str">
        <f>IF($A4196&gt;--RIGHT($A$2,LEN($A$2)-8),"",SUMIF(Table1[SHIFT NOMENCLATURE], $B4196, Table1[EKIA]))</f>
        <v/>
      </c>
      <c r="H4196" s="1" t="str">
        <f>IF($A4196&gt;--RIGHT($A$2,LEN($A$2)-8),"",SUMIF(Table1[SHIFT NOMENCLATURE], $B4196, Table1[EWIA]))</f>
        <v/>
      </c>
      <c r="I4196" s="1" t="str">
        <f>IF($A4196&gt;--RIGHT($A$2,LEN($A$2)-8),"",SUMIF(Table1[SHIFT NOMENCLATURE], $B4196, Table1[EPW]))</f>
        <v/>
      </c>
      <c r="J4196" s="1" t="str">
        <f>IF($A4196&gt;--RIGHT($A$2,LEN($A$2)-8),"",SUMIF(Table1[SHIFT NOMENCLATURE], $B4196, Table1[FVIC KILL]))</f>
        <v/>
      </c>
      <c r="K4196" s="1" t="str">
        <f>IF($A4196&gt;--RIGHT($A$2,LEN($A$2)-8),"",SUMIF(Table1[SHIFT NOMENCLATURE], $B4196, Table1[FVIC MOB]))</f>
        <v/>
      </c>
      <c r="L4196" s="1" t="str">
        <f>IF($A4196&gt;--RIGHT($A$2,LEN($A$2)-8),"",SUMIF(Table1[SHIFT NOMENCLATURE], $B4196, Table1[FVIC FIRE]))</f>
        <v/>
      </c>
      <c r="M4196" s="1" t="str">
        <f>IF($A4196&gt;--RIGHT($A$2,LEN($A$2)-8),"",SUMIF(Table1[SHIFT NOMENCLATURE], $B4196, Table1[FKIA]))</f>
        <v/>
      </c>
      <c r="N4196" s="1" t="str">
        <f>IF($A4196&gt;--RIGHT($A$2,LEN($A$2)-8),"",SUMIF(Table1[SHIFT NOMENCLATURE], $B4196, Table1[FWIA]))</f>
        <v/>
      </c>
      <c r="O4196" s="1" t="str">
        <f>IF($A4196&gt;--RIGHT($A$2,LEN($A$2)-8),"",SUMIF(Table1[SHIFT NOMENCLATURE], $B4196, Table1[DUSTWUN]))</f>
        <v/>
      </c>
    </row>
    <row r="4197" spans="1:15" x14ac:dyDescent="0.25">
      <c r="A4197" s="1" t="str">
        <f t="shared" si="130"/>
        <v/>
      </c>
      <c r="B4197" t="str">
        <f t="shared" si="131"/>
        <v/>
      </c>
      <c r="C4197" s="1" t="str">
        <f>IF($A4197&gt;--RIGHT($A$2,LEN($A$2)-8),"",COUNTIF(Table1[SHIFT NOMENCLATURE],$B4197))</f>
        <v/>
      </c>
      <c r="D4197" s="1" t="str">
        <f>IF($A4197&gt;--RIGHT($A$2,LEN($A$2)-8),"",SUMIF(Table1[SHIFT NOMENCLATURE], $B4197, Table1[EVIC KILL]))</f>
        <v/>
      </c>
      <c r="E4197" s="1" t="str">
        <f>IF($A4197&gt;--RIGHT($A$2,LEN($A$2)-8),"",SUMIF(Table1[SHIFT NOMENCLATURE], $B4197, Table1[EVIC MOB]))</f>
        <v/>
      </c>
      <c r="F4197" s="1" t="str">
        <f>IF($A4197&gt;--RIGHT($A$2,LEN($A$2)-8),"",SUMIF(Table1[SHIFT NOMENCLATURE], $B4197, Table1[EVIC FIRE]))</f>
        <v/>
      </c>
      <c r="G4197" s="1" t="str">
        <f>IF($A4197&gt;--RIGHT($A$2,LEN($A$2)-8),"",SUMIF(Table1[SHIFT NOMENCLATURE], $B4197, Table1[EKIA]))</f>
        <v/>
      </c>
      <c r="H4197" s="1" t="str">
        <f>IF($A4197&gt;--RIGHT($A$2,LEN($A$2)-8),"",SUMIF(Table1[SHIFT NOMENCLATURE], $B4197, Table1[EWIA]))</f>
        <v/>
      </c>
      <c r="I4197" s="1" t="str">
        <f>IF($A4197&gt;--RIGHT($A$2,LEN($A$2)-8),"",SUMIF(Table1[SHIFT NOMENCLATURE], $B4197, Table1[EPW]))</f>
        <v/>
      </c>
      <c r="J4197" s="1" t="str">
        <f>IF($A4197&gt;--RIGHT($A$2,LEN($A$2)-8),"",SUMIF(Table1[SHIFT NOMENCLATURE], $B4197, Table1[FVIC KILL]))</f>
        <v/>
      </c>
      <c r="K4197" s="1" t="str">
        <f>IF($A4197&gt;--RIGHT($A$2,LEN($A$2)-8),"",SUMIF(Table1[SHIFT NOMENCLATURE], $B4197, Table1[FVIC MOB]))</f>
        <v/>
      </c>
      <c r="L4197" s="1" t="str">
        <f>IF($A4197&gt;--RIGHT($A$2,LEN($A$2)-8),"",SUMIF(Table1[SHIFT NOMENCLATURE], $B4197, Table1[FVIC FIRE]))</f>
        <v/>
      </c>
      <c r="M4197" s="1" t="str">
        <f>IF($A4197&gt;--RIGHT($A$2,LEN($A$2)-8),"",SUMIF(Table1[SHIFT NOMENCLATURE], $B4197, Table1[FKIA]))</f>
        <v/>
      </c>
      <c r="N4197" s="1" t="str">
        <f>IF($A4197&gt;--RIGHT($A$2,LEN($A$2)-8),"",SUMIF(Table1[SHIFT NOMENCLATURE], $B4197, Table1[FWIA]))</f>
        <v/>
      </c>
      <c r="O4197" s="1" t="str">
        <f>IF($A4197&gt;--RIGHT($A$2,LEN($A$2)-8),"",SUMIF(Table1[SHIFT NOMENCLATURE], $B4197, Table1[DUSTWUN]))</f>
        <v/>
      </c>
    </row>
    <row r="4198" spans="1:15" x14ac:dyDescent="0.25">
      <c r="A4198" s="1" t="str">
        <f t="shared" si="130"/>
        <v/>
      </c>
      <c r="B4198" t="str">
        <f t="shared" si="131"/>
        <v/>
      </c>
      <c r="C4198" s="1" t="str">
        <f>IF($A4198&gt;--RIGHT($A$2,LEN($A$2)-8),"",COUNTIF(Table1[SHIFT NOMENCLATURE],$B4198))</f>
        <v/>
      </c>
      <c r="D4198" s="1" t="str">
        <f>IF($A4198&gt;--RIGHT($A$2,LEN($A$2)-8),"",SUMIF(Table1[SHIFT NOMENCLATURE], $B4198, Table1[EVIC KILL]))</f>
        <v/>
      </c>
      <c r="E4198" s="1" t="str">
        <f>IF($A4198&gt;--RIGHT($A$2,LEN($A$2)-8),"",SUMIF(Table1[SHIFT NOMENCLATURE], $B4198, Table1[EVIC MOB]))</f>
        <v/>
      </c>
      <c r="F4198" s="1" t="str">
        <f>IF($A4198&gt;--RIGHT($A$2,LEN($A$2)-8),"",SUMIF(Table1[SHIFT NOMENCLATURE], $B4198, Table1[EVIC FIRE]))</f>
        <v/>
      </c>
      <c r="G4198" s="1" t="str">
        <f>IF($A4198&gt;--RIGHT($A$2,LEN($A$2)-8),"",SUMIF(Table1[SHIFT NOMENCLATURE], $B4198, Table1[EKIA]))</f>
        <v/>
      </c>
      <c r="H4198" s="1" t="str">
        <f>IF($A4198&gt;--RIGHT($A$2,LEN($A$2)-8),"",SUMIF(Table1[SHIFT NOMENCLATURE], $B4198, Table1[EWIA]))</f>
        <v/>
      </c>
      <c r="I4198" s="1" t="str">
        <f>IF($A4198&gt;--RIGHT($A$2,LEN($A$2)-8),"",SUMIF(Table1[SHIFT NOMENCLATURE], $B4198, Table1[EPW]))</f>
        <v/>
      </c>
      <c r="J4198" s="1" t="str">
        <f>IF($A4198&gt;--RIGHT($A$2,LEN($A$2)-8),"",SUMIF(Table1[SHIFT NOMENCLATURE], $B4198, Table1[FVIC KILL]))</f>
        <v/>
      </c>
      <c r="K4198" s="1" t="str">
        <f>IF($A4198&gt;--RIGHT($A$2,LEN($A$2)-8),"",SUMIF(Table1[SHIFT NOMENCLATURE], $B4198, Table1[FVIC MOB]))</f>
        <v/>
      </c>
      <c r="L4198" s="1" t="str">
        <f>IF($A4198&gt;--RIGHT($A$2,LEN($A$2)-8),"",SUMIF(Table1[SHIFT NOMENCLATURE], $B4198, Table1[FVIC FIRE]))</f>
        <v/>
      </c>
      <c r="M4198" s="1" t="str">
        <f>IF($A4198&gt;--RIGHT($A$2,LEN($A$2)-8),"",SUMIF(Table1[SHIFT NOMENCLATURE], $B4198, Table1[FKIA]))</f>
        <v/>
      </c>
      <c r="N4198" s="1" t="str">
        <f>IF($A4198&gt;--RIGHT($A$2,LEN($A$2)-8),"",SUMIF(Table1[SHIFT NOMENCLATURE], $B4198, Table1[FWIA]))</f>
        <v/>
      </c>
      <c r="O4198" s="1" t="str">
        <f>IF($A4198&gt;--RIGHT($A$2,LEN($A$2)-8),"",SUMIF(Table1[SHIFT NOMENCLATURE], $B4198, Table1[DUSTWUN]))</f>
        <v/>
      </c>
    </row>
    <row r="4199" spans="1:15" x14ac:dyDescent="0.25">
      <c r="A4199" s="1" t="str">
        <f t="shared" si="130"/>
        <v/>
      </c>
      <c r="B4199" t="str">
        <f t="shared" si="131"/>
        <v/>
      </c>
      <c r="C4199" s="1" t="str">
        <f>IF($A4199&gt;--RIGHT($A$2,LEN($A$2)-8),"",COUNTIF(Table1[SHIFT NOMENCLATURE],$B4199))</f>
        <v/>
      </c>
      <c r="D4199" s="1" t="str">
        <f>IF($A4199&gt;--RIGHT($A$2,LEN($A$2)-8),"",SUMIF(Table1[SHIFT NOMENCLATURE], $B4199, Table1[EVIC KILL]))</f>
        <v/>
      </c>
      <c r="E4199" s="1" t="str">
        <f>IF($A4199&gt;--RIGHT($A$2,LEN($A$2)-8),"",SUMIF(Table1[SHIFT NOMENCLATURE], $B4199, Table1[EVIC MOB]))</f>
        <v/>
      </c>
      <c r="F4199" s="1" t="str">
        <f>IF($A4199&gt;--RIGHT($A$2,LEN($A$2)-8),"",SUMIF(Table1[SHIFT NOMENCLATURE], $B4199, Table1[EVIC FIRE]))</f>
        <v/>
      </c>
      <c r="G4199" s="1" t="str">
        <f>IF($A4199&gt;--RIGHT($A$2,LEN($A$2)-8),"",SUMIF(Table1[SHIFT NOMENCLATURE], $B4199, Table1[EKIA]))</f>
        <v/>
      </c>
      <c r="H4199" s="1" t="str">
        <f>IF($A4199&gt;--RIGHT($A$2,LEN($A$2)-8),"",SUMIF(Table1[SHIFT NOMENCLATURE], $B4199, Table1[EWIA]))</f>
        <v/>
      </c>
      <c r="I4199" s="1" t="str">
        <f>IF($A4199&gt;--RIGHT($A$2,LEN($A$2)-8),"",SUMIF(Table1[SHIFT NOMENCLATURE], $B4199, Table1[EPW]))</f>
        <v/>
      </c>
      <c r="J4199" s="1" t="str">
        <f>IF($A4199&gt;--RIGHT($A$2,LEN($A$2)-8),"",SUMIF(Table1[SHIFT NOMENCLATURE], $B4199, Table1[FVIC KILL]))</f>
        <v/>
      </c>
      <c r="K4199" s="1" t="str">
        <f>IF($A4199&gt;--RIGHT($A$2,LEN($A$2)-8),"",SUMIF(Table1[SHIFT NOMENCLATURE], $B4199, Table1[FVIC MOB]))</f>
        <v/>
      </c>
      <c r="L4199" s="1" t="str">
        <f>IF($A4199&gt;--RIGHT($A$2,LEN($A$2)-8),"",SUMIF(Table1[SHIFT NOMENCLATURE], $B4199, Table1[FVIC FIRE]))</f>
        <v/>
      </c>
      <c r="M4199" s="1" t="str">
        <f>IF($A4199&gt;--RIGHT($A$2,LEN($A$2)-8),"",SUMIF(Table1[SHIFT NOMENCLATURE], $B4199, Table1[FKIA]))</f>
        <v/>
      </c>
      <c r="N4199" s="1" t="str">
        <f>IF($A4199&gt;--RIGHT($A$2,LEN($A$2)-8),"",SUMIF(Table1[SHIFT NOMENCLATURE], $B4199, Table1[FWIA]))</f>
        <v/>
      </c>
      <c r="O4199" s="1" t="str">
        <f>IF($A4199&gt;--RIGHT($A$2,LEN($A$2)-8),"",SUMIF(Table1[SHIFT NOMENCLATURE], $B4199, Table1[DUSTWUN]))</f>
        <v/>
      </c>
    </row>
    <row r="4200" spans="1:15" x14ac:dyDescent="0.25">
      <c r="A4200" s="1" t="str">
        <f t="shared" si="130"/>
        <v/>
      </c>
      <c r="B4200" t="str">
        <f t="shared" si="131"/>
        <v/>
      </c>
      <c r="C4200" s="1" t="str">
        <f>IF($A4200&gt;--RIGHT($A$2,LEN($A$2)-8),"",COUNTIF(Table1[SHIFT NOMENCLATURE],$B4200))</f>
        <v/>
      </c>
      <c r="D4200" s="1" t="str">
        <f>IF($A4200&gt;--RIGHT($A$2,LEN($A$2)-8),"",SUMIF(Table1[SHIFT NOMENCLATURE], $B4200, Table1[EVIC KILL]))</f>
        <v/>
      </c>
      <c r="E4200" s="1" t="str">
        <f>IF($A4200&gt;--RIGHT($A$2,LEN($A$2)-8),"",SUMIF(Table1[SHIFT NOMENCLATURE], $B4200, Table1[EVIC MOB]))</f>
        <v/>
      </c>
      <c r="F4200" s="1" t="str">
        <f>IF($A4200&gt;--RIGHT($A$2,LEN($A$2)-8),"",SUMIF(Table1[SHIFT NOMENCLATURE], $B4200, Table1[EVIC FIRE]))</f>
        <v/>
      </c>
      <c r="G4200" s="1" t="str">
        <f>IF($A4200&gt;--RIGHT($A$2,LEN($A$2)-8),"",SUMIF(Table1[SHIFT NOMENCLATURE], $B4200, Table1[EKIA]))</f>
        <v/>
      </c>
      <c r="H4200" s="1" t="str">
        <f>IF($A4200&gt;--RIGHT($A$2,LEN($A$2)-8),"",SUMIF(Table1[SHIFT NOMENCLATURE], $B4200, Table1[EWIA]))</f>
        <v/>
      </c>
      <c r="I4200" s="1" t="str">
        <f>IF($A4200&gt;--RIGHT($A$2,LEN($A$2)-8),"",SUMIF(Table1[SHIFT NOMENCLATURE], $B4200, Table1[EPW]))</f>
        <v/>
      </c>
      <c r="J4200" s="1" t="str">
        <f>IF($A4200&gt;--RIGHT($A$2,LEN($A$2)-8),"",SUMIF(Table1[SHIFT NOMENCLATURE], $B4200, Table1[FVIC KILL]))</f>
        <v/>
      </c>
      <c r="K4200" s="1" t="str">
        <f>IF($A4200&gt;--RIGHT($A$2,LEN($A$2)-8),"",SUMIF(Table1[SHIFT NOMENCLATURE], $B4200, Table1[FVIC MOB]))</f>
        <v/>
      </c>
      <c r="L4200" s="1" t="str">
        <f>IF($A4200&gt;--RIGHT($A$2,LEN($A$2)-8),"",SUMIF(Table1[SHIFT NOMENCLATURE], $B4200, Table1[FVIC FIRE]))</f>
        <v/>
      </c>
      <c r="M4200" s="1" t="str">
        <f>IF($A4200&gt;--RIGHT($A$2,LEN($A$2)-8),"",SUMIF(Table1[SHIFT NOMENCLATURE], $B4200, Table1[FKIA]))</f>
        <v/>
      </c>
      <c r="N4200" s="1" t="str">
        <f>IF($A4200&gt;--RIGHT($A$2,LEN($A$2)-8),"",SUMIF(Table1[SHIFT NOMENCLATURE], $B4200, Table1[FWIA]))</f>
        <v/>
      </c>
      <c r="O4200" s="1" t="str">
        <f>IF($A4200&gt;--RIGHT($A$2,LEN($A$2)-8),"",SUMIF(Table1[SHIFT NOMENCLATURE], $B4200, Table1[DUSTWUN]))</f>
        <v/>
      </c>
    </row>
    <row r="4201" spans="1:15" x14ac:dyDescent="0.25">
      <c r="A4201" s="1" t="str">
        <f t="shared" si="130"/>
        <v/>
      </c>
      <c r="B4201" t="str">
        <f t="shared" si="131"/>
        <v/>
      </c>
      <c r="C4201" s="1" t="str">
        <f>IF($A4201&gt;--RIGHT($A$2,LEN($A$2)-8),"",COUNTIF(Table1[SHIFT NOMENCLATURE],$B4201))</f>
        <v/>
      </c>
      <c r="D4201" s="1" t="str">
        <f>IF($A4201&gt;--RIGHT($A$2,LEN($A$2)-8),"",SUMIF(Table1[SHIFT NOMENCLATURE], $B4201, Table1[EVIC KILL]))</f>
        <v/>
      </c>
      <c r="E4201" s="1" t="str">
        <f>IF($A4201&gt;--RIGHT($A$2,LEN($A$2)-8),"",SUMIF(Table1[SHIFT NOMENCLATURE], $B4201, Table1[EVIC MOB]))</f>
        <v/>
      </c>
      <c r="F4201" s="1" t="str">
        <f>IF($A4201&gt;--RIGHT($A$2,LEN($A$2)-8),"",SUMIF(Table1[SHIFT NOMENCLATURE], $B4201, Table1[EVIC FIRE]))</f>
        <v/>
      </c>
      <c r="G4201" s="1" t="str">
        <f>IF($A4201&gt;--RIGHT($A$2,LEN($A$2)-8),"",SUMIF(Table1[SHIFT NOMENCLATURE], $B4201, Table1[EKIA]))</f>
        <v/>
      </c>
      <c r="H4201" s="1" t="str">
        <f>IF($A4201&gt;--RIGHT($A$2,LEN($A$2)-8),"",SUMIF(Table1[SHIFT NOMENCLATURE], $B4201, Table1[EWIA]))</f>
        <v/>
      </c>
      <c r="I4201" s="1" t="str">
        <f>IF($A4201&gt;--RIGHT($A$2,LEN($A$2)-8),"",SUMIF(Table1[SHIFT NOMENCLATURE], $B4201, Table1[EPW]))</f>
        <v/>
      </c>
      <c r="J4201" s="1" t="str">
        <f>IF($A4201&gt;--RIGHT($A$2,LEN($A$2)-8),"",SUMIF(Table1[SHIFT NOMENCLATURE], $B4201, Table1[FVIC KILL]))</f>
        <v/>
      </c>
      <c r="K4201" s="1" t="str">
        <f>IF($A4201&gt;--RIGHT($A$2,LEN($A$2)-8),"",SUMIF(Table1[SHIFT NOMENCLATURE], $B4201, Table1[FVIC MOB]))</f>
        <v/>
      </c>
      <c r="L4201" s="1" t="str">
        <f>IF($A4201&gt;--RIGHT($A$2,LEN($A$2)-8),"",SUMIF(Table1[SHIFT NOMENCLATURE], $B4201, Table1[FVIC FIRE]))</f>
        <v/>
      </c>
      <c r="M4201" s="1" t="str">
        <f>IF($A4201&gt;--RIGHT($A$2,LEN($A$2)-8),"",SUMIF(Table1[SHIFT NOMENCLATURE], $B4201, Table1[FKIA]))</f>
        <v/>
      </c>
      <c r="N4201" s="1" t="str">
        <f>IF($A4201&gt;--RIGHT($A$2,LEN($A$2)-8),"",SUMIF(Table1[SHIFT NOMENCLATURE], $B4201, Table1[FWIA]))</f>
        <v/>
      </c>
      <c r="O4201" s="1" t="str">
        <f>IF($A4201&gt;--RIGHT($A$2,LEN($A$2)-8),"",SUMIF(Table1[SHIFT NOMENCLATURE], $B4201, Table1[DUSTWUN]))</f>
        <v/>
      </c>
    </row>
    <row r="4202" spans="1:15" x14ac:dyDescent="0.25">
      <c r="A4202" s="1" t="str">
        <f t="shared" si="130"/>
        <v/>
      </c>
      <c r="B4202" t="str">
        <f t="shared" si="131"/>
        <v/>
      </c>
      <c r="C4202" s="1" t="str">
        <f>IF($A4202&gt;--RIGHT($A$2,LEN($A$2)-8),"",COUNTIF(Table1[SHIFT NOMENCLATURE],$B4202))</f>
        <v/>
      </c>
      <c r="D4202" s="1" t="str">
        <f>IF($A4202&gt;--RIGHT($A$2,LEN($A$2)-8),"",SUMIF(Table1[SHIFT NOMENCLATURE], $B4202, Table1[EVIC KILL]))</f>
        <v/>
      </c>
      <c r="E4202" s="1" t="str">
        <f>IF($A4202&gt;--RIGHT($A$2,LEN($A$2)-8),"",SUMIF(Table1[SHIFT NOMENCLATURE], $B4202, Table1[EVIC MOB]))</f>
        <v/>
      </c>
      <c r="F4202" s="1" t="str">
        <f>IF($A4202&gt;--RIGHT($A$2,LEN($A$2)-8),"",SUMIF(Table1[SHIFT NOMENCLATURE], $B4202, Table1[EVIC FIRE]))</f>
        <v/>
      </c>
      <c r="G4202" s="1" t="str">
        <f>IF($A4202&gt;--RIGHT($A$2,LEN($A$2)-8),"",SUMIF(Table1[SHIFT NOMENCLATURE], $B4202, Table1[EKIA]))</f>
        <v/>
      </c>
      <c r="H4202" s="1" t="str">
        <f>IF($A4202&gt;--RIGHT($A$2,LEN($A$2)-8),"",SUMIF(Table1[SHIFT NOMENCLATURE], $B4202, Table1[EWIA]))</f>
        <v/>
      </c>
      <c r="I4202" s="1" t="str">
        <f>IF($A4202&gt;--RIGHT($A$2,LEN($A$2)-8),"",SUMIF(Table1[SHIFT NOMENCLATURE], $B4202, Table1[EPW]))</f>
        <v/>
      </c>
      <c r="J4202" s="1" t="str">
        <f>IF($A4202&gt;--RIGHT($A$2,LEN($A$2)-8),"",SUMIF(Table1[SHIFT NOMENCLATURE], $B4202, Table1[FVIC KILL]))</f>
        <v/>
      </c>
      <c r="K4202" s="1" t="str">
        <f>IF($A4202&gt;--RIGHT($A$2,LEN($A$2)-8),"",SUMIF(Table1[SHIFT NOMENCLATURE], $B4202, Table1[FVIC MOB]))</f>
        <v/>
      </c>
      <c r="L4202" s="1" t="str">
        <f>IF($A4202&gt;--RIGHT($A$2,LEN($A$2)-8),"",SUMIF(Table1[SHIFT NOMENCLATURE], $B4202, Table1[FVIC FIRE]))</f>
        <v/>
      </c>
      <c r="M4202" s="1" t="str">
        <f>IF($A4202&gt;--RIGHT($A$2,LEN($A$2)-8),"",SUMIF(Table1[SHIFT NOMENCLATURE], $B4202, Table1[FKIA]))</f>
        <v/>
      </c>
      <c r="N4202" s="1" t="str">
        <f>IF($A4202&gt;--RIGHT($A$2,LEN($A$2)-8),"",SUMIF(Table1[SHIFT NOMENCLATURE], $B4202, Table1[FWIA]))</f>
        <v/>
      </c>
      <c r="O4202" s="1" t="str">
        <f>IF($A4202&gt;--RIGHT($A$2,LEN($A$2)-8),"",SUMIF(Table1[SHIFT NOMENCLATURE], $B4202, Table1[DUSTWUN]))</f>
        <v/>
      </c>
    </row>
    <row r="4203" spans="1:15" x14ac:dyDescent="0.25">
      <c r="A4203" s="1" t="str">
        <f t="shared" si="130"/>
        <v/>
      </c>
      <c r="B4203" t="str">
        <f t="shared" si="131"/>
        <v/>
      </c>
      <c r="C4203" s="1" t="str">
        <f>IF($A4203&gt;--RIGHT($A$2,LEN($A$2)-8),"",COUNTIF(Table1[SHIFT NOMENCLATURE],$B4203))</f>
        <v/>
      </c>
      <c r="D4203" s="1" t="str">
        <f>IF($A4203&gt;--RIGHT($A$2,LEN($A$2)-8),"",SUMIF(Table1[SHIFT NOMENCLATURE], $B4203, Table1[EVIC KILL]))</f>
        <v/>
      </c>
      <c r="E4203" s="1" t="str">
        <f>IF($A4203&gt;--RIGHT($A$2,LEN($A$2)-8),"",SUMIF(Table1[SHIFT NOMENCLATURE], $B4203, Table1[EVIC MOB]))</f>
        <v/>
      </c>
      <c r="F4203" s="1" t="str">
        <f>IF($A4203&gt;--RIGHT($A$2,LEN($A$2)-8),"",SUMIF(Table1[SHIFT NOMENCLATURE], $B4203, Table1[EVIC FIRE]))</f>
        <v/>
      </c>
      <c r="G4203" s="1" t="str">
        <f>IF($A4203&gt;--RIGHT($A$2,LEN($A$2)-8),"",SUMIF(Table1[SHIFT NOMENCLATURE], $B4203, Table1[EKIA]))</f>
        <v/>
      </c>
      <c r="H4203" s="1" t="str">
        <f>IF($A4203&gt;--RIGHT($A$2,LEN($A$2)-8),"",SUMIF(Table1[SHIFT NOMENCLATURE], $B4203, Table1[EWIA]))</f>
        <v/>
      </c>
      <c r="I4203" s="1" t="str">
        <f>IF($A4203&gt;--RIGHT($A$2,LEN($A$2)-8),"",SUMIF(Table1[SHIFT NOMENCLATURE], $B4203, Table1[EPW]))</f>
        <v/>
      </c>
      <c r="J4203" s="1" t="str">
        <f>IF($A4203&gt;--RIGHT($A$2,LEN($A$2)-8),"",SUMIF(Table1[SHIFT NOMENCLATURE], $B4203, Table1[FVIC KILL]))</f>
        <v/>
      </c>
      <c r="K4203" s="1" t="str">
        <f>IF($A4203&gt;--RIGHT($A$2,LEN($A$2)-8),"",SUMIF(Table1[SHIFT NOMENCLATURE], $B4203, Table1[FVIC MOB]))</f>
        <v/>
      </c>
      <c r="L4203" s="1" t="str">
        <f>IF($A4203&gt;--RIGHT($A$2,LEN($A$2)-8),"",SUMIF(Table1[SHIFT NOMENCLATURE], $B4203, Table1[FVIC FIRE]))</f>
        <v/>
      </c>
      <c r="M4203" s="1" t="str">
        <f>IF($A4203&gt;--RIGHT($A$2,LEN($A$2)-8),"",SUMIF(Table1[SHIFT NOMENCLATURE], $B4203, Table1[FKIA]))</f>
        <v/>
      </c>
      <c r="N4203" s="1" t="str">
        <f>IF($A4203&gt;--RIGHT($A$2,LEN($A$2)-8),"",SUMIF(Table1[SHIFT NOMENCLATURE], $B4203, Table1[FWIA]))</f>
        <v/>
      </c>
      <c r="O4203" s="1" t="str">
        <f>IF($A4203&gt;--RIGHT($A$2,LEN($A$2)-8),"",SUMIF(Table1[SHIFT NOMENCLATURE], $B4203, Table1[DUSTWUN]))</f>
        <v/>
      </c>
    </row>
    <row r="4204" spans="1:15" x14ac:dyDescent="0.25">
      <c r="A4204" s="1" t="str">
        <f t="shared" si="130"/>
        <v/>
      </c>
      <c r="B4204" t="str">
        <f t="shared" si="131"/>
        <v/>
      </c>
      <c r="C4204" s="1" t="str">
        <f>IF($A4204&gt;--RIGHT($A$2,LEN($A$2)-8),"",COUNTIF(Table1[SHIFT NOMENCLATURE],$B4204))</f>
        <v/>
      </c>
      <c r="D4204" s="1" t="str">
        <f>IF($A4204&gt;--RIGHT($A$2,LEN($A$2)-8),"",SUMIF(Table1[SHIFT NOMENCLATURE], $B4204, Table1[EVIC KILL]))</f>
        <v/>
      </c>
      <c r="E4204" s="1" t="str">
        <f>IF($A4204&gt;--RIGHT($A$2,LEN($A$2)-8),"",SUMIF(Table1[SHIFT NOMENCLATURE], $B4204, Table1[EVIC MOB]))</f>
        <v/>
      </c>
      <c r="F4204" s="1" t="str">
        <f>IF($A4204&gt;--RIGHT($A$2,LEN($A$2)-8),"",SUMIF(Table1[SHIFT NOMENCLATURE], $B4204, Table1[EVIC FIRE]))</f>
        <v/>
      </c>
      <c r="G4204" s="1" t="str">
        <f>IF($A4204&gt;--RIGHT($A$2,LEN($A$2)-8),"",SUMIF(Table1[SHIFT NOMENCLATURE], $B4204, Table1[EKIA]))</f>
        <v/>
      </c>
      <c r="H4204" s="1" t="str">
        <f>IF($A4204&gt;--RIGHT($A$2,LEN($A$2)-8),"",SUMIF(Table1[SHIFT NOMENCLATURE], $B4204, Table1[EWIA]))</f>
        <v/>
      </c>
      <c r="I4204" s="1" t="str">
        <f>IF($A4204&gt;--RIGHT($A$2,LEN($A$2)-8),"",SUMIF(Table1[SHIFT NOMENCLATURE], $B4204, Table1[EPW]))</f>
        <v/>
      </c>
      <c r="J4204" s="1" t="str">
        <f>IF($A4204&gt;--RIGHT($A$2,LEN($A$2)-8),"",SUMIF(Table1[SHIFT NOMENCLATURE], $B4204, Table1[FVIC KILL]))</f>
        <v/>
      </c>
      <c r="K4204" s="1" t="str">
        <f>IF($A4204&gt;--RIGHT($A$2,LEN($A$2)-8),"",SUMIF(Table1[SHIFT NOMENCLATURE], $B4204, Table1[FVIC MOB]))</f>
        <v/>
      </c>
      <c r="L4204" s="1" t="str">
        <f>IF($A4204&gt;--RIGHT($A$2,LEN($A$2)-8),"",SUMIF(Table1[SHIFT NOMENCLATURE], $B4204, Table1[FVIC FIRE]))</f>
        <v/>
      </c>
      <c r="M4204" s="1" t="str">
        <f>IF($A4204&gt;--RIGHT($A$2,LEN($A$2)-8),"",SUMIF(Table1[SHIFT NOMENCLATURE], $B4204, Table1[FKIA]))</f>
        <v/>
      </c>
      <c r="N4204" s="1" t="str">
        <f>IF($A4204&gt;--RIGHT($A$2,LEN($A$2)-8),"",SUMIF(Table1[SHIFT NOMENCLATURE], $B4204, Table1[FWIA]))</f>
        <v/>
      </c>
      <c r="O4204" s="1" t="str">
        <f>IF($A4204&gt;--RIGHT($A$2,LEN($A$2)-8),"",SUMIF(Table1[SHIFT NOMENCLATURE], $B4204, Table1[DUSTWUN]))</f>
        <v/>
      </c>
    </row>
    <row r="4205" spans="1:15" x14ac:dyDescent="0.25">
      <c r="A4205" s="1" t="str">
        <f t="shared" si="130"/>
        <v/>
      </c>
      <c r="B4205" t="str">
        <f t="shared" si="131"/>
        <v/>
      </c>
      <c r="C4205" s="1" t="str">
        <f>IF($A4205&gt;--RIGHT($A$2,LEN($A$2)-8),"",COUNTIF(Table1[SHIFT NOMENCLATURE],$B4205))</f>
        <v/>
      </c>
      <c r="D4205" s="1" t="str">
        <f>IF($A4205&gt;--RIGHT($A$2,LEN($A$2)-8),"",SUMIF(Table1[SHIFT NOMENCLATURE], $B4205, Table1[EVIC KILL]))</f>
        <v/>
      </c>
      <c r="E4205" s="1" t="str">
        <f>IF($A4205&gt;--RIGHT($A$2,LEN($A$2)-8),"",SUMIF(Table1[SHIFT NOMENCLATURE], $B4205, Table1[EVIC MOB]))</f>
        <v/>
      </c>
      <c r="F4205" s="1" t="str">
        <f>IF($A4205&gt;--RIGHT($A$2,LEN($A$2)-8),"",SUMIF(Table1[SHIFT NOMENCLATURE], $B4205, Table1[EVIC FIRE]))</f>
        <v/>
      </c>
      <c r="G4205" s="1" t="str">
        <f>IF($A4205&gt;--RIGHT($A$2,LEN($A$2)-8),"",SUMIF(Table1[SHIFT NOMENCLATURE], $B4205, Table1[EKIA]))</f>
        <v/>
      </c>
      <c r="H4205" s="1" t="str">
        <f>IF($A4205&gt;--RIGHT($A$2,LEN($A$2)-8),"",SUMIF(Table1[SHIFT NOMENCLATURE], $B4205, Table1[EWIA]))</f>
        <v/>
      </c>
      <c r="I4205" s="1" t="str">
        <f>IF($A4205&gt;--RIGHT($A$2,LEN($A$2)-8),"",SUMIF(Table1[SHIFT NOMENCLATURE], $B4205, Table1[EPW]))</f>
        <v/>
      </c>
      <c r="J4205" s="1" t="str">
        <f>IF($A4205&gt;--RIGHT($A$2,LEN($A$2)-8),"",SUMIF(Table1[SHIFT NOMENCLATURE], $B4205, Table1[FVIC KILL]))</f>
        <v/>
      </c>
      <c r="K4205" s="1" t="str">
        <f>IF($A4205&gt;--RIGHT($A$2,LEN($A$2)-8),"",SUMIF(Table1[SHIFT NOMENCLATURE], $B4205, Table1[FVIC MOB]))</f>
        <v/>
      </c>
      <c r="L4205" s="1" t="str">
        <f>IF($A4205&gt;--RIGHT($A$2,LEN($A$2)-8),"",SUMIF(Table1[SHIFT NOMENCLATURE], $B4205, Table1[FVIC FIRE]))</f>
        <v/>
      </c>
      <c r="M4205" s="1" t="str">
        <f>IF($A4205&gt;--RIGHT($A$2,LEN($A$2)-8),"",SUMIF(Table1[SHIFT NOMENCLATURE], $B4205, Table1[FKIA]))</f>
        <v/>
      </c>
      <c r="N4205" s="1" t="str">
        <f>IF($A4205&gt;--RIGHT($A$2,LEN($A$2)-8),"",SUMIF(Table1[SHIFT NOMENCLATURE], $B4205, Table1[FWIA]))</f>
        <v/>
      </c>
      <c r="O4205" s="1" t="str">
        <f>IF($A4205&gt;--RIGHT($A$2,LEN($A$2)-8),"",SUMIF(Table1[SHIFT NOMENCLATURE], $B4205, Table1[DUSTWUN]))</f>
        <v/>
      </c>
    </row>
    <row r="4206" spans="1:15" x14ac:dyDescent="0.25">
      <c r="A4206" s="1" t="str">
        <f t="shared" si="130"/>
        <v/>
      </c>
      <c r="B4206" t="str">
        <f t="shared" si="131"/>
        <v/>
      </c>
      <c r="C4206" s="1" t="str">
        <f>IF($A4206&gt;--RIGHT($A$2,LEN($A$2)-8),"",COUNTIF(Table1[SHIFT NOMENCLATURE],$B4206))</f>
        <v/>
      </c>
      <c r="D4206" s="1" t="str">
        <f>IF($A4206&gt;--RIGHT($A$2,LEN($A$2)-8),"",SUMIF(Table1[SHIFT NOMENCLATURE], $B4206, Table1[EVIC KILL]))</f>
        <v/>
      </c>
      <c r="E4206" s="1" t="str">
        <f>IF($A4206&gt;--RIGHT($A$2,LEN($A$2)-8),"",SUMIF(Table1[SHIFT NOMENCLATURE], $B4206, Table1[EVIC MOB]))</f>
        <v/>
      </c>
      <c r="F4206" s="1" t="str">
        <f>IF($A4206&gt;--RIGHT($A$2,LEN($A$2)-8),"",SUMIF(Table1[SHIFT NOMENCLATURE], $B4206, Table1[EVIC FIRE]))</f>
        <v/>
      </c>
      <c r="G4206" s="1" t="str">
        <f>IF($A4206&gt;--RIGHT($A$2,LEN($A$2)-8),"",SUMIF(Table1[SHIFT NOMENCLATURE], $B4206, Table1[EKIA]))</f>
        <v/>
      </c>
      <c r="H4206" s="1" t="str">
        <f>IF($A4206&gt;--RIGHT($A$2,LEN($A$2)-8),"",SUMIF(Table1[SHIFT NOMENCLATURE], $B4206, Table1[EWIA]))</f>
        <v/>
      </c>
      <c r="I4206" s="1" t="str">
        <f>IF($A4206&gt;--RIGHT($A$2,LEN($A$2)-8),"",SUMIF(Table1[SHIFT NOMENCLATURE], $B4206, Table1[EPW]))</f>
        <v/>
      </c>
      <c r="J4206" s="1" t="str">
        <f>IF($A4206&gt;--RIGHT($A$2,LEN($A$2)-8),"",SUMIF(Table1[SHIFT NOMENCLATURE], $B4206, Table1[FVIC KILL]))</f>
        <v/>
      </c>
      <c r="K4206" s="1" t="str">
        <f>IF($A4206&gt;--RIGHT($A$2,LEN($A$2)-8),"",SUMIF(Table1[SHIFT NOMENCLATURE], $B4206, Table1[FVIC MOB]))</f>
        <v/>
      </c>
      <c r="L4206" s="1" t="str">
        <f>IF($A4206&gt;--RIGHT($A$2,LEN($A$2)-8),"",SUMIF(Table1[SHIFT NOMENCLATURE], $B4206, Table1[FVIC FIRE]))</f>
        <v/>
      </c>
      <c r="M4206" s="1" t="str">
        <f>IF($A4206&gt;--RIGHT($A$2,LEN($A$2)-8),"",SUMIF(Table1[SHIFT NOMENCLATURE], $B4206, Table1[FKIA]))</f>
        <v/>
      </c>
      <c r="N4206" s="1" t="str">
        <f>IF($A4206&gt;--RIGHT($A$2,LEN($A$2)-8),"",SUMIF(Table1[SHIFT NOMENCLATURE], $B4206, Table1[FWIA]))</f>
        <v/>
      </c>
      <c r="O4206" s="1" t="str">
        <f>IF($A4206&gt;--RIGHT($A$2,LEN($A$2)-8),"",SUMIF(Table1[SHIFT NOMENCLATURE], $B4206, Table1[DUSTWUN]))</f>
        <v/>
      </c>
    </row>
    <row r="4207" spans="1:15" x14ac:dyDescent="0.25">
      <c r="A4207" s="1" t="str">
        <f t="shared" si="130"/>
        <v/>
      </c>
      <c r="B4207" t="str">
        <f t="shared" si="131"/>
        <v/>
      </c>
      <c r="C4207" s="1" t="str">
        <f>IF($A4207&gt;--RIGHT($A$2,LEN($A$2)-8),"",COUNTIF(Table1[SHIFT NOMENCLATURE],$B4207))</f>
        <v/>
      </c>
      <c r="D4207" s="1" t="str">
        <f>IF($A4207&gt;--RIGHT($A$2,LEN($A$2)-8),"",SUMIF(Table1[SHIFT NOMENCLATURE], $B4207, Table1[EVIC KILL]))</f>
        <v/>
      </c>
      <c r="E4207" s="1" t="str">
        <f>IF($A4207&gt;--RIGHT($A$2,LEN($A$2)-8),"",SUMIF(Table1[SHIFT NOMENCLATURE], $B4207, Table1[EVIC MOB]))</f>
        <v/>
      </c>
      <c r="F4207" s="1" t="str">
        <f>IF($A4207&gt;--RIGHT($A$2,LEN($A$2)-8),"",SUMIF(Table1[SHIFT NOMENCLATURE], $B4207, Table1[EVIC FIRE]))</f>
        <v/>
      </c>
      <c r="G4207" s="1" t="str">
        <f>IF($A4207&gt;--RIGHT($A$2,LEN($A$2)-8),"",SUMIF(Table1[SHIFT NOMENCLATURE], $B4207, Table1[EKIA]))</f>
        <v/>
      </c>
      <c r="H4207" s="1" t="str">
        <f>IF($A4207&gt;--RIGHT($A$2,LEN($A$2)-8),"",SUMIF(Table1[SHIFT NOMENCLATURE], $B4207, Table1[EWIA]))</f>
        <v/>
      </c>
      <c r="I4207" s="1" t="str">
        <f>IF($A4207&gt;--RIGHT($A$2,LEN($A$2)-8),"",SUMIF(Table1[SHIFT NOMENCLATURE], $B4207, Table1[EPW]))</f>
        <v/>
      </c>
      <c r="J4207" s="1" t="str">
        <f>IF($A4207&gt;--RIGHT($A$2,LEN($A$2)-8),"",SUMIF(Table1[SHIFT NOMENCLATURE], $B4207, Table1[FVIC KILL]))</f>
        <v/>
      </c>
      <c r="K4207" s="1" t="str">
        <f>IF($A4207&gt;--RIGHT($A$2,LEN($A$2)-8),"",SUMIF(Table1[SHIFT NOMENCLATURE], $B4207, Table1[FVIC MOB]))</f>
        <v/>
      </c>
      <c r="L4207" s="1" t="str">
        <f>IF($A4207&gt;--RIGHT($A$2,LEN($A$2)-8),"",SUMIF(Table1[SHIFT NOMENCLATURE], $B4207, Table1[FVIC FIRE]))</f>
        <v/>
      </c>
      <c r="M4207" s="1" t="str">
        <f>IF($A4207&gt;--RIGHT($A$2,LEN($A$2)-8),"",SUMIF(Table1[SHIFT NOMENCLATURE], $B4207, Table1[FKIA]))</f>
        <v/>
      </c>
      <c r="N4207" s="1" t="str">
        <f>IF($A4207&gt;--RIGHT($A$2,LEN($A$2)-8),"",SUMIF(Table1[SHIFT NOMENCLATURE], $B4207, Table1[FWIA]))</f>
        <v/>
      </c>
      <c r="O4207" s="1" t="str">
        <f>IF($A4207&gt;--RIGHT($A$2,LEN($A$2)-8),"",SUMIF(Table1[SHIFT NOMENCLATURE], $B4207, Table1[DUSTWUN]))</f>
        <v/>
      </c>
    </row>
    <row r="4208" spans="1:15" x14ac:dyDescent="0.25">
      <c r="A4208" s="1" t="str">
        <f t="shared" si="130"/>
        <v/>
      </c>
      <c r="B4208" t="str">
        <f t="shared" si="131"/>
        <v/>
      </c>
      <c r="C4208" s="1" t="str">
        <f>IF($A4208&gt;--RIGHT($A$2,LEN($A$2)-8),"",COUNTIF(Table1[SHIFT NOMENCLATURE],$B4208))</f>
        <v/>
      </c>
      <c r="D4208" s="1" t="str">
        <f>IF($A4208&gt;--RIGHT($A$2,LEN($A$2)-8),"",SUMIF(Table1[SHIFT NOMENCLATURE], $B4208, Table1[EVIC KILL]))</f>
        <v/>
      </c>
      <c r="E4208" s="1" t="str">
        <f>IF($A4208&gt;--RIGHT($A$2,LEN($A$2)-8),"",SUMIF(Table1[SHIFT NOMENCLATURE], $B4208, Table1[EVIC MOB]))</f>
        <v/>
      </c>
      <c r="F4208" s="1" t="str">
        <f>IF($A4208&gt;--RIGHT($A$2,LEN($A$2)-8),"",SUMIF(Table1[SHIFT NOMENCLATURE], $B4208, Table1[EVIC FIRE]))</f>
        <v/>
      </c>
      <c r="G4208" s="1" t="str">
        <f>IF($A4208&gt;--RIGHT($A$2,LEN($A$2)-8),"",SUMIF(Table1[SHIFT NOMENCLATURE], $B4208, Table1[EKIA]))</f>
        <v/>
      </c>
      <c r="H4208" s="1" t="str">
        <f>IF($A4208&gt;--RIGHT($A$2,LEN($A$2)-8),"",SUMIF(Table1[SHIFT NOMENCLATURE], $B4208, Table1[EWIA]))</f>
        <v/>
      </c>
      <c r="I4208" s="1" t="str">
        <f>IF($A4208&gt;--RIGHT($A$2,LEN($A$2)-8),"",SUMIF(Table1[SHIFT NOMENCLATURE], $B4208, Table1[EPW]))</f>
        <v/>
      </c>
      <c r="J4208" s="1" t="str">
        <f>IF($A4208&gt;--RIGHT($A$2,LEN($A$2)-8),"",SUMIF(Table1[SHIFT NOMENCLATURE], $B4208, Table1[FVIC KILL]))</f>
        <v/>
      </c>
      <c r="K4208" s="1" t="str">
        <f>IF($A4208&gt;--RIGHT($A$2,LEN($A$2)-8),"",SUMIF(Table1[SHIFT NOMENCLATURE], $B4208, Table1[FVIC MOB]))</f>
        <v/>
      </c>
      <c r="L4208" s="1" t="str">
        <f>IF($A4208&gt;--RIGHT($A$2,LEN($A$2)-8),"",SUMIF(Table1[SHIFT NOMENCLATURE], $B4208, Table1[FVIC FIRE]))</f>
        <v/>
      </c>
      <c r="M4208" s="1" t="str">
        <f>IF($A4208&gt;--RIGHT($A$2,LEN($A$2)-8),"",SUMIF(Table1[SHIFT NOMENCLATURE], $B4208, Table1[FKIA]))</f>
        <v/>
      </c>
      <c r="N4208" s="1" t="str">
        <f>IF($A4208&gt;--RIGHT($A$2,LEN($A$2)-8),"",SUMIF(Table1[SHIFT NOMENCLATURE], $B4208, Table1[FWIA]))</f>
        <v/>
      </c>
      <c r="O4208" s="1" t="str">
        <f>IF($A4208&gt;--RIGHT($A$2,LEN($A$2)-8),"",SUMIF(Table1[SHIFT NOMENCLATURE], $B4208, Table1[DUSTWUN]))</f>
        <v/>
      </c>
    </row>
    <row r="4209" spans="1:15" x14ac:dyDescent="0.25">
      <c r="A4209" s="1" t="str">
        <f t="shared" si="130"/>
        <v/>
      </c>
      <c r="B4209" t="str">
        <f t="shared" si="131"/>
        <v/>
      </c>
      <c r="C4209" s="1" t="str">
        <f>IF($A4209&gt;--RIGHT($A$2,LEN($A$2)-8),"",COUNTIF(Table1[SHIFT NOMENCLATURE],$B4209))</f>
        <v/>
      </c>
      <c r="D4209" s="1" t="str">
        <f>IF($A4209&gt;--RIGHT($A$2,LEN($A$2)-8),"",SUMIF(Table1[SHIFT NOMENCLATURE], $B4209, Table1[EVIC KILL]))</f>
        <v/>
      </c>
      <c r="E4209" s="1" t="str">
        <f>IF($A4209&gt;--RIGHT($A$2,LEN($A$2)-8),"",SUMIF(Table1[SHIFT NOMENCLATURE], $B4209, Table1[EVIC MOB]))</f>
        <v/>
      </c>
      <c r="F4209" s="1" t="str">
        <f>IF($A4209&gt;--RIGHT($A$2,LEN($A$2)-8),"",SUMIF(Table1[SHIFT NOMENCLATURE], $B4209, Table1[EVIC FIRE]))</f>
        <v/>
      </c>
      <c r="G4209" s="1" t="str">
        <f>IF($A4209&gt;--RIGHT($A$2,LEN($A$2)-8),"",SUMIF(Table1[SHIFT NOMENCLATURE], $B4209, Table1[EKIA]))</f>
        <v/>
      </c>
      <c r="H4209" s="1" t="str">
        <f>IF($A4209&gt;--RIGHT($A$2,LEN($A$2)-8),"",SUMIF(Table1[SHIFT NOMENCLATURE], $B4209, Table1[EWIA]))</f>
        <v/>
      </c>
      <c r="I4209" s="1" t="str">
        <f>IF($A4209&gt;--RIGHT($A$2,LEN($A$2)-8),"",SUMIF(Table1[SHIFT NOMENCLATURE], $B4209, Table1[EPW]))</f>
        <v/>
      </c>
      <c r="J4209" s="1" t="str">
        <f>IF($A4209&gt;--RIGHT($A$2,LEN($A$2)-8),"",SUMIF(Table1[SHIFT NOMENCLATURE], $B4209, Table1[FVIC KILL]))</f>
        <v/>
      </c>
      <c r="K4209" s="1" t="str">
        <f>IF($A4209&gt;--RIGHT($A$2,LEN($A$2)-8),"",SUMIF(Table1[SHIFT NOMENCLATURE], $B4209, Table1[FVIC MOB]))</f>
        <v/>
      </c>
      <c r="L4209" s="1" t="str">
        <f>IF($A4209&gt;--RIGHT($A$2,LEN($A$2)-8),"",SUMIF(Table1[SHIFT NOMENCLATURE], $B4209, Table1[FVIC FIRE]))</f>
        <v/>
      </c>
      <c r="M4209" s="1" t="str">
        <f>IF($A4209&gt;--RIGHT($A$2,LEN($A$2)-8),"",SUMIF(Table1[SHIFT NOMENCLATURE], $B4209, Table1[FKIA]))</f>
        <v/>
      </c>
      <c r="N4209" s="1" t="str">
        <f>IF($A4209&gt;--RIGHT($A$2,LEN($A$2)-8),"",SUMIF(Table1[SHIFT NOMENCLATURE], $B4209, Table1[FWIA]))</f>
        <v/>
      </c>
      <c r="O4209" s="1" t="str">
        <f>IF($A4209&gt;--RIGHT($A$2,LEN($A$2)-8),"",SUMIF(Table1[SHIFT NOMENCLATURE], $B4209, Table1[DUSTWUN]))</f>
        <v/>
      </c>
    </row>
    <row r="4210" spans="1:15" x14ac:dyDescent="0.25">
      <c r="A4210" s="1" t="str">
        <f t="shared" si="130"/>
        <v/>
      </c>
      <c r="B4210" t="str">
        <f t="shared" si="131"/>
        <v/>
      </c>
      <c r="C4210" s="1" t="str">
        <f>IF($A4210&gt;--RIGHT($A$2,LEN($A$2)-8),"",COUNTIF(Table1[SHIFT NOMENCLATURE],$B4210))</f>
        <v/>
      </c>
      <c r="D4210" s="1" t="str">
        <f>IF($A4210&gt;--RIGHT($A$2,LEN($A$2)-8),"",SUMIF(Table1[SHIFT NOMENCLATURE], $B4210, Table1[EVIC KILL]))</f>
        <v/>
      </c>
      <c r="E4210" s="1" t="str">
        <f>IF($A4210&gt;--RIGHT($A$2,LEN($A$2)-8),"",SUMIF(Table1[SHIFT NOMENCLATURE], $B4210, Table1[EVIC MOB]))</f>
        <v/>
      </c>
      <c r="F4210" s="1" t="str">
        <f>IF($A4210&gt;--RIGHT($A$2,LEN($A$2)-8),"",SUMIF(Table1[SHIFT NOMENCLATURE], $B4210, Table1[EVIC FIRE]))</f>
        <v/>
      </c>
      <c r="G4210" s="1" t="str">
        <f>IF($A4210&gt;--RIGHT($A$2,LEN($A$2)-8),"",SUMIF(Table1[SHIFT NOMENCLATURE], $B4210, Table1[EKIA]))</f>
        <v/>
      </c>
      <c r="H4210" s="1" t="str">
        <f>IF($A4210&gt;--RIGHT($A$2,LEN($A$2)-8),"",SUMIF(Table1[SHIFT NOMENCLATURE], $B4210, Table1[EWIA]))</f>
        <v/>
      </c>
      <c r="I4210" s="1" t="str">
        <f>IF($A4210&gt;--RIGHT($A$2,LEN($A$2)-8),"",SUMIF(Table1[SHIFT NOMENCLATURE], $B4210, Table1[EPW]))</f>
        <v/>
      </c>
      <c r="J4210" s="1" t="str">
        <f>IF($A4210&gt;--RIGHT($A$2,LEN($A$2)-8),"",SUMIF(Table1[SHIFT NOMENCLATURE], $B4210, Table1[FVIC KILL]))</f>
        <v/>
      </c>
      <c r="K4210" s="1" t="str">
        <f>IF($A4210&gt;--RIGHT($A$2,LEN($A$2)-8),"",SUMIF(Table1[SHIFT NOMENCLATURE], $B4210, Table1[FVIC MOB]))</f>
        <v/>
      </c>
      <c r="L4210" s="1" t="str">
        <f>IF($A4210&gt;--RIGHT($A$2,LEN($A$2)-8),"",SUMIF(Table1[SHIFT NOMENCLATURE], $B4210, Table1[FVIC FIRE]))</f>
        <v/>
      </c>
      <c r="M4210" s="1" t="str">
        <f>IF($A4210&gt;--RIGHT($A$2,LEN($A$2)-8),"",SUMIF(Table1[SHIFT NOMENCLATURE], $B4210, Table1[FKIA]))</f>
        <v/>
      </c>
      <c r="N4210" s="1" t="str">
        <f>IF($A4210&gt;--RIGHT($A$2,LEN($A$2)-8),"",SUMIF(Table1[SHIFT NOMENCLATURE], $B4210, Table1[FWIA]))</f>
        <v/>
      </c>
      <c r="O4210" s="1" t="str">
        <f>IF($A4210&gt;--RIGHT($A$2,LEN($A$2)-8),"",SUMIF(Table1[SHIFT NOMENCLATURE], $B4210, Table1[DUSTWUN]))</f>
        <v/>
      </c>
    </row>
    <row r="4211" spans="1:15" x14ac:dyDescent="0.25">
      <c r="A4211" s="1" t="str">
        <f t="shared" si="130"/>
        <v/>
      </c>
      <c r="B4211" t="str">
        <f t="shared" si="131"/>
        <v/>
      </c>
      <c r="C4211" s="1" t="str">
        <f>IF($A4211&gt;--RIGHT($A$2,LEN($A$2)-8),"",COUNTIF(Table1[SHIFT NOMENCLATURE],$B4211))</f>
        <v/>
      </c>
      <c r="D4211" s="1" t="str">
        <f>IF($A4211&gt;--RIGHT($A$2,LEN($A$2)-8),"",SUMIF(Table1[SHIFT NOMENCLATURE], $B4211, Table1[EVIC KILL]))</f>
        <v/>
      </c>
      <c r="E4211" s="1" t="str">
        <f>IF($A4211&gt;--RIGHT($A$2,LEN($A$2)-8),"",SUMIF(Table1[SHIFT NOMENCLATURE], $B4211, Table1[EVIC MOB]))</f>
        <v/>
      </c>
      <c r="F4211" s="1" t="str">
        <f>IF($A4211&gt;--RIGHT($A$2,LEN($A$2)-8),"",SUMIF(Table1[SHIFT NOMENCLATURE], $B4211, Table1[EVIC FIRE]))</f>
        <v/>
      </c>
      <c r="G4211" s="1" t="str">
        <f>IF($A4211&gt;--RIGHT($A$2,LEN($A$2)-8),"",SUMIF(Table1[SHIFT NOMENCLATURE], $B4211, Table1[EKIA]))</f>
        <v/>
      </c>
      <c r="H4211" s="1" t="str">
        <f>IF($A4211&gt;--RIGHT($A$2,LEN($A$2)-8),"",SUMIF(Table1[SHIFT NOMENCLATURE], $B4211, Table1[EWIA]))</f>
        <v/>
      </c>
      <c r="I4211" s="1" t="str">
        <f>IF($A4211&gt;--RIGHT($A$2,LEN($A$2)-8),"",SUMIF(Table1[SHIFT NOMENCLATURE], $B4211, Table1[EPW]))</f>
        <v/>
      </c>
      <c r="J4211" s="1" t="str">
        <f>IF($A4211&gt;--RIGHT($A$2,LEN($A$2)-8),"",SUMIF(Table1[SHIFT NOMENCLATURE], $B4211, Table1[FVIC KILL]))</f>
        <v/>
      </c>
      <c r="K4211" s="1" t="str">
        <f>IF($A4211&gt;--RIGHT($A$2,LEN($A$2)-8),"",SUMIF(Table1[SHIFT NOMENCLATURE], $B4211, Table1[FVIC MOB]))</f>
        <v/>
      </c>
      <c r="L4211" s="1" t="str">
        <f>IF($A4211&gt;--RIGHT($A$2,LEN($A$2)-8),"",SUMIF(Table1[SHIFT NOMENCLATURE], $B4211, Table1[FVIC FIRE]))</f>
        <v/>
      </c>
      <c r="M4211" s="1" t="str">
        <f>IF($A4211&gt;--RIGHT($A$2,LEN($A$2)-8),"",SUMIF(Table1[SHIFT NOMENCLATURE], $B4211, Table1[FKIA]))</f>
        <v/>
      </c>
      <c r="N4211" s="1" t="str">
        <f>IF($A4211&gt;--RIGHT($A$2,LEN($A$2)-8),"",SUMIF(Table1[SHIFT NOMENCLATURE], $B4211, Table1[FWIA]))</f>
        <v/>
      </c>
      <c r="O4211" s="1" t="str">
        <f>IF($A4211&gt;--RIGHT($A$2,LEN($A$2)-8),"",SUMIF(Table1[SHIFT NOMENCLATURE], $B4211, Table1[DUSTWUN]))</f>
        <v/>
      </c>
    </row>
    <row r="4212" spans="1:15" x14ac:dyDescent="0.25">
      <c r="A4212" s="1" t="str">
        <f t="shared" si="130"/>
        <v/>
      </c>
      <c r="B4212" t="str">
        <f t="shared" si="131"/>
        <v/>
      </c>
      <c r="C4212" s="1" t="str">
        <f>IF($A4212&gt;--RIGHT($A$2,LEN($A$2)-8),"",COUNTIF(Table1[SHIFT NOMENCLATURE],$B4212))</f>
        <v/>
      </c>
      <c r="D4212" s="1" t="str">
        <f>IF($A4212&gt;--RIGHT($A$2,LEN($A$2)-8),"",SUMIF(Table1[SHIFT NOMENCLATURE], $B4212, Table1[EVIC KILL]))</f>
        <v/>
      </c>
      <c r="E4212" s="1" t="str">
        <f>IF($A4212&gt;--RIGHT($A$2,LEN($A$2)-8),"",SUMIF(Table1[SHIFT NOMENCLATURE], $B4212, Table1[EVIC MOB]))</f>
        <v/>
      </c>
      <c r="F4212" s="1" t="str">
        <f>IF($A4212&gt;--RIGHT($A$2,LEN($A$2)-8),"",SUMIF(Table1[SHIFT NOMENCLATURE], $B4212, Table1[EVIC FIRE]))</f>
        <v/>
      </c>
      <c r="G4212" s="1" t="str">
        <f>IF($A4212&gt;--RIGHT($A$2,LEN($A$2)-8),"",SUMIF(Table1[SHIFT NOMENCLATURE], $B4212, Table1[EKIA]))</f>
        <v/>
      </c>
      <c r="H4212" s="1" t="str">
        <f>IF($A4212&gt;--RIGHT($A$2,LEN($A$2)-8),"",SUMIF(Table1[SHIFT NOMENCLATURE], $B4212, Table1[EWIA]))</f>
        <v/>
      </c>
      <c r="I4212" s="1" t="str">
        <f>IF($A4212&gt;--RIGHT($A$2,LEN($A$2)-8),"",SUMIF(Table1[SHIFT NOMENCLATURE], $B4212, Table1[EPW]))</f>
        <v/>
      </c>
      <c r="J4212" s="1" t="str">
        <f>IF($A4212&gt;--RIGHT($A$2,LEN($A$2)-8),"",SUMIF(Table1[SHIFT NOMENCLATURE], $B4212, Table1[FVIC KILL]))</f>
        <v/>
      </c>
      <c r="K4212" s="1" t="str">
        <f>IF($A4212&gt;--RIGHT($A$2,LEN($A$2)-8),"",SUMIF(Table1[SHIFT NOMENCLATURE], $B4212, Table1[FVIC MOB]))</f>
        <v/>
      </c>
      <c r="L4212" s="1" t="str">
        <f>IF($A4212&gt;--RIGHT($A$2,LEN($A$2)-8),"",SUMIF(Table1[SHIFT NOMENCLATURE], $B4212, Table1[FVIC FIRE]))</f>
        <v/>
      </c>
      <c r="M4212" s="1" t="str">
        <f>IF($A4212&gt;--RIGHT($A$2,LEN($A$2)-8),"",SUMIF(Table1[SHIFT NOMENCLATURE], $B4212, Table1[FKIA]))</f>
        <v/>
      </c>
      <c r="N4212" s="1" t="str">
        <f>IF($A4212&gt;--RIGHT($A$2,LEN($A$2)-8),"",SUMIF(Table1[SHIFT NOMENCLATURE], $B4212, Table1[FWIA]))</f>
        <v/>
      </c>
      <c r="O4212" s="1" t="str">
        <f>IF($A4212&gt;--RIGHT($A$2,LEN($A$2)-8),"",SUMIF(Table1[SHIFT NOMENCLATURE], $B4212, Table1[DUSTWUN]))</f>
        <v/>
      </c>
    </row>
    <row r="4213" spans="1:15" x14ac:dyDescent="0.25">
      <c r="A4213" s="1" t="str">
        <f t="shared" si="130"/>
        <v/>
      </c>
      <c r="B4213" t="str">
        <f t="shared" si="131"/>
        <v/>
      </c>
      <c r="C4213" s="1" t="str">
        <f>IF($A4213&gt;--RIGHT($A$2,LEN($A$2)-8),"",COUNTIF(Table1[SHIFT NOMENCLATURE],$B4213))</f>
        <v/>
      </c>
      <c r="D4213" s="1" t="str">
        <f>IF($A4213&gt;--RIGHT($A$2,LEN($A$2)-8),"",SUMIF(Table1[SHIFT NOMENCLATURE], $B4213, Table1[EVIC KILL]))</f>
        <v/>
      </c>
      <c r="E4213" s="1" t="str">
        <f>IF($A4213&gt;--RIGHT($A$2,LEN($A$2)-8),"",SUMIF(Table1[SHIFT NOMENCLATURE], $B4213, Table1[EVIC MOB]))</f>
        <v/>
      </c>
      <c r="F4213" s="1" t="str">
        <f>IF($A4213&gt;--RIGHT($A$2,LEN($A$2)-8),"",SUMIF(Table1[SHIFT NOMENCLATURE], $B4213, Table1[EVIC FIRE]))</f>
        <v/>
      </c>
      <c r="G4213" s="1" t="str">
        <f>IF($A4213&gt;--RIGHT($A$2,LEN($A$2)-8),"",SUMIF(Table1[SHIFT NOMENCLATURE], $B4213, Table1[EKIA]))</f>
        <v/>
      </c>
      <c r="H4213" s="1" t="str">
        <f>IF($A4213&gt;--RIGHT($A$2,LEN($A$2)-8),"",SUMIF(Table1[SHIFT NOMENCLATURE], $B4213, Table1[EWIA]))</f>
        <v/>
      </c>
      <c r="I4213" s="1" t="str">
        <f>IF($A4213&gt;--RIGHT($A$2,LEN($A$2)-8),"",SUMIF(Table1[SHIFT NOMENCLATURE], $B4213, Table1[EPW]))</f>
        <v/>
      </c>
      <c r="J4213" s="1" t="str">
        <f>IF($A4213&gt;--RIGHT($A$2,LEN($A$2)-8),"",SUMIF(Table1[SHIFT NOMENCLATURE], $B4213, Table1[FVIC KILL]))</f>
        <v/>
      </c>
      <c r="K4213" s="1" t="str">
        <f>IF($A4213&gt;--RIGHT($A$2,LEN($A$2)-8),"",SUMIF(Table1[SHIFT NOMENCLATURE], $B4213, Table1[FVIC MOB]))</f>
        <v/>
      </c>
      <c r="L4213" s="1" t="str">
        <f>IF($A4213&gt;--RIGHT($A$2,LEN($A$2)-8),"",SUMIF(Table1[SHIFT NOMENCLATURE], $B4213, Table1[FVIC FIRE]))</f>
        <v/>
      </c>
      <c r="M4213" s="1" t="str">
        <f>IF($A4213&gt;--RIGHT($A$2,LEN($A$2)-8),"",SUMIF(Table1[SHIFT NOMENCLATURE], $B4213, Table1[FKIA]))</f>
        <v/>
      </c>
      <c r="N4213" s="1" t="str">
        <f>IF($A4213&gt;--RIGHT($A$2,LEN($A$2)-8),"",SUMIF(Table1[SHIFT NOMENCLATURE], $B4213, Table1[FWIA]))</f>
        <v/>
      </c>
      <c r="O4213" s="1" t="str">
        <f>IF($A4213&gt;--RIGHT($A$2,LEN($A$2)-8),"",SUMIF(Table1[SHIFT NOMENCLATURE], $B4213, Table1[DUSTWUN]))</f>
        <v/>
      </c>
    </row>
    <row r="4214" spans="1:15" x14ac:dyDescent="0.25">
      <c r="A4214" s="1" t="str">
        <f t="shared" si="130"/>
        <v/>
      </c>
      <c r="B4214" t="str">
        <f t="shared" si="131"/>
        <v/>
      </c>
      <c r="C4214" s="1" t="str">
        <f>IF($A4214&gt;--RIGHT($A$2,LEN($A$2)-8),"",COUNTIF(Table1[SHIFT NOMENCLATURE],$B4214))</f>
        <v/>
      </c>
      <c r="D4214" s="1" t="str">
        <f>IF($A4214&gt;--RIGHT($A$2,LEN($A$2)-8),"",SUMIF(Table1[SHIFT NOMENCLATURE], $B4214, Table1[EVIC KILL]))</f>
        <v/>
      </c>
      <c r="E4214" s="1" t="str">
        <f>IF($A4214&gt;--RIGHT($A$2,LEN($A$2)-8),"",SUMIF(Table1[SHIFT NOMENCLATURE], $B4214, Table1[EVIC MOB]))</f>
        <v/>
      </c>
      <c r="F4214" s="1" t="str">
        <f>IF($A4214&gt;--RIGHT($A$2,LEN($A$2)-8),"",SUMIF(Table1[SHIFT NOMENCLATURE], $B4214, Table1[EVIC FIRE]))</f>
        <v/>
      </c>
      <c r="G4214" s="1" t="str">
        <f>IF($A4214&gt;--RIGHT($A$2,LEN($A$2)-8),"",SUMIF(Table1[SHIFT NOMENCLATURE], $B4214, Table1[EKIA]))</f>
        <v/>
      </c>
      <c r="H4214" s="1" t="str">
        <f>IF($A4214&gt;--RIGHT($A$2,LEN($A$2)-8),"",SUMIF(Table1[SHIFT NOMENCLATURE], $B4214, Table1[EWIA]))</f>
        <v/>
      </c>
      <c r="I4214" s="1" t="str">
        <f>IF($A4214&gt;--RIGHT($A$2,LEN($A$2)-8),"",SUMIF(Table1[SHIFT NOMENCLATURE], $B4214, Table1[EPW]))</f>
        <v/>
      </c>
      <c r="J4214" s="1" t="str">
        <f>IF($A4214&gt;--RIGHT($A$2,LEN($A$2)-8),"",SUMIF(Table1[SHIFT NOMENCLATURE], $B4214, Table1[FVIC KILL]))</f>
        <v/>
      </c>
      <c r="K4214" s="1" t="str">
        <f>IF($A4214&gt;--RIGHT($A$2,LEN($A$2)-8),"",SUMIF(Table1[SHIFT NOMENCLATURE], $B4214, Table1[FVIC MOB]))</f>
        <v/>
      </c>
      <c r="L4214" s="1" t="str">
        <f>IF($A4214&gt;--RIGHT($A$2,LEN($A$2)-8),"",SUMIF(Table1[SHIFT NOMENCLATURE], $B4214, Table1[FVIC FIRE]))</f>
        <v/>
      </c>
      <c r="M4214" s="1" t="str">
        <f>IF($A4214&gt;--RIGHT($A$2,LEN($A$2)-8),"",SUMIF(Table1[SHIFT NOMENCLATURE], $B4214, Table1[FKIA]))</f>
        <v/>
      </c>
      <c r="N4214" s="1" t="str">
        <f>IF($A4214&gt;--RIGHT($A$2,LEN($A$2)-8),"",SUMIF(Table1[SHIFT NOMENCLATURE], $B4214, Table1[FWIA]))</f>
        <v/>
      </c>
      <c r="O4214" s="1" t="str">
        <f>IF($A4214&gt;--RIGHT($A$2,LEN($A$2)-8),"",SUMIF(Table1[SHIFT NOMENCLATURE], $B4214, Table1[DUSTWUN]))</f>
        <v/>
      </c>
    </row>
    <row r="4215" spans="1:15" x14ac:dyDescent="0.25">
      <c r="A4215" s="1" t="str">
        <f t="shared" si="130"/>
        <v/>
      </c>
      <c r="B4215" t="str">
        <f t="shared" si="131"/>
        <v/>
      </c>
      <c r="C4215" s="1" t="str">
        <f>IF($A4215&gt;--RIGHT($A$2,LEN($A$2)-8),"",COUNTIF(Table1[SHIFT NOMENCLATURE],$B4215))</f>
        <v/>
      </c>
      <c r="D4215" s="1" t="str">
        <f>IF($A4215&gt;--RIGHT($A$2,LEN($A$2)-8),"",SUMIF(Table1[SHIFT NOMENCLATURE], $B4215, Table1[EVIC KILL]))</f>
        <v/>
      </c>
      <c r="E4215" s="1" t="str">
        <f>IF($A4215&gt;--RIGHT($A$2,LEN($A$2)-8),"",SUMIF(Table1[SHIFT NOMENCLATURE], $B4215, Table1[EVIC MOB]))</f>
        <v/>
      </c>
      <c r="F4215" s="1" t="str">
        <f>IF($A4215&gt;--RIGHT($A$2,LEN($A$2)-8),"",SUMIF(Table1[SHIFT NOMENCLATURE], $B4215, Table1[EVIC FIRE]))</f>
        <v/>
      </c>
      <c r="G4215" s="1" t="str">
        <f>IF($A4215&gt;--RIGHT($A$2,LEN($A$2)-8),"",SUMIF(Table1[SHIFT NOMENCLATURE], $B4215, Table1[EKIA]))</f>
        <v/>
      </c>
      <c r="H4215" s="1" t="str">
        <f>IF($A4215&gt;--RIGHT($A$2,LEN($A$2)-8),"",SUMIF(Table1[SHIFT NOMENCLATURE], $B4215, Table1[EWIA]))</f>
        <v/>
      </c>
      <c r="I4215" s="1" t="str">
        <f>IF($A4215&gt;--RIGHT($A$2,LEN($A$2)-8),"",SUMIF(Table1[SHIFT NOMENCLATURE], $B4215, Table1[EPW]))</f>
        <v/>
      </c>
      <c r="J4215" s="1" t="str">
        <f>IF($A4215&gt;--RIGHT($A$2,LEN($A$2)-8),"",SUMIF(Table1[SHIFT NOMENCLATURE], $B4215, Table1[FVIC KILL]))</f>
        <v/>
      </c>
      <c r="K4215" s="1" t="str">
        <f>IF($A4215&gt;--RIGHT($A$2,LEN($A$2)-8),"",SUMIF(Table1[SHIFT NOMENCLATURE], $B4215, Table1[FVIC MOB]))</f>
        <v/>
      </c>
      <c r="L4215" s="1" t="str">
        <f>IF($A4215&gt;--RIGHT($A$2,LEN($A$2)-8),"",SUMIF(Table1[SHIFT NOMENCLATURE], $B4215, Table1[FVIC FIRE]))</f>
        <v/>
      </c>
      <c r="M4215" s="1" t="str">
        <f>IF($A4215&gt;--RIGHT($A$2,LEN($A$2)-8),"",SUMIF(Table1[SHIFT NOMENCLATURE], $B4215, Table1[FKIA]))</f>
        <v/>
      </c>
      <c r="N4215" s="1" t="str">
        <f>IF($A4215&gt;--RIGHT($A$2,LEN($A$2)-8),"",SUMIF(Table1[SHIFT NOMENCLATURE], $B4215, Table1[FWIA]))</f>
        <v/>
      </c>
      <c r="O4215" s="1" t="str">
        <f>IF($A4215&gt;--RIGHT($A$2,LEN($A$2)-8),"",SUMIF(Table1[SHIFT NOMENCLATURE], $B4215, Table1[DUSTWUN]))</f>
        <v/>
      </c>
    </row>
    <row r="4216" spans="1:15" x14ac:dyDescent="0.25">
      <c r="A4216" s="1" t="str">
        <f t="shared" si="130"/>
        <v/>
      </c>
      <c r="B4216" t="str">
        <f t="shared" si="131"/>
        <v/>
      </c>
      <c r="C4216" s="1" t="str">
        <f>IF($A4216&gt;--RIGHT($A$2,LEN($A$2)-8),"",COUNTIF(Table1[SHIFT NOMENCLATURE],$B4216))</f>
        <v/>
      </c>
      <c r="D4216" s="1" t="str">
        <f>IF($A4216&gt;--RIGHT($A$2,LEN($A$2)-8),"",SUMIF(Table1[SHIFT NOMENCLATURE], $B4216, Table1[EVIC KILL]))</f>
        <v/>
      </c>
      <c r="E4216" s="1" t="str">
        <f>IF($A4216&gt;--RIGHT($A$2,LEN($A$2)-8),"",SUMIF(Table1[SHIFT NOMENCLATURE], $B4216, Table1[EVIC MOB]))</f>
        <v/>
      </c>
      <c r="F4216" s="1" t="str">
        <f>IF($A4216&gt;--RIGHT($A$2,LEN($A$2)-8),"",SUMIF(Table1[SHIFT NOMENCLATURE], $B4216, Table1[EVIC FIRE]))</f>
        <v/>
      </c>
      <c r="G4216" s="1" t="str">
        <f>IF($A4216&gt;--RIGHT($A$2,LEN($A$2)-8),"",SUMIF(Table1[SHIFT NOMENCLATURE], $B4216, Table1[EKIA]))</f>
        <v/>
      </c>
      <c r="H4216" s="1" t="str">
        <f>IF($A4216&gt;--RIGHT($A$2,LEN($A$2)-8),"",SUMIF(Table1[SHIFT NOMENCLATURE], $B4216, Table1[EWIA]))</f>
        <v/>
      </c>
      <c r="I4216" s="1" t="str">
        <f>IF($A4216&gt;--RIGHT($A$2,LEN($A$2)-8),"",SUMIF(Table1[SHIFT NOMENCLATURE], $B4216, Table1[EPW]))</f>
        <v/>
      </c>
      <c r="J4216" s="1" t="str">
        <f>IF($A4216&gt;--RIGHT($A$2,LEN($A$2)-8),"",SUMIF(Table1[SHIFT NOMENCLATURE], $B4216, Table1[FVIC KILL]))</f>
        <v/>
      </c>
      <c r="K4216" s="1" t="str">
        <f>IF($A4216&gt;--RIGHT($A$2,LEN($A$2)-8),"",SUMIF(Table1[SHIFT NOMENCLATURE], $B4216, Table1[FVIC MOB]))</f>
        <v/>
      </c>
      <c r="L4216" s="1" t="str">
        <f>IF($A4216&gt;--RIGHT($A$2,LEN($A$2)-8),"",SUMIF(Table1[SHIFT NOMENCLATURE], $B4216, Table1[FVIC FIRE]))</f>
        <v/>
      </c>
      <c r="M4216" s="1" t="str">
        <f>IF($A4216&gt;--RIGHT($A$2,LEN($A$2)-8),"",SUMIF(Table1[SHIFT NOMENCLATURE], $B4216, Table1[FKIA]))</f>
        <v/>
      </c>
      <c r="N4216" s="1" t="str">
        <f>IF($A4216&gt;--RIGHT($A$2,LEN($A$2)-8),"",SUMIF(Table1[SHIFT NOMENCLATURE], $B4216, Table1[FWIA]))</f>
        <v/>
      </c>
      <c r="O4216" s="1" t="str">
        <f>IF($A4216&gt;--RIGHT($A$2,LEN($A$2)-8),"",SUMIF(Table1[SHIFT NOMENCLATURE], $B4216, Table1[DUSTWUN]))</f>
        <v/>
      </c>
    </row>
    <row r="4217" spans="1:15" x14ac:dyDescent="0.25">
      <c r="A4217" s="1" t="str">
        <f t="shared" si="130"/>
        <v/>
      </c>
      <c r="B4217" t="str">
        <f t="shared" si="131"/>
        <v/>
      </c>
      <c r="C4217" s="1" t="str">
        <f>IF($A4217&gt;--RIGHT($A$2,LEN($A$2)-8),"",COUNTIF(Table1[SHIFT NOMENCLATURE],$B4217))</f>
        <v/>
      </c>
      <c r="D4217" s="1" t="str">
        <f>IF($A4217&gt;--RIGHT($A$2,LEN($A$2)-8),"",SUMIF(Table1[SHIFT NOMENCLATURE], $B4217, Table1[EVIC KILL]))</f>
        <v/>
      </c>
      <c r="E4217" s="1" t="str">
        <f>IF($A4217&gt;--RIGHT($A$2,LEN($A$2)-8),"",SUMIF(Table1[SHIFT NOMENCLATURE], $B4217, Table1[EVIC MOB]))</f>
        <v/>
      </c>
      <c r="F4217" s="1" t="str">
        <f>IF($A4217&gt;--RIGHT($A$2,LEN($A$2)-8),"",SUMIF(Table1[SHIFT NOMENCLATURE], $B4217, Table1[EVIC FIRE]))</f>
        <v/>
      </c>
      <c r="G4217" s="1" t="str">
        <f>IF($A4217&gt;--RIGHT($A$2,LEN($A$2)-8),"",SUMIF(Table1[SHIFT NOMENCLATURE], $B4217, Table1[EKIA]))</f>
        <v/>
      </c>
      <c r="H4217" s="1" t="str">
        <f>IF($A4217&gt;--RIGHT($A$2,LEN($A$2)-8),"",SUMIF(Table1[SHIFT NOMENCLATURE], $B4217, Table1[EWIA]))</f>
        <v/>
      </c>
      <c r="I4217" s="1" t="str">
        <f>IF($A4217&gt;--RIGHT($A$2,LEN($A$2)-8),"",SUMIF(Table1[SHIFT NOMENCLATURE], $B4217, Table1[EPW]))</f>
        <v/>
      </c>
      <c r="J4217" s="1" t="str">
        <f>IF($A4217&gt;--RIGHT($A$2,LEN($A$2)-8),"",SUMIF(Table1[SHIFT NOMENCLATURE], $B4217, Table1[FVIC KILL]))</f>
        <v/>
      </c>
      <c r="K4217" s="1" t="str">
        <f>IF($A4217&gt;--RIGHT($A$2,LEN($A$2)-8),"",SUMIF(Table1[SHIFT NOMENCLATURE], $B4217, Table1[FVIC MOB]))</f>
        <v/>
      </c>
      <c r="L4217" s="1" t="str">
        <f>IF($A4217&gt;--RIGHT($A$2,LEN($A$2)-8),"",SUMIF(Table1[SHIFT NOMENCLATURE], $B4217, Table1[FVIC FIRE]))</f>
        <v/>
      </c>
      <c r="M4217" s="1" t="str">
        <f>IF($A4217&gt;--RIGHT($A$2,LEN($A$2)-8),"",SUMIF(Table1[SHIFT NOMENCLATURE], $B4217, Table1[FKIA]))</f>
        <v/>
      </c>
      <c r="N4217" s="1" t="str">
        <f>IF($A4217&gt;--RIGHT($A$2,LEN($A$2)-8),"",SUMIF(Table1[SHIFT NOMENCLATURE], $B4217, Table1[FWIA]))</f>
        <v/>
      </c>
      <c r="O4217" s="1" t="str">
        <f>IF($A4217&gt;--RIGHT($A$2,LEN($A$2)-8),"",SUMIF(Table1[SHIFT NOMENCLATURE], $B4217, Table1[DUSTWUN]))</f>
        <v/>
      </c>
    </row>
    <row r="4218" spans="1:15" x14ac:dyDescent="0.25">
      <c r="A4218" s="1" t="str">
        <f t="shared" si="130"/>
        <v/>
      </c>
      <c r="B4218" t="str">
        <f t="shared" si="131"/>
        <v/>
      </c>
      <c r="C4218" s="1" t="str">
        <f>IF($A4218&gt;--RIGHT($A$2,LEN($A$2)-8),"",COUNTIF(Table1[SHIFT NOMENCLATURE],$B4218))</f>
        <v/>
      </c>
      <c r="D4218" s="1" t="str">
        <f>IF($A4218&gt;--RIGHT($A$2,LEN($A$2)-8),"",SUMIF(Table1[SHIFT NOMENCLATURE], $B4218, Table1[EVIC KILL]))</f>
        <v/>
      </c>
      <c r="E4218" s="1" t="str">
        <f>IF($A4218&gt;--RIGHT($A$2,LEN($A$2)-8),"",SUMIF(Table1[SHIFT NOMENCLATURE], $B4218, Table1[EVIC MOB]))</f>
        <v/>
      </c>
      <c r="F4218" s="1" t="str">
        <f>IF($A4218&gt;--RIGHT($A$2,LEN($A$2)-8),"",SUMIF(Table1[SHIFT NOMENCLATURE], $B4218, Table1[EVIC FIRE]))</f>
        <v/>
      </c>
      <c r="G4218" s="1" t="str">
        <f>IF($A4218&gt;--RIGHT($A$2,LEN($A$2)-8),"",SUMIF(Table1[SHIFT NOMENCLATURE], $B4218, Table1[EKIA]))</f>
        <v/>
      </c>
      <c r="H4218" s="1" t="str">
        <f>IF($A4218&gt;--RIGHT($A$2,LEN($A$2)-8),"",SUMIF(Table1[SHIFT NOMENCLATURE], $B4218, Table1[EWIA]))</f>
        <v/>
      </c>
      <c r="I4218" s="1" t="str">
        <f>IF($A4218&gt;--RIGHT($A$2,LEN($A$2)-8),"",SUMIF(Table1[SHIFT NOMENCLATURE], $B4218, Table1[EPW]))</f>
        <v/>
      </c>
      <c r="J4218" s="1" t="str">
        <f>IF($A4218&gt;--RIGHT($A$2,LEN($A$2)-8),"",SUMIF(Table1[SHIFT NOMENCLATURE], $B4218, Table1[FVIC KILL]))</f>
        <v/>
      </c>
      <c r="K4218" s="1" t="str">
        <f>IF($A4218&gt;--RIGHT($A$2,LEN($A$2)-8),"",SUMIF(Table1[SHIFT NOMENCLATURE], $B4218, Table1[FVIC MOB]))</f>
        <v/>
      </c>
      <c r="L4218" s="1" t="str">
        <f>IF($A4218&gt;--RIGHT($A$2,LEN($A$2)-8),"",SUMIF(Table1[SHIFT NOMENCLATURE], $B4218, Table1[FVIC FIRE]))</f>
        <v/>
      </c>
      <c r="M4218" s="1" t="str">
        <f>IF($A4218&gt;--RIGHT($A$2,LEN($A$2)-8),"",SUMIF(Table1[SHIFT NOMENCLATURE], $B4218, Table1[FKIA]))</f>
        <v/>
      </c>
      <c r="N4218" s="1" t="str">
        <f>IF($A4218&gt;--RIGHT($A$2,LEN($A$2)-8),"",SUMIF(Table1[SHIFT NOMENCLATURE], $B4218, Table1[FWIA]))</f>
        <v/>
      </c>
      <c r="O4218" s="1" t="str">
        <f>IF($A4218&gt;--RIGHT($A$2,LEN($A$2)-8),"",SUMIF(Table1[SHIFT NOMENCLATURE], $B4218, Table1[DUSTWUN]))</f>
        <v/>
      </c>
    </row>
    <row r="4219" spans="1:15" x14ac:dyDescent="0.25">
      <c r="A4219" s="1" t="str">
        <f t="shared" si="130"/>
        <v/>
      </c>
      <c r="B4219" t="str">
        <f t="shared" si="131"/>
        <v/>
      </c>
      <c r="C4219" s="1" t="str">
        <f>IF($A4219&gt;--RIGHT($A$2,LEN($A$2)-8),"",COUNTIF(Table1[SHIFT NOMENCLATURE],$B4219))</f>
        <v/>
      </c>
      <c r="D4219" s="1" t="str">
        <f>IF($A4219&gt;--RIGHT($A$2,LEN($A$2)-8),"",SUMIF(Table1[SHIFT NOMENCLATURE], $B4219, Table1[EVIC KILL]))</f>
        <v/>
      </c>
      <c r="E4219" s="1" t="str">
        <f>IF($A4219&gt;--RIGHT($A$2,LEN($A$2)-8),"",SUMIF(Table1[SHIFT NOMENCLATURE], $B4219, Table1[EVIC MOB]))</f>
        <v/>
      </c>
      <c r="F4219" s="1" t="str">
        <f>IF($A4219&gt;--RIGHT($A$2,LEN($A$2)-8),"",SUMIF(Table1[SHIFT NOMENCLATURE], $B4219, Table1[EVIC FIRE]))</f>
        <v/>
      </c>
      <c r="G4219" s="1" t="str">
        <f>IF($A4219&gt;--RIGHT($A$2,LEN($A$2)-8),"",SUMIF(Table1[SHIFT NOMENCLATURE], $B4219, Table1[EKIA]))</f>
        <v/>
      </c>
      <c r="H4219" s="1" t="str">
        <f>IF($A4219&gt;--RIGHT($A$2,LEN($A$2)-8),"",SUMIF(Table1[SHIFT NOMENCLATURE], $B4219, Table1[EWIA]))</f>
        <v/>
      </c>
      <c r="I4219" s="1" t="str">
        <f>IF($A4219&gt;--RIGHT($A$2,LEN($A$2)-8),"",SUMIF(Table1[SHIFT NOMENCLATURE], $B4219, Table1[EPW]))</f>
        <v/>
      </c>
      <c r="J4219" s="1" t="str">
        <f>IF($A4219&gt;--RIGHT($A$2,LEN($A$2)-8),"",SUMIF(Table1[SHIFT NOMENCLATURE], $B4219, Table1[FVIC KILL]))</f>
        <v/>
      </c>
      <c r="K4219" s="1" t="str">
        <f>IF($A4219&gt;--RIGHT($A$2,LEN($A$2)-8),"",SUMIF(Table1[SHIFT NOMENCLATURE], $B4219, Table1[FVIC MOB]))</f>
        <v/>
      </c>
      <c r="L4219" s="1" t="str">
        <f>IF($A4219&gt;--RIGHT($A$2,LEN($A$2)-8),"",SUMIF(Table1[SHIFT NOMENCLATURE], $B4219, Table1[FVIC FIRE]))</f>
        <v/>
      </c>
      <c r="M4219" s="1" t="str">
        <f>IF($A4219&gt;--RIGHT($A$2,LEN($A$2)-8),"",SUMIF(Table1[SHIFT NOMENCLATURE], $B4219, Table1[FKIA]))</f>
        <v/>
      </c>
      <c r="N4219" s="1" t="str">
        <f>IF($A4219&gt;--RIGHT($A$2,LEN($A$2)-8),"",SUMIF(Table1[SHIFT NOMENCLATURE], $B4219, Table1[FWIA]))</f>
        <v/>
      </c>
      <c r="O4219" s="1" t="str">
        <f>IF($A4219&gt;--RIGHT($A$2,LEN($A$2)-8),"",SUMIF(Table1[SHIFT NOMENCLATURE], $B4219, Table1[DUSTWUN]))</f>
        <v/>
      </c>
    </row>
    <row r="4220" spans="1:15" x14ac:dyDescent="0.25">
      <c r="A4220" s="1" t="str">
        <f t="shared" si="130"/>
        <v/>
      </c>
      <c r="B4220" t="str">
        <f t="shared" si="131"/>
        <v/>
      </c>
      <c r="C4220" s="1" t="str">
        <f>IF($A4220&gt;--RIGHT($A$2,LEN($A$2)-8),"",COUNTIF(Table1[SHIFT NOMENCLATURE],$B4220))</f>
        <v/>
      </c>
      <c r="D4220" s="1" t="str">
        <f>IF($A4220&gt;--RIGHT($A$2,LEN($A$2)-8),"",SUMIF(Table1[SHIFT NOMENCLATURE], $B4220, Table1[EVIC KILL]))</f>
        <v/>
      </c>
      <c r="E4220" s="1" t="str">
        <f>IF($A4220&gt;--RIGHT($A$2,LEN($A$2)-8),"",SUMIF(Table1[SHIFT NOMENCLATURE], $B4220, Table1[EVIC MOB]))</f>
        <v/>
      </c>
      <c r="F4220" s="1" t="str">
        <f>IF($A4220&gt;--RIGHT($A$2,LEN($A$2)-8),"",SUMIF(Table1[SHIFT NOMENCLATURE], $B4220, Table1[EVIC FIRE]))</f>
        <v/>
      </c>
      <c r="G4220" s="1" t="str">
        <f>IF($A4220&gt;--RIGHT($A$2,LEN($A$2)-8),"",SUMIF(Table1[SHIFT NOMENCLATURE], $B4220, Table1[EKIA]))</f>
        <v/>
      </c>
      <c r="H4220" s="1" t="str">
        <f>IF($A4220&gt;--RIGHT($A$2,LEN($A$2)-8),"",SUMIF(Table1[SHIFT NOMENCLATURE], $B4220, Table1[EWIA]))</f>
        <v/>
      </c>
      <c r="I4220" s="1" t="str">
        <f>IF($A4220&gt;--RIGHT($A$2,LEN($A$2)-8),"",SUMIF(Table1[SHIFT NOMENCLATURE], $B4220, Table1[EPW]))</f>
        <v/>
      </c>
      <c r="J4220" s="1" t="str">
        <f>IF($A4220&gt;--RIGHT($A$2,LEN($A$2)-8),"",SUMIF(Table1[SHIFT NOMENCLATURE], $B4220, Table1[FVIC KILL]))</f>
        <v/>
      </c>
      <c r="K4220" s="1" t="str">
        <f>IF($A4220&gt;--RIGHT($A$2,LEN($A$2)-8),"",SUMIF(Table1[SHIFT NOMENCLATURE], $B4220, Table1[FVIC MOB]))</f>
        <v/>
      </c>
      <c r="L4220" s="1" t="str">
        <f>IF($A4220&gt;--RIGHT($A$2,LEN($A$2)-8),"",SUMIF(Table1[SHIFT NOMENCLATURE], $B4220, Table1[FVIC FIRE]))</f>
        <v/>
      </c>
      <c r="M4220" s="1" t="str">
        <f>IF($A4220&gt;--RIGHT($A$2,LEN($A$2)-8),"",SUMIF(Table1[SHIFT NOMENCLATURE], $B4220, Table1[FKIA]))</f>
        <v/>
      </c>
      <c r="N4220" s="1" t="str">
        <f>IF($A4220&gt;--RIGHT($A$2,LEN($A$2)-8),"",SUMIF(Table1[SHIFT NOMENCLATURE], $B4220, Table1[FWIA]))</f>
        <v/>
      </c>
      <c r="O4220" s="1" t="str">
        <f>IF($A4220&gt;--RIGHT($A$2,LEN($A$2)-8),"",SUMIF(Table1[SHIFT NOMENCLATURE], $B4220, Table1[DUSTWUN]))</f>
        <v/>
      </c>
    </row>
    <row r="4221" spans="1:15" x14ac:dyDescent="0.25">
      <c r="A4221" s="1" t="str">
        <f t="shared" si="130"/>
        <v/>
      </c>
      <c r="B4221" t="str">
        <f t="shared" si="131"/>
        <v/>
      </c>
      <c r="C4221" s="1" t="str">
        <f>IF($A4221&gt;--RIGHT($A$2,LEN($A$2)-8),"",COUNTIF(Table1[SHIFT NOMENCLATURE],$B4221))</f>
        <v/>
      </c>
      <c r="D4221" s="1" t="str">
        <f>IF($A4221&gt;--RIGHT($A$2,LEN($A$2)-8),"",SUMIF(Table1[SHIFT NOMENCLATURE], $B4221, Table1[EVIC KILL]))</f>
        <v/>
      </c>
      <c r="E4221" s="1" t="str">
        <f>IF($A4221&gt;--RIGHT($A$2,LEN($A$2)-8),"",SUMIF(Table1[SHIFT NOMENCLATURE], $B4221, Table1[EVIC MOB]))</f>
        <v/>
      </c>
      <c r="F4221" s="1" t="str">
        <f>IF($A4221&gt;--RIGHT($A$2,LEN($A$2)-8),"",SUMIF(Table1[SHIFT NOMENCLATURE], $B4221, Table1[EVIC FIRE]))</f>
        <v/>
      </c>
      <c r="G4221" s="1" t="str">
        <f>IF($A4221&gt;--RIGHT($A$2,LEN($A$2)-8),"",SUMIF(Table1[SHIFT NOMENCLATURE], $B4221, Table1[EKIA]))</f>
        <v/>
      </c>
      <c r="H4221" s="1" t="str">
        <f>IF($A4221&gt;--RIGHT($A$2,LEN($A$2)-8),"",SUMIF(Table1[SHIFT NOMENCLATURE], $B4221, Table1[EWIA]))</f>
        <v/>
      </c>
      <c r="I4221" s="1" t="str">
        <f>IF($A4221&gt;--RIGHT($A$2,LEN($A$2)-8),"",SUMIF(Table1[SHIFT NOMENCLATURE], $B4221, Table1[EPW]))</f>
        <v/>
      </c>
      <c r="J4221" s="1" t="str">
        <f>IF($A4221&gt;--RIGHT($A$2,LEN($A$2)-8),"",SUMIF(Table1[SHIFT NOMENCLATURE], $B4221, Table1[FVIC KILL]))</f>
        <v/>
      </c>
      <c r="K4221" s="1" t="str">
        <f>IF($A4221&gt;--RIGHT($A$2,LEN($A$2)-8),"",SUMIF(Table1[SHIFT NOMENCLATURE], $B4221, Table1[FVIC MOB]))</f>
        <v/>
      </c>
      <c r="L4221" s="1" t="str">
        <f>IF($A4221&gt;--RIGHT($A$2,LEN($A$2)-8),"",SUMIF(Table1[SHIFT NOMENCLATURE], $B4221, Table1[FVIC FIRE]))</f>
        <v/>
      </c>
      <c r="M4221" s="1" t="str">
        <f>IF($A4221&gt;--RIGHT($A$2,LEN($A$2)-8),"",SUMIF(Table1[SHIFT NOMENCLATURE], $B4221, Table1[FKIA]))</f>
        <v/>
      </c>
      <c r="N4221" s="1" t="str">
        <f>IF($A4221&gt;--RIGHT($A$2,LEN($A$2)-8),"",SUMIF(Table1[SHIFT NOMENCLATURE], $B4221, Table1[FWIA]))</f>
        <v/>
      </c>
      <c r="O4221" s="1" t="str">
        <f>IF($A4221&gt;--RIGHT($A$2,LEN($A$2)-8),"",SUMIF(Table1[SHIFT NOMENCLATURE], $B4221, Table1[DUSTWUN]))</f>
        <v/>
      </c>
    </row>
    <row r="4222" spans="1:15" x14ac:dyDescent="0.25">
      <c r="A4222" s="1" t="str">
        <f t="shared" si="130"/>
        <v/>
      </c>
      <c r="B4222" t="str">
        <f t="shared" si="131"/>
        <v/>
      </c>
      <c r="C4222" s="1" t="str">
        <f>IF($A4222&gt;--RIGHT($A$2,LEN($A$2)-8),"",COUNTIF(Table1[SHIFT NOMENCLATURE],$B4222))</f>
        <v/>
      </c>
      <c r="D4222" s="1" t="str">
        <f>IF($A4222&gt;--RIGHT($A$2,LEN($A$2)-8),"",SUMIF(Table1[SHIFT NOMENCLATURE], $B4222, Table1[EVIC KILL]))</f>
        <v/>
      </c>
      <c r="E4222" s="1" t="str">
        <f>IF($A4222&gt;--RIGHT($A$2,LEN($A$2)-8),"",SUMIF(Table1[SHIFT NOMENCLATURE], $B4222, Table1[EVIC MOB]))</f>
        <v/>
      </c>
      <c r="F4222" s="1" t="str">
        <f>IF($A4222&gt;--RIGHT($A$2,LEN($A$2)-8),"",SUMIF(Table1[SHIFT NOMENCLATURE], $B4222, Table1[EVIC FIRE]))</f>
        <v/>
      </c>
      <c r="G4222" s="1" t="str">
        <f>IF($A4222&gt;--RIGHT($A$2,LEN($A$2)-8),"",SUMIF(Table1[SHIFT NOMENCLATURE], $B4222, Table1[EKIA]))</f>
        <v/>
      </c>
      <c r="H4222" s="1" t="str">
        <f>IF($A4222&gt;--RIGHT($A$2,LEN($A$2)-8),"",SUMIF(Table1[SHIFT NOMENCLATURE], $B4222, Table1[EWIA]))</f>
        <v/>
      </c>
      <c r="I4222" s="1" t="str">
        <f>IF($A4222&gt;--RIGHT($A$2,LEN($A$2)-8),"",SUMIF(Table1[SHIFT NOMENCLATURE], $B4222, Table1[EPW]))</f>
        <v/>
      </c>
      <c r="J4222" s="1" t="str">
        <f>IF($A4222&gt;--RIGHT($A$2,LEN($A$2)-8),"",SUMIF(Table1[SHIFT NOMENCLATURE], $B4222, Table1[FVIC KILL]))</f>
        <v/>
      </c>
      <c r="K4222" s="1" t="str">
        <f>IF($A4222&gt;--RIGHT($A$2,LEN($A$2)-8),"",SUMIF(Table1[SHIFT NOMENCLATURE], $B4222, Table1[FVIC MOB]))</f>
        <v/>
      </c>
      <c r="L4222" s="1" t="str">
        <f>IF($A4222&gt;--RIGHT($A$2,LEN($A$2)-8),"",SUMIF(Table1[SHIFT NOMENCLATURE], $B4222, Table1[FVIC FIRE]))</f>
        <v/>
      </c>
      <c r="M4222" s="1" t="str">
        <f>IF($A4222&gt;--RIGHT($A$2,LEN($A$2)-8),"",SUMIF(Table1[SHIFT NOMENCLATURE], $B4222, Table1[FKIA]))</f>
        <v/>
      </c>
      <c r="N4222" s="1" t="str">
        <f>IF($A4222&gt;--RIGHT($A$2,LEN($A$2)-8),"",SUMIF(Table1[SHIFT NOMENCLATURE], $B4222, Table1[FWIA]))</f>
        <v/>
      </c>
      <c r="O4222" s="1" t="str">
        <f>IF($A4222&gt;--RIGHT($A$2,LEN($A$2)-8),"",SUMIF(Table1[SHIFT NOMENCLATURE], $B4222, Table1[DUSTWUN]))</f>
        <v/>
      </c>
    </row>
    <row r="4223" spans="1:15" x14ac:dyDescent="0.25">
      <c r="A4223" s="1" t="str">
        <f t="shared" si="130"/>
        <v/>
      </c>
      <c r="B4223" t="str">
        <f t="shared" si="131"/>
        <v/>
      </c>
      <c r="C4223" s="1" t="str">
        <f>IF($A4223&gt;--RIGHT($A$2,LEN($A$2)-8),"",COUNTIF(Table1[SHIFT NOMENCLATURE],$B4223))</f>
        <v/>
      </c>
      <c r="D4223" s="1" t="str">
        <f>IF($A4223&gt;--RIGHT($A$2,LEN($A$2)-8),"",SUMIF(Table1[SHIFT NOMENCLATURE], $B4223, Table1[EVIC KILL]))</f>
        <v/>
      </c>
      <c r="E4223" s="1" t="str">
        <f>IF($A4223&gt;--RIGHT($A$2,LEN($A$2)-8),"",SUMIF(Table1[SHIFT NOMENCLATURE], $B4223, Table1[EVIC MOB]))</f>
        <v/>
      </c>
      <c r="F4223" s="1" t="str">
        <f>IF($A4223&gt;--RIGHT($A$2,LEN($A$2)-8),"",SUMIF(Table1[SHIFT NOMENCLATURE], $B4223, Table1[EVIC FIRE]))</f>
        <v/>
      </c>
      <c r="G4223" s="1" t="str">
        <f>IF($A4223&gt;--RIGHT($A$2,LEN($A$2)-8),"",SUMIF(Table1[SHIFT NOMENCLATURE], $B4223, Table1[EKIA]))</f>
        <v/>
      </c>
      <c r="H4223" s="1" t="str">
        <f>IF($A4223&gt;--RIGHT($A$2,LEN($A$2)-8),"",SUMIF(Table1[SHIFT NOMENCLATURE], $B4223, Table1[EWIA]))</f>
        <v/>
      </c>
      <c r="I4223" s="1" t="str">
        <f>IF($A4223&gt;--RIGHT($A$2,LEN($A$2)-8),"",SUMIF(Table1[SHIFT NOMENCLATURE], $B4223, Table1[EPW]))</f>
        <v/>
      </c>
      <c r="J4223" s="1" t="str">
        <f>IF($A4223&gt;--RIGHT($A$2,LEN($A$2)-8),"",SUMIF(Table1[SHIFT NOMENCLATURE], $B4223, Table1[FVIC KILL]))</f>
        <v/>
      </c>
      <c r="K4223" s="1" t="str">
        <f>IF($A4223&gt;--RIGHT($A$2,LEN($A$2)-8),"",SUMIF(Table1[SHIFT NOMENCLATURE], $B4223, Table1[FVIC MOB]))</f>
        <v/>
      </c>
      <c r="L4223" s="1" t="str">
        <f>IF($A4223&gt;--RIGHT($A$2,LEN($A$2)-8),"",SUMIF(Table1[SHIFT NOMENCLATURE], $B4223, Table1[FVIC FIRE]))</f>
        <v/>
      </c>
      <c r="M4223" s="1" t="str">
        <f>IF($A4223&gt;--RIGHT($A$2,LEN($A$2)-8),"",SUMIF(Table1[SHIFT NOMENCLATURE], $B4223, Table1[FKIA]))</f>
        <v/>
      </c>
      <c r="N4223" s="1" t="str">
        <f>IF($A4223&gt;--RIGHT($A$2,LEN($A$2)-8),"",SUMIF(Table1[SHIFT NOMENCLATURE], $B4223, Table1[FWIA]))</f>
        <v/>
      </c>
      <c r="O4223" s="1" t="str">
        <f>IF($A4223&gt;--RIGHT($A$2,LEN($A$2)-8),"",SUMIF(Table1[SHIFT NOMENCLATURE], $B4223, Table1[DUSTWUN]))</f>
        <v/>
      </c>
    </row>
    <row r="4224" spans="1:15" x14ac:dyDescent="0.25">
      <c r="A4224" s="1" t="str">
        <f t="shared" si="130"/>
        <v/>
      </c>
      <c r="B4224" t="str">
        <f t="shared" si="131"/>
        <v/>
      </c>
      <c r="C4224" s="1" t="str">
        <f>IF($A4224&gt;--RIGHT($A$2,LEN($A$2)-8),"",COUNTIF(Table1[SHIFT NOMENCLATURE],$B4224))</f>
        <v/>
      </c>
      <c r="D4224" s="1" t="str">
        <f>IF($A4224&gt;--RIGHT($A$2,LEN($A$2)-8),"",SUMIF(Table1[SHIFT NOMENCLATURE], $B4224, Table1[EVIC KILL]))</f>
        <v/>
      </c>
      <c r="E4224" s="1" t="str">
        <f>IF($A4224&gt;--RIGHT($A$2,LEN($A$2)-8),"",SUMIF(Table1[SHIFT NOMENCLATURE], $B4224, Table1[EVIC MOB]))</f>
        <v/>
      </c>
      <c r="F4224" s="1" t="str">
        <f>IF($A4224&gt;--RIGHT($A$2,LEN($A$2)-8),"",SUMIF(Table1[SHIFT NOMENCLATURE], $B4224, Table1[EVIC FIRE]))</f>
        <v/>
      </c>
      <c r="G4224" s="1" t="str">
        <f>IF($A4224&gt;--RIGHT($A$2,LEN($A$2)-8),"",SUMIF(Table1[SHIFT NOMENCLATURE], $B4224, Table1[EKIA]))</f>
        <v/>
      </c>
      <c r="H4224" s="1" t="str">
        <f>IF($A4224&gt;--RIGHT($A$2,LEN($A$2)-8),"",SUMIF(Table1[SHIFT NOMENCLATURE], $B4224, Table1[EWIA]))</f>
        <v/>
      </c>
      <c r="I4224" s="1" t="str">
        <f>IF($A4224&gt;--RIGHT($A$2,LEN($A$2)-8),"",SUMIF(Table1[SHIFT NOMENCLATURE], $B4224, Table1[EPW]))</f>
        <v/>
      </c>
      <c r="J4224" s="1" t="str">
        <f>IF($A4224&gt;--RIGHT($A$2,LEN($A$2)-8),"",SUMIF(Table1[SHIFT NOMENCLATURE], $B4224, Table1[FVIC KILL]))</f>
        <v/>
      </c>
      <c r="K4224" s="1" t="str">
        <f>IF($A4224&gt;--RIGHT($A$2,LEN($A$2)-8),"",SUMIF(Table1[SHIFT NOMENCLATURE], $B4224, Table1[FVIC MOB]))</f>
        <v/>
      </c>
      <c r="L4224" s="1" t="str">
        <f>IF($A4224&gt;--RIGHT($A$2,LEN($A$2)-8),"",SUMIF(Table1[SHIFT NOMENCLATURE], $B4224, Table1[FVIC FIRE]))</f>
        <v/>
      </c>
      <c r="M4224" s="1" t="str">
        <f>IF($A4224&gt;--RIGHT($A$2,LEN($A$2)-8),"",SUMIF(Table1[SHIFT NOMENCLATURE], $B4224, Table1[FKIA]))</f>
        <v/>
      </c>
      <c r="N4224" s="1" t="str">
        <f>IF($A4224&gt;--RIGHT($A$2,LEN($A$2)-8),"",SUMIF(Table1[SHIFT NOMENCLATURE], $B4224, Table1[FWIA]))</f>
        <v/>
      </c>
      <c r="O4224" s="1" t="str">
        <f>IF($A4224&gt;--RIGHT($A$2,LEN($A$2)-8),"",SUMIF(Table1[SHIFT NOMENCLATURE], $B4224, Table1[DUSTWUN]))</f>
        <v/>
      </c>
    </row>
    <row r="4225" spans="1:15" x14ac:dyDescent="0.25">
      <c r="A4225" s="1" t="str">
        <f t="shared" si="130"/>
        <v/>
      </c>
      <c r="B4225" t="str">
        <f t="shared" si="131"/>
        <v/>
      </c>
      <c r="C4225" s="1" t="str">
        <f>IF($A4225&gt;--RIGHT($A$2,LEN($A$2)-8),"",COUNTIF(Table1[SHIFT NOMENCLATURE],$B4225))</f>
        <v/>
      </c>
      <c r="D4225" s="1" t="str">
        <f>IF($A4225&gt;--RIGHT($A$2,LEN($A$2)-8),"",SUMIF(Table1[SHIFT NOMENCLATURE], $B4225, Table1[EVIC KILL]))</f>
        <v/>
      </c>
      <c r="E4225" s="1" t="str">
        <f>IF($A4225&gt;--RIGHT($A$2,LEN($A$2)-8),"",SUMIF(Table1[SHIFT NOMENCLATURE], $B4225, Table1[EVIC MOB]))</f>
        <v/>
      </c>
      <c r="F4225" s="1" t="str">
        <f>IF($A4225&gt;--RIGHT($A$2,LEN($A$2)-8),"",SUMIF(Table1[SHIFT NOMENCLATURE], $B4225, Table1[EVIC FIRE]))</f>
        <v/>
      </c>
      <c r="G4225" s="1" t="str">
        <f>IF($A4225&gt;--RIGHT($A$2,LEN($A$2)-8),"",SUMIF(Table1[SHIFT NOMENCLATURE], $B4225, Table1[EKIA]))</f>
        <v/>
      </c>
      <c r="H4225" s="1" t="str">
        <f>IF($A4225&gt;--RIGHT($A$2,LEN($A$2)-8),"",SUMIF(Table1[SHIFT NOMENCLATURE], $B4225, Table1[EWIA]))</f>
        <v/>
      </c>
      <c r="I4225" s="1" t="str">
        <f>IF($A4225&gt;--RIGHT($A$2,LEN($A$2)-8),"",SUMIF(Table1[SHIFT NOMENCLATURE], $B4225, Table1[EPW]))</f>
        <v/>
      </c>
      <c r="J4225" s="1" t="str">
        <f>IF($A4225&gt;--RIGHT($A$2,LEN($A$2)-8),"",SUMIF(Table1[SHIFT NOMENCLATURE], $B4225, Table1[FVIC KILL]))</f>
        <v/>
      </c>
      <c r="K4225" s="1" t="str">
        <f>IF($A4225&gt;--RIGHT($A$2,LEN($A$2)-8),"",SUMIF(Table1[SHIFT NOMENCLATURE], $B4225, Table1[FVIC MOB]))</f>
        <v/>
      </c>
      <c r="L4225" s="1" t="str">
        <f>IF($A4225&gt;--RIGHT($A$2,LEN($A$2)-8),"",SUMIF(Table1[SHIFT NOMENCLATURE], $B4225, Table1[FVIC FIRE]))</f>
        <v/>
      </c>
      <c r="M4225" s="1" t="str">
        <f>IF($A4225&gt;--RIGHT($A$2,LEN($A$2)-8),"",SUMIF(Table1[SHIFT NOMENCLATURE], $B4225, Table1[FKIA]))</f>
        <v/>
      </c>
      <c r="N4225" s="1" t="str">
        <f>IF($A4225&gt;--RIGHT($A$2,LEN($A$2)-8),"",SUMIF(Table1[SHIFT NOMENCLATURE], $B4225, Table1[FWIA]))</f>
        <v/>
      </c>
      <c r="O4225" s="1" t="str">
        <f>IF($A4225&gt;--RIGHT($A$2,LEN($A$2)-8),"",SUMIF(Table1[SHIFT NOMENCLATURE], $B4225, Table1[DUSTWUN]))</f>
        <v/>
      </c>
    </row>
    <row r="4226" spans="1:15" x14ac:dyDescent="0.25">
      <c r="A4226" s="1" t="str">
        <f t="shared" si="130"/>
        <v/>
      </c>
      <c r="B4226" t="str">
        <f t="shared" si="131"/>
        <v/>
      </c>
      <c r="C4226" s="1" t="str">
        <f>IF($A4226&gt;--RIGHT($A$2,LEN($A$2)-8),"",COUNTIF(Table1[SHIFT NOMENCLATURE],$B4226))</f>
        <v/>
      </c>
      <c r="D4226" s="1" t="str">
        <f>IF($A4226&gt;--RIGHT($A$2,LEN($A$2)-8),"",SUMIF(Table1[SHIFT NOMENCLATURE], $B4226, Table1[EVIC KILL]))</f>
        <v/>
      </c>
      <c r="E4226" s="1" t="str">
        <f>IF($A4226&gt;--RIGHT($A$2,LEN($A$2)-8),"",SUMIF(Table1[SHIFT NOMENCLATURE], $B4226, Table1[EVIC MOB]))</f>
        <v/>
      </c>
      <c r="F4226" s="1" t="str">
        <f>IF($A4226&gt;--RIGHT($A$2,LEN($A$2)-8),"",SUMIF(Table1[SHIFT NOMENCLATURE], $B4226, Table1[EVIC FIRE]))</f>
        <v/>
      </c>
      <c r="G4226" s="1" t="str">
        <f>IF($A4226&gt;--RIGHT($A$2,LEN($A$2)-8),"",SUMIF(Table1[SHIFT NOMENCLATURE], $B4226, Table1[EKIA]))</f>
        <v/>
      </c>
      <c r="H4226" s="1" t="str">
        <f>IF($A4226&gt;--RIGHT($A$2,LEN($A$2)-8),"",SUMIF(Table1[SHIFT NOMENCLATURE], $B4226, Table1[EWIA]))</f>
        <v/>
      </c>
      <c r="I4226" s="1" t="str">
        <f>IF($A4226&gt;--RIGHT($A$2,LEN($A$2)-8),"",SUMIF(Table1[SHIFT NOMENCLATURE], $B4226, Table1[EPW]))</f>
        <v/>
      </c>
      <c r="J4226" s="1" t="str">
        <f>IF($A4226&gt;--RIGHT($A$2,LEN($A$2)-8),"",SUMIF(Table1[SHIFT NOMENCLATURE], $B4226, Table1[FVIC KILL]))</f>
        <v/>
      </c>
      <c r="K4226" s="1" t="str">
        <f>IF($A4226&gt;--RIGHT($A$2,LEN($A$2)-8),"",SUMIF(Table1[SHIFT NOMENCLATURE], $B4226, Table1[FVIC MOB]))</f>
        <v/>
      </c>
      <c r="L4226" s="1" t="str">
        <f>IF($A4226&gt;--RIGHT($A$2,LEN($A$2)-8),"",SUMIF(Table1[SHIFT NOMENCLATURE], $B4226, Table1[FVIC FIRE]))</f>
        <v/>
      </c>
      <c r="M4226" s="1" t="str">
        <f>IF($A4226&gt;--RIGHT($A$2,LEN($A$2)-8),"",SUMIF(Table1[SHIFT NOMENCLATURE], $B4226, Table1[FKIA]))</f>
        <v/>
      </c>
      <c r="N4226" s="1" t="str">
        <f>IF($A4226&gt;--RIGHT($A$2,LEN($A$2)-8),"",SUMIF(Table1[SHIFT NOMENCLATURE], $B4226, Table1[FWIA]))</f>
        <v/>
      </c>
      <c r="O4226" s="1" t="str">
        <f>IF($A4226&gt;--RIGHT($A$2,LEN($A$2)-8),"",SUMIF(Table1[SHIFT NOMENCLATURE], $B4226, Table1[DUSTWUN]))</f>
        <v/>
      </c>
    </row>
    <row r="4227" spans="1:15" x14ac:dyDescent="0.25">
      <c r="A4227" s="1" t="str">
        <f t="shared" si="130"/>
        <v/>
      </c>
      <c r="B4227" t="str">
        <f t="shared" si="131"/>
        <v/>
      </c>
      <c r="C4227" s="1" t="str">
        <f>IF($A4227&gt;--RIGHT($A$2,LEN($A$2)-8),"",COUNTIF(Table1[SHIFT NOMENCLATURE],$B4227))</f>
        <v/>
      </c>
      <c r="D4227" s="1" t="str">
        <f>IF($A4227&gt;--RIGHT($A$2,LEN($A$2)-8),"",SUMIF(Table1[SHIFT NOMENCLATURE], $B4227, Table1[EVIC KILL]))</f>
        <v/>
      </c>
      <c r="E4227" s="1" t="str">
        <f>IF($A4227&gt;--RIGHT($A$2,LEN($A$2)-8),"",SUMIF(Table1[SHIFT NOMENCLATURE], $B4227, Table1[EVIC MOB]))</f>
        <v/>
      </c>
      <c r="F4227" s="1" t="str">
        <f>IF($A4227&gt;--RIGHT($A$2,LEN($A$2)-8),"",SUMIF(Table1[SHIFT NOMENCLATURE], $B4227, Table1[EVIC FIRE]))</f>
        <v/>
      </c>
      <c r="G4227" s="1" t="str">
        <f>IF($A4227&gt;--RIGHT($A$2,LEN($A$2)-8),"",SUMIF(Table1[SHIFT NOMENCLATURE], $B4227, Table1[EKIA]))</f>
        <v/>
      </c>
      <c r="H4227" s="1" t="str">
        <f>IF($A4227&gt;--RIGHT($A$2,LEN($A$2)-8),"",SUMIF(Table1[SHIFT NOMENCLATURE], $B4227, Table1[EWIA]))</f>
        <v/>
      </c>
      <c r="I4227" s="1" t="str">
        <f>IF($A4227&gt;--RIGHT($A$2,LEN($A$2)-8),"",SUMIF(Table1[SHIFT NOMENCLATURE], $B4227, Table1[EPW]))</f>
        <v/>
      </c>
      <c r="J4227" s="1" t="str">
        <f>IF($A4227&gt;--RIGHT($A$2,LEN($A$2)-8),"",SUMIF(Table1[SHIFT NOMENCLATURE], $B4227, Table1[FVIC KILL]))</f>
        <v/>
      </c>
      <c r="K4227" s="1" t="str">
        <f>IF($A4227&gt;--RIGHT($A$2,LEN($A$2)-8),"",SUMIF(Table1[SHIFT NOMENCLATURE], $B4227, Table1[FVIC MOB]))</f>
        <v/>
      </c>
      <c r="L4227" s="1" t="str">
        <f>IF($A4227&gt;--RIGHT($A$2,LEN($A$2)-8),"",SUMIF(Table1[SHIFT NOMENCLATURE], $B4227, Table1[FVIC FIRE]))</f>
        <v/>
      </c>
      <c r="M4227" s="1" t="str">
        <f>IF($A4227&gt;--RIGHT($A$2,LEN($A$2)-8),"",SUMIF(Table1[SHIFT NOMENCLATURE], $B4227, Table1[FKIA]))</f>
        <v/>
      </c>
      <c r="N4227" s="1" t="str">
        <f>IF($A4227&gt;--RIGHT($A$2,LEN($A$2)-8),"",SUMIF(Table1[SHIFT NOMENCLATURE], $B4227, Table1[FWIA]))</f>
        <v/>
      </c>
      <c r="O4227" s="1" t="str">
        <f>IF($A4227&gt;--RIGHT($A$2,LEN($A$2)-8),"",SUMIF(Table1[SHIFT NOMENCLATURE], $B4227, Table1[DUSTWUN]))</f>
        <v/>
      </c>
    </row>
    <row r="4228" spans="1:15" x14ac:dyDescent="0.25">
      <c r="A4228" s="1" t="str">
        <f t="shared" si="130"/>
        <v/>
      </c>
      <c r="B4228" t="str">
        <f t="shared" si="131"/>
        <v/>
      </c>
      <c r="C4228" s="1" t="str">
        <f>IF($A4228&gt;--RIGHT($A$2,LEN($A$2)-8),"",COUNTIF(Table1[SHIFT NOMENCLATURE],$B4228))</f>
        <v/>
      </c>
      <c r="D4228" s="1" t="str">
        <f>IF($A4228&gt;--RIGHT($A$2,LEN($A$2)-8),"",SUMIF(Table1[SHIFT NOMENCLATURE], $B4228, Table1[EVIC KILL]))</f>
        <v/>
      </c>
      <c r="E4228" s="1" t="str">
        <f>IF($A4228&gt;--RIGHT($A$2,LEN($A$2)-8),"",SUMIF(Table1[SHIFT NOMENCLATURE], $B4228, Table1[EVIC MOB]))</f>
        <v/>
      </c>
      <c r="F4228" s="1" t="str">
        <f>IF($A4228&gt;--RIGHT($A$2,LEN($A$2)-8),"",SUMIF(Table1[SHIFT NOMENCLATURE], $B4228, Table1[EVIC FIRE]))</f>
        <v/>
      </c>
      <c r="G4228" s="1" t="str">
        <f>IF($A4228&gt;--RIGHT($A$2,LEN($A$2)-8),"",SUMIF(Table1[SHIFT NOMENCLATURE], $B4228, Table1[EKIA]))</f>
        <v/>
      </c>
      <c r="H4228" s="1" t="str">
        <f>IF($A4228&gt;--RIGHT($A$2,LEN($A$2)-8),"",SUMIF(Table1[SHIFT NOMENCLATURE], $B4228, Table1[EWIA]))</f>
        <v/>
      </c>
      <c r="I4228" s="1" t="str">
        <f>IF($A4228&gt;--RIGHT($A$2,LEN($A$2)-8),"",SUMIF(Table1[SHIFT NOMENCLATURE], $B4228, Table1[EPW]))</f>
        <v/>
      </c>
      <c r="J4228" s="1" t="str">
        <f>IF($A4228&gt;--RIGHT($A$2,LEN($A$2)-8),"",SUMIF(Table1[SHIFT NOMENCLATURE], $B4228, Table1[FVIC KILL]))</f>
        <v/>
      </c>
      <c r="K4228" s="1" t="str">
        <f>IF($A4228&gt;--RIGHT($A$2,LEN($A$2)-8),"",SUMIF(Table1[SHIFT NOMENCLATURE], $B4228, Table1[FVIC MOB]))</f>
        <v/>
      </c>
      <c r="L4228" s="1" t="str">
        <f>IF($A4228&gt;--RIGHT($A$2,LEN($A$2)-8),"",SUMIF(Table1[SHIFT NOMENCLATURE], $B4228, Table1[FVIC FIRE]))</f>
        <v/>
      </c>
      <c r="M4228" s="1" t="str">
        <f>IF($A4228&gt;--RIGHT($A$2,LEN($A$2)-8),"",SUMIF(Table1[SHIFT NOMENCLATURE], $B4228, Table1[FKIA]))</f>
        <v/>
      </c>
      <c r="N4228" s="1" t="str">
        <f>IF($A4228&gt;--RIGHT($A$2,LEN($A$2)-8),"",SUMIF(Table1[SHIFT NOMENCLATURE], $B4228, Table1[FWIA]))</f>
        <v/>
      </c>
      <c r="O4228" s="1" t="str">
        <f>IF($A4228&gt;--RIGHT($A$2,LEN($A$2)-8),"",SUMIF(Table1[SHIFT NOMENCLATURE], $B4228, Table1[DUSTWUN]))</f>
        <v/>
      </c>
    </row>
    <row r="4229" spans="1:15" x14ac:dyDescent="0.25">
      <c r="A4229" s="1" t="str">
        <f t="shared" ref="A4229:A4292" si="132">IF($A4228&gt;--RIGHT($A$2,LEN($A$2)-8)-1,"",ROW()-2)</f>
        <v/>
      </c>
      <c r="B4229" t="str">
        <f t="shared" ref="B4229:B4292" si="133">IF($A4228&gt;--RIGHT($A$2,LEN($A$2)-8)-1,"",IF(MID($B4228,3,4)="1900",CONCATENATE(TEXT(DATEVALUE(MID($B4228,15,2)&amp;MID($B4228,21,3)&amp;RIGHT($B4228,4)),"dd"), "0700-1900", UPPER(TEXT(DATEVALUE(MID($B4228,15,2)&amp;MID($B4228,21,3)&amp;RIGHT($B4228,4)),"mmm")), RIGHT($B4228,4)), CONCATENATE(LEFT($B4228,2), "1900", MID($B4228,12,3), RIGHT($B4228,4), "-", TEXT(DATEVALUE(LEFT($B4228,2)&amp;MID($B4228,12,3)&amp;RIGHT($B4228,4))+1,"dd"),"0700", UPPER(TEXT(DATEVALUE(LEFT($B4228,2)&amp;MID($B4228,12,3)&amp;RIGHT($B4228,4))+1,"mmm")), TEXT(DATEVALUE(LEFT($B4228,2)&amp;MID($B4228,12,3)&amp;RIGHT($B4228,4))+1,"yyyy"))))</f>
        <v/>
      </c>
      <c r="C4229" s="1" t="str">
        <f>IF($A4229&gt;--RIGHT($A$2,LEN($A$2)-8),"",COUNTIF(Table1[SHIFT NOMENCLATURE],$B4229))</f>
        <v/>
      </c>
      <c r="D4229" s="1" t="str">
        <f>IF($A4229&gt;--RIGHT($A$2,LEN($A$2)-8),"",SUMIF(Table1[SHIFT NOMENCLATURE], $B4229, Table1[EVIC KILL]))</f>
        <v/>
      </c>
      <c r="E4229" s="1" t="str">
        <f>IF($A4229&gt;--RIGHT($A$2,LEN($A$2)-8),"",SUMIF(Table1[SHIFT NOMENCLATURE], $B4229, Table1[EVIC MOB]))</f>
        <v/>
      </c>
      <c r="F4229" s="1" t="str">
        <f>IF($A4229&gt;--RIGHT($A$2,LEN($A$2)-8),"",SUMIF(Table1[SHIFT NOMENCLATURE], $B4229, Table1[EVIC FIRE]))</f>
        <v/>
      </c>
      <c r="G4229" s="1" t="str">
        <f>IF($A4229&gt;--RIGHT($A$2,LEN($A$2)-8),"",SUMIF(Table1[SHIFT NOMENCLATURE], $B4229, Table1[EKIA]))</f>
        <v/>
      </c>
      <c r="H4229" s="1" t="str">
        <f>IF($A4229&gt;--RIGHT($A$2,LEN($A$2)-8),"",SUMIF(Table1[SHIFT NOMENCLATURE], $B4229, Table1[EWIA]))</f>
        <v/>
      </c>
      <c r="I4229" s="1" t="str">
        <f>IF($A4229&gt;--RIGHT($A$2,LEN($A$2)-8),"",SUMIF(Table1[SHIFT NOMENCLATURE], $B4229, Table1[EPW]))</f>
        <v/>
      </c>
      <c r="J4229" s="1" t="str">
        <f>IF($A4229&gt;--RIGHT($A$2,LEN($A$2)-8),"",SUMIF(Table1[SHIFT NOMENCLATURE], $B4229, Table1[FVIC KILL]))</f>
        <v/>
      </c>
      <c r="K4229" s="1" t="str">
        <f>IF($A4229&gt;--RIGHT($A$2,LEN($A$2)-8),"",SUMIF(Table1[SHIFT NOMENCLATURE], $B4229, Table1[FVIC MOB]))</f>
        <v/>
      </c>
      <c r="L4229" s="1" t="str">
        <f>IF($A4229&gt;--RIGHT($A$2,LEN($A$2)-8),"",SUMIF(Table1[SHIFT NOMENCLATURE], $B4229, Table1[FVIC FIRE]))</f>
        <v/>
      </c>
      <c r="M4229" s="1" t="str">
        <f>IF($A4229&gt;--RIGHT($A$2,LEN($A$2)-8),"",SUMIF(Table1[SHIFT NOMENCLATURE], $B4229, Table1[FKIA]))</f>
        <v/>
      </c>
      <c r="N4229" s="1" t="str">
        <f>IF($A4229&gt;--RIGHT($A$2,LEN($A$2)-8),"",SUMIF(Table1[SHIFT NOMENCLATURE], $B4229, Table1[FWIA]))</f>
        <v/>
      </c>
      <c r="O4229" s="1" t="str">
        <f>IF($A4229&gt;--RIGHT($A$2,LEN($A$2)-8),"",SUMIF(Table1[SHIFT NOMENCLATURE], $B4229, Table1[DUSTWUN]))</f>
        <v/>
      </c>
    </row>
    <row r="4230" spans="1:15" x14ac:dyDescent="0.25">
      <c r="A4230" s="1" t="str">
        <f t="shared" si="132"/>
        <v/>
      </c>
      <c r="B4230" t="str">
        <f t="shared" si="133"/>
        <v/>
      </c>
      <c r="C4230" s="1" t="str">
        <f>IF($A4230&gt;--RIGHT($A$2,LEN($A$2)-8),"",COUNTIF(Table1[SHIFT NOMENCLATURE],$B4230))</f>
        <v/>
      </c>
      <c r="D4230" s="1" t="str">
        <f>IF($A4230&gt;--RIGHT($A$2,LEN($A$2)-8),"",SUMIF(Table1[SHIFT NOMENCLATURE], $B4230, Table1[EVIC KILL]))</f>
        <v/>
      </c>
      <c r="E4230" s="1" t="str">
        <f>IF($A4230&gt;--RIGHT($A$2,LEN($A$2)-8),"",SUMIF(Table1[SHIFT NOMENCLATURE], $B4230, Table1[EVIC MOB]))</f>
        <v/>
      </c>
      <c r="F4230" s="1" t="str">
        <f>IF($A4230&gt;--RIGHT($A$2,LEN($A$2)-8),"",SUMIF(Table1[SHIFT NOMENCLATURE], $B4230, Table1[EVIC FIRE]))</f>
        <v/>
      </c>
      <c r="G4230" s="1" t="str">
        <f>IF($A4230&gt;--RIGHT($A$2,LEN($A$2)-8),"",SUMIF(Table1[SHIFT NOMENCLATURE], $B4230, Table1[EKIA]))</f>
        <v/>
      </c>
      <c r="H4230" s="1" t="str">
        <f>IF($A4230&gt;--RIGHT($A$2,LEN($A$2)-8),"",SUMIF(Table1[SHIFT NOMENCLATURE], $B4230, Table1[EWIA]))</f>
        <v/>
      </c>
      <c r="I4230" s="1" t="str">
        <f>IF($A4230&gt;--RIGHT($A$2,LEN($A$2)-8),"",SUMIF(Table1[SHIFT NOMENCLATURE], $B4230, Table1[EPW]))</f>
        <v/>
      </c>
      <c r="J4230" s="1" t="str">
        <f>IF($A4230&gt;--RIGHT($A$2,LEN($A$2)-8),"",SUMIF(Table1[SHIFT NOMENCLATURE], $B4230, Table1[FVIC KILL]))</f>
        <v/>
      </c>
      <c r="K4230" s="1" t="str">
        <f>IF($A4230&gt;--RIGHT($A$2,LEN($A$2)-8),"",SUMIF(Table1[SHIFT NOMENCLATURE], $B4230, Table1[FVIC MOB]))</f>
        <v/>
      </c>
      <c r="L4230" s="1" t="str">
        <f>IF($A4230&gt;--RIGHT($A$2,LEN($A$2)-8),"",SUMIF(Table1[SHIFT NOMENCLATURE], $B4230, Table1[FVIC FIRE]))</f>
        <v/>
      </c>
      <c r="M4230" s="1" t="str">
        <f>IF($A4230&gt;--RIGHT($A$2,LEN($A$2)-8),"",SUMIF(Table1[SHIFT NOMENCLATURE], $B4230, Table1[FKIA]))</f>
        <v/>
      </c>
      <c r="N4230" s="1" t="str">
        <f>IF($A4230&gt;--RIGHT($A$2,LEN($A$2)-8),"",SUMIF(Table1[SHIFT NOMENCLATURE], $B4230, Table1[FWIA]))</f>
        <v/>
      </c>
      <c r="O4230" s="1" t="str">
        <f>IF($A4230&gt;--RIGHT($A$2,LEN($A$2)-8),"",SUMIF(Table1[SHIFT NOMENCLATURE], $B4230, Table1[DUSTWUN]))</f>
        <v/>
      </c>
    </row>
    <row r="4231" spans="1:15" x14ac:dyDescent="0.25">
      <c r="A4231" s="1" t="str">
        <f t="shared" si="132"/>
        <v/>
      </c>
      <c r="B4231" t="str">
        <f t="shared" si="133"/>
        <v/>
      </c>
      <c r="C4231" s="1" t="str">
        <f>IF($A4231&gt;--RIGHT($A$2,LEN($A$2)-8),"",COUNTIF(Table1[SHIFT NOMENCLATURE],$B4231))</f>
        <v/>
      </c>
      <c r="D4231" s="1" t="str">
        <f>IF($A4231&gt;--RIGHT($A$2,LEN($A$2)-8),"",SUMIF(Table1[SHIFT NOMENCLATURE], $B4231, Table1[EVIC KILL]))</f>
        <v/>
      </c>
      <c r="E4231" s="1" t="str">
        <f>IF($A4231&gt;--RIGHT($A$2,LEN($A$2)-8),"",SUMIF(Table1[SHIFT NOMENCLATURE], $B4231, Table1[EVIC MOB]))</f>
        <v/>
      </c>
      <c r="F4231" s="1" t="str">
        <f>IF($A4231&gt;--RIGHT($A$2,LEN($A$2)-8),"",SUMIF(Table1[SHIFT NOMENCLATURE], $B4231, Table1[EVIC FIRE]))</f>
        <v/>
      </c>
      <c r="G4231" s="1" t="str">
        <f>IF($A4231&gt;--RIGHT($A$2,LEN($A$2)-8),"",SUMIF(Table1[SHIFT NOMENCLATURE], $B4231, Table1[EKIA]))</f>
        <v/>
      </c>
      <c r="H4231" s="1" t="str">
        <f>IF($A4231&gt;--RIGHT($A$2,LEN($A$2)-8),"",SUMIF(Table1[SHIFT NOMENCLATURE], $B4231, Table1[EWIA]))</f>
        <v/>
      </c>
      <c r="I4231" s="1" t="str">
        <f>IF($A4231&gt;--RIGHT($A$2,LEN($A$2)-8),"",SUMIF(Table1[SHIFT NOMENCLATURE], $B4231, Table1[EPW]))</f>
        <v/>
      </c>
      <c r="J4231" s="1" t="str">
        <f>IF($A4231&gt;--RIGHT($A$2,LEN($A$2)-8),"",SUMIF(Table1[SHIFT NOMENCLATURE], $B4231, Table1[FVIC KILL]))</f>
        <v/>
      </c>
      <c r="K4231" s="1" t="str">
        <f>IF($A4231&gt;--RIGHT($A$2,LEN($A$2)-8),"",SUMIF(Table1[SHIFT NOMENCLATURE], $B4231, Table1[FVIC MOB]))</f>
        <v/>
      </c>
      <c r="L4231" s="1" t="str">
        <f>IF($A4231&gt;--RIGHT($A$2,LEN($A$2)-8),"",SUMIF(Table1[SHIFT NOMENCLATURE], $B4231, Table1[FVIC FIRE]))</f>
        <v/>
      </c>
      <c r="M4231" s="1" t="str">
        <f>IF($A4231&gt;--RIGHT($A$2,LEN($A$2)-8),"",SUMIF(Table1[SHIFT NOMENCLATURE], $B4231, Table1[FKIA]))</f>
        <v/>
      </c>
      <c r="N4231" s="1" t="str">
        <f>IF($A4231&gt;--RIGHT($A$2,LEN($A$2)-8),"",SUMIF(Table1[SHIFT NOMENCLATURE], $B4231, Table1[FWIA]))</f>
        <v/>
      </c>
      <c r="O4231" s="1" t="str">
        <f>IF($A4231&gt;--RIGHT($A$2,LEN($A$2)-8),"",SUMIF(Table1[SHIFT NOMENCLATURE], $B4231, Table1[DUSTWUN]))</f>
        <v/>
      </c>
    </row>
    <row r="4232" spans="1:15" x14ac:dyDescent="0.25">
      <c r="A4232" s="1" t="str">
        <f t="shared" si="132"/>
        <v/>
      </c>
      <c r="B4232" t="str">
        <f t="shared" si="133"/>
        <v/>
      </c>
      <c r="C4232" s="1" t="str">
        <f>IF($A4232&gt;--RIGHT($A$2,LEN($A$2)-8),"",COUNTIF(Table1[SHIFT NOMENCLATURE],$B4232))</f>
        <v/>
      </c>
      <c r="D4232" s="1" t="str">
        <f>IF($A4232&gt;--RIGHT($A$2,LEN($A$2)-8),"",SUMIF(Table1[SHIFT NOMENCLATURE], $B4232, Table1[EVIC KILL]))</f>
        <v/>
      </c>
      <c r="E4232" s="1" t="str">
        <f>IF($A4232&gt;--RIGHT($A$2,LEN($A$2)-8),"",SUMIF(Table1[SHIFT NOMENCLATURE], $B4232, Table1[EVIC MOB]))</f>
        <v/>
      </c>
      <c r="F4232" s="1" t="str">
        <f>IF($A4232&gt;--RIGHT($A$2,LEN($A$2)-8),"",SUMIF(Table1[SHIFT NOMENCLATURE], $B4232, Table1[EVIC FIRE]))</f>
        <v/>
      </c>
      <c r="G4232" s="1" t="str">
        <f>IF($A4232&gt;--RIGHT($A$2,LEN($A$2)-8),"",SUMIF(Table1[SHIFT NOMENCLATURE], $B4232, Table1[EKIA]))</f>
        <v/>
      </c>
      <c r="H4232" s="1" t="str">
        <f>IF($A4232&gt;--RIGHT($A$2,LEN($A$2)-8),"",SUMIF(Table1[SHIFT NOMENCLATURE], $B4232, Table1[EWIA]))</f>
        <v/>
      </c>
      <c r="I4232" s="1" t="str">
        <f>IF($A4232&gt;--RIGHT($A$2,LEN($A$2)-8),"",SUMIF(Table1[SHIFT NOMENCLATURE], $B4232, Table1[EPW]))</f>
        <v/>
      </c>
      <c r="J4232" s="1" t="str">
        <f>IF($A4232&gt;--RIGHT($A$2,LEN($A$2)-8),"",SUMIF(Table1[SHIFT NOMENCLATURE], $B4232, Table1[FVIC KILL]))</f>
        <v/>
      </c>
      <c r="K4232" s="1" t="str">
        <f>IF($A4232&gt;--RIGHT($A$2,LEN($A$2)-8),"",SUMIF(Table1[SHIFT NOMENCLATURE], $B4232, Table1[FVIC MOB]))</f>
        <v/>
      </c>
      <c r="L4232" s="1" t="str">
        <f>IF($A4232&gt;--RIGHT($A$2,LEN($A$2)-8),"",SUMIF(Table1[SHIFT NOMENCLATURE], $B4232, Table1[FVIC FIRE]))</f>
        <v/>
      </c>
      <c r="M4232" s="1" t="str">
        <f>IF($A4232&gt;--RIGHT($A$2,LEN($A$2)-8),"",SUMIF(Table1[SHIFT NOMENCLATURE], $B4232, Table1[FKIA]))</f>
        <v/>
      </c>
      <c r="N4232" s="1" t="str">
        <f>IF($A4232&gt;--RIGHT($A$2,LEN($A$2)-8),"",SUMIF(Table1[SHIFT NOMENCLATURE], $B4232, Table1[FWIA]))</f>
        <v/>
      </c>
      <c r="O4232" s="1" t="str">
        <f>IF($A4232&gt;--RIGHT($A$2,LEN($A$2)-8),"",SUMIF(Table1[SHIFT NOMENCLATURE], $B4232, Table1[DUSTWUN]))</f>
        <v/>
      </c>
    </row>
    <row r="4233" spans="1:15" x14ac:dyDescent="0.25">
      <c r="A4233" s="1" t="str">
        <f t="shared" si="132"/>
        <v/>
      </c>
      <c r="B4233" t="str">
        <f t="shared" si="133"/>
        <v/>
      </c>
      <c r="C4233" s="1" t="str">
        <f>IF($A4233&gt;--RIGHT($A$2,LEN($A$2)-8),"",COUNTIF(Table1[SHIFT NOMENCLATURE],$B4233))</f>
        <v/>
      </c>
      <c r="D4233" s="1" t="str">
        <f>IF($A4233&gt;--RIGHT($A$2,LEN($A$2)-8),"",SUMIF(Table1[SHIFT NOMENCLATURE], $B4233, Table1[EVIC KILL]))</f>
        <v/>
      </c>
      <c r="E4233" s="1" t="str">
        <f>IF($A4233&gt;--RIGHT($A$2,LEN($A$2)-8),"",SUMIF(Table1[SHIFT NOMENCLATURE], $B4233, Table1[EVIC MOB]))</f>
        <v/>
      </c>
      <c r="F4233" s="1" t="str">
        <f>IF($A4233&gt;--RIGHT($A$2,LEN($A$2)-8),"",SUMIF(Table1[SHIFT NOMENCLATURE], $B4233, Table1[EVIC FIRE]))</f>
        <v/>
      </c>
      <c r="G4233" s="1" t="str">
        <f>IF($A4233&gt;--RIGHT($A$2,LEN($A$2)-8),"",SUMIF(Table1[SHIFT NOMENCLATURE], $B4233, Table1[EKIA]))</f>
        <v/>
      </c>
      <c r="H4233" s="1" t="str">
        <f>IF($A4233&gt;--RIGHT($A$2,LEN($A$2)-8),"",SUMIF(Table1[SHIFT NOMENCLATURE], $B4233, Table1[EWIA]))</f>
        <v/>
      </c>
      <c r="I4233" s="1" t="str">
        <f>IF($A4233&gt;--RIGHT($A$2,LEN($A$2)-8),"",SUMIF(Table1[SHIFT NOMENCLATURE], $B4233, Table1[EPW]))</f>
        <v/>
      </c>
      <c r="J4233" s="1" t="str">
        <f>IF($A4233&gt;--RIGHT($A$2,LEN($A$2)-8),"",SUMIF(Table1[SHIFT NOMENCLATURE], $B4233, Table1[FVIC KILL]))</f>
        <v/>
      </c>
      <c r="K4233" s="1" t="str">
        <f>IF($A4233&gt;--RIGHT($A$2,LEN($A$2)-8),"",SUMIF(Table1[SHIFT NOMENCLATURE], $B4233, Table1[FVIC MOB]))</f>
        <v/>
      </c>
      <c r="L4233" s="1" t="str">
        <f>IF($A4233&gt;--RIGHT($A$2,LEN($A$2)-8),"",SUMIF(Table1[SHIFT NOMENCLATURE], $B4233, Table1[FVIC FIRE]))</f>
        <v/>
      </c>
      <c r="M4233" s="1" t="str">
        <f>IF($A4233&gt;--RIGHT($A$2,LEN($A$2)-8),"",SUMIF(Table1[SHIFT NOMENCLATURE], $B4233, Table1[FKIA]))</f>
        <v/>
      </c>
      <c r="N4233" s="1" t="str">
        <f>IF($A4233&gt;--RIGHT($A$2,LEN($A$2)-8),"",SUMIF(Table1[SHIFT NOMENCLATURE], $B4233, Table1[FWIA]))</f>
        <v/>
      </c>
      <c r="O4233" s="1" t="str">
        <f>IF($A4233&gt;--RIGHT($A$2,LEN($A$2)-8),"",SUMIF(Table1[SHIFT NOMENCLATURE], $B4233, Table1[DUSTWUN]))</f>
        <v/>
      </c>
    </row>
    <row r="4234" spans="1:15" x14ac:dyDescent="0.25">
      <c r="A4234" s="1" t="str">
        <f t="shared" si="132"/>
        <v/>
      </c>
      <c r="B4234" t="str">
        <f t="shared" si="133"/>
        <v/>
      </c>
      <c r="C4234" s="1" t="str">
        <f>IF($A4234&gt;--RIGHT($A$2,LEN($A$2)-8),"",COUNTIF(Table1[SHIFT NOMENCLATURE],$B4234))</f>
        <v/>
      </c>
      <c r="D4234" s="1" t="str">
        <f>IF($A4234&gt;--RIGHT($A$2,LEN($A$2)-8),"",SUMIF(Table1[SHIFT NOMENCLATURE], $B4234, Table1[EVIC KILL]))</f>
        <v/>
      </c>
      <c r="E4234" s="1" t="str">
        <f>IF($A4234&gt;--RIGHT($A$2,LEN($A$2)-8),"",SUMIF(Table1[SHIFT NOMENCLATURE], $B4234, Table1[EVIC MOB]))</f>
        <v/>
      </c>
      <c r="F4234" s="1" t="str">
        <f>IF($A4234&gt;--RIGHT($A$2,LEN($A$2)-8),"",SUMIF(Table1[SHIFT NOMENCLATURE], $B4234, Table1[EVIC FIRE]))</f>
        <v/>
      </c>
      <c r="G4234" s="1" t="str">
        <f>IF($A4234&gt;--RIGHT($A$2,LEN($A$2)-8),"",SUMIF(Table1[SHIFT NOMENCLATURE], $B4234, Table1[EKIA]))</f>
        <v/>
      </c>
      <c r="H4234" s="1" t="str">
        <f>IF($A4234&gt;--RIGHT($A$2,LEN($A$2)-8),"",SUMIF(Table1[SHIFT NOMENCLATURE], $B4234, Table1[EWIA]))</f>
        <v/>
      </c>
      <c r="I4234" s="1" t="str">
        <f>IF($A4234&gt;--RIGHT($A$2,LEN($A$2)-8),"",SUMIF(Table1[SHIFT NOMENCLATURE], $B4234, Table1[EPW]))</f>
        <v/>
      </c>
      <c r="J4234" s="1" t="str">
        <f>IF($A4234&gt;--RIGHT($A$2,LEN($A$2)-8),"",SUMIF(Table1[SHIFT NOMENCLATURE], $B4234, Table1[FVIC KILL]))</f>
        <v/>
      </c>
      <c r="K4234" s="1" t="str">
        <f>IF($A4234&gt;--RIGHT($A$2,LEN($A$2)-8),"",SUMIF(Table1[SHIFT NOMENCLATURE], $B4234, Table1[FVIC MOB]))</f>
        <v/>
      </c>
      <c r="L4234" s="1" t="str">
        <f>IF($A4234&gt;--RIGHT($A$2,LEN($A$2)-8),"",SUMIF(Table1[SHIFT NOMENCLATURE], $B4234, Table1[FVIC FIRE]))</f>
        <v/>
      </c>
      <c r="M4234" s="1" t="str">
        <f>IF($A4234&gt;--RIGHT($A$2,LEN($A$2)-8),"",SUMIF(Table1[SHIFT NOMENCLATURE], $B4234, Table1[FKIA]))</f>
        <v/>
      </c>
      <c r="N4234" s="1" t="str">
        <f>IF($A4234&gt;--RIGHT($A$2,LEN($A$2)-8),"",SUMIF(Table1[SHIFT NOMENCLATURE], $B4234, Table1[FWIA]))</f>
        <v/>
      </c>
      <c r="O4234" s="1" t="str">
        <f>IF($A4234&gt;--RIGHT($A$2,LEN($A$2)-8),"",SUMIF(Table1[SHIFT NOMENCLATURE], $B4234, Table1[DUSTWUN]))</f>
        <v/>
      </c>
    </row>
    <row r="4235" spans="1:15" x14ac:dyDescent="0.25">
      <c r="A4235" s="1" t="str">
        <f t="shared" si="132"/>
        <v/>
      </c>
      <c r="B4235" t="str">
        <f t="shared" si="133"/>
        <v/>
      </c>
      <c r="C4235" s="1" t="str">
        <f>IF($A4235&gt;--RIGHT($A$2,LEN($A$2)-8),"",COUNTIF(Table1[SHIFT NOMENCLATURE],$B4235))</f>
        <v/>
      </c>
      <c r="D4235" s="1" t="str">
        <f>IF($A4235&gt;--RIGHT($A$2,LEN($A$2)-8),"",SUMIF(Table1[SHIFT NOMENCLATURE], $B4235, Table1[EVIC KILL]))</f>
        <v/>
      </c>
      <c r="E4235" s="1" t="str">
        <f>IF($A4235&gt;--RIGHT($A$2,LEN($A$2)-8),"",SUMIF(Table1[SHIFT NOMENCLATURE], $B4235, Table1[EVIC MOB]))</f>
        <v/>
      </c>
      <c r="F4235" s="1" t="str">
        <f>IF($A4235&gt;--RIGHT($A$2,LEN($A$2)-8),"",SUMIF(Table1[SHIFT NOMENCLATURE], $B4235, Table1[EVIC FIRE]))</f>
        <v/>
      </c>
      <c r="G4235" s="1" t="str">
        <f>IF($A4235&gt;--RIGHT($A$2,LEN($A$2)-8),"",SUMIF(Table1[SHIFT NOMENCLATURE], $B4235, Table1[EKIA]))</f>
        <v/>
      </c>
      <c r="H4235" s="1" t="str">
        <f>IF($A4235&gt;--RIGHT($A$2,LEN($A$2)-8),"",SUMIF(Table1[SHIFT NOMENCLATURE], $B4235, Table1[EWIA]))</f>
        <v/>
      </c>
      <c r="I4235" s="1" t="str">
        <f>IF($A4235&gt;--RIGHT($A$2,LEN($A$2)-8),"",SUMIF(Table1[SHIFT NOMENCLATURE], $B4235, Table1[EPW]))</f>
        <v/>
      </c>
      <c r="J4235" s="1" t="str">
        <f>IF($A4235&gt;--RIGHT($A$2,LEN($A$2)-8),"",SUMIF(Table1[SHIFT NOMENCLATURE], $B4235, Table1[FVIC KILL]))</f>
        <v/>
      </c>
      <c r="K4235" s="1" t="str">
        <f>IF($A4235&gt;--RIGHT($A$2,LEN($A$2)-8),"",SUMIF(Table1[SHIFT NOMENCLATURE], $B4235, Table1[FVIC MOB]))</f>
        <v/>
      </c>
      <c r="L4235" s="1" t="str">
        <f>IF($A4235&gt;--RIGHT($A$2,LEN($A$2)-8),"",SUMIF(Table1[SHIFT NOMENCLATURE], $B4235, Table1[FVIC FIRE]))</f>
        <v/>
      </c>
      <c r="M4235" s="1" t="str">
        <f>IF($A4235&gt;--RIGHT($A$2,LEN($A$2)-8),"",SUMIF(Table1[SHIFT NOMENCLATURE], $B4235, Table1[FKIA]))</f>
        <v/>
      </c>
      <c r="N4235" s="1" t="str">
        <f>IF($A4235&gt;--RIGHT($A$2,LEN($A$2)-8),"",SUMIF(Table1[SHIFT NOMENCLATURE], $B4235, Table1[FWIA]))</f>
        <v/>
      </c>
      <c r="O4235" s="1" t="str">
        <f>IF($A4235&gt;--RIGHT($A$2,LEN($A$2)-8),"",SUMIF(Table1[SHIFT NOMENCLATURE], $B4235, Table1[DUSTWUN]))</f>
        <v/>
      </c>
    </row>
    <row r="4236" spans="1:15" x14ac:dyDescent="0.25">
      <c r="A4236" s="1" t="str">
        <f t="shared" si="132"/>
        <v/>
      </c>
      <c r="B4236" t="str">
        <f t="shared" si="133"/>
        <v/>
      </c>
      <c r="C4236" s="1" t="str">
        <f>IF($A4236&gt;--RIGHT($A$2,LEN($A$2)-8),"",COUNTIF(Table1[SHIFT NOMENCLATURE],$B4236))</f>
        <v/>
      </c>
      <c r="D4236" s="1" t="str">
        <f>IF($A4236&gt;--RIGHT($A$2,LEN($A$2)-8),"",SUMIF(Table1[SHIFT NOMENCLATURE], $B4236, Table1[EVIC KILL]))</f>
        <v/>
      </c>
      <c r="E4236" s="1" t="str">
        <f>IF($A4236&gt;--RIGHT($A$2,LEN($A$2)-8),"",SUMIF(Table1[SHIFT NOMENCLATURE], $B4236, Table1[EVIC MOB]))</f>
        <v/>
      </c>
      <c r="F4236" s="1" t="str">
        <f>IF($A4236&gt;--RIGHT($A$2,LEN($A$2)-8),"",SUMIF(Table1[SHIFT NOMENCLATURE], $B4236, Table1[EVIC FIRE]))</f>
        <v/>
      </c>
      <c r="G4236" s="1" t="str">
        <f>IF($A4236&gt;--RIGHT($A$2,LEN($A$2)-8),"",SUMIF(Table1[SHIFT NOMENCLATURE], $B4236, Table1[EKIA]))</f>
        <v/>
      </c>
      <c r="H4236" s="1" t="str">
        <f>IF($A4236&gt;--RIGHT($A$2,LEN($A$2)-8),"",SUMIF(Table1[SHIFT NOMENCLATURE], $B4236, Table1[EWIA]))</f>
        <v/>
      </c>
      <c r="I4236" s="1" t="str">
        <f>IF($A4236&gt;--RIGHT($A$2,LEN($A$2)-8),"",SUMIF(Table1[SHIFT NOMENCLATURE], $B4236, Table1[EPW]))</f>
        <v/>
      </c>
      <c r="J4236" s="1" t="str">
        <f>IF($A4236&gt;--RIGHT($A$2,LEN($A$2)-8),"",SUMIF(Table1[SHIFT NOMENCLATURE], $B4236, Table1[FVIC KILL]))</f>
        <v/>
      </c>
      <c r="K4236" s="1" t="str">
        <f>IF($A4236&gt;--RIGHT($A$2,LEN($A$2)-8),"",SUMIF(Table1[SHIFT NOMENCLATURE], $B4236, Table1[FVIC MOB]))</f>
        <v/>
      </c>
      <c r="L4236" s="1" t="str">
        <f>IF($A4236&gt;--RIGHT($A$2,LEN($A$2)-8),"",SUMIF(Table1[SHIFT NOMENCLATURE], $B4236, Table1[FVIC FIRE]))</f>
        <v/>
      </c>
      <c r="M4236" s="1" t="str">
        <f>IF($A4236&gt;--RIGHT($A$2,LEN($A$2)-8),"",SUMIF(Table1[SHIFT NOMENCLATURE], $B4236, Table1[FKIA]))</f>
        <v/>
      </c>
      <c r="N4236" s="1" t="str">
        <f>IF($A4236&gt;--RIGHT($A$2,LEN($A$2)-8),"",SUMIF(Table1[SHIFT NOMENCLATURE], $B4236, Table1[FWIA]))</f>
        <v/>
      </c>
      <c r="O4236" s="1" t="str">
        <f>IF($A4236&gt;--RIGHT($A$2,LEN($A$2)-8),"",SUMIF(Table1[SHIFT NOMENCLATURE], $B4236, Table1[DUSTWUN]))</f>
        <v/>
      </c>
    </row>
    <row r="4237" spans="1:15" x14ac:dyDescent="0.25">
      <c r="A4237" s="1" t="str">
        <f t="shared" si="132"/>
        <v/>
      </c>
      <c r="B4237" t="str">
        <f t="shared" si="133"/>
        <v/>
      </c>
      <c r="C4237" s="1" t="str">
        <f>IF($A4237&gt;--RIGHT($A$2,LEN($A$2)-8),"",COUNTIF(Table1[SHIFT NOMENCLATURE],$B4237))</f>
        <v/>
      </c>
      <c r="D4237" s="1" t="str">
        <f>IF($A4237&gt;--RIGHT($A$2,LEN($A$2)-8),"",SUMIF(Table1[SHIFT NOMENCLATURE], $B4237, Table1[EVIC KILL]))</f>
        <v/>
      </c>
      <c r="E4237" s="1" t="str">
        <f>IF($A4237&gt;--RIGHT($A$2,LEN($A$2)-8),"",SUMIF(Table1[SHIFT NOMENCLATURE], $B4237, Table1[EVIC MOB]))</f>
        <v/>
      </c>
      <c r="F4237" s="1" t="str">
        <f>IF($A4237&gt;--RIGHT($A$2,LEN($A$2)-8),"",SUMIF(Table1[SHIFT NOMENCLATURE], $B4237, Table1[EVIC FIRE]))</f>
        <v/>
      </c>
      <c r="G4237" s="1" t="str">
        <f>IF($A4237&gt;--RIGHT($A$2,LEN($A$2)-8),"",SUMIF(Table1[SHIFT NOMENCLATURE], $B4237, Table1[EKIA]))</f>
        <v/>
      </c>
      <c r="H4237" s="1" t="str">
        <f>IF($A4237&gt;--RIGHT($A$2,LEN($A$2)-8),"",SUMIF(Table1[SHIFT NOMENCLATURE], $B4237, Table1[EWIA]))</f>
        <v/>
      </c>
      <c r="I4237" s="1" t="str">
        <f>IF($A4237&gt;--RIGHT($A$2,LEN($A$2)-8),"",SUMIF(Table1[SHIFT NOMENCLATURE], $B4237, Table1[EPW]))</f>
        <v/>
      </c>
      <c r="J4237" s="1" t="str">
        <f>IF($A4237&gt;--RIGHT($A$2,LEN($A$2)-8),"",SUMIF(Table1[SHIFT NOMENCLATURE], $B4237, Table1[FVIC KILL]))</f>
        <v/>
      </c>
      <c r="K4237" s="1" t="str">
        <f>IF($A4237&gt;--RIGHT($A$2,LEN($A$2)-8),"",SUMIF(Table1[SHIFT NOMENCLATURE], $B4237, Table1[FVIC MOB]))</f>
        <v/>
      </c>
      <c r="L4237" s="1" t="str">
        <f>IF($A4237&gt;--RIGHT($A$2,LEN($A$2)-8),"",SUMIF(Table1[SHIFT NOMENCLATURE], $B4237, Table1[FVIC FIRE]))</f>
        <v/>
      </c>
      <c r="M4237" s="1" t="str">
        <f>IF($A4237&gt;--RIGHT($A$2,LEN($A$2)-8),"",SUMIF(Table1[SHIFT NOMENCLATURE], $B4237, Table1[FKIA]))</f>
        <v/>
      </c>
      <c r="N4237" s="1" t="str">
        <f>IF($A4237&gt;--RIGHT($A$2,LEN($A$2)-8),"",SUMIF(Table1[SHIFT NOMENCLATURE], $B4237, Table1[FWIA]))</f>
        <v/>
      </c>
      <c r="O4237" s="1" t="str">
        <f>IF($A4237&gt;--RIGHT($A$2,LEN($A$2)-8),"",SUMIF(Table1[SHIFT NOMENCLATURE], $B4237, Table1[DUSTWUN]))</f>
        <v/>
      </c>
    </row>
    <row r="4238" spans="1:15" x14ac:dyDescent="0.25">
      <c r="A4238" s="1" t="str">
        <f t="shared" si="132"/>
        <v/>
      </c>
      <c r="B4238" t="str">
        <f t="shared" si="133"/>
        <v/>
      </c>
      <c r="C4238" s="1" t="str">
        <f>IF($A4238&gt;--RIGHT($A$2,LEN($A$2)-8),"",COUNTIF(Table1[SHIFT NOMENCLATURE],$B4238))</f>
        <v/>
      </c>
      <c r="D4238" s="1" t="str">
        <f>IF($A4238&gt;--RIGHT($A$2,LEN($A$2)-8),"",SUMIF(Table1[SHIFT NOMENCLATURE], $B4238, Table1[EVIC KILL]))</f>
        <v/>
      </c>
      <c r="E4238" s="1" t="str">
        <f>IF($A4238&gt;--RIGHT($A$2,LEN($A$2)-8),"",SUMIF(Table1[SHIFT NOMENCLATURE], $B4238, Table1[EVIC MOB]))</f>
        <v/>
      </c>
      <c r="F4238" s="1" t="str">
        <f>IF($A4238&gt;--RIGHT($A$2,LEN($A$2)-8),"",SUMIF(Table1[SHIFT NOMENCLATURE], $B4238, Table1[EVIC FIRE]))</f>
        <v/>
      </c>
      <c r="G4238" s="1" t="str">
        <f>IF($A4238&gt;--RIGHT($A$2,LEN($A$2)-8),"",SUMIF(Table1[SHIFT NOMENCLATURE], $B4238, Table1[EKIA]))</f>
        <v/>
      </c>
      <c r="H4238" s="1" t="str">
        <f>IF($A4238&gt;--RIGHT($A$2,LEN($A$2)-8),"",SUMIF(Table1[SHIFT NOMENCLATURE], $B4238, Table1[EWIA]))</f>
        <v/>
      </c>
      <c r="I4238" s="1" t="str">
        <f>IF($A4238&gt;--RIGHT($A$2,LEN($A$2)-8),"",SUMIF(Table1[SHIFT NOMENCLATURE], $B4238, Table1[EPW]))</f>
        <v/>
      </c>
      <c r="J4238" s="1" t="str">
        <f>IF($A4238&gt;--RIGHT($A$2,LEN($A$2)-8),"",SUMIF(Table1[SHIFT NOMENCLATURE], $B4238, Table1[FVIC KILL]))</f>
        <v/>
      </c>
      <c r="K4238" s="1" t="str">
        <f>IF($A4238&gt;--RIGHT($A$2,LEN($A$2)-8),"",SUMIF(Table1[SHIFT NOMENCLATURE], $B4238, Table1[FVIC MOB]))</f>
        <v/>
      </c>
      <c r="L4238" s="1" t="str">
        <f>IF($A4238&gt;--RIGHT($A$2,LEN($A$2)-8),"",SUMIF(Table1[SHIFT NOMENCLATURE], $B4238, Table1[FVIC FIRE]))</f>
        <v/>
      </c>
      <c r="M4238" s="1" t="str">
        <f>IF($A4238&gt;--RIGHT($A$2,LEN($A$2)-8),"",SUMIF(Table1[SHIFT NOMENCLATURE], $B4238, Table1[FKIA]))</f>
        <v/>
      </c>
      <c r="N4238" s="1" t="str">
        <f>IF($A4238&gt;--RIGHT($A$2,LEN($A$2)-8),"",SUMIF(Table1[SHIFT NOMENCLATURE], $B4238, Table1[FWIA]))</f>
        <v/>
      </c>
      <c r="O4238" s="1" t="str">
        <f>IF($A4238&gt;--RIGHT($A$2,LEN($A$2)-8),"",SUMIF(Table1[SHIFT NOMENCLATURE], $B4238, Table1[DUSTWUN]))</f>
        <v/>
      </c>
    </row>
    <row r="4239" spans="1:15" x14ac:dyDescent="0.25">
      <c r="A4239" s="1" t="str">
        <f t="shared" si="132"/>
        <v/>
      </c>
      <c r="B4239" t="str">
        <f t="shared" si="133"/>
        <v/>
      </c>
      <c r="C4239" s="1" t="str">
        <f>IF($A4239&gt;--RIGHT($A$2,LEN($A$2)-8),"",COUNTIF(Table1[SHIFT NOMENCLATURE],$B4239))</f>
        <v/>
      </c>
      <c r="D4239" s="1" t="str">
        <f>IF($A4239&gt;--RIGHT($A$2,LEN($A$2)-8),"",SUMIF(Table1[SHIFT NOMENCLATURE], $B4239, Table1[EVIC KILL]))</f>
        <v/>
      </c>
      <c r="E4239" s="1" t="str">
        <f>IF($A4239&gt;--RIGHT($A$2,LEN($A$2)-8),"",SUMIF(Table1[SHIFT NOMENCLATURE], $B4239, Table1[EVIC MOB]))</f>
        <v/>
      </c>
      <c r="F4239" s="1" t="str">
        <f>IF($A4239&gt;--RIGHT($A$2,LEN($A$2)-8),"",SUMIF(Table1[SHIFT NOMENCLATURE], $B4239, Table1[EVIC FIRE]))</f>
        <v/>
      </c>
      <c r="G4239" s="1" t="str">
        <f>IF($A4239&gt;--RIGHT($A$2,LEN($A$2)-8),"",SUMIF(Table1[SHIFT NOMENCLATURE], $B4239, Table1[EKIA]))</f>
        <v/>
      </c>
      <c r="H4239" s="1" t="str">
        <f>IF($A4239&gt;--RIGHT($A$2,LEN($A$2)-8),"",SUMIF(Table1[SHIFT NOMENCLATURE], $B4239, Table1[EWIA]))</f>
        <v/>
      </c>
      <c r="I4239" s="1" t="str">
        <f>IF($A4239&gt;--RIGHT($A$2,LEN($A$2)-8),"",SUMIF(Table1[SHIFT NOMENCLATURE], $B4239, Table1[EPW]))</f>
        <v/>
      </c>
      <c r="J4239" s="1" t="str">
        <f>IF($A4239&gt;--RIGHT($A$2,LEN($A$2)-8),"",SUMIF(Table1[SHIFT NOMENCLATURE], $B4239, Table1[FVIC KILL]))</f>
        <v/>
      </c>
      <c r="K4239" s="1" t="str">
        <f>IF($A4239&gt;--RIGHT($A$2,LEN($A$2)-8),"",SUMIF(Table1[SHIFT NOMENCLATURE], $B4239, Table1[FVIC MOB]))</f>
        <v/>
      </c>
      <c r="L4239" s="1" t="str">
        <f>IF($A4239&gt;--RIGHT($A$2,LEN($A$2)-8),"",SUMIF(Table1[SHIFT NOMENCLATURE], $B4239, Table1[FVIC FIRE]))</f>
        <v/>
      </c>
      <c r="M4239" s="1" t="str">
        <f>IF($A4239&gt;--RIGHT($A$2,LEN($A$2)-8),"",SUMIF(Table1[SHIFT NOMENCLATURE], $B4239, Table1[FKIA]))</f>
        <v/>
      </c>
      <c r="N4239" s="1" t="str">
        <f>IF($A4239&gt;--RIGHT($A$2,LEN($A$2)-8),"",SUMIF(Table1[SHIFT NOMENCLATURE], $B4239, Table1[FWIA]))</f>
        <v/>
      </c>
      <c r="O4239" s="1" t="str">
        <f>IF($A4239&gt;--RIGHT($A$2,LEN($A$2)-8),"",SUMIF(Table1[SHIFT NOMENCLATURE], $B4239, Table1[DUSTWUN]))</f>
        <v/>
      </c>
    </row>
    <row r="4240" spans="1:15" x14ac:dyDescent="0.25">
      <c r="A4240" s="1" t="str">
        <f t="shared" si="132"/>
        <v/>
      </c>
      <c r="B4240" t="str">
        <f t="shared" si="133"/>
        <v/>
      </c>
      <c r="C4240" s="1" t="str">
        <f>IF($A4240&gt;--RIGHT($A$2,LEN($A$2)-8),"",COUNTIF(Table1[SHIFT NOMENCLATURE],$B4240))</f>
        <v/>
      </c>
      <c r="D4240" s="1" t="str">
        <f>IF($A4240&gt;--RIGHT($A$2,LEN($A$2)-8),"",SUMIF(Table1[SHIFT NOMENCLATURE], $B4240, Table1[EVIC KILL]))</f>
        <v/>
      </c>
      <c r="E4240" s="1" t="str">
        <f>IF($A4240&gt;--RIGHT($A$2,LEN($A$2)-8),"",SUMIF(Table1[SHIFT NOMENCLATURE], $B4240, Table1[EVIC MOB]))</f>
        <v/>
      </c>
      <c r="F4240" s="1" t="str">
        <f>IF($A4240&gt;--RIGHT($A$2,LEN($A$2)-8),"",SUMIF(Table1[SHIFT NOMENCLATURE], $B4240, Table1[EVIC FIRE]))</f>
        <v/>
      </c>
      <c r="G4240" s="1" t="str">
        <f>IF($A4240&gt;--RIGHT($A$2,LEN($A$2)-8),"",SUMIF(Table1[SHIFT NOMENCLATURE], $B4240, Table1[EKIA]))</f>
        <v/>
      </c>
      <c r="H4240" s="1" t="str">
        <f>IF($A4240&gt;--RIGHT($A$2,LEN($A$2)-8),"",SUMIF(Table1[SHIFT NOMENCLATURE], $B4240, Table1[EWIA]))</f>
        <v/>
      </c>
      <c r="I4240" s="1" t="str">
        <f>IF($A4240&gt;--RIGHT($A$2,LEN($A$2)-8),"",SUMIF(Table1[SHIFT NOMENCLATURE], $B4240, Table1[EPW]))</f>
        <v/>
      </c>
      <c r="J4240" s="1" t="str">
        <f>IF($A4240&gt;--RIGHT($A$2,LEN($A$2)-8),"",SUMIF(Table1[SHIFT NOMENCLATURE], $B4240, Table1[FVIC KILL]))</f>
        <v/>
      </c>
      <c r="K4240" s="1" t="str">
        <f>IF($A4240&gt;--RIGHT($A$2,LEN($A$2)-8),"",SUMIF(Table1[SHIFT NOMENCLATURE], $B4240, Table1[FVIC MOB]))</f>
        <v/>
      </c>
      <c r="L4240" s="1" t="str">
        <f>IF($A4240&gt;--RIGHT($A$2,LEN($A$2)-8),"",SUMIF(Table1[SHIFT NOMENCLATURE], $B4240, Table1[FVIC FIRE]))</f>
        <v/>
      </c>
      <c r="M4240" s="1" t="str">
        <f>IF($A4240&gt;--RIGHT($A$2,LEN($A$2)-8),"",SUMIF(Table1[SHIFT NOMENCLATURE], $B4240, Table1[FKIA]))</f>
        <v/>
      </c>
      <c r="N4240" s="1" t="str">
        <f>IF($A4240&gt;--RIGHT($A$2,LEN($A$2)-8),"",SUMIF(Table1[SHIFT NOMENCLATURE], $B4240, Table1[FWIA]))</f>
        <v/>
      </c>
      <c r="O4240" s="1" t="str">
        <f>IF($A4240&gt;--RIGHT($A$2,LEN($A$2)-8),"",SUMIF(Table1[SHIFT NOMENCLATURE], $B4240, Table1[DUSTWUN]))</f>
        <v/>
      </c>
    </row>
    <row r="4241" spans="1:15" x14ac:dyDescent="0.25">
      <c r="A4241" s="1" t="str">
        <f t="shared" si="132"/>
        <v/>
      </c>
      <c r="B4241" t="str">
        <f t="shared" si="133"/>
        <v/>
      </c>
      <c r="C4241" s="1" t="str">
        <f>IF($A4241&gt;--RIGHT($A$2,LEN($A$2)-8),"",COUNTIF(Table1[SHIFT NOMENCLATURE],$B4241))</f>
        <v/>
      </c>
      <c r="D4241" s="1" t="str">
        <f>IF($A4241&gt;--RIGHT($A$2,LEN($A$2)-8),"",SUMIF(Table1[SHIFT NOMENCLATURE], $B4241, Table1[EVIC KILL]))</f>
        <v/>
      </c>
      <c r="E4241" s="1" t="str">
        <f>IF($A4241&gt;--RIGHT($A$2,LEN($A$2)-8),"",SUMIF(Table1[SHIFT NOMENCLATURE], $B4241, Table1[EVIC MOB]))</f>
        <v/>
      </c>
      <c r="F4241" s="1" t="str">
        <f>IF($A4241&gt;--RIGHT($A$2,LEN($A$2)-8),"",SUMIF(Table1[SHIFT NOMENCLATURE], $B4241, Table1[EVIC FIRE]))</f>
        <v/>
      </c>
      <c r="G4241" s="1" t="str">
        <f>IF($A4241&gt;--RIGHT($A$2,LEN($A$2)-8),"",SUMIF(Table1[SHIFT NOMENCLATURE], $B4241, Table1[EKIA]))</f>
        <v/>
      </c>
      <c r="H4241" s="1" t="str">
        <f>IF($A4241&gt;--RIGHT($A$2,LEN($A$2)-8),"",SUMIF(Table1[SHIFT NOMENCLATURE], $B4241, Table1[EWIA]))</f>
        <v/>
      </c>
      <c r="I4241" s="1" t="str">
        <f>IF($A4241&gt;--RIGHT($A$2,LEN($A$2)-8),"",SUMIF(Table1[SHIFT NOMENCLATURE], $B4241, Table1[EPW]))</f>
        <v/>
      </c>
      <c r="J4241" s="1" t="str">
        <f>IF($A4241&gt;--RIGHT($A$2,LEN($A$2)-8),"",SUMIF(Table1[SHIFT NOMENCLATURE], $B4241, Table1[FVIC KILL]))</f>
        <v/>
      </c>
      <c r="K4241" s="1" t="str">
        <f>IF($A4241&gt;--RIGHT($A$2,LEN($A$2)-8),"",SUMIF(Table1[SHIFT NOMENCLATURE], $B4241, Table1[FVIC MOB]))</f>
        <v/>
      </c>
      <c r="L4241" s="1" t="str">
        <f>IF($A4241&gt;--RIGHT($A$2,LEN($A$2)-8),"",SUMIF(Table1[SHIFT NOMENCLATURE], $B4241, Table1[FVIC FIRE]))</f>
        <v/>
      </c>
      <c r="M4241" s="1" t="str">
        <f>IF($A4241&gt;--RIGHT($A$2,LEN($A$2)-8),"",SUMIF(Table1[SHIFT NOMENCLATURE], $B4241, Table1[FKIA]))</f>
        <v/>
      </c>
      <c r="N4241" s="1" t="str">
        <f>IF($A4241&gt;--RIGHT($A$2,LEN($A$2)-8),"",SUMIF(Table1[SHIFT NOMENCLATURE], $B4241, Table1[FWIA]))</f>
        <v/>
      </c>
      <c r="O4241" s="1" t="str">
        <f>IF($A4241&gt;--RIGHT($A$2,LEN($A$2)-8),"",SUMIF(Table1[SHIFT NOMENCLATURE], $B4241, Table1[DUSTWUN]))</f>
        <v/>
      </c>
    </row>
    <row r="4242" spans="1:15" x14ac:dyDescent="0.25">
      <c r="A4242" s="1" t="str">
        <f t="shared" si="132"/>
        <v/>
      </c>
      <c r="B4242" t="str">
        <f t="shared" si="133"/>
        <v/>
      </c>
      <c r="C4242" s="1" t="str">
        <f>IF($A4242&gt;--RIGHT($A$2,LEN($A$2)-8),"",COUNTIF(Table1[SHIFT NOMENCLATURE],$B4242))</f>
        <v/>
      </c>
      <c r="D4242" s="1" t="str">
        <f>IF($A4242&gt;--RIGHT($A$2,LEN($A$2)-8),"",SUMIF(Table1[SHIFT NOMENCLATURE], $B4242, Table1[EVIC KILL]))</f>
        <v/>
      </c>
      <c r="E4242" s="1" t="str">
        <f>IF($A4242&gt;--RIGHT($A$2,LEN($A$2)-8),"",SUMIF(Table1[SHIFT NOMENCLATURE], $B4242, Table1[EVIC MOB]))</f>
        <v/>
      </c>
      <c r="F4242" s="1" t="str">
        <f>IF($A4242&gt;--RIGHT($A$2,LEN($A$2)-8),"",SUMIF(Table1[SHIFT NOMENCLATURE], $B4242, Table1[EVIC FIRE]))</f>
        <v/>
      </c>
      <c r="G4242" s="1" t="str">
        <f>IF($A4242&gt;--RIGHT($A$2,LEN($A$2)-8),"",SUMIF(Table1[SHIFT NOMENCLATURE], $B4242, Table1[EKIA]))</f>
        <v/>
      </c>
      <c r="H4242" s="1" t="str">
        <f>IF($A4242&gt;--RIGHT($A$2,LEN($A$2)-8),"",SUMIF(Table1[SHIFT NOMENCLATURE], $B4242, Table1[EWIA]))</f>
        <v/>
      </c>
      <c r="I4242" s="1" t="str">
        <f>IF($A4242&gt;--RIGHT($A$2,LEN($A$2)-8),"",SUMIF(Table1[SHIFT NOMENCLATURE], $B4242, Table1[EPW]))</f>
        <v/>
      </c>
      <c r="J4242" s="1" t="str">
        <f>IF($A4242&gt;--RIGHT($A$2,LEN($A$2)-8),"",SUMIF(Table1[SHIFT NOMENCLATURE], $B4242, Table1[FVIC KILL]))</f>
        <v/>
      </c>
      <c r="K4242" s="1" t="str">
        <f>IF($A4242&gt;--RIGHT($A$2,LEN($A$2)-8),"",SUMIF(Table1[SHIFT NOMENCLATURE], $B4242, Table1[FVIC MOB]))</f>
        <v/>
      </c>
      <c r="L4242" s="1" t="str">
        <f>IF($A4242&gt;--RIGHT($A$2,LEN($A$2)-8),"",SUMIF(Table1[SHIFT NOMENCLATURE], $B4242, Table1[FVIC FIRE]))</f>
        <v/>
      </c>
      <c r="M4242" s="1" t="str">
        <f>IF($A4242&gt;--RIGHT($A$2,LEN($A$2)-8),"",SUMIF(Table1[SHIFT NOMENCLATURE], $B4242, Table1[FKIA]))</f>
        <v/>
      </c>
      <c r="N4242" s="1" t="str">
        <f>IF($A4242&gt;--RIGHT($A$2,LEN($A$2)-8),"",SUMIF(Table1[SHIFT NOMENCLATURE], $B4242, Table1[FWIA]))</f>
        <v/>
      </c>
      <c r="O4242" s="1" t="str">
        <f>IF($A4242&gt;--RIGHT($A$2,LEN($A$2)-8),"",SUMIF(Table1[SHIFT NOMENCLATURE], $B4242, Table1[DUSTWUN]))</f>
        <v/>
      </c>
    </row>
    <row r="4243" spans="1:15" x14ac:dyDescent="0.25">
      <c r="A4243" s="1" t="str">
        <f t="shared" si="132"/>
        <v/>
      </c>
      <c r="B4243" t="str">
        <f t="shared" si="133"/>
        <v/>
      </c>
      <c r="C4243" s="1" t="str">
        <f>IF($A4243&gt;--RIGHT($A$2,LEN($A$2)-8),"",COUNTIF(Table1[SHIFT NOMENCLATURE],$B4243))</f>
        <v/>
      </c>
      <c r="D4243" s="1" t="str">
        <f>IF($A4243&gt;--RIGHT($A$2,LEN($A$2)-8),"",SUMIF(Table1[SHIFT NOMENCLATURE], $B4243, Table1[EVIC KILL]))</f>
        <v/>
      </c>
      <c r="E4243" s="1" t="str">
        <f>IF($A4243&gt;--RIGHT($A$2,LEN($A$2)-8),"",SUMIF(Table1[SHIFT NOMENCLATURE], $B4243, Table1[EVIC MOB]))</f>
        <v/>
      </c>
      <c r="F4243" s="1" t="str">
        <f>IF($A4243&gt;--RIGHT($A$2,LEN($A$2)-8),"",SUMIF(Table1[SHIFT NOMENCLATURE], $B4243, Table1[EVIC FIRE]))</f>
        <v/>
      </c>
      <c r="G4243" s="1" t="str">
        <f>IF($A4243&gt;--RIGHT($A$2,LEN($A$2)-8),"",SUMIF(Table1[SHIFT NOMENCLATURE], $B4243, Table1[EKIA]))</f>
        <v/>
      </c>
      <c r="H4243" s="1" t="str">
        <f>IF($A4243&gt;--RIGHT($A$2,LEN($A$2)-8),"",SUMIF(Table1[SHIFT NOMENCLATURE], $B4243, Table1[EWIA]))</f>
        <v/>
      </c>
      <c r="I4243" s="1" t="str">
        <f>IF($A4243&gt;--RIGHT($A$2,LEN($A$2)-8),"",SUMIF(Table1[SHIFT NOMENCLATURE], $B4243, Table1[EPW]))</f>
        <v/>
      </c>
      <c r="J4243" s="1" t="str">
        <f>IF($A4243&gt;--RIGHT($A$2,LEN($A$2)-8),"",SUMIF(Table1[SHIFT NOMENCLATURE], $B4243, Table1[FVIC KILL]))</f>
        <v/>
      </c>
      <c r="K4243" s="1" t="str">
        <f>IF($A4243&gt;--RIGHT($A$2,LEN($A$2)-8),"",SUMIF(Table1[SHIFT NOMENCLATURE], $B4243, Table1[FVIC MOB]))</f>
        <v/>
      </c>
      <c r="L4243" s="1" t="str">
        <f>IF($A4243&gt;--RIGHT($A$2,LEN($A$2)-8),"",SUMIF(Table1[SHIFT NOMENCLATURE], $B4243, Table1[FVIC FIRE]))</f>
        <v/>
      </c>
      <c r="M4243" s="1" t="str">
        <f>IF($A4243&gt;--RIGHT($A$2,LEN($A$2)-8),"",SUMIF(Table1[SHIFT NOMENCLATURE], $B4243, Table1[FKIA]))</f>
        <v/>
      </c>
      <c r="N4243" s="1" t="str">
        <f>IF($A4243&gt;--RIGHT($A$2,LEN($A$2)-8),"",SUMIF(Table1[SHIFT NOMENCLATURE], $B4243, Table1[FWIA]))</f>
        <v/>
      </c>
      <c r="O4243" s="1" t="str">
        <f>IF($A4243&gt;--RIGHT($A$2,LEN($A$2)-8),"",SUMIF(Table1[SHIFT NOMENCLATURE], $B4243, Table1[DUSTWUN]))</f>
        <v/>
      </c>
    </row>
    <row r="4244" spans="1:15" x14ac:dyDescent="0.25">
      <c r="A4244" s="1" t="str">
        <f t="shared" si="132"/>
        <v/>
      </c>
      <c r="B4244" t="str">
        <f t="shared" si="133"/>
        <v/>
      </c>
      <c r="C4244" s="1" t="str">
        <f>IF($A4244&gt;--RIGHT($A$2,LEN($A$2)-8),"",COUNTIF(Table1[SHIFT NOMENCLATURE],$B4244))</f>
        <v/>
      </c>
      <c r="D4244" s="1" t="str">
        <f>IF($A4244&gt;--RIGHT($A$2,LEN($A$2)-8),"",SUMIF(Table1[SHIFT NOMENCLATURE], $B4244, Table1[EVIC KILL]))</f>
        <v/>
      </c>
      <c r="E4244" s="1" t="str">
        <f>IF($A4244&gt;--RIGHT($A$2,LEN($A$2)-8),"",SUMIF(Table1[SHIFT NOMENCLATURE], $B4244, Table1[EVIC MOB]))</f>
        <v/>
      </c>
      <c r="F4244" s="1" t="str">
        <f>IF($A4244&gt;--RIGHT($A$2,LEN($A$2)-8),"",SUMIF(Table1[SHIFT NOMENCLATURE], $B4244, Table1[EVIC FIRE]))</f>
        <v/>
      </c>
      <c r="G4244" s="1" t="str">
        <f>IF($A4244&gt;--RIGHT($A$2,LEN($A$2)-8),"",SUMIF(Table1[SHIFT NOMENCLATURE], $B4244, Table1[EKIA]))</f>
        <v/>
      </c>
      <c r="H4244" s="1" t="str">
        <f>IF($A4244&gt;--RIGHT($A$2,LEN($A$2)-8),"",SUMIF(Table1[SHIFT NOMENCLATURE], $B4244, Table1[EWIA]))</f>
        <v/>
      </c>
      <c r="I4244" s="1" t="str">
        <f>IF($A4244&gt;--RIGHT($A$2,LEN($A$2)-8),"",SUMIF(Table1[SHIFT NOMENCLATURE], $B4244, Table1[EPW]))</f>
        <v/>
      </c>
      <c r="J4244" s="1" t="str">
        <f>IF($A4244&gt;--RIGHT($A$2,LEN($A$2)-8),"",SUMIF(Table1[SHIFT NOMENCLATURE], $B4244, Table1[FVIC KILL]))</f>
        <v/>
      </c>
      <c r="K4244" s="1" t="str">
        <f>IF($A4244&gt;--RIGHT($A$2,LEN($A$2)-8),"",SUMIF(Table1[SHIFT NOMENCLATURE], $B4244, Table1[FVIC MOB]))</f>
        <v/>
      </c>
      <c r="L4244" s="1" t="str">
        <f>IF($A4244&gt;--RIGHT($A$2,LEN($A$2)-8),"",SUMIF(Table1[SHIFT NOMENCLATURE], $B4244, Table1[FVIC FIRE]))</f>
        <v/>
      </c>
      <c r="M4244" s="1" t="str">
        <f>IF($A4244&gt;--RIGHT($A$2,LEN($A$2)-8),"",SUMIF(Table1[SHIFT NOMENCLATURE], $B4244, Table1[FKIA]))</f>
        <v/>
      </c>
      <c r="N4244" s="1" t="str">
        <f>IF($A4244&gt;--RIGHT($A$2,LEN($A$2)-8),"",SUMIF(Table1[SHIFT NOMENCLATURE], $B4244, Table1[FWIA]))</f>
        <v/>
      </c>
      <c r="O4244" s="1" t="str">
        <f>IF($A4244&gt;--RIGHT($A$2,LEN($A$2)-8),"",SUMIF(Table1[SHIFT NOMENCLATURE], $B4244, Table1[DUSTWUN]))</f>
        <v/>
      </c>
    </row>
    <row r="4245" spans="1:15" x14ac:dyDescent="0.25">
      <c r="A4245" s="1" t="str">
        <f t="shared" si="132"/>
        <v/>
      </c>
      <c r="B4245" t="str">
        <f t="shared" si="133"/>
        <v/>
      </c>
      <c r="C4245" s="1" t="str">
        <f>IF($A4245&gt;--RIGHT($A$2,LEN($A$2)-8),"",COUNTIF(Table1[SHIFT NOMENCLATURE],$B4245))</f>
        <v/>
      </c>
      <c r="D4245" s="1" t="str">
        <f>IF($A4245&gt;--RIGHT($A$2,LEN($A$2)-8),"",SUMIF(Table1[SHIFT NOMENCLATURE], $B4245, Table1[EVIC KILL]))</f>
        <v/>
      </c>
      <c r="E4245" s="1" t="str">
        <f>IF($A4245&gt;--RIGHT($A$2,LEN($A$2)-8),"",SUMIF(Table1[SHIFT NOMENCLATURE], $B4245, Table1[EVIC MOB]))</f>
        <v/>
      </c>
      <c r="F4245" s="1" t="str">
        <f>IF($A4245&gt;--RIGHT($A$2,LEN($A$2)-8),"",SUMIF(Table1[SHIFT NOMENCLATURE], $B4245, Table1[EVIC FIRE]))</f>
        <v/>
      </c>
      <c r="G4245" s="1" t="str">
        <f>IF($A4245&gt;--RIGHT($A$2,LEN($A$2)-8),"",SUMIF(Table1[SHIFT NOMENCLATURE], $B4245, Table1[EKIA]))</f>
        <v/>
      </c>
      <c r="H4245" s="1" t="str">
        <f>IF($A4245&gt;--RIGHT($A$2,LEN($A$2)-8),"",SUMIF(Table1[SHIFT NOMENCLATURE], $B4245, Table1[EWIA]))</f>
        <v/>
      </c>
      <c r="I4245" s="1" t="str">
        <f>IF($A4245&gt;--RIGHT($A$2,LEN($A$2)-8),"",SUMIF(Table1[SHIFT NOMENCLATURE], $B4245, Table1[EPW]))</f>
        <v/>
      </c>
      <c r="J4245" s="1" t="str">
        <f>IF($A4245&gt;--RIGHT($A$2,LEN($A$2)-8),"",SUMIF(Table1[SHIFT NOMENCLATURE], $B4245, Table1[FVIC KILL]))</f>
        <v/>
      </c>
      <c r="K4245" s="1" t="str">
        <f>IF($A4245&gt;--RIGHT($A$2,LEN($A$2)-8),"",SUMIF(Table1[SHIFT NOMENCLATURE], $B4245, Table1[FVIC MOB]))</f>
        <v/>
      </c>
      <c r="L4245" s="1" t="str">
        <f>IF($A4245&gt;--RIGHT($A$2,LEN($A$2)-8),"",SUMIF(Table1[SHIFT NOMENCLATURE], $B4245, Table1[FVIC FIRE]))</f>
        <v/>
      </c>
      <c r="M4245" s="1" t="str">
        <f>IF($A4245&gt;--RIGHT($A$2,LEN($A$2)-8),"",SUMIF(Table1[SHIFT NOMENCLATURE], $B4245, Table1[FKIA]))</f>
        <v/>
      </c>
      <c r="N4245" s="1" t="str">
        <f>IF($A4245&gt;--RIGHT($A$2,LEN($A$2)-8),"",SUMIF(Table1[SHIFT NOMENCLATURE], $B4245, Table1[FWIA]))</f>
        <v/>
      </c>
      <c r="O4245" s="1" t="str">
        <f>IF($A4245&gt;--RIGHT($A$2,LEN($A$2)-8),"",SUMIF(Table1[SHIFT NOMENCLATURE], $B4245, Table1[DUSTWUN]))</f>
        <v/>
      </c>
    </row>
    <row r="4246" spans="1:15" x14ac:dyDescent="0.25">
      <c r="A4246" s="1" t="str">
        <f t="shared" si="132"/>
        <v/>
      </c>
      <c r="B4246" t="str">
        <f t="shared" si="133"/>
        <v/>
      </c>
      <c r="C4246" s="1" t="str">
        <f>IF($A4246&gt;--RIGHT($A$2,LEN($A$2)-8),"",COUNTIF(Table1[SHIFT NOMENCLATURE],$B4246))</f>
        <v/>
      </c>
      <c r="D4246" s="1" t="str">
        <f>IF($A4246&gt;--RIGHT($A$2,LEN($A$2)-8),"",SUMIF(Table1[SHIFT NOMENCLATURE], $B4246, Table1[EVIC KILL]))</f>
        <v/>
      </c>
      <c r="E4246" s="1" t="str">
        <f>IF($A4246&gt;--RIGHT($A$2,LEN($A$2)-8),"",SUMIF(Table1[SHIFT NOMENCLATURE], $B4246, Table1[EVIC MOB]))</f>
        <v/>
      </c>
      <c r="F4246" s="1" t="str">
        <f>IF($A4246&gt;--RIGHT($A$2,LEN($A$2)-8),"",SUMIF(Table1[SHIFT NOMENCLATURE], $B4246, Table1[EVIC FIRE]))</f>
        <v/>
      </c>
      <c r="G4246" s="1" t="str">
        <f>IF($A4246&gt;--RIGHT($A$2,LEN($A$2)-8),"",SUMIF(Table1[SHIFT NOMENCLATURE], $B4246, Table1[EKIA]))</f>
        <v/>
      </c>
      <c r="H4246" s="1" t="str">
        <f>IF($A4246&gt;--RIGHT($A$2,LEN($A$2)-8),"",SUMIF(Table1[SHIFT NOMENCLATURE], $B4246, Table1[EWIA]))</f>
        <v/>
      </c>
      <c r="I4246" s="1" t="str">
        <f>IF($A4246&gt;--RIGHT($A$2,LEN($A$2)-8),"",SUMIF(Table1[SHIFT NOMENCLATURE], $B4246, Table1[EPW]))</f>
        <v/>
      </c>
      <c r="J4246" s="1" t="str">
        <f>IF($A4246&gt;--RIGHT($A$2,LEN($A$2)-8),"",SUMIF(Table1[SHIFT NOMENCLATURE], $B4246, Table1[FVIC KILL]))</f>
        <v/>
      </c>
      <c r="K4246" s="1" t="str">
        <f>IF($A4246&gt;--RIGHT($A$2,LEN($A$2)-8),"",SUMIF(Table1[SHIFT NOMENCLATURE], $B4246, Table1[FVIC MOB]))</f>
        <v/>
      </c>
      <c r="L4246" s="1" t="str">
        <f>IF($A4246&gt;--RIGHT($A$2,LEN($A$2)-8),"",SUMIF(Table1[SHIFT NOMENCLATURE], $B4246, Table1[FVIC FIRE]))</f>
        <v/>
      </c>
      <c r="M4246" s="1" t="str">
        <f>IF($A4246&gt;--RIGHT($A$2,LEN($A$2)-8),"",SUMIF(Table1[SHIFT NOMENCLATURE], $B4246, Table1[FKIA]))</f>
        <v/>
      </c>
      <c r="N4246" s="1" t="str">
        <f>IF($A4246&gt;--RIGHT($A$2,LEN($A$2)-8),"",SUMIF(Table1[SHIFT NOMENCLATURE], $B4246, Table1[FWIA]))</f>
        <v/>
      </c>
      <c r="O4246" s="1" t="str">
        <f>IF($A4246&gt;--RIGHT($A$2,LEN($A$2)-8),"",SUMIF(Table1[SHIFT NOMENCLATURE], $B4246, Table1[DUSTWUN]))</f>
        <v/>
      </c>
    </row>
    <row r="4247" spans="1:15" x14ac:dyDescent="0.25">
      <c r="A4247" s="1" t="str">
        <f t="shared" si="132"/>
        <v/>
      </c>
      <c r="B4247" t="str">
        <f t="shared" si="133"/>
        <v/>
      </c>
      <c r="C4247" s="1" t="str">
        <f>IF($A4247&gt;--RIGHT($A$2,LEN($A$2)-8),"",COUNTIF(Table1[SHIFT NOMENCLATURE],$B4247))</f>
        <v/>
      </c>
      <c r="D4247" s="1" t="str">
        <f>IF($A4247&gt;--RIGHT($A$2,LEN($A$2)-8),"",SUMIF(Table1[SHIFT NOMENCLATURE], $B4247, Table1[EVIC KILL]))</f>
        <v/>
      </c>
      <c r="E4247" s="1" t="str">
        <f>IF($A4247&gt;--RIGHT($A$2,LEN($A$2)-8),"",SUMIF(Table1[SHIFT NOMENCLATURE], $B4247, Table1[EVIC MOB]))</f>
        <v/>
      </c>
      <c r="F4247" s="1" t="str">
        <f>IF($A4247&gt;--RIGHT($A$2,LEN($A$2)-8),"",SUMIF(Table1[SHIFT NOMENCLATURE], $B4247, Table1[EVIC FIRE]))</f>
        <v/>
      </c>
      <c r="G4247" s="1" t="str">
        <f>IF($A4247&gt;--RIGHT($A$2,LEN($A$2)-8),"",SUMIF(Table1[SHIFT NOMENCLATURE], $B4247, Table1[EKIA]))</f>
        <v/>
      </c>
      <c r="H4247" s="1" t="str">
        <f>IF($A4247&gt;--RIGHT($A$2,LEN($A$2)-8),"",SUMIF(Table1[SHIFT NOMENCLATURE], $B4247, Table1[EWIA]))</f>
        <v/>
      </c>
      <c r="I4247" s="1" t="str">
        <f>IF($A4247&gt;--RIGHT($A$2,LEN($A$2)-8),"",SUMIF(Table1[SHIFT NOMENCLATURE], $B4247, Table1[EPW]))</f>
        <v/>
      </c>
      <c r="J4247" s="1" t="str">
        <f>IF($A4247&gt;--RIGHT($A$2,LEN($A$2)-8),"",SUMIF(Table1[SHIFT NOMENCLATURE], $B4247, Table1[FVIC KILL]))</f>
        <v/>
      </c>
      <c r="K4247" s="1" t="str">
        <f>IF($A4247&gt;--RIGHT($A$2,LEN($A$2)-8),"",SUMIF(Table1[SHIFT NOMENCLATURE], $B4247, Table1[FVIC MOB]))</f>
        <v/>
      </c>
      <c r="L4247" s="1" t="str">
        <f>IF($A4247&gt;--RIGHT($A$2,LEN($A$2)-8),"",SUMIF(Table1[SHIFT NOMENCLATURE], $B4247, Table1[FVIC FIRE]))</f>
        <v/>
      </c>
      <c r="M4247" s="1" t="str">
        <f>IF($A4247&gt;--RIGHT($A$2,LEN($A$2)-8),"",SUMIF(Table1[SHIFT NOMENCLATURE], $B4247, Table1[FKIA]))</f>
        <v/>
      </c>
      <c r="N4247" s="1" t="str">
        <f>IF($A4247&gt;--RIGHT($A$2,LEN($A$2)-8),"",SUMIF(Table1[SHIFT NOMENCLATURE], $B4247, Table1[FWIA]))</f>
        <v/>
      </c>
      <c r="O4247" s="1" t="str">
        <f>IF($A4247&gt;--RIGHT($A$2,LEN($A$2)-8),"",SUMIF(Table1[SHIFT NOMENCLATURE], $B4247, Table1[DUSTWUN]))</f>
        <v/>
      </c>
    </row>
    <row r="4248" spans="1:15" x14ac:dyDescent="0.25">
      <c r="A4248" s="1" t="str">
        <f t="shared" si="132"/>
        <v/>
      </c>
      <c r="B4248" t="str">
        <f t="shared" si="133"/>
        <v/>
      </c>
      <c r="C4248" s="1" t="str">
        <f>IF($A4248&gt;--RIGHT($A$2,LEN($A$2)-8),"",COUNTIF(Table1[SHIFT NOMENCLATURE],$B4248))</f>
        <v/>
      </c>
      <c r="D4248" s="1" t="str">
        <f>IF($A4248&gt;--RIGHT($A$2,LEN($A$2)-8),"",SUMIF(Table1[SHIFT NOMENCLATURE], $B4248, Table1[EVIC KILL]))</f>
        <v/>
      </c>
      <c r="E4248" s="1" t="str">
        <f>IF($A4248&gt;--RIGHT($A$2,LEN($A$2)-8),"",SUMIF(Table1[SHIFT NOMENCLATURE], $B4248, Table1[EVIC MOB]))</f>
        <v/>
      </c>
      <c r="F4248" s="1" t="str">
        <f>IF($A4248&gt;--RIGHT($A$2,LEN($A$2)-8),"",SUMIF(Table1[SHIFT NOMENCLATURE], $B4248, Table1[EVIC FIRE]))</f>
        <v/>
      </c>
      <c r="G4248" s="1" t="str">
        <f>IF($A4248&gt;--RIGHT($A$2,LEN($A$2)-8),"",SUMIF(Table1[SHIFT NOMENCLATURE], $B4248, Table1[EKIA]))</f>
        <v/>
      </c>
      <c r="H4248" s="1" t="str">
        <f>IF($A4248&gt;--RIGHT($A$2,LEN($A$2)-8),"",SUMIF(Table1[SHIFT NOMENCLATURE], $B4248, Table1[EWIA]))</f>
        <v/>
      </c>
      <c r="I4248" s="1" t="str">
        <f>IF($A4248&gt;--RIGHT($A$2,LEN($A$2)-8),"",SUMIF(Table1[SHIFT NOMENCLATURE], $B4248, Table1[EPW]))</f>
        <v/>
      </c>
      <c r="J4248" s="1" t="str">
        <f>IF($A4248&gt;--RIGHT($A$2,LEN($A$2)-8),"",SUMIF(Table1[SHIFT NOMENCLATURE], $B4248, Table1[FVIC KILL]))</f>
        <v/>
      </c>
      <c r="K4248" s="1" t="str">
        <f>IF($A4248&gt;--RIGHT($A$2,LEN($A$2)-8),"",SUMIF(Table1[SHIFT NOMENCLATURE], $B4248, Table1[FVIC MOB]))</f>
        <v/>
      </c>
      <c r="L4248" s="1" t="str">
        <f>IF($A4248&gt;--RIGHT($A$2,LEN($A$2)-8),"",SUMIF(Table1[SHIFT NOMENCLATURE], $B4248, Table1[FVIC FIRE]))</f>
        <v/>
      </c>
      <c r="M4248" s="1" t="str">
        <f>IF($A4248&gt;--RIGHT($A$2,LEN($A$2)-8),"",SUMIF(Table1[SHIFT NOMENCLATURE], $B4248, Table1[FKIA]))</f>
        <v/>
      </c>
      <c r="N4248" s="1" t="str">
        <f>IF($A4248&gt;--RIGHT($A$2,LEN($A$2)-8),"",SUMIF(Table1[SHIFT NOMENCLATURE], $B4248, Table1[FWIA]))</f>
        <v/>
      </c>
      <c r="O4248" s="1" t="str">
        <f>IF($A4248&gt;--RIGHT($A$2,LEN($A$2)-8),"",SUMIF(Table1[SHIFT NOMENCLATURE], $B4248, Table1[DUSTWUN]))</f>
        <v/>
      </c>
    </row>
    <row r="4249" spans="1:15" x14ac:dyDescent="0.25">
      <c r="A4249" s="1" t="str">
        <f t="shared" si="132"/>
        <v/>
      </c>
      <c r="B4249" t="str">
        <f t="shared" si="133"/>
        <v/>
      </c>
      <c r="C4249" s="1" t="str">
        <f>IF($A4249&gt;--RIGHT($A$2,LEN($A$2)-8),"",COUNTIF(Table1[SHIFT NOMENCLATURE],$B4249))</f>
        <v/>
      </c>
      <c r="D4249" s="1" t="str">
        <f>IF($A4249&gt;--RIGHT($A$2,LEN($A$2)-8),"",SUMIF(Table1[SHIFT NOMENCLATURE], $B4249, Table1[EVIC KILL]))</f>
        <v/>
      </c>
      <c r="E4249" s="1" t="str">
        <f>IF($A4249&gt;--RIGHT($A$2,LEN($A$2)-8),"",SUMIF(Table1[SHIFT NOMENCLATURE], $B4249, Table1[EVIC MOB]))</f>
        <v/>
      </c>
      <c r="F4249" s="1" t="str">
        <f>IF($A4249&gt;--RIGHT($A$2,LEN($A$2)-8),"",SUMIF(Table1[SHIFT NOMENCLATURE], $B4249, Table1[EVIC FIRE]))</f>
        <v/>
      </c>
      <c r="G4249" s="1" t="str">
        <f>IF($A4249&gt;--RIGHT($A$2,LEN($A$2)-8),"",SUMIF(Table1[SHIFT NOMENCLATURE], $B4249, Table1[EKIA]))</f>
        <v/>
      </c>
      <c r="H4249" s="1" t="str">
        <f>IF($A4249&gt;--RIGHT($A$2,LEN($A$2)-8),"",SUMIF(Table1[SHIFT NOMENCLATURE], $B4249, Table1[EWIA]))</f>
        <v/>
      </c>
      <c r="I4249" s="1" t="str">
        <f>IF($A4249&gt;--RIGHT($A$2,LEN($A$2)-8),"",SUMIF(Table1[SHIFT NOMENCLATURE], $B4249, Table1[EPW]))</f>
        <v/>
      </c>
      <c r="J4249" s="1" t="str">
        <f>IF($A4249&gt;--RIGHT($A$2,LEN($A$2)-8),"",SUMIF(Table1[SHIFT NOMENCLATURE], $B4249, Table1[FVIC KILL]))</f>
        <v/>
      </c>
      <c r="K4249" s="1" t="str">
        <f>IF($A4249&gt;--RIGHT($A$2,LEN($A$2)-8),"",SUMIF(Table1[SHIFT NOMENCLATURE], $B4249, Table1[FVIC MOB]))</f>
        <v/>
      </c>
      <c r="L4249" s="1" t="str">
        <f>IF($A4249&gt;--RIGHT($A$2,LEN($A$2)-8),"",SUMIF(Table1[SHIFT NOMENCLATURE], $B4249, Table1[FVIC FIRE]))</f>
        <v/>
      </c>
      <c r="M4249" s="1" t="str">
        <f>IF($A4249&gt;--RIGHT($A$2,LEN($A$2)-8),"",SUMIF(Table1[SHIFT NOMENCLATURE], $B4249, Table1[FKIA]))</f>
        <v/>
      </c>
      <c r="N4249" s="1" t="str">
        <f>IF($A4249&gt;--RIGHT($A$2,LEN($A$2)-8),"",SUMIF(Table1[SHIFT NOMENCLATURE], $B4249, Table1[FWIA]))</f>
        <v/>
      </c>
      <c r="O4249" s="1" t="str">
        <f>IF($A4249&gt;--RIGHT($A$2,LEN($A$2)-8),"",SUMIF(Table1[SHIFT NOMENCLATURE], $B4249, Table1[DUSTWUN]))</f>
        <v/>
      </c>
    </row>
    <row r="4250" spans="1:15" x14ac:dyDescent="0.25">
      <c r="A4250" s="1" t="str">
        <f t="shared" si="132"/>
        <v/>
      </c>
      <c r="B4250" t="str">
        <f t="shared" si="133"/>
        <v/>
      </c>
      <c r="C4250" s="1" t="str">
        <f>IF($A4250&gt;--RIGHT($A$2,LEN($A$2)-8),"",COUNTIF(Table1[SHIFT NOMENCLATURE],$B4250))</f>
        <v/>
      </c>
      <c r="D4250" s="1" t="str">
        <f>IF($A4250&gt;--RIGHT($A$2,LEN($A$2)-8),"",SUMIF(Table1[SHIFT NOMENCLATURE], $B4250, Table1[EVIC KILL]))</f>
        <v/>
      </c>
      <c r="E4250" s="1" t="str">
        <f>IF($A4250&gt;--RIGHT($A$2,LEN($A$2)-8),"",SUMIF(Table1[SHIFT NOMENCLATURE], $B4250, Table1[EVIC MOB]))</f>
        <v/>
      </c>
      <c r="F4250" s="1" t="str">
        <f>IF($A4250&gt;--RIGHT($A$2,LEN($A$2)-8),"",SUMIF(Table1[SHIFT NOMENCLATURE], $B4250, Table1[EVIC FIRE]))</f>
        <v/>
      </c>
      <c r="G4250" s="1" t="str">
        <f>IF($A4250&gt;--RIGHT($A$2,LEN($A$2)-8),"",SUMIF(Table1[SHIFT NOMENCLATURE], $B4250, Table1[EKIA]))</f>
        <v/>
      </c>
      <c r="H4250" s="1" t="str">
        <f>IF($A4250&gt;--RIGHT($A$2,LEN($A$2)-8),"",SUMIF(Table1[SHIFT NOMENCLATURE], $B4250, Table1[EWIA]))</f>
        <v/>
      </c>
      <c r="I4250" s="1" t="str">
        <f>IF($A4250&gt;--RIGHT($A$2,LEN($A$2)-8),"",SUMIF(Table1[SHIFT NOMENCLATURE], $B4250, Table1[EPW]))</f>
        <v/>
      </c>
      <c r="J4250" s="1" t="str">
        <f>IF($A4250&gt;--RIGHT($A$2,LEN($A$2)-8),"",SUMIF(Table1[SHIFT NOMENCLATURE], $B4250, Table1[FVIC KILL]))</f>
        <v/>
      </c>
      <c r="K4250" s="1" t="str">
        <f>IF($A4250&gt;--RIGHT($A$2,LEN($A$2)-8),"",SUMIF(Table1[SHIFT NOMENCLATURE], $B4250, Table1[FVIC MOB]))</f>
        <v/>
      </c>
      <c r="L4250" s="1" t="str">
        <f>IF($A4250&gt;--RIGHT($A$2,LEN($A$2)-8),"",SUMIF(Table1[SHIFT NOMENCLATURE], $B4250, Table1[FVIC FIRE]))</f>
        <v/>
      </c>
      <c r="M4250" s="1" t="str">
        <f>IF($A4250&gt;--RIGHT($A$2,LEN($A$2)-8),"",SUMIF(Table1[SHIFT NOMENCLATURE], $B4250, Table1[FKIA]))</f>
        <v/>
      </c>
      <c r="N4250" s="1" t="str">
        <f>IF($A4250&gt;--RIGHT($A$2,LEN($A$2)-8),"",SUMIF(Table1[SHIFT NOMENCLATURE], $B4250, Table1[FWIA]))</f>
        <v/>
      </c>
      <c r="O4250" s="1" t="str">
        <f>IF($A4250&gt;--RIGHT($A$2,LEN($A$2)-8),"",SUMIF(Table1[SHIFT NOMENCLATURE], $B4250, Table1[DUSTWUN]))</f>
        <v/>
      </c>
    </row>
    <row r="4251" spans="1:15" x14ac:dyDescent="0.25">
      <c r="A4251" s="1" t="str">
        <f t="shared" si="132"/>
        <v/>
      </c>
      <c r="B4251" t="str">
        <f t="shared" si="133"/>
        <v/>
      </c>
      <c r="C4251" s="1" t="str">
        <f>IF($A4251&gt;--RIGHT($A$2,LEN($A$2)-8),"",COUNTIF(Table1[SHIFT NOMENCLATURE],$B4251))</f>
        <v/>
      </c>
      <c r="D4251" s="1" t="str">
        <f>IF($A4251&gt;--RIGHT($A$2,LEN($A$2)-8),"",SUMIF(Table1[SHIFT NOMENCLATURE], $B4251, Table1[EVIC KILL]))</f>
        <v/>
      </c>
      <c r="E4251" s="1" t="str">
        <f>IF($A4251&gt;--RIGHT($A$2,LEN($A$2)-8),"",SUMIF(Table1[SHIFT NOMENCLATURE], $B4251, Table1[EVIC MOB]))</f>
        <v/>
      </c>
      <c r="F4251" s="1" t="str">
        <f>IF($A4251&gt;--RIGHT($A$2,LEN($A$2)-8),"",SUMIF(Table1[SHIFT NOMENCLATURE], $B4251, Table1[EVIC FIRE]))</f>
        <v/>
      </c>
      <c r="G4251" s="1" t="str">
        <f>IF($A4251&gt;--RIGHT($A$2,LEN($A$2)-8),"",SUMIF(Table1[SHIFT NOMENCLATURE], $B4251, Table1[EKIA]))</f>
        <v/>
      </c>
      <c r="H4251" s="1" t="str">
        <f>IF($A4251&gt;--RIGHT($A$2,LEN($A$2)-8),"",SUMIF(Table1[SHIFT NOMENCLATURE], $B4251, Table1[EWIA]))</f>
        <v/>
      </c>
      <c r="I4251" s="1" t="str">
        <f>IF($A4251&gt;--RIGHT($A$2,LEN($A$2)-8),"",SUMIF(Table1[SHIFT NOMENCLATURE], $B4251, Table1[EPW]))</f>
        <v/>
      </c>
      <c r="J4251" s="1" t="str">
        <f>IF($A4251&gt;--RIGHT($A$2,LEN($A$2)-8),"",SUMIF(Table1[SHIFT NOMENCLATURE], $B4251, Table1[FVIC KILL]))</f>
        <v/>
      </c>
      <c r="K4251" s="1" t="str">
        <f>IF($A4251&gt;--RIGHT($A$2,LEN($A$2)-8),"",SUMIF(Table1[SHIFT NOMENCLATURE], $B4251, Table1[FVIC MOB]))</f>
        <v/>
      </c>
      <c r="L4251" s="1" t="str">
        <f>IF($A4251&gt;--RIGHT($A$2,LEN($A$2)-8),"",SUMIF(Table1[SHIFT NOMENCLATURE], $B4251, Table1[FVIC FIRE]))</f>
        <v/>
      </c>
      <c r="M4251" s="1" t="str">
        <f>IF($A4251&gt;--RIGHT($A$2,LEN($A$2)-8),"",SUMIF(Table1[SHIFT NOMENCLATURE], $B4251, Table1[FKIA]))</f>
        <v/>
      </c>
      <c r="N4251" s="1" t="str">
        <f>IF($A4251&gt;--RIGHT($A$2,LEN($A$2)-8),"",SUMIF(Table1[SHIFT NOMENCLATURE], $B4251, Table1[FWIA]))</f>
        <v/>
      </c>
      <c r="O4251" s="1" t="str">
        <f>IF($A4251&gt;--RIGHT($A$2,LEN($A$2)-8),"",SUMIF(Table1[SHIFT NOMENCLATURE], $B4251, Table1[DUSTWUN]))</f>
        <v/>
      </c>
    </row>
    <row r="4252" spans="1:15" x14ac:dyDescent="0.25">
      <c r="A4252" s="1" t="str">
        <f t="shared" si="132"/>
        <v/>
      </c>
      <c r="B4252" t="str">
        <f t="shared" si="133"/>
        <v/>
      </c>
      <c r="C4252" s="1" t="str">
        <f>IF($A4252&gt;--RIGHT($A$2,LEN($A$2)-8),"",COUNTIF(Table1[SHIFT NOMENCLATURE],$B4252))</f>
        <v/>
      </c>
      <c r="D4252" s="1" t="str">
        <f>IF($A4252&gt;--RIGHT($A$2,LEN($A$2)-8),"",SUMIF(Table1[SHIFT NOMENCLATURE], $B4252, Table1[EVIC KILL]))</f>
        <v/>
      </c>
      <c r="E4252" s="1" t="str">
        <f>IF($A4252&gt;--RIGHT($A$2,LEN($A$2)-8),"",SUMIF(Table1[SHIFT NOMENCLATURE], $B4252, Table1[EVIC MOB]))</f>
        <v/>
      </c>
      <c r="F4252" s="1" t="str">
        <f>IF($A4252&gt;--RIGHT($A$2,LEN($A$2)-8),"",SUMIF(Table1[SHIFT NOMENCLATURE], $B4252, Table1[EVIC FIRE]))</f>
        <v/>
      </c>
      <c r="G4252" s="1" t="str">
        <f>IF($A4252&gt;--RIGHT($A$2,LEN($A$2)-8),"",SUMIF(Table1[SHIFT NOMENCLATURE], $B4252, Table1[EKIA]))</f>
        <v/>
      </c>
      <c r="H4252" s="1" t="str">
        <f>IF($A4252&gt;--RIGHT($A$2,LEN($A$2)-8),"",SUMIF(Table1[SHIFT NOMENCLATURE], $B4252, Table1[EWIA]))</f>
        <v/>
      </c>
      <c r="I4252" s="1" t="str">
        <f>IF($A4252&gt;--RIGHT($A$2,LEN($A$2)-8),"",SUMIF(Table1[SHIFT NOMENCLATURE], $B4252, Table1[EPW]))</f>
        <v/>
      </c>
      <c r="J4252" s="1" t="str">
        <f>IF($A4252&gt;--RIGHT($A$2,LEN($A$2)-8),"",SUMIF(Table1[SHIFT NOMENCLATURE], $B4252, Table1[FVIC KILL]))</f>
        <v/>
      </c>
      <c r="K4252" s="1" t="str">
        <f>IF($A4252&gt;--RIGHT($A$2,LEN($A$2)-8),"",SUMIF(Table1[SHIFT NOMENCLATURE], $B4252, Table1[FVIC MOB]))</f>
        <v/>
      </c>
      <c r="L4252" s="1" t="str">
        <f>IF($A4252&gt;--RIGHT($A$2,LEN($A$2)-8),"",SUMIF(Table1[SHIFT NOMENCLATURE], $B4252, Table1[FVIC FIRE]))</f>
        <v/>
      </c>
      <c r="M4252" s="1" t="str">
        <f>IF($A4252&gt;--RIGHT($A$2,LEN($A$2)-8),"",SUMIF(Table1[SHIFT NOMENCLATURE], $B4252, Table1[FKIA]))</f>
        <v/>
      </c>
      <c r="N4252" s="1" t="str">
        <f>IF($A4252&gt;--RIGHT($A$2,LEN($A$2)-8),"",SUMIF(Table1[SHIFT NOMENCLATURE], $B4252, Table1[FWIA]))</f>
        <v/>
      </c>
      <c r="O4252" s="1" t="str">
        <f>IF($A4252&gt;--RIGHT($A$2,LEN($A$2)-8),"",SUMIF(Table1[SHIFT NOMENCLATURE], $B4252, Table1[DUSTWUN]))</f>
        <v/>
      </c>
    </row>
    <row r="4253" spans="1:15" x14ac:dyDescent="0.25">
      <c r="A4253" s="1" t="str">
        <f t="shared" si="132"/>
        <v/>
      </c>
      <c r="B4253" t="str">
        <f t="shared" si="133"/>
        <v/>
      </c>
      <c r="C4253" s="1" t="str">
        <f>IF($A4253&gt;--RIGHT($A$2,LEN($A$2)-8),"",COUNTIF(Table1[SHIFT NOMENCLATURE],$B4253))</f>
        <v/>
      </c>
      <c r="D4253" s="1" t="str">
        <f>IF($A4253&gt;--RIGHT($A$2,LEN($A$2)-8),"",SUMIF(Table1[SHIFT NOMENCLATURE], $B4253, Table1[EVIC KILL]))</f>
        <v/>
      </c>
      <c r="E4253" s="1" t="str">
        <f>IF($A4253&gt;--RIGHT($A$2,LEN($A$2)-8),"",SUMIF(Table1[SHIFT NOMENCLATURE], $B4253, Table1[EVIC MOB]))</f>
        <v/>
      </c>
      <c r="F4253" s="1" t="str">
        <f>IF($A4253&gt;--RIGHT($A$2,LEN($A$2)-8),"",SUMIF(Table1[SHIFT NOMENCLATURE], $B4253, Table1[EVIC FIRE]))</f>
        <v/>
      </c>
      <c r="G4253" s="1" t="str">
        <f>IF($A4253&gt;--RIGHT($A$2,LEN($A$2)-8),"",SUMIF(Table1[SHIFT NOMENCLATURE], $B4253, Table1[EKIA]))</f>
        <v/>
      </c>
      <c r="H4253" s="1" t="str">
        <f>IF($A4253&gt;--RIGHT($A$2,LEN($A$2)-8),"",SUMIF(Table1[SHIFT NOMENCLATURE], $B4253, Table1[EWIA]))</f>
        <v/>
      </c>
      <c r="I4253" s="1" t="str">
        <f>IF($A4253&gt;--RIGHT($A$2,LEN($A$2)-8),"",SUMIF(Table1[SHIFT NOMENCLATURE], $B4253, Table1[EPW]))</f>
        <v/>
      </c>
      <c r="J4253" s="1" t="str">
        <f>IF($A4253&gt;--RIGHT($A$2,LEN($A$2)-8),"",SUMIF(Table1[SHIFT NOMENCLATURE], $B4253, Table1[FVIC KILL]))</f>
        <v/>
      </c>
      <c r="K4253" s="1" t="str">
        <f>IF($A4253&gt;--RIGHT($A$2,LEN($A$2)-8),"",SUMIF(Table1[SHIFT NOMENCLATURE], $B4253, Table1[FVIC MOB]))</f>
        <v/>
      </c>
      <c r="L4253" s="1" t="str">
        <f>IF($A4253&gt;--RIGHT($A$2,LEN($A$2)-8),"",SUMIF(Table1[SHIFT NOMENCLATURE], $B4253, Table1[FVIC FIRE]))</f>
        <v/>
      </c>
      <c r="M4253" s="1" t="str">
        <f>IF($A4253&gt;--RIGHT($A$2,LEN($A$2)-8),"",SUMIF(Table1[SHIFT NOMENCLATURE], $B4253, Table1[FKIA]))</f>
        <v/>
      </c>
      <c r="N4253" s="1" t="str">
        <f>IF($A4253&gt;--RIGHT($A$2,LEN($A$2)-8),"",SUMIF(Table1[SHIFT NOMENCLATURE], $B4253, Table1[FWIA]))</f>
        <v/>
      </c>
      <c r="O4253" s="1" t="str">
        <f>IF($A4253&gt;--RIGHT($A$2,LEN($A$2)-8),"",SUMIF(Table1[SHIFT NOMENCLATURE], $B4253, Table1[DUSTWUN]))</f>
        <v/>
      </c>
    </row>
    <row r="4254" spans="1:15" x14ac:dyDescent="0.25">
      <c r="A4254" s="1" t="str">
        <f t="shared" si="132"/>
        <v/>
      </c>
      <c r="B4254" t="str">
        <f t="shared" si="133"/>
        <v/>
      </c>
      <c r="C4254" s="1" t="str">
        <f>IF($A4254&gt;--RIGHT($A$2,LEN($A$2)-8),"",COUNTIF(Table1[SHIFT NOMENCLATURE],$B4254))</f>
        <v/>
      </c>
      <c r="D4254" s="1" t="str">
        <f>IF($A4254&gt;--RIGHT($A$2,LEN($A$2)-8),"",SUMIF(Table1[SHIFT NOMENCLATURE], $B4254, Table1[EVIC KILL]))</f>
        <v/>
      </c>
      <c r="E4254" s="1" t="str">
        <f>IF($A4254&gt;--RIGHT($A$2,LEN($A$2)-8),"",SUMIF(Table1[SHIFT NOMENCLATURE], $B4254, Table1[EVIC MOB]))</f>
        <v/>
      </c>
      <c r="F4254" s="1" t="str">
        <f>IF($A4254&gt;--RIGHT($A$2,LEN($A$2)-8),"",SUMIF(Table1[SHIFT NOMENCLATURE], $B4254, Table1[EVIC FIRE]))</f>
        <v/>
      </c>
      <c r="G4254" s="1" t="str">
        <f>IF($A4254&gt;--RIGHT($A$2,LEN($A$2)-8),"",SUMIF(Table1[SHIFT NOMENCLATURE], $B4254, Table1[EKIA]))</f>
        <v/>
      </c>
      <c r="H4254" s="1" t="str">
        <f>IF($A4254&gt;--RIGHT($A$2,LEN($A$2)-8),"",SUMIF(Table1[SHIFT NOMENCLATURE], $B4254, Table1[EWIA]))</f>
        <v/>
      </c>
      <c r="I4254" s="1" t="str">
        <f>IF($A4254&gt;--RIGHT($A$2,LEN($A$2)-8),"",SUMIF(Table1[SHIFT NOMENCLATURE], $B4254, Table1[EPW]))</f>
        <v/>
      </c>
      <c r="J4254" s="1" t="str">
        <f>IF($A4254&gt;--RIGHT($A$2,LEN($A$2)-8),"",SUMIF(Table1[SHIFT NOMENCLATURE], $B4254, Table1[FVIC KILL]))</f>
        <v/>
      </c>
      <c r="K4254" s="1" t="str">
        <f>IF($A4254&gt;--RIGHT($A$2,LEN($A$2)-8),"",SUMIF(Table1[SHIFT NOMENCLATURE], $B4254, Table1[FVIC MOB]))</f>
        <v/>
      </c>
      <c r="L4254" s="1" t="str">
        <f>IF($A4254&gt;--RIGHT($A$2,LEN($A$2)-8),"",SUMIF(Table1[SHIFT NOMENCLATURE], $B4254, Table1[FVIC FIRE]))</f>
        <v/>
      </c>
      <c r="M4254" s="1" t="str">
        <f>IF($A4254&gt;--RIGHT($A$2,LEN($A$2)-8),"",SUMIF(Table1[SHIFT NOMENCLATURE], $B4254, Table1[FKIA]))</f>
        <v/>
      </c>
      <c r="N4254" s="1" t="str">
        <f>IF($A4254&gt;--RIGHT($A$2,LEN($A$2)-8),"",SUMIF(Table1[SHIFT NOMENCLATURE], $B4254, Table1[FWIA]))</f>
        <v/>
      </c>
      <c r="O4254" s="1" t="str">
        <f>IF($A4254&gt;--RIGHT($A$2,LEN($A$2)-8),"",SUMIF(Table1[SHIFT NOMENCLATURE], $B4254, Table1[DUSTWUN]))</f>
        <v/>
      </c>
    </row>
    <row r="4255" spans="1:15" x14ac:dyDescent="0.25">
      <c r="A4255" s="1" t="str">
        <f t="shared" si="132"/>
        <v/>
      </c>
      <c r="B4255" t="str">
        <f t="shared" si="133"/>
        <v/>
      </c>
      <c r="C4255" s="1" t="str">
        <f>IF($A4255&gt;--RIGHT($A$2,LEN($A$2)-8),"",COUNTIF(Table1[SHIFT NOMENCLATURE],$B4255))</f>
        <v/>
      </c>
      <c r="D4255" s="1" t="str">
        <f>IF($A4255&gt;--RIGHT($A$2,LEN($A$2)-8),"",SUMIF(Table1[SHIFT NOMENCLATURE], $B4255, Table1[EVIC KILL]))</f>
        <v/>
      </c>
      <c r="E4255" s="1" t="str">
        <f>IF($A4255&gt;--RIGHT($A$2,LEN($A$2)-8),"",SUMIF(Table1[SHIFT NOMENCLATURE], $B4255, Table1[EVIC MOB]))</f>
        <v/>
      </c>
      <c r="F4255" s="1" t="str">
        <f>IF($A4255&gt;--RIGHT($A$2,LEN($A$2)-8),"",SUMIF(Table1[SHIFT NOMENCLATURE], $B4255, Table1[EVIC FIRE]))</f>
        <v/>
      </c>
      <c r="G4255" s="1" t="str">
        <f>IF($A4255&gt;--RIGHT($A$2,LEN($A$2)-8),"",SUMIF(Table1[SHIFT NOMENCLATURE], $B4255, Table1[EKIA]))</f>
        <v/>
      </c>
      <c r="H4255" s="1" t="str">
        <f>IF($A4255&gt;--RIGHT($A$2,LEN($A$2)-8),"",SUMIF(Table1[SHIFT NOMENCLATURE], $B4255, Table1[EWIA]))</f>
        <v/>
      </c>
      <c r="I4255" s="1" t="str">
        <f>IF($A4255&gt;--RIGHT($A$2,LEN($A$2)-8),"",SUMIF(Table1[SHIFT NOMENCLATURE], $B4255, Table1[EPW]))</f>
        <v/>
      </c>
      <c r="J4255" s="1" t="str">
        <f>IF($A4255&gt;--RIGHT($A$2,LEN($A$2)-8),"",SUMIF(Table1[SHIFT NOMENCLATURE], $B4255, Table1[FVIC KILL]))</f>
        <v/>
      </c>
      <c r="K4255" s="1" t="str">
        <f>IF($A4255&gt;--RIGHT($A$2,LEN($A$2)-8),"",SUMIF(Table1[SHIFT NOMENCLATURE], $B4255, Table1[FVIC MOB]))</f>
        <v/>
      </c>
      <c r="L4255" s="1" t="str">
        <f>IF($A4255&gt;--RIGHT($A$2,LEN($A$2)-8),"",SUMIF(Table1[SHIFT NOMENCLATURE], $B4255, Table1[FVIC FIRE]))</f>
        <v/>
      </c>
      <c r="M4255" s="1" t="str">
        <f>IF($A4255&gt;--RIGHT($A$2,LEN($A$2)-8),"",SUMIF(Table1[SHIFT NOMENCLATURE], $B4255, Table1[FKIA]))</f>
        <v/>
      </c>
      <c r="N4255" s="1" t="str">
        <f>IF($A4255&gt;--RIGHT($A$2,LEN($A$2)-8),"",SUMIF(Table1[SHIFT NOMENCLATURE], $B4255, Table1[FWIA]))</f>
        <v/>
      </c>
      <c r="O4255" s="1" t="str">
        <f>IF($A4255&gt;--RIGHT($A$2,LEN($A$2)-8),"",SUMIF(Table1[SHIFT NOMENCLATURE], $B4255, Table1[DUSTWUN]))</f>
        <v/>
      </c>
    </row>
    <row r="4256" spans="1:15" x14ac:dyDescent="0.25">
      <c r="A4256" s="1" t="str">
        <f t="shared" si="132"/>
        <v/>
      </c>
      <c r="B4256" t="str">
        <f t="shared" si="133"/>
        <v/>
      </c>
      <c r="C4256" s="1" t="str">
        <f>IF($A4256&gt;--RIGHT($A$2,LEN($A$2)-8),"",COUNTIF(Table1[SHIFT NOMENCLATURE],$B4256))</f>
        <v/>
      </c>
      <c r="D4256" s="1" t="str">
        <f>IF($A4256&gt;--RIGHT($A$2,LEN($A$2)-8),"",SUMIF(Table1[SHIFT NOMENCLATURE], $B4256, Table1[EVIC KILL]))</f>
        <v/>
      </c>
      <c r="E4256" s="1" t="str">
        <f>IF($A4256&gt;--RIGHT($A$2,LEN($A$2)-8),"",SUMIF(Table1[SHIFT NOMENCLATURE], $B4256, Table1[EVIC MOB]))</f>
        <v/>
      </c>
      <c r="F4256" s="1" t="str">
        <f>IF($A4256&gt;--RIGHT($A$2,LEN($A$2)-8),"",SUMIF(Table1[SHIFT NOMENCLATURE], $B4256, Table1[EVIC FIRE]))</f>
        <v/>
      </c>
      <c r="G4256" s="1" t="str">
        <f>IF($A4256&gt;--RIGHT($A$2,LEN($A$2)-8),"",SUMIF(Table1[SHIFT NOMENCLATURE], $B4256, Table1[EKIA]))</f>
        <v/>
      </c>
      <c r="H4256" s="1" t="str">
        <f>IF($A4256&gt;--RIGHT($A$2,LEN($A$2)-8),"",SUMIF(Table1[SHIFT NOMENCLATURE], $B4256, Table1[EWIA]))</f>
        <v/>
      </c>
      <c r="I4256" s="1" t="str">
        <f>IF($A4256&gt;--RIGHT($A$2,LEN($A$2)-8),"",SUMIF(Table1[SHIFT NOMENCLATURE], $B4256, Table1[EPW]))</f>
        <v/>
      </c>
      <c r="J4256" s="1" t="str">
        <f>IF($A4256&gt;--RIGHT($A$2,LEN($A$2)-8),"",SUMIF(Table1[SHIFT NOMENCLATURE], $B4256, Table1[FVIC KILL]))</f>
        <v/>
      </c>
      <c r="K4256" s="1" t="str">
        <f>IF($A4256&gt;--RIGHT($A$2,LEN($A$2)-8),"",SUMIF(Table1[SHIFT NOMENCLATURE], $B4256, Table1[FVIC MOB]))</f>
        <v/>
      </c>
      <c r="L4256" s="1" t="str">
        <f>IF($A4256&gt;--RIGHT($A$2,LEN($A$2)-8),"",SUMIF(Table1[SHIFT NOMENCLATURE], $B4256, Table1[FVIC FIRE]))</f>
        <v/>
      </c>
      <c r="M4256" s="1" t="str">
        <f>IF($A4256&gt;--RIGHT($A$2,LEN($A$2)-8),"",SUMIF(Table1[SHIFT NOMENCLATURE], $B4256, Table1[FKIA]))</f>
        <v/>
      </c>
      <c r="N4256" s="1" t="str">
        <f>IF($A4256&gt;--RIGHT($A$2,LEN($A$2)-8),"",SUMIF(Table1[SHIFT NOMENCLATURE], $B4256, Table1[FWIA]))</f>
        <v/>
      </c>
      <c r="O4256" s="1" t="str">
        <f>IF($A4256&gt;--RIGHT($A$2,LEN($A$2)-8),"",SUMIF(Table1[SHIFT NOMENCLATURE], $B4256, Table1[DUSTWUN]))</f>
        <v/>
      </c>
    </row>
    <row r="4257" spans="1:15" x14ac:dyDescent="0.25">
      <c r="A4257" s="1" t="str">
        <f t="shared" si="132"/>
        <v/>
      </c>
      <c r="B4257" t="str">
        <f t="shared" si="133"/>
        <v/>
      </c>
      <c r="C4257" s="1" t="str">
        <f>IF($A4257&gt;--RIGHT($A$2,LEN($A$2)-8),"",COUNTIF(Table1[SHIFT NOMENCLATURE],$B4257))</f>
        <v/>
      </c>
      <c r="D4257" s="1" t="str">
        <f>IF($A4257&gt;--RIGHT($A$2,LEN($A$2)-8),"",SUMIF(Table1[SHIFT NOMENCLATURE], $B4257, Table1[EVIC KILL]))</f>
        <v/>
      </c>
      <c r="E4257" s="1" t="str">
        <f>IF($A4257&gt;--RIGHT($A$2,LEN($A$2)-8),"",SUMIF(Table1[SHIFT NOMENCLATURE], $B4257, Table1[EVIC MOB]))</f>
        <v/>
      </c>
      <c r="F4257" s="1" t="str">
        <f>IF($A4257&gt;--RIGHT($A$2,LEN($A$2)-8),"",SUMIF(Table1[SHIFT NOMENCLATURE], $B4257, Table1[EVIC FIRE]))</f>
        <v/>
      </c>
      <c r="G4257" s="1" t="str">
        <f>IF($A4257&gt;--RIGHT($A$2,LEN($A$2)-8),"",SUMIF(Table1[SHIFT NOMENCLATURE], $B4257, Table1[EKIA]))</f>
        <v/>
      </c>
      <c r="H4257" s="1" t="str">
        <f>IF($A4257&gt;--RIGHT($A$2,LEN($A$2)-8),"",SUMIF(Table1[SHIFT NOMENCLATURE], $B4257, Table1[EWIA]))</f>
        <v/>
      </c>
      <c r="I4257" s="1" t="str">
        <f>IF($A4257&gt;--RIGHT($A$2,LEN($A$2)-8),"",SUMIF(Table1[SHIFT NOMENCLATURE], $B4257, Table1[EPW]))</f>
        <v/>
      </c>
      <c r="J4257" s="1" t="str">
        <f>IF($A4257&gt;--RIGHT($A$2,LEN($A$2)-8),"",SUMIF(Table1[SHIFT NOMENCLATURE], $B4257, Table1[FVIC KILL]))</f>
        <v/>
      </c>
      <c r="K4257" s="1" t="str">
        <f>IF($A4257&gt;--RIGHT($A$2,LEN($A$2)-8),"",SUMIF(Table1[SHIFT NOMENCLATURE], $B4257, Table1[FVIC MOB]))</f>
        <v/>
      </c>
      <c r="L4257" s="1" t="str">
        <f>IF($A4257&gt;--RIGHT($A$2,LEN($A$2)-8),"",SUMIF(Table1[SHIFT NOMENCLATURE], $B4257, Table1[FVIC FIRE]))</f>
        <v/>
      </c>
      <c r="M4257" s="1" t="str">
        <f>IF($A4257&gt;--RIGHT($A$2,LEN($A$2)-8),"",SUMIF(Table1[SHIFT NOMENCLATURE], $B4257, Table1[FKIA]))</f>
        <v/>
      </c>
      <c r="N4257" s="1" t="str">
        <f>IF($A4257&gt;--RIGHT($A$2,LEN($A$2)-8),"",SUMIF(Table1[SHIFT NOMENCLATURE], $B4257, Table1[FWIA]))</f>
        <v/>
      </c>
      <c r="O4257" s="1" t="str">
        <f>IF($A4257&gt;--RIGHT($A$2,LEN($A$2)-8),"",SUMIF(Table1[SHIFT NOMENCLATURE], $B4257, Table1[DUSTWUN]))</f>
        <v/>
      </c>
    </row>
    <row r="4258" spans="1:15" x14ac:dyDescent="0.25">
      <c r="A4258" s="1" t="str">
        <f t="shared" si="132"/>
        <v/>
      </c>
      <c r="B4258" t="str">
        <f t="shared" si="133"/>
        <v/>
      </c>
      <c r="C4258" s="1" t="str">
        <f>IF($A4258&gt;--RIGHT($A$2,LEN($A$2)-8),"",COUNTIF(Table1[SHIFT NOMENCLATURE],$B4258))</f>
        <v/>
      </c>
      <c r="D4258" s="1" t="str">
        <f>IF($A4258&gt;--RIGHT($A$2,LEN($A$2)-8),"",SUMIF(Table1[SHIFT NOMENCLATURE], $B4258, Table1[EVIC KILL]))</f>
        <v/>
      </c>
      <c r="E4258" s="1" t="str">
        <f>IF($A4258&gt;--RIGHT($A$2,LEN($A$2)-8),"",SUMIF(Table1[SHIFT NOMENCLATURE], $B4258, Table1[EVIC MOB]))</f>
        <v/>
      </c>
      <c r="F4258" s="1" t="str">
        <f>IF($A4258&gt;--RIGHT($A$2,LEN($A$2)-8),"",SUMIF(Table1[SHIFT NOMENCLATURE], $B4258, Table1[EVIC FIRE]))</f>
        <v/>
      </c>
      <c r="G4258" s="1" t="str">
        <f>IF($A4258&gt;--RIGHT($A$2,LEN($A$2)-8),"",SUMIF(Table1[SHIFT NOMENCLATURE], $B4258, Table1[EKIA]))</f>
        <v/>
      </c>
      <c r="H4258" s="1" t="str">
        <f>IF($A4258&gt;--RIGHT($A$2,LEN($A$2)-8),"",SUMIF(Table1[SHIFT NOMENCLATURE], $B4258, Table1[EWIA]))</f>
        <v/>
      </c>
      <c r="I4258" s="1" t="str">
        <f>IF($A4258&gt;--RIGHT($A$2,LEN($A$2)-8),"",SUMIF(Table1[SHIFT NOMENCLATURE], $B4258, Table1[EPW]))</f>
        <v/>
      </c>
      <c r="J4258" s="1" t="str">
        <f>IF($A4258&gt;--RIGHT($A$2,LEN($A$2)-8),"",SUMIF(Table1[SHIFT NOMENCLATURE], $B4258, Table1[FVIC KILL]))</f>
        <v/>
      </c>
      <c r="K4258" s="1" t="str">
        <f>IF($A4258&gt;--RIGHT($A$2,LEN($A$2)-8),"",SUMIF(Table1[SHIFT NOMENCLATURE], $B4258, Table1[FVIC MOB]))</f>
        <v/>
      </c>
      <c r="L4258" s="1" t="str">
        <f>IF($A4258&gt;--RIGHT($A$2,LEN($A$2)-8),"",SUMIF(Table1[SHIFT NOMENCLATURE], $B4258, Table1[FVIC FIRE]))</f>
        <v/>
      </c>
      <c r="M4258" s="1" t="str">
        <f>IF($A4258&gt;--RIGHT($A$2,LEN($A$2)-8),"",SUMIF(Table1[SHIFT NOMENCLATURE], $B4258, Table1[FKIA]))</f>
        <v/>
      </c>
      <c r="N4258" s="1" t="str">
        <f>IF($A4258&gt;--RIGHT($A$2,LEN($A$2)-8),"",SUMIF(Table1[SHIFT NOMENCLATURE], $B4258, Table1[FWIA]))</f>
        <v/>
      </c>
      <c r="O4258" s="1" t="str">
        <f>IF($A4258&gt;--RIGHT($A$2,LEN($A$2)-8),"",SUMIF(Table1[SHIFT NOMENCLATURE], $B4258, Table1[DUSTWUN]))</f>
        <v/>
      </c>
    </row>
    <row r="4259" spans="1:15" x14ac:dyDescent="0.25">
      <c r="A4259" s="1" t="str">
        <f t="shared" si="132"/>
        <v/>
      </c>
      <c r="B4259" t="str">
        <f t="shared" si="133"/>
        <v/>
      </c>
      <c r="C4259" s="1" t="str">
        <f>IF($A4259&gt;--RIGHT($A$2,LEN($A$2)-8),"",COUNTIF(Table1[SHIFT NOMENCLATURE],$B4259))</f>
        <v/>
      </c>
      <c r="D4259" s="1" t="str">
        <f>IF($A4259&gt;--RIGHT($A$2,LEN($A$2)-8),"",SUMIF(Table1[SHIFT NOMENCLATURE], $B4259, Table1[EVIC KILL]))</f>
        <v/>
      </c>
      <c r="E4259" s="1" t="str">
        <f>IF($A4259&gt;--RIGHT($A$2,LEN($A$2)-8),"",SUMIF(Table1[SHIFT NOMENCLATURE], $B4259, Table1[EVIC MOB]))</f>
        <v/>
      </c>
      <c r="F4259" s="1" t="str">
        <f>IF($A4259&gt;--RIGHT($A$2,LEN($A$2)-8),"",SUMIF(Table1[SHIFT NOMENCLATURE], $B4259, Table1[EVIC FIRE]))</f>
        <v/>
      </c>
      <c r="G4259" s="1" t="str">
        <f>IF($A4259&gt;--RIGHT($A$2,LEN($A$2)-8),"",SUMIF(Table1[SHIFT NOMENCLATURE], $B4259, Table1[EKIA]))</f>
        <v/>
      </c>
      <c r="H4259" s="1" t="str">
        <f>IF($A4259&gt;--RIGHT($A$2,LEN($A$2)-8),"",SUMIF(Table1[SHIFT NOMENCLATURE], $B4259, Table1[EWIA]))</f>
        <v/>
      </c>
      <c r="I4259" s="1" t="str">
        <f>IF($A4259&gt;--RIGHT($A$2,LEN($A$2)-8),"",SUMIF(Table1[SHIFT NOMENCLATURE], $B4259, Table1[EPW]))</f>
        <v/>
      </c>
      <c r="J4259" s="1" t="str">
        <f>IF($A4259&gt;--RIGHT($A$2,LEN($A$2)-8),"",SUMIF(Table1[SHIFT NOMENCLATURE], $B4259, Table1[FVIC KILL]))</f>
        <v/>
      </c>
      <c r="K4259" s="1" t="str">
        <f>IF($A4259&gt;--RIGHT($A$2,LEN($A$2)-8),"",SUMIF(Table1[SHIFT NOMENCLATURE], $B4259, Table1[FVIC MOB]))</f>
        <v/>
      </c>
      <c r="L4259" s="1" t="str">
        <f>IF($A4259&gt;--RIGHT($A$2,LEN($A$2)-8),"",SUMIF(Table1[SHIFT NOMENCLATURE], $B4259, Table1[FVIC FIRE]))</f>
        <v/>
      </c>
      <c r="M4259" s="1" t="str">
        <f>IF($A4259&gt;--RIGHT($A$2,LEN($A$2)-8),"",SUMIF(Table1[SHIFT NOMENCLATURE], $B4259, Table1[FKIA]))</f>
        <v/>
      </c>
      <c r="N4259" s="1" t="str">
        <f>IF($A4259&gt;--RIGHT($A$2,LEN($A$2)-8),"",SUMIF(Table1[SHIFT NOMENCLATURE], $B4259, Table1[FWIA]))</f>
        <v/>
      </c>
      <c r="O4259" s="1" t="str">
        <f>IF($A4259&gt;--RIGHT($A$2,LEN($A$2)-8),"",SUMIF(Table1[SHIFT NOMENCLATURE], $B4259, Table1[DUSTWUN]))</f>
        <v/>
      </c>
    </row>
    <row r="4260" spans="1:15" x14ac:dyDescent="0.25">
      <c r="A4260" s="1" t="str">
        <f t="shared" si="132"/>
        <v/>
      </c>
      <c r="B4260" t="str">
        <f t="shared" si="133"/>
        <v/>
      </c>
      <c r="C4260" s="1" t="str">
        <f>IF($A4260&gt;--RIGHT($A$2,LEN($A$2)-8),"",COUNTIF(Table1[SHIFT NOMENCLATURE],$B4260))</f>
        <v/>
      </c>
      <c r="D4260" s="1" t="str">
        <f>IF($A4260&gt;--RIGHT($A$2,LEN($A$2)-8),"",SUMIF(Table1[SHIFT NOMENCLATURE], $B4260, Table1[EVIC KILL]))</f>
        <v/>
      </c>
      <c r="E4260" s="1" t="str">
        <f>IF($A4260&gt;--RIGHT($A$2,LEN($A$2)-8),"",SUMIF(Table1[SHIFT NOMENCLATURE], $B4260, Table1[EVIC MOB]))</f>
        <v/>
      </c>
      <c r="F4260" s="1" t="str">
        <f>IF($A4260&gt;--RIGHT($A$2,LEN($A$2)-8),"",SUMIF(Table1[SHIFT NOMENCLATURE], $B4260, Table1[EVIC FIRE]))</f>
        <v/>
      </c>
      <c r="G4260" s="1" t="str">
        <f>IF($A4260&gt;--RIGHT($A$2,LEN($A$2)-8),"",SUMIF(Table1[SHIFT NOMENCLATURE], $B4260, Table1[EKIA]))</f>
        <v/>
      </c>
      <c r="H4260" s="1" t="str">
        <f>IF($A4260&gt;--RIGHT($A$2,LEN($A$2)-8),"",SUMIF(Table1[SHIFT NOMENCLATURE], $B4260, Table1[EWIA]))</f>
        <v/>
      </c>
      <c r="I4260" s="1" t="str">
        <f>IF($A4260&gt;--RIGHT($A$2,LEN($A$2)-8),"",SUMIF(Table1[SHIFT NOMENCLATURE], $B4260, Table1[EPW]))</f>
        <v/>
      </c>
      <c r="J4260" s="1" t="str">
        <f>IF($A4260&gt;--RIGHT($A$2,LEN($A$2)-8),"",SUMIF(Table1[SHIFT NOMENCLATURE], $B4260, Table1[FVIC KILL]))</f>
        <v/>
      </c>
      <c r="K4260" s="1" t="str">
        <f>IF($A4260&gt;--RIGHT($A$2,LEN($A$2)-8),"",SUMIF(Table1[SHIFT NOMENCLATURE], $B4260, Table1[FVIC MOB]))</f>
        <v/>
      </c>
      <c r="L4260" s="1" t="str">
        <f>IF($A4260&gt;--RIGHT($A$2,LEN($A$2)-8),"",SUMIF(Table1[SHIFT NOMENCLATURE], $B4260, Table1[FVIC FIRE]))</f>
        <v/>
      </c>
      <c r="M4260" s="1" t="str">
        <f>IF($A4260&gt;--RIGHT($A$2,LEN($A$2)-8),"",SUMIF(Table1[SHIFT NOMENCLATURE], $B4260, Table1[FKIA]))</f>
        <v/>
      </c>
      <c r="N4260" s="1" t="str">
        <f>IF($A4260&gt;--RIGHT($A$2,LEN($A$2)-8),"",SUMIF(Table1[SHIFT NOMENCLATURE], $B4260, Table1[FWIA]))</f>
        <v/>
      </c>
      <c r="O4260" s="1" t="str">
        <f>IF($A4260&gt;--RIGHT($A$2,LEN($A$2)-8),"",SUMIF(Table1[SHIFT NOMENCLATURE], $B4260, Table1[DUSTWUN]))</f>
        <v/>
      </c>
    </row>
    <row r="4261" spans="1:15" x14ac:dyDescent="0.25">
      <c r="A4261" s="1" t="str">
        <f t="shared" si="132"/>
        <v/>
      </c>
      <c r="B4261" t="str">
        <f t="shared" si="133"/>
        <v/>
      </c>
      <c r="C4261" s="1" t="str">
        <f>IF($A4261&gt;--RIGHT($A$2,LEN($A$2)-8),"",COUNTIF(Table1[SHIFT NOMENCLATURE],$B4261))</f>
        <v/>
      </c>
      <c r="D4261" s="1" t="str">
        <f>IF($A4261&gt;--RIGHT($A$2,LEN($A$2)-8),"",SUMIF(Table1[SHIFT NOMENCLATURE], $B4261, Table1[EVIC KILL]))</f>
        <v/>
      </c>
      <c r="E4261" s="1" t="str">
        <f>IF($A4261&gt;--RIGHT($A$2,LEN($A$2)-8),"",SUMIF(Table1[SHIFT NOMENCLATURE], $B4261, Table1[EVIC MOB]))</f>
        <v/>
      </c>
      <c r="F4261" s="1" t="str">
        <f>IF($A4261&gt;--RIGHT($A$2,LEN($A$2)-8),"",SUMIF(Table1[SHIFT NOMENCLATURE], $B4261, Table1[EVIC FIRE]))</f>
        <v/>
      </c>
      <c r="G4261" s="1" t="str">
        <f>IF($A4261&gt;--RIGHT($A$2,LEN($A$2)-8),"",SUMIF(Table1[SHIFT NOMENCLATURE], $B4261, Table1[EKIA]))</f>
        <v/>
      </c>
      <c r="H4261" s="1" t="str">
        <f>IF($A4261&gt;--RIGHT($A$2,LEN($A$2)-8),"",SUMIF(Table1[SHIFT NOMENCLATURE], $B4261, Table1[EWIA]))</f>
        <v/>
      </c>
      <c r="I4261" s="1" t="str">
        <f>IF($A4261&gt;--RIGHT($A$2,LEN($A$2)-8),"",SUMIF(Table1[SHIFT NOMENCLATURE], $B4261, Table1[EPW]))</f>
        <v/>
      </c>
      <c r="J4261" s="1" t="str">
        <f>IF($A4261&gt;--RIGHT($A$2,LEN($A$2)-8),"",SUMIF(Table1[SHIFT NOMENCLATURE], $B4261, Table1[FVIC KILL]))</f>
        <v/>
      </c>
      <c r="K4261" s="1" t="str">
        <f>IF($A4261&gt;--RIGHT($A$2,LEN($A$2)-8),"",SUMIF(Table1[SHIFT NOMENCLATURE], $B4261, Table1[FVIC MOB]))</f>
        <v/>
      </c>
      <c r="L4261" s="1" t="str">
        <f>IF($A4261&gt;--RIGHT($A$2,LEN($A$2)-8),"",SUMIF(Table1[SHIFT NOMENCLATURE], $B4261, Table1[FVIC FIRE]))</f>
        <v/>
      </c>
      <c r="M4261" s="1" t="str">
        <f>IF($A4261&gt;--RIGHT($A$2,LEN($A$2)-8),"",SUMIF(Table1[SHIFT NOMENCLATURE], $B4261, Table1[FKIA]))</f>
        <v/>
      </c>
      <c r="N4261" s="1" t="str">
        <f>IF($A4261&gt;--RIGHT($A$2,LEN($A$2)-8),"",SUMIF(Table1[SHIFT NOMENCLATURE], $B4261, Table1[FWIA]))</f>
        <v/>
      </c>
      <c r="O4261" s="1" t="str">
        <f>IF($A4261&gt;--RIGHT($A$2,LEN($A$2)-8),"",SUMIF(Table1[SHIFT NOMENCLATURE], $B4261, Table1[DUSTWUN]))</f>
        <v/>
      </c>
    </row>
    <row r="4262" spans="1:15" x14ac:dyDescent="0.25">
      <c r="A4262" s="1" t="str">
        <f t="shared" si="132"/>
        <v/>
      </c>
      <c r="B4262" t="str">
        <f t="shared" si="133"/>
        <v/>
      </c>
      <c r="C4262" s="1" t="str">
        <f>IF($A4262&gt;--RIGHT($A$2,LEN($A$2)-8),"",COUNTIF(Table1[SHIFT NOMENCLATURE],$B4262))</f>
        <v/>
      </c>
      <c r="D4262" s="1" t="str">
        <f>IF($A4262&gt;--RIGHT($A$2,LEN($A$2)-8),"",SUMIF(Table1[SHIFT NOMENCLATURE], $B4262, Table1[EVIC KILL]))</f>
        <v/>
      </c>
      <c r="E4262" s="1" t="str">
        <f>IF($A4262&gt;--RIGHT($A$2,LEN($A$2)-8),"",SUMIF(Table1[SHIFT NOMENCLATURE], $B4262, Table1[EVIC MOB]))</f>
        <v/>
      </c>
      <c r="F4262" s="1" t="str">
        <f>IF($A4262&gt;--RIGHT($A$2,LEN($A$2)-8),"",SUMIF(Table1[SHIFT NOMENCLATURE], $B4262, Table1[EVIC FIRE]))</f>
        <v/>
      </c>
      <c r="G4262" s="1" t="str">
        <f>IF($A4262&gt;--RIGHT($A$2,LEN($A$2)-8),"",SUMIF(Table1[SHIFT NOMENCLATURE], $B4262, Table1[EKIA]))</f>
        <v/>
      </c>
      <c r="H4262" s="1" t="str">
        <f>IF($A4262&gt;--RIGHT($A$2,LEN($A$2)-8),"",SUMIF(Table1[SHIFT NOMENCLATURE], $B4262, Table1[EWIA]))</f>
        <v/>
      </c>
      <c r="I4262" s="1" t="str">
        <f>IF($A4262&gt;--RIGHT($A$2,LEN($A$2)-8),"",SUMIF(Table1[SHIFT NOMENCLATURE], $B4262, Table1[EPW]))</f>
        <v/>
      </c>
      <c r="J4262" s="1" t="str">
        <f>IF($A4262&gt;--RIGHT($A$2,LEN($A$2)-8),"",SUMIF(Table1[SHIFT NOMENCLATURE], $B4262, Table1[FVIC KILL]))</f>
        <v/>
      </c>
      <c r="K4262" s="1" t="str">
        <f>IF($A4262&gt;--RIGHT($A$2,LEN($A$2)-8),"",SUMIF(Table1[SHIFT NOMENCLATURE], $B4262, Table1[FVIC MOB]))</f>
        <v/>
      </c>
      <c r="L4262" s="1" t="str">
        <f>IF($A4262&gt;--RIGHT($A$2,LEN($A$2)-8),"",SUMIF(Table1[SHIFT NOMENCLATURE], $B4262, Table1[FVIC FIRE]))</f>
        <v/>
      </c>
      <c r="M4262" s="1" t="str">
        <f>IF($A4262&gt;--RIGHT($A$2,LEN($A$2)-8),"",SUMIF(Table1[SHIFT NOMENCLATURE], $B4262, Table1[FKIA]))</f>
        <v/>
      </c>
      <c r="N4262" s="1" t="str">
        <f>IF($A4262&gt;--RIGHT($A$2,LEN($A$2)-8),"",SUMIF(Table1[SHIFT NOMENCLATURE], $B4262, Table1[FWIA]))</f>
        <v/>
      </c>
      <c r="O4262" s="1" t="str">
        <f>IF($A4262&gt;--RIGHT($A$2,LEN($A$2)-8),"",SUMIF(Table1[SHIFT NOMENCLATURE], $B4262, Table1[DUSTWUN]))</f>
        <v/>
      </c>
    </row>
    <row r="4263" spans="1:15" x14ac:dyDescent="0.25">
      <c r="A4263" s="1" t="str">
        <f t="shared" si="132"/>
        <v/>
      </c>
      <c r="B4263" t="str">
        <f t="shared" si="133"/>
        <v/>
      </c>
      <c r="C4263" s="1" t="str">
        <f>IF($A4263&gt;--RIGHT($A$2,LEN($A$2)-8),"",COUNTIF(Table1[SHIFT NOMENCLATURE],$B4263))</f>
        <v/>
      </c>
      <c r="D4263" s="1" t="str">
        <f>IF($A4263&gt;--RIGHT($A$2,LEN($A$2)-8),"",SUMIF(Table1[SHIFT NOMENCLATURE], $B4263, Table1[EVIC KILL]))</f>
        <v/>
      </c>
      <c r="E4263" s="1" t="str">
        <f>IF($A4263&gt;--RIGHT($A$2,LEN($A$2)-8),"",SUMIF(Table1[SHIFT NOMENCLATURE], $B4263, Table1[EVIC MOB]))</f>
        <v/>
      </c>
      <c r="F4263" s="1" t="str">
        <f>IF($A4263&gt;--RIGHT($A$2,LEN($A$2)-8),"",SUMIF(Table1[SHIFT NOMENCLATURE], $B4263, Table1[EVIC FIRE]))</f>
        <v/>
      </c>
      <c r="G4263" s="1" t="str">
        <f>IF($A4263&gt;--RIGHT($A$2,LEN($A$2)-8),"",SUMIF(Table1[SHIFT NOMENCLATURE], $B4263, Table1[EKIA]))</f>
        <v/>
      </c>
      <c r="H4263" s="1" t="str">
        <f>IF($A4263&gt;--RIGHT($A$2,LEN($A$2)-8),"",SUMIF(Table1[SHIFT NOMENCLATURE], $B4263, Table1[EWIA]))</f>
        <v/>
      </c>
      <c r="I4263" s="1" t="str">
        <f>IF($A4263&gt;--RIGHT($A$2,LEN($A$2)-8),"",SUMIF(Table1[SHIFT NOMENCLATURE], $B4263, Table1[EPW]))</f>
        <v/>
      </c>
      <c r="J4263" s="1" t="str">
        <f>IF($A4263&gt;--RIGHT($A$2,LEN($A$2)-8),"",SUMIF(Table1[SHIFT NOMENCLATURE], $B4263, Table1[FVIC KILL]))</f>
        <v/>
      </c>
      <c r="K4263" s="1" t="str">
        <f>IF($A4263&gt;--RIGHT($A$2,LEN($A$2)-8),"",SUMIF(Table1[SHIFT NOMENCLATURE], $B4263, Table1[FVIC MOB]))</f>
        <v/>
      </c>
      <c r="L4263" s="1" t="str">
        <f>IF($A4263&gt;--RIGHT($A$2,LEN($A$2)-8),"",SUMIF(Table1[SHIFT NOMENCLATURE], $B4263, Table1[FVIC FIRE]))</f>
        <v/>
      </c>
      <c r="M4263" s="1" t="str">
        <f>IF($A4263&gt;--RIGHT($A$2,LEN($A$2)-8),"",SUMIF(Table1[SHIFT NOMENCLATURE], $B4263, Table1[FKIA]))</f>
        <v/>
      </c>
      <c r="N4263" s="1" t="str">
        <f>IF($A4263&gt;--RIGHT($A$2,LEN($A$2)-8),"",SUMIF(Table1[SHIFT NOMENCLATURE], $B4263, Table1[FWIA]))</f>
        <v/>
      </c>
      <c r="O4263" s="1" t="str">
        <f>IF($A4263&gt;--RIGHT($A$2,LEN($A$2)-8),"",SUMIF(Table1[SHIFT NOMENCLATURE], $B4263, Table1[DUSTWUN]))</f>
        <v/>
      </c>
    </row>
    <row r="4264" spans="1:15" x14ac:dyDescent="0.25">
      <c r="A4264" s="1" t="str">
        <f t="shared" si="132"/>
        <v/>
      </c>
      <c r="B4264" t="str">
        <f t="shared" si="133"/>
        <v/>
      </c>
      <c r="C4264" s="1" t="str">
        <f>IF($A4264&gt;--RIGHT($A$2,LEN($A$2)-8),"",COUNTIF(Table1[SHIFT NOMENCLATURE],$B4264))</f>
        <v/>
      </c>
      <c r="D4264" s="1" t="str">
        <f>IF($A4264&gt;--RIGHT($A$2,LEN($A$2)-8),"",SUMIF(Table1[SHIFT NOMENCLATURE], $B4264, Table1[EVIC KILL]))</f>
        <v/>
      </c>
      <c r="E4264" s="1" t="str">
        <f>IF($A4264&gt;--RIGHT($A$2,LEN($A$2)-8),"",SUMIF(Table1[SHIFT NOMENCLATURE], $B4264, Table1[EVIC MOB]))</f>
        <v/>
      </c>
      <c r="F4264" s="1" t="str">
        <f>IF($A4264&gt;--RIGHT($A$2,LEN($A$2)-8),"",SUMIF(Table1[SHIFT NOMENCLATURE], $B4264, Table1[EVIC FIRE]))</f>
        <v/>
      </c>
      <c r="G4264" s="1" t="str">
        <f>IF($A4264&gt;--RIGHT($A$2,LEN($A$2)-8),"",SUMIF(Table1[SHIFT NOMENCLATURE], $B4264, Table1[EKIA]))</f>
        <v/>
      </c>
      <c r="H4264" s="1" t="str">
        <f>IF($A4264&gt;--RIGHT($A$2,LEN($A$2)-8),"",SUMIF(Table1[SHIFT NOMENCLATURE], $B4264, Table1[EWIA]))</f>
        <v/>
      </c>
      <c r="I4264" s="1" t="str">
        <f>IF($A4264&gt;--RIGHT($A$2,LEN($A$2)-8),"",SUMIF(Table1[SHIFT NOMENCLATURE], $B4264, Table1[EPW]))</f>
        <v/>
      </c>
      <c r="J4264" s="1" t="str">
        <f>IF($A4264&gt;--RIGHT($A$2,LEN($A$2)-8),"",SUMIF(Table1[SHIFT NOMENCLATURE], $B4264, Table1[FVIC KILL]))</f>
        <v/>
      </c>
      <c r="K4264" s="1" t="str">
        <f>IF($A4264&gt;--RIGHT($A$2,LEN($A$2)-8),"",SUMIF(Table1[SHIFT NOMENCLATURE], $B4264, Table1[FVIC MOB]))</f>
        <v/>
      </c>
      <c r="L4264" s="1" t="str">
        <f>IF($A4264&gt;--RIGHT($A$2,LEN($A$2)-8),"",SUMIF(Table1[SHIFT NOMENCLATURE], $B4264, Table1[FVIC FIRE]))</f>
        <v/>
      </c>
      <c r="M4264" s="1" t="str">
        <f>IF($A4264&gt;--RIGHT($A$2,LEN($A$2)-8),"",SUMIF(Table1[SHIFT NOMENCLATURE], $B4264, Table1[FKIA]))</f>
        <v/>
      </c>
      <c r="N4264" s="1" t="str">
        <f>IF($A4264&gt;--RIGHT($A$2,LEN($A$2)-8),"",SUMIF(Table1[SHIFT NOMENCLATURE], $B4264, Table1[FWIA]))</f>
        <v/>
      </c>
      <c r="O4264" s="1" t="str">
        <f>IF($A4264&gt;--RIGHT($A$2,LEN($A$2)-8),"",SUMIF(Table1[SHIFT NOMENCLATURE], $B4264, Table1[DUSTWUN]))</f>
        <v/>
      </c>
    </row>
    <row r="4265" spans="1:15" x14ac:dyDescent="0.25">
      <c r="A4265" s="1" t="str">
        <f t="shared" si="132"/>
        <v/>
      </c>
      <c r="B4265" t="str">
        <f t="shared" si="133"/>
        <v/>
      </c>
      <c r="C4265" s="1" t="str">
        <f>IF($A4265&gt;--RIGHT($A$2,LEN($A$2)-8),"",COUNTIF(Table1[SHIFT NOMENCLATURE],$B4265))</f>
        <v/>
      </c>
      <c r="D4265" s="1" t="str">
        <f>IF($A4265&gt;--RIGHT($A$2,LEN($A$2)-8),"",SUMIF(Table1[SHIFT NOMENCLATURE], $B4265, Table1[EVIC KILL]))</f>
        <v/>
      </c>
      <c r="E4265" s="1" t="str">
        <f>IF($A4265&gt;--RIGHT($A$2,LEN($A$2)-8),"",SUMIF(Table1[SHIFT NOMENCLATURE], $B4265, Table1[EVIC MOB]))</f>
        <v/>
      </c>
      <c r="F4265" s="1" t="str">
        <f>IF($A4265&gt;--RIGHT($A$2,LEN($A$2)-8),"",SUMIF(Table1[SHIFT NOMENCLATURE], $B4265, Table1[EVIC FIRE]))</f>
        <v/>
      </c>
      <c r="G4265" s="1" t="str">
        <f>IF($A4265&gt;--RIGHT($A$2,LEN($A$2)-8),"",SUMIF(Table1[SHIFT NOMENCLATURE], $B4265, Table1[EKIA]))</f>
        <v/>
      </c>
      <c r="H4265" s="1" t="str">
        <f>IF($A4265&gt;--RIGHT($A$2,LEN($A$2)-8),"",SUMIF(Table1[SHIFT NOMENCLATURE], $B4265, Table1[EWIA]))</f>
        <v/>
      </c>
      <c r="I4265" s="1" t="str">
        <f>IF($A4265&gt;--RIGHT($A$2,LEN($A$2)-8),"",SUMIF(Table1[SHIFT NOMENCLATURE], $B4265, Table1[EPW]))</f>
        <v/>
      </c>
      <c r="J4265" s="1" t="str">
        <f>IF($A4265&gt;--RIGHT($A$2,LEN($A$2)-8),"",SUMIF(Table1[SHIFT NOMENCLATURE], $B4265, Table1[FVIC KILL]))</f>
        <v/>
      </c>
      <c r="K4265" s="1" t="str">
        <f>IF($A4265&gt;--RIGHT($A$2,LEN($A$2)-8),"",SUMIF(Table1[SHIFT NOMENCLATURE], $B4265, Table1[FVIC MOB]))</f>
        <v/>
      </c>
      <c r="L4265" s="1" t="str">
        <f>IF($A4265&gt;--RIGHT($A$2,LEN($A$2)-8),"",SUMIF(Table1[SHIFT NOMENCLATURE], $B4265, Table1[FVIC FIRE]))</f>
        <v/>
      </c>
      <c r="M4265" s="1" t="str">
        <f>IF($A4265&gt;--RIGHT($A$2,LEN($A$2)-8),"",SUMIF(Table1[SHIFT NOMENCLATURE], $B4265, Table1[FKIA]))</f>
        <v/>
      </c>
      <c r="N4265" s="1" t="str">
        <f>IF($A4265&gt;--RIGHT($A$2,LEN($A$2)-8),"",SUMIF(Table1[SHIFT NOMENCLATURE], $B4265, Table1[FWIA]))</f>
        <v/>
      </c>
      <c r="O4265" s="1" t="str">
        <f>IF($A4265&gt;--RIGHT($A$2,LEN($A$2)-8),"",SUMIF(Table1[SHIFT NOMENCLATURE], $B4265, Table1[DUSTWUN]))</f>
        <v/>
      </c>
    </row>
    <row r="4266" spans="1:15" x14ac:dyDescent="0.25">
      <c r="A4266" s="1" t="str">
        <f t="shared" si="132"/>
        <v/>
      </c>
      <c r="B4266" t="str">
        <f t="shared" si="133"/>
        <v/>
      </c>
      <c r="C4266" s="1" t="str">
        <f>IF($A4266&gt;--RIGHT($A$2,LEN($A$2)-8),"",COUNTIF(Table1[SHIFT NOMENCLATURE],$B4266))</f>
        <v/>
      </c>
      <c r="D4266" s="1" t="str">
        <f>IF($A4266&gt;--RIGHT($A$2,LEN($A$2)-8),"",SUMIF(Table1[SHIFT NOMENCLATURE], $B4266, Table1[EVIC KILL]))</f>
        <v/>
      </c>
      <c r="E4266" s="1" t="str">
        <f>IF($A4266&gt;--RIGHT($A$2,LEN($A$2)-8),"",SUMIF(Table1[SHIFT NOMENCLATURE], $B4266, Table1[EVIC MOB]))</f>
        <v/>
      </c>
      <c r="F4266" s="1" t="str">
        <f>IF($A4266&gt;--RIGHT($A$2,LEN($A$2)-8),"",SUMIF(Table1[SHIFT NOMENCLATURE], $B4266, Table1[EVIC FIRE]))</f>
        <v/>
      </c>
      <c r="G4266" s="1" t="str">
        <f>IF($A4266&gt;--RIGHT($A$2,LEN($A$2)-8),"",SUMIF(Table1[SHIFT NOMENCLATURE], $B4266, Table1[EKIA]))</f>
        <v/>
      </c>
      <c r="H4266" s="1" t="str">
        <f>IF($A4266&gt;--RIGHT($A$2,LEN($A$2)-8),"",SUMIF(Table1[SHIFT NOMENCLATURE], $B4266, Table1[EWIA]))</f>
        <v/>
      </c>
      <c r="I4266" s="1" t="str">
        <f>IF($A4266&gt;--RIGHT($A$2,LEN($A$2)-8),"",SUMIF(Table1[SHIFT NOMENCLATURE], $B4266, Table1[EPW]))</f>
        <v/>
      </c>
      <c r="J4266" s="1" t="str">
        <f>IF($A4266&gt;--RIGHT($A$2,LEN($A$2)-8),"",SUMIF(Table1[SHIFT NOMENCLATURE], $B4266, Table1[FVIC KILL]))</f>
        <v/>
      </c>
      <c r="K4266" s="1" t="str">
        <f>IF($A4266&gt;--RIGHT($A$2,LEN($A$2)-8),"",SUMIF(Table1[SHIFT NOMENCLATURE], $B4266, Table1[FVIC MOB]))</f>
        <v/>
      </c>
      <c r="L4266" s="1" t="str">
        <f>IF($A4266&gt;--RIGHT($A$2,LEN($A$2)-8),"",SUMIF(Table1[SHIFT NOMENCLATURE], $B4266, Table1[FVIC FIRE]))</f>
        <v/>
      </c>
      <c r="M4266" s="1" t="str">
        <f>IF($A4266&gt;--RIGHT($A$2,LEN($A$2)-8),"",SUMIF(Table1[SHIFT NOMENCLATURE], $B4266, Table1[FKIA]))</f>
        <v/>
      </c>
      <c r="N4266" s="1" t="str">
        <f>IF($A4266&gt;--RIGHT($A$2,LEN($A$2)-8),"",SUMIF(Table1[SHIFT NOMENCLATURE], $B4266, Table1[FWIA]))</f>
        <v/>
      </c>
      <c r="O4266" s="1" t="str">
        <f>IF($A4266&gt;--RIGHT($A$2,LEN($A$2)-8),"",SUMIF(Table1[SHIFT NOMENCLATURE], $B4266, Table1[DUSTWUN]))</f>
        <v/>
      </c>
    </row>
    <row r="4267" spans="1:15" x14ac:dyDescent="0.25">
      <c r="A4267" s="1" t="str">
        <f t="shared" si="132"/>
        <v/>
      </c>
      <c r="B4267" t="str">
        <f t="shared" si="133"/>
        <v/>
      </c>
      <c r="C4267" s="1" t="str">
        <f>IF($A4267&gt;--RIGHT($A$2,LEN($A$2)-8),"",COUNTIF(Table1[SHIFT NOMENCLATURE],$B4267))</f>
        <v/>
      </c>
      <c r="D4267" s="1" t="str">
        <f>IF($A4267&gt;--RIGHT($A$2,LEN($A$2)-8),"",SUMIF(Table1[SHIFT NOMENCLATURE], $B4267, Table1[EVIC KILL]))</f>
        <v/>
      </c>
      <c r="E4267" s="1" t="str">
        <f>IF($A4267&gt;--RIGHT($A$2,LEN($A$2)-8),"",SUMIF(Table1[SHIFT NOMENCLATURE], $B4267, Table1[EVIC MOB]))</f>
        <v/>
      </c>
      <c r="F4267" s="1" t="str">
        <f>IF($A4267&gt;--RIGHT($A$2,LEN($A$2)-8),"",SUMIF(Table1[SHIFT NOMENCLATURE], $B4267, Table1[EVIC FIRE]))</f>
        <v/>
      </c>
      <c r="G4267" s="1" t="str">
        <f>IF($A4267&gt;--RIGHT($A$2,LEN($A$2)-8),"",SUMIF(Table1[SHIFT NOMENCLATURE], $B4267, Table1[EKIA]))</f>
        <v/>
      </c>
      <c r="H4267" s="1" t="str">
        <f>IF($A4267&gt;--RIGHT($A$2,LEN($A$2)-8),"",SUMIF(Table1[SHIFT NOMENCLATURE], $B4267, Table1[EWIA]))</f>
        <v/>
      </c>
      <c r="I4267" s="1" t="str">
        <f>IF($A4267&gt;--RIGHT($A$2,LEN($A$2)-8),"",SUMIF(Table1[SHIFT NOMENCLATURE], $B4267, Table1[EPW]))</f>
        <v/>
      </c>
      <c r="J4267" s="1" t="str">
        <f>IF($A4267&gt;--RIGHT($A$2,LEN($A$2)-8),"",SUMIF(Table1[SHIFT NOMENCLATURE], $B4267, Table1[FVIC KILL]))</f>
        <v/>
      </c>
      <c r="K4267" s="1" t="str">
        <f>IF($A4267&gt;--RIGHT($A$2,LEN($A$2)-8),"",SUMIF(Table1[SHIFT NOMENCLATURE], $B4267, Table1[FVIC MOB]))</f>
        <v/>
      </c>
      <c r="L4267" s="1" t="str">
        <f>IF($A4267&gt;--RIGHT($A$2,LEN($A$2)-8),"",SUMIF(Table1[SHIFT NOMENCLATURE], $B4267, Table1[FVIC FIRE]))</f>
        <v/>
      </c>
      <c r="M4267" s="1" t="str">
        <f>IF($A4267&gt;--RIGHT($A$2,LEN($A$2)-8),"",SUMIF(Table1[SHIFT NOMENCLATURE], $B4267, Table1[FKIA]))</f>
        <v/>
      </c>
      <c r="N4267" s="1" t="str">
        <f>IF($A4267&gt;--RIGHT($A$2,LEN($A$2)-8),"",SUMIF(Table1[SHIFT NOMENCLATURE], $B4267, Table1[FWIA]))</f>
        <v/>
      </c>
      <c r="O4267" s="1" t="str">
        <f>IF($A4267&gt;--RIGHT($A$2,LEN($A$2)-8),"",SUMIF(Table1[SHIFT NOMENCLATURE], $B4267, Table1[DUSTWUN]))</f>
        <v/>
      </c>
    </row>
    <row r="4268" spans="1:15" x14ac:dyDescent="0.25">
      <c r="A4268" s="1" t="str">
        <f t="shared" si="132"/>
        <v/>
      </c>
      <c r="B4268" t="str">
        <f t="shared" si="133"/>
        <v/>
      </c>
      <c r="C4268" s="1" t="str">
        <f>IF($A4268&gt;--RIGHT($A$2,LEN($A$2)-8),"",COUNTIF(Table1[SHIFT NOMENCLATURE],$B4268))</f>
        <v/>
      </c>
      <c r="D4268" s="1" t="str">
        <f>IF($A4268&gt;--RIGHT($A$2,LEN($A$2)-8),"",SUMIF(Table1[SHIFT NOMENCLATURE], $B4268, Table1[EVIC KILL]))</f>
        <v/>
      </c>
      <c r="E4268" s="1" t="str">
        <f>IF($A4268&gt;--RIGHT($A$2,LEN($A$2)-8),"",SUMIF(Table1[SHIFT NOMENCLATURE], $B4268, Table1[EVIC MOB]))</f>
        <v/>
      </c>
      <c r="F4268" s="1" t="str">
        <f>IF($A4268&gt;--RIGHT($A$2,LEN($A$2)-8),"",SUMIF(Table1[SHIFT NOMENCLATURE], $B4268, Table1[EVIC FIRE]))</f>
        <v/>
      </c>
      <c r="G4268" s="1" t="str">
        <f>IF($A4268&gt;--RIGHT($A$2,LEN($A$2)-8),"",SUMIF(Table1[SHIFT NOMENCLATURE], $B4268, Table1[EKIA]))</f>
        <v/>
      </c>
      <c r="H4268" s="1" t="str">
        <f>IF($A4268&gt;--RIGHT($A$2,LEN($A$2)-8),"",SUMIF(Table1[SHIFT NOMENCLATURE], $B4268, Table1[EWIA]))</f>
        <v/>
      </c>
      <c r="I4268" s="1" t="str">
        <f>IF($A4268&gt;--RIGHT($A$2,LEN($A$2)-8),"",SUMIF(Table1[SHIFT NOMENCLATURE], $B4268, Table1[EPW]))</f>
        <v/>
      </c>
      <c r="J4268" s="1" t="str">
        <f>IF($A4268&gt;--RIGHT($A$2,LEN($A$2)-8),"",SUMIF(Table1[SHIFT NOMENCLATURE], $B4268, Table1[FVIC KILL]))</f>
        <v/>
      </c>
      <c r="K4268" s="1" t="str">
        <f>IF($A4268&gt;--RIGHT($A$2,LEN($A$2)-8),"",SUMIF(Table1[SHIFT NOMENCLATURE], $B4268, Table1[FVIC MOB]))</f>
        <v/>
      </c>
      <c r="L4268" s="1" t="str">
        <f>IF($A4268&gt;--RIGHT($A$2,LEN($A$2)-8),"",SUMIF(Table1[SHIFT NOMENCLATURE], $B4268, Table1[FVIC FIRE]))</f>
        <v/>
      </c>
      <c r="M4268" s="1" t="str">
        <f>IF($A4268&gt;--RIGHT($A$2,LEN($A$2)-8),"",SUMIF(Table1[SHIFT NOMENCLATURE], $B4268, Table1[FKIA]))</f>
        <v/>
      </c>
      <c r="N4268" s="1" t="str">
        <f>IF($A4268&gt;--RIGHT($A$2,LEN($A$2)-8),"",SUMIF(Table1[SHIFT NOMENCLATURE], $B4268, Table1[FWIA]))</f>
        <v/>
      </c>
      <c r="O4268" s="1" t="str">
        <f>IF($A4268&gt;--RIGHT($A$2,LEN($A$2)-8),"",SUMIF(Table1[SHIFT NOMENCLATURE], $B4268, Table1[DUSTWUN]))</f>
        <v/>
      </c>
    </row>
    <row r="4269" spans="1:15" x14ac:dyDescent="0.25">
      <c r="A4269" s="1" t="str">
        <f t="shared" si="132"/>
        <v/>
      </c>
      <c r="B4269" t="str">
        <f t="shared" si="133"/>
        <v/>
      </c>
      <c r="C4269" s="1" t="str">
        <f>IF($A4269&gt;--RIGHT($A$2,LEN($A$2)-8),"",COUNTIF(Table1[SHIFT NOMENCLATURE],$B4269))</f>
        <v/>
      </c>
      <c r="D4269" s="1" t="str">
        <f>IF($A4269&gt;--RIGHT($A$2,LEN($A$2)-8),"",SUMIF(Table1[SHIFT NOMENCLATURE], $B4269, Table1[EVIC KILL]))</f>
        <v/>
      </c>
      <c r="E4269" s="1" t="str">
        <f>IF($A4269&gt;--RIGHT($A$2,LEN($A$2)-8),"",SUMIF(Table1[SHIFT NOMENCLATURE], $B4269, Table1[EVIC MOB]))</f>
        <v/>
      </c>
      <c r="F4269" s="1" t="str">
        <f>IF($A4269&gt;--RIGHT($A$2,LEN($A$2)-8),"",SUMIF(Table1[SHIFT NOMENCLATURE], $B4269, Table1[EVIC FIRE]))</f>
        <v/>
      </c>
      <c r="G4269" s="1" t="str">
        <f>IF($A4269&gt;--RIGHT($A$2,LEN($A$2)-8),"",SUMIF(Table1[SHIFT NOMENCLATURE], $B4269, Table1[EKIA]))</f>
        <v/>
      </c>
      <c r="H4269" s="1" t="str">
        <f>IF($A4269&gt;--RIGHT($A$2,LEN($A$2)-8),"",SUMIF(Table1[SHIFT NOMENCLATURE], $B4269, Table1[EWIA]))</f>
        <v/>
      </c>
      <c r="I4269" s="1" t="str">
        <f>IF($A4269&gt;--RIGHT($A$2,LEN($A$2)-8),"",SUMIF(Table1[SHIFT NOMENCLATURE], $B4269, Table1[EPW]))</f>
        <v/>
      </c>
      <c r="J4269" s="1" t="str">
        <f>IF($A4269&gt;--RIGHT($A$2,LEN($A$2)-8),"",SUMIF(Table1[SHIFT NOMENCLATURE], $B4269, Table1[FVIC KILL]))</f>
        <v/>
      </c>
      <c r="K4269" s="1" t="str">
        <f>IF($A4269&gt;--RIGHT($A$2,LEN($A$2)-8),"",SUMIF(Table1[SHIFT NOMENCLATURE], $B4269, Table1[FVIC MOB]))</f>
        <v/>
      </c>
      <c r="L4269" s="1" t="str">
        <f>IF($A4269&gt;--RIGHT($A$2,LEN($A$2)-8),"",SUMIF(Table1[SHIFT NOMENCLATURE], $B4269, Table1[FVIC FIRE]))</f>
        <v/>
      </c>
      <c r="M4269" s="1" t="str">
        <f>IF($A4269&gt;--RIGHT($A$2,LEN($A$2)-8),"",SUMIF(Table1[SHIFT NOMENCLATURE], $B4269, Table1[FKIA]))</f>
        <v/>
      </c>
      <c r="N4269" s="1" t="str">
        <f>IF($A4269&gt;--RIGHT($A$2,LEN($A$2)-8),"",SUMIF(Table1[SHIFT NOMENCLATURE], $B4269, Table1[FWIA]))</f>
        <v/>
      </c>
      <c r="O4269" s="1" t="str">
        <f>IF($A4269&gt;--RIGHT($A$2,LEN($A$2)-8),"",SUMIF(Table1[SHIFT NOMENCLATURE], $B4269, Table1[DUSTWUN]))</f>
        <v/>
      </c>
    </row>
    <row r="4270" spans="1:15" x14ac:dyDescent="0.25">
      <c r="A4270" s="1" t="str">
        <f t="shared" si="132"/>
        <v/>
      </c>
      <c r="B4270" t="str">
        <f t="shared" si="133"/>
        <v/>
      </c>
      <c r="C4270" s="1" t="str">
        <f>IF($A4270&gt;--RIGHT($A$2,LEN($A$2)-8),"",COUNTIF(Table1[SHIFT NOMENCLATURE],$B4270))</f>
        <v/>
      </c>
      <c r="D4270" s="1" t="str">
        <f>IF($A4270&gt;--RIGHT($A$2,LEN($A$2)-8),"",SUMIF(Table1[SHIFT NOMENCLATURE], $B4270, Table1[EVIC KILL]))</f>
        <v/>
      </c>
      <c r="E4270" s="1" t="str">
        <f>IF($A4270&gt;--RIGHT($A$2,LEN($A$2)-8),"",SUMIF(Table1[SHIFT NOMENCLATURE], $B4270, Table1[EVIC MOB]))</f>
        <v/>
      </c>
      <c r="F4270" s="1" t="str">
        <f>IF($A4270&gt;--RIGHT($A$2,LEN($A$2)-8),"",SUMIF(Table1[SHIFT NOMENCLATURE], $B4270, Table1[EVIC FIRE]))</f>
        <v/>
      </c>
      <c r="G4270" s="1" t="str">
        <f>IF($A4270&gt;--RIGHT($A$2,LEN($A$2)-8),"",SUMIF(Table1[SHIFT NOMENCLATURE], $B4270, Table1[EKIA]))</f>
        <v/>
      </c>
      <c r="H4270" s="1" t="str">
        <f>IF($A4270&gt;--RIGHT($A$2,LEN($A$2)-8),"",SUMIF(Table1[SHIFT NOMENCLATURE], $B4270, Table1[EWIA]))</f>
        <v/>
      </c>
      <c r="I4270" s="1" t="str">
        <f>IF($A4270&gt;--RIGHT($A$2,LEN($A$2)-8),"",SUMIF(Table1[SHIFT NOMENCLATURE], $B4270, Table1[EPW]))</f>
        <v/>
      </c>
      <c r="J4270" s="1" t="str">
        <f>IF($A4270&gt;--RIGHT($A$2,LEN($A$2)-8),"",SUMIF(Table1[SHIFT NOMENCLATURE], $B4270, Table1[FVIC KILL]))</f>
        <v/>
      </c>
      <c r="K4270" s="1" t="str">
        <f>IF($A4270&gt;--RIGHT($A$2,LEN($A$2)-8),"",SUMIF(Table1[SHIFT NOMENCLATURE], $B4270, Table1[FVIC MOB]))</f>
        <v/>
      </c>
      <c r="L4270" s="1" t="str">
        <f>IF($A4270&gt;--RIGHT($A$2,LEN($A$2)-8),"",SUMIF(Table1[SHIFT NOMENCLATURE], $B4270, Table1[FVIC FIRE]))</f>
        <v/>
      </c>
      <c r="M4270" s="1" t="str">
        <f>IF($A4270&gt;--RIGHT($A$2,LEN($A$2)-8),"",SUMIF(Table1[SHIFT NOMENCLATURE], $B4270, Table1[FKIA]))</f>
        <v/>
      </c>
      <c r="N4270" s="1" t="str">
        <f>IF($A4270&gt;--RIGHT($A$2,LEN($A$2)-8),"",SUMIF(Table1[SHIFT NOMENCLATURE], $B4270, Table1[FWIA]))</f>
        <v/>
      </c>
      <c r="O4270" s="1" t="str">
        <f>IF($A4270&gt;--RIGHT($A$2,LEN($A$2)-8),"",SUMIF(Table1[SHIFT NOMENCLATURE], $B4270, Table1[DUSTWUN]))</f>
        <v/>
      </c>
    </row>
    <row r="4271" spans="1:15" x14ac:dyDescent="0.25">
      <c r="A4271" s="1" t="str">
        <f t="shared" si="132"/>
        <v/>
      </c>
      <c r="B4271" t="str">
        <f t="shared" si="133"/>
        <v/>
      </c>
      <c r="C4271" s="1" t="str">
        <f>IF($A4271&gt;--RIGHT($A$2,LEN($A$2)-8),"",COUNTIF(Table1[SHIFT NOMENCLATURE],$B4271))</f>
        <v/>
      </c>
      <c r="D4271" s="1" t="str">
        <f>IF($A4271&gt;--RIGHT($A$2,LEN($A$2)-8),"",SUMIF(Table1[SHIFT NOMENCLATURE], $B4271, Table1[EVIC KILL]))</f>
        <v/>
      </c>
      <c r="E4271" s="1" t="str">
        <f>IF($A4271&gt;--RIGHT($A$2,LEN($A$2)-8),"",SUMIF(Table1[SHIFT NOMENCLATURE], $B4271, Table1[EVIC MOB]))</f>
        <v/>
      </c>
      <c r="F4271" s="1" t="str">
        <f>IF($A4271&gt;--RIGHT($A$2,LEN($A$2)-8),"",SUMIF(Table1[SHIFT NOMENCLATURE], $B4271, Table1[EVIC FIRE]))</f>
        <v/>
      </c>
      <c r="G4271" s="1" t="str">
        <f>IF($A4271&gt;--RIGHT($A$2,LEN($A$2)-8),"",SUMIF(Table1[SHIFT NOMENCLATURE], $B4271, Table1[EKIA]))</f>
        <v/>
      </c>
      <c r="H4271" s="1" t="str">
        <f>IF($A4271&gt;--RIGHT($A$2,LEN($A$2)-8),"",SUMIF(Table1[SHIFT NOMENCLATURE], $B4271, Table1[EWIA]))</f>
        <v/>
      </c>
      <c r="I4271" s="1" t="str">
        <f>IF($A4271&gt;--RIGHT($A$2,LEN($A$2)-8),"",SUMIF(Table1[SHIFT NOMENCLATURE], $B4271, Table1[EPW]))</f>
        <v/>
      </c>
      <c r="J4271" s="1" t="str">
        <f>IF($A4271&gt;--RIGHT($A$2,LEN($A$2)-8),"",SUMIF(Table1[SHIFT NOMENCLATURE], $B4271, Table1[FVIC KILL]))</f>
        <v/>
      </c>
      <c r="K4271" s="1" t="str">
        <f>IF($A4271&gt;--RIGHT($A$2,LEN($A$2)-8),"",SUMIF(Table1[SHIFT NOMENCLATURE], $B4271, Table1[FVIC MOB]))</f>
        <v/>
      </c>
      <c r="L4271" s="1" t="str">
        <f>IF($A4271&gt;--RIGHT($A$2,LEN($A$2)-8),"",SUMIF(Table1[SHIFT NOMENCLATURE], $B4271, Table1[FVIC FIRE]))</f>
        <v/>
      </c>
      <c r="M4271" s="1" t="str">
        <f>IF($A4271&gt;--RIGHT($A$2,LEN($A$2)-8),"",SUMIF(Table1[SHIFT NOMENCLATURE], $B4271, Table1[FKIA]))</f>
        <v/>
      </c>
      <c r="N4271" s="1" t="str">
        <f>IF($A4271&gt;--RIGHT($A$2,LEN($A$2)-8),"",SUMIF(Table1[SHIFT NOMENCLATURE], $B4271, Table1[FWIA]))</f>
        <v/>
      </c>
      <c r="O4271" s="1" t="str">
        <f>IF($A4271&gt;--RIGHT($A$2,LEN($A$2)-8),"",SUMIF(Table1[SHIFT NOMENCLATURE], $B4271, Table1[DUSTWUN]))</f>
        <v/>
      </c>
    </row>
    <row r="4272" spans="1:15" x14ac:dyDescent="0.25">
      <c r="A4272" s="1" t="str">
        <f t="shared" si="132"/>
        <v/>
      </c>
      <c r="B4272" t="str">
        <f t="shared" si="133"/>
        <v/>
      </c>
      <c r="C4272" s="1" t="str">
        <f>IF($A4272&gt;--RIGHT($A$2,LEN($A$2)-8),"",COUNTIF(Table1[SHIFT NOMENCLATURE],$B4272))</f>
        <v/>
      </c>
      <c r="D4272" s="1" t="str">
        <f>IF($A4272&gt;--RIGHT($A$2,LEN($A$2)-8),"",SUMIF(Table1[SHIFT NOMENCLATURE], $B4272, Table1[EVIC KILL]))</f>
        <v/>
      </c>
      <c r="E4272" s="1" t="str">
        <f>IF($A4272&gt;--RIGHT($A$2,LEN($A$2)-8),"",SUMIF(Table1[SHIFT NOMENCLATURE], $B4272, Table1[EVIC MOB]))</f>
        <v/>
      </c>
      <c r="F4272" s="1" t="str">
        <f>IF($A4272&gt;--RIGHT($A$2,LEN($A$2)-8),"",SUMIF(Table1[SHIFT NOMENCLATURE], $B4272, Table1[EVIC FIRE]))</f>
        <v/>
      </c>
      <c r="G4272" s="1" t="str">
        <f>IF($A4272&gt;--RIGHT($A$2,LEN($A$2)-8),"",SUMIF(Table1[SHIFT NOMENCLATURE], $B4272, Table1[EKIA]))</f>
        <v/>
      </c>
      <c r="H4272" s="1" t="str">
        <f>IF($A4272&gt;--RIGHT($A$2,LEN($A$2)-8),"",SUMIF(Table1[SHIFT NOMENCLATURE], $B4272, Table1[EWIA]))</f>
        <v/>
      </c>
      <c r="I4272" s="1" t="str">
        <f>IF($A4272&gt;--RIGHT($A$2,LEN($A$2)-8),"",SUMIF(Table1[SHIFT NOMENCLATURE], $B4272, Table1[EPW]))</f>
        <v/>
      </c>
      <c r="J4272" s="1" t="str">
        <f>IF($A4272&gt;--RIGHT($A$2,LEN($A$2)-8),"",SUMIF(Table1[SHIFT NOMENCLATURE], $B4272, Table1[FVIC KILL]))</f>
        <v/>
      </c>
      <c r="K4272" s="1" t="str">
        <f>IF($A4272&gt;--RIGHT($A$2,LEN($A$2)-8),"",SUMIF(Table1[SHIFT NOMENCLATURE], $B4272, Table1[FVIC MOB]))</f>
        <v/>
      </c>
      <c r="L4272" s="1" t="str">
        <f>IF($A4272&gt;--RIGHT($A$2,LEN($A$2)-8),"",SUMIF(Table1[SHIFT NOMENCLATURE], $B4272, Table1[FVIC FIRE]))</f>
        <v/>
      </c>
      <c r="M4272" s="1" t="str">
        <f>IF($A4272&gt;--RIGHT($A$2,LEN($A$2)-8),"",SUMIF(Table1[SHIFT NOMENCLATURE], $B4272, Table1[FKIA]))</f>
        <v/>
      </c>
      <c r="N4272" s="1" t="str">
        <f>IF($A4272&gt;--RIGHT($A$2,LEN($A$2)-8),"",SUMIF(Table1[SHIFT NOMENCLATURE], $B4272, Table1[FWIA]))</f>
        <v/>
      </c>
      <c r="O4272" s="1" t="str">
        <f>IF($A4272&gt;--RIGHT($A$2,LEN($A$2)-8),"",SUMIF(Table1[SHIFT NOMENCLATURE], $B4272, Table1[DUSTWUN]))</f>
        <v/>
      </c>
    </row>
    <row r="4273" spans="1:15" x14ac:dyDescent="0.25">
      <c r="A4273" s="1" t="str">
        <f t="shared" si="132"/>
        <v/>
      </c>
      <c r="B4273" t="str">
        <f t="shared" si="133"/>
        <v/>
      </c>
      <c r="C4273" s="1" t="str">
        <f>IF($A4273&gt;--RIGHT($A$2,LEN($A$2)-8),"",COUNTIF(Table1[SHIFT NOMENCLATURE],$B4273))</f>
        <v/>
      </c>
      <c r="D4273" s="1" t="str">
        <f>IF($A4273&gt;--RIGHT($A$2,LEN($A$2)-8),"",SUMIF(Table1[SHIFT NOMENCLATURE], $B4273, Table1[EVIC KILL]))</f>
        <v/>
      </c>
      <c r="E4273" s="1" t="str">
        <f>IF($A4273&gt;--RIGHT($A$2,LEN($A$2)-8),"",SUMIF(Table1[SHIFT NOMENCLATURE], $B4273, Table1[EVIC MOB]))</f>
        <v/>
      </c>
      <c r="F4273" s="1" t="str">
        <f>IF($A4273&gt;--RIGHT($A$2,LEN($A$2)-8),"",SUMIF(Table1[SHIFT NOMENCLATURE], $B4273, Table1[EVIC FIRE]))</f>
        <v/>
      </c>
      <c r="G4273" s="1" t="str">
        <f>IF($A4273&gt;--RIGHT($A$2,LEN($A$2)-8),"",SUMIF(Table1[SHIFT NOMENCLATURE], $B4273, Table1[EKIA]))</f>
        <v/>
      </c>
      <c r="H4273" s="1" t="str">
        <f>IF($A4273&gt;--RIGHT($A$2,LEN($A$2)-8),"",SUMIF(Table1[SHIFT NOMENCLATURE], $B4273, Table1[EWIA]))</f>
        <v/>
      </c>
      <c r="I4273" s="1" t="str">
        <f>IF($A4273&gt;--RIGHT($A$2,LEN($A$2)-8),"",SUMIF(Table1[SHIFT NOMENCLATURE], $B4273, Table1[EPW]))</f>
        <v/>
      </c>
      <c r="J4273" s="1" t="str">
        <f>IF($A4273&gt;--RIGHT($A$2,LEN($A$2)-8),"",SUMIF(Table1[SHIFT NOMENCLATURE], $B4273, Table1[FVIC KILL]))</f>
        <v/>
      </c>
      <c r="K4273" s="1" t="str">
        <f>IF($A4273&gt;--RIGHT($A$2,LEN($A$2)-8),"",SUMIF(Table1[SHIFT NOMENCLATURE], $B4273, Table1[FVIC MOB]))</f>
        <v/>
      </c>
      <c r="L4273" s="1" t="str">
        <f>IF($A4273&gt;--RIGHT($A$2,LEN($A$2)-8),"",SUMIF(Table1[SHIFT NOMENCLATURE], $B4273, Table1[FVIC FIRE]))</f>
        <v/>
      </c>
      <c r="M4273" s="1" t="str">
        <f>IF($A4273&gt;--RIGHT($A$2,LEN($A$2)-8),"",SUMIF(Table1[SHIFT NOMENCLATURE], $B4273, Table1[FKIA]))</f>
        <v/>
      </c>
      <c r="N4273" s="1" t="str">
        <f>IF($A4273&gt;--RIGHT($A$2,LEN($A$2)-8),"",SUMIF(Table1[SHIFT NOMENCLATURE], $B4273, Table1[FWIA]))</f>
        <v/>
      </c>
      <c r="O4273" s="1" t="str">
        <f>IF($A4273&gt;--RIGHT($A$2,LEN($A$2)-8),"",SUMIF(Table1[SHIFT NOMENCLATURE], $B4273, Table1[DUSTWUN]))</f>
        <v/>
      </c>
    </row>
    <row r="4274" spans="1:15" x14ac:dyDescent="0.25">
      <c r="A4274" s="1" t="str">
        <f t="shared" si="132"/>
        <v/>
      </c>
      <c r="B4274" t="str">
        <f t="shared" si="133"/>
        <v/>
      </c>
      <c r="C4274" s="1" t="str">
        <f>IF($A4274&gt;--RIGHT($A$2,LEN($A$2)-8),"",COUNTIF(Table1[SHIFT NOMENCLATURE],$B4274))</f>
        <v/>
      </c>
      <c r="D4274" s="1" t="str">
        <f>IF($A4274&gt;--RIGHT($A$2,LEN($A$2)-8),"",SUMIF(Table1[SHIFT NOMENCLATURE], $B4274, Table1[EVIC KILL]))</f>
        <v/>
      </c>
      <c r="E4274" s="1" t="str">
        <f>IF($A4274&gt;--RIGHT($A$2,LEN($A$2)-8),"",SUMIF(Table1[SHIFT NOMENCLATURE], $B4274, Table1[EVIC MOB]))</f>
        <v/>
      </c>
      <c r="F4274" s="1" t="str">
        <f>IF($A4274&gt;--RIGHT($A$2,LEN($A$2)-8),"",SUMIF(Table1[SHIFT NOMENCLATURE], $B4274, Table1[EVIC FIRE]))</f>
        <v/>
      </c>
      <c r="G4274" s="1" t="str">
        <f>IF($A4274&gt;--RIGHT($A$2,LEN($A$2)-8),"",SUMIF(Table1[SHIFT NOMENCLATURE], $B4274, Table1[EKIA]))</f>
        <v/>
      </c>
      <c r="H4274" s="1" t="str">
        <f>IF($A4274&gt;--RIGHT($A$2,LEN($A$2)-8),"",SUMIF(Table1[SHIFT NOMENCLATURE], $B4274, Table1[EWIA]))</f>
        <v/>
      </c>
      <c r="I4274" s="1" t="str">
        <f>IF($A4274&gt;--RIGHT($A$2,LEN($A$2)-8),"",SUMIF(Table1[SHIFT NOMENCLATURE], $B4274, Table1[EPW]))</f>
        <v/>
      </c>
      <c r="J4274" s="1" t="str">
        <f>IF($A4274&gt;--RIGHT($A$2,LEN($A$2)-8),"",SUMIF(Table1[SHIFT NOMENCLATURE], $B4274, Table1[FVIC KILL]))</f>
        <v/>
      </c>
      <c r="K4274" s="1" t="str">
        <f>IF($A4274&gt;--RIGHT($A$2,LEN($A$2)-8),"",SUMIF(Table1[SHIFT NOMENCLATURE], $B4274, Table1[FVIC MOB]))</f>
        <v/>
      </c>
      <c r="L4274" s="1" t="str">
        <f>IF($A4274&gt;--RIGHT($A$2,LEN($A$2)-8),"",SUMIF(Table1[SHIFT NOMENCLATURE], $B4274, Table1[FVIC FIRE]))</f>
        <v/>
      </c>
      <c r="M4274" s="1" t="str">
        <f>IF($A4274&gt;--RIGHT($A$2,LEN($A$2)-8),"",SUMIF(Table1[SHIFT NOMENCLATURE], $B4274, Table1[FKIA]))</f>
        <v/>
      </c>
      <c r="N4274" s="1" t="str">
        <f>IF($A4274&gt;--RIGHT($A$2,LEN($A$2)-8),"",SUMIF(Table1[SHIFT NOMENCLATURE], $B4274, Table1[FWIA]))</f>
        <v/>
      </c>
      <c r="O4274" s="1" t="str">
        <f>IF($A4274&gt;--RIGHT($A$2,LEN($A$2)-8),"",SUMIF(Table1[SHIFT NOMENCLATURE], $B4274, Table1[DUSTWUN]))</f>
        <v/>
      </c>
    </row>
    <row r="4275" spans="1:15" x14ac:dyDescent="0.25">
      <c r="A4275" s="1" t="str">
        <f t="shared" si="132"/>
        <v/>
      </c>
      <c r="B4275" t="str">
        <f t="shared" si="133"/>
        <v/>
      </c>
      <c r="C4275" s="1" t="str">
        <f>IF($A4275&gt;--RIGHT($A$2,LEN($A$2)-8),"",COUNTIF(Table1[SHIFT NOMENCLATURE],$B4275))</f>
        <v/>
      </c>
      <c r="D4275" s="1" t="str">
        <f>IF($A4275&gt;--RIGHT($A$2,LEN($A$2)-8),"",SUMIF(Table1[SHIFT NOMENCLATURE], $B4275, Table1[EVIC KILL]))</f>
        <v/>
      </c>
      <c r="E4275" s="1" t="str">
        <f>IF($A4275&gt;--RIGHT($A$2,LEN($A$2)-8),"",SUMIF(Table1[SHIFT NOMENCLATURE], $B4275, Table1[EVIC MOB]))</f>
        <v/>
      </c>
      <c r="F4275" s="1" t="str">
        <f>IF($A4275&gt;--RIGHT($A$2,LEN($A$2)-8),"",SUMIF(Table1[SHIFT NOMENCLATURE], $B4275, Table1[EVIC FIRE]))</f>
        <v/>
      </c>
      <c r="G4275" s="1" t="str">
        <f>IF($A4275&gt;--RIGHT($A$2,LEN($A$2)-8),"",SUMIF(Table1[SHIFT NOMENCLATURE], $B4275, Table1[EKIA]))</f>
        <v/>
      </c>
      <c r="H4275" s="1" t="str">
        <f>IF($A4275&gt;--RIGHT($A$2,LEN($A$2)-8),"",SUMIF(Table1[SHIFT NOMENCLATURE], $B4275, Table1[EWIA]))</f>
        <v/>
      </c>
      <c r="I4275" s="1" t="str">
        <f>IF($A4275&gt;--RIGHT($A$2,LEN($A$2)-8),"",SUMIF(Table1[SHIFT NOMENCLATURE], $B4275, Table1[EPW]))</f>
        <v/>
      </c>
      <c r="J4275" s="1" t="str">
        <f>IF($A4275&gt;--RIGHT($A$2,LEN($A$2)-8),"",SUMIF(Table1[SHIFT NOMENCLATURE], $B4275, Table1[FVIC KILL]))</f>
        <v/>
      </c>
      <c r="K4275" s="1" t="str">
        <f>IF($A4275&gt;--RIGHT($A$2,LEN($A$2)-8),"",SUMIF(Table1[SHIFT NOMENCLATURE], $B4275, Table1[FVIC MOB]))</f>
        <v/>
      </c>
      <c r="L4275" s="1" t="str">
        <f>IF($A4275&gt;--RIGHT($A$2,LEN($A$2)-8),"",SUMIF(Table1[SHIFT NOMENCLATURE], $B4275, Table1[FVIC FIRE]))</f>
        <v/>
      </c>
      <c r="M4275" s="1" t="str">
        <f>IF($A4275&gt;--RIGHT($A$2,LEN($A$2)-8),"",SUMIF(Table1[SHIFT NOMENCLATURE], $B4275, Table1[FKIA]))</f>
        <v/>
      </c>
      <c r="N4275" s="1" t="str">
        <f>IF($A4275&gt;--RIGHT($A$2,LEN($A$2)-8),"",SUMIF(Table1[SHIFT NOMENCLATURE], $B4275, Table1[FWIA]))</f>
        <v/>
      </c>
      <c r="O4275" s="1" t="str">
        <f>IF($A4275&gt;--RIGHT($A$2,LEN($A$2)-8),"",SUMIF(Table1[SHIFT NOMENCLATURE], $B4275, Table1[DUSTWUN]))</f>
        <v/>
      </c>
    </row>
    <row r="4276" spans="1:15" x14ac:dyDescent="0.25">
      <c r="A4276" s="1" t="str">
        <f t="shared" si="132"/>
        <v/>
      </c>
      <c r="B4276" t="str">
        <f t="shared" si="133"/>
        <v/>
      </c>
      <c r="C4276" s="1" t="str">
        <f>IF($A4276&gt;--RIGHT($A$2,LEN($A$2)-8),"",COUNTIF(Table1[SHIFT NOMENCLATURE],$B4276))</f>
        <v/>
      </c>
      <c r="D4276" s="1" t="str">
        <f>IF($A4276&gt;--RIGHT($A$2,LEN($A$2)-8),"",SUMIF(Table1[SHIFT NOMENCLATURE], $B4276, Table1[EVIC KILL]))</f>
        <v/>
      </c>
      <c r="E4276" s="1" t="str">
        <f>IF($A4276&gt;--RIGHT($A$2,LEN($A$2)-8),"",SUMIF(Table1[SHIFT NOMENCLATURE], $B4276, Table1[EVIC MOB]))</f>
        <v/>
      </c>
      <c r="F4276" s="1" t="str">
        <f>IF($A4276&gt;--RIGHT($A$2,LEN($A$2)-8),"",SUMIF(Table1[SHIFT NOMENCLATURE], $B4276, Table1[EVIC FIRE]))</f>
        <v/>
      </c>
      <c r="G4276" s="1" t="str">
        <f>IF($A4276&gt;--RIGHT($A$2,LEN($A$2)-8),"",SUMIF(Table1[SHIFT NOMENCLATURE], $B4276, Table1[EKIA]))</f>
        <v/>
      </c>
      <c r="H4276" s="1" t="str">
        <f>IF($A4276&gt;--RIGHT($A$2,LEN($A$2)-8),"",SUMIF(Table1[SHIFT NOMENCLATURE], $B4276, Table1[EWIA]))</f>
        <v/>
      </c>
      <c r="I4276" s="1" t="str">
        <f>IF($A4276&gt;--RIGHT($A$2,LEN($A$2)-8),"",SUMIF(Table1[SHIFT NOMENCLATURE], $B4276, Table1[EPW]))</f>
        <v/>
      </c>
      <c r="J4276" s="1" t="str">
        <f>IF($A4276&gt;--RIGHT($A$2,LEN($A$2)-8),"",SUMIF(Table1[SHIFT NOMENCLATURE], $B4276, Table1[FVIC KILL]))</f>
        <v/>
      </c>
      <c r="K4276" s="1" t="str">
        <f>IF($A4276&gt;--RIGHT($A$2,LEN($A$2)-8),"",SUMIF(Table1[SHIFT NOMENCLATURE], $B4276, Table1[FVIC MOB]))</f>
        <v/>
      </c>
      <c r="L4276" s="1" t="str">
        <f>IF($A4276&gt;--RIGHT($A$2,LEN($A$2)-8),"",SUMIF(Table1[SHIFT NOMENCLATURE], $B4276, Table1[FVIC FIRE]))</f>
        <v/>
      </c>
      <c r="M4276" s="1" t="str">
        <f>IF($A4276&gt;--RIGHT($A$2,LEN($A$2)-8),"",SUMIF(Table1[SHIFT NOMENCLATURE], $B4276, Table1[FKIA]))</f>
        <v/>
      </c>
      <c r="N4276" s="1" t="str">
        <f>IF($A4276&gt;--RIGHT($A$2,LEN($A$2)-8),"",SUMIF(Table1[SHIFT NOMENCLATURE], $B4276, Table1[FWIA]))</f>
        <v/>
      </c>
      <c r="O4276" s="1" t="str">
        <f>IF($A4276&gt;--RIGHT($A$2,LEN($A$2)-8),"",SUMIF(Table1[SHIFT NOMENCLATURE], $B4276, Table1[DUSTWUN]))</f>
        <v/>
      </c>
    </row>
    <row r="4277" spans="1:15" x14ac:dyDescent="0.25">
      <c r="A4277" s="1" t="str">
        <f t="shared" si="132"/>
        <v/>
      </c>
      <c r="B4277" t="str">
        <f t="shared" si="133"/>
        <v/>
      </c>
      <c r="C4277" s="1" t="str">
        <f>IF($A4277&gt;--RIGHT($A$2,LEN($A$2)-8),"",COUNTIF(Table1[SHIFT NOMENCLATURE],$B4277))</f>
        <v/>
      </c>
      <c r="D4277" s="1" t="str">
        <f>IF($A4277&gt;--RIGHT($A$2,LEN($A$2)-8),"",SUMIF(Table1[SHIFT NOMENCLATURE], $B4277, Table1[EVIC KILL]))</f>
        <v/>
      </c>
      <c r="E4277" s="1" t="str">
        <f>IF($A4277&gt;--RIGHT($A$2,LEN($A$2)-8),"",SUMIF(Table1[SHIFT NOMENCLATURE], $B4277, Table1[EVIC MOB]))</f>
        <v/>
      </c>
      <c r="F4277" s="1" t="str">
        <f>IF($A4277&gt;--RIGHT($A$2,LEN($A$2)-8),"",SUMIF(Table1[SHIFT NOMENCLATURE], $B4277, Table1[EVIC FIRE]))</f>
        <v/>
      </c>
      <c r="G4277" s="1" t="str">
        <f>IF($A4277&gt;--RIGHT($A$2,LEN($A$2)-8),"",SUMIF(Table1[SHIFT NOMENCLATURE], $B4277, Table1[EKIA]))</f>
        <v/>
      </c>
      <c r="H4277" s="1" t="str">
        <f>IF($A4277&gt;--RIGHT($A$2,LEN($A$2)-8),"",SUMIF(Table1[SHIFT NOMENCLATURE], $B4277, Table1[EWIA]))</f>
        <v/>
      </c>
      <c r="I4277" s="1" t="str">
        <f>IF($A4277&gt;--RIGHT($A$2,LEN($A$2)-8),"",SUMIF(Table1[SHIFT NOMENCLATURE], $B4277, Table1[EPW]))</f>
        <v/>
      </c>
      <c r="J4277" s="1" t="str">
        <f>IF($A4277&gt;--RIGHT($A$2,LEN($A$2)-8),"",SUMIF(Table1[SHIFT NOMENCLATURE], $B4277, Table1[FVIC KILL]))</f>
        <v/>
      </c>
      <c r="K4277" s="1" t="str">
        <f>IF($A4277&gt;--RIGHT($A$2,LEN($A$2)-8),"",SUMIF(Table1[SHIFT NOMENCLATURE], $B4277, Table1[FVIC MOB]))</f>
        <v/>
      </c>
      <c r="L4277" s="1" t="str">
        <f>IF($A4277&gt;--RIGHT($A$2,LEN($A$2)-8),"",SUMIF(Table1[SHIFT NOMENCLATURE], $B4277, Table1[FVIC FIRE]))</f>
        <v/>
      </c>
      <c r="M4277" s="1" t="str">
        <f>IF($A4277&gt;--RIGHT($A$2,LEN($A$2)-8),"",SUMIF(Table1[SHIFT NOMENCLATURE], $B4277, Table1[FKIA]))</f>
        <v/>
      </c>
      <c r="N4277" s="1" t="str">
        <f>IF($A4277&gt;--RIGHT($A$2,LEN($A$2)-8),"",SUMIF(Table1[SHIFT NOMENCLATURE], $B4277, Table1[FWIA]))</f>
        <v/>
      </c>
      <c r="O4277" s="1" t="str">
        <f>IF($A4277&gt;--RIGHT($A$2,LEN($A$2)-8),"",SUMIF(Table1[SHIFT NOMENCLATURE], $B4277, Table1[DUSTWUN]))</f>
        <v/>
      </c>
    </row>
    <row r="4278" spans="1:15" x14ac:dyDescent="0.25">
      <c r="A4278" s="1" t="str">
        <f t="shared" si="132"/>
        <v/>
      </c>
      <c r="B4278" t="str">
        <f t="shared" si="133"/>
        <v/>
      </c>
      <c r="C4278" s="1" t="str">
        <f>IF($A4278&gt;--RIGHT($A$2,LEN($A$2)-8),"",COUNTIF(Table1[SHIFT NOMENCLATURE],$B4278))</f>
        <v/>
      </c>
      <c r="D4278" s="1" t="str">
        <f>IF($A4278&gt;--RIGHT($A$2,LEN($A$2)-8),"",SUMIF(Table1[SHIFT NOMENCLATURE], $B4278, Table1[EVIC KILL]))</f>
        <v/>
      </c>
      <c r="E4278" s="1" t="str">
        <f>IF($A4278&gt;--RIGHT($A$2,LEN($A$2)-8),"",SUMIF(Table1[SHIFT NOMENCLATURE], $B4278, Table1[EVIC MOB]))</f>
        <v/>
      </c>
      <c r="F4278" s="1" t="str">
        <f>IF($A4278&gt;--RIGHT($A$2,LEN($A$2)-8),"",SUMIF(Table1[SHIFT NOMENCLATURE], $B4278, Table1[EVIC FIRE]))</f>
        <v/>
      </c>
      <c r="G4278" s="1" t="str">
        <f>IF($A4278&gt;--RIGHT($A$2,LEN($A$2)-8),"",SUMIF(Table1[SHIFT NOMENCLATURE], $B4278, Table1[EKIA]))</f>
        <v/>
      </c>
      <c r="H4278" s="1" t="str">
        <f>IF($A4278&gt;--RIGHT($A$2,LEN($A$2)-8),"",SUMIF(Table1[SHIFT NOMENCLATURE], $B4278, Table1[EWIA]))</f>
        <v/>
      </c>
      <c r="I4278" s="1" t="str">
        <f>IF($A4278&gt;--RIGHT($A$2,LEN($A$2)-8),"",SUMIF(Table1[SHIFT NOMENCLATURE], $B4278, Table1[EPW]))</f>
        <v/>
      </c>
      <c r="J4278" s="1" t="str">
        <f>IF($A4278&gt;--RIGHT($A$2,LEN($A$2)-8),"",SUMIF(Table1[SHIFT NOMENCLATURE], $B4278, Table1[FVIC KILL]))</f>
        <v/>
      </c>
      <c r="K4278" s="1" t="str">
        <f>IF($A4278&gt;--RIGHT($A$2,LEN($A$2)-8),"",SUMIF(Table1[SHIFT NOMENCLATURE], $B4278, Table1[FVIC MOB]))</f>
        <v/>
      </c>
      <c r="L4278" s="1" t="str">
        <f>IF($A4278&gt;--RIGHT($A$2,LEN($A$2)-8),"",SUMIF(Table1[SHIFT NOMENCLATURE], $B4278, Table1[FVIC FIRE]))</f>
        <v/>
      </c>
      <c r="M4278" s="1" t="str">
        <f>IF($A4278&gt;--RIGHT($A$2,LEN($A$2)-8),"",SUMIF(Table1[SHIFT NOMENCLATURE], $B4278, Table1[FKIA]))</f>
        <v/>
      </c>
      <c r="N4278" s="1" t="str">
        <f>IF($A4278&gt;--RIGHT($A$2,LEN($A$2)-8),"",SUMIF(Table1[SHIFT NOMENCLATURE], $B4278, Table1[FWIA]))</f>
        <v/>
      </c>
      <c r="O4278" s="1" t="str">
        <f>IF($A4278&gt;--RIGHT($A$2,LEN($A$2)-8),"",SUMIF(Table1[SHIFT NOMENCLATURE], $B4278, Table1[DUSTWUN]))</f>
        <v/>
      </c>
    </row>
    <row r="4279" spans="1:15" x14ac:dyDescent="0.25">
      <c r="A4279" s="1" t="str">
        <f t="shared" si="132"/>
        <v/>
      </c>
      <c r="B4279" t="str">
        <f t="shared" si="133"/>
        <v/>
      </c>
      <c r="C4279" s="1" t="str">
        <f>IF($A4279&gt;--RIGHT($A$2,LEN($A$2)-8),"",COUNTIF(Table1[SHIFT NOMENCLATURE],$B4279))</f>
        <v/>
      </c>
      <c r="D4279" s="1" t="str">
        <f>IF($A4279&gt;--RIGHT($A$2,LEN($A$2)-8),"",SUMIF(Table1[SHIFT NOMENCLATURE], $B4279, Table1[EVIC KILL]))</f>
        <v/>
      </c>
      <c r="E4279" s="1" t="str">
        <f>IF($A4279&gt;--RIGHT($A$2,LEN($A$2)-8),"",SUMIF(Table1[SHIFT NOMENCLATURE], $B4279, Table1[EVIC MOB]))</f>
        <v/>
      </c>
      <c r="F4279" s="1" t="str">
        <f>IF($A4279&gt;--RIGHT($A$2,LEN($A$2)-8),"",SUMIF(Table1[SHIFT NOMENCLATURE], $B4279, Table1[EVIC FIRE]))</f>
        <v/>
      </c>
      <c r="G4279" s="1" t="str">
        <f>IF($A4279&gt;--RIGHT($A$2,LEN($A$2)-8),"",SUMIF(Table1[SHIFT NOMENCLATURE], $B4279, Table1[EKIA]))</f>
        <v/>
      </c>
      <c r="H4279" s="1" t="str">
        <f>IF($A4279&gt;--RIGHT($A$2,LEN($A$2)-8),"",SUMIF(Table1[SHIFT NOMENCLATURE], $B4279, Table1[EWIA]))</f>
        <v/>
      </c>
      <c r="I4279" s="1" t="str">
        <f>IF($A4279&gt;--RIGHT($A$2,LEN($A$2)-8),"",SUMIF(Table1[SHIFT NOMENCLATURE], $B4279, Table1[EPW]))</f>
        <v/>
      </c>
      <c r="J4279" s="1" t="str">
        <f>IF($A4279&gt;--RIGHT($A$2,LEN($A$2)-8),"",SUMIF(Table1[SHIFT NOMENCLATURE], $B4279, Table1[FVIC KILL]))</f>
        <v/>
      </c>
      <c r="K4279" s="1" t="str">
        <f>IF($A4279&gt;--RIGHT($A$2,LEN($A$2)-8),"",SUMIF(Table1[SHIFT NOMENCLATURE], $B4279, Table1[FVIC MOB]))</f>
        <v/>
      </c>
      <c r="L4279" s="1" t="str">
        <f>IF($A4279&gt;--RIGHT($A$2,LEN($A$2)-8),"",SUMIF(Table1[SHIFT NOMENCLATURE], $B4279, Table1[FVIC FIRE]))</f>
        <v/>
      </c>
      <c r="M4279" s="1" t="str">
        <f>IF($A4279&gt;--RIGHT($A$2,LEN($A$2)-8),"",SUMIF(Table1[SHIFT NOMENCLATURE], $B4279, Table1[FKIA]))</f>
        <v/>
      </c>
      <c r="N4279" s="1" t="str">
        <f>IF($A4279&gt;--RIGHT($A$2,LEN($A$2)-8),"",SUMIF(Table1[SHIFT NOMENCLATURE], $B4279, Table1[FWIA]))</f>
        <v/>
      </c>
      <c r="O4279" s="1" t="str">
        <f>IF($A4279&gt;--RIGHT($A$2,LEN($A$2)-8),"",SUMIF(Table1[SHIFT NOMENCLATURE], $B4279, Table1[DUSTWUN]))</f>
        <v/>
      </c>
    </row>
    <row r="4280" spans="1:15" x14ac:dyDescent="0.25">
      <c r="A4280" s="1" t="str">
        <f t="shared" si="132"/>
        <v/>
      </c>
      <c r="B4280" t="str">
        <f t="shared" si="133"/>
        <v/>
      </c>
      <c r="C4280" s="1" t="str">
        <f>IF($A4280&gt;--RIGHT($A$2,LEN($A$2)-8),"",COUNTIF(Table1[SHIFT NOMENCLATURE],$B4280))</f>
        <v/>
      </c>
      <c r="D4280" s="1" t="str">
        <f>IF($A4280&gt;--RIGHT($A$2,LEN($A$2)-8),"",SUMIF(Table1[SHIFT NOMENCLATURE], $B4280, Table1[EVIC KILL]))</f>
        <v/>
      </c>
      <c r="E4280" s="1" t="str">
        <f>IF($A4280&gt;--RIGHT($A$2,LEN($A$2)-8),"",SUMIF(Table1[SHIFT NOMENCLATURE], $B4280, Table1[EVIC MOB]))</f>
        <v/>
      </c>
      <c r="F4280" s="1" t="str">
        <f>IF($A4280&gt;--RIGHT($A$2,LEN($A$2)-8),"",SUMIF(Table1[SHIFT NOMENCLATURE], $B4280, Table1[EVIC FIRE]))</f>
        <v/>
      </c>
      <c r="G4280" s="1" t="str">
        <f>IF($A4280&gt;--RIGHT($A$2,LEN($A$2)-8),"",SUMIF(Table1[SHIFT NOMENCLATURE], $B4280, Table1[EKIA]))</f>
        <v/>
      </c>
      <c r="H4280" s="1" t="str">
        <f>IF($A4280&gt;--RIGHT($A$2,LEN($A$2)-8),"",SUMIF(Table1[SHIFT NOMENCLATURE], $B4280, Table1[EWIA]))</f>
        <v/>
      </c>
      <c r="I4280" s="1" t="str">
        <f>IF($A4280&gt;--RIGHT($A$2,LEN($A$2)-8),"",SUMIF(Table1[SHIFT NOMENCLATURE], $B4280, Table1[EPW]))</f>
        <v/>
      </c>
      <c r="J4280" s="1" t="str">
        <f>IF($A4280&gt;--RIGHT($A$2,LEN($A$2)-8),"",SUMIF(Table1[SHIFT NOMENCLATURE], $B4280, Table1[FVIC KILL]))</f>
        <v/>
      </c>
      <c r="K4280" s="1" t="str">
        <f>IF($A4280&gt;--RIGHT($A$2,LEN($A$2)-8),"",SUMIF(Table1[SHIFT NOMENCLATURE], $B4280, Table1[FVIC MOB]))</f>
        <v/>
      </c>
      <c r="L4280" s="1" t="str">
        <f>IF($A4280&gt;--RIGHT($A$2,LEN($A$2)-8),"",SUMIF(Table1[SHIFT NOMENCLATURE], $B4280, Table1[FVIC FIRE]))</f>
        <v/>
      </c>
      <c r="M4280" s="1" t="str">
        <f>IF($A4280&gt;--RIGHT($A$2,LEN($A$2)-8),"",SUMIF(Table1[SHIFT NOMENCLATURE], $B4280, Table1[FKIA]))</f>
        <v/>
      </c>
      <c r="N4280" s="1" t="str">
        <f>IF($A4280&gt;--RIGHT($A$2,LEN($A$2)-8),"",SUMIF(Table1[SHIFT NOMENCLATURE], $B4280, Table1[FWIA]))</f>
        <v/>
      </c>
      <c r="O4280" s="1" t="str">
        <f>IF($A4280&gt;--RIGHT($A$2,LEN($A$2)-8),"",SUMIF(Table1[SHIFT NOMENCLATURE], $B4280, Table1[DUSTWUN]))</f>
        <v/>
      </c>
    </row>
    <row r="4281" spans="1:15" x14ac:dyDescent="0.25">
      <c r="A4281" s="1" t="str">
        <f t="shared" si="132"/>
        <v/>
      </c>
      <c r="B4281" t="str">
        <f t="shared" si="133"/>
        <v/>
      </c>
      <c r="C4281" s="1" t="str">
        <f>IF($A4281&gt;--RIGHT($A$2,LEN($A$2)-8),"",COUNTIF(Table1[SHIFT NOMENCLATURE],$B4281))</f>
        <v/>
      </c>
      <c r="D4281" s="1" t="str">
        <f>IF($A4281&gt;--RIGHT($A$2,LEN($A$2)-8),"",SUMIF(Table1[SHIFT NOMENCLATURE], $B4281, Table1[EVIC KILL]))</f>
        <v/>
      </c>
      <c r="E4281" s="1" t="str">
        <f>IF($A4281&gt;--RIGHT($A$2,LEN($A$2)-8),"",SUMIF(Table1[SHIFT NOMENCLATURE], $B4281, Table1[EVIC MOB]))</f>
        <v/>
      </c>
      <c r="F4281" s="1" t="str">
        <f>IF($A4281&gt;--RIGHT($A$2,LEN($A$2)-8),"",SUMIF(Table1[SHIFT NOMENCLATURE], $B4281, Table1[EVIC FIRE]))</f>
        <v/>
      </c>
      <c r="G4281" s="1" t="str">
        <f>IF($A4281&gt;--RIGHT($A$2,LEN($A$2)-8),"",SUMIF(Table1[SHIFT NOMENCLATURE], $B4281, Table1[EKIA]))</f>
        <v/>
      </c>
      <c r="H4281" s="1" t="str">
        <f>IF($A4281&gt;--RIGHT($A$2,LEN($A$2)-8),"",SUMIF(Table1[SHIFT NOMENCLATURE], $B4281, Table1[EWIA]))</f>
        <v/>
      </c>
      <c r="I4281" s="1" t="str">
        <f>IF($A4281&gt;--RIGHT($A$2,LEN($A$2)-8),"",SUMIF(Table1[SHIFT NOMENCLATURE], $B4281, Table1[EPW]))</f>
        <v/>
      </c>
      <c r="J4281" s="1" t="str">
        <f>IF($A4281&gt;--RIGHT($A$2,LEN($A$2)-8),"",SUMIF(Table1[SHIFT NOMENCLATURE], $B4281, Table1[FVIC KILL]))</f>
        <v/>
      </c>
      <c r="K4281" s="1" t="str">
        <f>IF($A4281&gt;--RIGHT($A$2,LEN($A$2)-8),"",SUMIF(Table1[SHIFT NOMENCLATURE], $B4281, Table1[FVIC MOB]))</f>
        <v/>
      </c>
      <c r="L4281" s="1" t="str">
        <f>IF($A4281&gt;--RIGHT($A$2,LEN($A$2)-8),"",SUMIF(Table1[SHIFT NOMENCLATURE], $B4281, Table1[FVIC FIRE]))</f>
        <v/>
      </c>
      <c r="M4281" s="1" t="str">
        <f>IF($A4281&gt;--RIGHT($A$2,LEN($A$2)-8),"",SUMIF(Table1[SHIFT NOMENCLATURE], $B4281, Table1[FKIA]))</f>
        <v/>
      </c>
      <c r="N4281" s="1" t="str">
        <f>IF($A4281&gt;--RIGHT($A$2,LEN($A$2)-8),"",SUMIF(Table1[SHIFT NOMENCLATURE], $B4281, Table1[FWIA]))</f>
        <v/>
      </c>
      <c r="O4281" s="1" t="str">
        <f>IF($A4281&gt;--RIGHT($A$2,LEN($A$2)-8),"",SUMIF(Table1[SHIFT NOMENCLATURE], $B4281, Table1[DUSTWUN]))</f>
        <v/>
      </c>
    </row>
    <row r="4282" spans="1:15" x14ac:dyDescent="0.25">
      <c r="A4282" s="1" t="str">
        <f t="shared" si="132"/>
        <v/>
      </c>
      <c r="B4282" t="str">
        <f t="shared" si="133"/>
        <v/>
      </c>
      <c r="C4282" s="1" t="str">
        <f>IF($A4282&gt;--RIGHT($A$2,LEN($A$2)-8),"",COUNTIF(Table1[SHIFT NOMENCLATURE],$B4282))</f>
        <v/>
      </c>
      <c r="D4282" s="1" t="str">
        <f>IF($A4282&gt;--RIGHT($A$2,LEN($A$2)-8),"",SUMIF(Table1[SHIFT NOMENCLATURE], $B4282, Table1[EVIC KILL]))</f>
        <v/>
      </c>
      <c r="E4282" s="1" t="str">
        <f>IF($A4282&gt;--RIGHT($A$2,LEN($A$2)-8),"",SUMIF(Table1[SHIFT NOMENCLATURE], $B4282, Table1[EVIC MOB]))</f>
        <v/>
      </c>
      <c r="F4282" s="1" t="str">
        <f>IF($A4282&gt;--RIGHT($A$2,LEN($A$2)-8),"",SUMIF(Table1[SHIFT NOMENCLATURE], $B4282, Table1[EVIC FIRE]))</f>
        <v/>
      </c>
      <c r="G4282" s="1" t="str">
        <f>IF($A4282&gt;--RIGHT($A$2,LEN($A$2)-8),"",SUMIF(Table1[SHIFT NOMENCLATURE], $B4282, Table1[EKIA]))</f>
        <v/>
      </c>
      <c r="H4282" s="1" t="str">
        <f>IF($A4282&gt;--RIGHT($A$2,LEN($A$2)-8),"",SUMIF(Table1[SHIFT NOMENCLATURE], $B4282, Table1[EWIA]))</f>
        <v/>
      </c>
      <c r="I4282" s="1" t="str">
        <f>IF($A4282&gt;--RIGHT($A$2,LEN($A$2)-8),"",SUMIF(Table1[SHIFT NOMENCLATURE], $B4282, Table1[EPW]))</f>
        <v/>
      </c>
      <c r="J4282" s="1" t="str">
        <f>IF($A4282&gt;--RIGHT($A$2,LEN($A$2)-8),"",SUMIF(Table1[SHIFT NOMENCLATURE], $B4282, Table1[FVIC KILL]))</f>
        <v/>
      </c>
      <c r="K4282" s="1" t="str">
        <f>IF($A4282&gt;--RIGHT($A$2,LEN($A$2)-8),"",SUMIF(Table1[SHIFT NOMENCLATURE], $B4282, Table1[FVIC MOB]))</f>
        <v/>
      </c>
      <c r="L4282" s="1" t="str">
        <f>IF($A4282&gt;--RIGHT($A$2,LEN($A$2)-8),"",SUMIF(Table1[SHIFT NOMENCLATURE], $B4282, Table1[FVIC FIRE]))</f>
        <v/>
      </c>
      <c r="M4282" s="1" t="str">
        <f>IF($A4282&gt;--RIGHT($A$2,LEN($A$2)-8),"",SUMIF(Table1[SHIFT NOMENCLATURE], $B4282, Table1[FKIA]))</f>
        <v/>
      </c>
      <c r="N4282" s="1" t="str">
        <f>IF($A4282&gt;--RIGHT($A$2,LEN($A$2)-8),"",SUMIF(Table1[SHIFT NOMENCLATURE], $B4282, Table1[FWIA]))</f>
        <v/>
      </c>
      <c r="O4282" s="1" t="str">
        <f>IF($A4282&gt;--RIGHT($A$2,LEN($A$2)-8),"",SUMIF(Table1[SHIFT NOMENCLATURE], $B4282, Table1[DUSTWUN]))</f>
        <v/>
      </c>
    </row>
    <row r="4283" spans="1:15" x14ac:dyDescent="0.25">
      <c r="A4283" s="1" t="str">
        <f t="shared" si="132"/>
        <v/>
      </c>
      <c r="B4283" t="str">
        <f t="shared" si="133"/>
        <v/>
      </c>
      <c r="C4283" s="1" t="str">
        <f>IF($A4283&gt;--RIGHT($A$2,LEN($A$2)-8),"",COUNTIF(Table1[SHIFT NOMENCLATURE],$B4283))</f>
        <v/>
      </c>
      <c r="D4283" s="1" t="str">
        <f>IF($A4283&gt;--RIGHT($A$2,LEN($A$2)-8),"",SUMIF(Table1[SHIFT NOMENCLATURE], $B4283, Table1[EVIC KILL]))</f>
        <v/>
      </c>
      <c r="E4283" s="1" t="str">
        <f>IF($A4283&gt;--RIGHT($A$2,LEN($A$2)-8),"",SUMIF(Table1[SHIFT NOMENCLATURE], $B4283, Table1[EVIC MOB]))</f>
        <v/>
      </c>
      <c r="F4283" s="1" t="str">
        <f>IF($A4283&gt;--RIGHT($A$2,LEN($A$2)-8),"",SUMIF(Table1[SHIFT NOMENCLATURE], $B4283, Table1[EVIC FIRE]))</f>
        <v/>
      </c>
      <c r="G4283" s="1" t="str">
        <f>IF($A4283&gt;--RIGHT($A$2,LEN($A$2)-8),"",SUMIF(Table1[SHIFT NOMENCLATURE], $B4283, Table1[EKIA]))</f>
        <v/>
      </c>
      <c r="H4283" s="1" t="str">
        <f>IF($A4283&gt;--RIGHT($A$2,LEN($A$2)-8),"",SUMIF(Table1[SHIFT NOMENCLATURE], $B4283, Table1[EWIA]))</f>
        <v/>
      </c>
      <c r="I4283" s="1" t="str">
        <f>IF($A4283&gt;--RIGHT($A$2,LEN($A$2)-8),"",SUMIF(Table1[SHIFT NOMENCLATURE], $B4283, Table1[EPW]))</f>
        <v/>
      </c>
      <c r="J4283" s="1" t="str">
        <f>IF($A4283&gt;--RIGHT($A$2,LEN($A$2)-8),"",SUMIF(Table1[SHIFT NOMENCLATURE], $B4283, Table1[FVIC KILL]))</f>
        <v/>
      </c>
      <c r="K4283" s="1" t="str">
        <f>IF($A4283&gt;--RIGHT($A$2,LEN($A$2)-8),"",SUMIF(Table1[SHIFT NOMENCLATURE], $B4283, Table1[FVIC MOB]))</f>
        <v/>
      </c>
      <c r="L4283" s="1" t="str">
        <f>IF($A4283&gt;--RIGHT($A$2,LEN($A$2)-8),"",SUMIF(Table1[SHIFT NOMENCLATURE], $B4283, Table1[FVIC FIRE]))</f>
        <v/>
      </c>
      <c r="M4283" s="1" t="str">
        <f>IF($A4283&gt;--RIGHT($A$2,LEN($A$2)-8),"",SUMIF(Table1[SHIFT NOMENCLATURE], $B4283, Table1[FKIA]))</f>
        <v/>
      </c>
      <c r="N4283" s="1" t="str">
        <f>IF($A4283&gt;--RIGHT($A$2,LEN($A$2)-8),"",SUMIF(Table1[SHIFT NOMENCLATURE], $B4283, Table1[FWIA]))</f>
        <v/>
      </c>
      <c r="O4283" s="1" t="str">
        <f>IF($A4283&gt;--RIGHT($A$2,LEN($A$2)-8),"",SUMIF(Table1[SHIFT NOMENCLATURE], $B4283, Table1[DUSTWUN]))</f>
        <v/>
      </c>
    </row>
    <row r="4284" spans="1:15" x14ac:dyDescent="0.25">
      <c r="A4284" s="1" t="str">
        <f t="shared" si="132"/>
        <v/>
      </c>
      <c r="B4284" t="str">
        <f t="shared" si="133"/>
        <v/>
      </c>
      <c r="C4284" s="1" t="str">
        <f>IF($A4284&gt;--RIGHT($A$2,LEN($A$2)-8),"",COUNTIF(Table1[SHIFT NOMENCLATURE],$B4284))</f>
        <v/>
      </c>
      <c r="D4284" s="1" t="str">
        <f>IF($A4284&gt;--RIGHT($A$2,LEN($A$2)-8),"",SUMIF(Table1[SHIFT NOMENCLATURE], $B4284, Table1[EVIC KILL]))</f>
        <v/>
      </c>
      <c r="E4284" s="1" t="str">
        <f>IF($A4284&gt;--RIGHT($A$2,LEN($A$2)-8),"",SUMIF(Table1[SHIFT NOMENCLATURE], $B4284, Table1[EVIC MOB]))</f>
        <v/>
      </c>
      <c r="F4284" s="1" t="str">
        <f>IF($A4284&gt;--RIGHT($A$2,LEN($A$2)-8),"",SUMIF(Table1[SHIFT NOMENCLATURE], $B4284, Table1[EVIC FIRE]))</f>
        <v/>
      </c>
      <c r="G4284" s="1" t="str">
        <f>IF($A4284&gt;--RIGHT($A$2,LEN($A$2)-8),"",SUMIF(Table1[SHIFT NOMENCLATURE], $B4284, Table1[EKIA]))</f>
        <v/>
      </c>
      <c r="H4284" s="1" t="str">
        <f>IF($A4284&gt;--RIGHT($A$2,LEN($A$2)-8),"",SUMIF(Table1[SHIFT NOMENCLATURE], $B4284, Table1[EWIA]))</f>
        <v/>
      </c>
      <c r="I4284" s="1" t="str">
        <f>IF($A4284&gt;--RIGHT($A$2,LEN($A$2)-8),"",SUMIF(Table1[SHIFT NOMENCLATURE], $B4284, Table1[EPW]))</f>
        <v/>
      </c>
      <c r="J4284" s="1" t="str">
        <f>IF($A4284&gt;--RIGHT($A$2,LEN($A$2)-8),"",SUMIF(Table1[SHIFT NOMENCLATURE], $B4284, Table1[FVIC KILL]))</f>
        <v/>
      </c>
      <c r="K4284" s="1" t="str">
        <f>IF($A4284&gt;--RIGHT($A$2,LEN($A$2)-8),"",SUMIF(Table1[SHIFT NOMENCLATURE], $B4284, Table1[FVIC MOB]))</f>
        <v/>
      </c>
      <c r="L4284" s="1" t="str">
        <f>IF($A4284&gt;--RIGHT($A$2,LEN($A$2)-8),"",SUMIF(Table1[SHIFT NOMENCLATURE], $B4284, Table1[FVIC FIRE]))</f>
        <v/>
      </c>
      <c r="M4284" s="1" t="str">
        <f>IF($A4284&gt;--RIGHT($A$2,LEN($A$2)-8),"",SUMIF(Table1[SHIFT NOMENCLATURE], $B4284, Table1[FKIA]))</f>
        <v/>
      </c>
      <c r="N4284" s="1" t="str">
        <f>IF($A4284&gt;--RIGHT($A$2,LEN($A$2)-8),"",SUMIF(Table1[SHIFT NOMENCLATURE], $B4284, Table1[FWIA]))</f>
        <v/>
      </c>
      <c r="O4284" s="1" t="str">
        <f>IF($A4284&gt;--RIGHT($A$2,LEN($A$2)-8),"",SUMIF(Table1[SHIFT NOMENCLATURE], $B4284, Table1[DUSTWUN]))</f>
        <v/>
      </c>
    </row>
    <row r="4285" spans="1:15" x14ac:dyDescent="0.25">
      <c r="A4285" s="1" t="str">
        <f t="shared" si="132"/>
        <v/>
      </c>
      <c r="B4285" t="str">
        <f t="shared" si="133"/>
        <v/>
      </c>
      <c r="C4285" s="1" t="str">
        <f>IF($A4285&gt;--RIGHT($A$2,LEN($A$2)-8),"",COUNTIF(Table1[SHIFT NOMENCLATURE],$B4285))</f>
        <v/>
      </c>
      <c r="D4285" s="1" t="str">
        <f>IF($A4285&gt;--RIGHT($A$2,LEN($A$2)-8),"",SUMIF(Table1[SHIFT NOMENCLATURE], $B4285, Table1[EVIC KILL]))</f>
        <v/>
      </c>
      <c r="E4285" s="1" t="str">
        <f>IF($A4285&gt;--RIGHT($A$2,LEN($A$2)-8),"",SUMIF(Table1[SHIFT NOMENCLATURE], $B4285, Table1[EVIC MOB]))</f>
        <v/>
      </c>
      <c r="F4285" s="1" t="str">
        <f>IF($A4285&gt;--RIGHT($A$2,LEN($A$2)-8),"",SUMIF(Table1[SHIFT NOMENCLATURE], $B4285, Table1[EVIC FIRE]))</f>
        <v/>
      </c>
      <c r="G4285" s="1" t="str">
        <f>IF($A4285&gt;--RIGHT($A$2,LEN($A$2)-8),"",SUMIF(Table1[SHIFT NOMENCLATURE], $B4285, Table1[EKIA]))</f>
        <v/>
      </c>
      <c r="H4285" s="1" t="str">
        <f>IF($A4285&gt;--RIGHT($A$2,LEN($A$2)-8),"",SUMIF(Table1[SHIFT NOMENCLATURE], $B4285, Table1[EWIA]))</f>
        <v/>
      </c>
      <c r="I4285" s="1" t="str">
        <f>IF($A4285&gt;--RIGHT($A$2,LEN($A$2)-8),"",SUMIF(Table1[SHIFT NOMENCLATURE], $B4285, Table1[EPW]))</f>
        <v/>
      </c>
      <c r="J4285" s="1" t="str">
        <f>IF($A4285&gt;--RIGHT($A$2,LEN($A$2)-8),"",SUMIF(Table1[SHIFT NOMENCLATURE], $B4285, Table1[FVIC KILL]))</f>
        <v/>
      </c>
      <c r="K4285" s="1" t="str">
        <f>IF($A4285&gt;--RIGHT($A$2,LEN($A$2)-8),"",SUMIF(Table1[SHIFT NOMENCLATURE], $B4285, Table1[FVIC MOB]))</f>
        <v/>
      </c>
      <c r="L4285" s="1" t="str">
        <f>IF($A4285&gt;--RIGHT($A$2,LEN($A$2)-8),"",SUMIF(Table1[SHIFT NOMENCLATURE], $B4285, Table1[FVIC FIRE]))</f>
        <v/>
      </c>
      <c r="M4285" s="1" t="str">
        <f>IF($A4285&gt;--RIGHT($A$2,LEN($A$2)-8),"",SUMIF(Table1[SHIFT NOMENCLATURE], $B4285, Table1[FKIA]))</f>
        <v/>
      </c>
      <c r="N4285" s="1" t="str">
        <f>IF($A4285&gt;--RIGHT($A$2,LEN($A$2)-8),"",SUMIF(Table1[SHIFT NOMENCLATURE], $B4285, Table1[FWIA]))</f>
        <v/>
      </c>
      <c r="O4285" s="1" t="str">
        <f>IF($A4285&gt;--RIGHT($A$2,LEN($A$2)-8),"",SUMIF(Table1[SHIFT NOMENCLATURE], $B4285, Table1[DUSTWUN]))</f>
        <v/>
      </c>
    </row>
    <row r="4286" spans="1:15" x14ac:dyDescent="0.25">
      <c r="A4286" s="1" t="str">
        <f t="shared" si="132"/>
        <v/>
      </c>
      <c r="B4286" t="str">
        <f t="shared" si="133"/>
        <v/>
      </c>
      <c r="C4286" s="1" t="str">
        <f>IF($A4286&gt;--RIGHT($A$2,LEN($A$2)-8),"",COUNTIF(Table1[SHIFT NOMENCLATURE],$B4286))</f>
        <v/>
      </c>
      <c r="D4286" s="1" t="str">
        <f>IF($A4286&gt;--RIGHT($A$2,LEN($A$2)-8),"",SUMIF(Table1[SHIFT NOMENCLATURE], $B4286, Table1[EVIC KILL]))</f>
        <v/>
      </c>
      <c r="E4286" s="1" t="str">
        <f>IF($A4286&gt;--RIGHT($A$2,LEN($A$2)-8),"",SUMIF(Table1[SHIFT NOMENCLATURE], $B4286, Table1[EVIC MOB]))</f>
        <v/>
      </c>
      <c r="F4286" s="1" t="str">
        <f>IF($A4286&gt;--RIGHT($A$2,LEN($A$2)-8),"",SUMIF(Table1[SHIFT NOMENCLATURE], $B4286, Table1[EVIC FIRE]))</f>
        <v/>
      </c>
      <c r="G4286" s="1" t="str">
        <f>IF($A4286&gt;--RIGHT($A$2,LEN($A$2)-8),"",SUMIF(Table1[SHIFT NOMENCLATURE], $B4286, Table1[EKIA]))</f>
        <v/>
      </c>
      <c r="H4286" s="1" t="str">
        <f>IF($A4286&gt;--RIGHT($A$2,LEN($A$2)-8),"",SUMIF(Table1[SHIFT NOMENCLATURE], $B4286, Table1[EWIA]))</f>
        <v/>
      </c>
      <c r="I4286" s="1" t="str">
        <f>IF($A4286&gt;--RIGHT($A$2,LEN($A$2)-8),"",SUMIF(Table1[SHIFT NOMENCLATURE], $B4286, Table1[EPW]))</f>
        <v/>
      </c>
      <c r="J4286" s="1" t="str">
        <f>IF($A4286&gt;--RIGHT($A$2,LEN($A$2)-8),"",SUMIF(Table1[SHIFT NOMENCLATURE], $B4286, Table1[FVIC KILL]))</f>
        <v/>
      </c>
      <c r="K4286" s="1" t="str">
        <f>IF($A4286&gt;--RIGHT($A$2,LEN($A$2)-8),"",SUMIF(Table1[SHIFT NOMENCLATURE], $B4286, Table1[FVIC MOB]))</f>
        <v/>
      </c>
      <c r="L4286" s="1" t="str">
        <f>IF($A4286&gt;--RIGHT($A$2,LEN($A$2)-8),"",SUMIF(Table1[SHIFT NOMENCLATURE], $B4286, Table1[FVIC FIRE]))</f>
        <v/>
      </c>
      <c r="M4286" s="1" t="str">
        <f>IF($A4286&gt;--RIGHT($A$2,LEN($A$2)-8),"",SUMIF(Table1[SHIFT NOMENCLATURE], $B4286, Table1[FKIA]))</f>
        <v/>
      </c>
      <c r="N4286" s="1" t="str">
        <f>IF($A4286&gt;--RIGHT($A$2,LEN($A$2)-8),"",SUMIF(Table1[SHIFT NOMENCLATURE], $B4286, Table1[FWIA]))</f>
        <v/>
      </c>
      <c r="O4286" s="1" t="str">
        <f>IF($A4286&gt;--RIGHT($A$2,LEN($A$2)-8),"",SUMIF(Table1[SHIFT NOMENCLATURE], $B4286, Table1[DUSTWUN]))</f>
        <v/>
      </c>
    </row>
    <row r="4287" spans="1:15" x14ac:dyDescent="0.25">
      <c r="A4287" s="1" t="str">
        <f t="shared" si="132"/>
        <v/>
      </c>
      <c r="B4287" t="str">
        <f t="shared" si="133"/>
        <v/>
      </c>
      <c r="C4287" s="1" t="str">
        <f>IF($A4287&gt;--RIGHT($A$2,LEN($A$2)-8),"",COUNTIF(Table1[SHIFT NOMENCLATURE],$B4287))</f>
        <v/>
      </c>
      <c r="D4287" s="1" t="str">
        <f>IF($A4287&gt;--RIGHT($A$2,LEN($A$2)-8),"",SUMIF(Table1[SHIFT NOMENCLATURE], $B4287, Table1[EVIC KILL]))</f>
        <v/>
      </c>
      <c r="E4287" s="1" t="str">
        <f>IF($A4287&gt;--RIGHT($A$2,LEN($A$2)-8),"",SUMIF(Table1[SHIFT NOMENCLATURE], $B4287, Table1[EVIC MOB]))</f>
        <v/>
      </c>
      <c r="F4287" s="1" t="str">
        <f>IF($A4287&gt;--RIGHT($A$2,LEN($A$2)-8),"",SUMIF(Table1[SHIFT NOMENCLATURE], $B4287, Table1[EVIC FIRE]))</f>
        <v/>
      </c>
      <c r="G4287" s="1" t="str">
        <f>IF($A4287&gt;--RIGHT($A$2,LEN($A$2)-8),"",SUMIF(Table1[SHIFT NOMENCLATURE], $B4287, Table1[EKIA]))</f>
        <v/>
      </c>
      <c r="H4287" s="1" t="str">
        <f>IF($A4287&gt;--RIGHT($A$2,LEN($A$2)-8),"",SUMIF(Table1[SHIFT NOMENCLATURE], $B4287, Table1[EWIA]))</f>
        <v/>
      </c>
      <c r="I4287" s="1" t="str">
        <f>IF($A4287&gt;--RIGHT($A$2,LEN($A$2)-8),"",SUMIF(Table1[SHIFT NOMENCLATURE], $B4287, Table1[EPW]))</f>
        <v/>
      </c>
      <c r="J4287" s="1" t="str">
        <f>IF($A4287&gt;--RIGHT($A$2,LEN($A$2)-8),"",SUMIF(Table1[SHIFT NOMENCLATURE], $B4287, Table1[FVIC KILL]))</f>
        <v/>
      </c>
      <c r="K4287" s="1" t="str">
        <f>IF($A4287&gt;--RIGHT($A$2,LEN($A$2)-8),"",SUMIF(Table1[SHIFT NOMENCLATURE], $B4287, Table1[FVIC MOB]))</f>
        <v/>
      </c>
      <c r="L4287" s="1" t="str">
        <f>IF($A4287&gt;--RIGHT($A$2,LEN($A$2)-8),"",SUMIF(Table1[SHIFT NOMENCLATURE], $B4287, Table1[FVIC FIRE]))</f>
        <v/>
      </c>
      <c r="M4287" s="1" t="str">
        <f>IF($A4287&gt;--RIGHT($A$2,LEN($A$2)-8),"",SUMIF(Table1[SHIFT NOMENCLATURE], $B4287, Table1[FKIA]))</f>
        <v/>
      </c>
      <c r="N4287" s="1" t="str">
        <f>IF($A4287&gt;--RIGHT($A$2,LEN($A$2)-8),"",SUMIF(Table1[SHIFT NOMENCLATURE], $B4287, Table1[FWIA]))</f>
        <v/>
      </c>
      <c r="O4287" s="1" t="str">
        <f>IF($A4287&gt;--RIGHT($A$2,LEN($A$2)-8),"",SUMIF(Table1[SHIFT NOMENCLATURE], $B4287, Table1[DUSTWUN]))</f>
        <v/>
      </c>
    </row>
    <row r="4288" spans="1:15" x14ac:dyDescent="0.25">
      <c r="A4288" s="1" t="str">
        <f t="shared" si="132"/>
        <v/>
      </c>
      <c r="B4288" t="str">
        <f t="shared" si="133"/>
        <v/>
      </c>
      <c r="C4288" s="1" t="str">
        <f>IF($A4288&gt;--RIGHT($A$2,LEN($A$2)-8),"",COUNTIF(Table1[SHIFT NOMENCLATURE],$B4288))</f>
        <v/>
      </c>
      <c r="D4288" s="1" t="str">
        <f>IF($A4288&gt;--RIGHT($A$2,LEN($A$2)-8),"",SUMIF(Table1[SHIFT NOMENCLATURE], $B4288, Table1[EVIC KILL]))</f>
        <v/>
      </c>
      <c r="E4288" s="1" t="str">
        <f>IF($A4288&gt;--RIGHT($A$2,LEN($A$2)-8),"",SUMIF(Table1[SHIFT NOMENCLATURE], $B4288, Table1[EVIC MOB]))</f>
        <v/>
      </c>
      <c r="F4288" s="1" t="str">
        <f>IF($A4288&gt;--RIGHT($A$2,LEN($A$2)-8),"",SUMIF(Table1[SHIFT NOMENCLATURE], $B4288, Table1[EVIC FIRE]))</f>
        <v/>
      </c>
      <c r="G4288" s="1" t="str">
        <f>IF($A4288&gt;--RIGHT($A$2,LEN($A$2)-8),"",SUMIF(Table1[SHIFT NOMENCLATURE], $B4288, Table1[EKIA]))</f>
        <v/>
      </c>
      <c r="H4288" s="1" t="str">
        <f>IF($A4288&gt;--RIGHT($A$2,LEN($A$2)-8),"",SUMIF(Table1[SHIFT NOMENCLATURE], $B4288, Table1[EWIA]))</f>
        <v/>
      </c>
      <c r="I4288" s="1" t="str">
        <f>IF($A4288&gt;--RIGHT($A$2,LEN($A$2)-8),"",SUMIF(Table1[SHIFT NOMENCLATURE], $B4288, Table1[EPW]))</f>
        <v/>
      </c>
      <c r="J4288" s="1" t="str">
        <f>IF($A4288&gt;--RIGHT($A$2,LEN($A$2)-8),"",SUMIF(Table1[SHIFT NOMENCLATURE], $B4288, Table1[FVIC KILL]))</f>
        <v/>
      </c>
      <c r="K4288" s="1" t="str">
        <f>IF($A4288&gt;--RIGHT($A$2,LEN($A$2)-8),"",SUMIF(Table1[SHIFT NOMENCLATURE], $B4288, Table1[FVIC MOB]))</f>
        <v/>
      </c>
      <c r="L4288" s="1" t="str">
        <f>IF($A4288&gt;--RIGHT($A$2,LEN($A$2)-8),"",SUMIF(Table1[SHIFT NOMENCLATURE], $B4288, Table1[FVIC FIRE]))</f>
        <v/>
      </c>
      <c r="M4288" s="1" t="str">
        <f>IF($A4288&gt;--RIGHT($A$2,LEN($A$2)-8),"",SUMIF(Table1[SHIFT NOMENCLATURE], $B4288, Table1[FKIA]))</f>
        <v/>
      </c>
      <c r="N4288" s="1" t="str">
        <f>IF($A4288&gt;--RIGHT($A$2,LEN($A$2)-8),"",SUMIF(Table1[SHIFT NOMENCLATURE], $B4288, Table1[FWIA]))</f>
        <v/>
      </c>
      <c r="O4288" s="1" t="str">
        <f>IF($A4288&gt;--RIGHT($A$2,LEN($A$2)-8),"",SUMIF(Table1[SHIFT NOMENCLATURE], $B4288, Table1[DUSTWUN]))</f>
        <v/>
      </c>
    </row>
    <row r="4289" spans="1:15" x14ac:dyDescent="0.25">
      <c r="A4289" s="1" t="str">
        <f t="shared" si="132"/>
        <v/>
      </c>
      <c r="B4289" t="str">
        <f t="shared" si="133"/>
        <v/>
      </c>
      <c r="C4289" s="1" t="str">
        <f>IF($A4289&gt;--RIGHT($A$2,LEN($A$2)-8),"",COUNTIF(Table1[SHIFT NOMENCLATURE],$B4289))</f>
        <v/>
      </c>
      <c r="D4289" s="1" t="str">
        <f>IF($A4289&gt;--RIGHT($A$2,LEN($A$2)-8),"",SUMIF(Table1[SHIFT NOMENCLATURE], $B4289, Table1[EVIC KILL]))</f>
        <v/>
      </c>
      <c r="E4289" s="1" t="str">
        <f>IF($A4289&gt;--RIGHT($A$2,LEN($A$2)-8),"",SUMIF(Table1[SHIFT NOMENCLATURE], $B4289, Table1[EVIC MOB]))</f>
        <v/>
      </c>
      <c r="F4289" s="1" t="str">
        <f>IF($A4289&gt;--RIGHT($A$2,LEN($A$2)-8),"",SUMIF(Table1[SHIFT NOMENCLATURE], $B4289, Table1[EVIC FIRE]))</f>
        <v/>
      </c>
      <c r="G4289" s="1" t="str">
        <f>IF($A4289&gt;--RIGHT($A$2,LEN($A$2)-8),"",SUMIF(Table1[SHIFT NOMENCLATURE], $B4289, Table1[EKIA]))</f>
        <v/>
      </c>
      <c r="H4289" s="1" t="str">
        <f>IF($A4289&gt;--RIGHT($A$2,LEN($A$2)-8),"",SUMIF(Table1[SHIFT NOMENCLATURE], $B4289, Table1[EWIA]))</f>
        <v/>
      </c>
      <c r="I4289" s="1" t="str">
        <f>IF($A4289&gt;--RIGHT($A$2,LEN($A$2)-8),"",SUMIF(Table1[SHIFT NOMENCLATURE], $B4289, Table1[EPW]))</f>
        <v/>
      </c>
      <c r="J4289" s="1" t="str">
        <f>IF($A4289&gt;--RIGHT($A$2,LEN($A$2)-8),"",SUMIF(Table1[SHIFT NOMENCLATURE], $B4289, Table1[FVIC KILL]))</f>
        <v/>
      </c>
      <c r="K4289" s="1" t="str">
        <f>IF($A4289&gt;--RIGHT($A$2,LEN($A$2)-8),"",SUMIF(Table1[SHIFT NOMENCLATURE], $B4289, Table1[FVIC MOB]))</f>
        <v/>
      </c>
      <c r="L4289" s="1" t="str">
        <f>IF($A4289&gt;--RIGHT($A$2,LEN($A$2)-8),"",SUMIF(Table1[SHIFT NOMENCLATURE], $B4289, Table1[FVIC FIRE]))</f>
        <v/>
      </c>
      <c r="M4289" s="1" t="str">
        <f>IF($A4289&gt;--RIGHT($A$2,LEN($A$2)-8),"",SUMIF(Table1[SHIFT NOMENCLATURE], $B4289, Table1[FKIA]))</f>
        <v/>
      </c>
      <c r="N4289" s="1" t="str">
        <f>IF($A4289&gt;--RIGHT($A$2,LEN($A$2)-8),"",SUMIF(Table1[SHIFT NOMENCLATURE], $B4289, Table1[FWIA]))</f>
        <v/>
      </c>
      <c r="O4289" s="1" t="str">
        <f>IF($A4289&gt;--RIGHT($A$2,LEN($A$2)-8),"",SUMIF(Table1[SHIFT NOMENCLATURE], $B4289, Table1[DUSTWUN]))</f>
        <v/>
      </c>
    </row>
    <row r="4290" spans="1:15" x14ac:dyDescent="0.25">
      <c r="A4290" s="1" t="str">
        <f t="shared" si="132"/>
        <v/>
      </c>
      <c r="B4290" t="str">
        <f t="shared" si="133"/>
        <v/>
      </c>
      <c r="C4290" s="1" t="str">
        <f>IF($A4290&gt;--RIGHT($A$2,LEN($A$2)-8),"",COUNTIF(Table1[SHIFT NOMENCLATURE],$B4290))</f>
        <v/>
      </c>
      <c r="D4290" s="1" t="str">
        <f>IF($A4290&gt;--RIGHT($A$2,LEN($A$2)-8),"",SUMIF(Table1[SHIFT NOMENCLATURE], $B4290, Table1[EVIC KILL]))</f>
        <v/>
      </c>
      <c r="E4290" s="1" t="str">
        <f>IF($A4290&gt;--RIGHT($A$2,LEN($A$2)-8),"",SUMIF(Table1[SHIFT NOMENCLATURE], $B4290, Table1[EVIC MOB]))</f>
        <v/>
      </c>
      <c r="F4290" s="1" t="str">
        <f>IF($A4290&gt;--RIGHT($A$2,LEN($A$2)-8),"",SUMIF(Table1[SHIFT NOMENCLATURE], $B4290, Table1[EVIC FIRE]))</f>
        <v/>
      </c>
      <c r="G4290" s="1" t="str">
        <f>IF($A4290&gt;--RIGHT($A$2,LEN($A$2)-8),"",SUMIF(Table1[SHIFT NOMENCLATURE], $B4290, Table1[EKIA]))</f>
        <v/>
      </c>
      <c r="H4290" s="1" t="str">
        <f>IF($A4290&gt;--RIGHT($A$2,LEN($A$2)-8),"",SUMIF(Table1[SHIFT NOMENCLATURE], $B4290, Table1[EWIA]))</f>
        <v/>
      </c>
      <c r="I4290" s="1" t="str">
        <f>IF($A4290&gt;--RIGHT($A$2,LEN($A$2)-8),"",SUMIF(Table1[SHIFT NOMENCLATURE], $B4290, Table1[EPW]))</f>
        <v/>
      </c>
      <c r="J4290" s="1" t="str">
        <f>IF($A4290&gt;--RIGHT($A$2,LEN($A$2)-8),"",SUMIF(Table1[SHIFT NOMENCLATURE], $B4290, Table1[FVIC KILL]))</f>
        <v/>
      </c>
      <c r="K4290" s="1" t="str">
        <f>IF($A4290&gt;--RIGHT($A$2,LEN($A$2)-8),"",SUMIF(Table1[SHIFT NOMENCLATURE], $B4290, Table1[FVIC MOB]))</f>
        <v/>
      </c>
      <c r="L4290" s="1" t="str">
        <f>IF($A4290&gt;--RIGHT($A$2,LEN($A$2)-8),"",SUMIF(Table1[SHIFT NOMENCLATURE], $B4290, Table1[FVIC FIRE]))</f>
        <v/>
      </c>
      <c r="M4290" s="1" t="str">
        <f>IF($A4290&gt;--RIGHT($A$2,LEN($A$2)-8),"",SUMIF(Table1[SHIFT NOMENCLATURE], $B4290, Table1[FKIA]))</f>
        <v/>
      </c>
      <c r="N4290" s="1" t="str">
        <f>IF($A4290&gt;--RIGHT($A$2,LEN($A$2)-8),"",SUMIF(Table1[SHIFT NOMENCLATURE], $B4290, Table1[FWIA]))</f>
        <v/>
      </c>
      <c r="O4290" s="1" t="str">
        <f>IF($A4290&gt;--RIGHT($A$2,LEN($A$2)-8),"",SUMIF(Table1[SHIFT NOMENCLATURE], $B4290, Table1[DUSTWUN]))</f>
        <v/>
      </c>
    </row>
    <row r="4291" spans="1:15" x14ac:dyDescent="0.25">
      <c r="A4291" s="1" t="str">
        <f t="shared" si="132"/>
        <v/>
      </c>
      <c r="B4291" t="str">
        <f t="shared" si="133"/>
        <v/>
      </c>
      <c r="C4291" s="1" t="str">
        <f>IF($A4291&gt;--RIGHT($A$2,LEN($A$2)-8),"",COUNTIF(Table1[SHIFT NOMENCLATURE],$B4291))</f>
        <v/>
      </c>
      <c r="D4291" s="1" t="str">
        <f>IF($A4291&gt;--RIGHT($A$2,LEN($A$2)-8),"",SUMIF(Table1[SHIFT NOMENCLATURE], $B4291, Table1[EVIC KILL]))</f>
        <v/>
      </c>
      <c r="E4291" s="1" t="str">
        <f>IF($A4291&gt;--RIGHT($A$2,LEN($A$2)-8),"",SUMIF(Table1[SHIFT NOMENCLATURE], $B4291, Table1[EVIC MOB]))</f>
        <v/>
      </c>
      <c r="F4291" s="1" t="str">
        <f>IF($A4291&gt;--RIGHT($A$2,LEN($A$2)-8),"",SUMIF(Table1[SHIFT NOMENCLATURE], $B4291, Table1[EVIC FIRE]))</f>
        <v/>
      </c>
      <c r="G4291" s="1" t="str">
        <f>IF($A4291&gt;--RIGHT($A$2,LEN($A$2)-8),"",SUMIF(Table1[SHIFT NOMENCLATURE], $B4291, Table1[EKIA]))</f>
        <v/>
      </c>
      <c r="H4291" s="1" t="str">
        <f>IF($A4291&gt;--RIGHT($A$2,LEN($A$2)-8),"",SUMIF(Table1[SHIFT NOMENCLATURE], $B4291, Table1[EWIA]))</f>
        <v/>
      </c>
      <c r="I4291" s="1" t="str">
        <f>IF($A4291&gt;--RIGHT($A$2,LEN($A$2)-8),"",SUMIF(Table1[SHIFT NOMENCLATURE], $B4291, Table1[EPW]))</f>
        <v/>
      </c>
      <c r="J4291" s="1" t="str">
        <f>IF($A4291&gt;--RIGHT($A$2,LEN($A$2)-8),"",SUMIF(Table1[SHIFT NOMENCLATURE], $B4291, Table1[FVIC KILL]))</f>
        <v/>
      </c>
      <c r="K4291" s="1" t="str">
        <f>IF($A4291&gt;--RIGHT($A$2,LEN($A$2)-8),"",SUMIF(Table1[SHIFT NOMENCLATURE], $B4291, Table1[FVIC MOB]))</f>
        <v/>
      </c>
      <c r="L4291" s="1" t="str">
        <f>IF($A4291&gt;--RIGHT($A$2,LEN($A$2)-8),"",SUMIF(Table1[SHIFT NOMENCLATURE], $B4291, Table1[FVIC FIRE]))</f>
        <v/>
      </c>
      <c r="M4291" s="1" t="str">
        <f>IF($A4291&gt;--RIGHT($A$2,LEN($A$2)-8),"",SUMIF(Table1[SHIFT NOMENCLATURE], $B4291, Table1[FKIA]))</f>
        <v/>
      </c>
      <c r="N4291" s="1" t="str">
        <f>IF($A4291&gt;--RIGHT($A$2,LEN($A$2)-8),"",SUMIF(Table1[SHIFT NOMENCLATURE], $B4291, Table1[FWIA]))</f>
        <v/>
      </c>
      <c r="O4291" s="1" t="str">
        <f>IF($A4291&gt;--RIGHT($A$2,LEN($A$2)-8),"",SUMIF(Table1[SHIFT NOMENCLATURE], $B4291, Table1[DUSTWUN]))</f>
        <v/>
      </c>
    </row>
    <row r="4292" spans="1:15" x14ac:dyDescent="0.25">
      <c r="A4292" s="1" t="str">
        <f t="shared" si="132"/>
        <v/>
      </c>
      <c r="B4292" t="str">
        <f t="shared" si="133"/>
        <v/>
      </c>
      <c r="C4292" s="1" t="str">
        <f>IF($A4292&gt;--RIGHT($A$2,LEN($A$2)-8),"",COUNTIF(Table1[SHIFT NOMENCLATURE],$B4292))</f>
        <v/>
      </c>
      <c r="D4292" s="1" t="str">
        <f>IF($A4292&gt;--RIGHT($A$2,LEN($A$2)-8),"",SUMIF(Table1[SHIFT NOMENCLATURE], $B4292, Table1[EVIC KILL]))</f>
        <v/>
      </c>
      <c r="E4292" s="1" t="str">
        <f>IF($A4292&gt;--RIGHT($A$2,LEN($A$2)-8),"",SUMIF(Table1[SHIFT NOMENCLATURE], $B4292, Table1[EVIC MOB]))</f>
        <v/>
      </c>
      <c r="F4292" s="1" t="str">
        <f>IF($A4292&gt;--RIGHT($A$2,LEN($A$2)-8),"",SUMIF(Table1[SHIFT NOMENCLATURE], $B4292, Table1[EVIC FIRE]))</f>
        <v/>
      </c>
      <c r="G4292" s="1" t="str">
        <f>IF($A4292&gt;--RIGHT($A$2,LEN($A$2)-8),"",SUMIF(Table1[SHIFT NOMENCLATURE], $B4292, Table1[EKIA]))</f>
        <v/>
      </c>
      <c r="H4292" s="1" t="str">
        <f>IF($A4292&gt;--RIGHT($A$2,LEN($A$2)-8),"",SUMIF(Table1[SHIFT NOMENCLATURE], $B4292, Table1[EWIA]))</f>
        <v/>
      </c>
      <c r="I4292" s="1" t="str">
        <f>IF($A4292&gt;--RIGHT($A$2,LEN($A$2)-8),"",SUMIF(Table1[SHIFT NOMENCLATURE], $B4292, Table1[EPW]))</f>
        <v/>
      </c>
      <c r="J4292" s="1" t="str">
        <f>IF($A4292&gt;--RIGHT($A$2,LEN($A$2)-8),"",SUMIF(Table1[SHIFT NOMENCLATURE], $B4292, Table1[FVIC KILL]))</f>
        <v/>
      </c>
      <c r="K4292" s="1" t="str">
        <f>IF($A4292&gt;--RIGHT($A$2,LEN($A$2)-8),"",SUMIF(Table1[SHIFT NOMENCLATURE], $B4292, Table1[FVIC MOB]))</f>
        <v/>
      </c>
      <c r="L4292" s="1" t="str">
        <f>IF($A4292&gt;--RIGHT($A$2,LEN($A$2)-8),"",SUMIF(Table1[SHIFT NOMENCLATURE], $B4292, Table1[FVIC FIRE]))</f>
        <v/>
      </c>
      <c r="M4292" s="1" t="str">
        <f>IF($A4292&gt;--RIGHT($A$2,LEN($A$2)-8),"",SUMIF(Table1[SHIFT NOMENCLATURE], $B4292, Table1[FKIA]))</f>
        <v/>
      </c>
      <c r="N4292" s="1" t="str">
        <f>IF($A4292&gt;--RIGHT($A$2,LEN($A$2)-8),"",SUMIF(Table1[SHIFT NOMENCLATURE], $B4292, Table1[FWIA]))</f>
        <v/>
      </c>
      <c r="O4292" s="1" t="str">
        <f>IF($A4292&gt;--RIGHT($A$2,LEN($A$2)-8),"",SUMIF(Table1[SHIFT NOMENCLATURE], $B4292, Table1[DUSTWUN]))</f>
        <v/>
      </c>
    </row>
    <row r="4293" spans="1:15" x14ac:dyDescent="0.25">
      <c r="A4293" s="1" t="str">
        <f t="shared" ref="A4293:A4356" si="134">IF($A4292&gt;--RIGHT($A$2,LEN($A$2)-8)-1,"",ROW()-2)</f>
        <v/>
      </c>
      <c r="B4293" t="str">
        <f t="shared" ref="B4293:B4356" si="135">IF($A4292&gt;--RIGHT($A$2,LEN($A$2)-8)-1,"",IF(MID($B4292,3,4)="1900",CONCATENATE(TEXT(DATEVALUE(MID($B4292,15,2)&amp;MID($B4292,21,3)&amp;RIGHT($B4292,4)),"dd"), "0700-1900", UPPER(TEXT(DATEVALUE(MID($B4292,15,2)&amp;MID($B4292,21,3)&amp;RIGHT($B4292,4)),"mmm")), RIGHT($B4292,4)), CONCATENATE(LEFT($B4292,2), "1900", MID($B4292,12,3), RIGHT($B4292,4), "-", TEXT(DATEVALUE(LEFT($B4292,2)&amp;MID($B4292,12,3)&amp;RIGHT($B4292,4))+1,"dd"),"0700", UPPER(TEXT(DATEVALUE(LEFT($B4292,2)&amp;MID($B4292,12,3)&amp;RIGHT($B4292,4))+1,"mmm")), TEXT(DATEVALUE(LEFT($B4292,2)&amp;MID($B4292,12,3)&amp;RIGHT($B4292,4))+1,"yyyy"))))</f>
        <v/>
      </c>
      <c r="C4293" s="1" t="str">
        <f>IF($A4293&gt;--RIGHT($A$2,LEN($A$2)-8),"",COUNTIF(Table1[SHIFT NOMENCLATURE],$B4293))</f>
        <v/>
      </c>
      <c r="D4293" s="1" t="str">
        <f>IF($A4293&gt;--RIGHT($A$2,LEN($A$2)-8),"",SUMIF(Table1[SHIFT NOMENCLATURE], $B4293, Table1[EVIC KILL]))</f>
        <v/>
      </c>
      <c r="E4293" s="1" t="str">
        <f>IF($A4293&gt;--RIGHT($A$2,LEN($A$2)-8),"",SUMIF(Table1[SHIFT NOMENCLATURE], $B4293, Table1[EVIC MOB]))</f>
        <v/>
      </c>
      <c r="F4293" s="1" t="str">
        <f>IF($A4293&gt;--RIGHT($A$2,LEN($A$2)-8),"",SUMIF(Table1[SHIFT NOMENCLATURE], $B4293, Table1[EVIC FIRE]))</f>
        <v/>
      </c>
      <c r="G4293" s="1" t="str">
        <f>IF($A4293&gt;--RIGHT($A$2,LEN($A$2)-8),"",SUMIF(Table1[SHIFT NOMENCLATURE], $B4293, Table1[EKIA]))</f>
        <v/>
      </c>
      <c r="H4293" s="1" t="str">
        <f>IF($A4293&gt;--RIGHT($A$2,LEN($A$2)-8),"",SUMIF(Table1[SHIFT NOMENCLATURE], $B4293, Table1[EWIA]))</f>
        <v/>
      </c>
      <c r="I4293" s="1" t="str">
        <f>IF($A4293&gt;--RIGHT($A$2,LEN($A$2)-8),"",SUMIF(Table1[SHIFT NOMENCLATURE], $B4293, Table1[EPW]))</f>
        <v/>
      </c>
      <c r="J4293" s="1" t="str">
        <f>IF($A4293&gt;--RIGHT($A$2,LEN($A$2)-8),"",SUMIF(Table1[SHIFT NOMENCLATURE], $B4293, Table1[FVIC KILL]))</f>
        <v/>
      </c>
      <c r="K4293" s="1" t="str">
        <f>IF($A4293&gt;--RIGHT($A$2,LEN($A$2)-8),"",SUMIF(Table1[SHIFT NOMENCLATURE], $B4293, Table1[FVIC MOB]))</f>
        <v/>
      </c>
      <c r="L4293" s="1" t="str">
        <f>IF($A4293&gt;--RIGHT($A$2,LEN($A$2)-8),"",SUMIF(Table1[SHIFT NOMENCLATURE], $B4293, Table1[FVIC FIRE]))</f>
        <v/>
      </c>
      <c r="M4293" s="1" t="str">
        <f>IF($A4293&gt;--RIGHT($A$2,LEN($A$2)-8),"",SUMIF(Table1[SHIFT NOMENCLATURE], $B4293, Table1[FKIA]))</f>
        <v/>
      </c>
      <c r="N4293" s="1" t="str">
        <f>IF($A4293&gt;--RIGHT($A$2,LEN($A$2)-8),"",SUMIF(Table1[SHIFT NOMENCLATURE], $B4293, Table1[FWIA]))</f>
        <v/>
      </c>
      <c r="O4293" s="1" t="str">
        <f>IF($A4293&gt;--RIGHT($A$2,LEN($A$2)-8),"",SUMIF(Table1[SHIFT NOMENCLATURE], $B4293, Table1[DUSTWUN]))</f>
        <v/>
      </c>
    </row>
    <row r="4294" spans="1:15" x14ac:dyDescent="0.25">
      <c r="A4294" s="1" t="str">
        <f t="shared" si="134"/>
        <v/>
      </c>
      <c r="B4294" t="str">
        <f t="shared" si="135"/>
        <v/>
      </c>
      <c r="C4294" s="1" t="str">
        <f>IF($A4294&gt;--RIGHT($A$2,LEN($A$2)-8),"",COUNTIF(Table1[SHIFT NOMENCLATURE],$B4294))</f>
        <v/>
      </c>
      <c r="D4294" s="1" t="str">
        <f>IF($A4294&gt;--RIGHT($A$2,LEN($A$2)-8),"",SUMIF(Table1[SHIFT NOMENCLATURE], $B4294, Table1[EVIC KILL]))</f>
        <v/>
      </c>
      <c r="E4294" s="1" t="str">
        <f>IF($A4294&gt;--RIGHT($A$2,LEN($A$2)-8),"",SUMIF(Table1[SHIFT NOMENCLATURE], $B4294, Table1[EVIC MOB]))</f>
        <v/>
      </c>
      <c r="F4294" s="1" t="str">
        <f>IF($A4294&gt;--RIGHT($A$2,LEN($A$2)-8),"",SUMIF(Table1[SHIFT NOMENCLATURE], $B4294, Table1[EVIC FIRE]))</f>
        <v/>
      </c>
      <c r="G4294" s="1" t="str">
        <f>IF($A4294&gt;--RIGHT($A$2,LEN($A$2)-8),"",SUMIF(Table1[SHIFT NOMENCLATURE], $B4294, Table1[EKIA]))</f>
        <v/>
      </c>
      <c r="H4294" s="1" t="str">
        <f>IF($A4294&gt;--RIGHT($A$2,LEN($A$2)-8),"",SUMIF(Table1[SHIFT NOMENCLATURE], $B4294, Table1[EWIA]))</f>
        <v/>
      </c>
      <c r="I4294" s="1" t="str">
        <f>IF($A4294&gt;--RIGHT($A$2,LEN($A$2)-8),"",SUMIF(Table1[SHIFT NOMENCLATURE], $B4294, Table1[EPW]))</f>
        <v/>
      </c>
      <c r="J4294" s="1" t="str">
        <f>IF($A4294&gt;--RIGHT($A$2,LEN($A$2)-8),"",SUMIF(Table1[SHIFT NOMENCLATURE], $B4294, Table1[FVIC KILL]))</f>
        <v/>
      </c>
      <c r="K4294" s="1" t="str">
        <f>IF($A4294&gt;--RIGHT($A$2,LEN($A$2)-8),"",SUMIF(Table1[SHIFT NOMENCLATURE], $B4294, Table1[FVIC MOB]))</f>
        <v/>
      </c>
      <c r="L4294" s="1" t="str">
        <f>IF($A4294&gt;--RIGHT($A$2,LEN($A$2)-8),"",SUMIF(Table1[SHIFT NOMENCLATURE], $B4294, Table1[FVIC FIRE]))</f>
        <v/>
      </c>
      <c r="M4294" s="1" t="str">
        <f>IF($A4294&gt;--RIGHT($A$2,LEN($A$2)-8),"",SUMIF(Table1[SHIFT NOMENCLATURE], $B4294, Table1[FKIA]))</f>
        <v/>
      </c>
      <c r="N4294" s="1" t="str">
        <f>IF($A4294&gt;--RIGHT($A$2,LEN($A$2)-8),"",SUMIF(Table1[SHIFT NOMENCLATURE], $B4294, Table1[FWIA]))</f>
        <v/>
      </c>
      <c r="O4294" s="1" t="str">
        <f>IF($A4294&gt;--RIGHT($A$2,LEN($A$2)-8),"",SUMIF(Table1[SHIFT NOMENCLATURE], $B4294, Table1[DUSTWUN]))</f>
        <v/>
      </c>
    </row>
    <row r="4295" spans="1:15" x14ac:dyDescent="0.25">
      <c r="A4295" s="1" t="str">
        <f t="shared" si="134"/>
        <v/>
      </c>
      <c r="B4295" t="str">
        <f t="shared" si="135"/>
        <v/>
      </c>
      <c r="C4295" s="1" t="str">
        <f>IF($A4295&gt;--RIGHT($A$2,LEN($A$2)-8),"",COUNTIF(Table1[SHIFT NOMENCLATURE],$B4295))</f>
        <v/>
      </c>
      <c r="D4295" s="1" t="str">
        <f>IF($A4295&gt;--RIGHT($A$2,LEN($A$2)-8),"",SUMIF(Table1[SHIFT NOMENCLATURE], $B4295, Table1[EVIC KILL]))</f>
        <v/>
      </c>
      <c r="E4295" s="1" t="str">
        <f>IF($A4295&gt;--RIGHT($A$2,LEN($A$2)-8),"",SUMIF(Table1[SHIFT NOMENCLATURE], $B4295, Table1[EVIC MOB]))</f>
        <v/>
      </c>
      <c r="F4295" s="1" t="str">
        <f>IF($A4295&gt;--RIGHT($A$2,LEN($A$2)-8),"",SUMIF(Table1[SHIFT NOMENCLATURE], $B4295, Table1[EVIC FIRE]))</f>
        <v/>
      </c>
      <c r="G4295" s="1" t="str">
        <f>IF($A4295&gt;--RIGHT($A$2,LEN($A$2)-8),"",SUMIF(Table1[SHIFT NOMENCLATURE], $B4295, Table1[EKIA]))</f>
        <v/>
      </c>
      <c r="H4295" s="1" t="str">
        <f>IF($A4295&gt;--RIGHT($A$2,LEN($A$2)-8),"",SUMIF(Table1[SHIFT NOMENCLATURE], $B4295, Table1[EWIA]))</f>
        <v/>
      </c>
      <c r="I4295" s="1" t="str">
        <f>IF($A4295&gt;--RIGHT($A$2,LEN($A$2)-8),"",SUMIF(Table1[SHIFT NOMENCLATURE], $B4295, Table1[EPW]))</f>
        <v/>
      </c>
      <c r="J4295" s="1" t="str">
        <f>IF($A4295&gt;--RIGHT($A$2,LEN($A$2)-8),"",SUMIF(Table1[SHIFT NOMENCLATURE], $B4295, Table1[FVIC KILL]))</f>
        <v/>
      </c>
      <c r="K4295" s="1" t="str">
        <f>IF($A4295&gt;--RIGHT($A$2,LEN($A$2)-8),"",SUMIF(Table1[SHIFT NOMENCLATURE], $B4295, Table1[FVIC MOB]))</f>
        <v/>
      </c>
      <c r="L4295" s="1" t="str">
        <f>IF($A4295&gt;--RIGHT($A$2,LEN($A$2)-8),"",SUMIF(Table1[SHIFT NOMENCLATURE], $B4295, Table1[FVIC FIRE]))</f>
        <v/>
      </c>
      <c r="M4295" s="1" t="str">
        <f>IF($A4295&gt;--RIGHT($A$2,LEN($A$2)-8),"",SUMIF(Table1[SHIFT NOMENCLATURE], $B4295, Table1[FKIA]))</f>
        <v/>
      </c>
      <c r="N4295" s="1" t="str">
        <f>IF($A4295&gt;--RIGHT($A$2,LEN($A$2)-8),"",SUMIF(Table1[SHIFT NOMENCLATURE], $B4295, Table1[FWIA]))</f>
        <v/>
      </c>
      <c r="O4295" s="1" t="str">
        <f>IF($A4295&gt;--RIGHT($A$2,LEN($A$2)-8),"",SUMIF(Table1[SHIFT NOMENCLATURE], $B4295, Table1[DUSTWUN]))</f>
        <v/>
      </c>
    </row>
    <row r="4296" spans="1:15" x14ac:dyDescent="0.25">
      <c r="A4296" s="1" t="str">
        <f t="shared" si="134"/>
        <v/>
      </c>
      <c r="B4296" t="str">
        <f t="shared" si="135"/>
        <v/>
      </c>
      <c r="C4296" s="1" t="str">
        <f>IF($A4296&gt;--RIGHT($A$2,LEN($A$2)-8),"",COUNTIF(Table1[SHIFT NOMENCLATURE],$B4296))</f>
        <v/>
      </c>
      <c r="D4296" s="1" t="str">
        <f>IF($A4296&gt;--RIGHT($A$2,LEN($A$2)-8),"",SUMIF(Table1[SHIFT NOMENCLATURE], $B4296, Table1[EVIC KILL]))</f>
        <v/>
      </c>
      <c r="E4296" s="1" t="str">
        <f>IF($A4296&gt;--RIGHT($A$2,LEN($A$2)-8),"",SUMIF(Table1[SHIFT NOMENCLATURE], $B4296, Table1[EVIC MOB]))</f>
        <v/>
      </c>
      <c r="F4296" s="1" t="str">
        <f>IF($A4296&gt;--RIGHT($A$2,LEN($A$2)-8),"",SUMIF(Table1[SHIFT NOMENCLATURE], $B4296, Table1[EVIC FIRE]))</f>
        <v/>
      </c>
      <c r="G4296" s="1" t="str">
        <f>IF($A4296&gt;--RIGHT($A$2,LEN($A$2)-8),"",SUMIF(Table1[SHIFT NOMENCLATURE], $B4296, Table1[EKIA]))</f>
        <v/>
      </c>
      <c r="H4296" s="1" t="str">
        <f>IF($A4296&gt;--RIGHT($A$2,LEN($A$2)-8),"",SUMIF(Table1[SHIFT NOMENCLATURE], $B4296, Table1[EWIA]))</f>
        <v/>
      </c>
      <c r="I4296" s="1" t="str">
        <f>IF($A4296&gt;--RIGHT($A$2,LEN($A$2)-8),"",SUMIF(Table1[SHIFT NOMENCLATURE], $B4296, Table1[EPW]))</f>
        <v/>
      </c>
      <c r="J4296" s="1" t="str">
        <f>IF($A4296&gt;--RIGHT($A$2,LEN($A$2)-8),"",SUMIF(Table1[SHIFT NOMENCLATURE], $B4296, Table1[FVIC KILL]))</f>
        <v/>
      </c>
      <c r="K4296" s="1" t="str">
        <f>IF($A4296&gt;--RIGHT($A$2,LEN($A$2)-8),"",SUMIF(Table1[SHIFT NOMENCLATURE], $B4296, Table1[FVIC MOB]))</f>
        <v/>
      </c>
      <c r="L4296" s="1" t="str">
        <f>IF($A4296&gt;--RIGHT($A$2,LEN($A$2)-8),"",SUMIF(Table1[SHIFT NOMENCLATURE], $B4296, Table1[FVIC FIRE]))</f>
        <v/>
      </c>
      <c r="M4296" s="1" t="str">
        <f>IF($A4296&gt;--RIGHT($A$2,LEN($A$2)-8),"",SUMIF(Table1[SHIFT NOMENCLATURE], $B4296, Table1[FKIA]))</f>
        <v/>
      </c>
      <c r="N4296" s="1" t="str">
        <f>IF($A4296&gt;--RIGHT($A$2,LEN($A$2)-8),"",SUMIF(Table1[SHIFT NOMENCLATURE], $B4296, Table1[FWIA]))</f>
        <v/>
      </c>
      <c r="O4296" s="1" t="str">
        <f>IF($A4296&gt;--RIGHT($A$2,LEN($A$2)-8),"",SUMIF(Table1[SHIFT NOMENCLATURE], $B4296, Table1[DUSTWUN]))</f>
        <v/>
      </c>
    </row>
    <row r="4297" spans="1:15" x14ac:dyDescent="0.25">
      <c r="A4297" s="1" t="str">
        <f t="shared" si="134"/>
        <v/>
      </c>
      <c r="B4297" t="str">
        <f t="shared" si="135"/>
        <v/>
      </c>
      <c r="C4297" s="1" t="str">
        <f>IF($A4297&gt;--RIGHT($A$2,LEN($A$2)-8),"",COUNTIF(Table1[SHIFT NOMENCLATURE],$B4297))</f>
        <v/>
      </c>
      <c r="D4297" s="1" t="str">
        <f>IF($A4297&gt;--RIGHT($A$2,LEN($A$2)-8),"",SUMIF(Table1[SHIFT NOMENCLATURE], $B4297, Table1[EVIC KILL]))</f>
        <v/>
      </c>
      <c r="E4297" s="1" t="str">
        <f>IF($A4297&gt;--RIGHT($A$2,LEN($A$2)-8),"",SUMIF(Table1[SHIFT NOMENCLATURE], $B4297, Table1[EVIC MOB]))</f>
        <v/>
      </c>
      <c r="F4297" s="1" t="str">
        <f>IF($A4297&gt;--RIGHT($A$2,LEN($A$2)-8),"",SUMIF(Table1[SHIFT NOMENCLATURE], $B4297, Table1[EVIC FIRE]))</f>
        <v/>
      </c>
      <c r="G4297" s="1" t="str">
        <f>IF($A4297&gt;--RIGHT($A$2,LEN($A$2)-8),"",SUMIF(Table1[SHIFT NOMENCLATURE], $B4297, Table1[EKIA]))</f>
        <v/>
      </c>
      <c r="H4297" s="1" t="str">
        <f>IF($A4297&gt;--RIGHT($A$2,LEN($A$2)-8),"",SUMIF(Table1[SHIFT NOMENCLATURE], $B4297, Table1[EWIA]))</f>
        <v/>
      </c>
      <c r="I4297" s="1" t="str">
        <f>IF($A4297&gt;--RIGHT($A$2,LEN($A$2)-8),"",SUMIF(Table1[SHIFT NOMENCLATURE], $B4297, Table1[EPW]))</f>
        <v/>
      </c>
      <c r="J4297" s="1" t="str">
        <f>IF($A4297&gt;--RIGHT($A$2,LEN($A$2)-8),"",SUMIF(Table1[SHIFT NOMENCLATURE], $B4297, Table1[FVIC KILL]))</f>
        <v/>
      </c>
      <c r="K4297" s="1" t="str">
        <f>IF($A4297&gt;--RIGHT($A$2,LEN($A$2)-8),"",SUMIF(Table1[SHIFT NOMENCLATURE], $B4297, Table1[FVIC MOB]))</f>
        <v/>
      </c>
      <c r="L4297" s="1" t="str">
        <f>IF($A4297&gt;--RIGHT($A$2,LEN($A$2)-8),"",SUMIF(Table1[SHIFT NOMENCLATURE], $B4297, Table1[FVIC FIRE]))</f>
        <v/>
      </c>
      <c r="M4297" s="1" t="str">
        <f>IF($A4297&gt;--RIGHT($A$2,LEN($A$2)-8),"",SUMIF(Table1[SHIFT NOMENCLATURE], $B4297, Table1[FKIA]))</f>
        <v/>
      </c>
      <c r="N4297" s="1" t="str">
        <f>IF($A4297&gt;--RIGHT($A$2,LEN($A$2)-8),"",SUMIF(Table1[SHIFT NOMENCLATURE], $B4297, Table1[FWIA]))</f>
        <v/>
      </c>
      <c r="O4297" s="1" t="str">
        <f>IF($A4297&gt;--RIGHT($A$2,LEN($A$2)-8),"",SUMIF(Table1[SHIFT NOMENCLATURE], $B4297, Table1[DUSTWUN]))</f>
        <v/>
      </c>
    </row>
    <row r="4298" spans="1:15" x14ac:dyDescent="0.25">
      <c r="A4298" s="1" t="str">
        <f t="shared" si="134"/>
        <v/>
      </c>
      <c r="B4298" t="str">
        <f t="shared" si="135"/>
        <v/>
      </c>
      <c r="C4298" s="1" t="str">
        <f>IF($A4298&gt;--RIGHT($A$2,LEN($A$2)-8),"",COUNTIF(Table1[SHIFT NOMENCLATURE],$B4298))</f>
        <v/>
      </c>
      <c r="D4298" s="1" t="str">
        <f>IF($A4298&gt;--RIGHT($A$2,LEN($A$2)-8),"",SUMIF(Table1[SHIFT NOMENCLATURE], $B4298, Table1[EVIC KILL]))</f>
        <v/>
      </c>
      <c r="E4298" s="1" t="str">
        <f>IF($A4298&gt;--RIGHT($A$2,LEN($A$2)-8),"",SUMIF(Table1[SHIFT NOMENCLATURE], $B4298, Table1[EVIC MOB]))</f>
        <v/>
      </c>
      <c r="F4298" s="1" t="str">
        <f>IF($A4298&gt;--RIGHT($A$2,LEN($A$2)-8),"",SUMIF(Table1[SHIFT NOMENCLATURE], $B4298, Table1[EVIC FIRE]))</f>
        <v/>
      </c>
      <c r="G4298" s="1" t="str">
        <f>IF($A4298&gt;--RIGHT($A$2,LEN($A$2)-8),"",SUMIF(Table1[SHIFT NOMENCLATURE], $B4298, Table1[EKIA]))</f>
        <v/>
      </c>
      <c r="H4298" s="1" t="str">
        <f>IF($A4298&gt;--RIGHT($A$2,LEN($A$2)-8),"",SUMIF(Table1[SHIFT NOMENCLATURE], $B4298, Table1[EWIA]))</f>
        <v/>
      </c>
      <c r="I4298" s="1" t="str">
        <f>IF($A4298&gt;--RIGHT($A$2,LEN($A$2)-8),"",SUMIF(Table1[SHIFT NOMENCLATURE], $B4298, Table1[EPW]))</f>
        <v/>
      </c>
      <c r="J4298" s="1" t="str">
        <f>IF($A4298&gt;--RIGHT($A$2,LEN($A$2)-8),"",SUMIF(Table1[SHIFT NOMENCLATURE], $B4298, Table1[FVIC KILL]))</f>
        <v/>
      </c>
      <c r="K4298" s="1" t="str">
        <f>IF($A4298&gt;--RIGHT($A$2,LEN($A$2)-8),"",SUMIF(Table1[SHIFT NOMENCLATURE], $B4298, Table1[FVIC MOB]))</f>
        <v/>
      </c>
      <c r="L4298" s="1" t="str">
        <f>IF($A4298&gt;--RIGHT($A$2,LEN($A$2)-8),"",SUMIF(Table1[SHIFT NOMENCLATURE], $B4298, Table1[FVIC FIRE]))</f>
        <v/>
      </c>
      <c r="M4298" s="1" t="str">
        <f>IF($A4298&gt;--RIGHT($A$2,LEN($A$2)-8),"",SUMIF(Table1[SHIFT NOMENCLATURE], $B4298, Table1[FKIA]))</f>
        <v/>
      </c>
      <c r="N4298" s="1" t="str">
        <f>IF($A4298&gt;--RIGHT($A$2,LEN($A$2)-8),"",SUMIF(Table1[SHIFT NOMENCLATURE], $B4298, Table1[FWIA]))</f>
        <v/>
      </c>
      <c r="O4298" s="1" t="str">
        <f>IF($A4298&gt;--RIGHT($A$2,LEN($A$2)-8),"",SUMIF(Table1[SHIFT NOMENCLATURE], $B4298, Table1[DUSTWUN]))</f>
        <v/>
      </c>
    </row>
    <row r="4299" spans="1:15" x14ac:dyDescent="0.25">
      <c r="A4299" s="1" t="str">
        <f t="shared" si="134"/>
        <v/>
      </c>
      <c r="B4299" t="str">
        <f t="shared" si="135"/>
        <v/>
      </c>
      <c r="C4299" s="1" t="str">
        <f>IF($A4299&gt;--RIGHT($A$2,LEN($A$2)-8),"",COUNTIF(Table1[SHIFT NOMENCLATURE],$B4299))</f>
        <v/>
      </c>
      <c r="D4299" s="1" t="str">
        <f>IF($A4299&gt;--RIGHT($A$2,LEN($A$2)-8),"",SUMIF(Table1[SHIFT NOMENCLATURE], $B4299, Table1[EVIC KILL]))</f>
        <v/>
      </c>
      <c r="E4299" s="1" t="str">
        <f>IF($A4299&gt;--RIGHT($A$2,LEN($A$2)-8),"",SUMIF(Table1[SHIFT NOMENCLATURE], $B4299, Table1[EVIC MOB]))</f>
        <v/>
      </c>
      <c r="F4299" s="1" t="str">
        <f>IF($A4299&gt;--RIGHT($A$2,LEN($A$2)-8),"",SUMIF(Table1[SHIFT NOMENCLATURE], $B4299, Table1[EVIC FIRE]))</f>
        <v/>
      </c>
      <c r="G4299" s="1" t="str">
        <f>IF($A4299&gt;--RIGHT($A$2,LEN($A$2)-8),"",SUMIF(Table1[SHIFT NOMENCLATURE], $B4299, Table1[EKIA]))</f>
        <v/>
      </c>
      <c r="H4299" s="1" t="str">
        <f>IF($A4299&gt;--RIGHT($A$2,LEN($A$2)-8),"",SUMIF(Table1[SHIFT NOMENCLATURE], $B4299, Table1[EWIA]))</f>
        <v/>
      </c>
      <c r="I4299" s="1" t="str">
        <f>IF($A4299&gt;--RIGHT($A$2,LEN($A$2)-8),"",SUMIF(Table1[SHIFT NOMENCLATURE], $B4299, Table1[EPW]))</f>
        <v/>
      </c>
      <c r="J4299" s="1" t="str">
        <f>IF($A4299&gt;--RIGHT($A$2,LEN($A$2)-8),"",SUMIF(Table1[SHIFT NOMENCLATURE], $B4299, Table1[FVIC KILL]))</f>
        <v/>
      </c>
      <c r="K4299" s="1" t="str">
        <f>IF($A4299&gt;--RIGHT($A$2,LEN($A$2)-8),"",SUMIF(Table1[SHIFT NOMENCLATURE], $B4299, Table1[FVIC MOB]))</f>
        <v/>
      </c>
      <c r="L4299" s="1" t="str">
        <f>IF($A4299&gt;--RIGHT($A$2,LEN($A$2)-8),"",SUMIF(Table1[SHIFT NOMENCLATURE], $B4299, Table1[FVIC FIRE]))</f>
        <v/>
      </c>
      <c r="M4299" s="1" t="str">
        <f>IF($A4299&gt;--RIGHT($A$2,LEN($A$2)-8),"",SUMIF(Table1[SHIFT NOMENCLATURE], $B4299, Table1[FKIA]))</f>
        <v/>
      </c>
      <c r="N4299" s="1" t="str">
        <f>IF($A4299&gt;--RIGHT($A$2,LEN($A$2)-8),"",SUMIF(Table1[SHIFT NOMENCLATURE], $B4299, Table1[FWIA]))</f>
        <v/>
      </c>
      <c r="O4299" s="1" t="str">
        <f>IF($A4299&gt;--RIGHT($A$2,LEN($A$2)-8),"",SUMIF(Table1[SHIFT NOMENCLATURE], $B4299, Table1[DUSTWUN]))</f>
        <v/>
      </c>
    </row>
    <row r="4300" spans="1:15" x14ac:dyDescent="0.25">
      <c r="A4300" s="1" t="str">
        <f t="shared" si="134"/>
        <v/>
      </c>
      <c r="B4300" t="str">
        <f t="shared" si="135"/>
        <v/>
      </c>
      <c r="C4300" s="1" t="str">
        <f>IF($A4300&gt;--RIGHT($A$2,LEN($A$2)-8),"",COUNTIF(Table1[SHIFT NOMENCLATURE],$B4300))</f>
        <v/>
      </c>
      <c r="D4300" s="1" t="str">
        <f>IF($A4300&gt;--RIGHT($A$2,LEN($A$2)-8),"",SUMIF(Table1[SHIFT NOMENCLATURE], $B4300, Table1[EVIC KILL]))</f>
        <v/>
      </c>
      <c r="E4300" s="1" t="str">
        <f>IF($A4300&gt;--RIGHT($A$2,LEN($A$2)-8),"",SUMIF(Table1[SHIFT NOMENCLATURE], $B4300, Table1[EVIC MOB]))</f>
        <v/>
      </c>
      <c r="F4300" s="1" t="str">
        <f>IF($A4300&gt;--RIGHT($A$2,LEN($A$2)-8),"",SUMIF(Table1[SHIFT NOMENCLATURE], $B4300, Table1[EVIC FIRE]))</f>
        <v/>
      </c>
      <c r="G4300" s="1" t="str">
        <f>IF($A4300&gt;--RIGHT($A$2,LEN($A$2)-8),"",SUMIF(Table1[SHIFT NOMENCLATURE], $B4300, Table1[EKIA]))</f>
        <v/>
      </c>
      <c r="H4300" s="1" t="str">
        <f>IF($A4300&gt;--RIGHT($A$2,LEN($A$2)-8),"",SUMIF(Table1[SHIFT NOMENCLATURE], $B4300, Table1[EWIA]))</f>
        <v/>
      </c>
      <c r="I4300" s="1" t="str">
        <f>IF($A4300&gt;--RIGHT($A$2,LEN($A$2)-8),"",SUMIF(Table1[SHIFT NOMENCLATURE], $B4300, Table1[EPW]))</f>
        <v/>
      </c>
      <c r="J4300" s="1" t="str">
        <f>IF($A4300&gt;--RIGHT($A$2,LEN($A$2)-8),"",SUMIF(Table1[SHIFT NOMENCLATURE], $B4300, Table1[FVIC KILL]))</f>
        <v/>
      </c>
      <c r="K4300" s="1" t="str">
        <f>IF($A4300&gt;--RIGHT($A$2,LEN($A$2)-8),"",SUMIF(Table1[SHIFT NOMENCLATURE], $B4300, Table1[FVIC MOB]))</f>
        <v/>
      </c>
      <c r="L4300" s="1" t="str">
        <f>IF($A4300&gt;--RIGHT($A$2,LEN($A$2)-8),"",SUMIF(Table1[SHIFT NOMENCLATURE], $B4300, Table1[FVIC FIRE]))</f>
        <v/>
      </c>
      <c r="M4300" s="1" t="str">
        <f>IF($A4300&gt;--RIGHT($A$2,LEN($A$2)-8),"",SUMIF(Table1[SHIFT NOMENCLATURE], $B4300, Table1[FKIA]))</f>
        <v/>
      </c>
      <c r="N4300" s="1" t="str">
        <f>IF($A4300&gt;--RIGHT($A$2,LEN($A$2)-8),"",SUMIF(Table1[SHIFT NOMENCLATURE], $B4300, Table1[FWIA]))</f>
        <v/>
      </c>
      <c r="O4300" s="1" t="str">
        <f>IF($A4300&gt;--RIGHT($A$2,LEN($A$2)-8),"",SUMIF(Table1[SHIFT NOMENCLATURE], $B4300, Table1[DUSTWUN]))</f>
        <v/>
      </c>
    </row>
    <row r="4301" spans="1:15" x14ac:dyDescent="0.25">
      <c r="A4301" s="1" t="str">
        <f t="shared" si="134"/>
        <v/>
      </c>
      <c r="B4301" t="str">
        <f t="shared" si="135"/>
        <v/>
      </c>
      <c r="C4301" s="1" t="str">
        <f>IF($A4301&gt;--RIGHT($A$2,LEN($A$2)-8),"",COUNTIF(Table1[SHIFT NOMENCLATURE],$B4301))</f>
        <v/>
      </c>
      <c r="D4301" s="1" t="str">
        <f>IF($A4301&gt;--RIGHT($A$2,LEN($A$2)-8),"",SUMIF(Table1[SHIFT NOMENCLATURE], $B4301, Table1[EVIC KILL]))</f>
        <v/>
      </c>
      <c r="E4301" s="1" t="str">
        <f>IF($A4301&gt;--RIGHT($A$2,LEN($A$2)-8),"",SUMIF(Table1[SHIFT NOMENCLATURE], $B4301, Table1[EVIC MOB]))</f>
        <v/>
      </c>
      <c r="F4301" s="1" t="str">
        <f>IF($A4301&gt;--RIGHT($A$2,LEN($A$2)-8),"",SUMIF(Table1[SHIFT NOMENCLATURE], $B4301, Table1[EVIC FIRE]))</f>
        <v/>
      </c>
      <c r="G4301" s="1" t="str">
        <f>IF($A4301&gt;--RIGHT($A$2,LEN($A$2)-8),"",SUMIF(Table1[SHIFT NOMENCLATURE], $B4301, Table1[EKIA]))</f>
        <v/>
      </c>
      <c r="H4301" s="1" t="str">
        <f>IF($A4301&gt;--RIGHT($A$2,LEN($A$2)-8),"",SUMIF(Table1[SHIFT NOMENCLATURE], $B4301, Table1[EWIA]))</f>
        <v/>
      </c>
      <c r="I4301" s="1" t="str">
        <f>IF($A4301&gt;--RIGHT($A$2,LEN($A$2)-8),"",SUMIF(Table1[SHIFT NOMENCLATURE], $B4301, Table1[EPW]))</f>
        <v/>
      </c>
      <c r="J4301" s="1" t="str">
        <f>IF($A4301&gt;--RIGHT($A$2,LEN($A$2)-8),"",SUMIF(Table1[SHIFT NOMENCLATURE], $B4301, Table1[FVIC KILL]))</f>
        <v/>
      </c>
      <c r="K4301" s="1" t="str">
        <f>IF($A4301&gt;--RIGHT($A$2,LEN($A$2)-8),"",SUMIF(Table1[SHIFT NOMENCLATURE], $B4301, Table1[FVIC MOB]))</f>
        <v/>
      </c>
      <c r="L4301" s="1" t="str">
        <f>IF($A4301&gt;--RIGHT($A$2,LEN($A$2)-8),"",SUMIF(Table1[SHIFT NOMENCLATURE], $B4301, Table1[FVIC FIRE]))</f>
        <v/>
      </c>
      <c r="M4301" s="1" t="str">
        <f>IF($A4301&gt;--RIGHT($A$2,LEN($A$2)-8),"",SUMIF(Table1[SHIFT NOMENCLATURE], $B4301, Table1[FKIA]))</f>
        <v/>
      </c>
      <c r="N4301" s="1" t="str">
        <f>IF($A4301&gt;--RIGHT($A$2,LEN($A$2)-8),"",SUMIF(Table1[SHIFT NOMENCLATURE], $B4301, Table1[FWIA]))</f>
        <v/>
      </c>
      <c r="O4301" s="1" t="str">
        <f>IF($A4301&gt;--RIGHT($A$2,LEN($A$2)-8),"",SUMIF(Table1[SHIFT NOMENCLATURE], $B4301, Table1[DUSTWUN]))</f>
        <v/>
      </c>
    </row>
    <row r="4302" spans="1:15" x14ac:dyDescent="0.25">
      <c r="A4302" s="1" t="str">
        <f t="shared" si="134"/>
        <v/>
      </c>
      <c r="B4302" t="str">
        <f t="shared" si="135"/>
        <v/>
      </c>
      <c r="C4302" s="1" t="str">
        <f>IF($A4302&gt;--RIGHT($A$2,LEN($A$2)-8),"",COUNTIF(Table1[SHIFT NOMENCLATURE],$B4302))</f>
        <v/>
      </c>
      <c r="D4302" s="1" t="str">
        <f>IF($A4302&gt;--RIGHT($A$2,LEN($A$2)-8),"",SUMIF(Table1[SHIFT NOMENCLATURE], $B4302, Table1[EVIC KILL]))</f>
        <v/>
      </c>
      <c r="E4302" s="1" t="str">
        <f>IF($A4302&gt;--RIGHT($A$2,LEN($A$2)-8),"",SUMIF(Table1[SHIFT NOMENCLATURE], $B4302, Table1[EVIC MOB]))</f>
        <v/>
      </c>
      <c r="F4302" s="1" t="str">
        <f>IF($A4302&gt;--RIGHT($A$2,LEN($A$2)-8),"",SUMIF(Table1[SHIFT NOMENCLATURE], $B4302, Table1[EVIC FIRE]))</f>
        <v/>
      </c>
      <c r="G4302" s="1" t="str">
        <f>IF($A4302&gt;--RIGHT($A$2,LEN($A$2)-8),"",SUMIF(Table1[SHIFT NOMENCLATURE], $B4302, Table1[EKIA]))</f>
        <v/>
      </c>
      <c r="H4302" s="1" t="str">
        <f>IF($A4302&gt;--RIGHT($A$2,LEN($A$2)-8),"",SUMIF(Table1[SHIFT NOMENCLATURE], $B4302, Table1[EWIA]))</f>
        <v/>
      </c>
      <c r="I4302" s="1" t="str">
        <f>IF($A4302&gt;--RIGHT($A$2,LEN($A$2)-8),"",SUMIF(Table1[SHIFT NOMENCLATURE], $B4302, Table1[EPW]))</f>
        <v/>
      </c>
      <c r="J4302" s="1" t="str">
        <f>IF($A4302&gt;--RIGHT($A$2,LEN($A$2)-8),"",SUMIF(Table1[SHIFT NOMENCLATURE], $B4302, Table1[FVIC KILL]))</f>
        <v/>
      </c>
      <c r="K4302" s="1" t="str">
        <f>IF($A4302&gt;--RIGHT($A$2,LEN($A$2)-8),"",SUMIF(Table1[SHIFT NOMENCLATURE], $B4302, Table1[FVIC MOB]))</f>
        <v/>
      </c>
      <c r="L4302" s="1" t="str">
        <f>IF($A4302&gt;--RIGHT($A$2,LEN($A$2)-8),"",SUMIF(Table1[SHIFT NOMENCLATURE], $B4302, Table1[FVIC FIRE]))</f>
        <v/>
      </c>
      <c r="M4302" s="1" t="str">
        <f>IF($A4302&gt;--RIGHT($A$2,LEN($A$2)-8),"",SUMIF(Table1[SHIFT NOMENCLATURE], $B4302, Table1[FKIA]))</f>
        <v/>
      </c>
      <c r="N4302" s="1" t="str">
        <f>IF($A4302&gt;--RIGHT($A$2,LEN($A$2)-8),"",SUMIF(Table1[SHIFT NOMENCLATURE], $B4302, Table1[FWIA]))</f>
        <v/>
      </c>
      <c r="O4302" s="1" t="str">
        <f>IF($A4302&gt;--RIGHT($A$2,LEN($A$2)-8),"",SUMIF(Table1[SHIFT NOMENCLATURE], $B4302, Table1[DUSTWUN]))</f>
        <v/>
      </c>
    </row>
    <row r="4303" spans="1:15" x14ac:dyDescent="0.25">
      <c r="A4303" s="1" t="str">
        <f t="shared" si="134"/>
        <v/>
      </c>
      <c r="B4303" t="str">
        <f t="shared" si="135"/>
        <v/>
      </c>
      <c r="C4303" s="1" t="str">
        <f>IF($A4303&gt;--RIGHT($A$2,LEN($A$2)-8),"",COUNTIF(Table1[SHIFT NOMENCLATURE],$B4303))</f>
        <v/>
      </c>
      <c r="D4303" s="1" t="str">
        <f>IF($A4303&gt;--RIGHT($A$2,LEN($A$2)-8),"",SUMIF(Table1[SHIFT NOMENCLATURE], $B4303, Table1[EVIC KILL]))</f>
        <v/>
      </c>
      <c r="E4303" s="1" t="str">
        <f>IF($A4303&gt;--RIGHT($A$2,LEN($A$2)-8),"",SUMIF(Table1[SHIFT NOMENCLATURE], $B4303, Table1[EVIC MOB]))</f>
        <v/>
      </c>
      <c r="F4303" s="1" t="str">
        <f>IF($A4303&gt;--RIGHT($A$2,LEN($A$2)-8),"",SUMIF(Table1[SHIFT NOMENCLATURE], $B4303, Table1[EVIC FIRE]))</f>
        <v/>
      </c>
      <c r="G4303" s="1" t="str">
        <f>IF($A4303&gt;--RIGHT($A$2,LEN($A$2)-8),"",SUMIF(Table1[SHIFT NOMENCLATURE], $B4303, Table1[EKIA]))</f>
        <v/>
      </c>
      <c r="H4303" s="1" t="str">
        <f>IF($A4303&gt;--RIGHT($A$2,LEN($A$2)-8),"",SUMIF(Table1[SHIFT NOMENCLATURE], $B4303, Table1[EWIA]))</f>
        <v/>
      </c>
      <c r="I4303" s="1" t="str">
        <f>IF($A4303&gt;--RIGHT($A$2,LEN($A$2)-8),"",SUMIF(Table1[SHIFT NOMENCLATURE], $B4303, Table1[EPW]))</f>
        <v/>
      </c>
      <c r="J4303" s="1" t="str">
        <f>IF($A4303&gt;--RIGHT($A$2,LEN($A$2)-8),"",SUMIF(Table1[SHIFT NOMENCLATURE], $B4303, Table1[FVIC KILL]))</f>
        <v/>
      </c>
      <c r="K4303" s="1" t="str">
        <f>IF($A4303&gt;--RIGHT($A$2,LEN($A$2)-8),"",SUMIF(Table1[SHIFT NOMENCLATURE], $B4303, Table1[FVIC MOB]))</f>
        <v/>
      </c>
      <c r="L4303" s="1" t="str">
        <f>IF($A4303&gt;--RIGHT($A$2,LEN($A$2)-8),"",SUMIF(Table1[SHIFT NOMENCLATURE], $B4303, Table1[FVIC FIRE]))</f>
        <v/>
      </c>
      <c r="M4303" s="1" t="str">
        <f>IF($A4303&gt;--RIGHT($A$2,LEN($A$2)-8),"",SUMIF(Table1[SHIFT NOMENCLATURE], $B4303, Table1[FKIA]))</f>
        <v/>
      </c>
      <c r="N4303" s="1" t="str">
        <f>IF($A4303&gt;--RIGHT($A$2,LEN($A$2)-8),"",SUMIF(Table1[SHIFT NOMENCLATURE], $B4303, Table1[FWIA]))</f>
        <v/>
      </c>
      <c r="O4303" s="1" t="str">
        <f>IF($A4303&gt;--RIGHT($A$2,LEN($A$2)-8),"",SUMIF(Table1[SHIFT NOMENCLATURE], $B4303, Table1[DUSTWUN]))</f>
        <v/>
      </c>
    </row>
    <row r="4304" spans="1:15" x14ac:dyDescent="0.25">
      <c r="A4304" s="1" t="str">
        <f t="shared" si="134"/>
        <v/>
      </c>
      <c r="B4304" t="str">
        <f t="shared" si="135"/>
        <v/>
      </c>
      <c r="C4304" s="1" t="str">
        <f>IF($A4304&gt;--RIGHT($A$2,LEN($A$2)-8),"",COUNTIF(Table1[SHIFT NOMENCLATURE],$B4304))</f>
        <v/>
      </c>
      <c r="D4304" s="1" t="str">
        <f>IF($A4304&gt;--RIGHT($A$2,LEN($A$2)-8),"",SUMIF(Table1[SHIFT NOMENCLATURE], $B4304, Table1[EVIC KILL]))</f>
        <v/>
      </c>
      <c r="E4304" s="1" t="str">
        <f>IF($A4304&gt;--RIGHT($A$2,LEN($A$2)-8),"",SUMIF(Table1[SHIFT NOMENCLATURE], $B4304, Table1[EVIC MOB]))</f>
        <v/>
      </c>
      <c r="F4304" s="1" t="str">
        <f>IF($A4304&gt;--RIGHT($A$2,LEN($A$2)-8),"",SUMIF(Table1[SHIFT NOMENCLATURE], $B4304, Table1[EVIC FIRE]))</f>
        <v/>
      </c>
      <c r="G4304" s="1" t="str">
        <f>IF($A4304&gt;--RIGHT($A$2,LEN($A$2)-8),"",SUMIF(Table1[SHIFT NOMENCLATURE], $B4304, Table1[EKIA]))</f>
        <v/>
      </c>
      <c r="H4304" s="1" t="str">
        <f>IF($A4304&gt;--RIGHT($A$2,LEN($A$2)-8),"",SUMIF(Table1[SHIFT NOMENCLATURE], $B4304, Table1[EWIA]))</f>
        <v/>
      </c>
      <c r="I4304" s="1" t="str">
        <f>IF($A4304&gt;--RIGHT($A$2,LEN($A$2)-8),"",SUMIF(Table1[SHIFT NOMENCLATURE], $B4304, Table1[EPW]))</f>
        <v/>
      </c>
      <c r="J4304" s="1" t="str">
        <f>IF($A4304&gt;--RIGHT($A$2,LEN($A$2)-8),"",SUMIF(Table1[SHIFT NOMENCLATURE], $B4304, Table1[FVIC KILL]))</f>
        <v/>
      </c>
      <c r="K4304" s="1" t="str">
        <f>IF($A4304&gt;--RIGHT($A$2,LEN($A$2)-8),"",SUMIF(Table1[SHIFT NOMENCLATURE], $B4304, Table1[FVIC MOB]))</f>
        <v/>
      </c>
      <c r="L4304" s="1" t="str">
        <f>IF($A4304&gt;--RIGHT($A$2,LEN($A$2)-8),"",SUMIF(Table1[SHIFT NOMENCLATURE], $B4304, Table1[FVIC FIRE]))</f>
        <v/>
      </c>
      <c r="M4304" s="1" t="str">
        <f>IF($A4304&gt;--RIGHT($A$2,LEN($A$2)-8),"",SUMIF(Table1[SHIFT NOMENCLATURE], $B4304, Table1[FKIA]))</f>
        <v/>
      </c>
      <c r="N4304" s="1" t="str">
        <f>IF($A4304&gt;--RIGHT($A$2,LEN($A$2)-8),"",SUMIF(Table1[SHIFT NOMENCLATURE], $B4304, Table1[FWIA]))</f>
        <v/>
      </c>
      <c r="O4304" s="1" t="str">
        <f>IF($A4304&gt;--RIGHT($A$2,LEN($A$2)-8),"",SUMIF(Table1[SHIFT NOMENCLATURE], $B4304, Table1[DUSTWUN]))</f>
        <v/>
      </c>
    </row>
    <row r="4305" spans="1:15" x14ac:dyDescent="0.25">
      <c r="A4305" s="1" t="str">
        <f t="shared" si="134"/>
        <v/>
      </c>
      <c r="B4305" t="str">
        <f t="shared" si="135"/>
        <v/>
      </c>
      <c r="C4305" s="1" t="str">
        <f>IF($A4305&gt;--RIGHT($A$2,LEN($A$2)-8),"",COUNTIF(Table1[SHIFT NOMENCLATURE],$B4305))</f>
        <v/>
      </c>
      <c r="D4305" s="1" t="str">
        <f>IF($A4305&gt;--RIGHT($A$2,LEN($A$2)-8),"",SUMIF(Table1[SHIFT NOMENCLATURE], $B4305, Table1[EVIC KILL]))</f>
        <v/>
      </c>
      <c r="E4305" s="1" t="str">
        <f>IF($A4305&gt;--RIGHT($A$2,LEN($A$2)-8),"",SUMIF(Table1[SHIFT NOMENCLATURE], $B4305, Table1[EVIC MOB]))</f>
        <v/>
      </c>
      <c r="F4305" s="1" t="str">
        <f>IF($A4305&gt;--RIGHT($A$2,LEN($A$2)-8),"",SUMIF(Table1[SHIFT NOMENCLATURE], $B4305, Table1[EVIC FIRE]))</f>
        <v/>
      </c>
      <c r="G4305" s="1" t="str">
        <f>IF($A4305&gt;--RIGHT($A$2,LEN($A$2)-8),"",SUMIF(Table1[SHIFT NOMENCLATURE], $B4305, Table1[EKIA]))</f>
        <v/>
      </c>
      <c r="H4305" s="1" t="str">
        <f>IF($A4305&gt;--RIGHT($A$2,LEN($A$2)-8),"",SUMIF(Table1[SHIFT NOMENCLATURE], $B4305, Table1[EWIA]))</f>
        <v/>
      </c>
      <c r="I4305" s="1" t="str">
        <f>IF($A4305&gt;--RIGHT($A$2,LEN($A$2)-8),"",SUMIF(Table1[SHIFT NOMENCLATURE], $B4305, Table1[EPW]))</f>
        <v/>
      </c>
      <c r="J4305" s="1" t="str">
        <f>IF($A4305&gt;--RIGHT($A$2,LEN($A$2)-8),"",SUMIF(Table1[SHIFT NOMENCLATURE], $B4305, Table1[FVIC KILL]))</f>
        <v/>
      </c>
      <c r="K4305" s="1" t="str">
        <f>IF($A4305&gt;--RIGHT($A$2,LEN($A$2)-8),"",SUMIF(Table1[SHIFT NOMENCLATURE], $B4305, Table1[FVIC MOB]))</f>
        <v/>
      </c>
      <c r="L4305" s="1" t="str">
        <f>IF($A4305&gt;--RIGHT($A$2,LEN($A$2)-8),"",SUMIF(Table1[SHIFT NOMENCLATURE], $B4305, Table1[FVIC FIRE]))</f>
        <v/>
      </c>
      <c r="M4305" s="1" t="str">
        <f>IF($A4305&gt;--RIGHT($A$2,LEN($A$2)-8),"",SUMIF(Table1[SHIFT NOMENCLATURE], $B4305, Table1[FKIA]))</f>
        <v/>
      </c>
      <c r="N4305" s="1" t="str">
        <f>IF($A4305&gt;--RIGHT($A$2,LEN($A$2)-8),"",SUMIF(Table1[SHIFT NOMENCLATURE], $B4305, Table1[FWIA]))</f>
        <v/>
      </c>
      <c r="O4305" s="1" t="str">
        <f>IF($A4305&gt;--RIGHT($A$2,LEN($A$2)-8),"",SUMIF(Table1[SHIFT NOMENCLATURE], $B4305, Table1[DUSTWUN]))</f>
        <v/>
      </c>
    </row>
    <row r="4306" spans="1:15" x14ac:dyDescent="0.25">
      <c r="A4306" s="1" t="str">
        <f t="shared" si="134"/>
        <v/>
      </c>
      <c r="B4306" t="str">
        <f t="shared" si="135"/>
        <v/>
      </c>
      <c r="C4306" s="1" t="str">
        <f>IF($A4306&gt;--RIGHT($A$2,LEN($A$2)-8),"",COUNTIF(Table1[SHIFT NOMENCLATURE],$B4306))</f>
        <v/>
      </c>
      <c r="D4306" s="1" t="str">
        <f>IF($A4306&gt;--RIGHT($A$2,LEN($A$2)-8),"",SUMIF(Table1[SHIFT NOMENCLATURE], $B4306, Table1[EVIC KILL]))</f>
        <v/>
      </c>
      <c r="E4306" s="1" t="str">
        <f>IF($A4306&gt;--RIGHT($A$2,LEN($A$2)-8),"",SUMIF(Table1[SHIFT NOMENCLATURE], $B4306, Table1[EVIC MOB]))</f>
        <v/>
      </c>
      <c r="F4306" s="1" t="str">
        <f>IF($A4306&gt;--RIGHT($A$2,LEN($A$2)-8),"",SUMIF(Table1[SHIFT NOMENCLATURE], $B4306, Table1[EVIC FIRE]))</f>
        <v/>
      </c>
      <c r="G4306" s="1" t="str">
        <f>IF($A4306&gt;--RIGHT($A$2,LEN($A$2)-8),"",SUMIF(Table1[SHIFT NOMENCLATURE], $B4306, Table1[EKIA]))</f>
        <v/>
      </c>
      <c r="H4306" s="1" t="str">
        <f>IF($A4306&gt;--RIGHT($A$2,LEN($A$2)-8),"",SUMIF(Table1[SHIFT NOMENCLATURE], $B4306, Table1[EWIA]))</f>
        <v/>
      </c>
      <c r="I4306" s="1" t="str">
        <f>IF($A4306&gt;--RIGHT($A$2,LEN($A$2)-8),"",SUMIF(Table1[SHIFT NOMENCLATURE], $B4306, Table1[EPW]))</f>
        <v/>
      </c>
      <c r="J4306" s="1" t="str">
        <f>IF($A4306&gt;--RIGHT($A$2,LEN($A$2)-8),"",SUMIF(Table1[SHIFT NOMENCLATURE], $B4306, Table1[FVIC KILL]))</f>
        <v/>
      </c>
      <c r="K4306" s="1" t="str">
        <f>IF($A4306&gt;--RIGHT($A$2,LEN($A$2)-8),"",SUMIF(Table1[SHIFT NOMENCLATURE], $B4306, Table1[FVIC MOB]))</f>
        <v/>
      </c>
      <c r="L4306" s="1" t="str">
        <f>IF($A4306&gt;--RIGHT($A$2,LEN($A$2)-8),"",SUMIF(Table1[SHIFT NOMENCLATURE], $B4306, Table1[FVIC FIRE]))</f>
        <v/>
      </c>
      <c r="M4306" s="1" t="str">
        <f>IF($A4306&gt;--RIGHT($A$2,LEN($A$2)-8),"",SUMIF(Table1[SHIFT NOMENCLATURE], $B4306, Table1[FKIA]))</f>
        <v/>
      </c>
      <c r="N4306" s="1" t="str">
        <f>IF($A4306&gt;--RIGHT($A$2,LEN($A$2)-8),"",SUMIF(Table1[SHIFT NOMENCLATURE], $B4306, Table1[FWIA]))</f>
        <v/>
      </c>
      <c r="O4306" s="1" t="str">
        <f>IF($A4306&gt;--RIGHT($A$2,LEN($A$2)-8),"",SUMIF(Table1[SHIFT NOMENCLATURE], $B4306, Table1[DUSTWUN]))</f>
        <v/>
      </c>
    </row>
    <row r="4307" spans="1:15" x14ac:dyDescent="0.25">
      <c r="A4307" s="1" t="str">
        <f t="shared" si="134"/>
        <v/>
      </c>
      <c r="B4307" t="str">
        <f t="shared" si="135"/>
        <v/>
      </c>
      <c r="C4307" s="1" t="str">
        <f>IF($A4307&gt;--RIGHT($A$2,LEN($A$2)-8),"",COUNTIF(Table1[SHIFT NOMENCLATURE],$B4307))</f>
        <v/>
      </c>
      <c r="D4307" s="1" t="str">
        <f>IF($A4307&gt;--RIGHT($A$2,LEN($A$2)-8),"",SUMIF(Table1[SHIFT NOMENCLATURE], $B4307, Table1[EVIC KILL]))</f>
        <v/>
      </c>
      <c r="E4307" s="1" t="str">
        <f>IF($A4307&gt;--RIGHT($A$2,LEN($A$2)-8),"",SUMIF(Table1[SHIFT NOMENCLATURE], $B4307, Table1[EVIC MOB]))</f>
        <v/>
      </c>
      <c r="F4307" s="1" t="str">
        <f>IF($A4307&gt;--RIGHT($A$2,LEN($A$2)-8),"",SUMIF(Table1[SHIFT NOMENCLATURE], $B4307, Table1[EVIC FIRE]))</f>
        <v/>
      </c>
      <c r="G4307" s="1" t="str">
        <f>IF($A4307&gt;--RIGHT($A$2,LEN($A$2)-8),"",SUMIF(Table1[SHIFT NOMENCLATURE], $B4307, Table1[EKIA]))</f>
        <v/>
      </c>
      <c r="H4307" s="1" t="str">
        <f>IF($A4307&gt;--RIGHT($A$2,LEN($A$2)-8),"",SUMIF(Table1[SHIFT NOMENCLATURE], $B4307, Table1[EWIA]))</f>
        <v/>
      </c>
      <c r="I4307" s="1" t="str">
        <f>IF($A4307&gt;--RIGHT($A$2,LEN($A$2)-8),"",SUMIF(Table1[SHIFT NOMENCLATURE], $B4307, Table1[EPW]))</f>
        <v/>
      </c>
      <c r="J4307" s="1" t="str">
        <f>IF($A4307&gt;--RIGHT($A$2,LEN($A$2)-8),"",SUMIF(Table1[SHIFT NOMENCLATURE], $B4307, Table1[FVIC KILL]))</f>
        <v/>
      </c>
      <c r="K4307" s="1" t="str">
        <f>IF($A4307&gt;--RIGHT($A$2,LEN($A$2)-8),"",SUMIF(Table1[SHIFT NOMENCLATURE], $B4307, Table1[FVIC MOB]))</f>
        <v/>
      </c>
      <c r="L4307" s="1" t="str">
        <f>IF($A4307&gt;--RIGHT($A$2,LEN($A$2)-8),"",SUMIF(Table1[SHIFT NOMENCLATURE], $B4307, Table1[FVIC FIRE]))</f>
        <v/>
      </c>
      <c r="M4307" s="1" t="str">
        <f>IF($A4307&gt;--RIGHT($A$2,LEN($A$2)-8),"",SUMIF(Table1[SHIFT NOMENCLATURE], $B4307, Table1[FKIA]))</f>
        <v/>
      </c>
      <c r="N4307" s="1" t="str">
        <f>IF($A4307&gt;--RIGHT($A$2,LEN($A$2)-8),"",SUMIF(Table1[SHIFT NOMENCLATURE], $B4307, Table1[FWIA]))</f>
        <v/>
      </c>
      <c r="O4307" s="1" t="str">
        <f>IF($A4307&gt;--RIGHT($A$2,LEN($A$2)-8),"",SUMIF(Table1[SHIFT NOMENCLATURE], $B4307, Table1[DUSTWUN]))</f>
        <v/>
      </c>
    </row>
    <row r="4308" spans="1:15" x14ac:dyDescent="0.25">
      <c r="A4308" s="1" t="str">
        <f t="shared" si="134"/>
        <v/>
      </c>
      <c r="B4308" t="str">
        <f t="shared" si="135"/>
        <v/>
      </c>
      <c r="C4308" s="1" t="str">
        <f>IF($A4308&gt;--RIGHT($A$2,LEN($A$2)-8),"",COUNTIF(Table1[SHIFT NOMENCLATURE],$B4308))</f>
        <v/>
      </c>
      <c r="D4308" s="1" t="str">
        <f>IF($A4308&gt;--RIGHT($A$2,LEN($A$2)-8),"",SUMIF(Table1[SHIFT NOMENCLATURE], $B4308, Table1[EVIC KILL]))</f>
        <v/>
      </c>
      <c r="E4308" s="1" t="str">
        <f>IF($A4308&gt;--RIGHT($A$2,LEN($A$2)-8),"",SUMIF(Table1[SHIFT NOMENCLATURE], $B4308, Table1[EVIC MOB]))</f>
        <v/>
      </c>
      <c r="F4308" s="1" t="str">
        <f>IF($A4308&gt;--RIGHT($A$2,LEN($A$2)-8),"",SUMIF(Table1[SHIFT NOMENCLATURE], $B4308, Table1[EVIC FIRE]))</f>
        <v/>
      </c>
      <c r="G4308" s="1" t="str">
        <f>IF($A4308&gt;--RIGHT($A$2,LEN($A$2)-8),"",SUMIF(Table1[SHIFT NOMENCLATURE], $B4308, Table1[EKIA]))</f>
        <v/>
      </c>
      <c r="H4308" s="1" t="str">
        <f>IF($A4308&gt;--RIGHT($A$2,LEN($A$2)-8),"",SUMIF(Table1[SHIFT NOMENCLATURE], $B4308, Table1[EWIA]))</f>
        <v/>
      </c>
      <c r="I4308" s="1" t="str">
        <f>IF($A4308&gt;--RIGHT($A$2,LEN($A$2)-8),"",SUMIF(Table1[SHIFT NOMENCLATURE], $B4308, Table1[EPW]))</f>
        <v/>
      </c>
      <c r="J4308" s="1" t="str">
        <f>IF($A4308&gt;--RIGHT($A$2,LEN($A$2)-8),"",SUMIF(Table1[SHIFT NOMENCLATURE], $B4308, Table1[FVIC KILL]))</f>
        <v/>
      </c>
      <c r="K4308" s="1" t="str">
        <f>IF($A4308&gt;--RIGHT($A$2,LEN($A$2)-8),"",SUMIF(Table1[SHIFT NOMENCLATURE], $B4308, Table1[FVIC MOB]))</f>
        <v/>
      </c>
      <c r="L4308" s="1" t="str">
        <f>IF($A4308&gt;--RIGHT($A$2,LEN($A$2)-8),"",SUMIF(Table1[SHIFT NOMENCLATURE], $B4308, Table1[FVIC FIRE]))</f>
        <v/>
      </c>
      <c r="M4308" s="1" t="str">
        <f>IF($A4308&gt;--RIGHT($A$2,LEN($A$2)-8),"",SUMIF(Table1[SHIFT NOMENCLATURE], $B4308, Table1[FKIA]))</f>
        <v/>
      </c>
      <c r="N4308" s="1" t="str">
        <f>IF($A4308&gt;--RIGHT($A$2,LEN($A$2)-8),"",SUMIF(Table1[SHIFT NOMENCLATURE], $B4308, Table1[FWIA]))</f>
        <v/>
      </c>
      <c r="O4308" s="1" t="str">
        <f>IF($A4308&gt;--RIGHT($A$2,LEN($A$2)-8),"",SUMIF(Table1[SHIFT NOMENCLATURE], $B4308, Table1[DUSTWUN]))</f>
        <v/>
      </c>
    </row>
    <row r="4309" spans="1:15" x14ac:dyDescent="0.25">
      <c r="A4309" s="1" t="str">
        <f t="shared" si="134"/>
        <v/>
      </c>
      <c r="B4309" t="str">
        <f t="shared" si="135"/>
        <v/>
      </c>
      <c r="C4309" s="1" t="str">
        <f>IF($A4309&gt;--RIGHT($A$2,LEN($A$2)-8),"",COUNTIF(Table1[SHIFT NOMENCLATURE],$B4309))</f>
        <v/>
      </c>
      <c r="D4309" s="1" t="str">
        <f>IF($A4309&gt;--RIGHT($A$2,LEN($A$2)-8),"",SUMIF(Table1[SHIFT NOMENCLATURE], $B4309, Table1[EVIC KILL]))</f>
        <v/>
      </c>
      <c r="E4309" s="1" t="str">
        <f>IF($A4309&gt;--RIGHT($A$2,LEN($A$2)-8),"",SUMIF(Table1[SHIFT NOMENCLATURE], $B4309, Table1[EVIC MOB]))</f>
        <v/>
      </c>
      <c r="F4309" s="1" t="str">
        <f>IF($A4309&gt;--RIGHT($A$2,LEN($A$2)-8),"",SUMIF(Table1[SHIFT NOMENCLATURE], $B4309, Table1[EVIC FIRE]))</f>
        <v/>
      </c>
      <c r="G4309" s="1" t="str">
        <f>IF($A4309&gt;--RIGHT($A$2,LEN($A$2)-8),"",SUMIF(Table1[SHIFT NOMENCLATURE], $B4309, Table1[EKIA]))</f>
        <v/>
      </c>
      <c r="H4309" s="1" t="str">
        <f>IF($A4309&gt;--RIGHT($A$2,LEN($A$2)-8),"",SUMIF(Table1[SHIFT NOMENCLATURE], $B4309, Table1[EWIA]))</f>
        <v/>
      </c>
      <c r="I4309" s="1" t="str">
        <f>IF($A4309&gt;--RIGHT($A$2,LEN($A$2)-8),"",SUMIF(Table1[SHIFT NOMENCLATURE], $B4309, Table1[EPW]))</f>
        <v/>
      </c>
      <c r="J4309" s="1" t="str">
        <f>IF($A4309&gt;--RIGHT($A$2,LEN($A$2)-8),"",SUMIF(Table1[SHIFT NOMENCLATURE], $B4309, Table1[FVIC KILL]))</f>
        <v/>
      </c>
      <c r="K4309" s="1" t="str">
        <f>IF($A4309&gt;--RIGHT($A$2,LEN($A$2)-8),"",SUMIF(Table1[SHIFT NOMENCLATURE], $B4309, Table1[FVIC MOB]))</f>
        <v/>
      </c>
      <c r="L4309" s="1" t="str">
        <f>IF($A4309&gt;--RIGHT($A$2,LEN($A$2)-8),"",SUMIF(Table1[SHIFT NOMENCLATURE], $B4309, Table1[FVIC FIRE]))</f>
        <v/>
      </c>
      <c r="M4309" s="1" t="str">
        <f>IF($A4309&gt;--RIGHT($A$2,LEN($A$2)-8),"",SUMIF(Table1[SHIFT NOMENCLATURE], $B4309, Table1[FKIA]))</f>
        <v/>
      </c>
      <c r="N4309" s="1" t="str">
        <f>IF($A4309&gt;--RIGHT($A$2,LEN($A$2)-8),"",SUMIF(Table1[SHIFT NOMENCLATURE], $B4309, Table1[FWIA]))</f>
        <v/>
      </c>
      <c r="O4309" s="1" t="str">
        <f>IF($A4309&gt;--RIGHT($A$2,LEN($A$2)-8),"",SUMIF(Table1[SHIFT NOMENCLATURE], $B4309, Table1[DUSTWUN]))</f>
        <v/>
      </c>
    </row>
    <row r="4310" spans="1:15" x14ac:dyDescent="0.25">
      <c r="A4310" s="1" t="str">
        <f t="shared" si="134"/>
        <v/>
      </c>
      <c r="B4310" t="str">
        <f t="shared" si="135"/>
        <v/>
      </c>
      <c r="C4310" s="1" t="str">
        <f>IF($A4310&gt;--RIGHT($A$2,LEN($A$2)-8),"",COUNTIF(Table1[SHIFT NOMENCLATURE],$B4310))</f>
        <v/>
      </c>
      <c r="D4310" s="1" t="str">
        <f>IF($A4310&gt;--RIGHT($A$2,LEN($A$2)-8),"",SUMIF(Table1[SHIFT NOMENCLATURE], $B4310, Table1[EVIC KILL]))</f>
        <v/>
      </c>
      <c r="E4310" s="1" t="str">
        <f>IF($A4310&gt;--RIGHT($A$2,LEN($A$2)-8),"",SUMIF(Table1[SHIFT NOMENCLATURE], $B4310, Table1[EVIC MOB]))</f>
        <v/>
      </c>
      <c r="F4310" s="1" t="str">
        <f>IF($A4310&gt;--RIGHT($A$2,LEN($A$2)-8),"",SUMIF(Table1[SHIFT NOMENCLATURE], $B4310, Table1[EVIC FIRE]))</f>
        <v/>
      </c>
      <c r="G4310" s="1" t="str">
        <f>IF($A4310&gt;--RIGHT($A$2,LEN($A$2)-8),"",SUMIF(Table1[SHIFT NOMENCLATURE], $B4310, Table1[EKIA]))</f>
        <v/>
      </c>
      <c r="H4310" s="1" t="str">
        <f>IF($A4310&gt;--RIGHT($A$2,LEN($A$2)-8),"",SUMIF(Table1[SHIFT NOMENCLATURE], $B4310, Table1[EWIA]))</f>
        <v/>
      </c>
      <c r="I4310" s="1" t="str">
        <f>IF($A4310&gt;--RIGHT($A$2,LEN($A$2)-8),"",SUMIF(Table1[SHIFT NOMENCLATURE], $B4310, Table1[EPW]))</f>
        <v/>
      </c>
      <c r="J4310" s="1" t="str">
        <f>IF($A4310&gt;--RIGHT($A$2,LEN($A$2)-8),"",SUMIF(Table1[SHIFT NOMENCLATURE], $B4310, Table1[FVIC KILL]))</f>
        <v/>
      </c>
      <c r="K4310" s="1" t="str">
        <f>IF($A4310&gt;--RIGHT($A$2,LEN($A$2)-8),"",SUMIF(Table1[SHIFT NOMENCLATURE], $B4310, Table1[FVIC MOB]))</f>
        <v/>
      </c>
      <c r="L4310" s="1" t="str">
        <f>IF($A4310&gt;--RIGHT($A$2,LEN($A$2)-8),"",SUMIF(Table1[SHIFT NOMENCLATURE], $B4310, Table1[FVIC FIRE]))</f>
        <v/>
      </c>
      <c r="M4310" s="1" t="str">
        <f>IF($A4310&gt;--RIGHT($A$2,LEN($A$2)-8),"",SUMIF(Table1[SHIFT NOMENCLATURE], $B4310, Table1[FKIA]))</f>
        <v/>
      </c>
      <c r="N4310" s="1" t="str">
        <f>IF($A4310&gt;--RIGHT($A$2,LEN($A$2)-8),"",SUMIF(Table1[SHIFT NOMENCLATURE], $B4310, Table1[FWIA]))</f>
        <v/>
      </c>
      <c r="O4310" s="1" t="str">
        <f>IF($A4310&gt;--RIGHT($A$2,LEN($A$2)-8),"",SUMIF(Table1[SHIFT NOMENCLATURE], $B4310, Table1[DUSTWUN]))</f>
        <v/>
      </c>
    </row>
    <row r="4311" spans="1:15" x14ac:dyDescent="0.25">
      <c r="A4311" s="1" t="str">
        <f t="shared" si="134"/>
        <v/>
      </c>
      <c r="B4311" t="str">
        <f t="shared" si="135"/>
        <v/>
      </c>
      <c r="C4311" s="1" t="str">
        <f>IF($A4311&gt;--RIGHT($A$2,LEN($A$2)-8),"",COUNTIF(Table1[SHIFT NOMENCLATURE],$B4311))</f>
        <v/>
      </c>
      <c r="D4311" s="1" t="str">
        <f>IF($A4311&gt;--RIGHT($A$2,LEN($A$2)-8),"",SUMIF(Table1[SHIFT NOMENCLATURE], $B4311, Table1[EVIC KILL]))</f>
        <v/>
      </c>
      <c r="E4311" s="1" t="str">
        <f>IF($A4311&gt;--RIGHT($A$2,LEN($A$2)-8),"",SUMIF(Table1[SHIFT NOMENCLATURE], $B4311, Table1[EVIC MOB]))</f>
        <v/>
      </c>
      <c r="F4311" s="1" t="str">
        <f>IF($A4311&gt;--RIGHT($A$2,LEN($A$2)-8),"",SUMIF(Table1[SHIFT NOMENCLATURE], $B4311, Table1[EVIC FIRE]))</f>
        <v/>
      </c>
      <c r="G4311" s="1" t="str">
        <f>IF($A4311&gt;--RIGHT($A$2,LEN($A$2)-8),"",SUMIF(Table1[SHIFT NOMENCLATURE], $B4311, Table1[EKIA]))</f>
        <v/>
      </c>
      <c r="H4311" s="1" t="str">
        <f>IF($A4311&gt;--RIGHT($A$2,LEN($A$2)-8),"",SUMIF(Table1[SHIFT NOMENCLATURE], $B4311, Table1[EWIA]))</f>
        <v/>
      </c>
      <c r="I4311" s="1" t="str">
        <f>IF($A4311&gt;--RIGHT($A$2,LEN($A$2)-8),"",SUMIF(Table1[SHIFT NOMENCLATURE], $B4311, Table1[EPW]))</f>
        <v/>
      </c>
      <c r="J4311" s="1" t="str">
        <f>IF($A4311&gt;--RIGHT($A$2,LEN($A$2)-8),"",SUMIF(Table1[SHIFT NOMENCLATURE], $B4311, Table1[FVIC KILL]))</f>
        <v/>
      </c>
      <c r="K4311" s="1" t="str">
        <f>IF($A4311&gt;--RIGHT($A$2,LEN($A$2)-8),"",SUMIF(Table1[SHIFT NOMENCLATURE], $B4311, Table1[FVIC MOB]))</f>
        <v/>
      </c>
      <c r="L4311" s="1" t="str">
        <f>IF($A4311&gt;--RIGHT($A$2,LEN($A$2)-8),"",SUMIF(Table1[SHIFT NOMENCLATURE], $B4311, Table1[FVIC FIRE]))</f>
        <v/>
      </c>
      <c r="M4311" s="1" t="str">
        <f>IF($A4311&gt;--RIGHT($A$2,LEN($A$2)-8),"",SUMIF(Table1[SHIFT NOMENCLATURE], $B4311, Table1[FKIA]))</f>
        <v/>
      </c>
      <c r="N4311" s="1" t="str">
        <f>IF($A4311&gt;--RIGHT($A$2,LEN($A$2)-8),"",SUMIF(Table1[SHIFT NOMENCLATURE], $B4311, Table1[FWIA]))</f>
        <v/>
      </c>
      <c r="O4311" s="1" t="str">
        <f>IF($A4311&gt;--RIGHT($A$2,LEN($A$2)-8),"",SUMIF(Table1[SHIFT NOMENCLATURE], $B4311, Table1[DUSTWUN]))</f>
        <v/>
      </c>
    </row>
    <row r="4312" spans="1:15" x14ac:dyDescent="0.25">
      <c r="A4312" s="1" t="str">
        <f t="shared" si="134"/>
        <v/>
      </c>
      <c r="B4312" t="str">
        <f t="shared" si="135"/>
        <v/>
      </c>
      <c r="C4312" s="1" t="str">
        <f>IF($A4312&gt;--RIGHT($A$2,LEN($A$2)-8),"",COUNTIF(Table1[SHIFT NOMENCLATURE],$B4312))</f>
        <v/>
      </c>
      <c r="D4312" s="1" t="str">
        <f>IF($A4312&gt;--RIGHT($A$2,LEN($A$2)-8),"",SUMIF(Table1[SHIFT NOMENCLATURE], $B4312, Table1[EVIC KILL]))</f>
        <v/>
      </c>
      <c r="E4312" s="1" t="str">
        <f>IF($A4312&gt;--RIGHT($A$2,LEN($A$2)-8),"",SUMIF(Table1[SHIFT NOMENCLATURE], $B4312, Table1[EVIC MOB]))</f>
        <v/>
      </c>
      <c r="F4312" s="1" t="str">
        <f>IF($A4312&gt;--RIGHT($A$2,LEN($A$2)-8),"",SUMIF(Table1[SHIFT NOMENCLATURE], $B4312, Table1[EVIC FIRE]))</f>
        <v/>
      </c>
      <c r="G4312" s="1" t="str">
        <f>IF($A4312&gt;--RIGHT($A$2,LEN($A$2)-8),"",SUMIF(Table1[SHIFT NOMENCLATURE], $B4312, Table1[EKIA]))</f>
        <v/>
      </c>
      <c r="H4312" s="1" t="str">
        <f>IF($A4312&gt;--RIGHT($A$2,LEN($A$2)-8),"",SUMIF(Table1[SHIFT NOMENCLATURE], $B4312, Table1[EWIA]))</f>
        <v/>
      </c>
      <c r="I4312" s="1" t="str">
        <f>IF($A4312&gt;--RIGHT($A$2,LEN($A$2)-8),"",SUMIF(Table1[SHIFT NOMENCLATURE], $B4312, Table1[EPW]))</f>
        <v/>
      </c>
      <c r="J4312" s="1" t="str">
        <f>IF($A4312&gt;--RIGHT($A$2,LEN($A$2)-8),"",SUMIF(Table1[SHIFT NOMENCLATURE], $B4312, Table1[FVIC KILL]))</f>
        <v/>
      </c>
      <c r="K4312" s="1" t="str">
        <f>IF($A4312&gt;--RIGHT($A$2,LEN($A$2)-8),"",SUMIF(Table1[SHIFT NOMENCLATURE], $B4312, Table1[FVIC MOB]))</f>
        <v/>
      </c>
      <c r="L4312" s="1" t="str">
        <f>IF($A4312&gt;--RIGHT($A$2,LEN($A$2)-8),"",SUMIF(Table1[SHIFT NOMENCLATURE], $B4312, Table1[FVIC FIRE]))</f>
        <v/>
      </c>
      <c r="M4312" s="1" t="str">
        <f>IF($A4312&gt;--RIGHT($A$2,LEN($A$2)-8),"",SUMIF(Table1[SHIFT NOMENCLATURE], $B4312, Table1[FKIA]))</f>
        <v/>
      </c>
      <c r="N4312" s="1" t="str">
        <f>IF($A4312&gt;--RIGHT($A$2,LEN($A$2)-8),"",SUMIF(Table1[SHIFT NOMENCLATURE], $B4312, Table1[FWIA]))</f>
        <v/>
      </c>
      <c r="O4312" s="1" t="str">
        <f>IF($A4312&gt;--RIGHT($A$2,LEN($A$2)-8),"",SUMIF(Table1[SHIFT NOMENCLATURE], $B4312, Table1[DUSTWUN]))</f>
        <v/>
      </c>
    </row>
    <row r="4313" spans="1:15" x14ac:dyDescent="0.25">
      <c r="A4313" s="1" t="str">
        <f t="shared" si="134"/>
        <v/>
      </c>
      <c r="B4313" t="str">
        <f t="shared" si="135"/>
        <v/>
      </c>
      <c r="C4313" s="1" t="str">
        <f>IF($A4313&gt;--RIGHT($A$2,LEN($A$2)-8),"",COUNTIF(Table1[SHIFT NOMENCLATURE],$B4313))</f>
        <v/>
      </c>
      <c r="D4313" s="1" t="str">
        <f>IF($A4313&gt;--RIGHT($A$2,LEN($A$2)-8),"",SUMIF(Table1[SHIFT NOMENCLATURE], $B4313, Table1[EVIC KILL]))</f>
        <v/>
      </c>
      <c r="E4313" s="1" t="str">
        <f>IF($A4313&gt;--RIGHT($A$2,LEN($A$2)-8),"",SUMIF(Table1[SHIFT NOMENCLATURE], $B4313, Table1[EVIC MOB]))</f>
        <v/>
      </c>
      <c r="F4313" s="1" t="str">
        <f>IF($A4313&gt;--RIGHT($A$2,LEN($A$2)-8),"",SUMIF(Table1[SHIFT NOMENCLATURE], $B4313, Table1[EVIC FIRE]))</f>
        <v/>
      </c>
      <c r="G4313" s="1" t="str">
        <f>IF($A4313&gt;--RIGHT($A$2,LEN($A$2)-8),"",SUMIF(Table1[SHIFT NOMENCLATURE], $B4313, Table1[EKIA]))</f>
        <v/>
      </c>
      <c r="H4313" s="1" t="str">
        <f>IF($A4313&gt;--RIGHT($A$2,LEN($A$2)-8),"",SUMIF(Table1[SHIFT NOMENCLATURE], $B4313, Table1[EWIA]))</f>
        <v/>
      </c>
      <c r="I4313" s="1" t="str">
        <f>IF($A4313&gt;--RIGHT($A$2,LEN($A$2)-8),"",SUMIF(Table1[SHIFT NOMENCLATURE], $B4313, Table1[EPW]))</f>
        <v/>
      </c>
      <c r="J4313" s="1" t="str">
        <f>IF($A4313&gt;--RIGHT($A$2,LEN($A$2)-8),"",SUMIF(Table1[SHIFT NOMENCLATURE], $B4313, Table1[FVIC KILL]))</f>
        <v/>
      </c>
      <c r="K4313" s="1" t="str">
        <f>IF($A4313&gt;--RIGHT($A$2,LEN($A$2)-8),"",SUMIF(Table1[SHIFT NOMENCLATURE], $B4313, Table1[FVIC MOB]))</f>
        <v/>
      </c>
      <c r="L4313" s="1" t="str">
        <f>IF($A4313&gt;--RIGHT($A$2,LEN($A$2)-8),"",SUMIF(Table1[SHIFT NOMENCLATURE], $B4313, Table1[FVIC FIRE]))</f>
        <v/>
      </c>
      <c r="M4313" s="1" t="str">
        <f>IF($A4313&gt;--RIGHT($A$2,LEN($A$2)-8),"",SUMIF(Table1[SHIFT NOMENCLATURE], $B4313, Table1[FKIA]))</f>
        <v/>
      </c>
      <c r="N4313" s="1" t="str">
        <f>IF($A4313&gt;--RIGHT($A$2,LEN($A$2)-8),"",SUMIF(Table1[SHIFT NOMENCLATURE], $B4313, Table1[FWIA]))</f>
        <v/>
      </c>
      <c r="O4313" s="1" t="str">
        <f>IF($A4313&gt;--RIGHT($A$2,LEN($A$2)-8),"",SUMIF(Table1[SHIFT NOMENCLATURE], $B4313, Table1[DUSTWUN]))</f>
        <v/>
      </c>
    </row>
    <row r="4314" spans="1:15" x14ac:dyDescent="0.25">
      <c r="A4314" s="1" t="str">
        <f t="shared" si="134"/>
        <v/>
      </c>
      <c r="B4314" t="str">
        <f t="shared" si="135"/>
        <v/>
      </c>
      <c r="C4314" s="1" t="str">
        <f>IF($A4314&gt;--RIGHT($A$2,LEN($A$2)-8),"",COUNTIF(Table1[SHIFT NOMENCLATURE],$B4314))</f>
        <v/>
      </c>
      <c r="D4314" s="1" t="str">
        <f>IF($A4314&gt;--RIGHT($A$2,LEN($A$2)-8),"",SUMIF(Table1[SHIFT NOMENCLATURE], $B4314, Table1[EVIC KILL]))</f>
        <v/>
      </c>
      <c r="E4314" s="1" t="str">
        <f>IF($A4314&gt;--RIGHT($A$2,LEN($A$2)-8),"",SUMIF(Table1[SHIFT NOMENCLATURE], $B4314, Table1[EVIC MOB]))</f>
        <v/>
      </c>
      <c r="F4314" s="1" t="str">
        <f>IF($A4314&gt;--RIGHT($A$2,LEN($A$2)-8),"",SUMIF(Table1[SHIFT NOMENCLATURE], $B4314, Table1[EVIC FIRE]))</f>
        <v/>
      </c>
      <c r="G4314" s="1" t="str">
        <f>IF($A4314&gt;--RIGHT($A$2,LEN($A$2)-8),"",SUMIF(Table1[SHIFT NOMENCLATURE], $B4314, Table1[EKIA]))</f>
        <v/>
      </c>
      <c r="H4314" s="1" t="str">
        <f>IF($A4314&gt;--RIGHT($A$2,LEN($A$2)-8),"",SUMIF(Table1[SHIFT NOMENCLATURE], $B4314, Table1[EWIA]))</f>
        <v/>
      </c>
      <c r="I4314" s="1" t="str">
        <f>IF($A4314&gt;--RIGHT($A$2,LEN($A$2)-8),"",SUMIF(Table1[SHIFT NOMENCLATURE], $B4314, Table1[EPW]))</f>
        <v/>
      </c>
      <c r="J4314" s="1" t="str">
        <f>IF($A4314&gt;--RIGHT($A$2,LEN($A$2)-8),"",SUMIF(Table1[SHIFT NOMENCLATURE], $B4314, Table1[FVIC KILL]))</f>
        <v/>
      </c>
      <c r="K4314" s="1" t="str">
        <f>IF($A4314&gt;--RIGHT($A$2,LEN($A$2)-8),"",SUMIF(Table1[SHIFT NOMENCLATURE], $B4314, Table1[FVIC MOB]))</f>
        <v/>
      </c>
      <c r="L4314" s="1" t="str">
        <f>IF($A4314&gt;--RIGHT($A$2,LEN($A$2)-8),"",SUMIF(Table1[SHIFT NOMENCLATURE], $B4314, Table1[FVIC FIRE]))</f>
        <v/>
      </c>
      <c r="M4314" s="1" t="str">
        <f>IF($A4314&gt;--RIGHT($A$2,LEN($A$2)-8),"",SUMIF(Table1[SHIFT NOMENCLATURE], $B4314, Table1[FKIA]))</f>
        <v/>
      </c>
      <c r="N4314" s="1" t="str">
        <f>IF($A4314&gt;--RIGHT($A$2,LEN($A$2)-8),"",SUMIF(Table1[SHIFT NOMENCLATURE], $B4314, Table1[FWIA]))</f>
        <v/>
      </c>
      <c r="O4314" s="1" t="str">
        <f>IF($A4314&gt;--RIGHT($A$2,LEN($A$2)-8),"",SUMIF(Table1[SHIFT NOMENCLATURE], $B4314, Table1[DUSTWUN]))</f>
        <v/>
      </c>
    </row>
    <row r="4315" spans="1:15" x14ac:dyDescent="0.25">
      <c r="A4315" s="1" t="str">
        <f t="shared" si="134"/>
        <v/>
      </c>
      <c r="B4315" t="str">
        <f t="shared" si="135"/>
        <v/>
      </c>
      <c r="C4315" s="1" t="str">
        <f>IF($A4315&gt;--RIGHT($A$2,LEN($A$2)-8),"",COUNTIF(Table1[SHIFT NOMENCLATURE],$B4315))</f>
        <v/>
      </c>
      <c r="D4315" s="1" t="str">
        <f>IF($A4315&gt;--RIGHT($A$2,LEN($A$2)-8),"",SUMIF(Table1[SHIFT NOMENCLATURE], $B4315, Table1[EVIC KILL]))</f>
        <v/>
      </c>
      <c r="E4315" s="1" t="str">
        <f>IF($A4315&gt;--RIGHT($A$2,LEN($A$2)-8),"",SUMIF(Table1[SHIFT NOMENCLATURE], $B4315, Table1[EVIC MOB]))</f>
        <v/>
      </c>
      <c r="F4315" s="1" t="str">
        <f>IF($A4315&gt;--RIGHT($A$2,LEN($A$2)-8),"",SUMIF(Table1[SHIFT NOMENCLATURE], $B4315, Table1[EVIC FIRE]))</f>
        <v/>
      </c>
      <c r="G4315" s="1" t="str">
        <f>IF($A4315&gt;--RIGHT($A$2,LEN($A$2)-8),"",SUMIF(Table1[SHIFT NOMENCLATURE], $B4315, Table1[EKIA]))</f>
        <v/>
      </c>
      <c r="H4315" s="1" t="str">
        <f>IF($A4315&gt;--RIGHT($A$2,LEN($A$2)-8),"",SUMIF(Table1[SHIFT NOMENCLATURE], $B4315, Table1[EWIA]))</f>
        <v/>
      </c>
      <c r="I4315" s="1" t="str">
        <f>IF($A4315&gt;--RIGHT($A$2,LEN($A$2)-8),"",SUMIF(Table1[SHIFT NOMENCLATURE], $B4315, Table1[EPW]))</f>
        <v/>
      </c>
      <c r="J4315" s="1" t="str">
        <f>IF($A4315&gt;--RIGHT($A$2,LEN($A$2)-8),"",SUMIF(Table1[SHIFT NOMENCLATURE], $B4315, Table1[FVIC KILL]))</f>
        <v/>
      </c>
      <c r="K4315" s="1" t="str">
        <f>IF($A4315&gt;--RIGHT($A$2,LEN($A$2)-8),"",SUMIF(Table1[SHIFT NOMENCLATURE], $B4315, Table1[FVIC MOB]))</f>
        <v/>
      </c>
      <c r="L4315" s="1" t="str">
        <f>IF($A4315&gt;--RIGHT($A$2,LEN($A$2)-8),"",SUMIF(Table1[SHIFT NOMENCLATURE], $B4315, Table1[FVIC FIRE]))</f>
        <v/>
      </c>
      <c r="M4315" s="1" t="str">
        <f>IF($A4315&gt;--RIGHT($A$2,LEN($A$2)-8),"",SUMIF(Table1[SHIFT NOMENCLATURE], $B4315, Table1[FKIA]))</f>
        <v/>
      </c>
      <c r="N4315" s="1" t="str">
        <f>IF($A4315&gt;--RIGHT($A$2,LEN($A$2)-8),"",SUMIF(Table1[SHIFT NOMENCLATURE], $B4315, Table1[FWIA]))</f>
        <v/>
      </c>
      <c r="O4315" s="1" t="str">
        <f>IF($A4315&gt;--RIGHT($A$2,LEN($A$2)-8),"",SUMIF(Table1[SHIFT NOMENCLATURE], $B4315, Table1[DUSTWUN]))</f>
        <v/>
      </c>
    </row>
    <row r="4316" spans="1:15" x14ac:dyDescent="0.25">
      <c r="A4316" s="1" t="str">
        <f t="shared" si="134"/>
        <v/>
      </c>
      <c r="B4316" t="str">
        <f t="shared" si="135"/>
        <v/>
      </c>
      <c r="C4316" s="1" t="str">
        <f>IF($A4316&gt;--RIGHT($A$2,LEN($A$2)-8),"",COUNTIF(Table1[SHIFT NOMENCLATURE],$B4316))</f>
        <v/>
      </c>
      <c r="D4316" s="1" t="str">
        <f>IF($A4316&gt;--RIGHT($A$2,LEN($A$2)-8),"",SUMIF(Table1[SHIFT NOMENCLATURE], $B4316, Table1[EVIC KILL]))</f>
        <v/>
      </c>
      <c r="E4316" s="1" t="str">
        <f>IF($A4316&gt;--RIGHT($A$2,LEN($A$2)-8),"",SUMIF(Table1[SHIFT NOMENCLATURE], $B4316, Table1[EVIC MOB]))</f>
        <v/>
      </c>
      <c r="F4316" s="1" t="str">
        <f>IF($A4316&gt;--RIGHT($A$2,LEN($A$2)-8),"",SUMIF(Table1[SHIFT NOMENCLATURE], $B4316, Table1[EVIC FIRE]))</f>
        <v/>
      </c>
      <c r="G4316" s="1" t="str">
        <f>IF($A4316&gt;--RIGHT($A$2,LEN($A$2)-8),"",SUMIF(Table1[SHIFT NOMENCLATURE], $B4316, Table1[EKIA]))</f>
        <v/>
      </c>
      <c r="H4316" s="1" t="str">
        <f>IF($A4316&gt;--RIGHT($A$2,LEN($A$2)-8),"",SUMIF(Table1[SHIFT NOMENCLATURE], $B4316, Table1[EWIA]))</f>
        <v/>
      </c>
      <c r="I4316" s="1" t="str">
        <f>IF($A4316&gt;--RIGHT($A$2,LEN($A$2)-8),"",SUMIF(Table1[SHIFT NOMENCLATURE], $B4316, Table1[EPW]))</f>
        <v/>
      </c>
      <c r="J4316" s="1" t="str">
        <f>IF($A4316&gt;--RIGHT($A$2,LEN($A$2)-8),"",SUMIF(Table1[SHIFT NOMENCLATURE], $B4316, Table1[FVIC KILL]))</f>
        <v/>
      </c>
      <c r="K4316" s="1" t="str">
        <f>IF($A4316&gt;--RIGHT($A$2,LEN($A$2)-8),"",SUMIF(Table1[SHIFT NOMENCLATURE], $B4316, Table1[FVIC MOB]))</f>
        <v/>
      </c>
      <c r="L4316" s="1" t="str">
        <f>IF($A4316&gt;--RIGHT($A$2,LEN($A$2)-8),"",SUMIF(Table1[SHIFT NOMENCLATURE], $B4316, Table1[FVIC FIRE]))</f>
        <v/>
      </c>
      <c r="M4316" s="1" t="str">
        <f>IF($A4316&gt;--RIGHT($A$2,LEN($A$2)-8),"",SUMIF(Table1[SHIFT NOMENCLATURE], $B4316, Table1[FKIA]))</f>
        <v/>
      </c>
      <c r="N4316" s="1" t="str">
        <f>IF($A4316&gt;--RIGHT($A$2,LEN($A$2)-8),"",SUMIF(Table1[SHIFT NOMENCLATURE], $B4316, Table1[FWIA]))</f>
        <v/>
      </c>
      <c r="O4316" s="1" t="str">
        <f>IF($A4316&gt;--RIGHT($A$2,LEN($A$2)-8),"",SUMIF(Table1[SHIFT NOMENCLATURE], $B4316, Table1[DUSTWUN]))</f>
        <v/>
      </c>
    </row>
    <row r="4317" spans="1:15" x14ac:dyDescent="0.25">
      <c r="A4317" s="1" t="str">
        <f t="shared" si="134"/>
        <v/>
      </c>
      <c r="B4317" t="str">
        <f t="shared" si="135"/>
        <v/>
      </c>
      <c r="C4317" s="1" t="str">
        <f>IF($A4317&gt;--RIGHT($A$2,LEN($A$2)-8),"",COUNTIF(Table1[SHIFT NOMENCLATURE],$B4317))</f>
        <v/>
      </c>
      <c r="D4317" s="1" t="str">
        <f>IF($A4317&gt;--RIGHT($A$2,LEN($A$2)-8),"",SUMIF(Table1[SHIFT NOMENCLATURE], $B4317, Table1[EVIC KILL]))</f>
        <v/>
      </c>
      <c r="E4317" s="1" t="str">
        <f>IF($A4317&gt;--RIGHT($A$2,LEN($A$2)-8),"",SUMIF(Table1[SHIFT NOMENCLATURE], $B4317, Table1[EVIC MOB]))</f>
        <v/>
      </c>
      <c r="F4317" s="1" t="str">
        <f>IF($A4317&gt;--RIGHT($A$2,LEN($A$2)-8),"",SUMIF(Table1[SHIFT NOMENCLATURE], $B4317, Table1[EVIC FIRE]))</f>
        <v/>
      </c>
      <c r="G4317" s="1" t="str">
        <f>IF($A4317&gt;--RIGHT($A$2,LEN($A$2)-8),"",SUMIF(Table1[SHIFT NOMENCLATURE], $B4317, Table1[EKIA]))</f>
        <v/>
      </c>
      <c r="H4317" s="1" t="str">
        <f>IF($A4317&gt;--RIGHT($A$2,LEN($A$2)-8),"",SUMIF(Table1[SHIFT NOMENCLATURE], $B4317, Table1[EWIA]))</f>
        <v/>
      </c>
      <c r="I4317" s="1" t="str">
        <f>IF($A4317&gt;--RIGHT($A$2,LEN($A$2)-8),"",SUMIF(Table1[SHIFT NOMENCLATURE], $B4317, Table1[EPW]))</f>
        <v/>
      </c>
      <c r="J4317" s="1" t="str">
        <f>IF($A4317&gt;--RIGHT($A$2,LEN($A$2)-8),"",SUMIF(Table1[SHIFT NOMENCLATURE], $B4317, Table1[FVIC KILL]))</f>
        <v/>
      </c>
      <c r="K4317" s="1" t="str">
        <f>IF($A4317&gt;--RIGHT($A$2,LEN($A$2)-8),"",SUMIF(Table1[SHIFT NOMENCLATURE], $B4317, Table1[FVIC MOB]))</f>
        <v/>
      </c>
      <c r="L4317" s="1" t="str">
        <f>IF($A4317&gt;--RIGHT($A$2,LEN($A$2)-8),"",SUMIF(Table1[SHIFT NOMENCLATURE], $B4317, Table1[FVIC FIRE]))</f>
        <v/>
      </c>
      <c r="M4317" s="1" t="str">
        <f>IF($A4317&gt;--RIGHT($A$2,LEN($A$2)-8),"",SUMIF(Table1[SHIFT NOMENCLATURE], $B4317, Table1[FKIA]))</f>
        <v/>
      </c>
      <c r="N4317" s="1" t="str">
        <f>IF($A4317&gt;--RIGHT($A$2,LEN($A$2)-8),"",SUMIF(Table1[SHIFT NOMENCLATURE], $B4317, Table1[FWIA]))</f>
        <v/>
      </c>
      <c r="O4317" s="1" t="str">
        <f>IF($A4317&gt;--RIGHT($A$2,LEN($A$2)-8),"",SUMIF(Table1[SHIFT NOMENCLATURE], $B4317, Table1[DUSTWUN]))</f>
        <v/>
      </c>
    </row>
    <row r="4318" spans="1:15" x14ac:dyDescent="0.25">
      <c r="A4318" s="1" t="str">
        <f t="shared" si="134"/>
        <v/>
      </c>
      <c r="B4318" t="str">
        <f t="shared" si="135"/>
        <v/>
      </c>
      <c r="C4318" s="1" t="str">
        <f>IF($A4318&gt;--RIGHT($A$2,LEN($A$2)-8),"",COUNTIF(Table1[SHIFT NOMENCLATURE],$B4318))</f>
        <v/>
      </c>
      <c r="D4318" s="1" t="str">
        <f>IF($A4318&gt;--RIGHT($A$2,LEN($A$2)-8),"",SUMIF(Table1[SHIFT NOMENCLATURE], $B4318, Table1[EVIC KILL]))</f>
        <v/>
      </c>
      <c r="E4318" s="1" t="str">
        <f>IF($A4318&gt;--RIGHT($A$2,LEN($A$2)-8),"",SUMIF(Table1[SHIFT NOMENCLATURE], $B4318, Table1[EVIC MOB]))</f>
        <v/>
      </c>
      <c r="F4318" s="1" t="str">
        <f>IF($A4318&gt;--RIGHT($A$2,LEN($A$2)-8),"",SUMIF(Table1[SHIFT NOMENCLATURE], $B4318, Table1[EVIC FIRE]))</f>
        <v/>
      </c>
      <c r="G4318" s="1" t="str">
        <f>IF($A4318&gt;--RIGHT($A$2,LEN($A$2)-8),"",SUMIF(Table1[SHIFT NOMENCLATURE], $B4318, Table1[EKIA]))</f>
        <v/>
      </c>
      <c r="H4318" s="1" t="str">
        <f>IF($A4318&gt;--RIGHT($A$2,LEN($A$2)-8),"",SUMIF(Table1[SHIFT NOMENCLATURE], $B4318, Table1[EWIA]))</f>
        <v/>
      </c>
      <c r="I4318" s="1" t="str">
        <f>IF($A4318&gt;--RIGHT($A$2,LEN($A$2)-8),"",SUMIF(Table1[SHIFT NOMENCLATURE], $B4318, Table1[EPW]))</f>
        <v/>
      </c>
      <c r="J4318" s="1" t="str">
        <f>IF($A4318&gt;--RIGHT($A$2,LEN($A$2)-8),"",SUMIF(Table1[SHIFT NOMENCLATURE], $B4318, Table1[FVIC KILL]))</f>
        <v/>
      </c>
      <c r="K4318" s="1" t="str">
        <f>IF($A4318&gt;--RIGHT($A$2,LEN($A$2)-8),"",SUMIF(Table1[SHIFT NOMENCLATURE], $B4318, Table1[FVIC MOB]))</f>
        <v/>
      </c>
      <c r="L4318" s="1" t="str">
        <f>IF($A4318&gt;--RIGHT($A$2,LEN($A$2)-8),"",SUMIF(Table1[SHIFT NOMENCLATURE], $B4318, Table1[FVIC FIRE]))</f>
        <v/>
      </c>
      <c r="M4318" s="1" t="str">
        <f>IF($A4318&gt;--RIGHT($A$2,LEN($A$2)-8),"",SUMIF(Table1[SHIFT NOMENCLATURE], $B4318, Table1[FKIA]))</f>
        <v/>
      </c>
      <c r="N4318" s="1" t="str">
        <f>IF($A4318&gt;--RIGHT($A$2,LEN($A$2)-8),"",SUMIF(Table1[SHIFT NOMENCLATURE], $B4318, Table1[FWIA]))</f>
        <v/>
      </c>
      <c r="O4318" s="1" t="str">
        <f>IF($A4318&gt;--RIGHT($A$2,LEN($A$2)-8),"",SUMIF(Table1[SHIFT NOMENCLATURE], $B4318, Table1[DUSTWUN]))</f>
        <v/>
      </c>
    </row>
    <row r="4319" spans="1:15" x14ac:dyDescent="0.25">
      <c r="A4319" s="1" t="str">
        <f t="shared" si="134"/>
        <v/>
      </c>
      <c r="B4319" t="str">
        <f t="shared" si="135"/>
        <v/>
      </c>
      <c r="C4319" s="1" t="str">
        <f>IF($A4319&gt;--RIGHT($A$2,LEN($A$2)-8),"",COUNTIF(Table1[SHIFT NOMENCLATURE],$B4319))</f>
        <v/>
      </c>
      <c r="D4319" s="1" t="str">
        <f>IF($A4319&gt;--RIGHT($A$2,LEN($A$2)-8),"",SUMIF(Table1[SHIFT NOMENCLATURE], $B4319, Table1[EVIC KILL]))</f>
        <v/>
      </c>
      <c r="E4319" s="1" t="str">
        <f>IF($A4319&gt;--RIGHT($A$2,LEN($A$2)-8),"",SUMIF(Table1[SHIFT NOMENCLATURE], $B4319, Table1[EVIC MOB]))</f>
        <v/>
      </c>
      <c r="F4319" s="1" t="str">
        <f>IF($A4319&gt;--RIGHT($A$2,LEN($A$2)-8),"",SUMIF(Table1[SHIFT NOMENCLATURE], $B4319, Table1[EVIC FIRE]))</f>
        <v/>
      </c>
      <c r="G4319" s="1" t="str">
        <f>IF($A4319&gt;--RIGHT($A$2,LEN($A$2)-8),"",SUMIF(Table1[SHIFT NOMENCLATURE], $B4319, Table1[EKIA]))</f>
        <v/>
      </c>
      <c r="H4319" s="1" t="str">
        <f>IF($A4319&gt;--RIGHT($A$2,LEN($A$2)-8),"",SUMIF(Table1[SHIFT NOMENCLATURE], $B4319, Table1[EWIA]))</f>
        <v/>
      </c>
      <c r="I4319" s="1" t="str">
        <f>IF($A4319&gt;--RIGHT($A$2,LEN($A$2)-8),"",SUMIF(Table1[SHIFT NOMENCLATURE], $B4319, Table1[EPW]))</f>
        <v/>
      </c>
      <c r="J4319" s="1" t="str">
        <f>IF($A4319&gt;--RIGHT($A$2,LEN($A$2)-8),"",SUMIF(Table1[SHIFT NOMENCLATURE], $B4319, Table1[FVIC KILL]))</f>
        <v/>
      </c>
      <c r="K4319" s="1" t="str">
        <f>IF($A4319&gt;--RIGHT($A$2,LEN($A$2)-8),"",SUMIF(Table1[SHIFT NOMENCLATURE], $B4319, Table1[FVIC MOB]))</f>
        <v/>
      </c>
      <c r="L4319" s="1" t="str">
        <f>IF($A4319&gt;--RIGHT($A$2,LEN($A$2)-8),"",SUMIF(Table1[SHIFT NOMENCLATURE], $B4319, Table1[FVIC FIRE]))</f>
        <v/>
      </c>
      <c r="M4319" s="1" t="str">
        <f>IF($A4319&gt;--RIGHT($A$2,LEN($A$2)-8),"",SUMIF(Table1[SHIFT NOMENCLATURE], $B4319, Table1[FKIA]))</f>
        <v/>
      </c>
      <c r="N4319" s="1" t="str">
        <f>IF($A4319&gt;--RIGHT($A$2,LEN($A$2)-8),"",SUMIF(Table1[SHIFT NOMENCLATURE], $B4319, Table1[FWIA]))</f>
        <v/>
      </c>
      <c r="O4319" s="1" t="str">
        <f>IF($A4319&gt;--RIGHT($A$2,LEN($A$2)-8),"",SUMIF(Table1[SHIFT NOMENCLATURE], $B4319, Table1[DUSTWUN]))</f>
        <v/>
      </c>
    </row>
    <row r="4320" spans="1:15" x14ac:dyDescent="0.25">
      <c r="A4320" s="1" t="str">
        <f t="shared" si="134"/>
        <v/>
      </c>
      <c r="B4320" t="str">
        <f t="shared" si="135"/>
        <v/>
      </c>
      <c r="C4320" s="1" t="str">
        <f>IF($A4320&gt;--RIGHT($A$2,LEN($A$2)-8),"",COUNTIF(Table1[SHIFT NOMENCLATURE],$B4320))</f>
        <v/>
      </c>
      <c r="D4320" s="1" t="str">
        <f>IF($A4320&gt;--RIGHT($A$2,LEN($A$2)-8),"",SUMIF(Table1[SHIFT NOMENCLATURE], $B4320, Table1[EVIC KILL]))</f>
        <v/>
      </c>
      <c r="E4320" s="1" t="str">
        <f>IF($A4320&gt;--RIGHT($A$2,LEN($A$2)-8),"",SUMIF(Table1[SHIFT NOMENCLATURE], $B4320, Table1[EVIC MOB]))</f>
        <v/>
      </c>
      <c r="F4320" s="1" t="str">
        <f>IF($A4320&gt;--RIGHT($A$2,LEN($A$2)-8),"",SUMIF(Table1[SHIFT NOMENCLATURE], $B4320, Table1[EVIC FIRE]))</f>
        <v/>
      </c>
      <c r="G4320" s="1" t="str">
        <f>IF($A4320&gt;--RIGHT($A$2,LEN($A$2)-8),"",SUMIF(Table1[SHIFT NOMENCLATURE], $B4320, Table1[EKIA]))</f>
        <v/>
      </c>
      <c r="H4320" s="1" t="str">
        <f>IF($A4320&gt;--RIGHT($A$2,LEN($A$2)-8),"",SUMIF(Table1[SHIFT NOMENCLATURE], $B4320, Table1[EWIA]))</f>
        <v/>
      </c>
      <c r="I4320" s="1" t="str">
        <f>IF($A4320&gt;--RIGHT($A$2,LEN($A$2)-8),"",SUMIF(Table1[SHIFT NOMENCLATURE], $B4320, Table1[EPW]))</f>
        <v/>
      </c>
      <c r="J4320" s="1" t="str">
        <f>IF($A4320&gt;--RIGHT($A$2,LEN($A$2)-8),"",SUMIF(Table1[SHIFT NOMENCLATURE], $B4320, Table1[FVIC KILL]))</f>
        <v/>
      </c>
      <c r="K4320" s="1" t="str">
        <f>IF($A4320&gt;--RIGHT($A$2,LEN($A$2)-8),"",SUMIF(Table1[SHIFT NOMENCLATURE], $B4320, Table1[FVIC MOB]))</f>
        <v/>
      </c>
      <c r="L4320" s="1" t="str">
        <f>IF($A4320&gt;--RIGHT($A$2,LEN($A$2)-8),"",SUMIF(Table1[SHIFT NOMENCLATURE], $B4320, Table1[FVIC FIRE]))</f>
        <v/>
      </c>
      <c r="M4320" s="1" t="str">
        <f>IF($A4320&gt;--RIGHT($A$2,LEN($A$2)-8),"",SUMIF(Table1[SHIFT NOMENCLATURE], $B4320, Table1[FKIA]))</f>
        <v/>
      </c>
      <c r="N4320" s="1" t="str">
        <f>IF($A4320&gt;--RIGHT($A$2,LEN($A$2)-8),"",SUMIF(Table1[SHIFT NOMENCLATURE], $B4320, Table1[FWIA]))</f>
        <v/>
      </c>
      <c r="O4320" s="1" t="str">
        <f>IF($A4320&gt;--RIGHT($A$2,LEN($A$2)-8),"",SUMIF(Table1[SHIFT NOMENCLATURE], $B4320, Table1[DUSTWUN]))</f>
        <v/>
      </c>
    </row>
    <row r="4321" spans="1:15" x14ac:dyDescent="0.25">
      <c r="A4321" s="1" t="str">
        <f t="shared" si="134"/>
        <v/>
      </c>
      <c r="B4321" t="str">
        <f t="shared" si="135"/>
        <v/>
      </c>
      <c r="C4321" s="1" t="str">
        <f>IF($A4321&gt;--RIGHT($A$2,LEN($A$2)-8),"",COUNTIF(Table1[SHIFT NOMENCLATURE],$B4321))</f>
        <v/>
      </c>
      <c r="D4321" s="1" t="str">
        <f>IF($A4321&gt;--RIGHT($A$2,LEN($A$2)-8),"",SUMIF(Table1[SHIFT NOMENCLATURE], $B4321, Table1[EVIC KILL]))</f>
        <v/>
      </c>
      <c r="E4321" s="1" t="str">
        <f>IF($A4321&gt;--RIGHT($A$2,LEN($A$2)-8),"",SUMIF(Table1[SHIFT NOMENCLATURE], $B4321, Table1[EVIC MOB]))</f>
        <v/>
      </c>
      <c r="F4321" s="1" t="str">
        <f>IF($A4321&gt;--RIGHT($A$2,LEN($A$2)-8),"",SUMIF(Table1[SHIFT NOMENCLATURE], $B4321, Table1[EVIC FIRE]))</f>
        <v/>
      </c>
      <c r="G4321" s="1" t="str">
        <f>IF($A4321&gt;--RIGHT($A$2,LEN($A$2)-8),"",SUMIF(Table1[SHIFT NOMENCLATURE], $B4321, Table1[EKIA]))</f>
        <v/>
      </c>
      <c r="H4321" s="1" t="str">
        <f>IF($A4321&gt;--RIGHT($A$2,LEN($A$2)-8),"",SUMIF(Table1[SHIFT NOMENCLATURE], $B4321, Table1[EWIA]))</f>
        <v/>
      </c>
      <c r="I4321" s="1" t="str">
        <f>IF($A4321&gt;--RIGHT($A$2,LEN($A$2)-8),"",SUMIF(Table1[SHIFT NOMENCLATURE], $B4321, Table1[EPW]))</f>
        <v/>
      </c>
      <c r="J4321" s="1" t="str">
        <f>IF($A4321&gt;--RIGHT($A$2,LEN($A$2)-8),"",SUMIF(Table1[SHIFT NOMENCLATURE], $B4321, Table1[FVIC KILL]))</f>
        <v/>
      </c>
      <c r="K4321" s="1" t="str">
        <f>IF($A4321&gt;--RIGHT($A$2,LEN($A$2)-8),"",SUMIF(Table1[SHIFT NOMENCLATURE], $B4321, Table1[FVIC MOB]))</f>
        <v/>
      </c>
      <c r="L4321" s="1" t="str">
        <f>IF($A4321&gt;--RIGHT($A$2,LEN($A$2)-8),"",SUMIF(Table1[SHIFT NOMENCLATURE], $B4321, Table1[FVIC FIRE]))</f>
        <v/>
      </c>
      <c r="M4321" s="1" t="str">
        <f>IF($A4321&gt;--RIGHT($A$2,LEN($A$2)-8),"",SUMIF(Table1[SHIFT NOMENCLATURE], $B4321, Table1[FKIA]))</f>
        <v/>
      </c>
      <c r="N4321" s="1" t="str">
        <f>IF($A4321&gt;--RIGHT($A$2,LEN($A$2)-8),"",SUMIF(Table1[SHIFT NOMENCLATURE], $B4321, Table1[FWIA]))</f>
        <v/>
      </c>
      <c r="O4321" s="1" t="str">
        <f>IF($A4321&gt;--RIGHT($A$2,LEN($A$2)-8),"",SUMIF(Table1[SHIFT NOMENCLATURE], $B4321, Table1[DUSTWUN]))</f>
        <v/>
      </c>
    </row>
    <row r="4322" spans="1:15" x14ac:dyDescent="0.25">
      <c r="A4322" s="1" t="str">
        <f t="shared" si="134"/>
        <v/>
      </c>
      <c r="B4322" t="str">
        <f t="shared" si="135"/>
        <v/>
      </c>
      <c r="C4322" s="1" t="str">
        <f>IF($A4322&gt;--RIGHT($A$2,LEN($A$2)-8),"",COUNTIF(Table1[SHIFT NOMENCLATURE],$B4322))</f>
        <v/>
      </c>
      <c r="D4322" s="1" t="str">
        <f>IF($A4322&gt;--RIGHT($A$2,LEN($A$2)-8),"",SUMIF(Table1[SHIFT NOMENCLATURE], $B4322, Table1[EVIC KILL]))</f>
        <v/>
      </c>
      <c r="E4322" s="1" t="str">
        <f>IF($A4322&gt;--RIGHT($A$2,LEN($A$2)-8),"",SUMIF(Table1[SHIFT NOMENCLATURE], $B4322, Table1[EVIC MOB]))</f>
        <v/>
      </c>
      <c r="F4322" s="1" t="str">
        <f>IF($A4322&gt;--RIGHT($A$2,LEN($A$2)-8),"",SUMIF(Table1[SHIFT NOMENCLATURE], $B4322, Table1[EVIC FIRE]))</f>
        <v/>
      </c>
      <c r="G4322" s="1" t="str">
        <f>IF($A4322&gt;--RIGHT($A$2,LEN($A$2)-8),"",SUMIF(Table1[SHIFT NOMENCLATURE], $B4322, Table1[EKIA]))</f>
        <v/>
      </c>
      <c r="H4322" s="1" t="str">
        <f>IF($A4322&gt;--RIGHT($A$2,LEN($A$2)-8),"",SUMIF(Table1[SHIFT NOMENCLATURE], $B4322, Table1[EWIA]))</f>
        <v/>
      </c>
      <c r="I4322" s="1" t="str">
        <f>IF($A4322&gt;--RIGHT($A$2,LEN($A$2)-8),"",SUMIF(Table1[SHIFT NOMENCLATURE], $B4322, Table1[EPW]))</f>
        <v/>
      </c>
      <c r="J4322" s="1" t="str">
        <f>IF($A4322&gt;--RIGHT($A$2,LEN($A$2)-8),"",SUMIF(Table1[SHIFT NOMENCLATURE], $B4322, Table1[FVIC KILL]))</f>
        <v/>
      </c>
      <c r="K4322" s="1" t="str">
        <f>IF($A4322&gt;--RIGHT($A$2,LEN($A$2)-8),"",SUMIF(Table1[SHIFT NOMENCLATURE], $B4322, Table1[FVIC MOB]))</f>
        <v/>
      </c>
      <c r="L4322" s="1" t="str">
        <f>IF($A4322&gt;--RIGHT($A$2,LEN($A$2)-8),"",SUMIF(Table1[SHIFT NOMENCLATURE], $B4322, Table1[FVIC FIRE]))</f>
        <v/>
      </c>
      <c r="M4322" s="1" t="str">
        <f>IF($A4322&gt;--RIGHT($A$2,LEN($A$2)-8),"",SUMIF(Table1[SHIFT NOMENCLATURE], $B4322, Table1[FKIA]))</f>
        <v/>
      </c>
      <c r="N4322" s="1" t="str">
        <f>IF($A4322&gt;--RIGHT($A$2,LEN($A$2)-8),"",SUMIF(Table1[SHIFT NOMENCLATURE], $B4322, Table1[FWIA]))</f>
        <v/>
      </c>
      <c r="O4322" s="1" t="str">
        <f>IF($A4322&gt;--RIGHT($A$2,LEN($A$2)-8),"",SUMIF(Table1[SHIFT NOMENCLATURE], $B4322, Table1[DUSTWUN]))</f>
        <v/>
      </c>
    </row>
    <row r="4323" spans="1:15" x14ac:dyDescent="0.25">
      <c r="A4323" s="1" t="str">
        <f t="shared" si="134"/>
        <v/>
      </c>
      <c r="B4323" t="str">
        <f t="shared" si="135"/>
        <v/>
      </c>
      <c r="C4323" s="1" t="str">
        <f>IF($A4323&gt;--RIGHT($A$2,LEN($A$2)-8),"",COUNTIF(Table1[SHIFT NOMENCLATURE],$B4323))</f>
        <v/>
      </c>
      <c r="D4323" s="1" t="str">
        <f>IF($A4323&gt;--RIGHT($A$2,LEN($A$2)-8),"",SUMIF(Table1[SHIFT NOMENCLATURE], $B4323, Table1[EVIC KILL]))</f>
        <v/>
      </c>
      <c r="E4323" s="1" t="str">
        <f>IF($A4323&gt;--RIGHT($A$2,LEN($A$2)-8),"",SUMIF(Table1[SHIFT NOMENCLATURE], $B4323, Table1[EVIC MOB]))</f>
        <v/>
      </c>
      <c r="F4323" s="1" t="str">
        <f>IF($A4323&gt;--RIGHT($A$2,LEN($A$2)-8),"",SUMIF(Table1[SHIFT NOMENCLATURE], $B4323, Table1[EVIC FIRE]))</f>
        <v/>
      </c>
      <c r="G4323" s="1" t="str">
        <f>IF($A4323&gt;--RIGHT($A$2,LEN($A$2)-8),"",SUMIF(Table1[SHIFT NOMENCLATURE], $B4323, Table1[EKIA]))</f>
        <v/>
      </c>
      <c r="H4323" s="1" t="str">
        <f>IF($A4323&gt;--RIGHT($A$2,LEN($A$2)-8),"",SUMIF(Table1[SHIFT NOMENCLATURE], $B4323, Table1[EWIA]))</f>
        <v/>
      </c>
      <c r="I4323" s="1" t="str">
        <f>IF($A4323&gt;--RIGHT($A$2,LEN($A$2)-8),"",SUMIF(Table1[SHIFT NOMENCLATURE], $B4323, Table1[EPW]))</f>
        <v/>
      </c>
      <c r="J4323" s="1" t="str">
        <f>IF($A4323&gt;--RIGHT($A$2,LEN($A$2)-8),"",SUMIF(Table1[SHIFT NOMENCLATURE], $B4323, Table1[FVIC KILL]))</f>
        <v/>
      </c>
      <c r="K4323" s="1" t="str">
        <f>IF($A4323&gt;--RIGHT($A$2,LEN($A$2)-8),"",SUMIF(Table1[SHIFT NOMENCLATURE], $B4323, Table1[FVIC MOB]))</f>
        <v/>
      </c>
      <c r="L4323" s="1" t="str">
        <f>IF($A4323&gt;--RIGHT($A$2,LEN($A$2)-8),"",SUMIF(Table1[SHIFT NOMENCLATURE], $B4323, Table1[FVIC FIRE]))</f>
        <v/>
      </c>
      <c r="M4323" s="1" t="str">
        <f>IF($A4323&gt;--RIGHT($A$2,LEN($A$2)-8),"",SUMIF(Table1[SHIFT NOMENCLATURE], $B4323, Table1[FKIA]))</f>
        <v/>
      </c>
      <c r="N4323" s="1" t="str">
        <f>IF($A4323&gt;--RIGHT($A$2,LEN($A$2)-8),"",SUMIF(Table1[SHIFT NOMENCLATURE], $B4323, Table1[FWIA]))</f>
        <v/>
      </c>
      <c r="O4323" s="1" t="str">
        <f>IF($A4323&gt;--RIGHT($A$2,LEN($A$2)-8),"",SUMIF(Table1[SHIFT NOMENCLATURE], $B4323, Table1[DUSTWUN]))</f>
        <v/>
      </c>
    </row>
    <row r="4324" spans="1:15" x14ac:dyDescent="0.25">
      <c r="A4324" s="1" t="str">
        <f t="shared" si="134"/>
        <v/>
      </c>
      <c r="B4324" t="str">
        <f t="shared" si="135"/>
        <v/>
      </c>
      <c r="C4324" s="1" t="str">
        <f>IF($A4324&gt;--RIGHT($A$2,LEN($A$2)-8),"",COUNTIF(Table1[SHIFT NOMENCLATURE],$B4324))</f>
        <v/>
      </c>
      <c r="D4324" s="1" t="str">
        <f>IF($A4324&gt;--RIGHT($A$2,LEN($A$2)-8),"",SUMIF(Table1[SHIFT NOMENCLATURE], $B4324, Table1[EVIC KILL]))</f>
        <v/>
      </c>
      <c r="E4324" s="1" t="str">
        <f>IF($A4324&gt;--RIGHT($A$2,LEN($A$2)-8),"",SUMIF(Table1[SHIFT NOMENCLATURE], $B4324, Table1[EVIC MOB]))</f>
        <v/>
      </c>
      <c r="F4324" s="1" t="str">
        <f>IF($A4324&gt;--RIGHT($A$2,LEN($A$2)-8),"",SUMIF(Table1[SHIFT NOMENCLATURE], $B4324, Table1[EVIC FIRE]))</f>
        <v/>
      </c>
      <c r="G4324" s="1" t="str">
        <f>IF($A4324&gt;--RIGHT($A$2,LEN($A$2)-8),"",SUMIF(Table1[SHIFT NOMENCLATURE], $B4324, Table1[EKIA]))</f>
        <v/>
      </c>
      <c r="H4324" s="1" t="str">
        <f>IF($A4324&gt;--RIGHT($A$2,LEN($A$2)-8),"",SUMIF(Table1[SHIFT NOMENCLATURE], $B4324, Table1[EWIA]))</f>
        <v/>
      </c>
      <c r="I4324" s="1" t="str">
        <f>IF($A4324&gt;--RIGHT($A$2,LEN($A$2)-8),"",SUMIF(Table1[SHIFT NOMENCLATURE], $B4324, Table1[EPW]))</f>
        <v/>
      </c>
      <c r="J4324" s="1" t="str">
        <f>IF($A4324&gt;--RIGHT($A$2,LEN($A$2)-8),"",SUMIF(Table1[SHIFT NOMENCLATURE], $B4324, Table1[FVIC KILL]))</f>
        <v/>
      </c>
      <c r="K4324" s="1" t="str">
        <f>IF($A4324&gt;--RIGHT($A$2,LEN($A$2)-8),"",SUMIF(Table1[SHIFT NOMENCLATURE], $B4324, Table1[FVIC MOB]))</f>
        <v/>
      </c>
      <c r="L4324" s="1" t="str">
        <f>IF($A4324&gt;--RIGHT($A$2,LEN($A$2)-8),"",SUMIF(Table1[SHIFT NOMENCLATURE], $B4324, Table1[FVIC FIRE]))</f>
        <v/>
      </c>
      <c r="M4324" s="1" t="str">
        <f>IF($A4324&gt;--RIGHT($A$2,LEN($A$2)-8),"",SUMIF(Table1[SHIFT NOMENCLATURE], $B4324, Table1[FKIA]))</f>
        <v/>
      </c>
      <c r="N4324" s="1" t="str">
        <f>IF($A4324&gt;--RIGHT($A$2,LEN($A$2)-8),"",SUMIF(Table1[SHIFT NOMENCLATURE], $B4324, Table1[FWIA]))</f>
        <v/>
      </c>
      <c r="O4324" s="1" t="str">
        <f>IF($A4324&gt;--RIGHT($A$2,LEN($A$2)-8),"",SUMIF(Table1[SHIFT NOMENCLATURE], $B4324, Table1[DUSTWUN]))</f>
        <v/>
      </c>
    </row>
    <row r="4325" spans="1:15" x14ac:dyDescent="0.25">
      <c r="A4325" s="1" t="str">
        <f t="shared" si="134"/>
        <v/>
      </c>
      <c r="B4325" t="str">
        <f t="shared" si="135"/>
        <v/>
      </c>
      <c r="C4325" s="1" t="str">
        <f>IF($A4325&gt;--RIGHT($A$2,LEN($A$2)-8),"",COUNTIF(Table1[SHIFT NOMENCLATURE],$B4325))</f>
        <v/>
      </c>
      <c r="D4325" s="1" t="str">
        <f>IF($A4325&gt;--RIGHT($A$2,LEN($A$2)-8),"",SUMIF(Table1[SHIFT NOMENCLATURE], $B4325, Table1[EVIC KILL]))</f>
        <v/>
      </c>
      <c r="E4325" s="1" t="str">
        <f>IF($A4325&gt;--RIGHT($A$2,LEN($A$2)-8),"",SUMIF(Table1[SHIFT NOMENCLATURE], $B4325, Table1[EVIC MOB]))</f>
        <v/>
      </c>
      <c r="F4325" s="1" t="str">
        <f>IF($A4325&gt;--RIGHT($A$2,LEN($A$2)-8),"",SUMIF(Table1[SHIFT NOMENCLATURE], $B4325, Table1[EVIC FIRE]))</f>
        <v/>
      </c>
      <c r="G4325" s="1" t="str">
        <f>IF($A4325&gt;--RIGHT($A$2,LEN($A$2)-8),"",SUMIF(Table1[SHIFT NOMENCLATURE], $B4325, Table1[EKIA]))</f>
        <v/>
      </c>
      <c r="H4325" s="1" t="str">
        <f>IF($A4325&gt;--RIGHT($A$2,LEN($A$2)-8),"",SUMIF(Table1[SHIFT NOMENCLATURE], $B4325, Table1[EWIA]))</f>
        <v/>
      </c>
      <c r="I4325" s="1" t="str">
        <f>IF($A4325&gt;--RIGHT($A$2,LEN($A$2)-8),"",SUMIF(Table1[SHIFT NOMENCLATURE], $B4325, Table1[EPW]))</f>
        <v/>
      </c>
      <c r="J4325" s="1" t="str">
        <f>IF($A4325&gt;--RIGHT($A$2,LEN($A$2)-8),"",SUMIF(Table1[SHIFT NOMENCLATURE], $B4325, Table1[FVIC KILL]))</f>
        <v/>
      </c>
      <c r="K4325" s="1" t="str">
        <f>IF($A4325&gt;--RIGHT($A$2,LEN($A$2)-8),"",SUMIF(Table1[SHIFT NOMENCLATURE], $B4325, Table1[FVIC MOB]))</f>
        <v/>
      </c>
      <c r="L4325" s="1" t="str">
        <f>IF($A4325&gt;--RIGHT($A$2,LEN($A$2)-8),"",SUMIF(Table1[SHIFT NOMENCLATURE], $B4325, Table1[FVIC FIRE]))</f>
        <v/>
      </c>
      <c r="M4325" s="1" t="str">
        <f>IF($A4325&gt;--RIGHT($A$2,LEN($A$2)-8),"",SUMIF(Table1[SHIFT NOMENCLATURE], $B4325, Table1[FKIA]))</f>
        <v/>
      </c>
      <c r="N4325" s="1" t="str">
        <f>IF($A4325&gt;--RIGHT($A$2,LEN($A$2)-8),"",SUMIF(Table1[SHIFT NOMENCLATURE], $B4325, Table1[FWIA]))</f>
        <v/>
      </c>
      <c r="O4325" s="1" t="str">
        <f>IF($A4325&gt;--RIGHT($A$2,LEN($A$2)-8),"",SUMIF(Table1[SHIFT NOMENCLATURE], $B4325, Table1[DUSTWUN]))</f>
        <v/>
      </c>
    </row>
    <row r="4326" spans="1:15" x14ac:dyDescent="0.25">
      <c r="A4326" s="1" t="str">
        <f t="shared" si="134"/>
        <v/>
      </c>
      <c r="B4326" t="str">
        <f t="shared" si="135"/>
        <v/>
      </c>
      <c r="C4326" s="1" t="str">
        <f>IF($A4326&gt;--RIGHT($A$2,LEN($A$2)-8),"",COUNTIF(Table1[SHIFT NOMENCLATURE],$B4326))</f>
        <v/>
      </c>
      <c r="D4326" s="1" t="str">
        <f>IF($A4326&gt;--RIGHT($A$2,LEN($A$2)-8),"",SUMIF(Table1[SHIFT NOMENCLATURE], $B4326, Table1[EVIC KILL]))</f>
        <v/>
      </c>
      <c r="E4326" s="1" t="str">
        <f>IF($A4326&gt;--RIGHT($A$2,LEN($A$2)-8),"",SUMIF(Table1[SHIFT NOMENCLATURE], $B4326, Table1[EVIC MOB]))</f>
        <v/>
      </c>
      <c r="F4326" s="1" t="str">
        <f>IF($A4326&gt;--RIGHT($A$2,LEN($A$2)-8),"",SUMIF(Table1[SHIFT NOMENCLATURE], $B4326, Table1[EVIC FIRE]))</f>
        <v/>
      </c>
      <c r="G4326" s="1" t="str">
        <f>IF($A4326&gt;--RIGHT($A$2,LEN($A$2)-8),"",SUMIF(Table1[SHIFT NOMENCLATURE], $B4326, Table1[EKIA]))</f>
        <v/>
      </c>
      <c r="H4326" s="1" t="str">
        <f>IF($A4326&gt;--RIGHT($A$2,LEN($A$2)-8),"",SUMIF(Table1[SHIFT NOMENCLATURE], $B4326, Table1[EWIA]))</f>
        <v/>
      </c>
      <c r="I4326" s="1" t="str">
        <f>IF($A4326&gt;--RIGHT($A$2,LEN($A$2)-8),"",SUMIF(Table1[SHIFT NOMENCLATURE], $B4326, Table1[EPW]))</f>
        <v/>
      </c>
      <c r="J4326" s="1" t="str">
        <f>IF($A4326&gt;--RIGHT($A$2,LEN($A$2)-8),"",SUMIF(Table1[SHIFT NOMENCLATURE], $B4326, Table1[FVIC KILL]))</f>
        <v/>
      </c>
      <c r="K4326" s="1" t="str">
        <f>IF($A4326&gt;--RIGHT($A$2,LEN($A$2)-8),"",SUMIF(Table1[SHIFT NOMENCLATURE], $B4326, Table1[FVIC MOB]))</f>
        <v/>
      </c>
      <c r="L4326" s="1" t="str">
        <f>IF($A4326&gt;--RIGHT($A$2,LEN($A$2)-8),"",SUMIF(Table1[SHIFT NOMENCLATURE], $B4326, Table1[FVIC FIRE]))</f>
        <v/>
      </c>
      <c r="M4326" s="1" t="str">
        <f>IF($A4326&gt;--RIGHT($A$2,LEN($A$2)-8),"",SUMIF(Table1[SHIFT NOMENCLATURE], $B4326, Table1[FKIA]))</f>
        <v/>
      </c>
      <c r="N4326" s="1" t="str">
        <f>IF($A4326&gt;--RIGHT($A$2,LEN($A$2)-8),"",SUMIF(Table1[SHIFT NOMENCLATURE], $B4326, Table1[FWIA]))</f>
        <v/>
      </c>
      <c r="O4326" s="1" t="str">
        <f>IF($A4326&gt;--RIGHT($A$2,LEN($A$2)-8),"",SUMIF(Table1[SHIFT NOMENCLATURE], $B4326, Table1[DUSTWUN]))</f>
        <v/>
      </c>
    </row>
    <row r="4327" spans="1:15" x14ac:dyDescent="0.25">
      <c r="A4327" s="1" t="str">
        <f t="shared" si="134"/>
        <v/>
      </c>
      <c r="B4327" t="str">
        <f t="shared" si="135"/>
        <v/>
      </c>
      <c r="C4327" s="1" t="str">
        <f>IF($A4327&gt;--RIGHT($A$2,LEN($A$2)-8),"",COUNTIF(Table1[SHIFT NOMENCLATURE],$B4327))</f>
        <v/>
      </c>
      <c r="D4327" s="1" t="str">
        <f>IF($A4327&gt;--RIGHT($A$2,LEN($A$2)-8),"",SUMIF(Table1[SHIFT NOMENCLATURE], $B4327, Table1[EVIC KILL]))</f>
        <v/>
      </c>
      <c r="E4327" s="1" t="str">
        <f>IF($A4327&gt;--RIGHT($A$2,LEN($A$2)-8),"",SUMIF(Table1[SHIFT NOMENCLATURE], $B4327, Table1[EVIC MOB]))</f>
        <v/>
      </c>
      <c r="F4327" s="1" t="str">
        <f>IF($A4327&gt;--RIGHT($A$2,LEN($A$2)-8),"",SUMIF(Table1[SHIFT NOMENCLATURE], $B4327, Table1[EVIC FIRE]))</f>
        <v/>
      </c>
      <c r="G4327" s="1" t="str">
        <f>IF($A4327&gt;--RIGHT($A$2,LEN($A$2)-8),"",SUMIF(Table1[SHIFT NOMENCLATURE], $B4327, Table1[EKIA]))</f>
        <v/>
      </c>
      <c r="H4327" s="1" t="str">
        <f>IF($A4327&gt;--RIGHT($A$2,LEN($A$2)-8),"",SUMIF(Table1[SHIFT NOMENCLATURE], $B4327, Table1[EWIA]))</f>
        <v/>
      </c>
      <c r="I4327" s="1" t="str">
        <f>IF($A4327&gt;--RIGHT($A$2,LEN($A$2)-8),"",SUMIF(Table1[SHIFT NOMENCLATURE], $B4327, Table1[EPW]))</f>
        <v/>
      </c>
      <c r="J4327" s="1" t="str">
        <f>IF($A4327&gt;--RIGHT($A$2,LEN($A$2)-8),"",SUMIF(Table1[SHIFT NOMENCLATURE], $B4327, Table1[FVIC KILL]))</f>
        <v/>
      </c>
      <c r="K4327" s="1" t="str">
        <f>IF($A4327&gt;--RIGHT($A$2,LEN($A$2)-8),"",SUMIF(Table1[SHIFT NOMENCLATURE], $B4327, Table1[FVIC MOB]))</f>
        <v/>
      </c>
      <c r="L4327" s="1" t="str">
        <f>IF($A4327&gt;--RIGHT($A$2,LEN($A$2)-8),"",SUMIF(Table1[SHIFT NOMENCLATURE], $B4327, Table1[FVIC FIRE]))</f>
        <v/>
      </c>
      <c r="M4327" s="1" t="str">
        <f>IF($A4327&gt;--RIGHT($A$2,LEN($A$2)-8),"",SUMIF(Table1[SHIFT NOMENCLATURE], $B4327, Table1[FKIA]))</f>
        <v/>
      </c>
      <c r="N4327" s="1" t="str">
        <f>IF($A4327&gt;--RIGHT($A$2,LEN($A$2)-8),"",SUMIF(Table1[SHIFT NOMENCLATURE], $B4327, Table1[FWIA]))</f>
        <v/>
      </c>
      <c r="O4327" s="1" t="str">
        <f>IF($A4327&gt;--RIGHT($A$2,LEN($A$2)-8),"",SUMIF(Table1[SHIFT NOMENCLATURE], $B4327, Table1[DUSTWUN]))</f>
        <v/>
      </c>
    </row>
    <row r="4328" spans="1:15" x14ac:dyDescent="0.25">
      <c r="A4328" s="1" t="str">
        <f t="shared" si="134"/>
        <v/>
      </c>
      <c r="B4328" t="str">
        <f t="shared" si="135"/>
        <v/>
      </c>
      <c r="C4328" s="1" t="str">
        <f>IF($A4328&gt;--RIGHT($A$2,LEN($A$2)-8),"",COUNTIF(Table1[SHIFT NOMENCLATURE],$B4328))</f>
        <v/>
      </c>
      <c r="D4328" s="1" t="str">
        <f>IF($A4328&gt;--RIGHT($A$2,LEN($A$2)-8),"",SUMIF(Table1[SHIFT NOMENCLATURE], $B4328, Table1[EVIC KILL]))</f>
        <v/>
      </c>
      <c r="E4328" s="1" t="str">
        <f>IF($A4328&gt;--RIGHT($A$2,LEN($A$2)-8),"",SUMIF(Table1[SHIFT NOMENCLATURE], $B4328, Table1[EVIC MOB]))</f>
        <v/>
      </c>
      <c r="F4328" s="1" t="str">
        <f>IF($A4328&gt;--RIGHT($A$2,LEN($A$2)-8),"",SUMIF(Table1[SHIFT NOMENCLATURE], $B4328, Table1[EVIC FIRE]))</f>
        <v/>
      </c>
      <c r="G4328" s="1" t="str">
        <f>IF($A4328&gt;--RIGHT($A$2,LEN($A$2)-8),"",SUMIF(Table1[SHIFT NOMENCLATURE], $B4328, Table1[EKIA]))</f>
        <v/>
      </c>
      <c r="H4328" s="1" t="str">
        <f>IF($A4328&gt;--RIGHT($A$2,LEN($A$2)-8),"",SUMIF(Table1[SHIFT NOMENCLATURE], $B4328, Table1[EWIA]))</f>
        <v/>
      </c>
      <c r="I4328" s="1" t="str">
        <f>IF($A4328&gt;--RIGHT($A$2,LEN($A$2)-8),"",SUMIF(Table1[SHIFT NOMENCLATURE], $B4328, Table1[EPW]))</f>
        <v/>
      </c>
      <c r="J4328" s="1" t="str">
        <f>IF($A4328&gt;--RIGHT($A$2,LEN($A$2)-8),"",SUMIF(Table1[SHIFT NOMENCLATURE], $B4328, Table1[FVIC KILL]))</f>
        <v/>
      </c>
      <c r="K4328" s="1" t="str">
        <f>IF($A4328&gt;--RIGHT($A$2,LEN($A$2)-8),"",SUMIF(Table1[SHIFT NOMENCLATURE], $B4328, Table1[FVIC MOB]))</f>
        <v/>
      </c>
      <c r="L4328" s="1" t="str">
        <f>IF($A4328&gt;--RIGHT($A$2,LEN($A$2)-8),"",SUMIF(Table1[SHIFT NOMENCLATURE], $B4328, Table1[FVIC FIRE]))</f>
        <v/>
      </c>
      <c r="M4328" s="1" t="str">
        <f>IF($A4328&gt;--RIGHT($A$2,LEN($A$2)-8),"",SUMIF(Table1[SHIFT NOMENCLATURE], $B4328, Table1[FKIA]))</f>
        <v/>
      </c>
      <c r="N4328" s="1" t="str">
        <f>IF($A4328&gt;--RIGHT($A$2,LEN($A$2)-8),"",SUMIF(Table1[SHIFT NOMENCLATURE], $B4328, Table1[FWIA]))</f>
        <v/>
      </c>
      <c r="O4328" s="1" t="str">
        <f>IF($A4328&gt;--RIGHT($A$2,LEN($A$2)-8),"",SUMIF(Table1[SHIFT NOMENCLATURE], $B4328, Table1[DUSTWUN]))</f>
        <v/>
      </c>
    </row>
    <row r="4329" spans="1:15" x14ac:dyDescent="0.25">
      <c r="A4329" s="1" t="str">
        <f t="shared" si="134"/>
        <v/>
      </c>
      <c r="B4329" t="str">
        <f t="shared" si="135"/>
        <v/>
      </c>
      <c r="C4329" s="1" t="str">
        <f>IF($A4329&gt;--RIGHT($A$2,LEN($A$2)-8),"",COUNTIF(Table1[SHIFT NOMENCLATURE],$B4329))</f>
        <v/>
      </c>
      <c r="D4329" s="1" t="str">
        <f>IF($A4329&gt;--RIGHT($A$2,LEN($A$2)-8),"",SUMIF(Table1[SHIFT NOMENCLATURE], $B4329, Table1[EVIC KILL]))</f>
        <v/>
      </c>
      <c r="E4329" s="1" t="str">
        <f>IF($A4329&gt;--RIGHT($A$2,LEN($A$2)-8),"",SUMIF(Table1[SHIFT NOMENCLATURE], $B4329, Table1[EVIC MOB]))</f>
        <v/>
      </c>
      <c r="F4329" s="1" t="str">
        <f>IF($A4329&gt;--RIGHT($A$2,LEN($A$2)-8),"",SUMIF(Table1[SHIFT NOMENCLATURE], $B4329, Table1[EVIC FIRE]))</f>
        <v/>
      </c>
      <c r="G4329" s="1" t="str">
        <f>IF($A4329&gt;--RIGHT($A$2,LEN($A$2)-8),"",SUMIF(Table1[SHIFT NOMENCLATURE], $B4329, Table1[EKIA]))</f>
        <v/>
      </c>
      <c r="H4329" s="1" t="str">
        <f>IF($A4329&gt;--RIGHT($A$2,LEN($A$2)-8),"",SUMIF(Table1[SHIFT NOMENCLATURE], $B4329, Table1[EWIA]))</f>
        <v/>
      </c>
      <c r="I4329" s="1" t="str">
        <f>IF($A4329&gt;--RIGHT($A$2,LEN($A$2)-8),"",SUMIF(Table1[SHIFT NOMENCLATURE], $B4329, Table1[EPW]))</f>
        <v/>
      </c>
      <c r="J4329" s="1" t="str">
        <f>IF($A4329&gt;--RIGHT($A$2,LEN($A$2)-8),"",SUMIF(Table1[SHIFT NOMENCLATURE], $B4329, Table1[FVIC KILL]))</f>
        <v/>
      </c>
      <c r="K4329" s="1" t="str">
        <f>IF($A4329&gt;--RIGHT($A$2,LEN($A$2)-8),"",SUMIF(Table1[SHIFT NOMENCLATURE], $B4329, Table1[FVIC MOB]))</f>
        <v/>
      </c>
      <c r="L4329" s="1" t="str">
        <f>IF($A4329&gt;--RIGHT($A$2,LEN($A$2)-8),"",SUMIF(Table1[SHIFT NOMENCLATURE], $B4329, Table1[FVIC FIRE]))</f>
        <v/>
      </c>
      <c r="M4329" s="1" t="str">
        <f>IF($A4329&gt;--RIGHT($A$2,LEN($A$2)-8),"",SUMIF(Table1[SHIFT NOMENCLATURE], $B4329, Table1[FKIA]))</f>
        <v/>
      </c>
      <c r="N4329" s="1" t="str">
        <f>IF($A4329&gt;--RIGHT($A$2,LEN($A$2)-8),"",SUMIF(Table1[SHIFT NOMENCLATURE], $B4329, Table1[FWIA]))</f>
        <v/>
      </c>
      <c r="O4329" s="1" t="str">
        <f>IF($A4329&gt;--RIGHT($A$2,LEN($A$2)-8),"",SUMIF(Table1[SHIFT NOMENCLATURE], $B4329, Table1[DUSTWUN]))</f>
        <v/>
      </c>
    </row>
    <row r="4330" spans="1:15" x14ac:dyDescent="0.25">
      <c r="A4330" s="1" t="str">
        <f t="shared" si="134"/>
        <v/>
      </c>
      <c r="B4330" t="str">
        <f t="shared" si="135"/>
        <v/>
      </c>
      <c r="C4330" s="1" t="str">
        <f>IF($A4330&gt;--RIGHT($A$2,LEN($A$2)-8),"",COUNTIF(Table1[SHIFT NOMENCLATURE],$B4330))</f>
        <v/>
      </c>
      <c r="D4330" s="1" t="str">
        <f>IF($A4330&gt;--RIGHT($A$2,LEN($A$2)-8),"",SUMIF(Table1[SHIFT NOMENCLATURE], $B4330, Table1[EVIC KILL]))</f>
        <v/>
      </c>
      <c r="E4330" s="1" t="str">
        <f>IF($A4330&gt;--RIGHT($A$2,LEN($A$2)-8),"",SUMIF(Table1[SHIFT NOMENCLATURE], $B4330, Table1[EVIC MOB]))</f>
        <v/>
      </c>
      <c r="F4330" s="1" t="str">
        <f>IF($A4330&gt;--RIGHT($A$2,LEN($A$2)-8),"",SUMIF(Table1[SHIFT NOMENCLATURE], $B4330, Table1[EVIC FIRE]))</f>
        <v/>
      </c>
      <c r="G4330" s="1" t="str">
        <f>IF($A4330&gt;--RIGHT($A$2,LEN($A$2)-8),"",SUMIF(Table1[SHIFT NOMENCLATURE], $B4330, Table1[EKIA]))</f>
        <v/>
      </c>
      <c r="H4330" s="1" t="str">
        <f>IF($A4330&gt;--RIGHT($A$2,LEN($A$2)-8),"",SUMIF(Table1[SHIFT NOMENCLATURE], $B4330, Table1[EWIA]))</f>
        <v/>
      </c>
      <c r="I4330" s="1" t="str">
        <f>IF($A4330&gt;--RIGHT($A$2,LEN($A$2)-8),"",SUMIF(Table1[SHIFT NOMENCLATURE], $B4330, Table1[EPW]))</f>
        <v/>
      </c>
      <c r="J4330" s="1" t="str">
        <f>IF($A4330&gt;--RIGHT($A$2,LEN($A$2)-8),"",SUMIF(Table1[SHIFT NOMENCLATURE], $B4330, Table1[FVIC KILL]))</f>
        <v/>
      </c>
      <c r="K4330" s="1" t="str">
        <f>IF($A4330&gt;--RIGHT($A$2,LEN($A$2)-8),"",SUMIF(Table1[SHIFT NOMENCLATURE], $B4330, Table1[FVIC MOB]))</f>
        <v/>
      </c>
      <c r="L4330" s="1" t="str">
        <f>IF($A4330&gt;--RIGHT($A$2,LEN($A$2)-8),"",SUMIF(Table1[SHIFT NOMENCLATURE], $B4330, Table1[FVIC FIRE]))</f>
        <v/>
      </c>
      <c r="M4330" s="1" t="str">
        <f>IF($A4330&gt;--RIGHT($A$2,LEN($A$2)-8),"",SUMIF(Table1[SHIFT NOMENCLATURE], $B4330, Table1[FKIA]))</f>
        <v/>
      </c>
      <c r="N4330" s="1" t="str">
        <f>IF($A4330&gt;--RIGHT($A$2,LEN($A$2)-8),"",SUMIF(Table1[SHIFT NOMENCLATURE], $B4330, Table1[FWIA]))</f>
        <v/>
      </c>
      <c r="O4330" s="1" t="str">
        <f>IF($A4330&gt;--RIGHT($A$2,LEN($A$2)-8),"",SUMIF(Table1[SHIFT NOMENCLATURE], $B4330, Table1[DUSTWUN]))</f>
        <v/>
      </c>
    </row>
    <row r="4331" spans="1:15" x14ac:dyDescent="0.25">
      <c r="A4331" s="1" t="str">
        <f t="shared" si="134"/>
        <v/>
      </c>
      <c r="B4331" t="str">
        <f t="shared" si="135"/>
        <v/>
      </c>
      <c r="C4331" s="1" t="str">
        <f>IF($A4331&gt;--RIGHT($A$2,LEN($A$2)-8),"",COUNTIF(Table1[SHIFT NOMENCLATURE],$B4331))</f>
        <v/>
      </c>
      <c r="D4331" s="1" t="str">
        <f>IF($A4331&gt;--RIGHT($A$2,LEN($A$2)-8),"",SUMIF(Table1[SHIFT NOMENCLATURE], $B4331, Table1[EVIC KILL]))</f>
        <v/>
      </c>
      <c r="E4331" s="1" t="str">
        <f>IF($A4331&gt;--RIGHT($A$2,LEN($A$2)-8),"",SUMIF(Table1[SHIFT NOMENCLATURE], $B4331, Table1[EVIC MOB]))</f>
        <v/>
      </c>
      <c r="F4331" s="1" t="str">
        <f>IF($A4331&gt;--RIGHT($A$2,LEN($A$2)-8),"",SUMIF(Table1[SHIFT NOMENCLATURE], $B4331, Table1[EVIC FIRE]))</f>
        <v/>
      </c>
      <c r="G4331" s="1" t="str">
        <f>IF($A4331&gt;--RIGHT($A$2,LEN($A$2)-8),"",SUMIF(Table1[SHIFT NOMENCLATURE], $B4331, Table1[EKIA]))</f>
        <v/>
      </c>
      <c r="H4331" s="1" t="str">
        <f>IF($A4331&gt;--RIGHT($A$2,LEN($A$2)-8),"",SUMIF(Table1[SHIFT NOMENCLATURE], $B4331, Table1[EWIA]))</f>
        <v/>
      </c>
      <c r="I4331" s="1" t="str">
        <f>IF($A4331&gt;--RIGHT($A$2,LEN($A$2)-8),"",SUMIF(Table1[SHIFT NOMENCLATURE], $B4331, Table1[EPW]))</f>
        <v/>
      </c>
      <c r="J4331" s="1" t="str">
        <f>IF($A4331&gt;--RIGHT($A$2,LEN($A$2)-8),"",SUMIF(Table1[SHIFT NOMENCLATURE], $B4331, Table1[FVIC KILL]))</f>
        <v/>
      </c>
      <c r="K4331" s="1" t="str">
        <f>IF($A4331&gt;--RIGHT($A$2,LEN($A$2)-8),"",SUMIF(Table1[SHIFT NOMENCLATURE], $B4331, Table1[FVIC MOB]))</f>
        <v/>
      </c>
      <c r="L4331" s="1" t="str">
        <f>IF($A4331&gt;--RIGHT($A$2,LEN($A$2)-8),"",SUMIF(Table1[SHIFT NOMENCLATURE], $B4331, Table1[FVIC FIRE]))</f>
        <v/>
      </c>
      <c r="M4331" s="1" t="str">
        <f>IF($A4331&gt;--RIGHT($A$2,LEN($A$2)-8),"",SUMIF(Table1[SHIFT NOMENCLATURE], $B4331, Table1[FKIA]))</f>
        <v/>
      </c>
      <c r="N4331" s="1" t="str">
        <f>IF($A4331&gt;--RIGHT($A$2,LEN($A$2)-8),"",SUMIF(Table1[SHIFT NOMENCLATURE], $B4331, Table1[FWIA]))</f>
        <v/>
      </c>
      <c r="O4331" s="1" t="str">
        <f>IF($A4331&gt;--RIGHT($A$2,LEN($A$2)-8),"",SUMIF(Table1[SHIFT NOMENCLATURE], $B4331, Table1[DUSTWUN]))</f>
        <v/>
      </c>
    </row>
    <row r="4332" spans="1:15" x14ac:dyDescent="0.25">
      <c r="A4332" s="1" t="str">
        <f t="shared" si="134"/>
        <v/>
      </c>
      <c r="B4332" t="str">
        <f t="shared" si="135"/>
        <v/>
      </c>
      <c r="C4332" s="1" t="str">
        <f>IF($A4332&gt;--RIGHT($A$2,LEN($A$2)-8),"",COUNTIF(Table1[SHIFT NOMENCLATURE],$B4332))</f>
        <v/>
      </c>
      <c r="D4332" s="1" t="str">
        <f>IF($A4332&gt;--RIGHT($A$2,LEN($A$2)-8),"",SUMIF(Table1[SHIFT NOMENCLATURE], $B4332, Table1[EVIC KILL]))</f>
        <v/>
      </c>
      <c r="E4332" s="1" t="str">
        <f>IF($A4332&gt;--RIGHT($A$2,LEN($A$2)-8),"",SUMIF(Table1[SHIFT NOMENCLATURE], $B4332, Table1[EVIC MOB]))</f>
        <v/>
      </c>
      <c r="F4332" s="1" t="str">
        <f>IF($A4332&gt;--RIGHT($A$2,LEN($A$2)-8),"",SUMIF(Table1[SHIFT NOMENCLATURE], $B4332, Table1[EVIC FIRE]))</f>
        <v/>
      </c>
      <c r="G4332" s="1" t="str">
        <f>IF($A4332&gt;--RIGHT($A$2,LEN($A$2)-8),"",SUMIF(Table1[SHIFT NOMENCLATURE], $B4332, Table1[EKIA]))</f>
        <v/>
      </c>
      <c r="H4332" s="1" t="str">
        <f>IF($A4332&gt;--RIGHT($A$2,LEN($A$2)-8),"",SUMIF(Table1[SHIFT NOMENCLATURE], $B4332, Table1[EWIA]))</f>
        <v/>
      </c>
      <c r="I4332" s="1" t="str">
        <f>IF($A4332&gt;--RIGHT($A$2,LEN($A$2)-8),"",SUMIF(Table1[SHIFT NOMENCLATURE], $B4332, Table1[EPW]))</f>
        <v/>
      </c>
      <c r="J4332" s="1" t="str">
        <f>IF($A4332&gt;--RIGHT($A$2,LEN($A$2)-8),"",SUMIF(Table1[SHIFT NOMENCLATURE], $B4332, Table1[FVIC KILL]))</f>
        <v/>
      </c>
      <c r="K4332" s="1" t="str">
        <f>IF($A4332&gt;--RIGHT($A$2,LEN($A$2)-8),"",SUMIF(Table1[SHIFT NOMENCLATURE], $B4332, Table1[FVIC MOB]))</f>
        <v/>
      </c>
      <c r="L4332" s="1" t="str">
        <f>IF($A4332&gt;--RIGHT($A$2,LEN($A$2)-8),"",SUMIF(Table1[SHIFT NOMENCLATURE], $B4332, Table1[FVIC FIRE]))</f>
        <v/>
      </c>
      <c r="M4332" s="1" t="str">
        <f>IF($A4332&gt;--RIGHT($A$2,LEN($A$2)-8),"",SUMIF(Table1[SHIFT NOMENCLATURE], $B4332, Table1[FKIA]))</f>
        <v/>
      </c>
      <c r="N4332" s="1" t="str">
        <f>IF($A4332&gt;--RIGHT($A$2,LEN($A$2)-8),"",SUMIF(Table1[SHIFT NOMENCLATURE], $B4332, Table1[FWIA]))</f>
        <v/>
      </c>
      <c r="O4332" s="1" t="str">
        <f>IF($A4332&gt;--RIGHT($A$2,LEN($A$2)-8),"",SUMIF(Table1[SHIFT NOMENCLATURE], $B4332, Table1[DUSTWUN]))</f>
        <v/>
      </c>
    </row>
    <row r="4333" spans="1:15" x14ac:dyDescent="0.25">
      <c r="A4333" s="1" t="str">
        <f t="shared" si="134"/>
        <v/>
      </c>
      <c r="B4333" t="str">
        <f t="shared" si="135"/>
        <v/>
      </c>
      <c r="C4333" s="1" t="str">
        <f>IF($A4333&gt;--RIGHT($A$2,LEN($A$2)-8),"",COUNTIF(Table1[SHIFT NOMENCLATURE],$B4333))</f>
        <v/>
      </c>
      <c r="D4333" s="1" t="str">
        <f>IF($A4333&gt;--RIGHT($A$2,LEN($A$2)-8),"",SUMIF(Table1[SHIFT NOMENCLATURE], $B4333, Table1[EVIC KILL]))</f>
        <v/>
      </c>
      <c r="E4333" s="1" t="str">
        <f>IF($A4333&gt;--RIGHT($A$2,LEN($A$2)-8),"",SUMIF(Table1[SHIFT NOMENCLATURE], $B4333, Table1[EVIC MOB]))</f>
        <v/>
      </c>
      <c r="F4333" s="1" t="str">
        <f>IF($A4333&gt;--RIGHT($A$2,LEN($A$2)-8),"",SUMIF(Table1[SHIFT NOMENCLATURE], $B4333, Table1[EVIC FIRE]))</f>
        <v/>
      </c>
      <c r="G4333" s="1" t="str">
        <f>IF($A4333&gt;--RIGHT($A$2,LEN($A$2)-8),"",SUMIF(Table1[SHIFT NOMENCLATURE], $B4333, Table1[EKIA]))</f>
        <v/>
      </c>
      <c r="H4333" s="1" t="str">
        <f>IF($A4333&gt;--RIGHT($A$2,LEN($A$2)-8),"",SUMIF(Table1[SHIFT NOMENCLATURE], $B4333, Table1[EWIA]))</f>
        <v/>
      </c>
      <c r="I4333" s="1" t="str">
        <f>IF($A4333&gt;--RIGHT($A$2,LEN($A$2)-8),"",SUMIF(Table1[SHIFT NOMENCLATURE], $B4333, Table1[EPW]))</f>
        <v/>
      </c>
      <c r="J4333" s="1" t="str">
        <f>IF($A4333&gt;--RIGHT($A$2,LEN($A$2)-8),"",SUMIF(Table1[SHIFT NOMENCLATURE], $B4333, Table1[FVIC KILL]))</f>
        <v/>
      </c>
      <c r="K4333" s="1" t="str">
        <f>IF($A4333&gt;--RIGHT($A$2,LEN($A$2)-8),"",SUMIF(Table1[SHIFT NOMENCLATURE], $B4333, Table1[FVIC MOB]))</f>
        <v/>
      </c>
      <c r="L4333" s="1" t="str">
        <f>IF($A4333&gt;--RIGHT($A$2,LEN($A$2)-8),"",SUMIF(Table1[SHIFT NOMENCLATURE], $B4333, Table1[FVIC FIRE]))</f>
        <v/>
      </c>
      <c r="M4333" s="1" t="str">
        <f>IF($A4333&gt;--RIGHT($A$2,LEN($A$2)-8),"",SUMIF(Table1[SHIFT NOMENCLATURE], $B4333, Table1[FKIA]))</f>
        <v/>
      </c>
      <c r="N4333" s="1" t="str">
        <f>IF($A4333&gt;--RIGHT($A$2,LEN($A$2)-8),"",SUMIF(Table1[SHIFT NOMENCLATURE], $B4333, Table1[FWIA]))</f>
        <v/>
      </c>
      <c r="O4333" s="1" t="str">
        <f>IF($A4333&gt;--RIGHT($A$2,LEN($A$2)-8),"",SUMIF(Table1[SHIFT NOMENCLATURE], $B4333, Table1[DUSTWUN]))</f>
        <v/>
      </c>
    </row>
    <row r="4334" spans="1:15" x14ac:dyDescent="0.25">
      <c r="A4334" s="1" t="str">
        <f t="shared" si="134"/>
        <v/>
      </c>
      <c r="B4334" t="str">
        <f t="shared" si="135"/>
        <v/>
      </c>
      <c r="C4334" s="1" t="str">
        <f>IF($A4334&gt;--RIGHT($A$2,LEN($A$2)-8),"",COUNTIF(Table1[SHIFT NOMENCLATURE],$B4334))</f>
        <v/>
      </c>
      <c r="D4334" s="1" t="str">
        <f>IF($A4334&gt;--RIGHT($A$2,LEN($A$2)-8),"",SUMIF(Table1[SHIFT NOMENCLATURE], $B4334, Table1[EVIC KILL]))</f>
        <v/>
      </c>
      <c r="E4334" s="1" t="str">
        <f>IF($A4334&gt;--RIGHT($A$2,LEN($A$2)-8),"",SUMIF(Table1[SHIFT NOMENCLATURE], $B4334, Table1[EVIC MOB]))</f>
        <v/>
      </c>
      <c r="F4334" s="1" t="str">
        <f>IF($A4334&gt;--RIGHT($A$2,LEN($A$2)-8),"",SUMIF(Table1[SHIFT NOMENCLATURE], $B4334, Table1[EVIC FIRE]))</f>
        <v/>
      </c>
      <c r="G4334" s="1" t="str">
        <f>IF($A4334&gt;--RIGHT($A$2,LEN($A$2)-8),"",SUMIF(Table1[SHIFT NOMENCLATURE], $B4334, Table1[EKIA]))</f>
        <v/>
      </c>
      <c r="H4334" s="1" t="str">
        <f>IF($A4334&gt;--RIGHT($A$2,LEN($A$2)-8),"",SUMIF(Table1[SHIFT NOMENCLATURE], $B4334, Table1[EWIA]))</f>
        <v/>
      </c>
      <c r="I4334" s="1" t="str">
        <f>IF($A4334&gt;--RIGHT($A$2,LEN($A$2)-8),"",SUMIF(Table1[SHIFT NOMENCLATURE], $B4334, Table1[EPW]))</f>
        <v/>
      </c>
      <c r="J4334" s="1" t="str">
        <f>IF($A4334&gt;--RIGHT($A$2,LEN($A$2)-8),"",SUMIF(Table1[SHIFT NOMENCLATURE], $B4334, Table1[FVIC KILL]))</f>
        <v/>
      </c>
      <c r="K4334" s="1" t="str">
        <f>IF($A4334&gt;--RIGHT($A$2,LEN($A$2)-8),"",SUMIF(Table1[SHIFT NOMENCLATURE], $B4334, Table1[FVIC MOB]))</f>
        <v/>
      </c>
      <c r="L4334" s="1" t="str">
        <f>IF($A4334&gt;--RIGHT($A$2,LEN($A$2)-8),"",SUMIF(Table1[SHIFT NOMENCLATURE], $B4334, Table1[FVIC FIRE]))</f>
        <v/>
      </c>
      <c r="M4334" s="1" t="str">
        <f>IF($A4334&gt;--RIGHT($A$2,LEN($A$2)-8),"",SUMIF(Table1[SHIFT NOMENCLATURE], $B4334, Table1[FKIA]))</f>
        <v/>
      </c>
      <c r="N4334" s="1" t="str">
        <f>IF($A4334&gt;--RIGHT($A$2,LEN($A$2)-8),"",SUMIF(Table1[SHIFT NOMENCLATURE], $B4334, Table1[FWIA]))</f>
        <v/>
      </c>
      <c r="O4334" s="1" t="str">
        <f>IF($A4334&gt;--RIGHT($A$2,LEN($A$2)-8),"",SUMIF(Table1[SHIFT NOMENCLATURE], $B4334, Table1[DUSTWUN]))</f>
        <v/>
      </c>
    </row>
    <row r="4335" spans="1:15" x14ac:dyDescent="0.25">
      <c r="A4335" s="1" t="str">
        <f t="shared" si="134"/>
        <v/>
      </c>
      <c r="B4335" t="str">
        <f t="shared" si="135"/>
        <v/>
      </c>
      <c r="C4335" s="1" t="str">
        <f>IF($A4335&gt;--RIGHT($A$2,LEN($A$2)-8),"",COUNTIF(Table1[SHIFT NOMENCLATURE],$B4335))</f>
        <v/>
      </c>
      <c r="D4335" s="1" t="str">
        <f>IF($A4335&gt;--RIGHT($A$2,LEN($A$2)-8),"",SUMIF(Table1[SHIFT NOMENCLATURE], $B4335, Table1[EVIC KILL]))</f>
        <v/>
      </c>
      <c r="E4335" s="1" t="str">
        <f>IF($A4335&gt;--RIGHT($A$2,LEN($A$2)-8),"",SUMIF(Table1[SHIFT NOMENCLATURE], $B4335, Table1[EVIC MOB]))</f>
        <v/>
      </c>
      <c r="F4335" s="1" t="str">
        <f>IF($A4335&gt;--RIGHT($A$2,LEN($A$2)-8),"",SUMIF(Table1[SHIFT NOMENCLATURE], $B4335, Table1[EVIC FIRE]))</f>
        <v/>
      </c>
      <c r="G4335" s="1" t="str">
        <f>IF($A4335&gt;--RIGHT($A$2,LEN($A$2)-8),"",SUMIF(Table1[SHIFT NOMENCLATURE], $B4335, Table1[EKIA]))</f>
        <v/>
      </c>
      <c r="H4335" s="1" t="str">
        <f>IF($A4335&gt;--RIGHT($A$2,LEN($A$2)-8),"",SUMIF(Table1[SHIFT NOMENCLATURE], $B4335, Table1[EWIA]))</f>
        <v/>
      </c>
      <c r="I4335" s="1" t="str">
        <f>IF($A4335&gt;--RIGHT($A$2,LEN($A$2)-8),"",SUMIF(Table1[SHIFT NOMENCLATURE], $B4335, Table1[EPW]))</f>
        <v/>
      </c>
      <c r="J4335" s="1" t="str">
        <f>IF($A4335&gt;--RIGHT($A$2,LEN($A$2)-8),"",SUMIF(Table1[SHIFT NOMENCLATURE], $B4335, Table1[FVIC KILL]))</f>
        <v/>
      </c>
      <c r="K4335" s="1" t="str">
        <f>IF($A4335&gt;--RIGHT($A$2,LEN($A$2)-8),"",SUMIF(Table1[SHIFT NOMENCLATURE], $B4335, Table1[FVIC MOB]))</f>
        <v/>
      </c>
      <c r="L4335" s="1" t="str">
        <f>IF($A4335&gt;--RIGHT($A$2,LEN($A$2)-8),"",SUMIF(Table1[SHIFT NOMENCLATURE], $B4335, Table1[FVIC FIRE]))</f>
        <v/>
      </c>
      <c r="M4335" s="1" t="str">
        <f>IF($A4335&gt;--RIGHT($A$2,LEN($A$2)-8),"",SUMIF(Table1[SHIFT NOMENCLATURE], $B4335, Table1[FKIA]))</f>
        <v/>
      </c>
      <c r="N4335" s="1" t="str">
        <f>IF($A4335&gt;--RIGHT($A$2,LEN($A$2)-8),"",SUMIF(Table1[SHIFT NOMENCLATURE], $B4335, Table1[FWIA]))</f>
        <v/>
      </c>
      <c r="O4335" s="1" t="str">
        <f>IF($A4335&gt;--RIGHT($A$2,LEN($A$2)-8),"",SUMIF(Table1[SHIFT NOMENCLATURE], $B4335, Table1[DUSTWUN]))</f>
        <v/>
      </c>
    </row>
    <row r="4336" spans="1:15" x14ac:dyDescent="0.25">
      <c r="A4336" s="1" t="str">
        <f t="shared" si="134"/>
        <v/>
      </c>
      <c r="B4336" t="str">
        <f t="shared" si="135"/>
        <v/>
      </c>
      <c r="C4336" s="1" t="str">
        <f>IF($A4336&gt;--RIGHT($A$2,LEN($A$2)-8),"",COUNTIF(Table1[SHIFT NOMENCLATURE],$B4336))</f>
        <v/>
      </c>
      <c r="D4336" s="1" t="str">
        <f>IF($A4336&gt;--RIGHT($A$2,LEN($A$2)-8),"",SUMIF(Table1[SHIFT NOMENCLATURE], $B4336, Table1[EVIC KILL]))</f>
        <v/>
      </c>
      <c r="E4336" s="1" t="str">
        <f>IF($A4336&gt;--RIGHT($A$2,LEN($A$2)-8),"",SUMIF(Table1[SHIFT NOMENCLATURE], $B4336, Table1[EVIC MOB]))</f>
        <v/>
      </c>
      <c r="F4336" s="1" t="str">
        <f>IF($A4336&gt;--RIGHT($A$2,LEN($A$2)-8),"",SUMIF(Table1[SHIFT NOMENCLATURE], $B4336, Table1[EVIC FIRE]))</f>
        <v/>
      </c>
      <c r="G4336" s="1" t="str">
        <f>IF($A4336&gt;--RIGHT($A$2,LEN($A$2)-8),"",SUMIF(Table1[SHIFT NOMENCLATURE], $B4336, Table1[EKIA]))</f>
        <v/>
      </c>
      <c r="H4336" s="1" t="str">
        <f>IF($A4336&gt;--RIGHT($A$2,LEN($A$2)-8),"",SUMIF(Table1[SHIFT NOMENCLATURE], $B4336, Table1[EWIA]))</f>
        <v/>
      </c>
      <c r="I4336" s="1" t="str">
        <f>IF($A4336&gt;--RIGHT($A$2,LEN($A$2)-8),"",SUMIF(Table1[SHIFT NOMENCLATURE], $B4336, Table1[EPW]))</f>
        <v/>
      </c>
      <c r="J4336" s="1" t="str">
        <f>IF($A4336&gt;--RIGHT($A$2,LEN($A$2)-8),"",SUMIF(Table1[SHIFT NOMENCLATURE], $B4336, Table1[FVIC KILL]))</f>
        <v/>
      </c>
      <c r="K4336" s="1" t="str">
        <f>IF($A4336&gt;--RIGHT($A$2,LEN($A$2)-8),"",SUMIF(Table1[SHIFT NOMENCLATURE], $B4336, Table1[FVIC MOB]))</f>
        <v/>
      </c>
      <c r="L4336" s="1" t="str">
        <f>IF($A4336&gt;--RIGHT($A$2,LEN($A$2)-8),"",SUMIF(Table1[SHIFT NOMENCLATURE], $B4336, Table1[FVIC FIRE]))</f>
        <v/>
      </c>
      <c r="M4336" s="1" t="str">
        <f>IF($A4336&gt;--RIGHT($A$2,LEN($A$2)-8),"",SUMIF(Table1[SHIFT NOMENCLATURE], $B4336, Table1[FKIA]))</f>
        <v/>
      </c>
      <c r="N4336" s="1" t="str">
        <f>IF($A4336&gt;--RIGHT($A$2,LEN($A$2)-8),"",SUMIF(Table1[SHIFT NOMENCLATURE], $B4336, Table1[FWIA]))</f>
        <v/>
      </c>
      <c r="O4336" s="1" t="str">
        <f>IF($A4336&gt;--RIGHT($A$2,LEN($A$2)-8),"",SUMIF(Table1[SHIFT NOMENCLATURE], $B4336, Table1[DUSTWUN]))</f>
        <v/>
      </c>
    </row>
    <row r="4337" spans="1:15" x14ac:dyDescent="0.25">
      <c r="A4337" s="1" t="str">
        <f t="shared" si="134"/>
        <v/>
      </c>
      <c r="B4337" t="str">
        <f t="shared" si="135"/>
        <v/>
      </c>
      <c r="C4337" s="1" t="str">
        <f>IF($A4337&gt;--RIGHT($A$2,LEN($A$2)-8),"",COUNTIF(Table1[SHIFT NOMENCLATURE],$B4337))</f>
        <v/>
      </c>
      <c r="D4337" s="1" t="str">
        <f>IF($A4337&gt;--RIGHT($A$2,LEN($A$2)-8),"",SUMIF(Table1[SHIFT NOMENCLATURE], $B4337, Table1[EVIC KILL]))</f>
        <v/>
      </c>
      <c r="E4337" s="1" t="str">
        <f>IF($A4337&gt;--RIGHT($A$2,LEN($A$2)-8),"",SUMIF(Table1[SHIFT NOMENCLATURE], $B4337, Table1[EVIC MOB]))</f>
        <v/>
      </c>
      <c r="F4337" s="1" t="str">
        <f>IF($A4337&gt;--RIGHT($A$2,LEN($A$2)-8),"",SUMIF(Table1[SHIFT NOMENCLATURE], $B4337, Table1[EVIC FIRE]))</f>
        <v/>
      </c>
      <c r="G4337" s="1" t="str">
        <f>IF($A4337&gt;--RIGHT($A$2,LEN($A$2)-8),"",SUMIF(Table1[SHIFT NOMENCLATURE], $B4337, Table1[EKIA]))</f>
        <v/>
      </c>
      <c r="H4337" s="1" t="str">
        <f>IF($A4337&gt;--RIGHT($A$2,LEN($A$2)-8),"",SUMIF(Table1[SHIFT NOMENCLATURE], $B4337, Table1[EWIA]))</f>
        <v/>
      </c>
      <c r="I4337" s="1" t="str">
        <f>IF($A4337&gt;--RIGHT($A$2,LEN($A$2)-8),"",SUMIF(Table1[SHIFT NOMENCLATURE], $B4337, Table1[EPW]))</f>
        <v/>
      </c>
      <c r="J4337" s="1" t="str">
        <f>IF($A4337&gt;--RIGHT($A$2,LEN($A$2)-8),"",SUMIF(Table1[SHIFT NOMENCLATURE], $B4337, Table1[FVIC KILL]))</f>
        <v/>
      </c>
      <c r="K4337" s="1" t="str">
        <f>IF($A4337&gt;--RIGHT($A$2,LEN($A$2)-8),"",SUMIF(Table1[SHIFT NOMENCLATURE], $B4337, Table1[FVIC MOB]))</f>
        <v/>
      </c>
      <c r="L4337" s="1" t="str">
        <f>IF($A4337&gt;--RIGHT($A$2,LEN($A$2)-8),"",SUMIF(Table1[SHIFT NOMENCLATURE], $B4337, Table1[FVIC FIRE]))</f>
        <v/>
      </c>
      <c r="M4337" s="1" t="str">
        <f>IF($A4337&gt;--RIGHT($A$2,LEN($A$2)-8),"",SUMIF(Table1[SHIFT NOMENCLATURE], $B4337, Table1[FKIA]))</f>
        <v/>
      </c>
      <c r="N4337" s="1" t="str">
        <f>IF($A4337&gt;--RIGHT($A$2,LEN($A$2)-8),"",SUMIF(Table1[SHIFT NOMENCLATURE], $B4337, Table1[FWIA]))</f>
        <v/>
      </c>
      <c r="O4337" s="1" t="str">
        <f>IF($A4337&gt;--RIGHT($A$2,LEN($A$2)-8),"",SUMIF(Table1[SHIFT NOMENCLATURE], $B4337, Table1[DUSTWUN]))</f>
        <v/>
      </c>
    </row>
    <row r="4338" spans="1:15" x14ac:dyDescent="0.25">
      <c r="A4338" s="1" t="str">
        <f t="shared" si="134"/>
        <v/>
      </c>
      <c r="B4338" t="str">
        <f t="shared" si="135"/>
        <v/>
      </c>
      <c r="C4338" s="1" t="str">
        <f>IF($A4338&gt;--RIGHT($A$2,LEN($A$2)-8),"",COUNTIF(Table1[SHIFT NOMENCLATURE],$B4338))</f>
        <v/>
      </c>
      <c r="D4338" s="1" t="str">
        <f>IF($A4338&gt;--RIGHT($A$2,LEN($A$2)-8),"",SUMIF(Table1[SHIFT NOMENCLATURE], $B4338, Table1[EVIC KILL]))</f>
        <v/>
      </c>
      <c r="E4338" s="1" t="str">
        <f>IF($A4338&gt;--RIGHT($A$2,LEN($A$2)-8),"",SUMIF(Table1[SHIFT NOMENCLATURE], $B4338, Table1[EVIC MOB]))</f>
        <v/>
      </c>
      <c r="F4338" s="1" t="str">
        <f>IF($A4338&gt;--RIGHT($A$2,LEN($A$2)-8),"",SUMIF(Table1[SHIFT NOMENCLATURE], $B4338, Table1[EVIC FIRE]))</f>
        <v/>
      </c>
      <c r="G4338" s="1" t="str">
        <f>IF($A4338&gt;--RIGHT($A$2,LEN($A$2)-8),"",SUMIF(Table1[SHIFT NOMENCLATURE], $B4338, Table1[EKIA]))</f>
        <v/>
      </c>
      <c r="H4338" s="1" t="str">
        <f>IF($A4338&gt;--RIGHT($A$2,LEN($A$2)-8),"",SUMIF(Table1[SHIFT NOMENCLATURE], $B4338, Table1[EWIA]))</f>
        <v/>
      </c>
      <c r="I4338" s="1" t="str">
        <f>IF($A4338&gt;--RIGHT($A$2,LEN($A$2)-8),"",SUMIF(Table1[SHIFT NOMENCLATURE], $B4338, Table1[EPW]))</f>
        <v/>
      </c>
      <c r="J4338" s="1" t="str">
        <f>IF($A4338&gt;--RIGHT($A$2,LEN($A$2)-8),"",SUMIF(Table1[SHIFT NOMENCLATURE], $B4338, Table1[FVIC KILL]))</f>
        <v/>
      </c>
      <c r="K4338" s="1" t="str">
        <f>IF($A4338&gt;--RIGHT($A$2,LEN($A$2)-8),"",SUMIF(Table1[SHIFT NOMENCLATURE], $B4338, Table1[FVIC MOB]))</f>
        <v/>
      </c>
      <c r="L4338" s="1" t="str">
        <f>IF($A4338&gt;--RIGHT($A$2,LEN($A$2)-8),"",SUMIF(Table1[SHIFT NOMENCLATURE], $B4338, Table1[FVIC FIRE]))</f>
        <v/>
      </c>
      <c r="M4338" s="1" t="str">
        <f>IF($A4338&gt;--RIGHT($A$2,LEN($A$2)-8),"",SUMIF(Table1[SHIFT NOMENCLATURE], $B4338, Table1[FKIA]))</f>
        <v/>
      </c>
      <c r="N4338" s="1" t="str">
        <f>IF($A4338&gt;--RIGHT($A$2,LEN($A$2)-8),"",SUMIF(Table1[SHIFT NOMENCLATURE], $B4338, Table1[FWIA]))</f>
        <v/>
      </c>
      <c r="O4338" s="1" t="str">
        <f>IF($A4338&gt;--RIGHT($A$2,LEN($A$2)-8),"",SUMIF(Table1[SHIFT NOMENCLATURE], $B4338, Table1[DUSTWUN]))</f>
        <v/>
      </c>
    </row>
    <row r="4339" spans="1:15" x14ac:dyDescent="0.25">
      <c r="A4339" s="1" t="str">
        <f t="shared" si="134"/>
        <v/>
      </c>
      <c r="B4339" t="str">
        <f t="shared" si="135"/>
        <v/>
      </c>
      <c r="C4339" s="1" t="str">
        <f>IF($A4339&gt;--RIGHT($A$2,LEN($A$2)-8),"",COUNTIF(Table1[SHIFT NOMENCLATURE],$B4339))</f>
        <v/>
      </c>
      <c r="D4339" s="1" t="str">
        <f>IF($A4339&gt;--RIGHT($A$2,LEN($A$2)-8),"",SUMIF(Table1[SHIFT NOMENCLATURE], $B4339, Table1[EVIC KILL]))</f>
        <v/>
      </c>
      <c r="E4339" s="1" t="str">
        <f>IF($A4339&gt;--RIGHT($A$2,LEN($A$2)-8),"",SUMIF(Table1[SHIFT NOMENCLATURE], $B4339, Table1[EVIC MOB]))</f>
        <v/>
      </c>
      <c r="F4339" s="1" t="str">
        <f>IF($A4339&gt;--RIGHT($A$2,LEN($A$2)-8),"",SUMIF(Table1[SHIFT NOMENCLATURE], $B4339, Table1[EVIC FIRE]))</f>
        <v/>
      </c>
      <c r="G4339" s="1" t="str">
        <f>IF($A4339&gt;--RIGHT($A$2,LEN($A$2)-8),"",SUMIF(Table1[SHIFT NOMENCLATURE], $B4339, Table1[EKIA]))</f>
        <v/>
      </c>
      <c r="H4339" s="1" t="str">
        <f>IF($A4339&gt;--RIGHT($A$2,LEN($A$2)-8),"",SUMIF(Table1[SHIFT NOMENCLATURE], $B4339, Table1[EWIA]))</f>
        <v/>
      </c>
      <c r="I4339" s="1" t="str">
        <f>IF($A4339&gt;--RIGHT($A$2,LEN($A$2)-8),"",SUMIF(Table1[SHIFT NOMENCLATURE], $B4339, Table1[EPW]))</f>
        <v/>
      </c>
      <c r="J4339" s="1" t="str">
        <f>IF($A4339&gt;--RIGHT($A$2,LEN($A$2)-8),"",SUMIF(Table1[SHIFT NOMENCLATURE], $B4339, Table1[FVIC KILL]))</f>
        <v/>
      </c>
      <c r="K4339" s="1" t="str">
        <f>IF($A4339&gt;--RIGHT($A$2,LEN($A$2)-8),"",SUMIF(Table1[SHIFT NOMENCLATURE], $B4339, Table1[FVIC MOB]))</f>
        <v/>
      </c>
      <c r="L4339" s="1" t="str">
        <f>IF($A4339&gt;--RIGHT($A$2,LEN($A$2)-8),"",SUMIF(Table1[SHIFT NOMENCLATURE], $B4339, Table1[FVIC FIRE]))</f>
        <v/>
      </c>
      <c r="M4339" s="1" t="str">
        <f>IF($A4339&gt;--RIGHT($A$2,LEN($A$2)-8),"",SUMIF(Table1[SHIFT NOMENCLATURE], $B4339, Table1[FKIA]))</f>
        <v/>
      </c>
      <c r="N4339" s="1" t="str">
        <f>IF($A4339&gt;--RIGHT($A$2,LEN($A$2)-8),"",SUMIF(Table1[SHIFT NOMENCLATURE], $B4339, Table1[FWIA]))</f>
        <v/>
      </c>
      <c r="O4339" s="1" t="str">
        <f>IF($A4339&gt;--RIGHT($A$2,LEN($A$2)-8),"",SUMIF(Table1[SHIFT NOMENCLATURE], $B4339, Table1[DUSTWUN]))</f>
        <v/>
      </c>
    </row>
    <row r="4340" spans="1:15" x14ac:dyDescent="0.25">
      <c r="A4340" s="1" t="str">
        <f t="shared" si="134"/>
        <v/>
      </c>
      <c r="B4340" t="str">
        <f t="shared" si="135"/>
        <v/>
      </c>
      <c r="C4340" s="1" t="str">
        <f>IF($A4340&gt;--RIGHT($A$2,LEN($A$2)-8),"",COUNTIF(Table1[SHIFT NOMENCLATURE],$B4340))</f>
        <v/>
      </c>
      <c r="D4340" s="1" t="str">
        <f>IF($A4340&gt;--RIGHT($A$2,LEN($A$2)-8),"",SUMIF(Table1[SHIFT NOMENCLATURE], $B4340, Table1[EVIC KILL]))</f>
        <v/>
      </c>
      <c r="E4340" s="1" t="str">
        <f>IF($A4340&gt;--RIGHT($A$2,LEN($A$2)-8),"",SUMIF(Table1[SHIFT NOMENCLATURE], $B4340, Table1[EVIC MOB]))</f>
        <v/>
      </c>
      <c r="F4340" s="1" t="str">
        <f>IF($A4340&gt;--RIGHT($A$2,LEN($A$2)-8),"",SUMIF(Table1[SHIFT NOMENCLATURE], $B4340, Table1[EVIC FIRE]))</f>
        <v/>
      </c>
      <c r="G4340" s="1" t="str">
        <f>IF($A4340&gt;--RIGHT($A$2,LEN($A$2)-8),"",SUMIF(Table1[SHIFT NOMENCLATURE], $B4340, Table1[EKIA]))</f>
        <v/>
      </c>
      <c r="H4340" s="1" t="str">
        <f>IF($A4340&gt;--RIGHT($A$2,LEN($A$2)-8),"",SUMIF(Table1[SHIFT NOMENCLATURE], $B4340, Table1[EWIA]))</f>
        <v/>
      </c>
      <c r="I4340" s="1" t="str">
        <f>IF($A4340&gt;--RIGHT($A$2,LEN($A$2)-8),"",SUMIF(Table1[SHIFT NOMENCLATURE], $B4340, Table1[EPW]))</f>
        <v/>
      </c>
      <c r="J4340" s="1" t="str">
        <f>IF($A4340&gt;--RIGHT($A$2,LEN($A$2)-8),"",SUMIF(Table1[SHIFT NOMENCLATURE], $B4340, Table1[FVIC KILL]))</f>
        <v/>
      </c>
      <c r="K4340" s="1" t="str">
        <f>IF($A4340&gt;--RIGHT($A$2,LEN($A$2)-8),"",SUMIF(Table1[SHIFT NOMENCLATURE], $B4340, Table1[FVIC MOB]))</f>
        <v/>
      </c>
      <c r="L4340" s="1" t="str">
        <f>IF($A4340&gt;--RIGHT($A$2,LEN($A$2)-8),"",SUMIF(Table1[SHIFT NOMENCLATURE], $B4340, Table1[FVIC FIRE]))</f>
        <v/>
      </c>
      <c r="M4340" s="1" t="str">
        <f>IF($A4340&gt;--RIGHT($A$2,LEN($A$2)-8),"",SUMIF(Table1[SHIFT NOMENCLATURE], $B4340, Table1[FKIA]))</f>
        <v/>
      </c>
      <c r="N4340" s="1" t="str">
        <f>IF($A4340&gt;--RIGHT($A$2,LEN($A$2)-8),"",SUMIF(Table1[SHIFT NOMENCLATURE], $B4340, Table1[FWIA]))</f>
        <v/>
      </c>
      <c r="O4340" s="1" t="str">
        <f>IF($A4340&gt;--RIGHT($A$2,LEN($A$2)-8),"",SUMIF(Table1[SHIFT NOMENCLATURE], $B4340, Table1[DUSTWUN]))</f>
        <v/>
      </c>
    </row>
    <row r="4341" spans="1:15" x14ac:dyDescent="0.25">
      <c r="A4341" s="1" t="str">
        <f t="shared" si="134"/>
        <v/>
      </c>
      <c r="B4341" t="str">
        <f t="shared" si="135"/>
        <v/>
      </c>
      <c r="C4341" s="1" t="str">
        <f>IF($A4341&gt;--RIGHT($A$2,LEN($A$2)-8),"",COUNTIF(Table1[SHIFT NOMENCLATURE],$B4341))</f>
        <v/>
      </c>
      <c r="D4341" s="1" t="str">
        <f>IF($A4341&gt;--RIGHT($A$2,LEN($A$2)-8),"",SUMIF(Table1[SHIFT NOMENCLATURE], $B4341, Table1[EVIC KILL]))</f>
        <v/>
      </c>
      <c r="E4341" s="1" t="str">
        <f>IF($A4341&gt;--RIGHT($A$2,LEN($A$2)-8),"",SUMIF(Table1[SHIFT NOMENCLATURE], $B4341, Table1[EVIC MOB]))</f>
        <v/>
      </c>
      <c r="F4341" s="1" t="str">
        <f>IF($A4341&gt;--RIGHT($A$2,LEN($A$2)-8),"",SUMIF(Table1[SHIFT NOMENCLATURE], $B4341, Table1[EVIC FIRE]))</f>
        <v/>
      </c>
      <c r="G4341" s="1" t="str">
        <f>IF($A4341&gt;--RIGHT($A$2,LEN($A$2)-8),"",SUMIF(Table1[SHIFT NOMENCLATURE], $B4341, Table1[EKIA]))</f>
        <v/>
      </c>
      <c r="H4341" s="1" t="str">
        <f>IF($A4341&gt;--RIGHT($A$2,LEN($A$2)-8),"",SUMIF(Table1[SHIFT NOMENCLATURE], $B4341, Table1[EWIA]))</f>
        <v/>
      </c>
      <c r="I4341" s="1" t="str">
        <f>IF($A4341&gt;--RIGHT($A$2,LEN($A$2)-8),"",SUMIF(Table1[SHIFT NOMENCLATURE], $B4341, Table1[EPW]))</f>
        <v/>
      </c>
      <c r="J4341" s="1" t="str">
        <f>IF($A4341&gt;--RIGHT($A$2,LEN($A$2)-8),"",SUMIF(Table1[SHIFT NOMENCLATURE], $B4341, Table1[FVIC KILL]))</f>
        <v/>
      </c>
      <c r="K4341" s="1" t="str">
        <f>IF($A4341&gt;--RIGHT($A$2,LEN($A$2)-8),"",SUMIF(Table1[SHIFT NOMENCLATURE], $B4341, Table1[FVIC MOB]))</f>
        <v/>
      </c>
      <c r="L4341" s="1" t="str">
        <f>IF($A4341&gt;--RIGHT($A$2,LEN($A$2)-8),"",SUMIF(Table1[SHIFT NOMENCLATURE], $B4341, Table1[FVIC FIRE]))</f>
        <v/>
      </c>
      <c r="M4341" s="1" t="str">
        <f>IF($A4341&gt;--RIGHT($A$2,LEN($A$2)-8),"",SUMIF(Table1[SHIFT NOMENCLATURE], $B4341, Table1[FKIA]))</f>
        <v/>
      </c>
      <c r="N4341" s="1" t="str">
        <f>IF($A4341&gt;--RIGHT($A$2,LEN($A$2)-8),"",SUMIF(Table1[SHIFT NOMENCLATURE], $B4341, Table1[FWIA]))</f>
        <v/>
      </c>
      <c r="O4341" s="1" t="str">
        <f>IF($A4341&gt;--RIGHT($A$2,LEN($A$2)-8),"",SUMIF(Table1[SHIFT NOMENCLATURE], $B4341, Table1[DUSTWUN]))</f>
        <v/>
      </c>
    </row>
    <row r="4342" spans="1:15" x14ac:dyDescent="0.25">
      <c r="A4342" s="1" t="str">
        <f t="shared" si="134"/>
        <v/>
      </c>
      <c r="B4342" t="str">
        <f t="shared" si="135"/>
        <v/>
      </c>
      <c r="C4342" s="1" t="str">
        <f>IF($A4342&gt;--RIGHT($A$2,LEN($A$2)-8),"",COUNTIF(Table1[SHIFT NOMENCLATURE],$B4342))</f>
        <v/>
      </c>
      <c r="D4342" s="1" t="str">
        <f>IF($A4342&gt;--RIGHT($A$2,LEN($A$2)-8),"",SUMIF(Table1[SHIFT NOMENCLATURE], $B4342, Table1[EVIC KILL]))</f>
        <v/>
      </c>
      <c r="E4342" s="1" t="str">
        <f>IF($A4342&gt;--RIGHT($A$2,LEN($A$2)-8),"",SUMIF(Table1[SHIFT NOMENCLATURE], $B4342, Table1[EVIC MOB]))</f>
        <v/>
      </c>
      <c r="F4342" s="1" t="str">
        <f>IF($A4342&gt;--RIGHT($A$2,LEN($A$2)-8),"",SUMIF(Table1[SHIFT NOMENCLATURE], $B4342, Table1[EVIC FIRE]))</f>
        <v/>
      </c>
      <c r="G4342" s="1" t="str">
        <f>IF($A4342&gt;--RIGHT($A$2,LEN($A$2)-8),"",SUMIF(Table1[SHIFT NOMENCLATURE], $B4342, Table1[EKIA]))</f>
        <v/>
      </c>
      <c r="H4342" s="1" t="str">
        <f>IF($A4342&gt;--RIGHT($A$2,LEN($A$2)-8),"",SUMIF(Table1[SHIFT NOMENCLATURE], $B4342, Table1[EWIA]))</f>
        <v/>
      </c>
      <c r="I4342" s="1" t="str">
        <f>IF($A4342&gt;--RIGHT($A$2,LEN($A$2)-8),"",SUMIF(Table1[SHIFT NOMENCLATURE], $B4342, Table1[EPW]))</f>
        <v/>
      </c>
      <c r="J4342" s="1" t="str">
        <f>IF($A4342&gt;--RIGHT($A$2,LEN($A$2)-8),"",SUMIF(Table1[SHIFT NOMENCLATURE], $B4342, Table1[FVIC KILL]))</f>
        <v/>
      </c>
      <c r="K4342" s="1" t="str">
        <f>IF($A4342&gt;--RIGHT($A$2,LEN($A$2)-8),"",SUMIF(Table1[SHIFT NOMENCLATURE], $B4342, Table1[FVIC MOB]))</f>
        <v/>
      </c>
      <c r="L4342" s="1" t="str">
        <f>IF($A4342&gt;--RIGHT($A$2,LEN($A$2)-8),"",SUMIF(Table1[SHIFT NOMENCLATURE], $B4342, Table1[FVIC FIRE]))</f>
        <v/>
      </c>
      <c r="M4342" s="1" t="str">
        <f>IF($A4342&gt;--RIGHT($A$2,LEN($A$2)-8),"",SUMIF(Table1[SHIFT NOMENCLATURE], $B4342, Table1[FKIA]))</f>
        <v/>
      </c>
      <c r="N4342" s="1" t="str">
        <f>IF($A4342&gt;--RIGHT($A$2,LEN($A$2)-8),"",SUMIF(Table1[SHIFT NOMENCLATURE], $B4342, Table1[FWIA]))</f>
        <v/>
      </c>
      <c r="O4342" s="1" t="str">
        <f>IF($A4342&gt;--RIGHT($A$2,LEN($A$2)-8),"",SUMIF(Table1[SHIFT NOMENCLATURE], $B4342, Table1[DUSTWUN]))</f>
        <v/>
      </c>
    </row>
    <row r="4343" spans="1:15" x14ac:dyDescent="0.25">
      <c r="A4343" s="1" t="str">
        <f t="shared" si="134"/>
        <v/>
      </c>
      <c r="B4343" t="str">
        <f t="shared" si="135"/>
        <v/>
      </c>
      <c r="C4343" s="1" t="str">
        <f>IF($A4343&gt;--RIGHT($A$2,LEN($A$2)-8),"",COUNTIF(Table1[SHIFT NOMENCLATURE],$B4343))</f>
        <v/>
      </c>
      <c r="D4343" s="1" t="str">
        <f>IF($A4343&gt;--RIGHT($A$2,LEN($A$2)-8),"",SUMIF(Table1[SHIFT NOMENCLATURE], $B4343, Table1[EVIC KILL]))</f>
        <v/>
      </c>
      <c r="E4343" s="1" t="str">
        <f>IF($A4343&gt;--RIGHT($A$2,LEN($A$2)-8),"",SUMIF(Table1[SHIFT NOMENCLATURE], $B4343, Table1[EVIC MOB]))</f>
        <v/>
      </c>
      <c r="F4343" s="1" t="str">
        <f>IF($A4343&gt;--RIGHT($A$2,LEN($A$2)-8),"",SUMIF(Table1[SHIFT NOMENCLATURE], $B4343, Table1[EVIC FIRE]))</f>
        <v/>
      </c>
      <c r="G4343" s="1" t="str">
        <f>IF($A4343&gt;--RIGHT($A$2,LEN($A$2)-8),"",SUMIF(Table1[SHIFT NOMENCLATURE], $B4343, Table1[EKIA]))</f>
        <v/>
      </c>
      <c r="H4343" s="1" t="str">
        <f>IF($A4343&gt;--RIGHT($A$2,LEN($A$2)-8),"",SUMIF(Table1[SHIFT NOMENCLATURE], $B4343, Table1[EWIA]))</f>
        <v/>
      </c>
      <c r="I4343" s="1" t="str">
        <f>IF($A4343&gt;--RIGHT($A$2,LEN($A$2)-8),"",SUMIF(Table1[SHIFT NOMENCLATURE], $B4343, Table1[EPW]))</f>
        <v/>
      </c>
      <c r="J4343" s="1" t="str">
        <f>IF($A4343&gt;--RIGHT($A$2,LEN($A$2)-8),"",SUMIF(Table1[SHIFT NOMENCLATURE], $B4343, Table1[FVIC KILL]))</f>
        <v/>
      </c>
      <c r="K4343" s="1" t="str">
        <f>IF($A4343&gt;--RIGHT($A$2,LEN($A$2)-8),"",SUMIF(Table1[SHIFT NOMENCLATURE], $B4343, Table1[FVIC MOB]))</f>
        <v/>
      </c>
      <c r="L4343" s="1" t="str">
        <f>IF($A4343&gt;--RIGHT($A$2,LEN($A$2)-8),"",SUMIF(Table1[SHIFT NOMENCLATURE], $B4343, Table1[FVIC FIRE]))</f>
        <v/>
      </c>
      <c r="M4343" s="1" t="str">
        <f>IF($A4343&gt;--RIGHT($A$2,LEN($A$2)-8),"",SUMIF(Table1[SHIFT NOMENCLATURE], $B4343, Table1[FKIA]))</f>
        <v/>
      </c>
      <c r="N4343" s="1" t="str">
        <f>IF($A4343&gt;--RIGHT($A$2,LEN($A$2)-8),"",SUMIF(Table1[SHIFT NOMENCLATURE], $B4343, Table1[FWIA]))</f>
        <v/>
      </c>
      <c r="O4343" s="1" t="str">
        <f>IF($A4343&gt;--RIGHT($A$2,LEN($A$2)-8),"",SUMIF(Table1[SHIFT NOMENCLATURE], $B4343, Table1[DUSTWUN]))</f>
        <v/>
      </c>
    </row>
    <row r="4344" spans="1:15" x14ac:dyDescent="0.25">
      <c r="A4344" s="1" t="str">
        <f t="shared" si="134"/>
        <v/>
      </c>
      <c r="B4344" t="str">
        <f t="shared" si="135"/>
        <v/>
      </c>
      <c r="C4344" s="1" t="str">
        <f>IF($A4344&gt;--RIGHT($A$2,LEN($A$2)-8),"",COUNTIF(Table1[SHIFT NOMENCLATURE],$B4344))</f>
        <v/>
      </c>
      <c r="D4344" s="1" t="str">
        <f>IF($A4344&gt;--RIGHT($A$2,LEN($A$2)-8),"",SUMIF(Table1[SHIFT NOMENCLATURE], $B4344, Table1[EVIC KILL]))</f>
        <v/>
      </c>
      <c r="E4344" s="1" t="str">
        <f>IF($A4344&gt;--RIGHT($A$2,LEN($A$2)-8),"",SUMIF(Table1[SHIFT NOMENCLATURE], $B4344, Table1[EVIC MOB]))</f>
        <v/>
      </c>
      <c r="F4344" s="1" t="str">
        <f>IF($A4344&gt;--RIGHT($A$2,LEN($A$2)-8),"",SUMIF(Table1[SHIFT NOMENCLATURE], $B4344, Table1[EVIC FIRE]))</f>
        <v/>
      </c>
      <c r="G4344" s="1" t="str">
        <f>IF($A4344&gt;--RIGHT($A$2,LEN($A$2)-8),"",SUMIF(Table1[SHIFT NOMENCLATURE], $B4344, Table1[EKIA]))</f>
        <v/>
      </c>
      <c r="H4344" s="1" t="str">
        <f>IF($A4344&gt;--RIGHT($A$2,LEN($A$2)-8),"",SUMIF(Table1[SHIFT NOMENCLATURE], $B4344, Table1[EWIA]))</f>
        <v/>
      </c>
      <c r="I4344" s="1" t="str">
        <f>IF($A4344&gt;--RIGHT($A$2,LEN($A$2)-8),"",SUMIF(Table1[SHIFT NOMENCLATURE], $B4344, Table1[EPW]))</f>
        <v/>
      </c>
      <c r="J4344" s="1" t="str">
        <f>IF($A4344&gt;--RIGHT($A$2,LEN($A$2)-8),"",SUMIF(Table1[SHIFT NOMENCLATURE], $B4344, Table1[FVIC KILL]))</f>
        <v/>
      </c>
      <c r="K4344" s="1" t="str">
        <f>IF($A4344&gt;--RIGHT($A$2,LEN($A$2)-8),"",SUMIF(Table1[SHIFT NOMENCLATURE], $B4344, Table1[FVIC MOB]))</f>
        <v/>
      </c>
      <c r="L4344" s="1" t="str">
        <f>IF($A4344&gt;--RIGHT($A$2,LEN($A$2)-8),"",SUMIF(Table1[SHIFT NOMENCLATURE], $B4344, Table1[FVIC FIRE]))</f>
        <v/>
      </c>
      <c r="M4344" s="1" t="str">
        <f>IF($A4344&gt;--RIGHT($A$2,LEN($A$2)-8),"",SUMIF(Table1[SHIFT NOMENCLATURE], $B4344, Table1[FKIA]))</f>
        <v/>
      </c>
      <c r="N4344" s="1" t="str">
        <f>IF($A4344&gt;--RIGHT($A$2,LEN($A$2)-8),"",SUMIF(Table1[SHIFT NOMENCLATURE], $B4344, Table1[FWIA]))</f>
        <v/>
      </c>
      <c r="O4344" s="1" t="str">
        <f>IF($A4344&gt;--RIGHT($A$2,LEN($A$2)-8),"",SUMIF(Table1[SHIFT NOMENCLATURE], $B4344, Table1[DUSTWUN]))</f>
        <v/>
      </c>
    </row>
    <row r="4345" spans="1:15" x14ac:dyDescent="0.25">
      <c r="A4345" s="1" t="str">
        <f t="shared" si="134"/>
        <v/>
      </c>
      <c r="B4345" t="str">
        <f t="shared" si="135"/>
        <v/>
      </c>
      <c r="C4345" s="1" t="str">
        <f>IF($A4345&gt;--RIGHT($A$2,LEN($A$2)-8),"",COUNTIF(Table1[SHIFT NOMENCLATURE],$B4345))</f>
        <v/>
      </c>
      <c r="D4345" s="1" t="str">
        <f>IF($A4345&gt;--RIGHT($A$2,LEN($A$2)-8),"",SUMIF(Table1[SHIFT NOMENCLATURE], $B4345, Table1[EVIC KILL]))</f>
        <v/>
      </c>
      <c r="E4345" s="1" t="str">
        <f>IF($A4345&gt;--RIGHT($A$2,LEN($A$2)-8),"",SUMIF(Table1[SHIFT NOMENCLATURE], $B4345, Table1[EVIC MOB]))</f>
        <v/>
      </c>
      <c r="F4345" s="1" t="str">
        <f>IF($A4345&gt;--RIGHT($A$2,LEN($A$2)-8),"",SUMIF(Table1[SHIFT NOMENCLATURE], $B4345, Table1[EVIC FIRE]))</f>
        <v/>
      </c>
      <c r="G4345" s="1" t="str">
        <f>IF($A4345&gt;--RIGHT($A$2,LEN($A$2)-8),"",SUMIF(Table1[SHIFT NOMENCLATURE], $B4345, Table1[EKIA]))</f>
        <v/>
      </c>
      <c r="H4345" s="1" t="str">
        <f>IF($A4345&gt;--RIGHT($A$2,LEN($A$2)-8),"",SUMIF(Table1[SHIFT NOMENCLATURE], $B4345, Table1[EWIA]))</f>
        <v/>
      </c>
      <c r="I4345" s="1" t="str">
        <f>IF($A4345&gt;--RIGHT($A$2,LEN($A$2)-8),"",SUMIF(Table1[SHIFT NOMENCLATURE], $B4345, Table1[EPW]))</f>
        <v/>
      </c>
      <c r="J4345" s="1" t="str">
        <f>IF($A4345&gt;--RIGHT($A$2,LEN($A$2)-8),"",SUMIF(Table1[SHIFT NOMENCLATURE], $B4345, Table1[FVIC KILL]))</f>
        <v/>
      </c>
      <c r="K4345" s="1" t="str">
        <f>IF($A4345&gt;--RIGHT($A$2,LEN($A$2)-8),"",SUMIF(Table1[SHIFT NOMENCLATURE], $B4345, Table1[FVIC MOB]))</f>
        <v/>
      </c>
      <c r="L4345" s="1" t="str">
        <f>IF($A4345&gt;--RIGHT($A$2,LEN($A$2)-8),"",SUMIF(Table1[SHIFT NOMENCLATURE], $B4345, Table1[FVIC FIRE]))</f>
        <v/>
      </c>
      <c r="M4345" s="1" t="str">
        <f>IF($A4345&gt;--RIGHT($A$2,LEN($A$2)-8),"",SUMIF(Table1[SHIFT NOMENCLATURE], $B4345, Table1[FKIA]))</f>
        <v/>
      </c>
      <c r="N4345" s="1" t="str">
        <f>IF($A4345&gt;--RIGHT($A$2,LEN($A$2)-8),"",SUMIF(Table1[SHIFT NOMENCLATURE], $B4345, Table1[FWIA]))</f>
        <v/>
      </c>
      <c r="O4345" s="1" t="str">
        <f>IF($A4345&gt;--RIGHT($A$2,LEN($A$2)-8),"",SUMIF(Table1[SHIFT NOMENCLATURE], $B4345, Table1[DUSTWUN]))</f>
        <v/>
      </c>
    </row>
    <row r="4346" spans="1:15" x14ac:dyDescent="0.25">
      <c r="A4346" s="1" t="str">
        <f t="shared" si="134"/>
        <v/>
      </c>
      <c r="B4346" t="str">
        <f t="shared" si="135"/>
        <v/>
      </c>
      <c r="C4346" s="1" t="str">
        <f>IF($A4346&gt;--RIGHT($A$2,LEN($A$2)-8),"",COUNTIF(Table1[SHIFT NOMENCLATURE],$B4346))</f>
        <v/>
      </c>
      <c r="D4346" s="1" t="str">
        <f>IF($A4346&gt;--RIGHT($A$2,LEN($A$2)-8),"",SUMIF(Table1[SHIFT NOMENCLATURE], $B4346, Table1[EVIC KILL]))</f>
        <v/>
      </c>
      <c r="E4346" s="1" t="str">
        <f>IF($A4346&gt;--RIGHT($A$2,LEN($A$2)-8),"",SUMIF(Table1[SHIFT NOMENCLATURE], $B4346, Table1[EVIC MOB]))</f>
        <v/>
      </c>
      <c r="F4346" s="1" t="str">
        <f>IF($A4346&gt;--RIGHT($A$2,LEN($A$2)-8),"",SUMIF(Table1[SHIFT NOMENCLATURE], $B4346, Table1[EVIC FIRE]))</f>
        <v/>
      </c>
      <c r="G4346" s="1" t="str">
        <f>IF($A4346&gt;--RIGHT($A$2,LEN($A$2)-8),"",SUMIF(Table1[SHIFT NOMENCLATURE], $B4346, Table1[EKIA]))</f>
        <v/>
      </c>
      <c r="H4346" s="1" t="str">
        <f>IF($A4346&gt;--RIGHT($A$2,LEN($A$2)-8),"",SUMIF(Table1[SHIFT NOMENCLATURE], $B4346, Table1[EWIA]))</f>
        <v/>
      </c>
      <c r="I4346" s="1" t="str">
        <f>IF($A4346&gt;--RIGHT($A$2,LEN($A$2)-8),"",SUMIF(Table1[SHIFT NOMENCLATURE], $B4346, Table1[EPW]))</f>
        <v/>
      </c>
      <c r="J4346" s="1" t="str">
        <f>IF($A4346&gt;--RIGHT($A$2,LEN($A$2)-8),"",SUMIF(Table1[SHIFT NOMENCLATURE], $B4346, Table1[FVIC KILL]))</f>
        <v/>
      </c>
      <c r="K4346" s="1" t="str">
        <f>IF($A4346&gt;--RIGHT($A$2,LEN($A$2)-8),"",SUMIF(Table1[SHIFT NOMENCLATURE], $B4346, Table1[FVIC MOB]))</f>
        <v/>
      </c>
      <c r="L4346" s="1" t="str">
        <f>IF($A4346&gt;--RIGHT($A$2,LEN($A$2)-8),"",SUMIF(Table1[SHIFT NOMENCLATURE], $B4346, Table1[FVIC FIRE]))</f>
        <v/>
      </c>
      <c r="M4346" s="1" t="str">
        <f>IF($A4346&gt;--RIGHT($A$2,LEN($A$2)-8),"",SUMIF(Table1[SHIFT NOMENCLATURE], $B4346, Table1[FKIA]))</f>
        <v/>
      </c>
      <c r="N4346" s="1" t="str">
        <f>IF($A4346&gt;--RIGHT($A$2,LEN($A$2)-8),"",SUMIF(Table1[SHIFT NOMENCLATURE], $B4346, Table1[FWIA]))</f>
        <v/>
      </c>
      <c r="O4346" s="1" t="str">
        <f>IF($A4346&gt;--RIGHT($A$2,LEN($A$2)-8),"",SUMIF(Table1[SHIFT NOMENCLATURE], $B4346, Table1[DUSTWUN]))</f>
        <v/>
      </c>
    </row>
    <row r="4347" spans="1:15" x14ac:dyDescent="0.25">
      <c r="A4347" s="1" t="str">
        <f t="shared" si="134"/>
        <v/>
      </c>
      <c r="B4347" t="str">
        <f t="shared" si="135"/>
        <v/>
      </c>
      <c r="C4347" s="1" t="str">
        <f>IF($A4347&gt;--RIGHT($A$2,LEN($A$2)-8),"",COUNTIF(Table1[SHIFT NOMENCLATURE],$B4347))</f>
        <v/>
      </c>
      <c r="D4347" s="1" t="str">
        <f>IF($A4347&gt;--RIGHT($A$2,LEN($A$2)-8),"",SUMIF(Table1[SHIFT NOMENCLATURE], $B4347, Table1[EVIC KILL]))</f>
        <v/>
      </c>
      <c r="E4347" s="1" t="str">
        <f>IF($A4347&gt;--RIGHT($A$2,LEN($A$2)-8),"",SUMIF(Table1[SHIFT NOMENCLATURE], $B4347, Table1[EVIC MOB]))</f>
        <v/>
      </c>
      <c r="F4347" s="1" t="str">
        <f>IF($A4347&gt;--RIGHT($A$2,LEN($A$2)-8),"",SUMIF(Table1[SHIFT NOMENCLATURE], $B4347, Table1[EVIC FIRE]))</f>
        <v/>
      </c>
      <c r="G4347" s="1" t="str">
        <f>IF($A4347&gt;--RIGHT($A$2,LEN($A$2)-8),"",SUMIF(Table1[SHIFT NOMENCLATURE], $B4347, Table1[EKIA]))</f>
        <v/>
      </c>
      <c r="H4347" s="1" t="str">
        <f>IF($A4347&gt;--RIGHT($A$2,LEN($A$2)-8),"",SUMIF(Table1[SHIFT NOMENCLATURE], $B4347, Table1[EWIA]))</f>
        <v/>
      </c>
      <c r="I4347" s="1" t="str">
        <f>IF($A4347&gt;--RIGHT($A$2,LEN($A$2)-8),"",SUMIF(Table1[SHIFT NOMENCLATURE], $B4347, Table1[EPW]))</f>
        <v/>
      </c>
      <c r="J4347" s="1" t="str">
        <f>IF($A4347&gt;--RIGHT($A$2,LEN($A$2)-8),"",SUMIF(Table1[SHIFT NOMENCLATURE], $B4347, Table1[FVIC KILL]))</f>
        <v/>
      </c>
      <c r="K4347" s="1" t="str">
        <f>IF($A4347&gt;--RIGHT($A$2,LEN($A$2)-8),"",SUMIF(Table1[SHIFT NOMENCLATURE], $B4347, Table1[FVIC MOB]))</f>
        <v/>
      </c>
      <c r="L4347" s="1" t="str">
        <f>IF($A4347&gt;--RIGHT($A$2,LEN($A$2)-8),"",SUMIF(Table1[SHIFT NOMENCLATURE], $B4347, Table1[FVIC FIRE]))</f>
        <v/>
      </c>
      <c r="M4347" s="1" t="str">
        <f>IF($A4347&gt;--RIGHT($A$2,LEN($A$2)-8),"",SUMIF(Table1[SHIFT NOMENCLATURE], $B4347, Table1[FKIA]))</f>
        <v/>
      </c>
      <c r="N4347" s="1" t="str">
        <f>IF($A4347&gt;--RIGHT($A$2,LEN($A$2)-8),"",SUMIF(Table1[SHIFT NOMENCLATURE], $B4347, Table1[FWIA]))</f>
        <v/>
      </c>
      <c r="O4347" s="1" t="str">
        <f>IF($A4347&gt;--RIGHT($A$2,LEN($A$2)-8),"",SUMIF(Table1[SHIFT NOMENCLATURE], $B4347, Table1[DUSTWUN]))</f>
        <v/>
      </c>
    </row>
    <row r="4348" spans="1:15" x14ac:dyDescent="0.25">
      <c r="A4348" s="1" t="str">
        <f t="shared" si="134"/>
        <v/>
      </c>
      <c r="B4348" t="str">
        <f t="shared" si="135"/>
        <v/>
      </c>
      <c r="C4348" s="1" t="str">
        <f>IF($A4348&gt;--RIGHT($A$2,LEN($A$2)-8),"",COUNTIF(Table1[SHIFT NOMENCLATURE],$B4348))</f>
        <v/>
      </c>
      <c r="D4348" s="1" t="str">
        <f>IF($A4348&gt;--RIGHT($A$2,LEN($A$2)-8),"",SUMIF(Table1[SHIFT NOMENCLATURE], $B4348, Table1[EVIC KILL]))</f>
        <v/>
      </c>
      <c r="E4348" s="1" t="str">
        <f>IF($A4348&gt;--RIGHT($A$2,LEN($A$2)-8),"",SUMIF(Table1[SHIFT NOMENCLATURE], $B4348, Table1[EVIC MOB]))</f>
        <v/>
      </c>
      <c r="F4348" s="1" t="str">
        <f>IF($A4348&gt;--RIGHT($A$2,LEN($A$2)-8),"",SUMIF(Table1[SHIFT NOMENCLATURE], $B4348, Table1[EVIC FIRE]))</f>
        <v/>
      </c>
      <c r="G4348" s="1" t="str">
        <f>IF($A4348&gt;--RIGHT($A$2,LEN($A$2)-8),"",SUMIF(Table1[SHIFT NOMENCLATURE], $B4348, Table1[EKIA]))</f>
        <v/>
      </c>
      <c r="H4348" s="1" t="str">
        <f>IF($A4348&gt;--RIGHT($A$2,LEN($A$2)-8),"",SUMIF(Table1[SHIFT NOMENCLATURE], $B4348, Table1[EWIA]))</f>
        <v/>
      </c>
      <c r="I4348" s="1" t="str">
        <f>IF($A4348&gt;--RIGHT($A$2,LEN($A$2)-8),"",SUMIF(Table1[SHIFT NOMENCLATURE], $B4348, Table1[EPW]))</f>
        <v/>
      </c>
      <c r="J4348" s="1" t="str">
        <f>IF($A4348&gt;--RIGHT($A$2,LEN($A$2)-8),"",SUMIF(Table1[SHIFT NOMENCLATURE], $B4348, Table1[FVIC KILL]))</f>
        <v/>
      </c>
      <c r="K4348" s="1" t="str">
        <f>IF($A4348&gt;--RIGHT($A$2,LEN($A$2)-8),"",SUMIF(Table1[SHIFT NOMENCLATURE], $B4348, Table1[FVIC MOB]))</f>
        <v/>
      </c>
      <c r="L4348" s="1" t="str">
        <f>IF($A4348&gt;--RIGHT($A$2,LEN($A$2)-8),"",SUMIF(Table1[SHIFT NOMENCLATURE], $B4348, Table1[FVIC FIRE]))</f>
        <v/>
      </c>
      <c r="M4348" s="1" t="str">
        <f>IF($A4348&gt;--RIGHT($A$2,LEN($A$2)-8),"",SUMIF(Table1[SHIFT NOMENCLATURE], $B4348, Table1[FKIA]))</f>
        <v/>
      </c>
      <c r="N4348" s="1" t="str">
        <f>IF($A4348&gt;--RIGHT($A$2,LEN($A$2)-8),"",SUMIF(Table1[SHIFT NOMENCLATURE], $B4348, Table1[FWIA]))</f>
        <v/>
      </c>
      <c r="O4348" s="1" t="str">
        <f>IF($A4348&gt;--RIGHT($A$2,LEN($A$2)-8),"",SUMIF(Table1[SHIFT NOMENCLATURE], $B4348, Table1[DUSTWUN]))</f>
        <v/>
      </c>
    </row>
    <row r="4349" spans="1:15" x14ac:dyDescent="0.25">
      <c r="A4349" s="1" t="str">
        <f t="shared" si="134"/>
        <v/>
      </c>
      <c r="B4349" t="str">
        <f t="shared" si="135"/>
        <v/>
      </c>
      <c r="C4349" s="1" t="str">
        <f>IF($A4349&gt;--RIGHT($A$2,LEN($A$2)-8),"",COUNTIF(Table1[SHIFT NOMENCLATURE],$B4349))</f>
        <v/>
      </c>
      <c r="D4349" s="1" t="str">
        <f>IF($A4349&gt;--RIGHT($A$2,LEN($A$2)-8),"",SUMIF(Table1[SHIFT NOMENCLATURE], $B4349, Table1[EVIC KILL]))</f>
        <v/>
      </c>
      <c r="E4349" s="1" t="str">
        <f>IF($A4349&gt;--RIGHT($A$2,LEN($A$2)-8),"",SUMIF(Table1[SHIFT NOMENCLATURE], $B4349, Table1[EVIC MOB]))</f>
        <v/>
      </c>
      <c r="F4349" s="1" t="str">
        <f>IF($A4349&gt;--RIGHT($A$2,LEN($A$2)-8),"",SUMIF(Table1[SHIFT NOMENCLATURE], $B4349, Table1[EVIC FIRE]))</f>
        <v/>
      </c>
      <c r="G4349" s="1" t="str">
        <f>IF($A4349&gt;--RIGHT($A$2,LEN($A$2)-8),"",SUMIF(Table1[SHIFT NOMENCLATURE], $B4349, Table1[EKIA]))</f>
        <v/>
      </c>
      <c r="H4349" s="1" t="str">
        <f>IF($A4349&gt;--RIGHT($A$2,LEN($A$2)-8),"",SUMIF(Table1[SHIFT NOMENCLATURE], $B4349, Table1[EWIA]))</f>
        <v/>
      </c>
      <c r="I4349" s="1" t="str">
        <f>IF($A4349&gt;--RIGHT($A$2,LEN($A$2)-8),"",SUMIF(Table1[SHIFT NOMENCLATURE], $B4349, Table1[EPW]))</f>
        <v/>
      </c>
      <c r="J4349" s="1" t="str">
        <f>IF($A4349&gt;--RIGHT($A$2,LEN($A$2)-8),"",SUMIF(Table1[SHIFT NOMENCLATURE], $B4349, Table1[FVIC KILL]))</f>
        <v/>
      </c>
      <c r="K4349" s="1" t="str">
        <f>IF($A4349&gt;--RIGHT($A$2,LEN($A$2)-8),"",SUMIF(Table1[SHIFT NOMENCLATURE], $B4349, Table1[FVIC MOB]))</f>
        <v/>
      </c>
      <c r="L4349" s="1" t="str">
        <f>IF($A4349&gt;--RIGHT($A$2,LEN($A$2)-8),"",SUMIF(Table1[SHIFT NOMENCLATURE], $B4349, Table1[FVIC FIRE]))</f>
        <v/>
      </c>
      <c r="M4349" s="1" t="str">
        <f>IF($A4349&gt;--RIGHT($A$2,LEN($A$2)-8),"",SUMIF(Table1[SHIFT NOMENCLATURE], $B4349, Table1[FKIA]))</f>
        <v/>
      </c>
      <c r="N4349" s="1" t="str">
        <f>IF($A4349&gt;--RIGHT($A$2,LEN($A$2)-8),"",SUMIF(Table1[SHIFT NOMENCLATURE], $B4349, Table1[FWIA]))</f>
        <v/>
      </c>
      <c r="O4349" s="1" t="str">
        <f>IF($A4349&gt;--RIGHT($A$2,LEN($A$2)-8),"",SUMIF(Table1[SHIFT NOMENCLATURE], $B4349, Table1[DUSTWUN]))</f>
        <v/>
      </c>
    </row>
    <row r="4350" spans="1:15" x14ac:dyDescent="0.25">
      <c r="A4350" s="1" t="str">
        <f t="shared" si="134"/>
        <v/>
      </c>
      <c r="B4350" t="str">
        <f t="shared" si="135"/>
        <v/>
      </c>
      <c r="C4350" s="1" t="str">
        <f>IF($A4350&gt;--RIGHT($A$2,LEN($A$2)-8),"",COUNTIF(Table1[SHIFT NOMENCLATURE],$B4350))</f>
        <v/>
      </c>
      <c r="D4350" s="1" t="str">
        <f>IF($A4350&gt;--RIGHT($A$2,LEN($A$2)-8),"",SUMIF(Table1[SHIFT NOMENCLATURE], $B4350, Table1[EVIC KILL]))</f>
        <v/>
      </c>
      <c r="E4350" s="1" t="str">
        <f>IF($A4350&gt;--RIGHT($A$2,LEN($A$2)-8),"",SUMIF(Table1[SHIFT NOMENCLATURE], $B4350, Table1[EVIC MOB]))</f>
        <v/>
      </c>
      <c r="F4350" s="1" t="str">
        <f>IF($A4350&gt;--RIGHT($A$2,LEN($A$2)-8),"",SUMIF(Table1[SHIFT NOMENCLATURE], $B4350, Table1[EVIC FIRE]))</f>
        <v/>
      </c>
      <c r="G4350" s="1" t="str">
        <f>IF($A4350&gt;--RIGHT($A$2,LEN($A$2)-8),"",SUMIF(Table1[SHIFT NOMENCLATURE], $B4350, Table1[EKIA]))</f>
        <v/>
      </c>
      <c r="H4350" s="1" t="str">
        <f>IF($A4350&gt;--RIGHT($A$2,LEN($A$2)-8),"",SUMIF(Table1[SHIFT NOMENCLATURE], $B4350, Table1[EWIA]))</f>
        <v/>
      </c>
      <c r="I4350" s="1" t="str">
        <f>IF($A4350&gt;--RIGHT($A$2,LEN($A$2)-8),"",SUMIF(Table1[SHIFT NOMENCLATURE], $B4350, Table1[EPW]))</f>
        <v/>
      </c>
      <c r="J4350" s="1" t="str">
        <f>IF($A4350&gt;--RIGHT($A$2,LEN($A$2)-8),"",SUMIF(Table1[SHIFT NOMENCLATURE], $B4350, Table1[FVIC KILL]))</f>
        <v/>
      </c>
      <c r="K4350" s="1" t="str">
        <f>IF($A4350&gt;--RIGHT($A$2,LEN($A$2)-8),"",SUMIF(Table1[SHIFT NOMENCLATURE], $B4350, Table1[FVIC MOB]))</f>
        <v/>
      </c>
      <c r="L4350" s="1" t="str">
        <f>IF($A4350&gt;--RIGHT($A$2,LEN($A$2)-8),"",SUMIF(Table1[SHIFT NOMENCLATURE], $B4350, Table1[FVIC FIRE]))</f>
        <v/>
      </c>
      <c r="M4350" s="1" t="str">
        <f>IF($A4350&gt;--RIGHT($A$2,LEN($A$2)-8),"",SUMIF(Table1[SHIFT NOMENCLATURE], $B4350, Table1[FKIA]))</f>
        <v/>
      </c>
      <c r="N4350" s="1" t="str">
        <f>IF($A4350&gt;--RIGHT($A$2,LEN($A$2)-8),"",SUMIF(Table1[SHIFT NOMENCLATURE], $B4350, Table1[FWIA]))</f>
        <v/>
      </c>
      <c r="O4350" s="1" t="str">
        <f>IF($A4350&gt;--RIGHT($A$2,LEN($A$2)-8),"",SUMIF(Table1[SHIFT NOMENCLATURE], $B4350, Table1[DUSTWUN]))</f>
        <v/>
      </c>
    </row>
    <row r="4351" spans="1:15" x14ac:dyDescent="0.25">
      <c r="A4351" s="1" t="str">
        <f t="shared" si="134"/>
        <v/>
      </c>
      <c r="B4351" t="str">
        <f t="shared" si="135"/>
        <v/>
      </c>
      <c r="C4351" s="1" t="str">
        <f>IF($A4351&gt;--RIGHT($A$2,LEN($A$2)-8),"",COUNTIF(Table1[SHIFT NOMENCLATURE],$B4351))</f>
        <v/>
      </c>
      <c r="D4351" s="1" t="str">
        <f>IF($A4351&gt;--RIGHT($A$2,LEN($A$2)-8),"",SUMIF(Table1[SHIFT NOMENCLATURE], $B4351, Table1[EVIC KILL]))</f>
        <v/>
      </c>
      <c r="E4351" s="1" t="str">
        <f>IF($A4351&gt;--RIGHT($A$2,LEN($A$2)-8),"",SUMIF(Table1[SHIFT NOMENCLATURE], $B4351, Table1[EVIC MOB]))</f>
        <v/>
      </c>
      <c r="F4351" s="1" t="str">
        <f>IF($A4351&gt;--RIGHT($A$2,LEN($A$2)-8),"",SUMIF(Table1[SHIFT NOMENCLATURE], $B4351, Table1[EVIC FIRE]))</f>
        <v/>
      </c>
      <c r="G4351" s="1" t="str">
        <f>IF($A4351&gt;--RIGHT($A$2,LEN($A$2)-8),"",SUMIF(Table1[SHIFT NOMENCLATURE], $B4351, Table1[EKIA]))</f>
        <v/>
      </c>
      <c r="H4351" s="1" t="str">
        <f>IF($A4351&gt;--RIGHT($A$2,LEN($A$2)-8),"",SUMIF(Table1[SHIFT NOMENCLATURE], $B4351, Table1[EWIA]))</f>
        <v/>
      </c>
      <c r="I4351" s="1" t="str">
        <f>IF($A4351&gt;--RIGHT($A$2,LEN($A$2)-8),"",SUMIF(Table1[SHIFT NOMENCLATURE], $B4351, Table1[EPW]))</f>
        <v/>
      </c>
      <c r="J4351" s="1" t="str">
        <f>IF($A4351&gt;--RIGHT($A$2,LEN($A$2)-8),"",SUMIF(Table1[SHIFT NOMENCLATURE], $B4351, Table1[FVIC KILL]))</f>
        <v/>
      </c>
      <c r="K4351" s="1" t="str">
        <f>IF($A4351&gt;--RIGHT($A$2,LEN($A$2)-8),"",SUMIF(Table1[SHIFT NOMENCLATURE], $B4351, Table1[FVIC MOB]))</f>
        <v/>
      </c>
      <c r="L4351" s="1" t="str">
        <f>IF($A4351&gt;--RIGHT($A$2,LEN($A$2)-8),"",SUMIF(Table1[SHIFT NOMENCLATURE], $B4351, Table1[FVIC FIRE]))</f>
        <v/>
      </c>
      <c r="M4351" s="1" t="str">
        <f>IF($A4351&gt;--RIGHT($A$2,LEN($A$2)-8),"",SUMIF(Table1[SHIFT NOMENCLATURE], $B4351, Table1[FKIA]))</f>
        <v/>
      </c>
      <c r="N4351" s="1" t="str">
        <f>IF($A4351&gt;--RIGHT($A$2,LEN($A$2)-8),"",SUMIF(Table1[SHIFT NOMENCLATURE], $B4351, Table1[FWIA]))</f>
        <v/>
      </c>
      <c r="O4351" s="1" t="str">
        <f>IF($A4351&gt;--RIGHT($A$2,LEN($A$2)-8),"",SUMIF(Table1[SHIFT NOMENCLATURE], $B4351, Table1[DUSTWUN]))</f>
        <v/>
      </c>
    </row>
    <row r="4352" spans="1:15" x14ac:dyDescent="0.25">
      <c r="A4352" s="1" t="str">
        <f t="shared" si="134"/>
        <v/>
      </c>
      <c r="B4352" t="str">
        <f t="shared" si="135"/>
        <v/>
      </c>
      <c r="C4352" s="1" t="str">
        <f>IF($A4352&gt;--RIGHT($A$2,LEN($A$2)-8),"",COUNTIF(Table1[SHIFT NOMENCLATURE],$B4352))</f>
        <v/>
      </c>
      <c r="D4352" s="1" t="str">
        <f>IF($A4352&gt;--RIGHT($A$2,LEN($A$2)-8),"",SUMIF(Table1[SHIFT NOMENCLATURE], $B4352, Table1[EVIC KILL]))</f>
        <v/>
      </c>
      <c r="E4352" s="1" t="str">
        <f>IF($A4352&gt;--RIGHT($A$2,LEN($A$2)-8),"",SUMIF(Table1[SHIFT NOMENCLATURE], $B4352, Table1[EVIC MOB]))</f>
        <v/>
      </c>
      <c r="F4352" s="1" t="str">
        <f>IF($A4352&gt;--RIGHT($A$2,LEN($A$2)-8),"",SUMIF(Table1[SHIFT NOMENCLATURE], $B4352, Table1[EVIC FIRE]))</f>
        <v/>
      </c>
      <c r="G4352" s="1" t="str">
        <f>IF($A4352&gt;--RIGHT($A$2,LEN($A$2)-8),"",SUMIF(Table1[SHIFT NOMENCLATURE], $B4352, Table1[EKIA]))</f>
        <v/>
      </c>
      <c r="H4352" s="1" t="str">
        <f>IF($A4352&gt;--RIGHT($A$2,LEN($A$2)-8),"",SUMIF(Table1[SHIFT NOMENCLATURE], $B4352, Table1[EWIA]))</f>
        <v/>
      </c>
      <c r="I4352" s="1" t="str">
        <f>IF($A4352&gt;--RIGHT($A$2,LEN($A$2)-8),"",SUMIF(Table1[SHIFT NOMENCLATURE], $B4352, Table1[EPW]))</f>
        <v/>
      </c>
      <c r="J4352" s="1" t="str">
        <f>IF($A4352&gt;--RIGHT($A$2,LEN($A$2)-8),"",SUMIF(Table1[SHIFT NOMENCLATURE], $B4352, Table1[FVIC KILL]))</f>
        <v/>
      </c>
      <c r="K4352" s="1" t="str">
        <f>IF($A4352&gt;--RIGHT($A$2,LEN($A$2)-8),"",SUMIF(Table1[SHIFT NOMENCLATURE], $B4352, Table1[FVIC MOB]))</f>
        <v/>
      </c>
      <c r="L4352" s="1" t="str">
        <f>IF($A4352&gt;--RIGHT($A$2,LEN($A$2)-8),"",SUMIF(Table1[SHIFT NOMENCLATURE], $B4352, Table1[FVIC FIRE]))</f>
        <v/>
      </c>
      <c r="M4352" s="1" t="str">
        <f>IF($A4352&gt;--RIGHT($A$2,LEN($A$2)-8),"",SUMIF(Table1[SHIFT NOMENCLATURE], $B4352, Table1[FKIA]))</f>
        <v/>
      </c>
      <c r="N4352" s="1" t="str">
        <f>IF($A4352&gt;--RIGHT($A$2,LEN($A$2)-8),"",SUMIF(Table1[SHIFT NOMENCLATURE], $B4352, Table1[FWIA]))</f>
        <v/>
      </c>
      <c r="O4352" s="1" t="str">
        <f>IF($A4352&gt;--RIGHT($A$2,LEN($A$2)-8),"",SUMIF(Table1[SHIFT NOMENCLATURE], $B4352, Table1[DUSTWUN]))</f>
        <v/>
      </c>
    </row>
    <row r="4353" spans="1:15" x14ac:dyDescent="0.25">
      <c r="A4353" s="1" t="str">
        <f t="shared" si="134"/>
        <v/>
      </c>
      <c r="B4353" t="str">
        <f t="shared" si="135"/>
        <v/>
      </c>
      <c r="C4353" s="1" t="str">
        <f>IF($A4353&gt;--RIGHT($A$2,LEN($A$2)-8),"",COUNTIF(Table1[SHIFT NOMENCLATURE],$B4353))</f>
        <v/>
      </c>
      <c r="D4353" s="1" t="str">
        <f>IF($A4353&gt;--RIGHT($A$2,LEN($A$2)-8),"",SUMIF(Table1[SHIFT NOMENCLATURE], $B4353, Table1[EVIC KILL]))</f>
        <v/>
      </c>
      <c r="E4353" s="1" t="str">
        <f>IF($A4353&gt;--RIGHT($A$2,LEN($A$2)-8),"",SUMIF(Table1[SHIFT NOMENCLATURE], $B4353, Table1[EVIC MOB]))</f>
        <v/>
      </c>
      <c r="F4353" s="1" t="str">
        <f>IF($A4353&gt;--RIGHT($A$2,LEN($A$2)-8),"",SUMIF(Table1[SHIFT NOMENCLATURE], $B4353, Table1[EVIC FIRE]))</f>
        <v/>
      </c>
      <c r="G4353" s="1" t="str">
        <f>IF($A4353&gt;--RIGHT($A$2,LEN($A$2)-8),"",SUMIF(Table1[SHIFT NOMENCLATURE], $B4353, Table1[EKIA]))</f>
        <v/>
      </c>
      <c r="H4353" s="1" t="str">
        <f>IF($A4353&gt;--RIGHT($A$2,LEN($A$2)-8),"",SUMIF(Table1[SHIFT NOMENCLATURE], $B4353, Table1[EWIA]))</f>
        <v/>
      </c>
      <c r="I4353" s="1" t="str">
        <f>IF($A4353&gt;--RIGHT($A$2,LEN($A$2)-8),"",SUMIF(Table1[SHIFT NOMENCLATURE], $B4353, Table1[EPW]))</f>
        <v/>
      </c>
      <c r="J4353" s="1" t="str">
        <f>IF($A4353&gt;--RIGHT($A$2,LEN($A$2)-8),"",SUMIF(Table1[SHIFT NOMENCLATURE], $B4353, Table1[FVIC KILL]))</f>
        <v/>
      </c>
      <c r="K4353" s="1" t="str">
        <f>IF($A4353&gt;--RIGHT($A$2,LEN($A$2)-8),"",SUMIF(Table1[SHIFT NOMENCLATURE], $B4353, Table1[FVIC MOB]))</f>
        <v/>
      </c>
      <c r="L4353" s="1" t="str">
        <f>IF($A4353&gt;--RIGHT($A$2,LEN($A$2)-8),"",SUMIF(Table1[SHIFT NOMENCLATURE], $B4353, Table1[FVIC FIRE]))</f>
        <v/>
      </c>
      <c r="M4353" s="1" t="str">
        <f>IF($A4353&gt;--RIGHT($A$2,LEN($A$2)-8),"",SUMIF(Table1[SHIFT NOMENCLATURE], $B4353, Table1[FKIA]))</f>
        <v/>
      </c>
      <c r="N4353" s="1" t="str">
        <f>IF($A4353&gt;--RIGHT($A$2,LEN($A$2)-8),"",SUMIF(Table1[SHIFT NOMENCLATURE], $B4353, Table1[FWIA]))</f>
        <v/>
      </c>
      <c r="O4353" s="1" t="str">
        <f>IF($A4353&gt;--RIGHT($A$2,LEN($A$2)-8),"",SUMIF(Table1[SHIFT NOMENCLATURE], $B4353, Table1[DUSTWUN]))</f>
        <v/>
      </c>
    </row>
    <row r="4354" spans="1:15" x14ac:dyDescent="0.25">
      <c r="A4354" s="1" t="str">
        <f t="shared" si="134"/>
        <v/>
      </c>
      <c r="B4354" t="str">
        <f t="shared" si="135"/>
        <v/>
      </c>
      <c r="C4354" s="1" t="str">
        <f>IF($A4354&gt;--RIGHT($A$2,LEN($A$2)-8),"",COUNTIF(Table1[SHIFT NOMENCLATURE],$B4354))</f>
        <v/>
      </c>
      <c r="D4354" s="1" t="str">
        <f>IF($A4354&gt;--RIGHT($A$2,LEN($A$2)-8),"",SUMIF(Table1[SHIFT NOMENCLATURE], $B4354, Table1[EVIC KILL]))</f>
        <v/>
      </c>
      <c r="E4354" s="1" t="str">
        <f>IF($A4354&gt;--RIGHT($A$2,LEN($A$2)-8),"",SUMIF(Table1[SHIFT NOMENCLATURE], $B4354, Table1[EVIC MOB]))</f>
        <v/>
      </c>
      <c r="F4354" s="1" t="str">
        <f>IF($A4354&gt;--RIGHT($A$2,LEN($A$2)-8),"",SUMIF(Table1[SHIFT NOMENCLATURE], $B4354, Table1[EVIC FIRE]))</f>
        <v/>
      </c>
      <c r="G4354" s="1" t="str">
        <f>IF($A4354&gt;--RIGHT($A$2,LEN($A$2)-8),"",SUMIF(Table1[SHIFT NOMENCLATURE], $B4354, Table1[EKIA]))</f>
        <v/>
      </c>
      <c r="H4354" s="1" t="str">
        <f>IF($A4354&gt;--RIGHT($A$2,LEN($A$2)-8),"",SUMIF(Table1[SHIFT NOMENCLATURE], $B4354, Table1[EWIA]))</f>
        <v/>
      </c>
      <c r="I4354" s="1" t="str">
        <f>IF($A4354&gt;--RIGHT($A$2,LEN($A$2)-8),"",SUMIF(Table1[SHIFT NOMENCLATURE], $B4354, Table1[EPW]))</f>
        <v/>
      </c>
      <c r="J4354" s="1" t="str">
        <f>IF($A4354&gt;--RIGHT($A$2,LEN($A$2)-8),"",SUMIF(Table1[SHIFT NOMENCLATURE], $B4354, Table1[FVIC KILL]))</f>
        <v/>
      </c>
      <c r="K4354" s="1" t="str">
        <f>IF($A4354&gt;--RIGHT($A$2,LEN($A$2)-8),"",SUMIF(Table1[SHIFT NOMENCLATURE], $B4354, Table1[FVIC MOB]))</f>
        <v/>
      </c>
      <c r="L4354" s="1" t="str">
        <f>IF($A4354&gt;--RIGHT($A$2,LEN($A$2)-8),"",SUMIF(Table1[SHIFT NOMENCLATURE], $B4354, Table1[FVIC FIRE]))</f>
        <v/>
      </c>
      <c r="M4354" s="1" t="str">
        <f>IF($A4354&gt;--RIGHT($A$2,LEN($A$2)-8),"",SUMIF(Table1[SHIFT NOMENCLATURE], $B4354, Table1[FKIA]))</f>
        <v/>
      </c>
      <c r="N4354" s="1" t="str">
        <f>IF($A4354&gt;--RIGHT($A$2,LEN($A$2)-8),"",SUMIF(Table1[SHIFT NOMENCLATURE], $B4354, Table1[FWIA]))</f>
        <v/>
      </c>
      <c r="O4354" s="1" t="str">
        <f>IF($A4354&gt;--RIGHT($A$2,LEN($A$2)-8),"",SUMIF(Table1[SHIFT NOMENCLATURE], $B4354, Table1[DUSTWUN]))</f>
        <v/>
      </c>
    </row>
    <row r="4355" spans="1:15" x14ac:dyDescent="0.25">
      <c r="A4355" s="1" t="str">
        <f t="shared" si="134"/>
        <v/>
      </c>
      <c r="B4355" t="str">
        <f t="shared" si="135"/>
        <v/>
      </c>
      <c r="C4355" s="1" t="str">
        <f>IF($A4355&gt;--RIGHT($A$2,LEN($A$2)-8),"",COUNTIF(Table1[SHIFT NOMENCLATURE],$B4355))</f>
        <v/>
      </c>
      <c r="D4355" s="1" t="str">
        <f>IF($A4355&gt;--RIGHT($A$2,LEN($A$2)-8),"",SUMIF(Table1[SHIFT NOMENCLATURE], $B4355, Table1[EVIC KILL]))</f>
        <v/>
      </c>
      <c r="E4355" s="1" t="str">
        <f>IF($A4355&gt;--RIGHT($A$2,LEN($A$2)-8),"",SUMIF(Table1[SHIFT NOMENCLATURE], $B4355, Table1[EVIC MOB]))</f>
        <v/>
      </c>
      <c r="F4355" s="1" t="str">
        <f>IF($A4355&gt;--RIGHT($A$2,LEN($A$2)-8),"",SUMIF(Table1[SHIFT NOMENCLATURE], $B4355, Table1[EVIC FIRE]))</f>
        <v/>
      </c>
      <c r="G4355" s="1" t="str">
        <f>IF($A4355&gt;--RIGHT($A$2,LEN($A$2)-8),"",SUMIF(Table1[SHIFT NOMENCLATURE], $B4355, Table1[EKIA]))</f>
        <v/>
      </c>
      <c r="H4355" s="1" t="str">
        <f>IF($A4355&gt;--RIGHT($A$2,LEN($A$2)-8),"",SUMIF(Table1[SHIFT NOMENCLATURE], $B4355, Table1[EWIA]))</f>
        <v/>
      </c>
      <c r="I4355" s="1" t="str">
        <f>IF($A4355&gt;--RIGHT($A$2,LEN($A$2)-8),"",SUMIF(Table1[SHIFT NOMENCLATURE], $B4355, Table1[EPW]))</f>
        <v/>
      </c>
      <c r="J4355" s="1" t="str">
        <f>IF($A4355&gt;--RIGHT($A$2,LEN($A$2)-8),"",SUMIF(Table1[SHIFT NOMENCLATURE], $B4355, Table1[FVIC KILL]))</f>
        <v/>
      </c>
      <c r="K4355" s="1" t="str">
        <f>IF($A4355&gt;--RIGHT($A$2,LEN($A$2)-8),"",SUMIF(Table1[SHIFT NOMENCLATURE], $B4355, Table1[FVIC MOB]))</f>
        <v/>
      </c>
      <c r="L4355" s="1" t="str">
        <f>IF($A4355&gt;--RIGHT($A$2,LEN($A$2)-8),"",SUMIF(Table1[SHIFT NOMENCLATURE], $B4355, Table1[FVIC FIRE]))</f>
        <v/>
      </c>
      <c r="M4355" s="1" t="str">
        <f>IF($A4355&gt;--RIGHT($A$2,LEN($A$2)-8),"",SUMIF(Table1[SHIFT NOMENCLATURE], $B4355, Table1[FKIA]))</f>
        <v/>
      </c>
      <c r="N4355" s="1" t="str">
        <f>IF($A4355&gt;--RIGHT($A$2,LEN($A$2)-8),"",SUMIF(Table1[SHIFT NOMENCLATURE], $B4355, Table1[FWIA]))</f>
        <v/>
      </c>
      <c r="O4355" s="1" t="str">
        <f>IF($A4355&gt;--RIGHT($A$2,LEN($A$2)-8),"",SUMIF(Table1[SHIFT NOMENCLATURE], $B4355, Table1[DUSTWUN]))</f>
        <v/>
      </c>
    </row>
    <row r="4356" spans="1:15" x14ac:dyDescent="0.25">
      <c r="A4356" s="1" t="str">
        <f t="shared" si="134"/>
        <v/>
      </c>
      <c r="B4356" t="str">
        <f t="shared" si="135"/>
        <v/>
      </c>
      <c r="C4356" s="1" t="str">
        <f>IF($A4356&gt;--RIGHT($A$2,LEN($A$2)-8),"",COUNTIF(Table1[SHIFT NOMENCLATURE],$B4356))</f>
        <v/>
      </c>
      <c r="D4356" s="1" t="str">
        <f>IF($A4356&gt;--RIGHT($A$2,LEN($A$2)-8),"",SUMIF(Table1[SHIFT NOMENCLATURE], $B4356, Table1[EVIC KILL]))</f>
        <v/>
      </c>
      <c r="E4356" s="1" t="str">
        <f>IF($A4356&gt;--RIGHT($A$2,LEN($A$2)-8),"",SUMIF(Table1[SHIFT NOMENCLATURE], $B4356, Table1[EVIC MOB]))</f>
        <v/>
      </c>
      <c r="F4356" s="1" t="str">
        <f>IF($A4356&gt;--RIGHT($A$2,LEN($A$2)-8),"",SUMIF(Table1[SHIFT NOMENCLATURE], $B4356, Table1[EVIC FIRE]))</f>
        <v/>
      </c>
      <c r="G4356" s="1" t="str">
        <f>IF($A4356&gt;--RIGHT($A$2,LEN($A$2)-8),"",SUMIF(Table1[SHIFT NOMENCLATURE], $B4356, Table1[EKIA]))</f>
        <v/>
      </c>
      <c r="H4356" s="1" t="str">
        <f>IF($A4356&gt;--RIGHT($A$2,LEN($A$2)-8),"",SUMIF(Table1[SHIFT NOMENCLATURE], $B4356, Table1[EWIA]))</f>
        <v/>
      </c>
      <c r="I4356" s="1" t="str">
        <f>IF($A4356&gt;--RIGHT($A$2,LEN($A$2)-8),"",SUMIF(Table1[SHIFT NOMENCLATURE], $B4356, Table1[EPW]))</f>
        <v/>
      </c>
      <c r="J4356" s="1" t="str">
        <f>IF($A4356&gt;--RIGHT($A$2,LEN($A$2)-8),"",SUMIF(Table1[SHIFT NOMENCLATURE], $B4356, Table1[FVIC KILL]))</f>
        <v/>
      </c>
      <c r="K4356" s="1" t="str">
        <f>IF($A4356&gt;--RIGHT($A$2,LEN($A$2)-8),"",SUMIF(Table1[SHIFT NOMENCLATURE], $B4356, Table1[FVIC MOB]))</f>
        <v/>
      </c>
      <c r="L4356" s="1" t="str">
        <f>IF($A4356&gt;--RIGHT($A$2,LEN($A$2)-8),"",SUMIF(Table1[SHIFT NOMENCLATURE], $B4356, Table1[FVIC FIRE]))</f>
        <v/>
      </c>
      <c r="M4356" s="1" t="str">
        <f>IF($A4356&gt;--RIGHT($A$2,LEN($A$2)-8),"",SUMIF(Table1[SHIFT NOMENCLATURE], $B4356, Table1[FKIA]))</f>
        <v/>
      </c>
      <c r="N4356" s="1" t="str">
        <f>IF($A4356&gt;--RIGHT($A$2,LEN($A$2)-8),"",SUMIF(Table1[SHIFT NOMENCLATURE], $B4356, Table1[FWIA]))</f>
        <v/>
      </c>
      <c r="O4356" s="1" t="str">
        <f>IF($A4356&gt;--RIGHT($A$2,LEN($A$2)-8),"",SUMIF(Table1[SHIFT NOMENCLATURE], $B4356, Table1[DUSTWUN]))</f>
        <v/>
      </c>
    </row>
    <row r="4357" spans="1:15" x14ac:dyDescent="0.25">
      <c r="A4357" s="1" t="str">
        <f t="shared" ref="A4357:A4420" si="136">IF($A4356&gt;--RIGHT($A$2,LEN($A$2)-8)-1,"",ROW()-2)</f>
        <v/>
      </c>
      <c r="B4357" t="str">
        <f t="shared" ref="B4357:B4420" si="137">IF($A4356&gt;--RIGHT($A$2,LEN($A$2)-8)-1,"",IF(MID($B4356,3,4)="1900",CONCATENATE(TEXT(DATEVALUE(MID($B4356,15,2)&amp;MID($B4356,21,3)&amp;RIGHT($B4356,4)),"dd"), "0700-1900", UPPER(TEXT(DATEVALUE(MID($B4356,15,2)&amp;MID($B4356,21,3)&amp;RIGHT($B4356,4)),"mmm")), RIGHT($B4356,4)), CONCATENATE(LEFT($B4356,2), "1900", MID($B4356,12,3), RIGHT($B4356,4), "-", TEXT(DATEVALUE(LEFT($B4356,2)&amp;MID($B4356,12,3)&amp;RIGHT($B4356,4))+1,"dd"),"0700", UPPER(TEXT(DATEVALUE(LEFT($B4356,2)&amp;MID($B4356,12,3)&amp;RIGHT($B4356,4))+1,"mmm")), TEXT(DATEVALUE(LEFT($B4356,2)&amp;MID($B4356,12,3)&amp;RIGHT($B4356,4))+1,"yyyy"))))</f>
        <v/>
      </c>
      <c r="C4357" s="1" t="str">
        <f>IF($A4357&gt;--RIGHT($A$2,LEN($A$2)-8),"",COUNTIF(Table1[SHIFT NOMENCLATURE],$B4357))</f>
        <v/>
      </c>
      <c r="D4357" s="1" t="str">
        <f>IF($A4357&gt;--RIGHT($A$2,LEN($A$2)-8),"",SUMIF(Table1[SHIFT NOMENCLATURE], $B4357, Table1[EVIC KILL]))</f>
        <v/>
      </c>
      <c r="E4357" s="1" t="str">
        <f>IF($A4357&gt;--RIGHT($A$2,LEN($A$2)-8),"",SUMIF(Table1[SHIFT NOMENCLATURE], $B4357, Table1[EVIC MOB]))</f>
        <v/>
      </c>
      <c r="F4357" s="1" t="str">
        <f>IF($A4357&gt;--RIGHT($A$2,LEN($A$2)-8),"",SUMIF(Table1[SHIFT NOMENCLATURE], $B4357, Table1[EVIC FIRE]))</f>
        <v/>
      </c>
      <c r="G4357" s="1" t="str">
        <f>IF($A4357&gt;--RIGHT($A$2,LEN($A$2)-8),"",SUMIF(Table1[SHIFT NOMENCLATURE], $B4357, Table1[EKIA]))</f>
        <v/>
      </c>
      <c r="H4357" s="1" t="str">
        <f>IF($A4357&gt;--RIGHT($A$2,LEN($A$2)-8),"",SUMIF(Table1[SHIFT NOMENCLATURE], $B4357, Table1[EWIA]))</f>
        <v/>
      </c>
      <c r="I4357" s="1" t="str">
        <f>IF($A4357&gt;--RIGHT($A$2,LEN($A$2)-8),"",SUMIF(Table1[SHIFT NOMENCLATURE], $B4357, Table1[EPW]))</f>
        <v/>
      </c>
      <c r="J4357" s="1" t="str">
        <f>IF($A4357&gt;--RIGHT($A$2,LEN($A$2)-8),"",SUMIF(Table1[SHIFT NOMENCLATURE], $B4357, Table1[FVIC KILL]))</f>
        <v/>
      </c>
      <c r="K4357" s="1" t="str">
        <f>IF($A4357&gt;--RIGHT($A$2,LEN($A$2)-8),"",SUMIF(Table1[SHIFT NOMENCLATURE], $B4357, Table1[FVIC MOB]))</f>
        <v/>
      </c>
      <c r="L4357" s="1" t="str">
        <f>IF($A4357&gt;--RIGHT($A$2,LEN($A$2)-8),"",SUMIF(Table1[SHIFT NOMENCLATURE], $B4357, Table1[FVIC FIRE]))</f>
        <v/>
      </c>
      <c r="M4357" s="1" t="str">
        <f>IF($A4357&gt;--RIGHT($A$2,LEN($A$2)-8),"",SUMIF(Table1[SHIFT NOMENCLATURE], $B4357, Table1[FKIA]))</f>
        <v/>
      </c>
      <c r="N4357" s="1" t="str">
        <f>IF($A4357&gt;--RIGHT($A$2,LEN($A$2)-8),"",SUMIF(Table1[SHIFT NOMENCLATURE], $B4357, Table1[FWIA]))</f>
        <v/>
      </c>
      <c r="O4357" s="1" t="str">
        <f>IF($A4357&gt;--RIGHT($A$2,LEN($A$2)-8),"",SUMIF(Table1[SHIFT NOMENCLATURE], $B4357, Table1[DUSTWUN]))</f>
        <v/>
      </c>
    </row>
    <row r="4358" spans="1:15" x14ac:dyDescent="0.25">
      <c r="A4358" s="1" t="str">
        <f t="shared" si="136"/>
        <v/>
      </c>
      <c r="B4358" t="str">
        <f t="shared" si="137"/>
        <v/>
      </c>
      <c r="C4358" s="1" t="str">
        <f>IF($A4358&gt;--RIGHT($A$2,LEN($A$2)-8),"",COUNTIF(Table1[SHIFT NOMENCLATURE],$B4358))</f>
        <v/>
      </c>
      <c r="D4358" s="1" t="str">
        <f>IF($A4358&gt;--RIGHT($A$2,LEN($A$2)-8),"",SUMIF(Table1[SHIFT NOMENCLATURE], $B4358, Table1[EVIC KILL]))</f>
        <v/>
      </c>
      <c r="E4358" s="1" t="str">
        <f>IF($A4358&gt;--RIGHT($A$2,LEN($A$2)-8),"",SUMIF(Table1[SHIFT NOMENCLATURE], $B4358, Table1[EVIC MOB]))</f>
        <v/>
      </c>
      <c r="F4358" s="1" t="str">
        <f>IF($A4358&gt;--RIGHT($A$2,LEN($A$2)-8),"",SUMIF(Table1[SHIFT NOMENCLATURE], $B4358, Table1[EVIC FIRE]))</f>
        <v/>
      </c>
      <c r="G4358" s="1" t="str">
        <f>IF($A4358&gt;--RIGHT($A$2,LEN($A$2)-8),"",SUMIF(Table1[SHIFT NOMENCLATURE], $B4358, Table1[EKIA]))</f>
        <v/>
      </c>
      <c r="H4358" s="1" t="str">
        <f>IF($A4358&gt;--RIGHT($A$2,LEN($A$2)-8),"",SUMIF(Table1[SHIFT NOMENCLATURE], $B4358, Table1[EWIA]))</f>
        <v/>
      </c>
      <c r="I4358" s="1" t="str">
        <f>IF($A4358&gt;--RIGHT($A$2,LEN($A$2)-8),"",SUMIF(Table1[SHIFT NOMENCLATURE], $B4358, Table1[EPW]))</f>
        <v/>
      </c>
      <c r="J4358" s="1" t="str">
        <f>IF($A4358&gt;--RIGHT($A$2,LEN($A$2)-8),"",SUMIF(Table1[SHIFT NOMENCLATURE], $B4358, Table1[FVIC KILL]))</f>
        <v/>
      </c>
      <c r="K4358" s="1" t="str">
        <f>IF($A4358&gt;--RIGHT($A$2,LEN($A$2)-8),"",SUMIF(Table1[SHIFT NOMENCLATURE], $B4358, Table1[FVIC MOB]))</f>
        <v/>
      </c>
      <c r="L4358" s="1" t="str">
        <f>IF($A4358&gt;--RIGHT($A$2,LEN($A$2)-8),"",SUMIF(Table1[SHIFT NOMENCLATURE], $B4358, Table1[FVIC FIRE]))</f>
        <v/>
      </c>
      <c r="M4358" s="1" t="str">
        <f>IF($A4358&gt;--RIGHT($A$2,LEN($A$2)-8),"",SUMIF(Table1[SHIFT NOMENCLATURE], $B4358, Table1[FKIA]))</f>
        <v/>
      </c>
      <c r="N4358" s="1" t="str">
        <f>IF($A4358&gt;--RIGHT($A$2,LEN($A$2)-8),"",SUMIF(Table1[SHIFT NOMENCLATURE], $B4358, Table1[FWIA]))</f>
        <v/>
      </c>
      <c r="O4358" s="1" t="str">
        <f>IF($A4358&gt;--RIGHT($A$2,LEN($A$2)-8),"",SUMIF(Table1[SHIFT NOMENCLATURE], $B4358, Table1[DUSTWUN]))</f>
        <v/>
      </c>
    </row>
    <row r="4359" spans="1:15" x14ac:dyDescent="0.25">
      <c r="A4359" s="1" t="str">
        <f t="shared" si="136"/>
        <v/>
      </c>
      <c r="B4359" t="str">
        <f t="shared" si="137"/>
        <v/>
      </c>
      <c r="C4359" s="1" t="str">
        <f>IF($A4359&gt;--RIGHT($A$2,LEN($A$2)-8),"",COUNTIF(Table1[SHIFT NOMENCLATURE],$B4359))</f>
        <v/>
      </c>
      <c r="D4359" s="1" t="str">
        <f>IF($A4359&gt;--RIGHT($A$2,LEN($A$2)-8),"",SUMIF(Table1[SHIFT NOMENCLATURE], $B4359, Table1[EVIC KILL]))</f>
        <v/>
      </c>
      <c r="E4359" s="1" t="str">
        <f>IF($A4359&gt;--RIGHT($A$2,LEN($A$2)-8),"",SUMIF(Table1[SHIFT NOMENCLATURE], $B4359, Table1[EVIC MOB]))</f>
        <v/>
      </c>
      <c r="F4359" s="1" t="str">
        <f>IF($A4359&gt;--RIGHT($A$2,LEN($A$2)-8),"",SUMIF(Table1[SHIFT NOMENCLATURE], $B4359, Table1[EVIC FIRE]))</f>
        <v/>
      </c>
      <c r="G4359" s="1" t="str">
        <f>IF($A4359&gt;--RIGHT($A$2,LEN($A$2)-8),"",SUMIF(Table1[SHIFT NOMENCLATURE], $B4359, Table1[EKIA]))</f>
        <v/>
      </c>
      <c r="H4359" s="1" t="str">
        <f>IF($A4359&gt;--RIGHT($A$2,LEN($A$2)-8),"",SUMIF(Table1[SHIFT NOMENCLATURE], $B4359, Table1[EWIA]))</f>
        <v/>
      </c>
      <c r="I4359" s="1" t="str">
        <f>IF($A4359&gt;--RIGHT($A$2,LEN($A$2)-8),"",SUMIF(Table1[SHIFT NOMENCLATURE], $B4359, Table1[EPW]))</f>
        <v/>
      </c>
      <c r="J4359" s="1" t="str">
        <f>IF($A4359&gt;--RIGHT($A$2,LEN($A$2)-8),"",SUMIF(Table1[SHIFT NOMENCLATURE], $B4359, Table1[FVIC KILL]))</f>
        <v/>
      </c>
      <c r="K4359" s="1" t="str">
        <f>IF($A4359&gt;--RIGHT($A$2,LEN($A$2)-8),"",SUMIF(Table1[SHIFT NOMENCLATURE], $B4359, Table1[FVIC MOB]))</f>
        <v/>
      </c>
      <c r="L4359" s="1" t="str">
        <f>IF($A4359&gt;--RIGHT($A$2,LEN($A$2)-8),"",SUMIF(Table1[SHIFT NOMENCLATURE], $B4359, Table1[FVIC FIRE]))</f>
        <v/>
      </c>
      <c r="M4359" s="1" t="str">
        <f>IF($A4359&gt;--RIGHT($A$2,LEN($A$2)-8),"",SUMIF(Table1[SHIFT NOMENCLATURE], $B4359, Table1[FKIA]))</f>
        <v/>
      </c>
      <c r="N4359" s="1" t="str">
        <f>IF($A4359&gt;--RIGHT($A$2,LEN($A$2)-8),"",SUMIF(Table1[SHIFT NOMENCLATURE], $B4359, Table1[FWIA]))</f>
        <v/>
      </c>
      <c r="O4359" s="1" t="str">
        <f>IF($A4359&gt;--RIGHT($A$2,LEN($A$2)-8),"",SUMIF(Table1[SHIFT NOMENCLATURE], $B4359, Table1[DUSTWUN]))</f>
        <v/>
      </c>
    </row>
    <row r="4360" spans="1:15" x14ac:dyDescent="0.25">
      <c r="A4360" s="1" t="str">
        <f t="shared" si="136"/>
        <v/>
      </c>
      <c r="B4360" t="str">
        <f t="shared" si="137"/>
        <v/>
      </c>
      <c r="C4360" s="1" t="str">
        <f>IF($A4360&gt;--RIGHT($A$2,LEN($A$2)-8),"",COUNTIF(Table1[SHIFT NOMENCLATURE],$B4360))</f>
        <v/>
      </c>
      <c r="D4360" s="1" t="str">
        <f>IF($A4360&gt;--RIGHT($A$2,LEN($A$2)-8),"",SUMIF(Table1[SHIFT NOMENCLATURE], $B4360, Table1[EVIC KILL]))</f>
        <v/>
      </c>
      <c r="E4360" s="1" t="str">
        <f>IF($A4360&gt;--RIGHT($A$2,LEN($A$2)-8),"",SUMIF(Table1[SHIFT NOMENCLATURE], $B4360, Table1[EVIC MOB]))</f>
        <v/>
      </c>
      <c r="F4360" s="1" t="str">
        <f>IF($A4360&gt;--RIGHT($A$2,LEN($A$2)-8),"",SUMIF(Table1[SHIFT NOMENCLATURE], $B4360, Table1[EVIC FIRE]))</f>
        <v/>
      </c>
      <c r="G4360" s="1" t="str">
        <f>IF($A4360&gt;--RIGHT($A$2,LEN($A$2)-8),"",SUMIF(Table1[SHIFT NOMENCLATURE], $B4360, Table1[EKIA]))</f>
        <v/>
      </c>
      <c r="H4360" s="1" t="str">
        <f>IF($A4360&gt;--RIGHT($A$2,LEN($A$2)-8),"",SUMIF(Table1[SHIFT NOMENCLATURE], $B4360, Table1[EWIA]))</f>
        <v/>
      </c>
      <c r="I4360" s="1" t="str">
        <f>IF($A4360&gt;--RIGHT($A$2,LEN($A$2)-8),"",SUMIF(Table1[SHIFT NOMENCLATURE], $B4360, Table1[EPW]))</f>
        <v/>
      </c>
      <c r="J4360" s="1" t="str">
        <f>IF($A4360&gt;--RIGHT($A$2,LEN($A$2)-8),"",SUMIF(Table1[SHIFT NOMENCLATURE], $B4360, Table1[FVIC KILL]))</f>
        <v/>
      </c>
      <c r="K4360" s="1" t="str">
        <f>IF($A4360&gt;--RIGHT($A$2,LEN($A$2)-8),"",SUMIF(Table1[SHIFT NOMENCLATURE], $B4360, Table1[FVIC MOB]))</f>
        <v/>
      </c>
      <c r="L4360" s="1" t="str">
        <f>IF($A4360&gt;--RIGHT($A$2,LEN($A$2)-8),"",SUMIF(Table1[SHIFT NOMENCLATURE], $B4360, Table1[FVIC FIRE]))</f>
        <v/>
      </c>
      <c r="M4360" s="1" t="str">
        <f>IF($A4360&gt;--RIGHT($A$2,LEN($A$2)-8),"",SUMIF(Table1[SHIFT NOMENCLATURE], $B4360, Table1[FKIA]))</f>
        <v/>
      </c>
      <c r="N4360" s="1" t="str">
        <f>IF($A4360&gt;--RIGHT($A$2,LEN($A$2)-8),"",SUMIF(Table1[SHIFT NOMENCLATURE], $B4360, Table1[FWIA]))</f>
        <v/>
      </c>
      <c r="O4360" s="1" t="str">
        <f>IF($A4360&gt;--RIGHT($A$2,LEN($A$2)-8),"",SUMIF(Table1[SHIFT NOMENCLATURE], $B4360, Table1[DUSTWUN]))</f>
        <v/>
      </c>
    </row>
    <row r="4361" spans="1:15" x14ac:dyDescent="0.25">
      <c r="A4361" s="1" t="str">
        <f t="shared" si="136"/>
        <v/>
      </c>
      <c r="B4361" t="str">
        <f t="shared" si="137"/>
        <v/>
      </c>
      <c r="C4361" s="1" t="str">
        <f>IF($A4361&gt;--RIGHT($A$2,LEN($A$2)-8),"",COUNTIF(Table1[SHIFT NOMENCLATURE],$B4361))</f>
        <v/>
      </c>
      <c r="D4361" s="1" t="str">
        <f>IF($A4361&gt;--RIGHT($A$2,LEN($A$2)-8),"",SUMIF(Table1[SHIFT NOMENCLATURE], $B4361, Table1[EVIC KILL]))</f>
        <v/>
      </c>
      <c r="E4361" s="1" t="str">
        <f>IF($A4361&gt;--RIGHT($A$2,LEN($A$2)-8),"",SUMIF(Table1[SHIFT NOMENCLATURE], $B4361, Table1[EVIC MOB]))</f>
        <v/>
      </c>
      <c r="F4361" s="1" t="str">
        <f>IF($A4361&gt;--RIGHT($A$2,LEN($A$2)-8),"",SUMIF(Table1[SHIFT NOMENCLATURE], $B4361, Table1[EVIC FIRE]))</f>
        <v/>
      </c>
      <c r="G4361" s="1" t="str">
        <f>IF($A4361&gt;--RIGHT($A$2,LEN($A$2)-8),"",SUMIF(Table1[SHIFT NOMENCLATURE], $B4361, Table1[EKIA]))</f>
        <v/>
      </c>
      <c r="H4361" s="1" t="str">
        <f>IF($A4361&gt;--RIGHT($A$2,LEN($A$2)-8),"",SUMIF(Table1[SHIFT NOMENCLATURE], $B4361, Table1[EWIA]))</f>
        <v/>
      </c>
      <c r="I4361" s="1" t="str">
        <f>IF($A4361&gt;--RIGHT($A$2,LEN($A$2)-8),"",SUMIF(Table1[SHIFT NOMENCLATURE], $B4361, Table1[EPW]))</f>
        <v/>
      </c>
      <c r="J4361" s="1" t="str">
        <f>IF($A4361&gt;--RIGHT($A$2,LEN($A$2)-8),"",SUMIF(Table1[SHIFT NOMENCLATURE], $B4361, Table1[FVIC KILL]))</f>
        <v/>
      </c>
      <c r="K4361" s="1" t="str">
        <f>IF($A4361&gt;--RIGHT($A$2,LEN($A$2)-8),"",SUMIF(Table1[SHIFT NOMENCLATURE], $B4361, Table1[FVIC MOB]))</f>
        <v/>
      </c>
      <c r="L4361" s="1" t="str">
        <f>IF($A4361&gt;--RIGHT($A$2,LEN($A$2)-8),"",SUMIF(Table1[SHIFT NOMENCLATURE], $B4361, Table1[FVIC FIRE]))</f>
        <v/>
      </c>
      <c r="M4361" s="1" t="str">
        <f>IF($A4361&gt;--RIGHT($A$2,LEN($A$2)-8),"",SUMIF(Table1[SHIFT NOMENCLATURE], $B4361, Table1[FKIA]))</f>
        <v/>
      </c>
      <c r="N4361" s="1" t="str">
        <f>IF($A4361&gt;--RIGHT($A$2,LEN($A$2)-8),"",SUMIF(Table1[SHIFT NOMENCLATURE], $B4361, Table1[FWIA]))</f>
        <v/>
      </c>
      <c r="O4361" s="1" t="str">
        <f>IF($A4361&gt;--RIGHT($A$2,LEN($A$2)-8),"",SUMIF(Table1[SHIFT NOMENCLATURE], $B4361, Table1[DUSTWUN]))</f>
        <v/>
      </c>
    </row>
    <row r="4362" spans="1:15" x14ac:dyDescent="0.25">
      <c r="A4362" s="1" t="str">
        <f t="shared" si="136"/>
        <v/>
      </c>
      <c r="B4362" t="str">
        <f t="shared" si="137"/>
        <v/>
      </c>
      <c r="C4362" s="1" t="str">
        <f>IF($A4362&gt;--RIGHT($A$2,LEN($A$2)-8),"",COUNTIF(Table1[SHIFT NOMENCLATURE],$B4362))</f>
        <v/>
      </c>
      <c r="D4362" s="1" t="str">
        <f>IF($A4362&gt;--RIGHT($A$2,LEN($A$2)-8),"",SUMIF(Table1[SHIFT NOMENCLATURE], $B4362, Table1[EVIC KILL]))</f>
        <v/>
      </c>
      <c r="E4362" s="1" t="str">
        <f>IF($A4362&gt;--RIGHT($A$2,LEN($A$2)-8),"",SUMIF(Table1[SHIFT NOMENCLATURE], $B4362, Table1[EVIC MOB]))</f>
        <v/>
      </c>
      <c r="F4362" s="1" t="str">
        <f>IF($A4362&gt;--RIGHT($A$2,LEN($A$2)-8),"",SUMIF(Table1[SHIFT NOMENCLATURE], $B4362, Table1[EVIC FIRE]))</f>
        <v/>
      </c>
      <c r="G4362" s="1" t="str">
        <f>IF($A4362&gt;--RIGHT($A$2,LEN($A$2)-8),"",SUMIF(Table1[SHIFT NOMENCLATURE], $B4362, Table1[EKIA]))</f>
        <v/>
      </c>
      <c r="H4362" s="1" t="str">
        <f>IF($A4362&gt;--RIGHT($A$2,LEN($A$2)-8),"",SUMIF(Table1[SHIFT NOMENCLATURE], $B4362, Table1[EWIA]))</f>
        <v/>
      </c>
      <c r="I4362" s="1" t="str">
        <f>IF($A4362&gt;--RIGHT($A$2,LEN($A$2)-8),"",SUMIF(Table1[SHIFT NOMENCLATURE], $B4362, Table1[EPW]))</f>
        <v/>
      </c>
      <c r="J4362" s="1" t="str">
        <f>IF($A4362&gt;--RIGHT($A$2,LEN($A$2)-8),"",SUMIF(Table1[SHIFT NOMENCLATURE], $B4362, Table1[FVIC KILL]))</f>
        <v/>
      </c>
      <c r="K4362" s="1" t="str">
        <f>IF($A4362&gt;--RIGHT($A$2,LEN($A$2)-8),"",SUMIF(Table1[SHIFT NOMENCLATURE], $B4362, Table1[FVIC MOB]))</f>
        <v/>
      </c>
      <c r="L4362" s="1" t="str">
        <f>IF($A4362&gt;--RIGHT($A$2,LEN($A$2)-8),"",SUMIF(Table1[SHIFT NOMENCLATURE], $B4362, Table1[FVIC FIRE]))</f>
        <v/>
      </c>
      <c r="M4362" s="1" t="str">
        <f>IF($A4362&gt;--RIGHT($A$2,LEN($A$2)-8),"",SUMIF(Table1[SHIFT NOMENCLATURE], $B4362, Table1[FKIA]))</f>
        <v/>
      </c>
      <c r="N4362" s="1" t="str">
        <f>IF($A4362&gt;--RIGHT($A$2,LEN($A$2)-8),"",SUMIF(Table1[SHIFT NOMENCLATURE], $B4362, Table1[FWIA]))</f>
        <v/>
      </c>
      <c r="O4362" s="1" t="str">
        <f>IF($A4362&gt;--RIGHT($A$2,LEN($A$2)-8),"",SUMIF(Table1[SHIFT NOMENCLATURE], $B4362, Table1[DUSTWUN]))</f>
        <v/>
      </c>
    </row>
    <row r="4363" spans="1:15" x14ac:dyDescent="0.25">
      <c r="A4363" s="1" t="str">
        <f t="shared" si="136"/>
        <v/>
      </c>
      <c r="B4363" t="str">
        <f t="shared" si="137"/>
        <v/>
      </c>
      <c r="C4363" s="1" t="str">
        <f>IF($A4363&gt;--RIGHT($A$2,LEN($A$2)-8),"",COUNTIF(Table1[SHIFT NOMENCLATURE],$B4363))</f>
        <v/>
      </c>
      <c r="D4363" s="1" t="str">
        <f>IF($A4363&gt;--RIGHT($A$2,LEN($A$2)-8),"",SUMIF(Table1[SHIFT NOMENCLATURE], $B4363, Table1[EVIC KILL]))</f>
        <v/>
      </c>
      <c r="E4363" s="1" t="str">
        <f>IF($A4363&gt;--RIGHT($A$2,LEN($A$2)-8),"",SUMIF(Table1[SHIFT NOMENCLATURE], $B4363, Table1[EVIC MOB]))</f>
        <v/>
      </c>
      <c r="F4363" s="1" t="str">
        <f>IF($A4363&gt;--RIGHT($A$2,LEN($A$2)-8),"",SUMIF(Table1[SHIFT NOMENCLATURE], $B4363, Table1[EVIC FIRE]))</f>
        <v/>
      </c>
      <c r="G4363" s="1" t="str">
        <f>IF($A4363&gt;--RIGHT($A$2,LEN($A$2)-8),"",SUMIF(Table1[SHIFT NOMENCLATURE], $B4363, Table1[EKIA]))</f>
        <v/>
      </c>
      <c r="H4363" s="1" t="str">
        <f>IF($A4363&gt;--RIGHT($A$2,LEN($A$2)-8),"",SUMIF(Table1[SHIFT NOMENCLATURE], $B4363, Table1[EWIA]))</f>
        <v/>
      </c>
      <c r="I4363" s="1" t="str">
        <f>IF($A4363&gt;--RIGHT($A$2,LEN($A$2)-8),"",SUMIF(Table1[SHIFT NOMENCLATURE], $B4363, Table1[EPW]))</f>
        <v/>
      </c>
      <c r="J4363" s="1" t="str">
        <f>IF($A4363&gt;--RIGHT($A$2,LEN($A$2)-8),"",SUMIF(Table1[SHIFT NOMENCLATURE], $B4363, Table1[FVIC KILL]))</f>
        <v/>
      </c>
      <c r="K4363" s="1" t="str">
        <f>IF($A4363&gt;--RIGHT($A$2,LEN($A$2)-8),"",SUMIF(Table1[SHIFT NOMENCLATURE], $B4363, Table1[FVIC MOB]))</f>
        <v/>
      </c>
      <c r="L4363" s="1" t="str">
        <f>IF($A4363&gt;--RIGHT($A$2,LEN($A$2)-8),"",SUMIF(Table1[SHIFT NOMENCLATURE], $B4363, Table1[FVIC FIRE]))</f>
        <v/>
      </c>
      <c r="M4363" s="1" t="str">
        <f>IF($A4363&gt;--RIGHT($A$2,LEN($A$2)-8),"",SUMIF(Table1[SHIFT NOMENCLATURE], $B4363, Table1[FKIA]))</f>
        <v/>
      </c>
      <c r="N4363" s="1" t="str">
        <f>IF($A4363&gt;--RIGHT($A$2,LEN($A$2)-8),"",SUMIF(Table1[SHIFT NOMENCLATURE], $B4363, Table1[FWIA]))</f>
        <v/>
      </c>
      <c r="O4363" s="1" t="str">
        <f>IF($A4363&gt;--RIGHT($A$2,LEN($A$2)-8),"",SUMIF(Table1[SHIFT NOMENCLATURE], $B4363, Table1[DUSTWUN]))</f>
        <v/>
      </c>
    </row>
    <row r="4364" spans="1:15" x14ac:dyDescent="0.25">
      <c r="A4364" s="1" t="str">
        <f t="shared" si="136"/>
        <v/>
      </c>
      <c r="B4364" t="str">
        <f t="shared" si="137"/>
        <v/>
      </c>
      <c r="C4364" s="1" t="str">
        <f>IF($A4364&gt;--RIGHT($A$2,LEN($A$2)-8),"",COUNTIF(Table1[SHIFT NOMENCLATURE],$B4364))</f>
        <v/>
      </c>
      <c r="D4364" s="1" t="str">
        <f>IF($A4364&gt;--RIGHT($A$2,LEN($A$2)-8),"",SUMIF(Table1[SHIFT NOMENCLATURE], $B4364, Table1[EVIC KILL]))</f>
        <v/>
      </c>
      <c r="E4364" s="1" t="str">
        <f>IF($A4364&gt;--RIGHT($A$2,LEN($A$2)-8),"",SUMIF(Table1[SHIFT NOMENCLATURE], $B4364, Table1[EVIC MOB]))</f>
        <v/>
      </c>
      <c r="F4364" s="1" t="str">
        <f>IF($A4364&gt;--RIGHT($A$2,LEN($A$2)-8),"",SUMIF(Table1[SHIFT NOMENCLATURE], $B4364, Table1[EVIC FIRE]))</f>
        <v/>
      </c>
      <c r="G4364" s="1" t="str">
        <f>IF($A4364&gt;--RIGHT($A$2,LEN($A$2)-8),"",SUMIF(Table1[SHIFT NOMENCLATURE], $B4364, Table1[EKIA]))</f>
        <v/>
      </c>
      <c r="H4364" s="1" t="str">
        <f>IF($A4364&gt;--RIGHT($A$2,LEN($A$2)-8),"",SUMIF(Table1[SHIFT NOMENCLATURE], $B4364, Table1[EWIA]))</f>
        <v/>
      </c>
      <c r="I4364" s="1" t="str">
        <f>IF($A4364&gt;--RIGHT($A$2,LEN($A$2)-8),"",SUMIF(Table1[SHIFT NOMENCLATURE], $B4364, Table1[EPW]))</f>
        <v/>
      </c>
      <c r="J4364" s="1" t="str">
        <f>IF($A4364&gt;--RIGHT($A$2,LEN($A$2)-8),"",SUMIF(Table1[SHIFT NOMENCLATURE], $B4364, Table1[FVIC KILL]))</f>
        <v/>
      </c>
      <c r="K4364" s="1" t="str">
        <f>IF($A4364&gt;--RIGHT($A$2,LEN($A$2)-8),"",SUMIF(Table1[SHIFT NOMENCLATURE], $B4364, Table1[FVIC MOB]))</f>
        <v/>
      </c>
      <c r="L4364" s="1" t="str">
        <f>IF($A4364&gt;--RIGHT($A$2,LEN($A$2)-8),"",SUMIF(Table1[SHIFT NOMENCLATURE], $B4364, Table1[FVIC FIRE]))</f>
        <v/>
      </c>
      <c r="M4364" s="1" t="str">
        <f>IF($A4364&gt;--RIGHT($A$2,LEN($A$2)-8),"",SUMIF(Table1[SHIFT NOMENCLATURE], $B4364, Table1[FKIA]))</f>
        <v/>
      </c>
      <c r="N4364" s="1" t="str">
        <f>IF($A4364&gt;--RIGHT($A$2,LEN($A$2)-8),"",SUMIF(Table1[SHIFT NOMENCLATURE], $B4364, Table1[FWIA]))</f>
        <v/>
      </c>
      <c r="O4364" s="1" t="str">
        <f>IF($A4364&gt;--RIGHT($A$2,LEN($A$2)-8),"",SUMIF(Table1[SHIFT NOMENCLATURE], $B4364, Table1[DUSTWUN]))</f>
        <v/>
      </c>
    </row>
    <row r="4365" spans="1:15" x14ac:dyDescent="0.25">
      <c r="A4365" s="1" t="str">
        <f t="shared" si="136"/>
        <v/>
      </c>
      <c r="B4365" t="str">
        <f t="shared" si="137"/>
        <v/>
      </c>
      <c r="C4365" s="1" t="str">
        <f>IF($A4365&gt;--RIGHT($A$2,LEN($A$2)-8),"",COUNTIF(Table1[SHIFT NOMENCLATURE],$B4365))</f>
        <v/>
      </c>
      <c r="D4365" s="1" t="str">
        <f>IF($A4365&gt;--RIGHT($A$2,LEN($A$2)-8),"",SUMIF(Table1[SHIFT NOMENCLATURE], $B4365, Table1[EVIC KILL]))</f>
        <v/>
      </c>
      <c r="E4365" s="1" t="str">
        <f>IF($A4365&gt;--RIGHT($A$2,LEN($A$2)-8),"",SUMIF(Table1[SHIFT NOMENCLATURE], $B4365, Table1[EVIC MOB]))</f>
        <v/>
      </c>
      <c r="F4365" s="1" t="str">
        <f>IF($A4365&gt;--RIGHT($A$2,LEN($A$2)-8),"",SUMIF(Table1[SHIFT NOMENCLATURE], $B4365, Table1[EVIC FIRE]))</f>
        <v/>
      </c>
      <c r="G4365" s="1" t="str">
        <f>IF($A4365&gt;--RIGHT($A$2,LEN($A$2)-8),"",SUMIF(Table1[SHIFT NOMENCLATURE], $B4365, Table1[EKIA]))</f>
        <v/>
      </c>
      <c r="H4365" s="1" t="str">
        <f>IF($A4365&gt;--RIGHT($A$2,LEN($A$2)-8),"",SUMIF(Table1[SHIFT NOMENCLATURE], $B4365, Table1[EWIA]))</f>
        <v/>
      </c>
      <c r="I4365" s="1" t="str">
        <f>IF($A4365&gt;--RIGHT($A$2,LEN($A$2)-8),"",SUMIF(Table1[SHIFT NOMENCLATURE], $B4365, Table1[EPW]))</f>
        <v/>
      </c>
      <c r="J4365" s="1" t="str">
        <f>IF($A4365&gt;--RIGHT($A$2,LEN($A$2)-8),"",SUMIF(Table1[SHIFT NOMENCLATURE], $B4365, Table1[FVIC KILL]))</f>
        <v/>
      </c>
      <c r="K4365" s="1" t="str">
        <f>IF($A4365&gt;--RIGHT($A$2,LEN($A$2)-8),"",SUMIF(Table1[SHIFT NOMENCLATURE], $B4365, Table1[FVIC MOB]))</f>
        <v/>
      </c>
      <c r="L4365" s="1" t="str">
        <f>IF($A4365&gt;--RIGHT($A$2,LEN($A$2)-8),"",SUMIF(Table1[SHIFT NOMENCLATURE], $B4365, Table1[FVIC FIRE]))</f>
        <v/>
      </c>
      <c r="M4365" s="1" t="str">
        <f>IF($A4365&gt;--RIGHT($A$2,LEN($A$2)-8),"",SUMIF(Table1[SHIFT NOMENCLATURE], $B4365, Table1[FKIA]))</f>
        <v/>
      </c>
      <c r="N4365" s="1" t="str">
        <f>IF($A4365&gt;--RIGHT($A$2,LEN($A$2)-8),"",SUMIF(Table1[SHIFT NOMENCLATURE], $B4365, Table1[FWIA]))</f>
        <v/>
      </c>
      <c r="O4365" s="1" t="str">
        <f>IF($A4365&gt;--RIGHT($A$2,LEN($A$2)-8),"",SUMIF(Table1[SHIFT NOMENCLATURE], $B4365, Table1[DUSTWUN]))</f>
        <v/>
      </c>
    </row>
    <row r="4366" spans="1:15" x14ac:dyDescent="0.25">
      <c r="A4366" s="1" t="str">
        <f t="shared" si="136"/>
        <v/>
      </c>
      <c r="B4366" t="str">
        <f t="shared" si="137"/>
        <v/>
      </c>
      <c r="C4366" s="1" t="str">
        <f>IF($A4366&gt;--RIGHT($A$2,LEN($A$2)-8),"",COUNTIF(Table1[SHIFT NOMENCLATURE],$B4366))</f>
        <v/>
      </c>
      <c r="D4366" s="1" t="str">
        <f>IF($A4366&gt;--RIGHT($A$2,LEN($A$2)-8),"",SUMIF(Table1[SHIFT NOMENCLATURE], $B4366, Table1[EVIC KILL]))</f>
        <v/>
      </c>
      <c r="E4366" s="1" t="str">
        <f>IF($A4366&gt;--RIGHT($A$2,LEN($A$2)-8),"",SUMIF(Table1[SHIFT NOMENCLATURE], $B4366, Table1[EVIC MOB]))</f>
        <v/>
      </c>
      <c r="F4366" s="1" t="str">
        <f>IF($A4366&gt;--RIGHT($A$2,LEN($A$2)-8),"",SUMIF(Table1[SHIFT NOMENCLATURE], $B4366, Table1[EVIC FIRE]))</f>
        <v/>
      </c>
      <c r="G4366" s="1" t="str">
        <f>IF($A4366&gt;--RIGHT($A$2,LEN($A$2)-8),"",SUMIF(Table1[SHIFT NOMENCLATURE], $B4366, Table1[EKIA]))</f>
        <v/>
      </c>
      <c r="H4366" s="1" t="str">
        <f>IF($A4366&gt;--RIGHT($A$2,LEN($A$2)-8),"",SUMIF(Table1[SHIFT NOMENCLATURE], $B4366, Table1[EWIA]))</f>
        <v/>
      </c>
      <c r="I4366" s="1" t="str">
        <f>IF($A4366&gt;--RIGHT($A$2,LEN($A$2)-8),"",SUMIF(Table1[SHIFT NOMENCLATURE], $B4366, Table1[EPW]))</f>
        <v/>
      </c>
      <c r="J4366" s="1" t="str">
        <f>IF($A4366&gt;--RIGHT($A$2,LEN($A$2)-8),"",SUMIF(Table1[SHIFT NOMENCLATURE], $B4366, Table1[FVIC KILL]))</f>
        <v/>
      </c>
      <c r="K4366" s="1" t="str">
        <f>IF($A4366&gt;--RIGHT($A$2,LEN($A$2)-8),"",SUMIF(Table1[SHIFT NOMENCLATURE], $B4366, Table1[FVIC MOB]))</f>
        <v/>
      </c>
      <c r="L4366" s="1" t="str">
        <f>IF($A4366&gt;--RIGHT($A$2,LEN($A$2)-8),"",SUMIF(Table1[SHIFT NOMENCLATURE], $B4366, Table1[FVIC FIRE]))</f>
        <v/>
      </c>
      <c r="M4366" s="1" t="str">
        <f>IF($A4366&gt;--RIGHT($A$2,LEN($A$2)-8),"",SUMIF(Table1[SHIFT NOMENCLATURE], $B4366, Table1[FKIA]))</f>
        <v/>
      </c>
      <c r="N4366" s="1" t="str">
        <f>IF($A4366&gt;--RIGHT($A$2,LEN($A$2)-8),"",SUMIF(Table1[SHIFT NOMENCLATURE], $B4366, Table1[FWIA]))</f>
        <v/>
      </c>
      <c r="O4366" s="1" t="str">
        <f>IF($A4366&gt;--RIGHT($A$2,LEN($A$2)-8),"",SUMIF(Table1[SHIFT NOMENCLATURE], $B4366, Table1[DUSTWUN]))</f>
        <v/>
      </c>
    </row>
    <row r="4367" spans="1:15" x14ac:dyDescent="0.25">
      <c r="A4367" s="1" t="str">
        <f t="shared" si="136"/>
        <v/>
      </c>
      <c r="B4367" t="str">
        <f t="shared" si="137"/>
        <v/>
      </c>
      <c r="C4367" s="1" t="str">
        <f>IF($A4367&gt;--RIGHT($A$2,LEN($A$2)-8),"",COUNTIF(Table1[SHIFT NOMENCLATURE],$B4367))</f>
        <v/>
      </c>
      <c r="D4367" s="1" t="str">
        <f>IF($A4367&gt;--RIGHT($A$2,LEN($A$2)-8),"",SUMIF(Table1[SHIFT NOMENCLATURE], $B4367, Table1[EVIC KILL]))</f>
        <v/>
      </c>
      <c r="E4367" s="1" t="str">
        <f>IF($A4367&gt;--RIGHT($A$2,LEN($A$2)-8),"",SUMIF(Table1[SHIFT NOMENCLATURE], $B4367, Table1[EVIC MOB]))</f>
        <v/>
      </c>
      <c r="F4367" s="1" t="str">
        <f>IF($A4367&gt;--RIGHT($A$2,LEN($A$2)-8),"",SUMIF(Table1[SHIFT NOMENCLATURE], $B4367, Table1[EVIC FIRE]))</f>
        <v/>
      </c>
      <c r="G4367" s="1" t="str">
        <f>IF($A4367&gt;--RIGHT($A$2,LEN($A$2)-8),"",SUMIF(Table1[SHIFT NOMENCLATURE], $B4367, Table1[EKIA]))</f>
        <v/>
      </c>
      <c r="H4367" s="1" t="str">
        <f>IF($A4367&gt;--RIGHT($A$2,LEN($A$2)-8),"",SUMIF(Table1[SHIFT NOMENCLATURE], $B4367, Table1[EWIA]))</f>
        <v/>
      </c>
      <c r="I4367" s="1" t="str">
        <f>IF($A4367&gt;--RIGHT($A$2,LEN($A$2)-8),"",SUMIF(Table1[SHIFT NOMENCLATURE], $B4367, Table1[EPW]))</f>
        <v/>
      </c>
      <c r="J4367" s="1" t="str">
        <f>IF($A4367&gt;--RIGHT($A$2,LEN($A$2)-8),"",SUMIF(Table1[SHIFT NOMENCLATURE], $B4367, Table1[FVIC KILL]))</f>
        <v/>
      </c>
      <c r="K4367" s="1" t="str">
        <f>IF($A4367&gt;--RIGHT($A$2,LEN($A$2)-8),"",SUMIF(Table1[SHIFT NOMENCLATURE], $B4367, Table1[FVIC MOB]))</f>
        <v/>
      </c>
      <c r="L4367" s="1" t="str">
        <f>IF($A4367&gt;--RIGHT($A$2,LEN($A$2)-8),"",SUMIF(Table1[SHIFT NOMENCLATURE], $B4367, Table1[FVIC FIRE]))</f>
        <v/>
      </c>
      <c r="M4367" s="1" t="str">
        <f>IF($A4367&gt;--RIGHT($A$2,LEN($A$2)-8),"",SUMIF(Table1[SHIFT NOMENCLATURE], $B4367, Table1[FKIA]))</f>
        <v/>
      </c>
      <c r="N4367" s="1" t="str">
        <f>IF($A4367&gt;--RIGHT($A$2,LEN($A$2)-8),"",SUMIF(Table1[SHIFT NOMENCLATURE], $B4367, Table1[FWIA]))</f>
        <v/>
      </c>
      <c r="O4367" s="1" t="str">
        <f>IF($A4367&gt;--RIGHT($A$2,LEN($A$2)-8),"",SUMIF(Table1[SHIFT NOMENCLATURE], $B4367, Table1[DUSTWUN]))</f>
        <v/>
      </c>
    </row>
    <row r="4368" spans="1:15" x14ac:dyDescent="0.25">
      <c r="A4368" s="1" t="str">
        <f t="shared" si="136"/>
        <v/>
      </c>
      <c r="B4368" t="str">
        <f t="shared" si="137"/>
        <v/>
      </c>
      <c r="C4368" s="1" t="str">
        <f>IF($A4368&gt;--RIGHT($A$2,LEN($A$2)-8),"",COUNTIF(Table1[SHIFT NOMENCLATURE],$B4368))</f>
        <v/>
      </c>
      <c r="D4368" s="1" t="str">
        <f>IF($A4368&gt;--RIGHT($A$2,LEN($A$2)-8),"",SUMIF(Table1[SHIFT NOMENCLATURE], $B4368, Table1[EVIC KILL]))</f>
        <v/>
      </c>
      <c r="E4368" s="1" t="str">
        <f>IF($A4368&gt;--RIGHT($A$2,LEN($A$2)-8),"",SUMIF(Table1[SHIFT NOMENCLATURE], $B4368, Table1[EVIC MOB]))</f>
        <v/>
      </c>
      <c r="F4368" s="1" t="str">
        <f>IF($A4368&gt;--RIGHT($A$2,LEN($A$2)-8),"",SUMIF(Table1[SHIFT NOMENCLATURE], $B4368, Table1[EVIC FIRE]))</f>
        <v/>
      </c>
      <c r="G4368" s="1" t="str">
        <f>IF($A4368&gt;--RIGHT($A$2,LEN($A$2)-8),"",SUMIF(Table1[SHIFT NOMENCLATURE], $B4368, Table1[EKIA]))</f>
        <v/>
      </c>
      <c r="H4368" s="1" t="str">
        <f>IF($A4368&gt;--RIGHT($A$2,LEN($A$2)-8),"",SUMIF(Table1[SHIFT NOMENCLATURE], $B4368, Table1[EWIA]))</f>
        <v/>
      </c>
      <c r="I4368" s="1" t="str">
        <f>IF($A4368&gt;--RIGHT($A$2,LEN($A$2)-8),"",SUMIF(Table1[SHIFT NOMENCLATURE], $B4368, Table1[EPW]))</f>
        <v/>
      </c>
      <c r="J4368" s="1" t="str">
        <f>IF($A4368&gt;--RIGHT($A$2,LEN($A$2)-8),"",SUMIF(Table1[SHIFT NOMENCLATURE], $B4368, Table1[FVIC KILL]))</f>
        <v/>
      </c>
      <c r="K4368" s="1" t="str">
        <f>IF($A4368&gt;--RIGHT($A$2,LEN($A$2)-8),"",SUMIF(Table1[SHIFT NOMENCLATURE], $B4368, Table1[FVIC MOB]))</f>
        <v/>
      </c>
      <c r="L4368" s="1" t="str">
        <f>IF($A4368&gt;--RIGHT($A$2,LEN($A$2)-8),"",SUMIF(Table1[SHIFT NOMENCLATURE], $B4368, Table1[FVIC FIRE]))</f>
        <v/>
      </c>
      <c r="M4368" s="1" t="str">
        <f>IF($A4368&gt;--RIGHT($A$2,LEN($A$2)-8),"",SUMIF(Table1[SHIFT NOMENCLATURE], $B4368, Table1[FKIA]))</f>
        <v/>
      </c>
      <c r="N4368" s="1" t="str">
        <f>IF($A4368&gt;--RIGHT($A$2,LEN($A$2)-8),"",SUMIF(Table1[SHIFT NOMENCLATURE], $B4368, Table1[FWIA]))</f>
        <v/>
      </c>
      <c r="O4368" s="1" t="str">
        <f>IF($A4368&gt;--RIGHT($A$2,LEN($A$2)-8),"",SUMIF(Table1[SHIFT NOMENCLATURE], $B4368, Table1[DUSTWUN]))</f>
        <v/>
      </c>
    </row>
    <row r="4369" spans="1:15" x14ac:dyDescent="0.25">
      <c r="A4369" s="1" t="str">
        <f t="shared" si="136"/>
        <v/>
      </c>
      <c r="B4369" t="str">
        <f t="shared" si="137"/>
        <v/>
      </c>
      <c r="C4369" s="1" t="str">
        <f>IF($A4369&gt;--RIGHT($A$2,LEN($A$2)-8),"",COUNTIF(Table1[SHIFT NOMENCLATURE],$B4369))</f>
        <v/>
      </c>
      <c r="D4369" s="1" t="str">
        <f>IF($A4369&gt;--RIGHT($A$2,LEN($A$2)-8),"",SUMIF(Table1[SHIFT NOMENCLATURE], $B4369, Table1[EVIC KILL]))</f>
        <v/>
      </c>
      <c r="E4369" s="1" t="str">
        <f>IF($A4369&gt;--RIGHT($A$2,LEN($A$2)-8),"",SUMIF(Table1[SHIFT NOMENCLATURE], $B4369, Table1[EVIC MOB]))</f>
        <v/>
      </c>
      <c r="F4369" s="1" t="str">
        <f>IF($A4369&gt;--RIGHT($A$2,LEN($A$2)-8),"",SUMIF(Table1[SHIFT NOMENCLATURE], $B4369, Table1[EVIC FIRE]))</f>
        <v/>
      </c>
      <c r="G4369" s="1" t="str">
        <f>IF($A4369&gt;--RIGHT($A$2,LEN($A$2)-8),"",SUMIF(Table1[SHIFT NOMENCLATURE], $B4369, Table1[EKIA]))</f>
        <v/>
      </c>
      <c r="H4369" s="1" t="str">
        <f>IF($A4369&gt;--RIGHT($A$2,LEN($A$2)-8),"",SUMIF(Table1[SHIFT NOMENCLATURE], $B4369, Table1[EWIA]))</f>
        <v/>
      </c>
      <c r="I4369" s="1" t="str">
        <f>IF($A4369&gt;--RIGHT($A$2,LEN($A$2)-8),"",SUMIF(Table1[SHIFT NOMENCLATURE], $B4369, Table1[EPW]))</f>
        <v/>
      </c>
      <c r="J4369" s="1" t="str">
        <f>IF($A4369&gt;--RIGHT($A$2,LEN($A$2)-8),"",SUMIF(Table1[SHIFT NOMENCLATURE], $B4369, Table1[FVIC KILL]))</f>
        <v/>
      </c>
      <c r="K4369" s="1" t="str">
        <f>IF($A4369&gt;--RIGHT($A$2,LEN($A$2)-8),"",SUMIF(Table1[SHIFT NOMENCLATURE], $B4369, Table1[FVIC MOB]))</f>
        <v/>
      </c>
      <c r="L4369" s="1" t="str">
        <f>IF($A4369&gt;--RIGHT($A$2,LEN($A$2)-8),"",SUMIF(Table1[SHIFT NOMENCLATURE], $B4369, Table1[FVIC FIRE]))</f>
        <v/>
      </c>
      <c r="M4369" s="1" t="str">
        <f>IF($A4369&gt;--RIGHT($A$2,LEN($A$2)-8),"",SUMIF(Table1[SHIFT NOMENCLATURE], $B4369, Table1[FKIA]))</f>
        <v/>
      </c>
      <c r="N4369" s="1" t="str">
        <f>IF($A4369&gt;--RIGHT($A$2,LEN($A$2)-8),"",SUMIF(Table1[SHIFT NOMENCLATURE], $B4369, Table1[FWIA]))</f>
        <v/>
      </c>
      <c r="O4369" s="1" t="str">
        <f>IF($A4369&gt;--RIGHT($A$2,LEN($A$2)-8),"",SUMIF(Table1[SHIFT NOMENCLATURE], $B4369, Table1[DUSTWUN]))</f>
        <v/>
      </c>
    </row>
    <row r="4370" spans="1:15" x14ac:dyDescent="0.25">
      <c r="A4370" s="1" t="str">
        <f t="shared" si="136"/>
        <v/>
      </c>
      <c r="B4370" t="str">
        <f t="shared" si="137"/>
        <v/>
      </c>
      <c r="C4370" s="1" t="str">
        <f>IF($A4370&gt;--RIGHT($A$2,LEN($A$2)-8),"",COUNTIF(Table1[SHIFT NOMENCLATURE],$B4370))</f>
        <v/>
      </c>
      <c r="D4370" s="1" t="str">
        <f>IF($A4370&gt;--RIGHT($A$2,LEN($A$2)-8),"",SUMIF(Table1[SHIFT NOMENCLATURE], $B4370, Table1[EVIC KILL]))</f>
        <v/>
      </c>
      <c r="E4370" s="1" t="str">
        <f>IF($A4370&gt;--RIGHT($A$2,LEN($A$2)-8),"",SUMIF(Table1[SHIFT NOMENCLATURE], $B4370, Table1[EVIC MOB]))</f>
        <v/>
      </c>
      <c r="F4370" s="1" t="str">
        <f>IF($A4370&gt;--RIGHT($A$2,LEN($A$2)-8),"",SUMIF(Table1[SHIFT NOMENCLATURE], $B4370, Table1[EVIC FIRE]))</f>
        <v/>
      </c>
      <c r="G4370" s="1" t="str">
        <f>IF($A4370&gt;--RIGHT($A$2,LEN($A$2)-8),"",SUMIF(Table1[SHIFT NOMENCLATURE], $B4370, Table1[EKIA]))</f>
        <v/>
      </c>
      <c r="H4370" s="1" t="str">
        <f>IF($A4370&gt;--RIGHT($A$2,LEN($A$2)-8),"",SUMIF(Table1[SHIFT NOMENCLATURE], $B4370, Table1[EWIA]))</f>
        <v/>
      </c>
      <c r="I4370" s="1" t="str">
        <f>IF($A4370&gt;--RIGHT($A$2,LEN($A$2)-8),"",SUMIF(Table1[SHIFT NOMENCLATURE], $B4370, Table1[EPW]))</f>
        <v/>
      </c>
      <c r="J4370" s="1" t="str">
        <f>IF($A4370&gt;--RIGHT($A$2,LEN($A$2)-8),"",SUMIF(Table1[SHIFT NOMENCLATURE], $B4370, Table1[FVIC KILL]))</f>
        <v/>
      </c>
      <c r="K4370" s="1" t="str">
        <f>IF($A4370&gt;--RIGHT($A$2,LEN($A$2)-8),"",SUMIF(Table1[SHIFT NOMENCLATURE], $B4370, Table1[FVIC MOB]))</f>
        <v/>
      </c>
      <c r="L4370" s="1" t="str">
        <f>IF($A4370&gt;--RIGHT($A$2,LEN($A$2)-8),"",SUMIF(Table1[SHIFT NOMENCLATURE], $B4370, Table1[FVIC FIRE]))</f>
        <v/>
      </c>
      <c r="M4370" s="1" t="str">
        <f>IF($A4370&gt;--RIGHT($A$2,LEN($A$2)-8),"",SUMIF(Table1[SHIFT NOMENCLATURE], $B4370, Table1[FKIA]))</f>
        <v/>
      </c>
      <c r="N4370" s="1" t="str">
        <f>IF($A4370&gt;--RIGHT($A$2,LEN($A$2)-8),"",SUMIF(Table1[SHIFT NOMENCLATURE], $B4370, Table1[FWIA]))</f>
        <v/>
      </c>
      <c r="O4370" s="1" t="str">
        <f>IF($A4370&gt;--RIGHT($A$2,LEN($A$2)-8),"",SUMIF(Table1[SHIFT NOMENCLATURE], $B4370, Table1[DUSTWUN]))</f>
        <v/>
      </c>
    </row>
    <row r="4371" spans="1:15" x14ac:dyDescent="0.25">
      <c r="A4371" s="1" t="str">
        <f t="shared" si="136"/>
        <v/>
      </c>
      <c r="B4371" t="str">
        <f t="shared" si="137"/>
        <v/>
      </c>
      <c r="C4371" s="1" t="str">
        <f>IF($A4371&gt;--RIGHT($A$2,LEN($A$2)-8),"",COUNTIF(Table1[SHIFT NOMENCLATURE],$B4371))</f>
        <v/>
      </c>
      <c r="D4371" s="1" t="str">
        <f>IF($A4371&gt;--RIGHT($A$2,LEN($A$2)-8),"",SUMIF(Table1[SHIFT NOMENCLATURE], $B4371, Table1[EVIC KILL]))</f>
        <v/>
      </c>
      <c r="E4371" s="1" t="str">
        <f>IF($A4371&gt;--RIGHT($A$2,LEN($A$2)-8),"",SUMIF(Table1[SHIFT NOMENCLATURE], $B4371, Table1[EVIC MOB]))</f>
        <v/>
      </c>
      <c r="F4371" s="1" t="str">
        <f>IF($A4371&gt;--RIGHT($A$2,LEN($A$2)-8),"",SUMIF(Table1[SHIFT NOMENCLATURE], $B4371, Table1[EVIC FIRE]))</f>
        <v/>
      </c>
      <c r="G4371" s="1" t="str">
        <f>IF($A4371&gt;--RIGHT($A$2,LEN($A$2)-8),"",SUMIF(Table1[SHIFT NOMENCLATURE], $B4371, Table1[EKIA]))</f>
        <v/>
      </c>
      <c r="H4371" s="1" t="str">
        <f>IF($A4371&gt;--RIGHT($A$2,LEN($A$2)-8),"",SUMIF(Table1[SHIFT NOMENCLATURE], $B4371, Table1[EWIA]))</f>
        <v/>
      </c>
      <c r="I4371" s="1" t="str">
        <f>IF($A4371&gt;--RIGHT($A$2,LEN($A$2)-8),"",SUMIF(Table1[SHIFT NOMENCLATURE], $B4371, Table1[EPW]))</f>
        <v/>
      </c>
      <c r="J4371" s="1" t="str">
        <f>IF($A4371&gt;--RIGHT($A$2,LEN($A$2)-8),"",SUMIF(Table1[SHIFT NOMENCLATURE], $B4371, Table1[FVIC KILL]))</f>
        <v/>
      </c>
      <c r="K4371" s="1" t="str">
        <f>IF($A4371&gt;--RIGHT($A$2,LEN($A$2)-8),"",SUMIF(Table1[SHIFT NOMENCLATURE], $B4371, Table1[FVIC MOB]))</f>
        <v/>
      </c>
      <c r="L4371" s="1" t="str">
        <f>IF($A4371&gt;--RIGHT($A$2,LEN($A$2)-8),"",SUMIF(Table1[SHIFT NOMENCLATURE], $B4371, Table1[FVIC FIRE]))</f>
        <v/>
      </c>
      <c r="M4371" s="1" t="str">
        <f>IF($A4371&gt;--RIGHT($A$2,LEN($A$2)-8),"",SUMIF(Table1[SHIFT NOMENCLATURE], $B4371, Table1[FKIA]))</f>
        <v/>
      </c>
      <c r="N4371" s="1" t="str">
        <f>IF($A4371&gt;--RIGHT($A$2,LEN($A$2)-8),"",SUMIF(Table1[SHIFT NOMENCLATURE], $B4371, Table1[FWIA]))</f>
        <v/>
      </c>
      <c r="O4371" s="1" t="str">
        <f>IF($A4371&gt;--RIGHT($A$2,LEN($A$2)-8),"",SUMIF(Table1[SHIFT NOMENCLATURE], $B4371, Table1[DUSTWUN]))</f>
        <v/>
      </c>
    </row>
    <row r="4372" spans="1:15" x14ac:dyDescent="0.25">
      <c r="A4372" s="1" t="str">
        <f t="shared" si="136"/>
        <v/>
      </c>
      <c r="B4372" t="str">
        <f t="shared" si="137"/>
        <v/>
      </c>
      <c r="C4372" s="1" t="str">
        <f>IF($A4372&gt;--RIGHT($A$2,LEN($A$2)-8),"",COUNTIF(Table1[SHIFT NOMENCLATURE],$B4372))</f>
        <v/>
      </c>
      <c r="D4372" s="1" t="str">
        <f>IF($A4372&gt;--RIGHT($A$2,LEN($A$2)-8),"",SUMIF(Table1[SHIFT NOMENCLATURE], $B4372, Table1[EVIC KILL]))</f>
        <v/>
      </c>
      <c r="E4372" s="1" t="str">
        <f>IF($A4372&gt;--RIGHT($A$2,LEN($A$2)-8),"",SUMIF(Table1[SHIFT NOMENCLATURE], $B4372, Table1[EVIC MOB]))</f>
        <v/>
      </c>
      <c r="F4372" s="1" t="str">
        <f>IF($A4372&gt;--RIGHT($A$2,LEN($A$2)-8),"",SUMIF(Table1[SHIFT NOMENCLATURE], $B4372, Table1[EVIC FIRE]))</f>
        <v/>
      </c>
      <c r="G4372" s="1" t="str">
        <f>IF($A4372&gt;--RIGHT($A$2,LEN($A$2)-8),"",SUMIF(Table1[SHIFT NOMENCLATURE], $B4372, Table1[EKIA]))</f>
        <v/>
      </c>
      <c r="H4372" s="1" t="str">
        <f>IF($A4372&gt;--RIGHT($A$2,LEN($A$2)-8),"",SUMIF(Table1[SHIFT NOMENCLATURE], $B4372, Table1[EWIA]))</f>
        <v/>
      </c>
      <c r="I4372" s="1" t="str">
        <f>IF($A4372&gt;--RIGHT($A$2,LEN($A$2)-8),"",SUMIF(Table1[SHIFT NOMENCLATURE], $B4372, Table1[EPW]))</f>
        <v/>
      </c>
      <c r="J4372" s="1" t="str">
        <f>IF($A4372&gt;--RIGHT($A$2,LEN($A$2)-8),"",SUMIF(Table1[SHIFT NOMENCLATURE], $B4372, Table1[FVIC KILL]))</f>
        <v/>
      </c>
      <c r="K4372" s="1" t="str">
        <f>IF($A4372&gt;--RIGHT($A$2,LEN($A$2)-8),"",SUMIF(Table1[SHIFT NOMENCLATURE], $B4372, Table1[FVIC MOB]))</f>
        <v/>
      </c>
      <c r="L4372" s="1" t="str">
        <f>IF($A4372&gt;--RIGHT($A$2,LEN($A$2)-8),"",SUMIF(Table1[SHIFT NOMENCLATURE], $B4372, Table1[FVIC FIRE]))</f>
        <v/>
      </c>
      <c r="M4372" s="1" t="str">
        <f>IF($A4372&gt;--RIGHT($A$2,LEN($A$2)-8),"",SUMIF(Table1[SHIFT NOMENCLATURE], $B4372, Table1[FKIA]))</f>
        <v/>
      </c>
      <c r="N4372" s="1" t="str">
        <f>IF($A4372&gt;--RIGHT($A$2,LEN($A$2)-8),"",SUMIF(Table1[SHIFT NOMENCLATURE], $B4372, Table1[FWIA]))</f>
        <v/>
      </c>
      <c r="O4372" s="1" t="str">
        <f>IF($A4372&gt;--RIGHT($A$2,LEN($A$2)-8),"",SUMIF(Table1[SHIFT NOMENCLATURE], $B4372, Table1[DUSTWUN]))</f>
        <v/>
      </c>
    </row>
    <row r="4373" spans="1:15" x14ac:dyDescent="0.25">
      <c r="A4373" s="1" t="str">
        <f t="shared" si="136"/>
        <v/>
      </c>
      <c r="B4373" t="str">
        <f t="shared" si="137"/>
        <v/>
      </c>
      <c r="C4373" s="1" t="str">
        <f>IF($A4373&gt;--RIGHT($A$2,LEN($A$2)-8),"",COUNTIF(Table1[SHIFT NOMENCLATURE],$B4373))</f>
        <v/>
      </c>
      <c r="D4373" s="1" t="str">
        <f>IF($A4373&gt;--RIGHT($A$2,LEN($A$2)-8),"",SUMIF(Table1[SHIFT NOMENCLATURE], $B4373, Table1[EVIC KILL]))</f>
        <v/>
      </c>
      <c r="E4373" s="1" t="str">
        <f>IF($A4373&gt;--RIGHT($A$2,LEN($A$2)-8),"",SUMIF(Table1[SHIFT NOMENCLATURE], $B4373, Table1[EVIC MOB]))</f>
        <v/>
      </c>
      <c r="F4373" s="1" t="str">
        <f>IF($A4373&gt;--RIGHT($A$2,LEN($A$2)-8),"",SUMIF(Table1[SHIFT NOMENCLATURE], $B4373, Table1[EVIC FIRE]))</f>
        <v/>
      </c>
      <c r="G4373" s="1" t="str">
        <f>IF($A4373&gt;--RIGHT($A$2,LEN($A$2)-8),"",SUMIF(Table1[SHIFT NOMENCLATURE], $B4373, Table1[EKIA]))</f>
        <v/>
      </c>
      <c r="H4373" s="1" t="str">
        <f>IF($A4373&gt;--RIGHT($A$2,LEN($A$2)-8),"",SUMIF(Table1[SHIFT NOMENCLATURE], $B4373, Table1[EWIA]))</f>
        <v/>
      </c>
      <c r="I4373" s="1" t="str">
        <f>IF($A4373&gt;--RIGHT($A$2,LEN($A$2)-8),"",SUMIF(Table1[SHIFT NOMENCLATURE], $B4373, Table1[EPW]))</f>
        <v/>
      </c>
      <c r="J4373" s="1" t="str">
        <f>IF($A4373&gt;--RIGHT($A$2,LEN($A$2)-8),"",SUMIF(Table1[SHIFT NOMENCLATURE], $B4373, Table1[FVIC KILL]))</f>
        <v/>
      </c>
      <c r="K4373" s="1" t="str">
        <f>IF($A4373&gt;--RIGHT($A$2,LEN($A$2)-8),"",SUMIF(Table1[SHIFT NOMENCLATURE], $B4373, Table1[FVIC MOB]))</f>
        <v/>
      </c>
      <c r="L4373" s="1" t="str">
        <f>IF($A4373&gt;--RIGHT($A$2,LEN($A$2)-8),"",SUMIF(Table1[SHIFT NOMENCLATURE], $B4373, Table1[FVIC FIRE]))</f>
        <v/>
      </c>
      <c r="M4373" s="1" t="str">
        <f>IF($A4373&gt;--RIGHT($A$2,LEN($A$2)-8),"",SUMIF(Table1[SHIFT NOMENCLATURE], $B4373, Table1[FKIA]))</f>
        <v/>
      </c>
      <c r="N4373" s="1" t="str">
        <f>IF($A4373&gt;--RIGHT($A$2,LEN($A$2)-8),"",SUMIF(Table1[SHIFT NOMENCLATURE], $B4373, Table1[FWIA]))</f>
        <v/>
      </c>
      <c r="O4373" s="1" t="str">
        <f>IF($A4373&gt;--RIGHT($A$2,LEN($A$2)-8),"",SUMIF(Table1[SHIFT NOMENCLATURE], $B4373, Table1[DUSTWUN]))</f>
        <v/>
      </c>
    </row>
    <row r="4374" spans="1:15" x14ac:dyDescent="0.25">
      <c r="A4374" s="1" t="str">
        <f t="shared" si="136"/>
        <v/>
      </c>
      <c r="B4374" t="str">
        <f t="shared" si="137"/>
        <v/>
      </c>
      <c r="C4374" s="1" t="str">
        <f>IF($A4374&gt;--RIGHT($A$2,LEN($A$2)-8),"",COUNTIF(Table1[SHIFT NOMENCLATURE],$B4374))</f>
        <v/>
      </c>
      <c r="D4374" s="1" t="str">
        <f>IF($A4374&gt;--RIGHT($A$2,LEN($A$2)-8),"",SUMIF(Table1[SHIFT NOMENCLATURE], $B4374, Table1[EVIC KILL]))</f>
        <v/>
      </c>
      <c r="E4374" s="1" t="str">
        <f>IF($A4374&gt;--RIGHT($A$2,LEN($A$2)-8),"",SUMIF(Table1[SHIFT NOMENCLATURE], $B4374, Table1[EVIC MOB]))</f>
        <v/>
      </c>
      <c r="F4374" s="1" t="str">
        <f>IF($A4374&gt;--RIGHT($A$2,LEN($A$2)-8),"",SUMIF(Table1[SHIFT NOMENCLATURE], $B4374, Table1[EVIC FIRE]))</f>
        <v/>
      </c>
      <c r="G4374" s="1" t="str">
        <f>IF($A4374&gt;--RIGHT($A$2,LEN($A$2)-8),"",SUMIF(Table1[SHIFT NOMENCLATURE], $B4374, Table1[EKIA]))</f>
        <v/>
      </c>
      <c r="H4374" s="1" t="str">
        <f>IF($A4374&gt;--RIGHT($A$2,LEN($A$2)-8),"",SUMIF(Table1[SHIFT NOMENCLATURE], $B4374, Table1[EWIA]))</f>
        <v/>
      </c>
      <c r="I4374" s="1" t="str">
        <f>IF($A4374&gt;--RIGHT($A$2,LEN($A$2)-8),"",SUMIF(Table1[SHIFT NOMENCLATURE], $B4374, Table1[EPW]))</f>
        <v/>
      </c>
      <c r="J4374" s="1" t="str">
        <f>IF($A4374&gt;--RIGHT($A$2,LEN($A$2)-8),"",SUMIF(Table1[SHIFT NOMENCLATURE], $B4374, Table1[FVIC KILL]))</f>
        <v/>
      </c>
      <c r="K4374" s="1" t="str">
        <f>IF($A4374&gt;--RIGHT($A$2,LEN($A$2)-8),"",SUMIF(Table1[SHIFT NOMENCLATURE], $B4374, Table1[FVIC MOB]))</f>
        <v/>
      </c>
      <c r="L4374" s="1" t="str">
        <f>IF($A4374&gt;--RIGHT($A$2,LEN($A$2)-8),"",SUMIF(Table1[SHIFT NOMENCLATURE], $B4374, Table1[FVIC FIRE]))</f>
        <v/>
      </c>
      <c r="M4374" s="1" t="str">
        <f>IF($A4374&gt;--RIGHT($A$2,LEN($A$2)-8),"",SUMIF(Table1[SHIFT NOMENCLATURE], $B4374, Table1[FKIA]))</f>
        <v/>
      </c>
      <c r="N4374" s="1" t="str">
        <f>IF($A4374&gt;--RIGHT($A$2,LEN($A$2)-8),"",SUMIF(Table1[SHIFT NOMENCLATURE], $B4374, Table1[FWIA]))</f>
        <v/>
      </c>
      <c r="O4374" s="1" t="str">
        <f>IF($A4374&gt;--RIGHT($A$2,LEN($A$2)-8),"",SUMIF(Table1[SHIFT NOMENCLATURE], $B4374, Table1[DUSTWUN]))</f>
        <v/>
      </c>
    </row>
    <row r="4375" spans="1:15" x14ac:dyDescent="0.25">
      <c r="A4375" s="1" t="str">
        <f t="shared" si="136"/>
        <v/>
      </c>
      <c r="B4375" t="str">
        <f t="shared" si="137"/>
        <v/>
      </c>
      <c r="C4375" s="1" t="str">
        <f>IF($A4375&gt;--RIGHT($A$2,LEN($A$2)-8),"",COUNTIF(Table1[SHIFT NOMENCLATURE],$B4375))</f>
        <v/>
      </c>
      <c r="D4375" s="1" t="str">
        <f>IF($A4375&gt;--RIGHT($A$2,LEN($A$2)-8),"",SUMIF(Table1[SHIFT NOMENCLATURE], $B4375, Table1[EVIC KILL]))</f>
        <v/>
      </c>
      <c r="E4375" s="1" t="str">
        <f>IF($A4375&gt;--RIGHT($A$2,LEN($A$2)-8),"",SUMIF(Table1[SHIFT NOMENCLATURE], $B4375, Table1[EVIC MOB]))</f>
        <v/>
      </c>
      <c r="F4375" s="1" t="str">
        <f>IF($A4375&gt;--RIGHT($A$2,LEN($A$2)-8),"",SUMIF(Table1[SHIFT NOMENCLATURE], $B4375, Table1[EVIC FIRE]))</f>
        <v/>
      </c>
      <c r="G4375" s="1" t="str">
        <f>IF($A4375&gt;--RIGHT($A$2,LEN($A$2)-8),"",SUMIF(Table1[SHIFT NOMENCLATURE], $B4375, Table1[EKIA]))</f>
        <v/>
      </c>
      <c r="H4375" s="1" t="str">
        <f>IF($A4375&gt;--RIGHT($A$2,LEN($A$2)-8),"",SUMIF(Table1[SHIFT NOMENCLATURE], $B4375, Table1[EWIA]))</f>
        <v/>
      </c>
      <c r="I4375" s="1" t="str">
        <f>IF($A4375&gt;--RIGHT($A$2,LEN($A$2)-8),"",SUMIF(Table1[SHIFT NOMENCLATURE], $B4375, Table1[EPW]))</f>
        <v/>
      </c>
      <c r="J4375" s="1" t="str">
        <f>IF($A4375&gt;--RIGHT($A$2,LEN($A$2)-8),"",SUMIF(Table1[SHIFT NOMENCLATURE], $B4375, Table1[FVIC KILL]))</f>
        <v/>
      </c>
      <c r="K4375" s="1" t="str">
        <f>IF($A4375&gt;--RIGHT($A$2,LEN($A$2)-8),"",SUMIF(Table1[SHIFT NOMENCLATURE], $B4375, Table1[FVIC MOB]))</f>
        <v/>
      </c>
      <c r="L4375" s="1" t="str">
        <f>IF($A4375&gt;--RIGHT($A$2,LEN($A$2)-8),"",SUMIF(Table1[SHIFT NOMENCLATURE], $B4375, Table1[FVIC FIRE]))</f>
        <v/>
      </c>
      <c r="M4375" s="1" t="str">
        <f>IF($A4375&gt;--RIGHT($A$2,LEN($A$2)-8),"",SUMIF(Table1[SHIFT NOMENCLATURE], $B4375, Table1[FKIA]))</f>
        <v/>
      </c>
      <c r="N4375" s="1" t="str">
        <f>IF($A4375&gt;--RIGHT($A$2,LEN($A$2)-8),"",SUMIF(Table1[SHIFT NOMENCLATURE], $B4375, Table1[FWIA]))</f>
        <v/>
      </c>
      <c r="O4375" s="1" t="str">
        <f>IF($A4375&gt;--RIGHT($A$2,LEN($A$2)-8),"",SUMIF(Table1[SHIFT NOMENCLATURE], $B4375, Table1[DUSTWUN]))</f>
        <v/>
      </c>
    </row>
    <row r="4376" spans="1:15" x14ac:dyDescent="0.25">
      <c r="A4376" s="1" t="str">
        <f t="shared" si="136"/>
        <v/>
      </c>
      <c r="B4376" t="str">
        <f t="shared" si="137"/>
        <v/>
      </c>
      <c r="C4376" s="1" t="str">
        <f>IF($A4376&gt;--RIGHT($A$2,LEN($A$2)-8),"",COUNTIF(Table1[SHIFT NOMENCLATURE],$B4376))</f>
        <v/>
      </c>
      <c r="D4376" s="1" t="str">
        <f>IF($A4376&gt;--RIGHT($A$2,LEN($A$2)-8),"",SUMIF(Table1[SHIFT NOMENCLATURE], $B4376, Table1[EVIC KILL]))</f>
        <v/>
      </c>
      <c r="E4376" s="1" t="str">
        <f>IF($A4376&gt;--RIGHT($A$2,LEN($A$2)-8),"",SUMIF(Table1[SHIFT NOMENCLATURE], $B4376, Table1[EVIC MOB]))</f>
        <v/>
      </c>
      <c r="F4376" s="1" t="str">
        <f>IF($A4376&gt;--RIGHT($A$2,LEN($A$2)-8),"",SUMIF(Table1[SHIFT NOMENCLATURE], $B4376, Table1[EVIC FIRE]))</f>
        <v/>
      </c>
      <c r="G4376" s="1" t="str">
        <f>IF($A4376&gt;--RIGHT($A$2,LEN($A$2)-8),"",SUMIF(Table1[SHIFT NOMENCLATURE], $B4376, Table1[EKIA]))</f>
        <v/>
      </c>
      <c r="H4376" s="1" t="str">
        <f>IF($A4376&gt;--RIGHT($A$2,LEN($A$2)-8),"",SUMIF(Table1[SHIFT NOMENCLATURE], $B4376, Table1[EWIA]))</f>
        <v/>
      </c>
      <c r="I4376" s="1" t="str">
        <f>IF($A4376&gt;--RIGHT($A$2,LEN($A$2)-8),"",SUMIF(Table1[SHIFT NOMENCLATURE], $B4376, Table1[EPW]))</f>
        <v/>
      </c>
      <c r="J4376" s="1" t="str">
        <f>IF($A4376&gt;--RIGHT($A$2,LEN($A$2)-8),"",SUMIF(Table1[SHIFT NOMENCLATURE], $B4376, Table1[FVIC KILL]))</f>
        <v/>
      </c>
      <c r="K4376" s="1" t="str">
        <f>IF($A4376&gt;--RIGHT($A$2,LEN($A$2)-8),"",SUMIF(Table1[SHIFT NOMENCLATURE], $B4376, Table1[FVIC MOB]))</f>
        <v/>
      </c>
      <c r="L4376" s="1" t="str">
        <f>IF($A4376&gt;--RIGHT($A$2,LEN($A$2)-8),"",SUMIF(Table1[SHIFT NOMENCLATURE], $B4376, Table1[FVIC FIRE]))</f>
        <v/>
      </c>
      <c r="M4376" s="1" t="str">
        <f>IF($A4376&gt;--RIGHT($A$2,LEN($A$2)-8),"",SUMIF(Table1[SHIFT NOMENCLATURE], $B4376, Table1[FKIA]))</f>
        <v/>
      </c>
      <c r="N4376" s="1" t="str">
        <f>IF($A4376&gt;--RIGHT($A$2,LEN($A$2)-8),"",SUMIF(Table1[SHIFT NOMENCLATURE], $B4376, Table1[FWIA]))</f>
        <v/>
      </c>
      <c r="O4376" s="1" t="str">
        <f>IF($A4376&gt;--RIGHT($A$2,LEN($A$2)-8),"",SUMIF(Table1[SHIFT NOMENCLATURE], $B4376, Table1[DUSTWUN]))</f>
        <v/>
      </c>
    </row>
    <row r="4377" spans="1:15" x14ac:dyDescent="0.25">
      <c r="A4377" s="1" t="str">
        <f t="shared" si="136"/>
        <v/>
      </c>
      <c r="B4377" t="str">
        <f t="shared" si="137"/>
        <v/>
      </c>
      <c r="C4377" s="1" t="str">
        <f>IF($A4377&gt;--RIGHT($A$2,LEN($A$2)-8),"",COUNTIF(Table1[SHIFT NOMENCLATURE],$B4377))</f>
        <v/>
      </c>
      <c r="D4377" s="1" t="str">
        <f>IF($A4377&gt;--RIGHT($A$2,LEN($A$2)-8),"",SUMIF(Table1[SHIFT NOMENCLATURE], $B4377, Table1[EVIC KILL]))</f>
        <v/>
      </c>
      <c r="E4377" s="1" t="str">
        <f>IF($A4377&gt;--RIGHT($A$2,LEN($A$2)-8),"",SUMIF(Table1[SHIFT NOMENCLATURE], $B4377, Table1[EVIC MOB]))</f>
        <v/>
      </c>
      <c r="F4377" s="1" t="str">
        <f>IF($A4377&gt;--RIGHT($A$2,LEN($A$2)-8),"",SUMIF(Table1[SHIFT NOMENCLATURE], $B4377, Table1[EVIC FIRE]))</f>
        <v/>
      </c>
      <c r="G4377" s="1" t="str">
        <f>IF($A4377&gt;--RIGHT($A$2,LEN($A$2)-8),"",SUMIF(Table1[SHIFT NOMENCLATURE], $B4377, Table1[EKIA]))</f>
        <v/>
      </c>
      <c r="H4377" s="1" t="str">
        <f>IF($A4377&gt;--RIGHT($A$2,LEN($A$2)-8),"",SUMIF(Table1[SHIFT NOMENCLATURE], $B4377, Table1[EWIA]))</f>
        <v/>
      </c>
      <c r="I4377" s="1" t="str">
        <f>IF($A4377&gt;--RIGHT($A$2,LEN($A$2)-8),"",SUMIF(Table1[SHIFT NOMENCLATURE], $B4377, Table1[EPW]))</f>
        <v/>
      </c>
      <c r="J4377" s="1" t="str">
        <f>IF($A4377&gt;--RIGHT($A$2,LEN($A$2)-8),"",SUMIF(Table1[SHIFT NOMENCLATURE], $B4377, Table1[FVIC KILL]))</f>
        <v/>
      </c>
      <c r="K4377" s="1" t="str">
        <f>IF($A4377&gt;--RIGHT($A$2,LEN($A$2)-8),"",SUMIF(Table1[SHIFT NOMENCLATURE], $B4377, Table1[FVIC MOB]))</f>
        <v/>
      </c>
      <c r="L4377" s="1" t="str">
        <f>IF($A4377&gt;--RIGHT($A$2,LEN($A$2)-8),"",SUMIF(Table1[SHIFT NOMENCLATURE], $B4377, Table1[FVIC FIRE]))</f>
        <v/>
      </c>
      <c r="M4377" s="1" t="str">
        <f>IF($A4377&gt;--RIGHT($A$2,LEN($A$2)-8),"",SUMIF(Table1[SHIFT NOMENCLATURE], $B4377, Table1[FKIA]))</f>
        <v/>
      </c>
      <c r="N4377" s="1" t="str">
        <f>IF($A4377&gt;--RIGHT($A$2,LEN($A$2)-8),"",SUMIF(Table1[SHIFT NOMENCLATURE], $B4377, Table1[FWIA]))</f>
        <v/>
      </c>
      <c r="O4377" s="1" t="str">
        <f>IF($A4377&gt;--RIGHT($A$2,LEN($A$2)-8),"",SUMIF(Table1[SHIFT NOMENCLATURE], $B4377, Table1[DUSTWUN]))</f>
        <v/>
      </c>
    </row>
    <row r="4378" spans="1:15" x14ac:dyDescent="0.25">
      <c r="A4378" s="1" t="str">
        <f t="shared" si="136"/>
        <v/>
      </c>
      <c r="B4378" t="str">
        <f t="shared" si="137"/>
        <v/>
      </c>
      <c r="C4378" s="1" t="str">
        <f>IF($A4378&gt;--RIGHT($A$2,LEN($A$2)-8),"",COUNTIF(Table1[SHIFT NOMENCLATURE],$B4378))</f>
        <v/>
      </c>
      <c r="D4378" s="1" t="str">
        <f>IF($A4378&gt;--RIGHT($A$2,LEN($A$2)-8),"",SUMIF(Table1[SHIFT NOMENCLATURE], $B4378, Table1[EVIC KILL]))</f>
        <v/>
      </c>
      <c r="E4378" s="1" t="str">
        <f>IF($A4378&gt;--RIGHT($A$2,LEN($A$2)-8),"",SUMIF(Table1[SHIFT NOMENCLATURE], $B4378, Table1[EVIC MOB]))</f>
        <v/>
      </c>
      <c r="F4378" s="1" t="str">
        <f>IF($A4378&gt;--RIGHT($A$2,LEN($A$2)-8),"",SUMIF(Table1[SHIFT NOMENCLATURE], $B4378, Table1[EVIC FIRE]))</f>
        <v/>
      </c>
      <c r="G4378" s="1" t="str">
        <f>IF($A4378&gt;--RIGHT($A$2,LEN($A$2)-8),"",SUMIF(Table1[SHIFT NOMENCLATURE], $B4378, Table1[EKIA]))</f>
        <v/>
      </c>
      <c r="H4378" s="1" t="str">
        <f>IF($A4378&gt;--RIGHT($A$2,LEN($A$2)-8),"",SUMIF(Table1[SHIFT NOMENCLATURE], $B4378, Table1[EWIA]))</f>
        <v/>
      </c>
      <c r="I4378" s="1" t="str">
        <f>IF($A4378&gt;--RIGHT($A$2,LEN($A$2)-8),"",SUMIF(Table1[SHIFT NOMENCLATURE], $B4378, Table1[EPW]))</f>
        <v/>
      </c>
      <c r="J4378" s="1" t="str">
        <f>IF($A4378&gt;--RIGHT($A$2,LEN($A$2)-8),"",SUMIF(Table1[SHIFT NOMENCLATURE], $B4378, Table1[FVIC KILL]))</f>
        <v/>
      </c>
      <c r="K4378" s="1" t="str">
        <f>IF($A4378&gt;--RIGHT($A$2,LEN($A$2)-8),"",SUMIF(Table1[SHIFT NOMENCLATURE], $B4378, Table1[FVIC MOB]))</f>
        <v/>
      </c>
      <c r="L4378" s="1" t="str">
        <f>IF($A4378&gt;--RIGHT($A$2,LEN($A$2)-8),"",SUMIF(Table1[SHIFT NOMENCLATURE], $B4378, Table1[FVIC FIRE]))</f>
        <v/>
      </c>
      <c r="M4378" s="1" t="str">
        <f>IF($A4378&gt;--RIGHT($A$2,LEN($A$2)-8),"",SUMIF(Table1[SHIFT NOMENCLATURE], $B4378, Table1[FKIA]))</f>
        <v/>
      </c>
      <c r="N4378" s="1" t="str">
        <f>IF($A4378&gt;--RIGHT($A$2,LEN($A$2)-8),"",SUMIF(Table1[SHIFT NOMENCLATURE], $B4378, Table1[FWIA]))</f>
        <v/>
      </c>
      <c r="O4378" s="1" t="str">
        <f>IF($A4378&gt;--RIGHT($A$2,LEN($A$2)-8),"",SUMIF(Table1[SHIFT NOMENCLATURE], $B4378, Table1[DUSTWUN]))</f>
        <v/>
      </c>
    </row>
    <row r="4379" spans="1:15" x14ac:dyDescent="0.25">
      <c r="A4379" s="1" t="str">
        <f t="shared" si="136"/>
        <v/>
      </c>
      <c r="B4379" t="str">
        <f t="shared" si="137"/>
        <v/>
      </c>
      <c r="C4379" s="1" t="str">
        <f>IF($A4379&gt;--RIGHT($A$2,LEN($A$2)-8),"",COUNTIF(Table1[SHIFT NOMENCLATURE],$B4379))</f>
        <v/>
      </c>
      <c r="D4379" s="1" t="str">
        <f>IF($A4379&gt;--RIGHT($A$2,LEN($A$2)-8),"",SUMIF(Table1[SHIFT NOMENCLATURE], $B4379, Table1[EVIC KILL]))</f>
        <v/>
      </c>
      <c r="E4379" s="1" t="str">
        <f>IF($A4379&gt;--RIGHT($A$2,LEN($A$2)-8),"",SUMIF(Table1[SHIFT NOMENCLATURE], $B4379, Table1[EVIC MOB]))</f>
        <v/>
      </c>
      <c r="F4379" s="1" t="str">
        <f>IF($A4379&gt;--RIGHT($A$2,LEN($A$2)-8),"",SUMIF(Table1[SHIFT NOMENCLATURE], $B4379, Table1[EVIC FIRE]))</f>
        <v/>
      </c>
      <c r="G4379" s="1" t="str">
        <f>IF($A4379&gt;--RIGHT($A$2,LEN($A$2)-8),"",SUMIF(Table1[SHIFT NOMENCLATURE], $B4379, Table1[EKIA]))</f>
        <v/>
      </c>
      <c r="H4379" s="1" t="str">
        <f>IF($A4379&gt;--RIGHT($A$2,LEN($A$2)-8),"",SUMIF(Table1[SHIFT NOMENCLATURE], $B4379, Table1[EWIA]))</f>
        <v/>
      </c>
      <c r="I4379" s="1" t="str">
        <f>IF($A4379&gt;--RIGHT($A$2,LEN($A$2)-8),"",SUMIF(Table1[SHIFT NOMENCLATURE], $B4379, Table1[EPW]))</f>
        <v/>
      </c>
      <c r="J4379" s="1" t="str">
        <f>IF($A4379&gt;--RIGHT($A$2,LEN($A$2)-8),"",SUMIF(Table1[SHIFT NOMENCLATURE], $B4379, Table1[FVIC KILL]))</f>
        <v/>
      </c>
      <c r="K4379" s="1" t="str">
        <f>IF($A4379&gt;--RIGHT($A$2,LEN($A$2)-8),"",SUMIF(Table1[SHIFT NOMENCLATURE], $B4379, Table1[FVIC MOB]))</f>
        <v/>
      </c>
      <c r="L4379" s="1" t="str">
        <f>IF($A4379&gt;--RIGHT($A$2,LEN($A$2)-8),"",SUMIF(Table1[SHIFT NOMENCLATURE], $B4379, Table1[FVIC FIRE]))</f>
        <v/>
      </c>
      <c r="M4379" s="1" t="str">
        <f>IF($A4379&gt;--RIGHT($A$2,LEN($A$2)-8),"",SUMIF(Table1[SHIFT NOMENCLATURE], $B4379, Table1[FKIA]))</f>
        <v/>
      </c>
      <c r="N4379" s="1" t="str">
        <f>IF($A4379&gt;--RIGHT($A$2,LEN($A$2)-8),"",SUMIF(Table1[SHIFT NOMENCLATURE], $B4379, Table1[FWIA]))</f>
        <v/>
      </c>
      <c r="O4379" s="1" t="str">
        <f>IF($A4379&gt;--RIGHT($A$2,LEN($A$2)-8),"",SUMIF(Table1[SHIFT NOMENCLATURE], $B4379, Table1[DUSTWUN]))</f>
        <v/>
      </c>
    </row>
    <row r="4380" spans="1:15" x14ac:dyDescent="0.25">
      <c r="A4380" s="1" t="str">
        <f t="shared" si="136"/>
        <v/>
      </c>
      <c r="B4380" t="str">
        <f t="shared" si="137"/>
        <v/>
      </c>
      <c r="C4380" s="1" t="str">
        <f>IF($A4380&gt;--RIGHT($A$2,LEN($A$2)-8),"",COUNTIF(Table1[SHIFT NOMENCLATURE],$B4380))</f>
        <v/>
      </c>
      <c r="D4380" s="1" t="str">
        <f>IF($A4380&gt;--RIGHT($A$2,LEN($A$2)-8),"",SUMIF(Table1[SHIFT NOMENCLATURE], $B4380, Table1[EVIC KILL]))</f>
        <v/>
      </c>
      <c r="E4380" s="1" t="str">
        <f>IF($A4380&gt;--RIGHT($A$2,LEN($A$2)-8),"",SUMIF(Table1[SHIFT NOMENCLATURE], $B4380, Table1[EVIC MOB]))</f>
        <v/>
      </c>
      <c r="F4380" s="1" t="str">
        <f>IF($A4380&gt;--RIGHT($A$2,LEN($A$2)-8),"",SUMIF(Table1[SHIFT NOMENCLATURE], $B4380, Table1[EVIC FIRE]))</f>
        <v/>
      </c>
      <c r="G4380" s="1" t="str">
        <f>IF($A4380&gt;--RIGHT($A$2,LEN($A$2)-8),"",SUMIF(Table1[SHIFT NOMENCLATURE], $B4380, Table1[EKIA]))</f>
        <v/>
      </c>
      <c r="H4380" s="1" t="str">
        <f>IF($A4380&gt;--RIGHT($A$2,LEN($A$2)-8),"",SUMIF(Table1[SHIFT NOMENCLATURE], $B4380, Table1[EWIA]))</f>
        <v/>
      </c>
      <c r="I4380" s="1" t="str">
        <f>IF($A4380&gt;--RIGHT($A$2,LEN($A$2)-8),"",SUMIF(Table1[SHIFT NOMENCLATURE], $B4380, Table1[EPW]))</f>
        <v/>
      </c>
      <c r="J4380" s="1" t="str">
        <f>IF($A4380&gt;--RIGHT($A$2,LEN($A$2)-8),"",SUMIF(Table1[SHIFT NOMENCLATURE], $B4380, Table1[FVIC KILL]))</f>
        <v/>
      </c>
      <c r="K4380" s="1" t="str">
        <f>IF($A4380&gt;--RIGHT($A$2,LEN($A$2)-8),"",SUMIF(Table1[SHIFT NOMENCLATURE], $B4380, Table1[FVIC MOB]))</f>
        <v/>
      </c>
      <c r="L4380" s="1" t="str">
        <f>IF($A4380&gt;--RIGHT($A$2,LEN($A$2)-8),"",SUMIF(Table1[SHIFT NOMENCLATURE], $B4380, Table1[FVIC FIRE]))</f>
        <v/>
      </c>
      <c r="M4380" s="1" t="str">
        <f>IF($A4380&gt;--RIGHT($A$2,LEN($A$2)-8),"",SUMIF(Table1[SHIFT NOMENCLATURE], $B4380, Table1[FKIA]))</f>
        <v/>
      </c>
      <c r="N4380" s="1" t="str">
        <f>IF($A4380&gt;--RIGHT($A$2,LEN($A$2)-8),"",SUMIF(Table1[SHIFT NOMENCLATURE], $B4380, Table1[FWIA]))</f>
        <v/>
      </c>
      <c r="O4380" s="1" t="str">
        <f>IF($A4380&gt;--RIGHT($A$2,LEN($A$2)-8),"",SUMIF(Table1[SHIFT NOMENCLATURE], $B4380, Table1[DUSTWUN]))</f>
        <v/>
      </c>
    </row>
    <row r="4381" spans="1:15" x14ac:dyDescent="0.25">
      <c r="A4381" s="1" t="str">
        <f t="shared" si="136"/>
        <v/>
      </c>
      <c r="B4381" t="str">
        <f t="shared" si="137"/>
        <v/>
      </c>
      <c r="C4381" s="1" t="str">
        <f>IF($A4381&gt;--RIGHT($A$2,LEN($A$2)-8),"",COUNTIF(Table1[SHIFT NOMENCLATURE],$B4381))</f>
        <v/>
      </c>
      <c r="D4381" s="1" t="str">
        <f>IF($A4381&gt;--RIGHT($A$2,LEN($A$2)-8),"",SUMIF(Table1[SHIFT NOMENCLATURE], $B4381, Table1[EVIC KILL]))</f>
        <v/>
      </c>
      <c r="E4381" s="1" t="str">
        <f>IF($A4381&gt;--RIGHT($A$2,LEN($A$2)-8),"",SUMIF(Table1[SHIFT NOMENCLATURE], $B4381, Table1[EVIC MOB]))</f>
        <v/>
      </c>
      <c r="F4381" s="1" t="str">
        <f>IF($A4381&gt;--RIGHT($A$2,LEN($A$2)-8),"",SUMIF(Table1[SHIFT NOMENCLATURE], $B4381, Table1[EVIC FIRE]))</f>
        <v/>
      </c>
      <c r="G4381" s="1" t="str">
        <f>IF($A4381&gt;--RIGHT($A$2,LEN($A$2)-8),"",SUMIF(Table1[SHIFT NOMENCLATURE], $B4381, Table1[EKIA]))</f>
        <v/>
      </c>
      <c r="H4381" s="1" t="str">
        <f>IF($A4381&gt;--RIGHT($A$2,LEN($A$2)-8),"",SUMIF(Table1[SHIFT NOMENCLATURE], $B4381, Table1[EWIA]))</f>
        <v/>
      </c>
      <c r="I4381" s="1" t="str">
        <f>IF($A4381&gt;--RIGHT($A$2,LEN($A$2)-8),"",SUMIF(Table1[SHIFT NOMENCLATURE], $B4381, Table1[EPW]))</f>
        <v/>
      </c>
      <c r="J4381" s="1" t="str">
        <f>IF($A4381&gt;--RIGHT($A$2,LEN($A$2)-8),"",SUMIF(Table1[SHIFT NOMENCLATURE], $B4381, Table1[FVIC KILL]))</f>
        <v/>
      </c>
      <c r="K4381" s="1" t="str">
        <f>IF($A4381&gt;--RIGHT($A$2,LEN($A$2)-8),"",SUMIF(Table1[SHIFT NOMENCLATURE], $B4381, Table1[FVIC MOB]))</f>
        <v/>
      </c>
      <c r="L4381" s="1" t="str">
        <f>IF($A4381&gt;--RIGHT($A$2,LEN($A$2)-8),"",SUMIF(Table1[SHIFT NOMENCLATURE], $B4381, Table1[FVIC FIRE]))</f>
        <v/>
      </c>
      <c r="M4381" s="1" t="str">
        <f>IF($A4381&gt;--RIGHT($A$2,LEN($A$2)-8),"",SUMIF(Table1[SHIFT NOMENCLATURE], $B4381, Table1[FKIA]))</f>
        <v/>
      </c>
      <c r="N4381" s="1" t="str">
        <f>IF($A4381&gt;--RIGHT($A$2,LEN($A$2)-8),"",SUMIF(Table1[SHIFT NOMENCLATURE], $B4381, Table1[FWIA]))</f>
        <v/>
      </c>
      <c r="O4381" s="1" t="str">
        <f>IF($A4381&gt;--RIGHT($A$2,LEN($A$2)-8),"",SUMIF(Table1[SHIFT NOMENCLATURE], $B4381, Table1[DUSTWUN]))</f>
        <v/>
      </c>
    </row>
    <row r="4382" spans="1:15" x14ac:dyDescent="0.25">
      <c r="A4382" s="1" t="str">
        <f t="shared" si="136"/>
        <v/>
      </c>
      <c r="B4382" t="str">
        <f t="shared" si="137"/>
        <v/>
      </c>
      <c r="C4382" s="1" t="str">
        <f>IF($A4382&gt;--RIGHT($A$2,LEN($A$2)-8),"",COUNTIF(Table1[SHIFT NOMENCLATURE],$B4382))</f>
        <v/>
      </c>
      <c r="D4382" s="1" t="str">
        <f>IF($A4382&gt;--RIGHT($A$2,LEN($A$2)-8),"",SUMIF(Table1[SHIFT NOMENCLATURE], $B4382, Table1[EVIC KILL]))</f>
        <v/>
      </c>
      <c r="E4382" s="1" t="str">
        <f>IF($A4382&gt;--RIGHT($A$2,LEN($A$2)-8),"",SUMIF(Table1[SHIFT NOMENCLATURE], $B4382, Table1[EVIC MOB]))</f>
        <v/>
      </c>
      <c r="F4382" s="1" t="str">
        <f>IF($A4382&gt;--RIGHT($A$2,LEN($A$2)-8),"",SUMIF(Table1[SHIFT NOMENCLATURE], $B4382, Table1[EVIC FIRE]))</f>
        <v/>
      </c>
      <c r="G4382" s="1" t="str">
        <f>IF($A4382&gt;--RIGHT($A$2,LEN($A$2)-8),"",SUMIF(Table1[SHIFT NOMENCLATURE], $B4382, Table1[EKIA]))</f>
        <v/>
      </c>
      <c r="H4382" s="1" t="str">
        <f>IF($A4382&gt;--RIGHT($A$2,LEN($A$2)-8),"",SUMIF(Table1[SHIFT NOMENCLATURE], $B4382, Table1[EWIA]))</f>
        <v/>
      </c>
      <c r="I4382" s="1" t="str">
        <f>IF($A4382&gt;--RIGHT($A$2,LEN($A$2)-8),"",SUMIF(Table1[SHIFT NOMENCLATURE], $B4382, Table1[EPW]))</f>
        <v/>
      </c>
      <c r="J4382" s="1" t="str">
        <f>IF($A4382&gt;--RIGHT($A$2,LEN($A$2)-8),"",SUMIF(Table1[SHIFT NOMENCLATURE], $B4382, Table1[FVIC KILL]))</f>
        <v/>
      </c>
      <c r="K4382" s="1" t="str">
        <f>IF($A4382&gt;--RIGHT($A$2,LEN($A$2)-8),"",SUMIF(Table1[SHIFT NOMENCLATURE], $B4382, Table1[FVIC MOB]))</f>
        <v/>
      </c>
      <c r="L4382" s="1" t="str">
        <f>IF($A4382&gt;--RIGHT($A$2,LEN($A$2)-8),"",SUMIF(Table1[SHIFT NOMENCLATURE], $B4382, Table1[FVIC FIRE]))</f>
        <v/>
      </c>
      <c r="M4382" s="1" t="str">
        <f>IF($A4382&gt;--RIGHT($A$2,LEN($A$2)-8),"",SUMIF(Table1[SHIFT NOMENCLATURE], $B4382, Table1[FKIA]))</f>
        <v/>
      </c>
      <c r="N4382" s="1" t="str">
        <f>IF($A4382&gt;--RIGHT($A$2,LEN($A$2)-8),"",SUMIF(Table1[SHIFT NOMENCLATURE], $B4382, Table1[FWIA]))</f>
        <v/>
      </c>
      <c r="O4382" s="1" t="str">
        <f>IF($A4382&gt;--RIGHT($A$2,LEN($A$2)-8),"",SUMIF(Table1[SHIFT NOMENCLATURE], $B4382, Table1[DUSTWUN]))</f>
        <v/>
      </c>
    </row>
    <row r="4383" spans="1:15" x14ac:dyDescent="0.25">
      <c r="A4383" s="1" t="str">
        <f t="shared" si="136"/>
        <v/>
      </c>
      <c r="B4383" t="str">
        <f t="shared" si="137"/>
        <v/>
      </c>
      <c r="C4383" s="1" t="str">
        <f>IF($A4383&gt;--RIGHT($A$2,LEN($A$2)-8),"",COUNTIF(Table1[SHIFT NOMENCLATURE],$B4383))</f>
        <v/>
      </c>
      <c r="D4383" s="1" t="str">
        <f>IF($A4383&gt;--RIGHT($A$2,LEN($A$2)-8),"",SUMIF(Table1[SHIFT NOMENCLATURE], $B4383, Table1[EVIC KILL]))</f>
        <v/>
      </c>
      <c r="E4383" s="1" t="str">
        <f>IF($A4383&gt;--RIGHT($A$2,LEN($A$2)-8),"",SUMIF(Table1[SHIFT NOMENCLATURE], $B4383, Table1[EVIC MOB]))</f>
        <v/>
      </c>
      <c r="F4383" s="1" t="str">
        <f>IF($A4383&gt;--RIGHT($A$2,LEN($A$2)-8),"",SUMIF(Table1[SHIFT NOMENCLATURE], $B4383, Table1[EVIC FIRE]))</f>
        <v/>
      </c>
      <c r="G4383" s="1" t="str">
        <f>IF($A4383&gt;--RIGHT($A$2,LEN($A$2)-8),"",SUMIF(Table1[SHIFT NOMENCLATURE], $B4383, Table1[EKIA]))</f>
        <v/>
      </c>
      <c r="H4383" s="1" t="str">
        <f>IF($A4383&gt;--RIGHT($A$2,LEN($A$2)-8),"",SUMIF(Table1[SHIFT NOMENCLATURE], $B4383, Table1[EWIA]))</f>
        <v/>
      </c>
      <c r="I4383" s="1" t="str">
        <f>IF($A4383&gt;--RIGHT($A$2,LEN($A$2)-8),"",SUMIF(Table1[SHIFT NOMENCLATURE], $B4383, Table1[EPW]))</f>
        <v/>
      </c>
      <c r="J4383" s="1" t="str">
        <f>IF($A4383&gt;--RIGHT($A$2,LEN($A$2)-8),"",SUMIF(Table1[SHIFT NOMENCLATURE], $B4383, Table1[FVIC KILL]))</f>
        <v/>
      </c>
      <c r="K4383" s="1" t="str">
        <f>IF($A4383&gt;--RIGHT($A$2,LEN($A$2)-8),"",SUMIF(Table1[SHIFT NOMENCLATURE], $B4383, Table1[FVIC MOB]))</f>
        <v/>
      </c>
      <c r="L4383" s="1" t="str">
        <f>IF($A4383&gt;--RIGHT($A$2,LEN($A$2)-8),"",SUMIF(Table1[SHIFT NOMENCLATURE], $B4383, Table1[FVIC FIRE]))</f>
        <v/>
      </c>
      <c r="M4383" s="1" t="str">
        <f>IF($A4383&gt;--RIGHT($A$2,LEN($A$2)-8),"",SUMIF(Table1[SHIFT NOMENCLATURE], $B4383, Table1[FKIA]))</f>
        <v/>
      </c>
      <c r="N4383" s="1" t="str">
        <f>IF($A4383&gt;--RIGHT($A$2,LEN($A$2)-8),"",SUMIF(Table1[SHIFT NOMENCLATURE], $B4383, Table1[FWIA]))</f>
        <v/>
      </c>
      <c r="O4383" s="1" t="str">
        <f>IF($A4383&gt;--RIGHT($A$2,LEN($A$2)-8),"",SUMIF(Table1[SHIFT NOMENCLATURE], $B4383, Table1[DUSTWUN]))</f>
        <v/>
      </c>
    </row>
    <row r="4384" spans="1:15" x14ac:dyDescent="0.25">
      <c r="A4384" s="1" t="str">
        <f t="shared" si="136"/>
        <v/>
      </c>
      <c r="B4384" t="str">
        <f t="shared" si="137"/>
        <v/>
      </c>
      <c r="C4384" s="1" t="str">
        <f>IF($A4384&gt;--RIGHT($A$2,LEN($A$2)-8),"",COUNTIF(Table1[SHIFT NOMENCLATURE],$B4384))</f>
        <v/>
      </c>
      <c r="D4384" s="1" t="str">
        <f>IF($A4384&gt;--RIGHT($A$2,LEN($A$2)-8),"",SUMIF(Table1[SHIFT NOMENCLATURE], $B4384, Table1[EVIC KILL]))</f>
        <v/>
      </c>
      <c r="E4384" s="1" t="str">
        <f>IF($A4384&gt;--RIGHT($A$2,LEN($A$2)-8),"",SUMIF(Table1[SHIFT NOMENCLATURE], $B4384, Table1[EVIC MOB]))</f>
        <v/>
      </c>
      <c r="F4384" s="1" t="str">
        <f>IF($A4384&gt;--RIGHT($A$2,LEN($A$2)-8),"",SUMIF(Table1[SHIFT NOMENCLATURE], $B4384, Table1[EVIC FIRE]))</f>
        <v/>
      </c>
      <c r="G4384" s="1" t="str">
        <f>IF($A4384&gt;--RIGHT($A$2,LEN($A$2)-8),"",SUMIF(Table1[SHIFT NOMENCLATURE], $B4384, Table1[EKIA]))</f>
        <v/>
      </c>
      <c r="H4384" s="1" t="str">
        <f>IF($A4384&gt;--RIGHT($A$2,LEN($A$2)-8),"",SUMIF(Table1[SHIFT NOMENCLATURE], $B4384, Table1[EWIA]))</f>
        <v/>
      </c>
      <c r="I4384" s="1" t="str">
        <f>IF($A4384&gt;--RIGHT($A$2,LEN($A$2)-8),"",SUMIF(Table1[SHIFT NOMENCLATURE], $B4384, Table1[EPW]))</f>
        <v/>
      </c>
      <c r="J4384" s="1" t="str">
        <f>IF($A4384&gt;--RIGHT($A$2,LEN($A$2)-8),"",SUMIF(Table1[SHIFT NOMENCLATURE], $B4384, Table1[FVIC KILL]))</f>
        <v/>
      </c>
      <c r="K4384" s="1" t="str">
        <f>IF($A4384&gt;--RIGHT($A$2,LEN($A$2)-8),"",SUMIF(Table1[SHIFT NOMENCLATURE], $B4384, Table1[FVIC MOB]))</f>
        <v/>
      </c>
      <c r="L4384" s="1" t="str">
        <f>IF($A4384&gt;--RIGHT($A$2,LEN($A$2)-8),"",SUMIF(Table1[SHIFT NOMENCLATURE], $B4384, Table1[FVIC FIRE]))</f>
        <v/>
      </c>
      <c r="M4384" s="1" t="str">
        <f>IF($A4384&gt;--RIGHT($A$2,LEN($A$2)-8),"",SUMIF(Table1[SHIFT NOMENCLATURE], $B4384, Table1[FKIA]))</f>
        <v/>
      </c>
      <c r="N4384" s="1" t="str">
        <f>IF($A4384&gt;--RIGHT($A$2,LEN($A$2)-8),"",SUMIF(Table1[SHIFT NOMENCLATURE], $B4384, Table1[FWIA]))</f>
        <v/>
      </c>
      <c r="O4384" s="1" t="str">
        <f>IF($A4384&gt;--RIGHT($A$2,LEN($A$2)-8),"",SUMIF(Table1[SHIFT NOMENCLATURE], $B4384, Table1[DUSTWUN]))</f>
        <v/>
      </c>
    </row>
    <row r="4385" spans="1:15" x14ac:dyDescent="0.25">
      <c r="A4385" s="1" t="str">
        <f t="shared" si="136"/>
        <v/>
      </c>
      <c r="B4385" t="str">
        <f t="shared" si="137"/>
        <v/>
      </c>
      <c r="C4385" s="1" t="str">
        <f>IF($A4385&gt;--RIGHT($A$2,LEN($A$2)-8),"",COUNTIF(Table1[SHIFT NOMENCLATURE],$B4385))</f>
        <v/>
      </c>
      <c r="D4385" s="1" t="str">
        <f>IF($A4385&gt;--RIGHT($A$2,LEN($A$2)-8),"",SUMIF(Table1[SHIFT NOMENCLATURE], $B4385, Table1[EVIC KILL]))</f>
        <v/>
      </c>
      <c r="E4385" s="1" t="str">
        <f>IF($A4385&gt;--RIGHT($A$2,LEN($A$2)-8),"",SUMIF(Table1[SHIFT NOMENCLATURE], $B4385, Table1[EVIC MOB]))</f>
        <v/>
      </c>
      <c r="F4385" s="1" t="str">
        <f>IF($A4385&gt;--RIGHT($A$2,LEN($A$2)-8),"",SUMIF(Table1[SHIFT NOMENCLATURE], $B4385, Table1[EVIC FIRE]))</f>
        <v/>
      </c>
      <c r="G4385" s="1" t="str">
        <f>IF($A4385&gt;--RIGHT($A$2,LEN($A$2)-8),"",SUMIF(Table1[SHIFT NOMENCLATURE], $B4385, Table1[EKIA]))</f>
        <v/>
      </c>
      <c r="H4385" s="1" t="str">
        <f>IF($A4385&gt;--RIGHT($A$2,LEN($A$2)-8),"",SUMIF(Table1[SHIFT NOMENCLATURE], $B4385, Table1[EWIA]))</f>
        <v/>
      </c>
      <c r="I4385" s="1" t="str">
        <f>IF($A4385&gt;--RIGHT($A$2,LEN($A$2)-8),"",SUMIF(Table1[SHIFT NOMENCLATURE], $B4385, Table1[EPW]))</f>
        <v/>
      </c>
      <c r="J4385" s="1" t="str">
        <f>IF($A4385&gt;--RIGHT($A$2,LEN($A$2)-8),"",SUMIF(Table1[SHIFT NOMENCLATURE], $B4385, Table1[FVIC KILL]))</f>
        <v/>
      </c>
      <c r="K4385" s="1" t="str">
        <f>IF($A4385&gt;--RIGHT($A$2,LEN($A$2)-8),"",SUMIF(Table1[SHIFT NOMENCLATURE], $B4385, Table1[FVIC MOB]))</f>
        <v/>
      </c>
      <c r="L4385" s="1" t="str">
        <f>IF($A4385&gt;--RIGHT($A$2,LEN($A$2)-8),"",SUMIF(Table1[SHIFT NOMENCLATURE], $B4385, Table1[FVIC FIRE]))</f>
        <v/>
      </c>
      <c r="M4385" s="1" t="str">
        <f>IF($A4385&gt;--RIGHT($A$2,LEN($A$2)-8),"",SUMIF(Table1[SHIFT NOMENCLATURE], $B4385, Table1[FKIA]))</f>
        <v/>
      </c>
      <c r="N4385" s="1" t="str">
        <f>IF($A4385&gt;--RIGHT($A$2,LEN($A$2)-8),"",SUMIF(Table1[SHIFT NOMENCLATURE], $B4385, Table1[FWIA]))</f>
        <v/>
      </c>
      <c r="O4385" s="1" t="str">
        <f>IF($A4385&gt;--RIGHT($A$2,LEN($A$2)-8),"",SUMIF(Table1[SHIFT NOMENCLATURE], $B4385, Table1[DUSTWUN]))</f>
        <v/>
      </c>
    </row>
    <row r="4386" spans="1:15" x14ac:dyDescent="0.25">
      <c r="A4386" s="1" t="str">
        <f t="shared" si="136"/>
        <v/>
      </c>
      <c r="B4386" t="str">
        <f t="shared" si="137"/>
        <v/>
      </c>
      <c r="C4386" s="1" t="str">
        <f>IF($A4386&gt;--RIGHT($A$2,LEN($A$2)-8),"",COUNTIF(Table1[SHIFT NOMENCLATURE],$B4386))</f>
        <v/>
      </c>
      <c r="D4386" s="1" t="str">
        <f>IF($A4386&gt;--RIGHT($A$2,LEN($A$2)-8),"",SUMIF(Table1[SHIFT NOMENCLATURE], $B4386, Table1[EVIC KILL]))</f>
        <v/>
      </c>
      <c r="E4386" s="1" t="str">
        <f>IF($A4386&gt;--RIGHT($A$2,LEN($A$2)-8),"",SUMIF(Table1[SHIFT NOMENCLATURE], $B4386, Table1[EVIC MOB]))</f>
        <v/>
      </c>
      <c r="F4386" s="1" t="str">
        <f>IF($A4386&gt;--RIGHT($A$2,LEN($A$2)-8),"",SUMIF(Table1[SHIFT NOMENCLATURE], $B4386, Table1[EVIC FIRE]))</f>
        <v/>
      </c>
      <c r="G4386" s="1" t="str">
        <f>IF($A4386&gt;--RIGHT($A$2,LEN($A$2)-8),"",SUMIF(Table1[SHIFT NOMENCLATURE], $B4386, Table1[EKIA]))</f>
        <v/>
      </c>
      <c r="H4386" s="1" t="str">
        <f>IF($A4386&gt;--RIGHT($A$2,LEN($A$2)-8),"",SUMIF(Table1[SHIFT NOMENCLATURE], $B4386, Table1[EWIA]))</f>
        <v/>
      </c>
      <c r="I4386" s="1" t="str">
        <f>IF($A4386&gt;--RIGHT($A$2,LEN($A$2)-8),"",SUMIF(Table1[SHIFT NOMENCLATURE], $B4386, Table1[EPW]))</f>
        <v/>
      </c>
      <c r="J4386" s="1" t="str">
        <f>IF($A4386&gt;--RIGHT($A$2,LEN($A$2)-8),"",SUMIF(Table1[SHIFT NOMENCLATURE], $B4386, Table1[FVIC KILL]))</f>
        <v/>
      </c>
      <c r="K4386" s="1" t="str">
        <f>IF($A4386&gt;--RIGHT($A$2,LEN($A$2)-8),"",SUMIF(Table1[SHIFT NOMENCLATURE], $B4386, Table1[FVIC MOB]))</f>
        <v/>
      </c>
      <c r="L4386" s="1" t="str">
        <f>IF($A4386&gt;--RIGHT($A$2,LEN($A$2)-8),"",SUMIF(Table1[SHIFT NOMENCLATURE], $B4386, Table1[FVIC FIRE]))</f>
        <v/>
      </c>
      <c r="M4386" s="1" t="str">
        <f>IF($A4386&gt;--RIGHT($A$2,LEN($A$2)-8),"",SUMIF(Table1[SHIFT NOMENCLATURE], $B4386, Table1[FKIA]))</f>
        <v/>
      </c>
      <c r="N4386" s="1" t="str">
        <f>IF($A4386&gt;--RIGHT($A$2,LEN($A$2)-8),"",SUMIF(Table1[SHIFT NOMENCLATURE], $B4386, Table1[FWIA]))</f>
        <v/>
      </c>
      <c r="O4386" s="1" t="str">
        <f>IF($A4386&gt;--RIGHT($A$2,LEN($A$2)-8),"",SUMIF(Table1[SHIFT NOMENCLATURE], $B4386, Table1[DUSTWUN]))</f>
        <v/>
      </c>
    </row>
    <row r="4387" spans="1:15" x14ac:dyDescent="0.25">
      <c r="A4387" s="1" t="str">
        <f t="shared" si="136"/>
        <v/>
      </c>
      <c r="B4387" t="str">
        <f t="shared" si="137"/>
        <v/>
      </c>
      <c r="C4387" s="1" t="str">
        <f>IF($A4387&gt;--RIGHT($A$2,LEN($A$2)-8),"",COUNTIF(Table1[SHIFT NOMENCLATURE],$B4387))</f>
        <v/>
      </c>
      <c r="D4387" s="1" t="str">
        <f>IF($A4387&gt;--RIGHT($A$2,LEN($A$2)-8),"",SUMIF(Table1[SHIFT NOMENCLATURE], $B4387, Table1[EVIC KILL]))</f>
        <v/>
      </c>
      <c r="E4387" s="1" t="str">
        <f>IF($A4387&gt;--RIGHT($A$2,LEN($A$2)-8),"",SUMIF(Table1[SHIFT NOMENCLATURE], $B4387, Table1[EVIC MOB]))</f>
        <v/>
      </c>
      <c r="F4387" s="1" t="str">
        <f>IF($A4387&gt;--RIGHT($A$2,LEN($A$2)-8),"",SUMIF(Table1[SHIFT NOMENCLATURE], $B4387, Table1[EVIC FIRE]))</f>
        <v/>
      </c>
      <c r="G4387" s="1" t="str">
        <f>IF($A4387&gt;--RIGHT($A$2,LEN($A$2)-8),"",SUMIF(Table1[SHIFT NOMENCLATURE], $B4387, Table1[EKIA]))</f>
        <v/>
      </c>
      <c r="H4387" s="1" t="str">
        <f>IF($A4387&gt;--RIGHT($A$2,LEN($A$2)-8),"",SUMIF(Table1[SHIFT NOMENCLATURE], $B4387, Table1[EWIA]))</f>
        <v/>
      </c>
      <c r="I4387" s="1" t="str">
        <f>IF($A4387&gt;--RIGHT($A$2,LEN($A$2)-8),"",SUMIF(Table1[SHIFT NOMENCLATURE], $B4387, Table1[EPW]))</f>
        <v/>
      </c>
      <c r="J4387" s="1" t="str">
        <f>IF($A4387&gt;--RIGHT($A$2,LEN($A$2)-8),"",SUMIF(Table1[SHIFT NOMENCLATURE], $B4387, Table1[FVIC KILL]))</f>
        <v/>
      </c>
      <c r="K4387" s="1" t="str">
        <f>IF($A4387&gt;--RIGHT($A$2,LEN($A$2)-8),"",SUMIF(Table1[SHIFT NOMENCLATURE], $B4387, Table1[FVIC MOB]))</f>
        <v/>
      </c>
      <c r="L4387" s="1" t="str">
        <f>IF($A4387&gt;--RIGHT($A$2,LEN($A$2)-8),"",SUMIF(Table1[SHIFT NOMENCLATURE], $B4387, Table1[FVIC FIRE]))</f>
        <v/>
      </c>
      <c r="M4387" s="1" t="str">
        <f>IF($A4387&gt;--RIGHT($A$2,LEN($A$2)-8),"",SUMIF(Table1[SHIFT NOMENCLATURE], $B4387, Table1[FKIA]))</f>
        <v/>
      </c>
      <c r="N4387" s="1" t="str">
        <f>IF($A4387&gt;--RIGHT($A$2,LEN($A$2)-8),"",SUMIF(Table1[SHIFT NOMENCLATURE], $B4387, Table1[FWIA]))</f>
        <v/>
      </c>
      <c r="O4387" s="1" t="str">
        <f>IF($A4387&gt;--RIGHT($A$2,LEN($A$2)-8),"",SUMIF(Table1[SHIFT NOMENCLATURE], $B4387, Table1[DUSTWUN]))</f>
        <v/>
      </c>
    </row>
    <row r="4388" spans="1:15" x14ac:dyDescent="0.25">
      <c r="A4388" s="1" t="str">
        <f t="shared" si="136"/>
        <v/>
      </c>
      <c r="B4388" t="str">
        <f t="shared" si="137"/>
        <v/>
      </c>
      <c r="C4388" s="1" t="str">
        <f>IF($A4388&gt;--RIGHT($A$2,LEN($A$2)-8),"",COUNTIF(Table1[SHIFT NOMENCLATURE],$B4388))</f>
        <v/>
      </c>
      <c r="D4388" s="1" t="str">
        <f>IF($A4388&gt;--RIGHT($A$2,LEN($A$2)-8),"",SUMIF(Table1[SHIFT NOMENCLATURE], $B4388, Table1[EVIC KILL]))</f>
        <v/>
      </c>
      <c r="E4388" s="1" t="str">
        <f>IF($A4388&gt;--RIGHT($A$2,LEN($A$2)-8),"",SUMIF(Table1[SHIFT NOMENCLATURE], $B4388, Table1[EVIC MOB]))</f>
        <v/>
      </c>
      <c r="F4388" s="1" t="str">
        <f>IF($A4388&gt;--RIGHT($A$2,LEN($A$2)-8),"",SUMIF(Table1[SHIFT NOMENCLATURE], $B4388, Table1[EVIC FIRE]))</f>
        <v/>
      </c>
      <c r="G4388" s="1" t="str">
        <f>IF($A4388&gt;--RIGHT($A$2,LEN($A$2)-8),"",SUMIF(Table1[SHIFT NOMENCLATURE], $B4388, Table1[EKIA]))</f>
        <v/>
      </c>
      <c r="H4388" s="1" t="str">
        <f>IF($A4388&gt;--RIGHT($A$2,LEN($A$2)-8),"",SUMIF(Table1[SHIFT NOMENCLATURE], $B4388, Table1[EWIA]))</f>
        <v/>
      </c>
      <c r="I4388" s="1" t="str">
        <f>IF($A4388&gt;--RIGHT($A$2,LEN($A$2)-8),"",SUMIF(Table1[SHIFT NOMENCLATURE], $B4388, Table1[EPW]))</f>
        <v/>
      </c>
      <c r="J4388" s="1" t="str">
        <f>IF($A4388&gt;--RIGHT($A$2,LEN($A$2)-8),"",SUMIF(Table1[SHIFT NOMENCLATURE], $B4388, Table1[FVIC KILL]))</f>
        <v/>
      </c>
      <c r="K4388" s="1" t="str">
        <f>IF($A4388&gt;--RIGHT($A$2,LEN($A$2)-8),"",SUMIF(Table1[SHIFT NOMENCLATURE], $B4388, Table1[FVIC MOB]))</f>
        <v/>
      </c>
      <c r="L4388" s="1" t="str">
        <f>IF($A4388&gt;--RIGHT($A$2,LEN($A$2)-8),"",SUMIF(Table1[SHIFT NOMENCLATURE], $B4388, Table1[FVIC FIRE]))</f>
        <v/>
      </c>
      <c r="M4388" s="1" t="str">
        <f>IF($A4388&gt;--RIGHT($A$2,LEN($A$2)-8),"",SUMIF(Table1[SHIFT NOMENCLATURE], $B4388, Table1[FKIA]))</f>
        <v/>
      </c>
      <c r="N4388" s="1" t="str">
        <f>IF($A4388&gt;--RIGHT($A$2,LEN($A$2)-8),"",SUMIF(Table1[SHIFT NOMENCLATURE], $B4388, Table1[FWIA]))</f>
        <v/>
      </c>
      <c r="O4388" s="1" t="str">
        <f>IF($A4388&gt;--RIGHT($A$2,LEN($A$2)-8),"",SUMIF(Table1[SHIFT NOMENCLATURE], $B4388, Table1[DUSTWUN]))</f>
        <v/>
      </c>
    </row>
    <row r="4389" spans="1:15" x14ac:dyDescent="0.25">
      <c r="A4389" s="1" t="str">
        <f t="shared" si="136"/>
        <v/>
      </c>
      <c r="B4389" t="str">
        <f t="shared" si="137"/>
        <v/>
      </c>
      <c r="C4389" s="1" t="str">
        <f>IF($A4389&gt;--RIGHT($A$2,LEN($A$2)-8),"",COUNTIF(Table1[SHIFT NOMENCLATURE],$B4389))</f>
        <v/>
      </c>
      <c r="D4389" s="1" t="str">
        <f>IF($A4389&gt;--RIGHT($A$2,LEN($A$2)-8),"",SUMIF(Table1[SHIFT NOMENCLATURE], $B4389, Table1[EVIC KILL]))</f>
        <v/>
      </c>
      <c r="E4389" s="1" t="str">
        <f>IF($A4389&gt;--RIGHT($A$2,LEN($A$2)-8),"",SUMIF(Table1[SHIFT NOMENCLATURE], $B4389, Table1[EVIC MOB]))</f>
        <v/>
      </c>
      <c r="F4389" s="1" t="str">
        <f>IF($A4389&gt;--RIGHT($A$2,LEN($A$2)-8),"",SUMIF(Table1[SHIFT NOMENCLATURE], $B4389, Table1[EVIC FIRE]))</f>
        <v/>
      </c>
      <c r="G4389" s="1" t="str">
        <f>IF($A4389&gt;--RIGHT($A$2,LEN($A$2)-8),"",SUMIF(Table1[SHIFT NOMENCLATURE], $B4389, Table1[EKIA]))</f>
        <v/>
      </c>
      <c r="H4389" s="1" t="str">
        <f>IF($A4389&gt;--RIGHT($A$2,LEN($A$2)-8),"",SUMIF(Table1[SHIFT NOMENCLATURE], $B4389, Table1[EWIA]))</f>
        <v/>
      </c>
      <c r="I4389" s="1" t="str">
        <f>IF($A4389&gt;--RIGHT($A$2,LEN($A$2)-8),"",SUMIF(Table1[SHIFT NOMENCLATURE], $B4389, Table1[EPW]))</f>
        <v/>
      </c>
      <c r="J4389" s="1" t="str">
        <f>IF($A4389&gt;--RIGHT($A$2,LEN($A$2)-8),"",SUMIF(Table1[SHIFT NOMENCLATURE], $B4389, Table1[FVIC KILL]))</f>
        <v/>
      </c>
      <c r="K4389" s="1" t="str">
        <f>IF($A4389&gt;--RIGHT($A$2,LEN($A$2)-8),"",SUMIF(Table1[SHIFT NOMENCLATURE], $B4389, Table1[FVIC MOB]))</f>
        <v/>
      </c>
      <c r="L4389" s="1" t="str">
        <f>IF($A4389&gt;--RIGHT($A$2,LEN($A$2)-8),"",SUMIF(Table1[SHIFT NOMENCLATURE], $B4389, Table1[FVIC FIRE]))</f>
        <v/>
      </c>
      <c r="M4389" s="1" t="str">
        <f>IF($A4389&gt;--RIGHT($A$2,LEN($A$2)-8),"",SUMIF(Table1[SHIFT NOMENCLATURE], $B4389, Table1[FKIA]))</f>
        <v/>
      </c>
      <c r="N4389" s="1" t="str">
        <f>IF($A4389&gt;--RIGHT($A$2,LEN($A$2)-8),"",SUMIF(Table1[SHIFT NOMENCLATURE], $B4389, Table1[FWIA]))</f>
        <v/>
      </c>
      <c r="O4389" s="1" t="str">
        <f>IF($A4389&gt;--RIGHT($A$2,LEN($A$2)-8),"",SUMIF(Table1[SHIFT NOMENCLATURE], $B4389, Table1[DUSTWUN]))</f>
        <v/>
      </c>
    </row>
    <row r="4390" spans="1:15" x14ac:dyDescent="0.25">
      <c r="A4390" s="1" t="str">
        <f t="shared" si="136"/>
        <v/>
      </c>
      <c r="B4390" t="str">
        <f t="shared" si="137"/>
        <v/>
      </c>
      <c r="C4390" s="1" t="str">
        <f>IF($A4390&gt;--RIGHT($A$2,LEN($A$2)-8),"",COUNTIF(Table1[SHIFT NOMENCLATURE],$B4390))</f>
        <v/>
      </c>
      <c r="D4390" s="1" t="str">
        <f>IF($A4390&gt;--RIGHT($A$2,LEN($A$2)-8),"",SUMIF(Table1[SHIFT NOMENCLATURE], $B4390, Table1[EVIC KILL]))</f>
        <v/>
      </c>
      <c r="E4390" s="1" t="str">
        <f>IF($A4390&gt;--RIGHT($A$2,LEN($A$2)-8),"",SUMIF(Table1[SHIFT NOMENCLATURE], $B4390, Table1[EVIC MOB]))</f>
        <v/>
      </c>
      <c r="F4390" s="1" t="str">
        <f>IF($A4390&gt;--RIGHT($A$2,LEN($A$2)-8),"",SUMIF(Table1[SHIFT NOMENCLATURE], $B4390, Table1[EVIC FIRE]))</f>
        <v/>
      </c>
      <c r="G4390" s="1" t="str">
        <f>IF($A4390&gt;--RIGHT($A$2,LEN($A$2)-8),"",SUMIF(Table1[SHIFT NOMENCLATURE], $B4390, Table1[EKIA]))</f>
        <v/>
      </c>
      <c r="H4390" s="1" t="str">
        <f>IF($A4390&gt;--RIGHT($A$2,LEN($A$2)-8),"",SUMIF(Table1[SHIFT NOMENCLATURE], $B4390, Table1[EWIA]))</f>
        <v/>
      </c>
      <c r="I4390" s="1" t="str">
        <f>IF($A4390&gt;--RIGHT($A$2,LEN($A$2)-8),"",SUMIF(Table1[SHIFT NOMENCLATURE], $B4390, Table1[EPW]))</f>
        <v/>
      </c>
      <c r="J4390" s="1" t="str">
        <f>IF($A4390&gt;--RIGHT($A$2,LEN($A$2)-8),"",SUMIF(Table1[SHIFT NOMENCLATURE], $B4390, Table1[FVIC KILL]))</f>
        <v/>
      </c>
      <c r="K4390" s="1" t="str">
        <f>IF($A4390&gt;--RIGHT($A$2,LEN($A$2)-8),"",SUMIF(Table1[SHIFT NOMENCLATURE], $B4390, Table1[FVIC MOB]))</f>
        <v/>
      </c>
      <c r="L4390" s="1" t="str">
        <f>IF($A4390&gt;--RIGHT($A$2,LEN($A$2)-8),"",SUMIF(Table1[SHIFT NOMENCLATURE], $B4390, Table1[FVIC FIRE]))</f>
        <v/>
      </c>
      <c r="M4390" s="1" t="str">
        <f>IF($A4390&gt;--RIGHT($A$2,LEN($A$2)-8),"",SUMIF(Table1[SHIFT NOMENCLATURE], $B4390, Table1[FKIA]))</f>
        <v/>
      </c>
      <c r="N4390" s="1" t="str">
        <f>IF($A4390&gt;--RIGHT($A$2,LEN($A$2)-8),"",SUMIF(Table1[SHIFT NOMENCLATURE], $B4390, Table1[FWIA]))</f>
        <v/>
      </c>
      <c r="O4390" s="1" t="str">
        <f>IF($A4390&gt;--RIGHT($A$2,LEN($A$2)-8),"",SUMIF(Table1[SHIFT NOMENCLATURE], $B4390, Table1[DUSTWUN]))</f>
        <v/>
      </c>
    </row>
    <row r="4391" spans="1:15" x14ac:dyDescent="0.25">
      <c r="A4391" s="1" t="str">
        <f t="shared" si="136"/>
        <v/>
      </c>
      <c r="B4391" t="str">
        <f t="shared" si="137"/>
        <v/>
      </c>
      <c r="C4391" s="1" t="str">
        <f>IF($A4391&gt;--RIGHT($A$2,LEN($A$2)-8),"",COUNTIF(Table1[SHIFT NOMENCLATURE],$B4391))</f>
        <v/>
      </c>
      <c r="D4391" s="1" t="str">
        <f>IF($A4391&gt;--RIGHT($A$2,LEN($A$2)-8),"",SUMIF(Table1[SHIFT NOMENCLATURE], $B4391, Table1[EVIC KILL]))</f>
        <v/>
      </c>
      <c r="E4391" s="1" t="str">
        <f>IF($A4391&gt;--RIGHT($A$2,LEN($A$2)-8),"",SUMIF(Table1[SHIFT NOMENCLATURE], $B4391, Table1[EVIC MOB]))</f>
        <v/>
      </c>
      <c r="F4391" s="1" t="str">
        <f>IF($A4391&gt;--RIGHT($A$2,LEN($A$2)-8),"",SUMIF(Table1[SHIFT NOMENCLATURE], $B4391, Table1[EVIC FIRE]))</f>
        <v/>
      </c>
      <c r="G4391" s="1" t="str">
        <f>IF($A4391&gt;--RIGHT($A$2,LEN($A$2)-8),"",SUMIF(Table1[SHIFT NOMENCLATURE], $B4391, Table1[EKIA]))</f>
        <v/>
      </c>
      <c r="H4391" s="1" t="str">
        <f>IF($A4391&gt;--RIGHT($A$2,LEN($A$2)-8),"",SUMIF(Table1[SHIFT NOMENCLATURE], $B4391, Table1[EWIA]))</f>
        <v/>
      </c>
      <c r="I4391" s="1" t="str">
        <f>IF($A4391&gt;--RIGHT($A$2,LEN($A$2)-8),"",SUMIF(Table1[SHIFT NOMENCLATURE], $B4391, Table1[EPW]))</f>
        <v/>
      </c>
      <c r="J4391" s="1" t="str">
        <f>IF($A4391&gt;--RIGHT($A$2,LEN($A$2)-8),"",SUMIF(Table1[SHIFT NOMENCLATURE], $B4391, Table1[FVIC KILL]))</f>
        <v/>
      </c>
      <c r="K4391" s="1" t="str">
        <f>IF($A4391&gt;--RIGHT($A$2,LEN($A$2)-8),"",SUMIF(Table1[SHIFT NOMENCLATURE], $B4391, Table1[FVIC MOB]))</f>
        <v/>
      </c>
      <c r="L4391" s="1" t="str">
        <f>IF($A4391&gt;--RIGHT($A$2,LEN($A$2)-8),"",SUMIF(Table1[SHIFT NOMENCLATURE], $B4391, Table1[FVIC FIRE]))</f>
        <v/>
      </c>
      <c r="M4391" s="1" t="str">
        <f>IF($A4391&gt;--RIGHT($A$2,LEN($A$2)-8),"",SUMIF(Table1[SHIFT NOMENCLATURE], $B4391, Table1[FKIA]))</f>
        <v/>
      </c>
      <c r="N4391" s="1" t="str">
        <f>IF($A4391&gt;--RIGHT($A$2,LEN($A$2)-8),"",SUMIF(Table1[SHIFT NOMENCLATURE], $B4391, Table1[FWIA]))</f>
        <v/>
      </c>
      <c r="O4391" s="1" t="str">
        <f>IF($A4391&gt;--RIGHT($A$2,LEN($A$2)-8),"",SUMIF(Table1[SHIFT NOMENCLATURE], $B4391, Table1[DUSTWUN]))</f>
        <v/>
      </c>
    </row>
    <row r="4392" spans="1:15" x14ac:dyDescent="0.25">
      <c r="A4392" s="1" t="str">
        <f t="shared" si="136"/>
        <v/>
      </c>
      <c r="B4392" t="str">
        <f t="shared" si="137"/>
        <v/>
      </c>
      <c r="C4392" s="1" t="str">
        <f>IF($A4392&gt;--RIGHT($A$2,LEN($A$2)-8),"",COUNTIF(Table1[SHIFT NOMENCLATURE],$B4392))</f>
        <v/>
      </c>
      <c r="D4392" s="1" t="str">
        <f>IF($A4392&gt;--RIGHT($A$2,LEN($A$2)-8),"",SUMIF(Table1[SHIFT NOMENCLATURE], $B4392, Table1[EVIC KILL]))</f>
        <v/>
      </c>
      <c r="E4392" s="1" t="str">
        <f>IF($A4392&gt;--RIGHT($A$2,LEN($A$2)-8),"",SUMIF(Table1[SHIFT NOMENCLATURE], $B4392, Table1[EVIC MOB]))</f>
        <v/>
      </c>
      <c r="F4392" s="1" t="str">
        <f>IF($A4392&gt;--RIGHT($A$2,LEN($A$2)-8),"",SUMIF(Table1[SHIFT NOMENCLATURE], $B4392, Table1[EVIC FIRE]))</f>
        <v/>
      </c>
      <c r="G4392" s="1" t="str">
        <f>IF($A4392&gt;--RIGHT($A$2,LEN($A$2)-8),"",SUMIF(Table1[SHIFT NOMENCLATURE], $B4392, Table1[EKIA]))</f>
        <v/>
      </c>
      <c r="H4392" s="1" t="str">
        <f>IF($A4392&gt;--RIGHT($A$2,LEN($A$2)-8),"",SUMIF(Table1[SHIFT NOMENCLATURE], $B4392, Table1[EWIA]))</f>
        <v/>
      </c>
      <c r="I4392" s="1" t="str">
        <f>IF($A4392&gt;--RIGHT($A$2,LEN($A$2)-8),"",SUMIF(Table1[SHIFT NOMENCLATURE], $B4392, Table1[EPW]))</f>
        <v/>
      </c>
      <c r="J4392" s="1" t="str">
        <f>IF($A4392&gt;--RIGHT($A$2,LEN($A$2)-8),"",SUMIF(Table1[SHIFT NOMENCLATURE], $B4392, Table1[FVIC KILL]))</f>
        <v/>
      </c>
      <c r="K4392" s="1" t="str">
        <f>IF($A4392&gt;--RIGHT($A$2,LEN($A$2)-8),"",SUMIF(Table1[SHIFT NOMENCLATURE], $B4392, Table1[FVIC MOB]))</f>
        <v/>
      </c>
      <c r="L4392" s="1" t="str">
        <f>IF($A4392&gt;--RIGHT($A$2,LEN($A$2)-8),"",SUMIF(Table1[SHIFT NOMENCLATURE], $B4392, Table1[FVIC FIRE]))</f>
        <v/>
      </c>
      <c r="M4392" s="1" t="str">
        <f>IF($A4392&gt;--RIGHT($A$2,LEN($A$2)-8),"",SUMIF(Table1[SHIFT NOMENCLATURE], $B4392, Table1[FKIA]))</f>
        <v/>
      </c>
      <c r="N4392" s="1" t="str">
        <f>IF($A4392&gt;--RIGHT($A$2,LEN($A$2)-8),"",SUMIF(Table1[SHIFT NOMENCLATURE], $B4392, Table1[FWIA]))</f>
        <v/>
      </c>
      <c r="O4392" s="1" t="str">
        <f>IF($A4392&gt;--RIGHT($A$2,LEN($A$2)-8),"",SUMIF(Table1[SHIFT NOMENCLATURE], $B4392, Table1[DUSTWUN]))</f>
        <v/>
      </c>
    </row>
    <row r="4393" spans="1:15" x14ac:dyDescent="0.25">
      <c r="A4393" s="1" t="str">
        <f t="shared" si="136"/>
        <v/>
      </c>
      <c r="B4393" t="str">
        <f t="shared" si="137"/>
        <v/>
      </c>
      <c r="C4393" s="1" t="str">
        <f>IF($A4393&gt;--RIGHT($A$2,LEN($A$2)-8),"",COUNTIF(Table1[SHIFT NOMENCLATURE],$B4393))</f>
        <v/>
      </c>
      <c r="D4393" s="1" t="str">
        <f>IF($A4393&gt;--RIGHT($A$2,LEN($A$2)-8),"",SUMIF(Table1[SHIFT NOMENCLATURE], $B4393, Table1[EVIC KILL]))</f>
        <v/>
      </c>
      <c r="E4393" s="1" t="str">
        <f>IF($A4393&gt;--RIGHT($A$2,LEN($A$2)-8),"",SUMIF(Table1[SHIFT NOMENCLATURE], $B4393, Table1[EVIC MOB]))</f>
        <v/>
      </c>
      <c r="F4393" s="1" t="str">
        <f>IF($A4393&gt;--RIGHT($A$2,LEN($A$2)-8),"",SUMIF(Table1[SHIFT NOMENCLATURE], $B4393, Table1[EVIC FIRE]))</f>
        <v/>
      </c>
      <c r="G4393" s="1" t="str">
        <f>IF($A4393&gt;--RIGHT($A$2,LEN($A$2)-8),"",SUMIF(Table1[SHIFT NOMENCLATURE], $B4393, Table1[EKIA]))</f>
        <v/>
      </c>
      <c r="H4393" s="1" t="str">
        <f>IF($A4393&gt;--RIGHT($A$2,LEN($A$2)-8),"",SUMIF(Table1[SHIFT NOMENCLATURE], $B4393, Table1[EWIA]))</f>
        <v/>
      </c>
      <c r="I4393" s="1" t="str">
        <f>IF($A4393&gt;--RIGHT($A$2,LEN($A$2)-8),"",SUMIF(Table1[SHIFT NOMENCLATURE], $B4393, Table1[EPW]))</f>
        <v/>
      </c>
      <c r="J4393" s="1" t="str">
        <f>IF($A4393&gt;--RIGHT($A$2,LEN($A$2)-8),"",SUMIF(Table1[SHIFT NOMENCLATURE], $B4393, Table1[FVIC KILL]))</f>
        <v/>
      </c>
      <c r="K4393" s="1" t="str">
        <f>IF($A4393&gt;--RIGHT($A$2,LEN($A$2)-8),"",SUMIF(Table1[SHIFT NOMENCLATURE], $B4393, Table1[FVIC MOB]))</f>
        <v/>
      </c>
      <c r="L4393" s="1" t="str">
        <f>IF($A4393&gt;--RIGHT($A$2,LEN($A$2)-8),"",SUMIF(Table1[SHIFT NOMENCLATURE], $B4393, Table1[FVIC FIRE]))</f>
        <v/>
      </c>
      <c r="M4393" s="1" t="str">
        <f>IF($A4393&gt;--RIGHT($A$2,LEN($A$2)-8),"",SUMIF(Table1[SHIFT NOMENCLATURE], $B4393, Table1[FKIA]))</f>
        <v/>
      </c>
      <c r="N4393" s="1" t="str">
        <f>IF($A4393&gt;--RIGHT($A$2,LEN($A$2)-8),"",SUMIF(Table1[SHIFT NOMENCLATURE], $B4393, Table1[FWIA]))</f>
        <v/>
      </c>
      <c r="O4393" s="1" t="str">
        <f>IF($A4393&gt;--RIGHT($A$2,LEN($A$2)-8),"",SUMIF(Table1[SHIFT NOMENCLATURE], $B4393, Table1[DUSTWUN]))</f>
        <v/>
      </c>
    </row>
    <row r="4394" spans="1:15" x14ac:dyDescent="0.25">
      <c r="A4394" s="1" t="str">
        <f t="shared" si="136"/>
        <v/>
      </c>
      <c r="B4394" t="str">
        <f t="shared" si="137"/>
        <v/>
      </c>
      <c r="C4394" s="1" t="str">
        <f>IF($A4394&gt;--RIGHT($A$2,LEN($A$2)-8),"",COUNTIF(Table1[SHIFT NOMENCLATURE],$B4394))</f>
        <v/>
      </c>
      <c r="D4394" s="1" t="str">
        <f>IF($A4394&gt;--RIGHT($A$2,LEN($A$2)-8),"",SUMIF(Table1[SHIFT NOMENCLATURE], $B4394, Table1[EVIC KILL]))</f>
        <v/>
      </c>
      <c r="E4394" s="1" t="str">
        <f>IF($A4394&gt;--RIGHT($A$2,LEN($A$2)-8),"",SUMIF(Table1[SHIFT NOMENCLATURE], $B4394, Table1[EVIC MOB]))</f>
        <v/>
      </c>
      <c r="F4394" s="1" t="str">
        <f>IF($A4394&gt;--RIGHT($A$2,LEN($A$2)-8),"",SUMIF(Table1[SHIFT NOMENCLATURE], $B4394, Table1[EVIC FIRE]))</f>
        <v/>
      </c>
      <c r="G4394" s="1" t="str">
        <f>IF($A4394&gt;--RIGHT($A$2,LEN($A$2)-8),"",SUMIF(Table1[SHIFT NOMENCLATURE], $B4394, Table1[EKIA]))</f>
        <v/>
      </c>
      <c r="H4394" s="1" t="str">
        <f>IF($A4394&gt;--RIGHT($A$2,LEN($A$2)-8),"",SUMIF(Table1[SHIFT NOMENCLATURE], $B4394, Table1[EWIA]))</f>
        <v/>
      </c>
      <c r="I4394" s="1" t="str">
        <f>IF($A4394&gt;--RIGHT($A$2,LEN($A$2)-8),"",SUMIF(Table1[SHIFT NOMENCLATURE], $B4394, Table1[EPW]))</f>
        <v/>
      </c>
      <c r="J4394" s="1" t="str">
        <f>IF($A4394&gt;--RIGHT($A$2,LEN($A$2)-8),"",SUMIF(Table1[SHIFT NOMENCLATURE], $B4394, Table1[FVIC KILL]))</f>
        <v/>
      </c>
      <c r="K4394" s="1" t="str">
        <f>IF($A4394&gt;--RIGHT($A$2,LEN($A$2)-8),"",SUMIF(Table1[SHIFT NOMENCLATURE], $B4394, Table1[FVIC MOB]))</f>
        <v/>
      </c>
      <c r="L4394" s="1" t="str">
        <f>IF($A4394&gt;--RIGHT($A$2,LEN($A$2)-8),"",SUMIF(Table1[SHIFT NOMENCLATURE], $B4394, Table1[FVIC FIRE]))</f>
        <v/>
      </c>
      <c r="M4394" s="1" t="str">
        <f>IF($A4394&gt;--RIGHT($A$2,LEN($A$2)-8),"",SUMIF(Table1[SHIFT NOMENCLATURE], $B4394, Table1[FKIA]))</f>
        <v/>
      </c>
      <c r="N4394" s="1" t="str">
        <f>IF($A4394&gt;--RIGHT($A$2,LEN($A$2)-8),"",SUMIF(Table1[SHIFT NOMENCLATURE], $B4394, Table1[FWIA]))</f>
        <v/>
      </c>
      <c r="O4394" s="1" t="str">
        <f>IF($A4394&gt;--RIGHT($A$2,LEN($A$2)-8),"",SUMIF(Table1[SHIFT NOMENCLATURE], $B4394, Table1[DUSTWUN]))</f>
        <v/>
      </c>
    </row>
    <row r="4395" spans="1:15" x14ac:dyDescent="0.25">
      <c r="A4395" s="1" t="str">
        <f t="shared" si="136"/>
        <v/>
      </c>
      <c r="B4395" t="str">
        <f t="shared" si="137"/>
        <v/>
      </c>
      <c r="C4395" s="1" t="str">
        <f>IF($A4395&gt;--RIGHT($A$2,LEN($A$2)-8),"",COUNTIF(Table1[SHIFT NOMENCLATURE],$B4395))</f>
        <v/>
      </c>
      <c r="D4395" s="1" t="str">
        <f>IF($A4395&gt;--RIGHT($A$2,LEN($A$2)-8),"",SUMIF(Table1[SHIFT NOMENCLATURE], $B4395, Table1[EVIC KILL]))</f>
        <v/>
      </c>
      <c r="E4395" s="1" t="str">
        <f>IF($A4395&gt;--RIGHT($A$2,LEN($A$2)-8),"",SUMIF(Table1[SHIFT NOMENCLATURE], $B4395, Table1[EVIC MOB]))</f>
        <v/>
      </c>
      <c r="F4395" s="1" t="str">
        <f>IF($A4395&gt;--RIGHT($A$2,LEN($A$2)-8),"",SUMIF(Table1[SHIFT NOMENCLATURE], $B4395, Table1[EVIC FIRE]))</f>
        <v/>
      </c>
      <c r="G4395" s="1" t="str">
        <f>IF($A4395&gt;--RIGHT($A$2,LEN($A$2)-8),"",SUMIF(Table1[SHIFT NOMENCLATURE], $B4395, Table1[EKIA]))</f>
        <v/>
      </c>
      <c r="H4395" s="1" t="str">
        <f>IF($A4395&gt;--RIGHT($A$2,LEN($A$2)-8),"",SUMIF(Table1[SHIFT NOMENCLATURE], $B4395, Table1[EWIA]))</f>
        <v/>
      </c>
      <c r="I4395" s="1" t="str">
        <f>IF($A4395&gt;--RIGHT($A$2,LEN($A$2)-8),"",SUMIF(Table1[SHIFT NOMENCLATURE], $B4395, Table1[EPW]))</f>
        <v/>
      </c>
      <c r="J4395" s="1" t="str">
        <f>IF($A4395&gt;--RIGHT($A$2,LEN($A$2)-8),"",SUMIF(Table1[SHIFT NOMENCLATURE], $B4395, Table1[FVIC KILL]))</f>
        <v/>
      </c>
      <c r="K4395" s="1" t="str">
        <f>IF($A4395&gt;--RIGHT($A$2,LEN($A$2)-8),"",SUMIF(Table1[SHIFT NOMENCLATURE], $B4395, Table1[FVIC MOB]))</f>
        <v/>
      </c>
      <c r="L4395" s="1" t="str">
        <f>IF($A4395&gt;--RIGHT($A$2,LEN($A$2)-8),"",SUMIF(Table1[SHIFT NOMENCLATURE], $B4395, Table1[FVIC FIRE]))</f>
        <v/>
      </c>
      <c r="M4395" s="1" t="str">
        <f>IF($A4395&gt;--RIGHT($A$2,LEN($A$2)-8),"",SUMIF(Table1[SHIFT NOMENCLATURE], $B4395, Table1[FKIA]))</f>
        <v/>
      </c>
      <c r="N4395" s="1" t="str">
        <f>IF($A4395&gt;--RIGHT($A$2,LEN($A$2)-8),"",SUMIF(Table1[SHIFT NOMENCLATURE], $B4395, Table1[FWIA]))</f>
        <v/>
      </c>
      <c r="O4395" s="1" t="str">
        <f>IF($A4395&gt;--RIGHT($A$2,LEN($A$2)-8),"",SUMIF(Table1[SHIFT NOMENCLATURE], $B4395, Table1[DUSTWUN]))</f>
        <v/>
      </c>
    </row>
    <row r="4396" spans="1:15" x14ac:dyDescent="0.25">
      <c r="A4396" s="1" t="str">
        <f t="shared" si="136"/>
        <v/>
      </c>
      <c r="B4396" t="str">
        <f t="shared" si="137"/>
        <v/>
      </c>
      <c r="C4396" s="1" t="str">
        <f>IF($A4396&gt;--RIGHT($A$2,LEN($A$2)-8),"",COUNTIF(Table1[SHIFT NOMENCLATURE],$B4396))</f>
        <v/>
      </c>
      <c r="D4396" s="1" t="str">
        <f>IF($A4396&gt;--RIGHT($A$2,LEN($A$2)-8),"",SUMIF(Table1[SHIFT NOMENCLATURE], $B4396, Table1[EVIC KILL]))</f>
        <v/>
      </c>
      <c r="E4396" s="1" t="str">
        <f>IF($A4396&gt;--RIGHT($A$2,LEN($A$2)-8),"",SUMIF(Table1[SHIFT NOMENCLATURE], $B4396, Table1[EVIC MOB]))</f>
        <v/>
      </c>
      <c r="F4396" s="1" t="str">
        <f>IF($A4396&gt;--RIGHT($A$2,LEN($A$2)-8),"",SUMIF(Table1[SHIFT NOMENCLATURE], $B4396, Table1[EVIC FIRE]))</f>
        <v/>
      </c>
      <c r="G4396" s="1" t="str">
        <f>IF($A4396&gt;--RIGHT($A$2,LEN($A$2)-8),"",SUMIF(Table1[SHIFT NOMENCLATURE], $B4396, Table1[EKIA]))</f>
        <v/>
      </c>
      <c r="H4396" s="1" t="str">
        <f>IF($A4396&gt;--RIGHT($A$2,LEN($A$2)-8),"",SUMIF(Table1[SHIFT NOMENCLATURE], $B4396, Table1[EWIA]))</f>
        <v/>
      </c>
      <c r="I4396" s="1" t="str">
        <f>IF($A4396&gt;--RIGHT($A$2,LEN($A$2)-8),"",SUMIF(Table1[SHIFT NOMENCLATURE], $B4396, Table1[EPW]))</f>
        <v/>
      </c>
      <c r="J4396" s="1" t="str">
        <f>IF($A4396&gt;--RIGHT($A$2,LEN($A$2)-8),"",SUMIF(Table1[SHIFT NOMENCLATURE], $B4396, Table1[FVIC KILL]))</f>
        <v/>
      </c>
      <c r="K4396" s="1" t="str">
        <f>IF($A4396&gt;--RIGHT($A$2,LEN($A$2)-8),"",SUMIF(Table1[SHIFT NOMENCLATURE], $B4396, Table1[FVIC MOB]))</f>
        <v/>
      </c>
      <c r="L4396" s="1" t="str">
        <f>IF($A4396&gt;--RIGHT($A$2,LEN($A$2)-8),"",SUMIF(Table1[SHIFT NOMENCLATURE], $B4396, Table1[FVIC FIRE]))</f>
        <v/>
      </c>
      <c r="M4396" s="1" t="str">
        <f>IF($A4396&gt;--RIGHT($A$2,LEN($A$2)-8),"",SUMIF(Table1[SHIFT NOMENCLATURE], $B4396, Table1[FKIA]))</f>
        <v/>
      </c>
      <c r="N4396" s="1" t="str">
        <f>IF($A4396&gt;--RIGHT($A$2,LEN($A$2)-8),"",SUMIF(Table1[SHIFT NOMENCLATURE], $B4396, Table1[FWIA]))</f>
        <v/>
      </c>
      <c r="O4396" s="1" t="str">
        <f>IF($A4396&gt;--RIGHT($A$2,LEN($A$2)-8),"",SUMIF(Table1[SHIFT NOMENCLATURE], $B4396, Table1[DUSTWUN]))</f>
        <v/>
      </c>
    </row>
    <row r="4397" spans="1:15" x14ac:dyDescent="0.25">
      <c r="A4397" s="1" t="str">
        <f t="shared" si="136"/>
        <v/>
      </c>
      <c r="B4397" t="str">
        <f t="shared" si="137"/>
        <v/>
      </c>
      <c r="C4397" s="1" t="str">
        <f>IF($A4397&gt;--RIGHT($A$2,LEN($A$2)-8),"",COUNTIF(Table1[SHIFT NOMENCLATURE],$B4397))</f>
        <v/>
      </c>
      <c r="D4397" s="1" t="str">
        <f>IF($A4397&gt;--RIGHT($A$2,LEN($A$2)-8),"",SUMIF(Table1[SHIFT NOMENCLATURE], $B4397, Table1[EVIC KILL]))</f>
        <v/>
      </c>
      <c r="E4397" s="1" t="str">
        <f>IF($A4397&gt;--RIGHT($A$2,LEN($A$2)-8),"",SUMIF(Table1[SHIFT NOMENCLATURE], $B4397, Table1[EVIC MOB]))</f>
        <v/>
      </c>
      <c r="F4397" s="1" t="str">
        <f>IF($A4397&gt;--RIGHT($A$2,LEN($A$2)-8),"",SUMIF(Table1[SHIFT NOMENCLATURE], $B4397, Table1[EVIC FIRE]))</f>
        <v/>
      </c>
      <c r="G4397" s="1" t="str">
        <f>IF($A4397&gt;--RIGHT($A$2,LEN($A$2)-8),"",SUMIF(Table1[SHIFT NOMENCLATURE], $B4397, Table1[EKIA]))</f>
        <v/>
      </c>
      <c r="H4397" s="1" t="str">
        <f>IF($A4397&gt;--RIGHT($A$2,LEN($A$2)-8),"",SUMIF(Table1[SHIFT NOMENCLATURE], $B4397, Table1[EWIA]))</f>
        <v/>
      </c>
      <c r="I4397" s="1" t="str">
        <f>IF($A4397&gt;--RIGHT($A$2,LEN($A$2)-8),"",SUMIF(Table1[SHIFT NOMENCLATURE], $B4397, Table1[EPW]))</f>
        <v/>
      </c>
      <c r="J4397" s="1" t="str">
        <f>IF($A4397&gt;--RIGHT($A$2,LEN($A$2)-8),"",SUMIF(Table1[SHIFT NOMENCLATURE], $B4397, Table1[FVIC KILL]))</f>
        <v/>
      </c>
      <c r="K4397" s="1" t="str">
        <f>IF($A4397&gt;--RIGHT($A$2,LEN($A$2)-8),"",SUMIF(Table1[SHIFT NOMENCLATURE], $B4397, Table1[FVIC MOB]))</f>
        <v/>
      </c>
      <c r="L4397" s="1" t="str">
        <f>IF($A4397&gt;--RIGHT($A$2,LEN($A$2)-8),"",SUMIF(Table1[SHIFT NOMENCLATURE], $B4397, Table1[FVIC FIRE]))</f>
        <v/>
      </c>
      <c r="M4397" s="1" t="str">
        <f>IF($A4397&gt;--RIGHT($A$2,LEN($A$2)-8),"",SUMIF(Table1[SHIFT NOMENCLATURE], $B4397, Table1[FKIA]))</f>
        <v/>
      </c>
      <c r="N4397" s="1" t="str">
        <f>IF($A4397&gt;--RIGHT($A$2,LEN($A$2)-8),"",SUMIF(Table1[SHIFT NOMENCLATURE], $B4397, Table1[FWIA]))</f>
        <v/>
      </c>
      <c r="O4397" s="1" t="str">
        <f>IF($A4397&gt;--RIGHT($A$2,LEN($A$2)-8),"",SUMIF(Table1[SHIFT NOMENCLATURE], $B4397, Table1[DUSTWUN]))</f>
        <v/>
      </c>
    </row>
    <row r="4398" spans="1:15" x14ac:dyDescent="0.25">
      <c r="A4398" s="1" t="str">
        <f t="shared" si="136"/>
        <v/>
      </c>
      <c r="B4398" t="str">
        <f t="shared" si="137"/>
        <v/>
      </c>
      <c r="C4398" s="1" t="str">
        <f>IF($A4398&gt;--RIGHT($A$2,LEN($A$2)-8),"",COUNTIF(Table1[SHIFT NOMENCLATURE],$B4398))</f>
        <v/>
      </c>
      <c r="D4398" s="1" t="str">
        <f>IF($A4398&gt;--RIGHT($A$2,LEN($A$2)-8),"",SUMIF(Table1[SHIFT NOMENCLATURE], $B4398, Table1[EVIC KILL]))</f>
        <v/>
      </c>
      <c r="E4398" s="1" t="str">
        <f>IF($A4398&gt;--RIGHT($A$2,LEN($A$2)-8),"",SUMIF(Table1[SHIFT NOMENCLATURE], $B4398, Table1[EVIC MOB]))</f>
        <v/>
      </c>
      <c r="F4398" s="1" t="str">
        <f>IF($A4398&gt;--RIGHT($A$2,LEN($A$2)-8),"",SUMIF(Table1[SHIFT NOMENCLATURE], $B4398, Table1[EVIC FIRE]))</f>
        <v/>
      </c>
      <c r="G4398" s="1" t="str">
        <f>IF($A4398&gt;--RIGHT($A$2,LEN($A$2)-8),"",SUMIF(Table1[SHIFT NOMENCLATURE], $B4398, Table1[EKIA]))</f>
        <v/>
      </c>
      <c r="H4398" s="1" t="str">
        <f>IF($A4398&gt;--RIGHT($A$2,LEN($A$2)-8),"",SUMIF(Table1[SHIFT NOMENCLATURE], $B4398, Table1[EWIA]))</f>
        <v/>
      </c>
      <c r="I4398" s="1" t="str">
        <f>IF($A4398&gt;--RIGHT($A$2,LEN($A$2)-8),"",SUMIF(Table1[SHIFT NOMENCLATURE], $B4398, Table1[EPW]))</f>
        <v/>
      </c>
      <c r="J4398" s="1" t="str">
        <f>IF($A4398&gt;--RIGHT($A$2,LEN($A$2)-8),"",SUMIF(Table1[SHIFT NOMENCLATURE], $B4398, Table1[FVIC KILL]))</f>
        <v/>
      </c>
      <c r="K4398" s="1" t="str">
        <f>IF($A4398&gt;--RIGHT($A$2,LEN($A$2)-8),"",SUMIF(Table1[SHIFT NOMENCLATURE], $B4398, Table1[FVIC MOB]))</f>
        <v/>
      </c>
      <c r="L4398" s="1" t="str">
        <f>IF($A4398&gt;--RIGHT($A$2,LEN($A$2)-8),"",SUMIF(Table1[SHIFT NOMENCLATURE], $B4398, Table1[FVIC FIRE]))</f>
        <v/>
      </c>
      <c r="M4398" s="1" t="str">
        <f>IF($A4398&gt;--RIGHT($A$2,LEN($A$2)-8),"",SUMIF(Table1[SHIFT NOMENCLATURE], $B4398, Table1[FKIA]))</f>
        <v/>
      </c>
      <c r="N4398" s="1" t="str">
        <f>IF($A4398&gt;--RIGHT($A$2,LEN($A$2)-8),"",SUMIF(Table1[SHIFT NOMENCLATURE], $B4398, Table1[FWIA]))</f>
        <v/>
      </c>
      <c r="O4398" s="1" t="str">
        <f>IF($A4398&gt;--RIGHT($A$2,LEN($A$2)-8),"",SUMIF(Table1[SHIFT NOMENCLATURE], $B4398, Table1[DUSTWUN]))</f>
        <v/>
      </c>
    </row>
    <row r="4399" spans="1:15" x14ac:dyDescent="0.25">
      <c r="A4399" s="1" t="str">
        <f t="shared" si="136"/>
        <v/>
      </c>
      <c r="B4399" t="str">
        <f t="shared" si="137"/>
        <v/>
      </c>
      <c r="C4399" s="1" t="str">
        <f>IF($A4399&gt;--RIGHT($A$2,LEN($A$2)-8),"",COUNTIF(Table1[SHIFT NOMENCLATURE],$B4399))</f>
        <v/>
      </c>
      <c r="D4399" s="1" t="str">
        <f>IF($A4399&gt;--RIGHT($A$2,LEN($A$2)-8),"",SUMIF(Table1[SHIFT NOMENCLATURE], $B4399, Table1[EVIC KILL]))</f>
        <v/>
      </c>
      <c r="E4399" s="1" t="str">
        <f>IF($A4399&gt;--RIGHT($A$2,LEN($A$2)-8),"",SUMIF(Table1[SHIFT NOMENCLATURE], $B4399, Table1[EVIC MOB]))</f>
        <v/>
      </c>
      <c r="F4399" s="1" t="str">
        <f>IF($A4399&gt;--RIGHT($A$2,LEN($A$2)-8),"",SUMIF(Table1[SHIFT NOMENCLATURE], $B4399, Table1[EVIC FIRE]))</f>
        <v/>
      </c>
      <c r="G4399" s="1" t="str">
        <f>IF($A4399&gt;--RIGHT($A$2,LEN($A$2)-8),"",SUMIF(Table1[SHIFT NOMENCLATURE], $B4399, Table1[EKIA]))</f>
        <v/>
      </c>
      <c r="H4399" s="1" t="str">
        <f>IF($A4399&gt;--RIGHT($A$2,LEN($A$2)-8),"",SUMIF(Table1[SHIFT NOMENCLATURE], $B4399, Table1[EWIA]))</f>
        <v/>
      </c>
      <c r="I4399" s="1" t="str">
        <f>IF($A4399&gt;--RIGHT($A$2,LEN($A$2)-8),"",SUMIF(Table1[SHIFT NOMENCLATURE], $B4399, Table1[EPW]))</f>
        <v/>
      </c>
      <c r="J4399" s="1" t="str">
        <f>IF($A4399&gt;--RIGHT($A$2,LEN($A$2)-8),"",SUMIF(Table1[SHIFT NOMENCLATURE], $B4399, Table1[FVIC KILL]))</f>
        <v/>
      </c>
      <c r="K4399" s="1" t="str">
        <f>IF($A4399&gt;--RIGHT($A$2,LEN($A$2)-8),"",SUMIF(Table1[SHIFT NOMENCLATURE], $B4399, Table1[FVIC MOB]))</f>
        <v/>
      </c>
      <c r="L4399" s="1" t="str">
        <f>IF($A4399&gt;--RIGHT($A$2,LEN($A$2)-8),"",SUMIF(Table1[SHIFT NOMENCLATURE], $B4399, Table1[FVIC FIRE]))</f>
        <v/>
      </c>
      <c r="M4399" s="1" t="str">
        <f>IF($A4399&gt;--RIGHT($A$2,LEN($A$2)-8),"",SUMIF(Table1[SHIFT NOMENCLATURE], $B4399, Table1[FKIA]))</f>
        <v/>
      </c>
      <c r="N4399" s="1" t="str">
        <f>IF($A4399&gt;--RIGHT($A$2,LEN($A$2)-8),"",SUMIF(Table1[SHIFT NOMENCLATURE], $B4399, Table1[FWIA]))</f>
        <v/>
      </c>
      <c r="O4399" s="1" t="str">
        <f>IF($A4399&gt;--RIGHT($A$2,LEN($A$2)-8),"",SUMIF(Table1[SHIFT NOMENCLATURE], $B4399, Table1[DUSTWUN]))</f>
        <v/>
      </c>
    </row>
    <row r="4400" spans="1:15" x14ac:dyDescent="0.25">
      <c r="A4400" s="1" t="str">
        <f t="shared" si="136"/>
        <v/>
      </c>
      <c r="B4400" t="str">
        <f t="shared" si="137"/>
        <v/>
      </c>
      <c r="C4400" s="1" t="str">
        <f>IF($A4400&gt;--RIGHT($A$2,LEN($A$2)-8),"",COUNTIF(Table1[SHIFT NOMENCLATURE],$B4400))</f>
        <v/>
      </c>
      <c r="D4400" s="1" t="str">
        <f>IF($A4400&gt;--RIGHT($A$2,LEN($A$2)-8),"",SUMIF(Table1[SHIFT NOMENCLATURE], $B4400, Table1[EVIC KILL]))</f>
        <v/>
      </c>
      <c r="E4400" s="1" t="str">
        <f>IF($A4400&gt;--RIGHT($A$2,LEN($A$2)-8),"",SUMIF(Table1[SHIFT NOMENCLATURE], $B4400, Table1[EVIC MOB]))</f>
        <v/>
      </c>
      <c r="F4400" s="1" t="str">
        <f>IF($A4400&gt;--RIGHT($A$2,LEN($A$2)-8),"",SUMIF(Table1[SHIFT NOMENCLATURE], $B4400, Table1[EVIC FIRE]))</f>
        <v/>
      </c>
      <c r="G4400" s="1" t="str">
        <f>IF($A4400&gt;--RIGHT($A$2,LEN($A$2)-8),"",SUMIF(Table1[SHIFT NOMENCLATURE], $B4400, Table1[EKIA]))</f>
        <v/>
      </c>
      <c r="H4400" s="1" t="str">
        <f>IF($A4400&gt;--RIGHT($A$2,LEN($A$2)-8),"",SUMIF(Table1[SHIFT NOMENCLATURE], $B4400, Table1[EWIA]))</f>
        <v/>
      </c>
      <c r="I4400" s="1" t="str">
        <f>IF($A4400&gt;--RIGHT($A$2,LEN($A$2)-8),"",SUMIF(Table1[SHIFT NOMENCLATURE], $B4400, Table1[EPW]))</f>
        <v/>
      </c>
      <c r="J4400" s="1" t="str">
        <f>IF($A4400&gt;--RIGHT($A$2,LEN($A$2)-8),"",SUMIF(Table1[SHIFT NOMENCLATURE], $B4400, Table1[FVIC KILL]))</f>
        <v/>
      </c>
      <c r="K4400" s="1" t="str">
        <f>IF($A4400&gt;--RIGHT($A$2,LEN($A$2)-8),"",SUMIF(Table1[SHIFT NOMENCLATURE], $B4400, Table1[FVIC MOB]))</f>
        <v/>
      </c>
      <c r="L4400" s="1" t="str">
        <f>IF($A4400&gt;--RIGHT($A$2,LEN($A$2)-8),"",SUMIF(Table1[SHIFT NOMENCLATURE], $B4400, Table1[FVIC FIRE]))</f>
        <v/>
      </c>
      <c r="M4400" s="1" t="str">
        <f>IF($A4400&gt;--RIGHT($A$2,LEN($A$2)-8),"",SUMIF(Table1[SHIFT NOMENCLATURE], $B4400, Table1[FKIA]))</f>
        <v/>
      </c>
      <c r="N4400" s="1" t="str">
        <f>IF($A4400&gt;--RIGHT($A$2,LEN($A$2)-8),"",SUMIF(Table1[SHIFT NOMENCLATURE], $B4400, Table1[FWIA]))</f>
        <v/>
      </c>
      <c r="O4400" s="1" t="str">
        <f>IF($A4400&gt;--RIGHT($A$2,LEN($A$2)-8),"",SUMIF(Table1[SHIFT NOMENCLATURE], $B4400, Table1[DUSTWUN]))</f>
        <v/>
      </c>
    </row>
    <row r="4401" spans="1:15" x14ac:dyDescent="0.25">
      <c r="A4401" s="1" t="str">
        <f t="shared" si="136"/>
        <v/>
      </c>
      <c r="B4401" t="str">
        <f t="shared" si="137"/>
        <v/>
      </c>
      <c r="C4401" s="1" t="str">
        <f>IF($A4401&gt;--RIGHT($A$2,LEN($A$2)-8),"",COUNTIF(Table1[SHIFT NOMENCLATURE],$B4401))</f>
        <v/>
      </c>
      <c r="D4401" s="1" t="str">
        <f>IF($A4401&gt;--RIGHT($A$2,LEN($A$2)-8),"",SUMIF(Table1[SHIFT NOMENCLATURE], $B4401, Table1[EVIC KILL]))</f>
        <v/>
      </c>
      <c r="E4401" s="1" t="str">
        <f>IF($A4401&gt;--RIGHT($A$2,LEN($A$2)-8),"",SUMIF(Table1[SHIFT NOMENCLATURE], $B4401, Table1[EVIC MOB]))</f>
        <v/>
      </c>
      <c r="F4401" s="1" t="str">
        <f>IF($A4401&gt;--RIGHT($A$2,LEN($A$2)-8),"",SUMIF(Table1[SHIFT NOMENCLATURE], $B4401, Table1[EVIC FIRE]))</f>
        <v/>
      </c>
      <c r="G4401" s="1" t="str">
        <f>IF($A4401&gt;--RIGHT($A$2,LEN($A$2)-8),"",SUMIF(Table1[SHIFT NOMENCLATURE], $B4401, Table1[EKIA]))</f>
        <v/>
      </c>
      <c r="H4401" s="1" t="str">
        <f>IF($A4401&gt;--RIGHT($A$2,LEN($A$2)-8),"",SUMIF(Table1[SHIFT NOMENCLATURE], $B4401, Table1[EWIA]))</f>
        <v/>
      </c>
      <c r="I4401" s="1" t="str">
        <f>IF($A4401&gt;--RIGHT($A$2,LEN($A$2)-8),"",SUMIF(Table1[SHIFT NOMENCLATURE], $B4401, Table1[EPW]))</f>
        <v/>
      </c>
      <c r="J4401" s="1" t="str">
        <f>IF($A4401&gt;--RIGHT($A$2,LEN($A$2)-8),"",SUMIF(Table1[SHIFT NOMENCLATURE], $B4401, Table1[FVIC KILL]))</f>
        <v/>
      </c>
      <c r="K4401" s="1" t="str">
        <f>IF($A4401&gt;--RIGHT($A$2,LEN($A$2)-8),"",SUMIF(Table1[SHIFT NOMENCLATURE], $B4401, Table1[FVIC MOB]))</f>
        <v/>
      </c>
      <c r="L4401" s="1" t="str">
        <f>IF($A4401&gt;--RIGHT($A$2,LEN($A$2)-8),"",SUMIF(Table1[SHIFT NOMENCLATURE], $B4401, Table1[FVIC FIRE]))</f>
        <v/>
      </c>
      <c r="M4401" s="1" t="str">
        <f>IF($A4401&gt;--RIGHT($A$2,LEN($A$2)-8),"",SUMIF(Table1[SHIFT NOMENCLATURE], $B4401, Table1[FKIA]))</f>
        <v/>
      </c>
      <c r="N4401" s="1" t="str">
        <f>IF($A4401&gt;--RIGHT($A$2,LEN($A$2)-8),"",SUMIF(Table1[SHIFT NOMENCLATURE], $B4401, Table1[FWIA]))</f>
        <v/>
      </c>
      <c r="O4401" s="1" t="str">
        <f>IF($A4401&gt;--RIGHT($A$2,LEN($A$2)-8),"",SUMIF(Table1[SHIFT NOMENCLATURE], $B4401, Table1[DUSTWUN]))</f>
        <v/>
      </c>
    </row>
    <row r="4402" spans="1:15" x14ac:dyDescent="0.25">
      <c r="A4402" s="1" t="str">
        <f t="shared" si="136"/>
        <v/>
      </c>
      <c r="B4402" t="str">
        <f t="shared" si="137"/>
        <v/>
      </c>
      <c r="C4402" s="1" t="str">
        <f>IF($A4402&gt;--RIGHT($A$2,LEN($A$2)-8),"",COUNTIF(Table1[SHIFT NOMENCLATURE],$B4402))</f>
        <v/>
      </c>
      <c r="D4402" s="1" t="str">
        <f>IF($A4402&gt;--RIGHT($A$2,LEN($A$2)-8),"",SUMIF(Table1[SHIFT NOMENCLATURE], $B4402, Table1[EVIC KILL]))</f>
        <v/>
      </c>
      <c r="E4402" s="1" t="str">
        <f>IF($A4402&gt;--RIGHT($A$2,LEN($A$2)-8),"",SUMIF(Table1[SHIFT NOMENCLATURE], $B4402, Table1[EVIC MOB]))</f>
        <v/>
      </c>
      <c r="F4402" s="1" t="str">
        <f>IF($A4402&gt;--RIGHT($A$2,LEN($A$2)-8),"",SUMIF(Table1[SHIFT NOMENCLATURE], $B4402, Table1[EVIC FIRE]))</f>
        <v/>
      </c>
      <c r="G4402" s="1" t="str">
        <f>IF($A4402&gt;--RIGHT($A$2,LEN($A$2)-8),"",SUMIF(Table1[SHIFT NOMENCLATURE], $B4402, Table1[EKIA]))</f>
        <v/>
      </c>
      <c r="H4402" s="1" t="str">
        <f>IF($A4402&gt;--RIGHT($A$2,LEN($A$2)-8),"",SUMIF(Table1[SHIFT NOMENCLATURE], $B4402, Table1[EWIA]))</f>
        <v/>
      </c>
      <c r="I4402" s="1" t="str">
        <f>IF($A4402&gt;--RIGHT($A$2,LEN($A$2)-8),"",SUMIF(Table1[SHIFT NOMENCLATURE], $B4402, Table1[EPW]))</f>
        <v/>
      </c>
      <c r="J4402" s="1" t="str">
        <f>IF($A4402&gt;--RIGHT($A$2,LEN($A$2)-8),"",SUMIF(Table1[SHIFT NOMENCLATURE], $B4402, Table1[FVIC KILL]))</f>
        <v/>
      </c>
      <c r="K4402" s="1" t="str">
        <f>IF($A4402&gt;--RIGHT($A$2,LEN($A$2)-8),"",SUMIF(Table1[SHIFT NOMENCLATURE], $B4402, Table1[FVIC MOB]))</f>
        <v/>
      </c>
      <c r="L4402" s="1" t="str">
        <f>IF($A4402&gt;--RIGHT($A$2,LEN($A$2)-8),"",SUMIF(Table1[SHIFT NOMENCLATURE], $B4402, Table1[FVIC FIRE]))</f>
        <v/>
      </c>
      <c r="M4402" s="1" t="str">
        <f>IF($A4402&gt;--RIGHT($A$2,LEN($A$2)-8),"",SUMIF(Table1[SHIFT NOMENCLATURE], $B4402, Table1[FKIA]))</f>
        <v/>
      </c>
      <c r="N4402" s="1" t="str">
        <f>IF($A4402&gt;--RIGHT($A$2,LEN($A$2)-8),"",SUMIF(Table1[SHIFT NOMENCLATURE], $B4402, Table1[FWIA]))</f>
        <v/>
      </c>
      <c r="O4402" s="1" t="str">
        <f>IF($A4402&gt;--RIGHT($A$2,LEN($A$2)-8),"",SUMIF(Table1[SHIFT NOMENCLATURE], $B4402, Table1[DUSTWUN]))</f>
        <v/>
      </c>
    </row>
    <row r="4403" spans="1:15" x14ac:dyDescent="0.25">
      <c r="A4403" s="1" t="str">
        <f t="shared" si="136"/>
        <v/>
      </c>
      <c r="B4403" t="str">
        <f t="shared" si="137"/>
        <v/>
      </c>
      <c r="C4403" s="1" t="str">
        <f>IF($A4403&gt;--RIGHT($A$2,LEN($A$2)-8),"",COUNTIF(Table1[SHIFT NOMENCLATURE],$B4403))</f>
        <v/>
      </c>
      <c r="D4403" s="1" t="str">
        <f>IF($A4403&gt;--RIGHT($A$2,LEN($A$2)-8),"",SUMIF(Table1[SHIFT NOMENCLATURE], $B4403, Table1[EVIC KILL]))</f>
        <v/>
      </c>
      <c r="E4403" s="1" t="str">
        <f>IF($A4403&gt;--RIGHT($A$2,LEN($A$2)-8),"",SUMIF(Table1[SHIFT NOMENCLATURE], $B4403, Table1[EVIC MOB]))</f>
        <v/>
      </c>
      <c r="F4403" s="1" t="str">
        <f>IF($A4403&gt;--RIGHT($A$2,LEN($A$2)-8),"",SUMIF(Table1[SHIFT NOMENCLATURE], $B4403, Table1[EVIC FIRE]))</f>
        <v/>
      </c>
      <c r="G4403" s="1" t="str">
        <f>IF($A4403&gt;--RIGHT($A$2,LEN($A$2)-8),"",SUMIF(Table1[SHIFT NOMENCLATURE], $B4403, Table1[EKIA]))</f>
        <v/>
      </c>
      <c r="H4403" s="1" t="str">
        <f>IF($A4403&gt;--RIGHT($A$2,LEN($A$2)-8),"",SUMIF(Table1[SHIFT NOMENCLATURE], $B4403, Table1[EWIA]))</f>
        <v/>
      </c>
      <c r="I4403" s="1" t="str">
        <f>IF($A4403&gt;--RIGHT($A$2,LEN($A$2)-8),"",SUMIF(Table1[SHIFT NOMENCLATURE], $B4403, Table1[EPW]))</f>
        <v/>
      </c>
      <c r="J4403" s="1" t="str">
        <f>IF($A4403&gt;--RIGHT($A$2,LEN($A$2)-8),"",SUMIF(Table1[SHIFT NOMENCLATURE], $B4403, Table1[FVIC KILL]))</f>
        <v/>
      </c>
      <c r="K4403" s="1" t="str">
        <f>IF($A4403&gt;--RIGHT($A$2,LEN($A$2)-8),"",SUMIF(Table1[SHIFT NOMENCLATURE], $B4403, Table1[FVIC MOB]))</f>
        <v/>
      </c>
      <c r="L4403" s="1" t="str">
        <f>IF($A4403&gt;--RIGHT($A$2,LEN($A$2)-8),"",SUMIF(Table1[SHIFT NOMENCLATURE], $B4403, Table1[FVIC FIRE]))</f>
        <v/>
      </c>
      <c r="M4403" s="1" t="str">
        <f>IF($A4403&gt;--RIGHT($A$2,LEN($A$2)-8),"",SUMIF(Table1[SHIFT NOMENCLATURE], $B4403, Table1[FKIA]))</f>
        <v/>
      </c>
      <c r="N4403" s="1" t="str">
        <f>IF($A4403&gt;--RIGHT($A$2,LEN($A$2)-8),"",SUMIF(Table1[SHIFT NOMENCLATURE], $B4403, Table1[FWIA]))</f>
        <v/>
      </c>
      <c r="O4403" s="1" t="str">
        <f>IF($A4403&gt;--RIGHT($A$2,LEN($A$2)-8),"",SUMIF(Table1[SHIFT NOMENCLATURE], $B4403, Table1[DUSTWUN]))</f>
        <v/>
      </c>
    </row>
    <row r="4404" spans="1:15" x14ac:dyDescent="0.25">
      <c r="A4404" s="1" t="str">
        <f t="shared" si="136"/>
        <v/>
      </c>
      <c r="B4404" t="str">
        <f t="shared" si="137"/>
        <v/>
      </c>
      <c r="C4404" s="1" t="str">
        <f>IF($A4404&gt;--RIGHT($A$2,LEN($A$2)-8),"",COUNTIF(Table1[SHIFT NOMENCLATURE],$B4404))</f>
        <v/>
      </c>
      <c r="D4404" s="1" t="str">
        <f>IF($A4404&gt;--RIGHT($A$2,LEN($A$2)-8),"",SUMIF(Table1[SHIFT NOMENCLATURE], $B4404, Table1[EVIC KILL]))</f>
        <v/>
      </c>
      <c r="E4404" s="1" t="str">
        <f>IF($A4404&gt;--RIGHT($A$2,LEN($A$2)-8),"",SUMIF(Table1[SHIFT NOMENCLATURE], $B4404, Table1[EVIC MOB]))</f>
        <v/>
      </c>
      <c r="F4404" s="1" t="str">
        <f>IF($A4404&gt;--RIGHT($A$2,LEN($A$2)-8),"",SUMIF(Table1[SHIFT NOMENCLATURE], $B4404, Table1[EVIC FIRE]))</f>
        <v/>
      </c>
      <c r="G4404" s="1" t="str">
        <f>IF($A4404&gt;--RIGHT($A$2,LEN($A$2)-8),"",SUMIF(Table1[SHIFT NOMENCLATURE], $B4404, Table1[EKIA]))</f>
        <v/>
      </c>
      <c r="H4404" s="1" t="str">
        <f>IF($A4404&gt;--RIGHT($A$2,LEN($A$2)-8),"",SUMIF(Table1[SHIFT NOMENCLATURE], $B4404, Table1[EWIA]))</f>
        <v/>
      </c>
      <c r="I4404" s="1" t="str">
        <f>IF($A4404&gt;--RIGHT($A$2,LEN($A$2)-8),"",SUMIF(Table1[SHIFT NOMENCLATURE], $B4404, Table1[EPW]))</f>
        <v/>
      </c>
      <c r="J4404" s="1" t="str">
        <f>IF($A4404&gt;--RIGHT($A$2,LEN($A$2)-8),"",SUMIF(Table1[SHIFT NOMENCLATURE], $B4404, Table1[FVIC KILL]))</f>
        <v/>
      </c>
      <c r="K4404" s="1" t="str">
        <f>IF($A4404&gt;--RIGHT($A$2,LEN($A$2)-8),"",SUMIF(Table1[SHIFT NOMENCLATURE], $B4404, Table1[FVIC MOB]))</f>
        <v/>
      </c>
      <c r="L4404" s="1" t="str">
        <f>IF($A4404&gt;--RIGHT($A$2,LEN($A$2)-8),"",SUMIF(Table1[SHIFT NOMENCLATURE], $B4404, Table1[FVIC FIRE]))</f>
        <v/>
      </c>
      <c r="M4404" s="1" t="str">
        <f>IF($A4404&gt;--RIGHT($A$2,LEN($A$2)-8),"",SUMIF(Table1[SHIFT NOMENCLATURE], $B4404, Table1[FKIA]))</f>
        <v/>
      </c>
      <c r="N4404" s="1" t="str">
        <f>IF($A4404&gt;--RIGHT($A$2,LEN($A$2)-8),"",SUMIF(Table1[SHIFT NOMENCLATURE], $B4404, Table1[FWIA]))</f>
        <v/>
      </c>
      <c r="O4404" s="1" t="str">
        <f>IF($A4404&gt;--RIGHT($A$2,LEN($A$2)-8),"",SUMIF(Table1[SHIFT NOMENCLATURE], $B4404, Table1[DUSTWUN]))</f>
        <v/>
      </c>
    </row>
    <row r="4405" spans="1:15" x14ac:dyDescent="0.25">
      <c r="A4405" s="1" t="str">
        <f t="shared" si="136"/>
        <v/>
      </c>
      <c r="B4405" t="str">
        <f t="shared" si="137"/>
        <v/>
      </c>
      <c r="C4405" s="1" t="str">
        <f>IF($A4405&gt;--RIGHT($A$2,LEN($A$2)-8),"",COUNTIF(Table1[SHIFT NOMENCLATURE],$B4405))</f>
        <v/>
      </c>
      <c r="D4405" s="1" t="str">
        <f>IF($A4405&gt;--RIGHT($A$2,LEN($A$2)-8),"",SUMIF(Table1[SHIFT NOMENCLATURE], $B4405, Table1[EVIC KILL]))</f>
        <v/>
      </c>
      <c r="E4405" s="1" t="str">
        <f>IF($A4405&gt;--RIGHT($A$2,LEN($A$2)-8),"",SUMIF(Table1[SHIFT NOMENCLATURE], $B4405, Table1[EVIC MOB]))</f>
        <v/>
      </c>
      <c r="F4405" s="1" t="str">
        <f>IF($A4405&gt;--RIGHT($A$2,LEN($A$2)-8),"",SUMIF(Table1[SHIFT NOMENCLATURE], $B4405, Table1[EVIC FIRE]))</f>
        <v/>
      </c>
      <c r="G4405" s="1" t="str">
        <f>IF($A4405&gt;--RIGHT($A$2,LEN($A$2)-8),"",SUMIF(Table1[SHIFT NOMENCLATURE], $B4405, Table1[EKIA]))</f>
        <v/>
      </c>
      <c r="H4405" s="1" t="str">
        <f>IF($A4405&gt;--RIGHT($A$2,LEN($A$2)-8),"",SUMIF(Table1[SHIFT NOMENCLATURE], $B4405, Table1[EWIA]))</f>
        <v/>
      </c>
      <c r="I4405" s="1" t="str">
        <f>IF($A4405&gt;--RIGHT($A$2,LEN($A$2)-8),"",SUMIF(Table1[SHIFT NOMENCLATURE], $B4405, Table1[EPW]))</f>
        <v/>
      </c>
      <c r="J4405" s="1" t="str">
        <f>IF($A4405&gt;--RIGHT($A$2,LEN($A$2)-8),"",SUMIF(Table1[SHIFT NOMENCLATURE], $B4405, Table1[FVIC KILL]))</f>
        <v/>
      </c>
      <c r="K4405" s="1" t="str">
        <f>IF($A4405&gt;--RIGHT($A$2,LEN($A$2)-8),"",SUMIF(Table1[SHIFT NOMENCLATURE], $B4405, Table1[FVIC MOB]))</f>
        <v/>
      </c>
      <c r="L4405" s="1" t="str">
        <f>IF($A4405&gt;--RIGHT($A$2,LEN($A$2)-8),"",SUMIF(Table1[SHIFT NOMENCLATURE], $B4405, Table1[FVIC FIRE]))</f>
        <v/>
      </c>
      <c r="M4405" s="1" t="str">
        <f>IF($A4405&gt;--RIGHT($A$2,LEN($A$2)-8),"",SUMIF(Table1[SHIFT NOMENCLATURE], $B4405, Table1[FKIA]))</f>
        <v/>
      </c>
      <c r="N4405" s="1" t="str">
        <f>IF($A4405&gt;--RIGHT($A$2,LEN($A$2)-8),"",SUMIF(Table1[SHIFT NOMENCLATURE], $B4405, Table1[FWIA]))</f>
        <v/>
      </c>
      <c r="O4405" s="1" t="str">
        <f>IF($A4405&gt;--RIGHT($A$2,LEN($A$2)-8),"",SUMIF(Table1[SHIFT NOMENCLATURE], $B4405, Table1[DUSTWUN]))</f>
        <v/>
      </c>
    </row>
    <row r="4406" spans="1:15" x14ac:dyDescent="0.25">
      <c r="A4406" s="1" t="str">
        <f t="shared" si="136"/>
        <v/>
      </c>
      <c r="B4406" t="str">
        <f t="shared" si="137"/>
        <v/>
      </c>
      <c r="C4406" s="1" t="str">
        <f>IF($A4406&gt;--RIGHT($A$2,LEN($A$2)-8),"",COUNTIF(Table1[SHIFT NOMENCLATURE],$B4406))</f>
        <v/>
      </c>
      <c r="D4406" s="1" t="str">
        <f>IF($A4406&gt;--RIGHT($A$2,LEN($A$2)-8),"",SUMIF(Table1[SHIFT NOMENCLATURE], $B4406, Table1[EVIC KILL]))</f>
        <v/>
      </c>
      <c r="E4406" s="1" t="str">
        <f>IF($A4406&gt;--RIGHT($A$2,LEN($A$2)-8),"",SUMIF(Table1[SHIFT NOMENCLATURE], $B4406, Table1[EVIC MOB]))</f>
        <v/>
      </c>
      <c r="F4406" s="1" t="str">
        <f>IF($A4406&gt;--RIGHT($A$2,LEN($A$2)-8),"",SUMIF(Table1[SHIFT NOMENCLATURE], $B4406, Table1[EVIC FIRE]))</f>
        <v/>
      </c>
      <c r="G4406" s="1" t="str">
        <f>IF($A4406&gt;--RIGHT($A$2,LEN($A$2)-8),"",SUMIF(Table1[SHIFT NOMENCLATURE], $B4406, Table1[EKIA]))</f>
        <v/>
      </c>
      <c r="H4406" s="1" t="str">
        <f>IF($A4406&gt;--RIGHT($A$2,LEN($A$2)-8),"",SUMIF(Table1[SHIFT NOMENCLATURE], $B4406, Table1[EWIA]))</f>
        <v/>
      </c>
      <c r="I4406" s="1" t="str">
        <f>IF($A4406&gt;--RIGHT($A$2,LEN($A$2)-8),"",SUMIF(Table1[SHIFT NOMENCLATURE], $B4406, Table1[EPW]))</f>
        <v/>
      </c>
      <c r="J4406" s="1" t="str">
        <f>IF($A4406&gt;--RIGHT($A$2,LEN($A$2)-8),"",SUMIF(Table1[SHIFT NOMENCLATURE], $B4406, Table1[FVIC KILL]))</f>
        <v/>
      </c>
      <c r="K4406" s="1" t="str">
        <f>IF($A4406&gt;--RIGHT($A$2,LEN($A$2)-8),"",SUMIF(Table1[SHIFT NOMENCLATURE], $B4406, Table1[FVIC MOB]))</f>
        <v/>
      </c>
      <c r="L4406" s="1" t="str">
        <f>IF($A4406&gt;--RIGHT($A$2,LEN($A$2)-8),"",SUMIF(Table1[SHIFT NOMENCLATURE], $B4406, Table1[FVIC FIRE]))</f>
        <v/>
      </c>
      <c r="M4406" s="1" t="str">
        <f>IF($A4406&gt;--RIGHT($A$2,LEN($A$2)-8),"",SUMIF(Table1[SHIFT NOMENCLATURE], $B4406, Table1[FKIA]))</f>
        <v/>
      </c>
      <c r="N4406" s="1" t="str">
        <f>IF($A4406&gt;--RIGHT($A$2,LEN($A$2)-8),"",SUMIF(Table1[SHIFT NOMENCLATURE], $B4406, Table1[FWIA]))</f>
        <v/>
      </c>
      <c r="O4406" s="1" t="str">
        <f>IF($A4406&gt;--RIGHT($A$2,LEN($A$2)-8),"",SUMIF(Table1[SHIFT NOMENCLATURE], $B4406, Table1[DUSTWUN]))</f>
        <v/>
      </c>
    </row>
    <row r="4407" spans="1:15" x14ac:dyDescent="0.25">
      <c r="A4407" s="1" t="str">
        <f t="shared" si="136"/>
        <v/>
      </c>
      <c r="B4407" t="str">
        <f t="shared" si="137"/>
        <v/>
      </c>
      <c r="C4407" s="1" t="str">
        <f>IF($A4407&gt;--RIGHT($A$2,LEN($A$2)-8),"",COUNTIF(Table1[SHIFT NOMENCLATURE],$B4407))</f>
        <v/>
      </c>
      <c r="D4407" s="1" t="str">
        <f>IF($A4407&gt;--RIGHT($A$2,LEN($A$2)-8),"",SUMIF(Table1[SHIFT NOMENCLATURE], $B4407, Table1[EVIC KILL]))</f>
        <v/>
      </c>
      <c r="E4407" s="1" t="str">
        <f>IF($A4407&gt;--RIGHT($A$2,LEN($A$2)-8),"",SUMIF(Table1[SHIFT NOMENCLATURE], $B4407, Table1[EVIC MOB]))</f>
        <v/>
      </c>
      <c r="F4407" s="1" t="str">
        <f>IF($A4407&gt;--RIGHT($A$2,LEN($A$2)-8),"",SUMIF(Table1[SHIFT NOMENCLATURE], $B4407, Table1[EVIC FIRE]))</f>
        <v/>
      </c>
      <c r="G4407" s="1" t="str">
        <f>IF($A4407&gt;--RIGHT($A$2,LEN($A$2)-8),"",SUMIF(Table1[SHIFT NOMENCLATURE], $B4407, Table1[EKIA]))</f>
        <v/>
      </c>
      <c r="H4407" s="1" t="str">
        <f>IF($A4407&gt;--RIGHT($A$2,LEN($A$2)-8),"",SUMIF(Table1[SHIFT NOMENCLATURE], $B4407, Table1[EWIA]))</f>
        <v/>
      </c>
      <c r="I4407" s="1" t="str">
        <f>IF($A4407&gt;--RIGHT($A$2,LEN($A$2)-8),"",SUMIF(Table1[SHIFT NOMENCLATURE], $B4407, Table1[EPW]))</f>
        <v/>
      </c>
      <c r="J4407" s="1" t="str">
        <f>IF($A4407&gt;--RIGHT($A$2,LEN($A$2)-8),"",SUMIF(Table1[SHIFT NOMENCLATURE], $B4407, Table1[FVIC KILL]))</f>
        <v/>
      </c>
      <c r="K4407" s="1" t="str">
        <f>IF($A4407&gt;--RIGHT($A$2,LEN($A$2)-8),"",SUMIF(Table1[SHIFT NOMENCLATURE], $B4407, Table1[FVIC MOB]))</f>
        <v/>
      </c>
      <c r="L4407" s="1" t="str">
        <f>IF($A4407&gt;--RIGHT($A$2,LEN($A$2)-8),"",SUMIF(Table1[SHIFT NOMENCLATURE], $B4407, Table1[FVIC FIRE]))</f>
        <v/>
      </c>
      <c r="M4407" s="1" t="str">
        <f>IF($A4407&gt;--RIGHT($A$2,LEN($A$2)-8),"",SUMIF(Table1[SHIFT NOMENCLATURE], $B4407, Table1[FKIA]))</f>
        <v/>
      </c>
      <c r="N4407" s="1" t="str">
        <f>IF($A4407&gt;--RIGHT($A$2,LEN($A$2)-8),"",SUMIF(Table1[SHIFT NOMENCLATURE], $B4407, Table1[FWIA]))</f>
        <v/>
      </c>
      <c r="O4407" s="1" t="str">
        <f>IF($A4407&gt;--RIGHT($A$2,LEN($A$2)-8),"",SUMIF(Table1[SHIFT NOMENCLATURE], $B4407, Table1[DUSTWUN]))</f>
        <v/>
      </c>
    </row>
    <row r="4408" spans="1:15" x14ac:dyDescent="0.25">
      <c r="A4408" s="1" t="str">
        <f t="shared" si="136"/>
        <v/>
      </c>
      <c r="B4408" t="str">
        <f t="shared" si="137"/>
        <v/>
      </c>
      <c r="C4408" s="1" t="str">
        <f>IF($A4408&gt;--RIGHT($A$2,LEN($A$2)-8),"",COUNTIF(Table1[SHIFT NOMENCLATURE],$B4408))</f>
        <v/>
      </c>
      <c r="D4408" s="1" t="str">
        <f>IF($A4408&gt;--RIGHT($A$2,LEN($A$2)-8),"",SUMIF(Table1[SHIFT NOMENCLATURE], $B4408, Table1[EVIC KILL]))</f>
        <v/>
      </c>
      <c r="E4408" s="1" t="str">
        <f>IF($A4408&gt;--RIGHT($A$2,LEN($A$2)-8),"",SUMIF(Table1[SHIFT NOMENCLATURE], $B4408, Table1[EVIC MOB]))</f>
        <v/>
      </c>
      <c r="F4408" s="1" t="str">
        <f>IF($A4408&gt;--RIGHT($A$2,LEN($A$2)-8),"",SUMIF(Table1[SHIFT NOMENCLATURE], $B4408, Table1[EVIC FIRE]))</f>
        <v/>
      </c>
      <c r="G4408" s="1" t="str">
        <f>IF($A4408&gt;--RIGHT($A$2,LEN($A$2)-8),"",SUMIF(Table1[SHIFT NOMENCLATURE], $B4408, Table1[EKIA]))</f>
        <v/>
      </c>
      <c r="H4408" s="1" t="str">
        <f>IF($A4408&gt;--RIGHT($A$2,LEN($A$2)-8),"",SUMIF(Table1[SHIFT NOMENCLATURE], $B4408, Table1[EWIA]))</f>
        <v/>
      </c>
      <c r="I4408" s="1" t="str">
        <f>IF($A4408&gt;--RIGHT($A$2,LEN($A$2)-8),"",SUMIF(Table1[SHIFT NOMENCLATURE], $B4408, Table1[EPW]))</f>
        <v/>
      </c>
      <c r="J4408" s="1" t="str">
        <f>IF($A4408&gt;--RIGHT($A$2,LEN($A$2)-8),"",SUMIF(Table1[SHIFT NOMENCLATURE], $B4408, Table1[FVIC KILL]))</f>
        <v/>
      </c>
      <c r="K4408" s="1" t="str">
        <f>IF($A4408&gt;--RIGHT($A$2,LEN($A$2)-8),"",SUMIF(Table1[SHIFT NOMENCLATURE], $B4408, Table1[FVIC MOB]))</f>
        <v/>
      </c>
      <c r="L4408" s="1" t="str">
        <f>IF($A4408&gt;--RIGHT($A$2,LEN($A$2)-8),"",SUMIF(Table1[SHIFT NOMENCLATURE], $B4408, Table1[FVIC FIRE]))</f>
        <v/>
      </c>
      <c r="M4408" s="1" t="str">
        <f>IF($A4408&gt;--RIGHT($A$2,LEN($A$2)-8),"",SUMIF(Table1[SHIFT NOMENCLATURE], $B4408, Table1[FKIA]))</f>
        <v/>
      </c>
      <c r="N4408" s="1" t="str">
        <f>IF($A4408&gt;--RIGHT($A$2,LEN($A$2)-8),"",SUMIF(Table1[SHIFT NOMENCLATURE], $B4408, Table1[FWIA]))</f>
        <v/>
      </c>
      <c r="O4408" s="1" t="str">
        <f>IF($A4408&gt;--RIGHT($A$2,LEN($A$2)-8),"",SUMIF(Table1[SHIFT NOMENCLATURE], $B4408, Table1[DUSTWUN]))</f>
        <v/>
      </c>
    </row>
    <row r="4409" spans="1:15" x14ac:dyDescent="0.25">
      <c r="A4409" s="1" t="str">
        <f t="shared" si="136"/>
        <v/>
      </c>
      <c r="B4409" t="str">
        <f t="shared" si="137"/>
        <v/>
      </c>
      <c r="C4409" s="1" t="str">
        <f>IF($A4409&gt;--RIGHT($A$2,LEN($A$2)-8),"",COUNTIF(Table1[SHIFT NOMENCLATURE],$B4409))</f>
        <v/>
      </c>
      <c r="D4409" s="1" t="str">
        <f>IF($A4409&gt;--RIGHT($A$2,LEN($A$2)-8),"",SUMIF(Table1[SHIFT NOMENCLATURE], $B4409, Table1[EVIC KILL]))</f>
        <v/>
      </c>
      <c r="E4409" s="1" t="str">
        <f>IF($A4409&gt;--RIGHT($A$2,LEN($A$2)-8),"",SUMIF(Table1[SHIFT NOMENCLATURE], $B4409, Table1[EVIC MOB]))</f>
        <v/>
      </c>
      <c r="F4409" s="1" t="str">
        <f>IF($A4409&gt;--RIGHT($A$2,LEN($A$2)-8),"",SUMIF(Table1[SHIFT NOMENCLATURE], $B4409, Table1[EVIC FIRE]))</f>
        <v/>
      </c>
      <c r="G4409" s="1" t="str">
        <f>IF($A4409&gt;--RIGHT($A$2,LEN($A$2)-8),"",SUMIF(Table1[SHIFT NOMENCLATURE], $B4409, Table1[EKIA]))</f>
        <v/>
      </c>
      <c r="H4409" s="1" t="str">
        <f>IF($A4409&gt;--RIGHT($A$2,LEN($A$2)-8),"",SUMIF(Table1[SHIFT NOMENCLATURE], $B4409, Table1[EWIA]))</f>
        <v/>
      </c>
      <c r="I4409" s="1" t="str">
        <f>IF($A4409&gt;--RIGHT($A$2,LEN($A$2)-8),"",SUMIF(Table1[SHIFT NOMENCLATURE], $B4409, Table1[EPW]))</f>
        <v/>
      </c>
      <c r="J4409" s="1" t="str">
        <f>IF($A4409&gt;--RIGHT($A$2,LEN($A$2)-8),"",SUMIF(Table1[SHIFT NOMENCLATURE], $B4409, Table1[FVIC KILL]))</f>
        <v/>
      </c>
      <c r="K4409" s="1" t="str">
        <f>IF($A4409&gt;--RIGHT($A$2,LEN($A$2)-8),"",SUMIF(Table1[SHIFT NOMENCLATURE], $B4409, Table1[FVIC MOB]))</f>
        <v/>
      </c>
      <c r="L4409" s="1" t="str">
        <f>IF($A4409&gt;--RIGHT($A$2,LEN($A$2)-8),"",SUMIF(Table1[SHIFT NOMENCLATURE], $B4409, Table1[FVIC FIRE]))</f>
        <v/>
      </c>
      <c r="M4409" s="1" t="str">
        <f>IF($A4409&gt;--RIGHT($A$2,LEN($A$2)-8),"",SUMIF(Table1[SHIFT NOMENCLATURE], $B4409, Table1[FKIA]))</f>
        <v/>
      </c>
      <c r="N4409" s="1" t="str">
        <f>IF($A4409&gt;--RIGHT($A$2,LEN($A$2)-8),"",SUMIF(Table1[SHIFT NOMENCLATURE], $B4409, Table1[FWIA]))</f>
        <v/>
      </c>
      <c r="O4409" s="1" t="str">
        <f>IF($A4409&gt;--RIGHT($A$2,LEN($A$2)-8),"",SUMIF(Table1[SHIFT NOMENCLATURE], $B4409, Table1[DUSTWUN]))</f>
        <v/>
      </c>
    </row>
    <row r="4410" spans="1:15" x14ac:dyDescent="0.25">
      <c r="A4410" s="1" t="str">
        <f t="shared" si="136"/>
        <v/>
      </c>
      <c r="B4410" t="str">
        <f t="shared" si="137"/>
        <v/>
      </c>
      <c r="C4410" s="1" t="str">
        <f>IF($A4410&gt;--RIGHT($A$2,LEN($A$2)-8),"",COUNTIF(Table1[SHIFT NOMENCLATURE],$B4410))</f>
        <v/>
      </c>
      <c r="D4410" s="1" t="str">
        <f>IF($A4410&gt;--RIGHT($A$2,LEN($A$2)-8),"",SUMIF(Table1[SHIFT NOMENCLATURE], $B4410, Table1[EVIC KILL]))</f>
        <v/>
      </c>
      <c r="E4410" s="1" t="str">
        <f>IF($A4410&gt;--RIGHT($A$2,LEN($A$2)-8),"",SUMIF(Table1[SHIFT NOMENCLATURE], $B4410, Table1[EVIC MOB]))</f>
        <v/>
      </c>
      <c r="F4410" s="1" t="str">
        <f>IF($A4410&gt;--RIGHT($A$2,LEN($A$2)-8),"",SUMIF(Table1[SHIFT NOMENCLATURE], $B4410, Table1[EVIC FIRE]))</f>
        <v/>
      </c>
      <c r="G4410" s="1" t="str">
        <f>IF($A4410&gt;--RIGHT($A$2,LEN($A$2)-8),"",SUMIF(Table1[SHIFT NOMENCLATURE], $B4410, Table1[EKIA]))</f>
        <v/>
      </c>
      <c r="H4410" s="1" t="str">
        <f>IF($A4410&gt;--RIGHT($A$2,LEN($A$2)-8),"",SUMIF(Table1[SHIFT NOMENCLATURE], $B4410, Table1[EWIA]))</f>
        <v/>
      </c>
      <c r="I4410" s="1" t="str">
        <f>IF($A4410&gt;--RIGHT($A$2,LEN($A$2)-8),"",SUMIF(Table1[SHIFT NOMENCLATURE], $B4410, Table1[EPW]))</f>
        <v/>
      </c>
      <c r="J4410" s="1" t="str">
        <f>IF($A4410&gt;--RIGHT($A$2,LEN($A$2)-8),"",SUMIF(Table1[SHIFT NOMENCLATURE], $B4410, Table1[FVIC KILL]))</f>
        <v/>
      </c>
      <c r="K4410" s="1" t="str">
        <f>IF($A4410&gt;--RIGHT($A$2,LEN($A$2)-8),"",SUMIF(Table1[SHIFT NOMENCLATURE], $B4410, Table1[FVIC MOB]))</f>
        <v/>
      </c>
      <c r="L4410" s="1" t="str">
        <f>IF($A4410&gt;--RIGHT($A$2,LEN($A$2)-8),"",SUMIF(Table1[SHIFT NOMENCLATURE], $B4410, Table1[FVIC FIRE]))</f>
        <v/>
      </c>
      <c r="M4410" s="1" t="str">
        <f>IF($A4410&gt;--RIGHT($A$2,LEN($A$2)-8),"",SUMIF(Table1[SHIFT NOMENCLATURE], $B4410, Table1[FKIA]))</f>
        <v/>
      </c>
      <c r="N4410" s="1" t="str">
        <f>IF($A4410&gt;--RIGHT($A$2,LEN($A$2)-8),"",SUMIF(Table1[SHIFT NOMENCLATURE], $B4410, Table1[FWIA]))</f>
        <v/>
      </c>
      <c r="O4410" s="1" t="str">
        <f>IF($A4410&gt;--RIGHT($A$2,LEN($A$2)-8),"",SUMIF(Table1[SHIFT NOMENCLATURE], $B4410, Table1[DUSTWUN]))</f>
        <v/>
      </c>
    </row>
    <row r="4411" spans="1:15" x14ac:dyDescent="0.25">
      <c r="A4411" s="1" t="str">
        <f t="shared" si="136"/>
        <v/>
      </c>
      <c r="B4411" t="str">
        <f t="shared" si="137"/>
        <v/>
      </c>
      <c r="C4411" s="1" t="str">
        <f>IF($A4411&gt;--RIGHT($A$2,LEN($A$2)-8),"",COUNTIF(Table1[SHIFT NOMENCLATURE],$B4411))</f>
        <v/>
      </c>
      <c r="D4411" s="1" t="str">
        <f>IF($A4411&gt;--RIGHT($A$2,LEN($A$2)-8),"",SUMIF(Table1[SHIFT NOMENCLATURE], $B4411, Table1[EVIC KILL]))</f>
        <v/>
      </c>
      <c r="E4411" s="1" t="str">
        <f>IF($A4411&gt;--RIGHT($A$2,LEN($A$2)-8),"",SUMIF(Table1[SHIFT NOMENCLATURE], $B4411, Table1[EVIC MOB]))</f>
        <v/>
      </c>
      <c r="F4411" s="1" t="str">
        <f>IF($A4411&gt;--RIGHT($A$2,LEN($A$2)-8),"",SUMIF(Table1[SHIFT NOMENCLATURE], $B4411, Table1[EVIC FIRE]))</f>
        <v/>
      </c>
      <c r="G4411" s="1" t="str">
        <f>IF($A4411&gt;--RIGHT($A$2,LEN($A$2)-8),"",SUMIF(Table1[SHIFT NOMENCLATURE], $B4411, Table1[EKIA]))</f>
        <v/>
      </c>
      <c r="H4411" s="1" t="str">
        <f>IF($A4411&gt;--RIGHT($A$2,LEN($A$2)-8),"",SUMIF(Table1[SHIFT NOMENCLATURE], $B4411, Table1[EWIA]))</f>
        <v/>
      </c>
      <c r="I4411" s="1" t="str">
        <f>IF($A4411&gt;--RIGHT($A$2,LEN($A$2)-8),"",SUMIF(Table1[SHIFT NOMENCLATURE], $B4411, Table1[EPW]))</f>
        <v/>
      </c>
      <c r="J4411" s="1" t="str">
        <f>IF($A4411&gt;--RIGHT($A$2,LEN($A$2)-8),"",SUMIF(Table1[SHIFT NOMENCLATURE], $B4411, Table1[FVIC KILL]))</f>
        <v/>
      </c>
      <c r="K4411" s="1" t="str">
        <f>IF($A4411&gt;--RIGHT($A$2,LEN($A$2)-8),"",SUMIF(Table1[SHIFT NOMENCLATURE], $B4411, Table1[FVIC MOB]))</f>
        <v/>
      </c>
      <c r="L4411" s="1" t="str">
        <f>IF($A4411&gt;--RIGHT($A$2,LEN($A$2)-8),"",SUMIF(Table1[SHIFT NOMENCLATURE], $B4411, Table1[FVIC FIRE]))</f>
        <v/>
      </c>
      <c r="M4411" s="1" t="str">
        <f>IF($A4411&gt;--RIGHT($A$2,LEN($A$2)-8),"",SUMIF(Table1[SHIFT NOMENCLATURE], $B4411, Table1[FKIA]))</f>
        <v/>
      </c>
      <c r="N4411" s="1" t="str">
        <f>IF($A4411&gt;--RIGHT($A$2,LEN($A$2)-8),"",SUMIF(Table1[SHIFT NOMENCLATURE], $B4411, Table1[FWIA]))</f>
        <v/>
      </c>
      <c r="O4411" s="1" t="str">
        <f>IF($A4411&gt;--RIGHT($A$2,LEN($A$2)-8),"",SUMIF(Table1[SHIFT NOMENCLATURE], $B4411, Table1[DUSTWUN]))</f>
        <v/>
      </c>
    </row>
    <row r="4412" spans="1:15" x14ac:dyDescent="0.25">
      <c r="A4412" s="1" t="str">
        <f t="shared" si="136"/>
        <v/>
      </c>
      <c r="B4412" t="str">
        <f t="shared" si="137"/>
        <v/>
      </c>
      <c r="C4412" s="1" t="str">
        <f>IF($A4412&gt;--RIGHT($A$2,LEN($A$2)-8),"",COUNTIF(Table1[SHIFT NOMENCLATURE],$B4412))</f>
        <v/>
      </c>
      <c r="D4412" s="1" t="str">
        <f>IF($A4412&gt;--RIGHT($A$2,LEN($A$2)-8),"",SUMIF(Table1[SHIFT NOMENCLATURE], $B4412, Table1[EVIC KILL]))</f>
        <v/>
      </c>
      <c r="E4412" s="1" t="str">
        <f>IF($A4412&gt;--RIGHT($A$2,LEN($A$2)-8),"",SUMIF(Table1[SHIFT NOMENCLATURE], $B4412, Table1[EVIC MOB]))</f>
        <v/>
      </c>
      <c r="F4412" s="1" t="str">
        <f>IF($A4412&gt;--RIGHT($A$2,LEN($A$2)-8),"",SUMIF(Table1[SHIFT NOMENCLATURE], $B4412, Table1[EVIC FIRE]))</f>
        <v/>
      </c>
      <c r="G4412" s="1" t="str">
        <f>IF($A4412&gt;--RIGHT($A$2,LEN($A$2)-8),"",SUMIF(Table1[SHIFT NOMENCLATURE], $B4412, Table1[EKIA]))</f>
        <v/>
      </c>
      <c r="H4412" s="1" t="str">
        <f>IF($A4412&gt;--RIGHT($A$2,LEN($A$2)-8),"",SUMIF(Table1[SHIFT NOMENCLATURE], $B4412, Table1[EWIA]))</f>
        <v/>
      </c>
      <c r="I4412" s="1" t="str">
        <f>IF($A4412&gt;--RIGHT($A$2,LEN($A$2)-8),"",SUMIF(Table1[SHIFT NOMENCLATURE], $B4412, Table1[EPW]))</f>
        <v/>
      </c>
      <c r="J4412" s="1" t="str">
        <f>IF($A4412&gt;--RIGHT($A$2,LEN($A$2)-8),"",SUMIF(Table1[SHIFT NOMENCLATURE], $B4412, Table1[FVIC KILL]))</f>
        <v/>
      </c>
      <c r="K4412" s="1" t="str">
        <f>IF($A4412&gt;--RIGHT($A$2,LEN($A$2)-8),"",SUMIF(Table1[SHIFT NOMENCLATURE], $B4412, Table1[FVIC MOB]))</f>
        <v/>
      </c>
      <c r="L4412" s="1" t="str">
        <f>IF($A4412&gt;--RIGHT($A$2,LEN($A$2)-8),"",SUMIF(Table1[SHIFT NOMENCLATURE], $B4412, Table1[FVIC FIRE]))</f>
        <v/>
      </c>
      <c r="M4412" s="1" t="str">
        <f>IF($A4412&gt;--RIGHT($A$2,LEN($A$2)-8),"",SUMIF(Table1[SHIFT NOMENCLATURE], $B4412, Table1[FKIA]))</f>
        <v/>
      </c>
      <c r="N4412" s="1" t="str">
        <f>IF($A4412&gt;--RIGHT($A$2,LEN($A$2)-8),"",SUMIF(Table1[SHIFT NOMENCLATURE], $B4412, Table1[FWIA]))</f>
        <v/>
      </c>
      <c r="O4412" s="1" t="str">
        <f>IF($A4412&gt;--RIGHT($A$2,LEN($A$2)-8),"",SUMIF(Table1[SHIFT NOMENCLATURE], $B4412, Table1[DUSTWUN]))</f>
        <v/>
      </c>
    </row>
    <row r="4413" spans="1:15" x14ac:dyDescent="0.25">
      <c r="A4413" s="1" t="str">
        <f t="shared" si="136"/>
        <v/>
      </c>
      <c r="B4413" t="str">
        <f t="shared" si="137"/>
        <v/>
      </c>
      <c r="C4413" s="1" t="str">
        <f>IF($A4413&gt;--RIGHT($A$2,LEN($A$2)-8),"",COUNTIF(Table1[SHIFT NOMENCLATURE],$B4413))</f>
        <v/>
      </c>
      <c r="D4413" s="1" t="str">
        <f>IF($A4413&gt;--RIGHT($A$2,LEN($A$2)-8),"",SUMIF(Table1[SHIFT NOMENCLATURE], $B4413, Table1[EVIC KILL]))</f>
        <v/>
      </c>
      <c r="E4413" s="1" t="str">
        <f>IF($A4413&gt;--RIGHT($A$2,LEN($A$2)-8),"",SUMIF(Table1[SHIFT NOMENCLATURE], $B4413, Table1[EVIC MOB]))</f>
        <v/>
      </c>
      <c r="F4413" s="1" t="str">
        <f>IF($A4413&gt;--RIGHT($A$2,LEN($A$2)-8),"",SUMIF(Table1[SHIFT NOMENCLATURE], $B4413, Table1[EVIC FIRE]))</f>
        <v/>
      </c>
      <c r="G4413" s="1" t="str">
        <f>IF($A4413&gt;--RIGHT($A$2,LEN($A$2)-8),"",SUMIF(Table1[SHIFT NOMENCLATURE], $B4413, Table1[EKIA]))</f>
        <v/>
      </c>
      <c r="H4413" s="1" t="str">
        <f>IF($A4413&gt;--RIGHT($A$2,LEN($A$2)-8),"",SUMIF(Table1[SHIFT NOMENCLATURE], $B4413, Table1[EWIA]))</f>
        <v/>
      </c>
      <c r="I4413" s="1" t="str">
        <f>IF($A4413&gt;--RIGHT($A$2,LEN($A$2)-8),"",SUMIF(Table1[SHIFT NOMENCLATURE], $B4413, Table1[EPW]))</f>
        <v/>
      </c>
      <c r="J4413" s="1" t="str">
        <f>IF($A4413&gt;--RIGHT($A$2,LEN($A$2)-8),"",SUMIF(Table1[SHIFT NOMENCLATURE], $B4413, Table1[FVIC KILL]))</f>
        <v/>
      </c>
      <c r="K4413" s="1" t="str">
        <f>IF($A4413&gt;--RIGHT($A$2,LEN($A$2)-8),"",SUMIF(Table1[SHIFT NOMENCLATURE], $B4413, Table1[FVIC MOB]))</f>
        <v/>
      </c>
      <c r="L4413" s="1" t="str">
        <f>IF($A4413&gt;--RIGHT($A$2,LEN($A$2)-8),"",SUMIF(Table1[SHIFT NOMENCLATURE], $B4413, Table1[FVIC FIRE]))</f>
        <v/>
      </c>
      <c r="M4413" s="1" t="str">
        <f>IF($A4413&gt;--RIGHT($A$2,LEN($A$2)-8),"",SUMIF(Table1[SHIFT NOMENCLATURE], $B4413, Table1[FKIA]))</f>
        <v/>
      </c>
      <c r="N4413" s="1" t="str">
        <f>IF($A4413&gt;--RIGHT($A$2,LEN($A$2)-8),"",SUMIF(Table1[SHIFT NOMENCLATURE], $B4413, Table1[FWIA]))</f>
        <v/>
      </c>
      <c r="O4413" s="1" t="str">
        <f>IF($A4413&gt;--RIGHT($A$2,LEN($A$2)-8),"",SUMIF(Table1[SHIFT NOMENCLATURE], $B4413, Table1[DUSTWUN]))</f>
        <v/>
      </c>
    </row>
    <row r="4414" spans="1:15" x14ac:dyDescent="0.25">
      <c r="A4414" s="1" t="str">
        <f t="shared" si="136"/>
        <v/>
      </c>
      <c r="B4414" t="str">
        <f t="shared" si="137"/>
        <v/>
      </c>
      <c r="C4414" s="1" t="str">
        <f>IF($A4414&gt;--RIGHT($A$2,LEN($A$2)-8),"",COUNTIF(Table1[SHIFT NOMENCLATURE],$B4414))</f>
        <v/>
      </c>
      <c r="D4414" s="1" t="str">
        <f>IF($A4414&gt;--RIGHT($A$2,LEN($A$2)-8),"",SUMIF(Table1[SHIFT NOMENCLATURE], $B4414, Table1[EVIC KILL]))</f>
        <v/>
      </c>
      <c r="E4414" s="1" t="str">
        <f>IF($A4414&gt;--RIGHT($A$2,LEN($A$2)-8),"",SUMIF(Table1[SHIFT NOMENCLATURE], $B4414, Table1[EVIC MOB]))</f>
        <v/>
      </c>
      <c r="F4414" s="1" t="str">
        <f>IF($A4414&gt;--RIGHT($A$2,LEN($A$2)-8),"",SUMIF(Table1[SHIFT NOMENCLATURE], $B4414, Table1[EVIC FIRE]))</f>
        <v/>
      </c>
      <c r="G4414" s="1" t="str">
        <f>IF($A4414&gt;--RIGHT($A$2,LEN($A$2)-8),"",SUMIF(Table1[SHIFT NOMENCLATURE], $B4414, Table1[EKIA]))</f>
        <v/>
      </c>
      <c r="H4414" s="1" t="str">
        <f>IF($A4414&gt;--RIGHT($A$2,LEN($A$2)-8),"",SUMIF(Table1[SHIFT NOMENCLATURE], $B4414, Table1[EWIA]))</f>
        <v/>
      </c>
      <c r="I4414" s="1" t="str">
        <f>IF($A4414&gt;--RIGHT($A$2,LEN($A$2)-8),"",SUMIF(Table1[SHIFT NOMENCLATURE], $B4414, Table1[EPW]))</f>
        <v/>
      </c>
      <c r="J4414" s="1" t="str">
        <f>IF($A4414&gt;--RIGHT($A$2,LEN($A$2)-8),"",SUMIF(Table1[SHIFT NOMENCLATURE], $B4414, Table1[FVIC KILL]))</f>
        <v/>
      </c>
      <c r="K4414" s="1" t="str">
        <f>IF($A4414&gt;--RIGHT($A$2,LEN($A$2)-8),"",SUMIF(Table1[SHIFT NOMENCLATURE], $B4414, Table1[FVIC MOB]))</f>
        <v/>
      </c>
      <c r="L4414" s="1" t="str">
        <f>IF($A4414&gt;--RIGHT($A$2,LEN($A$2)-8),"",SUMIF(Table1[SHIFT NOMENCLATURE], $B4414, Table1[FVIC FIRE]))</f>
        <v/>
      </c>
      <c r="M4414" s="1" t="str">
        <f>IF($A4414&gt;--RIGHT($A$2,LEN($A$2)-8),"",SUMIF(Table1[SHIFT NOMENCLATURE], $B4414, Table1[FKIA]))</f>
        <v/>
      </c>
      <c r="N4414" s="1" t="str">
        <f>IF($A4414&gt;--RIGHT($A$2,LEN($A$2)-8),"",SUMIF(Table1[SHIFT NOMENCLATURE], $B4414, Table1[FWIA]))</f>
        <v/>
      </c>
      <c r="O4414" s="1" t="str">
        <f>IF($A4414&gt;--RIGHT($A$2,LEN($A$2)-8),"",SUMIF(Table1[SHIFT NOMENCLATURE], $B4414, Table1[DUSTWUN]))</f>
        <v/>
      </c>
    </row>
    <row r="4415" spans="1:15" x14ac:dyDescent="0.25">
      <c r="A4415" s="1" t="str">
        <f t="shared" si="136"/>
        <v/>
      </c>
      <c r="B4415" t="str">
        <f t="shared" si="137"/>
        <v/>
      </c>
      <c r="C4415" s="1" t="str">
        <f>IF($A4415&gt;--RIGHT($A$2,LEN($A$2)-8),"",COUNTIF(Table1[SHIFT NOMENCLATURE],$B4415))</f>
        <v/>
      </c>
      <c r="D4415" s="1" t="str">
        <f>IF($A4415&gt;--RIGHT($A$2,LEN($A$2)-8),"",SUMIF(Table1[SHIFT NOMENCLATURE], $B4415, Table1[EVIC KILL]))</f>
        <v/>
      </c>
      <c r="E4415" s="1" t="str">
        <f>IF($A4415&gt;--RIGHT($A$2,LEN($A$2)-8),"",SUMIF(Table1[SHIFT NOMENCLATURE], $B4415, Table1[EVIC MOB]))</f>
        <v/>
      </c>
      <c r="F4415" s="1" t="str">
        <f>IF($A4415&gt;--RIGHT($A$2,LEN($A$2)-8),"",SUMIF(Table1[SHIFT NOMENCLATURE], $B4415, Table1[EVIC FIRE]))</f>
        <v/>
      </c>
      <c r="G4415" s="1" t="str">
        <f>IF($A4415&gt;--RIGHT($A$2,LEN($A$2)-8),"",SUMIF(Table1[SHIFT NOMENCLATURE], $B4415, Table1[EKIA]))</f>
        <v/>
      </c>
      <c r="H4415" s="1" t="str">
        <f>IF($A4415&gt;--RIGHT($A$2,LEN($A$2)-8),"",SUMIF(Table1[SHIFT NOMENCLATURE], $B4415, Table1[EWIA]))</f>
        <v/>
      </c>
      <c r="I4415" s="1" t="str">
        <f>IF($A4415&gt;--RIGHT($A$2,LEN($A$2)-8),"",SUMIF(Table1[SHIFT NOMENCLATURE], $B4415, Table1[EPW]))</f>
        <v/>
      </c>
      <c r="J4415" s="1" t="str">
        <f>IF($A4415&gt;--RIGHT($A$2,LEN($A$2)-8),"",SUMIF(Table1[SHIFT NOMENCLATURE], $B4415, Table1[FVIC KILL]))</f>
        <v/>
      </c>
      <c r="K4415" s="1" t="str">
        <f>IF($A4415&gt;--RIGHT($A$2,LEN($A$2)-8),"",SUMIF(Table1[SHIFT NOMENCLATURE], $B4415, Table1[FVIC MOB]))</f>
        <v/>
      </c>
      <c r="L4415" s="1" t="str">
        <f>IF($A4415&gt;--RIGHT($A$2,LEN($A$2)-8),"",SUMIF(Table1[SHIFT NOMENCLATURE], $B4415, Table1[FVIC FIRE]))</f>
        <v/>
      </c>
      <c r="M4415" s="1" t="str">
        <f>IF($A4415&gt;--RIGHT($A$2,LEN($A$2)-8),"",SUMIF(Table1[SHIFT NOMENCLATURE], $B4415, Table1[FKIA]))</f>
        <v/>
      </c>
      <c r="N4415" s="1" t="str">
        <f>IF($A4415&gt;--RIGHT($A$2,LEN($A$2)-8),"",SUMIF(Table1[SHIFT NOMENCLATURE], $B4415, Table1[FWIA]))</f>
        <v/>
      </c>
      <c r="O4415" s="1" t="str">
        <f>IF($A4415&gt;--RIGHT($A$2,LEN($A$2)-8),"",SUMIF(Table1[SHIFT NOMENCLATURE], $B4415, Table1[DUSTWUN]))</f>
        <v/>
      </c>
    </row>
    <row r="4416" spans="1:15" x14ac:dyDescent="0.25">
      <c r="A4416" s="1" t="str">
        <f t="shared" si="136"/>
        <v/>
      </c>
      <c r="B4416" t="str">
        <f t="shared" si="137"/>
        <v/>
      </c>
      <c r="C4416" s="1" t="str">
        <f>IF($A4416&gt;--RIGHT($A$2,LEN($A$2)-8),"",COUNTIF(Table1[SHIFT NOMENCLATURE],$B4416))</f>
        <v/>
      </c>
      <c r="D4416" s="1" t="str">
        <f>IF($A4416&gt;--RIGHT($A$2,LEN($A$2)-8),"",SUMIF(Table1[SHIFT NOMENCLATURE], $B4416, Table1[EVIC KILL]))</f>
        <v/>
      </c>
      <c r="E4416" s="1" t="str">
        <f>IF($A4416&gt;--RIGHT($A$2,LEN($A$2)-8),"",SUMIF(Table1[SHIFT NOMENCLATURE], $B4416, Table1[EVIC MOB]))</f>
        <v/>
      </c>
      <c r="F4416" s="1" t="str">
        <f>IF($A4416&gt;--RIGHT($A$2,LEN($A$2)-8),"",SUMIF(Table1[SHIFT NOMENCLATURE], $B4416, Table1[EVIC FIRE]))</f>
        <v/>
      </c>
      <c r="G4416" s="1" t="str">
        <f>IF($A4416&gt;--RIGHT($A$2,LEN($A$2)-8),"",SUMIF(Table1[SHIFT NOMENCLATURE], $B4416, Table1[EKIA]))</f>
        <v/>
      </c>
      <c r="H4416" s="1" t="str">
        <f>IF($A4416&gt;--RIGHT($A$2,LEN($A$2)-8),"",SUMIF(Table1[SHIFT NOMENCLATURE], $B4416, Table1[EWIA]))</f>
        <v/>
      </c>
      <c r="I4416" s="1" t="str">
        <f>IF($A4416&gt;--RIGHT($A$2,LEN($A$2)-8),"",SUMIF(Table1[SHIFT NOMENCLATURE], $B4416, Table1[EPW]))</f>
        <v/>
      </c>
      <c r="J4416" s="1" t="str">
        <f>IF($A4416&gt;--RIGHT($A$2,LEN($A$2)-8),"",SUMIF(Table1[SHIFT NOMENCLATURE], $B4416, Table1[FVIC KILL]))</f>
        <v/>
      </c>
      <c r="K4416" s="1" t="str">
        <f>IF($A4416&gt;--RIGHT($A$2,LEN($A$2)-8),"",SUMIF(Table1[SHIFT NOMENCLATURE], $B4416, Table1[FVIC MOB]))</f>
        <v/>
      </c>
      <c r="L4416" s="1" t="str">
        <f>IF($A4416&gt;--RIGHT($A$2,LEN($A$2)-8),"",SUMIF(Table1[SHIFT NOMENCLATURE], $B4416, Table1[FVIC FIRE]))</f>
        <v/>
      </c>
      <c r="M4416" s="1" t="str">
        <f>IF($A4416&gt;--RIGHT($A$2,LEN($A$2)-8),"",SUMIF(Table1[SHIFT NOMENCLATURE], $B4416, Table1[FKIA]))</f>
        <v/>
      </c>
      <c r="N4416" s="1" t="str">
        <f>IF($A4416&gt;--RIGHT($A$2,LEN($A$2)-8),"",SUMIF(Table1[SHIFT NOMENCLATURE], $B4416, Table1[FWIA]))</f>
        <v/>
      </c>
      <c r="O4416" s="1" t="str">
        <f>IF($A4416&gt;--RIGHT($A$2,LEN($A$2)-8),"",SUMIF(Table1[SHIFT NOMENCLATURE], $B4416, Table1[DUSTWUN]))</f>
        <v/>
      </c>
    </row>
    <row r="4417" spans="1:15" x14ac:dyDescent="0.25">
      <c r="A4417" s="1" t="str">
        <f t="shared" si="136"/>
        <v/>
      </c>
      <c r="B4417" t="str">
        <f t="shared" si="137"/>
        <v/>
      </c>
      <c r="C4417" s="1" t="str">
        <f>IF($A4417&gt;--RIGHT($A$2,LEN($A$2)-8),"",COUNTIF(Table1[SHIFT NOMENCLATURE],$B4417))</f>
        <v/>
      </c>
      <c r="D4417" s="1" t="str">
        <f>IF($A4417&gt;--RIGHT($A$2,LEN($A$2)-8),"",SUMIF(Table1[SHIFT NOMENCLATURE], $B4417, Table1[EVIC KILL]))</f>
        <v/>
      </c>
      <c r="E4417" s="1" t="str">
        <f>IF($A4417&gt;--RIGHT($A$2,LEN($A$2)-8),"",SUMIF(Table1[SHIFT NOMENCLATURE], $B4417, Table1[EVIC MOB]))</f>
        <v/>
      </c>
      <c r="F4417" s="1" t="str">
        <f>IF($A4417&gt;--RIGHT($A$2,LEN($A$2)-8),"",SUMIF(Table1[SHIFT NOMENCLATURE], $B4417, Table1[EVIC FIRE]))</f>
        <v/>
      </c>
      <c r="G4417" s="1" t="str">
        <f>IF($A4417&gt;--RIGHT($A$2,LEN($A$2)-8),"",SUMIF(Table1[SHIFT NOMENCLATURE], $B4417, Table1[EKIA]))</f>
        <v/>
      </c>
      <c r="H4417" s="1" t="str">
        <f>IF($A4417&gt;--RIGHT($A$2,LEN($A$2)-8),"",SUMIF(Table1[SHIFT NOMENCLATURE], $B4417, Table1[EWIA]))</f>
        <v/>
      </c>
      <c r="I4417" s="1" t="str">
        <f>IF($A4417&gt;--RIGHT($A$2,LEN($A$2)-8),"",SUMIF(Table1[SHIFT NOMENCLATURE], $B4417, Table1[EPW]))</f>
        <v/>
      </c>
      <c r="J4417" s="1" t="str">
        <f>IF($A4417&gt;--RIGHT($A$2,LEN($A$2)-8),"",SUMIF(Table1[SHIFT NOMENCLATURE], $B4417, Table1[FVIC KILL]))</f>
        <v/>
      </c>
      <c r="K4417" s="1" t="str">
        <f>IF($A4417&gt;--RIGHT($A$2,LEN($A$2)-8),"",SUMIF(Table1[SHIFT NOMENCLATURE], $B4417, Table1[FVIC MOB]))</f>
        <v/>
      </c>
      <c r="L4417" s="1" t="str">
        <f>IF($A4417&gt;--RIGHT($A$2,LEN($A$2)-8),"",SUMIF(Table1[SHIFT NOMENCLATURE], $B4417, Table1[FVIC FIRE]))</f>
        <v/>
      </c>
      <c r="M4417" s="1" t="str">
        <f>IF($A4417&gt;--RIGHT($A$2,LEN($A$2)-8),"",SUMIF(Table1[SHIFT NOMENCLATURE], $B4417, Table1[FKIA]))</f>
        <v/>
      </c>
      <c r="N4417" s="1" t="str">
        <f>IF($A4417&gt;--RIGHT($A$2,LEN($A$2)-8),"",SUMIF(Table1[SHIFT NOMENCLATURE], $B4417, Table1[FWIA]))</f>
        <v/>
      </c>
      <c r="O4417" s="1" t="str">
        <f>IF($A4417&gt;--RIGHT($A$2,LEN($A$2)-8),"",SUMIF(Table1[SHIFT NOMENCLATURE], $B4417, Table1[DUSTWUN]))</f>
        <v/>
      </c>
    </row>
    <row r="4418" spans="1:15" x14ac:dyDescent="0.25">
      <c r="A4418" s="1" t="str">
        <f t="shared" si="136"/>
        <v/>
      </c>
      <c r="B4418" t="str">
        <f t="shared" si="137"/>
        <v/>
      </c>
      <c r="C4418" s="1" t="str">
        <f>IF($A4418&gt;--RIGHT($A$2,LEN($A$2)-8),"",COUNTIF(Table1[SHIFT NOMENCLATURE],$B4418))</f>
        <v/>
      </c>
      <c r="D4418" s="1" t="str">
        <f>IF($A4418&gt;--RIGHT($A$2,LEN($A$2)-8),"",SUMIF(Table1[SHIFT NOMENCLATURE], $B4418, Table1[EVIC KILL]))</f>
        <v/>
      </c>
      <c r="E4418" s="1" t="str">
        <f>IF($A4418&gt;--RIGHT($A$2,LEN($A$2)-8),"",SUMIF(Table1[SHIFT NOMENCLATURE], $B4418, Table1[EVIC MOB]))</f>
        <v/>
      </c>
      <c r="F4418" s="1" t="str">
        <f>IF($A4418&gt;--RIGHT($A$2,LEN($A$2)-8),"",SUMIF(Table1[SHIFT NOMENCLATURE], $B4418, Table1[EVIC FIRE]))</f>
        <v/>
      </c>
      <c r="G4418" s="1" t="str">
        <f>IF($A4418&gt;--RIGHT($A$2,LEN($A$2)-8),"",SUMIF(Table1[SHIFT NOMENCLATURE], $B4418, Table1[EKIA]))</f>
        <v/>
      </c>
      <c r="H4418" s="1" t="str">
        <f>IF($A4418&gt;--RIGHT($A$2,LEN($A$2)-8),"",SUMIF(Table1[SHIFT NOMENCLATURE], $B4418, Table1[EWIA]))</f>
        <v/>
      </c>
      <c r="I4418" s="1" t="str">
        <f>IF($A4418&gt;--RIGHT($A$2,LEN($A$2)-8),"",SUMIF(Table1[SHIFT NOMENCLATURE], $B4418, Table1[EPW]))</f>
        <v/>
      </c>
      <c r="J4418" s="1" t="str">
        <f>IF($A4418&gt;--RIGHT($A$2,LEN($A$2)-8),"",SUMIF(Table1[SHIFT NOMENCLATURE], $B4418, Table1[FVIC KILL]))</f>
        <v/>
      </c>
      <c r="K4418" s="1" t="str">
        <f>IF($A4418&gt;--RIGHT($A$2,LEN($A$2)-8),"",SUMIF(Table1[SHIFT NOMENCLATURE], $B4418, Table1[FVIC MOB]))</f>
        <v/>
      </c>
      <c r="L4418" s="1" t="str">
        <f>IF($A4418&gt;--RIGHT($A$2,LEN($A$2)-8),"",SUMIF(Table1[SHIFT NOMENCLATURE], $B4418, Table1[FVIC FIRE]))</f>
        <v/>
      </c>
      <c r="M4418" s="1" t="str">
        <f>IF($A4418&gt;--RIGHT($A$2,LEN($A$2)-8),"",SUMIF(Table1[SHIFT NOMENCLATURE], $B4418, Table1[FKIA]))</f>
        <v/>
      </c>
      <c r="N4418" s="1" t="str">
        <f>IF($A4418&gt;--RIGHT($A$2,LEN($A$2)-8),"",SUMIF(Table1[SHIFT NOMENCLATURE], $B4418, Table1[FWIA]))</f>
        <v/>
      </c>
      <c r="O4418" s="1" t="str">
        <f>IF($A4418&gt;--RIGHT($A$2,LEN($A$2)-8),"",SUMIF(Table1[SHIFT NOMENCLATURE], $B4418, Table1[DUSTWUN]))</f>
        <v/>
      </c>
    </row>
    <row r="4419" spans="1:15" x14ac:dyDescent="0.25">
      <c r="A4419" s="1" t="str">
        <f t="shared" si="136"/>
        <v/>
      </c>
      <c r="B4419" t="str">
        <f t="shared" si="137"/>
        <v/>
      </c>
      <c r="C4419" s="1" t="str">
        <f>IF($A4419&gt;--RIGHT($A$2,LEN($A$2)-8),"",COUNTIF(Table1[SHIFT NOMENCLATURE],$B4419))</f>
        <v/>
      </c>
      <c r="D4419" s="1" t="str">
        <f>IF($A4419&gt;--RIGHT($A$2,LEN($A$2)-8),"",SUMIF(Table1[SHIFT NOMENCLATURE], $B4419, Table1[EVIC KILL]))</f>
        <v/>
      </c>
      <c r="E4419" s="1" t="str">
        <f>IF($A4419&gt;--RIGHT($A$2,LEN($A$2)-8),"",SUMIF(Table1[SHIFT NOMENCLATURE], $B4419, Table1[EVIC MOB]))</f>
        <v/>
      </c>
      <c r="F4419" s="1" t="str">
        <f>IF($A4419&gt;--RIGHT($A$2,LEN($A$2)-8),"",SUMIF(Table1[SHIFT NOMENCLATURE], $B4419, Table1[EVIC FIRE]))</f>
        <v/>
      </c>
      <c r="G4419" s="1" t="str">
        <f>IF($A4419&gt;--RIGHT($A$2,LEN($A$2)-8),"",SUMIF(Table1[SHIFT NOMENCLATURE], $B4419, Table1[EKIA]))</f>
        <v/>
      </c>
      <c r="H4419" s="1" t="str">
        <f>IF($A4419&gt;--RIGHT($A$2,LEN($A$2)-8),"",SUMIF(Table1[SHIFT NOMENCLATURE], $B4419, Table1[EWIA]))</f>
        <v/>
      </c>
      <c r="I4419" s="1" t="str">
        <f>IF($A4419&gt;--RIGHT($A$2,LEN($A$2)-8),"",SUMIF(Table1[SHIFT NOMENCLATURE], $B4419, Table1[EPW]))</f>
        <v/>
      </c>
      <c r="J4419" s="1" t="str">
        <f>IF($A4419&gt;--RIGHT($A$2,LEN($A$2)-8),"",SUMIF(Table1[SHIFT NOMENCLATURE], $B4419, Table1[FVIC KILL]))</f>
        <v/>
      </c>
      <c r="K4419" s="1" t="str">
        <f>IF($A4419&gt;--RIGHT($A$2,LEN($A$2)-8),"",SUMIF(Table1[SHIFT NOMENCLATURE], $B4419, Table1[FVIC MOB]))</f>
        <v/>
      </c>
      <c r="L4419" s="1" t="str">
        <f>IF($A4419&gt;--RIGHT($A$2,LEN($A$2)-8),"",SUMIF(Table1[SHIFT NOMENCLATURE], $B4419, Table1[FVIC FIRE]))</f>
        <v/>
      </c>
      <c r="M4419" s="1" t="str">
        <f>IF($A4419&gt;--RIGHT($A$2,LEN($A$2)-8),"",SUMIF(Table1[SHIFT NOMENCLATURE], $B4419, Table1[FKIA]))</f>
        <v/>
      </c>
      <c r="N4419" s="1" t="str">
        <f>IF($A4419&gt;--RIGHT($A$2,LEN($A$2)-8),"",SUMIF(Table1[SHIFT NOMENCLATURE], $B4419, Table1[FWIA]))</f>
        <v/>
      </c>
      <c r="O4419" s="1" t="str">
        <f>IF($A4419&gt;--RIGHT($A$2,LEN($A$2)-8),"",SUMIF(Table1[SHIFT NOMENCLATURE], $B4419, Table1[DUSTWUN]))</f>
        <v/>
      </c>
    </row>
    <row r="4420" spans="1:15" x14ac:dyDescent="0.25">
      <c r="A4420" s="1" t="str">
        <f t="shared" si="136"/>
        <v/>
      </c>
      <c r="B4420" t="str">
        <f t="shared" si="137"/>
        <v/>
      </c>
      <c r="C4420" s="1" t="str">
        <f>IF($A4420&gt;--RIGHT($A$2,LEN($A$2)-8),"",COUNTIF(Table1[SHIFT NOMENCLATURE],$B4420))</f>
        <v/>
      </c>
      <c r="D4420" s="1" t="str">
        <f>IF($A4420&gt;--RIGHT($A$2,LEN($A$2)-8),"",SUMIF(Table1[SHIFT NOMENCLATURE], $B4420, Table1[EVIC KILL]))</f>
        <v/>
      </c>
      <c r="E4420" s="1" t="str">
        <f>IF($A4420&gt;--RIGHT($A$2,LEN($A$2)-8),"",SUMIF(Table1[SHIFT NOMENCLATURE], $B4420, Table1[EVIC MOB]))</f>
        <v/>
      </c>
      <c r="F4420" s="1" t="str">
        <f>IF($A4420&gt;--RIGHT($A$2,LEN($A$2)-8),"",SUMIF(Table1[SHIFT NOMENCLATURE], $B4420, Table1[EVIC FIRE]))</f>
        <v/>
      </c>
      <c r="G4420" s="1" t="str">
        <f>IF($A4420&gt;--RIGHT($A$2,LEN($A$2)-8),"",SUMIF(Table1[SHIFT NOMENCLATURE], $B4420, Table1[EKIA]))</f>
        <v/>
      </c>
      <c r="H4420" s="1" t="str">
        <f>IF($A4420&gt;--RIGHT($A$2,LEN($A$2)-8),"",SUMIF(Table1[SHIFT NOMENCLATURE], $B4420, Table1[EWIA]))</f>
        <v/>
      </c>
      <c r="I4420" s="1" t="str">
        <f>IF($A4420&gt;--RIGHT($A$2,LEN($A$2)-8),"",SUMIF(Table1[SHIFT NOMENCLATURE], $B4420, Table1[EPW]))</f>
        <v/>
      </c>
      <c r="J4420" s="1" t="str">
        <f>IF($A4420&gt;--RIGHT($A$2,LEN($A$2)-8),"",SUMIF(Table1[SHIFT NOMENCLATURE], $B4420, Table1[FVIC KILL]))</f>
        <v/>
      </c>
      <c r="K4420" s="1" t="str">
        <f>IF($A4420&gt;--RIGHT($A$2,LEN($A$2)-8),"",SUMIF(Table1[SHIFT NOMENCLATURE], $B4420, Table1[FVIC MOB]))</f>
        <v/>
      </c>
      <c r="L4420" s="1" t="str">
        <f>IF($A4420&gt;--RIGHT($A$2,LEN($A$2)-8),"",SUMIF(Table1[SHIFT NOMENCLATURE], $B4420, Table1[FVIC FIRE]))</f>
        <v/>
      </c>
      <c r="M4420" s="1" t="str">
        <f>IF($A4420&gt;--RIGHT($A$2,LEN($A$2)-8),"",SUMIF(Table1[SHIFT NOMENCLATURE], $B4420, Table1[FKIA]))</f>
        <v/>
      </c>
      <c r="N4420" s="1" t="str">
        <f>IF($A4420&gt;--RIGHT($A$2,LEN($A$2)-8),"",SUMIF(Table1[SHIFT NOMENCLATURE], $B4420, Table1[FWIA]))</f>
        <v/>
      </c>
      <c r="O4420" s="1" t="str">
        <f>IF($A4420&gt;--RIGHT($A$2,LEN($A$2)-8),"",SUMIF(Table1[SHIFT NOMENCLATURE], $B4420, Table1[DUSTWUN]))</f>
        <v/>
      </c>
    </row>
    <row r="4421" spans="1:15" x14ac:dyDescent="0.25">
      <c r="A4421" s="1" t="str">
        <f t="shared" ref="A4421:A4484" si="138">IF($A4420&gt;--RIGHT($A$2,LEN($A$2)-8)-1,"",ROW()-2)</f>
        <v/>
      </c>
      <c r="B4421" t="str">
        <f t="shared" ref="B4421:B4484" si="139">IF($A4420&gt;--RIGHT($A$2,LEN($A$2)-8)-1,"",IF(MID($B4420,3,4)="1900",CONCATENATE(TEXT(DATEVALUE(MID($B4420,15,2)&amp;MID($B4420,21,3)&amp;RIGHT($B4420,4)),"dd"), "0700-1900", UPPER(TEXT(DATEVALUE(MID($B4420,15,2)&amp;MID($B4420,21,3)&amp;RIGHT($B4420,4)),"mmm")), RIGHT($B4420,4)), CONCATENATE(LEFT($B4420,2), "1900", MID($B4420,12,3), RIGHT($B4420,4), "-", TEXT(DATEVALUE(LEFT($B4420,2)&amp;MID($B4420,12,3)&amp;RIGHT($B4420,4))+1,"dd"),"0700", UPPER(TEXT(DATEVALUE(LEFT($B4420,2)&amp;MID($B4420,12,3)&amp;RIGHT($B4420,4))+1,"mmm")), TEXT(DATEVALUE(LEFT($B4420,2)&amp;MID($B4420,12,3)&amp;RIGHT($B4420,4))+1,"yyyy"))))</f>
        <v/>
      </c>
      <c r="C4421" s="1" t="str">
        <f>IF($A4421&gt;--RIGHT($A$2,LEN($A$2)-8),"",COUNTIF(Table1[SHIFT NOMENCLATURE],$B4421))</f>
        <v/>
      </c>
      <c r="D4421" s="1" t="str">
        <f>IF($A4421&gt;--RIGHT($A$2,LEN($A$2)-8),"",SUMIF(Table1[SHIFT NOMENCLATURE], $B4421, Table1[EVIC KILL]))</f>
        <v/>
      </c>
      <c r="E4421" s="1" t="str">
        <f>IF($A4421&gt;--RIGHT($A$2,LEN($A$2)-8),"",SUMIF(Table1[SHIFT NOMENCLATURE], $B4421, Table1[EVIC MOB]))</f>
        <v/>
      </c>
      <c r="F4421" s="1" t="str">
        <f>IF($A4421&gt;--RIGHT($A$2,LEN($A$2)-8),"",SUMIF(Table1[SHIFT NOMENCLATURE], $B4421, Table1[EVIC FIRE]))</f>
        <v/>
      </c>
      <c r="G4421" s="1" t="str">
        <f>IF($A4421&gt;--RIGHT($A$2,LEN($A$2)-8),"",SUMIF(Table1[SHIFT NOMENCLATURE], $B4421, Table1[EKIA]))</f>
        <v/>
      </c>
      <c r="H4421" s="1" t="str">
        <f>IF($A4421&gt;--RIGHT($A$2,LEN($A$2)-8),"",SUMIF(Table1[SHIFT NOMENCLATURE], $B4421, Table1[EWIA]))</f>
        <v/>
      </c>
      <c r="I4421" s="1" t="str">
        <f>IF($A4421&gt;--RIGHT($A$2,LEN($A$2)-8),"",SUMIF(Table1[SHIFT NOMENCLATURE], $B4421, Table1[EPW]))</f>
        <v/>
      </c>
      <c r="J4421" s="1" t="str">
        <f>IF($A4421&gt;--RIGHT($A$2,LEN($A$2)-8),"",SUMIF(Table1[SHIFT NOMENCLATURE], $B4421, Table1[FVIC KILL]))</f>
        <v/>
      </c>
      <c r="K4421" s="1" t="str">
        <f>IF($A4421&gt;--RIGHT($A$2,LEN($A$2)-8),"",SUMIF(Table1[SHIFT NOMENCLATURE], $B4421, Table1[FVIC MOB]))</f>
        <v/>
      </c>
      <c r="L4421" s="1" t="str">
        <f>IF($A4421&gt;--RIGHT($A$2,LEN($A$2)-8),"",SUMIF(Table1[SHIFT NOMENCLATURE], $B4421, Table1[FVIC FIRE]))</f>
        <v/>
      </c>
      <c r="M4421" s="1" t="str">
        <f>IF($A4421&gt;--RIGHT($A$2,LEN($A$2)-8),"",SUMIF(Table1[SHIFT NOMENCLATURE], $B4421, Table1[FKIA]))</f>
        <v/>
      </c>
      <c r="N4421" s="1" t="str">
        <f>IF($A4421&gt;--RIGHT($A$2,LEN($A$2)-8),"",SUMIF(Table1[SHIFT NOMENCLATURE], $B4421, Table1[FWIA]))</f>
        <v/>
      </c>
      <c r="O4421" s="1" t="str">
        <f>IF($A4421&gt;--RIGHT($A$2,LEN($A$2)-8),"",SUMIF(Table1[SHIFT NOMENCLATURE], $B4421, Table1[DUSTWUN]))</f>
        <v/>
      </c>
    </row>
    <row r="4422" spans="1:15" x14ac:dyDescent="0.25">
      <c r="A4422" s="1" t="str">
        <f t="shared" si="138"/>
        <v/>
      </c>
      <c r="B4422" t="str">
        <f t="shared" si="139"/>
        <v/>
      </c>
      <c r="C4422" s="1" t="str">
        <f>IF($A4422&gt;--RIGHT($A$2,LEN($A$2)-8),"",COUNTIF(Table1[SHIFT NOMENCLATURE],$B4422))</f>
        <v/>
      </c>
      <c r="D4422" s="1" t="str">
        <f>IF($A4422&gt;--RIGHT($A$2,LEN($A$2)-8),"",SUMIF(Table1[SHIFT NOMENCLATURE], $B4422, Table1[EVIC KILL]))</f>
        <v/>
      </c>
      <c r="E4422" s="1" t="str">
        <f>IF($A4422&gt;--RIGHT($A$2,LEN($A$2)-8),"",SUMIF(Table1[SHIFT NOMENCLATURE], $B4422, Table1[EVIC MOB]))</f>
        <v/>
      </c>
      <c r="F4422" s="1" t="str">
        <f>IF($A4422&gt;--RIGHT($A$2,LEN($A$2)-8),"",SUMIF(Table1[SHIFT NOMENCLATURE], $B4422, Table1[EVIC FIRE]))</f>
        <v/>
      </c>
      <c r="G4422" s="1" t="str">
        <f>IF($A4422&gt;--RIGHT($A$2,LEN($A$2)-8),"",SUMIF(Table1[SHIFT NOMENCLATURE], $B4422, Table1[EKIA]))</f>
        <v/>
      </c>
      <c r="H4422" s="1" t="str">
        <f>IF($A4422&gt;--RIGHT($A$2,LEN($A$2)-8),"",SUMIF(Table1[SHIFT NOMENCLATURE], $B4422, Table1[EWIA]))</f>
        <v/>
      </c>
      <c r="I4422" s="1" t="str">
        <f>IF($A4422&gt;--RIGHT($A$2,LEN($A$2)-8),"",SUMIF(Table1[SHIFT NOMENCLATURE], $B4422, Table1[EPW]))</f>
        <v/>
      </c>
      <c r="J4422" s="1" t="str">
        <f>IF($A4422&gt;--RIGHT($A$2,LEN($A$2)-8),"",SUMIF(Table1[SHIFT NOMENCLATURE], $B4422, Table1[FVIC KILL]))</f>
        <v/>
      </c>
      <c r="K4422" s="1" t="str">
        <f>IF($A4422&gt;--RIGHT($A$2,LEN($A$2)-8),"",SUMIF(Table1[SHIFT NOMENCLATURE], $B4422, Table1[FVIC MOB]))</f>
        <v/>
      </c>
      <c r="L4422" s="1" t="str">
        <f>IF($A4422&gt;--RIGHT($A$2,LEN($A$2)-8),"",SUMIF(Table1[SHIFT NOMENCLATURE], $B4422, Table1[FVIC FIRE]))</f>
        <v/>
      </c>
      <c r="M4422" s="1" t="str">
        <f>IF($A4422&gt;--RIGHT($A$2,LEN($A$2)-8),"",SUMIF(Table1[SHIFT NOMENCLATURE], $B4422, Table1[FKIA]))</f>
        <v/>
      </c>
      <c r="N4422" s="1" t="str">
        <f>IF($A4422&gt;--RIGHT($A$2,LEN($A$2)-8),"",SUMIF(Table1[SHIFT NOMENCLATURE], $B4422, Table1[FWIA]))</f>
        <v/>
      </c>
      <c r="O4422" s="1" t="str">
        <f>IF($A4422&gt;--RIGHT($A$2,LEN($A$2)-8),"",SUMIF(Table1[SHIFT NOMENCLATURE], $B4422, Table1[DUSTWUN]))</f>
        <v/>
      </c>
    </row>
    <row r="4423" spans="1:15" x14ac:dyDescent="0.25">
      <c r="A4423" s="1" t="str">
        <f t="shared" si="138"/>
        <v/>
      </c>
      <c r="B4423" t="str">
        <f t="shared" si="139"/>
        <v/>
      </c>
      <c r="C4423" s="1" t="str">
        <f>IF($A4423&gt;--RIGHT($A$2,LEN($A$2)-8),"",COUNTIF(Table1[SHIFT NOMENCLATURE],$B4423))</f>
        <v/>
      </c>
      <c r="D4423" s="1" t="str">
        <f>IF($A4423&gt;--RIGHT($A$2,LEN($A$2)-8),"",SUMIF(Table1[SHIFT NOMENCLATURE], $B4423, Table1[EVIC KILL]))</f>
        <v/>
      </c>
      <c r="E4423" s="1" t="str">
        <f>IF($A4423&gt;--RIGHT($A$2,LEN($A$2)-8),"",SUMIF(Table1[SHIFT NOMENCLATURE], $B4423, Table1[EVIC MOB]))</f>
        <v/>
      </c>
      <c r="F4423" s="1" t="str">
        <f>IF($A4423&gt;--RIGHT($A$2,LEN($A$2)-8),"",SUMIF(Table1[SHIFT NOMENCLATURE], $B4423, Table1[EVIC FIRE]))</f>
        <v/>
      </c>
      <c r="G4423" s="1" t="str">
        <f>IF($A4423&gt;--RIGHT($A$2,LEN($A$2)-8),"",SUMIF(Table1[SHIFT NOMENCLATURE], $B4423, Table1[EKIA]))</f>
        <v/>
      </c>
      <c r="H4423" s="1" t="str">
        <f>IF($A4423&gt;--RIGHT($A$2,LEN($A$2)-8),"",SUMIF(Table1[SHIFT NOMENCLATURE], $B4423, Table1[EWIA]))</f>
        <v/>
      </c>
      <c r="I4423" s="1" t="str">
        <f>IF($A4423&gt;--RIGHT($A$2,LEN($A$2)-8),"",SUMIF(Table1[SHIFT NOMENCLATURE], $B4423, Table1[EPW]))</f>
        <v/>
      </c>
      <c r="J4423" s="1" t="str">
        <f>IF($A4423&gt;--RIGHT($A$2,LEN($A$2)-8),"",SUMIF(Table1[SHIFT NOMENCLATURE], $B4423, Table1[FVIC KILL]))</f>
        <v/>
      </c>
      <c r="K4423" s="1" t="str">
        <f>IF($A4423&gt;--RIGHT($A$2,LEN($A$2)-8),"",SUMIF(Table1[SHIFT NOMENCLATURE], $B4423, Table1[FVIC MOB]))</f>
        <v/>
      </c>
      <c r="L4423" s="1" t="str">
        <f>IF($A4423&gt;--RIGHT($A$2,LEN($A$2)-8),"",SUMIF(Table1[SHIFT NOMENCLATURE], $B4423, Table1[FVIC FIRE]))</f>
        <v/>
      </c>
      <c r="M4423" s="1" t="str">
        <f>IF($A4423&gt;--RIGHT($A$2,LEN($A$2)-8),"",SUMIF(Table1[SHIFT NOMENCLATURE], $B4423, Table1[FKIA]))</f>
        <v/>
      </c>
      <c r="N4423" s="1" t="str">
        <f>IF($A4423&gt;--RIGHT($A$2,LEN($A$2)-8),"",SUMIF(Table1[SHIFT NOMENCLATURE], $B4423, Table1[FWIA]))</f>
        <v/>
      </c>
      <c r="O4423" s="1" t="str">
        <f>IF($A4423&gt;--RIGHT($A$2,LEN($A$2)-8),"",SUMIF(Table1[SHIFT NOMENCLATURE], $B4423, Table1[DUSTWUN]))</f>
        <v/>
      </c>
    </row>
    <row r="4424" spans="1:15" x14ac:dyDescent="0.25">
      <c r="A4424" s="1" t="str">
        <f t="shared" si="138"/>
        <v/>
      </c>
      <c r="B4424" t="str">
        <f t="shared" si="139"/>
        <v/>
      </c>
      <c r="C4424" s="1" t="str">
        <f>IF($A4424&gt;--RIGHT($A$2,LEN($A$2)-8),"",COUNTIF(Table1[SHIFT NOMENCLATURE],$B4424))</f>
        <v/>
      </c>
      <c r="D4424" s="1" t="str">
        <f>IF($A4424&gt;--RIGHT($A$2,LEN($A$2)-8),"",SUMIF(Table1[SHIFT NOMENCLATURE], $B4424, Table1[EVIC KILL]))</f>
        <v/>
      </c>
      <c r="E4424" s="1" t="str">
        <f>IF($A4424&gt;--RIGHT($A$2,LEN($A$2)-8),"",SUMIF(Table1[SHIFT NOMENCLATURE], $B4424, Table1[EVIC MOB]))</f>
        <v/>
      </c>
      <c r="F4424" s="1" t="str">
        <f>IF($A4424&gt;--RIGHT($A$2,LEN($A$2)-8),"",SUMIF(Table1[SHIFT NOMENCLATURE], $B4424, Table1[EVIC FIRE]))</f>
        <v/>
      </c>
      <c r="G4424" s="1" t="str">
        <f>IF($A4424&gt;--RIGHT($A$2,LEN($A$2)-8),"",SUMIF(Table1[SHIFT NOMENCLATURE], $B4424, Table1[EKIA]))</f>
        <v/>
      </c>
      <c r="H4424" s="1" t="str">
        <f>IF($A4424&gt;--RIGHT($A$2,LEN($A$2)-8),"",SUMIF(Table1[SHIFT NOMENCLATURE], $B4424, Table1[EWIA]))</f>
        <v/>
      </c>
      <c r="I4424" s="1" t="str">
        <f>IF($A4424&gt;--RIGHT($A$2,LEN($A$2)-8),"",SUMIF(Table1[SHIFT NOMENCLATURE], $B4424, Table1[EPW]))</f>
        <v/>
      </c>
      <c r="J4424" s="1" t="str">
        <f>IF($A4424&gt;--RIGHT($A$2,LEN($A$2)-8),"",SUMIF(Table1[SHIFT NOMENCLATURE], $B4424, Table1[FVIC KILL]))</f>
        <v/>
      </c>
      <c r="K4424" s="1" t="str">
        <f>IF($A4424&gt;--RIGHT($A$2,LEN($A$2)-8),"",SUMIF(Table1[SHIFT NOMENCLATURE], $B4424, Table1[FVIC MOB]))</f>
        <v/>
      </c>
      <c r="L4424" s="1" t="str">
        <f>IF($A4424&gt;--RIGHT($A$2,LEN($A$2)-8),"",SUMIF(Table1[SHIFT NOMENCLATURE], $B4424, Table1[FVIC FIRE]))</f>
        <v/>
      </c>
      <c r="M4424" s="1" t="str">
        <f>IF($A4424&gt;--RIGHT($A$2,LEN($A$2)-8),"",SUMIF(Table1[SHIFT NOMENCLATURE], $B4424, Table1[FKIA]))</f>
        <v/>
      </c>
      <c r="N4424" s="1" t="str">
        <f>IF($A4424&gt;--RIGHT($A$2,LEN($A$2)-8),"",SUMIF(Table1[SHIFT NOMENCLATURE], $B4424, Table1[FWIA]))</f>
        <v/>
      </c>
      <c r="O4424" s="1" t="str">
        <f>IF($A4424&gt;--RIGHT($A$2,LEN($A$2)-8),"",SUMIF(Table1[SHIFT NOMENCLATURE], $B4424, Table1[DUSTWUN]))</f>
        <v/>
      </c>
    </row>
    <row r="4425" spans="1:15" x14ac:dyDescent="0.25">
      <c r="A4425" s="1" t="str">
        <f t="shared" si="138"/>
        <v/>
      </c>
      <c r="B4425" t="str">
        <f t="shared" si="139"/>
        <v/>
      </c>
      <c r="C4425" s="1" t="str">
        <f>IF($A4425&gt;--RIGHT($A$2,LEN($A$2)-8),"",COUNTIF(Table1[SHIFT NOMENCLATURE],$B4425))</f>
        <v/>
      </c>
      <c r="D4425" s="1" t="str">
        <f>IF($A4425&gt;--RIGHT($A$2,LEN($A$2)-8),"",SUMIF(Table1[SHIFT NOMENCLATURE], $B4425, Table1[EVIC KILL]))</f>
        <v/>
      </c>
      <c r="E4425" s="1" t="str">
        <f>IF($A4425&gt;--RIGHT($A$2,LEN($A$2)-8),"",SUMIF(Table1[SHIFT NOMENCLATURE], $B4425, Table1[EVIC MOB]))</f>
        <v/>
      </c>
      <c r="F4425" s="1" t="str">
        <f>IF($A4425&gt;--RIGHT($A$2,LEN($A$2)-8),"",SUMIF(Table1[SHIFT NOMENCLATURE], $B4425, Table1[EVIC FIRE]))</f>
        <v/>
      </c>
      <c r="G4425" s="1" t="str">
        <f>IF($A4425&gt;--RIGHT($A$2,LEN($A$2)-8),"",SUMIF(Table1[SHIFT NOMENCLATURE], $B4425, Table1[EKIA]))</f>
        <v/>
      </c>
      <c r="H4425" s="1" t="str">
        <f>IF($A4425&gt;--RIGHT($A$2,LEN($A$2)-8),"",SUMIF(Table1[SHIFT NOMENCLATURE], $B4425, Table1[EWIA]))</f>
        <v/>
      </c>
      <c r="I4425" s="1" t="str">
        <f>IF($A4425&gt;--RIGHT($A$2,LEN($A$2)-8),"",SUMIF(Table1[SHIFT NOMENCLATURE], $B4425, Table1[EPW]))</f>
        <v/>
      </c>
      <c r="J4425" s="1" t="str">
        <f>IF($A4425&gt;--RIGHT($A$2,LEN($A$2)-8),"",SUMIF(Table1[SHIFT NOMENCLATURE], $B4425, Table1[FVIC KILL]))</f>
        <v/>
      </c>
      <c r="K4425" s="1" t="str">
        <f>IF($A4425&gt;--RIGHT($A$2,LEN($A$2)-8),"",SUMIF(Table1[SHIFT NOMENCLATURE], $B4425, Table1[FVIC MOB]))</f>
        <v/>
      </c>
      <c r="L4425" s="1" t="str">
        <f>IF($A4425&gt;--RIGHT($A$2,LEN($A$2)-8),"",SUMIF(Table1[SHIFT NOMENCLATURE], $B4425, Table1[FVIC FIRE]))</f>
        <v/>
      </c>
      <c r="M4425" s="1" t="str">
        <f>IF($A4425&gt;--RIGHT($A$2,LEN($A$2)-8),"",SUMIF(Table1[SHIFT NOMENCLATURE], $B4425, Table1[FKIA]))</f>
        <v/>
      </c>
      <c r="N4425" s="1" t="str">
        <f>IF($A4425&gt;--RIGHT($A$2,LEN($A$2)-8),"",SUMIF(Table1[SHIFT NOMENCLATURE], $B4425, Table1[FWIA]))</f>
        <v/>
      </c>
      <c r="O4425" s="1" t="str">
        <f>IF($A4425&gt;--RIGHT($A$2,LEN($A$2)-8),"",SUMIF(Table1[SHIFT NOMENCLATURE], $B4425, Table1[DUSTWUN]))</f>
        <v/>
      </c>
    </row>
    <row r="4426" spans="1:15" x14ac:dyDescent="0.25">
      <c r="A4426" s="1" t="str">
        <f t="shared" si="138"/>
        <v/>
      </c>
      <c r="B4426" t="str">
        <f t="shared" si="139"/>
        <v/>
      </c>
      <c r="C4426" s="1" t="str">
        <f>IF($A4426&gt;--RIGHT($A$2,LEN($A$2)-8),"",COUNTIF(Table1[SHIFT NOMENCLATURE],$B4426))</f>
        <v/>
      </c>
      <c r="D4426" s="1" t="str">
        <f>IF($A4426&gt;--RIGHT($A$2,LEN($A$2)-8),"",SUMIF(Table1[SHIFT NOMENCLATURE], $B4426, Table1[EVIC KILL]))</f>
        <v/>
      </c>
      <c r="E4426" s="1" t="str">
        <f>IF($A4426&gt;--RIGHT($A$2,LEN($A$2)-8),"",SUMIF(Table1[SHIFT NOMENCLATURE], $B4426, Table1[EVIC MOB]))</f>
        <v/>
      </c>
      <c r="F4426" s="1" t="str">
        <f>IF($A4426&gt;--RIGHT($A$2,LEN($A$2)-8),"",SUMIF(Table1[SHIFT NOMENCLATURE], $B4426, Table1[EVIC FIRE]))</f>
        <v/>
      </c>
      <c r="G4426" s="1" t="str">
        <f>IF($A4426&gt;--RIGHT($A$2,LEN($A$2)-8),"",SUMIF(Table1[SHIFT NOMENCLATURE], $B4426, Table1[EKIA]))</f>
        <v/>
      </c>
      <c r="H4426" s="1" t="str">
        <f>IF($A4426&gt;--RIGHT($A$2,LEN($A$2)-8),"",SUMIF(Table1[SHIFT NOMENCLATURE], $B4426, Table1[EWIA]))</f>
        <v/>
      </c>
      <c r="I4426" s="1" t="str">
        <f>IF($A4426&gt;--RIGHT($A$2,LEN($A$2)-8),"",SUMIF(Table1[SHIFT NOMENCLATURE], $B4426, Table1[EPW]))</f>
        <v/>
      </c>
      <c r="J4426" s="1" t="str">
        <f>IF($A4426&gt;--RIGHT($A$2,LEN($A$2)-8),"",SUMIF(Table1[SHIFT NOMENCLATURE], $B4426, Table1[FVIC KILL]))</f>
        <v/>
      </c>
      <c r="K4426" s="1" t="str">
        <f>IF($A4426&gt;--RIGHT($A$2,LEN($A$2)-8),"",SUMIF(Table1[SHIFT NOMENCLATURE], $B4426, Table1[FVIC MOB]))</f>
        <v/>
      </c>
      <c r="L4426" s="1" t="str">
        <f>IF($A4426&gt;--RIGHT($A$2,LEN($A$2)-8),"",SUMIF(Table1[SHIFT NOMENCLATURE], $B4426, Table1[FVIC FIRE]))</f>
        <v/>
      </c>
      <c r="M4426" s="1" t="str">
        <f>IF($A4426&gt;--RIGHT($A$2,LEN($A$2)-8),"",SUMIF(Table1[SHIFT NOMENCLATURE], $B4426, Table1[FKIA]))</f>
        <v/>
      </c>
      <c r="N4426" s="1" t="str">
        <f>IF($A4426&gt;--RIGHT($A$2,LEN($A$2)-8),"",SUMIF(Table1[SHIFT NOMENCLATURE], $B4426, Table1[FWIA]))</f>
        <v/>
      </c>
      <c r="O4426" s="1" t="str">
        <f>IF($A4426&gt;--RIGHT($A$2,LEN($A$2)-8),"",SUMIF(Table1[SHIFT NOMENCLATURE], $B4426, Table1[DUSTWUN]))</f>
        <v/>
      </c>
    </row>
    <row r="4427" spans="1:15" x14ac:dyDescent="0.25">
      <c r="A4427" s="1" t="str">
        <f t="shared" si="138"/>
        <v/>
      </c>
      <c r="B4427" t="str">
        <f t="shared" si="139"/>
        <v/>
      </c>
      <c r="C4427" s="1" t="str">
        <f>IF($A4427&gt;--RIGHT($A$2,LEN($A$2)-8),"",COUNTIF(Table1[SHIFT NOMENCLATURE],$B4427))</f>
        <v/>
      </c>
      <c r="D4427" s="1" t="str">
        <f>IF($A4427&gt;--RIGHT($A$2,LEN($A$2)-8),"",SUMIF(Table1[SHIFT NOMENCLATURE], $B4427, Table1[EVIC KILL]))</f>
        <v/>
      </c>
      <c r="E4427" s="1" t="str">
        <f>IF($A4427&gt;--RIGHT($A$2,LEN($A$2)-8),"",SUMIF(Table1[SHIFT NOMENCLATURE], $B4427, Table1[EVIC MOB]))</f>
        <v/>
      </c>
      <c r="F4427" s="1" t="str">
        <f>IF($A4427&gt;--RIGHT($A$2,LEN($A$2)-8),"",SUMIF(Table1[SHIFT NOMENCLATURE], $B4427, Table1[EVIC FIRE]))</f>
        <v/>
      </c>
      <c r="G4427" s="1" t="str">
        <f>IF($A4427&gt;--RIGHT($A$2,LEN($A$2)-8),"",SUMIF(Table1[SHIFT NOMENCLATURE], $B4427, Table1[EKIA]))</f>
        <v/>
      </c>
      <c r="H4427" s="1" t="str">
        <f>IF($A4427&gt;--RIGHT($A$2,LEN($A$2)-8),"",SUMIF(Table1[SHIFT NOMENCLATURE], $B4427, Table1[EWIA]))</f>
        <v/>
      </c>
      <c r="I4427" s="1" t="str">
        <f>IF($A4427&gt;--RIGHT($A$2,LEN($A$2)-8),"",SUMIF(Table1[SHIFT NOMENCLATURE], $B4427, Table1[EPW]))</f>
        <v/>
      </c>
      <c r="J4427" s="1" t="str">
        <f>IF($A4427&gt;--RIGHT($A$2,LEN($A$2)-8),"",SUMIF(Table1[SHIFT NOMENCLATURE], $B4427, Table1[FVIC KILL]))</f>
        <v/>
      </c>
      <c r="K4427" s="1" t="str">
        <f>IF($A4427&gt;--RIGHT($A$2,LEN($A$2)-8),"",SUMIF(Table1[SHIFT NOMENCLATURE], $B4427, Table1[FVIC MOB]))</f>
        <v/>
      </c>
      <c r="L4427" s="1" t="str">
        <f>IF($A4427&gt;--RIGHT($A$2,LEN($A$2)-8),"",SUMIF(Table1[SHIFT NOMENCLATURE], $B4427, Table1[FVIC FIRE]))</f>
        <v/>
      </c>
      <c r="M4427" s="1" t="str">
        <f>IF($A4427&gt;--RIGHT($A$2,LEN($A$2)-8),"",SUMIF(Table1[SHIFT NOMENCLATURE], $B4427, Table1[FKIA]))</f>
        <v/>
      </c>
      <c r="N4427" s="1" t="str">
        <f>IF($A4427&gt;--RIGHT($A$2,LEN($A$2)-8),"",SUMIF(Table1[SHIFT NOMENCLATURE], $B4427, Table1[FWIA]))</f>
        <v/>
      </c>
      <c r="O4427" s="1" t="str">
        <f>IF($A4427&gt;--RIGHT($A$2,LEN($A$2)-8),"",SUMIF(Table1[SHIFT NOMENCLATURE], $B4427, Table1[DUSTWUN]))</f>
        <v/>
      </c>
    </row>
    <row r="4428" spans="1:15" x14ac:dyDescent="0.25">
      <c r="A4428" s="1" t="str">
        <f t="shared" si="138"/>
        <v/>
      </c>
      <c r="B4428" t="str">
        <f t="shared" si="139"/>
        <v/>
      </c>
      <c r="C4428" s="1" t="str">
        <f>IF($A4428&gt;--RIGHT($A$2,LEN($A$2)-8),"",COUNTIF(Table1[SHIFT NOMENCLATURE],$B4428))</f>
        <v/>
      </c>
      <c r="D4428" s="1" t="str">
        <f>IF($A4428&gt;--RIGHT($A$2,LEN($A$2)-8),"",SUMIF(Table1[SHIFT NOMENCLATURE], $B4428, Table1[EVIC KILL]))</f>
        <v/>
      </c>
      <c r="E4428" s="1" t="str">
        <f>IF($A4428&gt;--RIGHT($A$2,LEN($A$2)-8),"",SUMIF(Table1[SHIFT NOMENCLATURE], $B4428, Table1[EVIC MOB]))</f>
        <v/>
      </c>
      <c r="F4428" s="1" t="str">
        <f>IF($A4428&gt;--RIGHT($A$2,LEN($A$2)-8),"",SUMIF(Table1[SHIFT NOMENCLATURE], $B4428, Table1[EVIC FIRE]))</f>
        <v/>
      </c>
      <c r="G4428" s="1" t="str">
        <f>IF($A4428&gt;--RIGHT($A$2,LEN($A$2)-8),"",SUMIF(Table1[SHIFT NOMENCLATURE], $B4428, Table1[EKIA]))</f>
        <v/>
      </c>
      <c r="H4428" s="1" t="str">
        <f>IF($A4428&gt;--RIGHT($A$2,LEN($A$2)-8),"",SUMIF(Table1[SHIFT NOMENCLATURE], $B4428, Table1[EWIA]))</f>
        <v/>
      </c>
      <c r="I4428" s="1" t="str">
        <f>IF($A4428&gt;--RIGHT($A$2,LEN($A$2)-8),"",SUMIF(Table1[SHIFT NOMENCLATURE], $B4428, Table1[EPW]))</f>
        <v/>
      </c>
      <c r="J4428" s="1" t="str">
        <f>IF($A4428&gt;--RIGHT($A$2,LEN($A$2)-8),"",SUMIF(Table1[SHIFT NOMENCLATURE], $B4428, Table1[FVIC KILL]))</f>
        <v/>
      </c>
      <c r="K4428" s="1" t="str">
        <f>IF($A4428&gt;--RIGHT($A$2,LEN($A$2)-8),"",SUMIF(Table1[SHIFT NOMENCLATURE], $B4428, Table1[FVIC MOB]))</f>
        <v/>
      </c>
      <c r="L4428" s="1" t="str">
        <f>IF($A4428&gt;--RIGHT($A$2,LEN($A$2)-8),"",SUMIF(Table1[SHIFT NOMENCLATURE], $B4428, Table1[FVIC FIRE]))</f>
        <v/>
      </c>
      <c r="M4428" s="1" t="str">
        <f>IF($A4428&gt;--RIGHT($A$2,LEN($A$2)-8),"",SUMIF(Table1[SHIFT NOMENCLATURE], $B4428, Table1[FKIA]))</f>
        <v/>
      </c>
      <c r="N4428" s="1" t="str">
        <f>IF($A4428&gt;--RIGHT($A$2,LEN($A$2)-8),"",SUMIF(Table1[SHIFT NOMENCLATURE], $B4428, Table1[FWIA]))</f>
        <v/>
      </c>
      <c r="O4428" s="1" t="str">
        <f>IF($A4428&gt;--RIGHT($A$2,LEN($A$2)-8),"",SUMIF(Table1[SHIFT NOMENCLATURE], $B4428, Table1[DUSTWUN]))</f>
        <v/>
      </c>
    </row>
    <row r="4429" spans="1:15" x14ac:dyDescent="0.25">
      <c r="A4429" s="1" t="str">
        <f t="shared" si="138"/>
        <v/>
      </c>
      <c r="B4429" t="str">
        <f t="shared" si="139"/>
        <v/>
      </c>
      <c r="C4429" s="1" t="str">
        <f>IF($A4429&gt;--RIGHT($A$2,LEN($A$2)-8),"",COUNTIF(Table1[SHIFT NOMENCLATURE],$B4429))</f>
        <v/>
      </c>
      <c r="D4429" s="1" t="str">
        <f>IF($A4429&gt;--RIGHT($A$2,LEN($A$2)-8),"",SUMIF(Table1[SHIFT NOMENCLATURE], $B4429, Table1[EVIC KILL]))</f>
        <v/>
      </c>
      <c r="E4429" s="1" t="str">
        <f>IF($A4429&gt;--RIGHT($A$2,LEN($A$2)-8),"",SUMIF(Table1[SHIFT NOMENCLATURE], $B4429, Table1[EVIC MOB]))</f>
        <v/>
      </c>
      <c r="F4429" s="1" t="str">
        <f>IF($A4429&gt;--RIGHT($A$2,LEN($A$2)-8),"",SUMIF(Table1[SHIFT NOMENCLATURE], $B4429, Table1[EVIC FIRE]))</f>
        <v/>
      </c>
      <c r="G4429" s="1" t="str">
        <f>IF($A4429&gt;--RIGHT($A$2,LEN($A$2)-8),"",SUMIF(Table1[SHIFT NOMENCLATURE], $B4429, Table1[EKIA]))</f>
        <v/>
      </c>
      <c r="H4429" s="1" t="str">
        <f>IF($A4429&gt;--RIGHT($A$2,LEN($A$2)-8),"",SUMIF(Table1[SHIFT NOMENCLATURE], $B4429, Table1[EWIA]))</f>
        <v/>
      </c>
      <c r="I4429" s="1" t="str">
        <f>IF($A4429&gt;--RIGHT($A$2,LEN($A$2)-8),"",SUMIF(Table1[SHIFT NOMENCLATURE], $B4429, Table1[EPW]))</f>
        <v/>
      </c>
      <c r="J4429" s="1" t="str">
        <f>IF($A4429&gt;--RIGHT($A$2,LEN($A$2)-8),"",SUMIF(Table1[SHIFT NOMENCLATURE], $B4429, Table1[FVIC KILL]))</f>
        <v/>
      </c>
      <c r="K4429" s="1" t="str">
        <f>IF($A4429&gt;--RIGHT($A$2,LEN($A$2)-8),"",SUMIF(Table1[SHIFT NOMENCLATURE], $B4429, Table1[FVIC MOB]))</f>
        <v/>
      </c>
      <c r="L4429" s="1" t="str">
        <f>IF($A4429&gt;--RIGHT($A$2,LEN($A$2)-8),"",SUMIF(Table1[SHIFT NOMENCLATURE], $B4429, Table1[FVIC FIRE]))</f>
        <v/>
      </c>
      <c r="M4429" s="1" t="str">
        <f>IF($A4429&gt;--RIGHT($A$2,LEN($A$2)-8),"",SUMIF(Table1[SHIFT NOMENCLATURE], $B4429, Table1[FKIA]))</f>
        <v/>
      </c>
      <c r="N4429" s="1" t="str">
        <f>IF($A4429&gt;--RIGHT($A$2,LEN($A$2)-8),"",SUMIF(Table1[SHIFT NOMENCLATURE], $B4429, Table1[FWIA]))</f>
        <v/>
      </c>
      <c r="O4429" s="1" t="str">
        <f>IF($A4429&gt;--RIGHT($A$2,LEN($A$2)-8),"",SUMIF(Table1[SHIFT NOMENCLATURE], $B4429, Table1[DUSTWUN]))</f>
        <v/>
      </c>
    </row>
    <row r="4430" spans="1:15" x14ac:dyDescent="0.25">
      <c r="A4430" s="1" t="str">
        <f t="shared" si="138"/>
        <v/>
      </c>
      <c r="B4430" t="str">
        <f t="shared" si="139"/>
        <v/>
      </c>
      <c r="C4430" s="1" t="str">
        <f>IF($A4430&gt;--RIGHT($A$2,LEN($A$2)-8),"",COUNTIF(Table1[SHIFT NOMENCLATURE],$B4430))</f>
        <v/>
      </c>
      <c r="D4430" s="1" t="str">
        <f>IF($A4430&gt;--RIGHT($A$2,LEN($A$2)-8),"",SUMIF(Table1[SHIFT NOMENCLATURE], $B4430, Table1[EVIC KILL]))</f>
        <v/>
      </c>
      <c r="E4430" s="1" t="str">
        <f>IF($A4430&gt;--RIGHT($A$2,LEN($A$2)-8),"",SUMIF(Table1[SHIFT NOMENCLATURE], $B4430, Table1[EVIC MOB]))</f>
        <v/>
      </c>
      <c r="F4430" s="1" t="str">
        <f>IF($A4430&gt;--RIGHT($A$2,LEN($A$2)-8),"",SUMIF(Table1[SHIFT NOMENCLATURE], $B4430, Table1[EVIC FIRE]))</f>
        <v/>
      </c>
      <c r="G4430" s="1" t="str">
        <f>IF($A4430&gt;--RIGHT($A$2,LEN($A$2)-8),"",SUMIF(Table1[SHIFT NOMENCLATURE], $B4430, Table1[EKIA]))</f>
        <v/>
      </c>
      <c r="H4430" s="1" t="str">
        <f>IF($A4430&gt;--RIGHT($A$2,LEN($A$2)-8),"",SUMIF(Table1[SHIFT NOMENCLATURE], $B4430, Table1[EWIA]))</f>
        <v/>
      </c>
      <c r="I4430" s="1" t="str">
        <f>IF($A4430&gt;--RIGHT($A$2,LEN($A$2)-8),"",SUMIF(Table1[SHIFT NOMENCLATURE], $B4430, Table1[EPW]))</f>
        <v/>
      </c>
      <c r="J4430" s="1" t="str">
        <f>IF($A4430&gt;--RIGHT($A$2,LEN($A$2)-8),"",SUMIF(Table1[SHIFT NOMENCLATURE], $B4430, Table1[FVIC KILL]))</f>
        <v/>
      </c>
      <c r="K4430" s="1" t="str">
        <f>IF($A4430&gt;--RIGHT($A$2,LEN($A$2)-8),"",SUMIF(Table1[SHIFT NOMENCLATURE], $B4430, Table1[FVIC MOB]))</f>
        <v/>
      </c>
      <c r="L4430" s="1" t="str">
        <f>IF($A4430&gt;--RIGHT($A$2,LEN($A$2)-8),"",SUMIF(Table1[SHIFT NOMENCLATURE], $B4430, Table1[FVIC FIRE]))</f>
        <v/>
      </c>
      <c r="M4430" s="1" t="str">
        <f>IF($A4430&gt;--RIGHT($A$2,LEN($A$2)-8),"",SUMIF(Table1[SHIFT NOMENCLATURE], $B4430, Table1[FKIA]))</f>
        <v/>
      </c>
      <c r="N4430" s="1" t="str">
        <f>IF($A4430&gt;--RIGHT($A$2,LEN($A$2)-8),"",SUMIF(Table1[SHIFT NOMENCLATURE], $B4430, Table1[FWIA]))</f>
        <v/>
      </c>
      <c r="O4430" s="1" t="str">
        <f>IF($A4430&gt;--RIGHT($A$2,LEN($A$2)-8),"",SUMIF(Table1[SHIFT NOMENCLATURE], $B4430, Table1[DUSTWUN]))</f>
        <v/>
      </c>
    </row>
    <row r="4431" spans="1:15" x14ac:dyDescent="0.25">
      <c r="A4431" s="1" t="str">
        <f t="shared" si="138"/>
        <v/>
      </c>
      <c r="B4431" t="str">
        <f t="shared" si="139"/>
        <v/>
      </c>
      <c r="C4431" s="1" t="str">
        <f>IF($A4431&gt;--RIGHT($A$2,LEN($A$2)-8),"",COUNTIF(Table1[SHIFT NOMENCLATURE],$B4431))</f>
        <v/>
      </c>
      <c r="D4431" s="1" t="str">
        <f>IF($A4431&gt;--RIGHT($A$2,LEN($A$2)-8),"",SUMIF(Table1[SHIFT NOMENCLATURE], $B4431, Table1[EVIC KILL]))</f>
        <v/>
      </c>
      <c r="E4431" s="1" t="str">
        <f>IF($A4431&gt;--RIGHT($A$2,LEN($A$2)-8),"",SUMIF(Table1[SHIFT NOMENCLATURE], $B4431, Table1[EVIC MOB]))</f>
        <v/>
      </c>
      <c r="F4431" s="1" t="str">
        <f>IF($A4431&gt;--RIGHT($A$2,LEN($A$2)-8),"",SUMIF(Table1[SHIFT NOMENCLATURE], $B4431, Table1[EVIC FIRE]))</f>
        <v/>
      </c>
      <c r="G4431" s="1" t="str">
        <f>IF($A4431&gt;--RIGHT($A$2,LEN($A$2)-8),"",SUMIF(Table1[SHIFT NOMENCLATURE], $B4431, Table1[EKIA]))</f>
        <v/>
      </c>
      <c r="H4431" s="1" t="str">
        <f>IF($A4431&gt;--RIGHT($A$2,LEN($A$2)-8),"",SUMIF(Table1[SHIFT NOMENCLATURE], $B4431, Table1[EWIA]))</f>
        <v/>
      </c>
      <c r="I4431" s="1" t="str">
        <f>IF($A4431&gt;--RIGHT($A$2,LEN($A$2)-8),"",SUMIF(Table1[SHIFT NOMENCLATURE], $B4431, Table1[EPW]))</f>
        <v/>
      </c>
      <c r="J4431" s="1" t="str">
        <f>IF($A4431&gt;--RIGHT($A$2,LEN($A$2)-8),"",SUMIF(Table1[SHIFT NOMENCLATURE], $B4431, Table1[FVIC KILL]))</f>
        <v/>
      </c>
      <c r="K4431" s="1" t="str">
        <f>IF($A4431&gt;--RIGHT($A$2,LEN($A$2)-8),"",SUMIF(Table1[SHIFT NOMENCLATURE], $B4431, Table1[FVIC MOB]))</f>
        <v/>
      </c>
      <c r="L4431" s="1" t="str">
        <f>IF($A4431&gt;--RIGHT($A$2,LEN($A$2)-8),"",SUMIF(Table1[SHIFT NOMENCLATURE], $B4431, Table1[FVIC FIRE]))</f>
        <v/>
      </c>
      <c r="M4431" s="1" t="str">
        <f>IF($A4431&gt;--RIGHT($A$2,LEN($A$2)-8),"",SUMIF(Table1[SHIFT NOMENCLATURE], $B4431, Table1[FKIA]))</f>
        <v/>
      </c>
      <c r="N4431" s="1" t="str">
        <f>IF($A4431&gt;--RIGHT($A$2,LEN($A$2)-8),"",SUMIF(Table1[SHIFT NOMENCLATURE], $B4431, Table1[FWIA]))</f>
        <v/>
      </c>
      <c r="O4431" s="1" t="str">
        <f>IF($A4431&gt;--RIGHT($A$2,LEN($A$2)-8),"",SUMIF(Table1[SHIFT NOMENCLATURE], $B4431, Table1[DUSTWUN]))</f>
        <v/>
      </c>
    </row>
    <row r="4432" spans="1:15" x14ac:dyDescent="0.25">
      <c r="A4432" s="1" t="str">
        <f t="shared" si="138"/>
        <v/>
      </c>
      <c r="B4432" t="str">
        <f t="shared" si="139"/>
        <v/>
      </c>
      <c r="C4432" s="1" t="str">
        <f>IF($A4432&gt;--RIGHT($A$2,LEN($A$2)-8),"",COUNTIF(Table1[SHIFT NOMENCLATURE],$B4432))</f>
        <v/>
      </c>
      <c r="D4432" s="1" t="str">
        <f>IF($A4432&gt;--RIGHT($A$2,LEN($A$2)-8),"",SUMIF(Table1[SHIFT NOMENCLATURE], $B4432, Table1[EVIC KILL]))</f>
        <v/>
      </c>
      <c r="E4432" s="1" t="str">
        <f>IF($A4432&gt;--RIGHT($A$2,LEN($A$2)-8),"",SUMIF(Table1[SHIFT NOMENCLATURE], $B4432, Table1[EVIC MOB]))</f>
        <v/>
      </c>
      <c r="F4432" s="1" t="str">
        <f>IF($A4432&gt;--RIGHT($A$2,LEN($A$2)-8),"",SUMIF(Table1[SHIFT NOMENCLATURE], $B4432, Table1[EVIC FIRE]))</f>
        <v/>
      </c>
      <c r="G4432" s="1" t="str">
        <f>IF($A4432&gt;--RIGHT($A$2,LEN($A$2)-8),"",SUMIF(Table1[SHIFT NOMENCLATURE], $B4432, Table1[EKIA]))</f>
        <v/>
      </c>
      <c r="H4432" s="1" t="str">
        <f>IF($A4432&gt;--RIGHT($A$2,LEN($A$2)-8),"",SUMIF(Table1[SHIFT NOMENCLATURE], $B4432, Table1[EWIA]))</f>
        <v/>
      </c>
      <c r="I4432" s="1" t="str">
        <f>IF($A4432&gt;--RIGHT($A$2,LEN($A$2)-8),"",SUMIF(Table1[SHIFT NOMENCLATURE], $B4432, Table1[EPW]))</f>
        <v/>
      </c>
      <c r="J4432" s="1" t="str">
        <f>IF($A4432&gt;--RIGHT($A$2,LEN($A$2)-8),"",SUMIF(Table1[SHIFT NOMENCLATURE], $B4432, Table1[FVIC KILL]))</f>
        <v/>
      </c>
      <c r="K4432" s="1" t="str">
        <f>IF($A4432&gt;--RIGHT($A$2,LEN($A$2)-8),"",SUMIF(Table1[SHIFT NOMENCLATURE], $B4432, Table1[FVIC MOB]))</f>
        <v/>
      </c>
      <c r="L4432" s="1" t="str">
        <f>IF($A4432&gt;--RIGHT($A$2,LEN($A$2)-8),"",SUMIF(Table1[SHIFT NOMENCLATURE], $B4432, Table1[FVIC FIRE]))</f>
        <v/>
      </c>
      <c r="M4432" s="1" t="str">
        <f>IF($A4432&gt;--RIGHT($A$2,LEN($A$2)-8),"",SUMIF(Table1[SHIFT NOMENCLATURE], $B4432, Table1[FKIA]))</f>
        <v/>
      </c>
      <c r="N4432" s="1" t="str">
        <f>IF($A4432&gt;--RIGHT($A$2,LEN($A$2)-8),"",SUMIF(Table1[SHIFT NOMENCLATURE], $B4432, Table1[FWIA]))</f>
        <v/>
      </c>
      <c r="O4432" s="1" t="str">
        <f>IF($A4432&gt;--RIGHT($A$2,LEN($A$2)-8),"",SUMIF(Table1[SHIFT NOMENCLATURE], $B4432, Table1[DUSTWUN]))</f>
        <v/>
      </c>
    </row>
    <row r="4433" spans="1:15" x14ac:dyDescent="0.25">
      <c r="A4433" s="1" t="str">
        <f t="shared" si="138"/>
        <v/>
      </c>
      <c r="B4433" t="str">
        <f t="shared" si="139"/>
        <v/>
      </c>
      <c r="C4433" s="1" t="str">
        <f>IF($A4433&gt;--RIGHT($A$2,LEN($A$2)-8),"",COUNTIF(Table1[SHIFT NOMENCLATURE],$B4433))</f>
        <v/>
      </c>
      <c r="D4433" s="1" t="str">
        <f>IF($A4433&gt;--RIGHT($A$2,LEN($A$2)-8),"",SUMIF(Table1[SHIFT NOMENCLATURE], $B4433, Table1[EVIC KILL]))</f>
        <v/>
      </c>
      <c r="E4433" s="1" t="str">
        <f>IF($A4433&gt;--RIGHT($A$2,LEN($A$2)-8),"",SUMIF(Table1[SHIFT NOMENCLATURE], $B4433, Table1[EVIC MOB]))</f>
        <v/>
      </c>
      <c r="F4433" s="1" t="str">
        <f>IF($A4433&gt;--RIGHT($A$2,LEN($A$2)-8),"",SUMIF(Table1[SHIFT NOMENCLATURE], $B4433, Table1[EVIC FIRE]))</f>
        <v/>
      </c>
      <c r="G4433" s="1" t="str">
        <f>IF($A4433&gt;--RIGHT($A$2,LEN($A$2)-8),"",SUMIF(Table1[SHIFT NOMENCLATURE], $B4433, Table1[EKIA]))</f>
        <v/>
      </c>
      <c r="H4433" s="1" t="str">
        <f>IF($A4433&gt;--RIGHT($A$2,LEN($A$2)-8),"",SUMIF(Table1[SHIFT NOMENCLATURE], $B4433, Table1[EWIA]))</f>
        <v/>
      </c>
      <c r="I4433" s="1" t="str">
        <f>IF($A4433&gt;--RIGHT($A$2,LEN($A$2)-8),"",SUMIF(Table1[SHIFT NOMENCLATURE], $B4433, Table1[EPW]))</f>
        <v/>
      </c>
      <c r="J4433" s="1" t="str">
        <f>IF($A4433&gt;--RIGHT($A$2,LEN($A$2)-8),"",SUMIF(Table1[SHIFT NOMENCLATURE], $B4433, Table1[FVIC KILL]))</f>
        <v/>
      </c>
      <c r="K4433" s="1" t="str">
        <f>IF($A4433&gt;--RIGHT($A$2,LEN($A$2)-8),"",SUMIF(Table1[SHIFT NOMENCLATURE], $B4433, Table1[FVIC MOB]))</f>
        <v/>
      </c>
      <c r="L4433" s="1" t="str">
        <f>IF($A4433&gt;--RIGHT($A$2,LEN($A$2)-8),"",SUMIF(Table1[SHIFT NOMENCLATURE], $B4433, Table1[FVIC FIRE]))</f>
        <v/>
      </c>
      <c r="M4433" s="1" t="str">
        <f>IF($A4433&gt;--RIGHT($A$2,LEN($A$2)-8),"",SUMIF(Table1[SHIFT NOMENCLATURE], $B4433, Table1[FKIA]))</f>
        <v/>
      </c>
      <c r="N4433" s="1" t="str">
        <f>IF($A4433&gt;--RIGHT($A$2,LEN($A$2)-8),"",SUMIF(Table1[SHIFT NOMENCLATURE], $B4433, Table1[FWIA]))</f>
        <v/>
      </c>
      <c r="O4433" s="1" t="str">
        <f>IF($A4433&gt;--RIGHT($A$2,LEN($A$2)-8),"",SUMIF(Table1[SHIFT NOMENCLATURE], $B4433, Table1[DUSTWUN]))</f>
        <v/>
      </c>
    </row>
    <row r="4434" spans="1:15" x14ac:dyDescent="0.25">
      <c r="A4434" s="1" t="str">
        <f t="shared" si="138"/>
        <v/>
      </c>
      <c r="B4434" t="str">
        <f t="shared" si="139"/>
        <v/>
      </c>
      <c r="C4434" s="1" t="str">
        <f>IF($A4434&gt;--RIGHT($A$2,LEN($A$2)-8),"",COUNTIF(Table1[SHIFT NOMENCLATURE],$B4434))</f>
        <v/>
      </c>
      <c r="D4434" s="1" t="str">
        <f>IF($A4434&gt;--RIGHT($A$2,LEN($A$2)-8),"",SUMIF(Table1[SHIFT NOMENCLATURE], $B4434, Table1[EVIC KILL]))</f>
        <v/>
      </c>
      <c r="E4434" s="1" t="str">
        <f>IF($A4434&gt;--RIGHT($A$2,LEN($A$2)-8),"",SUMIF(Table1[SHIFT NOMENCLATURE], $B4434, Table1[EVIC MOB]))</f>
        <v/>
      </c>
      <c r="F4434" s="1" t="str">
        <f>IF($A4434&gt;--RIGHT($A$2,LEN($A$2)-8),"",SUMIF(Table1[SHIFT NOMENCLATURE], $B4434, Table1[EVIC FIRE]))</f>
        <v/>
      </c>
      <c r="G4434" s="1" t="str">
        <f>IF($A4434&gt;--RIGHT($A$2,LEN($A$2)-8),"",SUMIF(Table1[SHIFT NOMENCLATURE], $B4434, Table1[EKIA]))</f>
        <v/>
      </c>
      <c r="H4434" s="1" t="str">
        <f>IF($A4434&gt;--RIGHT($A$2,LEN($A$2)-8),"",SUMIF(Table1[SHIFT NOMENCLATURE], $B4434, Table1[EWIA]))</f>
        <v/>
      </c>
      <c r="I4434" s="1" t="str">
        <f>IF($A4434&gt;--RIGHT($A$2,LEN($A$2)-8),"",SUMIF(Table1[SHIFT NOMENCLATURE], $B4434, Table1[EPW]))</f>
        <v/>
      </c>
      <c r="J4434" s="1" t="str">
        <f>IF($A4434&gt;--RIGHT($A$2,LEN($A$2)-8),"",SUMIF(Table1[SHIFT NOMENCLATURE], $B4434, Table1[FVIC KILL]))</f>
        <v/>
      </c>
      <c r="K4434" s="1" t="str">
        <f>IF($A4434&gt;--RIGHT($A$2,LEN($A$2)-8),"",SUMIF(Table1[SHIFT NOMENCLATURE], $B4434, Table1[FVIC MOB]))</f>
        <v/>
      </c>
      <c r="L4434" s="1" t="str">
        <f>IF($A4434&gt;--RIGHT($A$2,LEN($A$2)-8),"",SUMIF(Table1[SHIFT NOMENCLATURE], $B4434, Table1[FVIC FIRE]))</f>
        <v/>
      </c>
      <c r="M4434" s="1" t="str">
        <f>IF($A4434&gt;--RIGHT($A$2,LEN($A$2)-8),"",SUMIF(Table1[SHIFT NOMENCLATURE], $B4434, Table1[FKIA]))</f>
        <v/>
      </c>
      <c r="N4434" s="1" t="str">
        <f>IF($A4434&gt;--RIGHT($A$2,LEN($A$2)-8),"",SUMIF(Table1[SHIFT NOMENCLATURE], $B4434, Table1[FWIA]))</f>
        <v/>
      </c>
      <c r="O4434" s="1" t="str">
        <f>IF($A4434&gt;--RIGHT($A$2,LEN($A$2)-8),"",SUMIF(Table1[SHIFT NOMENCLATURE], $B4434, Table1[DUSTWUN]))</f>
        <v/>
      </c>
    </row>
    <row r="4435" spans="1:15" x14ac:dyDescent="0.25">
      <c r="A4435" s="1" t="str">
        <f t="shared" si="138"/>
        <v/>
      </c>
      <c r="B4435" t="str">
        <f t="shared" si="139"/>
        <v/>
      </c>
      <c r="C4435" s="1" t="str">
        <f>IF($A4435&gt;--RIGHT($A$2,LEN($A$2)-8),"",COUNTIF(Table1[SHIFT NOMENCLATURE],$B4435))</f>
        <v/>
      </c>
      <c r="D4435" s="1" t="str">
        <f>IF($A4435&gt;--RIGHT($A$2,LEN($A$2)-8),"",SUMIF(Table1[SHIFT NOMENCLATURE], $B4435, Table1[EVIC KILL]))</f>
        <v/>
      </c>
      <c r="E4435" s="1" t="str">
        <f>IF($A4435&gt;--RIGHT($A$2,LEN($A$2)-8),"",SUMIF(Table1[SHIFT NOMENCLATURE], $B4435, Table1[EVIC MOB]))</f>
        <v/>
      </c>
      <c r="F4435" s="1" t="str">
        <f>IF($A4435&gt;--RIGHT($A$2,LEN($A$2)-8),"",SUMIF(Table1[SHIFT NOMENCLATURE], $B4435, Table1[EVIC FIRE]))</f>
        <v/>
      </c>
      <c r="G4435" s="1" t="str">
        <f>IF($A4435&gt;--RIGHT($A$2,LEN($A$2)-8),"",SUMIF(Table1[SHIFT NOMENCLATURE], $B4435, Table1[EKIA]))</f>
        <v/>
      </c>
      <c r="H4435" s="1" t="str">
        <f>IF($A4435&gt;--RIGHT($A$2,LEN($A$2)-8),"",SUMIF(Table1[SHIFT NOMENCLATURE], $B4435, Table1[EWIA]))</f>
        <v/>
      </c>
      <c r="I4435" s="1" t="str">
        <f>IF($A4435&gt;--RIGHT($A$2,LEN($A$2)-8),"",SUMIF(Table1[SHIFT NOMENCLATURE], $B4435, Table1[EPW]))</f>
        <v/>
      </c>
      <c r="J4435" s="1" t="str">
        <f>IF($A4435&gt;--RIGHT($A$2,LEN($A$2)-8),"",SUMIF(Table1[SHIFT NOMENCLATURE], $B4435, Table1[FVIC KILL]))</f>
        <v/>
      </c>
      <c r="K4435" s="1" t="str">
        <f>IF($A4435&gt;--RIGHT($A$2,LEN($A$2)-8),"",SUMIF(Table1[SHIFT NOMENCLATURE], $B4435, Table1[FVIC MOB]))</f>
        <v/>
      </c>
      <c r="L4435" s="1" t="str">
        <f>IF($A4435&gt;--RIGHT($A$2,LEN($A$2)-8),"",SUMIF(Table1[SHIFT NOMENCLATURE], $B4435, Table1[FVIC FIRE]))</f>
        <v/>
      </c>
      <c r="M4435" s="1" t="str">
        <f>IF($A4435&gt;--RIGHT($A$2,LEN($A$2)-8),"",SUMIF(Table1[SHIFT NOMENCLATURE], $B4435, Table1[FKIA]))</f>
        <v/>
      </c>
      <c r="N4435" s="1" t="str">
        <f>IF($A4435&gt;--RIGHT($A$2,LEN($A$2)-8),"",SUMIF(Table1[SHIFT NOMENCLATURE], $B4435, Table1[FWIA]))</f>
        <v/>
      </c>
      <c r="O4435" s="1" t="str">
        <f>IF($A4435&gt;--RIGHT($A$2,LEN($A$2)-8),"",SUMIF(Table1[SHIFT NOMENCLATURE], $B4435, Table1[DUSTWUN]))</f>
        <v/>
      </c>
    </row>
    <row r="4436" spans="1:15" x14ac:dyDescent="0.25">
      <c r="A4436" s="1" t="str">
        <f t="shared" si="138"/>
        <v/>
      </c>
      <c r="B4436" t="str">
        <f t="shared" si="139"/>
        <v/>
      </c>
      <c r="C4436" s="1" t="str">
        <f>IF($A4436&gt;--RIGHT($A$2,LEN($A$2)-8),"",COUNTIF(Table1[SHIFT NOMENCLATURE],$B4436))</f>
        <v/>
      </c>
      <c r="D4436" s="1" t="str">
        <f>IF($A4436&gt;--RIGHT($A$2,LEN($A$2)-8),"",SUMIF(Table1[SHIFT NOMENCLATURE], $B4436, Table1[EVIC KILL]))</f>
        <v/>
      </c>
      <c r="E4436" s="1" t="str">
        <f>IF($A4436&gt;--RIGHT($A$2,LEN($A$2)-8),"",SUMIF(Table1[SHIFT NOMENCLATURE], $B4436, Table1[EVIC MOB]))</f>
        <v/>
      </c>
      <c r="F4436" s="1" t="str">
        <f>IF($A4436&gt;--RIGHT($A$2,LEN($A$2)-8),"",SUMIF(Table1[SHIFT NOMENCLATURE], $B4436, Table1[EVIC FIRE]))</f>
        <v/>
      </c>
      <c r="G4436" s="1" t="str">
        <f>IF($A4436&gt;--RIGHT($A$2,LEN($A$2)-8),"",SUMIF(Table1[SHIFT NOMENCLATURE], $B4436, Table1[EKIA]))</f>
        <v/>
      </c>
      <c r="H4436" s="1" t="str">
        <f>IF($A4436&gt;--RIGHT($A$2,LEN($A$2)-8),"",SUMIF(Table1[SHIFT NOMENCLATURE], $B4436, Table1[EWIA]))</f>
        <v/>
      </c>
      <c r="I4436" s="1" t="str">
        <f>IF($A4436&gt;--RIGHT($A$2,LEN($A$2)-8),"",SUMIF(Table1[SHIFT NOMENCLATURE], $B4436, Table1[EPW]))</f>
        <v/>
      </c>
      <c r="J4436" s="1" t="str">
        <f>IF($A4436&gt;--RIGHT($A$2,LEN($A$2)-8),"",SUMIF(Table1[SHIFT NOMENCLATURE], $B4436, Table1[FVIC KILL]))</f>
        <v/>
      </c>
      <c r="K4436" s="1" t="str">
        <f>IF($A4436&gt;--RIGHT($A$2,LEN($A$2)-8),"",SUMIF(Table1[SHIFT NOMENCLATURE], $B4436, Table1[FVIC MOB]))</f>
        <v/>
      </c>
      <c r="L4436" s="1" t="str">
        <f>IF($A4436&gt;--RIGHT($A$2,LEN($A$2)-8),"",SUMIF(Table1[SHIFT NOMENCLATURE], $B4436, Table1[FVIC FIRE]))</f>
        <v/>
      </c>
      <c r="M4436" s="1" t="str">
        <f>IF($A4436&gt;--RIGHT($A$2,LEN($A$2)-8),"",SUMIF(Table1[SHIFT NOMENCLATURE], $B4436, Table1[FKIA]))</f>
        <v/>
      </c>
      <c r="N4436" s="1" t="str">
        <f>IF($A4436&gt;--RIGHT($A$2,LEN($A$2)-8),"",SUMIF(Table1[SHIFT NOMENCLATURE], $B4436, Table1[FWIA]))</f>
        <v/>
      </c>
      <c r="O4436" s="1" t="str">
        <f>IF($A4436&gt;--RIGHT($A$2,LEN($A$2)-8),"",SUMIF(Table1[SHIFT NOMENCLATURE], $B4436, Table1[DUSTWUN]))</f>
        <v/>
      </c>
    </row>
    <row r="4437" spans="1:15" x14ac:dyDescent="0.25">
      <c r="A4437" s="1" t="str">
        <f t="shared" si="138"/>
        <v/>
      </c>
      <c r="B4437" t="str">
        <f t="shared" si="139"/>
        <v/>
      </c>
      <c r="C4437" s="1" t="str">
        <f>IF($A4437&gt;--RIGHT($A$2,LEN($A$2)-8),"",COUNTIF(Table1[SHIFT NOMENCLATURE],$B4437))</f>
        <v/>
      </c>
      <c r="D4437" s="1" t="str">
        <f>IF($A4437&gt;--RIGHT($A$2,LEN($A$2)-8),"",SUMIF(Table1[SHIFT NOMENCLATURE], $B4437, Table1[EVIC KILL]))</f>
        <v/>
      </c>
      <c r="E4437" s="1" t="str">
        <f>IF($A4437&gt;--RIGHT($A$2,LEN($A$2)-8),"",SUMIF(Table1[SHIFT NOMENCLATURE], $B4437, Table1[EVIC MOB]))</f>
        <v/>
      </c>
      <c r="F4437" s="1" t="str">
        <f>IF($A4437&gt;--RIGHT($A$2,LEN($A$2)-8),"",SUMIF(Table1[SHIFT NOMENCLATURE], $B4437, Table1[EVIC FIRE]))</f>
        <v/>
      </c>
      <c r="G4437" s="1" t="str">
        <f>IF($A4437&gt;--RIGHT($A$2,LEN($A$2)-8),"",SUMIF(Table1[SHIFT NOMENCLATURE], $B4437, Table1[EKIA]))</f>
        <v/>
      </c>
      <c r="H4437" s="1" t="str">
        <f>IF($A4437&gt;--RIGHT($A$2,LEN($A$2)-8),"",SUMIF(Table1[SHIFT NOMENCLATURE], $B4437, Table1[EWIA]))</f>
        <v/>
      </c>
      <c r="I4437" s="1" t="str">
        <f>IF($A4437&gt;--RIGHT($A$2,LEN($A$2)-8),"",SUMIF(Table1[SHIFT NOMENCLATURE], $B4437, Table1[EPW]))</f>
        <v/>
      </c>
      <c r="J4437" s="1" t="str">
        <f>IF($A4437&gt;--RIGHT($A$2,LEN($A$2)-8),"",SUMIF(Table1[SHIFT NOMENCLATURE], $B4437, Table1[FVIC KILL]))</f>
        <v/>
      </c>
      <c r="K4437" s="1" t="str">
        <f>IF($A4437&gt;--RIGHT($A$2,LEN($A$2)-8),"",SUMIF(Table1[SHIFT NOMENCLATURE], $B4437, Table1[FVIC MOB]))</f>
        <v/>
      </c>
      <c r="L4437" s="1" t="str">
        <f>IF($A4437&gt;--RIGHT($A$2,LEN($A$2)-8),"",SUMIF(Table1[SHIFT NOMENCLATURE], $B4437, Table1[FVIC FIRE]))</f>
        <v/>
      </c>
      <c r="M4437" s="1" t="str">
        <f>IF($A4437&gt;--RIGHT($A$2,LEN($A$2)-8),"",SUMIF(Table1[SHIFT NOMENCLATURE], $B4437, Table1[FKIA]))</f>
        <v/>
      </c>
      <c r="N4437" s="1" t="str">
        <f>IF($A4437&gt;--RIGHT($A$2,LEN($A$2)-8),"",SUMIF(Table1[SHIFT NOMENCLATURE], $B4437, Table1[FWIA]))</f>
        <v/>
      </c>
      <c r="O4437" s="1" t="str">
        <f>IF($A4437&gt;--RIGHT($A$2,LEN($A$2)-8),"",SUMIF(Table1[SHIFT NOMENCLATURE], $B4437, Table1[DUSTWUN]))</f>
        <v/>
      </c>
    </row>
    <row r="4438" spans="1:15" x14ac:dyDescent="0.25">
      <c r="A4438" s="1" t="str">
        <f t="shared" si="138"/>
        <v/>
      </c>
      <c r="B4438" t="str">
        <f t="shared" si="139"/>
        <v/>
      </c>
      <c r="C4438" s="1" t="str">
        <f>IF($A4438&gt;--RIGHT($A$2,LEN($A$2)-8),"",COUNTIF(Table1[SHIFT NOMENCLATURE],$B4438))</f>
        <v/>
      </c>
      <c r="D4438" s="1" t="str">
        <f>IF($A4438&gt;--RIGHT($A$2,LEN($A$2)-8),"",SUMIF(Table1[SHIFT NOMENCLATURE], $B4438, Table1[EVIC KILL]))</f>
        <v/>
      </c>
      <c r="E4438" s="1" t="str">
        <f>IF($A4438&gt;--RIGHT($A$2,LEN($A$2)-8),"",SUMIF(Table1[SHIFT NOMENCLATURE], $B4438, Table1[EVIC MOB]))</f>
        <v/>
      </c>
      <c r="F4438" s="1" t="str">
        <f>IF($A4438&gt;--RIGHT($A$2,LEN($A$2)-8),"",SUMIF(Table1[SHIFT NOMENCLATURE], $B4438, Table1[EVIC FIRE]))</f>
        <v/>
      </c>
      <c r="G4438" s="1" t="str">
        <f>IF($A4438&gt;--RIGHT($A$2,LEN($A$2)-8),"",SUMIF(Table1[SHIFT NOMENCLATURE], $B4438, Table1[EKIA]))</f>
        <v/>
      </c>
      <c r="H4438" s="1" t="str">
        <f>IF($A4438&gt;--RIGHT($A$2,LEN($A$2)-8),"",SUMIF(Table1[SHIFT NOMENCLATURE], $B4438, Table1[EWIA]))</f>
        <v/>
      </c>
      <c r="I4438" s="1" t="str">
        <f>IF($A4438&gt;--RIGHT($A$2,LEN($A$2)-8),"",SUMIF(Table1[SHIFT NOMENCLATURE], $B4438, Table1[EPW]))</f>
        <v/>
      </c>
      <c r="J4438" s="1" t="str">
        <f>IF($A4438&gt;--RIGHT($A$2,LEN($A$2)-8),"",SUMIF(Table1[SHIFT NOMENCLATURE], $B4438, Table1[FVIC KILL]))</f>
        <v/>
      </c>
      <c r="K4438" s="1" t="str">
        <f>IF($A4438&gt;--RIGHT($A$2,LEN($A$2)-8),"",SUMIF(Table1[SHIFT NOMENCLATURE], $B4438, Table1[FVIC MOB]))</f>
        <v/>
      </c>
      <c r="L4438" s="1" t="str">
        <f>IF($A4438&gt;--RIGHT($A$2,LEN($A$2)-8),"",SUMIF(Table1[SHIFT NOMENCLATURE], $B4438, Table1[FVIC FIRE]))</f>
        <v/>
      </c>
      <c r="M4438" s="1" t="str">
        <f>IF($A4438&gt;--RIGHT($A$2,LEN($A$2)-8),"",SUMIF(Table1[SHIFT NOMENCLATURE], $B4438, Table1[FKIA]))</f>
        <v/>
      </c>
      <c r="N4438" s="1" t="str">
        <f>IF($A4438&gt;--RIGHT($A$2,LEN($A$2)-8),"",SUMIF(Table1[SHIFT NOMENCLATURE], $B4438, Table1[FWIA]))</f>
        <v/>
      </c>
      <c r="O4438" s="1" t="str">
        <f>IF($A4438&gt;--RIGHT($A$2,LEN($A$2)-8),"",SUMIF(Table1[SHIFT NOMENCLATURE], $B4438, Table1[DUSTWUN]))</f>
        <v/>
      </c>
    </row>
    <row r="4439" spans="1:15" x14ac:dyDescent="0.25">
      <c r="A4439" s="1" t="str">
        <f t="shared" si="138"/>
        <v/>
      </c>
      <c r="B4439" t="str">
        <f t="shared" si="139"/>
        <v/>
      </c>
      <c r="C4439" s="1" t="str">
        <f>IF($A4439&gt;--RIGHT($A$2,LEN($A$2)-8),"",COUNTIF(Table1[SHIFT NOMENCLATURE],$B4439))</f>
        <v/>
      </c>
      <c r="D4439" s="1" t="str">
        <f>IF($A4439&gt;--RIGHT($A$2,LEN($A$2)-8),"",SUMIF(Table1[SHIFT NOMENCLATURE], $B4439, Table1[EVIC KILL]))</f>
        <v/>
      </c>
      <c r="E4439" s="1" t="str">
        <f>IF($A4439&gt;--RIGHT($A$2,LEN($A$2)-8),"",SUMIF(Table1[SHIFT NOMENCLATURE], $B4439, Table1[EVIC MOB]))</f>
        <v/>
      </c>
      <c r="F4439" s="1" t="str">
        <f>IF($A4439&gt;--RIGHT($A$2,LEN($A$2)-8),"",SUMIF(Table1[SHIFT NOMENCLATURE], $B4439, Table1[EVIC FIRE]))</f>
        <v/>
      </c>
      <c r="G4439" s="1" t="str">
        <f>IF($A4439&gt;--RIGHT($A$2,LEN($A$2)-8),"",SUMIF(Table1[SHIFT NOMENCLATURE], $B4439, Table1[EKIA]))</f>
        <v/>
      </c>
      <c r="H4439" s="1" t="str">
        <f>IF($A4439&gt;--RIGHT($A$2,LEN($A$2)-8),"",SUMIF(Table1[SHIFT NOMENCLATURE], $B4439, Table1[EWIA]))</f>
        <v/>
      </c>
      <c r="I4439" s="1" t="str">
        <f>IF($A4439&gt;--RIGHT($A$2,LEN($A$2)-8),"",SUMIF(Table1[SHIFT NOMENCLATURE], $B4439, Table1[EPW]))</f>
        <v/>
      </c>
      <c r="J4439" s="1" t="str">
        <f>IF($A4439&gt;--RIGHT($A$2,LEN($A$2)-8),"",SUMIF(Table1[SHIFT NOMENCLATURE], $B4439, Table1[FVIC KILL]))</f>
        <v/>
      </c>
      <c r="K4439" s="1" t="str">
        <f>IF($A4439&gt;--RIGHT($A$2,LEN($A$2)-8),"",SUMIF(Table1[SHIFT NOMENCLATURE], $B4439, Table1[FVIC MOB]))</f>
        <v/>
      </c>
      <c r="L4439" s="1" t="str">
        <f>IF($A4439&gt;--RIGHT($A$2,LEN($A$2)-8),"",SUMIF(Table1[SHIFT NOMENCLATURE], $B4439, Table1[FVIC FIRE]))</f>
        <v/>
      </c>
      <c r="M4439" s="1" t="str">
        <f>IF($A4439&gt;--RIGHT($A$2,LEN($A$2)-8),"",SUMIF(Table1[SHIFT NOMENCLATURE], $B4439, Table1[FKIA]))</f>
        <v/>
      </c>
      <c r="N4439" s="1" t="str">
        <f>IF($A4439&gt;--RIGHT($A$2,LEN($A$2)-8),"",SUMIF(Table1[SHIFT NOMENCLATURE], $B4439, Table1[FWIA]))</f>
        <v/>
      </c>
      <c r="O4439" s="1" t="str">
        <f>IF($A4439&gt;--RIGHT($A$2,LEN($A$2)-8),"",SUMIF(Table1[SHIFT NOMENCLATURE], $B4439, Table1[DUSTWUN]))</f>
        <v/>
      </c>
    </row>
    <row r="4440" spans="1:15" x14ac:dyDescent="0.25">
      <c r="A4440" s="1" t="str">
        <f t="shared" si="138"/>
        <v/>
      </c>
      <c r="B4440" t="str">
        <f t="shared" si="139"/>
        <v/>
      </c>
      <c r="C4440" s="1" t="str">
        <f>IF($A4440&gt;--RIGHT($A$2,LEN($A$2)-8),"",COUNTIF(Table1[SHIFT NOMENCLATURE],$B4440))</f>
        <v/>
      </c>
      <c r="D4440" s="1" t="str">
        <f>IF($A4440&gt;--RIGHT($A$2,LEN($A$2)-8),"",SUMIF(Table1[SHIFT NOMENCLATURE], $B4440, Table1[EVIC KILL]))</f>
        <v/>
      </c>
      <c r="E4440" s="1" t="str">
        <f>IF($A4440&gt;--RIGHT($A$2,LEN($A$2)-8),"",SUMIF(Table1[SHIFT NOMENCLATURE], $B4440, Table1[EVIC MOB]))</f>
        <v/>
      </c>
      <c r="F4440" s="1" t="str">
        <f>IF($A4440&gt;--RIGHT($A$2,LEN($A$2)-8),"",SUMIF(Table1[SHIFT NOMENCLATURE], $B4440, Table1[EVIC FIRE]))</f>
        <v/>
      </c>
      <c r="G4440" s="1" t="str">
        <f>IF($A4440&gt;--RIGHT($A$2,LEN($A$2)-8),"",SUMIF(Table1[SHIFT NOMENCLATURE], $B4440, Table1[EKIA]))</f>
        <v/>
      </c>
      <c r="H4440" s="1" t="str">
        <f>IF($A4440&gt;--RIGHT($A$2,LEN($A$2)-8),"",SUMIF(Table1[SHIFT NOMENCLATURE], $B4440, Table1[EWIA]))</f>
        <v/>
      </c>
      <c r="I4440" s="1" t="str">
        <f>IF($A4440&gt;--RIGHT($A$2,LEN($A$2)-8),"",SUMIF(Table1[SHIFT NOMENCLATURE], $B4440, Table1[EPW]))</f>
        <v/>
      </c>
      <c r="J4440" s="1" t="str">
        <f>IF($A4440&gt;--RIGHT($A$2,LEN($A$2)-8),"",SUMIF(Table1[SHIFT NOMENCLATURE], $B4440, Table1[FVIC KILL]))</f>
        <v/>
      </c>
      <c r="K4440" s="1" t="str">
        <f>IF($A4440&gt;--RIGHT($A$2,LEN($A$2)-8),"",SUMIF(Table1[SHIFT NOMENCLATURE], $B4440, Table1[FVIC MOB]))</f>
        <v/>
      </c>
      <c r="L4440" s="1" t="str">
        <f>IF($A4440&gt;--RIGHT($A$2,LEN($A$2)-8),"",SUMIF(Table1[SHIFT NOMENCLATURE], $B4440, Table1[FVIC FIRE]))</f>
        <v/>
      </c>
      <c r="M4440" s="1" t="str">
        <f>IF($A4440&gt;--RIGHT($A$2,LEN($A$2)-8),"",SUMIF(Table1[SHIFT NOMENCLATURE], $B4440, Table1[FKIA]))</f>
        <v/>
      </c>
      <c r="N4440" s="1" t="str">
        <f>IF($A4440&gt;--RIGHT($A$2,LEN($A$2)-8),"",SUMIF(Table1[SHIFT NOMENCLATURE], $B4440, Table1[FWIA]))</f>
        <v/>
      </c>
      <c r="O4440" s="1" t="str">
        <f>IF($A4440&gt;--RIGHT($A$2,LEN($A$2)-8),"",SUMIF(Table1[SHIFT NOMENCLATURE], $B4440, Table1[DUSTWUN]))</f>
        <v/>
      </c>
    </row>
    <row r="4441" spans="1:15" x14ac:dyDescent="0.25">
      <c r="A4441" s="1" t="str">
        <f t="shared" si="138"/>
        <v/>
      </c>
      <c r="B4441" t="str">
        <f t="shared" si="139"/>
        <v/>
      </c>
      <c r="C4441" s="1" t="str">
        <f>IF($A4441&gt;--RIGHT($A$2,LEN($A$2)-8),"",COUNTIF(Table1[SHIFT NOMENCLATURE],$B4441))</f>
        <v/>
      </c>
      <c r="D4441" s="1" t="str">
        <f>IF($A4441&gt;--RIGHT($A$2,LEN($A$2)-8),"",SUMIF(Table1[SHIFT NOMENCLATURE], $B4441, Table1[EVIC KILL]))</f>
        <v/>
      </c>
      <c r="E4441" s="1" t="str">
        <f>IF($A4441&gt;--RIGHT($A$2,LEN($A$2)-8),"",SUMIF(Table1[SHIFT NOMENCLATURE], $B4441, Table1[EVIC MOB]))</f>
        <v/>
      </c>
      <c r="F4441" s="1" t="str">
        <f>IF($A4441&gt;--RIGHT($A$2,LEN($A$2)-8),"",SUMIF(Table1[SHIFT NOMENCLATURE], $B4441, Table1[EVIC FIRE]))</f>
        <v/>
      </c>
      <c r="G4441" s="1" t="str">
        <f>IF($A4441&gt;--RIGHT($A$2,LEN($A$2)-8),"",SUMIF(Table1[SHIFT NOMENCLATURE], $B4441, Table1[EKIA]))</f>
        <v/>
      </c>
      <c r="H4441" s="1" t="str">
        <f>IF($A4441&gt;--RIGHT($A$2,LEN($A$2)-8),"",SUMIF(Table1[SHIFT NOMENCLATURE], $B4441, Table1[EWIA]))</f>
        <v/>
      </c>
      <c r="I4441" s="1" t="str">
        <f>IF($A4441&gt;--RIGHT($A$2,LEN($A$2)-8),"",SUMIF(Table1[SHIFT NOMENCLATURE], $B4441, Table1[EPW]))</f>
        <v/>
      </c>
      <c r="J4441" s="1" t="str">
        <f>IF($A4441&gt;--RIGHT($A$2,LEN($A$2)-8),"",SUMIF(Table1[SHIFT NOMENCLATURE], $B4441, Table1[FVIC KILL]))</f>
        <v/>
      </c>
      <c r="K4441" s="1" t="str">
        <f>IF($A4441&gt;--RIGHT($A$2,LEN($A$2)-8),"",SUMIF(Table1[SHIFT NOMENCLATURE], $B4441, Table1[FVIC MOB]))</f>
        <v/>
      </c>
      <c r="L4441" s="1" t="str">
        <f>IF($A4441&gt;--RIGHT($A$2,LEN($A$2)-8),"",SUMIF(Table1[SHIFT NOMENCLATURE], $B4441, Table1[FVIC FIRE]))</f>
        <v/>
      </c>
      <c r="M4441" s="1" t="str">
        <f>IF($A4441&gt;--RIGHT($A$2,LEN($A$2)-8),"",SUMIF(Table1[SHIFT NOMENCLATURE], $B4441, Table1[FKIA]))</f>
        <v/>
      </c>
      <c r="N4441" s="1" t="str">
        <f>IF($A4441&gt;--RIGHT($A$2,LEN($A$2)-8),"",SUMIF(Table1[SHIFT NOMENCLATURE], $B4441, Table1[FWIA]))</f>
        <v/>
      </c>
      <c r="O4441" s="1" t="str">
        <f>IF($A4441&gt;--RIGHT($A$2,LEN($A$2)-8),"",SUMIF(Table1[SHIFT NOMENCLATURE], $B4441, Table1[DUSTWUN]))</f>
        <v/>
      </c>
    </row>
    <row r="4442" spans="1:15" x14ac:dyDescent="0.25">
      <c r="A4442" s="1" t="str">
        <f t="shared" si="138"/>
        <v/>
      </c>
      <c r="B4442" t="str">
        <f t="shared" si="139"/>
        <v/>
      </c>
      <c r="C4442" s="1" t="str">
        <f>IF($A4442&gt;--RIGHT($A$2,LEN($A$2)-8),"",COUNTIF(Table1[SHIFT NOMENCLATURE],$B4442))</f>
        <v/>
      </c>
      <c r="D4442" s="1" t="str">
        <f>IF($A4442&gt;--RIGHT($A$2,LEN($A$2)-8),"",SUMIF(Table1[SHIFT NOMENCLATURE], $B4442, Table1[EVIC KILL]))</f>
        <v/>
      </c>
      <c r="E4442" s="1" t="str">
        <f>IF($A4442&gt;--RIGHT($A$2,LEN($A$2)-8),"",SUMIF(Table1[SHIFT NOMENCLATURE], $B4442, Table1[EVIC MOB]))</f>
        <v/>
      </c>
      <c r="F4442" s="1" t="str">
        <f>IF($A4442&gt;--RIGHT($A$2,LEN($A$2)-8),"",SUMIF(Table1[SHIFT NOMENCLATURE], $B4442, Table1[EVIC FIRE]))</f>
        <v/>
      </c>
      <c r="G4442" s="1" t="str">
        <f>IF($A4442&gt;--RIGHT($A$2,LEN($A$2)-8),"",SUMIF(Table1[SHIFT NOMENCLATURE], $B4442, Table1[EKIA]))</f>
        <v/>
      </c>
      <c r="H4442" s="1" t="str">
        <f>IF($A4442&gt;--RIGHT($A$2,LEN($A$2)-8),"",SUMIF(Table1[SHIFT NOMENCLATURE], $B4442, Table1[EWIA]))</f>
        <v/>
      </c>
      <c r="I4442" s="1" t="str">
        <f>IF($A4442&gt;--RIGHT($A$2,LEN($A$2)-8),"",SUMIF(Table1[SHIFT NOMENCLATURE], $B4442, Table1[EPW]))</f>
        <v/>
      </c>
      <c r="J4442" s="1" t="str">
        <f>IF($A4442&gt;--RIGHT($A$2,LEN($A$2)-8),"",SUMIF(Table1[SHIFT NOMENCLATURE], $B4442, Table1[FVIC KILL]))</f>
        <v/>
      </c>
      <c r="K4442" s="1" t="str">
        <f>IF($A4442&gt;--RIGHT($A$2,LEN($A$2)-8),"",SUMIF(Table1[SHIFT NOMENCLATURE], $B4442, Table1[FVIC MOB]))</f>
        <v/>
      </c>
      <c r="L4442" s="1" t="str">
        <f>IF($A4442&gt;--RIGHT($A$2,LEN($A$2)-8),"",SUMIF(Table1[SHIFT NOMENCLATURE], $B4442, Table1[FVIC FIRE]))</f>
        <v/>
      </c>
      <c r="M4442" s="1" t="str">
        <f>IF($A4442&gt;--RIGHT($A$2,LEN($A$2)-8),"",SUMIF(Table1[SHIFT NOMENCLATURE], $B4442, Table1[FKIA]))</f>
        <v/>
      </c>
      <c r="N4442" s="1" t="str">
        <f>IF($A4442&gt;--RIGHT($A$2,LEN($A$2)-8),"",SUMIF(Table1[SHIFT NOMENCLATURE], $B4442, Table1[FWIA]))</f>
        <v/>
      </c>
      <c r="O4442" s="1" t="str">
        <f>IF($A4442&gt;--RIGHT($A$2,LEN($A$2)-8),"",SUMIF(Table1[SHIFT NOMENCLATURE], $B4442, Table1[DUSTWUN]))</f>
        <v/>
      </c>
    </row>
    <row r="4443" spans="1:15" x14ac:dyDescent="0.25">
      <c r="A4443" s="1" t="str">
        <f t="shared" si="138"/>
        <v/>
      </c>
      <c r="B4443" t="str">
        <f t="shared" si="139"/>
        <v/>
      </c>
      <c r="C4443" s="1" t="str">
        <f>IF($A4443&gt;--RIGHT($A$2,LEN($A$2)-8),"",COUNTIF(Table1[SHIFT NOMENCLATURE],$B4443))</f>
        <v/>
      </c>
      <c r="D4443" s="1" t="str">
        <f>IF($A4443&gt;--RIGHT($A$2,LEN($A$2)-8),"",SUMIF(Table1[SHIFT NOMENCLATURE], $B4443, Table1[EVIC KILL]))</f>
        <v/>
      </c>
      <c r="E4443" s="1" t="str">
        <f>IF($A4443&gt;--RIGHT($A$2,LEN($A$2)-8),"",SUMIF(Table1[SHIFT NOMENCLATURE], $B4443, Table1[EVIC MOB]))</f>
        <v/>
      </c>
      <c r="F4443" s="1" t="str">
        <f>IF($A4443&gt;--RIGHT($A$2,LEN($A$2)-8),"",SUMIF(Table1[SHIFT NOMENCLATURE], $B4443, Table1[EVIC FIRE]))</f>
        <v/>
      </c>
      <c r="G4443" s="1" t="str">
        <f>IF($A4443&gt;--RIGHT($A$2,LEN($A$2)-8),"",SUMIF(Table1[SHIFT NOMENCLATURE], $B4443, Table1[EKIA]))</f>
        <v/>
      </c>
      <c r="H4443" s="1" t="str">
        <f>IF($A4443&gt;--RIGHT($A$2,LEN($A$2)-8),"",SUMIF(Table1[SHIFT NOMENCLATURE], $B4443, Table1[EWIA]))</f>
        <v/>
      </c>
      <c r="I4443" s="1" t="str">
        <f>IF($A4443&gt;--RIGHT($A$2,LEN($A$2)-8),"",SUMIF(Table1[SHIFT NOMENCLATURE], $B4443, Table1[EPW]))</f>
        <v/>
      </c>
      <c r="J4443" s="1" t="str">
        <f>IF($A4443&gt;--RIGHT($A$2,LEN($A$2)-8),"",SUMIF(Table1[SHIFT NOMENCLATURE], $B4443, Table1[FVIC KILL]))</f>
        <v/>
      </c>
      <c r="K4443" s="1" t="str">
        <f>IF($A4443&gt;--RIGHT($A$2,LEN($A$2)-8),"",SUMIF(Table1[SHIFT NOMENCLATURE], $B4443, Table1[FVIC MOB]))</f>
        <v/>
      </c>
      <c r="L4443" s="1" t="str">
        <f>IF($A4443&gt;--RIGHT($A$2,LEN($A$2)-8),"",SUMIF(Table1[SHIFT NOMENCLATURE], $B4443, Table1[FVIC FIRE]))</f>
        <v/>
      </c>
      <c r="M4443" s="1" t="str">
        <f>IF($A4443&gt;--RIGHT($A$2,LEN($A$2)-8),"",SUMIF(Table1[SHIFT NOMENCLATURE], $B4443, Table1[FKIA]))</f>
        <v/>
      </c>
      <c r="N4443" s="1" t="str">
        <f>IF($A4443&gt;--RIGHT($A$2,LEN($A$2)-8),"",SUMIF(Table1[SHIFT NOMENCLATURE], $B4443, Table1[FWIA]))</f>
        <v/>
      </c>
      <c r="O4443" s="1" t="str">
        <f>IF($A4443&gt;--RIGHT($A$2,LEN($A$2)-8),"",SUMIF(Table1[SHIFT NOMENCLATURE], $B4443, Table1[DUSTWUN]))</f>
        <v/>
      </c>
    </row>
    <row r="4444" spans="1:15" x14ac:dyDescent="0.25">
      <c r="A4444" s="1" t="str">
        <f t="shared" si="138"/>
        <v/>
      </c>
      <c r="B4444" t="str">
        <f t="shared" si="139"/>
        <v/>
      </c>
      <c r="C4444" s="1" t="str">
        <f>IF($A4444&gt;--RIGHT($A$2,LEN($A$2)-8),"",COUNTIF(Table1[SHIFT NOMENCLATURE],$B4444))</f>
        <v/>
      </c>
      <c r="D4444" s="1" t="str">
        <f>IF($A4444&gt;--RIGHT($A$2,LEN($A$2)-8),"",SUMIF(Table1[SHIFT NOMENCLATURE], $B4444, Table1[EVIC KILL]))</f>
        <v/>
      </c>
      <c r="E4444" s="1" t="str">
        <f>IF($A4444&gt;--RIGHT($A$2,LEN($A$2)-8),"",SUMIF(Table1[SHIFT NOMENCLATURE], $B4444, Table1[EVIC MOB]))</f>
        <v/>
      </c>
      <c r="F4444" s="1" t="str">
        <f>IF($A4444&gt;--RIGHT($A$2,LEN($A$2)-8),"",SUMIF(Table1[SHIFT NOMENCLATURE], $B4444, Table1[EVIC FIRE]))</f>
        <v/>
      </c>
      <c r="G4444" s="1" t="str">
        <f>IF($A4444&gt;--RIGHT($A$2,LEN($A$2)-8),"",SUMIF(Table1[SHIFT NOMENCLATURE], $B4444, Table1[EKIA]))</f>
        <v/>
      </c>
      <c r="H4444" s="1" t="str">
        <f>IF($A4444&gt;--RIGHT($A$2,LEN($A$2)-8),"",SUMIF(Table1[SHIFT NOMENCLATURE], $B4444, Table1[EWIA]))</f>
        <v/>
      </c>
      <c r="I4444" s="1" t="str">
        <f>IF($A4444&gt;--RIGHT($A$2,LEN($A$2)-8),"",SUMIF(Table1[SHIFT NOMENCLATURE], $B4444, Table1[EPW]))</f>
        <v/>
      </c>
      <c r="J4444" s="1" t="str">
        <f>IF($A4444&gt;--RIGHT($A$2,LEN($A$2)-8),"",SUMIF(Table1[SHIFT NOMENCLATURE], $B4444, Table1[FVIC KILL]))</f>
        <v/>
      </c>
      <c r="K4444" s="1" t="str">
        <f>IF($A4444&gt;--RIGHT($A$2,LEN($A$2)-8),"",SUMIF(Table1[SHIFT NOMENCLATURE], $B4444, Table1[FVIC MOB]))</f>
        <v/>
      </c>
      <c r="L4444" s="1" t="str">
        <f>IF($A4444&gt;--RIGHT($A$2,LEN($A$2)-8),"",SUMIF(Table1[SHIFT NOMENCLATURE], $B4444, Table1[FVIC FIRE]))</f>
        <v/>
      </c>
      <c r="M4444" s="1" t="str">
        <f>IF($A4444&gt;--RIGHT($A$2,LEN($A$2)-8),"",SUMIF(Table1[SHIFT NOMENCLATURE], $B4444, Table1[FKIA]))</f>
        <v/>
      </c>
      <c r="N4444" s="1" t="str">
        <f>IF($A4444&gt;--RIGHT($A$2,LEN($A$2)-8),"",SUMIF(Table1[SHIFT NOMENCLATURE], $B4444, Table1[FWIA]))</f>
        <v/>
      </c>
      <c r="O4444" s="1" t="str">
        <f>IF($A4444&gt;--RIGHT($A$2,LEN($A$2)-8),"",SUMIF(Table1[SHIFT NOMENCLATURE], $B4444, Table1[DUSTWUN]))</f>
        <v/>
      </c>
    </row>
    <row r="4445" spans="1:15" x14ac:dyDescent="0.25">
      <c r="A4445" s="1" t="str">
        <f t="shared" si="138"/>
        <v/>
      </c>
      <c r="B4445" t="str">
        <f t="shared" si="139"/>
        <v/>
      </c>
      <c r="C4445" s="1" t="str">
        <f>IF($A4445&gt;--RIGHT($A$2,LEN($A$2)-8),"",COUNTIF(Table1[SHIFT NOMENCLATURE],$B4445))</f>
        <v/>
      </c>
      <c r="D4445" s="1" t="str">
        <f>IF($A4445&gt;--RIGHT($A$2,LEN($A$2)-8),"",SUMIF(Table1[SHIFT NOMENCLATURE], $B4445, Table1[EVIC KILL]))</f>
        <v/>
      </c>
      <c r="E4445" s="1" t="str">
        <f>IF($A4445&gt;--RIGHT($A$2,LEN($A$2)-8),"",SUMIF(Table1[SHIFT NOMENCLATURE], $B4445, Table1[EVIC MOB]))</f>
        <v/>
      </c>
      <c r="F4445" s="1" t="str">
        <f>IF($A4445&gt;--RIGHT($A$2,LEN($A$2)-8),"",SUMIF(Table1[SHIFT NOMENCLATURE], $B4445, Table1[EVIC FIRE]))</f>
        <v/>
      </c>
      <c r="G4445" s="1" t="str">
        <f>IF($A4445&gt;--RIGHT($A$2,LEN($A$2)-8),"",SUMIF(Table1[SHIFT NOMENCLATURE], $B4445, Table1[EKIA]))</f>
        <v/>
      </c>
      <c r="H4445" s="1" t="str">
        <f>IF($A4445&gt;--RIGHT($A$2,LEN($A$2)-8),"",SUMIF(Table1[SHIFT NOMENCLATURE], $B4445, Table1[EWIA]))</f>
        <v/>
      </c>
      <c r="I4445" s="1" t="str">
        <f>IF($A4445&gt;--RIGHT($A$2,LEN($A$2)-8),"",SUMIF(Table1[SHIFT NOMENCLATURE], $B4445, Table1[EPW]))</f>
        <v/>
      </c>
      <c r="J4445" s="1" t="str">
        <f>IF($A4445&gt;--RIGHT($A$2,LEN($A$2)-8),"",SUMIF(Table1[SHIFT NOMENCLATURE], $B4445, Table1[FVIC KILL]))</f>
        <v/>
      </c>
      <c r="K4445" s="1" t="str">
        <f>IF($A4445&gt;--RIGHT($A$2,LEN($A$2)-8),"",SUMIF(Table1[SHIFT NOMENCLATURE], $B4445, Table1[FVIC MOB]))</f>
        <v/>
      </c>
      <c r="L4445" s="1" t="str">
        <f>IF($A4445&gt;--RIGHT($A$2,LEN($A$2)-8),"",SUMIF(Table1[SHIFT NOMENCLATURE], $B4445, Table1[FVIC FIRE]))</f>
        <v/>
      </c>
      <c r="M4445" s="1" t="str">
        <f>IF($A4445&gt;--RIGHT($A$2,LEN($A$2)-8),"",SUMIF(Table1[SHIFT NOMENCLATURE], $B4445, Table1[FKIA]))</f>
        <v/>
      </c>
      <c r="N4445" s="1" t="str">
        <f>IF($A4445&gt;--RIGHT($A$2,LEN($A$2)-8),"",SUMIF(Table1[SHIFT NOMENCLATURE], $B4445, Table1[FWIA]))</f>
        <v/>
      </c>
      <c r="O4445" s="1" t="str">
        <f>IF($A4445&gt;--RIGHT($A$2,LEN($A$2)-8),"",SUMIF(Table1[SHIFT NOMENCLATURE], $B4445, Table1[DUSTWUN]))</f>
        <v/>
      </c>
    </row>
    <row r="4446" spans="1:15" x14ac:dyDescent="0.25">
      <c r="A4446" s="1" t="str">
        <f t="shared" si="138"/>
        <v/>
      </c>
      <c r="B4446" t="str">
        <f t="shared" si="139"/>
        <v/>
      </c>
      <c r="C4446" s="1" t="str">
        <f>IF($A4446&gt;--RIGHT($A$2,LEN($A$2)-8),"",COUNTIF(Table1[SHIFT NOMENCLATURE],$B4446))</f>
        <v/>
      </c>
      <c r="D4446" s="1" t="str">
        <f>IF($A4446&gt;--RIGHT($A$2,LEN($A$2)-8),"",SUMIF(Table1[SHIFT NOMENCLATURE], $B4446, Table1[EVIC KILL]))</f>
        <v/>
      </c>
      <c r="E4446" s="1" t="str">
        <f>IF($A4446&gt;--RIGHT($A$2,LEN($A$2)-8),"",SUMIF(Table1[SHIFT NOMENCLATURE], $B4446, Table1[EVIC MOB]))</f>
        <v/>
      </c>
      <c r="F4446" s="1" t="str">
        <f>IF($A4446&gt;--RIGHT($A$2,LEN($A$2)-8),"",SUMIF(Table1[SHIFT NOMENCLATURE], $B4446, Table1[EVIC FIRE]))</f>
        <v/>
      </c>
      <c r="G4446" s="1" t="str">
        <f>IF($A4446&gt;--RIGHT($A$2,LEN($A$2)-8),"",SUMIF(Table1[SHIFT NOMENCLATURE], $B4446, Table1[EKIA]))</f>
        <v/>
      </c>
      <c r="H4446" s="1" t="str">
        <f>IF($A4446&gt;--RIGHT($A$2,LEN($A$2)-8),"",SUMIF(Table1[SHIFT NOMENCLATURE], $B4446, Table1[EWIA]))</f>
        <v/>
      </c>
      <c r="I4446" s="1" t="str">
        <f>IF($A4446&gt;--RIGHT($A$2,LEN($A$2)-8),"",SUMIF(Table1[SHIFT NOMENCLATURE], $B4446, Table1[EPW]))</f>
        <v/>
      </c>
      <c r="J4446" s="1" t="str">
        <f>IF($A4446&gt;--RIGHT($A$2,LEN($A$2)-8),"",SUMIF(Table1[SHIFT NOMENCLATURE], $B4446, Table1[FVIC KILL]))</f>
        <v/>
      </c>
      <c r="K4446" s="1" t="str">
        <f>IF($A4446&gt;--RIGHT($A$2,LEN($A$2)-8),"",SUMIF(Table1[SHIFT NOMENCLATURE], $B4446, Table1[FVIC MOB]))</f>
        <v/>
      </c>
      <c r="L4446" s="1" t="str">
        <f>IF($A4446&gt;--RIGHT($A$2,LEN($A$2)-8),"",SUMIF(Table1[SHIFT NOMENCLATURE], $B4446, Table1[FVIC FIRE]))</f>
        <v/>
      </c>
      <c r="M4446" s="1" t="str">
        <f>IF($A4446&gt;--RIGHT($A$2,LEN($A$2)-8),"",SUMIF(Table1[SHIFT NOMENCLATURE], $B4446, Table1[FKIA]))</f>
        <v/>
      </c>
      <c r="N4446" s="1" t="str">
        <f>IF($A4446&gt;--RIGHT($A$2,LEN($A$2)-8),"",SUMIF(Table1[SHIFT NOMENCLATURE], $B4446, Table1[FWIA]))</f>
        <v/>
      </c>
      <c r="O4446" s="1" t="str">
        <f>IF($A4446&gt;--RIGHT($A$2,LEN($A$2)-8),"",SUMIF(Table1[SHIFT NOMENCLATURE], $B4446, Table1[DUSTWUN]))</f>
        <v/>
      </c>
    </row>
    <row r="4447" spans="1:15" x14ac:dyDescent="0.25">
      <c r="A4447" s="1" t="str">
        <f t="shared" si="138"/>
        <v/>
      </c>
      <c r="B4447" t="str">
        <f t="shared" si="139"/>
        <v/>
      </c>
      <c r="C4447" s="1" t="str">
        <f>IF($A4447&gt;--RIGHT($A$2,LEN($A$2)-8),"",COUNTIF(Table1[SHIFT NOMENCLATURE],$B4447))</f>
        <v/>
      </c>
      <c r="D4447" s="1" t="str">
        <f>IF($A4447&gt;--RIGHT($A$2,LEN($A$2)-8),"",SUMIF(Table1[SHIFT NOMENCLATURE], $B4447, Table1[EVIC KILL]))</f>
        <v/>
      </c>
      <c r="E4447" s="1" t="str">
        <f>IF($A4447&gt;--RIGHT($A$2,LEN($A$2)-8),"",SUMIF(Table1[SHIFT NOMENCLATURE], $B4447, Table1[EVIC MOB]))</f>
        <v/>
      </c>
      <c r="F4447" s="1" t="str">
        <f>IF($A4447&gt;--RIGHT($A$2,LEN($A$2)-8),"",SUMIF(Table1[SHIFT NOMENCLATURE], $B4447, Table1[EVIC FIRE]))</f>
        <v/>
      </c>
      <c r="G4447" s="1" t="str">
        <f>IF($A4447&gt;--RIGHT($A$2,LEN($A$2)-8),"",SUMIF(Table1[SHIFT NOMENCLATURE], $B4447, Table1[EKIA]))</f>
        <v/>
      </c>
      <c r="H4447" s="1" t="str">
        <f>IF($A4447&gt;--RIGHT($A$2,LEN($A$2)-8),"",SUMIF(Table1[SHIFT NOMENCLATURE], $B4447, Table1[EWIA]))</f>
        <v/>
      </c>
      <c r="I4447" s="1" t="str">
        <f>IF($A4447&gt;--RIGHT($A$2,LEN($A$2)-8),"",SUMIF(Table1[SHIFT NOMENCLATURE], $B4447, Table1[EPW]))</f>
        <v/>
      </c>
      <c r="J4447" s="1" t="str">
        <f>IF($A4447&gt;--RIGHT($A$2,LEN($A$2)-8),"",SUMIF(Table1[SHIFT NOMENCLATURE], $B4447, Table1[FVIC KILL]))</f>
        <v/>
      </c>
      <c r="K4447" s="1" t="str">
        <f>IF($A4447&gt;--RIGHT($A$2,LEN($A$2)-8),"",SUMIF(Table1[SHIFT NOMENCLATURE], $B4447, Table1[FVIC MOB]))</f>
        <v/>
      </c>
      <c r="L4447" s="1" t="str">
        <f>IF($A4447&gt;--RIGHT($A$2,LEN($A$2)-8),"",SUMIF(Table1[SHIFT NOMENCLATURE], $B4447, Table1[FVIC FIRE]))</f>
        <v/>
      </c>
      <c r="M4447" s="1" t="str">
        <f>IF($A4447&gt;--RIGHT($A$2,LEN($A$2)-8),"",SUMIF(Table1[SHIFT NOMENCLATURE], $B4447, Table1[FKIA]))</f>
        <v/>
      </c>
      <c r="N4447" s="1" t="str">
        <f>IF($A4447&gt;--RIGHT($A$2,LEN($A$2)-8),"",SUMIF(Table1[SHIFT NOMENCLATURE], $B4447, Table1[FWIA]))</f>
        <v/>
      </c>
      <c r="O4447" s="1" t="str">
        <f>IF($A4447&gt;--RIGHT($A$2,LEN($A$2)-8),"",SUMIF(Table1[SHIFT NOMENCLATURE], $B4447, Table1[DUSTWUN]))</f>
        <v/>
      </c>
    </row>
    <row r="4448" spans="1:15" x14ac:dyDescent="0.25">
      <c r="A4448" s="1" t="str">
        <f t="shared" si="138"/>
        <v/>
      </c>
      <c r="B4448" t="str">
        <f t="shared" si="139"/>
        <v/>
      </c>
      <c r="C4448" s="1" t="str">
        <f>IF($A4448&gt;--RIGHT($A$2,LEN($A$2)-8),"",COUNTIF(Table1[SHIFT NOMENCLATURE],$B4448))</f>
        <v/>
      </c>
      <c r="D4448" s="1" t="str">
        <f>IF($A4448&gt;--RIGHT($A$2,LEN($A$2)-8),"",SUMIF(Table1[SHIFT NOMENCLATURE], $B4448, Table1[EVIC KILL]))</f>
        <v/>
      </c>
      <c r="E4448" s="1" t="str">
        <f>IF($A4448&gt;--RIGHT($A$2,LEN($A$2)-8),"",SUMIF(Table1[SHIFT NOMENCLATURE], $B4448, Table1[EVIC MOB]))</f>
        <v/>
      </c>
      <c r="F4448" s="1" t="str">
        <f>IF($A4448&gt;--RIGHT($A$2,LEN($A$2)-8),"",SUMIF(Table1[SHIFT NOMENCLATURE], $B4448, Table1[EVIC FIRE]))</f>
        <v/>
      </c>
      <c r="G4448" s="1" t="str">
        <f>IF($A4448&gt;--RIGHT($A$2,LEN($A$2)-8),"",SUMIF(Table1[SHIFT NOMENCLATURE], $B4448, Table1[EKIA]))</f>
        <v/>
      </c>
      <c r="H4448" s="1" t="str">
        <f>IF($A4448&gt;--RIGHT($A$2,LEN($A$2)-8),"",SUMIF(Table1[SHIFT NOMENCLATURE], $B4448, Table1[EWIA]))</f>
        <v/>
      </c>
      <c r="I4448" s="1" t="str">
        <f>IF($A4448&gt;--RIGHT($A$2,LEN($A$2)-8),"",SUMIF(Table1[SHIFT NOMENCLATURE], $B4448, Table1[EPW]))</f>
        <v/>
      </c>
      <c r="J4448" s="1" t="str">
        <f>IF($A4448&gt;--RIGHT($A$2,LEN($A$2)-8),"",SUMIF(Table1[SHIFT NOMENCLATURE], $B4448, Table1[FVIC KILL]))</f>
        <v/>
      </c>
      <c r="K4448" s="1" t="str">
        <f>IF($A4448&gt;--RIGHT($A$2,LEN($A$2)-8),"",SUMIF(Table1[SHIFT NOMENCLATURE], $B4448, Table1[FVIC MOB]))</f>
        <v/>
      </c>
      <c r="L4448" s="1" t="str">
        <f>IF($A4448&gt;--RIGHT($A$2,LEN($A$2)-8),"",SUMIF(Table1[SHIFT NOMENCLATURE], $B4448, Table1[FVIC FIRE]))</f>
        <v/>
      </c>
      <c r="M4448" s="1" t="str">
        <f>IF($A4448&gt;--RIGHT($A$2,LEN($A$2)-8),"",SUMIF(Table1[SHIFT NOMENCLATURE], $B4448, Table1[FKIA]))</f>
        <v/>
      </c>
      <c r="N4448" s="1" t="str">
        <f>IF($A4448&gt;--RIGHT($A$2,LEN($A$2)-8),"",SUMIF(Table1[SHIFT NOMENCLATURE], $B4448, Table1[FWIA]))</f>
        <v/>
      </c>
      <c r="O4448" s="1" t="str">
        <f>IF($A4448&gt;--RIGHT($A$2,LEN($A$2)-8),"",SUMIF(Table1[SHIFT NOMENCLATURE], $B4448, Table1[DUSTWUN]))</f>
        <v/>
      </c>
    </row>
    <row r="4449" spans="1:15" x14ac:dyDescent="0.25">
      <c r="A4449" s="1" t="str">
        <f t="shared" si="138"/>
        <v/>
      </c>
      <c r="B4449" t="str">
        <f t="shared" si="139"/>
        <v/>
      </c>
      <c r="C4449" s="1" t="str">
        <f>IF($A4449&gt;--RIGHT($A$2,LEN($A$2)-8),"",COUNTIF(Table1[SHIFT NOMENCLATURE],$B4449))</f>
        <v/>
      </c>
      <c r="D4449" s="1" t="str">
        <f>IF($A4449&gt;--RIGHT($A$2,LEN($A$2)-8),"",SUMIF(Table1[SHIFT NOMENCLATURE], $B4449, Table1[EVIC KILL]))</f>
        <v/>
      </c>
      <c r="E4449" s="1" t="str">
        <f>IF($A4449&gt;--RIGHT($A$2,LEN($A$2)-8),"",SUMIF(Table1[SHIFT NOMENCLATURE], $B4449, Table1[EVIC MOB]))</f>
        <v/>
      </c>
      <c r="F4449" s="1" t="str">
        <f>IF($A4449&gt;--RIGHT($A$2,LEN($A$2)-8),"",SUMIF(Table1[SHIFT NOMENCLATURE], $B4449, Table1[EVIC FIRE]))</f>
        <v/>
      </c>
      <c r="G4449" s="1" t="str">
        <f>IF($A4449&gt;--RIGHT($A$2,LEN($A$2)-8),"",SUMIF(Table1[SHIFT NOMENCLATURE], $B4449, Table1[EKIA]))</f>
        <v/>
      </c>
      <c r="H4449" s="1" t="str">
        <f>IF($A4449&gt;--RIGHT($A$2,LEN($A$2)-8),"",SUMIF(Table1[SHIFT NOMENCLATURE], $B4449, Table1[EWIA]))</f>
        <v/>
      </c>
      <c r="I4449" s="1" t="str">
        <f>IF($A4449&gt;--RIGHT($A$2,LEN($A$2)-8),"",SUMIF(Table1[SHIFT NOMENCLATURE], $B4449, Table1[EPW]))</f>
        <v/>
      </c>
      <c r="J4449" s="1" t="str">
        <f>IF($A4449&gt;--RIGHT($A$2,LEN($A$2)-8),"",SUMIF(Table1[SHIFT NOMENCLATURE], $B4449, Table1[FVIC KILL]))</f>
        <v/>
      </c>
      <c r="K4449" s="1" t="str">
        <f>IF($A4449&gt;--RIGHT($A$2,LEN($A$2)-8),"",SUMIF(Table1[SHIFT NOMENCLATURE], $B4449, Table1[FVIC MOB]))</f>
        <v/>
      </c>
      <c r="L4449" s="1" t="str">
        <f>IF($A4449&gt;--RIGHT($A$2,LEN($A$2)-8),"",SUMIF(Table1[SHIFT NOMENCLATURE], $B4449, Table1[FVIC FIRE]))</f>
        <v/>
      </c>
      <c r="M4449" s="1" t="str">
        <f>IF($A4449&gt;--RIGHT($A$2,LEN($A$2)-8),"",SUMIF(Table1[SHIFT NOMENCLATURE], $B4449, Table1[FKIA]))</f>
        <v/>
      </c>
      <c r="N4449" s="1" t="str">
        <f>IF($A4449&gt;--RIGHT($A$2,LEN($A$2)-8),"",SUMIF(Table1[SHIFT NOMENCLATURE], $B4449, Table1[FWIA]))</f>
        <v/>
      </c>
      <c r="O4449" s="1" t="str">
        <f>IF($A4449&gt;--RIGHT($A$2,LEN($A$2)-8),"",SUMIF(Table1[SHIFT NOMENCLATURE], $B4449, Table1[DUSTWUN]))</f>
        <v/>
      </c>
    </row>
    <row r="4450" spans="1:15" x14ac:dyDescent="0.25">
      <c r="A4450" s="1" t="str">
        <f t="shared" si="138"/>
        <v/>
      </c>
      <c r="B4450" t="str">
        <f t="shared" si="139"/>
        <v/>
      </c>
      <c r="C4450" s="1" t="str">
        <f>IF($A4450&gt;--RIGHT($A$2,LEN($A$2)-8),"",COUNTIF(Table1[SHIFT NOMENCLATURE],$B4450))</f>
        <v/>
      </c>
      <c r="D4450" s="1" t="str">
        <f>IF($A4450&gt;--RIGHT($A$2,LEN($A$2)-8),"",SUMIF(Table1[SHIFT NOMENCLATURE], $B4450, Table1[EVIC KILL]))</f>
        <v/>
      </c>
      <c r="E4450" s="1" t="str">
        <f>IF($A4450&gt;--RIGHT($A$2,LEN($A$2)-8),"",SUMIF(Table1[SHIFT NOMENCLATURE], $B4450, Table1[EVIC MOB]))</f>
        <v/>
      </c>
      <c r="F4450" s="1" t="str">
        <f>IF($A4450&gt;--RIGHT($A$2,LEN($A$2)-8),"",SUMIF(Table1[SHIFT NOMENCLATURE], $B4450, Table1[EVIC FIRE]))</f>
        <v/>
      </c>
      <c r="G4450" s="1" t="str">
        <f>IF($A4450&gt;--RIGHT($A$2,LEN($A$2)-8),"",SUMIF(Table1[SHIFT NOMENCLATURE], $B4450, Table1[EKIA]))</f>
        <v/>
      </c>
      <c r="H4450" s="1" t="str">
        <f>IF($A4450&gt;--RIGHT($A$2,LEN($A$2)-8),"",SUMIF(Table1[SHIFT NOMENCLATURE], $B4450, Table1[EWIA]))</f>
        <v/>
      </c>
      <c r="I4450" s="1" t="str">
        <f>IF($A4450&gt;--RIGHT($A$2,LEN($A$2)-8),"",SUMIF(Table1[SHIFT NOMENCLATURE], $B4450, Table1[EPW]))</f>
        <v/>
      </c>
      <c r="J4450" s="1" t="str">
        <f>IF($A4450&gt;--RIGHT($A$2,LEN($A$2)-8),"",SUMIF(Table1[SHIFT NOMENCLATURE], $B4450, Table1[FVIC KILL]))</f>
        <v/>
      </c>
      <c r="K4450" s="1" t="str">
        <f>IF($A4450&gt;--RIGHT($A$2,LEN($A$2)-8),"",SUMIF(Table1[SHIFT NOMENCLATURE], $B4450, Table1[FVIC MOB]))</f>
        <v/>
      </c>
      <c r="L4450" s="1" t="str">
        <f>IF($A4450&gt;--RIGHT($A$2,LEN($A$2)-8),"",SUMIF(Table1[SHIFT NOMENCLATURE], $B4450, Table1[FVIC FIRE]))</f>
        <v/>
      </c>
      <c r="M4450" s="1" t="str">
        <f>IF($A4450&gt;--RIGHT($A$2,LEN($A$2)-8),"",SUMIF(Table1[SHIFT NOMENCLATURE], $B4450, Table1[FKIA]))</f>
        <v/>
      </c>
      <c r="N4450" s="1" t="str">
        <f>IF($A4450&gt;--RIGHT($A$2,LEN($A$2)-8),"",SUMIF(Table1[SHIFT NOMENCLATURE], $B4450, Table1[FWIA]))</f>
        <v/>
      </c>
      <c r="O4450" s="1" t="str">
        <f>IF($A4450&gt;--RIGHT($A$2,LEN($A$2)-8),"",SUMIF(Table1[SHIFT NOMENCLATURE], $B4450, Table1[DUSTWUN]))</f>
        <v/>
      </c>
    </row>
    <row r="4451" spans="1:15" x14ac:dyDescent="0.25">
      <c r="A4451" s="1" t="str">
        <f t="shared" si="138"/>
        <v/>
      </c>
      <c r="B4451" t="str">
        <f t="shared" si="139"/>
        <v/>
      </c>
      <c r="C4451" s="1" t="str">
        <f>IF($A4451&gt;--RIGHT($A$2,LEN($A$2)-8),"",COUNTIF(Table1[SHIFT NOMENCLATURE],$B4451))</f>
        <v/>
      </c>
      <c r="D4451" s="1" t="str">
        <f>IF($A4451&gt;--RIGHT($A$2,LEN($A$2)-8),"",SUMIF(Table1[SHIFT NOMENCLATURE], $B4451, Table1[EVIC KILL]))</f>
        <v/>
      </c>
      <c r="E4451" s="1" t="str">
        <f>IF($A4451&gt;--RIGHT($A$2,LEN($A$2)-8),"",SUMIF(Table1[SHIFT NOMENCLATURE], $B4451, Table1[EVIC MOB]))</f>
        <v/>
      </c>
      <c r="F4451" s="1" t="str">
        <f>IF($A4451&gt;--RIGHT($A$2,LEN($A$2)-8),"",SUMIF(Table1[SHIFT NOMENCLATURE], $B4451, Table1[EVIC FIRE]))</f>
        <v/>
      </c>
      <c r="G4451" s="1" t="str">
        <f>IF($A4451&gt;--RIGHT($A$2,LEN($A$2)-8),"",SUMIF(Table1[SHIFT NOMENCLATURE], $B4451, Table1[EKIA]))</f>
        <v/>
      </c>
      <c r="H4451" s="1" t="str">
        <f>IF($A4451&gt;--RIGHT($A$2,LEN($A$2)-8),"",SUMIF(Table1[SHIFT NOMENCLATURE], $B4451, Table1[EWIA]))</f>
        <v/>
      </c>
      <c r="I4451" s="1" t="str">
        <f>IF($A4451&gt;--RIGHT($A$2,LEN($A$2)-8),"",SUMIF(Table1[SHIFT NOMENCLATURE], $B4451, Table1[EPW]))</f>
        <v/>
      </c>
      <c r="J4451" s="1" t="str">
        <f>IF($A4451&gt;--RIGHT($A$2,LEN($A$2)-8),"",SUMIF(Table1[SHIFT NOMENCLATURE], $B4451, Table1[FVIC KILL]))</f>
        <v/>
      </c>
      <c r="K4451" s="1" t="str">
        <f>IF($A4451&gt;--RIGHT($A$2,LEN($A$2)-8),"",SUMIF(Table1[SHIFT NOMENCLATURE], $B4451, Table1[FVIC MOB]))</f>
        <v/>
      </c>
      <c r="L4451" s="1" t="str">
        <f>IF($A4451&gt;--RIGHT($A$2,LEN($A$2)-8),"",SUMIF(Table1[SHIFT NOMENCLATURE], $B4451, Table1[FVIC FIRE]))</f>
        <v/>
      </c>
      <c r="M4451" s="1" t="str">
        <f>IF($A4451&gt;--RIGHT($A$2,LEN($A$2)-8),"",SUMIF(Table1[SHIFT NOMENCLATURE], $B4451, Table1[FKIA]))</f>
        <v/>
      </c>
      <c r="N4451" s="1" t="str">
        <f>IF($A4451&gt;--RIGHT($A$2,LEN($A$2)-8),"",SUMIF(Table1[SHIFT NOMENCLATURE], $B4451, Table1[FWIA]))</f>
        <v/>
      </c>
      <c r="O4451" s="1" t="str">
        <f>IF($A4451&gt;--RIGHT($A$2,LEN($A$2)-8),"",SUMIF(Table1[SHIFT NOMENCLATURE], $B4451, Table1[DUSTWUN]))</f>
        <v/>
      </c>
    </row>
    <row r="4452" spans="1:15" x14ac:dyDescent="0.25">
      <c r="A4452" s="1" t="str">
        <f t="shared" si="138"/>
        <v/>
      </c>
      <c r="B4452" t="str">
        <f t="shared" si="139"/>
        <v/>
      </c>
      <c r="C4452" s="1" t="str">
        <f>IF($A4452&gt;--RIGHT($A$2,LEN($A$2)-8),"",COUNTIF(Table1[SHIFT NOMENCLATURE],$B4452))</f>
        <v/>
      </c>
      <c r="D4452" s="1" t="str">
        <f>IF($A4452&gt;--RIGHT($A$2,LEN($A$2)-8),"",SUMIF(Table1[SHIFT NOMENCLATURE], $B4452, Table1[EVIC KILL]))</f>
        <v/>
      </c>
      <c r="E4452" s="1" t="str">
        <f>IF($A4452&gt;--RIGHT($A$2,LEN($A$2)-8),"",SUMIF(Table1[SHIFT NOMENCLATURE], $B4452, Table1[EVIC MOB]))</f>
        <v/>
      </c>
      <c r="F4452" s="1" t="str">
        <f>IF($A4452&gt;--RIGHT($A$2,LEN($A$2)-8),"",SUMIF(Table1[SHIFT NOMENCLATURE], $B4452, Table1[EVIC FIRE]))</f>
        <v/>
      </c>
      <c r="G4452" s="1" t="str">
        <f>IF($A4452&gt;--RIGHT($A$2,LEN($A$2)-8),"",SUMIF(Table1[SHIFT NOMENCLATURE], $B4452, Table1[EKIA]))</f>
        <v/>
      </c>
      <c r="H4452" s="1" t="str">
        <f>IF($A4452&gt;--RIGHT($A$2,LEN($A$2)-8),"",SUMIF(Table1[SHIFT NOMENCLATURE], $B4452, Table1[EWIA]))</f>
        <v/>
      </c>
      <c r="I4452" s="1" t="str">
        <f>IF($A4452&gt;--RIGHT($A$2,LEN($A$2)-8),"",SUMIF(Table1[SHIFT NOMENCLATURE], $B4452, Table1[EPW]))</f>
        <v/>
      </c>
      <c r="J4452" s="1" t="str">
        <f>IF($A4452&gt;--RIGHT($A$2,LEN($A$2)-8),"",SUMIF(Table1[SHIFT NOMENCLATURE], $B4452, Table1[FVIC KILL]))</f>
        <v/>
      </c>
      <c r="K4452" s="1" t="str">
        <f>IF($A4452&gt;--RIGHT($A$2,LEN($A$2)-8),"",SUMIF(Table1[SHIFT NOMENCLATURE], $B4452, Table1[FVIC MOB]))</f>
        <v/>
      </c>
      <c r="L4452" s="1" t="str">
        <f>IF($A4452&gt;--RIGHT($A$2,LEN($A$2)-8),"",SUMIF(Table1[SHIFT NOMENCLATURE], $B4452, Table1[FVIC FIRE]))</f>
        <v/>
      </c>
      <c r="M4452" s="1" t="str">
        <f>IF($A4452&gt;--RIGHT($A$2,LEN($A$2)-8),"",SUMIF(Table1[SHIFT NOMENCLATURE], $B4452, Table1[FKIA]))</f>
        <v/>
      </c>
      <c r="N4452" s="1" t="str">
        <f>IF($A4452&gt;--RIGHT($A$2,LEN($A$2)-8),"",SUMIF(Table1[SHIFT NOMENCLATURE], $B4452, Table1[FWIA]))</f>
        <v/>
      </c>
      <c r="O4452" s="1" t="str">
        <f>IF($A4452&gt;--RIGHT($A$2,LEN($A$2)-8),"",SUMIF(Table1[SHIFT NOMENCLATURE], $B4452, Table1[DUSTWUN]))</f>
        <v/>
      </c>
    </row>
    <row r="4453" spans="1:15" x14ac:dyDescent="0.25">
      <c r="A4453" s="1" t="str">
        <f t="shared" si="138"/>
        <v/>
      </c>
      <c r="B4453" t="str">
        <f t="shared" si="139"/>
        <v/>
      </c>
      <c r="C4453" s="1" t="str">
        <f>IF($A4453&gt;--RIGHT($A$2,LEN($A$2)-8),"",COUNTIF(Table1[SHIFT NOMENCLATURE],$B4453))</f>
        <v/>
      </c>
      <c r="D4453" s="1" t="str">
        <f>IF($A4453&gt;--RIGHT($A$2,LEN($A$2)-8),"",SUMIF(Table1[SHIFT NOMENCLATURE], $B4453, Table1[EVIC KILL]))</f>
        <v/>
      </c>
      <c r="E4453" s="1" t="str">
        <f>IF($A4453&gt;--RIGHT($A$2,LEN($A$2)-8),"",SUMIF(Table1[SHIFT NOMENCLATURE], $B4453, Table1[EVIC MOB]))</f>
        <v/>
      </c>
      <c r="F4453" s="1" t="str">
        <f>IF($A4453&gt;--RIGHT($A$2,LEN($A$2)-8),"",SUMIF(Table1[SHIFT NOMENCLATURE], $B4453, Table1[EVIC FIRE]))</f>
        <v/>
      </c>
      <c r="G4453" s="1" t="str">
        <f>IF($A4453&gt;--RIGHT($A$2,LEN($A$2)-8),"",SUMIF(Table1[SHIFT NOMENCLATURE], $B4453, Table1[EKIA]))</f>
        <v/>
      </c>
      <c r="H4453" s="1" t="str">
        <f>IF($A4453&gt;--RIGHT($A$2,LEN($A$2)-8),"",SUMIF(Table1[SHIFT NOMENCLATURE], $B4453, Table1[EWIA]))</f>
        <v/>
      </c>
      <c r="I4453" s="1" t="str">
        <f>IF($A4453&gt;--RIGHT($A$2,LEN($A$2)-8),"",SUMIF(Table1[SHIFT NOMENCLATURE], $B4453, Table1[EPW]))</f>
        <v/>
      </c>
      <c r="J4453" s="1" t="str">
        <f>IF($A4453&gt;--RIGHT($A$2,LEN($A$2)-8),"",SUMIF(Table1[SHIFT NOMENCLATURE], $B4453, Table1[FVIC KILL]))</f>
        <v/>
      </c>
      <c r="K4453" s="1" t="str">
        <f>IF($A4453&gt;--RIGHT($A$2,LEN($A$2)-8),"",SUMIF(Table1[SHIFT NOMENCLATURE], $B4453, Table1[FVIC MOB]))</f>
        <v/>
      </c>
      <c r="L4453" s="1" t="str">
        <f>IF($A4453&gt;--RIGHT($A$2,LEN($A$2)-8),"",SUMIF(Table1[SHIFT NOMENCLATURE], $B4453, Table1[FVIC FIRE]))</f>
        <v/>
      </c>
      <c r="M4453" s="1" t="str">
        <f>IF($A4453&gt;--RIGHT($A$2,LEN($A$2)-8),"",SUMIF(Table1[SHIFT NOMENCLATURE], $B4453, Table1[FKIA]))</f>
        <v/>
      </c>
      <c r="N4453" s="1" t="str">
        <f>IF($A4453&gt;--RIGHT($A$2,LEN($A$2)-8),"",SUMIF(Table1[SHIFT NOMENCLATURE], $B4453, Table1[FWIA]))</f>
        <v/>
      </c>
      <c r="O4453" s="1" t="str">
        <f>IF($A4453&gt;--RIGHT($A$2,LEN($A$2)-8),"",SUMIF(Table1[SHIFT NOMENCLATURE], $B4453, Table1[DUSTWUN]))</f>
        <v/>
      </c>
    </row>
    <row r="4454" spans="1:15" x14ac:dyDescent="0.25">
      <c r="A4454" s="1" t="str">
        <f t="shared" si="138"/>
        <v/>
      </c>
      <c r="B4454" t="str">
        <f t="shared" si="139"/>
        <v/>
      </c>
      <c r="C4454" s="1" t="str">
        <f>IF($A4454&gt;--RIGHT($A$2,LEN($A$2)-8),"",COUNTIF(Table1[SHIFT NOMENCLATURE],$B4454))</f>
        <v/>
      </c>
      <c r="D4454" s="1" t="str">
        <f>IF($A4454&gt;--RIGHT($A$2,LEN($A$2)-8),"",SUMIF(Table1[SHIFT NOMENCLATURE], $B4454, Table1[EVIC KILL]))</f>
        <v/>
      </c>
      <c r="E4454" s="1" t="str">
        <f>IF($A4454&gt;--RIGHT($A$2,LEN($A$2)-8),"",SUMIF(Table1[SHIFT NOMENCLATURE], $B4454, Table1[EVIC MOB]))</f>
        <v/>
      </c>
      <c r="F4454" s="1" t="str">
        <f>IF($A4454&gt;--RIGHT($A$2,LEN($A$2)-8),"",SUMIF(Table1[SHIFT NOMENCLATURE], $B4454, Table1[EVIC FIRE]))</f>
        <v/>
      </c>
      <c r="G4454" s="1" t="str">
        <f>IF($A4454&gt;--RIGHT($A$2,LEN($A$2)-8),"",SUMIF(Table1[SHIFT NOMENCLATURE], $B4454, Table1[EKIA]))</f>
        <v/>
      </c>
      <c r="H4454" s="1" t="str">
        <f>IF($A4454&gt;--RIGHT($A$2,LEN($A$2)-8),"",SUMIF(Table1[SHIFT NOMENCLATURE], $B4454, Table1[EWIA]))</f>
        <v/>
      </c>
      <c r="I4454" s="1" t="str">
        <f>IF($A4454&gt;--RIGHT($A$2,LEN($A$2)-8),"",SUMIF(Table1[SHIFT NOMENCLATURE], $B4454, Table1[EPW]))</f>
        <v/>
      </c>
      <c r="J4454" s="1" t="str">
        <f>IF($A4454&gt;--RIGHT($A$2,LEN($A$2)-8),"",SUMIF(Table1[SHIFT NOMENCLATURE], $B4454, Table1[FVIC KILL]))</f>
        <v/>
      </c>
      <c r="K4454" s="1" t="str">
        <f>IF($A4454&gt;--RIGHT($A$2,LEN($A$2)-8),"",SUMIF(Table1[SHIFT NOMENCLATURE], $B4454, Table1[FVIC MOB]))</f>
        <v/>
      </c>
      <c r="L4454" s="1" t="str">
        <f>IF($A4454&gt;--RIGHT($A$2,LEN($A$2)-8),"",SUMIF(Table1[SHIFT NOMENCLATURE], $B4454, Table1[FVIC FIRE]))</f>
        <v/>
      </c>
      <c r="M4454" s="1" t="str">
        <f>IF($A4454&gt;--RIGHT($A$2,LEN($A$2)-8),"",SUMIF(Table1[SHIFT NOMENCLATURE], $B4454, Table1[FKIA]))</f>
        <v/>
      </c>
      <c r="N4454" s="1" t="str">
        <f>IF($A4454&gt;--RIGHT($A$2,LEN($A$2)-8),"",SUMIF(Table1[SHIFT NOMENCLATURE], $B4454, Table1[FWIA]))</f>
        <v/>
      </c>
      <c r="O4454" s="1" t="str">
        <f>IF($A4454&gt;--RIGHT($A$2,LEN($A$2)-8),"",SUMIF(Table1[SHIFT NOMENCLATURE], $B4454, Table1[DUSTWUN]))</f>
        <v/>
      </c>
    </row>
    <row r="4455" spans="1:15" x14ac:dyDescent="0.25">
      <c r="A4455" s="1" t="str">
        <f t="shared" si="138"/>
        <v/>
      </c>
      <c r="B4455" t="str">
        <f t="shared" si="139"/>
        <v/>
      </c>
      <c r="C4455" s="1" t="str">
        <f>IF($A4455&gt;--RIGHT($A$2,LEN($A$2)-8),"",COUNTIF(Table1[SHIFT NOMENCLATURE],$B4455))</f>
        <v/>
      </c>
      <c r="D4455" s="1" t="str">
        <f>IF($A4455&gt;--RIGHT($A$2,LEN($A$2)-8),"",SUMIF(Table1[SHIFT NOMENCLATURE], $B4455, Table1[EVIC KILL]))</f>
        <v/>
      </c>
      <c r="E4455" s="1" t="str">
        <f>IF($A4455&gt;--RIGHT($A$2,LEN($A$2)-8),"",SUMIF(Table1[SHIFT NOMENCLATURE], $B4455, Table1[EVIC MOB]))</f>
        <v/>
      </c>
      <c r="F4455" s="1" t="str">
        <f>IF($A4455&gt;--RIGHT($A$2,LEN($A$2)-8),"",SUMIF(Table1[SHIFT NOMENCLATURE], $B4455, Table1[EVIC FIRE]))</f>
        <v/>
      </c>
      <c r="G4455" s="1" t="str">
        <f>IF($A4455&gt;--RIGHT($A$2,LEN($A$2)-8),"",SUMIF(Table1[SHIFT NOMENCLATURE], $B4455, Table1[EKIA]))</f>
        <v/>
      </c>
      <c r="H4455" s="1" t="str">
        <f>IF($A4455&gt;--RIGHT($A$2,LEN($A$2)-8),"",SUMIF(Table1[SHIFT NOMENCLATURE], $B4455, Table1[EWIA]))</f>
        <v/>
      </c>
      <c r="I4455" s="1" t="str">
        <f>IF($A4455&gt;--RIGHT($A$2,LEN($A$2)-8),"",SUMIF(Table1[SHIFT NOMENCLATURE], $B4455, Table1[EPW]))</f>
        <v/>
      </c>
      <c r="J4455" s="1" t="str">
        <f>IF($A4455&gt;--RIGHT($A$2,LEN($A$2)-8),"",SUMIF(Table1[SHIFT NOMENCLATURE], $B4455, Table1[FVIC KILL]))</f>
        <v/>
      </c>
      <c r="K4455" s="1" t="str">
        <f>IF($A4455&gt;--RIGHT($A$2,LEN($A$2)-8),"",SUMIF(Table1[SHIFT NOMENCLATURE], $B4455, Table1[FVIC MOB]))</f>
        <v/>
      </c>
      <c r="L4455" s="1" t="str">
        <f>IF($A4455&gt;--RIGHT($A$2,LEN($A$2)-8),"",SUMIF(Table1[SHIFT NOMENCLATURE], $B4455, Table1[FVIC FIRE]))</f>
        <v/>
      </c>
      <c r="M4455" s="1" t="str">
        <f>IF($A4455&gt;--RIGHT($A$2,LEN($A$2)-8),"",SUMIF(Table1[SHIFT NOMENCLATURE], $B4455, Table1[FKIA]))</f>
        <v/>
      </c>
      <c r="N4455" s="1" t="str">
        <f>IF($A4455&gt;--RIGHT($A$2,LEN($A$2)-8),"",SUMIF(Table1[SHIFT NOMENCLATURE], $B4455, Table1[FWIA]))</f>
        <v/>
      </c>
      <c r="O4455" s="1" t="str">
        <f>IF($A4455&gt;--RIGHT($A$2,LEN($A$2)-8),"",SUMIF(Table1[SHIFT NOMENCLATURE], $B4455, Table1[DUSTWUN]))</f>
        <v/>
      </c>
    </row>
    <row r="4456" spans="1:15" x14ac:dyDescent="0.25">
      <c r="A4456" s="1" t="str">
        <f t="shared" si="138"/>
        <v/>
      </c>
      <c r="B4456" t="str">
        <f t="shared" si="139"/>
        <v/>
      </c>
      <c r="C4456" s="1" t="str">
        <f>IF($A4456&gt;--RIGHT($A$2,LEN($A$2)-8),"",COUNTIF(Table1[SHIFT NOMENCLATURE],$B4456))</f>
        <v/>
      </c>
      <c r="D4456" s="1" t="str">
        <f>IF($A4456&gt;--RIGHT($A$2,LEN($A$2)-8),"",SUMIF(Table1[SHIFT NOMENCLATURE], $B4456, Table1[EVIC KILL]))</f>
        <v/>
      </c>
      <c r="E4456" s="1" t="str">
        <f>IF($A4456&gt;--RIGHT($A$2,LEN($A$2)-8),"",SUMIF(Table1[SHIFT NOMENCLATURE], $B4456, Table1[EVIC MOB]))</f>
        <v/>
      </c>
      <c r="F4456" s="1" t="str">
        <f>IF($A4456&gt;--RIGHT($A$2,LEN($A$2)-8),"",SUMIF(Table1[SHIFT NOMENCLATURE], $B4456, Table1[EVIC FIRE]))</f>
        <v/>
      </c>
      <c r="G4456" s="1" t="str">
        <f>IF($A4456&gt;--RIGHT($A$2,LEN($A$2)-8),"",SUMIF(Table1[SHIFT NOMENCLATURE], $B4456, Table1[EKIA]))</f>
        <v/>
      </c>
      <c r="H4456" s="1" t="str">
        <f>IF($A4456&gt;--RIGHT($A$2,LEN($A$2)-8),"",SUMIF(Table1[SHIFT NOMENCLATURE], $B4456, Table1[EWIA]))</f>
        <v/>
      </c>
      <c r="I4456" s="1" t="str">
        <f>IF($A4456&gt;--RIGHT($A$2,LEN($A$2)-8),"",SUMIF(Table1[SHIFT NOMENCLATURE], $B4456, Table1[EPW]))</f>
        <v/>
      </c>
      <c r="J4456" s="1" t="str">
        <f>IF($A4456&gt;--RIGHT($A$2,LEN($A$2)-8),"",SUMIF(Table1[SHIFT NOMENCLATURE], $B4456, Table1[FVIC KILL]))</f>
        <v/>
      </c>
      <c r="K4456" s="1" t="str">
        <f>IF($A4456&gt;--RIGHT($A$2,LEN($A$2)-8),"",SUMIF(Table1[SHIFT NOMENCLATURE], $B4456, Table1[FVIC MOB]))</f>
        <v/>
      </c>
      <c r="L4456" s="1" t="str">
        <f>IF($A4456&gt;--RIGHT($A$2,LEN($A$2)-8),"",SUMIF(Table1[SHIFT NOMENCLATURE], $B4456, Table1[FVIC FIRE]))</f>
        <v/>
      </c>
      <c r="M4456" s="1" t="str">
        <f>IF($A4456&gt;--RIGHT($A$2,LEN($A$2)-8),"",SUMIF(Table1[SHIFT NOMENCLATURE], $B4456, Table1[FKIA]))</f>
        <v/>
      </c>
      <c r="N4456" s="1" t="str">
        <f>IF($A4456&gt;--RIGHT($A$2,LEN($A$2)-8),"",SUMIF(Table1[SHIFT NOMENCLATURE], $B4456, Table1[FWIA]))</f>
        <v/>
      </c>
      <c r="O4456" s="1" t="str">
        <f>IF($A4456&gt;--RIGHT($A$2,LEN($A$2)-8),"",SUMIF(Table1[SHIFT NOMENCLATURE], $B4456, Table1[DUSTWUN]))</f>
        <v/>
      </c>
    </row>
    <row r="4457" spans="1:15" x14ac:dyDescent="0.25">
      <c r="A4457" s="1" t="str">
        <f t="shared" si="138"/>
        <v/>
      </c>
      <c r="B4457" t="str">
        <f t="shared" si="139"/>
        <v/>
      </c>
      <c r="C4457" s="1" t="str">
        <f>IF($A4457&gt;--RIGHT($A$2,LEN($A$2)-8),"",COUNTIF(Table1[SHIFT NOMENCLATURE],$B4457))</f>
        <v/>
      </c>
      <c r="D4457" s="1" t="str">
        <f>IF($A4457&gt;--RIGHT($A$2,LEN($A$2)-8),"",SUMIF(Table1[SHIFT NOMENCLATURE], $B4457, Table1[EVIC KILL]))</f>
        <v/>
      </c>
      <c r="E4457" s="1" t="str">
        <f>IF($A4457&gt;--RIGHT($A$2,LEN($A$2)-8),"",SUMIF(Table1[SHIFT NOMENCLATURE], $B4457, Table1[EVIC MOB]))</f>
        <v/>
      </c>
      <c r="F4457" s="1" t="str">
        <f>IF($A4457&gt;--RIGHT($A$2,LEN($A$2)-8),"",SUMIF(Table1[SHIFT NOMENCLATURE], $B4457, Table1[EVIC FIRE]))</f>
        <v/>
      </c>
      <c r="G4457" s="1" t="str">
        <f>IF($A4457&gt;--RIGHT($A$2,LEN($A$2)-8),"",SUMIF(Table1[SHIFT NOMENCLATURE], $B4457, Table1[EKIA]))</f>
        <v/>
      </c>
      <c r="H4457" s="1" t="str">
        <f>IF($A4457&gt;--RIGHT($A$2,LEN($A$2)-8),"",SUMIF(Table1[SHIFT NOMENCLATURE], $B4457, Table1[EWIA]))</f>
        <v/>
      </c>
      <c r="I4457" s="1" t="str">
        <f>IF($A4457&gt;--RIGHT($A$2,LEN($A$2)-8),"",SUMIF(Table1[SHIFT NOMENCLATURE], $B4457, Table1[EPW]))</f>
        <v/>
      </c>
      <c r="J4457" s="1" t="str">
        <f>IF($A4457&gt;--RIGHT($A$2,LEN($A$2)-8),"",SUMIF(Table1[SHIFT NOMENCLATURE], $B4457, Table1[FVIC KILL]))</f>
        <v/>
      </c>
      <c r="K4457" s="1" t="str">
        <f>IF($A4457&gt;--RIGHT($A$2,LEN($A$2)-8),"",SUMIF(Table1[SHIFT NOMENCLATURE], $B4457, Table1[FVIC MOB]))</f>
        <v/>
      </c>
      <c r="L4457" s="1" t="str">
        <f>IF($A4457&gt;--RIGHT($A$2,LEN($A$2)-8),"",SUMIF(Table1[SHIFT NOMENCLATURE], $B4457, Table1[FVIC FIRE]))</f>
        <v/>
      </c>
      <c r="M4457" s="1" t="str">
        <f>IF($A4457&gt;--RIGHT($A$2,LEN($A$2)-8),"",SUMIF(Table1[SHIFT NOMENCLATURE], $B4457, Table1[FKIA]))</f>
        <v/>
      </c>
      <c r="N4457" s="1" t="str">
        <f>IF($A4457&gt;--RIGHT($A$2,LEN($A$2)-8),"",SUMIF(Table1[SHIFT NOMENCLATURE], $B4457, Table1[FWIA]))</f>
        <v/>
      </c>
      <c r="O4457" s="1" t="str">
        <f>IF($A4457&gt;--RIGHT($A$2,LEN($A$2)-8),"",SUMIF(Table1[SHIFT NOMENCLATURE], $B4457, Table1[DUSTWUN]))</f>
        <v/>
      </c>
    </row>
    <row r="4458" spans="1:15" x14ac:dyDescent="0.25">
      <c r="A4458" s="1" t="str">
        <f t="shared" si="138"/>
        <v/>
      </c>
      <c r="B4458" t="str">
        <f t="shared" si="139"/>
        <v/>
      </c>
      <c r="C4458" s="1" t="str">
        <f>IF($A4458&gt;--RIGHT($A$2,LEN($A$2)-8),"",COUNTIF(Table1[SHIFT NOMENCLATURE],$B4458))</f>
        <v/>
      </c>
      <c r="D4458" s="1" t="str">
        <f>IF($A4458&gt;--RIGHT($A$2,LEN($A$2)-8),"",SUMIF(Table1[SHIFT NOMENCLATURE], $B4458, Table1[EVIC KILL]))</f>
        <v/>
      </c>
      <c r="E4458" s="1" t="str">
        <f>IF($A4458&gt;--RIGHT($A$2,LEN($A$2)-8),"",SUMIF(Table1[SHIFT NOMENCLATURE], $B4458, Table1[EVIC MOB]))</f>
        <v/>
      </c>
      <c r="F4458" s="1" t="str">
        <f>IF($A4458&gt;--RIGHT($A$2,LEN($A$2)-8),"",SUMIF(Table1[SHIFT NOMENCLATURE], $B4458, Table1[EVIC FIRE]))</f>
        <v/>
      </c>
      <c r="G4458" s="1" t="str">
        <f>IF($A4458&gt;--RIGHT($A$2,LEN($A$2)-8),"",SUMIF(Table1[SHIFT NOMENCLATURE], $B4458, Table1[EKIA]))</f>
        <v/>
      </c>
      <c r="H4458" s="1" t="str">
        <f>IF($A4458&gt;--RIGHT($A$2,LEN($A$2)-8),"",SUMIF(Table1[SHIFT NOMENCLATURE], $B4458, Table1[EWIA]))</f>
        <v/>
      </c>
      <c r="I4458" s="1" t="str">
        <f>IF($A4458&gt;--RIGHT($A$2,LEN($A$2)-8),"",SUMIF(Table1[SHIFT NOMENCLATURE], $B4458, Table1[EPW]))</f>
        <v/>
      </c>
      <c r="J4458" s="1" t="str">
        <f>IF($A4458&gt;--RIGHT($A$2,LEN($A$2)-8),"",SUMIF(Table1[SHIFT NOMENCLATURE], $B4458, Table1[FVIC KILL]))</f>
        <v/>
      </c>
      <c r="K4458" s="1" t="str">
        <f>IF($A4458&gt;--RIGHT($A$2,LEN($A$2)-8),"",SUMIF(Table1[SHIFT NOMENCLATURE], $B4458, Table1[FVIC MOB]))</f>
        <v/>
      </c>
      <c r="L4458" s="1" t="str">
        <f>IF($A4458&gt;--RIGHT($A$2,LEN($A$2)-8),"",SUMIF(Table1[SHIFT NOMENCLATURE], $B4458, Table1[FVIC FIRE]))</f>
        <v/>
      </c>
      <c r="M4458" s="1" t="str">
        <f>IF($A4458&gt;--RIGHT($A$2,LEN($A$2)-8),"",SUMIF(Table1[SHIFT NOMENCLATURE], $B4458, Table1[FKIA]))</f>
        <v/>
      </c>
      <c r="N4458" s="1" t="str">
        <f>IF($A4458&gt;--RIGHT($A$2,LEN($A$2)-8),"",SUMIF(Table1[SHIFT NOMENCLATURE], $B4458, Table1[FWIA]))</f>
        <v/>
      </c>
      <c r="O4458" s="1" t="str">
        <f>IF($A4458&gt;--RIGHT($A$2,LEN($A$2)-8),"",SUMIF(Table1[SHIFT NOMENCLATURE], $B4458, Table1[DUSTWUN]))</f>
        <v/>
      </c>
    </row>
    <row r="4459" spans="1:15" x14ac:dyDescent="0.25">
      <c r="A4459" s="1" t="str">
        <f t="shared" si="138"/>
        <v/>
      </c>
      <c r="B4459" t="str">
        <f t="shared" si="139"/>
        <v/>
      </c>
      <c r="C4459" s="1" t="str">
        <f>IF($A4459&gt;--RIGHT($A$2,LEN($A$2)-8),"",COUNTIF(Table1[SHIFT NOMENCLATURE],$B4459))</f>
        <v/>
      </c>
      <c r="D4459" s="1" t="str">
        <f>IF($A4459&gt;--RIGHT($A$2,LEN($A$2)-8),"",SUMIF(Table1[SHIFT NOMENCLATURE], $B4459, Table1[EVIC KILL]))</f>
        <v/>
      </c>
      <c r="E4459" s="1" t="str">
        <f>IF($A4459&gt;--RIGHT($A$2,LEN($A$2)-8),"",SUMIF(Table1[SHIFT NOMENCLATURE], $B4459, Table1[EVIC MOB]))</f>
        <v/>
      </c>
      <c r="F4459" s="1" t="str">
        <f>IF($A4459&gt;--RIGHT($A$2,LEN($A$2)-8),"",SUMIF(Table1[SHIFT NOMENCLATURE], $B4459, Table1[EVIC FIRE]))</f>
        <v/>
      </c>
      <c r="G4459" s="1" t="str">
        <f>IF($A4459&gt;--RIGHT($A$2,LEN($A$2)-8),"",SUMIF(Table1[SHIFT NOMENCLATURE], $B4459, Table1[EKIA]))</f>
        <v/>
      </c>
      <c r="H4459" s="1" t="str">
        <f>IF($A4459&gt;--RIGHT($A$2,LEN($A$2)-8),"",SUMIF(Table1[SHIFT NOMENCLATURE], $B4459, Table1[EWIA]))</f>
        <v/>
      </c>
      <c r="I4459" s="1" t="str">
        <f>IF($A4459&gt;--RIGHT($A$2,LEN($A$2)-8),"",SUMIF(Table1[SHIFT NOMENCLATURE], $B4459, Table1[EPW]))</f>
        <v/>
      </c>
      <c r="J4459" s="1" t="str">
        <f>IF($A4459&gt;--RIGHT($A$2,LEN($A$2)-8),"",SUMIF(Table1[SHIFT NOMENCLATURE], $B4459, Table1[FVIC KILL]))</f>
        <v/>
      </c>
      <c r="K4459" s="1" t="str">
        <f>IF($A4459&gt;--RIGHT($A$2,LEN($A$2)-8),"",SUMIF(Table1[SHIFT NOMENCLATURE], $B4459, Table1[FVIC MOB]))</f>
        <v/>
      </c>
      <c r="L4459" s="1" t="str">
        <f>IF($A4459&gt;--RIGHT($A$2,LEN($A$2)-8),"",SUMIF(Table1[SHIFT NOMENCLATURE], $B4459, Table1[FVIC FIRE]))</f>
        <v/>
      </c>
      <c r="M4459" s="1" t="str">
        <f>IF($A4459&gt;--RIGHT($A$2,LEN($A$2)-8),"",SUMIF(Table1[SHIFT NOMENCLATURE], $B4459, Table1[FKIA]))</f>
        <v/>
      </c>
      <c r="N4459" s="1" t="str">
        <f>IF($A4459&gt;--RIGHT($A$2,LEN($A$2)-8),"",SUMIF(Table1[SHIFT NOMENCLATURE], $B4459, Table1[FWIA]))</f>
        <v/>
      </c>
      <c r="O4459" s="1" t="str">
        <f>IF($A4459&gt;--RIGHT($A$2,LEN($A$2)-8),"",SUMIF(Table1[SHIFT NOMENCLATURE], $B4459, Table1[DUSTWUN]))</f>
        <v/>
      </c>
    </row>
    <row r="4460" spans="1:15" x14ac:dyDescent="0.25">
      <c r="A4460" s="1" t="str">
        <f t="shared" si="138"/>
        <v/>
      </c>
      <c r="B4460" t="str">
        <f t="shared" si="139"/>
        <v/>
      </c>
      <c r="C4460" s="1" t="str">
        <f>IF($A4460&gt;--RIGHT($A$2,LEN($A$2)-8),"",COUNTIF(Table1[SHIFT NOMENCLATURE],$B4460))</f>
        <v/>
      </c>
      <c r="D4460" s="1" t="str">
        <f>IF($A4460&gt;--RIGHT($A$2,LEN($A$2)-8),"",SUMIF(Table1[SHIFT NOMENCLATURE], $B4460, Table1[EVIC KILL]))</f>
        <v/>
      </c>
      <c r="E4460" s="1" t="str">
        <f>IF($A4460&gt;--RIGHT($A$2,LEN($A$2)-8),"",SUMIF(Table1[SHIFT NOMENCLATURE], $B4460, Table1[EVIC MOB]))</f>
        <v/>
      </c>
      <c r="F4460" s="1" t="str">
        <f>IF($A4460&gt;--RIGHT($A$2,LEN($A$2)-8),"",SUMIF(Table1[SHIFT NOMENCLATURE], $B4460, Table1[EVIC FIRE]))</f>
        <v/>
      </c>
      <c r="G4460" s="1" t="str">
        <f>IF($A4460&gt;--RIGHT($A$2,LEN($A$2)-8),"",SUMIF(Table1[SHIFT NOMENCLATURE], $B4460, Table1[EKIA]))</f>
        <v/>
      </c>
      <c r="H4460" s="1" t="str">
        <f>IF($A4460&gt;--RIGHT($A$2,LEN($A$2)-8),"",SUMIF(Table1[SHIFT NOMENCLATURE], $B4460, Table1[EWIA]))</f>
        <v/>
      </c>
      <c r="I4460" s="1" t="str">
        <f>IF($A4460&gt;--RIGHT($A$2,LEN($A$2)-8),"",SUMIF(Table1[SHIFT NOMENCLATURE], $B4460, Table1[EPW]))</f>
        <v/>
      </c>
      <c r="J4460" s="1" t="str">
        <f>IF($A4460&gt;--RIGHT($A$2,LEN($A$2)-8),"",SUMIF(Table1[SHIFT NOMENCLATURE], $B4460, Table1[FVIC KILL]))</f>
        <v/>
      </c>
      <c r="K4460" s="1" t="str">
        <f>IF($A4460&gt;--RIGHT($A$2,LEN($A$2)-8),"",SUMIF(Table1[SHIFT NOMENCLATURE], $B4460, Table1[FVIC MOB]))</f>
        <v/>
      </c>
      <c r="L4460" s="1" t="str">
        <f>IF($A4460&gt;--RIGHT($A$2,LEN($A$2)-8),"",SUMIF(Table1[SHIFT NOMENCLATURE], $B4460, Table1[FVIC FIRE]))</f>
        <v/>
      </c>
      <c r="M4460" s="1" t="str">
        <f>IF($A4460&gt;--RIGHT($A$2,LEN($A$2)-8),"",SUMIF(Table1[SHIFT NOMENCLATURE], $B4460, Table1[FKIA]))</f>
        <v/>
      </c>
      <c r="N4460" s="1" t="str">
        <f>IF($A4460&gt;--RIGHT($A$2,LEN($A$2)-8),"",SUMIF(Table1[SHIFT NOMENCLATURE], $B4460, Table1[FWIA]))</f>
        <v/>
      </c>
      <c r="O4460" s="1" t="str">
        <f>IF($A4460&gt;--RIGHT($A$2,LEN($A$2)-8),"",SUMIF(Table1[SHIFT NOMENCLATURE], $B4460, Table1[DUSTWUN]))</f>
        <v/>
      </c>
    </row>
    <row r="4461" spans="1:15" x14ac:dyDescent="0.25">
      <c r="A4461" s="1" t="str">
        <f t="shared" si="138"/>
        <v/>
      </c>
      <c r="B4461" t="str">
        <f t="shared" si="139"/>
        <v/>
      </c>
      <c r="C4461" s="1" t="str">
        <f>IF($A4461&gt;--RIGHT($A$2,LEN($A$2)-8),"",COUNTIF(Table1[SHIFT NOMENCLATURE],$B4461))</f>
        <v/>
      </c>
      <c r="D4461" s="1" t="str">
        <f>IF($A4461&gt;--RIGHT($A$2,LEN($A$2)-8),"",SUMIF(Table1[SHIFT NOMENCLATURE], $B4461, Table1[EVIC KILL]))</f>
        <v/>
      </c>
      <c r="E4461" s="1" t="str">
        <f>IF($A4461&gt;--RIGHT($A$2,LEN($A$2)-8),"",SUMIF(Table1[SHIFT NOMENCLATURE], $B4461, Table1[EVIC MOB]))</f>
        <v/>
      </c>
      <c r="F4461" s="1" t="str">
        <f>IF($A4461&gt;--RIGHT($A$2,LEN($A$2)-8),"",SUMIF(Table1[SHIFT NOMENCLATURE], $B4461, Table1[EVIC FIRE]))</f>
        <v/>
      </c>
      <c r="G4461" s="1" t="str">
        <f>IF($A4461&gt;--RIGHT($A$2,LEN($A$2)-8),"",SUMIF(Table1[SHIFT NOMENCLATURE], $B4461, Table1[EKIA]))</f>
        <v/>
      </c>
      <c r="H4461" s="1" t="str">
        <f>IF($A4461&gt;--RIGHT($A$2,LEN($A$2)-8),"",SUMIF(Table1[SHIFT NOMENCLATURE], $B4461, Table1[EWIA]))</f>
        <v/>
      </c>
      <c r="I4461" s="1" t="str">
        <f>IF($A4461&gt;--RIGHT($A$2,LEN($A$2)-8),"",SUMIF(Table1[SHIFT NOMENCLATURE], $B4461, Table1[EPW]))</f>
        <v/>
      </c>
      <c r="J4461" s="1" t="str">
        <f>IF($A4461&gt;--RIGHT($A$2,LEN($A$2)-8),"",SUMIF(Table1[SHIFT NOMENCLATURE], $B4461, Table1[FVIC KILL]))</f>
        <v/>
      </c>
      <c r="K4461" s="1" t="str">
        <f>IF($A4461&gt;--RIGHT($A$2,LEN($A$2)-8),"",SUMIF(Table1[SHIFT NOMENCLATURE], $B4461, Table1[FVIC MOB]))</f>
        <v/>
      </c>
      <c r="L4461" s="1" t="str">
        <f>IF($A4461&gt;--RIGHT($A$2,LEN($A$2)-8),"",SUMIF(Table1[SHIFT NOMENCLATURE], $B4461, Table1[FVIC FIRE]))</f>
        <v/>
      </c>
      <c r="M4461" s="1" t="str">
        <f>IF($A4461&gt;--RIGHT($A$2,LEN($A$2)-8),"",SUMIF(Table1[SHIFT NOMENCLATURE], $B4461, Table1[FKIA]))</f>
        <v/>
      </c>
      <c r="N4461" s="1" t="str">
        <f>IF($A4461&gt;--RIGHT($A$2,LEN($A$2)-8),"",SUMIF(Table1[SHIFT NOMENCLATURE], $B4461, Table1[FWIA]))</f>
        <v/>
      </c>
      <c r="O4461" s="1" t="str">
        <f>IF($A4461&gt;--RIGHT($A$2,LEN($A$2)-8),"",SUMIF(Table1[SHIFT NOMENCLATURE], $B4461, Table1[DUSTWUN]))</f>
        <v/>
      </c>
    </row>
    <row r="4462" spans="1:15" x14ac:dyDescent="0.25">
      <c r="A4462" s="1" t="str">
        <f t="shared" si="138"/>
        <v/>
      </c>
      <c r="B4462" t="str">
        <f t="shared" si="139"/>
        <v/>
      </c>
      <c r="C4462" s="1" t="str">
        <f>IF($A4462&gt;--RIGHT($A$2,LEN($A$2)-8),"",COUNTIF(Table1[SHIFT NOMENCLATURE],$B4462))</f>
        <v/>
      </c>
      <c r="D4462" s="1" t="str">
        <f>IF($A4462&gt;--RIGHT($A$2,LEN($A$2)-8),"",SUMIF(Table1[SHIFT NOMENCLATURE], $B4462, Table1[EVIC KILL]))</f>
        <v/>
      </c>
      <c r="E4462" s="1" t="str">
        <f>IF($A4462&gt;--RIGHT($A$2,LEN($A$2)-8),"",SUMIF(Table1[SHIFT NOMENCLATURE], $B4462, Table1[EVIC MOB]))</f>
        <v/>
      </c>
      <c r="F4462" s="1" t="str">
        <f>IF($A4462&gt;--RIGHT($A$2,LEN($A$2)-8),"",SUMIF(Table1[SHIFT NOMENCLATURE], $B4462, Table1[EVIC FIRE]))</f>
        <v/>
      </c>
      <c r="G4462" s="1" t="str">
        <f>IF($A4462&gt;--RIGHT($A$2,LEN($A$2)-8),"",SUMIF(Table1[SHIFT NOMENCLATURE], $B4462, Table1[EKIA]))</f>
        <v/>
      </c>
      <c r="H4462" s="1" t="str">
        <f>IF($A4462&gt;--RIGHT($A$2,LEN($A$2)-8),"",SUMIF(Table1[SHIFT NOMENCLATURE], $B4462, Table1[EWIA]))</f>
        <v/>
      </c>
      <c r="I4462" s="1" t="str">
        <f>IF($A4462&gt;--RIGHT($A$2,LEN($A$2)-8),"",SUMIF(Table1[SHIFT NOMENCLATURE], $B4462, Table1[EPW]))</f>
        <v/>
      </c>
      <c r="J4462" s="1" t="str">
        <f>IF($A4462&gt;--RIGHT($A$2,LEN($A$2)-8),"",SUMIF(Table1[SHIFT NOMENCLATURE], $B4462, Table1[FVIC KILL]))</f>
        <v/>
      </c>
      <c r="K4462" s="1" t="str">
        <f>IF($A4462&gt;--RIGHT($A$2,LEN($A$2)-8),"",SUMIF(Table1[SHIFT NOMENCLATURE], $B4462, Table1[FVIC MOB]))</f>
        <v/>
      </c>
      <c r="L4462" s="1" t="str">
        <f>IF($A4462&gt;--RIGHT($A$2,LEN($A$2)-8),"",SUMIF(Table1[SHIFT NOMENCLATURE], $B4462, Table1[FVIC FIRE]))</f>
        <v/>
      </c>
      <c r="M4462" s="1" t="str">
        <f>IF($A4462&gt;--RIGHT($A$2,LEN($A$2)-8),"",SUMIF(Table1[SHIFT NOMENCLATURE], $B4462, Table1[FKIA]))</f>
        <v/>
      </c>
      <c r="N4462" s="1" t="str">
        <f>IF($A4462&gt;--RIGHT($A$2,LEN($A$2)-8),"",SUMIF(Table1[SHIFT NOMENCLATURE], $B4462, Table1[FWIA]))</f>
        <v/>
      </c>
      <c r="O4462" s="1" t="str">
        <f>IF($A4462&gt;--RIGHT($A$2,LEN($A$2)-8),"",SUMIF(Table1[SHIFT NOMENCLATURE], $B4462, Table1[DUSTWUN]))</f>
        <v/>
      </c>
    </row>
    <row r="4463" spans="1:15" x14ac:dyDescent="0.25">
      <c r="A4463" s="1" t="str">
        <f t="shared" si="138"/>
        <v/>
      </c>
      <c r="B4463" t="str">
        <f t="shared" si="139"/>
        <v/>
      </c>
      <c r="C4463" s="1" t="str">
        <f>IF($A4463&gt;--RIGHT($A$2,LEN($A$2)-8),"",COUNTIF(Table1[SHIFT NOMENCLATURE],$B4463))</f>
        <v/>
      </c>
      <c r="D4463" s="1" t="str">
        <f>IF($A4463&gt;--RIGHT($A$2,LEN($A$2)-8),"",SUMIF(Table1[SHIFT NOMENCLATURE], $B4463, Table1[EVIC KILL]))</f>
        <v/>
      </c>
      <c r="E4463" s="1" t="str">
        <f>IF($A4463&gt;--RIGHT($A$2,LEN($A$2)-8),"",SUMIF(Table1[SHIFT NOMENCLATURE], $B4463, Table1[EVIC MOB]))</f>
        <v/>
      </c>
      <c r="F4463" s="1" t="str">
        <f>IF($A4463&gt;--RIGHT($A$2,LEN($A$2)-8),"",SUMIF(Table1[SHIFT NOMENCLATURE], $B4463, Table1[EVIC FIRE]))</f>
        <v/>
      </c>
      <c r="G4463" s="1" t="str">
        <f>IF($A4463&gt;--RIGHT($A$2,LEN($A$2)-8),"",SUMIF(Table1[SHIFT NOMENCLATURE], $B4463, Table1[EKIA]))</f>
        <v/>
      </c>
      <c r="H4463" s="1" t="str">
        <f>IF($A4463&gt;--RIGHT($A$2,LEN($A$2)-8),"",SUMIF(Table1[SHIFT NOMENCLATURE], $B4463, Table1[EWIA]))</f>
        <v/>
      </c>
      <c r="I4463" s="1" t="str">
        <f>IF($A4463&gt;--RIGHT($A$2,LEN($A$2)-8),"",SUMIF(Table1[SHIFT NOMENCLATURE], $B4463, Table1[EPW]))</f>
        <v/>
      </c>
      <c r="J4463" s="1" t="str">
        <f>IF($A4463&gt;--RIGHT($A$2,LEN($A$2)-8),"",SUMIF(Table1[SHIFT NOMENCLATURE], $B4463, Table1[FVIC KILL]))</f>
        <v/>
      </c>
      <c r="K4463" s="1" t="str">
        <f>IF($A4463&gt;--RIGHT($A$2,LEN($A$2)-8),"",SUMIF(Table1[SHIFT NOMENCLATURE], $B4463, Table1[FVIC MOB]))</f>
        <v/>
      </c>
      <c r="L4463" s="1" t="str">
        <f>IF($A4463&gt;--RIGHT($A$2,LEN($A$2)-8),"",SUMIF(Table1[SHIFT NOMENCLATURE], $B4463, Table1[FVIC FIRE]))</f>
        <v/>
      </c>
      <c r="M4463" s="1" t="str">
        <f>IF($A4463&gt;--RIGHT($A$2,LEN($A$2)-8),"",SUMIF(Table1[SHIFT NOMENCLATURE], $B4463, Table1[FKIA]))</f>
        <v/>
      </c>
      <c r="N4463" s="1" t="str">
        <f>IF($A4463&gt;--RIGHT($A$2,LEN($A$2)-8),"",SUMIF(Table1[SHIFT NOMENCLATURE], $B4463, Table1[FWIA]))</f>
        <v/>
      </c>
      <c r="O4463" s="1" t="str">
        <f>IF($A4463&gt;--RIGHT($A$2,LEN($A$2)-8),"",SUMIF(Table1[SHIFT NOMENCLATURE], $B4463, Table1[DUSTWUN]))</f>
        <v/>
      </c>
    </row>
    <row r="4464" spans="1:15" x14ac:dyDescent="0.25">
      <c r="A4464" s="1" t="str">
        <f t="shared" si="138"/>
        <v/>
      </c>
      <c r="B4464" t="str">
        <f t="shared" si="139"/>
        <v/>
      </c>
      <c r="C4464" s="1" t="str">
        <f>IF($A4464&gt;--RIGHT($A$2,LEN($A$2)-8),"",COUNTIF(Table1[SHIFT NOMENCLATURE],$B4464))</f>
        <v/>
      </c>
      <c r="D4464" s="1" t="str">
        <f>IF($A4464&gt;--RIGHT($A$2,LEN($A$2)-8),"",SUMIF(Table1[SHIFT NOMENCLATURE], $B4464, Table1[EVIC KILL]))</f>
        <v/>
      </c>
      <c r="E4464" s="1" t="str">
        <f>IF($A4464&gt;--RIGHT($A$2,LEN($A$2)-8),"",SUMIF(Table1[SHIFT NOMENCLATURE], $B4464, Table1[EVIC MOB]))</f>
        <v/>
      </c>
      <c r="F4464" s="1" t="str">
        <f>IF($A4464&gt;--RIGHT($A$2,LEN($A$2)-8),"",SUMIF(Table1[SHIFT NOMENCLATURE], $B4464, Table1[EVIC FIRE]))</f>
        <v/>
      </c>
      <c r="G4464" s="1" t="str">
        <f>IF($A4464&gt;--RIGHT($A$2,LEN($A$2)-8),"",SUMIF(Table1[SHIFT NOMENCLATURE], $B4464, Table1[EKIA]))</f>
        <v/>
      </c>
      <c r="H4464" s="1" t="str">
        <f>IF($A4464&gt;--RIGHT($A$2,LEN($A$2)-8),"",SUMIF(Table1[SHIFT NOMENCLATURE], $B4464, Table1[EWIA]))</f>
        <v/>
      </c>
      <c r="I4464" s="1" t="str">
        <f>IF($A4464&gt;--RIGHT($A$2,LEN($A$2)-8),"",SUMIF(Table1[SHIFT NOMENCLATURE], $B4464, Table1[EPW]))</f>
        <v/>
      </c>
      <c r="J4464" s="1" t="str">
        <f>IF($A4464&gt;--RIGHT($A$2,LEN($A$2)-8),"",SUMIF(Table1[SHIFT NOMENCLATURE], $B4464, Table1[FVIC KILL]))</f>
        <v/>
      </c>
      <c r="K4464" s="1" t="str">
        <f>IF($A4464&gt;--RIGHT($A$2,LEN($A$2)-8),"",SUMIF(Table1[SHIFT NOMENCLATURE], $B4464, Table1[FVIC MOB]))</f>
        <v/>
      </c>
      <c r="L4464" s="1" t="str">
        <f>IF($A4464&gt;--RIGHT($A$2,LEN($A$2)-8),"",SUMIF(Table1[SHIFT NOMENCLATURE], $B4464, Table1[FVIC FIRE]))</f>
        <v/>
      </c>
      <c r="M4464" s="1" t="str">
        <f>IF($A4464&gt;--RIGHT($A$2,LEN($A$2)-8),"",SUMIF(Table1[SHIFT NOMENCLATURE], $B4464, Table1[FKIA]))</f>
        <v/>
      </c>
      <c r="N4464" s="1" t="str">
        <f>IF($A4464&gt;--RIGHT($A$2,LEN($A$2)-8),"",SUMIF(Table1[SHIFT NOMENCLATURE], $B4464, Table1[FWIA]))</f>
        <v/>
      </c>
      <c r="O4464" s="1" t="str">
        <f>IF($A4464&gt;--RIGHT($A$2,LEN($A$2)-8),"",SUMIF(Table1[SHIFT NOMENCLATURE], $B4464, Table1[DUSTWUN]))</f>
        <v/>
      </c>
    </row>
    <row r="4465" spans="1:15" x14ac:dyDescent="0.25">
      <c r="A4465" s="1" t="str">
        <f t="shared" si="138"/>
        <v/>
      </c>
      <c r="B4465" t="str">
        <f t="shared" si="139"/>
        <v/>
      </c>
      <c r="C4465" s="1" t="str">
        <f>IF($A4465&gt;--RIGHT($A$2,LEN($A$2)-8),"",COUNTIF(Table1[SHIFT NOMENCLATURE],$B4465))</f>
        <v/>
      </c>
      <c r="D4465" s="1" t="str">
        <f>IF($A4465&gt;--RIGHT($A$2,LEN($A$2)-8),"",SUMIF(Table1[SHIFT NOMENCLATURE], $B4465, Table1[EVIC KILL]))</f>
        <v/>
      </c>
      <c r="E4465" s="1" t="str">
        <f>IF($A4465&gt;--RIGHT($A$2,LEN($A$2)-8),"",SUMIF(Table1[SHIFT NOMENCLATURE], $B4465, Table1[EVIC MOB]))</f>
        <v/>
      </c>
      <c r="F4465" s="1" t="str">
        <f>IF($A4465&gt;--RIGHT($A$2,LEN($A$2)-8),"",SUMIF(Table1[SHIFT NOMENCLATURE], $B4465, Table1[EVIC FIRE]))</f>
        <v/>
      </c>
      <c r="G4465" s="1" t="str">
        <f>IF($A4465&gt;--RIGHT($A$2,LEN($A$2)-8),"",SUMIF(Table1[SHIFT NOMENCLATURE], $B4465, Table1[EKIA]))</f>
        <v/>
      </c>
      <c r="H4465" s="1" t="str">
        <f>IF($A4465&gt;--RIGHT($A$2,LEN($A$2)-8),"",SUMIF(Table1[SHIFT NOMENCLATURE], $B4465, Table1[EWIA]))</f>
        <v/>
      </c>
      <c r="I4465" s="1" t="str">
        <f>IF($A4465&gt;--RIGHT($A$2,LEN($A$2)-8),"",SUMIF(Table1[SHIFT NOMENCLATURE], $B4465, Table1[EPW]))</f>
        <v/>
      </c>
      <c r="J4465" s="1" t="str">
        <f>IF($A4465&gt;--RIGHT($A$2,LEN($A$2)-8),"",SUMIF(Table1[SHIFT NOMENCLATURE], $B4465, Table1[FVIC KILL]))</f>
        <v/>
      </c>
      <c r="K4465" s="1" t="str">
        <f>IF($A4465&gt;--RIGHT($A$2,LEN($A$2)-8),"",SUMIF(Table1[SHIFT NOMENCLATURE], $B4465, Table1[FVIC MOB]))</f>
        <v/>
      </c>
      <c r="L4465" s="1" t="str">
        <f>IF($A4465&gt;--RIGHT($A$2,LEN($A$2)-8),"",SUMIF(Table1[SHIFT NOMENCLATURE], $B4465, Table1[FVIC FIRE]))</f>
        <v/>
      </c>
      <c r="M4465" s="1" t="str">
        <f>IF($A4465&gt;--RIGHT($A$2,LEN($A$2)-8),"",SUMIF(Table1[SHIFT NOMENCLATURE], $B4465, Table1[FKIA]))</f>
        <v/>
      </c>
      <c r="N4465" s="1" t="str">
        <f>IF($A4465&gt;--RIGHT($A$2,LEN($A$2)-8),"",SUMIF(Table1[SHIFT NOMENCLATURE], $B4465, Table1[FWIA]))</f>
        <v/>
      </c>
      <c r="O4465" s="1" t="str">
        <f>IF($A4465&gt;--RIGHT($A$2,LEN($A$2)-8),"",SUMIF(Table1[SHIFT NOMENCLATURE], $B4465, Table1[DUSTWUN]))</f>
        <v/>
      </c>
    </row>
    <row r="4466" spans="1:15" x14ac:dyDescent="0.25">
      <c r="A4466" s="1" t="str">
        <f t="shared" si="138"/>
        <v/>
      </c>
      <c r="B4466" t="str">
        <f t="shared" si="139"/>
        <v/>
      </c>
      <c r="C4466" s="1" t="str">
        <f>IF($A4466&gt;--RIGHT($A$2,LEN($A$2)-8),"",COUNTIF(Table1[SHIFT NOMENCLATURE],$B4466))</f>
        <v/>
      </c>
      <c r="D4466" s="1" t="str">
        <f>IF($A4466&gt;--RIGHT($A$2,LEN($A$2)-8),"",SUMIF(Table1[SHIFT NOMENCLATURE], $B4466, Table1[EVIC KILL]))</f>
        <v/>
      </c>
      <c r="E4466" s="1" t="str">
        <f>IF($A4466&gt;--RIGHT($A$2,LEN($A$2)-8),"",SUMIF(Table1[SHIFT NOMENCLATURE], $B4466, Table1[EVIC MOB]))</f>
        <v/>
      </c>
      <c r="F4466" s="1" t="str">
        <f>IF($A4466&gt;--RIGHT($A$2,LEN($A$2)-8),"",SUMIF(Table1[SHIFT NOMENCLATURE], $B4466, Table1[EVIC FIRE]))</f>
        <v/>
      </c>
      <c r="G4466" s="1" t="str">
        <f>IF($A4466&gt;--RIGHT($A$2,LEN($A$2)-8),"",SUMIF(Table1[SHIFT NOMENCLATURE], $B4466, Table1[EKIA]))</f>
        <v/>
      </c>
      <c r="H4466" s="1" t="str">
        <f>IF($A4466&gt;--RIGHT($A$2,LEN($A$2)-8),"",SUMIF(Table1[SHIFT NOMENCLATURE], $B4466, Table1[EWIA]))</f>
        <v/>
      </c>
      <c r="I4466" s="1" t="str">
        <f>IF($A4466&gt;--RIGHT($A$2,LEN($A$2)-8),"",SUMIF(Table1[SHIFT NOMENCLATURE], $B4466, Table1[EPW]))</f>
        <v/>
      </c>
      <c r="J4466" s="1" t="str">
        <f>IF($A4466&gt;--RIGHT($A$2,LEN($A$2)-8),"",SUMIF(Table1[SHIFT NOMENCLATURE], $B4466, Table1[FVIC KILL]))</f>
        <v/>
      </c>
      <c r="K4466" s="1" t="str">
        <f>IF($A4466&gt;--RIGHT($A$2,LEN($A$2)-8),"",SUMIF(Table1[SHIFT NOMENCLATURE], $B4466, Table1[FVIC MOB]))</f>
        <v/>
      </c>
      <c r="L4466" s="1" t="str">
        <f>IF($A4466&gt;--RIGHT($A$2,LEN($A$2)-8),"",SUMIF(Table1[SHIFT NOMENCLATURE], $B4466, Table1[FVIC FIRE]))</f>
        <v/>
      </c>
      <c r="M4466" s="1" t="str">
        <f>IF($A4466&gt;--RIGHT($A$2,LEN($A$2)-8),"",SUMIF(Table1[SHIFT NOMENCLATURE], $B4466, Table1[FKIA]))</f>
        <v/>
      </c>
      <c r="N4466" s="1" t="str">
        <f>IF($A4466&gt;--RIGHT($A$2,LEN($A$2)-8),"",SUMIF(Table1[SHIFT NOMENCLATURE], $B4466, Table1[FWIA]))</f>
        <v/>
      </c>
      <c r="O4466" s="1" t="str">
        <f>IF($A4466&gt;--RIGHT($A$2,LEN($A$2)-8),"",SUMIF(Table1[SHIFT NOMENCLATURE], $B4466, Table1[DUSTWUN]))</f>
        <v/>
      </c>
    </row>
    <row r="4467" spans="1:15" x14ac:dyDescent="0.25">
      <c r="A4467" s="1" t="str">
        <f t="shared" si="138"/>
        <v/>
      </c>
      <c r="B4467" t="str">
        <f t="shared" si="139"/>
        <v/>
      </c>
      <c r="C4467" s="1" t="str">
        <f>IF($A4467&gt;--RIGHT($A$2,LEN($A$2)-8),"",COUNTIF(Table1[SHIFT NOMENCLATURE],$B4467))</f>
        <v/>
      </c>
      <c r="D4467" s="1" t="str">
        <f>IF($A4467&gt;--RIGHT($A$2,LEN($A$2)-8),"",SUMIF(Table1[SHIFT NOMENCLATURE], $B4467, Table1[EVIC KILL]))</f>
        <v/>
      </c>
      <c r="E4467" s="1" t="str">
        <f>IF($A4467&gt;--RIGHT($A$2,LEN($A$2)-8),"",SUMIF(Table1[SHIFT NOMENCLATURE], $B4467, Table1[EVIC MOB]))</f>
        <v/>
      </c>
      <c r="F4467" s="1" t="str">
        <f>IF($A4467&gt;--RIGHT($A$2,LEN($A$2)-8),"",SUMIF(Table1[SHIFT NOMENCLATURE], $B4467, Table1[EVIC FIRE]))</f>
        <v/>
      </c>
      <c r="G4467" s="1" t="str">
        <f>IF($A4467&gt;--RIGHT($A$2,LEN($A$2)-8),"",SUMIF(Table1[SHIFT NOMENCLATURE], $B4467, Table1[EKIA]))</f>
        <v/>
      </c>
      <c r="H4467" s="1" t="str">
        <f>IF($A4467&gt;--RIGHT($A$2,LEN($A$2)-8),"",SUMIF(Table1[SHIFT NOMENCLATURE], $B4467, Table1[EWIA]))</f>
        <v/>
      </c>
      <c r="I4467" s="1" t="str">
        <f>IF($A4467&gt;--RIGHT($A$2,LEN($A$2)-8),"",SUMIF(Table1[SHIFT NOMENCLATURE], $B4467, Table1[EPW]))</f>
        <v/>
      </c>
      <c r="J4467" s="1" t="str">
        <f>IF($A4467&gt;--RIGHT($A$2,LEN($A$2)-8),"",SUMIF(Table1[SHIFT NOMENCLATURE], $B4467, Table1[FVIC KILL]))</f>
        <v/>
      </c>
      <c r="K4467" s="1" t="str">
        <f>IF($A4467&gt;--RIGHT($A$2,LEN($A$2)-8),"",SUMIF(Table1[SHIFT NOMENCLATURE], $B4467, Table1[FVIC MOB]))</f>
        <v/>
      </c>
      <c r="L4467" s="1" t="str">
        <f>IF($A4467&gt;--RIGHT($A$2,LEN($A$2)-8),"",SUMIF(Table1[SHIFT NOMENCLATURE], $B4467, Table1[FVIC FIRE]))</f>
        <v/>
      </c>
      <c r="M4467" s="1" t="str">
        <f>IF($A4467&gt;--RIGHT($A$2,LEN($A$2)-8),"",SUMIF(Table1[SHIFT NOMENCLATURE], $B4467, Table1[FKIA]))</f>
        <v/>
      </c>
      <c r="N4467" s="1" t="str">
        <f>IF($A4467&gt;--RIGHT($A$2,LEN($A$2)-8),"",SUMIF(Table1[SHIFT NOMENCLATURE], $B4467, Table1[FWIA]))</f>
        <v/>
      </c>
      <c r="O4467" s="1" t="str">
        <f>IF($A4467&gt;--RIGHT($A$2,LEN($A$2)-8),"",SUMIF(Table1[SHIFT NOMENCLATURE], $B4467, Table1[DUSTWUN]))</f>
        <v/>
      </c>
    </row>
    <row r="4468" spans="1:15" x14ac:dyDescent="0.25">
      <c r="A4468" s="1" t="str">
        <f t="shared" si="138"/>
        <v/>
      </c>
      <c r="B4468" t="str">
        <f t="shared" si="139"/>
        <v/>
      </c>
      <c r="C4468" s="1" t="str">
        <f>IF($A4468&gt;--RIGHT($A$2,LEN($A$2)-8),"",COUNTIF(Table1[SHIFT NOMENCLATURE],$B4468))</f>
        <v/>
      </c>
      <c r="D4468" s="1" t="str">
        <f>IF($A4468&gt;--RIGHT($A$2,LEN($A$2)-8),"",SUMIF(Table1[SHIFT NOMENCLATURE], $B4468, Table1[EVIC KILL]))</f>
        <v/>
      </c>
      <c r="E4468" s="1" t="str">
        <f>IF($A4468&gt;--RIGHT($A$2,LEN($A$2)-8),"",SUMIF(Table1[SHIFT NOMENCLATURE], $B4468, Table1[EVIC MOB]))</f>
        <v/>
      </c>
      <c r="F4468" s="1" t="str">
        <f>IF($A4468&gt;--RIGHT($A$2,LEN($A$2)-8),"",SUMIF(Table1[SHIFT NOMENCLATURE], $B4468, Table1[EVIC FIRE]))</f>
        <v/>
      </c>
      <c r="G4468" s="1" t="str">
        <f>IF($A4468&gt;--RIGHT($A$2,LEN($A$2)-8),"",SUMIF(Table1[SHIFT NOMENCLATURE], $B4468, Table1[EKIA]))</f>
        <v/>
      </c>
      <c r="H4468" s="1" t="str">
        <f>IF($A4468&gt;--RIGHT($A$2,LEN($A$2)-8),"",SUMIF(Table1[SHIFT NOMENCLATURE], $B4468, Table1[EWIA]))</f>
        <v/>
      </c>
      <c r="I4468" s="1" t="str">
        <f>IF($A4468&gt;--RIGHT($A$2,LEN($A$2)-8),"",SUMIF(Table1[SHIFT NOMENCLATURE], $B4468, Table1[EPW]))</f>
        <v/>
      </c>
      <c r="J4468" s="1" t="str">
        <f>IF($A4468&gt;--RIGHT($A$2,LEN($A$2)-8),"",SUMIF(Table1[SHIFT NOMENCLATURE], $B4468, Table1[FVIC KILL]))</f>
        <v/>
      </c>
      <c r="K4468" s="1" t="str">
        <f>IF($A4468&gt;--RIGHT($A$2,LEN($A$2)-8),"",SUMIF(Table1[SHIFT NOMENCLATURE], $B4468, Table1[FVIC MOB]))</f>
        <v/>
      </c>
      <c r="L4468" s="1" t="str">
        <f>IF($A4468&gt;--RIGHT($A$2,LEN($A$2)-8),"",SUMIF(Table1[SHIFT NOMENCLATURE], $B4468, Table1[FVIC FIRE]))</f>
        <v/>
      </c>
      <c r="M4468" s="1" t="str">
        <f>IF($A4468&gt;--RIGHT($A$2,LEN($A$2)-8),"",SUMIF(Table1[SHIFT NOMENCLATURE], $B4468, Table1[FKIA]))</f>
        <v/>
      </c>
      <c r="N4468" s="1" t="str">
        <f>IF($A4468&gt;--RIGHT($A$2,LEN($A$2)-8),"",SUMIF(Table1[SHIFT NOMENCLATURE], $B4468, Table1[FWIA]))</f>
        <v/>
      </c>
      <c r="O4468" s="1" t="str">
        <f>IF($A4468&gt;--RIGHT($A$2,LEN($A$2)-8),"",SUMIF(Table1[SHIFT NOMENCLATURE], $B4468, Table1[DUSTWUN]))</f>
        <v/>
      </c>
    </row>
    <row r="4469" spans="1:15" x14ac:dyDescent="0.25">
      <c r="A4469" s="1" t="str">
        <f t="shared" si="138"/>
        <v/>
      </c>
      <c r="B4469" t="str">
        <f t="shared" si="139"/>
        <v/>
      </c>
      <c r="C4469" s="1" t="str">
        <f>IF($A4469&gt;--RIGHT($A$2,LEN($A$2)-8),"",COUNTIF(Table1[SHIFT NOMENCLATURE],$B4469))</f>
        <v/>
      </c>
      <c r="D4469" s="1" t="str">
        <f>IF($A4469&gt;--RIGHT($A$2,LEN($A$2)-8),"",SUMIF(Table1[SHIFT NOMENCLATURE], $B4469, Table1[EVIC KILL]))</f>
        <v/>
      </c>
      <c r="E4469" s="1" t="str">
        <f>IF($A4469&gt;--RIGHT($A$2,LEN($A$2)-8),"",SUMIF(Table1[SHIFT NOMENCLATURE], $B4469, Table1[EVIC MOB]))</f>
        <v/>
      </c>
      <c r="F4469" s="1" t="str">
        <f>IF($A4469&gt;--RIGHT($A$2,LEN($A$2)-8),"",SUMIF(Table1[SHIFT NOMENCLATURE], $B4469, Table1[EVIC FIRE]))</f>
        <v/>
      </c>
      <c r="G4469" s="1" t="str">
        <f>IF($A4469&gt;--RIGHT($A$2,LEN($A$2)-8),"",SUMIF(Table1[SHIFT NOMENCLATURE], $B4469, Table1[EKIA]))</f>
        <v/>
      </c>
      <c r="H4469" s="1" t="str">
        <f>IF($A4469&gt;--RIGHT($A$2,LEN($A$2)-8),"",SUMIF(Table1[SHIFT NOMENCLATURE], $B4469, Table1[EWIA]))</f>
        <v/>
      </c>
      <c r="I4469" s="1" t="str">
        <f>IF($A4469&gt;--RIGHT($A$2,LEN($A$2)-8),"",SUMIF(Table1[SHIFT NOMENCLATURE], $B4469, Table1[EPW]))</f>
        <v/>
      </c>
      <c r="J4469" s="1" t="str">
        <f>IF($A4469&gt;--RIGHT($A$2,LEN($A$2)-8),"",SUMIF(Table1[SHIFT NOMENCLATURE], $B4469, Table1[FVIC KILL]))</f>
        <v/>
      </c>
      <c r="K4469" s="1" t="str">
        <f>IF($A4469&gt;--RIGHT($A$2,LEN($A$2)-8),"",SUMIF(Table1[SHIFT NOMENCLATURE], $B4469, Table1[FVIC MOB]))</f>
        <v/>
      </c>
      <c r="L4469" s="1" t="str">
        <f>IF($A4469&gt;--RIGHT($A$2,LEN($A$2)-8),"",SUMIF(Table1[SHIFT NOMENCLATURE], $B4469, Table1[FVIC FIRE]))</f>
        <v/>
      </c>
      <c r="M4469" s="1" t="str">
        <f>IF($A4469&gt;--RIGHT($A$2,LEN($A$2)-8),"",SUMIF(Table1[SHIFT NOMENCLATURE], $B4469, Table1[FKIA]))</f>
        <v/>
      </c>
      <c r="N4469" s="1" t="str">
        <f>IF($A4469&gt;--RIGHT($A$2,LEN($A$2)-8),"",SUMIF(Table1[SHIFT NOMENCLATURE], $B4469, Table1[FWIA]))</f>
        <v/>
      </c>
      <c r="O4469" s="1" t="str">
        <f>IF($A4469&gt;--RIGHT($A$2,LEN($A$2)-8),"",SUMIF(Table1[SHIFT NOMENCLATURE], $B4469, Table1[DUSTWUN]))</f>
        <v/>
      </c>
    </row>
    <row r="4470" spans="1:15" x14ac:dyDescent="0.25">
      <c r="A4470" s="1" t="str">
        <f t="shared" si="138"/>
        <v/>
      </c>
      <c r="B4470" t="str">
        <f t="shared" si="139"/>
        <v/>
      </c>
      <c r="C4470" s="1" t="str">
        <f>IF($A4470&gt;--RIGHT($A$2,LEN($A$2)-8),"",COUNTIF(Table1[SHIFT NOMENCLATURE],$B4470))</f>
        <v/>
      </c>
      <c r="D4470" s="1" t="str">
        <f>IF($A4470&gt;--RIGHT($A$2,LEN($A$2)-8),"",SUMIF(Table1[SHIFT NOMENCLATURE], $B4470, Table1[EVIC KILL]))</f>
        <v/>
      </c>
      <c r="E4470" s="1" t="str">
        <f>IF($A4470&gt;--RIGHT($A$2,LEN($A$2)-8),"",SUMIF(Table1[SHIFT NOMENCLATURE], $B4470, Table1[EVIC MOB]))</f>
        <v/>
      </c>
      <c r="F4470" s="1" t="str">
        <f>IF($A4470&gt;--RIGHT($A$2,LEN($A$2)-8),"",SUMIF(Table1[SHIFT NOMENCLATURE], $B4470, Table1[EVIC FIRE]))</f>
        <v/>
      </c>
      <c r="G4470" s="1" t="str">
        <f>IF($A4470&gt;--RIGHT($A$2,LEN($A$2)-8),"",SUMIF(Table1[SHIFT NOMENCLATURE], $B4470, Table1[EKIA]))</f>
        <v/>
      </c>
      <c r="H4470" s="1" t="str">
        <f>IF($A4470&gt;--RIGHT($A$2,LEN($A$2)-8),"",SUMIF(Table1[SHIFT NOMENCLATURE], $B4470, Table1[EWIA]))</f>
        <v/>
      </c>
      <c r="I4470" s="1" t="str">
        <f>IF($A4470&gt;--RIGHT($A$2,LEN($A$2)-8),"",SUMIF(Table1[SHIFT NOMENCLATURE], $B4470, Table1[EPW]))</f>
        <v/>
      </c>
      <c r="J4470" s="1" t="str">
        <f>IF($A4470&gt;--RIGHT($A$2,LEN($A$2)-8),"",SUMIF(Table1[SHIFT NOMENCLATURE], $B4470, Table1[FVIC KILL]))</f>
        <v/>
      </c>
      <c r="K4470" s="1" t="str">
        <f>IF($A4470&gt;--RIGHT($A$2,LEN($A$2)-8),"",SUMIF(Table1[SHIFT NOMENCLATURE], $B4470, Table1[FVIC MOB]))</f>
        <v/>
      </c>
      <c r="L4470" s="1" t="str">
        <f>IF($A4470&gt;--RIGHT($A$2,LEN($A$2)-8),"",SUMIF(Table1[SHIFT NOMENCLATURE], $B4470, Table1[FVIC FIRE]))</f>
        <v/>
      </c>
      <c r="M4470" s="1" t="str">
        <f>IF($A4470&gt;--RIGHT($A$2,LEN($A$2)-8),"",SUMIF(Table1[SHIFT NOMENCLATURE], $B4470, Table1[FKIA]))</f>
        <v/>
      </c>
      <c r="N4470" s="1" t="str">
        <f>IF($A4470&gt;--RIGHT($A$2,LEN($A$2)-8),"",SUMIF(Table1[SHIFT NOMENCLATURE], $B4470, Table1[FWIA]))</f>
        <v/>
      </c>
      <c r="O4470" s="1" t="str">
        <f>IF($A4470&gt;--RIGHT($A$2,LEN($A$2)-8),"",SUMIF(Table1[SHIFT NOMENCLATURE], $B4470, Table1[DUSTWUN]))</f>
        <v/>
      </c>
    </row>
    <row r="4471" spans="1:15" x14ac:dyDescent="0.25">
      <c r="A4471" s="1" t="str">
        <f t="shared" si="138"/>
        <v/>
      </c>
      <c r="B4471" t="str">
        <f t="shared" si="139"/>
        <v/>
      </c>
      <c r="C4471" s="1" t="str">
        <f>IF($A4471&gt;--RIGHT($A$2,LEN($A$2)-8),"",COUNTIF(Table1[SHIFT NOMENCLATURE],$B4471))</f>
        <v/>
      </c>
      <c r="D4471" s="1" t="str">
        <f>IF($A4471&gt;--RIGHT($A$2,LEN($A$2)-8),"",SUMIF(Table1[SHIFT NOMENCLATURE], $B4471, Table1[EVIC KILL]))</f>
        <v/>
      </c>
      <c r="E4471" s="1" t="str">
        <f>IF($A4471&gt;--RIGHT($A$2,LEN($A$2)-8),"",SUMIF(Table1[SHIFT NOMENCLATURE], $B4471, Table1[EVIC MOB]))</f>
        <v/>
      </c>
      <c r="F4471" s="1" t="str">
        <f>IF($A4471&gt;--RIGHT($A$2,LEN($A$2)-8),"",SUMIF(Table1[SHIFT NOMENCLATURE], $B4471, Table1[EVIC FIRE]))</f>
        <v/>
      </c>
      <c r="G4471" s="1" t="str">
        <f>IF($A4471&gt;--RIGHT($A$2,LEN($A$2)-8),"",SUMIF(Table1[SHIFT NOMENCLATURE], $B4471, Table1[EKIA]))</f>
        <v/>
      </c>
      <c r="H4471" s="1" t="str">
        <f>IF($A4471&gt;--RIGHT($A$2,LEN($A$2)-8),"",SUMIF(Table1[SHIFT NOMENCLATURE], $B4471, Table1[EWIA]))</f>
        <v/>
      </c>
      <c r="I4471" s="1" t="str">
        <f>IF($A4471&gt;--RIGHT($A$2,LEN($A$2)-8),"",SUMIF(Table1[SHIFT NOMENCLATURE], $B4471, Table1[EPW]))</f>
        <v/>
      </c>
      <c r="J4471" s="1" t="str">
        <f>IF($A4471&gt;--RIGHT($A$2,LEN($A$2)-8),"",SUMIF(Table1[SHIFT NOMENCLATURE], $B4471, Table1[FVIC KILL]))</f>
        <v/>
      </c>
      <c r="K4471" s="1" t="str">
        <f>IF($A4471&gt;--RIGHT($A$2,LEN($A$2)-8),"",SUMIF(Table1[SHIFT NOMENCLATURE], $B4471, Table1[FVIC MOB]))</f>
        <v/>
      </c>
      <c r="L4471" s="1" t="str">
        <f>IF($A4471&gt;--RIGHT($A$2,LEN($A$2)-8),"",SUMIF(Table1[SHIFT NOMENCLATURE], $B4471, Table1[FVIC FIRE]))</f>
        <v/>
      </c>
      <c r="M4471" s="1" t="str">
        <f>IF($A4471&gt;--RIGHT($A$2,LEN($A$2)-8),"",SUMIF(Table1[SHIFT NOMENCLATURE], $B4471, Table1[FKIA]))</f>
        <v/>
      </c>
      <c r="N4471" s="1" t="str">
        <f>IF($A4471&gt;--RIGHT($A$2,LEN($A$2)-8),"",SUMIF(Table1[SHIFT NOMENCLATURE], $B4471, Table1[FWIA]))</f>
        <v/>
      </c>
      <c r="O4471" s="1" t="str">
        <f>IF($A4471&gt;--RIGHT($A$2,LEN($A$2)-8),"",SUMIF(Table1[SHIFT NOMENCLATURE], $B4471, Table1[DUSTWUN]))</f>
        <v/>
      </c>
    </row>
    <row r="4472" spans="1:15" x14ac:dyDescent="0.25">
      <c r="A4472" s="1" t="str">
        <f t="shared" si="138"/>
        <v/>
      </c>
      <c r="B4472" t="str">
        <f t="shared" si="139"/>
        <v/>
      </c>
      <c r="C4472" s="1" t="str">
        <f>IF($A4472&gt;--RIGHT($A$2,LEN($A$2)-8),"",COUNTIF(Table1[SHIFT NOMENCLATURE],$B4472))</f>
        <v/>
      </c>
      <c r="D4472" s="1" t="str">
        <f>IF($A4472&gt;--RIGHT($A$2,LEN($A$2)-8),"",SUMIF(Table1[SHIFT NOMENCLATURE], $B4472, Table1[EVIC KILL]))</f>
        <v/>
      </c>
      <c r="E4472" s="1" t="str">
        <f>IF($A4472&gt;--RIGHT($A$2,LEN($A$2)-8),"",SUMIF(Table1[SHIFT NOMENCLATURE], $B4472, Table1[EVIC MOB]))</f>
        <v/>
      </c>
      <c r="F4472" s="1" t="str">
        <f>IF($A4472&gt;--RIGHT($A$2,LEN($A$2)-8),"",SUMIF(Table1[SHIFT NOMENCLATURE], $B4472, Table1[EVIC FIRE]))</f>
        <v/>
      </c>
      <c r="G4472" s="1" t="str">
        <f>IF($A4472&gt;--RIGHT($A$2,LEN($A$2)-8),"",SUMIF(Table1[SHIFT NOMENCLATURE], $B4472, Table1[EKIA]))</f>
        <v/>
      </c>
      <c r="H4472" s="1" t="str">
        <f>IF($A4472&gt;--RIGHT($A$2,LEN($A$2)-8),"",SUMIF(Table1[SHIFT NOMENCLATURE], $B4472, Table1[EWIA]))</f>
        <v/>
      </c>
      <c r="I4472" s="1" t="str">
        <f>IF($A4472&gt;--RIGHT($A$2,LEN($A$2)-8),"",SUMIF(Table1[SHIFT NOMENCLATURE], $B4472, Table1[EPW]))</f>
        <v/>
      </c>
      <c r="J4472" s="1" t="str">
        <f>IF($A4472&gt;--RIGHT($A$2,LEN($A$2)-8),"",SUMIF(Table1[SHIFT NOMENCLATURE], $B4472, Table1[FVIC KILL]))</f>
        <v/>
      </c>
      <c r="K4472" s="1" t="str">
        <f>IF($A4472&gt;--RIGHT($A$2,LEN($A$2)-8),"",SUMIF(Table1[SHIFT NOMENCLATURE], $B4472, Table1[FVIC MOB]))</f>
        <v/>
      </c>
      <c r="L4472" s="1" t="str">
        <f>IF($A4472&gt;--RIGHT($A$2,LEN($A$2)-8),"",SUMIF(Table1[SHIFT NOMENCLATURE], $B4472, Table1[FVIC FIRE]))</f>
        <v/>
      </c>
      <c r="M4472" s="1" t="str">
        <f>IF($A4472&gt;--RIGHT($A$2,LEN($A$2)-8),"",SUMIF(Table1[SHIFT NOMENCLATURE], $B4472, Table1[FKIA]))</f>
        <v/>
      </c>
      <c r="N4472" s="1" t="str">
        <f>IF($A4472&gt;--RIGHT($A$2,LEN($A$2)-8),"",SUMIF(Table1[SHIFT NOMENCLATURE], $B4472, Table1[FWIA]))</f>
        <v/>
      </c>
      <c r="O4472" s="1" t="str">
        <f>IF($A4472&gt;--RIGHT($A$2,LEN($A$2)-8),"",SUMIF(Table1[SHIFT NOMENCLATURE], $B4472, Table1[DUSTWUN]))</f>
        <v/>
      </c>
    </row>
    <row r="4473" spans="1:15" x14ac:dyDescent="0.25">
      <c r="A4473" s="1" t="str">
        <f t="shared" si="138"/>
        <v/>
      </c>
      <c r="B4473" t="str">
        <f t="shared" si="139"/>
        <v/>
      </c>
      <c r="C4473" s="1" t="str">
        <f>IF($A4473&gt;--RIGHT($A$2,LEN($A$2)-8),"",COUNTIF(Table1[SHIFT NOMENCLATURE],$B4473))</f>
        <v/>
      </c>
      <c r="D4473" s="1" t="str">
        <f>IF($A4473&gt;--RIGHT($A$2,LEN($A$2)-8),"",SUMIF(Table1[SHIFT NOMENCLATURE], $B4473, Table1[EVIC KILL]))</f>
        <v/>
      </c>
      <c r="E4473" s="1" t="str">
        <f>IF($A4473&gt;--RIGHT($A$2,LEN($A$2)-8),"",SUMIF(Table1[SHIFT NOMENCLATURE], $B4473, Table1[EVIC MOB]))</f>
        <v/>
      </c>
      <c r="F4473" s="1" t="str">
        <f>IF($A4473&gt;--RIGHT($A$2,LEN($A$2)-8),"",SUMIF(Table1[SHIFT NOMENCLATURE], $B4473, Table1[EVIC FIRE]))</f>
        <v/>
      </c>
      <c r="G4473" s="1" t="str">
        <f>IF($A4473&gt;--RIGHT($A$2,LEN($A$2)-8),"",SUMIF(Table1[SHIFT NOMENCLATURE], $B4473, Table1[EKIA]))</f>
        <v/>
      </c>
      <c r="H4473" s="1" t="str">
        <f>IF($A4473&gt;--RIGHT($A$2,LEN($A$2)-8),"",SUMIF(Table1[SHIFT NOMENCLATURE], $B4473, Table1[EWIA]))</f>
        <v/>
      </c>
      <c r="I4473" s="1" t="str">
        <f>IF($A4473&gt;--RIGHT($A$2,LEN($A$2)-8),"",SUMIF(Table1[SHIFT NOMENCLATURE], $B4473, Table1[EPW]))</f>
        <v/>
      </c>
      <c r="J4473" s="1" t="str">
        <f>IF($A4473&gt;--RIGHT($A$2,LEN($A$2)-8),"",SUMIF(Table1[SHIFT NOMENCLATURE], $B4473, Table1[FVIC KILL]))</f>
        <v/>
      </c>
      <c r="K4473" s="1" t="str">
        <f>IF($A4473&gt;--RIGHT($A$2,LEN($A$2)-8),"",SUMIF(Table1[SHIFT NOMENCLATURE], $B4473, Table1[FVIC MOB]))</f>
        <v/>
      </c>
      <c r="L4473" s="1" t="str">
        <f>IF($A4473&gt;--RIGHT($A$2,LEN($A$2)-8),"",SUMIF(Table1[SHIFT NOMENCLATURE], $B4473, Table1[FVIC FIRE]))</f>
        <v/>
      </c>
      <c r="M4473" s="1" t="str">
        <f>IF($A4473&gt;--RIGHT($A$2,LEN($A$2)-8),"",SUMIF(Table1[SHIFT NOMENCLATURE], $B4473, Table1[FKIA]))</f>
        <v/>
      </c>
      <c r="N4473" s="1" t="str">
        <f>IF($A4473&gt;--RIGHT($A$2,LEN($A$2)-8),"",SUMIF(Table1[SHIFT NOMENCLATURE], $B4473, Table1[FWIA]))</f>
        <v/>
      </c>
      <c r="O4473" s="1" t="str">
        <f>IF($A4473&gt;--RIGHT($A$2,LEN($A$2)-8),"",SUMIF(Table1[SHIFT NOMENCLATURE], $B4473, Table1[DUSTWUN]))</f>
        <v/>
      </c>
    </row>
    <row r="4474" spans="1:15" x14ac:dyDescent="0.25">
      <c r="A4474" s="1" t="str">
        <f t="shared" si="138"/>
        <v/>
      </c>
      <c r="B4474" t="str">
        <f t="shared" si="139"/>
        <v/>
      </c>
      <c r="C4474" s="1" t="str">
        <f>IF($A4474&gt;--RIGHT($A$2,LEN($A$2)-8),"",COUNTIF(Table1[SHIFT NOMENCLATURE],$B4474))</f>
        <v/>
      </c>
      <c r="D4474" s="1" t="str">
        <f>IF($A4474&gt;--RIGHT($A$2,LEN($A$2)-8),"",SUMIF(Table1[SHIFT NOMENCLATURE], $B4474, Table1[EVIC KILL]))</f>
        <v/>
      </c>
      <c r="E4474" s="1" t="str">
        <f>IF($A4474&gt;--RIGHT($A$2,LEN($A$2)-8),"",SUMIF(Table1[SHIFT NOMENCLATURE], $B4474, Table1[EVIC MOB]))</f>
        <v/>
      </c>
      <c r="F4474" s="1" t="str">
        <f>IF($A4474&gt;--RIGHT($A$2,LEN($A$2)-8),"",SUMIF(Table1[SHIFT NOMENCLATURE], $B4474, Table1[EVIC FIRE]))</f>
        <v/>
      </c>
      <c r="G4474" s="1" t="str">
        <f>IF($A4474&gt;--RIGHT($A$2,LEN($A$2)-8),"",SUMIF(Table1[SHIFT NOMENCLATURE], $B4474, Table1[EKIA]))</f>
        <v/>
      </c>
      <c r="H4474" s="1" t="str">
        <f>IF($A4474&gt;--RIGHT($A$2,LEN($A$2)-8),"",SUMIF(Table1[SHIFT NOMENCLATURE], $B4474, Table1[EWIA]))</f>
        <v/>
      </c>
      <c r="I4474" s="1" t="str">
        <f>IF($A4474&gt;--RIGHT($A$2,LEN($A$2)-8),"",SUMIF(Table1[SHIFT NOMENCLATURE], $B4474, Table1[EPW]))</f>
        <v/>
      </c>
      <c r="J4474" s="1" t="str">
        <f>IF($A4474&gt;--RIGHT($A$2,LEN($A$2)-8),"",SUMIF(Table1[SHIFT NOMENCLATURE], $B4474, Table1[FVIC KILL]))</f>
        <v/>
      </c>
      <c r="K4474" s="1" t="str">
        <f>IF($A4474&gt;--RIGHT($A$2,LEN($A$2)-8),"",SUMIF(Table1[SHIFT NOMENCLATURE], $B4474, Table1[FVIC MOB]))</f>
        <v/>
      </c>
      <c r="L4474" s="1" t="str">
        <f>IF($A4474&gt;--RIGHT($A$2,LEN($A$2)-8),"",SUMIF(Table1[SHIFT NOMENCLATURE], $B4474, Table1[FVIC FIRE]))</f>
        <v/>
      </c>
      <c r="M4474" s="1" t="str">
        <f>IF($A4474&gt;--RIGHT($A$2,LEN($A$2)-8),"",SUMIF(Table1[SHIFT NOMENCLATURE], $B4474, Table1[FKIA]))</f>
        <v/>
      </c>
      <c r="N4474" s="1" t="str">
        <f>IF($A4474&gt;--RIGHT($A$2,LEN($A$2)-8),"",SUMIF(Table1[SHIFT NOMENCLATURE], $B4474, Table1[FWIA]))</f>
        <v/>
      </c>
      <c r="O4474" s="1" t="str">
        <f>IF($A4474&gt;--RIGHT($A$2,LEN($A$2)-8),"",SUMIF(Table1[SHIFT NOMENCLATURE], $B4474, Table1[DUSTWUN]))</f>
        <v/>
      </c>
    </row>
    <row r="4475" spans="1:15" x14ac:dyDescent="0.25">
      <c r="A4475" s="1" t="str">
        <f t="shared" si="138"/>
        <v/>
      </c>
      <c r="B4475" t="str">
        <f t="shared" si="139"/>
        <v/>
      </c>
      <c r="C4475" s="1" t="str">
        <f>IF($A4475&gt;--RIGHT($A$2,LEN($A$2)-8),"",COUNTIF(Table1[SHIFT NOMENCLATURE],$B4475))</f>
        <v/>
      </c>
      <c r="D4475" s="1" t="str">
        <f>IF($A4475&gt;--RIGHT($A$2,LEN($A$2)-8),"",SUMIF(Table1[SHIFT NOMENCLATURE], $B4475, Table1[EVIC KILL]))</f>
        <v/>
      </c>
      <c r="E4475" s="1" t="str">
        <f>IF($A4475&gt;--RIGHT($A$2,LEN($A$2)-8),"",SUMIF(Table1[SHIFT NOMENCLATURE], $B4475, Table1[EVIC MOB]))</f>
        <v/>
      </c>
      <c r="F4475" s="1" t="str">
        <f>IF($A4475&gt;--RIGHT($A$2,LEN($A$2)-8),"",SUMIF(Table1[SHIFT NOMENCLATURE], $B4475, Table1[EVIC FIRE]))</f>
        <v/>
      </c>
      <c r="G4475" s="1" t="str">
        <f>IF($A4475&gt;--RIGHT($A$2,LEN($A$2)-8),"",SUMIF(Table1[SHIFT NOMENCLATURE], $B4475, Table1[EKIA]))</f>
        <v/>
      </c>
      <c r="H4475" s="1" t="str">
        <f>IF($A4475&gt;--RIGHT($A$2,LEN($A$2)-8),"",SUMIF(Table1[SHIFT NOMENCLATURE], $B4475, Table1[EWIA]))</f>
        <v/>
      </c>
      <c r="I4475" s="1" t="str">
        <f>IF($A4475&gt;--RIGHT($A$2,LEN($A$2)-8),"",SUMIF(Table1[SHIFT NOMENCLATURE], $B4475, Table1[EPW]))</f>
        <v/>
      </c>
      <c r="J4475" s="1" t="str">
        <f>IF($A4475&gt;--RIGHT($A$2,LEN($A$2)-8),"",SUMIF(Table1[SHIFT NOMENCLATURE], $B4475, Table1[FVIC KILL]))</f>
        <v/>
      </c>
      <c r="K4475" s="1" t="str">
        <f>IF($A4475&gt;--RIGHT($A$2,LEN($A$2)-8),"",SUMIF(Table1[SHIFT NOMENCLATURE], $B4475, Table1[FVIC MOB]))</f>
        <v/>
      </c>
      <c r="L4475" s="1" t="str">
        <f>IF($A4475&gt;--RIGHT($A$2,LEN($A$2)-8),"",SUMIF(Table1[SHIFT NOMENCLATURE], $B4475, Table1[FVIC FIRE]))</f>
        <v/>
      </c>
      <c r="M4475" s="1" t="str">
        <f>IF($A4475&gt;--RIGHT($A$2,LEN($A$2)-8),"",SUMIF(Table1[SHIFT NOMENCLATURE], $B4475, Table1[FKIA]))</f>
        <v/>
      </c>
      <c r="N4475" s="1" t="str">
        <f>IF($A4475&gt;--RIGHT($A$2,LEN($A$2)-8),"",SUMIF(Table1[SHIFT NOMENCLATURE], $B4475, Table1[FWIA]))</f>
        <v/>
      </c>
      <c r="O4475" s="1" t="str">
        <f>IF($A4475&gt;--RIGHT($A$2,LEN($A$2)-8),"",SUMIF(Table1[SHIFT NOMENCLATURE], $B4475, Table1[DUSTWUN]))</f>
        <v/>
      </c>
    </row>
    <row r="4476" spans="1:15" x14ac:dyDescent="0.25">
      <c r="A4476" s="1" t="str">
        <f t="shared" si="138"/>
        <v/>
      </c>
      <c r="B4476" t="str">
        <f t="shared" si="139"/>
        <v/>
      </c>
      <c r="C4476" s="1" t="str">
        <f>IF($A4476&gt;--RIGHT($A$2,LEN($A$2)-8),"",COUNTIF(Table1[SHIFT NOMENCLATURE],$B4476))</f>
        <v/>
      </c>
      <c r="D4476" s="1" t="str">
        <f>IF($A4476&gt;--RIGHT($A$2,LEN($A$2)-8),"",SUMIF(Table1[SHIFT NOMENCLATURE], $B4476, Table1[EVIC KILL]))</f>
        <v/>
      </c>
      <c r="E4476" s="1" t="str">
        <f>IF($A4476&gt;--RIGHT($A$2,LEN($A$2)-8),"",SUMIF(Table1[SHIFT NOMENCLATURE], $B4476, Table1[EVIC MOB]))</f>
        <v/>
      </c>
      <c r="F4476" s="1" t="str">
        <f>IF($A4476&gt;--RIGHT($A$2,LEN($A$2)-8),"",SUMIF(Table1[SHIFT NOMENCLATURE], $B4476, Table1[EVIC FIRE]))</f>
        <v/>
      </c>
      <c r="G4476" s="1" t="str">
        <f>IF($A4476&gt;--RIGHT($A$2,LEN($A$2)-8),"",SUMIF(Table1[SHIFT NOMENCLATURE], $B4476, Table1[EKIA]))</f>
        <v/>
      </c>
      <c r="H4476" s="1" t="str">
        <f>IF($A4476&gt;--RIGHT($A$2,LEN($A$2)-8),"",SUMIF(Table1[SHIFT NOMENCLATURE], $B4476, Table1[EWIA]))</f>
        <v/>
      </c>
      <c r="I4476" s="1" t="str">
        <f>IF($A4476&gt;--RIGHT($A$2,LEN($A$2)-8),"",SUMIF(Table1[SHIFT NOMENCLATURE], $B4476, Table1[EPW]))</f>
        <v/>
      </c>
      <c r="J4476" s="1" t="str">
        <f>IF($A4476&gt;--RIGHT($A$2,LEN($A$2)-8),"",SUMIF(Table1[SHIFT NOMENCLATURE], $B4476, Table1[FVIC KILL]))</f>
        <v/>
      </c>
      <c r="K4476" s="1" t="str">
        <f>IF($A4476&gt;--RIGHT($A$2,LEN($A$2)-8),"",SUMIF(Table1[SHIFT NOMENCLATURE], $B4476, Table1[FVIC MOB]))</f>
        <v/>
      </c>
      <c r="L4476" s="1" t="str">
        <f>IF($A4476&gt;--RIGHT($A$2,LEN($A$2)-8),"",SUMIF(Table1[SHIFT NOMENCLATURE], $B4476, Table1[FVIC FIRE]))</f>
        <v/>
      </c>
      <c r="M4476" s="1" t="str">
        <f>IF($A4476&gt;--RIGHT($A$2,LEN($A$2)-8),"",SUMIF(Table1[SHIFT NOMENCLATURE], $B4476, Table1[FKIA]))</f>
        <v/>
      </c>
      <c r="N4476" s="1" t="str">
        <f>IF($A4476&gt;--RIGHT($A$2,LEN($A$2)-8),"",SUMIF(Table1[SHIFT NOMENCLATURE], $B4476, Table1[FWIA]))</f>
        <v/>
      </c>
      <c r="O4476" s="1" t="str">
        <f>IF($A4476&gt;--RIGHT($A$2,LEN($A$2)-8),"",SUMIF(Table1[SHIFT NOMENCLATURE], $B4476, Table1[DUSTWUN]))</f>
        <v/>
      </c>
    </row>
    <row r="4477" spans="1:15" x14ac:dyDescent="0.25">
      <c r="A4477" s="1" t="str">
        <f t="shared" si="138"/>
        <v/>
      </c>
      <c r="B4477" t="str">
        <f t="shared" si="139"/>
        <v/>
      </c>
      <c r="C4477" s="1" t="str">
        <f>IF($A4477&gt;--RIGHT($A$2,LEN($A$2)-8),"",COUNTIF(Table1[SHIFT NOMENCLATURE],$B4477))</f>
        <v/>
      </c>
      <c r="D4477" s="1" t="str">
        <f>IF($A4477&gt;--RIGHT($A$2,LEN($A$2)-8),"",SUMIF(Table1[SHIFT NOMENCLATURE], $B4477, Table1[EVIC KILL]))</f>
        <v/>
      </c>
      <c r="E4477" s="1" t="str">
        <f>IF($A4477&gt;--RIGHT($A$2,LEN($A$2)-8),"",SUMIF(Table1[SHIFT NOMENCLATURE], $B4477, Table1[EVIC MOB]))</f>
        <v/>
      </c>
      <c r="F4477" s="1" t="str">
        <f>IF($A4477&gt;--RIGHT($A$2,LEN($A$2)-8),"",SUMIF(Table1[SHIFT NOMENCLATURE], $B4477, Table1[EVIC FIRE]))</f>
        <v/>
      </c>
      <c r="G4477" s="1" t="str">
        <f>IF($A4477&gt;--RIGHT($A$2,LEN($A$2)-8),"",SUMIF(Table1[SHIFT NOMENCLATURE], $B4477, Table1[EKIA]))</f>
        <v/>
      </c>
      <c r="H4477" s="1" t="str">
        <f>IF($A4477&gt;--RIGHT($A$2,LEN($A$2)-8),"",SUMIF(Table1[SHIFT NOMENCLATURE], $B4477, Table1[EWIA]))</f>
        <v/>
      </c>
      <c r="I4477" s="1" t="str">
        <f>IF($A4477&gt;--RIGHT($A$2,LEN($A$2)-8),"",SUMIF(Table1[SHIFT NOMENCLATURE], $B4477, Table1[EPW]))</f>
        <v/>
      </c>
      <c r="J4477" s="1" t="str">
        <f>IF($A4477&gt;--RIGHT($A$2,LEN($A$2)-8),"",SUMIF(Table1[SHIFT NOMENCLATURE], $B4477, Table1[FVIC KILL]))</f>
        <v/>
      </c>
      <c r="K4477" s="1" t="str">
        <f>IF($A4477&gt;--RIGHT($A$2,LEN($A$2)-8),"",SUMIF(Table1[SHIFT NOMENCLATURE], $B4477, Table1[FVIC MOB]))</f>
        <v/>
      </c>
      <c r="L4477" s="1" t="str">
        <f>IF($A4477&gt;--RIGHT($A$2,LEN($A$2)-8),"",SUMIF(Table1[SHIFT NOMENCLATURE], $B4477, Table1[FVIC FIRE]))</f>
        <v/>
      </c>
      <c r="M4477" s="1" t="str">
        <f>IF($A4477&gt;--RIGHT($A$2,LEN($A$2)-8),"",SUMIF(Table1[SHIFT NOMENCLATURE], $B4477, Table1[FKIA]))</f>
        <v/>
      </c>
      <c r="N4477" s="1" t="str">
        <f>IF($A4477&gt;--RIGHT($A$2,LEN($A$2)-8),"",SUMIF(Table1[SHIFT NOMENCLATURE], $B4477, Table1[FWIA]))</f>
        <v/>
      </c>
      <c r="O4477" s="1" t="str">
        <f>IF($A4477&gt;--RIGHT($A$2,LEN($A$2)-8),"",SUMIF(Table1[SHIFT NOMENCLATURE], $B4477, Table1[DUSTWUN]))</f>
        <v/>
      </c>
    </row>
    <row r="4478" spans="1:15" x14ac:dyDescent="0.25">
      <c r="A4478" s="1" t="str">
        <f t="shared" si="138"/>
        <v/>
      </c>
      <c r="B4478" t="str">
        <f t="shared" si="139"/>
        <v/>
      </c>
      <c r="C4478" s="1" t="str">
        <f>IF($A4478&gt;--RIGHT($A$2,LEN($A$2)-8),"",COUNTIF(Table1[SHIFT NOMENCLATURE],$B4478))</f>
        <v/>
      </c>
      <c r="D4478" s="1" t="str">
        <f>IF($A4478&gt;--RIGHT($A$2,LEN($A$2)-8),"",SUMIF(Table1[SHIFT NOMENCLATURE], $B4478, Table1[EVIC KILL]))</f>
        <v/>
      </c>
      <c r="E4478" s="1" t="str">
        <f>IF($A4478&gt;--RIGHT($A$2,LEN($A$2)-8),"",SUMIF(Table1[SHIFT NOMENCLATURE], $B4478, Table1[EVIC MOB]))</f>
        <v/>
      </c>
      <c r="F4478" s="1" t="str">
        <f>IF($A4478&gt;--RIGHT($A$2,LEN($A$2)-8),"",SUMIF(Table1[SHIFT NOMENCLATURE], $B4478, Table1[EVIC FIRE]))</f>
        <v/>
      </c>
      <c r="G4478" s="1" t="str">
        <f>IF($A4478&gt;--RIGHT($A$2,LEN($A$2)-8),"",SUMIF(Table1[SHIFT NOMENCLATURE], $B4478, Table1[EKIA]))</f>
        <v/>
      </c>
      <c r="H4478" s="1" t="str">
        <f>IF($A4478&gt;--RIGHT($A$2,LEN($A$2)-8),"",SUMIF(Table1[SHIFT NOMENCLATURE], $B4478, Table1[EWIA]))</f>
        <v/>
      </c>
      <c r="I4478" s="1" t="str">
        <f>IF($A4478&gt;--RIGHT($A$2,LEN($A$2)-8),"",SUMIF(Table1[SHIFT NOMENCLATURE], $B4478, Table1[EPW]))</f>
        <v/>
      </c>
      <c r="J4478" s="1" t="str">
        <f>IF($A4478&gt;--RIGHT($A$2,LEN($A$2)-8),"",SUMIF(Table1[SHIFT NOMENCLATURE], $B4478, Table1[FVIC KILL]))</f>
        <v/>
      </c>
      <c r="K4478" s="1" t="str">
        <f>IF($A4478&gt;--RIGHT($A$2,LEN($A$2)-8),"",SUMIF(Table1[SHIFT NOMENCLATURE], $B4478, Table1[FVIC MOB]))</f>
        <v/>
      </c>
      <c r="L4478" s="1" t="str">
        <f>IF($A4478&gt;--RIGHT($A$2,LEN($A$2)-8),"",SUMIF(Table1[SHIFT NOMENCLATURE], $B4478, Table1[FVIC FIRE]))</f>
        <v/>
      </c>
      <c r="M4478" s="1" t="str">
        <f>IF($A4478&gt;--RIGHT($A$2,LEN($A$2)-8),"",SUMIF(Table1[SHIFT NOMENCLATURE], $B4478, Table1[FKIA]))</f>
        <v/>
      </c>
      <c r="N4478" s="1" t="str">
        <f>IF($A4478&gt;--RIGHT($A$2,LEN($A$2)-8),"",SUMIF(Table1[SHIFT NOMENCLATURE], $B4478, Table1[FWIA]))</f>
        <v/>
      </c>
      <c r="O4478" s="1" t="str">
        <f>IF($A4478&gt;--RIGHT($A$2,LEN($A$2)-8),"",SUMIF(Table1[SHIFT NOMENCLATURE], $B4478, Table1[DUSTWUN]))</f>
        <v/>
      </c>
    </row>
    <row r="4479" spans="1:15" x14ac:dyDescent="0.25">
      <c r="A4479" s="1" t="str">
        <f t="shared" si="138"/>
        <v/>
      </c>
      <c r="B4479" t="str">
        <f t="shared" si="139"/>
        <v/>
      </c>
      <c r="C4479" s="1" t="str">
        <f>IF($A4479&gt;--RIGHT($A$2,LEN($A$2)-8),"",COUNTIF(Table1[SHIFT NOMENCLATURE],$B4479))</f>
        <v/>
      </c>
      <c r="D4479" s="1" t="str">
        <f>IF($A4479&gt;--RIGHT($A$2,LEN($A$2)-8),"",SUMIF(Table1[SHIFT NOMENCLATURE], $B4479, Table1[EVIC KILL]))</f>
        <v/>
      </c>
      <c r="E4479" s="1" t="str">
        <f>IF($A4479&gt;--RIGHT($A$2,LEN($A$2)-8),"",SUMIF(Table1[SHIFT NOMENCLATURE], $B4479, Table1[EVIC MOB]))</f>
        <v/>
      </c>
      <c r="F4479" s="1" t="str">
        <f>IF($A4479&gt;--RIGHT($A$2,LEN($A$2)-8),"",SUMIF(Table1[SHIFT NOMENCLATURE], $B4479, Table1[EVIC FIRE]))</f>
        <v/>
      </c>
      <c r="G4479" s="1" t="str">
        <f>IF($A4479&gt;--RIGHT($A$2,LEN($A$2)-8),"",SUMIF(Table1[SHIFT NOMENCLATURE], $B4479, Table1[EKIA]))</f>
        <v/>
      </c>
      <c r="H4479" s="1" t="str">
        <f>IF($A4479&gt;--RIGHT($A$2,LEN($A$2)-8),"",SUMIF(Table1[SHIFT NOMENCLATURE], $B4479, Table1[EWIA]))</f>
        <v/>
      </c>
      <c r="I4479" s="1" t="str">
        <f>IF($A4479&gt;--RIGHT($A$2,LEN($A$2)-8),"",SUMIF(Table1[SHIFT NOMENCLATURE], $B4479, Table1[EPW]))</f>
        <v/>
      </c>
      <c r="J4479" s="1" t="str">
        <f>IF($A4479&gt;--RIGHT($A$2,LEN($A$2)-8),"",SUMIF(Table1[SHIFT NOMENCLATURE], $B4479, Table1[FVIC KILL]))</f>
        <v/>
      </c>
      <c r="K4479" s="1" t="str">
        <f>IF($A4479&gt;--RIGHT($A$2,LEN($A$2)-8),"",SUMIF(Table1[SHIFT NOMENCLATURE], $B4479, Table1[FVIC MOB]))</f>
        <v/>
      </c>
      <c r="L4479" s="1" t="str">
        <f>IF($A4479&gt;--RIGHT($A$2,LEN($A$2)-8),"",SUMIF(Table1[SHIFT NOMENCLATURE], $B4479, Table1[FVIC FIRE]))</f>
        <v/>
      </c>
      <c r="M4479" s="1" t="str">
        <f>IF($A4479&gt;--RIGHT($A$2,LEN($A$2)-8),"",SUMIF(Table1[SHIFT NOMENCLATURE], $B4479, Table1[FKIA]))</f>
        <v/>
      </c>
      <c r="N4479" s="1" t="str">
        <f>IF($A4479&gt;--RIGHT($A$2,LEN($A$2)-8),"",SUMIF(Table1[SHIFT NOMENCLATURE], $B4479, Table1[FWIA]))</f>
        <v/>
      </c>
      <c r="O4479" s="1" t="str">
        <f>IF($A4479&gt;--RIGHT($A$2,LEN($A$2)-8),"",SUMIF(Table1[SHIFT NOMENCLATURE], $B4479, Table1[DUSTWUN]))</f>
        <v/>
      </c>
    </row>
    <row r="4480" spans="1:15" x14ac:dyDescent="0.25">
      <c r="A4480" s="1" t="str">
        <f t="shared" si="138"/>
        <v/>
      </c>
      <c r="B4480" t="str">
        <f t="shared" si="139"/>
        <v/>
      </c>
      <c r="C4480" s="1" t="str">
        <f>IF($A4480&gt;--RIGHT($A$2,LEN($A$2)-8),"",COUNTIF(Table1[SHIFT NOMENCLATURE],$B4480))</f>
        <v/>
      </c>
      <c r="D4480" s="1" t="str">
        <f>IF($A4480&gt;--RIGHT($A$2,LEN($A$2)-8),"",SUMIF(Table1[SHIFT NOMENCLATURE], $B4480, Table1[EVIC KILL]))</f>
        <v/>
      </c>
      <c r="E4480" s="1" t="str">
        <f>IF($A4480&gt;--RIGHT($A$2,LEN($A$2)-8),"",SUMIF(Table1[SHIFT NOMENCLATURE], $B4480, Table1[EVIC MOB]))</f>
        <v/>
      </c>
      <c r="F4480" s="1" t="str">
        <f>IF($A4480&gt;--RIGHT($A$2,LEN($A$2)-8),"",SUMIF(Table1[SHIFT NOMENCLATURE], $B4480, Table1[EVIC FIRE]))</f>
        <v/>
      </c>
      <c r="G4480" s="1" t="str">
        <f>IF($A4480&gt;--RIGHT($A$2,LEN($A$2)-8),"",SUMIF(Table1[SHIFT NOMENCLATURE], $B4480, Table1[EKIA]))</f>
        <v/>
      </c>
      <c r="H4480" s="1" t="str">
        <f>IF($A4480&gt;--RIGHT($A$2,LEN($A$2)-8),"",SUMIF(Table1[SHIFT NOMENCLATURE], $B4480, Table1[EWIA]))</f>
        <v/>
      </c>
      <c r="I4480" s="1" t="str">
        <f>IF($A4480&gt;--RIGHT($A$2,LEN($A$2)-8),"",SUMIF(Table1[SHIFT NOMENCLATURE], $B4480, Table1[EPW]))</f>
        <v/>
      </c>
      <c r="J4480" s="1" t="str">
        <f>IF($A4480&gt;--RIGHT($A$2,LEN($A$2)-8),"",SUMIF(Table1[SHIFT NOMENCLATURE], $B4480, Table1[FVIC KILL]))</f>
        <v/>
      </c>
      <c r="K4480" s="1" t="str">
        <f>IF($A4480&gt;--RIGHT($A$2,LEN($A$2)-8),"",SUMIF(Table1[SHIFT NOMENCLATURE], $B4480, Table1[FVIC MOB]))</f>
        <v/>
      </c>
      <c r="L4480" s="1" t="str">
        <f>IF($A4480&gt;--RIGHT($A$2,LEN($A$2)-8),"",SUMIF(Table1[SHIFT NOMENCLATURE], $B4480, Table1[FVIC FIRE]))</f>
        <v/>
      </c>
      <c r="M4480" s="1" t="str">
        <f>IF($A4480&gt;--RIGHT($A$2,LEN($A$2)-8),"",SUMIF(Table1[SHIFT NOMENCLATURE], $B4480, Table1[FKIA]))</f>
        <v/>
      </c>
      <c r="N4480" s="1" t="str">
        <f>IF($A4480&gt;--RIGHT($A$2,LEN($A$2)-8),"",SUMIF(Table1[SHIFT NOMENCLATURE], $B4480, Table1[FWIA]))</f>
        <v/>
      </c>
      <c r="O4480" s="1" t="str">
        <f>IF($A4480&gt;--RIGHT($A$2,LEN($A$2)-8),"",SUMIF(Table1[SHIFT NOMENCLATURE], $B4480, Table1[DUSTWUN]))</f>
        <v/>
      </c>
    </row>
    <row r="4481" spans="1:15" x14ac:dyDescent="0.25">
      <c r="A4481" s="1" t="str">
        <f t="shared" si="138"/>
        <v/>
      </c>
      <c r="B4481" t="str">
        <f t="shared" si="139"/>
        <v/>
      </c>
      <c r="C4481" s="1" t="str">
        <f>IF($A4481&gt;--RIGHT($A$2,LEN($A$2)-8),"",COUNTIF(Table1[SHIFT NOMENCLATURE],$B4481))</f>
        <v/>
      </c>
      <c r="D4481" s="1" t="str">
        <f>IF($A4481&gt;--RIGHT($A$2,LEN($A$2)-8),"",SUMIF(Table1[SHIFT NOMENCLATURE], $B4481, Table1[EVIC KILL]))</f>
        <v/>
      </c>
      <c r="E4481" s="1" t="str">
        <f>IF($A4481&gt;--RIGHT($A$2,LEN($A$2)-8),"",SUMIF(Table1[SHIFT NOMENCLATURE], $B4481, Table1[EVIC MOB]))</f>
        <v/>
      </c>
      <c r="F4481" s="1" t="str">
        <f>IF($A4481&gt;--RIGHT($A$2,LEN($A$2)-8),"",SUMIF(Table1[SHIFT NOMENCLATURE], $B4481, Table1[EVIC FIRE]))</f>
        <v/>
      </c>
      <c r="G4481" s="1" t="str">
        <f>IF($A4481&gt;--RIGHT($A$2,LEN($A$2)-8),"",SUMIF(Table1[SHIFT NOMENCLATURE], $B4481, Table1[EKIA]))</f>
        <v/>
      </c>
      <c r="H4481" s="1" t="str">
        <f>IF($A4481&gt;--RIGHT($A$2,LEN($A$2)-8),"",SUMIF(Table1[SHIFT NOMENCLATURE], $B4481, Table1[EWIA]))</f>
        <v/>
      </c>
      <c r="I4481" s="1" t="str">
        <f>IF($A4481&gt;--RIGHT($A$2,LEN($A$2)-8),"",SUMIF(Table1[SHIFT NOMENCLATURE], $B4481, Table1[EPW]))</f>
        <v/>
      </c>
      <c r="J4481" s="1" t="str">
        <f>IF($A4481&gt;--RIGHT($A$2,LEN($A$2)-8),"",SUMIF(Table1[SHIFT NOMENCLATURE], $B4481, Table1[FVIC KILL]))</f>
        <v/>
      </c>
      <c r="K4481" s="1" t="str">
        <f>IF($A4481&gt;--RIGHT($A$2,LEN($A$2)-8),"",SUMIF(Table1[SHIFT NOMENCLATURE], $B4481, Table1[FVIC MOB]))</f>
        <v/>
      </c>
      <c r="L4481" s="1" t="str">
        <f>IF($A4481&gt;--RIGHT($A$2,LEN($A$2)-8),"",SUMIF(Table1[SHIFT NOMENCLATURE], $B4481, Table1[FVIC FIRE]))</f>
        <v/>
      </c>
      <c r="M4481" s="1" t="str">
        <f>IF($A4481&gt;--RIGHT($A$2,LEN($A$2)-8),"",SUMIF(Table1[SHIFT NOMENCLATURE], $B4481, Table1[FKIA]))</f>
        <v/>
      </c>
      <c r="N4481" s="1" t="str">
        <f>IF($A4481&gt;--RIGHT($A$2,LEN($A$2)-8),"",SUMIF(Table1[SHIFT NOMENCLATURE], $B4481, Table1[FWIA]))</f>
        <v/>
      </c>
      <c r="O4481" s="1" t="str">
        <f>IF($A4481&gt;--RIGHT($A$2,LEN($A$2)-8),"",SUMIF(Table1[SHIFT NOMENCLATURE], $B4481, Table1[DUSTWUN]))</f>
        <v/>
      </c>
    </row>
    <row r="4482" spans="1:15" x14ac:dyDescent="0.25">
      <c r="A4482" s="1" t="str">
        <f t="shared" si="138"/>
        <v/>
      </c>
      <c r="B4482" t="str">
        <f t="shared" si="139"/>
        <v/>
      </c>
      <c r="C4482" s="1" t="str">
        <f>IF($A4482&gt;--RIGHT($A$2,LEN($A$2)-8),"",COUNTIF(Table1[SHIFT NOMENCLATURE],$B4482))</f>
        <v/>
      </c>
      <c r="D4482" s="1" t="str">
        <f>IF($A4482&gt;--RIGHT($A$2,LEN($A$2)-8),"",SUMIF(Table1[SHIFT NOMENCLATURE], $B4482, Table1[EVIC KILL]))</f>
        <v/>
      </c>
      <c r="E4482" s="1" t="str">
        <f>IF($A4482&gt;--RIGHT($A$2,LEN($A$2)-8),"",SUMIF(Table1[SHIFT NOMENCLATURE], $B4482, Table1[EVIC MOB]))</f>
        <v/>
      </c>
      <c r="F4482" s="1" t="str">
        <f>IF($A4482&gt;--RIGHT($A$2,LEN($A$2)-8),"",SUMIF(Table1[SHIFT NOMENCLATURE], $B4482, Table1[EVIC FIRE]))</f>
        <v/>
      </c>
      <c r="G4482" s="1" t="str">
        <f>IF($A4482&gt;--RIGHT($A$2,LEN($A$2)-8),"",SUMIF(Table1[SHIFT NOMENCLATURE], $B4482, Table1[EKIA]))</f>
        <v/>
      </c>
      <c r="H4482" s="1" t="str">
        <f>IF($A4482&gt;--RIGHT($A$2,LEN($A$2)-8),"",SUMIF(Table1[SHIFT NOMENCLATURE], $B4482, Table1[EWIA]))</f>
        <v/>
      </c>
      <c r="I4482" s="1" t="str">
        <f>IF($A4482&gt;--RIGHT($A$2,LEN($A$2)-8),"",SUMIF(Table1[SHIFT NOMENCLATURE], $B4482, Table1[EPW]))</f>
        <v/>
      </c>
      <c r="J4482" s="1" t="str">
        <f>IF($A4482&gt;--RIGHT($A$2,LEN($A$2)-8),"",SUMIF(Table1[SHIFT NOMENCLATURE], $B4482, Table1[FVIC KILL]))</f>
        <v/>
      </c>
      <c r="K4482" s="1" t="str">
        <f>IF($A4482&gt;--RIGHT($A$2,LEN($A$2)-8),"",SUMIF(Table1[SHIFT NOMENCLATURE], $B4482, Table1[FVIC MOB]))</f>
        <v/>
      </c>
      <c r="L4482" s="1" t="str">
        <f>IF($A4482&gt;--RIGHT($A$2,LEN($A$2)-8),"",SUMIF(Table1[SHIFT NOMENCLATURE], $B4482, Table1[FVIC FIRE]))</f>
        <v/>
      </c>
      <c r="M4482" s="1" t="str">
        <f>IF($A4482&gt;--RIGHT($A$2,LEN($A$2)-8),"",SUMIF(Table1[SHIFT NOMENCLATURE], $B4482, Table1[FKIA]))</f>
        <v/>
      </c>
      <c r="N4482" s="1" t="str">
        <f>IF($A4482&gt;--RIGHT($A$2,LEN($A$2)-8),"",SUMIF(Table1[SHIFT NOMENCLATURE], $B4482, Table1[FWIA]))</f>
        <v/>
      </c>
      <c r="O4482" s="1" t="str">
        <f>IF($A4482&gt;--RIGHT($A$2,LEN($A$2)-8),"",SUMIF(Table1[SHIFT NOMENCLATURE], $B4482, Table1[DUSTWUN]))</f>
        <v/>
      </c>
    </row>
    <row r="4483" spans="1:15" x14ac:dyDescent="0.25">
      <c r="A4483" s="1" t="str">
        <f t="shared" si="138"/>
        <v/>
      </c>
      <c r="B4483" t="str">
        <f t="shared" si="139"/>
        <v/>
      </c>
      <c r="C4483" s="1" t="str">
        <f>IF($A4483&gt;--RIGHT($A$2,LEN($A$2)-8),"",COUNTIF(Table1[SHIFT NOMENCLATURE],$B4483))</f>
        <v/>
      </c>
      <c r="D4483" s="1" t="str">
        <f>IF($A4483&gt;--RIGHT($A$2,LEN($A$2)-8),"",SUMIF(Table1[SHIFT NOMENCLATURE], $B4483, Table1[EVIC KILL]))</f>
        <v/>
      </c>
      <c r="E4483" s="1" t="str">
        <f>IF($A4483&gt;--RIGHT($A$2,LEN($A$2)-8),"",SUMIF(Table1[SHIFT NOMENCLATURE], $B4483, Table1[EVIC MOB]))</f>
        <v/>
      </c>
      <c r="F4483" s="1" t="str">
        <f>IF($A4483&gt;--RIGHT($A$2,LEN($A$2)-8),"",SUMIF(Table1[SHIFT NOMENCLATURE], $B4483, Table1[EVIC FIRE]))</f>
        <v/>
      </c>
      <c r="G4483" s="1" t="str">
        <f>IF($A4483&gt;--RIGHT($A$2,LEN($A$2)-8),"",SUMIF(Table1[SHIFT NOMENCLATURE], $B4483, Table1[EKIA]))</f>
        <v/>
      </c>
      <c r="H4483" s="1" t="str">
        <f>IF($A4483&gt;--RIGHT($A$2,LEN($A$2)-8),"",SUMIF(Table1[SHIFT NOMENCLATURE], $B4483, Table1[EWIA]))</f>
        <v/>
      </c>
      <c r="I4483" s="1" t="str">
        <f>IF($A4483&gt;--RIGHT($A$2,LEN($A$2)-8),"",SUMIF(Table1[SHIFT NOMENCLATURE], $B4483, Table1[EPW]))</f>
        <v/>
      </c>
      <c r="J4483" s="1" t="str">
        <f>IF($A4483&gt;--RIGHT($A$2,LEN($A$2)-8),"",SUMIF(Table1[SHIFT NOMENCLATURE], $B4483, Table1[FVIC KILL]))</f>
        <v/>
      </c>
      <c r="K4483" s="1" t="str">
        <f>IF($A4483&gt;--RIGHT($A$2,LEN($A$2)-8),"",SUMIF(Table1[SHIFT NOMENCLATURE], $B4483, Table1[FVIC MOB]))</f>
        <v/>
      </c>
      <c r="L4483" s="1" t="str">
        <f>IF($A4483&gt;--RIGHT($A$2,LEN($A$2)-8),"",SUMIF(Table1[SHIFT NOMENCLATURE], $B4483, Table1[FVIC FIRE]))</f>
        <v/>
      </c>
      <c r="M4483" s="1" t="str">
        <f>IF($A4483&gt;--RIGHT($A$2,LEN($A$2)-8),"",SUMIF(Table1[SHIFT NOMENCLATURE], $B4483, Table1[FKIA]))</f>
        <v/>
      </c>
      <c r="N4483" s="1" t="str">
        <f>IF($A4483&gt;--RIGHT($A$2,LEN($A$2)-8),"",SUMIF(Table1[SHIFT NOMENCLATURE], $B4483, Table1[FWIA]))</f>
        <v/>
      </c>
      <c r="O4483" s="1" t="str">
        <f>IF($A4483&gt;--RIGHT($A$2,LEN($A$2)-8),"",SUMIF(Table1[SHIFT NOMENCLATURE], $B4483, Table1[DUSTWUN]))</f>
        <v/>
      </c>
    </row>
    <row r="4484" spans="1:15" x14ac:dyDescent="0.25">
      <c r="A4484" s="1" t="str">
        <f t="shared" si="138"/>
        <v/>
      </c>
      <c r="B4484" t="str">
        <f t="shared" si="139"/>
        <v/>
      </c>
      <c r="C4484" s="1" t="str">
        <f>IF($A4484&gt;--RIGHT($A$2,LEN($A$2)-8),"",COUNTIF(Table1[SHIFT NOMENCLATURE],$B4484))</f>
        <v/>
      </c>
      <c r="D4484" s="1" t="str">
        <f>IF($A4484&gt;--RIGHT($A$2,LEN($A$2)-8),"",SUMIF(Table1[SHIFT NOMENCLATURE], $B4484, Table1[EVIC KILL]))</f>
        <v/>
      </c>
      <c r="E4484" s="1" t="str">
        <f>IF($A4484&gt;--RIGHT($A$2,LEN($A$2)-8),"",SUMIF(Table1[SHIFT NOMENCLATURE], $B4484, Table1[EVIC MOB]))</f>
        <v/>
      </c>
      <c r="F4484" s="1" t="str">
        <f>IF($A4484&gt;--RIGHT($A$2,LEN($A$2)-8),"",SUMIF(Table1[SHIFT NOMENCLATURE], $B4484, Table1[EVIC FIRE]))</f>
        <v/>
      </c>
      <c r="G4484" s="1" t="str">
        <f>IF($A4484&gt;--RIGHT($A$2,LEN($A$2)-8),"",SUMIF(Table1[SHIFT NOMENCLATURE], $B4484, Table1[EKIA]))</f>
        <v/>
      </c>
      <c r="H4484" s="1" t="str">
        <f>IF($A4484&gt;--RIGHT($A$2,LEN($A$2)-8),"",SUMIF(Table1[SHIFT NOMENCLATURE], $B4484, Table1[EWIA]))</f>
        <v/>
      </c>
      <c r="I4484" s="1" t="str">
        <f>IF($A4484&gt;--RIGHT($A$2,LEN($A$2)-8),"",SUMIF(Table1[SHIFT NOMENCLATURE], $B4484, Table1[EPW]))</f>
        <v/>
      </c>
      <c r="J4484" s="1" t="str">
        <f>IF($A4484&gt;--RIGHT($A$2,LEN($A$2)-8),"",SUMIF(Table1[SHIFT NOMENCLATURE], $B4484, Table1[FVIC KILL]))</f>
        <v/>
      </c>
      <c r="K4484" s="1" t="str">
        <f>IF($A4484&gt;--RIGHT($A$2,LEN($A$2)-8),"",SUMIF(Table1[SHIFT NOMENCLATURE], $B4484, Table1[FVIC MOB]))</f>
        <v/>
      </c>
      <c r="L4484" s="1" t="str">
        <f>IF($A4484&gt;--RIGHT($A$2,LEN($A$2)-8),"",SUMIF(Table1[SHIFT NOMENCLATURE], $B4484, Table1[FVIC FIRE]))</f>
        <v/>
      </c>
      <c r="M4484" s="1" t="str">
        <f>IF($A4484&gt;--RIGHT($A$2,LEN($A$2)-8),"",SUMIF(Table1[SHIFT NOMENCLATURE], $B4484, Table1[FKIA]))</f>
        <v/>
      </c>
      <c r="N4484" s="1" t="str">
        <f>IF($A4484&gt;--RIGHT($A$2,LEN($A$2)-8),"",SUMIF(Table1[SHIFT NOMENCLATURE], $B4484, Table1[FWIA]))</f>
        <v/>
      </c>
      <c r="O4484" s="1" t="str">
        <f>IF($A4484&gt;--RIGHT($A$2,LEN($A$2)-8),"",SUMIF(Table1[SHIFT NOMENCLATURE], $B4484, Table1[DUSTWUN]))</f>
        <v/>
      </c>
    </row>
    <row r="4485" spans="1:15" x14ac:dyDescent="0.25">
      <c r="A4485" s="1" t="str">
        <f t="shared" ref="A4485:A4548" si="140">IF($A4484&gt;--RIGHT($A$2,LEN($A$2)-8)-1,"",ROW()-2)</f>
        <v/>
      </c>
      <c r="B4485" t="str">
        <f t="shared" ref="B4485:B4548" si="141">IF($A4484&gt;--RIGHT($A$2,LEN($A$2)-8)-1,"",IF(MID($B4484,3,4)="1900",CONCATENATE(TEXT(DATEVALUE(MID($B4484,15,2)&amp;MID($B4484,21,3)&amp;RIGHT($B4484,4)),"dd"), "0700-1900", UPPER(TEXT(DATEVALUE(MID($B4484,15,2)&amp;MID($B4484,21,3)&amp;RIGHT($B4484,4)),"mmm")), RIGHT($B4484,4)), CONCATENATE(LEFT($B4484,2), "1900", MID($B4484,12,3), RIGHT($B4484,4), "-", TEXT(DATEVALUE(LEFT($B4484,2)&amp;MID($B4484,12,3)&amp;RIGHT($B4484,4))+1,"dd"),"0700", UPPER(TEXT(DATEVALUE(LEFT($B4484,2)&amp;MID($B4484,12,3)&amp;RIGHT($B4484,4))+1,"mmm")), TEXT(DATEVALUE(LEFT($B4484,2)&amp;MID($B4484,12,3)&amp;RIGHT($B4484,4))+1,"yyyy"))))</f>
        <v/>
      </c>
      <c r="C4485" s="1" t="str">
        <f>IF($A4485&gt;--RIGHT($A$2,LEN($A$2)-8),"",COUNTIF(Table1[SHIFT NOMENCLATURE],$B4485))</f>
        <v/>
      </c>
      <c r="D4485" s="1" t="str">
        <f>IF($A4485&gt;--RIGHT($A$2,LEN($A$2)-8),"",SUMIF(Table1[SHIFT NOMENCLATURE], $B4485, Table1[EVIC KILL]))</f>
        <v/>
      </c>
      <c r="E4485" s="1" t="str">
        <f>IF($A4485&gt;--RIGHT($A$2,LEN($A$2)-8),"",SUMIF(Table1[SHIFT NOMENCLATURE], $B4485, Table1[EVIC MOB]))</f>
        <v/>
      </c>
      <c r="F4485" s="1" t="str">
        <f>IF($A4485&gt;--RIGHT($A$2,LEN($A$2)-8),"",SUMIF(Table1[SHIFT NOMENCLATURE], $B4485, Table1[EVIC FIRE]))</f>
        <v/>
      </c>
      <c r="G4485" s="1" t="str">
        <f>IF($A4485&gt;--RIGHT($A$2,LEN($A$2)-8),"",SUMIF(Table1[SHIFT NOMENCLATURE], $B4485, Table1[EKIA]))</f>
        <v/>
      </c>
      <c r="H4485" s="1" t="str">
        <f>IF($A4485&gt;--RIGHT($A$2,LEN($A$2)-8),"",SUMIF(Table1[SHIFT NOMENCLATURE], $B4485, Table1[EWIA]))</f>
        <v/>
      </c>
      <c r="I4485" s="1" t="str">
        <f>IF($A4485&gt;--RIGHT($A$2,LEN($A$2)-8),"",SUMIF(Table1[SHIFT NOMENCLATURE], $B4485, Table1[EPW]))</f>
        <v/>
      </c>
      <c r="J4485" s="1" t="str">
        <f>IF($A4485&gt;--RIGHT($A$2,LEN($A$2)-8),"",SUMIF(Table1[SHIFT NOMENCLATURE], $B4485, Table1[FVIC KILL]))</f>
        <v/>
      </c>
      <c r="K4485" s="1" t="str">
        <f>IF($A4485&gt;--RIGHT($A$2,LEN($A$2)-8),"",SUMIF(Table1[SHIFT NOMENCLATURE], $B4485, Table1[FVIC MOB]))</f>
        <v/>
      </c>
      <c r="L4485" s="1" t="str">
        <f>IF($A4485&gt;--RIGHT($A$2,LEN($A$2)-8),"",SUMIF(Table1[SHIFT NOMENCLATURE], $B4485, Table1[FVIC FIRE]))</f>
        <v/>
      </c>
      <c r="M4485" s="1" t="str">
        <f>IF($A4485&gt;--RIGHT($A$2,LEN($A$2)-8),"",SUMIF(Table1[SHIFT NOMENCLATURE], $B4485, Table1[FKIA]))</f>
        <v/>
      </c>
      <c r="N4485" s="1" t="str">
        <f>IF($A4485&gt;--RIGHT($A$2,LEN($A$2)-8),"",SUMIF(Table1[SHIFT NOMENCLATURE], $B4485, Table1[FWIA]))</f>
        <v/>
      </c>
      <c r="O4485" s="1" t="str">
        <f>IF($A4485&gt;--RIGHT($A$2,LEN($A$2)-8),"",SUMIF(Table1[SHIFT NOMENCLATURE], $B4485, Table1[DUSTWUN]))</f>
        <v/>
      </c>
    </row>
    <row r="4486" spans="1:15" x14ac:dyDescent="0.25">
      <c r="A4486" s="1" t="str">
        <f t="shared" si="140"/>
        <v/>
      </c>
      <c r="B4486" t="str">
        <f t="shared" si="141"/>
        <v/>
      </c>
      <c r="C4486" s="1" t="str">
        <f>IF($A4486&gt;--RIGHT($A$2,LEN($A$2)-8),"",COUNTIF(Table1[SHIFT NOMENCLATURE],$B4486))</f>
        <v/>
      </c>
      <c r="D4486" s="1" t="str">
        <f>IF($A4486&gt;--RIGHT($A$2,LEN($A$2)-8),"",SUMIF(Table1[SHIFT NOMENCLATURE], $B4486, Table1[EVIC KILL]))</f>
        <v/>
      </c>
      <c r="E4486" s="1" t="str">
        <f>IF($A4486&gt;--RIGHT($A$2,LEN($A$2)-8),"",SUMIF(Table1[SHIFT NOMENCLATURE], $B4486, Table1[EVIC MOB]))</f>
        <v/>
      </c>
      <c r="F4486" s="1" t="str">
        <f>IF($A4486&gt;--RIGHT($A$2,LEN($A$2)-8),"",SUMIF(Table1[SHIFT NOMENCLATURE], $B4486, Table1[EVIC FIRE]))</f>
        <v/>
      </c>
      <c r="G4486" s="1" t="str">
        <f>IF($A4486&gt;--RIGHT($A$2,LEN($A$2)-8),"",SUMIF(Table1[SHIFT NOMENCLATURE], $B4486, Table1[EKIA]))</f>
        <v/>
      </c>
      <c r="H4486" s="1" t="str">
        <f>IF($A4486&gt;--RIGHT($A$2,LEN($A$2)-8),"",SUMIF(Table1[SHIFT NOMENCLATURE], $B4486, Table1[EWIA]))</f>
        <v/>
      </c>
      <c r="I4486" s="1" t="str">
        <f>IF($A4486&gt;--RIGHT($A$2,LEN($A$2)-8),"",SUMIF(Table1[SHIFT NOMENCLATURE], $B4486, Table1[EPW]))</f>
        <v/>
      </c>
      <c r="J4486" s="1" t="str">
        <f>IF($A4486&gt;--RIGHT($A$2,LEN($A$2)-8),"",SUMIF(Table1[SHIFT NOMENCLATURE], $B4486, Table1[FVIC KILL]))</f>
        <v/>
      </c>
      <c r="K4486" s="1" t="str">
        <f>IF($A4486&gt;--RIGHT($A$2,LEN($A$2)-8),"",SUMIF(Table1[SHIFT NOMENCLATURE], $B4486, Table1[FVIC MOB]))</f>
        <v/>
      </c>
      <c r="L4486" s="1" t="str">
        <f>IF($A4486&gt;--RIGHT($A$2,LEN($A$2)-8),"",SUMIF(Table1[SHIFT NOMENCLATURE], $B4486, Table1[FVIC FIRE]))</f>
        <v/>
      </c>
      <c r="M4486" s="1" t="str">
        <f>IF($A4486&gt;--RIGHT($A$2,LEN($A$2)-8),"",SUMIF(Table1[SHIFT NOMENCLATURE], $B4486, Table1[FKIA]))</f>
        <v/>
      </c>
      <c r="N4486" s="1" t="str">
        <f>IF($A4486&gt;--RIGHT($A$2,LEN($A$2)-8),"",SUMIF(Table1[SHIFT NOMENCLATURE], $B4486, Table1[FWIA]))</f>
        <v/>
      </c>
      <c r="O4486" s="1" t="str">
        <f>IF($A4486&gt;--RIGHT($A$2,LEN($A$2)-8),"",SUMIF(Table1[SHIFT NOMENCLATURE], $B4486, Table1[DUSTWUN]))</f>
        <v/>
      </c>
    </row>
    <row r="4487" spans="1:15" x14ac:dyDescent="0.25">
      <c r="A4487" s="1" t="str">
        <f t="shared" si="140"/>
        <v/>
      </c>
      <c r="B4487" t="str">
        <f t="shared" si="141"/>
        <v/>
      </c>
      <c r="C4487" s="1" t="str">
        <f>IF($A4487&gt;--RIGHT($A$2,LEN($A$2)-8),"",COUNTIF(Table1[SHIFT NOMENCLATURE],$B4487))</f>
        <v/>
      </c>
      <c r="D4487" s="1" t="str">
        <f>IF($A4487&gt;--RIGHT($A$2,LEN($A$2)-8),"",SUMIF(Table1[SHIFT NOMENCLATURE], $B4487, Table1[EVIC KILL]))</f>
        <v/>
      </c>
      <c r="E4487" s="1" t="str">
        <f>IF($A4487&gt;--RIGHT($A$2,LEN($A$2)-8),"",SUMIF(Table1[SHIFT NOMENCLATURE], $B4487, Table1[EVIC MOB]))</f>
        <v/>
      </c>
      <c r="F4487" s="1" t="str">
        <f>IF($A4487&gt;--RIGHT($A$2,LEN($A$2)-8),"",SUMIF(Table1[SHIFT NOMENCLATURE], $B4487, Table1[EVIC FIRE]))</f>
        <v/>
      </c>
      <c r="G4487" s="1" t="str">
        <f>IF($A4487&gt;--RIGHT($A$2,LEN($A$2)-8),"",SUMIF(Table1[SHIFT NOMENCLATURE], $B4487, Table1[EKIA]))</f>
        <v/>
      </c>
      <c r="H4487" s="1" t="str">
        <f>IF($A4487&gt;--RIGHT($A$2,LEN($A$2)-8),"",SUMIF(Table1[SHIFT NOMENCLATURE], $B4487, Table1[EWIA]))</f>
        <v/>
      </c>
      <c r="I4487" s="1" t="str">
        <f>IF($A4487&gt;--RIGHT($A$2,LEN($A$2)-8),"",SUMIF(Table1[SHIFT NOMENCLATURE], $B4487, Table1[EPW]))</f>
        <v/>
      </c>
      <c r="J4487" s="1" t="str">
        <f>IF($A4487&gt;--RIGHT($A$2,LEN($A$2)-8),"",SUMIF(Table1[SHIFT NOMENCLATURE], $B4487, Table1[FVIC KILL]))</f>
        <v/>
      </c>
      <c r="K4487" s="1" t="str">
        <f>IF($A4487&gt;--RIGHT($A$2,LEN($A$2)-8),"",SUMIF(Table1[SHIFT NOMENCLATURE], $B4487, Table1[FVIC MOB]))</f>
        <v/>
      </c>
      <c r="L4487" s="1" t="str">
        <f>IF($A4487&gt;--RIGHT($A$2,LEN($A$2)-8),"",SUMIF(Table1[SHIFT NOMENCLATURE], $B4487, Table1[FVIC FIRE]))</f>
        <v/>
      </c>
      <c r="M4487" s="1" t="str">
        <f>IF($A4487&gt;--RIGHT($A$2,LEN($A$2)-8),"",SUMIF(Table1[SHIFT NOMENCLATURE], $B4487, Table1[FKIA]))</f>
        <v/>
      </c>
      <c r="N4487" s="1" t="str">
        <f>IF($A4487&gt;--RIGHT($A$2,LEN($A$2)-8),"",SUMIF(Table1[SHIFT NOMENCLATURE], $B4487, Table1[FWIA]))</f>
        <v/>
      </c>
      <c r="O4487" s="1" t="str">
        <f>IF($A4487&gt;--RIGHT($A$2,LEN($A$2)-8),"",SUMIF(Table1[SHIFT NOMENCLATURE], $B4487, Table1[DUSTWUN]))</f>
        <v/>
      </c>
    </row>
    <row r="4488" spans="1:15" x14ac:dyDescent="0.25">
      <c r="A4488" s="1" t="str">
        <f t="shared" si="140"/>
        <v/>
      </c>
      <c r="B4488" t="str">
        <f t="shared" si="141"/>
        <v/>
      </c>
      <c r="C4488" s="1" t="str">
        <f>IF($A4488&gt;--RIGHT($A$2,LEN($A$2)-8),"",COUNTIF(Table1[SHIFT NOMENCLATURE],$B4488))</f>
        <v/>
      </c>
      <c r="D4488" s="1" t="str">
        <f>IF($A4488&gt;--RIGHT($A$2,LEN($A$2)-8),"",SUMIF(Table1[SHIFT NOMENCLATURE], $B4488, Table1[EVIC KILL]))</f>
        <v/>
      </c>
      <c r="E4488" s="1" t="str">
        <f>IF($A4488&gt;--RIGHT($A$2,LEN($A$2)-8),"",SUMIF(Table1[SHIFT NOMENCLATURE], $B4488, Table1[EVIC MOB]))</f>
        <v/>
      </c>
      <c r="F4488" s="1" t="str">
        <f>IF($A4488&gt;--RIGHT($A$2,LEN($A$2)-8),"",SUMIF(Table1[SHIFT NOMENCLATURE], $B4488, Table1[EVIC FIRE]))</f>
        <v/>
      </c>
      <c r="G4488" s="1" t="str">
        <f>IF($A4488&gt;--RIGHT($A$2,LEN($A$2)-8),"",SUMIF(Table1[SHIFT NOMENCLATURE], $B4488, Table1[EKIA]))</f>
        <v/>
      </c>
      <c r="H4488" s="1" t="str">
        <f>IF($A4488&gt;--RIGHT($A$2,LEN($A$2)-8),"",SUMIF(Table1[SHIFT NOMENCLATURE], $B4488, Table1[EWIA]))</f>
        <v/>
      </c>
      <c r="I4488" s="1" t="str">
        <f>IF($A4488&gt;--RIGHT($A$2,LEN($A$2)-8),"",SUMIF(Table1[SHIFT NOMENCLATURE], $B4488, Table1[EPW]))</f>
        <v/>
      </c>
      <c r="J4488" s="1" t="str">
        <f>IF($A4488&gt;--RIGHT($A$2,LEN($A$2)-8),"",SUMIF(Table1[SHIFT NOMENCLATURE], $B4488, Table1[FVIC KILL]))</f>
        <v/>
      </c>
      <c r="K4488" s="1" t="str">
        <f>IF($A4488&gt;--RIGHT($A$2,LEN($A$2)-8),"",SUMIF(Table1[SHIFT NOMENCLATURE], $B4488, Table1[FVIC MOB]))</f>
        <v/>
      </c>
      <c r="L4488" s="1" t="str">
        <f>IF($A4488&gt;--RIGHT($A$2,LEN($A$2)-8),"",SUMIF(Table1[SHIFT NOMENCLATURE], $B4488, Table1[FVIC FIRE]))</f>
        <v/>
      </c>
      <c r="M4488" s="1" t="str">
        <f>IF($A4488&gt;--RIGHT($A$2,LEN($A$2)-8),"",SUMIF(Table1[SHIFT NOMENCLATURE], $B4488, Table1[FKIA]))</f>
        <v/>
      </c>
      <c r="N4488" s="1" t="str">
        <f>IF($A4488&gt;--RIGHT($A$2,LEN($A$2)-8),"",SUMIF(Table1[SHIFT NOMENCLATURE], $B4488, Table1[FWIA]))</f>
        <v/>
      </c>
      <c r="O4488" s="1" t="str">
        <f>IF($A4488&gt;--RIGHT($A$2,LEN($A$2)-8),"",SUMIF(Table1[SHIFT NOMENCLATURE], $B4488, Table1[DUSTWUN]))</f>
        <v/>
      </c>
    </row>
    <row r="4489" spans="1:15" x14ac:dyDescent="0.25">
      <c r="A4489" s="1" t="str">
        <f t="shared" si="140"/>
        <v/>
      </c>
      <c r="B4489" t="str">
        <f t="shared" si="141"/>
        <v/>
      </c>
      <c r="C4489" s="1" t="str">
        <f>IF($A4489&gt;--RIGHT($A$2,LEN($A$2)-8),"",COUNTIF(Table1[SHIFT NOMENCLATURE],$B4489))</f>
        <v/>
      </c>
      <c r="D4489" s="1" t="str">
        <f>IF($A4489&gt;--RIGHT($A$2,LEN($A$2)-8),"",SUMIF(Table1[SHIFT NOMENCLATURE], $B4489, Table1[EVIC KILL]))</f>
        <v/>
      </c>
      <c r="E4489" s="1" t="str">
        <f>IF($A4489&gt;--RIGHT($A$2,LEN($A$2)-8),"",SUMIF(Table1[SHIFT NOMENCLATURE], $B4489, Table1[EVIC MOB]))</f>
        <v/>
      </c>
      <c r="F4489" s="1" t="str">
        <f>IF($A4489&gt;--RIGHT($A$2,LEN($A$2)-8),"",SUMIF(Table1[SHIFT NOMENCLATURE], $B4489, Table1[EVIC FIRE]))</f>
        <v/>
      </c>
      <c r="G4489" s="1" t="str">
        <f>IF($A4489&gt;--RIGHT($A$2,LEN($A$2)-8),"",SUMIF(Table1[SHIFT NOMENCLATURE], $B4489, Table1[EKIA]))</f>
        <v/>
      </c>
      <c r="H4489" s="1" t="str">
        <f>IF($A4489&gt;--RIGHT($A$2,LEN($A$2)-8),"",SUMIF(Table1[SHIFT NOMENCLATURE], $B4489, Table1[EWIA]))</f>
        <v/>
      </c>
      <c r="I4489" s="1" t="str">
        <f>IF($A4489&gt;--RIGHT($A$2,LEN($A$2)-8),"",SUMIF(Table1[SHIFT NOMENCLATURE], $B4489, Table1[EPW]))</f>
        <v/>
      </c>
      <c r="J4489" s="1" t="str">
        <f>IF($A4489&gt;--RIGHT($A$2,LEN($A$2)-8),"",SUMIF(Table1[SHIFT NOMENCLATURE], $B4489, Table1[FVIC KILL]))</f>
        <v/>
      </c>
      <c r="K4489" s="1" t="str">
        <f>IF($A4489&gt;--RIGHT($A$2,LEN($A$2)-8),"",SUMIF(Table1[SHIFT NOMENCLATURE], $B4489, Table1[FVIC MOB]))</f>
        <v/>
      </c>
      <c r="L4489" s="1" t="str">
        <f>IF($A4489&gt;--RIGHT($A$2,LEN($A$2)-8),"",SUMIF(Table1[SHIFT NOMENCLATURE], $B4489, Table1[FVIC FIRE]))</f>
        <v/>
      </c>
      <c r="M4489" s="1" t="str">
        <f>IF($A4489&gt;--RIGHT($A$2,LEN($A$2)-8),"",SUMIF(Table1[SHIFT NOMENCLATURE], $B4489, Table1[FKIA]))</f>
        <v/>
      </c>
      <c r="N4489" s="1" t="str">
        <f>IF($A4489&gt;--RIGHT($A$2,LEN($A$2)-8),"",SUMIF(Table1[SHIFT NOMENCLATURE], $B4489, Table1[FWIA]))</f>
        <v/>
      </c>
      <c r="O4489" s="1" t="str">
        <f>IF($A4489&gt;--RIGHT($A$2,LEN($A$2)-8),"",SUMIF(Table1[SHIFT NOMENCLATURE], $B4489, Table1[DUSTWUN]))</f>
        <v/>
      </c>
    </row>
    <row r="4490" spans="1:15" x14ac:dyDescent="0.25">
      <c r="A4490" s="1" t="str">
        <f t="shared" si="140"/>
        <v/>
      </c>
      <c r="B4490" t="str">
        <f t="shared" si="141"/>
        <v/>
      </c>
      <c r="C4490" s="1" t="str">
        <f>IF($A4490&gt;--RIGHT($A$2,LEN($A$2)-8),"",COUNTIF(Table1[SHIFT NOMENCLATURE],$B4490))</f>
        <v/>
      </c>
      <c r="D4490" s="1" t="str">
        <f>IF($A4490&gt;--RIGHT($A$2,LEN($A$2)-8),"",SUMIF(Table1[SHIFT NOMENCLATURE], $B4490, Table1[EVIC KILL]))</f>
        <v/>
      </c>
      <c r="E4490" s="1" t="str">
        <f>IF($A4490&gt;--RIGHT($A$2,LEN($A$2)-8),"",SUMIF(Table1[SHIFT NOMENCLATURE], $B4490, Table1[EVIC MOB]))</f>
        <v/>
      </c>
      <c r="F4490" s="1" t="str">
        <f>IF($A4490&gt;--RIGHT($A$2,LEN($A$2)-8),"",SUMIF(Table1[SHIFT NOMENCLATURE], $B4490, Table1[EVIC FIRE]))</f>
        <v/>
      </c>
      <c r="G4490" s="1" t="str">
        <f>IF($A4490&gt;--RIGHT($A$2,LEN($A$2)-8),"",SUMIF(Table1[SHIFT NOMENCLATURE], $B4490, Table1[EKIA]))</f>
        <v/>
      </c>
      <c r="H4490" s="1" t="str">
        <f>IF($A4490&gt;--RIGHT($A$2,LEN($A$2)-8),"",SUMIF(Table1[SHIFT NOMENCLATURE], $B4490, Table1[EWIA]))</f>
        <v/>
      </c>
      <c r="I4490" s="1" t="str">
        <f>IF($A4490&gt;--RIGHT($A$2,LEN($A$2)-8),"",SUMIF(Table1[SHIFT NOMENCLATURE], $B4490, Table1[EPW]))</f>
        <v/>
      </c>
      <c r="J4490" s="1" t="str">
        <f>IF($A4490&gt;--RIGHT($A$2,LEN($A$2)-8),"",SUMIF(Table1[SHIFT NOMENCLATURE], $B4490, Table1[FVIC KILL]))</f>
        <v/>
      </c>
      <c r="K4490" s="1" t="str">
        <f>IF($A4490&gt;--RIGHT($A$2,LEN($A$2)-8),"",SUMIF(Table1[SHIFT NOMENCLATURE], $B4490, Table1[FVIC MOB]))</f>
        <v/>
      </c>
      <c r="L4490" s="1" t="str">
        <f>IF($A4490&gt;--RIGHT($A$2,LEN($A$2)-8),"",SUMIF(Table1[SHIFT NOMENCLATURE], $B4490, Table1[FVIC FIRE]))</f>
        <v/>
      </c>
      <c r="M4490" s="1" t="str">
        <f>IF($A4490&gt;--RIGHT($A$2,LEN($A$2)-8),"",SUMIF(Table1[SHIFT NOMENCLATURE], $B4490, Table1[FKIA]))</f>
        <v/>
      </c>
      <c r="N4490" s="1" t="str">
        <f>IF($A4490&gt;--RIGHT($A$2,LEN($A$2)-8),"",SUMIF(Table1[SHIFT NOMENCLATURE], $B4490, Table1[FWIA]))</f>
        <v/>
      </c>
      <c r="O4490" s="1" t="str">
        <f>IF($A4490&gt;--RIGHT($A$2,LEN($A$2)-8),"",SUMIF(Table1[SHIFT NOMENCLATURE], $B4490, Table1[DUSTWUN]))</f>
        <v/>
      </c>
    </row>
    <row r="4491" spans="1:15" x14ac:dyDescent="0.25">
      <c r="A4491" s="1" t="str">
        <f t="shared" si="140"/>
        <v/>
      </c>
      <c r="B4491" t="str">
        <f t="shared" si="141"/>
        <v/>
      </c>
      <c r="C4491" s="1" t="str">
        <f>IF($A4491&gt;--RIGHT($A$2,LEN($A$2)-8),"",COUNTIF(Table1[SHIFT NOMENCLATURE],$B4491))</f>
        <v/>
      </c>
      <c r="D4491" s="1" t="str">
        <f>IF($A4491&gt;--RIGHT($A$2,LEN($A$2)-8),"",SUMIF(Table1[SHIFT NOMENCLATURE], $B4491, Table1[EVIC KILL]))</f>
        <v/>
      </c>
      <c r="E4491" s="1" t="str">
        <f>IF($A4491&gt;--RIGHT($A$2,LEN($A$2)-8),"",SUMIF(Table1[SHIFT NOMENCLATURE], $B4491, Table1[EVIC MOB]))</f>
        <v/>
      </c>
      <c r="F4491" s="1" t="str">
        <f>IF($A4491&gt;--RIGHT($A$2,LEN($A$2)-8),"",SUMIF(Table1[SHIFT NOMENCLATURE], $B4491, Table1[EVIC FIRE]))</f>
        <v/>
      </c>
      <c r="G4491" s="1" t="str">
        <f>IF($A4491&gt;--RIGHT($A$2,LEN($A$2)-8),"",SUMIF(Table1[SHIFT NOMENCLATURE], $B4491, Table1[EKIA]))</f>
        <v/>
      </c>
      <c r="H4491" s="1" t="str">
        <f>IF($A4491&gt;--RIGHT($A$2,LEN($A$2)-8),"",SUMIF(Table1[SHIFT NOMENCLATURE], $B4491, Table1[EWIA]))</f>
        <v/>
      </c>
      <c r="I4491" s="1" t="str">
        <f>IF($A4491&gt;--RIGHT($A$2,LEN($A$2)-8),"",SUMIF(Table1[SHIFT NOMENCLATURE], $B4491, Table1[EPW]))</f>
        <v/>
      </c>
      <c r="J4491" s="1" t="str">
        <f>IF($A4491&gt;--RIGHT($A$2,LEN($A$2)-8),"",SUMIF(Table1[SHIFT NOMENCLATURE], $B4491, Table1[FVIC KILL]))</f>
        <v/>
      </c>
      <c r="K4491" s="1" t="str">
        <f>IF($A4491&gt;--RIGHT($A$2,LEN($A$2)-8),"",SUMIF(Table1[SHIFT NOMENCLATURE], $B4491, Table1[FVIC MOB]))</f>
        <v/>
      </c>
      <c r="L4491" s="1" t="str">
        <f>IF($A4491&gt;--RIGHT($A$2,LEN($A$2)-8),"",SUMIF(Table1[SHIFT NOMENCLATURE], $B4491, Table1[FVIC FIRE]))</f>
        <v/>
      </c>
      <c r="M4491" s="1" t="str">
        <f>IF($A4491&gt;--RIGHT($A$2,LEN($A$2)-8),"",SUMIF(Table1[SHIFT NOMENCLATURE], $B4491, Table1[FKIA]))</f>
        <v/>
      </c>
      <c r="N4491" s="1" t="str">
        <f>IF($A4491&gt;--RIGHT($A$2,LEN($A$2)-8),"",SUMIF(Table1[SHIFT NOMENCLATURE], $B4491, Table1[FWIA]))</f>
        <v/>
      </c>
      <c r="O4491" s="1" t="str">
        <f>IF($A4491&gt;--RIGHT($A$2,LEN($A$2)-8),"",SUMIF(Table1[SHIFT NOMENCLATURE], $B4491, Table1[DUSTWUN]))</f>
        <v/>
      </c>
    </row>
    <row r="4492" spans="1:15" x14ac:dyDescent="0.25">
      <c r="A4492" s="1" t="str">
        <f t="shared" si="140"/>
        <v/>
      </c>
      <c r="B4492" t="str">
        <f t="shared" si="141"/>
        <v/>
      </c>
      <c r="C4492" s="1" t="str">
        <f>IF($A4492&gt;--RIGHT($A$2,LEN($A$2)-8),"",COUNTIF(Table1[SHIFT NOMENCLATURE],$B4492))</f>
        <v/>
      </c>
      <c r="D4492" s="1" t="str">
        <f>IF($A4492&gt;--RIGHT($A$2,LEN($A$2)-8),"",SUMIF(Table1[SHIFT NOMENCLATURE], $B4492, Table1[EVIC KILL]))</f>
        <v/>
      </c>
      <c r="E4492" s="1" t="str">
        <f>IF($A4492&gt;--RIGHT($A$2,LEN($A$2)-8),"",SUMIF(Table1[SHIFT NOMENCLATURE], $B4492, Table1[EVIC MOB]))</f>
        <v/>
      </c>
      <c r="F4492" s="1" t="str">
        <f>IF($A4492&gt;--RIGHT($A$2,LEN($A$2)-8),"",SUMIF(Table1[SHIFT NOMENCLATURE], $B4492, Table1[EVIC FIRE]))</f>
        <v/>
      </c>
      <c r="G4492" s="1" t="str">
        <f>IF($A4492&gt;--RIGHT($A$2,LEN($A$2)-8),"",SUMIF(Table1[SHIFT NOMENCLATURE], $B4492, Table1[EKIA]))</f>
        <v/>
      </c>
      <c r="H4492" s="1" t="str">
        <f>IF($A4492&gt;--RIGHT($A$2,LEN($A$2)-8),"",SUMIF(Table1[SHIFT NOMENCLATURE], $B4492, Table1[EWIA]))</f>
        <v/>
      </c>
      <c r="I4492" s="1" t="str">
        <f>IF($A4492&gt;--RIGHT($A$2,LEN($A$2)-8),"",SUMIF(Table1[SHIFT NOMENCLATURE], $B4492, Table1[EPW]))</f>
        <v/>
      </c>
      <c r="J4492" s="1" t="str">
        <f>IF($A4492&gt;--RIGHT($A$2,LEN($A$2)-8),"",SUMIF(Table1[SHIFT NOMENCLATURE], $B4492, Table1[FVIC KILL]))</f>
        <v/>
      </c>
      <c r="K4492" s="1" t="str">
        <f>IF($A4492&gt;--RIGHT($A$2,LEN($A$2)-8),"",SUMIF(Table1[SHIFT NOMENCLATURE], $B4492, Table1[FVIC MOB]))</f>
        <v/>
      </c>
      <c r="L4492" s="1" t="str">
        <f>IF($A4492&gt;--RIGHT($A$2,LEN($A$2)-8),"",SUMIF(Table1[SHIFT NOMENCLATURE], $B4492, Table1[FVIC FIRE]))</f>
        <v/>
      </c>
      <c r="M4492" s="1" t="str">
        <f>IF($A4492&gt;--RIGHT($A$2,LEN($A$2)-8),"",SUMIF(Table1[SHIFT NOMENCLATURE], $B4492, Table1[FKIA]))</f>
        <v/>
      </c>
      <c r="N4492" s="1" t="str">
        <f>IF($A4492&gt;--RIGHT($A$2,LEN($A$2)-8),"",SUMIF(Table1[SHIFT NOMENCLATURE], $B4492, Table1[FWIA]))</f>
        <v/>
      </c>
      <c r="O4492" s="1" t="str">
        <f>IF($A4492&gt;--RIGHT($A$2,LEN($A$2)-8),"",SUMIF(Table1[SHIFT NOMENCLATURE], $B4492, Table1[DUSTWUN]))</f>
        <v/>
      </c>
    </row>
    <row r="4493" spans="1:15" x14ac:dyDescent="0.25">
      <c r="A4493" s="1" t="str">
        <f t="shared" si="140"/>
        <v/>
      </c>
      <c r="B4493" t="str">
        <f t="shared" si="141"/>
        <v/>
      </c>
      <c r="C4493" s="1" t="str">
        <f>IF($A4493&gt;--RIGHT($A$2,LEN($A$2)-8),"",COUNTIF(Table1[SHIFT NOMENCLATURE],$B4493))</f>
        <v/>
      </c>
      <c r="D4493" s="1" t="str">
        <f>IF($A4493&gt;--RIGHT($A$2,LEN($A$2)-8),"",SUMIF(Table1[SHIFT NOMENCLATURE], $B4493, Table1[EVIC KILL]))</f>
        <v/>
      </c>
      <c r="E4493" s="1" t="str">
        <f>IF($A4493&gt;--RIGHT($A$2,LEN($A$2)-8),"",SUMIF(Table1[SHIFT NOMENCLATURE], $B4493, Table1[EVIC MOB]))</f>
        <v/>
      </c>
      <c r="F4493" s="1" t="str">
        <f>IF($A4493&gt;--RIGHT($A$2,LEN($A$2)-8),"",SUMIF(Table1[SHIFT NOMENCLATURE], $B4493, Table1[EVIC FIRE]))</f>
        <v/>
      </c>
      <c r="G4493" s="1" t="str">
        <f>IF($A4493&gt;--RIGHT($A$2,LEN($A$2)-8),"",SUMIF(Table1[SHIFT NOMENCLATURE], $B4493, Table1[EKIA]))</f>
        <v/>
      </c>
      <c r="H4493" s="1" t="str">
        <f>IF($A4493&gt;--RIGHT($A$2,LEN($A$2)-8),"",SUMIF(Table1[SHIFT NOMENCLATURE], $B4493, Table1[EWIA]))</f>
        <v/>
      </c>
      <c r="I4493" s="1" t="str">
        <f>IF($A4493&gt;--RIGHT($A$2,LEN($A$2)-8),"",SUMIF(Table1[SHIFT NOMENCLATURE], $B4493, Table1[EPW]))</f>
        <v/>
      </c>
      <c r="J4493" s="1" t="str">
        <f>IF($A4493&gt;--RIGHT($A$2,LEN($A$2)-8),"",SUMIF(Table1[SHIFT NOMENCLATURE], $B4493, Table1[FVIC KILL]))</f>
        <v/>
      </c>
      <c r="K4493" s="1" t="str">
        <f>IF($A4493&gt;--RIGHT($A$2,LEN($A$2)-8),"",SUMIF(Table1[SHIFT NOMENCLATURE], $B4493, Table1[FVIC MOB]))</f>
        <v/>
      </c>
      <c r="L4493" s="1" t="str">
        <f>IF($A4493&gt;--RIGHT($A$2,LEN($A$2)-8),"",SUMIF(Table1[SHIFT NOMENCLATURE], $B4493, Table1[FVIC FIRE]))</f>
        <v/>
      </c>
      <c r="M4493" s="1" t="str">
        <f>IF($A4493&gt;--RIGHT($A$2,LEN($A$2)-8),"",SUMIF(Table1[SHIFT NOMENCLATURE], $B4493, Table1[FKIA]))</f>
        <v/>
      </c>
      <c r="N4493" s="1" t="str">
        <f>IF($A4493&gt;--RIGHT($A$2,LEN($A$2)-8),"",SUMIF(Table1[SHIFT NOMENCLATURE], $B4493, Table1[FWIA]))</f>
        <v/>
      </c>
      <c r="O4493" s="1" t="str">
        <f>IF($A4493&gt;--RIGHT($A$2,LEN($A$2)-8),"",SUMIF(Table1[SHIFT NOMENCLATURE], $B4493, Table1[DUSTWUN]))</f>
        <v/>
      </c>
    </row>
    <row r="4494" spans="1:15" x14ac:dyDescent="0.25">
      <c r="A4494" s="1" t="str">
        <f t="shared" si="140"/>
        <v/>
      </c>
      <c r="B4494" t="str">
        <f t="shared" si="141"/>
        <v/>
      </c>
      <c r="C4494" s="1" t="str">
        <f>IF($A4494&gt;--RIGHT($A$2,LEN($A$2)-8),"",COUNTIF(Table1[SHIFT NOMENCLATURE],$B4494))</f>
        <v/>
      </c>
      <c r="D4494" s="1" t="str">
        <f>IF($A4494&gt;--RIGHT($A$2,LEN($A$2)-8),"",SUMIF(Table1[SHIFT NOMENCLATURE], $B4494, Table1[EVIC KILL]))</f>
        <v/>
      </c>
      <c r="E4494" s="1" t="str">
        <f>IF($A4494&gt;--RIGHT($A$2,LEN($A$2)-8),"",SUMIF(Table1[SHIFT NOMENCLATURE], $B4494, Table1[EVIC MOB]))</f>
        <v/>
      </c>
      <c r="F4494" s="1" t="str">
        <f>IF($A4494&gt;--RIGHT($A$2,LEN($A$2)-8),"",SUMIF(Table1[SHIFT NOMENCLATURE], $B4494, Table1[EVIC FIRE]))</f>
        <v/>
      </c>
      <c r="G4494" s="1" t="str">
        <f>IF($A4494&gt;--RIGHT($A$2,LEN($A$2)-8),"",SUMIF(Table1[SHIFT NOMENCLATURE], $B4494, Table1[EKIA]))</f>
        <v/>
      </c>
      <c r="H4494" s="1" t="str">
        <f>IF($A4494&gt;--RIGHT($A$2,LEN($A$2)-8),"",SUMIF(Table1[SHIFT NOMENCLATURE], $B4494, Table1[EWIA]))</f>
        <v/>
      </c>
      <c r="I4494" s="1" t="str">
        <f>IF($A4494&gt;--RIGHT($A$2,LEN($A$2)-8),"",SUMIF(Table1[SHIFT NOMENCLATURE], $B4494, Table1[EPW]))</f>
        <v/>
      </c>
      <c r="J4494" s="1" t="str">
        <f>IF($A4494&gt;--RIGHT($A$2,LEN($A$2)-8),"",SUMIF(Table1[SHIFT NOMENCLATURE], $B4494, Table1[FVIC KILL]))</f>
        <v/>
      </c>
      <c r="K4494" s="1" t="str">
        <f>IF($A4494&gt;--RIGHT($A$2,LEN($A$2)-8),"",SUMIF(Table1[SHIFT NOMENCLATURE], $B4494, Table1[FVIC MOB]))</f>
        <v/>
      </c>
      <c r="L4494" s="1" t="str">
        <f>IF($A4494&gt;--RIGHT($A$2,LEN($A$2)-8),"",SUMIF(Table1[SHIFT NOMENCLATURE], $B4494, Table1[FVIC FIRE]))</f>
        <v/>
      </c>
      <c r="M4494" s="1" t="str">
        <f>IF($A4494&gt;--RIGHT($A$2,LEN($A$2)-8),"",SUMIF(Table1[SHIFT NOMENCLATURE], $B4494, Table1[FKIA]))</f>
        <v/>
      </c>
      <c r="N4494" s="1" t="str">
        <f>IF($A4494&gt;--RIGHT($A$2,LEN($A$2)-8),"",SUMIF(Table1[SHIFT NOMENCLATURE], $B4494, Table1[FWIA]))</f>
        <v/>
      </c>
      <c r="O4494" s="1" t="str">
        <f>IF($A4494&gt;--RIGHT($A$2,LEN($A$2)-8),"",SUMIF(Table1[SHIFT NOMENCLATURE], $B4494, Table1[DUSTWUN]))</f>
        <v/>
      </c>
    </row>
    <row r="4495" spans="1:15" x14ac:dyDescent="0.25">
      <c r="A4495" s="1" t="str">
        <f t="shared" si="140"/>
        <v/>
      </c>
      <c r="B4495" t="str">
        <f t="shared" si="141"/>
        <v/>
      </c>
      <c r="C4495" s="1" t="str">
        <f>IF($A4495&gt;--RIGHT($A$2,LEN($A$2)-8),"",COUNTIF(Table1[SHIFT NOMENCLATURE],$B4495))</f>
        <v/>
      </c>
      <c r="D4495" s="1" t="str">
        <f>IF($A4495&gt;--RIGHT($A$2,LEN($A$2)-8),"",SUMIF(Table1[SHIFT NOMENCLATURE], $B4495, Table1[EVIC KILL]))</f>
        <v/>
      </c>
      <c r="E4495" s="1" t="str">
        <f>IF($A4495&gt;--RIGHT($A$2,LEN($A$2)-8),"",SUMIF(Table1[SHIFT NOMENCLATURE], $B4495, Table1[EVIC MOB]))</f>
        <v/>
      </c>
      <c r="F4495" s="1" t="str">
        <f>IF($A4495&gt;--RIGHT($A$2,LEN($A$2)-8),"",SUMIF(Table1[SHIFT NOMENCLATURE], $B4495, Table1[EVIC FIRE]))</f>
        <v/>
      </c>
      <c r="G4495" s="1" t="str">
        <f>IF($A4495&gt;--RIGHT($A$2,LEN($A$2)-8),"",SUMIF(Table1[SHIFT NOMENCLATURE], $B4495, Table1[EKIA]))</f>
        <v/>
      </c>
      <c r="H4495" s="1" t="str">
        <f>IF($A4495&gt;--RIGHT($A$2,LEN($A$2)-8),"",SUMIF(Table1[SHIFT NOMENCLATURE], $B4495, Table1[EWIA]))</f>
        <v/>
      </c>
      <c r="I4495" s="1" t="str">
        <f>IF($A4495&gt;--RIGHT($A$2,LEN($A$2)-8),"",SUMIF(Table1[SHIFT NOMENCLATURE], $B4495, Table1[EPW]))</f>
        <v/>
      </c>
      <c r="J4495" s="1" t="str">
        <f>IF($A4495&gt;--RIGHT($A$2,LEN($A$2)-8),"",SUMIF(Table1[SHIFT NOMENCLATURE], $B4495, Table1[FVIC KILL]))</f>
        <v/>
      </c>
      <c r="K4495" s="1" t="str">
        <f>IF($A4495&gt;--RIGHT($A$2,LEN($A$2)-8),"",SUMIF(Table1[SHIFT NOMENCLATURE], $B4495, Table1[FVIC MOB]))</f>
        <v/>
      </c>
      <c r="L4495" s="1" t="str">
        <f>IF($A4495&gt;--RIGHT($A$2,LEN($A$2)-8),"",SUMIF(Table1[SHIFT NOMENCLATURE], $B4495, Table1[FVIC FIRE]))</f>
        <v/>
      </c>
      <c r="M4495" s="1" t="str">
        <f>IF($A4495&gt;--RIGHT($A$2,LEN($A$2)-8),"",SUMIF(Table1[SHIFT NOMENCLATURE], $B4495, Table1[FKIA]))</f>
        <v/>
      </c>
      <c r="N4495" s="1" t="str">
        <f>IF($A4495&gt;--RIGHT($A$2,LEN($A$2)-8),"",SUMIF(Table1[SHIFT NOMENCLATURE], $B4495, Table1[FWIA]))</f>
        <v/>
      </c>
      <c r="O4495" s="1" t="str">
        <f>IF($A4495&gt;--RIGHT($A$2,LEN($A$2)-8),"",SUMIF(Table1[SHIFT NOMENCLATURE], $B4495, Table1[DUSTWUN]))</f>
        <v/>
      </c>
    </row>
    <row r="4496" spans="1:15" x14ac:dyDescent="0.25">
      <c r="A4496" s="1" t="str">
        <f t="shared" si="140"/>
        <v/>
      </c>
      <c r="B4496" t="str">
        <f t="shared" si="141"/>
        <v/>
      </c>
      <c r="C4496" s="1" t="str">
        <f>IF($A4496&gt;--RIGHT($A$2,LEN($A$2)-8),"",COUNTIF(Table1[SHIFT NOMENCLATURE],$B4496))</f>
        <v/>
      </c>
      <c r="D4496" s="1" t="str">
        <f>IF($A4496&gt;--RIGHT($A$2,LEN($A$2)-8),"",SUMIF(Table1[SHIFT NOMENCLATURE], $B4496, Table1[EVIC KILL]))</f>
        <v/>
      </c>
      <c r="E4496" s="1" t="str">
        <f>IF($A4496&gt;--RIGHT($A$2,LEN($A$2)-8),"",SUMIF(Table1[SHIFT NOMENCLATURE], $B4496, Table1[EVIC MOB]))</f>
        <v/>
      </c>
      <c r="F4496" s="1" t="str">
        <f>IF($A4496&gt;--RIGHT($A$2,LEN($A$2)-8),"",SUMIF(Table1[SHIFT NOMENCLATURE], $B4496, Table1[EVIC FIRE]))</f>
        <v/>
      </c>
      <c r="G4496" s="1" t="str">
        <f>IF($A4496&gt;--RIGHT($A$2,LEN($A$2)-8),"",SUMIF(Table1[SHIFT NOMENCLATURE], $B4496, Table1[EKIA]))</f>
        <v/>
      </c>
      <c r="H4496" s="1" t="str">
        <f>IF($A4496&gt;--RIGHT($A$2,LEN($A$2)-8),"",SUMIF(Table1[SHIFT NOMENCLATURE], $B4496, Table1[EWIA]))</f>
        <v/>
      </c>
      <c r="I4496" s="1" t="str">
        <f>IF($A4496&gt;--RIGHT($A$2,LEN($A$2)-8),"",SUMIF(Table1[SHIFT NOMENCLATURE], $B4496, Table1[EPW]))</f>
        <v/>
      </c>
      <c r="J4496" s="1" t="str">
        <f>IF($A4496&gt;--RIGHT($A$2,LEN($A$2)-8),"",SUMIF(Table1[SHIFT NOMENCLATURE], $B4496, Table1[FVIC KILL]))</f>
        <v/>
      </c>
      <c r="K4496" s="1" t="str">
        <f>IF($A4496&gt;--RIGHT($A$2,LEN($A$2)-8),"",SUMIF(Table1[SHIFT NOMENCLATURE], $B4496, Table1[FVIC MOB]))</f>
        <v/>
      </c>
      <c r="L4496" s="1" t="str">
        <f>IF($A4496&gt;--RIGHT($A$2,LEN($A$2)-8),"",SUMIF(Table1[SHIFT NOMENCLATURE], $B4496, Table1[FVIC FIRE]))</f>
        <v/>
      </c>
      <c r="M4496" s="1" t="str">
        <f>IF($A4496&gt;--RIGHT($A$2,LEN($A$2)-8),"",SUMIF(Table1[SHIFT NOMENCLATURE], $B4496, Table1[FKIA]))</f>
        <v/>
      </c>
      <c r="N4496" s="1" t="str">
        <f>IF($A4496&gt;--RIGHT($A$2,LEN($A$2)-8),"",SUMIF(Table1[SHIFT NOMENCLATURE], $B4496, Table1[FWIA]))</f>
        <v/>
      </c>
      <c r="O4496" s="1" t="str">
        <f>IF($A4496&gt;--RIGHT($A$2,LEN($A$2)-8),"",SUMIF(Table1[SHIFT NOMENCLATURE], $B4496, Table1[DUSTWUN]))</f>
        <v/>
      </c>
    </row>
    <row r="4497" spans="1:15" x14ac:dyDescent="0.25">
      <c r="A4497" s="1" t="str">
        <f t="shared" si="140"/>
        <v/>
      </c>
      <c r="B4497" t="str">
        <f t="shared" si="141"/>
        <v/>
      </c>
      <c r="C4497" s="1" t="str">
        <f>IF($A4497&gt;--RIGHT($A$2,LEN($A$2)-8),"",COUNTIF(Table1[SHIFT NOMENCLATURE],$B4497))</f>
        <v/>
      </c>
      <c r="D4497" s="1" t="str">
        <f>IF($A4497&gt;--RIGHT($A$2,LEN($A$2)-8),"",SUMIF(Table1[SHIFT NOMENCLATURE], $B4497, Table1[EVIC KILL]))</f>
        <v/>
      </c>
      <c r="E4497" s="1" t="str">
        <f>IF($A4497&gt;--RIGHT($A$2,LEN($A$2)-8),"",SUMIF(Table1[SHIFT NOMENCLATURE], $B4497, Table1[EVIC MOB]))</f>
        <v/>
      </c>
      <c r="F4497" s="1" t="str">
        <f>IF($A4497&gt;--RIGHT($A$2,LEN($A$2)-8),"",SUMIF(Table1[SHIFT NOMENCLATURE], $B4497, Table1[EVIC FIRE]))</f>
        <v/>
      </c>
      <c r="G4497" s="1" t="str">
        <f>IF($A4497&gt;--RIGHT($A$2,LEN($A$2)-8),"",SUMIF(Table1[SHIFT NOMENCLATURE], $B4497, Table1[EKIA]))</f>
        <v/>
      </c>
      <c r="H4497" s="1" t="str">
        <f>IF($A4497&gt;--RIGHT($A$2,LEN($A$2)-8),"",SUMIF(Table1[SHIFT NOMENCLATURE], $B4497, Table1[EWIA]))</f>
        <v/>
      </c>
      <c r="I4497" s="1" t="str">
        <f>IF($A4497&gt;--RIGHT($A$2,LEN($A$2)-8),"",SUMIF(Table1[SHIFT NOMENCLATURE], $B4497, Table1[EPW]))</f>
        <v/>
      </c>
      <c r="J4497" s="1" t="str">
        <f>IF($A4497&gt;--RIGHT($A$2,LEN($A$2)-8),"",SUMIF(Table1[SHIFT NOMENCLATURE], $B4497, Table1[FVIC KILL]))</f>
        <v/>
      </c>
      <c r="K4497" s="1" t="str">
        <f>IF($A4497&gt;--RIGHT($A$2,LEN($A$2)-8),"",SUMIF(Table1[SHIFT NOMENCLATURE], $B4497, Table1[FVIC MOB]))</f>
        <v/>
      </c>
      <c r="L4497" s="1" t="str">
        <f>IF($A4497&gt;--RIGHT($A$2,LEN($A$2)-8),"",SUMIF(Table1[SHIFT NOMENCLATURE], $B4497, Table1[FVIC FIRE]))</f>
        <v/>
      </c>
      <c r="M4497" s="1" t="str">
        <f>IF($A4497&gt;--RIGHT($A$2,LEN($A$2)-8),"",SUMIF(Table1[SHIFT NOMENCLATURE], $B4497, Table1[FKIA]))</f>
        <v/>
      </c>
      <c r="N4497" s="1" t="str">
        <f>IF($A4497&gt;--RIGHT($A$2,LEN($A$2)-8),"",SUMIF(Table1[SHIFT NOMENCLATURE], $B4497, Table1[FWIA]))</f>
        <v/>
      </c>
      <c r="O4497" s="1" t="str">
        <f>IF($A4497&gt;--RIGHT($A$2,LEN($A$2)-8),"",SUMIF(Table1[SHIFT NOMENCLATURE], $B4497, Table1[DUSTWUN]))</f>
        <v/>
      </c>
    </row>
    <row r="4498" spans="1:15" x14ac:dyDescent="0.25">
      <c r="A4498" s="1" t="str">
        <f t="shared" si="140"/>
        <v/>
      </c>
      <c r="B4498" t="str">
        <f t="shared" si="141"/>
        <v/>
      </c>
      <c r="C4498" s="1" t="str">
        <f>IF($A4498&gt;--RIGHT($A$2,LEN($A$2)-8),"",COUNTIF(Table1[SHIFT NOMENCLATURE],$B4498))</f>
        <v/>
      </c>
      <c r="D4498" s="1" t="str">
        <f>IF($A4498&gt;--RIGHT($A$2,LEN($A$2)-8),"",SUMIF(Table1[SHIFT NOMENCLATURE], $B4498, Table1[EVIC KILL]))</f>
        <v/>
      </c>
      <c r="E4498" s="1" t="str">
        <f>IF($A4498&gt;--RIGHT($A$2,LEN($A$2)-8),"",SUMIF(Table1[SHIFT NOMENCLATURE], $B4498, Table1[EVIC MOB]))</f>
        <v/>
      </c>
      <c r="F4498" s="1" t="str">
        <f>IF($A4498&gt;--RIGHT($A$2,LEN($A$2)-8),"",SUMIF(Table1[SHIFT NOMENCLATURE], $B4498, Table1[EVIC FIRE]))</f>
        <v/>
      </c>
      <c r="G4498" s="1" t="str">
        <f>IF($A4498&gt;--RIGHT($A$2,LEN($A$2)-8),"",SUMIF(Table1[SHIFT NOMENCLATURE], $B4498, Table1[EKIA]))</f>
        <v/>
      </c>
      <c r="H4498" s="1" t="str">
        <f>IF($A4498&gt;--RIGHT($A$2,LEN($A$2)-8),"",SUMIF(Table1[SHIFT NOMENCLATURE], $B4498, Table1[EWIA]))</f>
        <v/>
      </c>
      <c r="I4498" s="1" t="str">
        <f>IF($A4498&gt;--RIGHT($A$2,LEN($A$2)-8),"",SUMIF(Table1[SHIFT NOMENCLATURE], $B4498, Table1[EPW]))</f>
        <v/>
      </c>
      <c r="J4498" s="1" t="str">
        <f>IF($A4498&gt;--RIGHT($A$2,LEN($A$2)-8),"",SUMIF(Table1[SHIFT NOMENCLATURE], $B4498, Table1[FVIC KILL]))</f>
        <v/>
      </c>
      <c r="K4498" s="1" t="str">
        <f>IF($A4498&gt;--RIGHT($A$2,LEN($A$2)-8),"",SUMIF(Table1[SHIFT NOMENCLATURE], $B4498, Table1[FVIC MOB]))</f>
        <v/>
      </c>
      <c r="L4498" s="1" t="str">
        <f>IF($A4498&gt;--RIGHT($A$2,LEN($A$2)-8),"",SUMIF(Table1[SHIFT NOMENCLATURE], $B4498, Table1[FVIC FIRE]))</f>
        <v/>
      </c>
      <c r="M4498" s="1" t="str">
        <f>IF($A4498&gt;--RIGHT($A$2,LEN($A$2)-8),"",SUMIF(Table1[SHIFT NOMENCLATURE], $B4498, Table1[FKIA]))</f>
        <v/>
      </c>
      <c r="N4498" s="1" t="str">
        <f>IF($A4498&gt;--RIGHT($A$2,LEN($A$2)-8),"",SUMIF(Table1[SHIFT NOMENCLATURE], $B4498, Table1[FWIA]))</f>
        <v/>
      </c>
      <c r="O4498" s="1" t="str">
        <f>IF($A4498&gt;--RIGHT($A$2,LEN($A$2)-8),"",SUMIF(Table1[SHIFT NOMENCLATURE], $B4498, Table1[DUSTWUN]))</f>
        <v/>
      </c>
    </row>
    <row r="4499" spans="1:15" x14ac:dyDescent="0.25">
      <c r="A4499" s="1" t="str">
        <f t="shared" si="140"/>
        <v/>
      </c>
      <c r="B4499" t="str">
        <f t="shared" si="141"/>
        <v/>
      </c>
      <c r="C4499" s="1" t="str">
        <f>IF($A4499&gt;--RIGHT($A$2,LEN($A$2)-8),"",COUNTIF(Table1[SHIFT NOMENCLATURE],$B4499))</f>
        <v/>
      </c>
      <c r="D4499" s="1" t="str">
        <f>IF($A4499&gt;--RIGHT($A$2,LEN($A$2)-8),"",SUMIF(Table1[SHIFT NOMENCLATURE], $B4499, Table1[EVIC KILL]))</f>
        <v/>
      </c>
      <c r="E4499" s="1" t="str">
        <f>IF($A4499&gt;--RIGHT($A$2,LEN($A$2)-8),"",SUMIF(Table1[SHIFT NOMENCLATURE], $B4499, Table1[EVIC MOB]))</f>
        <v/>
      </c>
      <c r="F4499" s="1" t="str">
        <f>IF($A4499&gt;--RIGHT($A$2,LEN($A$2)-8),"",SUMIF(Table1[SHIFT NOMENCLATURE], $B4499, Table1[EVIC FIRE]))</f>
        <v/>
      </c>
      <c r="G4499" s="1" t="str">
        <f>IF($A4499&gt;--RIGHT($A$2,LEN($A$2)-8),"",SUMIF(Table1[SHIFT NOMENCLATURE], $B4499, Table1[EKIA]))</f>
        <v/>
      </c>
      <c r="H4499" s="1" t="str">
        <f>IF($A4499&gt;--RIGHT($A$2,LEN($A$2)-8),"",SUMIF(Table1[SHIFT NOMENCLATURE], $B4499, Table1[EWIA]))</f>
        <v/>
      </c>
      <c r="I4499" s="1" t="str">
        <f>IF($A4499&gt;--RIGHT($A$2,LEN($A$2)-8),"",SUMIF(Table1[SHIFT NOMENCLATURE], $B4499, Table1[EPW]))</f>
        <v/>
      </c>
      <c r="J4499" s="1" t="str">
        <f>IF($A4499&gt;--RIGHT($A$2,LEN($A$2)-8),"",SUMIF(Table1[SHIFT NOMENCLATURE], $B4499, Table1[FVIC KILL]))</f>
        <v/>
      </c>
      <c r="K4499" s="1" t="str">
        <f>IF($A4499&gt;--RIGHT($A$2,LEN($A$2)-8),"",SUMIF(Table1[SHIFT NOMENCLATURE], $B4499, Table1[FVIC MOB]))</f>
        <v/>
      </c>
      <c r="L4499" s="1" t="str">
        <f>IF($A4499&gt;--RIGHT($A$2,LEN($A$2)-8),"",SUMIF(Table1[SHIFT NOMENCLATURE], $B4499, Table1[FVIC FIRE]))</f>
        <v/>
      </c>
      <c r="M4499" s="1" t="str">
        <f>IF($A4499&gt;--RIGHT($A$2,LEN($A$2)-8),"",SUMIF(Table1[SHIFT NOMENCLATURE], $B4499, Table1[FKIA]))</f>
        <v/>
      </c>
      <c r="N4499" s="1" t="str">
        <f>IF($A4499&gt;--RIGHT($A$2,LEN($A$2)-8),"",SUMIF(Table1[SHIFT NOMENCLATURE], $B4499, Table1[FWIA]))</f>
        <v/>
      </c>
      <c r="O4499" s="1" t="str">
        <f>IF($A4499&gt;--RIGHT($A$2,LEN($A$2)-8),"",SUMIF(Table1[SHIFT NOMENCLATURE], $B4499, Table1[DUSTWUN]))</f>
        <v/>
      </c>
    </row>
    <row r="4500" spans="1:15" x14ac:dyDescent="0.25">
      <c r="A4500" s="1" t="str">
        <f t="shared" si="140"/>
        <v/>
      </c>
      <c r="B4500" t="str">
        <f t="shared" si="141"/>
        <v/>
      </c>
      <c r="C4500" s="1" t="str">
        <f>IF($A4500&gt;--RIGHT($A$2,LEN($A$2)-8),"",COUNTIF(Table1[SHIFT NOMENCLATURE],$B4500))</f>
        <v/>
      </c>
      <c r="D4500" s="1" t="str">
        <f>IF($A4500&gt;--RIGHT($A$2,LEN($A$2)-8),"",SUMIF(Table1[SHIFT NOMENCLATURE], $B4500, Table1[EVIC KILL]))</f>
        <v/>
      </c>
      <c r="E4500" s="1" t="str">
        <f>IF($A4500&gt;--RIGHT($A$2,LEN($A$2)-8),"",SUMIF(Table1[SHIFT NOMENCLATURE], $B4500, Table1[EVIC MOB]))</f>
        <v/>
      </c>
      <c r="F4500" s="1" t="str">
        <f>IF($A4500&gt;--RIGHT($A$2,LEN($A$2)-8),"",SUMIF(Table1[SHIFT NOMENCLATURE], $B4500, Table1[EVIC FIRE]))</f>
        <v/>
      </c>
      <c r="G4500" s="1" t="str">
        <f>IF($A4500&gt;--RIGHT($A$2,LEN($A$2)-8),"",SUMIF(Table1[SHIFT NOMENCLATURE], $B4500, Table1[EKIA]))</f>
        <v/>
      </c>
      <c r="H4500" s="1" t="str">
        <f>IF($A4500&gt;--RIGHT($A$2,LEN($A$2)-8),"",SUMIF(Table1[SHIFT NOMENCLATURE], $B4500, Table1[EWIA]))</f>
        <v/>
      </c>
      <c r="I4500" s="1" t="str">
        <f>IF($A4500&gt;--RIGHT($A$2,LEN($A$2)-8),"",SUMIF(Table1[SHIFT NOMENCLATURE], $B4500, Table1[EPW]))</f>
        <v/>
      </c>
      <c r="J4500" s="1" t="str">
        <f>IF($A4500&gt;--RIGHT($A$2,LEN($A$2)-8),"",SUMIF(Table1[SHIFT NOMENCLATURE], $B4500, Table1[FVIC KILL]))</f>
        <v/>
      </c>
      <c r="K4500" s="1" t="str">
        <f>IF($A4500&gt;--RIGHT($A$2,LEN($A$2)-8),"",SUMIF(Table1[SHIFT NOMENCLATURE], $B4500, Table1[FVIC MOB]))</f>
        <v/>
      </c>
      <c r="L4500" s="1" t="str">
        <f>IF($A4500&gt;--RIGHT($A$2,LEN($A$2)-8),"",SUMIF(Table1[SHIFT NOMENCLATURE], $B4500, Table1[FVIC FIRE]))</f>
        <v/>
      </c>
      <c r="M4500" s="1" t="str">
        <f>IF($A4500&gt;--RIGHT($A$2,LEN($A$2)-8),"",SUMIF(Table1[SHIFT NOMENCLATURE], $B4500, Table1[FKIA]))</f>
        <v/>
      </c>
      <c r="N4500" s="1" t="str">
        <f>IF($A4500&gt;--RIGHT($A$2,LEN($A$2)-8),"",SUMIF(Table1[SHIFT NOMENCLATURE], $B4500, Table1[FWIA]))</f>
        <v/>
      </c>
      <c r="O4500" s="1" t="str">
        <f>IF($A4500&gt;--RIGHT($A$2,LEN($A$2)-8),"",SUMIF(Table1[SHIFT NOMENCLATURE], $B4500, Table1[DUSTWUN]))</f>
        <v/>
      </c>
    </row>
    <row r="4501" spans="1:15" x14ac:dyDescent="0.25">
      <c r="A4501" s="1" t="str">
        <f t="shared" si="140"/>
        <v/>
      </c>
      <c r="B4501" t="str">
        <f t="shared" si="141"/>
        <v/>
      </c>
      <c r="C4501" s="1" t="str">
        <f>IF($A4501&gt;--RIGHT($A$2,LEN($A$2)-8),"",COUNTIF(Table1[SHIFT NOMENCLATURE],$B4501))</f>
        <v/>
      </c>
      <c r="D4501" s="1" t="str">
        <f>IF($A4501&gt;--RIGHT($A$2,LEN($A$2)-8),"",SUMIF(Table1[SHIFT NOMENCLATURE], $B4501, Table1[EVIC KILL]))</f>
        <v/>
      </c>
      <c r="E4501" s="1" t="str">
        <f>IF($A4501&gt;--RIGHT($A$2,LEN($A$2)-8),"",SUMIF(Table1[SHIFT NOMENCLATURE], $B4501, Table1[EVIC MOB]))</f>
        <v/>
      </c>
      <c r="F4501" s="1" t="str">
        <f>IF($A4501&gt;--RIGHT($A$2,LEN($A$2)-8),"",SUMIF(Table1[SHIFT NOMENCLATURE], $B4501, Table1[EVIC FIRE]))</f>
        <v/>
      </c>
      <c r="G4501" s="1" t="str">
        <f>IF($A4501&gt;--RIGHT($A$2,LEN($A$2)-8),"",SUMIF(Table1[SHIFT NOMENCLATURE], $B4501, Table1[EKIA]))</f>
        <v/>
      </c>
      <c r="H4501" s="1" t="str">
        <f>IF($A4501&gt;--RIGHT($A$2,LEN($A$2)-8),"",SUMIF(Table1[SHIFT NOMENCLATURE], $B4501, Table1[EWIA]))</f>
        <v/>
      </c>
      <c r="I4501" s="1" t="str">
        <f>IF($A4501&gt;--RIGHT($A$2,LEN($A$2)-8),"",SUMIF(Table1[SHIFT NOMENCLATURE], $B4501, Table1[EPW]))</f>
        <v/>
      </c>
      <c r="J4501" s="1" t="str">
        <f>IF($A4501&gt;--RIGHT($A$2,LEN($A$2)-8),"",SUMIF(Table1[SHIFT NOMENCLATURE], $B4501, Table1[FVIC KILL]))</f>
        <v/>
      </c>
      <c r="K4501" s="1" t="str">
        <f>IF($A4501&gt;--RIGHT($A$2,LEN($A$2)-8),"",SUMIF(Table1[SHIFT NOMENCLATURE], $B4501, Table1[FVIC MOB]))</f>
        <v/>
      </c>
      <c r="L4501" s="1" t="str">
        <f>IF($A4501&gt;--RIGHT($A$2,LEN($A$2)-8),"",SUMIF(Table1[SHIFT NOMENCLATURE], $B4501, Table1[FVIC FIRE]))</f>
        <v/>
      </c>
      <c r="M4501" s="1" t="str">
        <f>IF($A4501&gt;--RIGHT($A$2,LEN($A$2)-8),"",SUMIF(Table1[SHIFT NOMENCLATURE], $B4501, Table1[FKIA]))</f>
        <v/>
      </c>
      <c r="N4501" s="1" t="str">
        <f>IF($A4501&gt;--RIGHT($A$2,LEN($A$2)-8),"",SUMIF(Table1[SHIFT NOMENCLATURE], $B4501, Table1[FWIA]))</f>
        <v/>
      </c>
      <c r="O4501" s="1" t="str">
        <f>IF($A4501&gt;--RIGHT($A$2,LEN($A$2)-8),"",SUMIF(Table1[SHIFT NOMENCLATURE], $B4501, Table1[DUSTWUN]))</f>
        <v/>
      </c>
    </row>
    <row r="4502" spans="1:15" x14ac:dyDescent="0.25">
      <c r="A4502" s="1" t="str">
        <f t="shared" si="140"/>
        <v/>
      </c>
      <c r="B4502" t="str">
        <f t="shared" si="141"/>
        <v/>
      </c>
      <c r="C4502" s="1" t="str">
        <f>IF($A4502&gt;--RIGHT($A$2,LEN($A$2)-8),"",COUNTIF(Table1[SHIFT NOMENCLATURE],$B4502))</f>
        <v/>
      </c>
      <c r="D4502" s="1" t="str">
        <f>IF($A4502&gt;--RIGHT($A$2,LEN($A$2)-8),"",SUMIF(Table1[SHIFT NOMENCLATURE], $B4502, Table1[EVIC KILL]))</f>
        <v/>
      </c>
      <c r="E4502" s="1" t="str">
        <f>IF($A4502&gt;--RIGHT($A$2,LEN($A$2)-8),"",SUMIF(Table1[SHIFT NOMENCLATURE], $B4502, Table1[EVIC MOB]))</f>
        <v/>
      </c>
      <c r="F4502" s="1" t="str">
        <f>IF($A4502&gt;--RIGHT($A$2,LEN($A$2)-8),"",SUMIF(Table1[SHIFT NOMENCLATURE], $B4502, Table1[EVIC FIRE]))</f>
        <v/>
      </c>
      <c r="G4502" s="1" t="str">
        <f>IF($A4502&gt;--RIGHT($A$2,LEN($A$2)-8),"",SUMIF(Table1[SHIFT NOMENCLATURE], $B4502, Table1[EKIA]))</f>
        <v/>
      </c>
      <c r="H4502" s="1" t="str">
        <f>IF($A4502&gt;--RIGHT($A$2,LEN($A$2)-8),"",SUMIF(Table1[SHIFT NOMENCLATURE], $B4502, Table1[EWIA]))</f>
        <v/>
      </c>
      <c r="I4502" s="1" t="str">
        <f>IF($A4502&gt;--RIGHT($A$2,LEN($A$2)-8),"",SUMIF(Table1[SHIFT NOMENCLATURE], $B4502, Table1[EPW]))</f>
        <v/>
      </c>
      <c r="J4502" s="1" t="str">
        <f>IF($A4502&gt;--RIGHT($A$2,LEN($A$2)-8),"",SUMIF(Table1[SHIFT NOMENCLATURE], $B4502, Table1[FVIC KILL]))</f>
        <v/>
      </c>
      <c r="K4502" s="1" t="str">
        <f>IF($A4502&gt;--RIGHT($A$2,LEN($A$2)-8),"",SUMIF(Table1[SHIFT NOMENCLATURE], $B4502, Table1[FVIC MOB]))</f>
        <v/>
      </c>
      <c r="L4502" s="1" t="str">
        <f>IF($A4502&gt;--RIGHT($A$2,LEN($A$2)-8),"",SUMIF(Table1[SHIFT NOMENCLATURE], $B4502, Table1[FVIC FIRE]))</f>
        <v/>
      </c>
      <c r="M4502" s="1" t="str">
        <f>IF($A4502&gt;--RIGHT($A$2,LEN($A$2)-8),"",SUMIF(Table1[SHIFT NOMENCLATURE], $B4502, Table1[FKIA]))</f>
        <v/>
      </c>
      <c r="N4502" s="1" t="str">
        <f>IF($A4502&gt;--RIGHT($A$2,LEN($A$2)-8),"",SUMIF(Table1[SHIFT NOMENCLATURE], $B4502, Table1[FWIA]))</f>
        <v/>
      </c>
      <c r="O4502" s="1" t="str">
        <f>IF($A4502&gt;--RIGHT($A$2,LEN($A$2)-8),"",SUMIF(Table1[SHIFT NOMENCLATURE], $B4502, Table1[DUSTWUN]))</f>
        <v/>
      </c>
    </row>
    <row r="4503" spans="1:15" x14ac:dyDescent="0.25">
      <c r="A4503" s="1" t="str">
        <f t="shared" si="140"/>
        <v/>
      </c>
      <c r="B4503" t="str">
        <f t="shared" si="141"/>
        <v/>
      </c>
      <c r="C4503" s="1" t="str">
        <f>IF($A4503&gt;--RIGHT($A$2,LEN($A$2)-8),"",COUNTIF(Table1[SHIFT NOMENCLATURE],$B4503))</f>
        <v/>
      </c>
      <c r="D4503" s="1" t="str">
        <f>IF($A4503&gt;--RIGHT($A$2,LEN($A$2)-8),"",SUMIF(Table1[SHIFT NOMENCLATURE], $B4503, Table1[EVIC KILL]))</f>
        <v/>
      </c>
      <c r="E4503" s="1" t="str">
        <f>IF($A4503&gt;--RIGHT($A$2,LEN($A$2)-8),"",SUMIF(Table1[SHIFT NOMENCLATURE], $B4503, Table1[EVIC MOB]))</f>
        <v/>
      </c>
      <c r="F4503" s="1" t="str">
        <f>IF($A4503&gt;--RIGHT($A$2,LEN($A$2)-8),"",SUMIF(Table1[SHIFT NOMENCLATURE], $B4503, Table1[EVIC FIRE]))</f>
        <v/>
      </c>
      <c r="G4503" s="1" t="str">
        <f>IF($A4503&gt;--RIGHT($A$2,LEN($A$2)-8),"",SUMIF(Table1[SHIFT NOMENCLATURE], $B4503, Table1[EKIA]))</f>
        <v/>
      </c>
      <c r="H4503" s="1" t="str">
        <f>IF($A4503&gt;--RIGHT($A$2,LEN($A$2)-8),"",SUMIF(Table1[SHIFT NOMENCLATURE], $B4503, Table1[EWIA]))</f>
        <v/>
      </c>
      <c r="I4503" s="1" t="str">
        <f>IF($A4503&gt;--RIGHT($A$2,LEN($A$2)-8),"",SUMIF(Table1[SHIFT NOMENCLATURE], $B4503, Table1[EPW]))</f>
        <v/>
      </c>
      <c r="J4503" s="1" t="str">
        <f>IF($A4503&gt;--RIGHT($A$2,LEN($A$2)-8),"",SUMIF(Table1[SHIFT NOMENCLATURE], $B4503, Table1[FVIC KILL]))</f>
        <v/>
      </c>
      <c r="K4503" s="1" t="str">
        <f>IF($A4503&gt;--RIGHT($A$2,LEN($A$2)-8),"",SUMIF(Table1[SHIFT NOMENCLATURE], $B4503, Table1[FVIC MOB]))</f>
        <v/>
      </c>
      <c r="L4503" s="1" t="str">
        <f>IF($A4503&gt;--RIGHT($A$2,LEN($A$2)-8),"",SUMIF(Table1[SHIFT NOMENCLATURE], $B4503, Table1[FVIC FIRE]))</f>
        <v/>
      </c>
      <c r="M4503" s="1" t="str">
        <f>IF($A4503&gt;--RIGHT($A$2,LEN($A$2)-8),"",SUMIF(Table1[SHIFT NOMENCLATURE], $B4503, Table1[FKIA]))</f>
        <v/>
      </c>
      <c r="N4503" s="1" t="str">
        <f>IF($A4503&gt;--RIGHT($A$2,LEN($A$2)-8),"",SUMIF(Table1[SHIFT NOMENCLATURE], $B4503, Table1[FWIA]))</f>
        <v/>
      </c>
      <c r="O4503" s="1" t="str">
        <f>IF($A4503&gt;--RIGHT($A$2,LEN($A$2)-8),"",SUMIF(Table1[SHIFT NOMENCLATURE], $B4503, Table1[DUSTWUN]))</f>
        <v/>
      </c>
    </row>
    <row r="4504" spans="1:15" x14ac:dyDescent="0.25">
      <c r="A4504" s="1" t="str">
        <f t="shared" si="140"/>
        <v/>
      </c>
      <c r="B4504" t="str">
        <f t="shared" si="141"/>
        <v/>
      </c>
      <c r="C4504" s="1" t="str">
        <f>IF($A4504&gt;--RIGHT($A$2,LEN($A$2)-8),"",COUNTIF(Table1[SHIFT NOMENCLATURE],$B4504))</f>
        <v/>
      </c>
      <c r="D4504" s="1" t="str">
        <f>IF($A4504&gt;--RIGHT($A$2,LEN($A$2)-8),"",SUMIF(Table1[SHIFT NOMENCLATURE], $B4504, Table1[EVIC KILL]))</f>
        <v/>
      </c>
      <c r="E4504" s="1" t="str">
        <f>IF($A4504&gt;--RIGHT($A$2,LEN($A$2)-8),"",SUMIF(Table1[SHIFT NOMENCLATURE], $B4504, Table1[EVIC MOB]))</f>
        <v/>
      </c>
      <c r="F4504" s="1" t="str">
        <f>IF($A4504&gt;--RIGHT($A$2,LEN($A$2)-8),"",SUMIF(Table1[SHIFT NOMENCLATURE], $B4504, Table1[EVIC FIRE]))</f>
        <v/>
      </c>
      <c r="G4504" s="1" t="str">
        <f>IF($A4504&gt;--RIGHT($A$2,LEN($A$2)-8),"",SUMIF(Table1[SHIFT NOMENCLATURE], $B4504, Table1[EKIA]))</f>
        <v/>
      </c>
      <c r="H4504" s="1" t="str">
        <f>IF($A4504&gt;--RIGHT($A$2,LEN($A$2)-8),"",SUMIF(Table1[SHIFT NOMENCLATURE], $B4504, Table1[EWIA]))</f>
        <v/>
      </c>
      <c r="I4504" s="1" t="str">
        <f>IF($A4504&gt;--RIGHT($A$2,LEN($A$2)-8),"",SUMIF(Table1[SHIFT NOMENCLATURE], $B4504, Table1[EPW]))</f>
        <v/>
      </c>
      <c r="J4504" s="1" t="str">
        <f>IF($A4504&gt;--RIGHT($A$2,LEN($A$2)-8),"",SUMIF(Table1[SHIFT NOMENCLATURE], $B4504, Table1[FVIC KILL]))</f>
        <v/>
      </c>
      <c r="K4504" s="1" t="str">
        <f>IF($A4504&gt;--RIGHT($A$2,LEN($A$2)-8),"",SUMIF(Table1[SHIFT NOMENCLATURE], $B4504, Table1[FVIC MOB]))</f>
        <v/>
      </c>
      <c r="L4504" s="1" t="str">
        <f>IF($A4504&gt;--RIGHT($A$2,LEN($A$2)-8),"",SUMIF(Table1[SHIFT NOMENCLATURE], $B4504, Table1[FVIC FIRE]))</f>
        <v/>
      </c>
      <c r="M4504" s="1" t="str">
        <f>IF($A4504&gt;--RIGHT($A$2,LEN($A$2)-8),"",SUMIF(Table1[SHIFT NOMENCLATURE], $B4504, Table1[FKIA]))</f>
        <v/>
      </c>
      <c r="N4504" s="1" t="str">
        <f>IF($A4504&gt;--RIGHT($A$2,LEN($A$2)-8),"",SUMIF(Table1[SHIFT NOMENCLATURE], $B4504, Table1[FWIA]))</f>
        <v/>
      </c>
      <c r="O4504" s="1" t="str">
        <f>IF($A4504&gt;--RIGHT($A$2,LEN($A$2)-8),"",SUMIF(Table1[SHIFT NOMENCLATURE], $B4504, Table1[DUSTWUN]))</f>
        <v/>
      </c>
    </row>
    <row r="4505" spans="1:15" x14ac:dyDescent="0.25">
      <c r="A4505" s="1" t="str">
        <f t="shared" si="140"/>
        <v/>
      </c>
      <c r="B4505" t="str">
        <f t="shared" si="141"/>
        <v/>
      </c>
      <c r="C4505" s="1" t="str">
        <f>IF($A4505&gt;--RIGHT($A$2,LEN($A$2)-8),"",COUNTIF(Table1[SHIFT NOMENCLATURE],$B4505))</f>
        <v/>
      </c>
      <c r="D4505" s="1" t="str">
        <f>IF($A4505&gt;--RIGHT($A$2,LEN($A$2)-8),"",SUMIF(Table1[SHIFT NOMENCLATURE], $B4505, Table1[EVIC KILL]))</f>
        <v/>
      </c>
      <c r="E4505" s="1" t="str">
        <f>IF($A4505&gt;--RIGHT($A$2,LEN($A$2)-8),"",SUMIF(Table1[SHIFT NOMENCLATURE], $B4505, Table1[EVIC MOB]))</f>
        <v/>
      </c>
      <c r="F4505" s="1" t="str">
        <f>IF($A4505&gt;--RIGHT($A$2,LEN($A$2)-8),"",SUMIF(Table1[SHIFT NOMENCLATURE], $B4505, Table1[EVIC FIRE]))</f>
        <v/>
      </c>
      <c r="G4505" s="1" t="str">
        <f>IF($A4505&gt;--RIGHT($A$2,LEN($A$2)-8),"",SUMIF(Table1[SHIFT NOMENCLATURE], $B4505, Table1[EKIA]))</f>
        <v/>
      </c>
      <c r="H4505" s="1" t="str">
        <f>IF($A4505&gt;--RIGHT($A$2,LEN($A$2)-8),"",SUMIF(Table1[SHIFT NOMENCLATURE], $B4505, Table1[EWIA]))</f>
        <v/>
      </c>
      <c r="I4505" s="1" t="str">
        <f>IF($A4505&gt;--RIGHT($A$2,LEN($A$2)-8),"",SUMIF(Table1[SHIFT NOMENCLATURE], $B4505, Table1[EPW]))</f>
        <v/>
      </c>
      <c r="J4505" s="1" t="str">
        <f>IF($A4505&gt;--RIGHT($A$2,LEN($A$2)-8),"",SUMIF(Table1[SHIFT NOMENCLATURE], $B4505, Table1[FVIC KILL]))</f>
        <v/>
      </c>
      <c r="K4505" s="1" t="str">
        <f>IF($A4505&gt;--RIGHT($A$2,LEN($A$2)-8),"",SUMIF(Table1[SHIFT NOMENCLATURE], $B4505, Table1[FVIC MOB]))</f>
        <v/>
      </c>
      <c r="L4505" s="1" t="str">
        <f>IF($A4505&gt;--RIGHT($A$2,LEN($A$2)-8),"",SUMIF(Table1[SHIFT NOMENCLATURE], $B4505, Table1[FVIC FIRE]))</f>
        <v/>
      </c>
      <c r="M4505" s="1" t="str">
        <f>IF($A4505&gt;--RIGHT($A$2,LEN($A$2)-8),"",SUMIF(Table1[SHIFT NOMENCLATURE], $B4505, Table1[FKIA]))</f>
        <v/>
      </c>
      <c r="N4505" s="1" t="str">
        <f>IF($A4505&gt;--RIGHT($A$2,LEN($A$2)-8),"",SUMIF(Table1[SHIFT NOMENCLATURE], $B4505, Table1[FWIA]))</f>
        <v/>
      </c>
      <c r="O4505" s="1" t="str">
        <f>IF($A4505&gt;--RIGHT($A$2,LEN($A$2)-8),"",SUMIF(Table1[SHIFT NOMENCLATURE], $B4505, Table1[DUSTWUN]))</f>
        <v/>
      </c>
    </row>
    <row r="4506" spans="1:15" x14ac:dyDescent="0.25">
      <c r="A4506" s="1" t="str">
        <f t="shared" si="140"/>
        <v/>
      </c>
      <c r="B4506" t="str">
        <f t="shared" si="141"/>
        <v/>
      </c>
      <c r="C4506" s="1" t="str">
        <f>IF($A4506&gt;--RIGHT($A$2,LEN($A$2)-8),"",COUNTIF(Table1[SHIFT NOMENCLATURE],$B4506))</f>
        <v/>
      </c>
      <c r="D4506" s="1" t="str">
        <f>IF($A4506&gt;--RIGHT($A$2,LEN($A$2)-8),"",SUMIF(Table1[SHIFT NOMENCLATURE], $B4506, Table1[EVIC KILL]))</f>
        <v/>
      </c>
      <c r="E4506" s="1" t="str">
        <f>IF($A4506&gt;--RIGHT($A$2,LEN($A$2)-8),"",SUMIF(Table1[SHIFT NOMENCLATURE], $B4506, Table1[EVIC MOB]))</f>
        <v/>
      </c>
      <c r="F4506" s="1" t="str">
        <f>IF($A4506&gt;--RIGHT($A$2,LEN($A$2)-8),"",SUMIF(Table1[SHIFT NOMENCLATURE], $B4506, Table1[EVIC FIRE]))</f>
        <v/>
      </c>
      <c r="G4506" s="1" t="str">
        <f>IF($A4506&gt;--RIGHT($A$2,LEN($A$2)-8),"",SUMIF(Table1[SHIFT NOMENCLATURE], $B4506, Table1[EKIA]))</f>
        <v/>
      </c>
      <c r="H4506" s="1" t="str">
        <f>IF($A4506&gt;--RIGHT($A$2,LEN($A$2)-8),"",SUMIF(Table1[SHIFT NOMENCLATURE], $B4506, Table1[EWIA]))</f>
        <v/>
      </c>
      <c r="I4506" s="1" t="str">
        <f>IF($A4506&gt;--RIGHT($A$2,LEN($A$2)-8),"",SUMIF(Table1[SHIFT NOMENCLATURE], $B4506, Table1[EPW]))</f>
        <v/>
      </c>
      <c r="J4506" s="1" t="str">
        <f>IF($A4506&gt;--RIGHT($A$2,LEN($A$2)-8),"",SUMIF(Table1[SHIFT NOMENCLATURE], $B4506, Table1[FVIC KILL]))</f>
        <v/>
      </c>
      <c r="K4506" s="1" t="str">
        <f>IF($A4506&gt;--RIGHT($A$2,LEN($A$2)-8),"",SUMIF(Table1[SHIFT NOMENCLATURE], $B4506, Table1[FVIC MOB]))</f>
        <v/>
      </c>
      <c r="L4506" s="1" t="str">
        <f>IF($A4506&gt;--RIGHT($A$2,LEN($A$2)-8),"",SUMIF(Table1[SHIFT NOMENCLATURE], $B4506, Table1[FVIC FIRE]))</f>
        <v/>
      </c>
      <c r="M4506" s="1" t="str">
        <f>IF($A4506&gt;--RIGHT($A$2,LEN($A$2)-8),"",SUMIF(Table1[SHIFT NOMENCLATURE], $B4506, Table1[FKIA]))</f>
        <v/>
      </c>
      <c r="N4506" s="1" t="str">
        <f>IF($A4506&gt;--RIGHT($A$2,LEN($A$2)-8),"",SUMIF(Table1[SHIFT NOMENCLATURE], $B4506, Table1[FWIA]))</f>
        <v/>
      </c>
      <c r="O4506" s="1" t="str">
        <f>IF($A4506&gt;--RIGHT($A$2,LEN($A$2)-8),"",SUMIF(Table1[SHIFT NOMENCLATURE], $B4506, Table1[DUSTWUN]))</f>
        <v/>
      </c>
    </row>
    <row r="4507" spans="1:15" x14ac:dyDescent="0.25">
      <c r="A4507" s="1" t="str">
        <f t="shared" si="140"/>
        <v/>
      </c>
      <c r="B4507" t="str">
        <f t="shared" si="141"/>
        <v/>
      </c>
      <c r="C4507" s="1" t="str">
        <f>IF($A4507&gt;--RIGHT($A$2,LEN($A$2)-8),"",COUNTIF(Table1[SHIFT NOMENCLATURE],$B4507))</f>
        <v/>
      </c>
      <c r="D4507" s="1" t="str">
        <f>IF($A4507&gt;--RIGHT($A$2,LEN($A$2)-8),"",SUMIF(Table1[SHIFT NOMENCLATURE], $B4507, Table1[EVIC KILL]))</f>
        <v/>
      </c>
      <c r="E4507" s="1" t="str">
        <f>IF($A4507&gt;--RIGHT($A$2,LEN($A$2)-8),"",SUMIF(Table1[SHIFT NOMENCLATURE], $B4507, Table1[EVIC MOB]))</f>
        <v/>
      </c>
      <c r="F4507" s="1" t="str">
        <f>IF($A4507&gt;--RIGHT($A$2,LEN($A$2)-8),"",SUMIF(Table1[SHIFT NOMENCLATURE], $B4507, Table1[EVIC FIRE]))</f>
        <v/>
      </c>
      <c r="G4507" s="1" t="str">
        <f>IF($A4507&gt;--RIGHT($A$2,LEN($A$2)-8),"",SUMIF(Table1[SHIFT NOMENCLATURE], $B4507, Table1[EKIA]))</f>
        <v/>
      </c>
      <c r="H4507" s="1" t="str">
        <f>IF($A4507&gt;--RIGHT($A$2,LEN($A$2)-8),"",SUMIF(Table1[SHIFT NOMENCLATURE], $B4507, Table1[EWIA]))</f>
        <v/>
      </c>
      <c r="I4507" s="1" t="str">
        <f>IF($A4507&gt;--RIGHT($A$2,LEN($A$2)-8),"",SUMIF(Table1[SHIFT NOMENCLATURE], $B4507, Table1[EPW]))</f>
        <v/>
      </c>
      <c r="J4507" s="1" t="str">
        <f>IF($A4507&gt;--RIGHT($A$2,LEN($A$2)-8),"",SUMIF(Table1[SHIFT NOMENCLATURE], $B4507, Table1[FVIC KILL]))</f>
        <v/>
      </c>
      <c r="K4507" s="1" t="str">
        <f>IF($A4507&gt;--RIGHT($A$2,LEN($A$2)-8),"",SUMIF(Table1[SHIFT NOMENCLATURE], $B4507, Table1[FVIC MOB]))</f>
        <v/>
      </c>
      <c r="L4507" s="1" t="str">
        <f>IF($A4507&gt;--RIGHT($A$2,LEN($A$2)-8),"",SUMIF(Table1[SHIFT NOMENCLATURE], $B4507, Table1[FVIC FIRE]))</f>
        <v/>
      </c>
      <c r="M4507" s="1" t="str">
        <f>IF($A4507&gt;--RIGHT($A$2,LEN($A$2)-8),"",SUMIF(Table1[SHIFT NOMENCLATURE], $B4507, Table1[FKIA]))</f>
        <v/>
      </c>
      <c r="N4507" s="1" t="str">
        <f>IF($A4507&gt;--RIGHT($A$2,LEN($A$2)-8),"",SUMIF(Table1[SHIFT NOMENCLATURE], $B4507, Table1[FWIA]))</f>
        <v/>
      </c>
      <c r="O4507" s="1" t="str">
        <f>IF($A4507&gt;--RIGHT($A$2,LEN($A$2)-8),"",SUMIF(Table1[SHIFT NOMENCLATURE], $B4507, Table1[DUSTWUN]))</f>
        <v/>
      </c>
    </row>
    <row r="4508" spans="1:15" x14ac:dyDescent="0.25">
      <c r="A4508" s="1" t="str">
        <f t="shared" si="140"/>
        <v/>
      </c>
      <c r="B4508" t="str">
        <f t="shared" si="141"/>
        <v/>
      </c>
      <c r="C4508" s="1" t="str">
        <f>IF($A4508&gt;--RIGHT($A$2,LEN($A$2)-8),"",COUNTIF(Table1[SHIFT NOMENCLATURE],$B4508))</f>
        <v/>
      </c>
      <c r="D4508" s="1" t="str">
        <f>IF($A4508&gt;--RIGHT($A$2,LEN($A$2)-8),"",SUMIF(Table1[SHIFT NOMENCLATURE], $B4508, Table1[EVIC KILL]))</f>
        <v/>
      </c>
      <c r="E4508" s="1" t="str">
        <f>IF($A4508&gt;--RIGHT($A$2,LEN($A$2)-8),"",SUMIF(Table1[SHIFT NOMENCLATURE], $B4508, Table1[EVIC MOB]))</f>
        <v/>
      </c>
      <c r="F4508" s="1" t="str">
        <f>IF($A4508&gt;--RIGHT($A$2,LEN($A$2)-8),"",SUMIF(Table1[SHIFT NOMENCLATURE], $B4508, Table1[EVIC FIRE]))</f>
        <v/>
      </c>
      <c r="G4508" s="1" t="str">
        <f>IF($A4508&gt;--RIGHT($A$2,LEN($A$2)-8),"",SUMIF(Table1[SHIFT NOMENCLATURE], $B4508, Table1[EKIA]))</f>
        <v/>
      </c>
      <c r="H4508" s="1" t="str">
        <f>IF($A4508&gt;--RIGHT($A$2,LEN($A$2)-8),"",SUMIF(Table1[SHIFT NOMENCLATURE], $B4508, Table1[EWIA]))</f>
        <v/>
      </c>
      <c r="I4508" s="1" t="str">
        <f>IF($A4508&gt;--RIGHT($A$2,LEN($A$2)-8),"",SUMIF(Table1[SHIFT NOMENCLATURE], $B4508, Table1[EPW]))</f>
        <v/>
      </c>
      <c r="J4508" s="1" t="str">
        <f>IF($A4508&gt;--RIGHT($A$2,LEN($A$2)-8),"",SUMIF(Table1[SHIFT NOMENCLATURE], $B4508, Table1[FVIC KILL]))</f>
        <v/>
      </c>
      <c r="K4508" s="1" t="str">
        <f>IF($A4508&gt;--RIGHT($A$2,LEN($A$2)-8),"",SUMIF(Table1[SHIFT NOMENCLATURE], $B4508, Table1[FVIC MOB]))</f>
        <v/>
      </c>
      <c r="L4508" s="1" t="str">
        <f>IF($A4508&gt;--RIGHT($A$2,LEN($A$2)-8),"",SUMIF(Table1[SHIFT NOMENCLATURE], $B4508, Table1[FVIC FIRE]))</f>
        <v/>
      </c>
      <c r="M4508" s="1" t="str">
        <f>IF($A4508&gt;--RIGHT($A$2,LEN($A$2)-8),"",SUMIF(Table1[SHIFT NOMENCLATURE], $B4508, Table1[FKIA]))</f>
        <v/>
      </c>
      <c r="N4508" s="1" t="str">
        <f>IF($A4508&gt;--RIGHT($A$2,LEN($A$2)-8),"",SUMIF(Table1[SHIFT NOMENCLATURE], $B4508, Table1[FWIA]))</f>
        <v/>
      </c>
      <c r="O4508" s="1" t="str">
        <f>IF($A4508&gt;--RIGHT($A$2,LEN($A$2)-8),"",SUMIF(Table1[SHIFT NOMENCLATURE], $B4508, Table1[DUSTWUN]))</f>
        <v/>
      </c>
    </row>
    <row r="4509" spans="1:15" x14ac:dyDescent="0.25">
      <c r="A4509" s="1" t="str">
        <f t="shared" si="140"/>
        <v/>
      </c>
      <c r="B4509" t="str">
        <f t="shared" si="141"/>
        <v/>
      </c>
      <c r="C4509" s="1" t="str">
        <f>IF($A4509&gt;--RIGHT($A$2,LEN($A$2)-8),"",COUNTIF(Table1[SHIFT NOMENCLATURE],$B4509))</f>
        <v/>
      </c>
      <c r="D4509" s="1" t="str">
        <f>IF($A4509&gt;--RIGHT($A$2,LEN($A$2)-8),"",SUMIF(Table1[SHIFT NOMENCLATURE], $B4509, Table1[EVIC KILL]))</f>
        <v/>
      </c>
      <c r="E4509" s="1" t="str">
        <f>IF($A4509&gt;--RIGHT($A$2,LEN($A$2)-8),"",SUMIF(Table1[SHIFT NOMENCLATURE], $B4509, Table1[EVIC MOB]))</f>
        <v/>
      </c>
      <c r="F4509" s="1" t="str">
        <f>IF($A4509&gt;--RIGHT($A$2,LEN($A$2)-8),"",SUMIF(Table1[SHIFT NOMENCLATURE], $B4509, Table1[EVIC FIRE]))</f>
        <v/>
      </c>
      <c r="G4509" s="1" t="str">
        <f>IF($A4509&gt;--RIGHT($A$2,LEN($A$2)-8),"",SUMIF(Table1[SHIFT NOMENCLATURE], $B4509, Table1[EKIA]))</f>
        <v/>
      </c>
      <c r="H4509" s="1" t="str">
        <f>IF($A4509&gt;--RIGHT($A$2,LEN($A$2)-8),"",SUMIF(Table1[SHIFT NOMENCLATURE], $B4509, Table1[EWIA]))</f>
        <v/>
      </c>
      <c r="I4509" s="1" t="str">
        <f>IF($A4509&gt;--RIGHT($A$2,LEN($A$2)-8),"",SUMIF(Table1[SHIFT NOMENCLATURE], $B4509, Table1[EPW]))</f>
        <v/>
      </c>
      <c r="J4509" s="1" t="str">
        <f>IF($A4509&gt;--RIGHT($A$2,LEN($A$2)-8),"",SUMIF(Table1[SHIFT NOMENCLATURE], $B4509, Table1[FVIC KILL]))</f>
        <v/>
      </c>
      <c r="K4509" s="1" t="str">
        <f>IF($A4509&gt;--RIGHT($A$2,LEN($A$2)-8),"",SUMIF(Table1[SHIFT NOMENCLATURE], $B4509, Table1[FVIC MOB]))</f>
        <v/>
      </c>
      <c r="L4509" s="1" t="str">
        <f>IF($A4509&gt;--RIGHT($A$2,LEN($A$2)-8),"",SUMIF(Table1[SHIFT NOMENCLATURE], $B4509, Table1[FVIC FIRE]))</f>
        <v/>
      </c>
      <c r="M4509" s="1" t="str">
        <f>IF($A4509&gt;--RIGHT($A$2,LEN($A$2)-8),"",SUMIF(Table1[SHIFT NOMENCLATURE], $B4509, Table1[FKIA]))</f>
        <v/>
      </c>
      <c r="N4509" s="1" t="str">
        <f>IF($A4509&gt;--RIGHT($A$2,LEN($A$2)-8),"",SUMIF(Table1[SHIFT NOMENCLATURE], $B4509, Table1[FWIA]))</f>
        <v/>
      </c>
      <c r="O4509" s="1" t="str">
        <f>IF($A4509&gt;--RIGHT($A$2,LEN($A$2)-8),"",SUMIF(Table1[SHIFT NOMENCLATURE], $B4509, Table1[DUSTWUN]))</f>
        <v/>
      </c>
    </row>
    <row r="4510" spans="1:15" x14ac:dyDescent="0.25">
      <c r="A4510" s="1" t="str">
        <f t="shared" si="140"/>
        <v/>
      </c>
      <c r="B4510" t="str">
        <f t="shared" si="141"/>
        <v/>
      </c>
      <c r="C4510" s="1" t="str">
        <f>IF($A4510&gt;--RIGHT($A$2,LEN($A$2)-8),"",COUNTIF(Table1[SHIFT NOMENCLATURE],$B4510))</f>
        <v/>
      </c>
      <c r="D4510" s="1" t="str">
        <f>IF($A4510&gt;--RIGHT($A$2,LEN($A$2)-8),"",SUMIF(Table1[SHIFT NOMENCLATURE], $B4510, Table1[EVIC KILL]))</f>
        <v/>
      </c>
      <c r="E4510" s="1" t="str">
        <f>IF($A4510&gt;--RIGHT($A$2,LEN($A$2)-8),"",SUMIF(Table1[SHIFT NOMENCLATURE], $B4510, Table1[EVIC MOB]))</f>
        <v/>
      </c>
      <c r="F4510" s="1" t="str">
        <f>IF($A4510&gt;--RIGHT($A$2,LEN($A$2)-8),"",SUMIF(Table1[SHIFT NOMENCLATURE], $B4510, Table1[EVIC FIRE]))</f>
        <v/>
      </c>
      <c r="G4510" s="1" t="str">
        <f>IF($A4510&gt;--RIGHT($A$2,LEN($A$2)-8),"",SUMIF(Table1[SHIFT NOMENCLATURE], $B4510, Table1[EKIA]))</f>
        <v/>
      </c>
      <c r="H4510" s="1" t="str">
        <f>IF($A4510&gt;--RIGHT($A$2,LEN($A$2)-8),"",SUMIF(Table1[SHIFT NOMENCLATURE], $B4510, Table1[EWIA]))</f>
        <v/>
      </c>
      <c r="I4510" s="1" t="str">
        <f>IF($A4510&gt;--RIGHT($A$2,LEN($A$2)-8),"",SUMIF(Table1[SHIFT NOMENCLATURE], $B4510, Table1[EPW]))</f>
        <v/>
      </c>
      <c r="J4510" s="1" t="str">
        <f>IF($A4510&gt;--RIGHT($A$2,LEN($A$2)-8),"",SUMIF(Table1[SHIFT NOMENCLATURE], $B4510, Table1[FVIC KILL]))</f>
        <v/>
      </c>
      <c r="K4510" s="1" t="str">
        <f>IF($A4510&gt;--RIGHT($A$2,LEN($A$2)-8),"",SUMIF(Table1[SHIFT NOMENCLATURE], $B4510, Table1[FVIC MOB]))</f>
        <v/>
      </c>
      <c r="L4510" s="1" t="str">
        <f>IF($A4510&gt;--RIGHT($A$2,LEN($A$2)-8),"",SUMIF(Table1[SHIFT NOMENCLATURE], $B4510, Table1[FVIC FIRE]))</f>
        <v/>
      </c>
      <c r="M4510" s="1" t="str">
        <f>IF($A4510&gt;--RIGHT($A$2,LEN($A$2)-8),"",SUMIF(Table1[SHIFT NOMENCLATURE], $B4510, Table1[FKIA]))</f>
        <v/>
      </c>
      <c r="N4510" s="1" t="str">
        <f>IF($A4510&gt;--RIGHT($A$2,LEN($A$2)-8),"",SUMIF(Table1[SHIFT NOMENCLATURE], $B4510, Table1[FWIA]))</f>
        <v/>
      </c>
      <c r="O4510" s="1" t="str">
        <f>IF($A4510&gt;--RIGHT($A$2,LEN($A$2)-8),"",SUMIF(Table1[SHIFT NOMENCLATURE], $B4510, Table1[DUSTWUN]))</f>
        <v/>
      </c>
    </row>
    <row r="4511" spans="1:15" x14ac:dyDescent="0.25">
      <c r="A4511" s="1" t="str">
        <f t="shared" si="140"/>
        <v/>
      </c>
      <c r="B4511" t="str">
        <f t="shared" si="141"/>
        <v/>
      </c>
      <c r="C4511" s="1" t="str">
        <f>IF($A4511&gt;--RIGHT($A$2,LEN($A$2)-8),"",COUNTIF(Table1[SHIFT NOMENCLATURE],$B4511))</f>
        <v/>
      </c>
      <c r="D4511" s="1" t="str">
        <f>IF($A4511&gt;--RIGHT($A$2,LEN($A$2)-8),"",SUMIF(Table1[SHIFT NOMENCLATURE], $B4511, Table1[EVIC KILL]))</f>
        <v/>
      </c>
      <c r="E4511" s="1" t="str">
        <f>IF($A4511&gt;--RIGHT($A$2,LEN($A$2)-8),"",SUMIF(Table1[SHIFT NOMENCLATURE], $B4511, Table1[EVIC MOB]))</f>
        <v/>
      </c>
      <c r="F4511" s="1" t="str">
        <f>IF($A4511&gt;--RIGHT($A$2,LEN($A$2)-8),"",SUMIF(Table1[SHIFT NOMENCLATURE], $B4511, Table1[EVIC FIRE]))</f>
        <v/>
      </c>
      <c r="G4511" s="1" t="str">
        <f>IF($A4511&gt;--RIGHT($A$2,LEN($A$2)-8),"",SUMIF(Table1[SHIFT NOMENCLATURE], $B4511, Table1[EKIA]))</f>
        <v/>
      </c>
      <c r="H4511" s="1" t="str">
        <f>IF($A4511&gt;--RIGHT($A$2,LEN($A$2)-8),"",SUMIF(Table1[SHIFT NOMENCLATURE], $B4511, Table1[EWIA]))</f>
        <v/>
      </c>
      <c r="I4511" s="1" t="str">
        <f>IF($A4511&gt;--RIGHT($A$2,LEN($A$2)-8),"",SUMIF(Table1[SHIFT NOMENCLATURE], $B4511, Table1[EPW]))</f>
        <v/>
      </c>
      <c r="J4511" s="1" t="str">
        <f>IF($A4511&gt;--RIGHT($A$2,LEN($A$2)-8),"",SUMIF(Table1[SHIFT NOMENCLATURE], $B4511, Table1[FVIC KILL]))</f>
        <v/>
      </c>
      <c r="K4511" s="1" t="str">
        <f>IF($A4511&gt;--RIGHT($A$2,LEN($A$2)-8),"",SUMIF(Table1[SHIFT NOMENCLATURE], $B4511, Table1[FVIC MOB]))</f>
        <v/>
      </c>
      <c r="L4511" s="1" t="str">
        <f>IF($A4511&gt;--RIGHT($A$2,LEN($A$2)-8),"",SUMIF(Table1[SHIFT NOMENCLATURE], $B4511, Table1[FVIC FIRE]))</f>
        <v/>
      </c>
      <c r="M4511" s="1" t="str">
        <f>IF($A4511&gt;--RIGHT($A$2,LEN($A$2)-8),"",SUMIF(Table1[SHIFT NOMENCLATURE], $B4511, Table1[FKIA]))</f>
        <v/>
      </c>
      <c r="N4511" s="1" t="str">
        <f>IF($A4511&gt;--RIGHT($A$2,LEN($A$2)-8),"",SUMIF(Table1[SHIFT NOMENCLATURE], $B4511, Table1[FWIA]))</f>
        <v/>
      </c>
      <c r="O4511" s="1" t="str">
        <f>IF($A4511&gt;--RIGHT($A$2,LEN($A$2)-8),"",SUMIF(Table1[SHIFT NOMENCLATURE], $B4511, Table1[DUSTWUN]))</f>
        <v/>
      </c>
    </row>
    <row r="4512" spans="1:15" x14ac:dyDescent="0.25">
      <c r="A4512" s="1" t="str">
        <f t="shared" si="140"/>
        <v/>
      </c>
      <c r="B4512" t="str">
        <f t="shared" si="141"/>
        <v/>
      </c>
      <c r="C4512" s="1" t="str">
        <f>IF($A4512&gt;--RIGHT($A$2,LEN($A$2)-8),"",COUNTIF(Table1[SHIFT NOMENCLATURE],$B4512))</f>
        <v/>
      </c>
      <c r="D4512" s="1" t="str">
        <f>IF($A4512&gt;--RIGHT($A$2,LEN($A$2)-8),"",SUMIF(Table1[SHIFT NOMENCLATURE], $B4512, Table1[EVIC KILL]))</f>
        <v/>
      </c>
      <c r="E4512" s="1" t="str">
        <f>IF($A4512&gt;--RIGHT($A$2,LEN($A$2)-8),"",SUMIF(Table1[SHIFT NOMENCLATURE], $B4512, Table1[EVIC MOB]))</f>
        <v/>
      </c>
      <c r="F4512" s="1" t="str">
        <f>IF($A4512&gt;--RIGHT($A$2,LEN($A$2)-8),"",SUMIF(Table1[SHIFT NOMENCLATURE], $B4512, Table1[EVIC FIRE]))</f>
        <v/>
      </c>
      <c r="G4512" s="1" t="str">
        <f>IF($A4512&gt;--RIGHT($A$2,LEN($A$2)-8),"",SUMIF(Table1[SHIFT NOMENCLATURE], $B4512, Table1[EKIA]))</f>
        <v/>
      </c>
      <c r="H4512" s="1" t="str">
        <f>IF($A4512&gt;--RIGHT($A$2,LEN($A$2)-8),"",SUMIF(Table1[SHIFT NOMENCLATURE], $B4512, Table1[EWIA]))</f>
        <v/>
      </c>
      <c r="I4512" s="1" t="str">
        <f>IF($A4512&gt;--RIGHT($A$2,LEN($A$2)-8),"",SUMIF(Table1[SHIFT NOMENCLATURE], $B4512, Table1[EPW]))</f>
        <v/>
      </c>
      <c r="J4512" s="1" t="str">
        <f>IF($A4512&gt;--RIGHT($A$2,LEN($A$2)-8),"",SUMIF(Table1[SHIFT NOMENCLATURE], $B4512, Table1[FVIC KILL]))</f>
        <v/>
      </c>
      <c r="K4512" s="1" t="str">
        <f>IF($A4512&gt;--RIGHT($A$2,LEN($A$2)-8),"",SUMIF(Table1[SHIFT NOMENCLATURE], $B4512, Table1[FVIC MOB]))</f>
        <v/>
      </c>
      <c r="L4512" s="1" t="str">
        <f>IF($A4512&gt;--RIGHT($A$2,LEN($A$2)-8),"",SUMIF(Table1[SHIFT NOMENCLATURE], $B4512, Table1[FVIC FIRE]))</f>
        <v/>
      </c>
      <c r="M4512" s="1" t="str">
        <f>IF($A4512&gt;--RIGHT($A$2,LEN($A$2)-8),"",SUMIF(Table1[SHIFT NOMENCLATURE], $B4512, Table1[FKIA]))</f>
        <v/>
      </c>
      <c r="N4512" s="1" t="str">
        <f>IF($A4512&gt;--RIGHT($A$2,LEN($A$2)-8),"",SUMIF(Table1[SHIFT NOMENCLATURE], $B4512, Table1[FWIA]))</f>
        <v/>
      </c>
      <c r="O4512" s="1" t="str">
        <f>IF($A4512&gt;--RIGHT($A$2,LEN($A$2)-8),"",SUMIF(Table1[SHIFT NOMENCLATURE], $B4512, Table1[DUSTWUN]))</f>
        <v/>
      </c>
    </row>
    <row r="4513" spans="1:15" x14ac:dyDescent="0.25">
      <c r="A4513" s="1" t="str">
        <f t="shared" si="140"/>
        <v/>
      </c>
      <c r="B4513" t="str">
        <f t="shared" si="141"/>
        <v/>
      </c>
      <c r="C4513" s="1" t="str">
        <f>IF($A4513&gt;--RIGHT($A$2,LEN($A$2)-8),"",COUNTIF(Table1[SHIFT NOMENCLATURE],$B4513))</f>
        <v/>
      </c>
      <c r="D4513" s="1" t="str">
        <f>IF($A4513&gt;--RIGHT($A$2,LEN($A$2)-8),"",SUMIF(Table1[SHIFT NOMENCLATURE], $B4513, Table1[EVIC KILL]))</f>
        <v/>
      </c>
      <c r="E4513" s="1" t="str">
        <f>IF($A4513&gt;--RIGHT($A$2,LEN($A$2)-8),"",SUMIF(Table1[SHIFT NOMENCLATURE], $B4513, Table1[EVIC MOB]))</f>
        <v/>
      </c>
      <c r="F4513" s="1" t="str">
        <f>IF($A4513&gt;--RIGHT($A$2,LEN($A$2)-8),"",SUMIF(Table1[SHIFT NOMENCLATURE], $B4513, Table1[EVIC FIRE]))</f>
        <v/>
      </c>
      <c r="G4513" s="1" t="str">
        <f>IF($A4513&gt;--RIGHT($A$2,LEN($A$2)-8),"",SUMIF(Table1[SHIFT NOMENCLATURE], $B4513, Table1[EKIA]))</f>
        <v/>
      </c>
      <c r="H4513" s="1" t="str">
        <f>IF($A4513&gt;--RIGHT($A$2,LEN($A$2)-8),"",SUMIF(Table1[SHIFT NOMENCLATURE], $B4513, Table1[EWIA]))</f>
        <v/>
      </c>
      <c r="I4513" s="1" t="str">
        <f>IF($A4513&gt;--RIGHT($A$2,LEN($A$2)-8),"",SUMIF(Table1[SHIFT NOMENCLATURE], $B4513, Table1[EPW]))</f>
        <v/>
      </c>
      <c r="J4513" s="1" t="str">
        <f>IF($A4513&gt;--RIGHT($A$2,LEN($A$2)-8),"",SUMIF(Table1[SHIFT NOMENCLATURE], $B4513, Table1[FVIC KILL]))</f>
        <v/>
      </c>
      <c r="K4513" s="1" t="str">
        <f>IF($A4513&gt;--RIGHT($A$2,LEN($A$2)-8),"",SUMIF(Table1[SHIFT NOMENCLATURE], $B4513, Table1[FVIC MOB]))</f>
        <v/>
      </c>
      <c r="L4513" s="1" t="str">
        <f>IF($A4513&gt;--RIGHT($A$2,LEN($A$2)-8),"",SUMIF(Table1[SHIFT NOMENCLATURE], $B4513, Table1[FVIC FIRE]))</f>
        <v/>
      </c>
      <c r="M4513" s="1" t="str">
        <f>IF($A4513&gt;--RIGHT($A$2,LEN($A$2)-8),"",SUMIF(Table1[SHIFT NOMENCLATURE], $B4513, Table1[FKIA]))</f>
        <v/>
      </c>
      <c r="N4513" s="1" t="str">
        <f>IF($A4513&gt;--RIGHT($A$2,LEN($A$2)-8),"",SUMIF(Table1[SHIFT NOMENCLATURE], $B4513, Table1[FWIA]))</f>
        <v/>
      </c>
      <c r="O4513" s="1" t="str">
        <f>IF($A4513&gt;--RIGHT($A$2,LEN($A$2)-8),"",SUMIF(Table1[SHIFT NOMENCLATURE], $B4513, Table1[DUSTWUN]))</f>
        <v/>
      </c>
    </row>
    <row r="4514" spans="1:15" x14ac:dyDescent="0.25">
      <c r="A4514" s="1" t="str">
        <f t="shared" si="140"/>
        <v/>
      </c>
      <c r="B4514" t="str">
        <f t="shared" si="141"/>
        <v/>
      </c>
      <c r="C4514" s="1" t="str">
        <f>IF($A4514&gt;--RIGHT($A$2,LEN($A$2)-8),"",COUNTIF(Table1[SHIFT NOMENCLATURE],$B4514))</f>
        <v/>
      </c>
      <c r="D4514" s="1" t="str">
        <f>IF($A4514&gt;--RIGHT($A$2,LEN($A$2)-8),"",SUMIF(Table1[SHIFT NOMENCLATURE], $B4514, Table1[EVIC KILL]))</f>
        <v/>
      </c>
      <c r="E4514" s="1" t="str">
        <f>IF($A4514&gt;--RIGHT($A$2,LEN($A$2)-8),"",SUMIF(Table1[SHIFT NOMENCLATURE], $B4514, Table1[EVIC MOB]))</f>
        <v/>
      </c>
      <c r="F4514" s="1" t="str">
        <f>IF($A4514&gt;--RIGHT($A$2,LEN($A$2)-8),"",SUMIF(Table1[SHIFT NOMENCLATURE], $B4514, Table1[EVIC FIRE]))</f>
        <v/>
      </c>
      <c r="G4514" s="1" t="str">
        <f>IF($A4514&gt;--RIGHT($A$2,LEN($A$2)-8),"",SUMIF(Table1[SHIFT NOMENCLATURE], $B4514, Table1[EKIA]))</f>
        <v/>
      </c>
      <c r="H4514" s="1" t="str">
        <f>IF($A4514&gt;--RIGHT($A$2,LEN($A$2)-8),"",SUMIF(Table1[SHIFT NOMENCLATURE], $B4514, Table1[EWIA]))</f>
        <v/>
      </c>
      <c r="I4514" s="1" t="str">
        <f>IF($A4514&gt;--RIGHT($A$2,LEN($A$2)-8),"",SUMIF(Table1[SHIFT NOMENCLATURE], $B4514, Table1[EPW]))</f>
        <v/>
      </c>
      <c r="J4514" s="1" t="str">
        <f>IF($A4514&gt;--RIGHT($A$2,LEN($A$2)-8),"",SUMIF(Table1[SHIFT NOMENCLATURE], $B4514, Table1[FVIC KILL]))</f>
        <v/>
      </c>
      <c r="K4514" s="1" t="str">
        <f>IF($A4514&gt;--RIGHT($A$2,LEN($A$2)-8),"",SUMIF(Table1[SHIFT NOMENCLATURE], $B4514, Table1[FVIC MOB]))</f>
        <v/>
      </c>
      <c r="L4514" s="1" t="str">
        <f>IF($A4514&gt;--RIGHT($A$2,LEN($A$2)-8),"",SUMIF(Table1[SHIFT NOMENCLATURE], $B4514, Table1[FVIC FIRE]))</f>
        <v/>
      </c>
      <c r="M4514" s="1" t="str">
        <f>IF($A4514&gt;--RIGHT($A$2,LEN($A$2)-8),"",SUMIF(Table1[SHIFT NOMENCLATURE], $B4514, Table1[FKIA]))</f>
        <v/>
      </c>
      <c r="N4514" s="1" t="str">
        <f>IF($A4514&gt;--RIGHT($A$2,LEN($A$2)-8),"",SUMIF(Table1[SHIFT NOMENCLATURE], $B4514, Table1[FWIA]))</f>
        <v/>
      </c>
      <c r="O4514" s="1" t="str">
        <f>IF($A4514&gt;--RIGHT($A$2,LEN($A$2)-8),"",SUMIF(Table1[SHIFT NOMENCLATURE], $B4514, Table1[DUSTWUN]))</f>
        <v/>
      </c>
    </row>
    <row r="4515" spans="1:15" x14ac:dyDescent="0.25">
      <c r="A4515" s="1" t="str">
        <f t="shared" si="140"/>
        <v/>
      </c>
      <c r="B4515" t="str">
        <f t="shared" si="141"/>
        <v/>
      </c>
      <c r="C4515" s="1" t="str">
        <f>IF($A4515&gt;--RIGHT($A$2,LEN($A$2)-8),"",COUNTIF(Table1[SHIFT NOMENCLATURE],$B4515))</f>
        <v/>
      </c>
      <c r="D4515" s="1" t="str">
        <f>IF($A4515&gt;--RIGHT($A$2,LEN($A$2)-8),"",SUMIF(Table1[SHIFT NOMENCLATURE], $B4515, Table1[EVIC KILL]))</f>
        <v/>
      </c>
      <c r="E4515" s="1" t="str">
        <f>IF($A4515&gt;--RIGHT($A$2,LEN($A$2)-8),"",SUMIF(Table1[SHIFT NOMENCLATURE], $B4515, Table1[EVIC MOB]))</f>
        <v/>
      </c>
      <c r="F4515" s="1" t="str">
        <f>IF($A4515&gt;--RIGHT($A$2,LEN($A$2)-8),"",SUMIF(Table1[SHIFT NOMENCLATURE], $B4515, Table1[EVIC FIRE]))</f>
        <v/>
      </c>
      <c r="G4515" s="1" t="str">
        <f>IF($A4515&gt;--RIGHT($A$2,LEN($A$2)-8),"",SUMIF(Table1[SHIFT NOMENCLATURE], $B4515, Table1[EKIA]))</f>
        <v/>
      </c>
      <c r="H4515" s="1" t="str">
        <f>IF($A4515&gt;--RIGHT($A$2,LEN($A$2)-8),"",SUMIF(Table1[SHIFT NOMENCLATURE], $B4515, Table1[EWIA]))</f>
        <v/>
      </c>
      <c r="I4515" s="1" t="str">
        <f>IF($A4515&gt;--RIGHT($A$2,LEN($A$2)-8),"",SUMIF(Table1[SHIFT NOMENCLATURE], $B4515, Table1[EPW]))</f>
        <v/>
      </c>
      <c r="J4515" s="1" t="str">
        <f>IF($A4515&gt;--RIGHT($A$2,LEN($A$2)-8),"",SUMIF(Table1[SHIFT NOMENCLATURE], $B4515, Table1[FVIC KILL]))</f>
        <v/>
      </c>
      <c r="K4515" s="1" t="str">
        <f>IF($A4515&gt;--RIGHT($A$2,LEN($A$2)-8),"",SUMIF(Table1[SHIFT NOMENCLATURE], $B4515, Table1[FVIC MOB]))</f>
        <v/>
      </c>
      <c r="L4515" s="1" t="str">
        <f>IF($A4515&gt;--RIGHT($A$2,LEN($A$2)-8),"",SUMIF(Table1[SHIFT NOMENCLATURE], $B4515, Table1[FVIC FIRE]))</f>
        <v/>
      </c>
      <c r="M4515" s="1" t="str">
        <f>IF($A4515&gt;--RIGHT($A$2,LEN($A$2)-8),"",SUMIF(Table1[SHIFT NOMENCLATURE], $B4515, Table1[FKIA]))</f>
        <v/>
      </c>
      <c r="N4515" s="1" t="str">
        <f>IF($A4515&gt;--RIGHT($A$2,LEN($A$2)-8),"",SUMIF(Table1[SHIFT NOMENCLATURE], $B4515, Table1[FWIA]))</f>
        <v/>
      </c>
      <c r="O4515" s="1" t="str">
        <f>IF($A4515&gt;--RIGHT($A$2,LEN($A$2)-8),"",SUMIF(Table1[SHIFT NOMENCLATURE], $B4515, Table1[DUSTWUN]))</f>
        <v/>
      </c>
    </row>
    <row r="4516" spans="1:15" x14ac:dyDescent="0.25">
      <c r="A4516" s="1" t="str">
        <f t="shared" si="140"/>
        <v/>
      </c>
      <c r="B4516" t="str">
        <f t="shared" si="141"/>
        <v/>
      </c>
      <c r="C4516" s="1" t="str">
        <f>IF($A4516&gt;--RIGHT($A$2,LEN($A$2)-8),"",COUNTIF(Table1[SHIFT NOMENCLATURE],$B4516))</f>
        <v/>
      </c>
      <c r="D4516" s="1" t="str">
        <f>IF($A4516&gt;--RIGHT($A$2,LEN($A$2)-8),"",SUMIF(Table1[SHIFT NOMENCLATURE], $B4516, Table1[EVIC KILL]))</f>
        <v/>
      </c>
      <c r="E4516" s="1" t="str">
        <f>IF($A4516&gt;--RIGHT($A$2,LEN($A$2)-8),"",SUMIF(Table1[SHIFT NOMENCLATURE], $B4516, Table1[EVIC MOB]))</f>
        <v/>
      </c>
      <c r="F4516" s="1" t="str">
        <f>IF($A4516&gt;--RIGHT($A$2,LEN($A$2)-8),"",SUMIF(Table1[SHIFT NOMENCLATURE], $B4516, Table1[EVIC FIRE]))</f>
        <v/>
      </c>
      <c r="G4516" s="1" t="str">
        <f>IF($A4516&gt;--RIGHT($A$2,LEN($A$2)-8),"",SUMIF(Table1[SHIFT NOMENCLATURE], $B4516, Table1[EKIA]))</f>
        <v/>
      </c>
      <c r="H4516" s="1" t="str">
        <f>IF($A4516&gt;--RIGHT($A$2,LEN($A$2)-8),"",SUMIF(Table1[SHIFT NOMENCLATURE], $B4516, Table1[EWIA]))</f>
        <v/>
      </c>
      <c r="I4516" s="1" t="str">
        <f>IF($A4516&gt;--RIGHT($A$2,LEN($A$2)-8),"",SUMIF(Table1[SHIFT NOMENCLATURE], $B4516, Table1[EPW]))</f>
        <v/>
      </c>
      <c r="J4516" s="1" t="str">
        <f>IF($A4516&gt;--RIGHT($A$2,LEN($A$2)-8),"",SUMIF(Table1[SHIFT NOMENCLATURE], $B4516, Table1[FVIC KILL]))</f>
        <v/>
      </c>
      <c r="K4516" s="1" t="str">
        <f>IF($A4516&gt;--RIGHT($A$2,LEN($A$2)-8),"",SUMIF(Table1[SHIFT NOMENCLATURE], $B4516, Table1[FVIC MOB]))</f>
        <v/>
      </c>
      <c r="L4516" s="1" t="str">
        <f>IF($A4516&gt;--RIGHT($A$2,LEN($A$2)-8),"",SUMIF(Table1[SHIFT NOMENCLATURE], $B4516, Table1[FVIC FIRE]))</f>
        <v/>
      </c>
      <c r="M4516" s="1" t="str">
        <f>IF($A4516&gt;--RIGHT($A$2,LEN($A$2)-8),"",SUMIF(Table1[SHIFT NOMENCLATURE], $B4516, Table1[FKIA]))</f>
        <v/>
      </c>
      <c r="N4516" s="1" t="str">
        <f>IF($A4516&gt;--RIGHT($A$2,LEN($A$2)-8),"",SUMIF(Table1[SHIFT NOMENCLATURE], $B4516, Table1[FWIA]))</f>
        <v/>
      </c>
      <c r="O4516" s="1" t="str">
        <f>IF($A4516&gt;--RIGHT($A$2,LEN($A$2)-8),"",SUMIF(Table1[SHIFT NOMENCLATURE], $B4516, Table1[DUSTWUN]))</f>
        <v/>
      </c>
    </row>
    <row r="4517" spans="1:15" x14ac:dyDescent="0.25">
      <c r="A4517" s="1" t="str">
        <f t="shared" si="140"/>
        <v/>
      </c>
      <c r="B4517" t="str">
        <f t="shared" si="141"/>
        <v/>
      </c>
      <c r="C4517" s="1" t="str">
        <f>IF($A4517&gt;--RIGHT($A$2,LEN($A$2)-8),"",COUNTIF(Table1[SHIFT NOMENCLATURE],$B4517))</f>
        <v/>
      </c>
      <c r="D4517" s="1" t="str">
        <f>IF($A4517&gt;--RIGHT($A$2,LEN($A$2)-8),"",SUMIF(Table1[SHIFT NOMENCLATURE], $B4517, Table1[EVIC KILL]))</f>
        <v/>
      </c>
      <c r="E4517" s="1" t="str">
        <f>IF($A4517&gt;--RIGHT($A$2,LEN($A$2)-8),"",SUMIF(Table1[SHIFT NOMENCLATURE], $B4517, Table1[EVIC MOB]))</f>
        <v/>
      </c>
      <c r="F4517" s="1" t="str">
        <f>IF($A4517&gt;--RIGHT($A$2,LEN($A$2)-8),"",SUMIF(Table1[SHIFT NOMENCLATURE], $B4517, Table1[EVIC FIRE]))</f>
        <v/>
      </c>
      <c r="G4517" s="1" t="str">
        <f>IF($A4517&gt;--RIGHT($A$2,LEN($A$2)-8),"",SUMIF(Table1[SHIFT NOMENCLATURE], $B4517, Table1[EKIA]))</f>
        <v/>
      </c>
      <c r="H4517" s="1" t="str">
        <f>IF($A4517&gt;--RIGHT($A$2,LEN($A$2)-8),"",SUMIF(Table1[SHIFT NOMENCLATURE], $B4517, Table1[EWIA]))</f>
        <v/>
      </c>
      <c r="I4517" s="1" t="str">
        <f>IF($A4517&gt;--RIGHT($A$2,LEN($A$2)-8),"",SUMIF(Table1[SHIFT NOMENCLATURE], $B4517, Table1[EPW]))</f>
        <v/>
      </c>
      <c r="J4517" s="1" t="str">
        <f>IF($A4517&gt;--RIGHT($A$2,LEN($A$2)-8),"",SUMIF(Table1[SHIFT NOMENCLATURE], $B4517, Table1[FVIC KILL]))</f>
        <v/>
      </c>
      <c r="K4517" s="1" t="str">
        <f>IF($A4517&gt;--RIGHT($A$2,LEN($A$2)-8),"",SUMIF(Table1[SHIFT NOMENCLATURE], $B4517, Table1[FVIC MOB]))</f>
        <v/>
      </c>
      <c r="L4517" s="1" t="str">
        <f>IF($A4517&gt;--RIGHT($A$2,LEN($A$2)-8),"",SUMIF(Table1[SHIFT NOMENCLATURE], $B4517, Table1[FVIC FIRE]))</f>
        <v/>
      </c>
      <c r="M4517" s="1" t="str">
        <f>IF($A4517&gt;--RIGHT($A$2,LEN($A$2)-8),"",SUMIF(Table1[SHIFT NOMENCLATURE], $B4517, Table1[FKIA]))</f>
        <v/>
      </c>
      <c r="N4517" s="1" t="str">
        <f>IF($A4517&gt;--RIGHT($A$2,LEN($A$2)-8),"",SUMIF(Table1[SHIFT NOMENCLATURE], $B4517, Table1[FWIA]))</f>
        <v/>
      </c>
      <c r="O4517" s="1" t="str">
        <f>IF($A4517&gt;--RIGHT($A$2,LEN($A$2)-8),"",SUMIF(Table1[SHIFT NOMENCLATURE], $B4517, Table1[DUSTWUN]))</f>
        <v/>
      </c>
    </row>
    <row r="4518" spans="1:15" x14ac:dyDescent="0.25">
      <c r="A4518" s="1" t="str">
        <f t="shared" si="140"/>
        <v/>
      </c>
      <c r="B4518" t="str">
        <f t="shared" si="141"/>
        <v/>
      </c>
      <c r="C4518" s="1" t="str">
        <f>IF($A4518&gt;--RIGHT($A$2,LEN($A$2)-8),"",COUNTIF(Table1[SHIFT NOMENCLATURE],$B4518))</f>
        <v/>
      </c>
      <c r="D4518" s="1" t="str">
        <f>IF($A4518&gt;--RIGHT($A$2,LEN($A$2)-8),"",SUMIF(Table1[SHIFT NOMENCLATURE], $B4518, Table1[EVIC KILL]))</f>
        <v/>
      </c>
      <c r="E4518" s="1" t="str">
        <f>IF($A4518&gt;--RIGHT($A$2,LEN($A$2)-8),"",SUMIF(Table1[SHIFT NOMENCLATURE], $B4518, Table1[EVIC MOB]))</f>
        <v/>
      </c>
      <c r="F4518" s="1" t="str">
        <f>IF($A4518&gt;--RIGHT($A$2,LEN($A$2)-8),"",SUMIF(Table1[SHIFT NOMENCLATURE], $B4518, Table1[EVIC FIRE]))</f>
        <v/>
      </c>
      <c r="G4518" s="1" t="str">
        <f>IF($A4518&gt;--RIGHT($A$2,LEN($A$2)-8),"",SUMIF(Table1[SHIFT NOMENCLATURE], $B4518, Table1[EKIA]))</f>
        <v/>
      </c>
      <c r="H4518" s="1" t="str">
        <f>IF($A4518&gt;--RIGHT($A$2,LEN($A$2)-8),"",SUMIF(Table1[SHIFT NOMENCLATURE], $B4518, Table1[EWIA]))</f>
        <v/>
      </c>
      <c r="I4518" s="1" t="str">
        <f>IF($A4518&gt;--RIGHT($A$2,LEN($A$2)-8),"",SUMIF(Table1[SHIFT NOMENCLATURE], $B4518, Table1[EPW]))</f>
        <v/>
      </c>
      <c r="J4518" s="1" t="str">
        <f>IF($A4518&gt;--RIGHT($A$2,LEN($A$2)-8),"",SUMIF(Table1[SHIFT NOMENCLATURE], $B4518, Table1[FVIC KILL]))</f>
        <v/>
      </c>
      <c r="K4518" s="1" t="str">
        <f>IF($A4518&gt;--RIGHT($A$2,LEN($A$2)-8),"",SUMIF(Table1[SHIFT NOMENCLATURE], $B4518, Table1[FVIC MOB]))</f>
        <v/>
      </c>
      <c r="L4518" s="1" t="str">
        <f>IF($A4518&gt;--RIGHT($A$2,LEN($A$2)-8),"",SUMIF(Table1[SHIFT NOMENCLATURE], $B4518, Table1[FVIC FIRE]))</f>
        <v/>
      </c>
      <c r="M4518" s="1" t="str">
        <f>IF($A4518&gt;--RIGHT($A$2,LEN($A$2)-8),"",SUMIF(Table1[SHIFT NOMENCLATURE], $B4518, Table1[FKIA]))</f>
        <v/>
      </c>
      <c r="N4518" s="1" t="str">
        <f>IF($A4518&gt;--RIGHT($A$2,LEN($A$2)-8),"",SUMIF(Table1[SHIFT NOMENCLATURE], $B4518, Table1[FWIA]))</f>
        <v/>
      </c>
      <c r="O4518" s="1" t="str">
        <f>IF($A4518&gt;--RIGHT($A$2,LEN($A$2)-8),"",SUMIF(Table1[SHIFT NOMENCLATURE], $B4518, Table1[DUSTWUN]))</f>
        <v/>
      </c>
    </row>
    <row r="4519" spans="1:15" x14ac:dyDescent="0.25">
      <c r="A4519" s="1" t="str">
        <f t="shared" si="140"/>
        <v/>
      </c>
      <c r="B4519" t="str">
        <f t="shared" si="141"/>
        <v/>
      </c>
      <c r="C4519" s="1" t="str">
        <f>IF($A4519&gt;--RIGHT($A$2,LEN($A$2)-8),"",COUNTIF(Table1[SHIFT NOMENCLATURE],$B4519))</f>
        <v/>
      </c>
      <c r="D4519" s="1" t="str">
        <f>IF($A4519&gt;--RIGHT($A$2,LEN($A$2)-8),"",SUMIF(Table1[SHIFT NOMENCLATURE], $B4519, Table1[EVIC KILL]))</f>
        <v/>
      </c>
      <c r="E4519" s="1" t="str">
        <f>IF($A4519&gt;--RIGHT($A$2,LEN($A$2)-8),"",SUMIF(Table1[SHIFT NOMENCLATURE], $B4519, Table1[EVIC MOB]))</f>
        <v/>
      </c>
      <c r="F4519" s="1" t="str">
        <f>IF($A4519&gt;--RIGHT($A$2,LEN($A$2)-8),"",SUMIF(Table1[SHIFT NOMENCLATURE], $B4519, Table1[EVIC FIRE]))</f>
        <v/>
      </c>
      <c r="G4519" s="1" t="str">
        <f>IF($A4519&gt;--RIGHT($A$2,LEN($A$2)-8),"",SUMIF(Table1[SHIFT NOMENCLATURE], $B4519, Table1[EKIA]))</f>
        <v/>
      </c>
      <c r="H4519" s="1" t="str">
        <f>IF($A4519&gt;--RIGHT($A$2,LEN($A$2)-8),"",SUMIF(Table1[SHIFT NOMENCLATURE], $B4519, Table1[EWIA]))</f>
        <v/>
      </c>
      <c r="I4519" s="1" t="str">
        <f>IF($A4519&gt;--RIGHT($A$2,LEN($A$2)-8),"",SUMIF(Table1[SHIFT NOMENCLATURE], $B4519, Table1[EPW]))</f>
        <v/>
      </c>
      <c r="J4519" s="1" t="str">
        <f>IF($A4519&gt;--RIGHT($A$2,LEN($A$2)-8),"",SUMIF(Table1[SHIFT NOMENCLATURE], $B4519, Table1[FVIC KILL]))</f>
        <v/>
      </c>
      <c r="K4519" s="1" t="str">
        <f>IF($A4519&gt;--RIGHT($A$2,LEN($A$2)-8),"",SUMIF(Table1[SHIFT NOMENCLATURE], $B4519, Table1[FVIC MOB]))</f>
        <v/>
      </c>
      <c r="L4519" s="1" t="str">
        <f>IF($A4519&gt;--RIGHT($A$2,LEN($A$2)-8),"",SUMIF(Table1[SHIFT NOMENCLATURE], $B4519, Table1[FVIC FIRE]))</f>
        <v/>
      </c>
      <c r="M4519" s="1" t="str">
        <f>IF($A4519&gt;--RIGHT($A$2,LEN($A$2)-8),"",SUMIF(Table1[SHIFT NOMENCLATURE], $B4519, Table1[FKIA]))</f>
        <v/>
      </c>
      <c r="N4519" s="1" t="str">
        <f>IF($A4519&gt;--RIGHT($A$2,LEN($A$2)-8),"",SUMIF(Table1[SHIFT NOMENCLATURE], $B4519, Table1[FWIA]))</f>
        <v/>
      </c>
      <c r="O4519" s="1" t="str">
        <f>IF($A4519&gt;--RIGHT($A$2,LEN($A$2)-8),"",SUMIF(Table1[SHIFT NOMENCLATURE], $B4519, Table1[DUSTWUN]))</f>
        <v/>
      </c>
    </row>
    <row r="4520" spans="1:15" x14ac:dyDescent="0.25">
      <c r="A4520" s="1" t="str">
        <f t="shared" si="140"/>
        <v/>
      </c>
      <c r="B4520" t="str">
        <f t="shared" si="141"/>
        <v/>
      </c>
      <c r="C4520" s="1" t="str">
        <f>IF($A4520&gt;--RIGHT($A$2,LEN($A$2)-8),"",COUNTIF(Table1[SHIFT NOMENCLATURE],$B4520))</f>
        <v/>
      </c>
      <c r="D4520" s="1" t="str">
        <f>IF($A4520&gt;--RIGHT($A$2,LEN($A$2)-8),"",SUMIF(Table1[SHIFT NOMENCLATURE], $B4520, Table1[EVIC KILL]))</f>
        <v/>
      </c>
      <c r="E4520" s="1" t="str">
        <f>IF($A4520&gt;--RIGHT($A$2,LEN($A$2)-8),"",SUMIF(Table1[SHIFT NOMENCLATURE], $B4520, Table1[EVIC MOB]))</f>
        <v/>
      </c>
      <c r="F4520" s="1" t="str">
        <f>IF($A4520&gt;--RIGHT($A$2,LEN($A$2)-8),"",SUMIF(Table1[SHIFT NOMENCLATURE], $B4520, Table1[EVIC FIRE]))</f>
        <v/>
      </c>
      <c r="G4520" s="1" t="str">
        <f>IF($A4520&gt;--RIGHT($A$2,LEN($A$2)-8),"",SUMIF(Table1[SHIFT NOMENCLATURE], $B4520, Table1[EKIA]))</f>
        <v/>
      </c>
      <c r="H4520" s="1" t="str">
        <f>IF($A4520&gt;--RIGHT($A$2,LEN($A$2)-8),"",SUMIF(Table1[SHIFT NOMENCLATURE], $B4520, Table1[EWIA]))</f>
        <v/>
      </c>
      <c r="I4520" s="1" t="str">
        <f>IF($A4520&gt;--RIGHT($A$2,LEN($A$2)-8),"",SUMIF(Table1[SHIFT NOMENCLATURE], $B4520, Table1[EPW]))</f>
        <v/>
      </c>
      <c r="J4520" s="1" t="str">
        <f>IF($A4520&gt;--RIGHT($A$2,LEN($A$2)-8),"",SUMIF(Table1[SHIFT NOMENCLATURE], $B4520, Table1[FVIC KILL]))</f>
        <v/>
      </c>
      <c r="K4520" s="1" t="str">
        <f>IF($A4520&gt;--RIGHT($A$2,LEN($A$2)-8),"",SUMIF(Table1[SHIFT NOMENCLATURE], $B4520, Table1[FVIC MOB]))</f>
        <v/>
      </c>
      <c r="L4520" s="1" t="str">
        <f>IF($A4520&gt;--RIGHT($A$2,LEN($A$2)-8),"",SUMIF(Table1[SHIFT NOMENCLATURE], $B4520, Table1[FVIC FIRE]))</f>
        <v/>
      </c>
      <c r="M4520" s="1" t="str">
        <f>IF($A4520&gt;--RIGHT($A$2,LEN($A$2)-8),"",SUMIF(Table1[SHIFT NOMENCLATURE], $B4520, Table1[FKIA]))</f>
        <v/>
      </c>
      <c r="N4520" s="1" t="str">
        <f>IF($A4520&gt;--RIGHT($A$2,LEN($A$2)-8),"",SUMIF(Table1[SHIFT NOMENCLATURE], $B4520, Table1[FWIA]))</f>
        <v/>
      </c>
      <c r="O4520" s="1" t="str">
        <f>IF($A4520&gt;--RIGHT($A$2,LEN($A$2)-8),"",SUMIF(Table1[SHIFT NOMENCLATURE], $B4520, Table1[DUSTWUN]))</f>
        <v/>
      </c>
    </row>
    <row r="4521" spans="1:15" x14ac:dyDescent="0.25">
      <c r="A4521" s="1" t="str">
        <f t="shared" si="140"/>
        <v/>
      </c>
      <c r="B4521" t="str">
        <f t="shared" si="141"/>
        <v/>
      </c>
      <c r="C4521" s="1" t="str">
        <f>IF($A4521&gt;--RIGHT($A$2,LEN($A$2)-8),"",COUNTIF(Table1[SHIFT NOMENCLATURE],$B4521))</f>
        <v/>
      </c>
      <c r="D4521" s="1" t="str">
        <f>IF($A4521&gt;--RIGHT($A$2,LEN($A$2)-8),"",SUMIF(Table1[SHIFT NOMENCLATURE], $B4521, Table1[EVIC KILL]))</f>
        <v/>
      </c>
      <c r="E4521" s="1" t="str">
        <f>IF($A4521&gt;--RIGHT($A$2,LEN($A$2)-8),"",SUMIF(Table1[SHIFT NOMENCLATURE], $B4521, Table1[EVIC MOB]))</f>
        <v/>
      </c>
      <c r="F4521" s="1" t="str">
        <f>IF($A4521&gt;--RIGHT($A$2,LEN($A$2)-8),"",SUMIF(Table1[SHIFT NOMENCLATURE], $B4521, Table1[EVIC FIRE]))</f>
        <v/>
      </c>
      <c r="G4521" s="1" t="str">
        <f>IF($A4521&gt;--RIGHT($A$2,LEN($A$2)-8),"",SUMIF(Table1[SHIFT NOMENCLATURE], $B4521, Table1[EKIA]))</f>
        <v/>
      </c>
      <c r="H4521" s="1" t="str">
        <f>IF($A4521&gt;--RIGHT($A$2,LEN($A$2)-8),"",SUMIF(Table1[SHIFT NOMENCLATURE], $B4521, Table1[EWIA]))</f>
        <v/>
      </c>
      <c r="I4521" s="1" t="str">
        <f>IF($A4521&gt;--RIGHT($A$2,LEN($A$2)-8),"",SUMIF(Table1[SHIFT NOMENCLATURE], $B4521, Table1[EPW]))</f>
        <v/>
      </c>
      <c r="J4521" s="1" t="str">
        <f>IF($A4521&gt;--RIGHT($A$2,LEN($A$2)-8),"",SUMIF(Table1[SHIFT NOMENCLATURE], $B4521, Table1[FVIC KILL]))</f>
        <v/>
      </c>
      <c r="K4521" s="1" t="str">
        <f>IF($A4521&gt;--RIGHT($A$2,LEN($A$2)-8),"",SUMIF(Table1[SHIFT NOMENCLATURE], $B4521, Table1[FVIC MOB]))</f>
        <v/>
      </c>
      <c r="L4521" s="1" t="str">
        <f>IF($A4521&gt;--RIGHT($A$2,LEN($A$2)-8),"",SUMIF(Table1[SHIFT NOMENCLATURE], $B4521, Table1[FVIC FIRE]))</f>
        <v/>
      </c>
      <c r="M4521" s="1" t="str">
        <f>IF($A4521&gt;--RIGHT($A$2,LEN($A$2)-8),"",SUMIF(Table1[SHIFT NOMENCLATURE], $B4521, Table1[FKIA]))</f>
        <v/>
      </c>
      <c r="N4521" s="1" t="str">
        <f>IF($A4521&gt;--RIGHT($A$2,LEN($A$2)-8),"",SUMIF(Table1[SHIFT NOMENCLATURE], $B4521, Table1[FWIA]))</f>
        <v/>
      </c>
      <c r="O4521" s="1" t="str">
        <f>IF($A4521&gt;--RIGHT($A$2,LEN($A$2)-8),"",SUMIF(Table1[SHIFT NOMENCLATURE], $B4521, Table1[DUSTWUN]))</f>
        <v/>
      </c>
    </row>
    <row r="4522" spans="1:15" x14ac:dyDescent="0.25">
      <c r="A4522" s="1" t="str">
        <f t="shared" si="140"/>
        <v/>
      </c>
      <c r="B4522" t="str">
        <f t="shared" si="141"/>
        <v/>
      </c>
      <c r="C4522" s="1" t="str">
        <f>IF($A4522&gt;--RIGHT($A$2,LEN($A$2)-8),"",COUNTIF(Table1[SHIFT NOMENCLATURE],$B4522))</f>
        <v/>
      </c>
      <c r="D4522" s="1" t="str">
        <f>IF($A4522&gt;--RIGHT($A$2,LEN($A$2)-8),"",SUMIF(Table1[SHIFT NOMENCLATURE], $B4522, Table1[EVIC KILL]))</f>
        <v/>
      </c>
      <c r="E4522" s="1" t="str">
        <f>IF($A4522&gt;--RIGHT($A$2,LEN($A$2)-8),"",SUMIF(Table1[SHIFT NOMENCLATURE], $B4522, Table1[EVIC MOB]))</f>
        <v/>
      </c>
      <c r="F4522" s="1" t="str">
        <f>IF($A4522&gt;--RIGHT($A$2,LEN($A$2)-8),"",SUMIF(Table1[SHIFT NOMENCLATURE], $B4522, Table1[EVIC FIRE]))</f>
        <v/>
      </c>
      <c r="G4522" s="1" t="str">
        <f>IF($A4522&gt;--RIGHT($A$2,LEN($A$2)-8),"",SUMIF(Table1[SHIFT NOMENCLATURE], $B4522, Table1[EKIA]))</f>
        <v/>
      </c>
      <c r="H4522" s="1" t="str">
        <f>IF($A4522&gt;--RIGHT($A$2,LEN($A$2)-8),"",SUMIF(Table1[SHIFT NOMENCLATURE], $B4522, Table1[EWIA]))</f>
        <v/>
      </c>
      <c r="I4522" s="1" t="str">
        <f>IF($A4522&gt;--RIGHT($A$2,LEN($A$2)-8),"",SUMIF(Table1[SHIFT NOMENCLATURE], $B4522, Table1[EPW]))</f>
        <v/>
      </c>
      <c r="J4522" s="1" t="str">
        <f>IF($A4522&gt;--RIGHT($A$2,LEN($A$2)-8),"",SUMIF(Table1[SHIFT NOMENCLATURE], $B4522, Table1[FVIC KILL]))</f>
        <v/>
      </c>
      <c r="K4522" s="1" t="str">
        <f>IF($A4522&gt;--RIGHT($A$2,LEN($A$2)-8),"",SUMIF(Table1[SHIFT NOMENCLATURE], $B4522, Table1[FVIC MOB]))</f>
        <v/>
      </c>
      <c r="L4522" s="1" t="str">
        <f>IF($A4522&gt;--RIGHT($A$2,LEN($A$2)-8),"",SUMIF(Table1[SHIFT NOMENCLATURE], $B4522, Table1[FVIC FIRE]))</f>
        <v/>
      </c>
      <c r="M4522" s="1" t="str">
        <f>IF($A4522&gt;--RIGHT($A$2,LEN($A$2)-8),"",SUMIF(Table1[SHIFT NOMENCLATURE], $B4522, Table1[FKIA]))</f>
        <v/>
      </c>
      <c r="N4522" s="1" t="str">
        <f>IF($A4522&gt;--RIGHT($A$2,LEN($A$2)-8),"",SUMIF(Table1[SHIFT NOMENCLATURE], $B4522, Table1[FWIA]))</f>
        <v/>
      </c>
      <c r="O4522" s="1" t="str">
        <f>IF($A4522&gt;--RIGHT($A$2,LEN($A$2)-8),"",SUMIF(Table1[SHIFT NOMENCLATURE], $B4522, Table1[DUSTWUN]))</f>
        <v/>
      </c>
    </row>
    <row r="4523" spans="1:15" x14ac:dyDescent="0.25">
      <c r="A4523" s="1" t="str">
        <f t="shared" si="140"/>
        <v/>
      </c>
      <c r="B4523" t="str">
        <f t="shared" si="141"/>
        <v/>
      </c>
      <c r="C4523" s="1" t="str">
        <f>IF($A4523&gt;--RIGHT($A$2,LEN($A$2)-8),"",COUNTIF(Table1[SHIFT NOMENCLATURE],$B4523))</f>
        <v/>
      </c>
      <c r="D4523" s="1" t="str">
        <f>IF($A4523&gt;--RIGHT($A$2,LEN($A$2)-8),"",SUMIF(Table1[SHIFT NOMENCLATURE], $B4523, Table1[EVIC KILL]))</f>
        <v/>
      </c>
      <c r="E4523" s="1" t="str">
        <f>IF($A4523&gt;--RIGHT($A$2,LEN($A$2)-8),"",SUMIF(Table1[SHIFT NOMENCLATURE], $B4523, Table1[EVIC MOB]))</f>
        <v/>
      </c>
      <c r="F4523" s="1" t="str">
        <f>IF($A4523&gt;--RIGHT($A$2,LEN($A$2)-8),"",SUMIF(Table1[SHIFT NOMENCLATURE], $B4523, Table1[EVIC FIRE]))</f>
        <v/>
      </c>
      <c r="G4523" s="1" t="str">
        <f>IF($A4523&gt;--RIGHT($A$2,LEN($A$2)-8),"",SUMIF(Table1[SHIFT NOMENCLATURE], $B4523, Table1[EKIA]))</f>
        <v/>
      </c>
      <c r="H4523" s="1" t="str">
        <f>IF($A4523&gt;--RIGHT($A$2,LEN($A$2)-8),"",SUMIF(Table1[SHIFT NOMENCLATURE], $B4523, Table1[EWIA]))</f>
        <v/>
      </c>
      <c r="I4523" s="1" t="str">
        <f>IF($A4523&gt;--RIGHT($A$2,LEN($A$2)-8),"",SUMIF(Table1[SHIFT NOMENCLATURE], $B4523, Table1[EPW]))</f>
        <v/>
      </c>
      <c r="J4523" s="1" t="str">
        <f>IF($A4523&gt;--RIGHT($A$2,LEN($A$2)-8),"",SUMIF(Table1[SHIFT NOMENCLATURE], $B4523, Table1[FVIC KILL]))</f>
        <v/>
      </c>
      <c r="K4523" s="1" t="str">
        <f>IF($A4523&gt;--RIGHT($A$2,LEN($A$2)-8),"",SUMIF(Table1[SHIFT NOMENCLATURE], $B4523, Table1[FVIC MOB]))</f>
        <v/>
      </c>
      <c r="L4523" s="1" t="str">
        <f>IF($A4523&gt;--RIGHT($A$2,LEN($A$2)-8),"",SUMIF(Table1[SHIFT NOMENCLATURE], $B4523, Table1[FVIC FIRE]))</f>
        <v/>
      </c>
      <c r="M4523" s="1" t="str">
        <f>IF($A4523&gt;--RIGHT($A$2,LEN($A$2)-8),"",SUMIF(Table1[SHIFT NOMENCLATURE], $B4523, Table1[FKIA]))</f>
        <v/>
      </c>
      <c r="N4523" s="1" t="str">
        <f>IF($A4523&gt;--RIGHT($A$2,LEN($A$2)-8),"",SUMIF(Table1[SHIFT NOMENCLATURE], $B4523, Table1[FWIA]))</f>
        <v/>
      </c>
      <c r="O4523" s="1" t="str">
        <f>IF($A4523&gt;--RIGHT($A$2,LEN($A$2)-8),"",SUMIF(Table1[SHIFT NOMENCLATURE], $B4523, Table1[DUSTWUN]))</f>
        <v/>
      </c>
    </row>
    <row r="4524" spans="1:15" x14ac:dyDescent="0.25">
      <c r="A4524" s="1" t="str">
        <f t="shared" si="140"/>
        <v/>
      </c>
      <c r="B4524" t="str">
        <f t="shared" si="141"/>
        <v/>
      </c>
      <c r="C4524" s="1" t="str">
        <f>IF($A4524&gt;--RIGHT($A$2,LEN($A$2)-8),"",COUNTIF(Table1[SHIFT NOMENCLATURE],$B4524))</f>
        <v/>
      </c>
      <c r="D4524" s="1" t="str">
        <f>IF($A4524&gt;--RIGHT($A$2,LEN($A$2)-8),"",SUMIF(Table1[SHIFT NOMENCLATURE], $B4524, Table1[EVIC KILL]))</f>
        <v/>
      </c>
      <c r="E4524" s="1" t="str">
        <f>IF($A4524&gt;--RIGHT($A$2,LEN($A$2)-8),"",SUMIF(Table1[SHIFT NOMENCLATURE], $B4524, Table1[EVIC MOB]))</f>
        <v/>
      </c>
      <c r="F4524" s="1" t="str">
        <f>IF($A4524&gt;--RIGHT($A$2,LEN($A$2)-8),"",SUMIF(Table1[SHIFT NOMENCLATURE], $B4524, Table1[EVIC FIRE]))</f>
        <v/>
      </c>
      <c r="G4524" s="1" t="str">
        <f>IF($A4524&gt;--RIGHT($A$2,LEN($A$2)-8),"",SUMIF(Table1[SHIFT NOMENCLATURE], $B4524, Table1[EKIA]))</f>
        <v/>
      </c>
      <c r="H4524" s="1" t="str">
        <f>IF($A4524&gt;--RIGHT($A$2,LEN($A$2)-8),"",SUMIF(Table1[SHIFT NOMENCLATURE], $B4524, Table1[EWIA]))</f>
        <v/>
      </c>
      <c r="I4524" s="1" t="str">
        <f>IF($A4524&gt;--RIGHT($A$2,LEN($A$2)-8),"",SUMIF(Table1[SHIFT NOMENCLATURE], $B4524, Table1[EPW]))</f>
        <v/>
      </c>
      <c r="J4524" s="1" t="str">
        <f>IF($A4524&gt;--RIGHT($A$2,LEN($A$2)-8),"",SUMIF(Table1[SHIFT NOMENCLATURE], $B4524, Table1[FVIC KILL]))</f>
        <v/>
      </c>
      <c r="K4524" s="1" t="str">
        <f>IF($A4524&gt;--RIGHT($A$2,LEN($A$2)-8),"",SUMIF(Table1[SHIFT NOMENCLATURE], $B4524, Table1[FVIC MOB]))</f>
        <v/>
      </c>
      <c r="L4524" s="1" t="str">
        <f>IF($A4524&gt;--RIGHT($A$2,LEN($A$2)-8),"",SUMIF(Table1[SHIFT NOMENCLATURE], $B4524, Table1[FVIC FIRE]))</f>
        <v/>
      </c>
      <c r="M4524" s="1" t="str">
        <f>IF($A4524&gt;--RIGHT($A$2,LEN($A$2)-8),"",SUMIF(Table1[SHIFT NOMENCLATURE], $B4524, Table1[FKIA]))</f>
        <v/>
      </c>
      <c r="N4524" s="1" t="str">
        <f>IF($A4524&gt;--RIGHT($A$2,LEN($A$2)-8),"",SUMIF(Table1[SHIFT NOMENCLATURE], $B4524, Table1[FWIA]))</f>
        <v/>
      </c>
      <c r="O4524" s="1" t="str">
        <f>IF($A4524&gt;--RIGHT($A$2,LEN($A$2)-8),"",SUMIF(Table1[SHIFT NOMENCLATURE], $B4524, Table1[DUSTWUN]))</f>
        <v/>
      </c>
    </row>
    <row r="4525" spans="1:15" x14ac:dyDescent="0.25">
      <c r="A4525" s="1" t="str">
        <f t="shared" si="140"/>
        <v/>
      </c>
      <c r="B4525" t="str">
        <f t="shared" si="141"/>
        <v/>
      </c>
      <c r="C4525" s="1" t="str">
        <f>IF($A4525&gt;--RIGHT($A$2,LEN($A$2)-8),"",COUNTIF(Table1[SHIFT NOMENCLATURE],$B4525))</f>
        <v/>
      </c>
      <c r="D4525" s="1" t="str">
        <f>IF($A4525&gt;--RIGHT($A$2,LEN($A$2)-8),"",SUMIF(Table1[SHIFT NOMENCLATURE], $B4525, Table1[EVIC KILL]))</f>
        <v/>
      </c>
      <c r="E4525" s="1" t="str">
        <f>IF($A4525&gt;--RIGHT($A$2,LEN($A$2)-8),"",SUMIF(Table1[SHIFT NOMENCLATURE], $B4525, Table1[EVIC MOB]))</f>
        <v/>
      </c>
      <c r="F4525" s="1" t="str">
        <f>IF($A4525&gt;--RIGHT($A$2,LEN($A$2)-8),"",SUMIF(Table1[SHIFT NOMENCLATURE], $B4525, Table1[EVIC FIRE]))</f>
        <v/>
      </c>
      <c r="G4525" s="1" t="str">
        <f>IF($A4525&gt;--RIGHT($A$2,LEN($A$2)-8),"",SUMIF(Table1[SHIFT NOMENCLATURE], $B4525, Table1[EKIA]))</f>
        <v/>
      </c>
      <c r="H4525" s="1" t="str">
        <f>IF($A4525&gt;--RIGHT($A$2,LEN($A$2)-8),"",SUMIF(Table1[SHIFT NOMENCLATURE], $B4525, Table1[EWIA]))</f>
        <v/>
      </c>
      <c r="I4525" s="1" t="str">
        <f>IF($A4525&gt;--RIGHT($A$2,LEN($A$2)-8),"",SUMIF(Table1[SHIFT NOMENCLATURE], $B4525, Table1[EPW]))</f>
        <v/>
      </c>
      <c r="J4525" s="1" t="str">
        <f>IF($A4525&gt;--RIGHT($A$2,LEN($A$2)-8),"",SUMIF(Table1[SHIFT NOMENCLATURE], $B4525, Table1[FVIC KILL]))</f>
        <v/>
      </c>
      <c r="K4525" s="1" t="str">
        <f>IF($A4525&gt;--RIGHT($A$2,LEN($A$2)-8),"",SUMIF(Table1[SHIFT NOMENCLATURE], $B4525, Table1[FVIC MOB]))</f>
        <v/>
      </c>
      <c r="L4525" s="1" t="str">
        <f>IF($A4525&gt;--RIGHT($A$2,LEN($A$2)-8),"",SUMIF(Table1[SHIFT NOMENCLATURE], $B4525, Table1[FVIC FIRE]))</f>
        <v/>
      </c>
      <c r="M4525" s="1" t="str">
        <f>IF($A4525&gt;--RIGHT($A$2,LEN($A$2)-8),"",SUMIF(Table1[SHIFT NOMENCLATURE], $B4525, Table1[FKIA]))</f>
        <v/>
      </c>
      <c r="N4525" s="1" t="str">
        <f>IF($A4525&gt;--RIGHT($A$2,LEN($A$2)-8),"",SUMIF(Table1[SHIFT NOMENCLATURE], $B4525, Table1[FWIA]))</f>
        <v/>
      </c>
      <c r="O4525" s="1" t="str">
        <f>IF($A4525&gt;--RIGHT($A$2,LEN($A$2)-8),"",SUMIF(Table1[SHIFT NOMENCLATURE], $B4525, Table1[DUSTWUN]))</f>
        <v/>
      </c>
    </row>
    <row r="4526" spans="1:15" x14ac:dyDescent="0.25">
      <c r="A4526" s="1" t="str">
        <f t="shared" si="140"/>
        <v/>
      </c>
      <c r="B4526" t="str">
        <f t="shared" si="141"/>
        <v/>
      </c>
      <c r="C4526" s="1" t="str">
        <f>IF($A4526&gt;--RIGHT($A$2,LEN($A$2)-8),"",COUNTIF(Table1[SHIFT NOMENCLATURE],$B4526))</f>
        <v/>
      </c>
      <c r="D4526" s="1" t="str">
        <f>IF($A4526&gt;--RIGHT($A$2,LEN($A$2)-8),"",SUMIF(Table1[SHIFT NOMENCLATURE], $B4526, Table1[EVIC KILL]))</f>
        <v/>
      </c>
      <c r="E4526" s="1" t="str">
        <f>IF($A4526&gt;--RIGHT($A$2,LEN($A$2)-8),"",SUMIF(Table1[SHIFT NOMENCLATURE], $B4526, Table1[EVIC MOB]))</f>
        <v/>
      </c>
      <c r="F4526" s="1" t="str">
        <f>IF($A4526&gt;--RIGHT($A$2,LEN($A$2)-8),"",SUMIF(Table1[SHIFT NOMENCLATURE], $B4526, Table1[EVIC FIRE]))</f>
        <v/>
      </c>
      <c r="G4526" s="1" t="str">
        <f>IF($A4526&gt;--RIGHT($A$2,LEN($A$2)-8),"",SUMIF(Table1[SHIFT NOMENCLATURE], $B4526, Table1[EKIA]))</f>
        <v/>
      </c>
      <c r="H4526" s="1" t="str">
        <f>IF($A4526&gt;--RIGHT($A$2,LEN($A$2)-8),"",SUMIF(Table1[SHIFT NOMENCLATURE], $B4526, Table1[EWIA]))</f>
        <v/>
      </c>
      <c r="I4526" s="1" t="str">
        <f>IF($A4526&gt;--RIGHT($A$2,LEN($A$2)-8),"",SUMIF(Table1[SHIFT NOMENCLATURE], $B4526, Table1[EPW]))</f>
        <v/>
      </c>
      <c r="J4526" s="1" t="str">
        <f>IF($A4526&gt;--RIGHT($A$2,LEN($A$2)-8),"",SUMIF(Table1[SHIFT NOMENCLATURE], $B4526, Table1[FVIC KILL]))</f>
        <v/>
      </c>
      <c r="K4526" s="1" t="str">
        <f>IF($A4526&gt;--RIGHT($A$2,LEN($A$2)-8),"",SUMIF(Table1[SHIFT NOMENCLATURE], $B4526, Table1[FVIC MOB]))</f>
        <v/>
      </c>
      <c r="L4526" s="1" t="str">
        <f>IF($A4526&gt;--RIGHT($A$2,LEN($A$2)-8),"",SUMIF(Table1[SHIFT NOMENCLATURE], $B4526, Table1[FVIC FIRE]))</f>
        <v/>
      </c>
      <c r="M4526" s="1" t="str">
        <f>IF($A4526&gt;--RIGHT($A$2,LEN($A$2)-8),"",SUMIF(Table1[SHIFT NOMENCLATURE], $B4526, Table1[FKIA]))</f>
        <v/>
      </c>
      <c r="N4526" s="1" t="str">
        <f>IF($A4526&gt;--RIGHT($A$2,LEN($A$2)-8),"",SUMIF(Table1[SHIFT NOMENCLATURE], $B4526, Table1[FWIA]))</f>
        <v/>
      </c>
      <c r="O4526" s="1" t="str">
        <f>IF($A4526&gt;--RIGHT($A$2,LEN($A$2)-8),"",SUMIF(Table1[SHIFT NOMENCLATURE], $B4526, Table1[DUSTWUN]))</f>
        <v/>
      </c>
    </row>
    <row r="4527" spans="1:15" x14ac:dyDescent="0.25">
      <c r="A4527" s="1" t="str">
        <f t="shared" si="140"/>
        <v/>
      </c>
      <c r="B4527" t="str">
        <f t="shared" si="141"/>
        <v/>
      </c>
      <c r="C4527" s="1" t="str">
        <f>IF($A4527&gt;--RIGHT($A$2,LEN($A$2)-8),"",COUNTIF(Table1[SHIFT NOMENCLATURE],$B4527))</f>
        <v/>
      </c>
      <c r="D4527" s="1" t="str">
        <f>IF($A4527&gt;--RIGHT($A$2,LEN($A$2)-8),"",SUMIF(Table1[SHIFT NOMENCLATURE], $B4527, Table1[EVIC KILL]))</f>
        <v/>
      </c>
      <c r="E4527" s="1" t="str">
        <f>IF($A4527&gt;--RIGHT($A$2,LEN($A$2)-8),"",SUMIF(Table1[SHIFT NOMENCLATURE], $B4527, Table1[EVIC MOB]))</f>
        <v/>
      </c>
      <c r="F4527" s="1" t="str">
        <f>IF($A4527&gt;--RIGHT($A$2,LEN($A$2)-8),"",SUMIF(Table1[SHIFT NOMENCLATURE], $B4527, Table1[EVIC FIRE]))</f>
        <v/>
      </c>
      <c r="G4527" s="1" t="str">
        <f>IF($A4527&gt;--RIGHT($A$2,LEN($A$2)-8),"",SUMIF(Table1[SHIFT NOMENCLATURE], $B4527, Table1[EKIA]))</f>
        <v/>
      </c>
      <c r="H4527" s="1" t="str">
        <f>IF($A4527&gt;--RIGHT($A$2,LEN($A$2)-8),"",SUMIF(Table1[SHIFT NOMENCLATURE], $B4527, Table1[EWIA]))</f>
        <v/>
      </c>
      <c r="I4527" s="1" t="str">
        <f>IF($A4527&gt;--RIGHT($A$2,LEN($A$2)-8),"",SUMIF(Table1[SHIFT NOMENCLATURE], $B4527, Table1[EPW]))</f>
        <v/>
      </c>
      <c r="J4527" s="1" t="str">
        <f>IF($A4527&gt;--RIGHT($A$2,LEN($A$2)-8),"",SUMIF(Table1[SHIFT NOMENCLATURE], $B4527, Table1[FVIC KILL]))</f>
        <v/>
      </c>
      <c r="K4527" s="1" t="str">
        <f>IF($A4527&gt;--RIGHT($A$2,LEN($A$2)-8),"",SUMIF(Table1[SHIFT NOMENCLATURE], $B4527, Table1[FVIC MOB]))</f>
        <v/>
      </c>
      <c r="L4527" s="1" t="str">
        <f>IF($A4527&gt;--RIGHT($A$2,LEN($A$2)-8),"",SUMIF(Table1[SHIFT NOMENCLATURE], $B4527, Table1[FVIC FIRE]))</f>
        <v/>
      </c>
      <c r="M4527" s="1" t="str">
        <f>IF($A4527&gt;--RIGHT($A$2,LEN($A$2)-8),"",SUMIF(Table1[SHIFT NOMENCLATURE], $B4527, Table1[FKIA]))</f>
        <v/>
      </c>
      <c r="N4527" s="1" t="str">
        <f>IF($A4527&gt;--RIGHT($A$2,LEN($A$2)-8),"",SUMIF(Table1[SHIFT NOMENCLATURE], $B4527, Table1[FWIA]))</f>
        <v/>
      </c>
      <c r="O4527" s="1" t="str">
        <f>IF($A4527&gt;--RIGHT($A$2,LEN($A$2)-8),"",SUMIF(Table1[SHIFT NOMENCLATURE], $B4527, Table1[DUSTWUN]))</f>
        <v/>
      </c>
    </row>
    <row r="4528" spans="1:15" x14ac:dyDescent="0.25">
      <c r="A4528" s="1" t="str">
        <f t="shared" si="140"/>
        <v/>
      </c>
      <c r="B4528" t="str">
        <f t="shared" si="141"/>
        <v/>
      </c>
      <c r="C4528" s="1" t="str">
        <f>IF($A4528&gt;--RIGHT($A$2,LEN($A$2)-8),"",COUNTIF(Table1[SHIFT NOMENCLATURE],$B4528))</f>
        <v/>
      </c>
      <c r="D4528" s="1" t="str">
        <f>IF($A4528&gt;--RIGHT($A$2,LEN($A$2)-8),"",SUMIF(Table1[SHIFT NOMENCLATURE], $B4528, Table1[EVIC KILL]))</f>
        <v/>
      </c>
      <c r="E4528" s="1" t="str">
        <f>IF($A4528&gt;--RIGHT($A$2,LEN($A$2)-8),"",SUMIF(Table1[SHIFT NOMENCLATURE], $B4528, Table1[EVIC MOB]))</f>
        <v/>
      </c>
      <c r="F4528" s="1" t="str">
        <f>IF($A4528&gt;--RIGHT($A$2,LEN($A$2)-8),"",SUMIF(Table1[SHIFT NOMENCLATURE], $B4528, Table1[EVIC FIRE]))</f>
        <v/>
      </c>
      <c r="G4528" s="1" t="str">
        <f>IF($A4528&gt;--RIGHT($A$2,LEN($A$2)-8),"",SUMIF(Table1[SHIFT NOMENCLATURE], $B4528, Table1[EKIA]))</f>
        <v/>
      </c>
      <c r="H4528" s="1" t="str">
        <f>IF($A4528&gt;--RIGHT($A$2,LEN($A$2)-8),"",SUMIF(Table1[SHIFT NOMENCLATURE], $B4528, Table1[EWIA]))</f>
        <v/>
      </c>
      <c r="I4528" s="1" t="str">
        <f>IF($A4528&gt;--RIGHT($A$2,LEN($A$2)-8),"",SUMIF(Table1[SHIFT NOMENCLATURE], $B4528, Table1[EPW]))</f>
        <v/>
      </c>
      <c r="J4528" s="1" t="str">
        <f>IF($A4528&gt;--RIGHT($A$2,LEN($A$2)-8),"",SUMIF(Table1[SHIFT NOMENCLATURE], $B4528, Table1[FVIC KILL]))</f>
        <v/>
      </c>
      <c r="K4528" s="1" t="str">
        <f>IF($A4528&gt;--RIGHT($A$2,LEN($A$2)-8),"",SUMIF(Table1[SHIFT NOMENCLATURE], $B4528, Table1[FVIC MOB]))</f>
        <v/>
      </c>
      <c r="L4528" s="1" t="str">
        <f>IF($A4528&gt;--RIGHT($A$2,LEN($A$2)-8),"",SUMIF(Table1[SHIFT NOMENCLATURE], $B4528, Table1[FVIC FIRE]))</f>
        <v/>
      </c>
      <c r="M4528" s="1" t="str">
        <f>IF($A4528&gt;--RIGHT($A$2,LEN($A$2)-8),"",SUMIF(Table1[SHIFT NOMENCLATURE], $B4528, Table1[FKIA]))</f>
        <v/>
      </c>
      <c r="N4528" s="1" t="str">
        <f>IF($A4528&gt;--RIGHT($A$2,LEN($A$2)-8),"",SUMIF(Table1[SHIFT NOMENCLATURE], $B4528, Table1[FWIA]))</f>
        <v/>
      </c>
      <c r="O4528" s="1" t="str">
        <f>IF($A4528&gt;--RIGHT($A$2,LEN($A$2)-8),"",SUMIF(Table1[SHIFT NOMENCLATURE], $B4528, Table1[DUSTWUN]))</f>
        <v/>
      </c>
    </row>
    <row r="4529" spans="1:15" x14ac:dyDescent="0.25">
      <c r="A4529" s="1" t="str">
        <f t="shared" si="140"/>
        <v/>
      </c>
      <c r="B4529" t="str">
        <f t="shared" si="141"/>
        <v/>
      </c>
      <c r="C4529" s="1" t="str">
        <f>IF($A4529&gt;--RIGHT($A$2,LEN($A$2)-8),"",COUNTIF(Table1[SHIFT NOMENCLATURE],$B4529))</f>
        <v/>
      </c>
      <c r="D4529" s="1" t="str">
        <f>IF($A4529&gt;--RIGHT($A$2,LEN($A$2)-8),"",SUMIF(Table1[SHIFT NOMENCLATURE], $B4529, Table1[EVIC KILL]))</f>
        <v/>
      </c>
      <c r="E4529" s="1" t="str">
        <f>IF($A4529&gt;--RIGHT($A$2,LEN($A$2)-8),"",SUMIF(Table1[SHIFT NOMENCLATURE], $B4529, Table1[EVIC MOB]))</f>
        <v/>
      </c>
      <c r="F4529" s="1" t="str">
        <f>IF($A4529&gt;--RIGHT($A$2,LEN($A$2)-8),"",SUMIF(Table1[SHIFT NOMENCLATURE], $B4529, Table1[EVIC FIRE]))</f>
        <v/>
      </c>
      <c r="G4529" s="1" t="str">
        <f>IF($A4529&gt;--RIGHT($A$2,LEN($A$2)-8),"",SUMIF(Table1[SHIFT NOMENCLATURE], $B4529, Table1[EKIA]))</f>
        <v/>
      </c>
      <c r="H4529" s="1" t="str">
        <f>IF($A4529&gt;--RIGHT($A$2,LEN($A$2)-8),"",SUMIF(Table1[SHIFT NOMENCLATURE], $B4529, Table1[EWIA]))</f>
        <v/>
      </c>
      <c r="I4529" s="1" t="str">
        <f>IF($A4529&gt;--RIGHT($A$2,LEN($A$2)-8),"",SUMIF(Table1[SHIFT NOMENCLATURE], $B4529, Table1[EPW]))</f>
        <v/>
      </c>
      <c r="J4529" s="1" t="str">
        <f>IF($A4529&gt;--RIGHT($A$2,LEN($A$2)-8),"",SUMIF(Table1[SHIFT NOMENCLATURE], $B4529, Table1[FVIC KILL]))</f>
        <v/>
      </c>
      <c r="K4529" s="1" t="str">
        <f>IF($A4529&gt;--RIGHT($A$2,LEN($A$2)-8),"",SUMIF(Table1[SHIFT NOMENCLATURE], $B4529, Table1[FVIC MOB]))</f>
        <v/>
      </c>
      <c r="L4529" s="1" t="str">
        <f>IF($A4529&gt;--RIGHT($A$2,LEN($A$2)-8),"",SUMIF(Table1[SHIFT NOMENCLATURE], $B4529, Table1[FVIC FIRE]))</f>
        <v/>
      </c>
      <c r="M4529" s="1" t="str">
        <f>IF($A4529&gt;--RIGHT($A$2,LEN($A$2)-8),"",SUMIF(Table1[SHIFT NOMENCLATURE], $B4529, Table1[FKIA]))</f>
        <v/>
      </c>
      <c r="N4529" s="1" t="str">
        <f>IF($A4529&gt;--RIGHT($A$2,LEN($A$2)-8),"",SUMIF(Table1[SHIFT NOMENCLATURE], $B4529, Table1[FWIA]))</f>
        <v/>
      </c>
      <c r="O4529" s="1" t="str">
        <f>IF($A4529&gt;--RIGHT($A$2,LEN($A$2)-8),"",SUMIF(Table1[SHIFT NOMENCLATURE], $B4529, Table1[DUSTWUN]))</f>
        <v/>
      </c>
    </row>
    <row r="4530" spans="1:15" x14ac:dyDescent="0.25">
      <c r="A4530" s="1" t="str">
        <f t="shared" si="140"/>
        <v/>
      </c>
      <c r="B4530" t="str">
        <f t="shared" si="141"/>
        <v/>
      </c>
      <c r="C4530" s="1" t="str">
        <f>IF($A4530&gt;--RIGHT($A$2,LEN($A$2)-8),"",COUNTIF(Table1[SHIFT NOMENCLATURE],$B4530))</f>
        <v/>
      </c>
      <c r="D4530" s="1" t="str">
        <f>IF($A4530&gt;--RIGHT($A$2,LEN($A$2)-8),"",SUMIF(Table1[SHIFT NOMENCLATURE], $B4530, Table1[EVIC KILL]))</f>
        <v/>
      </c>
      <c r="E4530" s="1" t="str">
        <f>IF($A4530&gt;--RIGHT($A$2,LEN($A$2)-8),"",SUMIF(Table1[SHIFT NOMENCLATURE], $B4530, Table1[EVIC MOB]))</f>
        <v/>
      </c>
      <c r="F4530" s="1" t="str">
        <f>IF($A4530&gt;--RIGHT($A$2,LEN($A$2)-8),"",SUMIF(Table1[SHIFT NOMENCLATURE], $B4530, Table1[EVIC FIRE]))</f>
        <v/>
      </c>
      <c r="G4530" s="1" t="str">
        <f>IF($A4530&gt;--RIGHT($A$2,LEN($A$2)-8),"",SUMIF(Table1[SHIFT NOMENCLATURE], $B4530, Table1[EKIA]))</f>
        <v/>
      </c>
      <c r="H4530" s="1" t="str">
        <f>IF($A4530&gt;--RIGHT($A$2,LEN($A$2)-8),"",SUMIF(Table1[SHIFT NOMENCLATURE], $B4530, Table1[EWIA]))</f>
        <v/>
      </c>
      <c r="I4530" s="1" t="str">
        <f>IF($A4530&gt;--RIGHT($A$2,LEN($A$2)-8),"",SUMIF(Table1[SHIFT NOMENCLATURE], $B4530, Table1[EPW]))</f>
        <v/>
      </c>
      <c r="J4530" s="1" t="str">
        <f>IF($A4530&gt;--RIGHT($A$2,LEN($A$2)-8),"",SUMIF(Table1[SHIFT NOMENCLATURE], $B4530, Table1[FVIC KILL]))</f>
        <v/>
      </c>
      <c r="K4530" s="1" t="str">
        <f>IF($A4530&gt;--RIGHT($A$2,LEN($A$2)-8),"",SUMIF(Table1[SHIFT NOMENCLATURE], $B4530, Table1[FVIC MOB]))</f>
        <v/>
      </c>
      <c r="L4530" s="1" t="str">
        <f>IF($A4530&gt;--RIGHT($A$2,LEN($A$2)-8),"",SUMIF(Table1[SHIFT NOMENCLATURE], $B4530, Table1[FVIC FIRE]))</f>
        <v/>
      </c>
      <c r="M4530" s="1" t="str">
        <f>IF($A4530&gt;--RIGHT($A$2,LEN($A$2)-8),"",SUMIF(Table1[SHIFT NOMENCLATURE], $B4530, Table1[FKIA]))</f>
        <v/>
      </c>
      <c r="N4530" s="1" t="str">
        <f>IF($A4530&gt;--RIGHT($A$2,LEN($A$2)-8),"",SUMIF(Table1[SHIFT NOMENCLATURE], $B4530, Table1[FWIA]))</f>
        <v/>
      </c>
      <c r="O4530" s="1" t="str">
        <f>IF($A4530&gt;--RIGHT($A$2,LEN($A$2)-8),"",SUMIF(Table1[SHIFT NOMENCLATURE], $B4530, Table1[DUSTWUN]))</f>
        <v/>
      </c>
    </row>
    <row r="4531" spans="1:15" x14ac:dyDescent="0.25">
      <c r="A4531" s="1" t="str">
        <f t="shared" si="140"/>
        <v/>
      </c>
      <c r="B4531" t="str">
        <f t="shared" si="141"/>
        <v/>
      </c>
      <c r="C4531" s="1" t="str">
        <f>IF($A4531&gt;--RIGHT($A$2,LEN($A$2)-8),"",COUNTIF(Table1[SHIFT NOMENCLATURE],$B4531))</f>
        <v/>
      </c>
      <c r="D4531" s="1" t="str">
        <f>IF($A4531&gt;--RIGHT($A$2,LEN($A$2)-8),"",SUMIF(Table1[SHIFT NOMENCLATURE], $B4531, Table1[EVIC KILL]))</f>
        <v/>
      </c>
      <c r="E4531" s="1" t="str">
        <f>IF($A4531&gt;--RIGHT($A$2,LEN($A$2)-8),"",SUMIF(Table1[SHIFT NOMENCLATURE], $B4531, Table1[EVIC MOB]))</f>
        <v/>
      </c>
      <c r="F4531" s="1" t="str">
        <f>IF($A4531&gt;--RIGHT($A$2,LEN($A$2)-8),"",SUMIF(Table1[SHIFT NOMENCLATURE], $B4531, Table1[EVIC FIRE]))</f>
        <v/>
      </c>
      <c r="G4531" s="1" t="str">
        <f>IF($A4531&gt;--RIGHT($A$2,LEN($A$2)-8),"",SUMIF(Table1[SHIFT NOMENCLATURE], $B4531, Table1[EKIA]))</f>
        <v/>
      </c>
      <c r="H4531" s="1" t="str">
        <f>IF($A4531&gt;--RIGHT($A$2,LEN($A$2)-8),"",SUMIF(Table1[SHIFT NOMENCLATURE], $B4531, Table1[EWIA]))</f>
        <v/>
      </c>
      <c r="I4531" s="1" t="str">
        <f>IF($A4531&gt;--RIGHT($A$2,LEN($A$2)-8),"",SUMIF(Table1[SHIFT NOMENCLATURE], $B4531, Table1[EPW]))</f>
        <v/>
      </c>
      <c r="J4531" s="1" t="str">
        <f>IF($A4531&gt;--RIGHT($A$2,LEN($A$2)-8),"",SUMIF(Table1[SHIFT NOMENCLATURE], $B4531, Table1[FVIC KILL]))</f>
        <v/>
      </c>
      <c r="K4531" s="1" t="str">
        <f>IF($A4531&gt;--RIGHT($A$2,LEN($A$2)-8),"",SUMIF(Table1[SHIFT NOMENCLATURE], $B4531, Table1[FVIC MOB]))</f>
        <v/>
      </c>
      <c r="L4531" s="1" t="str">
        <f>IF($A4531&gt;--RIGHT($A$2,LEN($A$2)-8),"",SUMIF(Table1[SHIFT NOMENCLATURE], $B4531, Table1[FVIC FIRE]))</f>
        <v/>
      </c>
      <c r="M4531" s="1" t="str">
        <f>IF($A4531&gt;--RIGHT($A$2,LEN($A$2)-8),"",SUMIF(Table1[SHIFT NOMENCLATURE], $B4531, Table1[FKIA]))</f>
        <v/>
      </c>
      <c r="N4531" s="1" t="str">
        <f>IF($A4531&gt;--RIGHT($A$2,LEN($A$2)-8),"",SUMIF(Table1[SHIFT NOMENCLATURE], $B4531, Table1[FWIA]))</f>
        <v/>
      </c>
      <c r="O4531" s="1" t="str">
        <f>IF($A4531&gt;--RIGHT($A$2,LEN($A$2)-8),"",SUMIF(Table1[SHIFT NOMENCLATURE], $B4531, Table1[DUSTWUN]))</f>
        <v/>
      </c>
    </row>
    <row r="4532" spans="1:15" x14ac:dyDescent="0.25">
      <c r="A4532" s="1" t="str">
        <f t="shared" si="140"/>
        <v/>
      </c>
      <c r="B4532" t="str">
        <f t="shared" si="141"/>
        <v/>
      </c>
      <c r="C4532" s="1" t="str">
        <f>IF($A4532&gt;--RIGHT($A$2,LEN($A$2)-8),"",COUNTIF(Table1[SHIFT NOMENCLATURE],$B4532))</f>
        <v/>
      </c>
      <c r="D4532" s="1" t="str">
        <f>IF($A4532&gt;--RIGHT($A$2,LEN($A$2)-8),"",SUMIF(Table1[SHIFT NOMENCLATURE], $B4532, Table1[EVIC KILL]))</f>
        <v/>
      </c>
      <c r="E4532" s="1" t="str">
        <f>IF($A4532&gt;--RIGHT($A$2,LEN($A$2)-8),"",SUMIF(Table1[SHIFT NOMENCLATURE], $B4532, Table1[EVIC MOB]))</f>
        <v/>
      </c>
      <c r="F4532" s="1" t="str">
        <f>IF($A4532&gt;--RIGHT($A$2,LEN($A$2)-8),"",SUMIF(Table1[SHIFT NOMENCLATURE], $B4532, Table1[EVIC FIRE]))</f>
        <v/>
      </c>
      <c r="G4532" s="1" t="str">
        <f>IF($A4532&gt;--RIGHT($A$2,LEN($A$2)-8),"",SUMIF(Table1[SHIFT NOMENCLATURE], $B4532, Table1[EKIA]))</f>
        <v/>
      </c>
      <c r="H4532" s="1" t="str">
        <f>IF($A4532&gt;--RIGHT($A$2,LEN($A$2)-8),"",SUMIF(Table1[SHIFT NOMENCLATURE], $B4532, Table1[EWIA]))</f>
        <v/>
      </c>
      <c r="I4532" s="1" t="str">
        <f>IF($A4532&gt;--RIGHT($A$2,LEN($A$2)-8),"",SUMIF(Table1[SHIFT NOMENCLATURE], $B4532, Table1[EPW]))</f>
        <v/>
      </c>
      <c r="J4532" s="1" t="str">
        <f>IF($A4532&gt;--RIGHT($A$2,LEN($A$2)-8),"",SUMIF(Table1[SHIFT NOMENCLATURE], $B4532, Table1[FVIC KILL]))</f>
        <v/>
      </c>
      <c r="K4532" s="1" t="str">
        <f>IF($A4532&gt;--RIGHT($A$2,LEN($A$2)-8),"",SUMIF(Table1[SHIFT NOMENCLATURE], $B4532, Table1[FVIC MOB]))</f>
        <v/>
      </c>
      <c r="L4532" s="1" t="str">
        <f>IF($A4532&gt;--RIGHT($A$2,LEN($A$2)-8),"",SUMIF(Table1[SHIFT NOMENCLATURE], $B4532, Table1[FVIC FIRE]))</f>
        <v/>
      </c>
      <c r="M4532" s="1" t="str">
        <f>IF($A4532&gt;--RIGHT($A$2,LEN($A$2)-8),"",SUMIF(Table1[SHIFT NOMENCLATURE], $B4532, Table1[FKIA]))</f>
        <v/>
      </c>
      <c r="N4532" s="1" t="str">
        <f>IF($A4532&gt;--RIGHT($A$2,LEN($A$2)-8),"",SUMIF(Table1[SHIFT NOMENCLATURE], $B4532, Table1[FWIA]))</f>
        <v/>
      </c>
      <c r="O4532" s="1" t="str">
        <f>IF($A4532&gt;--RIGHT($A$2,LEN($A$2)-8),"",SUMIF(Table1[SHIFT NOMENCLATURE], $B4532, Table1[DUSTWUN]))</f>
        <v/>
      </c>
    </row>
    <row r="4533" spans="1:15" x14ac:dyDescent="0.25">
      <c r="A4533" s="1" t="str">
        <f t="shared" si="140"/>
        <v/>
      </c>
      <c r="B4533" t="str">
        <f t="shared" si="141"/>
        <v/>
      </c>
      <c r="C4533" s="1" t="str">
        <f>IF($A4533&gt;--RIGHT($A$2,LEN($A$2)-8),"",COUNTIF(Table1[SHIFT NOMENCLATURE],$B4533))</f>
        <v/>
      </c>
      <c r="D4533" s="1" t="str">
        <f>IF($A4533&gt;--RIGHT($A$2,LEN($A$2)-8),"",SUMIF(Table1[SHIFT NOMENCLATURE], $B4533, Table1[EVIC KILL]))</f>
        <v/>
      </c>
      <c r="E4533" s="1" t="str">
        <f>IF($A4533&gt;--RIGHT($A$2,LEN($A$2)-8),"",SUMIF(Table1[SHIFT NOMENCLATURE], $B4533, Table1[EVIC MOB]))</f>
        <v/>
      </c>
      <c r="F4533" s="1" t="str">
        <f>IF($A4533&gt;--RIGHT($A$2,LEN($A$2)-8),"",SUMIF(Table1[SHIFT NOMENCLATURE], $B4533, Table1[EVIC FIRE]))</f>
        <v/>
      </c>
      <c r="G4533" s="1" t="str">
        <f>IF($A4533&gt;--RIGHT($A$2,LEN($A$2)-8),"",SUMIF(Table1[SHIFT NOMENCLATURE], $B4533, Table1[EKIA]))</f>
        <v/>
      </c>
      <c r="H4533" s="1" t="str">
        <f>IF($A4533&gt;--RIGHT($A$2,LEN($A$2)-8),"",SUMIF(Table1[SHIFT NOMENCLATURE], $B4533, Table1[EWIA]))</f>
        <v/>
      </c>
      <c r="I4533" s="1" t="str">
        <f>IF($A4533&gt;--RIGHT($A$2,LEN($A$2)-8),"",SUMIF(Table1[SHIFT NOMENCLATURE], $B4533, Table1[EPW]))</f>
        <v/>
      </c>
      <c r="J4533" s="1" t="str">
        <f>IF($A4533&gt;--RIGHT($A$2,LEN($A$2)-8),"",SUMIF(Table1[SHIFT NOMENCLATURE], $B4533, Table1[FVIC KILL]))</f>
        <v/>
      </c>
      <c r="K4533" s="1" t="str">
        <f>IF($A4533&gt;--RIGHT($A$2,LEN($A$2)-8),"",SUMIF(Table1[SHIFT NOMENCLATURE], $B4533, Table1[FVIC MOB]))</f>
        <v/>
      </c>
      <c r="L4533" s="1" t="str">
        <f>IF($A4533&gt;--RIGHT($A$2,LEN($A$2)-8),"",SUMIF(Table1[SHIFT NOMENCLATURE], $B4533, Table1[FVIC FIRE]))</f>
        <v/>
      </c>
      <c r="M4533" s="1" t="str">
        <f>IF($A4533&gt;--RIGHT($A$2,LEN($A$2)-8),"",SUMIF(Table1[SHIFT NOMENCLATURE], $B4533, Table1[FKIA]))</f>
        <v/>
      </c>
      <c r="N4533" s="1" t="str">
        <f>IF($A4533&gt;--RIGHT($A$2,LEN($A$2)-8),"",SUMIF(Table1[SHIFT NOMENCLATURE], $B4533, Table1[FWIA]))</f>
        <v/>
      </c>
      <c r="O4533" s="1" t="str">
        <f>IF($A4533&gt;--RIGHT($A$2,LEN($A$2)-8),"",SUMIF(Table1[SHIFT NOMENCLATURE], $B4533, Table1[DUSTWUN]))</f>
        <v/>
      </c>
    </row>
    <row r="4534" spans="1:15" x14ac:dyDescent="0.25">
      <c r="A4534" s="1" t="str">
        <f t="shared" si="140"/>
        <v/>
      </c>
      <c r="B4534" t="str">
        <f t="shared" si="141"/>
        <v/>
      </c>
      <c r="C4534" s="1" t="str">
        <f>IF($A4534&gt;--RIGHT($A$2,LEN($A$2)-8),"",COUNTIF(Table1[SHIFT NOMENCLATURE],$B4534))</f>
        <v/>
      </c>
      <c r="D4534" s="1" t="str">
        <f>IF($A4534&gt;--RIGHT($A$2,LEN($A$2)-8),"",SUMIF(Table1[SHIFT NOMENCLATURE], $B4534, Table1[EVIC KILL]))</f>
        <v/>
      </c>
      <c r="E4534" s="1" t="str">
        <f>IF($A4534&gt;--RIGHT($A$2,LEN($A$2)-8),"",SUMIF(Table1[SHIFT NOMENCLATURE], $B4534, Table1[EVIC MOB]))</f>
        <v/>
      </c>
      <c r="F4534" s="1" t="str">
        <f>IF($A4534&gt;--RIGHT($A$2,LEN($A$2)-8),"",SUMIF(Table1[SHIFT NOMENCLATURE], $B4534, Table1[EVIC FIRE]))</f>
        <v/>
      </c>
      <c r="G4534" s="1" t="str">
        <f>IF($A4534&gt;--RIGHT($A$2,LEN($A$2)-8),"",SUMIF(Table1[SHIFT NOMENCLATURE], $B4534, Table1[EKIA]))</f>
        <v/>
      </c>
      <c r="H4534" s="1" t="str">
        <f>IF($A4534&gt;--RIGHT($A$2,LEN($A$2)-8),"",SUMIF(Table1[SHIFT NOMENCLATURE], $B4534, Table1[EWIA]))</f>
        <v/>
      </c>
      <c r="I4534" s="1" t="str">
        <f>IF($A4534&gt;--RIGHT($A$2,LEN($A$2)-8),"",SUMIF(Table1[SHIFT NOMENCLATURE], $B4534, Table1[EPW]))</f>
        <v/>
      </c>
      <c r="J4534" s="1" t="str">
        <f>IF($A4534&gt;--RIGHT($A$2,LEN($A$2)-8),"",SUMIF(Table1[SHIFT NOMENCLATURE], $B4534, Table1[FVIC KILL]))</f>
        <v/>
      </c>
      <c r="K4534" s="1" t="str">
        <f>IF($A4534&gt;--RIGHT($A$2,LEN($A$2)-8),"",SUMIF(Table1[SHIFT NOMENCLATURE], $B4534, Table1[FVIC MOB]))</f>
        <v/>
      </c>
      <c r="L4534" s="1" t="str">
        <f>IF($A4534&gt;--RIGHT($A$2,LEN($A$2)-8),"",SUMIF(Table1[SHIFT NOMENCLATURE], $B4534, Table1[FVIC FIRE]))</f>
        <v/>
      </c>
      <c r="M4534" s="1" t="str">
        <f>IF($A4534&gt;--RIGHT($A$2,LEN($A$2)-8),"",SUMIF(Table1[SHIFT NOMENCLATURE], $B4534, Table1[FKIA]))</f>
        <v/>
      </c>
      <c r="N4534" s="1" t="str">
        <f>IF($A4534&gt;--RIGHT($A$2,LEN($A$2)-8),"",SUMIF(Table1[SHIFT NOMENCLATURE], $B4534, Table1[FWIA]))</f>
        <v/>
      </c>
      <c r="O4534" s="1" t="str">
        <f>IF($A4534&gt;--RIGHT($A$2,LEN($A$2)-8),"",SUMIF(Table1[SHIFT NOMENCLATURE], $B4534, Table1[DUSTWUN]))</f>
        <v/>
      </c>
    </row>
    <row r="4535" spans="1:15" x14ac:dyDescent="0.25">
      <c r="A4535" s="1" t="str">
        <f t="shared" si="140"/>
        <v/>
      </c>
      <c r="B4535" t="str">
        <f t="shared" si="141"/>
        <v/>
      </c>
      <c r="C4535" s="1" t="str">
        <f>IF($A4535&gt;--RIGHT($A$2,LEN($A$2)-8),"",COUNTIF(Table1[SHIFT NOMENCLATURE],$B4535))</f>
        <v/>
      </c>
      <c r="D4535" s="1" t="str">
        <f>IF($A4535&gt;--RIGHT($A$2,LEN($A$2)-8),"",SUMIF(Table1[SHIFT NOMENCLATURE], $B4535, Table1[EVIC KILL]))</f>
        <v/>
      </c>
      <c r="E4535" s="1" t="str">
        <f>IF($A4535&gt;--RIGHT($A$2,LEN($A$2)-8),"",SUMIF(Table1[SHIFT NOMENCLATURE], $B4535, Table1[EVIC MOB]))</f>
        <v/>
      </c>
      <c r="F4535" s="1" t="str">
        <f>IF($A4535&gt;--RIGHT($A$2,LEN($A$2)-8),"",SUMIF(Table1[SHIFT NOMENCLATURE], $B4535, Table1[EVIC FIRE]))</f>
        <v/>
      </c>
      <c r="G4535" s="1" t="str">
        <f>IF($A4535&gt;--RIGHT($A$2,LEN($A$2)-8),"",SUMIF(Table1[SHIFT NOMENCLATURE], $B4535, Table1[EKIA]))</f>
        <v/>
      </c>
      <c r="H4535" s="1" t="str">
        <f>IF($A4535&gt;--RIGHT($A$2,LEN($A$2)-8),"",SUMIF(Table1[SHIFT NOMENCLATURE], $B4535, Table1[EWIA]))</f>
        <v/>
      </c>
      <c r="I4535" s="1" t="str">
        <f>IF($A4535&gt;--RIGHT($A$2,LEN($A$2)-8),"",SUMIF(Table1[SHIFT NOMENCLATURE], $B4535, Table1[EPW]))</f>
        <v/>
      </c>
      <c r="J4535" s="1" t="str">
        <f>IF($A4535&gt;--RIGHT($A$2,LEN($A$2)-8),"",SUMIF(Table1[SHIFT NOMENCLATURE], $B4535, Table1[FVIC KILL]))</f>
        <v/>
      </c>
      <c r="K4535" s="1" t="str">
        <f>IF($A4535&gt;--RIGHT($A$2,LEN($A$2)-8),"",SUMIF(Table1[SHIFT NOMENCLATURE], $B4535, Table1[FVIC MOB]))</f>
        <v/>
      </c>
      <c r="L4535" s="1" t="str">
        <f>IF($A4535&gt;--RIGHT($A$2,LEN($A$2)-8),"",SUMIF(Table1[SHIFT NOMENCLATURE], $B4535, Table1[FVIC FIRE]))</f>
        <v/>
      </c>
      <c r="M4535" s="1" t="str">
        <f>IF($A4535&gt;--RIGHT($A$2,LEN($A$2)-8),"",SUMIF(Table1[SHIFT NOMENCLATURE], $B4535, Table1[FKIA]))</f>
        <v/>
      </c>
      <c r="N4535" s="1" t="str">
        <f>IF($A4535&gt;--RIGHT($A$2,LEN($A$2)-8),"",SUMIF(Table1[SHIFT NOMENCLATURE], $B4535, Table1[FWIA]))</f>
        <v/>
      </c>
      <c r="O4535" s="1" t="str">
        <f>IF($A4535&gt;--RIGHT($A$2,LEN($A$2)-8),"",SUMIF(Table1[SHIFT NOMENCLATURE], $B4535, Table1[DUSTWUN]))</f>
        <v/>
      </c>
    </row>
    <row r="4536" spans="1:15" x14ac:dyDescent="0.25">
      <c r="A4536" s="1" t="str">
        <f t="shared" si="140"/>
        <v/>
      </c>
      <c r="B4536" t="str">
        <f t="shared" si="141"/>
        <v/>
      </c>
      <c r="C4536" s="1" t="str">
        <f>IF($A4536&gt;--RIGHT($A$2,LEN($A$2)-8),"",COUNTIF(Table1[SHIFT NOMENCLATURE],$B4536))</f>
        <v/>
      </c>
      <c r="D4536" s="1" t="str">
        <f>IF($A4536&gt;--RIGHT($A$2,LEN($A$2)-8),"",SUMIF(Table1[SHIFT NOMENCLATURE], $B4536, Table1[EVIC KILL]))</f>
        <v/>
      </c>
      <c r="E4536" s="1" t="str">
        <f>IF($A4536&gt;--RIGHT($A$2,LEN($A$2)-8),"",SUMIF(Table1[SHIFT NOMENCLATURE], $B4536, Table1[EVIC MOB]))</f>
        <v/>
      </c>
      <c r="F4536" s="1" t="str">
        <f>IF($A4536&gt;--RIGHT($A$2,LEN($A$2)-8),"",SUMIF(Table1[SHIFT NOMENCLATURE], $B4536, Table1[EVIC FIRE]))</f>
        <v/>
      </c>
      <c r="G4536" s="1" t="str">
        <f>IF($A4536&gt;--RIGHT($A$2,LEN($A$2)-8),"",SUMIF(Table1[SHIFT NOMENCLATURE], $B4536, Table1[EKIA]))</f>
        <v/>
      </c>
      <c r="H4536" s="1" t="str">
        <f>IF($A4536&gt;--RIGHT($A$2,LEN($A$2)-8),"",SUMIF(Table1[SHIFT NOMENCLATURE], $B4536, Table1[EWIA]))</f>
        <v/>
      </c>
      <c r="I4536" s="1" t="str">
        <f>IF($A4536&gt;--RIGHT($A$2,LEN($A$2)-8),"",SUMIF(Table1[SHIFT NOMENCLATURE], $B4536, Table1[EPW]))</f>
        <v/>
      </c>
      <c r="J4536" s="1" t="str">
        <f>IF($A4536&gt;--RIGHT($A$2,LEN($A$2)-8),"",SUMIF(Table1[SHIFT NOMENCLATURE], $B4536, Table1[FVIC KILL]))</f>
        <v/>
      </c>
      <c r="K4536" s="1" t="str">
        <f>IF($A4536&gt;--RIGHT($A$2,LEN($A$2)-8),"",SUMIF(Table1[SHIFT NOMENCLATURE], $B4536, Table1[FVIC MOB]))</f>
        <v/>
      </c>
      <c r="L4536" s="1" t="str">
        <f>IF($A4536&gt;--RIGHT($A$2,LEN($A$2)-8),"",SUMIF(Table1[SHIFT NOMENCLATURE], $B4536, Table1[FVIC FIRE]))</f>
        <v/>
      </c>
      <c r="M4536" s="1" t="str">
        <f>IF($A4536&gt;--RIGHT($A$2,LEN($A$2)-8),"",SUMIF(Table1[SHIFT NOMENCLATURE], $B4536, Table1[FKIA]))</f>
        <v/>
      </c>
      <c r="N4536" s="1" t="str">
        <f>IF($A4536&gt;--RIGHT($A$2,LEN($A$2)-8),"",SUMIF(Table1[SHIFT NOMENCLATURE], $B4536, Table1[FWIA]))</f>
        <v/>
      </c>
      <c r="O4536" s="1" t="str">
        <f>IF($A4536&gt;--RIGHT($A$2,LEN($A$2)-8),"",SUMIF(Table1[SHIFT NOMENCLATURE], $B4536, Table1[DUSTWUN]))</f>
        <v/>
      </c>
    </row>
    <row r="4537" spans="1:15" x14ac:dyDescent="0.25">
      <c r="A4537" s="1" t="str">
        <f t="shared" si="140"/>
        <v/>
      </c>
      <c r="B4537" t="str">
        <f t="shared" si="141"/>
        <v/>
      </c>
      <c r="C4537" s="1" t="str">
        <f>IF($A4537&gt;--RIGHT($A$2,LEN($A$2)-8),"",COUNTIF(Table1[SHIFT NOMENCLATURE],$B4537))</f>
        <v/>
      </c>
      <c r="D4537" s="1" t="str">
        <f>IF($A4537&gt;--RIGHT($A$2,LEN($A$2)-8),"",SUMIF(Table1[SHIFT NOMENCLATURE], $B4537, Table1[EVIC KILL]))</f>
        <v/>
      </c>
      <c r="E4537" s="1" t="str">
        <f>IF($A4537&gt;--RIGHT($A$2,LEN($A$2)-8),"",SUMIF(Table1[SHIFT NOMENCLATURE], $B4537, Table1[EVIC MOB]))</f>
        <v/>
      </c>
      <c r="F4537" s="1" t="str">
        <f>IF($A4537&gt;--RIGHT($A$2,LEN($A$2)-8),"",SUMIF(Table1[SHIFT NOMENCLATURE], $B4537, Table1[EVIC FIRE]))</f>
        <v/>
      </c>
      <c r="G4537" s="1" t="str">
        <f>IF($A4537&gt;--RIGHT($A$2,LEN($A$2)-8),"",SUMIF(Table1[SHIFT NOMENCLATURE], $B4537, Table1[EKIA]))</f>
        <v/>
      </c>
      <c r="H4537" s="1" t="str">
        <f>IF($A4537&gt;--RIGHT($A$2,LEN($A$2)-8),"",SUMIF(Table1[SHIFT NOMENCLATURE], $B4537, Table1[EWIA]))</f>
        <v/>
      </c>
      <c r="I4537" s="1" t="str">
        <f>IF($A4537&gt;--RIGHT($A$2,LEN($A$2)-8),"",SUMIF(Table1[SHIFT NOMENCLATURE], $B4537, Table1[EPW]))</f>
        <v/>
      </c>
      <c r="J4537" s="1" t="str">
        <f>IF($A4537&gt;--RIGHT($A$2,LEN($A$2)-8),"",SUMIF(Table1[SHIFT NOMENCLATURE], $B4537, Table1[FVIC KILL]))</f>
        <v/>
      </c>
      <c r="K4537" s="1" t="str">
        <f>IF($A4537&gt;--RIGHT($A$2,LEN($A$2)-8),"",SUMIF(Table1[SHIFT NOMENCLATURE], $B4537, Table1[FVIC MOB]))</f>
        <v/>
      </c>
      <c r="L4537" s="1" t="str">
        <f>IF($A4537&gt;--RIGHT($A$2,LEN($A$2)-8),"",SUMIF(Table1[SHIFT NOMENCLATURE], $B4537, Table1[FVIC FIRE]))</f>
        <v/>
      </c>
      <c r="M4537" s="1" t="str">
        <f>IF($A4537&gt;--RIGHT($A$2,LEN($A$2)-8),"",SUMIF(Table1[SHIFT NOMENCLATURE], $B4537, Table1[FKIA]))</f>
        <v/>
      </c>
      <c r="N4537" s="1" t="str">
        <f>IF($A4537&gt;--RIGHT($A$2,LEN($A$2)-8),"",SUMIF(Table1[SHIFT NOMENCLATURE], $B4537, Table1[FWIA]))</f>
        <v/>
      </c>
      <c r="O4537" s="1" t="str">
        <f>IF($A4537&gt;--RIGHT($A$2,LEN($A$2)-8),"",SUMIF(Table1[SHIFT NOMENCLATURE], $B4537, Table1[DUSTWUN]))</f>
        <v/>
      </c>
    </row>
    <row r="4538" spans="1:15" x14ac:dyDescent="0.25">
      <c r="A4538" s="1" t="str">
        <f t="shared" si="140"/>
        <v/>
      </c>
      <c r="B4538" t="str">
        <f t="shared" si="141"/>
        <v/>
      </c>
      <c r="C4538" s="1" t="str">
        <f>IF($A4538&gt;--RIGHT($A$2,LEN($A$2)-8),"",COUNTIF(Table1[SHIFT NOMENCLATURE],$B4538))</f>
        <v/>
      </c>
      <c r="D4538" s="1" t="str">
        <f>IF($A4538&gt;--RIGHT($A$2,LEN($A$2)-8),"",SUMIF(Table1[SHIFT NOMENCLATURE], $B4538, Table1[EVIC KILL]))</f>
        <v/>
      </c>
      <c r="E4538" s="1" t="str">
        <f>IF($A4538&gt;--RIGHT($A$2,LEN($A$2)-8),"",SUMIF(Table1[SHIFT NOMENCLATURE], $B4538, Table1[EVIC MOB]))</f>
        <v/>
      </c>
      <c r="F4538" s="1" t="str">
        <f>IF($A4538&gt;--RIGHT($A$2,LEN($A$2)-8),"",SUMIF(Table1[SHIFT NOMENCLATURE], $B4538, Table1[EVIC FIRE]))</f>
        <v/>
      </c>
      <c r="G4538" s="1" t="str">
        <f>IF($A4538&gt;--RIGHT($A$2,LEN($A$2)-8),"",SUMIF(Table1[SHIFT NOMENCLATURE], $B4538, Table1[EKIA]))</f>
        <v/>
      </c>
      <c r="H4538" s="1" t="str">
        <f>IF($A4538&gt;--RIGHT($A$2,LEN($A$2)-8),"",SUMIF(Table1[SHIFT NOMENCLATURE], $B4538, Table1[EWIA]))</f>
        <v/>
      </c>
      <c r="I4538" s="1" t="str">
        <f>IF($A4538&gt;--RIGHT($A$2,LEN($A$2)-8),"",SUMIF(Table1[SHIFT NOMENCLATURE], $B4538, Table1[EPW]))</f>
        <v/>
      </c>
      <c r="J4538" s="1" t="str">
        <f>IF($A4538&gt;--RIGHT($A$2,LEN($A$2)-8),"",SUMIF(Table1[SHIFT NOMENCLATURE], $B4538, Table1[FVIC KILL]))</f>
        <v/>
      </c>
      <c r="K4538" s="1" t="str">
        <f>IF($A4538&gt;--RIGHT($A$2,LEN($A$2)-8),"",SUMIF(Table1[SHIFT NOMENCLATURE], $B4538, Table1[FVIC MOB]))</f>
        <v/>
      </c>
      <c r="L4538" s="1" t="str">
        <f>IF($A4538&gt;--RIGHT($A$2,LEN($A$2)-8),"",SUMIF(Table1[SHIFT NOMENCLATURE], $B4538, Table1[FVIC FIRE]))</f>
        <v/>
      </c>
      <c r="M4538" s="1" t="str">
        <f>IF($A4538&gt;--RIGHT($A$2,LEN($A$2)-8),"",SUMIF(Table1[SHIFT NOMENCLATURE], $B4538, Table1[FKIA]))</f>
        <v/>
      </c>
      <c r="N4538" s="1" t="str">
        <f>IF($A4538&gt;--RIGHT($A$2,LEN($A$2)-8),"",SUMIF(Table1[SHIFT NOMENCLATURE], $B4538, Table1[FWIA]))</f>
        <v/>
      </c>
      <c r="O4538" s="1" t="str">
        <f>IF($A4538&gt;--RIGHT($A$2,LEN($A$2)-8),"",SUMIF(Table1[SHIFT NOMENCLATURE], $B4538, Table1[DUSTWUN]))</f>
        <v/>
      </c>
    </row>
    <row r="4539" spans="1:15" x14ac:dyDescent="0.25">
      <c r="A4539" s="1" t="str">
        <f t="shared" si="140"/>
        <v/>
      </c>
      <c r="B4539" t="str">
        <f t="shared" si="141"/>
        <v/>
      </c>
      <c r="C4539" s="1" t="str">
        <f>IF($A4539&gt;--RIGHT($A$2,LEN($A$2)-8),"",COUNTIF(Table1[SHIFT NOMENCLATURE],$B4539))</f>
        <v/>
      </c>
      <c r="D4539" s="1" t="str">
        <f>IF($A4539&gt;--RIGHT($A$2,LEN($A$2)-8),"",SUMIF(Table1[SHIFT NOMENCLATURE], $B4539, Table1[EVIC KILL]))</f>
        <v/>
      </c>
      <c r="E4539" s="1" t="str">
        <f>IF($A4539&gt;--RIGHT($A$2,LEN($A$2)-8),"",SUMIF(Table1[SHIFT NOMENCLATURE], $B4539, Table1[EVIC MOB]))</f>
        <v/>
      </c>
      <c r="F4539" s="1" t="str">
        <f>IF($A4539&gt;--RIGHT($A$2,LEN($A$2)-8),"",SUMIF(Table1[SHIFT NOMENCLATURE], $B4539, Table1[EVIC FIRE]))</f>
        <v/>
      </c>
      <c r="G4539" s="1" t="str">
        <f>IF($A4539&gt;--RIGHT($A$2,LEN($A$2)-8),"",SUMIF(Table1[SHIFT NOMENCLATURE], $B4539, Table1[EKIA]))</f>
        <v/>
      </c>
      <c r="H4539" s="1" t="str">
        <f>IF($A4539&gt;--RIGHT($A$2,LEN($A$2)-8),"",SUMIF(Table1[SHIFT NOMENCLATURE], $B4539, Table1[EWIA]))</f>
        <v/>
      </c>
      <c r="I4539" s="1" t="str">
        <f>IF($A4539&gt;--RIGHT($A$2,LEN($A$2)-8),"",SUMIF(Table1[SHIFT NOMENCLATURE], $B4539, Table1[EPW]))</f>
        <v/>
      </c>
      <c r="J4539" s="1" t="str">
        <f>IF($A4539&gt;--RIGHT($A$2,LEN($A$2)-8),"",SUMIF(Table1[SHIFT NOMENCLATURE], $B4539, Table1[FVIC KILL]))</f>
        <v/>
      </c>
      <c r="K4539" s="1" t="str">
        <f>IF($A4539&gt;--RIGHT($A$2,LEN($A$2)-8),"",SUMIF(Table1[SHIFT NOMENCLATURE], $B4539, Table1[FVIC MOB]))</f>
        <v/>
      </c>
      <c r="L4539" s="1" t="str">
        <f>IF($A4539&gt;--RIGHT($A$2,LEN($A$2)-8),"",SUMIF(Table1[SHIFT NOMENCLATURE], $B4539, Table1[FVIC FIRE]))</f>
        <v/>
      </c>
      <c r="M4539" s="1" t="str">
        <f>IF($A4539&gt;--RIGHT($A$2,LEN($A$2)-8),"",SUMIF(Table1[SHIFT NOMENCLATURE], $B4539, Table1[FKIA]))</f>
        <v/>
      </c>
      <c r="N4539" s="1" t="str">
        <f>IF($A4539&gt;--RIGHT($A$2,LEN($A$2)-8),"",SUMIF(Table1[SHIFT NOMENCLATURE], $B4539, Table1[FWIA]))</f>
        <v/>
      </c>
      <c r="O4539" s="1" t="str">
        <f>IF($A4539&gt;--RIGHT($A$2,LEN($A$2)-8),"",SUMIF(Table1[SHIFT NOMENCLATURE], $B4539, Table1[DUSTWUN]))</f>
        <v/>
      </c>
    </row>
    <row r="4540" spans="1:15" x14ac:dyDescent="0.25">
      <c r="A4540" s="1" t="str">
        <f t="shared" si="140"/>
        <v/>
      </c>
      <c r="B4540" t="str">
        <f t="shared" si="141"/>
        <v/>
      </c>
      <c r="C4540" s="1" t="str">
        <f>IF($A4540&gt;--RIGHT($A$2,LEN($A$2)-8),"",COUNTIF(Table1[SHIFT NOMENCLATURE],$B4540))</f>
        <v/>
      </c>
      <c r="D4540" s="1" t="str">
        <f>IF($A4540&gt;--RIGHT($A$2,LEN($A$2)-8),"",SUMIF(Table1[SHIFT NOMENCLATURE], $B4540, Table1[EVIC KILL]))</f>
        <v/>
      </c>
      <c r="E4540" s="1" t="str">
        <f>IF($A4540&gt;--RIGHT($A$2,LEN($A$2)-8),"",SUMIF(Table1[SHIFT NOMENCLATURE], $B4540, Table1[EVIC MOB]))</f>
        <v/>
      </c>
      <c r="F4540" s="1" t="str">
        <f>IF($A4540&gt;--RIGHT($A$2,LEN($A$2)-8),"",SUMIF(Table1[SHIFT NOMENCLATURE], $B4540, Table1[EVIC FIRE]))</f>
        <v/>
      </c>
      <c r="G4540" s="1" t="str">
        <f>IF($A4540&gt;--RIGHT($A$2,LEN($A$2)-8),"",SUMIF(Table1[SHIFT NOMENCLATURE], $B4540, Table1[EKIA]))</f>
        <v/>
      </c>
      <c r="H4540" s="1" t="str">
        <f>IF($A4540&gt;--RIGHT($A$2,LEN($A$2)-8),"",SUMIF(Table1[SHIFT NOMENCLATURE], $B4540, Table1[EWIA]))</f>
        <v/>
      </c>
      <c r="I4540" s="1" t="str">
        <f>IF($A4540&gt;--RIGHT($A$2,LEN($A$2)-8),"",SUMIF(Table1[SHIFT NOMENCLATURE], $B4540, Table1[EPW]))</f>
        <v/>
      </c>
      <c r="J4540" s="1" t="str">
        <f>IF($A4540&gt;--RIGHT($A$2,LEN($A$2)-8),"",SUMIF(Table1[SHIFT NOMENCLATURE], $B4540, Table1[FVIC KILL]))</f>
        <v/>
      </c>
      <c r="K4540" s="1" t="str">
        <f>IF($A4540&gt;--RIGHT($A$2,LEN($A$2)-8),"",SUMIF(Table1[SHIFT NOMENCLATURE], $B4540, Table1[FVIC MOB]))</f>
        <v/>
      </c>
      <c r="L4540" s="1" t="str">
        <f>IF($A4540&gt;--RIGHT($A$2,LEN($A$2)-8),"",SUMIF(Table1[SHIFT NOMENCLATURE], $B4540, Table1[FVIC FIRE]))</f>
        <v/>
      </c>
      <c r="M4540" s="1" t="str">
        <f>IF($A4540&gt;--RIGHT($A$2,LEN($A$2)-8),"",SUMIF(Table1[SHIFT NOMENCLATURE], $B4540, Table1[FKIA]))</f>
        <v/>
      </c>
      <c r="N4540" s="1" t="str">
        <f>IF($A4540&gt;--RIGHT($A$2,LEN($A$2)-8),"",SUMIF(Table1[SHIFT NOMENCLATURE], $B4540, Table1[FWIA]))</f>
        <v/>
      </c>
      <c r="O4540" s="1" t="str">
        <f>IF($A4540&gt;--RIGHT($A$2,LEN($A$2)-8),"",SUMIF(Table1[SHIFT NOMENCLATURE], $B4540, Table1[DUSTWUN]))</f>
        <v/>
      </c>
    </row>
    <row r="4541" spans="1:15" x14ac:dyDescent="0.25">
      <c r="A4541" s="1" t="str">
        <f t="shared" si="140"/>
        <v/>
      </c>
      <c r="B4541" t="str">
        <f t="shared" si="141"/>
        <v/>
      </c>
      <c r="C4541" s="1" t="str">
        <f>IF($A4541&gt;--RIGHT($A$2,LEN($A$2)-8),"",COUNTIF(Table1[SHIFT NOMENCLATURE],$B4541))</f>
        <v/>
      </c>
      <c r="D4541" s="1" t="str">
        <f>IF($A4541&gt;--RIGHT($A$2,LEN($A$2)-8),"",SUMIF(Table1[SHIFT NOMENCLATURE], $B4541, Table1[EVIC KILL]))</f>
        <v/>
      </c>
      <c r="E4541" s="1" t="str">
        <f>IF($A4541&gt;--RIGHT($A$2,LEN($A$2)-8),"",SUMIF(Table1[SHIFT NOMENCLATURE], $B4541, Table1[EVIC MOB]))</f>
        <v/>
      </c>
      <c r="F4541" s="1" t="str">
        <f>IF($A4541&gt;--RIGHT($A$2,LEN($A$2)-8),"",SUMIF(Table1[SHIFT NOMENCLATURE], $B4541, Table1[EVIC FIRE]))</f>
        <v/>
      </c>
      <c r="G4541" s="1" t="str">
        <f>IF($A4541&gt;--RIGHT($A$2,LEN($A$2)-8),"",SUMIF(Table1[SHIFT NOMENCLATURE], $B4541, Table1[EKIA]))</f>
        <v/>
      </c>
      <c r="H4541" s="1" t="str">
        <f>IF($A4541&gt;--RIGHT($A$2,LEN($A$2)-8),"",SUMIF(Table1[SHIFT NOMENCLATURE], $B4541, Table1[EWIA]))</f>
        <v/>
      </c>
      <c r="I4541" s="1" t="str">
        <f>IF($A4541&gt;--RIGHT($A$2,LEN($A$2)-8),"",SUMIF(Table1[SHIFT NOMENCLATURE], $B4541, Table1[EPW]))</f>
        <v/>
      </c>
      <c r="J4541" s="1" t="str">
        <f>IF($A4541&gt;--RIGHT($A$2,LEN($A$2)-8),"",SUMIF(Table1[SHIFT NOMENCLATURE], $B4541, Table1[FVIC KILL]))</f>
        <v/>
      </c>
      <c r="K4541" s="1" t="str">
        <f>IF($A4541&gt;--RIGHT($A$2,LEN($A$2)-8),"",SUMIF(Table1[SHIFT NOMENCLATURE], $B4541, Table1[FVIC MOB]))</f>
        <v/>
      </c>
      <c r="L4541" s="1" t="str">
        <f>IF($A4541&gt;--RIGHT($A$2,LEN($A$2)-8),"",SUMIF(Table1[SHIFT NOMENCLATURE], $B4541, Table1[FVIC FIRE]))</f>
        <v/>
      </c>
      <c r="M4541" s="1" t="str">
        <f>IF($A4541&gt;--RIGHT($A$2,LEN($A$2)-8),"",SUMIF(Table1[SHIFT NOMENCLATURE], $B4541, Table1[FKIA]))</f>
        <v/>
      </c>
      <c r="N4541" s="1" t="str">
        <f>IF($A4541&gt;--RIGHT($A$2,LEN($A$2)-8),"",SUMIF(Table1[SHIFT NOMENCLATURE], $B4541, Table1[FWIA]))</f>
        <v/>
      </c>
      <c r="O4541" s="1" t="str">
        <f>IF($A4541&gt;--RIGHT($A$2,LEN($A$2)-8),"",SUMIF(Table1[SHIFT NOMENCLATURE], $B4541, Table1[DUSTWUN]))</f>
        <v/>
      </c>
    </row>
    <row r="4542" spans="1:15" x14ac:dyDescent="0.25">
      <c r="A4542" s="1" t="str">
        <f t="shared" si="140"/>
        <v/>
      </c>
      <c r="B4542" t="str">
        <f t="shared" si="141"/>
        <v/>
      </c>
      <c r="C4542" s="1" t="str">
        <f>IF($A4542&gt;--RIGHT($A$2,LEN($A$2)-8),"",COUNTIF(Table1[SHIFT NOMENCLATURE],$B4542))</f>
        <v/>
      </c>
      <c r="D4542" s="1" t="str">
        <f>IF($A4542&gt;--RIGHT($A$2,LEN($A$2)-8),"",SUMIF(Table1[SHIFT NOMENCLATURE], $B4542, Table1[EVIC KILL]))</f>
        <v/>
      </c>
      <c r="E4542" s="1" t="str">
        <f>IF($A4542&gt;--RIGHT($A$2,LEN($A$2)-8),"",SUMIF(Table1[SHIFT NOMENCLATURE], $B4542, Table1[EVIC MOB]))</f>
        <v/>
      </c>
      <c r="F4542" s="1" t="str">
        <f>IF($A4542&gt;--RIGHT($A$2,LEN($A$2)-8),"",SUMIF(Table1[SHIFT NOMENCLATURE], $B4542, Table1[EVIC FIRE]))</f>
        <v/>
      </c>
      <c r="G4542" s="1" t="str">
        <f>IF($A4542&gt;--RIGHT($A$2,LEN($A$2)-8),"",SUMIF(Table1[SHIFT NOMENCLATURE], $B4542, Table1[EKIA]))</f>
        <v/>
      </c>
      <c r="H4542" s="1" t="str">
        <f>IF($A4542&gt;--RIGHT($A$2,LEN($A$2)-8),"",SUMIF(Table1[SHIFT NOMENCLATURE], $B4542, Table1[EWIA]))</f>
        <v/>
      </c>
      <c r="I4542" s="1" t="str">
        <f>IF($A4542&gt;--RIGHT($A$2,LEN($A$2)-8),"",SUMIF(Table1[SHIFT NOMENCLATURE], $B4542, Table1[EPW]))</f>
        <v/>
      </c>
      <c r="J4542" s="1" t="str">
        <f>IF($A4542&gt;--RIGHT($A$2,LEN($A$2)-8),"",SUMIF(Table1[SHIFT NOMENCLATURE], $B4542, Table1[FVIC KILL]))</f>
        <v/>
      </c>
      <c r="K4542" s="1" t="str">
        <f>IF($A4542&gt;--RIGHT($A$2,LEN($A$2)-8),"",SUMIF(Table1[SHIFT NOMENCLATURE], $B4542, Table1[FVIC MOB]))</f>
        <v/>
      </c>
      <c r="L4542" s="1" t="str">
        <f>IF($A4542&gt;--RIGHT($A$2,LEN($A$2)-8),"",SUMIF(Table1[SHIFT NOMENCLATURE], $B4542, Table1[FVIC FIRE]))</f>
        <v/>
      </c>
      <c r="M4542" s="1" t="str">
        <f>IF($A4542&gt;--RIGHT($A$2,LEN($A$2)-8),"",SUMIF(Table1[SHIFT NOMENCLATURE], $B4542, Table1[FKIA]))</f>
        <v/>
      </c>
      <c r="N4542" s="1" t="str">
        <f>IF($A4542&gt;--RIGHT($A$2,LEN($A$2)-8),"",SUMIF(Table1[SHIFT NOMENCLATURE], $B4542, Table1[FWIA]))</f>
        <v/>
      </c>
      <c r="O4542" s="1" t="str">
        <f>IF($A4542&gt;--RIGHT($A$2,LEN($A$2)-8),"",SUMIF(Table1[SHIFT NOMENCLATURE], $B4542, Table1[DUSTWUN]))</f>
        <v/>
      </c>
    </row>
    <row r="4543" spans="1:15" x14ac:dyDescent="0.25">
      <c r="A4543" s="1" t="str">
        <f t="shared" si="140"/>
        <v/>
      </c>
      <c r="B4543" t="str">
        <f t="shared" si="141"/>
        <v/>
      </c>
      <c r="C4543" s="1" t="str">
        <f>IF($A4543&gt;--RIGHT($A$2,LEN($A$2)-8),"",COUNTIF(Table1[SHIFT NOMENCLATURE],$B4543))</f>
        <v/>
      </c>
      <c r="D4543" s="1" t="str">
        <f>IF($A4543&gt;--RIGHT($A$2,LEN($A$2)-8),"",SUMIF(Table1[SHIFT NOMENCLATURE], $B4543, Table1[EVIC KILL]))</f>
        <v/>
      </c>
      <c r="E4543" s="1" t="str">
        <f>IF($A4543&gt;--RIGHT($A$2,LEN($A$2)-8),"",SUMIF(Table1[SHIFT NOMENCLATURE], $B4543, Table1[EVIC MOB]))</f>
        <v/>
      </c>
      <c r="F4543" s="1" t="str">
        <f>IF($A4543&gt;--RIGHT($A$2,LEN($A$2)-8),"",SUMIF(Table1[SHIFT NOMENCLATURE], $B4543, Table1[EVIC FIRE]))</f>
        <v/>
      </c>
      <c r="G4543" s="1" t="str">
        <f>IF($A4543&gt;--RIGHT($A$2,LEN($A$2)-8),"",SUMIF(Table1[SHIFT NOMENCLATURE], $B4543, Table1[EKIA]))</f>
        <v/>
      </c>
      <c r="H4543" s="1" t="str">
        <f>IF($A4543&gt;--RIGHT($A$2,LEN($A$2)-8),"",SUMIF(Table1[SHIFT NOMENCLATURE], $B4543, Table1[EWIA]))</f>
        <v/>
      </c>
      <c r="I4543" s="1" t="str">
        <f>IF($A4543&gt;--RIGHT($A$2,LEN($A$2)-8),"",SUMIF(Table1[SHIFT NOMENCLATURE], $B4543, Table1[EPW]))</f>
        <v/>
      </c>
      <c r="J4543" s="1" t="str">
        <f>IF($A4543&gt;--RIGHT($A$2,LEN($A$2)-8),"",SUMIF(Table1[SHIFT NOMENCLATURE], $B4543, Table1[FVIC KILL]))</f>
        <v/>
      </c>
      <c r="K4543" s="1" t="str">
        <f>IF($A4543&gt;--RIGHT($A$2,LEN($A$2)-8),"",SUMIF(Table1[SHIFT NOMENCLATURE], $B4543, Table1[FVIC MOB]))</f>
        <v/>
      </c>
      <c r="L4543" s="1" t="str">
        <f>IF($A4543&gt;--RIGHT($A$2,LEN($A$2)-8),"",SUMIF(Table1[SHIFT NOMENCLATURE], $B4543, Table1[FVIC FIRE]))</f>
        <v/>
      </c>
      <c r="M4543" s="1" t="str">
        <f>IF($A4543&gt;--RIGHT($A$2,LEN($A$2)-8),"",SUMIF(Table1[SHIFT NOMENCLATURE], $B4543, Table1[FKIA]))</f>
        <v/>
      </c>
      <c r="N4543" s="1" t="str">
        <f>IF($A4543&gt;--RIGHT($A$2,LEN($A$2)-8),"",SUMIF(Table1[SHIFT NOMENCLATURE], $B4543, Table1[FWIA]))</f>
        <v/>
      </c>
      <c r="O4543" s="1" t="str">
        <f>IF($A4543&gt;--RIGHT($A$2,LEN($A$2)-8),"",SUMIF(Table1[SHIFT NOMENCLATURE], $B4543, Table1[DUSTWUN]))</f>
        <v/>
      </c>
    </row>
    <row r="4544" spans="1:15" x14ac:dyDescent="0.25">
      <c r="A4544" s="1" t="str">
        <f t="shared" si="140"/>
        <v/>
      </c>
      <c r="B4544" t="str">
        <f t="shared" si="141"/>
        <v/>
      </c>
      <c r="C4544" s="1" t="str">
        <f>IF($A4544&gt;--RIGHT($A$2,LEN($A$2)-8),"",COUNTIF(Table1[SHIFT NOMENCLATURE],$B4544))</f>
        <v/>
      </c>
      <c r="D4544" s="1" t="str">
        <f>IF($A4544&gt;--RIGHT($A$2,LEN($A$2)-8),"",SUMIF(Table1[SHIFT NOMENCLATURE], $B4544, Table1[EVIC KILL]))</f>
        <v/>
      </c>
      <c r="E4544" s="1" t="str">
        <f>IF($A4544&gt;--RIGHT($A$2,LEN($A$2)-8),"",SUMIF(Table1[SHIFT NOMENCLATURE], $B4544, Table1[EVIC MOB]))</f>
        <v/>
      </c>
      <c r="F4544" s="1" t="str">
        <f>IF($A4544&gt;--RIGHT($A$2,LEN($A$2)-8),"",SUMIF(Table1[SHIFT NOMENCLATURE], $B4544, Table1[EVIC FIRE]))</f>
        <v/>
      </c>
      <c r="G4544" s="1" t="str">
        <f>IF($A4544&gt;--RIGHT($A$2,LEN($A$2)-8),"",SUMIF(Table1[SHIFT NOMENCLATURE], $B4544, Table1[EKIA]))</f>
        <v/>
      </c>
      <c r="H4544" s="1" t="str">
        <f>IF($A4544&gt;--RIGHT($A$2,LEN($A$2)-8),"",SUMIF(Table1[SHIFT NOMENCLATURE], $B4544, Table1[EWIA]))</f>
        <v/>
      </c>
      <c r="I4544" s="1" t="str">
        <f>IF($A4544&gt;--RIGHT($A$2,LEN($A$2)-8),"",SUMIF(Table1[SHIFT NOMENCLATURE], $B4544, Table1[EPW]))</f>
        <v/>
      </c>
      <c r="J4544" s="1" t="str">
        <f>IF($A4544&gt;--RIGHT($A$2,LEN($A$2)-8),"",SUMIF(Table1[SHIFT NOMENCLATURE], $B4544, Table1[FVIC KILL]))</f>
        <v/>
      </c>
      <c r="K4544" s="1" t="str">
        <f>IF($A4544&gt;--RIGHT($A$2,LEN($A$2)-8),"",SUMIF(Table1[SHIFT NOMENCLATURE], $B4544, Table1[FVIC MOB]))</f>
        <v/>
      </c>
      <c r="L4544" s="1" t="str">
        <f>IF($A4544&gt;--RIGHT($A$2,LEN($A$2)-8),"",SUMIF(Table1[SHIFT NOMENCLATURE], $B4544, Table1[FVIC FIRE]))</f>
        <v/>
      </c>
      <c r="M4544" s="1" t="str">
        <f>IF($A4544&gt;--RIGHT($A$2,LEN($A$2)-8),"",SUMIF(Table1[SHIFT NOMENCLATURE], $B4544, Table1[FKIA]))</f>
        <v/>
      </c>
      <c r="N4544" s="1" t="str">
        <f>IF($A4544&gt;--RIGHT($A$2,LEN($A$2)-8),"",SUMIF(Table1[SHIFT NOMENCLATURE], $B4544, Table1[FWIA]))</f>
        <v/>
      </c>
      <c r="O4544" s="1" t="str">
        <f>IF($A4544&gt;--RIGHT($A$2,LEN($A$2)-8),"",SUMIF(Table1[SHIFT NOMENCLATURE], $B4544, Table1[DUSTWUN]))</f>
        <v/>
      </c>
    </row>
    <row r="4545" spans="1:15" x14ac:dyDescent="0.25">
      <c r="A4545" s="1" t="str">
        <f t="shared" si="140"/>
        <v/>
      </c>
      <c r="B4545" t="str">
        <f t="shared" si="141"/>
        <v/>
      </c>
      <c r="C4545" s="1" t="str">
        <f>IF($A4545&gt;--RIGHT($A$2,LEN($A$2)-8),"",COUNTIF(Table1[SHIFT NOMENCLATURE],$B4545))</f>
        <v/>
      </c>
      <c r="D4545" s="1" t="str">
        <f>IF($A4545&gt;--RIGHT($A$2,LEN($A$2)-8),"",SUMIF(Table1[SHIFT NOMENCLATURE], $B4545, Table1[EVIC KILL]))</f>
        <v/>
      </c>
      <c r="E4545" s="1" t="str">
        <f>IF($A4545&gt;--RIGHT($A$2,LEN($A$2)-8),"",SUMIF(Table1[SHIFT NOMENCLATURE], $B4545, Table1[EVIC MOB]))</f>
        <v/>
      </c>
      <c r="F4545" s="1" t="str">
        <f>IF($A4545&gt;--RIGHT($A$2,LEN($A$2)-8),"",SUMIF(Table1[SHIFT NOMENCLATURE], $B4545, Table1[EVIC FIRE]))</f>
        <v/>
      </c>
      <c r="G4545" s="1" t="str">
        <f>IF($A4545&gt;--RIGHT($A$2,LEN($A$2)-8),"",SUMIF(Table1[SHIFT NOMENCLATURE], $B4545, Table1[EKIA]))</f>
        <v/>
      </c>
      <c r="H4545" s="1" t="str">
        <f>IF($A4545&gt;--RIGHT($A$2,LEN($A$2)-8),"",SUMIF(Table1[SHIFT NOMENCLATURE], $B4545, Table1[EWIA]))</f>
        <v/>
      </c>
      <c r="I4545" s="1" t="str">
        <f>IF($A4545&gt;--RIGHT($A$2,LEN($A$2)-8),"",SUMIF(Table1[SHIFT NOMENCLATURE], $B4545, Table1[EPW]))</f>
        <v/>
      </c>
      <c r="J4545" s="1" t="str">
        <f>IF($A4545&gt;--RIGHT($A$2,LEN($A$2)-8),"",SUMIF(Table1[SHIFT NOMENCLATURE], $B4545, Table1[FVIC KILL]))</f>
        <v/>
      </c>
      <c r="K4545" s="1" t="str">
        <f>IF($A4545&gt;--RIGHT($A$2,LEN($A$2)-8),"",SUMIF(Table1[SHIFT NOMENCLATURE], $B4545, Table1[FVIC MOB]))</f>
        <v/>
      </c>
      <c r="L4545" s="1" t="str">
        <f>IF($A4545&gt;--RIGHT($A$2,LEN($A$2)-8),"",SUMIF(Table1[SHIFT NOMENCLATURE], $B4545, Table1[FVIC FIRE]))</f>
        <v/>
      </c>
      <c r="M4545" s="1" t="str">
        <f>IF($A4545&gt;--RIGHT($A$2,LEN($A$2)-8),"",SUMIF(Table1[SHIFT NOMENCLATURE], $B4545, Table1[FKIA]))</f>
        <v/>
      </c>
      <c r="N4545" s="1" t="str">
        <f>IF($A4545&gt;--RIGHT($A$2,LEN($A$2)-8),"",SUMIF(Table1[SHIFT NOMENCLATURE], $B4545, Table1[FWIA]))</f>
        <v/>
      </c>
      <c r="O4545" s="1" t="str">
        <f>IF($A4545&gt;--RIGHT($A$2,LEN($A$2)-8),"",SUMIF(Table1[SHIFT NOMENCLATURE], $B4545, Table1[DUSTWUN]))</f>
        <v/>
      </c>
    </row>
    <row r="4546" spans="1:15" x14ac:dyDescent="0.25">
      <c r="A4546" s="1" t="str">
        <f t="shared" si="140"/>
        <v/>
      </c>
      <c r="B4546" t="str">
        <f t="shared" si="141"/>
        <v/>
      </c>
      <c r="C4546" s="1" t="str">
        <f>IF($A4546&gt;--RIGHT($A$2,LEN($A$2)-8),"",COUNTIF(Table1[SHIFT NOMENCLATURE],$B4546))</f>
        <v/>
      </c>
      <c r="D4546" s="1" t="str">
        <f>IF($A4546&gt;--RIGHT($A$2,LEN($A$2)-8),"",SUMIF(Table1[SHIFT NOMENCLATURE], $B4546, Table1[EVIC KILL]))</f>
        <v/>
      </c>
      <c r="E4546" s="1" t="str">
        <f>IF($A4546&gt;--RIGHT($A$2,LEN($A$2)-8),"",SUMIF(Table1[SHIFT NOMENCLATURE], $B4546, Table1[EVIC MOB]))</f>
        <v/>
      </c>
      <c r="F4546" s="1" t="str">
        <f>IF($A4546&gt;--RIGHT($A$2,LEN($A$2)-8),"",SUMIF(Table1[SHIFT NOMENCLATURE], $B4546, Table1[EVIC FIRE]))</f>
        <v/>
      </c>
      <c r="G4546" s="1" t="str">
        <f>IF($A4546&gt;--RIGHT($A$2,LEN($A$2)-8),"",SUMIF(Table1[SHIFT NOMENCLATURE], $B4546, Table1[EKIA]))</f>
        <v/>
      </c>
      <c r="H4546" s="1" t="str">
        <f>IF($A4546&gt;--RIGHT($A$2,LEN($A$2)-8),"",SUMIF(Table1[SHIFT NOMENCLATURE], $B4546, Table1[EWIA]))</f>
        <v/>
      </c>
      <c r="I4546" s="1" t="str">
        <f>IF($A4546&gt;--RIGHT($A$2,LEN($A$2)-8),"",SUMIF(Table1[SHIFT NOMENCLATURE], $B4546, Table1[EPW]))</f>
        <v/>
      </c>
      <c r="J4546" s="1" t="str">
        <f>IF($A4546&gt;--RIGHT($A$2,LEN($A$2)-8),"",SUMIF(Table1[SHIFT NOMENCLATURE], $B4546, Table1[FVIC KILL]))</f>
        <v/>
      </c>
      <c r="K4546" s="1" t="str">
        <f>IF($A4546&gt;--RIGHT($A$2,LEN($A$2)-8),"",SUMIF(Table1[SHIFT NOMENCLATURE], $B4546, Table1[FVIC MOB]))</f>
        <v/>
      </c>
      <c r="L4546" s="1" t="str">
        <f>IF($A4546&gt;--RIGHT($A$2,LEN($A$2)-8),"",SUMIF(Table1[SHIFT NOMENCLATURE], $B4546, Table1[FVIC FIRE]))</f>
        <v/>
      </c>
      <c r="M4546" s="1" t="str">
        <f>IF($A4546&gt;--RIGHT($A$2,LEN($A$2)-8),"",SUMIF(Table1[SHIFT NOMENCLATURE], $B4546, Table1[FKIA]))</f>
        <v/>
      </c>
      <c r="N4546" s="1" t="str">
        <f>IF($A4546&gt;--RIGHT($A$2,LEN($A$2)-8),"",SUMIF(Table1[SHIFT NOMENCLATURE], $B4546, Table1[FWIA]))</f>
        <v/>
      </c>
      <c r="O4546" s="1" t="str">
        <f>IF($A4546&gt;--RIGHT($A$2,LEN($A$2)-8),"",SUMIF(Table1[SHIFT NOMENCLATURE], $B4546, Table1[DUSTWUN]))</f>
        <v/>
      </c>
    </row>
    <row r="4547" spans="1:15" x14ac:dyDescent="0.25">
      <c r="A4547" s="1" t="str">
        <f t="shared" si="140"/>
        <v/>
      </c>
      <c r="B4547" t="str">
        <f t="shared" si="141"/>
        <v/>
      </c>
      <c r="C4547" s="1" t="str">
        <f>IF($A4547&gt;--RIGHT($A$2,LEN($A$2)-8),"",COUNTIF(Table1[SHIFT NOMENCLATURE],$B4547))</f>
        <v/>
      </c>
      <c r="D4547" s="1" t="str">
        <f>IF($A4547&gt;--RIGHT($A$2,LEN($A$2)-8),"",SUMIF(Table1[SHIFT NOMENCLATURE], $B4547, Table1[EVIC KILL]))</f>
        <v/>
      </c>
      <c r="E4547" s="1" t="str">
        <f>IF($A4547&gt;--RIGHT($A$2,LEN($A$2)-8),"",SUMIF(Table1[SHIFT NOMENCLATURE], $B4547, Table1[EVIC MOB]))</f>
        <v/>
      </c>
      <c r="F4547" s="1" t="str">
        <f>IF($A4547&gt;--RIGHT($A$2,LEN($A$2)-8),"",SUMIF(Table1[SHIFT NOMENCLATURE], $B4547, Table1[EVIC FIRE]))</f>
        <v/>
      </c>
      <c r="G4547" s="1" t="str">
        <f>IF($A4547&gt;--RIGHT($A$2,LEN($A$2)-8),"",SUMIF(Table1[SHIFT NOMENCLATURE], $B4547, Table1[EKIA]))</f>
        <v/>
      </c>
      <c r="H4547" s="1" t="str">
        <f>IF($A4547&gt;--RIGHT($A$2,LEN($A$2)-8),"",SUMIF(Table1[SHIFT NOMENCLATURE], $B4547, Table1[EWIA]))</f>
        <v/>
      </c>
      <c r="I4547" s="1" t="str">
        <f>IF($A4547&gt;--RIGHT($A$2,LEN($A$2)-8),"",SUMIF(Table1[SHIFT NOMENCLATURE], $B4547, Table1[EPW]))</f>
        <v/>
      </c>
      <c r="J4547" s="1" t="str">
        <f>IF($A4547&gt;--RIGHT($A$2,LEN($A$2)-8),"",SUMIF(Table1[SHIFT NOMENCLATURE], $B4547, Table1[FVIC KILL]))</f>
        <v/>
      </c>
      <c r="K4547" s="1" t="str">
        <f>IF($A4547&gt;--RIGHT($A$2,LEN($A$2)-8),"",SUMIF(Table1[SHIFT NOMENCLATURE], $B4547, Table1[FVIC MOB]))</f>
        <v/>
      </c>
      <c r="L4547" s="1" t="str">
        <f>IF($A4547&gt;--RIGHT($A$2,LEN($A$2)-8),"",SUMIF(Table1[SHIFT NOMENCLATURE], $B4547, Table1[FVIC FIRE]))</f>
        <v/>
      </c>
      <c r="M4547" s="1" t="str">
        <f>IF($A4547&gt;--RIGHT($A$2,LEN($A$2)-8),"",SUMIF(Table1[SHIFT NOMENCLATURE], $B4547, Table1[FKIA]))</f>
        <v/>
      </c>
      <c r="N4547" s="1" t="str">
        <f>IF($A4547&gt;--RIGHT($A$2,LEN($A$2)-8),"",SUMIF(Table1[SHIFT NOMENCLATURE], $B4547, Table1[FWIA]))</f>
        <v/>
      </c>
      <c r="O4547" s="1" t="str">
        <f>IF($A4547&gt;--RIGHT($A$2,LEN($A$2)-8),"",SUMIF(Table1[SHIFT NOMENCLATURE], $B4547, Table1[DUSTWUN]))</f>
        <v/>
      </c>
    </row>
    <row r="4548" spans="1:15" x14ac:dyDescent="0.25">
      <c r="A4548" s="1" t="str">
        <f t="shared" si="140"/>
        <v/>
      </c>
      <c r="B4548" t="str">
        <f t="shared" si="141"/>
        <v/>
      </c>
      <c r="C4548" s="1" t="str">
        <f>IF($A4548&gt;--RIGHT($A$2,LEN($A$2)-8),"",COUNTIF(Table1[SHIFT NOMENCLATURE],$B4548))</f>
        <v/>
      </c>
      <c r="D4548" s="1" t="str">
        <f>IF($A4548&gt;--RIGHT($A$2,LEN($A$2)-8),"",SUMIF(Table1[SHIFT NOMENCLATURE], $B4548, Table1[EVIC KILL]))</f>
        <v/>
      </c>
      <c r="E4548" s="1" t="str">
        <f>IF($A4548&gt;--RIGHT($A$2,LEN($A$2)-8),"",SUMIF(Table1[SHIFT NOMENCLATURE], $B4548, Table1[EVIC MOB]))</f>
        <v/>
      </c>
      <c r="F4548" s="1" t="str">
        <f>IF($A4548&gt;--RIGHT($A$2,LEN($A$2)-8),"",SUMIF(Table1[SHIFT NOMENCLATURE], $B4548, Table1[EVIC FIRE]))</f>
        <v/>
      </c>
      <c r="G4548" s="1" t="str">
        <f>IF($A4548&gt;--RIGHT($A$2,LEN($A$2)-8),"",SUMIF(Table1[SHIFT NOMENCLATURE], $B4548, Table1[EKIA]))</f>
        <v/>
      </c>
      <c r="H4548" s="1" t="str">
        <f>IF($A4548&gt;--RIGHT($A$2,LEN($A$2)-8),"",SUMIF(Table1[SHIFT NOMENCLATURE], $B4548, Table1[EWIA]))</f>
        <v/>
      </c>
      <c r="I4548" s="1" t="str">
        <f>IF($A4548&gt;--RIGHT($A$2,LEN($A$2)-8),"",SUMIF(Table1[SHIFT NOMENCLATURE], $B4548, Table1[EPW]))</f>
        <v/>
      </c>
      <c r="J4548" s="1" t="str">
        <f>IF($A4548&gt;--RIGHT($A$2,LEN($A$2)-8),"",SUMIF(Table1[SHIFT NOMENCLATURE], $B4548, Table1[FVIC KILL]))</f>
        <v/>
      </c>
      <c r="K4548" s="1" t="str">
        <f>IF($A4548&gt;--RIGHT($A$2,LEN($A$2)-8),"",SUMIF(Table1[SHIFT NOMENCLATURE], $B4548, Table1[FVIC MOB]))</f>
        <v/>
      </c>
      <c r="L4548" s="1" t="str">
        <f>IF($A4548&gt;--RIGHT($A$2,LEN($A$2)-8),"",SUMIF(Table1[SHIFT NOMENCLATURE], $B4548, Table1[FVIC FIRE]))</f>
        <v/>
      </c>
      <c r="M4548" s="1" t="str">
        <f>IF($A4548&gt;--RIGHT($A$2,LEN($A$2)-8),"",SUMIF(Table1[SHIFT NOMENCLATURE], $B4548, Table1[FKIA]))</f>
        <v/>
      </c>
      <c r="N4548" s="1" t="str">
        <f>IF($A4548&gt;--RIGHT($A$2,LEN($A$2)-8),"",SUMIF(Table1[SHIFT NOMENCLATURE], $B4548, Table1[FWIA]))</f>
        <v/>
      </c>
      <c r="O4548" s="1" t="str">
        <f>IF($A4548&gt;--RIGHT($A$2,LEN($A$2)-8),"",SUMIF(Table1[SHIFT NOMENCLATURE], $B4548, Table1[DUSTWUN]))</f>
        <v/>
      </c>
    </row>
    <row r="4549" spans="1:15" x14ac:dyDescent="0.25">
      <c r="A4549" s="1" t="str">
        <f t="shared" ref="A4549:A4612" si="142">IF($A4548&gt;--RIGHT($A$2,LEN($A$2)-8)-1,"",ROW()-2)</f>
        <v/>
      </c>
      <c r="B4549" t="str">
        <f t="shared" ref="B4549:B4612" si="143">IF($A4548&gt;--RIGHT($A$2,LEN($A$2)-8)-1,"",IF(MID($B4548,3,4)="1900",CONCATENATE(TEXT(DATEVALUE(MID($B4548,15,2)&amp;MID($B4548,21,3)&amp;RIGHT($B4548,4)),"dd"), "0700-1900", UPPER(TEXT(DATEVALUE(MID($B4548,15,2)&amp;MID($B4548,21,3)&amp;RIGHT($B4548,4)),"mmm")), RIGHT($B4548,4)), CONCATENATE(LEFT($B4548,2), "1900", MID($B4548,12,3), RIGHT($B4548,4), "-", TEXT(DATEVALUE(LEFT($B4548,2)&amp;MID($B4548,12,3)&amp;RIGHT($B4548,4))+1,"dd"),"0700", UPPER(TEXT(DATEVALUE(LEFT($B4548,2)&amp;MID($B4548,12,3)&amp;RIGHT($B4548,4))+1,"mmm")), TEXT(DATEVALUE(LEFT($B4548,2)&amp;MID($B4548,12,3)&amp;RIGHT($B4548,4))+1,"yyyy"))))</f>
        <v/>
      </c>
      <c r="C4549" s="1" t="str">
        <f>IF($A4549&gt;--RIGHT($A$2,LEN($A$2)-8),"",COUNTIF(Table1[SHIFT NOMENCLATURE],$B4549))</f>
        <v/>
      </c>
      <c r="D4549" s="1" t="str">
        <f>IF($A4549&gt;--RIGHT($A$2,LEN($A$2)-8),"",SUMIF(Table1[SHIFT NOMENCLATURE], $B4549, Table1[EVIC KILL]))</f>
        <v/>
      </c>
      <c r="E4549" s="1" t="str">
        <f>IF($A4549&gt;--RIGHT($A$2,LEN($A$2)-8),"",SUMIF(Table1[SHIFT NOMENCLATURE], $B4549, Table1[EVIC MOB]))</f>
        <v/>
      </c>
      <c r="F4549" s="1" t="str">
        <f>IF($A4549&gt;--RIGHT($A$2,LEN($A$2)-8),"",SUMIF(Table1[SHIFT NOMENCLATURE], $B4549, Table1[EVIC FIRE]))</f>
        <v/>
      </c>
      <c r="G4549" s="1" t="str">
        <f>IF($A4549&gt;--RIGHT($A$2,LEN($A$2)-8),"",SUMIF(Table1[SHIFT NOMENCLATURE], $B4549, Table1[EKIA]))</f>
        <v/>
      </c>
      <c r="H4549" s="1" t="str">
        <f>IF($A4549&gt;--RIGHT($A$2,LEN($A$2)-8),"",SUMIF(Table1[SHIFT NOMENCLATURE], $B4549, Table1[EWIA]))</f>
        <v/>
      </c>
      <c r="I4549" s="1" t="str">
        <f>IF($A4549&gt;--RIGHT($A$2,LEN($A$2)-8),"",SUMIF(Table1[SHIFT NOMENCLATURE], $B4549, Table1[EPW]))</f>
        <v/>
      </c>
      <c r="J4549" s="1" t="str">
        <f>IF($A4549&gt;--RIGHT($A$2,LEN($A$2)-8),"",SUMIF(Table1[SHIFT NOMENCLATURE], $B4549, Table1[FVIC KILL]))</f>
        <v/>
      </c>
      <c r="K4549" s="1" t="str">
        <f>IF($A4549&gt;--RIGHT($A$2,LEN($A$2)-8),"",SUMIF(Table1[SHIFT NOMENCLATURE], $B4549, Table1[FVIC MOB]))</f>
        <v/>
      </c>
      <c r="L4549" s="1" t="str">
        <f>IF($A4549&gt;--RIGHT($A$2,LEN($A$2)-8),"",SUMIF(Table1[SHIFT NOMENCLATURE], $B4549, Table1[FVIC FIRE]))</f>
        <v/>
      </c>
      <c r="M4549" s="1" t="str">
        <f>IF($A4549&gt;--RIGHT($A$2,LEN($A$2)-8),"",SUMIF(Table1[SHIFT NOMENCLATURE], $B4549, Table1[FKIA]))</f>
        <v/>
      </c>
      <c r="N4549" s="1" t="str">
        <f>IF($A4549&gt;--RIGHT($A$2,LEN($A$2)-8),"",SUMIF(Table1[SHIFT NOMENCLATURE], $B4549, Table1[FWIA]))</f>
        <v/>
      </c>
      <c r="O4549" s="1" t="str">
        <f>IF($A4549&gt;--RIGHT($A$2,LEN($A$2)-8),"",SUMIF(Table1[SHIFT NOMENCLATURE], $B4549, Table1[DUSTWUN]))</f>
        <v/>
      </c>
    </row>
    <row r="4550" spans="1:15" x14ac:dyDescent="0.25">
      <c r="A4550" s="1" t="str">
        <f t="shared" si="142"/>
        <v/>
      </c>
      <c r="B4550" t="str">
        <f t="shared" si="143"/>
        <v/>
      </c>
      <c r="C4550" s="1" t="str">
        <f>IF($A4550&gt;--RIGHT($A$2,LEN($A$2)-8),"",COUNTIF(Table1[SHIFT NOMENCLATURE],$B4550))</f>
        <v/>
      </c>
      <c r="D4550" s="1" t="str">
        <f>IF($A4550&gt;--RIGHT($A$2,LEN($A$2)-8),"",SUMIF(Table1[SHIFT NOMENCLATURE], $B4550, Table1[EVIC KILL]))</f>
        <v/>
      </c>
      <c r="E4550" s="1" t="str">
        <f>IF($A4550&gt;--RIGHT($A$2,LEN($A$2)-8),"",SUMIF(Table1[SHIFT NOMENCLATURE], $B4550, Table1[EVIC MOB]))</f>
        <v/>
      </c>
      <c r="F4550" s="1" t="str">
        <f>IF($A4550&gt;--RIGHT($A$2,LEN($A$2)-8),"",SUMIF(Table1[SHIFT NOMENCLATURE], $B4550, Table1[EVIC FIRE]))</f>
        <v/>
      </c>
      <c r="G4550" s="1" t="str">
        <f>IF($A4550&gt;--RIGHT($A$2,LEN($A$2)-8),"",SUMIF(Table1[SHIFT NOMENCLATURE], $B4550, Table1[EKIA]))</f>
        <v/>
      </c>
      <c r="H4550" s="1" t="str">
        <f>IF($A4550&gt;--RIGHT($A$2,LEN($A$2)-8),"",SUMIF(Table1[SHIFT NOMENCLATURE], $B4550, Table1[EWIA]))</f>
        <v/>
      </c>
      <c r="I4550" s="1" t="str">
        <f>IF($A4550&gt;--RIGHT($A$2,LEN($A$2)-8),"",SUMIF(Table1[SHIFT NOMENCLATURE], $B4550, Table1[EPW]))</f>
        <v/>
      </c>
      <c r="J4550" s="1" t="str">
        <f>IF($A4550&gt;--RIGHT($A$2,LEN($A$2)-8),"",SUMIF(Table1[SHIFT NOMENCLATURE], $B4550, Table1[FVIC KILL]))</f>
        <v/>
      </c>
      <c r="K4550" s="1" t="str">
        <f>IF($A4550&gt;--RIGHT($A$2,LEN($A$2)-8),"",SUMIF(Table1[SHIFT NOMENCLATURE], $B4550, Table1[FVIC MOB]))</f>
        <v/>
      </c>
      <c r="L4550" s="1" t="str">
        <f>IF($A4550&gt;--RIGHT($A$2,LEN($A$2)-8),"",SUMIF(Table1[SHIFT NOMENCLATURE], $B4550, Table1[FVIC FIRE]))</f>
        <v/>
      </c>
      <c r="M4550" s="1" t="str">
        <f>IF($A4550&gt;--RIGHT($A$2,LEN($A$2)-8),"",SUMIF(Table1[SHIFT NOMENCLATURE], $B4550, Table1[FKIA]))</f>
        <v/>
      </c>
      <c r="N4550" s="1" t="str">
        <f>IF($A4550&gt;--RIGHT($A$2,LEN($A$2)-8),"",SUMIF(Table1[SHIFT NOMENCLATURE], $B4550, Table1[FWIA]))</f>
        <v/>
      </c>
      <c r="O4550" s="1" t="str">
        <f>IF($A4550&gt;--RIGHT($A$2,LEN($A$2)-8),"",SUMIF(Table1[SHIFT NOMENCLATURE], $B4550, Table1[DUSTWUN]))</f>
        <v/>
      </c>
    </row>
    <row r="4551" spans="1:15" x14ac:dyDescent="0.25">
      <c r="A4551" s="1" t="str">
        <f t="shared" si="142"/>
        <v/>
      </c>
      <c r="B4551" t="str">
        <f t="shared" si="143"/>
        <v/>
      </c>
      <c r="C4551" s="1" t="str">
        <f>IF($A4551&gt;--RIGHT($A$2,LEN($A$2)-8),"",COUNTIF(Table1[SHIFT NOMENCLATURE],$B4551))</f>
        <v/>
      </c>
      <c r="D4551" s="1" t="str">
        <f>IF($A4551&gt;--RIGHT($A$2,LEN($A$2)-8),"",SUMIF(Table1[SHIFT NOMENCLATURE], $B4551, Table1[EVIC KILL]))</f>
        <v/>
      </c>
      <c r="E4551" s="1" t="str">
        <f>IF($A4551&gt;--RIGHT($A$2,LEN($A$2)-8),"",SUMIF(Table1[SHIFT NOMENCLATURE], $B4551, Table1[EVIC MOB]))</f>
        <v/>
      </c>
      <c r="F4551" s="1" t="str">
        <f>IF($A4551&gt;--RIGHT($A$2,LEN($A$2)-8),"",SUMIF(Table1[SHIFT NOMENCLATURE], $B4551, Table1[EVIC FIRE]))</f>
        <v/>
      </c>
      <c r="G4551" s="1" t="str">
        <f>IF($A4551&gt;--RIGHT($A$2,LEN($A$2)-8),"",SUMIF(Table1[SHIFT NOMENCLATURE], $B4551, Table1[EKIA]))</f>
        <v/>
      </c>
      <c r="H4551" s="1" t="str">
        <f>IF($A4551&gt;--RIGHT($A$2,LEN($A$2)-8),"",SUMIF(Table1[SHIFT NOMENCLATURE], $B4551, Table1[EWIA]))</f>
        <v/>
      </c>
      <c r="I4551" s="1" t="str">
        <f>IF($A4551&gt;--RIGHT($A$2,LEN($A$2)-8),"",SUMIF(Table1[SHIFT NOMENCLATURE], $B4551, Table1[EPW]))</f>
        <v/>
      </c>
      <c r="J4551" s="1" t="str">
        <f>IF($A4551&gt;--RIGHT($A$2,LEN($A$2)-8),"",SUMIF(Table1[SHIFT NOMENCLATURE], $B4551, Table1[FVIC KILL]))</f>
        <v/>
      </c>
      <c r="K4551" s="1" t="str">
        <f>IF($A4551&gt;--RIGHT($A$2,LEN($A$2)-8),"",SUMIF(Table1[SHIFT NOMENCLATURE], $B4551, Table1[FVIC MOB]))</f>
        <v/>
      </c>
      <c r="L4551" s="1" t="str">
        <f>IF($A4551&gt;--RIGHT($A$2,LEN($A$2)-8),"",SUMIF(Table1[SHIFT NOMENCLATURE], $B4551, Table1[FVIC FIRE]))</f>
        <v/>
      </c>
      <c r="M4551" s="1" t="str">
        <f>IF($A4551&gt;--RIGHT($A$2,LEN($A$2)-8),"",SUMIF(Table1[SHIFT NOMENCLATURE], $B4551, Table1[FKIA]))</f>
        <v/>
      </c>
      <c r="N4551" s="1" t="str">
        <f>IF($A4551&gt;--RIGHT($A$2,LEN($A$2)-8),"",SUMIF(Table1[SHIFT NOMENCLATURE], $B4551, Table1[FWIA]))</f>
        <v/>
      </c>
      <c r="O4551" s="1" t="str">
        <f>IF($A4551&gt;--RIGHT($A$2,LEN($A$2)-8),"",SUMIF(Table1[SHIFT NOMENCLATURE], $B4551, Table1[DUSTWUN]))</f>
        <v/>
      </c>
    </row>
    <row r="4552" spans="1:15" x14ac:dyDescent="0.25">
      <c r="A4552" s="1" t="str">
        <f t="shared" si="142"/>
        <v/>
      </c>
      <c r="B4552" t="str">
        <f t="shared" si="143"/>
        <v/>
      </c>
      <c r="C4552" s="1" t="str">
        <f>IF($A4552&gt;--RIGHT($A$2,LEN($A$2)-8),"",COUNTIF(Table1[SHIFT NOMENCLATURE],$B4552))</f>
        <v/>
      </c>
      <c r="D4552" s="1" t="str">
        <f>IF($A4552&gt;--RIGHT($A$2,LEN($A$2)-8),"",SUMIF(Table1[SHIFT NOMENCLATURE], $B4552, Table1[EVIC KILL]))</f>
        <v/>
      </c>
      <c r="E4552" s="1" t="str">
        <f>IF($A4552&gt;--RIGHT($A$2,LEN($A$2)-8),"",SUMIF(Table1[SHIFT NOMENCLATURE], $B4552, Table1[EVIC MOB]))</f>
        <v/>
      </c>
      <c r="F4552" s="1" t="str">
        <f>IF($A4552&gt;--RIGHT($A$2,LEN($A$2)-8),"",SUMIF(Table1[SHIFT NOMENCLATURE], $B4552, Table1[EVIC FIRE]))</f>
        <v/>
      </c>
      <c r="G4552" s="1" t="str">
        <f>IF($A4552&gt;--RIGHT($A$2,LEN($A$2)-8),"",SUMIF(Table1[SHIFT NOMENCLATURE], $B4552, Table1[EKIA]))</f>
        <v/>
      </c>
      <c r="H4552" s="1" t="str">
        <f>IF($A4552&gt;--RIGHT($A$2,LEN($A$2)-8),"",SUMIF(Table1[SHIFT NOMENCLATURE], $B4552, Table1[EWIA]))</f>
        <v/>
      </c>
      <c r="I4552" s="1" t="str">
        <f>IF($A4552&gt;--RIGHT($A$2,LEN($A$2)-8),"",SUMIF(Table1[SHIFT NOMENCLATURE], $B4552, Table1[EPW]))</f>
        <v/>
      </c>
      <c r="J4552" s="1" t="str">
        <f>IF($A4552&gt;--RIGHT($A$2,LEN($A$2)-8),"",SUMIF(Table1[SHIFT NOMENCLATURE], $B4552, Table1[FVIC KILL]))</f>
        <v/>
      </c>
      <c r="K4552" s="1" t="str">
        <f>IF($A4552&gt;--RIGHT($A$2,LEN($A$2)-8),"",SUMIF(Table1[SHIFT NOMENCLATURE], $B4552, Table1[FVIC MOB]))</f>
        <v/>
      </c>
      <c r="L4552" s="1" t="str">
        <f>IF($A4552&gt;--RIGHT($A$2,LEN($A$2)-8),"",SUMIF(Table1[SHIFT NOMENCLATURE], $B4552, Table1[FVIC FIRE]))</f>
        <v/>
      </c>
      <c r="M4552" s="1" t="str">
        <f>IF($A4552&gt;--RIGHT($A$2,LEN($A$2)-8),"",SUMIF(Table1[SHIFT NOMENCLATURE], $B4552, Table1[FKIA]))</f>
        <v/>
      </c>
      <c r="N4552" s="1" t="str">
        <f>IF($A4552&gt;--RIGHT($A$2,LEN($A$2)-8),"",SUMIF(Table1[SHIFT NOMENCLATURE], $B4552, Table1[FWIA]))</f>
        <v/>
      </c>
      <c r="O4552" s="1" t="str">
        <f>IF($A4552&gt;--RIGHT($A$2,LEN($A$2)-8),"",SUMIF(Table1[SHIFT NOMENCLATURE], $B4552, Table1[DUSTWUN]))</f>
        <v/>
      </c>
    </row>
    <row r="4553" spans="1:15" x14ac:dyDescent="0.25">
      <c r="A4553" s="1" t="str">
        <f t="shared" si="142"/>
        <v/>
      </c>
      <c r="B4553" t="str">
        <f t="shared" si="143"/>
        <v/>
      </c>
      <c r="C4553" s="1" t="str">
        <f>IF($A4553&gt;--RIGHT($A$2,LEN($A$2)-8),"",COUNTIF(Table1[SHIFT NOMENCLATURE],$B4553))</f>
        <v/>
      </c>
      <c r="D4553" s="1" t="str">
        <f>IF($A4553&gt;--RIGHT($A$2,LEN($A$2)-8),"",SUMIF(Table1[SHIFT NOMENCLATURE], $B4553, Table1[EVIC KILL]))</f>
        <v/>
      </c>
      <c r="E4553" s="1" t="str">
        <f>IF($A4553&gt;--RIGHT($A$2,LEN($A$2)-8),"",SUMIF(Table1[SHIFT NOMENCLATURE], $B4553, Table1[EVIC MOB]))</f>
        <v/>
      </c>
      <c r="F4553" s="1" t="str">
        <f>IF($A4553&gt;--RIGHT($A$2,LEN($A$2)-8),"",SUMIF(Table1[SHIFT NOMENCLATURE], $B4553, Table1[EVIC FIRE]))</f>
        <v/>
      </c>
      <c r="G4553" s="1" t="str">
        <f>IF($A4553&gt;--RIGHT($A$2,LEN($A$2)-8),"",SUMIF(Table1[SHIFT NOMENCLATURE], $B4553, Table1[EKIA]))</f>
        <v/>
      </c>
      <c r="H4553" s="1" t="str">
        <f>IF($A4553&gt;--RIGHT($A$2,LEN($A$2)-8),"",SUMIF(Table1[SHIFT NOMENCLATURE], $B4553, Table1[EWIA]))</f>
        <v/>
      </c>
      <c r="I4553" s="1" t="str">
        <f>IF($A4553&gt;--RIGHT($A$2,LEN($A$2)-8),"",SUMIF(Table1[SHIFT NOMENCLATURE], $B4553, Table1[EPW]))</f>
        <v/>
      </c>
      <c r="J4553" s="1" t="str">
        <f>IF($A4553&gt;--RIGHT($A$2,LEN($A$2)-8),"",SUMIF(Table1[SHIFT NOMENCLATURE], $B4553, Table1[FVIC KILL]))</f>
        <v/>
      </c>
      <c r="K4553" s="1" t="str">
        <f>IF($A4553&gt;--RIGHT($A$2,LEN($A$2)-8),"",SUMIF(Table1[SHIFT NOMENCLATURE], $B4553, Table1[FVIC MOB]))</f>
        <v/>
      </c>
      <c r="L4553" s="1" t="str">
        <f>IF($A4553&gt;--RIGHT($A$2,LEN($A$2)-8),"",SUMIF(Table1[SHIFT NOMENCLATURE], $B4553, Table1[FVIC FIRE]))</f>
        <v/>
      </c>
      <c r="M4553" s="1" t="str">
        <f>IF($A4553&gt;--RIGHT($A$2,LEN($A$2)-8),"",SUMIF(Table1[SHIFT NOMENCLATURE], $B4553, Table1[FKIA]))</f>
        <v/>
      </c>
      <c r="N4553" s="1" t="str">
        <f>IF($A4553&gt;--RIGHT($A$2,LEN($A$2)-8),"",SUMIF(Table1[SHIFT NOMENCLATURE], $B4553, Table1[FWIA]))</f>
        <v/>
      </c>
      <c r="O4553" s="1" t="str">
        <f>IF($A4553&gt;--RIGHT($A$2,LEN($A$2)-8),"",SUMIF(Table1[SHIFT NOMENCLATURE], $B4553, Table1[DUSTWUN]))</f>
        <v/>
      </c>
    </row>
    <row r="4554" spans="1:15" x14ac:dyDescent="0.25">
      <c r="A4554" s="1" t="str">
        <f t="shared" si="142"/>
        <v/>
      </c>
      <c r="B4554" t="str">
        <f t="shared" si="143"/>
        <v/>
      </c>
      <c r="C4554" s="1" t="str">
        <f>IF($A4554&gt;--RIGHT($A$2,LEN($A$2)-8),"",COUNTIF(Table1[SHIFT NOMENCLATURE],$B4554))</f>
        <v/>
      </c>
      <c r="D4554" s="1" t="str">
        <f>IF($A4554&gt;--RIGHT($A$2,LEN($A$2)-8),"",SUMIF(Table1[SHIFT NOMENCLATURE], $B4554, Table1[EVIC KILL]))</f>
        <v/>
      </c>
      <c r="E4554" s="1" t="str">
        <f>IF($A4554&gt;--RIGHT($A$2,LEN($A$2)-8),"",SUMIF(Table1[SHIFT NOMENCLATURE], $B4554, Table1[EVIC MOB]))</f>
        <v/>
      </c>
      <c r="F4554" s="1" t="str">
        <f>IF($A4554&gt;--RIGHT($A$2,LEN($A$2)-8),"",SUMIF(Table1[SHIFT NOMENCLATURE], $B4554, Table1[EVIC FIRE]))</f>
        <v/>
      </c>
      <c r="G4554" s="1" t="str">
        <f>IF($A4554&gt;--RIGHT($A$2,LEN($A$2)-8),"",SUMIF(Table1[SHIFT NOMENCLATURE], $B4554, Table1[EKIA]))</f>
        <v/>
      </c>
      <c r="H4554" s="1" t="str">
        <f>IF($A4554&gt;--RIGHT($A$2,LEN($A$2)-8),"",SUMIF(Table1[SHIFT NOMENCLATURE], $B4554, Table1[EWIA]))</f>
        <v/>
      </c>
      <c r="I4554" s="1" t="str">
        <f>IF($A4554&gt;--RIGHT($A$2,LEN($A$2)-8),"",SUMIF(Table1[SHIFT NOMENCLATURE], $B4554, Table1[EPW]))</f>
        <v/>
      </c>
      <c r="J4554" s="1" t="str">
        <f>IF($A4554&gt;--RIGHT($A$2,LEN($A$2)-8),"",SUMIF(Table1[SHIFT NOMENCLATURE], $B4554, Table1[FVIC KILL]))</f>
        <v/>
      </c>
      <c r="K4554" s="1" t="str">
        <f>IF($A4554&gt;--RIGHT($A$2,LEN($A$2)-8),"",SUMIF(Table1[SHIFT NOMENCLATURE], $B4554, Table1[FVIC MOB]))</f>
        <v/>
      </c>
      <c r="L4554" s="1" t="str">
        <f>IF($A4554&gt;--RIGHT($A$2,LEN($A$2)-8),"",SUMIF(Table1[SHIFT NOMENCLATURE], $B4554, Table1[FVIC FIRE]))</f>
        <v/>
      </c>
      <c r="M4554" s="1" t="str">
        <f>IF($A4554&gt;--RIGHT($A$2,LEN($A$2)-8),"",SUMIF(Table1[SHIFT NOMENCLATURE], $B4554, Table1[FKIA]))</f>
        <v/>
      </c>
      <c r="N4554" s="1" t="str">
        <f>IF($A4554&gt;--RIGHT($A$2,LEN($A$2)-8),"",SUMIF(Table1[SHIFT NOMENCLATURE], $B4554, Table1[FWIA]))</f>
        <v/>
      </c>
      <c r="O4554" s="1" t="str">
        <f>IF($A4554&gt;--RIGHT($A$2,LEN($A$2)-8),"",SUMIF(Table1[SHIFT NOMENCLATURE], $B4554, Table1[DUSTWUN]))</f>
        <v/>
      </c>
    </row>
    <row r="4555" spans="1:15" x14ac:dyDescent="0.25">
      <c r="A4555" s="1" t="str">
        <f t="shared" si="142"/>
        <v/>
      </c>
      <c r="B4555" t="str">
        <f t="shared" si="143"/>
        <v/>
      </c>
      <c r="C4555" s="1" t="str">
        <f>IF($A4555&gt;--RIGHT($A$2,LEN($A$2)-8),"",COUNTIF(Table1[SHIFT NOMENCLATURE],$B4555))</f>
        <v/>
      </c>
      <c r="D4555" s="1" t="str">
        <f>IF($A4555&gt;--RIGHT($A$2,LEN($A$2)-8),"",SUMIF(Table1[SHIFT NOMENCLATURE], $B4555, Table1[EVIC KILL]))</f>
        <v/>
      </c>
      <c r="E4555" s="1" t="str">
        <f>IF($A4555&gt;--RIGHT($A$2,LEN($A$2)-8),"",SUMIF(Table1[SHIFT NOMENCLATURE], $B4555, Table1[EVIC MOB]))</f>
        <v/>
      </c>
      <c r="F4555" s="1" t="str">
        <f>IF($A4555&gt;--RIGHT($A$2,LEN($A$2)-8),"",SUMIF(Table1[SHIFT NOMENCLATURE], $B4555, Table1[EVIC FIRE]))</f>
        <v/>
      </c>
      <c r="G4555" s="1" t="str">
        <f>IF($A4555&gt;--RIGHT($A$2,LEN($A$2)-8),"",SUMIF(Table1[SHIFT NOMENCLATURE], $B4555, Table1[EKIA]))</f>
        <v/>
      </c>
      <c r="H4555" s="1" t="str">
        <f>IF($A4555&gt;--RIGHT($A$2,LEN($A$2)-8),"",SUMIF(Table1[SHIFT NOMENCLATURE], $B4555, Table1[EWIA]))</f>
        <v/>
      </c>
      <c r="I4555" s="1" t="str">
        <f>IF($A4555&gt;--RIGHT($A$2,LEN($A$2)-8),"",SUMIF(Table1[SHIFT NOMENCLATURE], $B4555, Table1[EPW]))</f>
        <v/>
      </c>
      <c r="J4555" s="1" t="str">
        <f>IF($A4555&gt;--RIGHT($A$2,LEN($A$2)-8),"",SUMIF(Table1[SHIFT NOMENCLATURE], $B4555, Table1[FVIC KILL]))</f>
        <v/>
      </c>
      <c r="K4555" s="1" t="str">
        <f>IF($A4555&gt;--RIGHT($A$2,LEN($A$2)-8),"",SUMIF(Table1[SHIFT NOMENCLATURE], $B4555, Table1[FVIC MOB]))</f>
        <v/>
      </c>
      <c r="L4555" s="1" t="str">
        <f>IF($A4555&gt;--RIGHT($A$2,LEN($A$2)-8),"",SUMIF(Table1[SHIFT NOMENCLATURE], $B4555, Table1[FVIC FIRE]))</f>
        <v/>
      </c>
      <c r="M4555" s="1" t="str">
        <f>IF($A4555&gt;--RIGHT($A$2,LEN($A$2)-8),"",SUMIF(Table1[SHIFT NOMENCLATURE], $B4555, Table1[FKIA]))</f>
        <v/>
      </c>
      <c r="N4555" s="1" t="str">
        <f>IF($A4555&gt;--RIGHT($A$2,LEN($A$2)-8),"",SUMIF(Table1[SHIFT NOMENCLATURE], $B4555, Table1[FWIA]))</f>
        <v/>
      </c>
      <c r="O4555" s="1" t="str">
        <f>IF($A4555&gt;--RIGHT($A$2,LEN($A$2)-8),"",SUMIF(Table1[SHIFT NOMENCLATURE], $B4555, Table1[DUSTWUN]))</f>
        <v/>
      </c>
    </row>
    <row r="4556" spans="1:15" x14ac:dyDescent="0.25">
      <c r="A4556" s="1" t="str">
        <f t="shared" si="142"/>
        <v/>
      </c>
      <c r="B4556" t="str">
        <f t="shared" si="143"/>
        <v/>
      </c>
      <c r="C4556" s="1" t="str">
        <f>IF($A4556&gt;--RIGHT($A$2,LEN($A$2)-8),"",COUNTIF(Table1[SHIFT NOMENCLATURE],$B4556))</f>
        <v/>
      </c>
      <c r="D4556" s="1" t="str">
        <f>IF($A4556&gt;--RIGHT($A$2,LEN($A$2)-8),"",SUMIF(Table1[SHIFT NOMENCLATURE], $B4556, Table1[EVIC KILL]))</f>
        <v/>
      </c>
      <c r="E4556" s="1" t="str">
        <f>IF($A4556&gt;--RIGHT($A$2,LEN($A$2)-8),"",SUMIF(Table1[SHIFT NOMENCLATURE], $B4556, Table1[EVIC MOB]))</f>
        <v/>
      </c>
      <c r="F4556" s="1" t="str">
        <f>IF($A4556&gt;--RIGHT($A$2,LEN($A$2)-8),"",SUMIF(Table1[SHIFT NOMENCLATURE], $B4556, Table1[EVIC FIRE]))</f>
        <v/>
      </c>
      <c r="G4556" s="1" t="str">
        <f>IF($A4556&gt;--RIGHT($A$2,LEN($A$2)-8),"",SUMIF(Table1[SHIFT NOMENCLATURE], $B4556, Table1[EKIA]))</f>
        <v/>
      </c>
      <c r="H4556" s="1" t="str">
        <f>IF($A4556&gt;--RIGHT($A$2,LEN($A$2)-8),"",SUMIF(Table1[SHIFT NOMENCLATURE], $B4556, Table1[EWIA]))</f>
        <v/>
      </c>
      <c r="I4556" s="1" t="str">
        <f>IF($A4556&gt;--RIGHT($A$2,LEN($A$2)-8),"",SUMIF(Table1[SHIFT NOMENCLATURE], $B4556, Table1[EPW]))</f>
        <v/>
      </c>
      <c r="J4556" s="1" t="str">
        <f>IF($A4556&gt;--RIGHT($A$2,LEN($A$2)-8),"",SUMIF(Table1[SHIFT NOMENCLATURE], $B4556, Table1[FVIC KILL]))</f>
        <v/>
      </c>
      <c r="K4556" s="1" t="str">
        <f>IF($A4556&gt;--RIGHT($A$2,LEN($A$2)-8),"",SUMIF(Table1[SHIFT NOMENCLATURE], $B4556, Table1[FVIC MOB]))</f>
        <v/>
      </c>
      <c r="L4556" s="1" t="str">
        <f>IF($A4556&gt;--RIGHT($A$2,LEN($A$2)-8),"",SUMIF(Table1[SHIFT NOMENCLATURE], $B4556, Table1[FVIC FIRE]))</f>
        <v/>
      </c>
      <c r="M4556" s="1" t="str">
        <f>IF($A4556&gt;--RIGHT($A$2,LEN($A$2)-8),"",SUMIF(Table1[SHIFT NOMENCLATURE], $B4556, Table1[FKIA]))</f>
        <v/>
      </c>
      <c r="N4556" s="1" t="str">
        <f>IF($A4556&gt;--RIGHT($A$2,LEN($A$2)-8),"",SUMIF(Table1[SHIFT NOMENCLATURE], $B4556, Table1[FWIA]))</f>
        <v/>
      </c>
      <c r="O4556" s="1" t="str">
        <f>IF($A4556&gt;--RIGHT($A$2,LEN($A$2)-8),"",SUMIF(Table1[SHIFT NOMENCLATURE], $B4556, Table1[DUSTWUN]))</f>
        <v/>
      </c>
    </row>
    <row r="4557" spans="1:15" x14ac:dyDescent="0.25">
      <c r="A4557" s="1" t="str">
        <f t="shared" si="142"/>
        <v/>
      </c>
      <c r="B4557" t="str">
        <f t="shared" si="143"/>
        <v/>
      </c>
      <c r="C4557" s="1" t="str">
        <f>IF($A4557&gt;--RIGHT($A$2,LEN($A$2)-8),"",COUNTIF(Table1[SHIFT NOMENCLATURE],$B4557))</f>
        <v/>
      </c>
      <c r="D4557" s="1" t="str">
        <f>IF($A4557&gt;--RIGHT($A$2,LEN($A$2)-8),"",SUMIF(Table1[SHIFT NOMENCLATURE], $B4557, Table1[EVIC KILL]))</f>
        <v/>
      </c>
      <c r="E4557" s="1" t="str">
        <f>IF($A4557&gt;--RIGHT($A$2,LEN($A$2)-8),"",SUMIF(Table1[SHIFT NOMENCLATURE], $B4557, Table1[EVIC MOB]))</f>
        <v/>
      </c>
      <c r="F4557" s="1" t="str">
        <f>IF($A4557&gt;--RIGHT($A$2,LEN($A$2)-8),"",SUMIF(Table1[SHIFT NOMENCLATURE], $B4557, Table1[EVIC FIRE]))</f>
        <v/>
      </c>
      <c r="G4557" s="1" t="str">
        <f>IF($A4557&gt;--RIGHT($A$2,LEN($A$2)-8),"",SUMIF(Table1[SHIFT NOMENCLATURE], $B4557, Table1[EKIA]))</f>
        <v/>
      </c>
      <c r="H4557" s="1" t="str">
        <f>IF($A4557&gt;--RIGHT($A$2,LEN($A$2)-8),"",SUMIF(Table1[SHIFT NOMENCLATURE], $B4557, Table1[EWIA]))</f>
        <v/>
      </c>
      <c r="I4557" s="1" t="str">
        <f>IF($A4557&gt;--RIGHT($A$2,LEN($A$2)-8),"",SUMIF(Table1[SHIFT NOMENCLATURE], $B4557, Table1[EPW]))</f>
        <v/>
      </c>
      <c r="J4557" s="1" t="str">
        <f>IF($A4557&gt;--RIGHT($A$2,LEN($A$2)-8),"",SUMIF(Table1[SHIFT NOMENCLATURE], $B4557, Table1[FVIC KILL]))</f>
        <v/>
      </c>
      <c r="K4557" s="1" t="str">
        <f>IF($A4557&gt;--RIGHT($A$2,LEN($A$2)-8),"",SUMIF(Table1[SHIFT NOMENCLATURE], $B4557, Table1[FVIC MOB]))</f>
        <v/>
      </c>
      <c r="L4557" s="1" t="str">
        <f>IF($A4557&gt;--RIGHT($A$2,LEN($A$2)-8),"",SUMIF(Table1[SHIFT NOMENCLATURE], $B4557, Table1[FVIC FIRE]))</f>
        <v/>
      </c>
      <c r="M4557" s="1" t="str">
        <f>IF($A4557&gt;--RIGHT($A$2,LEN($A$2)-8),"",SUMIF(Table1[SHIFT NOMENCLATURE], $B4557, Table1[FKIA]))</f>
        <v/>
      </c>
      <c r="N4557" s="1" t="str">
        <f>IF($A4557&gt;--RIGHT($A$2,LEN($A$2)-8),"",SUMIF(Table1[SHIFT NOMENCLATURE], $B4557, Table1[FWIA]))</f>
        <v/>
      </c>
      <c r="O4557" s="1" t="str">
        <f>IF($A4557&gt;--RIGHT($A$2,LEN($A$2)-8),"",SUMIF(Table1[SHIFT NOMENCLATURE], $B4557, Table1[DUSTWUN]))</f>
        <v/>
      </c>
    </row>
    <row r="4558" spans="1:15" x14ac:dyDescent="0.25">
      <c r="A4558" s="1" t="str">
        <f t="shared" si="142"/>
        <v/>
      </c>
      <c r="B4558" t="str">
        <f t="shared" si="143"/>
        <v/>
      </c>
      <c r="C4558" s="1" t="str">
        <f>IF($A4558&gt;--RIGHT($A$2,LEN($A$2)-8),"",COUNTIF(Table1[SHIFT NOMENCLATURE],$B4558))</f>
        <v/>
      </c>
      <c r="D4558" s="1" t="str">
        <f>IF($A4558&gt;--RIGHT($A$2,LEN($A$2)-8),"",SUMIF(Table1[SHIFT NOMENCLATURE], $B4558, Table1[EVIC KILL]))</f>
        <v/>
      </c>
      <c r="E4558" s="1" t="str">
        <f>IF($A4558&gt;--RIGHT($A$2,LEN($A$2)-8),"",SUMIF(Table1[SHIFT NOMENCLATURE], $B4558, Table1[EVIC MOB]))</f>
        <v/>
      </c>
      <c r="F4558" s="1" t="str">
        <f>IF($A4558&gt;--RIGHT($A$2,LEN($A$2)-8),"",SUMIF(Table1[SHIFT NOMENCLATURE], $B4558, Table1[EVIC FIRE]))</f>
        <v/>
      </c>
      <c r="G4558" s="1" t="str">
        <f>IF($A4558&gt;--RIGHT($A$2,LEN($A$2)-8),"",SUMIF(Table1[SHIFT NOMENCLATURE], $B4558, Table1[EKIA]))</f>
        <v/>
      </c>
      <c r="H4558" s="1" t="str">
        <f>IF($A4558&gt;--RIGHT($A$2,LEN($A$2)-8),"",SUMIF(Table1[SHIFT NOMENCLATURE], $B4558, Table1[EWIA]))</f>
        <v/>
      </c>
      <c r="I4558" s="1" t="str">
        <f>IF($A4558&gt;--RIGHT($A$2,LEN($A$2)-8),"",SUMIF(Table1[SHIFT NOMENCLATURE], $B4558, Table1[EPW]))</f>
        <v/>
      </c>
      <c r="J4558" s="1" t="str">
        <f>IF($A4558&gt;--RIGHT($A$2,LEN($A$2)-8),"",SUMIF(Table1[SHIFT NOMENCLATURE], $B4558, Table1[FVIC KILL]))</f>
        <v/>
      </c>
      <c r="K4558" s="1" t="str">
        <f>IF($A4558&gt;--RIGHT($A$2,LEN($A$2)-8),"",SUMIF(Table1[SHIFT NOMENCLATURE], $B4558, Table1[FVIC MOB]))</f>
        <v/>
      </c>
      <c r="L4558" s="1" t="str">
        <f>IF($A4558&gt;--RIGHT($A$2,LEN($A$2)-8),"",SUMIF(Table1[SHIFT NOMENCLATURE], $B4558, Table1[FVIC FIRE]))</f>
        <v/>
      </c>
      <c r="M4558" s="1" t="str">
        <f>IF($A4558&gt;--RIGHT($A$2,LEN($A$2)-8),"",SUMIF(Table1[SHIFT NOMENCLATURE], $B4558, Table1[FKIA]))</f>
        <v/>
      </c>
      <c r="N4558" s="1" t="str">
        <f>IF($A4558&gt;--RIGHT($A$2,LEN($A$2)-8),"",SUMIF(Table1[SHIFT NOMENCLATURE], $B4558, Table1[FWIA]))</f>
        <v/>
      </c>
      <c r="O4558" s="1" t="str">
        <f>IF($A4558&gt;--RIGHT($A$2,LEN($A$2)-8),"",SUMIF(Table1[SHIFT NOMENCLATURE], $B4558, Table1[DUSTWUN]))</f>
        <v/>
      </c>
    </row>
    <row r="4559" spans="1:15" x14ac:dyDescent="0.25">
      <c r="A4559" s="1" t="str">
        <f t="shared" si="142"/>
        <v/>
      </c>
      <c r="B4559" t="str">
        <f t="shared" si="143"/>
        <v/>
      </c>
      <c r="C4559" s="1" t="str">
        <f>IF($A4559&gt;--RIGHT($A$2,LEN($A$2)-8),"",COUNTIF(Table1[SHIFT NOMENCLATURE],$B4559))</f>
        <v/>
      </c>
      <c r="D4559" s="1" t="str">
        <f>IF($A4559&gt;--RIGHT($A$2,LEN($A$2)-8),"",SUMIF(Table1[SHIFT NOMENCLATURE], $B4559, Table1[EVIC KILL]))</f>
        <v/>
      </c>
      <c r="E4559" s="1" t="str">
        <f>IF($A4559&gt;--RIGHT($A$2,LEN($A$2)-8),"",SUMIF(Table1[SHIFT NOMENCLATURE], $B4559, Table1[EVIC MOB]))</f>
        <v/>
      </c>
      <c r="F4559" s="1" t="str">
        <f>IF($A4559&gt;--RIGHT($A$2,LEN($A$2)-8),"",SUMIF(Table1[SHIFT NOMENCLATURE], $B4559, Table1[EVIC FIRE]))</f>
        <v/>
      </c>
      <c r="G4559" s="1" t="str">
        <f>IF($A4559&gt;--RIGHT($A$2,LEN($A$2)-8),"",SUMIF(Table1[SHIFT NOMENCLATURE], $B4559, Table1[EKIA]))</f>
        <v/>
      </c>
      <c r="H4559" s="1" t="str">
        <f>IF($A4559&gt;--RIGHT($A$2,LEN($A$2)-8),"",SUMIF(Table1[SHIFT NOMENCLATURE], $B4559, Table1[EWIA]))</f>
        <v/>
      </c>
      <c r="I4559" s="1" t="str">
        <f>IF($A4559&gt;--RIGHT($A$2,LEN($A$2)-8),"",SUMIF(Table1[SHIFT NOMENCLATURE], $B4559, Table1[EPW]))</f>
        <v/>
      </c>
      <c r="J4559" s="1" t="str">
        <f>IF($A4559&gt;--RIGHT($A$2,LEN($A$2)-8),"",SUMIF(Table1[SHIFT NOMENCLATURE], $B4559, Table1[FVIC KILL]))</f>
        <v/>
      </c>
      <c r="K4559" s="1" t="str">
        <f>IF($A4559&gt;--RIGHT($A$2,LEN($A$2)-8),"",SUMIF(Table1[SHIFT NOMENCLATURE], $B4559, Table1[FVIC MOB]))</f>
        <v/>
      </c>
      <c r="L4559" s="1" t="str">
        <f>IF($A4559&gt;--RIGHT($A$2,LEN($A$2)-8),"",SUMIF(Table1[SHIFT NOMENCLATURE], $B4559, Table1[FVIC FIRE]))</f>
        <v/>
      </c>
      <c r="M4559" s="1" t="str">
        <f>IF($A4559&gt;--RIGHT($A$2,LEN($A$2)-8),"",SUMIF(Table1[SHIFT NOMENCLATURE], $B4559, Table1[FKIA]))</f>
        <v/>
      </c>
      <c r="N4559" s="1" t="str">
        <f>IF($A4559&gt;--RIGHT($A$2,LEN($A$2)-8),"",SUMIF(Table1[SHIFT NOMENCLATURE], $B4559, Table1[FWIA]))</f>
        <v/>
      </c>
      <c r="O4559" s="1" t="str">
        <f>IF($A4559&gt;--RIGHT($A$2,LEN($A$2)-8),"",SUMIF(Table1[SHIFT NOMENCLATURE], $B4559, Table1[DUSTWUN]))</f>
        <v/>
      </c>
    </row>
    <row r="4560" spans="1:15" x14ac:dyDescent="0.25">
      <c r="A4560" s="1" t="str">
        <f t="shared" si="142"/>
        <v/>
      </c>
      <c r="B4560" t="str">
        <f t="shared" si="143"/>
        <v/>
      </c>
      <c r="C4560" s="1" t="str">
        <f>IF($A4560&gt;--RIGHT($A$2,LEN($A$2)-8),"",COUNTIF(Table1[SHIFT NOMENCLATURE],$B4560))</f>
        <v/>
      </c>
      <c r="D4560" s="1" t="str">
        <f>IF($A4560&gt;--RIGHT($A$2,LEN($A$2)-8),"",SUMIF(Table1[SHIFT NOMENCLATURE], $B4560, Table1[EVIC KILL]))</f>
        <v/>
      </c>
      <c r="E4560" s="1" t="str">
        <f>IF($A4560&gt;--RIGHT($A$2,LEN($A$2)-8),"",SUMIF(Table1[SHIFT NOMENCLATURE], $B4560, Table1[EVIC MOB]))</f>
        <v/>
      </c>
      <c r="F4560" s="1" t="str">
        <f>IF($A4560&gt;--RIGHT($A$2,LEN($A$2)-8),"",SUMIF(Table1[SHIFT NOMENCLATURE], $B4560, Table1[EVIC FIRE]))</f>
        <v/>
      </c>
      <c r="G4560" s="1" t="str">
        <f>IF($A4560&gt;--RIGHT($A$2,LEN($A$2)-8),"",SUMIF(Table1[SHIFT NOMENCLATURE], $B4560, Table1[EKIA]))</f>
        <v/>
      </c>
      <c r="H4560" s="1" t="str">
        <f>IF($A4560&gt;--RIGHT($A$2,LEN($A$2)-8),"",SUMIF(Table1[SHIFT NOMENCLATURE], $B4560, Table1[EWIA]))</f>
        <v/>
      </c>
      <c r="I4560" s="1" t="str">
        <f>IF($A4560&gt;--RIGHT($A$2,LEN($A$2)-8),"",SUMIF(Table1[SHIFT NOMENCLATURE], $B4560, Table1[EPW]))</f>
        <v/>
      </c>
      <c r="J4560" s="1" t="str">
        <f>IF($A4560&gt;--RIGHT($A$2,LEN($A$2)-8),"",SUMIF(Table1[SHIFT NOMENCLATURE], $B4560, Table1[FVIC KILL]))</f>
        <v/>
      </c>
      <c r="K4560" s="1" t="str">
        <f>IF($A4560&gt;--RIGHT($A$2,LEN($A$2)-8),"",SUMIF(Table1[SHIFT NOMENCLATURE], $B4560, Table1[FVIC MOB]))</f>
        <v/>
      </c>
      <c r="L4560" s="1" t="str">
        <f>IF($A4560&gt;--RIGHT($A$2,LEN($A$2)-8),"",SUMIF(Table1[SHIFT NOMENCLATURE], $B4560, Table1[FVIC FIRE]))</f>
        <v/>
      </c>
      <c r="M4560" s="1" t="str">
        <f>IF($A4560&gt;--RIGHT($A$2,LEN($A$2)-8),"",SUMIF(Table1[SHIFT NOMENCLATURE], $B4560, Table1[FKIA]))</f>
        <v/>
      </c>
      <c r="N4560" s="1" t="str">
        <f>IF($A4560&gt;--RIGHT($A$2,LEN($A$2)-8),"",SUMIF(Table1[SHIFT NOMENCLATURE], $B4560, Table1[FWIA]))</f>
        <v/>
      </c>
      <c r="O4560" s="1" t="str">
        <f>IF($A4560&gt;--RIGHT($A$2,LEN($A$2)-8),"",SUMIF(Table1[SHIFT NOMENCLATURE], $B4560, Table1[DUSTWUN]))</f>
        <v/>
      </c>
    </row>
    <row r="4561" spans="1:15" x14ac:dyDescent="0.25">
      <c r="A4561" s="1" t="str">
        <f t="shared" si="142"/>
        <v/>
      </c>
      <c r="B4561" t="str">
        <f t="shared" si="143"/>
        <v/>
      </c>
      <c r="C4561" s="1" t="str">
        <f>IF($A4561&gt;--RIGHT($A$2,LEN($A$2)-8),"",COUNTIF(Table1[SHIFT NOMENCLATURE],$B4561))</f>
        <v/>
      </c>
      <c r="D4561" s="1" t="str">
        <f>IF($A4561&gt;--RIGHT($A$2,LEN($A$2)-8),"",SUMIF(Table1[SHIFT NOMENCLATURE], $B4561, Table1[EVIC KILL]))</f>
        <v/>
      </c>
      <c r="E4561" s="1" t="str">
        <f>IF($A4561&gt;--RIGHT($A$2,LEN($A$2)-8),"",SUMIF(Table1[SHIFT NOMENCLATURE], $B4561, Table1[EVIC MOB]))</f>
        <v/>
      </c>
      <c r="F4561" s="1" t="str">
        <f>IF($A4561&gt;--RIGHT($A$2,LEN($A$2)-8),"",SUMIF(Table1[SHIFT NOMENCLATURE], $B4561, Table1[EVIC FIRE]))</f>
        <v/>
      </c>
      <c r="G4561" s="1" t="str">
        <f>IF($A4561&gt;--RIGHT($A$2,LEN($A$2)-8),"",SUMIF(Table1[SHIFT NOMENCLATURE], $B4561, Table1[EKIA]))</f>
        <v/>
      </c>
      <c r="H4561" s="1" t="str">
        <f>IF($A4561&gt;--RIGHT($A$2,LEN($A$2)-8),"",SUMIF(Table1[SHIFT NOMENCLATURE], $B4561, Table1[EWIA]))</f>
        <v/>
      </c>
      <c r="I4561" s="1" t="str">
        <f>IF($A4561&gt;--RIGHT($A$2,LEN($A$2)-8),"",SUMIF(Table1[SHIFT NOMENCLATURE], $B4561, Table1[EPW]))</f>
        <v/>
      </c>
      <c r="J4561" s="1" t="str">
        <f>IF($A4561&gt;--RIGHT($A$2,LEN($A$2)-8),"",SUMIF(Table1[SHIFT NOMENCLATURE], $B4561, Table1[FVIC KILL]))</f>
        <v/>
      </c>
      <c r="K4561" s="1" t="str">
        <f>IF($A4561&gt;--RIGHT($A$2,LEN($A$2)-8),"",SUMIF(Table1[SHIFT NOMENCLATURE], $B4561, Table1[FVIC MOB]))</f>
        <v/>
      </c>
      <c r="L4561" s="1" t="str">
        <f>IF($A4561&gt;--RIGHT($A$2,LEN($A$2)-8),"",SUMIF(Table1[SHIFT NOMENCLATURE], $B4561, Table1[FVIC FIRE]))</f>
        <v/>
      </c>
      <c r="M4561" s="1" t="str">
        <f>IF($A4561&gt;--RIGHT($A$2,LEN($A$2)-8),"",SUMIF(Table1[SHIFT NOMENCLATURE], $B4561, Table1[FKIA]))</f>
        <v/>
      </c>
      <c r="N4561" s="1" t="str">
        <f>IF($A4561&gt;--RIGHT($A$2,LEN($A$2)-8),"",SUMIF(Table1[SHIFT NOMENCLATURE], $B4561, Table1[FWIA]))</f>
        <v/>
      </c>
      <c r="O4561" s="1" t="str">
        <f>IF($A4561&gt;--RIGHT($A$2,LEN($A$2)-8),"",SUMIF(Table1[SHIFT NOMENCLATURE], $B4561, Table1[DUSTWUN]))</f>
        <v/>
      </c>
    </row>
    <row r="4562" spans="1:15" x14ac:dyDescent="0.25">
      <c r="A4562" s="1" t="str">
        <f t="shared" si="142"/>
        <v/>
      </c>
      <c r="B4562" t="str">
        <f t="shared" si="143"/>
        <v/>
      </c>
      <c r="C4562" s="1" t="str">
        <f>IF($A4562&gt;--RIGHT($A$2,LEN($A$2)-8),"",COUNTIF(Table1[SHIFT NOMENCLATURE],$B4562))</f>
        <v/>
      </c>
      <c r="D4562" s="1" t="str">
        <f>IF($A4562&gt;--RIGHT($A$2,LEN($A$2)-8),"",SUMIF(Table1[SHIFT NOMENCLATURE], $B4562, Table1[EVIC KILL]))</f>
        <v/>
      </c>
      <c r="E4562" s="1" t="str">
        <f>IF($A4562&gt;--RIGHT($A$2,LEN($A$2)-8),"",SUMIF(Table1[SHIFT NOMENCLATURE], $B4562, Table1[EVIC MOB]))</f>
        <v/>
      </c>
      <c r="F4562" s="1" t="str">
        <f>IF($A4562&gt;--RIGHT($A$2,LEN($A$2)-8),"",SUMIF(Table1[SHIFT NOMENCLATURE], $B4562, Table1[EVIC FIRE]))</f>
        <v/>
      </c>
      <c r="G4562" s="1" t="str">
        <f>IF($A4562&gt;--RIGHT($A$2,LEN($A$2)-8),"",SUMIF(Table1[SHIFT NOMENCLATURE], $B4562, Table1[EKIA]))</f>
        <v/>
      </c>
      <c r="H4562" s="1" t="str">
        <f>IF($A4562&gt;--RIGHT($A$2,LEN($A$2)-8),"",SUMIF(Table1[SHIFT NOMENCLATURE], $B4562, Table1[EWIA]))</f>
        <v/>
      </c>
      <c r="I4562" s="1" t="str">
        <f>IF($A4562&gt;--RIGHT($A$2,LEN($A$2)-8),"",SUMIF(Table1[SHIFT NOMENCLATURE], $B4562, Table1[EPW]))</f>
        <v/>
      </c>
      <c r="J4562" s="1" t="str">
        <f>IF($A4562&gt;--RIGHT($A$2,LEN($A$2)-8),"",SUMIF(Table1[SHIFT NOMENCLATURE], $B4562, Table1[FVIC KILL]))</f>
        <v/>
      </c>
      <c r="K4562" s="1" t="str">
        <f>IF($A4562&gt;--RIGHT($A$2,LEN($A$2)-8),"",SUMIF(Table1[SHIFT NOMENCLATURE], $B4562, Table1[FVIC MOB]))</f>
        <v/>
      </c>
      <c r="L4562" s="1" t="str">
        <f>IF($A4562&gt;--RIGHT($A$2,LEN($A$2)-8),"",SUMIF(Table1[SHIFT NOMENCLATURE], $B4562, Table1[FVIC FIRE]))</f>
        <v/>
      </c>
      <c r="M4562" s="1" t="str">
        <f>IF($A4562&gt;--RIGHT($A$2,LEN($A$2)-8),"",SUMIF(Table1[SHIFT NOMENCLATURE], $B4562, Table1[FKIA]))</f>
        <v/>
      </c>
      <c r="N4562" s="1" t="str">
        <f>IF($A4562&gt;--RIGHT($A$2,LEN($A$2)-8),"",SUMIF(Table1[SHIFT NOMENCLATURE], $B4562, Table1[FWIA]))</f>
        <v/>
      </c>
      <c r="O4562" s="1" t="str">
        <f>IF($A4562&gt;--RIGHT($A$2,LEN($A$2)-8),"",SUMIF(Table1[SHIFT NOMENCLATURE], $B4562, Table1[DUSTWUN]))</f>
        <v/>
      </c>
    </row>
    <row r="4563" spans="1:15" x14ac:dyDescent="0.25">
      <c r="A4563" s="1" t="str">
        <f t="shared" si="142"/>
        <v/>
      </c>
      <c r="B4563" t="str">
        <f t="shared" si="143"/>
        <v/>
      </c>
      <c r="C4563" s="1" t="str">
        <f>IF($A4563&gt;--RIGHT($A$2,LEN($A$2)-8),"",COUNTIF(Table1[SHIFT NOMENCLATURE],$B4563))</f>
        <v/>
      </c>
      <c r="D4563" s="1" t="str">
        <f>IF($A4563&gt;--RIGHT($A$2,LEN($A$2)-8),"",SUMIF(Table1[SHIFT NOMENCLATURE], $B4563, Table1[EVIC KILL]))</f>
        <v/>
      </c>
      <c r="E4563" s="1" t="str">
        <f>IF($A4563&gt;--RIGHT($A$2,LEN($A$2)-8),"",SUMIF(Table1[SHIFT NOMENCLATURE], $B4563, Table1[EVIC MOB]))</f>
        <v/>
      </c>
      <c r="F4563" s="1" t="str">
        <f>IF($A4563&gt;--RIGHT($A$2,LEN($A$2)-8),"",SUMIF(Table1[SHIFT NOMENCLATURE], $B4563, Table1[EVIC FIRE]))</f>
        <v/>
      </c>
      <c r="G4563" s="1" t="str">
        <f>IF($A4563&gt;--RIGHT($A$2,LEN($A$2)-8),"",SUMIF(Table1[SHIFT NOMENCLATURE], $B4563, Table1[EKIA]))</f>
        <v/>
      </c>
      <c r="H4563" s="1" t="str">
        <f>IF($A4563&gt;--RIGHT($A$2,LEN($A$2)-8),"",SUMIF(Table1[SHIFT NOMENCLATURE], $B4563, Table1[EWIA]))</f>
        <v/>
      </c>
      <c r="I4563" s="1" t="str">
        <f>IF($A4563&gt;--RIGHT($A$2,LEN($A$2)-8),"",SUMIF(Table1[SHIFT NOMENCLATURE], $B4563, Table1[EPW]))</f>
        <v/>
      </c>
      <c r="J4563" s="1" t="str">
        <f>IF($A4563&gt;--RIGHT($A$2,LEN($A$2)-8),"",SUMIF(Table1[SHIFT NOMENCLATURE], $B4563, Table1[FVIC KILL]))</f>
        <v/>
      </c>
      <c r="K4563" s="1" t="str">
        <f>IF($A4563&gt;--RIGHT($A$2,LEN($A$2)-8),"",SUMIF(Table1[SHIFT NOMENCLATURE], $B4563, Table1[FVIC MOB]))</f>
        <v/>
      </c>
      <c r="L4563" s="1" t="str">
        <f>IF($A4563&gt;--RIGHT($A$2,LEN($A$2)-8),"",SUMIF(Table1[SHIFT NOMENCLATURE], $B4563, Table1[FVIC FIRE]))</f>
        <v/>
      </c>
      <c r="M4563" s="1" t="str">
        <f>IF($A4563&gt;--RIGHT($A$2,LEN($A$2)-8),"",SUMIF(Table1[SHIFT NOMENCLATURE], $B4563, Table1[FKIA]))</f>
        <v/>
      </c>
      <c r="N4563" s="1" t="str">
        <f>IF($A4563&gt;--RIGHT($A$2,LEN($A$2)-8),"",SUMIF(Table1[SHIFT NOMENCLATURE], $B4563, Table1[FWIA]))</f>
        <v/>
      </c>
      <c r="O4563" s="1" t="str">
        <f>IF($A4563&gt;--RIGHT($A$2,LEN($A$2)-8),"",SUMIF(Table1[SHIFT NOMENCLATURE], $B4563, Table1[DUSTWUN]))</f>
        <v/>
      </c>
    </row>
    <row r="4564" spans="1:15" x14ac:dyDescent="0.25">
      <c r="A4564" s="1" t="str">
        <f t="shared" si="142"/>
        <v/>
      </c>
      <c r="B4564" t="str">
        <f t="shared" si="143"/>
        <v/>
      </c>
      <c r="C4564" s="1" t="str">
        <f>IF($A4564&gt;--RIGHT($A$2,LEN($A$2)-8),"",COUNTIF(Table1[SHIFT NOMENCLATURE],$B4564))</f>
        <v/>
      </c>
      <c r="D4564" s="1" t="str">
        <f>IF($A4564&gt;--RIGHT($A$2,LEN($A$2)-8),"",SUMIF(Table1[SHIFT NOMENCLATURE], $B4564, Table1[EVIC KILL]))</f>
        <v/>
      </c>
      <c r="E4564" s="1" t="str">
        <f>IF($A4564&gt;--RIGHT($A$2,LEN($A$2)-8),"",SUMIF(Table1[SHIFT NOMENCLATURE], $B4564, Table1[EVIC MOB]))</f>
        <v/>
      </c>
      <c r="F4564" s="1" t="str">
        <f>IF($A4564&gt;--RIGHT($A$2,LEN($A$2)-8),"",SUMIF(Table1[SHIFT NOMENCLATURE], $B4564, Table1[EVIC FIRE]))</f>
        <v/>
      </c>
      <c r="G4564" s="1" t="str">
        <f>IF($A4564&gt;--RIGHT($A$2,LEN($A$2)-8),"",SUMIF(Table1[SHIFT NOMENCLATURE], $B4564, Table1[EKIA]))</f>
        <v/>
      </c>
      <c r="H4564" s="1" t="str">
        <f>IF($A4564&gt;--RIGHT($A$2,LEN($A$2)-8),"",SUMIF(Table1[SHIFT NOMENCLATURE], $B4564, Table1[EWIA]))</f>
        <v/>
      </c>
      <c r="I4564" s="1" t="str">
        <f>IF($A4564&gt;--RIGHT($A$2,LEN($A$2)-8),"",SUMIF(Table1[SHIFT NOMENCLATURE], $B4564, Table1[EPW]))</f>
        <v/>
      </c>
      <c r="J4564" s="1" t="str">
        <f>IF($A4564&gt;--RIGHT($A$2,LEN($A$2)-8),"",SUMIF(Table1[SHIFT NOMENCLATURE], $B4564, Table1[FVIC KILL]))</f>
        <v/>
      </c>
      <c r="K4564" s="1" t="str">
        <f>IF($A4564&gt;--RIGHT($A$2,LEN($A$2)-8),"",SUMIF(Table1[SHIFT NOMENCLATURE], $B4564, Table1[FVIC MOB]))</f>
        <v/>
      </c>
      <c r="L4564" s="1" t="str">
        <f>IF($A4564&gt;--RIGHT($A$2,LEN($A$2)-8),"",SUMIF(Table1[SHIFT NOMENCLATURE], $B4564, Table1[FVIC FIRE]))</f>
        <v/>
      </c>
      <c r="M4564" s="1" t="str">
        <f>IF($A4564&gt;--RIGHT($A$2,LEN($A$2)-8),"",SUMIF(Table1[SHIFT NOMENCLATURE], $B4564, Table1[FKIA]))</f>
        <v/>
      </c>
      <c r="N4564" s="1" t="str">
        <f>IF($A4564&gt;--RIGHT($A$2,LEN($A$2)-8),"",SUMIF(Table1[SHIFT NOMENCLATURE], $B4564, Table1[FWIA]))</f>
        <v/>
      </c>
      <c r="O4564" s="1" t="str">
        <f>IF($A4564&gt;--RIGHT($A$2,LEN($A$2)-8),"",SUMIF(Table1[SHIFT NOMENCLATURE], $B4564, Table1[DUSTWUN]))</f>
        <v/>
      </c>
    </row>
    <row r="4565" spans="1:15" x14ac:dyDescent="0.25">
      <c r="A4565" s="1" t="str">
        <f t="shared" si="142"/>
        <v/>
      </c>
      <c r="B4565" t="str">
        <f t="shared" si="143"/>
        <v/>
      </c>
      <c r="C4565" s="1" t="str">
        <f>IF($A4565&gt;--RIGHT($A$2,LEN($A$2)-8),"",COUNTIF(Table1[SHIFT NOMENCLATURE],$B4565))</f>
        <v/>
      </c>
      <c r="D4565" s="1" t="str">
        <f>IF($A4565&gt;--RIGHT($A$2,LEN($A$2)-8),"",SUMIF(Table1[SHIFT NOMENCLATURE], $B4565, Table1[EVIC KILL]))</f>
        <v/>
      </c>
      <c r="E4565" s="1" t="str">
        <f>IF($A4565&gt;--RIGHT($A$2,LEN($A$2)-8),"",SUMIF(Table1[SHIFT NOMENCLATURE], $B4565, Table1[EVIC MOB]))</f>
        <v/>
      </c>
      <c r="F4565" s="1" t="str">
        <f>IF($A4565&gt;--RIGHT($A$2,LEN($A$2)-8),"",SUMIF(Table1[SHIFT NOMENCLATURE], $B4565, Table1[EVIC FIRE]))</f>
        <v/>
      </c>
      <c r="G4565" s="1" t="str">
        <f>IF($A4565&gt;--RIGHT($A$2,LEN($A$2)-8),"",SUMIF(Table1[SHIFT NOMENCLATURE], $B4565, Table1[EKIA]))</f>
        <v/>
      </c>
      <c r="H4565" s="1" t="str">
        <f>IF($A4565&gt;--RIGHT($A$2,LEN($A$2)-8),"",SUMIF(Table1[SHIFT NOMENCLATURE], $B4565, Table1[EWIA]))</f>
        <v/>
      </c>
      <c r="I4565" s="1" t="str">
        <f>IF($A4565&gt;--RIGHT($A$2,LEN($A$2)-8),"",SUMIF(Table1[SHIFT NOMENCLATURE], $B4565, Table1[EPW]))</f>
        <v/>
      </c>
      <c r="J4565" s="1" t="str">
        <f>IF($A4565&gt;--RIGHT($A$2,LEN($A$2)-8),"",SUMIF(Table1[SHIFT NOMENCLATURE], $B4565, Table1[FVIC KILL]))</f>
        <v/>
      </c>
      <c r="K4565" s="1" t="str">
        <f>IF($A4565&gt;--RIGHT($A$2,LEN($A$2)-8),"",SUMIF(Table1[SHIFT NOMENCLATURE], $B4565, Table1[FVIC MOB]))</f>
        <v/>
      </c>
      <c r="L4565" s="1" t="str">
        <f>IF($A4565&gt;--RIGHT($A$2,LEN($A$2)-8),"",SUMIF(Table1[SHIFT NOMENCLATURE], $B4565, Table1[FVIC FIRE]))</f>
        <v/>
      </c>
      <c r="M4565" s="1" t="str">
        <f>IF($A4565&gt;--RIGHT($A$2,LEN($A$2)-8),"",SUMIF(Table1[SHIFT NOMENCLATURE], $B4565, Table1[FKIA]))</f>
        <v/>
      </c>
      <c r="N4565" s="1" t="str">
        <f>IF($A4565&gt;--RIGHT($A$2,LEN($A$2)-8),"",SUMIF(Table1[SHIFT NOMENCLATURE], $B4565, Table1[FWIA]))</f>
        <v/>
      </c>
      <c r="O4565" s="1" t="str">
        <f>IF($A4565&gt;--RIGHT($A$2,LEN($A$2)-8),"",SUMIF(Table1[SHIFT NOMENCLATURE], $B4565, Table1[DUSTWUN]))</f>
        <v/>
      </c>
    </row>
    <row r="4566" spans="1:15" x14ac:dyDescent="0.25">
      <c r="A4566" s="1" t="str">
        <f t="shared" si="142"/>
        <v/>
      </c>
      <c r="B4566" t="str">
        <f t="shared" si="143"/>
        <v/>
      </c>
      <c r="C4566" s="1" t="str">
        <f>IF($A4566&gt;--RIGHT($A$2,LEN($A$2)-8),"",COUNTIF(Table1[SHIFT NOMENCLATURE],$B4566))</f>
        <v/>
      </c>
      <c r="D4566" s="1" t="str">
        <f>IF($A4566&gt;--RIGHT($A$2,LEN($A$2)-8),"",SUMIF(Table1[SHIFT NOMENCLATURE], $B4566, Table1[EVIC KILL]))</f>
        <v/>
      </c>
      <c r="E4566" s="1" t="str">
        <f>IF($A4566&gt;--RIGHT($A$2,LEN($A$2)-8),"",SUMIF(Table1[SHIFT NOMENCLATURE], $B4566, Table1[EVIC MOB]))</f>
        <v/>
      </c>
      <c r="F4566" s="1" t="str">
        <f>IF($A4566&gt;--RIGHT($A$2,LEN($A$2)-8),"",SUMIF(Table1[SHIFT NOMENCLATURE], $B4566, Table1[EVIC FIRE]))</f>
        <v/>
      </c>
      <c r="G4566" s="1" t="str">
        <f>IF($A4566&gt;--RIGHT($A$2,LEN($A$2)-8),"",SUMIF(Table1[SHIFT NOMENCLATURE], $B4566, Table1[EKIA]))</f>
        <v/>
      </c>
      <c r="H4566" s="1" t="str">
        <f>IF($A4566&gt;--RIGHT($A$2,LEN($A$2)-8),"",SUMIF(Table1[SHIFT NOMENCLATURE], $B4566, Table1[EWIA]))</f>
        <v/>
      </c>
      <c r="I4566" s="1" t="str">
        <f>IF($A4566&gt;--RIGHT($A$2,LEN($A$2)-8),"",SUMIF(Table1[SHIFT NOMENCLATURE], $B4566, Table1[EPW]))</f>
        <v/>
      </c>
      <c r="J4566" s="1" t="str">
        <f>IF($A4566&gt;--RIGHT($A$2,LEN($A$2)-8),"",SUMIF(Table1[SHIFT NOMENCLATURE], $B4566, Table1[FVIC KILL]))</f>
        <v/>
      </c>
      <c r="K4566" s="1" t="str">
        <f>IF($A4566&gt;--RIGHT($A$2,LEN($A$2)-8),"",SUMIF(Table1[SHIFT NOMENCLATURE], $B4566, Table1[FVIC MOB]))</f>
        <v/>
      </c>
      <c r="L4566" s="1" t="str">
        <f>IF($A4566&gt;--RIGHT($A$2,LEN($A$2)-8),"",SUMIF(Table1[SHIFT NOMENCLATURE], $B4566, Table1[FVIC FIRE]))</f>
        <v/>
      </c>
      <c r="M4566" s="1" t="str">
        <f>IF($A4566&gt;--RIGHT($A$2,LEN($A$2)-8),"",SUMIF(Table1[SHIFT NOMENCLATURE], $B4566, Table1[FKIA]))</f>
        <v/>
      </c>
      <c r="N4566" s="1" t="str">
        <f>IF($A4566&gt;--RIGHT($A$2,LEN($A$2)-8),"",SUMIF(Table1[SHIFT NOMENCLATURE], $B4566, Table1[FWIA]))</f>
        <v/>
      </c>
      <c r="O4566" s="1" t="str">
        <f>IF($A4566&gt;--RIGHT($A$2,LEN($A$2)-8),"",SUMIF(Table1[SHIFT NOMENCLATURE], $B4566, Table1[DUSTWUN]))</f>
        <v/>
      </c>
    </row>
    <row r="4567" spans="1:15" x14ac:dyDescent="0.25">
      <c r="A4567" s="1" t="str">
        <f t="shared" si="142"/>
        <v/>
      </c>
      <c r="B4567" t="str">
        <f t="shared" si="143"/>
        <v/>
      </c>
      <c r="C4567" s="1" t="str">
        <f>IF($A4567&gt;--RIGHT($A$2,LEN($A$2)-8),"",COUNTIF(Table1[SHIFT NOMENCLATURE],$B4567))</f>
        <v/>
      </c>
      <c r="D4567" s="1" t="str">
        <f>IF($A4567&gt;--RIGHT($A$2,LEN($A$2)-8),"",SUMIF(Table1[SHIFT NOMENCLATURE], $B4567, Table1[EVIC KILL]))</f>
        <v/>
      </c>
      <c r="E4567" s="1" t="str">
        <f>IF($A4567&gt;--RIGHT($A$2,LEN($A$2)-8),"",SUMIF(Table1[SHIFT NOMENCLATURE], $B4567, Table1[EVIC MOB]))</f>
        <v/>
      </c>
      <c r="F4567" s="1" t="str">
        <f>IF($A4567&gt;--RIGHT($A$2,LEN($A$2)-8),"",SUMIF(Table1[SHIFT NOMENCLATURE], $B4567, Table1[EVIC FIRE]))</f>
        <v/>
      </c>
      <c r="G4567" s="1" t="str">
        <f>IF($A4567&gt;--RIGHT($A$2,LEN($A$2)-8),"",SUMIF(Table1[SHIFT NOMENCLATURE], $B4567, Table1[EKIA]))</f>
        <v/>
      </c>
      <c r="H4567" s="1" t="str">
        <f>IF($A4567&gt;--RIGHT($A$2,LEN($A$2)-8),"",SUMIF(Table1[SHIFT NOMENCLATURE], $B4567, Table1[EWIA]))</f>
        <v/>
      </c>
      <c r="I4567" s="1" t="str">
        <f>IF($A4567&gt;--RIGHT($A$2,LEN($A$2)-8),"",SUMIF(Table1[SHIFT NOMENCLATURE], $B4567, Table1[EPW]))</f>
        <v/>
      </c>
      <c r="J4567" s="1" t="str">
        <f>IF($A4567&gt;--RIGHT($A$2,LEN($A$2)-8),"",SUMIF(Table1[SHIFT NOMENCLATURE], $B4567, Table1[FVIC KILL]))</f>
        <v/>
      </c>
      <c r="K4567" s="1" t="str">
        <f>IF($A4567&gt;--RIGHT($A$2,LEN($A$2)-8),"",SUMIF(Table1[SHIFT NOMENCLATURE], $B4567, Table1[FVIC MOB]))</f>
        <v/>
      </c>
      <c r="L4567" s="1" t="str">
        <f>IF($A4567&gt;--RIGHT($A$2,LEN($A$2)-8),"",SUMIF(Table1[SHIFT NOMENCLATURE], $B4567, Table1[FVIC FIRE]))</f>
        <v/>
      </c>
      <c r="M4567" s="1" t="str">
        <f>IF($A4567&gt;--RIGHT($A$2,LEN($A$2)-8),"",SUMIF(Table1[SHIFT NOMENCLATURE], $B4567, Table1[FKIA]))</f>
        <v/>
      </c>
      <c r="N4567" s="1" t="str">
        <f>IF($A4567&gt;--RIGHT($A$2,LEN($A$2)-8),"",SUMIF(Table1[SHIFT NOMENCLATURE], $B4567, Table1[FWIA]))</f>
        <v/>
      </c>
      <c r="O4567" s="1" t="str">
        <f>IF($A4567&gt;--RIGHT($A$2,LEN($A$2)-8),"",SUMIF(Table1[SHIFT NOMENCLATURE], $B4567, Table1[DUSTWUN]))</f>
        <v/>
      </c>
    </row>
    <row r="4568" spans="1:15" x14ac:dyDescent="0.25">
      <c r="A4568" s="1" t="str">
        <f t="shared" si="142"/>
        <v/>
      </c>
      <c r="B4568" t="str">
        <f t="shared" si="143"/>
        <v/>
      </c>
      <c r="C4568" s="1" t="str">
        <f>IF($A4568&gt;--RIGHT($A$2,LEN($A$2)-8),"",COUNTIF(Table1[SHIFT NOMENCLATURE],$B4568))</f>
        <v/>
      </c>
      <c r="D4568" s="1" t="str">
        <f>IF($A4568&gt;--RIGHT($A$2,LEN($A$2)-8),"",SUMIF(Table1[SHIFT NOMENCLATURE], $B4568, Table1[EVIC KILL]))</f>
        <v/>
      </c>
      <c r="E4568" s="1" t="str">
        <f>IF($A4568&gt;--RIGHT($A$2,LEN($A$2)-8),"",SUMIF(Table1[SHIFT NOMENCLATURE], $B4568, Table1[EVIC MOB]))</f>
        <v/>
      </c>
      <c r="F4568" s="1" t="str">
        <f>IF($A4568&gt;--RIGHT($A$2,LEN($A$2)-8),"",SUMIF(Table1[SHIFT NOMENCLATURE], $B4568, Table1[EVIC FIRE]))</f>
        <v/>
      </c>
      <c r="G4568" s="1" t="str">
        <f>IF($A4568&gt;--RIGHT($A$2,LEN($A$2)-8),"",SUMIF(Table1[SHIFT NOMENCLATURE], $B4568, Table1[EKIA]))</f>
        <v/>
      </c>
      <c r="H4568" s="1" t="str">
        <f>IF($A4568&gt;--RIGHT($A$2,LEN($A$2)-8),"",SUMIF(Table1[SHIFT NOMENCLATURE], $B4568, Table1[EWIA]))</f>
        <v/>
      </c>
      <c r="I4568" s="1" t="str">
        <f>IF($A4568&gt;--RIGHT($A$2,LEN($A$2)-8),"",SUMIF(Table1[SHIFT NOMENCLATURE], $B4568, Table1[EPW]))</f>
        <v/>
      </c>
      <c r="J4568" s="1" t="str">
        <f>IF($A4568&gt;--RIGHT($A$2,LEN($A$2)-8),"",SUMIF(Table1[SHIFT NOMENCLATURE], $B4568, Table1[FVIC KILL]))</f>
        <v/>
      </c>
      <c r="K4568" s="1" t="str">
        <f>IF($A4568&gt;--RIGHT($A$2,LEN($A$2)-8),"",SUMIF(Table1[SHIFT NOMENCLATURE], $B4568, Table1[FVIC MOB]))</f>
        <v/>
      </c>
      <c r="L4568" s="1" t="str">
        <f>IF($A4568&gt;--RIGHT($A$2,LEN($A$2)-8),"",SUMIF(Table1[SHIFT NOMENCLATURE], $B4568, Table1[FVIC FIRE]))</f>
        <v/>
      </c>
      <c r="M4568" s="1" t="str">
        <f>IF($A4568&gt;--RIGHT($A$2,LEN($A$2)-8),"",SUMIF(Table1[SHIFT NOMENCLATURE], $B4568, Table1[FKIA]))</f>
        <v/>
      </c>
      <c r="N4568" s="1" t="str">
        <f>IF($A4568&gt;--RIGHT($A$2,LEN($A$2)-8),"",SUMIF(Table1[SHIFT NOMENCLATURE], $B4568, Table1[FWIA]))</f>
        <v/>
      </c>
      <c r="O4568" s="1" t="str">
        <f>IF($A4568&gt;--RIGHT($A$2,LEN($A$2)-8),"",SUMIF(Table1[SHIFT NOMENCLATURE], $B4568, Table1[DUSTWUN]))</f>
        <v/>
      </c>
    </row>
    <row r="4569" spans="1:15" x14ac:dyDescent="0.25">
      <c r="A4569" s="1" t="str">
        <f t="shared" si="142"/>
        <v/>
      </c>
      <c r="B4569" t="str">
        <f t="shared" si="143"/>
        <v/>
      </c>
      <c r="C4569" s="1" t="str">
        <f>IF($A4569&gt;--RIGHT($A$2,LEN($A$2)-8),"",COUNTIF(Table1[SHIFT NOMENCLATURE],$B4569))</f>
        <v/>
      </c>
      <c r="D4569" s="1" t="str">
        <f>IF($A4569&gt;--RIGHT($A$2,LEN($A$2)-8),"",SUMIF(Table1[SHIFT NOMENCLATURE], $B4569, Table1[EVIC KILL]))</f>
        <v/>
      </c>
      <c r="E4569" s="1" t="str">
        <f>IF($A4569&gt;--RIGHT($A$2,LEN($A$2)-8),"",SUMIF(Table1[SHIFT NOMENCLATURE], $B4569, Table1[EVIC MOB]))</f>
        <v/>
      </c>
      <c r="F4569" s="1" t="str">
        <f>IF($A4569&gt;--RIGHT($A$2,LEN($A$2)-8),"",SUMIF(Table1[SHIFT NOMENCLATURE], $B4569, Table1[EVIC FIRE]))</f>
        <v/>
      </c>
      <c r="G4569" s="1" t="str">
        <f>IF($A4569&gt;--RIGHT($A$2,LEN($A$2)-8),"",SUMIF(Table1[SHIFT NOMENCLATURE], $B4569, Table1[EKIA]))</f>
        <v/>
      </c>
      <c r="H4569" s="1" t="str">
        <f>IF($A4569&gt;--RIGHT($A$2,LEN($A$2)-8),"",SUMIF(Table1[SHIFT NOMENCLATURE], $B4569, Table1[EWIA]))</f>
        <v/>
      </c>
      <c r="I4569" s="1" t="str">
        <f>IF($A4569&gt;--RIGHT($A$2,LEN($A$2)-8),"",SUMIF(Table1[SHIFT NOMENCLATURE], $B4569, Table1[EPW]))</f>
        <v/>
      </c>
      <c r="J4569" s="1" t="str">
        <f>IF($A4569&gt;--RIGHT($A$2,LEN($A$2)-8),"",SUMIF(Table1[SHIFT NOMENCLATURE], $B4569, Table1[FVIC KILL]))</f>
        <v/>
      </c>
      <c r="K4569" s="1" t="str">
        <f>IF($A4569&gt;--RIGHT($A$2,LEN($A$2)-8),"",SUMIF(Table1[SHIFT NOMENCLATURE], $B4569, Table1[FVIC MOB]))</f>
        <v/>
      </c>
      <c r="L4569" s="1" t="str">
        <f>IF($A4569&gt;--RIGHT($A$2,LEN($A$2)-8),"",SUMIF(Table1[SHIFT NOMENCLATURE], $B4569, Table1[FVIC FIRE]))</f>
        <v/>
      </c>
      <c r="M4569" s="1" t="str">
        <f>IF($A4569&gt;--RIGHT($A$2,LEN($A$2)-8),"",SUMIF(Table1[SHIFT NOMENCLATURE], $B4569, Table1[FKIA]))</f>
        <v/>
      </c>
      <c r="N4569" s="1" t="str">
        <f>IF($A4569&gt;--RIGHT($A$2,LEN($A$2)-8),"",SUMIF(Table1[SHIFT NOMENCLATURE], $B4569, Table1[FWIA]))</f>
        <v/>
      </c>
      <c r="O4569" s="1" t="str">
        <f>IF($A4569&gt;--RIGHT($A$2,LEN($A$2)-8),"",SUMIF(Table1[SHIFT NOMENCLATURE], $B4569, Table1[DUSTWUN]))</f>
        <v/>
      </c>
    </row>
    <row r="4570" spans="1:15" x14ac:dyDescent="0.25">
      <c r="A4570" s="1" t="str">
        <f t="shared" si="142"/>
        <v/>
      </c>
      <c r="B4570" t="str">
        <f t="shared" si="143"/>
        <v/>
      </c>
      <c r="C4570" s="1" t="str">
        <f>IF($A4570&gt;--RIGHT($A$2,LEN($A$2)-8),"",COUNTIF(Table1[SHIFT NOMENCLATURE],$B4570))</f>
        <v/>
      </c>
      <c r="D4570" s="1" t="str">
        <f>IF($A4570&gt;--RIGHT($A$2,LEN($A$2)-8),"",SUMIF(Table1[SHIFT NOMENCLATURE], $B4570, Table1[EVIC KILL]))</f>
        <v/>
      </c>
      <c r="E4570" s="1" t="str">
        <f>IF($A4570&gt;--RIGHT($A$2,LEN($A$2)-8),"",SUMIF(Table1[SHIFT NOMENCLATURE], $B4570, Table1[EVIC MOB]))</f>
        <v/>
      </c>
      <c r="F4570" s="1" t="str">
        <f>IF($A4570&gt;--RIGHT($A$2,LEN($A$2)-8),"",SUMIF(Table1[SHIFT NOMENCLATURE], $B4570, Table1[EVIC FIRE]))</f>
        <v/>
      </c>
      <c r="G4570" s="1" t="str">
        <f>IF($A4570&gt;--RIGHT($A$2,LEN($A$2)-8),"",SUMIF(Table1[SHIFT NOMENCLATURE], $B4570, Table1[EKIA]))</f>
        <v/>
      </c>
      <c r="H4570" s="1" t="str">
        <f>IF($A4570&gt;--RIGHT($A$2,LEN($A$2)-8),"",SUMIF(Table1[SHIFT NOMENCLATURE], $B4570, Table1[EWIA]))</f>
        <v/>
      </c>
      <c r="I4570" s="1" t="str">
        <f>IF($A4570&gt;--RIGHT($A$2,LEN($A$2)-8),"",SUMIF(Table1[SHIFT NOMENCLATURE], $B4570, Table1[EPW]))</f>
        <v/>
      </c>
      <c r="J4570" s="1" t="str">
        <f>IF($A4570&gt;--RIGHT($A$2,LEN($A$2)-8),"",SUMIF(Table1[SHIFT NOMENCLATURE], $B4570, Table1[FVIC KILL]))</f>
        <v/>
      </c>
      <c r="K4570" s="1" t="str">
        <f>IF($A4570&gt;--RIGHT($A$2,LEN($A$2)-8),"",SUMIF(Table1[SHIFT NOMENCLATURE], $B4570, Table1[FVIC MOB]))</f>
        <v/>
      </c>
      <c r="L4570" s="1" t="str">
        <f>IF($A4570&gt;--RIGHT($A$2,LEN($A$2)-8),"",SUMIF(Table1[SHIFT NOMENCLATURE], $B4570, Table1[FVIC FIRE]))</f>
        <v/>
      </c>
      <c r="M4570" s="1" t="str">
        <f>IF($A4570&gt;--RIGHT($A$2,LEN($A$2)-8),"",SUMIF(Table1[SHIFT NOMENCLATURE], $B4570, Table1[FKIA]))</f>
        <v/>
      </c>
      <c r="N4570" s="1" t="str">
        <f>IF($A4570&gt;--RIGHT($A$2,LEN($A$2)-8),"",SUMIF(Table1[SHIFT NOMENCLATURE], $B4570, Table1[FWIA]))</f>
        <v/>
      </c>
      <c r="O4570" s="1" t="str">
        <f>IF($A4570&gt;--RIGHT($A$2,LEN($A$2)-8),"",SUMIF(Table1[SHIFT NOMENCLATURE], $B4570, Table1[DUSTWUN]))</f>
        <v/>
      </c>
    </row>
    <row r="4571" spans="1:15" x14ac:dyDescent="0.25">
      <c r="A4571" s="1" t="str">
        <f t="shared" si="142"/>
        <v/>
      </c>
      <c r="B4571" t="str">
        <f t="shared" si="143"/>
        <v/>
      </c>
      <c r="C4571" s="1" t="str">
        <f>IF($A4571&gt;--RIGHT($A$2,LEN($A$2)-8),"",COUNTIF(Table1[SHIFT NOMENCLATURE],$B4571))</f>
        <v/>
      </c>
      <c r="D4571" s="1" t="str">
        <f>IF($A4571&gt;--RIGHT($A$2,LEN($A$2)-8),"",SUMIF(Table1[SHIFT NOMENCLATURE], $B4571, Table1[EVIC KILL]))</f>
        <v/>
      </c>
      <c r="E4571" s="1" t="str">
        <f>IF($A4571&gt;--RIGHT($A$2,LEN($A$2)-8),"",SUMIF(Table1[SHIFT NOMENCLATURE], $B4571, Table1[EVIC MOB]))</f>
        <v/>
      </c>
      <c r="F4571" s="1" t="str">
        <f>IF($A4571&gt;--RIGHT($A$2,LEN($A$2)-8),"",SUMIF(Table1[SHIFT NOMENCLATURE], $B4571, Table1[EVIC FIRE]))</f>
        <v/>
      </c>
      <c r="G4571" s="1" t="str">
        <f>IF($A4571&gt;--RIGHT($A$2,LEN($A$2)-8),"",SUMIF(Table1[SHIFT NOMENCLATURE], $B4571, Table1[EKIA]))</f>
        <v/>
      </c>
      <c r="H4571" s="1" t="str">
        <f>IF($A4571&gt;--RIGHT($A$2,LEN($A$2)-8),"",SUMIF(Table1[SHIFT NOMENCLATURE], $B4571, Table1[EWIA]))</f>
        <v/>
      </c>
      <c r="I4571" s="1" t="str">
        <f>IF($A4571&gt;--RIGHT($A$2,LEN($A$2)-8),"",SUMIF(Table1[SHIFT NOMENCLATURE], $B4571, Table1[EPW]))</f>
        <v/>
      </c>
      <c r="J4571" s="1" t="str">
        <f>IF($A4571&gt;--RIGHT($A$2,LEN($A$2)-8),"",SUMIF(Table1[SHIFT NOMENCLATURE], $B4571, Table1[FVIC KILL]))</f>
        <v/>
      </c>
      <c r="K4571" s="1" t="str">
        <f>IF($A4571&gt;--RIGHT($A$2,LEN($A$2)-8),"",SUMIF(Table1[SHIFT NOMENCLATURE], $B4571, Table1[FVIC MOB]))</f>
        <v/>
      </c>
      <c r="L4571" s="1" t="str">
        <f>IF($A4571&gt;--RIGHT($A$2,LEN($A$2)-8),"",SUMIF(Table1[SHIFT NOMENCLATURE], $B4571, Table1[FVIC FIRE]))</f>
        <v/>
      </c>
      <c r="M4571" s="1" t="str">
        <f>IF($A4571&gt;--RIGHT($A$2,LEN($A$2)-8),"",SUMIF(Table1[SHIFT NOMENCLATURE], $B4571, Table1[FKIA]))</f>
        <v/>
      </c>
      <c r="N4571" s="1" t="str">
        <f>IF($A4571&gt;--RIGHT($A$2,LEN($A$2)-8),"",SUMIF(Table1[SHIFT NOMENCLATURE], $B4571, Table1[FWIA]))</f>
        <v/>
      </c>
      <c r="O4571" s="1" t="str">
        <f>IF($A4571&gt;--RIGHT($A$2,LEN($A$2)-8),"",SUMIF(Table1[SHIFT NOMENCLATURE], $B4571, Table1[DUSTWUN]))</f>
        <v/>
      </c>
    </row>
    <row r="4572" spans="1:15" x14ac:dyDescent="0.25">
      <c r="A4572" s="1" t="str">
        <f t="shared" si="142"/>
        <v/>
      </c>
      <c r="B4572" t="str">
        <f t="shared" si="143"/>
        <v/>
      </c>
      <c r="C4572" s="1" t="str">
        <f>IF($A4572&gt;--RIGHT($A$2,LEN($A$2)-8),"",COUNTIF(Table1[SHIFT NOMENCLATURE],$B4572))</f>
        <v/>
      </c>
      <c r="D4572" s="1" t="str">
        <f>IF($A4572&gt;--RIGHT($A$2,LEN($A$2)-8),"",SUMIF(Table1[SHIFT NOMENCLATURE], $B4572, Table1[EVIC KILL]))</f>
        <v/>
      </c>
      <c r="E4572" s="1" t="str">
        <f>IF($A4572&gt;--RIGHT($A$2,LEN($A$2)-8),"",SUMIF(Table1[SHIFT NOMENCLATURE], $B4572, Table1[EVIC MOB]))</f>
        <v/>
      </c>
      <c r="F4572" s="1" t="str">
        <f>IF($A4572&gt;--RIGHT($A$2,LEN($A$2)-8),"",SUMIF(Table1[SHIFT NOMENCLATURE], $B4572, Table1[EVIC FIRE]))</f>
        <v/>
      </c>
      <c r="G4572" s="1" t="str">
        <f>IF($A4572&gt;--RIGHT($A$2,LEN($A$2)-8),"",SUMIF(Table1[SHIFT NOMENCLATURE], $B4572, Table1[EKIA]))</f>
        <v/>
      </c>
      <c r="H4572" s="1" t="str">
        <f>IF($A4572&gt;--RIGHT($A$2,LEN($A$2)-8),"",SUMIF(Table1[SHIFT NOMENCLATURE], $B4572, Table1[EWIA]))</f>
        <v/>
      </c>
      <c r="I4572" s="1" t="str">
        <f>IF($A4572&gt;--RIGHT($A$2,LEN($A$2)-8),"",SUMIF(Table1[SHIFT NOMENCLATURE], $B4572, Table1[EPW]))</f>
        <v/>
      </c>
      <c r="J4572" s="1" t="str">
        <f>IF($A4572&gt;--RIGHT($A$2,LEN($A$2)-8),"",SUMIF(Table1[SHIFT NOMENCLATURE], $B4572, Table1[FVIC KILL]))</f>
        <v/>
      </c>
      <c r="K4572" s="1" t="str">
        <f>IF($A4572&gt;--RIGHT($A$2,LEN($A$2)-8),"",SUMIF(Table1[SHIFT NOMENCLATURE], $B4572, Table1[FVIC MOB]))</f>
        <v/>
      </c>
      <c r="L4572" s="1" t="str">
        <f>IF($A4572&gt;--RIGHT($A$2,LEN($A$2)-8),"",SUMIF(Table1[SHIFT NOMENCLATURE], $B4572, Table1[FVIC FIRE]))</f>
        <v/>
      </c>
      <c r="M4572" s="1" t="str">
        <f>IF($A4572&gt;--RIGHT($A$2,LEN($A$2)-8),"",SUMIF(Table1[SHIFT NOMENCLATURE], $B4572, Table1[FKIA]))</f>
        <v/>
      </c>
      <c r="N4572" s="1" t="str">
        <f>IF($A4572&gt;--RIGHT($A$2,LEN($A$2)-8),"",SUMIF(Table1[SHIFT NOMENCLATURE], $B4572, Table1[FWIA]))</f>
        <v/>
      </c>
      <c r="O4572" s="1" t="str">
        <f>IF($A4572&gt;--RIGHT($A$2,LEN($A$2)-8),"",SUMIF(Table1[SHIFT NOMENCLATURE], $B4572, Table1[DUSTWUN]))</f>
        <v/>
      </c>
    </row>
    <row r="4573" spans="1:15" x14ac:dyDescent="0.25">
      <c r="A4573" s="1" t="str">
        <f t="shared" si="142"/>
        <v/>
      </c>
      <c r="B4573" t="str">
        <f t="shared" si="143"/>
        <v/>
      </c>
      <c r="C4573" s="1" t="str">
        <f>IF($A4573&gt;--RIGHT($A$2,LEN($A$2)-8),"",COUNTIF(Table1[SHIFT NOMENCLATURE],$B4573))</f>
        <v/>
      </c>
      <c r="D4573" s="1" t="str">
        <f>IF($A4573&gt;--RIGHT($A$2,LEN($A$2)-8),"",SUMIF(Table1[SHIFT NOMENCLATURE], $B4573, Table1[EVIC KILL]))</f>
        <v/>
      </c>
      <c r="E4573" s="1" t="str">
        <f>IF($A4573&gt;--RIGHT($A$2,LEN($A$2)-8),"",SUMIF(Table1[SHIFT NOMENCLATURE], $B4573, Table1[EVIC MOB]))</f>
        <v/>
      </c>
      <c r="F4573" s="1" t="str">
        <f>IF($A4573&gt;--RIGHT($A$2,LEN($A$2)-8),"",SUMIF(Table1[SHIFT NOMENCLATURE], $B4573, Table1[EVIC FIRE]))</f>
        <v/>
      </c>
      <c r="G4573" s="1" t="str">
        <f>IF($A4573&gt;--RIGHT($A$2,LEN($A$2)-8),"",SUMIF(Table1[SHIFT NOMENCLATURE], $B4573, Table1[EKIA]))</f>
        <v/>
      </c>
      <c r="H4573" s="1" t="str">
        <f>IF($A4573&gt;--RIGHT($A$2,LEN($A$2)-8),"",SUMIF(Table1[SHIFT NOMENCLATURE], $B4573, Table1[EWIA]))</f>
        <v/>
      </c>
      <c r="I4573" s="1" t="str">
        <f>IF($A4573&gt;--RIGHT($A$2,LEN($A$2)-8),"",SUMIF(Table1[SHIFT NOMENCLATURE], $B4573, Table1[EPW]))</f>
        <v/>
      </c>
      <c r="J4573" s="1" t="str">
        <f>IF($A4573&gt;--RIGHT($A$2,LEN($A$2)-8),"",SUMIF(Table1[SHIFT NOMENCLATURE], $B4573, Table1[FVIC KILL]))</f>
        <v/>
      </c>
      <c r="K4573" s="1" t="str">
        <f>IF($A4573&gt;--RIGHT($A$2,LEN($A$2)-8),"",SUMIF(Table1[SHIFT NOMENCLATURE], $B4573, Table1[FVIC MOB]))</f>
        <v/>
      </c>
      <c r="L4573" s="1" t="str">
        <f>IF($A4573&gt;--RIGHT($A$2,LEN($A$2)-8),"",SUMIF(Table1[SHIFT NOMENCLATURE], $B4573, Table1[FVIC FIRE]))</f>
        <v/>
      </c>
      <c r="M4573" s="1" t="str">
        <f>IF($A4573&gt;--RIGHT($A$2,LEN($A$2)-8),"",SUMIF(Table1[SHIFT NOMENCLATURE], $B4573, Table1[FKIA]))</f>
        <v/>
      </c>
      <c r="N4573" s="1" t="str">
        <f>IF($A4573&gt;--RIGHT($A$2,LEN($A$2)-8),"",SUMIF(Table1[SHIFT NOMENCLATURE], $B4573, Table1[FWIA]))</f>
        <v/>
      </c>
      <c r="O4573" s="1" t="str">
        <f>IF($A4573&gt;--RIGHT($A$2,LEN($A$2)-8),"",SUMIF(Table1[SHIFT NOMENCLATURE], $B4573, Table1[DUSTWUN]))</f>
        <v/>
      </c>
    </row>
    <row r="4574" spans="1:15" x14ac:dyDescent="0.25">
      <c r="A4574" s="1" t="str">
        <f t="shared" si="142"/>
        <v/>
      </c>
      <c r="B4574" t="str">
        <f t="shared" si="143"/>
        <v/>
      </c>
      <c r="C4574" s="1" t="str">
        <f>IF($A4574&gt;--RIGHT($A$2,LEN($A$2)-8),"",COUNTIF(Table1[SHIFT NOMENCLATURE],$B4574))</f>
        <v/>
      </c>
      <c r="D4574" s="1" t="str">
        <f>IF($A4574&gt;--RIGHT($A$2,LEN($A$2)-8),"",SUMIF(Table1[SHIFT NOMENCLATURE], $B4574, Table1[EVIC KILL]))</f>
        <v/>
      </c>
      <c r="E4574" s="1" t="str">
        <f>IF($A4574&gt;--RIGHT($A$2,LEN($A$2)-8),"",SUMIF(Table1[SHIFT NOMENCLATURE], $B4574, Table1[EVIC MOB]))</f>
        <v/>
      </c>
      <c r="F4574" s="1" t="str">
        <f>IF($A4574&gt;--RIGHT($A$2,LEN($A$2)-8),"",SUMIF(Table1[SHIFT NOMENCLATURE], $B4574, Table1[EVIC FIRE]))</f>
        <v/>
      </c>
      <c r="G4574" s="1" t="str">
        <f>IF($A4574&gt;--RIGHT($A$2,LEN($A$2)-8),"",SUMIF(Table1[SHIFT NOMENCLATURE], $B4574, Table1[EKIA]))</f>
        <v/>
      </c>
      <c r="H4574" s="1" t="str">
        <f>IF($A4574&gt;--RIGHT($A$2,LEN($A$2)-8),"",SUMIF(Table1[SHIFT NOMENCLATURE], $B4574, Table1[EWIA]))</f>
        <v/>
      </c>
      <c r="I4574" s="1" t="str">
        <f>IF($A4574&gt;--RIGHT($A$2,LEN($A$2)-8),"",SUMIF(Table1[SHIFT NOMENCLATURE], $B4574, Table1[EPW]))</f>
        <v/>
      </c>
      <c r="J4574" s="1" t="str">
        <f>IF($A4574&gt;--RIGHT($A$2,LEN($A$2)-8),"",SUMIF(Table1[SHIFT NOMENCLATURE], $B4574, Table1[FVIC KILL]))</f>
        <v/>
      </c>
      <c r="K4574" s="1" t="str">
        <f>IF($A4574&gt;--RIGHT($A$2,LEN($A$2)-8),"",SUMIF(Table1[SHIFT NOMENCLATURE], $B4574, Table1[FVIC MOB]))</f>
        <v/>
      </c>
      <c r="L4574" s="1" t="str">
        <f>IF($A4574&gt;--RIGHT($A$2,LEN($A$2)-8),"",SUMIF(Table1[SHIFT NOMENCLATURE], $B4574, Table1[FVIC FIRE]))</f>
        <v/>
      </c>
      <c r="M4574" s="1" t="str">
        <f>IF($A4574&gt;--RIGHT($A$2,LEN($A$2)-8),"",SUMIF(Table1[SHIFT NOMENCLATURE], $B4574, Table1[FKIA]))</f>
        <v/>
      </c>
      <c r="N4574" s="1" t="str">
        <f>IF($A4574&gt;--RIGHT($A$2,LEN($A$2)-8),"",SUMIF(Table1[SHIFT NOMENCLATURE], $B4574, Table1[FWIA]))</f>
        <v/>
      </c>
      <c r="O4574" s="1" t="str">
        <f>IF($A4574&gt;--RIGHT($A$2,LEN($A$2)-8),"",SUMIF(Table1[SHIFT NOMENCLATURE], $B4574, Table1[DUSTWUN]))</f>
        <v/>
      </c>
    </row>
    <row r="4575" spans="1:15" x14ac:dyDescent="0.25">
      <c r="A4575" s="1" t="str">
        <f t="shared" si="142"/>
        <v/>
      </c>
      <c r="B4575" t="str">
        <f t="shared" si="143"/>
        <v/>
      </c>
      <c r="C4575" s="1" t="str">
        <f>IF($A4575&gt;--RIGHT($A$2,LEN($A$2)-8),"",COUNTIF(Table1[SHIFT NOMENCLATURE],$B4575))</f>
        <v/>
      </c>
      <c r="D4575" s="1" t="str">
        <f>IF($A4575&gt;--RIGHT($A$2,LEN($A$2)-8),"",SUMIF(Table1[SHIFT NOMENCLATURE], $B4575, Table1[EVIC KILL]))</f>
        <v/>
      </c>
      <c r="E4575" s="1" t="str">
        <f>IF($A4575&gt;--RIGHT($A$2,LEN($A$2)-8),"",SUMIF(Table1[SHIFT NOMENCLATURE], $B4575, Table1[EVIC MOB]))</f>
        <v/>
      </c>
      <c r="F4575" s="1" t="str">
        <f>IF($A4575&gt;--RIGHT($A$2,LEN($A$2)-8),"",SUMIF(Table1[SHIFT NOMENCLATURE], $B4575, Table1[EVIC FIRE]))</f>
        <v/>
      </c>
      <c r="G4575" s="1" t="str">
        <f>IF($A4575&gt;--RIGHT($A$2,LEN($A$2)-8),"",SUMIF(Table1[SHIFT NOMENCLATURE], $B4575, Table1[EKIA]))</f>
        <v/>
      </c>
      <c r="H4575" s="1" t="str">
        <f>IF($A4575&gt;--RIGHT($A$2,LEN($A$2)-8),"",SUMIF(Table1[SHIFT NOMENCLATURE], $B4575, Table1[EWIA]))</f>
        <v/>
      </c>
      <c r="I4575" s="1" t="str">
        <f>IF($A4575&gt;--RIGHT($A$2,LEN($A$2)-8),"",SUMIF(Table1[SHIFT NOMENCLATURE], $B4575, Table1[EPW]))</f>
        <v/>
      </c>
      <c r="J4575" s="1" t="str">
        <f>IF($A4575&gt;--RIGHT($A$2,LEN($A$2)-8),"",SUMIF(Table1[SHIFT NOMENCLATURE], $B4575, Table1[FVIC KILL]))</f>
        <v/>
      </c>
      <c r="K4575" s="1" t="str">
        <f>IF($A4575&gt;--RIGHT($A$2,LEN($A$2)-8),"",SUMIF(Table1[SHIFT NOMENCLATURE], $B4575, Table1[FVIC MOB]))</f>
        <v/>
      </c>
      <c r="L4575" s="1" t="str">
        <f>IF($A4575&gt;--RIGHT($A$2,LEN($A$2)-8),"",SUMIF(Table1[SHIFT NOMENCLATURE], $B4575, Table1[FVIC FIRE]))</f>
        <v/>
      </c>
      <c r="M4575" s="1" t="str">
        <f>IF($A4575&gt;--RIGHT($A$2,LEN($A$2)-8),"",SUMIF(Table1[SHIFT NOMENCLATURE], $B4575, Table1[FKIA]))</f>
        <v/>
      </c>
      <c r="N4575" s="1" t="str">
        <f>IF($A4575&gt;--RIGHT($A$2,LEN($A$2)-8),"",SUMIF(Table1[SHIFT NOMENCLATURE], $B4575, Table1[FWIA]))</f>
        <v/>
      </c>
      <c r="O4575" s="1" t="str">
        <f>IF($A4575&gt;--RIGHT($A$2,LEN($A$2)-8),"",SUMIF(Table1[SHIFT NOMENCLATURE], $B4575, Table1[DUSTWUN]))</f>
        <v/>
      </c>
    </row>
    <row r="4576" spans="1:15" x14ac:dyDescent="0.25">
      <c r="A4576" s="1" t="str">
        <f t="shared" si="142"/>
        <v/>
      </c>
      <c r="B4576" t="str">
        <f t="shared" si="143"/>
        <v/>
      </c>
      <c r="C4576" s="1" t="str">
        <f>IF($A4576&gt;--RIGHT($A$2,LEN($A$2)-8),"",COUNTIF(Table1[SHIFT NOMENCLATURE],$B4576))</f>
        <v/>
      </c>
      <c r="D4576" s="1" t="str">
        <f>IF($A4576&gt;--RIGHT($A$2,LEN($A$2)-8),"",SUMIF(Table1[SHIFT NOMENCLATURE], $B4576, Table1[EVIC KILL]))</f>
        <v/>
      </c>
      <c r="E4576" s="1" t="str">
        <f>IF($A4576&gt;--RIGHT($A$2,LEN($A$2)-8),"",SUMIF(Table1[SHIFT NOMENCLATURE], $B4576, Table1[EVIC MOB]))</f>
        <v/>
      </c>
      <c r="F4576" s="1" t="str">
        <f>IF($A4576&gt;--RIGHT($A$2,LEN($A$2)-8),"",SUMIF(Table1[SHIFT NOMENCLATURE], $B4576, Table1[EVIC FIRE]))</f>
        <v/>
      </c>
      <c r="G4576" s="1" t="str">
        <f>IF($A4576&gt;--RIGHT($A$2,LEN($A$2)-8),"",SUMIF(Table1[SHIFT NOMENCLATURE], $B4576, Table1[EKIA]))</f>
        <v/>
      </c>
      <c r="H4576" s="1" t="str">
        <f>IF($A4576&gt;--RIGHT($A$2,LEN($A$2)-8),"",SUMIF(Table1[SHIFT NOMENCLATURE], $B4576, Table1[EWIA]))</f>
        <v/>
      </c>
      <c r="I4576" s="1" t="str">
        <f>IF($A4576&gt;--RIGHT($A$2,LEN($A$2)-8),"",SUMIF(Table1[SHIFT NOMENCLATURE], $B4576, Table1[EPW]))</f>
        <v/>
      </c>
      <c r="J4576" s="1" t="str">
        <f>IF($A4576&gt;--RIGHT($A$2,LEN($A$2)-8),"",SUMIF(Table1[SHIFT NOMENCLATURE], $B4576, Table1[FVIC KILL]))</f>
        <v/>
      </c>
      <c r="K4576" s="1" t="str">
        <f>IF($A4576&gt;--RIGHT($A$2,LEN($A$2)-8),"",SUMIF(Table1[SHIFT NOMENCLATURE], $B4576, Table1[FVIC MOB]))</f>
        <v/>
      </c>
      <c r="L4576" s="1" t="str">
        <f>IF($A4576&gt;--RIGHT($A$2,LEN($A$2)-8),"",SUMIF(Table1[SHIFT NOMENCLATURE], $B4576, Table1[FVIC FIRE]))</f>
        <v/>
      </c>
      <c r="M4576" s="1" t="str">
        <f>IF($A4576&gt;--RIGHT($A$2,LEN($A$2)-8),"",SUMIF(Table1[SHIFT NOMENCLATURE], $B4576, Table1[FKIA]))</f>
        <v/>
      </c>
      <c r="N4576" s="1" t="str">
        <f>IF($A4576&gt;--RIGHT($A$2,LEN($A$2)-8),"",SUMIF(Table1[SHIFT NOMENCLATURE], $B4576, Table1[FWIA]))</f>
        <v/>
      </c>
      <c r="O4576" s="1" t="str">
        <f>IF($A4576&gt;--RIGHT($A$2,LEN($A$2)-8),"",SUMIF(Table1[SHIFT NOMENCLATURE], $B4576, Table1[DUSTWUN]))</f>
        <v/>
      </c>
    </row>
    <row r="4577" spans="1:15" x14ac:dyDescent="0.25">
      <c r="A4577" s="1" t="str">
        <f t="shared" si="142"/>
        <v/>
      </c>
      <c r="B4577" t="str">
        <f t="shared" si="143"/>
        <v/>
      </c>
      <c r="C4577" s="1" t="str">
        <f>IF($A4577&gt;--RIGHT($A$2,LEN($A$2)-8),"",COUNTIF(Table1[SHIFT NOMENCLATURE],$B4577))</f>
        <v/>
      </c>
      <c r="D4577" s="1" t="str">
        <f>IF($A4577&gt;--RIGHT($A$2,LEN($A$2)-8),"",SUMIF(Table1[SHIFT NOMENCLATURE], $B4577, Table1[EVIC KILL]))</f>
        <v/>
      </c>
      <c r="E4577" s="1" t="str">
        <f>IF($A4577&gt;--RIGHT($A$2,LEN($A$2)-8),"",SUMIF(Table1[SHIFT NOMENCLATURE], $B4577, Table1[EVIC MOB]))</f>
        <v/>
      </c>
      <c r="F4577" s="1" t="str">
        <f>IF($A4577&gt;--RIGHT($A$2,LEN($A$2)-8),"",SUMIF(Table1[SHIFT NOMENCLATURE], $B4577, Table1[EVIC FIRE]))</f>
        <v/>
      </c>
      <c r="G4577" s="1" t="str">
        <f>IF($A4577&gt;--RIGHT($A$2,LEN($A$2)-8),"",SUMIF(Table1[SHIFT NOMENCLATURE], $B4577, Table1[EKIA]))</f>
        <v/>
      </c>
      <c r="H4577" s="1" t="str">
        <f>IF($A4577&gt;--RIGHT($A$2,LEN($A$2)-8),"",SUMIF(Table1[SHIFT NOMENCLATURE], $B4577, Table1[EWIA]))</f>
        <v/>
      </c>
      <c r="I4577" s="1" t="str">
        <f>IF($A4577&gt;--RIGHT($A$2,LEN($A$2)-8),"",SUMIF(Table1[SHIFT NOMENCLATURE], $B4577, Table1[EPW]))</f>
        <v/>
      </c>
      <c r="J4577" s="1" t="str">
        <f>IF($A4577&gt;--RIGHT($A$2,LEN($A$2)-8),"",SUMIF(Table1[SHIFT NOMENCLATURE], $B4577, Table1[FVIC KILL]))</f>
        <v/>
      </c>
      <c r="K4577" s="1" t="str">
        <f>IF($A4577&gt;--RIGHT($A$2,LEN($A$2)-8),"",SUMIF(Table1[SHIFT NOMENCLATURE], $B4577, Table1[FVIC MOB]))</f>
        <v/>
      </c>
      <c r="L4577" s="1" t="str">
        <f>IF($A4577&gt;--RIGHT($A$2,LEN($A$2)-8),"",SUMIF(Table1[SHIFT NOMENCLATURE], $B4577, Table1[FVIC FIRE]))</f>
        <v/>
      </c>
      <c r="M4577" s="1" t="str">
        <f>IF($A4577&gt;--RIGHT($A$2,LEN($A$2)-8),"",SUMIF(Table1[SHIFT NOMENCLATURE], $B4577, Table1[FKIA]))</f>
        <v/>
      </c>
      <c r="N4577" s="1" t="str">
        <f>IF($A4577&gt;--RIGHT($A$2,LEN($A$2)-8),"",SUMIF(Table1[SHIFT NOMENCLATURE], $B4577, Table1[FWIA]))</f>
        <v/>
      </c>
      <c r="O4577" s="1" t="str">
        <f>IF($A4577&gt;--RIGHT($A$2,LEN($A$2)-8),"",SUMIF(Table1[SHIFT NOMENCLATURE], $B4577, Table1[DUSTWUN]))</f>
        <v/>
      </c>
    </row>
    <row r="4578" spans="1:15" x14ac:dyDescent="0.25">
      <c r="A4578" s="1" t="str">
        <f t="shared" si="142"/>
        <v/>
      </c>
      <c r="B4578" t="str">
        <f t="shared" si="143"/>
        <v/>
      </c>
      <c r="C4578" s="1" t="str">
        <f>IF($A4578&gt;--RIGHT($A$2,LEN($A$2)-8),"",COUNTIF(Table1[SHIFT NOMENCLATURE],$B4578))</f>
        <v/>
      </c>
      <c r="D4578" s="1" t="str">
        <f>IF($A4578&gt;--RIGHT($A$2,LEN($A$2)-8),"",SUMIF(Table1[SHIFT NOMENCLATURE], $B4578, Table1[EVIC KILL]))</f>
        <v/>
      </c>
      <c r="E4578" s="1" t="str">
        <f>IF($A4578&gt;--RIGHT($A$2,LEN($A$2)-8),"",SUMIF(Table1[SHIFT NOMENCLATURE], $B4578, Table1[EVIC MOB]))</f>
        <v/>
      </c>
      <c r="F4578" s="1" t="str">
        <f>IF($A4578&gt;--RIGHT($A$2,LEN($A$2)-8),"",SUMIF(Table1[SHIFT NOMENCLATURE], $B4578, Table1[EVIC FIRE]))</f>
        <v/>
      </c>
      <c r="G4578" s="1" t="str">
        <f>IF($A4578&gt;--RIGHT($A$2,LEN($A$2)-8),"",SUMIF(Table1[SHIFT NOMENCLATURE], $B4578, Table1[EKIA]))</f>
        <v/>
      </c>
      <c r="H4578" s="1" t="str">
        <f>IF($A4578&gt;--RIGHT($A$2,LEN($A$2)-8),"",SUMIF(Table1[SHIFT NOMENCLATURE], $B4578, Table1[EWIA]))</f>
        <v/>
      </c>
      <c r="I4578" s="1" t="str">
        <f>IF($A4578&gt;--RIGHT($A$2,LEN($A$2)-8),"",SUMIF(Table1[SHIFT NOMENCLATURE], $B4578, Table1[EPW]))</f>
        <v/>
      </c>
      <c r="J4578" s="1" t="str">
        <f>IF($A4578&gt;--RIGHT($A$2,LEN($A$2)-8),"",SUMIF(Table1[SHIFT NOMENCLATURE], $B4578, Table1[FVIC KILL]))</f>
        <v/>
      </c>
      <c r="K4578" s="1" t="str">
        <f>IF($A4578&gt;--RIGHT($A$2,LEN($A$2)-8),"",SUMIF(Table1[SHIFT NOMENCLATURE], $B4578, Table1[FVIC MOB]))</f>
        <v/>
      </c>
      <c r="L4578" s="1" t="str">
        <f>IF($A4578&gt;--RIGHT($A$2,LEN($A$2)-8),"",SUMIF(Table1[SHIFT NOMENCLATURE], $B4578, Table1[FVIC FIRE]))</f>
        <v/>
      </c>
      <c r="M4578" s="1" t="str">
        <f>IF($A4578&gt;--RIGHT($A$2,LEN($A$2)-8),"",SUMIF(Table1[SHIFT NOMENCLATURE], $B4578, Table1[FKIA]))</f>
        <v/>
      </c>
      <c r="N4578" s="1" t="str">
        <f>IF($A4578&gt;--RIGHT($A$2,LEN($A$2)-8),"",SUMIF(Table1[SHIFT NOMENCLATURE], $B4578, Table1[FWIA]))</f>
        <v/>
      </c>
      <c r="O4578" s="1" t="str">
        <f>IF($A4578&gt;--RIGHT($A$2,LEN($A$2)-8),"",SUMIF(Table1[SHIFT NOMENCLATURE], $B4578, Table1[DUSTWUN]))</f>
        <v/>
      </c>
    </row>
    <row r="4579" spans="1:15" x14ac:dyDescent="0.25">
      <c r="A4579" s="1" t="str">
        <f t="shared" si="142"/>
        <v/>
      </c>
      <c r="B4579" t="str">
        <f t="shared" si="143"/>
        <v/>
      </c>
      <c r="C4579" s="1" t="str">
        <f>IF($A4579&gt;--RIGHT($A$2,LEN($A$2)-8),"",COUNTIF(Table1[SHIFT NOMENCLATURE],$B4579))</f>
        <v/>
      </c>
      <c r="D4579" s="1" t="str">
        <f>IF($A4579&gt;--RIGHT($A$2,LEN($A$2)-8),"",SUMIF(Table1[SHIFT NOMENCLATURE], $B4579, Table1[EVIC KILL]))</f>
        <v/>
      </c>
      <c r="E4579" s="1" t="str">
        <f>IF($A4579&gt;--RIGHT($A$2,LEN($A$2)-8),"",SUMIF(Table1[SHIFT NOMENCLATURE], $B4579, Table1[EVIC MOB]))</f>
        <v/>
      </c>
      <c r="F4579" s="1" t="str">
        <f>IF($A4579&gt;--RIGHT($A$2,LEN($A$2)-8),"",SUMIF(Table1[SHIFT NOMENCLATURE], $B4579, Table1[EVIC FIRE]))</f>
        <v/>
      </c>
      <c r="G4579" s="1" t="str">
        <f>IF($A4579&gt;--RIGHT($A$2,LEN($A$2)-8),"",SUMIF(Table1[SHIFT NOMENCLATURE], $B4579, Table1[EKIA]))</f>
        <v/>
      </c>
      <c r="H4579" s="1" t="str">
        <f>IF($A4579&gt;--RIGHT($A$2,LEN($A$2)-8),"",SUMIF(Table1[SHIFT NOMENCLATURE], $B4579, Table1[EWIA]))</f>
        <v/>
      </c>
      <c r="I4579" s="1" t="str">
        <f>IF($A4579&gt;--RIGHT($A$2,LEN($A$2)-8),"",SUMIF(Table1[SHIFT NOMENCLATURE], $B4579, Table1[EPW]))</f>
        <v/>
      </c>
      <c r="J4579" s="1" t="str">
        <f>IF($A4579&gt;--RIGHT($A$2,LEN($A$2)-8),"",SUMIF(Table1[SHIFT NOMENCLATURE], $B4579, Table1[FVIC KILL]))</f>
        <v/>
      </c>
      <c r="K4579" s="1" t="str">
        <f>IF($A4579&gt;--RIGHT($A$2,LEN($A$2)-8),"",SUMIF(Table1[SHIFT NOMENCLATURE], $B4579, Table1[FVIC MOB]))</f>
        <v/>
      </c>
      <c r="L4579" s="1" t="str">
        <f>IF($A4579&gt;--RIGHT($A$2,LEN($A$2)-8),"",SUMIF(Table1[SHIFT NOMENCLATURE], $B4579, Table1[FVIC FIRE]))</f>
        <v/>
      </c>
      <c r="M4579" s="1" t="str">
        <f>IF($A4579&gt;--RIGHT($A$2,LEN($A$2)-8),"",SUMIF(Table1[SHIFT NOMENCLATURE], $B4579, Table1[FKIA]))</f>
        <v/>
      </c>
      <c r="N4579" s="1" t="str">
        <f>IF($A4579&gt;--RIGHT($A$2,LEN($A$2)-8),"",SUMIF(Table1[SHIFT NOMENCLATURE], $B4579, Table1[FWIA]))</f>
        <v/>
      </c>
      <c r="O4579" s="1" t="str">
        <f>IF($A4579&gt;--RIGHT($A$2,LEN($A$2)-8),"",SUMIF(Table1[SHIFT NOMENCLATURE], $B4579, Table1[DUSTWUN]))</f>
        <v/>
      </c>
    </row>
    <row r="4580" spans="1:15" x14ac:dyDescent="0.25">
      <c r="A4580" s="1" t="str">
        <f t="shared" si="142"/>
        <v/>
      </c>
      <c r="B4580" t="str">
        <f t="shared" si="143"/>
        <v/>
      </c>
      <c r="C4580" s="1" t="str">
        <f>IF($A4580&gt;--RIGHT($A$2,LEN($A$2)-8),"",COUNTIF(Table1[SHIFT NOMENCLATURE],$B4580))</f>
        <v/>
      </c>
      <c r="D4580" s="1" t="str">
        <f>IF($A4580&gt;--RIGHT($A$2,LEN($A$2)-8),"",SUMIF(Table1[SHIFT NOMENCLATURE], $B4580, Table1[EVIC KILL]))</f>
        <v/>
      </c>
      <c r="E4580" s="1" t="str">
        <f>IF($A4580&gt;--RIGHT($A$2,LEN($A$2)-8),"",SUMIF(Table1[SHIFT NOMENCLATURE], $B4580, Table1[EVIC MOB]))</f>
        <v/>
      </c>
      <c r="F4580" s="1" t="str">
        <f>IF($A4580&gt;--RIGHT($A$2,LEN($A$2)-8),"",SUMIF(Table1[SHIFT NOMENCLATURE], $B4580, Table1[EVIC FIRE]))</f>
        <v/>
      </c>
      <c r="G4580" s="1" t="str">
        <f>IF($A4580&gt;--RIGHT($A$2,LEN($A$2)-8),"",SUMIF(Table1[SHIFT NOMENCLATURE], $B4580, Table1[EKIA]))</f>
        <v/>
      </c>
      <c r="H4580" s="1" t="str">
        <f>IF($A4580&gt;--RIGHT($A$2,LEN($A$2)-8),"",SUMIF(Table1[SHIFT NOMENCLATURE], $B4580, Table1[EWIA]))</f>
        <v/>
      </c>
      <c r="I4580" s="1" t="str">
        <f>IF($A4580&gt;--RIGHT($A$2,LEN($A$2)-8),"",SUMIF(Table1[SHIFT NOMENCLATURE], $B4580, Table1[EPW]))</f>
        <v/>
      </c>
      <c r="J4580" s="1" t="str">
        <f>IF($A4580&gt;--RIGHT($A$2,LEN($A$2)-8),"",SUMIF(Table1[SHIFT NOMENCLATURE], $B4580, Table1[FVIC KILL]))</f>
        <v/>
      </c>
      <c r="K4580" s="1" t="str">
        <f>IF($A4580&gt;--RIGHT($A$2,LEN($A$2)-8),"",SUMIF(Table1[SHIFT NOMENCLATURE], $B4580, Table1[FVIC MOB]))</f>
        <v/>
      </c>
      <c r="L4580" s="1" t="str">
        <f>IF($A4580&gt;--RIGHT($A$2,LEN($A$2)-8),"",SUMIF(Table1[SHIFT NOMENCLATURE], $B4580, Table1[FVIC FIRE]))</f>
        <v/>
      </c>
      <c r="M4580" s="1" t="str">
        <f>IF($A4580&gt;--RIGHT($A$2,LEN($A$2)-8),"",SUMIF(Table1[SHIFT NOMENCLATURE], $B4580, Table1[FKIA]))</f>
        <v/>
      </c>
      <c r="N4580" s="1" t="str">
        <f>IF($A4580&gt;--RIGHT($A$2,LEN($A$2)-8),"",SUMIF(Table1[SHIFT NOMENCLATURE], $B4580, Table1[FWIA]))</f>
        <v/>
      </c>
      <c r="O4580" s="1" t="str">
        <f>IF($A4580&gt;--RIGHT($A$2,LEN($A$2)-8),"",SUMIF(Table1[SHIFT NOMENCLATURE], $B4580, Table1[DUSTWUN]))</f>
        <v/>
      </c>
    </row>
    <row r="4581" spans="1:15" x14ac:dyDescent="0.25">
      <c r="A4581" s="1" t="str">
        <f t="shared" si="142"/>
        <v/>
      </c>
      <c r="B4581" t="str">
        <f t="shared" si="143"/>
        <v/>
      </c>
      <c r="C4581" s="1" t="str">
        <f>IF($A4581&gt;--RIGHT($A$2,LEN($A$2)-8),"",COUNTIF(Table1[SHIFT NOMENCLATURE],$B4581))</f>
        <v/>
      </c>
      <c r="D4581" s="1" t="str">
        <f>IF($A4581&gt;--RIGHT($A$2,LEN($A$2)-8),"",SUMIF(Table1[SHIFT NOMENCLATURE], $B4581, Table1[EVIC KILL]))</f>
        <v/>
      </c>
      <c r="E4581" s="1" t="str">
        <f>IF($A4581&gt;--RIGHT($A$2,LEN($A$2)-8),"",SUMIF(Table1[SHIFT NOMENCLATURE], $B4581, Table1[EVIC MOB]))</f>
        <v/>
      </c>
      <c r="F4581" s="1" t="str">
        <f>IF($A4581&gt;--RIGHT($A$2,LEN($A$2)-8),"",SUMIF(Table1[SHIFT NOMENCLATURE], $B4581, Table1[EVIC FIRE]))</f>
        <v/>
      </c>
      <c r="G4581" s="1" t="str">
        <f>IF($A4581&gt;--RIGHT($A$2,LEN($A$2)-8),"",SUMIF(Table1[SHIFT NOMENCLATURE], $B4581, Table1[EKIA]))</f>
        <v/>
      </c>
      <c r="H4581" s="1" t="str">
        <f>IF($A4581&gt;--RIGHT($A$2,LEN($A$2)-8),"",SUMIF(Table1[SHIFT NOMENCLATURE], $B4581, Table1[EWIA]))</f>
        <v/>
      </c>
      <c r="I4581" s="1" t="str">
        <f>IF($A4581&gt;--RIGHT($A$2,LEN($A$2)-8),"",SUMIF(Table1[SHIFT NOMENCLATURE], $B4581, Table1[EPW]))</f>
        <v/>
      </c>
      <c r="J4581" s="1" t="str">
        <f>IF($A4581&gt;--RIGHT($A$2,LEN($A$2)-8),"",SUMIF(Table1[SHIFT NOMENCLATURE], $B4581, Table1[FVIC KILL]))</f>
        <v/>
      </c>
      <c r="K4581" s="1" t="str">
        <f>IF($A4581&gt;--RIGHT($A$2,LEN($A$2)-8),"",SUMIF(Table1[SHIFT NOMENCLATURE], $B4581, Table1[FVIC MOB]))</f>
        <v/>
      </c>
      <c r="L4581" s="1" t="str">
        <f>IF($A4581&gt;--RIGHT($A$2,LEN($A$2)-8),"",SUMIF(Table1[SHIFT NOMENCLATURE], $B4581, Table1[FVIC FIRE]))</f>
        <v/>
      </c>
      <c r="M4581" s="1" t="str">
        <f>IF($A4581&gt;--RIGHT($A$2,LEN($A$2)-8),"",SUMIF(Table1[SHIFT NOMENCLATURE], $B4581, Table1[FKIA]))</f>
        <v/>
      </c>
      <c r="N4581" s="1" t="str">
        <f>IF($A4581&gt;--RIGHT($A$2,LEN($A$2)-8),"",SUMIF(Table1[SHIFT NOMENCLATURE], $B4581, Table1[FWIA]))</f>
        <v/>
      </c>
      <c r="O4581" s="1" t="str">
        <f>IF($A4581&gt;--RIGHT($A$2,LEN($A$2)-8),"",SUMIF(Table1[SHIFT NOMENCLATURE], $B4581, Table1[DUSTWUN]))</f>
        <v/>
      </c>
    </row>
    <row r="4582" spans="1:15" x14ac:dyDescent="0.25">
      <c r="A4582" s="1" t="str">
        <f t="shared" si="142"/>
        <v/>
      </c>
      <c r="B4582" t="str">
        <f t="shared" si="143"/>
        <v/>
      </c>
      <c r="C4582" s="1" t="str">
        <f>IF($A4582&gt;--RIGHT($A$2,LEN($A$2)-8),"",COUNTIF(Table1[SHIFT NOMENCLATURE],$B4582))</f>
        <v/>
      </c>
      <c r="D4582" s="1" t="str">
        <f>IF($A4582&gt;--RIGHT($A$2,LEN($A$2)-8),"",SUMIF(Table1[SHIFT NOMENCLATURE], $B4582, Table1[EVIC KILL]))</f>
        <v/>
      </c>
      <c r="E4582" s="1" t="str">
        <f>IF($A4582&gt;--RIGHT($A$2,LEN($A$2)-8),"",SUMIF(Table1[SHIFT NOMENCLATURE], $B4582, Table1[EVIC MOB]))</f>
        <v/>
      </c>
      <c r="F4582" s="1" t="str">
        <f>IF($A4582&gt;--RIGHT($A$2,LEN($A$2)-8),"",SUMIF(Table1[SHIFT NOMENCLATURE], $B4582, Table1[EVIC FIRE]))</f>
        <v/>
      </c>
      <c r="G4582" s="1" t="str">
        <f>IF($A4582&gt;--RIGHT($A$2,LEN($A$2)-8),"",SUMIF(Table1[SHIFT NOMENCLATURE], $B4582, Table1[EKIA]))</f>
        <v/>
      </c>
      <c r="H4582" s="1" t="str">
        <f>IF($A4582&gt;--RIGHT($A$2,LEN($A$2)-8),"",SUMIF(Table1[SHIFT NOMENCLATURE], $B4582, Table1[EWIA]))</f>
        <v/>
      </c>
      <c r="I4582" s="1" t="str">
        <f>IF($A4582&gt;--RIGHT($A$2,LEN($A$2)-8),"",SUMIF(Table1[SHIFT NOMENCLATURE], $B4582, Table1[EPW]))</f>
        <v/>
      </c>
      <c r="J4582" s="1" t="str">
        <f>IF($A4582&gt;--RIGHT($A$2,LEN($A$2)-8),"",SUMIF(Table1[SHIFT NOMENCLATURE], $B4582, Table1[FVIC KILL]))</f>
        <v/>
      </c>
      <c r="K4582" s="1" t="str">
        <f>IF($A4582&gt;--RIGHT($A$2,LEN($A$2)-8),"",SUMIF(Table1[SHIFT NOMENCLATURE], $B4582, Table1[FVIC MOB]))</f>
        <v/>
      </c>
      <c r="L4582" s="1" t="str">
        <f>IF($A4582&gt;--RIGHT($A$2,LEN($A$2)-8),"",SUMIF(Table1[SHIFT NOMENCLATURE], $B4582, Table1[FVIC FIRE]))</f>
        <v/>
      </c>
      <c r="M4582" s="1" t="str">
        <f>IF($A4582&gt;--RIGHT($A$2,LEN($A$2)-8),"",SUMIF(Table1[SHIFT NOMENCLATURE], $B4582, Table1[FKIA]))</f>
        <v/>
      </c>
      <c r="N4582" s="1" t="str">
        <f>IF($A4582&gt;--RIGHT($A$2,LEN($A$2)-8),"",SUMIF(Table1[SHIFT NOMENCLATURE], $B4582, Table1[FWIA]))</f>
        <v/>
      </c>
      <c r="O4582" s="1" t="str">
        <f>IF($A4582&gt;--RIGHT($A$2,LEN($A$2)-8),"",SUMIF(Table1[SHIFT NOMENCLATURE], $B4582, Table1[DUSTWUN]))</f>
        <v/>
      </c>
    </row>
    <row r="4583" spans="1:15" x14ac:dyDescent="0.25">
      <c r="A4583" s="1" t="str">
        <f t="shared" si="142"/>
        <v/>
      </c>
      <c r="B4583" t="str">
        <f t="shared" si="143"/>
        <v/>
      </c>
      <c r="C4583" s="1" t="str">
        <f>IF($A4583&gt;--RIGHT($A$2,LEN($A$2)-8),"",COUNTIF(Table1[SHIFT NOMENCLATURE],$B4583))</f>
        <v/>
      </c>
      <c r="D4583" s="1" t="str">
        <f>IF($A4583&gt;--RIGHT($A$2,LEN($A$2)-8),"",SUMIF(Table1[SHIFT NOMENCLATURE], $B4583, Table1[EVIC KILL]))</f>
        <v/>
      </c>
      <c r="E4583" s="1" t="str">
        <f>IF($A4583&gt;--RIGHT($A$2,LEN($A$2)-8),"",SUMIF(Table1[SHIFT NOMENCLATURE], $B4583, Table1[EVIC MOB]))</f>
        <v/>
      </c>
      <c r="F4583" s="1" t="str">
        <f>IF($A4583&gt;--RIGHT($A$2,LEN($A$2)-8),"",SUMIF(Table1[SHIFT NOMENCLATURE], $B4583, Table1[EVIC FIRE]))</f>
        <v/>
      </c>
      <c r="G4583" s="1" t="str">
        <f>IF($A4583&gt;--RIGHT($A$2,LEN($A$2)-8),"",SUMIF(Table1[SHIFT NOMENCLATURE], $B4583, Table1[EKIA]))</f>
        <v/>
      </c>
      <c r="H4583" s="1" t="str">
        <f>IF($A4583&gt;--RIGHT($A$2,LEN($A$2)-8),"",SUMIF(Table1[SHIFT NOMENCLATURE], $B4583, Table1[EWIA]))</f>
        <v/>
      </c>
      <c r="I4583" s="1" t="str">
        <f>IF($A4583&gt;--RIGHT($A$2,LEN($A$2)-8),"",SUMIF(Table1[SHIFT NOMENCLATURE], $B4583, Table1[EPW]))</f>
        <v/>
      </c>
      <c r="J4583" s="1" t="str">
        <f>IF($A4583&gt;--RIGHT($A$2,LEN($A$2)-8),"",SUMIF(Table1[SHIFT NOMENCLATURE], $B4583, Table1[FVIC KILL]))</f>
        <v/>
      </c>
      <c r="K4583" s="1" t="str">
        <f>IF($A4583&gt;--RIGHT($A$2,LEN($A$2)-8),"",SUMIF(Table1[SHIFT NOMENCLATURE], $B4583, Table1[FVIC MOB]))</f>
        <v/>
      </c>
      <c r="L4583" s="1" t="str">
        <f>IF($A4583&gt;--RIGHT($A$2,LEN($A$2)-8),"",SUMIF(Table1[SHIFT NOMENCLATURE], $B4583, Table1[FVIC FIRE]))</f>
        <v/>
      </c>
      <c r="M4583" s="1" t="str">
        <f>IF($A4583&gt;--RIGHT($A$2,LEN($A$2)-8),"",SUMIF(Table1[SHIFT NOMENCLATURE], $B4583, Table1[FKIA]))</f>
        <v/>
      </c>
      <c r="N4583" s="1" t="str">
        <f>IF($A4583&gt;--RIGHT($A$2,LEN($A$2)-8),"",SUMIF(Table1[SHIFT NOMENCLATURE], $B4583, Table1[FWIA]))</f>
        <v/>
      </c>
      <c r="O4583" s="1" t="str">
        <f>IF($A4583&gt;--RIGHT($A$2,LEN($A$2)-8),"",SUMIF(Table1[SHIFT NOMENCLATURE], $B4583, Table1[DUSTWUN]))</f>
        <v/>
      </c>
    </row>
    <row r="4584" spans="1:15" x14ac:dyDescent="0.25">
      <c r="A4584" s="1" t="str">
        <f t="shared" si="142"/>
        <v/>
      </c>
      <c r="B4584" t="str">
        <f t="shared" si="143"/>
        <v/>
      </c>
      <c r="C4584" s="1" t="str">
        <f>IF($A4584&gt;--RIGHT($A$2,LEN($A$2)-8),"",COUNTIF(Table1[SHIFT NOMENCLATURE],$B4584))</f>
        <v/>
      </c>
      <c r="D4584" s="1" t="str">
        <f>IF($A4584&gt;--RIGHT($A$2,LEN($A$2)-8),"",SUMIF(Table1[SHIFT NOMENCLATURE], $B4584, Table1[EVIC KILL]))</f>
        <v/>
      </c>
      <c r="E4584" s="1" t="str">
        <f>IF($A4584&gt;--RIGHT($A$2,LEN($A$2)-8),"",SUMIF(Table1[SHIFT NOMENCLATURE], $B4584, Table1[EVIC MOB]))</f>
        <v/>
      </c>
      <c r="F4584" s="1" t="str">
        <f>IF($A4584&gt;--RIGHT($A$2,LEN($A$2)-8),"",SUMIF(Table1[SHIFT NOMENCLATURE], $B4584, Table1[EVIC FIRE]))</f>
        <v/>
      </c>
      <c r="G4584" s="1" t="str">
        <f>IF($A4584&gt;--RIGHT($A$2,LEN($A$2)-8),"",SUMIF(Table1[SHIFT NOMENCLATURE], $B4584, Table1[EKIA]))</f>
        <v/>
      </c>
      <c r="H4584" s="1" t="str">
        <f>IF($A4584&gt;--RIGHT($A$2,LEN($A$2)-8),"",SUMIF(Table1[SHIFT NOMENCLATURE], $B4584, Table1[EWIA]))</f>
        <v/>
      </c>
      <c r="I4584" s="1" t="str">
        <f>IF($A4584&gt;--RIGHT($A$2,LEN($A$2)-8),"",SUMIF(Table1[SHIFT NOMENCLATURE], $B4584, Table1[EPW]))</f>
        <v/>
      </c>
      <c r="J4584" s="1" t="str">
        <f>IF($A4584&gt;--RIGHT($A$2,LEN($A$2)-8),"",SUMIF(Table1[SHIFT NOMENCLATURE], $B4584, Table1[FVIC KILL]))</f>
        <v/>
      </c>
      <c r="K4584" s="1" t="str">
        <f>IF($A4584&gt;--RIGHT($A$2,LEN($A$2)-8),"",SUMIF(Table1[SHIFT NOMENCLATURE], $B4584, Table1[FVIC MOB]))</f>
        <v/>
      </c>
      <c r="L4584" s="1" t="str">
        <f>IF($A4584&gt;--RIGHT($A$2,LEN($A$2)-8),"",SUMIF(Table1[SHIFT NOMENCLATURE], $B4584, Table1[FVIC FIRE]))</f>
        <v/>
      </c>
      <c r="M4584" s="1" t="str">
        <f>IF($A4584&gt;--RIGHT($A$2,LEN($A$2)-8),"",SUMIF(Table1[SHIFT NOMENCLATURE], $B4584, Table1[FKIA]))</f>
        <v/>
      </c>
      <c r="N4584" s="1" t="str">
        <f>IF($A4584&gt;--RIGHT($A$2,LEN($A$2)-8),"",SUMIF(Table1[SHIFT NOMENCLATURE], $B4584, Table1[FWIA]))</f>
        <v/>
      </c>
      <c r="O4584" s="1" t="str">
        <f>IF($A4584&gt;--RIGHT($A$2,LEN($A$2)-8),"",SUMIF(Table1[SHIFT NOMENCLATURE], $B4584, Table1[DUSTWUN]))</f>
        <v/>
      </c>
    </row>
    <row r="4585" spans="1:15" x14ac:dyDescent="0.25">
      <c r="A4585" s="1" t="str">
        <f t="shared" si="142"/>
        <v/>
      </c>
      <c r="B4585" t="str">
        <f t="shared" si="143"/>
        <v/>
      </c>
      <c r="C4585" s="1" t="str">
        <f>IF($A4585&gt;--RIGHT($A$2,LEN($A$2)-8),"",COUNTIF(Table1[SHIFT NOMENCLATURE],$B4585))</f>
        <v/>
      </c>
      <c r="D4585" s="1" t="str">
        <f>IF($A4585&gt;--RIGHT($A$2,LEN($A$2)-8),"",SUMIF(Table1[SHIFT NOMENCLATURE], $B4585, Table1[EVIC KILL]))</f>
        <v/>
      </c>
      <c r="E4585" s="1" t="str">
        <f>IF($A4585&gt;--RIGHT($A$2,LEN($A$2)-8),"",SUMIF(Table1[SHIFT NOMENCLATURE], $B4585, Table1[EVIC MOB]))</f>
        <v/>
      </c>
      <c r="F4585" s="1" t="str">
        <f>IF($A4585&gt;--RIGHT($A$2,LEN($A$2)-8),"",SUMIF(Table1[SHIFT NOMENCLATURE], $B4585, Table1[EVIC FIRE]))</f>
        <v/>
      </c>
      <c r="G4585" s="1" t="str">
        <f>IF($A4585&gt;--RIGHT($A$2,LEN($A$2)-8),"",SUMIF(Table1[SHIFT NOMENCLATURE], $B4585, Table1[EKIA]))</f>
        <v/>
      </c>
      <c r="H4585" s="1" t="str">
        <f>IF($A4585&gt;--RIGHT($A$2,LEN($A$2)-8),"",SUMIF(Table1[SHIFT NOMENCLATURE], $B4585, Table1[EWIA]))</f>
        <v/>
      </c>
      <c r="I4585" s="1" t="str">
        <f>IF($A4585&gt;--RIGHT($A$2,LEN($A$2)-8),"",SUMIF(Table1[SHIFT NOMENCLATURE], $B4585, Table1[EPW]))</f>
        <v/>
      </c>
      <c r="J4585" s="1" t="str">
        <f>IF($A4585&gt;--RIGHT($A$2,LEN($A$2)-8),"",SUMIF(Table1[SHIFT NOMENCLATURE], $B4585, Table1[FVIC KILL]))</f>
        <v/>
      </c>
      <c r="K4585" s="1" t="str">
        <f>IF($A4585&gt;--RIGHT($A$2,LEN($A$2)-8),"",SUMIF(Table1[SHIFT NOMENCLATURE], $B4585, Table1[FVIC MOB]))</f>
        <v/>
      </c>
      <c r="L4585" s="1" t="str">
        <f>IF($A4585&gt;--RIGHT($A$2,LEN($A$2)-8),"",SUMIF(Table1[SHIFT NOMENCLATURE], $B4585, Table1[FVIC FIRE]))</f>
        <v/>
      </c>
      <c r="M4585" s="1" t="str">
        <f>IF($A4585&gt;--RIGHT($A$2,LEN($A$2)-8),"",SUMIF(Table1[SHIFT NOMENCLATURE], $B4585, Table1[FKIA]))</f>
        <v/>
      </c>
      <c r="N4585" s="1" t="str">
        <f>IF($A4585&gt;--RIGHT($A$2,LEN($A$2)-8),"",SUMIF(Table1[SHIFT NOMENCLATURE], $B4585, Table1[FWIA]))</f>
        <v/>
      </c>
      <c r="O4585" s="1" t="str">
        <f>IF($A4585&gt;--RIGHT($A$2,LEN($A$2)-8),"",SUMIF(Table1[SHIFT NOMENCLATURE], $B4585, Table1[DUSTWUN]))</f>
        <v/>
      </c>
    </row>
    <row r="4586" spans="1:15" x14ac:dyDescent="0.25">
      <c r="A4586" s="1" t="str">
        <f t="shared" si="142"/>
        <v/>
      </c>
      <c r="B4586" t="str">
        <f t="shared" si="143"/>
        <v/>
      </c>
      <c r="C4586" s="1" t="str">
        <f>IF($A4586&gt;--RIGHT($A$2,LEN($A$2)-8),"",COUNTIF(Table1[SHIFT NOMENCLATURE],$B4586))</f>
        <v/>
      </c>
      <c r="D4586" s="1" t="str">
        <f>IF($A4586&gt;--RIGHT($A$2,LEN($A$2)-8),"",SUMIF(Table1[SHIFT NOMENCLATURE], $B4586, Table1[EVIC KILL]))</f>
        <v/>
      </c>
      <c r="E4586" s="1" t="str">
        <f>IF($A4586&gt;--RIGHT($A$2,LEN($A$2)-8),"",SUMIF(Table1[SHIFT NOMENCLATURE], $B4586, Table1[EVIC MOB]))</f>
        <v/>
      </c>
      <c r="F4586" s="1" t="str">
        <f>IF($A4586&gt;--RIGHT($A$2,LEN($A$2)-8),"",SUMIF(Table1[SHIFT NOMENCLATURE], $B4586, Table1[EVIC FIRE]))</f>
        <v/>
      </c>
      <c r="G4586" s="1" t="str">
        <f>IF($A4586&gt;--RIGHT($A$2,LEN($A$2)-8),"",SUMIF(Table1[SHIFT NOMENCLATURE], $B4586, Table1[EKIA]))</f>
        <v/>
      </c>
      <c r="H4586" s="1" t="str">
        <f>IF($A4586&gt;--RIGHT($A$2,LEN($A$2)-8),"",SUMIF(Table1[SHIFT NOMENCLATURE], $B4586, Table1[EWIA]))</f>
        <v/>
      </c>
      <c r="I4586" s="1" t="str">
        <f>IF($A4586&gt;--RIGHT($A$2,LEN($A$2)-8),"",SUMIF(Table1[SHIFT NOMENCLATURE], $B4586, Table1[EPW]))</f>
        <v/>
      </c>
      <c r="J4586" s="1" t="str">
        <f>IF($A4586&gt;--RIGHT($A$2,LEN($A$2)-8),"",SUMIF(Table1[SHIFT NOMENCLATURE], $B4586, Table1[FVIC KILL]))</f>
        <v/>
      </c>
      <c r="K4586" s="1" t="str">
        <f>IF($A4586&gt;--RIGHT($A$2,LEN($A$2)-8),"",SUMIF(Table1[SHIFT NOMENCLATURE], $B4586, Table1[FVIC MOB]))</f>
        <v/>
      </c>
      <c r="L4586" s="1" t="str">
        <f>IF($A4586&gt;--RIGHT($A$2,LEN($A$2)-8),"",SUMIF(Table1[SHIFT NOMENCLATURE], $B4586, Table1[FVIC FIRE]))</f>
        <v/>
      </c>
      <c r="M4586" s="1" t="str">
        <f>IF($A4586&gt;--RIGHT($A$2,LEN($A$2)-8),"",SUMIF(Table1[SHIFT NOMENCLATURE], $B4586, Table1[FKIA]))</f>
        <v/>
      </c>
      <c r="N4586" s="1" t="str">
        <f>IF($A4586&gt;--RIGHT($A$2,LEN($A$2)-8),"",SUMIF(Table1[SHIFT NOMENCLATURE], $B4586, Table1[FWIA]))</f>
        <v/>
      </c>
      <c r="O4586" s="1" t="str">
        <f>IF($A4586&gt;--RIGHT($A$2,LEN($A$2)-8),"",SUMIF(Table1[SHIFT NOMENCLATURE], $B4586, Table1[DUSTWUN]))</f>
        <v/>
      </c>
    </row>
    <row r="4587" spans="1:15" x14ac:dyDescent="0.25">
      <c r="A4587" s="1" t="str">
        <f t="shared" si="142"/>
        <v/>
      </c>
      <c r="B4587" t="str">
        <f t="shared" si="143"/>
        <v/>
      </c>
      <c r="C4587" s="1" t="str">
        <f>IF($A4587&gt;--RIGHT($A$2,LEN($A$2)-8),"",COUNTIF(Table1[SHIFT NOMENCLATURE],$B4587))</f>
        <v/>
      </c>
      <c r="D4587" s="1" t="str">
        <f>IF($A4587&gt;--RIGHT($A$2,LEN($A$2)-8),"",SUMIF(Table1[SHIFT NOMENCLATURE], $B4587, Table1[EVIC KILL]))</f>
        <v/>
      </c>
      <c r="E4587" s="1" t="str">
        <f>IF($A4587&gt;--RIGHT($A$2,LEN($A$2)-8),"",SUMIF(Table1[SHIFT NOMENCLATURE], $B4587, Table1[EVIC MOB]))</f>
        <v/>
      </c>
      <c r="F4587" s="1" t="str">
        <f>IF($A4587&gt;--RIGHT($A$2,LEN($A$2)-8),"",SUMIF(Table1[SHIFT NOMENCLATURE], $B4587, Table1[EVIC FIRE]))</f>
        <v/>
      </c>
      <c r="G4587" s="1" t="str">
        <f>IF($A4587&gt;--RIGHT($A$2,LEN($A$2)-8),"",SUMIF(Table1[SHIFT NOMENCLATURE], $B4587, Table1[EKIA]))</f>
        <v/>
      </c>
      <c r="H4587" s="1" t="str">
        <f>IF($A4587&gt;--RIGHT($A$2,LEN($A$2)-8),"",SUMIF(Table1[SHIFT NOMENCLATURE], $B4587, Table1[EWIA]))</f>
        <v/>
      </c>
      <c r="I4587" s="1" t="str">
        <f>IF($A4587&gt;--RIGHT($A$2,LEN($A$2)-8),"",SUMIF(Table1[SHIFT NOMENCLATURE], $B4587, Table1[EPW]))</f>
        <v/>
      </c>
      <c r="J4587" s="1" t="str">
        <f>IF($A4587&gt;--RIGHT($A$2,LEN($A$2)-8),"",SUMIF(Table1[SHIFT NOMENCLATURE], $B4587, Table1[FVIC KILL]))</f>
        <v/>
      </c>
      <c r="K4587" s="1" t="str">
        <f>IF($A4587&gt;--RIGHT($A$2,LEN($A$2)-8),"",SUMIF(Table1[SHIFT NOMENCLATURE], $B4587, Table1[FVIC MOB]))</f>
        <v/>
      </c>
      <c r="L4587" s="1" t="str">
        <f>IF($A4587&gt;--RIGHT($A$2,LEN($A$2)-8),"",SUMIF(Table1[SHIFT NOMENCLATURE], $B4587, Table1[FVIC FIRE]))</f>
        <v/>
      </c>
      <c r="M4587" s="1" t="str">
        <f>IF($A4587&gt;--RIGHT($A$2,LEN($A$2)-8),"",SUMIF(Table1[SHIFT NOMENCLATURE], $B4587, Table1[FKIA]))</f>
        <v/>
      </c>
      <c r="N4587" s="1" t="str">
        <f>IF($A4587&gt;--RIGHT($A$2,LEN($A$2)-8),"",SUMIF(Table1[SHIFT NOMENCLATURE], $B4587, Table1[FWIA]))</f>
        <v/>
      </c>
      <c r="O4587" s="1" t="str">
        <f>IF($A4587&gt;--RIGHT($A$2,LEN($A$2)-8),"",SUMIF(Table1[SHIFT NOMENCLATURE], $B4587, Table1[DUSTWUN]))</f>
        <v/>
      </c>
    </row>
    <row r="4588" spans="1:15" x14ac:dyDescent="0.25">
      <c r="A4588" s="1" t="str">
        <f t="shared" si="142"/>
        <v/>
      </c>
      <c r="B4588" t="str">
        <f t="shared" si="143"/>
        <v/>
      </c>
      <c r="C4588" s="1" t="str">
        <f>IF($A4588&gt;--RIGHT($A$2,LEN($A$2)-8),"",COUNTIF(Table1[SHIFT NOMENCLATURE],$B4588))</f>
        <v/>
      </c>
      <c r="D4588" s="1" t="str">
        <f>IF($A4588&gt;--RIGHT($A$2,LEN($A$2)-8),"",SUMIF(Table1[SHIFT NOMENCLATURE], $B4588, Table1[EVIC KILL]))</f>
        <v/>
      </c>
      <c r="E4588" s="1" t="str">
        <f>IF($A4588&gt;--RIGHT($A$2,LEN($A$2)-8),"",SUMIF(Table1[SHIFT NOMENCLATURE], $B4588, Table1[EVIC MOB]))</f>
        <v/>
      </c>
      <c r="F4588" s="1" t="str">
        <f>IF($A4588&gt;--RIGHT($A$2,LEN($A$2)-8),"",SUMIF(Table1[SHIFT NOMENCLATURE], $B4588, Table1[EVIC FIRE]))</f>
        <v/>
      </c>
      <c r="G4588" s="1" t="str">
        <f>IF($A4588&gt;--RIGHT($A$2,LEN($A$2)-8),"",SUMIF(Table1[SHIFT NOMENCLATURE], $B4588, Table1[EKIA]))</f>
        <v/>
      </c>
      <c r="H4588" s="1" t="str">
        <f>IF($A4588&gt;--RIGHT($A$2,LEN($A$2)-8),"",SUMIF(Table1[SHIFT NOMENCLATURE], $B4588, Table1[EWIA]))</f>
        <v/>
      </c>
      <c r="I4588" s="1" t="str">
        <f>IF($A4588&gt;--RIGHT($A$2,LEN($A$2)-8),"",SUMIF(Table1[SHIFT NOMENCLATURE], $B4588, Table1[EPW]))</f>
        <v/>
      </c>
      <c r="J4588" s="1" t="str">
        <f>IF($A4588&gt;--RIGHT($A$2,LEN($A$2)-8),"",SUMIF(Table1[SHIFT NOMENCLATURE], $B4588, Table1[FVIC KILL]))</f>
        <v/>
      </c>
      <c r="K4588" s="1" t="str">
        <f>IF($A4588&gt;--RIGHT($A$2,LEN($A$2)-8),"",SUMIF(Table1[SHIFT NOMENCLATURE], $B4588, Table1[FVIC MOB]))</f>
        <v/>
      </c>
      <c r="L4588" s="1" t="str">
        <f>IF($A4588&gt;--RIGHT($A$2,LEN($A$2)-8),"",SUMIF(Table1[SHIFT NOMENCLATURE], $B4588, Table1[FVIC FIRE]))</f>
        <v/>
      </c>
      <c r="M4588" s="1" t="str">
        <f>IF($A4588&gt;--RIGHT($A$2,LEN($A$2)-8),"",SUMIF(Table1[SHIFT NOMENCLATURE], $B4588, Table1[FKIA]))</f>
        <v/>
      </c>
      <c r="N4588" s="1" t="str">
        <f>IF($A4588&gt;--RIGHT($A$2,LEN($A$2)-8),"",SUMIF(Table1[SHIFT NOMENCLATURE], $B4588, Table1[FWIA]))</f>
        <v/>
      </c>
      <c r="O4588" s="1" t="str">
        <f>IF($A4588&gt;--RIGHT($A$2,LEN($A$2)-8),"",SUMIF(Table1[SHIFT NOMENCLATURE], $B4588, Table1[DUSTWUN]))</f>
        <v/>
      </c>
    </row>
    <row r="4589" spans="1:15" x14ac:dyDescent="0.25">
      <c r="A4589" s="1" t="str">
        <f t="shared" si="142"/>
        <v/>
      </c>
      <c r="B4589" t="str">
        <f t="shared" si="143"/>
        <v/>
      </c>
      <c r="C4589" s="1" t="str">
        <f>IF($A4589&gt;--RIGHT($A$2,LEN($A$2)-8),"",COUNTIF(Table1[SHIFT NOMENCLATURE],$B4589))</f>
        <v/>
      </c>
      <c r="D4589" s="1" t="str">
        <f>IF($A4589&gt;--RIGHT($A$2,LEN($A$2)-8),"",SUMIF(Table1[SHIFT NOMENCLATURE], $B4589, Table1[EVIC KILL]))</f>
        <v/>
      </c>
      <c r="E4589" s="1" t="str">
        <f>IF($A4589&gt;--RIGHT($A$2,LEN($A$2)-8),"",SUMIF(Table1[SHIFT NOMENCLATURE], $B4589, Table1[EVIC MOB]))</f>
        <v/>
      </c>
      <c r="F4589" s="1" t="str">
        <f>IF($A4589&gt;--RIGHT($A$2,LEN($A$2)-8),"",SUMIF(Table1[SHIFT NOMENCLATURE], $B4589, Table1[EVIC FIRE]))</f>
        <v/>
      </c>
      <c r="G4589" s="1" t="str">
        <f>IF($A4589&gt;--RIGHT($A$2,LEN($A$2)-8),"",SUMIF(Table1[SHIFT NOMENCLATURE], $B4589, Table1[EKIA]))</f>
        <v/>
      </c>
      <c r="H4589" s="1" t="str">
        <f>IF($A4589&gt;--RIGHT($A$2,LEN($A$2)-8),"",SUMIF(Table1[SHIFT NOMENCLATURE], $B4589, Table1[EWIA]))</f>
        <v/>
      </c>
      <c r="I4589" s="1" t="str">
        <f>IF($A4589&gt;--RIGHT($A$2,LEN($A$2)-8),"",SUMIF(Table1[SHIFT NOMENCLATURE], $B4589, Table1[EPW]))</f>
        <v/>
      </c>
      <c r="J4589" s="1" t="str">
        <f>IF($A4589&gt;--RIGHT($A$2,LEN($A$2)-8),"",SUMIF(Table1[SHIFT NOMENCLATURE], $B4589, Table1[FVIC KILL]))</f>
        <v/>
      </c>
      <c r="K4589" s="1" t="str">
        <f>IF($A4589&gt;--RIGHT($A$2,LEN($A$2)-8),"",SUMIF(Table1[SHIFT NOMENCLATURE], $B4589, Table1[FVIC MOB]))</f>
        <v/>
      </c>
      <c r="L4589" s="1" t="str">
        <f>IF($A4589&gt;--RIGHT($A$2,LEN($A$2)-8),"",SUMIF(Table1[SHIFT NOMENCLATURE], $B4589, Table1[FVIC FIRE]))</f>
        <v/>
      </c>
      <c r="M4589" s="1" t="str">
        <f>IF($A4589&gt;--RIGHT($A$2,LEN($A$2)-8),"",SUMIF(Table1[SHIFT NOMENCLATURE], $B4589, Table1[FKIA]))</f>
        <v/>
      </c>
      <c r="N4589" s="1" t="str">
        <f>IF($A4589&gt;--RIGHT($A$2,LEN($A$2)-8),"",SUMIF(Table1[SHIFT NOMENCLATURE], $B4589, Table1[FWIA]))</f>
        <v/>
      </c>
      <c r="O4589" s="1" t="str">
        <f>IF($A4589&gt;--RIGHT($A$2,LEN($A$2)-8),"",SUMIF(Table1[SHIFT NOMENCLATURE], $B4589, Table1[DUSTWUN]))</f>
        <v/>
      </c>
    </row>
    <row r="4590" spans="1:15" x14ac:dyDescent="0.25">
      <c r="A4590" s="1" t="str">
        <f t="shared" si="142"/>
        <v/>
      </c>
      <c r="B4590" t="str">
        <f t="shared" si="143"/>
        <v/>
      </c>
      <c r="C4590" s="1" t="str">
        <f>IF($A4590&gt;--RIGHT($A$2,LEN($A$2)-8),"",COUNTIF(Table1[SHIFT NOMENCLATURE],$B4590))</f>
        <v/>
      </c>
      <c r="D4590" s="1" t="str">
        <f>IF($A4590&gt;--RIGHT($A$2,LEN($A$2)-8),"",SUMIF(Table1[SHIFT NOMENCLATURE], $B4590, Table1[EVIC KILL]))</f>
        <v/>
      </c>
      <c r="E4590" s="1" t="str">
        <f>IF($A4590&gt;--RIGHT($A$2,LEN($A$2)-8),"",SUMIF(Table1[SHIFT NOMENCLATURE], $B4590, Table1[EVIC MOB]))</f>
        <v/>
      </c>
      <c r="F4590" s="1" t="str">
        <f>IF($A4590&gt;--RIGHT($A$2,LEN($A$2)-8),"",SUMIF(Table1[SHIFT NOMENCLATURE], $B4590, Table1[EVIC FIRE]))</f>
        <v/>
      </c>
      <c r="G4590" s="1" t="str">
        <f>IF($A4590&gt;--RIGHT($A$2,LEN($A$2)-8),"",SUMIF(Table1[SHIFT NOMENCLATURE], $B4590, Table1[EKIA]))</f>
        <v/>
      </c>
      <c r="H4590" s="1" t="str">
        <f>IF($A4590&gt;--RIGHT($A$2,LEN($A$2)-8),"",SUMIF(Table1[SHIFT NOMENCLATURE], $B4590, Table1[EWIA]))</f>
        <v/>
      </c>
      <c r="I4590" s="1" t="str">
        <f>IF($A4590&gt;--RIGHT($A$2,LEN($A$2)-8),"",SUMIF(Table1[SHIFT NOMENCLATURE], $B4590, Table1[EPW]))</f>
        <v/>
      </c>
      <c r="J4590" s="1" t="str">
        <f>IF($A4590&gt;--RIGHT($A$2,LEN($A$2)-8),"",SUMIF(Table1[SHIFT NOMENCLATURE], $B4590, Table1[FVIC KILL]))</f>
        <v/>
      </c>
      <c r="K4590" s="1" t="str">
        <f>IF($A4590&gt;--RIGHT($A$2,LEN($A$2)-8),"",SUMIF(Table1[SHIFT NOMENCLATURE], $B4590, Table1[FVIC MOB]))</f>
        <v/>
      </c>
      <c r="L4590" s="1" t="str">
        <f>IF($A4590&gt;--RIGHT($A$2,LEN($A$2)-8),"",SUMIF(Table1[SHIFT NOMENCLATURE], $B4590, Table1[FVIC FIRE]))</f>
        <v/>
      </c>
      <c r="M4590" s="1" t="str">
        <f>IF($A4590&gt;--RIGHT($A$2,LEN($A$2)-8),"",SUMIF(Table1[SHIFT NOMENCLATURE], $B4590, Table1[FKIA]))</f>
        <v/>
      </c>
      <c r="N4590" s="1" t="str">
        <f>IF($A4590&gt;--RIGHT($A$2,LEN($A$2)-8),"",SUMIF(Table1[SHIFT NOMENCLATURE], $B4590, Table1[FWIA]))</f>
        <v/>
      </c>
      <c r="O4590" s="1" t="str">
        <f>IF($A4590&gt;--RIGHT($A$2,LEN($A$2)-8),"",SUMIF(Table1[SHIFT NOMENCLATURE], $B4590, Table1[DUSTWUN]))</f>
        <v/>
      </c>
    </row>
    <row r="4591" spans="1:15" x14ac:dyDescent="0.25">
      <c r="A4591" s="1" t="str">
        <f t="shared" si="142"/>
        <v/>
      </c>
      <c r="B4591" t="str">
        <f t="shared" si="143"/>
        <v/>
      </c>
      <c r="C4591" s="1" t="str">
        <f>IF($A4591&gt;--RIGHT($A$2,LEN($A$2)-8),"",COUNTIF(Table1[SHIFT NOMENCLATURE],$B4591))</f>
        <v/>
      </c>
      <c r="D4591" s="1" t="str">
        <f>IF($A4591&gt;--RIGHT($A$2,LEN($A$2)-8),"",SUMIF(Table1[SHIFT NOMENCLATURE], $B4591, Table1[EVIC KILL]))</f>
        <v/>
      </c>
      <c r="E4591" s="1" t="str">
        <f>IF($A4591&gt;--RIGHT($A$2,LEN($A$2)-8),"",SUMIF(Table1[SHIFT NOMENCLATURE], $B4591, Table1[EVIC MOB]))</f>
        <v/>
      </c>
      <c r="F4591" s="1" t="str">
        <f>IF($A4591&gt;--RIGHT($A$2,LEN($A$2)-8),"",SUMIF(Table1[SHIFT NOMENCLATURE], $B4591, Table1[EVIC FIRE]))</f>
        <v/>
      </c>
      <c r="G4591" s="1" t="str">
        <f>IF($A4591&gt;--RIGHT($A$2,LEN($A$2)-8),"",SUMIF(Table1[SHIFT NOMENCLATURE], $B4591, Table1[EKIA]))</f>
        <v/>
      </c>
      <c r="H4591" s="1" t="str">
        <f>IF($A4591&gt;--RIGHT($A$2,LEN($A$2)-8),"",SUMIF(Table1[SHIFT NOMENCLATURE], $B4591, Table1[EWIA]))</f>
        <v/>
      </c>
      <c r="I4591" s="1" t="str">
        <f>IF($A4591&gt;--RIGHT($A$2,LEN($A$2)-8),"",SUMIF(Table1[SHIFT NOMENCLATURE], $B4591, Table1[EPW]))</f>
        <v/>
      </c>
      <c r="J4591" s="1" t="str">
        <f>IF($A4591&gt;--RIGHT($A$2,LEN($A$2)-8),"",SUMIF(Table1[SHIFT NOMENCLATURE], $B4591, Table1[FVIC KILL]))</f>
        <v/>
      </c>
      <c r="K4591" s="1" t="str">
        <f>IF($A4591&gt;--RIGHT($A$2,LEN($A$2)-8),"",SUMIF(Table1[SHIFT NOMENCLATURE], $B4591, Table1[FVIC MOB]))</f>
        <v/>
      </c>
      <c r="L4591" s="1" t="str">
        <f>IF($A4591&gt;--RIGHT($A$2,LEN($A$2)-8),"",SUMIF(Table1[SHIFT NOMENCLATURE], $B4591, Table1[FVIC FIRE]))</f>
        <v/>
      </c>
      <c r="M4591" s="1" t="str">
        <f>IF($A4591&gt;--RIGHT($A$2,LEN($A$2)-8),"",SUMIF(Table1[SHIFT NOMENCLATURE], $B4591, Table1[FKIA]))</f>
        <v/>
      </c>
      <c r="N4591" s="1" t="str">
        <f>IF($A4591&gt;--RIGHT($A$2,LEN($A$2)-8),"",SUMIF(Table1[SHIFT NOMENCLATURE], $B4591, Table1[FWIA]))</f>
        <v/>
      </c>
      <c r="O4591" s="1" t="str">
        <f>IF($A4591&gt;--RIGHT($A$2,LEN($A$2)-8),"",SUMIF(Table1[SHIFT NOMENCLATURE], $B4591, Table1[DUSTWUN]))</f>
        <v/>
      </c>
    </row>
    <row r="4592" spans="1:15" x14ac:dyDescent="0.25">
      <c r="A4592" s="1" t="str">
        <f t="shared" si="142"/>
        <v/>
      </c>
      <c r="B4592" t="str">
        <f t="shared" si="143"/>
        <v/>
      </c>
      <c r="C4592" s="1" t="str">
        <f>IF($A4592&gt;--RIGHT($A$2,LEN($A$2)-8),"",COUNTIF(Table1[SHIFT NOMENCLATURE],$B4592))</f>
        <v/>
      </c>
      <c r="D4592" s="1" t="str">
        <f>IF($A4592&gt;--RIGHT($A$2,LEN($A$2)-8),"",SUMIF(Table1[SHIFT NOMENCLATURE], $B4592, Table1[EVIC KILL]))</f>
        <v/>
      </c>
      <c r="E4592" s="1" t="str">
        <f>IF($A4592&gt;--RIGHT($A$2,LEN($A$2)-8),"",SUMIF(Table1[SHIFT NOMENCLATURE], $B4592, Table1[EVIC MOB]))</f>
        <v/>
      </c>
      <c r="F4592" s="1" t="str">
        <f>IF($A4592&gt;--RIGHT($A$2,LEN($A$2)-8),"",SUMIF(Table1[SHIFT NOMENCLATURE], $B4592, Table1[EVIC FIRE]))</f>
        <v/>
      </c>
      <c r="G4592" s="1" t="str">
        <f>IF($A4592&gt;--RIGHT($A$2,LEN($A$2)-8),"",SUMIF(Table1[SHIFT NOMENCLATURE], $B4592, Table1[EKIA]))</f>
        <v/>
      </c>
      <c r="H4592" s="1" t="str">
        <f>IF($A4592&gt;--RIGHT($A$2,LEN($A$2)-8),"",SUMIF(Table1[SHIFT NOMENCLATURE], $B4592, Table1[EWIA]))</f>
        <v/>
      </c>
      <c r="I4592" s="1" t="str">
        <f>IF($A4592&gt;--RIGHT($A$2,LEN($A$2)-8),"",SUMIF(Table1[SHIFT NOMENCLATURE], $B4592, Table1[EPW]))</f>
        <v/>
      </c>
      <c r="J4592" s="1" t="str">
        <f>IF($A4592&gt;--RIGHT($A$2,LEN($A$2)-8),"",SUMIF(Table1[SHIFT NOMENCLATURE], $B4592, Table1[FVIC KILL]))</f>
        <v/>
      </c>
      <c r="K4592" s="1" t="str">
        <f>IF($A4592&gt;--RIGHT($A$2,LEN($A$2)-8),"",SUMIF(Table1[SHIFT NOMENCLATURE], $B4592, Table1[FVIC MOB]))</f>
        <v/>
      </c>
      <c r="L4592" s="1" t="str">
        <f>IF($A4592&gt;--RIGHT($A$2,LEN($A$2)-8),"",SUMIF(Table1[SHIFT NOMENCLATURE], $B4592, Table1[FVIC FIRE]))</f>
        <v/>
      </c>
      <c r="M4592" s="1" t="str">
        <f>IF($A4592&gt;--RIGHT($A$2,LEN($A$2)-8),"",SUMIF(Table1[SHIFT NOMENCLATURE], $B4592, Table1[FKIA]))</f>
        <v/>
      </c>
      <c r="N4592" s="1" t="str">
        <f>IF($A4592&gt;--RIGHT($A$2,LEN($A$2)-8),"",SUMIF(Table1[SHIFT NOMENCLATURE], $B4592, Table1[FWIA]))</f>
        <v/>
      </c>
      <c r="O4592" s="1" t="str">
        <f>IF($A4592&gt;--RIGHT($A$2,LEN($A$2)-8),"",SUMIF(Table1[SHIFT NOMENCLATURE], $B4592, Table1[DUSTWUN]))</f>
        <v/>
      </c>
    </row>
    <row r="4593" spans="1:15" x14ac:dyDescent="0.25">
      <c r="A4593" s="1" t="str">
        <f t="shared" si="142"/>
        <v/>
      </c>
      <c r="B4593" t="str">
        <f t="shared" si="143"/>
        <v/>
      </c>
      <c r="C4593" s="1" t="str">
        <f>IF($A4593&gt;--RIGHT($A$2,LEN($A$2)-8),"",COUNTIF(Table1[SHIFT NOMENCLATURE],$B4593))</f>
        <v/>
      </c>
      <c r="D4593" s="1" t="str">
        <f>IF($A4593&gt;--RIGHT($A$2,LEN($A$2)-8),"",SUMIF(Table1[SHIFT NOMENCLATURE], $B4593, Table1[EVIC KILL]))</f>
        <v/>
      </c>
      <c r="E4593" s="1" t="str">
        <f>IF($A4593&gt;--RIGHT($A$2,LEN($A$2)-8),"",SUMIF(Table1[SHIFT NOMENCLATURE], $B4593, Table1[EVIC MOB]))</f>
        <v/>
      </c>
      <c r="F4593" s="1" t="str">
        <f>IF($A4593&gt;--RIGHT($A$2,LEN($A$2)-8),"",SUMIF(Table1[SHIFT NOMENCLATURE], $B4593, Table1[EVIC FIRE]))</f>
        <v/>
      </c>
      <c r="G4593" s="1" t="str">
        <f>IF($A4593&gt;--RIGHT($A$2,LEN($A$2)-8),"",SUMIF(Table1[SHIFT NOMENCLATURE], $B4593, Table1[EKIA]))</f>
        <v/>
      </c>
      <c r="H4593" s="1" t="str">
        <f>IF($A4593&gt;--RIGHT($A$2,LEN($A$2)-8),"",SUMIF(Table1[SHIFT NOMENCLATURE], $B4593, Table1[EWIA]))</f>
        <v/>
      </c>
      <c r="I4593" s="1" t="str">
        <f>IF($A4593&gt;--RIGHT($A$2,LEN($A$2)-8),"",SUMIF(Table1[SHIFT NOMENCLATURE], $B4593, Table1[EPW]))</f>
        <v/>
      </c>
      <c r="J4593" s="1" t="str">
        <f>IF($A4593&gt;--RIGHT($A$2,LEN($A$2)-8),"",SUMIF(Table1[SHIFT NOMENCLATURE], $B4593, Table1[FVIC KILL]))</f>
        <v/>
      </c>
      <c r="K4593" s="1" t="str">
        <f>IF($A4593&gt;--RIGHT($A$2,LEN($A$2)-8),"",SUMIF(Table1[SHIFT NOMENCLATURE], $B4593, Table1[FVIC MOB]))</f>
        <v/>
      </c>
      <c r="L4593" s="1" t="str">
        <f>IF($A4593&gt;--RIGHT($A$2,LEN($A$2)-8),"",SUMIF(Table1[SHIFT NOMENCLATURE], $B4593, Table1[FVIC FIRE]))</f>
        <v/>
      </c>
      <c r="M4593" s="1" t="str">
        <f>IF($A4593&gt;--RIGHT($A$2,LEN($A$2)-8),"",SUMIF(Table1[SHIFT NOMENCLATURE], $B4593, Table1[FKIA]))</f>
        <v/>
      </c>
      <c r="N4593" s="1" t="str">
        <f>IF($A4593&gt;--RIGHT($A$2,LEN($A$2)-8),"",SUMIF(Table1[SHIFT NOMENCLATURE], $B4593, Table1[FWIA]))</f>
        <v/>
      </c>
      <c r="O4593" s="1" t="str">
        <f>IF($A4593&gt;--RIGHT($A$2,LEN($A$2)-8),"",SUMIF(Table1[SHIFT NOMENCLATURE], $B4593, Table1[DUSTWUN]))</f>
        <v/>
      </c>
    </row>
    <row r="4594" spans="1:15" x14ac:dyDescent="0.25">
      <c r="A4594" s="1" t="str">
        <f t="shared" si="142"/>
        <v/>
      </c>
      <c r="B4594" t="str">
        <f t="shared" si="143"/>
        <v/>
      </c>
      <c r="C4594" s="1" t="str">
        <f>IF($A4594&gt;--RIGHT($A$2,LEN($A$2)-8),"",COUNTIF(Table1[SHIFT NOMENCLATURE],$B4594))</f>
        <v/>
      </c>
      <c r="D4594" s="1" t="str">
        <f>IF($A4594&gt;--RIGHT($A$2,LEN($A$2)-8),"",SUMIF(Table1[SHIFT NOMENCLATURE], $B4594, Table1[EVIC KILL]))</f>
        <v/>
      </c>
      <c r="E4594" s="1" t="str">
        <f>IF($A4594&gt;--RIGHT($A$2,LEN($A$2)-8),"",SUMIF(Table1[SHIFT NOMENCLATURE], $B4594, Table1[EVIC MOB]))</f>
        <v/>
      </c>
      <c r="F4594" s="1" t="str">
        <f>IF($A4594&gt;--RIGHT($A$2,LEN($A$2)-8),"",SUMIF(Table1[SHIFT NOMENCLATURE], $B4594, Table1[EVIC FIRE]))</f>
        <v/>
      </c>
      <c r="G4594" s="1" t="str">
        <f>IF($A4594&gt;--RIGHT($A$2,LEN($A$2)-8),"",SUMIF(Table1[SHIFT NOMENCLATURE], $B4594, Table1[EKIA]))</f>
        <v/>
      </c>
      <c r="H4594" s="1" t="str">
        <f>IF($A4594&gt;--RIGHT($A$2,LEN($A$2)-8),"",SUMIF(Table1[SHIFT NOMENCLATURE], $B4594, Table1[EWIA]))</f>
        <v/>
      </c>
      <c r="I4594" s="1" t="str">
        <f>IF($A4594&gt;--RIGHT($A$2,LEN($A$2)-8),"",SUMIF(Table1[SHIFT NOMENCLATURE], $B4594, Table1[EPW]))</f>
        <v/>
      </c>
      <c r="J4594" s="1" t="str">
        <f>IF($A4594&gt;--RIGHT($A$2,LEN($A$2)-8),"",SUMIF(Table1[SHIFT NOMENCLATURE], $B4594, Table1[FVIC KILL]))</f>
        <v/>
      </c>
      <c r="K4594" s="1" t="str">
        <f>IF($A4594&gt;--RIGHT($A$2,LEN($A$2)-8),"",SUMIF(Table1[SHIFT NOMENCLATURE], $B4594, Table1[FVIC MOB]))</f>
        <v/>
      </c>
      <c r="L4594" s="1" t="str">
        <f>IF($A4594&gt;--RIGHT($A$2,LEN($A$2)-8),"",SUMIF(Table1[SHIFT NOMENCLATURE], $B4594, Table1[FVIC FIRE]))</f>
        <v/>
      </c>
      <c r="M4594" s="1" t="str">
        <f>IF($A4594&gt;--RIGHT($A$2,LEN($A$2)-8),"",SUMIF(Table1[SHIFT NOMENCLATURE], $B4594, Table1[FKIA]))</f>
        <v/>
      </c>
      <c r="N4594" s="1" t="str">
        <f>IF($A4594&gt;--RIGHT($A$2,LEN($A$2)-8),"",SUMIF(Table1[SHIFT NOMENCLATURE], $B4594, Table1[FWIA]))</f>
        <v/>
      </c>
      <c r="O4594" s="1" t="str">
        <f>IF($A4594&gt;--RIGHT($A$2,LEN($A$2)-8),"",SUMIF(Table1[SHIFT NOMENCLATURE], $B4594, Table1[DUSTWUN]))</f>
        <v/>
      </c>
    </row>
    <row r="4595" spans="1:15" x14ac:dyDescent="0.25">
      <c r="A4595" s="1" t="str">
        <f t="shared" si="142"/>
        <v/>
      </c>
      <c r="B4595" t="str">
        <f t="shared" si="143"/>
        <v/>
      </c>
      <c r="C4595" s="1" t="str">
        <f>IF($A4595&gt;--RIGHT($A$2,LEN($A$2)-8),"",COUNTIF(Table1[SHIFT NOMENCLATURE],$B4595))</f>
        <v/>
      </c>
      <c r="D4595" s="1" t="str">
        <f>IF($A4595&gt;--RIGHT($A$2,LEN($A$2)-8),"",SUMIF(Table1[SHIFT NOMENCLATURE], $B4595, Table1[EVIC KILL]))</f>
        <v/>
      </c>
      <c r="E4595" s="1" t="str">
        <f>IF($A4595&gt;--RIGHT($A$2,LEN($A$2)-8),"",SUMIF(Table1[SHIFT NOMENCLATURE], $B4595, Table1[EVIC MOB]))</f>
        <v/>
      </c>
      <c r="F4595" s="1" t="str">
        <f>IF($A4595&gt;--RIGHT($A$2,LEN($A$2)-8),"",SUMIF(Table1[SHIFT NOMENCLATURE], $B4595, Table1[EVIC FIRE]))</f>
        <v/>
      </c>
      <c r="G4595" s="1" t="str">
        <f>IF($A4595&gt;--RIGHT($A$2,LEN($A$2)-8),"",SUMIF(Table1[SHIFT NOMENCLATURE], $B4595, Table1[EKIA]))</f>
        <v/>
      </c>
      <c r="H4595" s="1" t="str">
        <f>IF($A4595&gt;--RIGHT($A$2,LEN($A$2)-8),"",SUMIF(Table1[SHIFT NOMENCLATURE], $B4595, Table1[EWIA]))</f>
        <v/>
      </c>
      <c r="I4595" s="1" t="str">
        <f>IF($A4595&gt;--RIGHT($A$2,LEN($A$2)-8),"",SUMIF(Table1[SHIFT NOMENCLATURE], $B4595, Table1[EPW]))</f>
        <v/>
      </c>
      <c r="J4595" s="1" t="str">
        <f>IF($A4595&gt;--RIGHT($A$2,LEN($A$2)-8),"",SUMIF(Table1[SHIFT NOMENCLATURE], $B4595, Table1[FVIC KILL]))</f>
        <v/>
      </c>
      <c r="K4595" s="1" t="str">
        <f>IF($A4595&gt;--RIGHT($A$2,LEN($A$2)-8),"",SUMIF(Table1[SHIFT NOMENCLATURE], $B4595, Table1[FVIC MOB]))</f>
        <v/>
      </c>
      <c r="L4595" s="1" t="str">
        <f>IF($A4595&gt;--RIGHT($A$2,LEN($A$2)-8),"",SUMIF(Table1[SHIFT NOMENCLATURE], $B4595, Table1[FVIC FIRE]))</f>
        <v/>
      </c>
      <c r="M4595" s="1" t="str">
        <f>IF($A4595&gt;--RIGHT($A$2,LEN($A$2)-8),"",SUMIF(Table1[SHIFT NOMENCLATURE], $B4595, Table1[FKIA]))</f>
        <v/>
      </c>
      <c r="N4595" s="1" t="str">
        <f>IF($A4595&gt;--RIGHT($A$2,LEN($A$2)-8),"",SUMIF(Table1[SHIFT NOMENCLATURE], $B4595, Table1[FWIA]))</f>
        <v/>
      </c>
      <c r="O4595" s="1" t="str">
        <f>IF($A4595&gt;--RIGHT($A$2,LEN($A$2)-8),"",SUMIF(Table1[SHIFT NOMENCLATURE], $B4595, Table1[DUSTWUN]))</f>
        <v/>
      </c>
    </row>
    <row r="4596" spans="1:15" x14ac:dyDescent="0.25">
      <c r="A4596" s="1" t="str">
        <f t="shared" si="142"/>
        <v/>
      </c>
      <c r="B4596" t="str">
        <f t="shared" si="143"/>
        <v/>
      </c>
      <c r="C4596" s="1" t="str">
        <f>IF($A4596&gt;--RIGHT($A$2,LEN($A$2)-8),"",COUNTIF(Table1[SHIFT NOMENCLATURE],$B4596))</f>
        <v/>
      </c>
      <c r="D4596" s="1" t="str">
        <f>IF($A4596&gt;--RIGHT($A$2,LEN($A$2)-8),"",SUMIF(Table1[SHIFT NOMENCLATURE], $B4596, Table1[EVIC KILL]))</f>
        <v/>
      </c>
      <c r="E4596" s="1" t="str">
        <f>IF($A4596&gt;--RIGHT($A$2,LEN($A$2)-8),"",SUMIF(Table1[SHIFT NOMENCLATURE], $B4596, Table1[EVIC MOB]))</f>
        <v/>
      </c>
      <c r="F4596" s="1" t="str">
        <f>IF($A4596&gt;--RIGHT($A$2,LEN($A$2)-8),"",SUMIF(Table1[SHIFT NOMENCLATURE], $B4596, Table1[EVIC FIRE]))</f>
        <v/>
      </c>
      <c r="G4596" s="1" t="str">
        <f>IF($A4596&gt;--RIGHT($A$2,LEN($A$2)-8),"",SUMIF(Table1[SHIFT NOMENCLATURE], $B4596, Table1[EKIA]))</f>
        <v/>
      </c>
      <c r="H4596" s="1" t="str">
        <f>IF($A4596&gt;--RIGHT($A$2,LEN($A$2)-8),"",SUMIF(Table1[SHIFT NOMENCLATURE], $B4596, Table1[EWIA]))</f>
        <v/>
      </c>
      <c r="I4596" s="1" t="str">
        <f>IF($A4596&gt;--RIGHT($A$2,LEN($A$2)-8),"",SUMIF(Table1[SHIFT NOMENCLATURE], $B4596, Table1[EPW]))</f>
        <v/>
      </c>
      <c r="J4596" s="1" t="str">
        <f>IF($A4596&gt;--RIGHT($A$2,LEN($A$2)-8),"",SUMIF(Table1[SHIFT NOMENCLATURE], $B4596, Table1[FVIC KILL]))</f>
        <v/>
      </c>
      <c r="K4596" s="1" t="str">
        <f>IF($A4596&gt;--RIGHT($A$2,LEN($A$2)-8),"",SUMIF(Table1[SHIFT NOMENCLATURE], $B4596, Table1[FVIC MOB]))</f>
        <v/>
      </c>
      <c r="L4596" s="1" t="str">
        <f>IF($A4596&gt;--RIGHT($A$2,LEN($A$2)-8),"",SUMIF(Table1[SHIFT NOMENCLATURE], $B4596, Table1[FVIC FIRE]))</f>
        <v/>
      </c>
      <c r="M4596" s="1" t="str">
        <f>IF($A4596&gt;--RIGHT($A$2,LEN($A$2)-8),"",SUMIF(Table1[SHIFT NOMENCLATURE], $B4596, Table1[FKIA]))</f>
        <v/>
      </c>
      <c r="N4596" s="1" t="str">
        <f>IF($A4596&gt;--RIGHT($A$2,LEN($A$2)-8),"",SUMIF(Table1[SHIFT NOMENCLATURE], $B4596, Table1[FWIA]))</f>
        <v/>
      </c>
      <c r="O4596" s="1" t="str">
        <f>IF($A4596&gt;--RIGHT($A$2,LEN($A$2)-8),"",SUMIF(Table1[SHIFT NOMENCLATURE], $B4596, Table1[DUSTWUN]))</f>
        <v/>
      </c>
    </row>
    <row r="4597" spans="1:15" x14ac:dyDescent="0.25">
      <c r="A4597" s="1" t="str">
        <f t="shared" si="142"/>
        <v/>
      </c>
      <c r="B4597" t="str">
        <f t="shared" si="143"/>
        <v/>
      </c>
      <c r="C4597" s="1" t="str">
        <f>IF($A4597&gt;--RIGHT($A$2,LEN($A$2)-8),"",COUNTIF(Table1[SHIFT NOMENCLATURE],$B4597))</f>
        <v/>
      </c>
      <c r="D4597" s="1" t="str">
        <f>IF($A4597&gt;--RIGHT($A$2,LEN($A$2)-8),"",SUMIF(Table1[SHIFT NOMENCLATURE], $B4597, Table1[EVIC KILL]))</f>
        <v/>
      </c>
      <c r="E4597" s="1" t="str">
        <f>IF($A4597&gt;--RIGHT($A$2,LEN($A$2)-8),"",SUMIF(Table1[SHIFT NOMENCLATURE], $B4597, Table1[EVIC MOB]))</f>
        <v/>
      </c>
      <c r="F4597" s="1" t="str">
        <f>IF($A4597&gt;--RIGHT($A$2,LEN($A$2)-8),"",SUMIF(Table1[SHIFT NOMENCLATURE], $B4597, Table1[EVIC FIRE]))</f>
        <v/>
      </c>
      <c r="G4597" s="1" t="str">
        <f>IF($A4597&gt;--RIGHT($A$2,LEN($A$2)-8),"",SUMIF(Table1[SHIFT NOMENCLATURE], $B4597, Table1[EKIA]))</f>
        <v/>
      </c>
      <c r="H4597" s="1" t="str">
        <f>IF($A4597&gt;--RIGHT($A$2,LEN($A$2)-8),"",SUMIF(Table1[SHIFT NOMENCLATURE], $B4597, Table1[EWIA]))</f>
        <v/>
      </c>
      <c r="I4597" s="1" t="str">
        <f>IF($A4597&gt;--RIGHT($A$2,LEN($A$2)-8),"",SUMIF(Table1[SHIFT NOMENCLATURE], $B4597, Table1[EPW]))</f>
        <v/>
      </c>
      <c r="J4597" s="1" t="str">
        <f>IF($A4597&gt;--RIGHT($A$2,LEN($A$2)-8),"",SUMIF(Table1[SHIFT NOMENCLATURE], $B4597, Table1[FVIC KILL]))</f>
        <v/>
      </c>
      <c r="K4597" s="1" t="str">
        <f>IF($A4597&gt;--RIGHT($A$2,LEN($A$2)-8),"",SUMIF(Table1[SHIFT NOMENCLATURE], $B4597, Table1[FVIC MOB]))</f>
        <v/>
      </c>
      <c r="L4597" s="1" t="str">
        <f>IF($A4597&gt;--RIGHT($A$2,LEN($A$2)-8),"",SUMIF(Table1[SHIFT NOMENCLATURE], $B4597, Table1[FVIC FIRE]))</f>
        <v/>
      </c>
      <c r="M4597" s="1" t="str">
        <f>IF($A4597&gt;--RIGHT($A$2,LEN($A$2)-8),"",SUMIF(Table1[SHIFT NOMENCLATURE], $B4597, Table1[FKIA]))</f>
        <v/>
      </c>
      <c r="N4597" s="1" t="str">
        <f>IF($A4597&gt;--RIGHT($A$2,LEN($A$2)-8),"",SUMIF(Table1[SHIFT NOMENCLATURE], $B4597, Table1[FWIA]))</f>
        <v/>
      </c>
      <c r="O4597" s="1" t="str">
        <f>IF($A4597&gt;--RIGHT($A$2,LEN($A$2)-8),"",SUMIF(Table1[SHIFT NOMENCLATURE], $B4597, Table1[DUSTWUN]))</f>
        <v/>
      </c>
    </row>
    <row r="4598" spans="1:15" x14ac:dyDescent="0.25">
      <c r="A4598" s="1" t="str">
        <f t="shared" si="142"/>
        <v/>
      </c>
      <c r="B4598" t="str">
        <f t="shared" si="143"/>
        <v/>
      </c>
      <c r="C4598" s="1" t="str">
        <f>IF($A4598&gt;--RIGHT($A$2,LEN($A$2)-8),"",COUNTIF(Table1[SHIFT NOMENCLATURE],$B4598))</f>
        <v/>
      </c>
      <c r="D4598" s="1" t="str">
        <f>IF($A4598&gt;--RIGHT($A$2,LEN($A$2)-8),"",SUMIF(Table1[SHIFT NOMENCLATURE], $B4598, Table1[EVIC KILL]))</f>
        <v/>
      </c>
      <c r="E4598" s="1" t="str">
        <f>IF($A4598&gt;--RIGHT($A$2,LEN($A$2)-8),"",SUMIF(Table1[SHIFT NOMENCLATURE], $B4598, Table1[EVIC MOB]))</f>
        <v/>
      </c>
      <c r="F4598" s="1" t="str">
        <f>IF($A4598&gt;--RIGHT($A$2,LEN($A$2)-8),"",SUMIF(Table1[SHIFT NOMENCLATURE], $B4598, Table1[EVIC FIRE]))</f>
        <v/>
      </c>
      <c r="G4598" s="1" t="str">
        <f>IF($A4598&gt;--RIGHT($A$2,LEN($A$2)-8),"",SUMIF(Table1[SHIFT NOMENCLATURE], $B4598, Table1[EKIA]))</f>
        <v/>
      </c>
      <c r="H4598" s="1" t="str">
        <f>IF($A4598&gt;--RIGHT($A$2,LEN($A$2)-8),"",SUMIF(Table1[SHIFT NOMENCLATURE], $B4598, Table1[EWIA]))</f>
        <v/>
      </c>
      <c r="I4598" s="1" t="str">
        <f>IF($A4598&gt;--RIGHT($A$2,LEN($A$2)-8),"",SUMIF(Table1[SHIFT NOMENCLATURE], $B4598, Table1[EPW]))</f>
        <v/>
      </c>
      <c r="J4598" s="1" t="str">
        <f>IF($A4598&gt;--RIGHT($A$2,LEN($A$2)-8),"",SUMIF(Table1[SHIFT NOMENCLATURE], $B4598, Table1[FVIC KILL]))</f>
        <v/>
      </c>
      <c r="K4598" s="1" t="str">
        <f>IF($A4598&gt;--RIGHT($A$2,LEN($A$2)-8),"",SUMIF(Table1[SHIFT NOMENCLATURE], $B4598, Table1[FVIC MOB]))</f>
        <v/>
      </c>
      <c r="L4598" s="1" t="str">
        <f>IF($A4598&gt;--RIGHT($A$2,LEN($A$2)-8),"",SUMIF(Table1[SHIFT NOMENCLATURE], $B4598, Table1[FVIC FIRE]))</f>
        <v/>
      </c>
      <c r="M4598" s="1" t="str">
        <f>IF($A4598&gt;--RIGHT($A$2,LEN($A$2)-8),"",SUMIF(Table1[SHIFT NOMENCLATURE], $B4598, Table1[FKIA]))</f>
        <v/>
      </c>
      <c r="N4598" s="1" t="str">
        <f>IF($A4598&gt;--RIGHT($A$2,LEN($A$2)-8),"",SUMIF(Table1[SHIFT NOMENCLATURE], $B4598, Table1[FWIA]))</f>
        <v/>
      </c>
      <c r="O4598" s="1" t="str">
        <f>IF($A4598&gt;--RIGHT($A$2,LEN($A$2)-8),"",SUMIF(Table1[SHIFT NOMENCLATURE], $B4598, Table1[DUSTWUN]))</f>
        <v/>
      </c>
    </row>
    <row r="4599" spans="1:15" x14ac:dyDescent="0.25">
      <c r="A4599" s="1" t="str">
        <f t="shared" si="142"/>
        <v/>
      </c>
      <c r="B4599" t="str">
        <f t="shared" si="143"/>
        <v/>
      </c>
      <c r="C4599" s="1" t="str">
        <f>IF($A4599&gt;--RIGHT($A$2,LEN($A$2)-8),"",COUNTIF(Table1[SHIFT NOMENCLATURE],$B4599))</f>
        <v/>
      </c>
      <c r="D4599" s="1" t="str">
        <f>IF($A4599&gt;--RIGHT($A$2,LEN($A$2)-8),"",SUMIF(Table1[SHIFT NOMENCLATURE], $B4599, Table1[EVIC KILL]))</f>
        <v/>
      </c>
      <c r="E4599" s="1" t="str">
        <f>IF($A4599&gt;--RIGHT($A$2,LEN($A$2)-8),"",SUMIF(Table1[SHIFT NOMENCLATURE], $B4599, Table1[EVIC MOB]))</f>
        <v/>
      </c>
      <c r="F4599" s="1" t="str">
        <f>IF($A4599&gt;--RIGHT($A$2,LEN($A$2)-8),"",SUMIF(Table1[SHIFT NOMENCLATURE], $B4599, Table1[EVIC FIRE]))</f>
        <v/>
      </c>
      <c r="G4599" s="1" t="str">
        <f>IF($A4599&gt;--RIGHT($A$2,LEN($A$2)-8),"",SUMIF(Table1[SHIFT NOMENCLATURE], $B4599, Table1[EKIA]))</f>
        <v/>
      </c>
      <c r="H4599" s="1" t="str">
        <f>IF($A4599&gt;--RIGHT($A$2,LEN($A$2)-8),"",SUMIF(Table1[SHIFT NOMENCLATURE], $B4599, Table1[EWIA]))</f>
        <v/>
      </c>
      <c r="I4599" s="1" t="str">
        <f>IF($A4599&gt;--RIGHT($A$2,LEN($A$2)-8),"",SUMIF(Table1[SHIFT NOMENCLATURE], $B4599, Table1[EPW]))</f>
        <v/>
      </c>
      <c r="J4599" s="1" t="str">
        <f>IF($A4599&gt;--RIGHT($A$2,LEN($A$2)-8),"",SUMIF(Table1[SHIFT NOMENCLATURE], $B4599, Table1[FVIC KILL]))</f>
        <v/>
      </c>
      <c r="K4599" s="1" t="str">
        <f>IF($A4599&gt;--RIGHT($A$2,LEN($A$2)-8),"",SUMIF(Table1[SHIFT NOMENCLATURE], $B4599, Table1[FVIC MOB]))</f>
        <v/>
      </c>
      <c r="L4599" s="1" t="str">
        <f>IF($A4599&gt;--RIGHT($A$2,LEN($A$2)-8),"",SUMIF(Table1[SHIFT NOMENCLATURE], $B4599, Table1[FVIC FIRE]))</f>
        <v/>
      </c>
      <c r="M4599" s="1" t="str">
        <f>IF($A4599&gt;--RIGHT($A$2,LEN($A$2)-8),"",SUMIF(Table1[SHIFT NOMENCLATURE], $B4599, Table1[FKIA]))</f>
        <v/>
      </c>
      <c r="N4599" s="1" t="str">
        <f>IF($A4599&gt;--RIGHT($A$2,LEN($A$2)-8),"",SUMIF(Table1[SHIFT NOMENCLATURE], $B4599, Table1[FWIA]))</f>
        <v/>
      </c>
      <c r="O4599" s="1" t="str">
        <f>IF($A4599&gt;--RIGHT($A$2,LEN($A$2)-8),"",SUMIF(Table1[SHIFT NOMENCLATURE], $B4599, Table1[DUSTWUN]))</f>
        <v/>
      </c>
    </row>
    <row r="4600" spans="1:15" x14ac:dyDescent="0.25">
      <c r="A4600" s="1" t="str">
        <f t="shared" si="142"/>
        <v/>
      </c>
      <c r="B4600" t="str">
        <f t="shared" si="143"/>
        <v/>
      </c>
      <c r="C4600" s="1" t="str">
        <f>IF($A4600&gt;--RIGHT($A$2,LEN($A$2)-8),"",COUNTIF(Table1[SHIFT NOMENCLATURE],$B4600))</f>
        <v/>
      </c>
      <c r="D4600" s="1" t="str">
        <f>IF($A4600&gt;--RIGHT($A$2,LEN($A$2)-8),"",SUMIF(Table1[SHIFT NOMENCLATURE], $B4600, Table1[EVIC KILL]))</f>
        <v/>
      </c>
      <c r="E4600" s="1" t="str">
        <f>IF($A4600&gt;--RIGHT($A$2,LEN($A$2)-8),"",SUMIF(Table1[SHIFT NOMENCLATURE], $B4600, Table1[EVIC MOB]))</f>
        <v/>
      </c>
      <c r="F4600" s="1" t="str">
        <f>IF($A4600&gt;--RIGHT($A$2,LEN($A$2)-8),"",SUMIF(Table1[SHIFT NOMENCLATURE], $B4600, Table1[EVIC FIRE]))</f>
        <v/>
      </c>
      <c r="G4600" s="1" t="str">
        <f>IF($A4600&gt;--RIGHT($A$2,LEN($A$2)-8),"",SUMIF(Table1[SHIFT NOMENCLATURE], $B4600, Table1[EKIA]))</f>
        <v/>
      </c>
      <c r="H4600" s="1" t="str">
        <f>IF($A4600&gt;--RIGHT($A$2,LEN($A$2)-8),"",SUMIF(Table1[SHIFT NOMENCLATURE], $B4600, Table1[EWIA]))</f>
        <v/>
      </c>
      <c r="I4600" s="1" t="str">
        <f>IF($A4600&gt;--RIGHT($A$2,LEN($A$2)-8),"",SUMIF(Table1[SHIFT NOMENCLATURE], $B4600, Table1[EPW]))</f>
        <v/>
      </c>
      <c r="J4600" s="1" t="str">
        <f>IF($A4600&gt;--RIGHT($A$2,LEN($A$2)-8),"",SUMIF(Table1[SHIFT NOMENCLATURE], $B4600, Table1[FVIC KILL]))</f>
        <v/>
      </c>
      <c r="K4600" s="1" t="str">
        <f>IF($A4600&gt;--RIGHT($A$2,LEN($A$2)-8),"",SUMIF(Table1[SHIFT NOMENCLATURE], $B4600, Table1[FVIC MOB]))</f>
        <v/>
      </c>
      <c r="L4600" s="1" t="str">
        <f>IF($A4600&gt;--RIGHT($A$2,LEN($A$2)-8),"",SUMIF(Table1[SHIFT NOMENCLATURE], $B4600, Table1[FVIC FIRE]))</f>
        <v/>
      </c>
      <c r="M4600" s="1" t="str">
        <f>IF($A4600&gt;--RIGHT($A$2,LEN($A$2)-8),"",SUMIF(Table1[SHIFT NOMENCLATURE], $B4600, Table1[FKIA]))</f>
        <v/>
      </c>
      <c r="N4600" s="1" t="str">
        <f>IF($A4600&gt;--RIGHT($A$2,LEN($A$2)-8),"",SUMIF(Table1[SHIFT NOMENCLATURE], $B4600, Table1[FWIA]))</f>
        <v/>
      </c>
      <c r="O4600" s="1" t="str">
        <f>IF($A4600&gt;--RIGHT($A$2,LEN($A$2)-8),"",SUMIF(Table1[SHIFT NOMENCLATURE], $B4600, Table1[DUSTWUN]))</f>
        <v/>
      </c>
    </row>
    <row r="4601" spans="1:15" x14ac:dyDescent="0.25">
      <c r="A4601" s="1" t="str">
        <f t="shared" si="142"/>
        <v/>
      </c>
      <c r="B4601" t="str">
        <f t="shared" si="143"/>
        <v/>
      </c>
      <c r="C4601" s="1" t="str">
        <f>IF($A4601&gt;--RIGHT($A$2,LEN($A$2)-8),"",COUNTIF(Table1[SHIFT NOMENCLATURE],$B4601))</f>
        <v/>
      </c>
      <c r="D4601" s="1" t="str">
        <f>IF($A4601&gt;--RIGHT($A$2,LEN($A$2)-8),"",SUMIF(Table1[SHIFT NOMENCLATURE], $B4601, Table1[EVIC KILL]))</f>
        <v/>
      </c>
      <c r="E4601" s="1" t="str">
        <f>IF($A4601&gt;--RIGHT($A$2,LEN($A$2)-8),"",SUMIF(Table1[SHIFT NOMENCLATURE], $B4601, Table1[EVIC MOB]))</f>
        <v/>
      </c>
      <c r="F4601" s="1" t="str">
        <f>IF($A4601&gt;--RIGHT($A$2,LEN($A$2)-8),"",SUMIF(Table1[SHIFT NOMENCLATURE], $B4601, Table1[EVIC FIRE]))</f>
        <v/>
      </c>
      <c r="G4601" s="1" t="str">
        <f>IF($A4601&gt;--RIGHT($A$2,LEN($A$2)-8),"",SUMIF(Table1[SHIFT NOMENCLATURE], $B4601, Table1[EKIA]))</f>
        <v/>
      </c>
      <c r="H4601" s="1" t="str">
        <f>IF($A4601&gt;--RIGHT($A$2,LEN($A$2)-8),"",SUMIF(Table1[SHIFT NOMENCLATURE], $B4601, Table1[EWIA]))</f>
        <v/>
      </c>
      <c r="I4601" s="1" t="str">
        <f>IF($A4601&gt;--RIGHT($A$2,LEN($A$2)-8),"",SUMIF(Table1[SHIFT NOMENCLATURE], $B4601, Table1[EPW]))</f>
        <v/>
      </c>
      <c r="J4601" s="1" t="str">
        <f>IF($A4601&gt;--RIGHT($A$2,LEN($A$2)-8),"",SUMIF(Table1[SHIFT NOMENCLATURE], $B4601, Table1[FVIC KILL]))</f>
        <v/>
      </c>
      <c r="K4601" s="1" t="str">
        <f>IF($A4601&gt;--RIGHT($A$2,LEN($A$2)-8),"",SUMIF(Table1[SHIFT NOMENCLATURE], $B4601, Table1[FVIC MOB]))</f>
        <v/>
      </c>
      <c r="L4601" s="1" t="str">
        <f>IF($A4601&gt;--RIGHT($A$2,LEN($A$2)-8),"",SUMIF(Table1[SHIFT NOMENCLATURE], $B4601, Table1[FVIC FIRE]))</f>
        <v/>
      </c>
      <c r="M4601" s="1" t="str">
        <f>IF($A4601&gt;--RIGHT($A$2,LEN($A$2)-8),"",SUMIF(Table1[SHIFT NOMENCLATURE], $B4601, Table1[FKIA]))</f>
        <v/>
      </c>
      <c r="N4601" s="1" t="str">
        <f>IF($A4601&gt;--RIGHT($A$2,LEN($A$2)-8),"",SUMIF(Table1[SHIFT NOMENCLATURE], $B4601, Table1[FWIA]))</f>
        <v/>
      </c>
      <c r="O4601" s="1" t="str">
        <f>IF($A4601&gt;--RIGHT($A$2,LEN($A$2)-8),"",SUMIF(Table1[SHIFT NOMENCLATURE], $B4601, Table1[DUSTWUN]))</f>
        <v/>
      </c>
    </row>
    <row r="4602" spans="1:15" x14ac:dyDescent="0.25">
      <c r="A4602" s="1" t="str">
        <f t="shared" si="142"/>
        <v/>
      </c>
      <c r="B4602" t="str">
        <f t="shared" si="143"/>
        <v/>
      </c>
      <c r="C4602" s="1" t="str">
        <f>IF($A4602&gt;--RIGHT($A$2,LEN($A$2)-8),"",COUNTIF(Table1[SHIFT NOMENCLATURE],$B4602))</f>
        <v/>
      </c>
      <c r="D4602" s="1" t="str">
        <f>IF($A4602&gt;--RIGHT($A$2,LEN($A$2)-8),"",SUMIF(Table1[SHIFT NOMENCLATURE], $B4602, Table1[EVIC KILL]))</f>
        <v/>
      </c>
      <c r="E4602" s="1" t="str">
        <f>IF($A4602&gt;--RIGHT($A$2,LEN($A$2)-8),"",SUMIF(Table1[SHIFT NOMENCLATURE], $B4602, Table1[EVIC MOB]))</f>
        <v/>
      </c>
      <c r="F4602" s="1" t="str">
        <f>IF($A4602&gt;--RIGHT($A$2,LEN($A$2)-8),"",SUMIF(Table1[SHIFT NOMENCLATURE], $B4602, Table1[EVIC FIRE]))</f>
        <v/>
      </c>
      <c r="G4602" s="1" t="str">
        <f>IF($A4602&gt;--RIGHT($A$2,LEN($A$2)-8),"",SUMIF(Table1[SHIFT NOMENCLATURE], $B4602, Table1[EKIA]))</f>
        <v/>
      </c>
      <c r="H4602" s="1" t="str">
        <f>IF($A4602&gt;--RIGHT($A$2,LEN($A$2)-8),"",SUMIF(Table1[SHIFT NOMENCLATURE], $B4602, Table1[EWIA]))</f>
        <v/>
      </c>
      <c r="I4602" s="1" t="str">
        <f>IF($A4602&gt;--RIGHT($A$2,LEN($A$2)-8),"",SUMIF(Table1[SHIFT NOMENCLATURE], $B4602, Table1[EPW]))</f>
        <v/>
      </c>
      <c r="J4602" s="1" t="str">
        <f>IF($A4602&gt;--RIGHT($A$2,LEN($A$2)-8),"",SUMIF(Table1[SHIFT NOMENCLATURE], $B4602, Table1[FVIC KILL]))</f>
        <v/>
      </c>
      <c r="K4602" s="1" t="str">
        <f>IF($A4602&gt;--RIGHT($A$2,LEN($A$2)-8),"",SUMIF(Table1[SHIFT NOMENCLATURE], $B4602, Table1[FVIC MOB]))</f>
        <v/>
      </c>
      <c r="L4602" s="1" t="str">
        <f>IF($A4602&gt;--RIGHT($A$2,LEN($A$2)-8),"",SUMIF(Table1[SHIFT NOMENCLATURE], $B4602, Table1[FVIC FIRE]))</f>
        <v/>
      </c>
      <c r="M4602" s="1" t="str">
        <f>IF($A4602&gt;--RIGHT($A$2,LEN($A$2)-8),"",SUMIF(Table1[SHIFT NOMENCLATURE], $B4602, Table1[FKIA]))</f>
        <v/>
      </c>
      <c r="N4602" s="1" t="str">
        <f>IF($A4602&gt;--RIGHT($A$2,LEN($A$2)-8),"",SUMIF(Table1[SHIFT NOMENCLATURE], $B4602, Table1[FWIA]))</f>
        <v/>
      </c>
      <c r="O4602" s="1" t="str">
        <f>IF($A4602&gt;--RIGHT($A$2,LEN($A$2)-8),"",SUMIF(Table1[SHIFT NOMENCLATURE], $B4602, Table1[DUSTWUN]))</f>
        <v/>
      </c>
    </row>
    <row r="4603" spans="1:15" x14ac:dyDescent="0.25">
      <c r="A4603" s="1" t="str">
        <f t="shared" si="142"/>
        <v/>
      </c>
      <c r="B4603" t="str">
        <f t="shared" si="143"/>
        <v/>
      </c>
      <c r="C4603" s="1" t="str">
        <f>IF($A4603&gt;--RIGHT($A$2,LEN($A$2)-8),"",COUNTIF(Table1[SHIFT NOMENCLATURE],$B4603))</f>
        <v/>
      </c>
      <c r="D4603" s="1" t="str">
        <f>IF($A4603&gt;--RIGHT($A$2,LEN($A$2)-8),"",SUMIF(Table1[SHIFT NOMENCLATURE], $B4603, Table1[EVIC KILL]))</f>
        <v/>
      </c>
      <c r="E4603" s="1" t="str">
        <f>IF($A4603&gt;--RIGHT($A$2,LEN($A$2)-8),"",SUMIF(Table1[SHIFT NOMENCLATURE], $B4603, Table1[EVIC MOB]))</f>
        <v/>
      </c>
      <c r="F4603" s="1" t="str">
        <f>IF($A4603&gt;--RIGHT($A$2,LEN($A$2)-8),"",SUMIF(Table1[SHIFT NOMENCLATURE], $B4603, Table1[EVIC FIRE]))</f>
        <v/>
      </c>
      <c r="G4603" s="1" t="str">
        <f>IF($A4603&gt;--RIGHT($A$2,LEN($A$2)-8),"",SUMIF(Table1[SHIFT NOMENCLATURE], $B4603, Table1[EKIA]))</f>
        <v/>
      </c>
      <c r="H4603" s="1" t="str">
        <f>IF($A4603&gt;--RIGHT($A$2,LEN($A$2)-8),"",SUMIF(Table1[SHIFT NOMENCLATURE], $B4603, Table1[EWIA]))</f>
        <v/>
      </c>
      <c r="I4603" s="1" t="str">
        <f>IF($A4603&gt;--RIGHT($A$2,LEN($A$2)-8),"",SUMIF(Table1[SHIFT NOMENCLATURE], $B4603, Table1[EPW]))</f>
        <v/>
      </c>
      <c r="J4603" s="1" t="str">
        <f>IF($A4603&gt;--RIGHT($A$2,LEN($A$2)-8),"",SUMIF(Table1[SHIFT NOMENCLATURE], $B4603, Table1[FVIC KILL]))</f>
        <v/>
      </c>
      <c r="K4603" s="1" t="str">
        <f>IF($A4603&gt;--RIGHT($A$2,LEN($A$2)-8),"",SUMIF(Table1[SHIFT NOMENCLATURE], $B4603, Table1[FVIC MOB]))</f>
        <v/>
      </c>
      <c r="L4603" s="1" t="str">
        <f>IF($A4603&gt;--RIGHT($A$2,LEN($A$2)-8),"",SUMIF(Table1[SHIFT NOMENCLATURE], $B4603, Table1[FVIC FIRE]))</f>
        <v/>
      </c>
      <c r="M4603" s="1" t="str">
        <f>IF($A4603&gt;--RIGHT($A$2,LEN($A$2)-8),"",SUMIF(Table1[SHIFT NOMENCLATURE], $B4603, Table1[FKIA]))</f>
        <v/>
      </c>
      <c r="N4603" s="1" t="str">
        <f>IF($A4603&gt;--RIGHT($A$2,LEN($A$2)-8),"",SUMIF(Table1[SHIFT NOMENCLATURE], $B4603, Table1[FWIA]))</f>
        <v/>
      </c>
      <c r="O4603" s="1" t="str">
        <f>IF($A4603&gt;--RIGHT($A$2,LEN($A$2)-8),"",SUMIF(Table1[SHIFT NOMENCLATURE], $B4603, Table1[DUSTWUN]))</f>
        <v/>
      </c>
    </row>
    <row r="4604" spans="1:15" x14ac:dyDescent="0.25">
      <c r="A4604" s="1" t="str">
        <f t="shared" si="142"/>
        <v/>
      </c>
      <c r="B4604" t="str">
        <f t="shared" si="143"/>
        <v/>
      </c>
      <c r="C4604" s="1" t="str">
        <f>IF($A4604&gt;--RIGHT($A$2,LEN($A$2)-8),"",COUNTIF(Table1[SHIFT NOMENCLATURE],$B4604))</f>
        <v/>
      </c>
      <c r="D4604" s="1" t="str">
        <f>IF($A4604&gt;--RIGHT($A$2,LEN($A$2)-8),"",SUMIF(Table1[SHIFT NOMENCLATURE], $B4604, Table1[EVIC KILL]))</f>
        <v/>
      </c>
      <c r="E4604" s="1" t="str">
        <f>IF($A4604&gt;--RIGHT($A$2,LEN($A$2)-8),"",SUMIF(Table1[SHIFT NOMENCLATURE], $B4604, Table1[EVIC MOB]))</f>
        <v/>
      </c>
      <c r="F4604" s="1" t="str">
        <f>IF($A4604&gt;--RIGHT($A$2,LEN($A$2)-8),"",SUMIF(Table1[SHIFT NOMENCLATURE], $B4604, Table1[EVIC FIRE]))</f>
        <v/>
      </c>
      <c r="G4604" s="1" t="str">
        <f>IF($A4604&gt;--RIGHT($A$2,LEN($A$2)-8),"",SUMIF(Table1[SHIFT NOMENCLATURE], $B4604, Table1[EKIA]))</f>
        <v/>
      </c>
      <c r="H4604" s="1" t="str">
        <f>IF($A4604&gt;--RIGHT($A$2,LEN($A$2)-8),"",SUMIF(Table1[SHIFT NOMENCLATURE], $B4604, Table1[EWIA]))</f>
        <v/>
      </c>
      <c r="I4604" s="1" t="str">
        <f>IF($A4604&gt;--RIGHT($A$2,LEN($A$2)-8),"",SUMIF(Table1[SHIFT NOMENCLATURE], $B4604, Table1[EPW]))</f>
        <v/>
      </c>
      <c r="J4604" s="1" t="str">
        <f>IF($A4604&gt;--RIGHT($A$2,LEN($A$2)-8),"",SUMIF(Table1[SHIFT NOMENCLATURE], $B4604, Table1[FVIC KILL]))</f>
        <v/>
      </c>
      <c r="K4604" s="1" t="str">
        <f>IF($A4604&gt;--RIGHT($A$2,LEN($A$2)-8),"",SUMIF(Table1[SHIFT NOMENCLATURE], $B4604, Table1[FVIC MOB]))</f>
        <v/>
      </c>
      <c r="L4604" s="1" t="str">
        <f>IF($A4604&gt;--RIGHT($A$2,LEN($A$2)-8),"",SUMIF(Table1[SHIFT NOMENCLATURE], $B4604, Table1[FVIC FIRE]))</f>
        <v/>
      </c>
      <c r="M4604" s="1" t="str">
        <f>IF($A4604&gt;--RIGHT($A$2,LEN($A$2)-8),"",SUMIF(Table1[SHIFT NOMENCLATURE], $B4604, Table1[FKIA]))</f>
        <v/>
      </c>
      <c r="N4604" s="1" t="str">
        <f>IF($A4604&gt;--RIGHT($A$2,LEN($A$2)-8),"",SUMIF(Table1[SHIFT NOMENCLATURE], $B4604, Table1[FWIA]))</f>
        <v/>
      </c>
      <c r="O4604" s="1" t="str">
        <f>IF($A4604&gt;--RIGHT($A$2,LEN($A$2)-8),"",SUMIF(Table1[SHIFT NOMENCLATURE], $B4604, Table1[DUSTWUN]))</f>
        <v/>
      </c>
    </row>
    <row r="4605" spans="1:15" x14ac:dyDescent="0.25">
      <c r="A4605" s="1" t="str">
        <f t="shared" si="142"/>
        <v/>
      </c>
      <c r="B4605" t="str">
        <f t="shared" si="143"/>
        <v/>
      </c>
      <c r="C4605" s="1" t="str">
        <f>IF($A4605&gt;--RIGHT($A$2,LEN($A$2)-8),"",COUNTIF(Table1[SHIFT NOMENCLATURE],$B4605))</f>
        <v/>
      </c>
      <c r="D4605" s="1" t="str">
        <f>IF($A4605&gt;--RIGHT($A$2,LEN($A$2)-8),"",SUMIF(Table1[SHIFT NOMENCLATURE], $B4605, Table1[EVIC KILL]))</f>
        <v/>
      </c>
      <c r="E4605" s="1" t="str">
        <f>IF($A4605&gt;--RIGHT($A$2,LEN($A$2)-8),"",SUMIF(Table1[SHIFT NOMENCLATURE], $B4605, Table1[EVIC MOB]))</f>
        <v/>
      </c>
      <c r="F4605" s="1" t="str">
        <f>IF($A4605&gt;--RIGHT($A$2,LEN($A$2)-8),"",SUMIF(Table1[SHIFT NOMENCLATURE], $B4605, Table1[EVIC FIRE]))</f>
        <v/>
      </c>
      <c r="G4605" s="1" t="str">
        <f>IF($A4605&gt;--RIGHT($A$2,LEN($A$2)-8),"",SUMIF(Table1[SHIFT NOMENCLATURE], $B4605, Table1[EKIA]))</f>
        <v/>
      </c>
      <c r="H4605" s="1" t="str">
        <f>IF($A4605&gt;--RIGHT($A$2,LEN($A$2)-8),"",SUMIF(Table1[SHIFT NOMENCLATURE], $B4605, Table1[EWIA]))</f>
        <v/>
      </c>
      <c r="I4605" s="1" t="str">
        <f>IF($A4605&gt;--RIGHT($A$2,LEN($A$2)-8),"",SUMIF(Table1[SHIFT NOMENCLATURE], $B4605, Table1[EPW]))</f>
        <v/>
      </c>
      <c r="J4605" s="1" t="str">
        <f>IF($A4605&gt;--RIGHT($A$2,LEN($A$2)-8),"",SUMIF(Table1[SHIFT NOMENCLATURE], $B4605, Table1[FVIC KILL]))</f>
        <v/>
      </c>
      <c r="K4605" s="1" t="str">
        <f>IF($A4605&gt;--RIGHT($A$2,LEN($A$2)-8),"",SUMIF(Table1[SHIFT NOMENCLATURE], $B4605, Table1[FVIC MOB]))</f>
        <v/>
      </c>
      <c r="L4605" s="1" t="str">
        <f>IF($A4605&gt;--RIGHT($A$2,LEN($A$2)-8),"",SUMIF(Table1[SHIFT NOMENCLATURE], $B4605, Table1[FVIC FIRE]))</f>
        <v/>
      </c>
      <c r="M4605" s="1" t="str">
        <f>IF($A4605&gt;--RIGHT($A$2,LEN($A$2)-8),"",SUMIF(Table1[SHIFT NOMENCLATURE], $B4605, Table1[FKIA]))</f>
        <v/>
      </c>
      <c r="N4605" s="1" t="str">
        <f>IF($A4605&gt;--RIGHT($A$2,LEN($A$2)-8),"",SUMIF(Table1[SHIFT NOMENCLATURE], $B4605, Table1[FWIA]))</f>
        <v/>
      </c>
      <c r="O4605" s="1" t="str">
        <f>IF($A4605&gt;--RIGHT($A$2,LEN($A$2)-8),"",SUMIF(Table1[SHIFT NOMENCLATURE], $B4605, Table1[DUSTWUN]))</f>
        <v/>
      </c>
    </row>
    <row r="4606" spans="1:15" x14ac:dyDescent="0.25">
      <c r="A4606" s="1" t="str">
        <f t="shared" si="142"/>
        <v/>
      </c>
      <c r="B4606" t="str">
        <f t="shared" si="143"/>
        <v/>
      </c>
      <c r="C4606" s="1" t="str">
        <f>IF($A4606&gt;--RIGHT($A$2,LEN($A$2)-8),"",COUNTIF(Table1[SHIFT NOMENCLATURE],$B4606))</f>
        <v/>
      </c>
      <c r="D4606" s="1" t="str">
        <f>IF($A4606&gt;--RIGHT($A$2,LEN($A$2)-8),"",SUMIF(Table1[SHIFT NOMENCLATURE], $B4606, Table1[EVIC KILL]))</f>
        <v/>
      </c>
      <c r="E4606" s="1" t="str">
        <f>IF($A4606&gt;--RIGHT($A$2,LEN($A$2)-8),"",SUMIF(Table1[SHIFT NOMENCLATURE], $B4606, Table1[EVIC MOB]))</f>
        <v/>
      </c>
      <c r="F4606" s="1" t="str">
        <f>IF($A4606&gt;--RIGHT($A$2,LEN($A$2)-8),"",SUMIF(Table1[SHIFT NOMENCLATURE], $B4606, Table1[EVIC FIRE]))</f>
        <v/>
      </c>
      <c r="G4606" s="1" t="str">
        <f>IF($A4606&gt;--RIGHT($A$2,LEN($A$2)-8),"",SUMIF(Table1[SHIFT NOMENCLATURE], $B4606, Table1[EKIA]))</f>
        <v/>
      </c>
      <c r="H4606" s="1" t="str">
        <f>IF($A4606&gt;--RIGHT($A$2,LEN($A$2)-8),"",SUMIF(Table1[SHIFT NOMENCLATURE], $B4606, Table1[EWIA]))</f>
        <v/>
      </c>
      <c r="I4606" s="1" t="str">
        <f>IF($A4606&gt;--RIGHT($A$2,LEN($A$2)-8),"",SUMIF(Table1[SHIFT NOMENCLATURE], $B4606, Table1[EPW]))</f>
        <v/>
      </c>
      <c r="J4606" s="1" t="str">
        <f>IF($A4606&gt;--RIGHT($A$2,LEN($A$2)-8),"",SUMIF(Table1[SHIFT NOMENCLATURE], $B4606, Table1[FVIC KILL]))</f>
        <v/>
      </c>
      <c r="K4606" s="1" t="str">
        <f>IF($A4606&gt;--RIGHT($A$2,LEN($A$2)-8),"",SUMIF(Table1[SHIFT NOMENCLATURE], $B4606, Table1[FVIC MOB]))</f>
        <v/>
      </c>
      <c r="L4606" s="1" t="str">
        <f>IF($A4606&gt;--RIGHT($A$2,LEN($A$2)-8),"",SUMIF(Table1[SHIFT NOMENCLATURE], $B4606, Table1[FVIC FIRE]))</f>
        <v/>
      </c>
      <c r="M4606" s="1" t="str">
        <f>IF($A4606&gt;--RIGHT($A$2,LEN($A$2)-8),"",SUMIF(Table1[SHIFT NOMENCLATURE], $B4606, Table1[FKIA]))</f>
        <v/>
      </c>
      <c r="N4606" s="1" t="str">
        <f>IF($A4606&gt;--RIGHT($A$2,LEN($A$2)-8),"",SUMIF(Table1[SHIFT NOMENCLATURE], $B4606, Table1[FWIA]))</f>
        <v/>
      </c>
      <c r="O4606" s="1" t="str">
        <f>IF($A4606&gt;--RIGHT($A$2,LEN($A$2)-8),"",SUMIF(Table1[SHIFT NOMENCLATURE], $B4606, Table1[DUSTWUN]))</f>
        <v/>
      </c>
    </row>
    <row r="4607" spans="1:15" x14ac:dyDescent="0.25">
      <c r="A4607" s="1" t="str">
        <f t="shared" si="142"/>
        <v/>
      </c>
      <c r="B4607" t="str">
        <f t="shared" si="143"/>
        <v/>
      </c>
      <c r="C4607" s="1" t="str">
        <f>IF($A4607&gt;--RIGHT($A$2,LEN($A$2)-8),"",COUNTIF(Table1[SHIFT NOMENCLATURE],$B4607))</f>
        <v/>
      </c>
      <c r="D4607" s="1" t="str">
        <f>IF($A4607&gt;--RIGHT($A$2,LEN($A$2)-8),"",SUMIF(Table1[SHIFT NOMENCLATURE], $B4607, Table1[EVIC KILL]))</f>
        <v/>
      </c>
      <c r="E4607" s="1" t="str">
        <f>IF($A4607&gt;--RIGHT($A$2,LEN($A$2)-8),"",SUMIF(Table1[SHIFT NOMENCLATURE], $B4607, Table1[EVIC MOB]))</f>
        <v/>
      </c>
      <c r="F4607" s="1" t="str">
        <f>IF($A4607&gt;--RIGHT($A$2,LEN($A$2)-8),"",SUMIF(Table1[SHIFT NOMENCLATURE], $B4607, Table1[EVIC FIRE]))</f>
        <v/>
      </c>
      <c r="G4607" s="1" t="str">
        <f>IF($A4607&gt;--RIGHT($A$2,LEN($A$2)-8),"",SUMIF(Table1[SHIFT NOMENCLATURE], $B4607, Table1[EKIA]))</f>
        <v/>
      </c>
      <c r="H4607" s="1" t="str">
        <f>IF($A4607&gt;--RIGHT($A$2,LEN($A$2)-8),"",SUMIF(Table1[SHIFT NOMENCLATURE], $B4607, Table1[EWIA]))</f>
        <v/>
      </c>
      <c r="I4607" s="1" t="str">
        <f>IF($A4607&gt;--RIGHT($A$2,LEN($A$2)-8),"",SUMIF(Table1[SHIFT NOMENCLATURE], $B4607, Table1[EPW]))</f>
        <v/>
      </c>
      <c r="J4607" s="1" t="str">
        <f>IF($A4607&gt;--RIGHT($A$2,LEN($A$2)-8),"",SUMIF(Table1[SHIFT NOMENCLATURE], $B4607, Table1[FVIC KILL]))</f>
        <v/>
      </c>
      <c r="K4607" s="1" t="str">
        <f>IF($A4607&gt;--RIGHT($A$2,LEN($A$2)-8),"",SUMIF(Table1[SHIFT NOMENCLATURE], $B4607, Table1[FVIC MOB]))</f>
        <v/>
      </c>
      <c r="L4607" s="1" t="str">
        <f>IF($A4607&gt;--RIGHT($A$2,LEN($A$2)-8),"",SUMIF(Table1[SHIFT NOMENCLATURE], $B4607, Table1[FVIC FIRE]))</f>
        <v/>
      </c>
      <c r="M4607" s="1" t="str">
        <f>IF($A4607&gt;--RIGHT($A$2,LEN($A$2)-8),"",SUMIF(Table1[SHIFT NOMENCLATURE], $B4607, Table1[FKIA]))</f>
        <v/>
      </c>
      <c r="N4607" s="1" t="str">
        <f>IF($A4607&gt;--RIGHT($A$2,LEN($A$2)-8),"",SUMIF(Table1[SHIFT NOMENCLATURE], $B4607, Table1[FWIA]))</f>
        <v/>
      </c>
      <c r="O4607" s="1" t="str">
        <f>IF($A4607&gt;--RIGHT($A$2,LEN($A$2)-8),"",SUMIF(Table1[SHIFT NOMENCLATURE], $B4607, Table1[DUSTWUN]))</f>
        <v/>
      </c>
    </row>
    <row r="4608" spans="1:15" x14ac:dyDescent="0.25">
      <c r="A4608" s="1" t="str">
        <f t="shared" si="142"/>
        <v/>
      </c>
      <c r="B4608" t="str">
        <f t="shared" si="143"/>
        <v/>
      </c>
      <c r="C4608" s="1" t="str">
        <f>IF($A4608&gt;--RIGHT($A$2,LEN($A$2)-8),"",COUNTIF(Table1[SHIFT NOMENCLATURE],$B4608))</f>
        <v/>
      </c>
      <c r="D4608" s="1" t="str">
        <f>IF($A4608&gt;--RIGHT($A$2,LEN($A$2)-8),"",SUMIF(Table1[SHIFT NOMENCLATURE], $B4608, Table1[EVIC KILL]))</f>
        <v/>
      </c>
      <c r="E4608" s="1" t="str">
        <f>IF($A4608&gt;--RIGHT($A$2,LEN($A$2)-8),"",SUMIF(Table1[SHIFT NOMENCLATURE], $B4608, Table1[EVIC MOB]))</f>
        <v/>
      </c>
      <c r="F4608" s="1" t="str">
        <f>IF($A4608&gt;--RIGHT($A$2,LEN($A$2)-8),"",SUMIF(Table1[SHIFT NOMENCLATURE], $B4608, Table1[EVIC FIRE]))</f>
        <v/>
      </c>
      <c r="G4608" s="1" t="str">
        <f>IF($A4608&gt;--RIGHT($A$2,LEN($A$2)-8),"",SUMIF(Table1[SHIFT NOMENCLATURE], $B4608, Table1[EKIA]))</f>
        <v/>
      </c>
      <c r="H4608" s="1" t="str">
        <f>IF($A4608&gt;--RIGHT($A$2,LEN($A$2)-8),"",SUMIF(Table1[SHIFT NOMENCLATURE], $B4608, Table1[EWIA]))</f>
        <v/>
      </c>
      <c r="I4608" s="1" t="str">
        <f>IF($A4608&gt;--RIGHT($A$2,LEN($A$2)-8),"",SUMIF(Table1[SHIFT NOMENCLATURE], $B4608, Table1[EPW]))</f>
        <v/>
      </c>
      <c r="J4608" s="1" t="str">
        <f>IF($A4608&gt;--RIGHT($A$2,LEN($A$2)-8),"",SUMIF(Table1[SHIFT NOMENCLATURE], $B4608, Table1[FVIC KILL]))</f>
        <v/>
      </c>
      <c r="K4608" s="1" t="str">
        <f>IF($A4608&gt;--RIGHT($A$2,LEN($A$2)-8),"",SUMIF(Table1[SHIFT NOMENCLATURE], $B4608, Table1[FVIC MOB]))</f>
        <v/>
      </c>
      <c r="L4608" s="1" t="str">
        <f>IF($A4608&gt;--RIGHT($A$2,LEN($A$2)-8),"",SUMIF(Table1[SHIFT NOMENCLATURE], $B4608, Table1[FVIC FIRE]))</f>
        <v/>
      </c>
      <c r="M4608" s="1" t="str">
        <f>IF($A4608&gt;--RIGHT($A$2,LEN($A$2)-8),"",SUMIF(Table1[SHIFT NOMENCLATURE], $B4608, Table1[FKIA]))</f>
        <v/>
      </c>
      <c r="N4608" s="1" t="str">
        <f>IF($A4608&gt;--RIGHT($A$2,LEN($A$2)-8),"",SUMIF(Table1[SHIFT NOMENCLATURE], $B4608, Table1[FWIA]))</f>
        <v/>
      </c>
      <c r="O4608" s="1" t="str">
        <f>IF($A4608&gt;--RIGHT($A$2,LEN($A$2)-8),"",SUMIF(Table1[SHIFT NOMENCLATURE], $B4608, Table1[DUSTWUN]))</f>
        <v/>
      </c>
    </row>
    <row r="4609" spans="1:15" x14ac:dyDescent="0.25">
      <c r="A4609" s="1" t="str">
        <f t="shared" si="142"/>
        <v/>
      </c>
      <c r="B4609" t="str">
        <f t="shared" si="143"/>
        <v/>
      </c>
      <c r="C4609" s="1" t="str">
        <f>IF($A4609&gt;--RIGHT($A$2,LEN($A$2)-8),"",COUNTIF(Table1[SHIFT NOMENCLATURE],$B4609))</f>
        <v/>
      </c>
      <c r="D4609" s="1" t="str">
        <f>IF($A4609&gt;--RIGHT($A$2,LEN($A$2)-8),"",SUMIF(Table1[SHIFT NOMENCLATURE], $B4609, Table1[EVIC KILL]))</f>
        <v/>
      </c>
      <c r="E4609" s="1" t="str">
        <f>IF($A4609&gt;--RIGHT($A$2,LEN($A$2)-8),"",SUMIF(Table1[SHIFT NOMENCLATURE], $B4609, Table1[EVIC MOB]))</f>
        <v/>
      </c>
      <c r="F4609" s="1" t="str">
        <f>IF($A4609&gt;--RIGHT($A$2,LEN($A$2)-8),"",SUMIF(Table1[SHIFT NOMENCLATURE], $B4609, Table1[EVIC FIRE]))</f>
        <v/>
      </c>
      <c r="G4609" s="1" t="str">
        <f>IF($A4609&gt;--RIGHT($A$2,LEN($A$2)-8),"",SUMIF(Table1[SHIFT NOMENCLATURE], $B4609, Table1[EKIA]))</f>
        <v/>
      </c>
      <c r="H4609" s="1" t="str">
        <f>IF($A4609&gt;--RIGHT($A$2,LEN($A$2)-8),"",SUMIF(Table1[SHIFT NOMENCLATURE], $B4609, Table1[EWIA]))</f>
        <v/>
      </c>
      <c r="I4609" s="1" t="str">
        <f>IF($A4609&gt;--RIGHT($A$2,LEN($A$2)-8),"",SUMIF(Table1[SHIFT NOMENCLATURE], $B4609, Table1[EPW]))</f>
        <v/>
      </c>
      <c r="J4609" s="1" t="str">
        <f>IF($A4609&gt;--RIGHT($A$2,LEN($A$2)-8),"",SUMIF(Table1[SHIFT NOMENCLATURE], $B4609, Table1[FVIC KILL]))</f>
        <v/>
      </c>
      <c r="K4609" s="1" t="str">
        <f>IF($A4609&gt;--RIGHT($A$2,LEN($A$2)-8),"",SUMIF(Table1[SHIFT NOMENCLATURE], $B4609, Table1[FVIC MOB]))</f>
        <v/>
      </c>
      <c r="L4609" s="1" t="str">
        <f>IF($A4609&gt;--RIGHT($A$2,LEN($A$2)-8),"",SUMIF(Table1[SHIFT NOMENCLATURE], $B4609, Table1[FVIC FIRE]))</f>
        <v/>
      </c>
      <c r="M4609" s="1" t="str">
        <f>IF($A4609&gt;--RIGHT($A$2,LEN($A$2)-8),"",SUMIF(Table1[SHIFT NOMENCLATURE], $B4609, Table1[FKIA]))</f>
        <v/>
      </c>
      <c r="N4609" s="1" t="str">
        <f>IF($A4609&gt;--RIGHT($A$2,LEN($A$2)-8),"",SUMIF(Table1[SHIFT NOMENCLATURE], $B4609, Table1[FWIA]))</f>
        <v/>
      </c>
      <c r="O4609" s="1" t="str">
        <f>IF($A4609&gt;--RIGHT($A$2,LEN($A$2)-8),"",SUMIF(Table1[SHIFT NOMENCLATURE], $B4609, Table1[DUSTWUN]))</f>
        <v/>
      </c>
    </row>
    <row r="4610" spans="1:15" x14ac:dyDescent="0.25">
      <c r="A4610" s="1" t="str">
        <f t="shared" si="142"/>
        <v/>
      </c>
      <c r="B4610" t="str">
        <f t="shared" si="143"/>
        <v/>
      </c>
      <c r="C4610" s="1" t="str">
        <f>IF($A4610&gt;--RIGHT($A$2,LEN($A$2)-8),"",COUNTIF(Table1[SHIFT NOMENCLATURE],$B4610))</f>
        <v/>
      </c>
      <c r="D4610" s="1" t="str">
        <f>IF($A4610&gt;--RIGHT($A$2,LEN($A$2)-8),"",SUMIF(Table1[SHIFT NOMENCLATURE], $B4610, Table1[EVIC KILL]))</f>
        <v/>
      </c>
      <c r="E4610" s="1" t="str">
        <f>IF($A4610&gt;--RIGHT($A$2,LEN($A$2)-8),"",SUMIF(Table1[SHIFT NOMENCLATURE], $B4610, Table1[EVIC MOB]))</f>
        <v/>
      </c>
      <c r="F4610" s="1" t="str">
        <f>IF($A4610&gt;--RIGHT($A$2,LEN($A$2)-8),"",SUMIF(Table1[SHIFT NOMENCLATURE], $B4610, Table1[EVIC FIRE]))</f>
        <v/>
      </c>
      <c r="G4610" s="1" t="str">
        <f>IF($A4610&gt;--RIGHT($A$2,LEN($A$2)-8),"",SUMIF(Table1[SHIFT NOMENCLATURE], $B4610, Table1[EKIA]))</f>
        <v/>
      </c>
      <c r="H4610" s="1" t="str">
        <f>IF($A4610&gt;--RIGHT($A$2,LEN($A$2)-8),"",SUMIF(Table1[SHIFT NOMENCLATURE], $B4610, Table1[EWIA]))</f>
        <v/>
      </c>
      <c r="I4610" s="1" t="str">
        <f>IF($A4610&gt;--RIGHT($A$2,LEN($A$2)-8),"",SUMIF(Table1[SHIFT NOMENCLATURE], $B4610, Table1[EPW]))</f>
        <v/>
      </c>
      <c r="J4610" s="1" t="str">
        <f>IF($A4610&gt;--RIGHT($A$2,LEN($A$2)-8),"",SUMIF(Table1[SHIFT NOMENCLATURE], $B4610, Table1[FVIC KILL]))</f>
        <v/>
      </c>
      <c r="K4610" s="1" t="str">
        <f>IF($A4610&gt;--RIGHT($A$2,LEN($A$2)-8),"",SUMIF(Table1[SHIFT NOMENCLATURE], $B4610, Table1[FVIC MOB]))</f>
        <v/>
      </c>
      <c r="L4610" s="1" t="str">
        <f>IF($A4610&gt;--RIGHT($A$2,LEN($A$2)-8),"",SUMIF(Table1[SHIFT NOMENCLATURE], $B4610, Table1[FVIC FIRE]))</f>
        <v/>
      </c>
      <c r="M4610" s="1" t="str">
        <f>IF($A4610&gt;--RIGHT($A$2,LEN($A$2)-8),"",SUMIF(Table1[SHIFT NOMENCLATURE], $B4610, Table1[FKIA]))</f>
        <v/>
      </c>
      <c r="N4610" s="1" t="str">
        <f>IF($A4610&gt;--RIGHT($A$2,LEN($A$2)-8),"",SUMIF(Table1[SHIFT NOMENCLATURE], $B4610, Table1[FWIA]))</f>
        <v/>
      </c>
      <c r="O4610" s="1" t="str">
        <f>IF($A4610&gt;--RIGHT($A$2,LEN($A$2)-8),"",SUMIF(Table1[SHIFT NOMENCLATURE], $B4610, Table1[DUSTWUN]))</f>
        <v/>
      </c>
    </row>
    <row r="4611" spans="1:15" x14ac:dyDescent="0.25">
      <c r="A4611" s="1" t="str">
        <f t="shared" si="142"/>
        <v/>
      </c>
      <c r="B4611" t="str">
        <f t="shared" si="143"/>
        <v/>
      </c>
      <c r="C4611" s="1" t="str">
        <f>IF($A4611&gt;--RIGHT($A$2,LEN($A$2)-8),"",COUNTIF(Table1[SHIFT NOMENCLATURE],$B4611))</f>
        <v/>
      </c>
      <c r="D4611" s="1" t="str">
        <f>IF($A4611&gt;--RIGHT($A$2,LEN($A$2)-8),"",SUMIF(Table1[SHIFT NOMENCLATURE], $B4611, Table1[EVIC KILL]))</f>
        <v/>
      </c>
      <c r="E4611" s="1" t="str">
        <f>IF($A4611&gt;--RIGHT($A$2,LEN($A$2)-8),"",SUMIF(Table1[SHIFT NOMENCLATURE], $B4611, Table1[EVIC MOB]))</f>
        <v/>
      </c>
      <c r="F4611" s="1" t="str">
        <f>IF($A4611&gt;--RIGHT($A$2,LEN($A$2)-8),"",SUMIF(Table1[SHIFT NOMENCLATURE], $B4611, Table1[EVIC FIRE]))</f>
        <v/>
      </c>
      <c r="G4611" s="1" t="str">
        <f>IF($A4611&gt;--RIGHT($A$2,LEN($A$2)-8),"",SUMIF(Table1[SHIFT NOMENCLATURE], $B4611, Table1[EKIA]))</f>
        <v/>
      </c>
      <c r="H4611" s="1" t="str">
        <f>IF($A4611&gt;--RIGHT($A$2,LEN($A$2)-8),"",SUMIF(Table1[SHIFT NOMENCLATURE], $B4611, Table1[EWIA]))</f>
        <v/>
      </c>
      <c r="I4611" s="1" t="str">
        <f>IF($A4611&gt;--RIGHT($A$2,LEN($A$2)-8),"",SUMIF(Table1[SHIFT NOMENCLATURE], $B4611, Table1[EPW]))</f>
        <v/>
      </c>
      <c r="J4611" s="1" t="str">
        <f>IF($A4611&gt;--RIGHT($A$2,LEN($A$2)-8),"",SUMIF(Table1[SHIFT NOMENCLATURE], $B4611, Table1[FVIC KILL]))</f>
        <v/>
      </c>
      <c r="K4611" s="1" t="str">
        <f>IF($A4611&gt;--RIGHT($A$2,LEN($A$2)-8),"",SUMIF(Table1[SHIFT NOMENCLATURE], $B4611, Table1[FVIC MOB]))</f>
        <v/>
      </c>
      <c r="L4611" s="1" t="str">
        <f>IF($A4611&gt;--RIGHT($A$2,LEN($A$2)-8),"",SUMIF(Table1[SHIFT NOMENCLATURE], $B4611, Table1[FVIC FIRE]))</f>
        <v/>
      </c>
      <c r="M4611" s="1" t="str">
        <f>IF($A4611&gt;--RIGHT($A$2,LEN($A$2)-8),"",SUMIF(Table1[SHIFT NOMENCLATURE], $B4611, Table1[FKIA]))</f>
        <v/>
      </c>
      <c r="N4611" s="1" t="str">
        <f>IF($A4611&gt;--RIGHT($A$2,LEN($A$2)-8),"",SUMIF(Table1[SHIFT NOMENCLATURE], $B4611, Table1[FWIA]))</f>
        <v/>
      </c>
      <c r="O4611" s="1" t="str">
        <f>IF($A4611&gt;--RIGHT($A$2,LEN($A$2)-8),"",SUMIF(Table1[SHIFT NOMENCLATURE], $B4611, Table1[DUSTWUN]))</f>
        <v/>
      </c>
    </row>
    <row r="4612" spans="1:15" x14ac:dyDescent="0.25">
      <c r="A4612" s="1" t="str">
        <f t="shared" si="142"/>
        <v/>
      </c>
      <c r="B4612" t="str">
        <f t="shared" si="143"/>
        <v/>
      </c>
      <c r="C4612" s="1" t="str">
        <f>IF($A4612&gt;--RIGHT($A$2,LEN($A$2)-8),"",COUNTIF(Table1[SHIFT NOMENCLATURE],$B4612))</f>
        <v/>
      </c>
      <c r="D4612" s="1" t="str">
        <f>IF($A4612&gt;--RIGHT($A$2,LEN($A$2)-8),"",SUMIF(Table1[SHIFT NOMENCLATURE], $B4612, Table1[EVIC KILL]))</f>
        <v/>
      </c>
      <c r="E4612" s="1" t="str">
        <f>IF($A4612&gt;--RIGHT($A$2,LEN($A$2)-8),"",SUMIF(Table1[SHIFT NOMENCLATURE], $B4612, Table1[EVIC MOB]))</f>
        <v/>
      </c>
      <c r="F4612" s="1" t="str">
        <f>IF($A4612&gt;--RIGHT($A$2,LEN($A$2)-8),"",SUMIF(Table1[SHIFT NOMENCLATURE], $B4612, Table1[EVIC FIRE]))</f>
        <v/>
      </c>
      <c r="G4612" s="1" t="str">
        <f>IF($A4612&gt;--RIGHT($A$2,LEN($A$2)-8),"",SUMIF(Table1[SHIFT NOMENCLATURE], $B4612, Table1[EKIA]))</f>
        <v/>
      </c>
      <c r="H4612" s="1" t="str">
        <f>IF($A4612&gt;--RIGHT($A$2,LEN($A$2)-8),"",SUMIF(Table1[SHIFT NOMENCLATURE], $B4612, Table1[EWIA]))</f>
        <v/>
      </c>
      <c r="I4612" s="1" t="str">
        <f>IF($A4612&gt;--RIGHT($A$2,LEN($A$2)-8),"",SUMIF(Table1[SHIFT NOMENCLATURE], $B4612, Table1[EPW]))</f>
        <v/>
      </c>
      <c r="J4612" s="1" t="str">
        <f>IF($A4612&gt;--RIGHT($A$2,LEN($A$2)-8),"",SUMIF(Table1[SHIFT NOMENCLATURE], $B4612, Table1[FVIC KILL]))</f>
        <v/>
      </c>
      <c r="K4612" s="1" t="str">
        <f>IF($A4612&gt;--RIGHT($A$2,LEN($A$2)-8),"",SUMIF(Table1[SHIFT NOMENCLATURE], $B4612, Table1[FVIC MOB]))</f>
        <v/>
      </c>
      <c r="L4612" s="1" t="str">
        <f>IF($A4612&gt;--RIGHT($A$2,LEN($A$2)-8),"",SUMIF(Table1[SHIFT NOMENCLATURE], $B4612, Table1[FVIC FIRE]))</f>
        <v/>
      </c>
      <c r="M4612" s="1" t="str">
        <f>IF($A4612&gt;--RIGHT($A$2,LEN($A$2)-8),"",SUMIF(Table1[SHIFT NOMENCLATURE], $B4612, Table1[FKIA]))</f>
        <v/>
      </c>
      <c r="N4612" s="1" t="str">
        <f>IF($A4612&gt;--RIGHT($A$2,LEN($A$2)-8),"",SUMIF(Table1[SHIFT NOMENCLATURE], $B4612, Table1[FWIA]))</f>
        <v/>
      </c>
      <c r="O4612" s="1" t="str">
        <f>IF($A4612&gt;--RIGHT($A$2,LEN($A$2)-8),"",SUMIF(Table1[SHIFT NOMENCLATURE], $B4612, Table1[DUSTWUN]))</f>
        <v/>
      </c>
    </row>
    <row r="4613" spans="1:15" x14ac:dyDescent="0.25">
      <c r="A4613" s="1" t="str">
        <f t="shared" ref="A4613:A4676" si="144">IF($A4612&gt;--RIGHT($A$2,LEN($A$2)-8)-1,"",ROW()-2)</f>
        <v/>
      </c>
      <c r="B4613" t="str">
        <f t="shared" ref="B4613:B4676" si="145">IF($A4612&gt;--RIGHT($A$2,LEN($A$2)-8)-1,"",IF(MID($B4612,3,4)="1900",CONCATENATE(TEXT(DATEVALUE(MID($B4612,15,2)&amp;MID($B4612,21,3)&amp;RIGHT($B4612,4)),"dd"), "0700-1900", UPPER(TEXT(DATEVALUE(MID($B4612,15,2)&amp;MID($B4612,21,3)&amp;RIGHT($B4612,4)),"mmm")), RIGHT($B4612,4)), CONCATENATE(LEFT($B4612,2), "1900", MID($B4612,12,3), RIGHT($B4612,4), "-", TEXT(DATEVALUE(LEFT($B4612,2)&amp;MID($B4612,12,3)&amp;RIGHT($B4612,4))+1,"dd"),"0700", UPPER(TEXT(DATEVALUE(LEFT($B4612,2)&amp;MID($B4612,12,3)&amp;RIGHT($B4612,4))+1,"mmm")), TEXT(DATEVALUE(LEFT($B4612,2)&amp;MID($B4612,12,3)&amp;RIGHT($B4612,4))+1,"yyyy"))))</f>
        <v/>
      </c>
      <c r="C4613" s="1" t="str">
        <f>IF($A4613&gt;--RIGHT($A$2,LEN($A$2)-8),"",COUNTIF(Table1[SHIFT NOMENCLATURE],$B4613))</f>
        <v/>
      </c>
      <c r="D4613" s="1" t="str">
        <f>IF($A4613&gt;--RIGHT($A$2,LEN($A$2)-8),"",SUMIF(Table1[SHIFT NOMENCLATURE], $B4613, Table1[EVIC KILL]))</f>
        <v/>
      </c>
      <c r="E4613" s="1" t="str">
        <f>IF($A4613&gt;--RIGHT($A$2,LEN($A$2)-8),"",SUMIF(Table1[SHIFT NOMENCLATURE], $B4613, Table1[EVIC MOB]))</f>
        <v/>
      </c>
      <c r="F4613" s="1" t="str">
        <f>IF($A4613&gt;--RIGHT($A$2,LEN($A$2)-8),"",SUMIF(Table1[SHIFT NOMENCLATURE], $B4613, Table1[EVIC FIRE]))</f>
        <v/>
      </c>
      <c r="G4613" s="1" t="str">
        <f>IF($A4613&gt;--RIGHT($A$2,LEN($A$2)-8),"",SUMIF(Table1[SHIFT NOMENCLATURE], $B4613, Table1[EKIA]))</f>
        <v/>
      </c>
      <c r="H4613" s="1" t="str">
        <f>IF($A4613&gt;--RIGHT($A$2,LEN($A$2)-8),"",SUMIF(Table1[SHIFT NOMENCLATURE], $B4613, Table1[EWIA]))</f>
        <v/>
      </c>
      <c r="I4613" s="1" t="str">
        <f>IF($A4613&gt;--RIGHT($A$2,LEN($A$2)-8),"",SUMIF(Table1[SHIFT NOMENCLATURE], $B4613, Table1[EPW]))</f>
        <v/>
      </c>
      <c r="J4613" s="1" t="str">
        <f>IF($A4613&gt;--RIGHT($A$2,LEN($A$2)-8),"",SUMIF(Table1[SHIFT NOMENCLATURE], $B4613, Table1[FVIC KILL]))</f>
        <v/>
      </c>
      <c r="K4613" s="1" t="str">
        <f>IF($A4613&gt;--RIGHT($A$2,LEN($A$2)-8),"",SUMIF(Table1[SHIFT NOMENCLATURE], $B4613, Table1[FVIC MOB]))</f>
        <v/>
      </c>
      <c r="L4613" s="1" t="str">
        <f>IF($A4613&gt;--RIGHT($A$2,LEN($A$2)-8),"",SUMIF(Table1[SHIFT NOMENCLATURE], $B4613, Table1[FVIC FIRE]))</f>
        <v/>
      </c>
      <c r="M4613" s="1" t="str">
        <f>IF($A4613&gt;--RIGHT($A$2,LEN($A$2)-8),"",SUMIF(Table1[SHIFT NOMENCLATURE], $B4613, Table1[FKIA]))</f>
        <v/>
      </c>
      <c r="N4613" s="1" t="str">
        <f>IF($A4613&gt;--RIGHT($A$2,LEN($A$2)-8),"",SUMIF(Table1[SHIFT NOMENCLATURE], $B4613, Table1[FWIA]))</f>
        <v/>
      </c>
      <c r="O4613" s="1" t="str">
        <f>IF($A4613&gt;--RIGHT($A$2,LEN($A$2)-8),"",SUMIF(Table1[SHIFT NOMENCLATURE], $B4613, Table1[DUSTWUN]))</f>
        <v/>
      </c>
    </row>
    <row r="4614" spans="1:15" x14ac:dyDescent="0.25">
      <c r="A4614" s="1" t="str">
        <f t="shared" si="144"/>
        <v/>
      </c>
      <c r="B4614" t="str">
        <f t="shared" si="145"/>
        <v/>
      </c>
      <c r="C4614" s="1" t="str">
        <f>IF($A4614&gt;--RIGHT($A$2,LEN($A$2)-8),"",COUNTIF(Table1[SHIFT NOMENCLATURE],$B4614))</f>
        <v/>
      </c>
      <c r="D4614" s="1" t="str">
        <f>IF($A4614&gt;--RIGHT($A$2,LEN($A$2)-8),"",SUMIF(Table1[SHIFT NOMENCLATURE], $B4614, Table1[EVIC KILL]))</f>
        <v/>
      </c>
      <c r="E4614" s="1" t="str">
        <f>IF($A4614&gt;--RIGHT($A$2,LEN($A$2)-8),"",SUMIF(Table1[SHIFT NOMENCLATURE], $B4614, Table1[EVIC MOB]))</f>
        <v/>
      </c>
      <c r="F4614" s="1" t="str">
        <f>IF($A4614&gt;--RIGHT($A$2,LEN($A$2)-8),"",SUMIF(Table1[SHIFT NOMENCLATURE], $B4614, Table1[EVIC FIRE]))</f>
        <v/>
      </c>
      <c r="G4614" s="1" t="str">
        <f>IF($A4614&gt;--RIGHT($A$2,LEN($A$2)-8),"",SUMIF(Table1[SHIFT NOMENCLATURE], $B4614, Table1[EKIA]))</f>
        <v/>
      </c>
      <c r="H4614" s="1" t="str">
        <f>IF($A4614&gt;--RIGHT($A$2,LEN($A$2)-8),"",SUMIF(Table1[SHIFT NOMENCLATURE], $B4614, Table1[EWIA]))</f>
        <v/>
      </c>
      <c r="I4614" s="1" t="str">
        <f>IF($A4614&gt;--RIGHT($A$2,LEN($A$2)-8),"",SUMIF(Table1[SHIFT NOMENCLATURE], $B4614, Table1[EPW]))</f>
        <v/>
      </c>
      <c r="J4614" s="1" t="str">
        <f>IF($A4614&gt;--RIGHT($A$2,LEN($A$2)-8),"",SUMIF(Table1[SHIFT NOMENCLATURE], $B4614, Table1[FVIC KILL]))</f>
        <v/>
      </c>
      <c r="K4614" s="1" t="str">
        <f>IF($A4614&gt;--RIGHT($A$2,LEN($A$2)-8),"",SUMIF(Table1[SHIFT NOMENCLATURE], $B4614, Table1[FVIC MOB]))</f>
        <v/>
      </c>
      <c r="L4614" s="1" t="str">
        <f>IF($A4614&gt;--RIGHT($A$2,LEN($A$2)-8),"",SUMIF(Table1[SHIFT NOMENCLATURE], $B4614, Table1[FVIC FIRE]))</f>
        <v/>
      </c>
      <c r="M4614" s="1" t="str">
        <f>IF($A4614&gt;--RIGHT($A$2,LEN($A$2)-8),"",SUMIF(Table1[SHIFT NOMENCLATURE], $B4614, Table1[FKIA]))</f>
        <v/>
      </c>
      <c r="N4614" s="1" t="str">
        <f>IF($A4614&gt;--RIGHT($A$2,LEN($A$2)-8),"",SUMIF(Table1[SHIFT NOMENCLATURE], $B4614, Table1[FWIA]))</f>
        <v/>
      </c>
      <c r="O4614" s="1" t="str">
        <f>IF($A4614&gt;--RIGHT($A$2,LEN($A$2)-8),"",SUMIF(Table1[SHIFT NOMENCLATURE], $B4614, Table1[DUSTWUN]))</f>
        <v/>
      </c>
    </row>
    <row r="4615" spans="1:15" x14ac:dyDescent="0.25">
      <c r="A4615" s="1" t="str">
        <f t="shared" si="144"/>
        <v/>
      </c>
      <c r="B4615" t="str">
        <f t="shared" si="145"/>
        <v/>
      </c>
      <c r="C4615" s="1" t="str">
        <f>IF($A4615&gt;--RIGHT($A$2,LEN($A$2)-8),"",COUNTIF(Table1[SHIFT NOMENCLATURE],$B4615))</f>
        <v/>
      </c>
      <c r="D4615" s="1" t="str">
        <f>IF($A4615&gt;--RIGHT($A$2,LEN($A$2)-8),"",SUMIF(Table1[SHIFT NOMENCLATURE], $B4615, Table1[EVIC KILL]))</f>
        <v/>
      </c>
      <c r="E4615" s="1" t="str">
        <f>IF($A4615&gt;--RIGHT($A$2,LEN($A$2)-8),"",SUMIF(Table1[SHIFT NOMENCLATURE], $B4615, Table1[EVIC MOB]))</f>
        <v/>
      </c>
      <c r="F4615" s="1" t="str">
        <f>IF($A4615&gt;--RIGHT($A$2,LEN($A$2)-8),"",SUMIF(Table1[SHIFT NOMENCLATURE], $B4615, Table1[EVIC FIRE]))</f>
        <v/>
      </c>
      <c r="G4615" s="1" t="str">
        <f>IF($A4615&gt;--RIGHT($A$2,LEN($A$2)-8),"",SUMIF(Table1[SHIFT NOMENCLATURE], $B4615, Table1[EKIA]))</f>
        <v/>
      </c>
      <c r="H4615" s="1" t="str">
        <f>IF($A4615&gt;--RIGHT($A$2,LEN($A$2)-8),"",SUMIF(Table1[SHIFT NOMENCLATURE], $B4615, Table1[EWIA]))</f>
        <v/>
      </c>
      <c r="I4615" s="1" t="str">
        <f>IF($A4615&gt;--RIGHT($A$2,LEN($A$2)-8),"",SUMIF(Table1[SHIFT NOMENCLATURE], $B4615, Table1[EPW]))</f>
        <v/>
      </c>
      <c r="J4615" s="1" t="str">
        <f>IF($A4615&gt;--RIGHT($A$2,LEN($A$2)-8),"",SUMIF(Table1[SHIFT NOMENCLATURE], $B4615, Table1[FVIC KILL]))</f>
        <v/>
      </c>
      <c r="K4615" s="1" t="str">
        <f>IF($A4615&gt;--RIGHT($A$2,LEN($A$2)-8),"",SUMIF(Table1[SHIFT NOMENCLATURE], $B4615, Table1[FVIC MOB]))</f>
        <v/>
      </c>
      <c r="L4615" s="1" t="str">
        <f>IF($A4615&gt;--RIGHT($A$2,LEN($A$2)-8),"",SUMIF(Table1[SHIFT NOMENCLATURE], $B4615, Table1[FVIC FIRE]))</f>
        <v/>
      </c>
      <c r="M4615" s="1" t="str">
        <f>IF($A4615&gt;--RIGHT($A$2,LEN($A$2)-8),"",SUMIF(Table1[SHIFT NOMENCLATURE], $B4615, Table1[FKIA]))</f>
        <v/>
      </c>
      <c r="N4615" s="1" t="str">
        <f>IF($A4615&gt;--RIGHT($A$2,LEN($A$2)-8),"",SUMIF(Table1[SHIFT NOMENCLATURE], $B4615, Table1[FWIA]))</f>
        <v/>
      </c>
      <c r="O4615" s="1" t="str">
        <f>IF($A4615&gt;--RIGHT($A$2,LEN($A$2)-8),"",SUMIF(Table1[SHIFT NOMENCLATURE], $B4615, Table1[DUSTWUN]))</f>
        <v/>
      </c>
    </row>
    <row r="4616" spans="1:15" x14ac:dyDescent="0.25">
      <c r="A4616" s="1" t="str">
        <f t="shared" si="144"/>
        <v/>
      </c>
      <c r="B4616" t="str">
        <f t="shared" si="145"/>
        <v/>
      </c>
      <c r="C4616" s="1" t="str">
        <f>IF($A4616&gt;--RIGHT($A$2,LEN($A$2)-8),"",COUNTIF(Table1[SHIFT NOMENCLATURE],$B4616))</f>
        <v/>
      </c>
      <c r="D4616" s="1" t="str">
        <f>IF($A4616&gt;--RIGHT($A$2,LEN($A$2)-8),"",SUMIF(Table1[SHIFT NOMENCLATURE], $B4616, Table1[EVIC KILL]))</f>
        <v/>
      </c>
      <c r="E4616" s="1" t="str">
        <f>IF($A4616&gt;--RIGHT($A$2,LEN($A$2)-8),"",SUMIF(Table1[SHIFT NOMENCLATURE], $B4616, Table1[EVIC MOB]))</f>
        <v/>
      </c>
      <c r="F4616" s="1" t="str">
        <f>IF($A4616&gt;--RIGHT($A$2,LEN($A$2)-8),"",SUMIF(Table1[SHIFT NOMENCLATURE], $B4616, Table1[EVIC FIRE]))</f>
        <v/>
      </c>
      <c r="G4616" s="1" t="str">
        <f>IF($A4616&gt;--RIGHT($A$2,LEN($A$2)-8),"",SUMIF(Table1[SHIFT NOMENCLATURE], $B4616, Table1[EKIA]))</f>
        <v/>
      </c>
      <c r="H4616" s="1" t="str">
        <f>IF($A4616&gt;--RIGHT($A$2,LEN($A$2)-8),"",SUMIF(Table1[SHIFT NOMENCLATURE], $B4616, Table1[EWIA]))</f>
        <v/>
      </c>
      <c r="I4616" s="1" t="str">
        <f>IF($A4616&gt;--RIGHT($A$2,LEN($A$2)-8),"",SUMIF(Table1[SHIFT NOMENCLATURE], $B4616, Table1[EPW]))</f>
        <v/>
      </c>
      <c r="J4616" s="1" t="str">
        <f>IF($A4616&gt;--RIGHT($A$2,LEN($A$2)-8),"",SUMIF(Table1[SHIFT NOMENCLATURE], $B4616, Table1[FVIC KILL]))</f>
        <v/>
      </c>
      <c r="K4616" s="1" t="str">
        <f>IF($A4616&gt;--RIGHT($A$2,LEN($A$2)-8),"",SUMIF(Table1[SHIFT NOMENCLATURE], $B4616, Table1[FVIC MOB]))</f>
        <v/>
      </c>
      <c r="L4616" s="1" t="str">
        <f>IF($A4616&gt;--RIGHT($A$2,LEN($A$2)-8),"",SUMIF(Table1[SHIFT NOMENCLATURE], $B4616, Table1[FVIC FIRE]))</f>
        <v/>
      </c>
      <c r="M4616" s="1" t="str">
        <f>IF($A4616&gt;--RIGHT($A$2,LEN($A$2)-8),"",SUMIF(Table1[SHIFT NOMENCLATURE], $B4616, Table1[FKIA]))</f>
        <v/>
      </c>
      <c r="N4616" s="1" t="str">
        <f>IF($A4616&gt;--RIGHT($A$2,LEN($A$2)-8),"",SUMIF(Table1[SHIFT NOMENCLATURE], $B4616, Table1[FWIA]))</f>
        <v/>
      </c>
      <c r="O4616" s="1" t="str">
        <f>IF($A4616&gt;--RIGHT($A$2,LEN($A$2)-8),"",SUMIF(Table1[SHIFT NOMENCLATURE], $B4616, Table1[DUSTWUN]))</f>
        <v/>
      </c>
    </row>
    <row r="4617" spans="1:15" x14ac:dyDescent="0.25">
      <c r="A4617" s="1" t="str">
        <f t="shared" si="144"/>
        <v/>
      </c>
      <c r="B4617" t="str">
        <f t="shared" si="145"/>
        <v/>
      </c>
      <c r="C4617" s="1" t="str">
        <f>IF($A4617&gt;--RIGHT($A$2,LEN($A$2)-8),"",COUNTIF(Table1[SHIFT NOMENCLATURE],$B4617))</f>
        <v/>
      </c>
      <c r="D4617" s="1" t="str">
        <f>IF($A4617&gt;--RIGHT($A$2,LEN($A$2)-8),"",SUMIF(Table1[SHIFT NOMENCLATURE], $B4617, Table1[EVIC KILL]))</f>
        <v/>
      </c>
      <c r="E4617" s="1" t="str">
        <f>IF($A4617&gt;--RIGHT($A$2,LEN($A$2)-8),"",SUMIF(Table1[SHIFT NOMENCLATURE], $B4617, Table1[EVIC MOB]))</f>
        <v/>
      </c>
      <c r="F4617" s="1" t="str">
        <f>IF($A4617&gt;--RIGHT($A$2,LEN($A$2)-8),"",SUMIF(Table1[SHIFT NOMENCLATURE], $B4617, Table1[EVIC FIRE]))</f>
        <v/>
      </c>
      <c r="G4617" s="1" t="str">
        <f>IF($A4617&gt;--RIGHT($A$2,LEN($A$2)-8),"",SUMIF(Table1[SHIFT NOMENCLATURE], $B4617, Table1[EKIA]))</f>
        <v/>
      </c>
      <c r="H4617" s="1" t="str">
        <f>IF($A4617&gt;--RIGHT($A$2,LEN($A$2)-8),"",SUMIF(Table1[SHIFT NOMENCLATURE], $B4617, Table1[EWIA]))</f>
        <v/>
      </c>
      <c r="I4617" s="1" t="str">
        <f>IF($A4617&gt;--RIGHT($A$2,LEN($A$2)-8),"",SUMIF(Table1[SHIFT NOMENCLATURE], $B4617, Table1[EPW]))</f>
        <v/>
      </c>
      <c r="J4617" s="1" t="str">
        <f>IF($A4617&gt;--RIGHT($A$2,LEN($A$2)-8),"",SUMIF(Table1[SHIFT NOMENCLATURE], $B4617, Table1[FVIC KILL]))</f>
        <v/>
      </c>
      <c r="K4617" s="1" t="str">
        <f>IF($A4617&gt;--RIGHT($A$2,LEN($A$2)-8),"",SUMIF(Table1[SHIFT NOMENCLATURE], $B4617, Table1[FVIC MOB]))</f>
        <v/>
      </c>
      <c r="L4617" s="1" t="str">
        <f>IF($A4617&gt;--RIGHT($A$2,LEN($A$2)-8),"",SUMIF(Table1[SHIFT NOMENCLATURE], $B4617, Table1[FVIC FIRE]))</f>
        <v/>
      </c>
      <c r="M4617" s="1" t="str">
        <f>IF($A4617&gt;--RIGHT($A$2,LEN($A$2)-8),"",SUMIF(Table1[SHIFT NOMENCLATURE], $B4617, Table1[FKIA]))</f>
        <v/>
      </c>
      <c r="N4617" s="1" t="str">
        <f>IF($A4617&gt;--RIGHT($A$2,LEN($A$2)-8),"",SUMIF(Table1[SHIFT NOMENCLATURE], $B4617, Table1[FWIA]))</f>
        <v/>
      </c>
      <c r="O4617" s="1" t="str">
        <f>IF($A4617&gt;--RIGHT($A$2,LEN($A$2)-8),"",SUMIF(Table1[SHIFT NOMENCLATURE], $B4617, Table1[DUSTWUN]))</f>
        <v/>
      </c>
    </row>
    <row r="4618" spans="1:15" x14ac:dyDescent="0.25">
      <c r="A4618" s="1" t="str">
        <f t="shared" si="144"/>
        <v/>
      </c>
      <c r="B4618" t="str">
        <f t="shared" si="145"/>
        <v/>
      </c>
      <c r="C4618" s="1" t="str">
        <f>IF($A4618&gt;--RIGHT($A$2,LEN($A$2)-8),"",COUNTIF(Table1[SHIFT NOMENCLATURE],$B4618))</f>
        <v/>
      </c>
      <c r="D4618" s="1" t="str">
        <f>IF($A4618&gt;--RIGHT($A$2,LEN($A$2)-8),"",SUMIF(Table1[SHIFT NOMENCLATURE], $B4618, Table1[EVIC KILL]))</f>
        <v/>
      </c>
      <c r="E4618" s="1" t="str">
        <f>IF($A4618&gt;--RIGHT($A$2,LEN($A$2)-8),"",SUMIF(Table1[SHIFT NOMENCLATURE], $B4618, Table1[EVIC MOB]))</f>
        <v/>
      </c>
      <c r="F4618" s="1" t="str">
        <f>IF($A4618&gt;--RIGHT($A$2,LEN($A$2)-8),"",SUMIF(Table1[SHIFT NOMENCLATURE], $B4618, Table1[EVIC FIRE]))</f>
        <v/>
      </c>
      <c r="G4618" s="1" t="str">
        <f>IF($A4618&gt;--RIGHT($A$2,LEN($A$2)-8),"",SUMIF(Table1[SHIFT NOMENCLATURE], $B4618, Table1[EKIA]))</f>
        <v/>
      </c>
      <c r="H4618" s="1" t="str">
        <f>IF($A4618&gt;--RIGHT($A$2,LEN($A$2)-8),"",SUMIF(Table1[SHIFT NOMENCLATURE], $B4618, Table1[EWIA]))</f>
        <v/>
      </c>
      <c r="I4618" s="1" t="str">
        <f>IF($A4618&gt;--RIGHT($A$2,LEN($A$2)-8),"",SUMIF(Table1[SHIFT NOMENCLATURE], $B4618, Table1[EPW]))</f>
        <v/>
      </c>
      <c r="J4618" s="1" t="str">
        <f>IF($A4618&gt;--RIGHT($A$2,LEN($A$2)-8),"",SUMIF(Table1[SHIFT NOMENCLATURE], $B4618, Table1[FVIC KILL]))</f>
        <v/>
      </c>
      <c r="K4618" s="1" t="str">
        <f>IF($A4618&gt;--RIGHT($A$2,LEN($A$2)-8),"",SUMIF(Table1[SHIFT NOMENCLATURE], $B4618, Table1[FVIC MOB]))</f>
        <v/>
      </c>
      <c r="L4618" s="1" t="str">
        <f>IF($A4618&gt;--RIGHT($A$2,LEN($A$2)-8),"",SUMIF(Table1[SHIFT NOMENCLATURE], $B4618, Table1[FVIC FIRE]))</f>
        <v/>
      </c>
      <c r="M4618" s="1" t="str">
        <f>IF($A4618&gt;--RIGHT($A$2,LEN($A$2)-8),"",SUMIF(Table1[SHIFT NOMENCLATURE], $B4618, Table1[FKIA]))</f>
        <v/>
      </c>
      <c r="N4618" s="1" t="str">
        <f>IF($A4618&gt;--RIGHT($A$2,LEN($A$2)-8),"",SUMIF(Table1[SHIFT NOMENCLATURE], $B4618, Table1[FWIA]))</f>
        <v/>
      </c>
      <c r="O4618" s="1" t="str">
        <f>IF($A4618&gt;--RIGHT($A$2,LEN($A$2)-8),"",SUMIF(Table1[SHIFT NOMENCLATURE], $B4618, Table1[DUSTWUN]))</f>
        <v/>
      </c>
    </row>
    <row r="4619" spans="1:15" x14ac:dyDescent="0.25">
      <c r="A4619" s="1" t="str">
        <f t="shared" si="144"/>
        <v/>
      </c>
      <c r="B4619" t="str">
        <f t="shared" si="145"/>
        <v/>
      </c>
      <c r="C4619" s="1" t="str">
        <f>IF($A4619&gt;--RIGHT($A$2,LEN($A$2)-8),"",COUNTIF(Table1[SHIFT NOMENCLATURE],$B4619))</f>
        <v/>
      </c>
      <c r="D4619" s="1" t="str">
        <f>IF($A4619&gt;--RIGHT($A$2,LEN($A$2)-8),"",SUMIF(Table1[SHIFT NOMENCLATURE], $B4619, Table1[EVIC KILL]))</f>
        <v/>
      </c>
      <c r="E4619" s="1" t="str">
        <f>IF($A4619&gt;--RIGHT($A$2,LEN($A$2)-8),"",SUMIF(Table1[SHIFT NOMENCLATURE], $B4619, Table1[EVIC MOB]))</f>
        <v/>
      </c>
      <c r="F4619" s="1" t="str">
        <f>IF($A4619&gt;--RIGHT($A$2,LEN($A$2)-8),"",SUMIF(Table1[SHIFT NOMENCLATURE], $B4619, Table1[EVIC FIRE]))</f>
        <v/>
      </c>
      <c r="G4619" s="1" t="str">
        <f>IF($A4619&gt;--RIGHT($A$2,LEN($A$2)-8),"",SUMIF(Table1[SHIFT NOMENCLATURE], $B4619, Table1[EKIA]))</f>
        <v/>
      </c>
      <c r="H4619" s="1" t="str">
        <f>IF($A4619&gt;--RIGHT($A$2,LEN($A$2)-8),"",SUMIF(Table1[SHIFT NOMENCLATURE], $B4619, Table1[EWIA]))</f>
        <v/>
      </c>
      <c r="I4619" s="1" t="str">
        <f>IF($A4619&gt;--RIGHT($A$2,LEN($A$2)-8),"",SUMIF(Table1[SHIFT NOMENCLATURE], $B4619, Table1[EPW]))</f>
        <v/>
      </c>
      <c r="J4619" s="1" t="str">
        <f>IF($A4619&gt;--RIGHT($A$2,LEN($A$2)-8),"",SUMIF(Table1[SHIFT NOMENCLATURE], $B4619, Table1[FVIC KILL]))</f>
        <v/>
      </c>
      <c r="K4619" s="1" t="str">
        <f>IF($A4619&gt;--RIGHT($A$2,LEN($A$2)-8),"",SUMIF(Table1[SHIFT NOMENCLATURE], $B4619, Table1[FVIC MOB]))</f>
        <v/>
      </c>
      <c r="L4619" s="1" t="str">
        <f>IF($A4619&gt;--RIGHT($A$2,LEN($A$2)-8),"",SUMIF(Table1[SHIFT NOMENCLATURE], $B4619, Table1[FVIC FIRE]))</f>
        <v/>
      </c>
      <c r="M4619" s="1" t="str">
        <f>IF($A4619&gt;--RIGHT($A$2,LEN($A$2)-8),"",SUMIF(Table1[SHIFT NOMENCLATURE], $B4619, Table1[FKIA]))</f>
        <v/>
      </c>
      <c r="N4619" s="1" t="str">
        <f>IF($A4619&gt;--RIGHT($A$2,LEN($A$2)-8),"",SUMIF(Table1[SHIFT NOMENCLATURE], $B4619, Table1[FWIA]))</f>
        <v/>
      </c>
      <c r="O4619" s="1" t="str">
        <f>IF($A4619&gt;--RIGHT($A$2,LEN($A$2)-8),"",SUMIF(Table1[SHIFT NOMENCLATURE], $B4619, Table1[DUSTWUN]))</f>
        <v/>
      </c>
    </row>
    <row r="4620" spans="1:15" x14ac:dyDescent="0.25">
      <c r="A4620" s="1" t="str">
        <f t="shared" si="144"/>
        <v/>
      </c>
      <c r="B4620" t="str">
        <f t="shared" si="145"/>
        <v/>
      </c>
      <c r="C4620" s="1" t="str">
        <f>IF($A4620&gt;--RIGHT($A$2,LEN($A$2)-8),"",COUNTIF(Table1[SHIFT NOMENCLATURE],$B4620))</f>
        <v/>
      </c>
      <c r="D4620" s="1" t="str">
        <f>IF($A4620&gt;--RIGHT($A$2,LEN($A$2)-8),"",SUMIF(Table1[SHIFT NOMENCLATURE], $B4620, Table1[EVIC KILL]))</f>
        <v/>
      </c>
      <c r="E4620" s="1" t="str">
        <f>IF($A4620&gt;--RIGHT($A$2,LEN($A$2)-8),"",SUMIF(Table1[SHIFT NOMENCLATURE], $B4620, Table1[EVIC MOB]))</f>
        <v/>
      </c>
      <c r="F4620" s="1" t="str">
        <f>IF($A4620&gt;--RIGHT($A$2,LEN($A$2)-8),"",SUMIF(Table1[SHIFT NOMENCLATURE], $B4620, Table1[EVIC FIRE]))</f>
        <v/>
      </c>
      <c r="G4620" s="1" t="str">
        <f>IF($A4620&gt;--RIGHT($A$2,LEN($A$2)-8),"",SUMIF(Table1[SHIFT NOMENCLATURE], $B4620, Table1[EKIA]))</f>
        <v/>
      </c>
      <c r="H4620" s="1" t="str">
        <f>IF($A4620&gt;--RIGHT($A$2,LEN($A$2)-8),"",SUMIF(Table1[SHIFT NOMENCLATURE], $B4620, Table1[EWIA]))</f>
        <v/>
      </c>
      <c r="I4620" s="1" t="str">
        <f>IF($A4620&gt;--RIGHT($A$2,LEN($A$2)-8),"",SUMIF(Table1[SHIFT NOMENCLATURE], $B4620, Table1[EPW]))</f>
        <v/>
      </c>
      <c r="J4620" s="1" t="str">
        <f>IF($A4620&gt;--RIGHT($A$2,LEN($A$2)-8),"",SUMIF(Table1[SHIFT NOMENCLATURE], $B4620, Table1[FVIC KILL]))</f>
        <v/>
      </c>
      <c r="K4620" s="1" t="str">
        <f>IF($A4620&gt;--RIGHT($A$2,LEN($A$2)-8),"",SUMIF(Table1[SHIFT NOMENCLATURE], $B4620, Table1[FVIC MOB]))</f>
        <v/>
      </c>
      <c r="L4620" s="1" t="str">
        <f>IF($A4620&gt;--RIGHT($A$2,LEN($A$2)-8),"",SUMIF(Table1[SHIFT NOMENCLATURE], $B4620, Table1[FVIC FIRE]))</f>
        <v/>
      </c>
      <c r="M4620" s="1" t="str">
        <f>IF($A4620&gt;--RIGHT($A$2,LEN($A$2)-8),"",SUMIF(Table1[SHIFT NOMENCLATURE], $B4620, Table1[FKIA]))</f>
        <v/>
      </c>
      <c r="N4620" s="1" t="str">
        <f>IF($A4620&gt;--RIGHT($A$2,LEN($A$2)-8),"",SUMIF(Table1[SHIFT NOMENCLATURE], $B4620, Table1[FWIA]))</f>
        <v/>
      </c>
      <c r="O4620" s="1" t="str">
        <f>IF($A4620&gt;--RIGHT($A$2,LEN($A$2)-8),"",SUMIF(Table1[SHIFT NOMENCLATURE], $B4620, Table1[DUSTWUN]))</f>
        <v/>
      </c>
    </row>
    <row r="4621" spans="1:15" x14ac:dyDescent="0.25">
      <c r="A4621" s="1" t="str">
        <f t="shared" si="144"/>
        <v/>
      </c>
      <c r="B4621" t="str">
        <f t="shared" si="145"/>
        <v/>
      </c>
      <c r="C4621" s="1" t="str">
        <f>IF($A4621&gt;--RIGHT($A$2,LEN($A$2)-8),"",COUNTIF(Table1[SHIFT NOMENCLATURE],$B4621))</f>
        <v/>
      </c>
      <c r="D4621" s="1" t="str">
        <f>IF($A4621&gt;--RIGHT($A$2,LEN($A$2)-8),"",SUMIF(Table1[SHIFT NOMENCLATURE], $B4621, Table1[EVIC KILL]))</f>
        <v/>
      </c>
      <c r="E4621" s="1" t="str">
        <f>IF($A4621&gt;--RIGHT($A$2,LEN($A$2)-8),"",SUMIF(Table1[SHIFT NOMENCLATURE], $B4621, Table1[EVIC MOB]))</f>
        <v/>
      </c>
      <c r="F4621" s="1" t="str">
        <f>IF($A4621&gt;--RIGHT($A$2,LEN($A$2)-8),"",SUMIF(Table1[SHIFT NOMENCLATURE], $B4621, Table1[EVIC FIRE]))</f>
        <v/>
      </c>
      <c r="G4621" s="1" t="str">
        <f>IF($A4621&gt;--RIGHT($A$2,LEN($A$2)-8),"",SUMIF(Table1[SHIFT NOMENCLATURE], $B4621, Table1[EKIA]))</f>
        <v/>
      </c>
      <c r="H4621" s="1" t="str">
        <f>IF($A4621&gt;--RIGHT($A$2,LEN($A$2)-8),"",SUMIF(Table1[SHIFT NOMENCLATURE], $B4621, Table1[EWIA]))</f>
        <v/>
      </c>
      <c r="I4621" s="1" t="str">
        <f>IF($A4621&gt;--RIGHT($A$2,LEN($A$2)-8),"",SUMIF(Table1[SHIFT NOMENCLATURE], $B4621, Table1[EPW]))</f>
        <v/>
      </c>
      <c r="J4621" s="1" t="str">
        <f>IF($A4621&gt;--RIGHT($A$2,LEN($A$2)-8),"",SUMIF(Table1[SHIFT NOMENCLATURE], $B4621, Table1[FVIC KILL]))</f>
        <v/>
      </c>
      <c r="K4621" s="1" t="str">
        <f>IF($A4621&gt;--RIGHT($A$2,LEN($A$2)-8),"",SUMIF(Table1[SHIFT NOMENCLATURE], $B4621, Table1[FVIC MOB]))</f>
        <v/>
      </c>
      <c r="L4621" s="1" t="str">
        <f>IF($A4621&gt;--RIGHT($A$2,LEN($A$2)-8),"",SUMIF(Table1[SHIFT NOMENCLATURE], $B4621, Table1[FVIC FIRE]))</f>
        <v/>
      </c>
      <c r="M4621" s="1" t="str">
        <f>IF($A4621&gt;--RIGHT($A$2,LEN($A$2)-8),"",SUMIF(Table1[SHIFT NOMENCLATURE], $B4621, Table1[FKIA]))</f>
        <v/>
      </c>
      <c r="N4621" s="1" t="str">
        <f>IF($A4621&gt;--RIGHT($A$2,LEN($A$2)-8),"",SUMIF(Table1[SHIFT NOMENCLATURE], $B4621, Table1[FWIA]))</f>
        <v/>
      </c>
      <c r="O4621" s="1" t="str">
        <f>IF($A4621&gt;--RIGHT($A$2,LEN($A$2)-8),"",SUMIF(Table1[SHIFT NOMENCLATURE], $B4621, Table1[DUSTWUN]))</f>
        <v/>
      </c>
    </row>
    <row r="4622" spans="1:15" x14ac:dyDescent="0.25">
      <c r="A4622" s="1" t="str">
        <f t="shared" si="144"/>
        <v/>
      </c>
      <c r="B4622" t="str">
        <f t="shared" si="145"/>
        <v/>
      </c>
      <c r="C4622" s="1" t="str">
        <f>IF($A4622&gt;--RIGHT($A$2,LEN($A$2)-8),"",COUNTIF(Table1[SHIFT NOMENCLATURE],$B4622))</f>
        <v/>
      </c>
      <c r="D4622" s="1" t="str">
        <f>IF($A4622&gt;--RIGHT($A$2,LEN($A$2)-8),"",SUMIF(Table1[SHIFT NOMENCLATURE], $B4622, Table1[EVIC KILL]))</f>
        <v/>
      </c>
      <c r="E4622" s="1" t="str">
        <f>IF($A4622&gt;--RIGHT($A$2,LEN($A$2)-8),"",SUMIF(Table1[SHIFT NOMENCLATURE], $B4622, Table1[EVIC MOB]))</f>
        <v/>
      </c>
      <c r="F4622" s="1" t="str">
        <f>IF($A4622&gt;--RIGHT($A$2,LEN($A$2)-8),"",SUMIF(Table1[SHIFT NOMENCLATURE], $B4622, Table1[EVIC FIRE]))</f>
        <v/>
      </c>
      <c r="G4622" s="1" t="str">
        <f>IF($A4622&gt;--RIGHT($A$2,LEN($A$2)-8),"",SUMIF(Table1[SHIFT NOMENCLATURE], $B4622, Table1[EKIA]))</f>
        <v/>
      </c>
      <c r="H4622" s="1" t="str">
        <f>IF($A4622&gt;--RIGHT($A$2,LEN($A$2)-8),"",SUMIF(Table1[SHIFT NOMENCLATURE], $B4622, Table1[EWIA]))</f>
        <v/>
      </c>
      <c r="I4622" s="1" t="str">
        <f>IF($A4622&gt;--RIGHT($A$2,LEN($A$2)-8),"",SUMIF(Table1[SHIFT NOMENCLATURE], $B4622, Table1[EPW]))</f>
        <v/>
      </c>
      <c r="J4622" s="1" t="str">
        <f>IF($A4622&gt;--RIGHT($A$2,LEN($A$2)-8),"",SUMIF(Table1[SHIFT NOMENCLATURE], $B4622, Table1[FVIC KILL]))</f>
        <v/>
      </c>
      <c r="K4622" s="1" t="str">
        <f>IF($A4622&gt;--RIGHT($A$2,LEN($A$2)-8),"",SUMIF(Table1[SHIFT NOMENCLATURE], $B4622, Table1[FVIC MOB]))</f>
        <v/>
      </c>
      <c r="L4622" s="1" t="str">
        <f>IF($A4622&gt;--RIGHT($A$2,LEN($A$2)-8),"",SUMIF(Table1[SHIFT NOMENCLATURE], $B4622, Table1[FVIC FIRE]))</f>
        <v/>
      </c>
      <c r="M4622" s="1" t="str">
        <f>IF($A4622&gt;--RIGHT($A$2,LEN($A$2)-8),"",SUMIF(Table1[SHIFT NOMENCLATURE], $B4622, Table1[FKIA]))</f>
        <v/>
      </c>
      <c r="N4622" s="1" t="str">
        <f>IF($A4622&gt;--RIGHT($A$2,LEN($A$2)-8),"",SUMIF(Table1[SHIFT NOMENCLATURE], $B4622, Table1[FWIA]))</f>
        <v/>
      </c>
      <c r="O4622" s="1" t="str">
        <f>IF($A4622&gt;--RIGHT($A$2,LEN($A$2)-8),"",SUMIF(Table1[SHIFT NOMENCLATURE], $B4622, Table1[DUSTWUN]))</f>
        <v/>
      </c>
    </row>
    <row r="4623" spans="1:15" x14ac:dyDescent="0.25">
      <c r="A4623" s="1" t="str">
        <f t="shared" si="144"/>
        <v/>
      </c>
      <c r="B4623" t="str">
        <f t="shared" si="145"/>
        <v/>
      </c>
      <c r="C4623" s="1" t="str">
        <f>IF($A4623&gt;--RIGHT($A$2,LEN($A$2)-8),"",COUNTIF(Table1[SHIFT NOMENCLATURE],$B4623))</f>
        <v/>
      </c>
      <c r="D4623" s="1" t="str">
        <f>IF($A4623&gt;--RIGHT($A$2,LEN($A$2)-8),"",SUMIF(Table1[SHIFT NOMENCLATURE], $B4623, Table1[EVIC KILL]))</f>
        <v/>
      </c>
      <c r="E4623" s="1" t="str">
        <f>IF($A4623&gt;--RIGHT($A$2,LEN($A$2)-8),"",SUMIF(Table1[SHIFT NOMENCLATURE], $B4623, Table1[EVIC MOB]))</f>
        <v/>
      </c>
      <c r="F4623" s="1" t="str">
        <f>IF($A4623&gt;--RIGHT($A$2,LEN($A$2)-8),"",SUMIF(Table1[SHIFT NOMENCLATURE], $B4623, Table1[EVIC FIRE]))</f>
        <v/>
      </c>
      <c r="G4623" s="1" t="str">
        <f>IF($A4623&gt;--RIGHT($A$2,LEN($A$2)-8),"",SUMIF(Table1[SHIFT NOMENCLATURE], $B4623, Table1[EKIA]))</f>
        <v/>
      </c>
      <c r="H4623" s="1" t="str">
        <f>IF($A4623&gt;--RIGHT($A$2,LEN($A$2)-8),"",SUMIF(Table1[SHIFT NOMENCLATURE], $B4623, Table1[EWIA]))</f>
        <v/>
      </c>
      <c r="I4623" s="1" t="str">
        <f>IF($A4623&gt;--RIGHT($A$2,LEN($A$2)-8),"",SUMIF(Table1[SHIFT NOMENCLATURE], $B4623, Table1[EPW]))</f>
        <v/>
      </c>
      <c r="J4623" s="1" t="str">
        <f>IF($A4623&gt;--RIGHT($A$2,LEN($A$2)-8),"",SUMIF(Table1[SHIFT NOMENCLATURE], $B4623, Table1[FVIC KILL]))</f>
        <v/>
      </c>
      <c r="K4623" s="1" t="str">
        <f>IF($A4623&gt;--RIGHT($A$2,LEN($A$2)-8),"",SUMIF(Table1[SHIFT NOMENCLATURE], $B4623, Table1[FVIC MOB]))</f>
        <v/>
      </c>
      <c r="L4623" s="1" t="str">
        <f>IF($A4623&gt;--RIGHT($A$2,LEN($A$2)-8),"",SUMIF(Table1[SHIFT NOMENCLATURE], $B4623, Table1[FVIC FIRE]))</f>
        <v/>
      </c>
      <c r="M4623" s="1" t="str">
        <f>IF($A4623&gt;--RIGHT($A$2,LEN($A$2)-8),"",SUMIF(Table1[SHIFT NOMENCLATURE], $B4623, Table1[FKIA]))</f>
        <v/>
      </c>
      <c r="N4623" s="1" t="str">
        <f>IF($A4623&gt;--RIGHT($A$2,LEN($A$2)-8),"",SUMIF(Table1[SHIFT NOMENCLATURE], $B4623, Table1[FWIA]))</f>
        <v/>
      </c>
      <c r="O4623" s="1" t="str">
        <f>IF($A4623&gt;--RIGHT($A$2,LEN($A$2)-8),"",SUMIF(Table1[SHIFT NOMENCLATURE], $B4623, Table1[DUSTWUN]))</f>
        <v/>
      </c>
    </row>
    <row r="4624" spans="1:15" x14ac:dyDescent="0.25">
      <c r="A4624" s="1" t="str">
        <f t="shared" si="144"/>
        <v/>
      </c>
      <c r="B4624" t="str">
        <f t="shared" si="145"/>
        <v/>
      </c>
      <c r="C4624" s="1" t="str">
        <f>IF($A4624&gt;--RIGHT($A$2,LEN($A$2)-8),"",COUNTIF(Table1[SHIFT NOMENCLATURE],$B4624))</f>
        <v/>
      </c>
      <c r="D4624" s="1" t="str">
        <f>IF($A4624&gt;--RIGHT($A$2,LEN($A$2)-8),"",SUMIF(Table1[SHIFT NOMENCLATURE], $B4624, Table1[EVIC KILL]))</f>
        <v/>
      </c>
      <c r="E4624" s="1" t="str">
        <f>IF($A4624&gt;--RIGHT($A$2,LEN($A$2)-8),"",SUMIF(Table1[SHIFT NOMENCLATURE], $B4624, Table1[EVIC MOB]))</f>
        <v/>
      </c>
      <c r="F4624" s="1" t="str">
        <f>IF($A4624&gt;--RIGHT($A$2,LEN($A$2)-8),"",SUMIF(Table1[SHIFT NOMENCLATURE], $B4624, Table1[EVIC FIRE]))</f>
        <v/>
      </c>
      <c r="G4624" s="1" t="str">
        <f>IF($A4624&gt;--RIGHT($A$2,LEN($A$2)-8),"",SUMIF(Table1[SHIFT NOMENCLATURE], $B4624, Table1[EKIA]))</f>
        <v/>
      </c>
      <c r="H4624" s="1" t="str">
        <f>IF($A4624&gt;--RIGHT($A$2,LEN($A$2)-8),"",SUMIF(Table1[SHIFT NOMENCLATURE], $B4624, Table1[EWIA]))</f>
        <v/>
      </c>
      <c r="I4624" s="1" t="str">
        <f>IF($A4624&gt;--RIGHT($A$2,LEN($A$2)-8),"",SUMIF(Table1[SHIFT NOMENCLATURE], $B4624, Table1[EPW]))</f>
        <v/>
      </c>
      <c r="J4624" s="1" t="str">
        <f>IF($A4624&gt;--RIGHT($A$2,LEN($A$2)-8),"",SUMIF(Table1[SHIFT NOMENCLATURE], $B4624, Table1[FVIC KILL]))</f>
        <v/>
      </c>
      <c r="K4624" s="1" t="str">
        <f>IF($A4624&gt;--RIGHT($A$2,LEN($A$2)-8),"",SUMIF(Table1[SHIFT NOMENCLATURE], $B4624, Table1[FVIC MOB]))</f>
        <v/>
      </c>
      <c r="L4624" s="1" t="str">
        <f>IF($A4624&gt;--RIGHT($A$2,LEN($A$2)-8),"",SUMIF(Table1[SHIFT NOMENCLATURE], $B4624, Table1[FVIC FIRE]))</f>
        <v/>
      </c>
      <c r="M4624" s="1" t="str">
        <f>IF($A4624&gt;--RIGHT($A$2,LEN($A$2)-8),"",SUMIF(Table1[SHIFT NOMENCLATURE], $B4624, Table1[FKIA]))</f>
        <v/>
      </c>
      <c r="N4624" s="1" t="str">
        <f>IF($A4624&gt;--RIGHT($A$2,LEN($A$2)-8),"",SUMIF(Table1[SHIFT NOMENCLATURE], $B4624, Table1[FWIA]))</f>
        <v/>
      </c>
      <c r="O4624" s="1" t="str">
        <f>IF($A4624&gt;--RIGHT($A$2,LEN($A$2)-8),"",SUMIF(Table1[SHIFT NOMENCLATURE], $B4624, Table1[DUSTWUN]))</f>
        <v/>
      </c>
    </row>
    <row r="4625" spans="1:15" x14ac:dyDescent="0.25">
      <c r="A4625" s="1" t="str">
        <f t="shared" si="144"/>
        <v/>
      </c>
      <c r="B4625" t="str">
        <f t="shared" si="145"/>
        <v/>
      </c>
      <c r="C4625" s="1" t="str">
        <f>IF($A4625&gt;--RIGHT($A$2,LEN($A$2)-8),"",COUNTIF(Table1[SHIFT NOMENCLATURE],$B4625))</f>
        <v/>
      </c>
      <c r="D4625" s="1" t="str">
        <f>IF($A4625&gt;--RIGHT($A$2,LEN($A$2)-8),"",SUMIF(Table1[SHIFT NOMENCLATURE], $B4625, Table1[EVIC KILL]))</f>
        <v/>
      </c>
      <c r="E4625" s="1" t="str">
        <f>IF($A4625&gt;--RIGHT($A$2,LEN($A$2)-8),"",SUMIF(Table1[SHIFT NOMENCLATURE], $B4625, Table1[EVIC MOB]))</f>
        <v/>
      </c>
      <c r="F4625" s="1" t="str">
        <f>IF($A4625&gt;--RIGHT($A$2,LEN($A$2)-8),"",SUMIF(Table1[SHIFT NOMENCLATURE], $B4625, Table1[EVIC FIRE]))</f>
        <v/>
      </c>
      <c r="G4625" s="1" t="str">
        <f>IF($A4625&gt;--RIGHT($A$2,LEN($A$2)-8),"",SUMIF(Table1[SHIFT NOMENCLATURE], $B4625, Table1[EKIA]))</f>
        <v/>
      </c>
      <c r="H4625" s="1" t="str">
        <f>IF($A4625&gt;--RIGHT($A$2,LEN($A$2)-8),"",SUMIF(Table1[SHIFT NOMENCLATURE], $B4625, Table1[EWIA]))</f>
        <v/>
      </c>
      <c r="I4625" s="1" t="str">
        <f>IF($A4625&gt;--RIGHT($A$2,LEN($A$2)-8),"",SUMIF(Table1[SHIFT NOMENCLATURE], $B4625, Table1[EPW]))</f>
        <v/>
      </c>
      <c r="J4625" s="1" t="str">
        <f>IF($A4625&gt;--RIGHT($A$2,LEN($A$2)-8),"",SUMIF(Table1[SHIFT NOMENCLATURE], $B4625, Table1[FVIC KILL]))</f>
        <v/>
      </c>
      <c r="K4625" s="1" t="str">
        <f>IF($A4625&gt;--RIGHT($A$2,LEN($A$2)-8),"",SUMIF(Table1[SHIFT NOMENCLATURE], $B4625, Table1[FVIC MOB]))</f>
        <v/>
      </c>
      <c r="L4625" s="1" t="str">
        <f>IF($A4625&gt;--RIGHT($A$2,LEN($A$2)-8),"",SUMIF(Table1[SHIFT NOMENCLATURE], $B4625, Table1[FVIC FIRE]))</f>
        <v/>
      </c>
      <c r="M4625" s="1" t="str">
        <f>IF($A4625&gt;--RIGHT($A$2,LEN($A$2)-8),"",SUMIF(Table1[SHIFT NOMENCLATURE], $B4625, Table1[FKIA]))</f>
        <v/>
      </c>
      <c r="N4625" s="1" t="str">
        <f>IF($A4625&gt;--RIGHT($A$2,LEN($A$2)-8),"",SUMIF(Table1[SHIFT NOMENCLATURE], $B4625, Table1[FWIA]))</f>
        <v/>
      </c>
      <c r="O4625" s="1" t="str">
        <f>IF($A4625&gt;--RIGHT($A$2,LEN($A$2)-8),"",SUMIF(Table1[SHIFT NOMENCLATURE], $B4625, Table1[DUSTWUN]))</f>
        <v/>
      </c>
    </row>
    <row r="4626" spans="1:15" x14ac:dyDescent="0.25">
      <c r="A4626" s="1" t="str">
        <f t="shared" si="144"/>
        <v/>
      </c>
      <c r="B4626" t="str">
        <f t="shared" si="145"/>
        <v/>
      </c>
      <c r="C4626" s="1" t="str">
        <f>IF($A4626&gt;--RIGHT($A$2,LEN($A$2)-8),"",COUNTIF(Table1[SHIFT NOMENCLATURE],$B4626))</f>
        <v/>
      </c>
      <c r="D4626" s="1" t="str">
        <f>IF($A4626&gt;--RIGHT($A$2,LEN($A$2)-8),"",SUMIF(Table1[SHIFT NOMENCLATURE], $B4626, Table1[EVIC KILL]))</f>
        <v/>
      </c>
      <c r="E4626" s="1" t="str">
        <f>IF($A4626&gt;--RIGHT($A$2,LEN($A$2)-8),"",SUMIF(Table1[SHIFT NOMENCLATURE], $B4626, Table1[EVIC MOB]))</f>
        <v/>
      </c>
      <c r="F4626" s="1" t="str">
        <f>IF($A4626&gt;--RIGHT($A$2,LEN($A$2)-8),"",SUMIF(Table1[SHIFT NOMENCLATURE], $B4626, Table1[EVIC FIRE]))</f>
        <v/>
      </c>
      <c r="G4626" s="1" t="str">
        <f>IF($A4626&gt;--RIGHT($A$2,LEN($A$2)-8),"",SUMIF(Table1[SHIFT NOMENCLATURE], $B4626, Table1[EKIA]))</f>
        <v/>
      </c>
      <c r="H4626" s="1" t="str">
        <f>IF($A4626&gt;--RIGHT($A$2,LEN($A$2)-8),"",SUMIF(Table1[SHIFT NOMENCLATURE], $B4626, Table1[EWIA]))</f>
        <v/>
      </c>
      <c r="I4626" s="1" t="str">
        <f>IF($A4626&gt;--RIGHT($A$2,LEN($A$2)-8),"",SUMIF(Table1[SHIFT NOMENCLATURE], $B4626, Table1[EPW]))</f>
        <v/>
      </c>
      <c r="J4626" s="1" t="str">
        <f>IF($A4626&gt;--RIGHT($A$2,LEN($A$2)-8),"",SUMIF(Table1[SHIFT NOMENCLATURE], $B4626, Table1[FVIC KILL]))</f>
        <v/>
      </c>
      <c r="K4626" s="1" t="str">
        <f>IF($A4626&gt;--RIGHT($A$2,LEN($A$2)-8),"",SUMIF(Table1[SHIFT NOMENCLATURE], $B4626, Table1[FVIC MOB]))</f>
        <v/>
      </c>
      <c r="L4626" s="1" t="str">
        <f>IF($A4626&gt;--RIGHT($A$2,LEN($A$2)-8),"",SUMIF(Table1[SHIFT NOMENCLATURE], $B4626, Table1[FVIC FIRE]))</f>
        <v/>
      </c>
      <c r="M4626" s="1" t="str">
        <f>IF($A4626&gt;--RIGHT($A$2,LEN($A$2)-8),"",SUMIF(Table1[SHIFT NOMENCLATURE], $B4626, Table1[FKIA]))</f>
        <v/>
      </c>
      <c r="N4626" s="1" t="str">
        <f>IF($A4626&gt;--RIGHT($A$2,LEN($A$2)-8),"",SUMIF(Table1[SHIFT NOMENCLATURE], $B4626, Table1[FWIA]))</f>
        <v/>
      </c>
      <c r="O4626" s="1" t="str">
        <f>IF($A4626&gt;--RIGHT($A$2,LEN($A$2)-8),"",SUMIF(Table1[SHIFT NOMENCLATURE], $B4626, Table1[DUSTWUN]))</f>
        <v/>
      </c>
    </row>
    <row r="4627" spans="1:15" x14ac:dyDescent="0.25">
      <c r="A4627" s="1" t="str">
        <f t="shared" si="144"/>
        <v/>
      </c>
      <c r="B4627" t="str">
        <f t="shared" si="145"/>
        <v/>
      </c>
      <c r="C4627" s="1" t="str">
        <f>IF($A4627&gt;--RIGHT($A$2,LEN($A$2)-8),"",COUNTIF(Table1[SHIFT NOMENCLATURE],$B4627))</f>
        <v/>
      </c>
      <c r="D4627" s="1" t="str">
        <f>IF($A4627&gt;--RIGHT($A$2,LEN($A$2)-8),"",SUMIF(Table1[SHIFT NOMENCLATURE], $B4627, Table1[EVIC KILL]))</f>
        <v/>
      </c>
      <c r="E4627" s="1" t="str">
        <f>IF($A4627&gt;--RIGHT($A$2,LEN($A$2)-8),"",SUMIF(Table1[SHIFT NOMENCLATURE], $B4627, Table1[EVIC MOB]))</f>
        <v/>
      </c>
      <c r="F4627" s="1" t="str">
        <f>IF($A4627&gt;--RIGHT($A$2,LEN($A$2)-8),"",SUMIF(Table1[SHIFT NOMENCLATURE], $B4627, Table1[EVIC FIRE]))</f>
        <v/>
      </c>
      <c r="G4627" s="1" t="str">
        <f>IF($A4627&gt;--RIGHT($A$2,LEN($A$2)-8),"",SUMIF(Table1[SHIFT NOMENCLATURE], $B4627, Table1[EKIA]))</f>
        <v/>
      </c>
      <c r="H4627" s="1" t="str">
        <f>IF($A4627&gt;--RIGHT($A$2,LEN($A$2)-8),"",SUMIF(Table1[SHIFT NOMENCLATURE], $B4627, Table1[EWIA]))</f>
        <v/>
      </c>
      <c r="I4627" s="1" t="str">
        <f>IF($A4627&gt;--RIGHT($A$2,LEN($A$2)-8),"",SUMIF(Table1[SHIFT NOMENCLATURE], $B4627, Table1[EPW]))</f>
        <v/>
      </c>
      <c r="J4627" s="1" t="str">
        <f>IF($A4627&gt;--RIGHT($A$2,LEN($A$2)-8),"",SUMIF(Table1[SHIFT NOMENCLATURE], $B4627, Table1[FVIC KILL]))</f>
        <v/>
      </c>
      <c r="K4627" s="1" t="str">
        <f>IF($A4627&gt;--RIGHT($A$2,LEN($A$2)-8),"",SUMIF(Table1[SHIFT NOMENCLATURE], $B4627, Table1[FVIC MOB]))</f>
        <v/>
      </c>
      <c r="L4627" s="1" t="str">
        <f>IF($A4627&gt;--RIGHT($A$2,LEN($A$2)-8),"",SUMIF(Table1[SHIFT NOMENCLATURE], $B4627, Table1[FVIC FIRE]))</f>
        <v/>
      </c>
      <c r="M4627" s="1" t="str">
        <f>IF($A4627&gt;--RIGHT($A$2,LEN($A$2)-8),"",SUMIF(Table1[SHIFT NOMENCLATURE], $B4627, Table1[FKIA]))</f>
        <v/>
      </c>
      <c r="N4627" s="1" t="str">
        <f>IF($A4627&gt;--RIGHT($A$2,LEN($A$2)-8),"",SUMIF(Table1[SHIFT NOMENCLATURE], $B4627, Table1[FWIA]))</f>
        <v/>
      </c>
      <c r="O4627" s="1" t="str">
        <f>IF($A4627&gt;--RIGHT($A$2,LEN($A$2)-8),"",SUMIF(Table1[SHIFT NOMENCLATURE], $B4627, Table1[DUSTWUN]))</f>
        <v/>
      </c>
    </row>
    <row r="4628" spans="1:15" x14ac:dyDescent="0.25">
      <c r="A4628" s="1" t="str">
        <f t="shared" si="144"/>
        <v/>
      </c>
      <c r="B4628" t="str">
        <f t="shared" si="145"/>
        <v/>
      </c>
      <c r="C4628" s="1" t="str">
        <f>IF($A4628&gt;--RIGHT($A$2,LEN($A$2)-8),"",COUNTIF(Table1[SHIFT NOMENCLATURE],$B4628))</f>
        <v/>
      </c>
      <c r="D4628" s="1" t="str">
        <f>IF($A4628&gt;--RIGHT($A$2,LEN($A$2)-8),"",SUMIF(Table1[SHIFT NOMENCLATURE], $B4628, Table1[EVIC KILL]))</f>
        <v/>
      </c>
      <c r="E4628" s="1" t="str">
        <f>IF($A4628&gt;--RIGHT($A$2,LEN($A$2)-8),"",SUMIF(Table1[SHIFT NOMENCLATURE], $B4628, Table1[EVIC MOB]))</f>
        <v/>
      </c>
      <c r="F4628" s="1" t="str">
        <f>IF($A4628&gt;--RIGHT($A$2,LEN($A$2)-8),"",SUMIF(Table1[SHIFT NOMENCLATURE], $B4628, Table1[EVIC FIRE]))</f>
        <v/>
      </c>
      <c r="G4628" s="1" t="str">
        <f>IF($A4628&gt;--RIGHT($A$2,LEN($A$2)-8),"",SUMIF(Table1[SHIFT NOMENCLATURE], $B4628, Table1[EKIA]))</f>
        <v/>
      </c>
      <c r="H4628" s="1" t="str">
        <f>IF($A4628&gt;--RIGHT($A$2,LEN($A$2)-8),"",SUMIF(Table1[SHIFT NOMENCLATURE], $B4628, Table1[EWIA]))</f>
        <v/>
      </c>
      <c r="I4628" s="1" t="str">
        <f>IF($A4628&gt;--RIGHT($A$2,LEN($A$2)-8),"",SUMIF(Table1[SHIFT NOMENCLATURE], $B4628, Table1[EPW]))</f>
        <v/>
      </c>
      <c r="J4628" s="1" t="str">
        <f>IF($A4628&gt;--RIGHT($A$2,LEN($A$2)-8),"",SUMIF(Table1[SHIFT NOMENCLATURE], $B4628, Table1[FVIC KILL]))</f>
        <v/>
      </c>
      <c r="K4628" s="1" t="str">
        <f>IF($A4628&gt;--RIGHT($A$2,LEN($A$2)-8),"",SUMIF(Table1[SHIFT NOMENCLATURE], $B4628, Table1[FVIC MOB]))</f>
        <v/>
      </c>
      <c r="L4628" s="1" t="str">
        <f>IF($A4628&gt;--RIGHT($A$2,LEN($A$2)-8),"",SUMIF(Table1[SHIFT NOMENCLATURE], $B4628, Table1[FVIC FIRE]))</f>
        <v/>
      </c>
      <c r="M4628" s="1" t="str">
        <f>IF($A4628&gt;--RIGHT($A$2,LEN($A$2)-8),"",SUMIF(Table1[SHIFT NOMENCLATURE], $B4628, Table1[FKIA]))</f>
        <v/>
      </c>
      <c r="N4628" s="1" t="str">
        <f>IF($A4628&gt;--RIGHT($A$2,LEN($A$2)-8),"",SUMIF(Table1[SHIFT NOMENCLATURE], $B4628, Table1[FWIA]))</f>
        <v/>
      </c>
      <c r="O4628" s="1" t="str">
        <f>IF($A4628&gt;--RIGHT($A$2,LEN($A$2)-8),"",SUMIF(Table1[SHIFT NOMENCLATURE], $B4628, Table1[DUSTWUN]))</f>
        <v/>
      </c>
    </row>
    <row r="4629" spans="1:15" x14ac:dyDescent="0.25">
      <c r="A4629" s="1" t="str">
        <f t="shared" si="144"/>
        <v/>
      </c>
      <c r="B4629" t="str">
        <f t="shared" si="145"/>
        <v/>
      </c>
      <c r="C4629" s="1" t="str">
        <f>IF($A4629&gt;--RIGHT($A$2,LEN($A$2)-8),"",COUNTIF(Table1[SHIFT NOMENCLATURE],$B4629))</f>
        <v/>
      </c>
      <c r="D4629" s="1" t="str">
        <f>IF($A4629&gt;--RIGHT($A$2,LEN($A$2)-8),"",SUMIF(Table1[SHIFT NOMENCLATURE], $B4629, Table1[EVIC KILL]))</f>
        <v/>
      </c>
      <c r="E4629" s="1" t="str">
        <f>IF($A4629&gt;--RIGHT($A$2,LEN($A$2)-8),"",SUMIF(Table1[SHIFT NOMENCLATURE], $B4629, Table1[EVIC MOB]))</f>
        <v/>
      </c>
      <c r="F4629" s="1" t="str">
        <f>IF($A4629&gt;--RIGHT($A$2,LEN($A$2)-8),"",SUMIF(Table1[SHIFT NOMENCLATURE], $B4629, Table1[EVIC FIRE]))</f>
        <v/>
      </c>
      <c r="G4629" s="1" t="str">
        <f>IF($A4629&gt;--RIGHT($A$2,LEN($A$2)-8),"",SUMIF(Table1[SHIFT NOMENCLATURE], $B4629, Table1[EKIA]))</f>
        <v/>
      </c>
      <c r="H4629" s="1" t="str">
        <f>IF($A4629&gt;--RIGHT($A$2,LEN($A$2)-8),"",SUMIF(Table1[SHIFT NOMENCLATURE], $B4629, Table1[EWIA]))</f>
        <v/>
      </c>
      <c r="I4629" s="1" t="str">
        <f>IF($A4629&gt;--RIGHT($A$2,LEN($A$2)-8),"",SUMIF(Table1[SHIFT NOMENCLATURE], $B4629, Table1[EPW]))</f>
        <v/>
      </c>
      <c r="J4629" s="1" t="str">
        <f>IF($A4629&gt;--RIGHT($A$2,LEN($A$2)-8),"",SUMIF(Table1[SHIFT NOMENCLATURE], $B4629, Table1[FVIC KILL]))</f>
        <v/>
      </c>
      <c r="K4629" s="1" t="str">
        <f>IF($A4629&gt;--RIGHT($A$2,LEN($A$2)-8),"",SUMIF(Table1[SHIFT NOMENCLATURE], $B4629, Table1[FVIC MOB]))</f>
        <v/>
      </c>
      <c r="L4629" s="1" t="str">
        <f>IF($A4629&gt;--RIGHT($A$2,LEN($A$2)-8),"",SUMIF(Table1[SHIFT NOMENCLATURE], $B4629, Table1[FVIC FIRE]))</f>
        <v/>
      </c>
      <c r="M4629" s="1" t="str">
        <f>IF($A4629&gt;--RIGHT($A$2,LEN($A$2)-8),"",SUMIF(Table1[SHIFT NOMENCLATURE], $B4629, Table1[FKIA]))</f>
        <v/>
      </c>
      <c r="N4629" s="1" t="str">
        <f>IF($A4629&gt;--RIGHT($A$2,LEN($A$2)-8),"",SUMIF(Table1[SHIFT NOMENCLATURE], $B4629, Table1[FWIA]))</f>
        <v/>
      </c>
      <c r="O4629" s="1" t="str">
        <f>IF($A4629&gt;--RIGHT($A$2,LEN($A$2)-8),"",SUMIF(Table1[SHIFT NOMENCLATURE], $B4629, Table1[DUSTWUN]))</f>
        <v/>
      </c>
    </row>
    <row r="4630" spans="1:15" x14ac:dyDescent="0.25">
      <c r="A4630" s="1" t="str">
        <f t="shared" si="144"/>
        <v/>
      </c>
      <c r="B4630" t="str">
        <f t="shared" si="145"/>
        <v/>
      </c>
      <c r="C4630" s="1" t="str">
        <f>IF($A4630&gt;--RIGHT($A$2,LEN($A$2)-8),"",COUNTIF(Table1[SHIFT NOMENCLATURE],$B4630))</f>
        <v/>
      </c>
      <c r="D4630" s="1" t="str">
        <f>IF($A4630&gt;--RIGHT($A$2,LEN($A$2)-8),"",SUMIF(Table1[SHIFT NOMENCLATURE], $B4630, Table1[EVIC KILL]))</f>
        <v/>
      </c>
      <c r="E4630" s="1" t="str">
        <f>IF($A4630&gt;--RIGHT($A$2,LEN($A$2)-8),"",SUMIF(Table1[SHIFT NOMENCLATURE], $B4630, Table1[EVIC MOB]))</f>
        <v/>
      </c>
      <c r="F4630" s="1" t="str">
        <f>IF($A4630&gt;--RIGHT($A$2,LEN($A$2)-8),"",SUMIF(Table1[SHIFT NOMENCLATURE], $B4630, Table1[EVIC FIRE]))</f>
        <v/>
      </c>
      <c r="G4630" s="1" t="str">
        <f>IF($A4630&gt;--RIGHT($A$2,LEN($A$2)-8),"",SUMIF(Table1[SHIFT NOMENCLATURE], $B4630, Table1[EKIA]))</f>
        <v/>
      </c>
      <c r="H4630" s="1" t="str">
        <f>IF($A4630&gt;--RIGHT($A$2,LEN($A$2)-8),"",SUMIF(Table1[SHIFT NOMENCLATURE], $B4630, Table1[EWIA]))</f>
        <v/>
      </c>
      <c r="I4630" s="1" t="str">
        <f>IF($A4630&gt;--RIGHT($A$2,LEN($A$2)-8),"",SUMIF(Table1[SHIFT NOMENCLATURE], $B4630, Table1[EPW]))</f>
        <v/>
      </c>
      <c r="J4630" s="1" t="str">
        <f>IF($A4630&gt;--RIGHT($A$2,LEN($A$2)-8),"",SUMIF(Table1[SHIFT NOMENCLATURE], $B4630, Table1[FVIC KILL]))</f>
        <v/>
      </c>
      <c r="K4630" s="1" t="str">
        <f>IF($A4630&gt;--RIGHT($A$2,LEN($A$2)-8),"",SUMIF(Table1[SHIFT NOMENCLATURE], $B4630, Table1[FVIC MOB]))</f>
        <v/>
      </c>
      <c r="L4630" s="1" t="str">
        <f>IF($A4630&gt;--RIGHT($A$2,LEN($A$2)-8),"",SUMIF(Table1[SHIFT NOMENCLATURE], $B4630, Table1[FVIC FIRE]))</f>
        <v/>
      </c>
      <c r="M4630" s="1" t="str">
        <f>IF($A4630&gt;--RIGHT($A$2,LEN($A$2)-8),"",SUMIF(Table1[SHIFT NOMENCLATURE], $B4630, Table1[FKIA]))</f>
        <v/>
      </c>
      <c r="N4630" s="1" t="str">
        <f>IF($A4630&gt;--RIGHT($A$2,LEN($A$2)-8),"",SUMIF(Table1[SHIFT NOMENCLATURE], $B4630, Table1[FWIA]))</f>
        <v/>
      </c>
      <c r="O4630" s="1" t="str">
        <f>IF($A4630&gt;--RIGHT($A$2,LEN($A$2)-8),"",SUMIF(Table1[SHIFT NOMENCLATURE], $B4630, Table1[DUSTWUN]))</f>
        <v/>
      </c>
    </row>
    <row r="4631" spans="1:15" x14ac:dyDescent="0.25">
      <c r="A4631" s="1" t="str">
        <f t="shared" si="144"/>
        <v/>
      </c>
      <c r="B4631" t="str">
        <f t="shared" si="145"/>
        <v/>
      </c>
      <c r="C4631" s="1" t="str">
        <f>IF($A4631&gt;--RIGHT($A$2,LEN($A$2)-8),"",COUNTIF(Table1[SHIFT NOMENCLATURE],$B4631))</f>
        <v/>
      </c>
      <c r="D4631" s="1" t="str">
        <f>IF($A4631&gt;--RIGHT($A$2,LEN($A$2)-8),"",SUMIF(Table1[SHIFT NOMENCLATURE], $B4631, Table1[EVIC KILL]))</f>
        <v/>
      </c>
      <c r="E4631" s="1" t="str">
        <f>IF($A4631&gt;--RIGHT($A$2,LEN($A$2)-8),"",SUMIF(Table1[SHIFT NOMENCLATURE], $B4631, Table1[EVIC MOB]))</f>
        <v/>
      </c>
      <c r="F4631" s="1" t="str">
        <f>IF($A4631&gt;--RIGHT($A$2,LEN($A$2)-8),"",SUMIF(Table1[SHIFT NOMENCLATURE], $B4631, Table1[EVIC FIRE]))</f>
        <v/>
      </c>
      <c r="G4631" s="1" t="str">
        <f>IF($A4631&gt;--RIGHT($A$2,LEN($A$2)-8),"",SUMIF(Table1[SHIFT NOMENCLATURE], $B4631, Table1[EKIA]))</f>
        <v/>
      </c>
      <c r="H4631" s="1" t="str">
        <f>IF($A4631&gt;--RIGHT($A$2,LEN($A$2)-8),"",SUMIF(Table1[SHIFT NOMENCLATURE], $B4631, Table1[EWIA]))</f>
        <v/>
      </c>
      <c r="I4631" s="1" t="str">
        <f>IF($A4631&gt;--RIGHT($A$2,LEN($A$2)-8),"",SUMIF(Table1[SHIFT NOMENCLATURE], $B4631, Table1[EPW]))</f>
        <v/>
      </c>
      <c r="J4631" s="1" t="str">
        <f>IF($A4631&gt;--RIGHT($A$2,LEN($A$2)-8),"",SUMIF(Table1[SHIFT NOMENCLATURE], $B4631, Table1[FVIC KILL]))</f>
        <v/>
      </c>
      <c r="K4631" s="1" t="str">
        <f>IF($A4631&gt;--RIGHT($A$2,LEN($A$2)-8),"",SUMIF(Table1[SHIFT NOMENCLATURE], $B4631, Table1[FVIC MOB]))</f>
        <v/>
      </c>
      <c r="L4631" s="1" t="str">
        <f>IF($A4631&gt;--RIGHT($A$2,LEN($A$2)-8),"",SUMIF(Table1[SHIFT NOMENCLATURE], $B4631, Table1[FVIC FIRE]))</f>
        <v/>
      </c>
      <c r="M4631" s="1" t="str">
        <f>IF($A4631&gt;--RIGHT($A$2,LEN($A$2)-8),"",SUMIF(Table1[SHIFT NOMENCLATURE], $B4631, Table1[FKIA]))</f>
        <v/>
      </c>
      <c r="N4631" s="1" t="str">
        <f>IF($A4631&gt;--RIGHT($A$2,LEN($A$2)-8),"",SUMIF(Table1[SHIFT NOMENCLATURE], $B4631, Table1[FWIA]))</f>
        <v/>
      </c>
      <c r="O4631" s="1" t="str">
        <f>IF($A4631&gt;--RIGHT($A$2,LEN($A$2)-8),"",SUMIF(Table1[SHIFT NOMENCLATURE], $B4631, Table1[DUSTWUN]))</f>
        <v/>
      </c>
    </row>
    <row r="4632" spans="1:15" x14ac:dyDescent="0.25">
      <c r="A4632" s="1" t="str">
        <f t="shared" si="144"/>
        <v/>
      </c>
      <c r="B4632" t="str">
        <f t="shared" si="145"/>
        <v/>
      </c>
      <c r="C4632" s="1" t="str">
        <f>IF($A4632&gt;--RIGHT($A$2,LEN($A$2)-8),"",COUNTIF(Table1[SHIFT NOMENCLATURE],$B4632))</f>
        <v/>
      </c>
      <c r="D4632" s="1" t="str">
        <f>IF($A4632&gt;--RIGHT($A$2,LEN($A$2)-8),"",SUMIF(Table1[SHIFT NOMENCLATURE], $B4632, Table1[EVIC KILL]))</f>
        <v/>
      </c>
      <c r="E4632" s="1" t="str">
        <f>IF($A4632&gt;--RIGHT($A$2,LEN($A$2)-8),"",SUMIF(Table1[SHIFT NOMENCLATURE], $B4632, Table1[EVIC MOB]))</f>
        <v/>
      </c>
      <c r="F4632" s="1" t="str">
        <f>IF($A4632&gt;--RIGHT($A$2,LEN($A$2)-8),"",SUMIF(Table1[SHIFT NOMENCLATURE], $B4632, Table1[EVIC FIRE]))</f>
        <v/>
      </c>
      <c r="G4632" s="1" t="str">
        <f>IF($A4632&gt;--RIGHT($A$2,LEN($A$2)-8),"",SUMIF(Table1[SHIFT NOMENCLATURE], $B4632, Table1[EKIA]))</f>
        <v/>
      </c>
      <c r="H4632" s="1" t="str">
        <f>IF($A4632&gt;--RIGHT($A$2,LEN($A$2)-8),"",SUMIF(Table1[SHIFT NOMENCLATURE], $B4632, Table1[EWIA]))</f>
        <v/>
      </c>
      <c r="I4632" s="1" t="str">
        <f>IF($A4632&gt;--RIGHT($A$2,LEN($A$2)-8),"",SUMIF(Table1[SHIFT NOMENCLATURE], $B4632, Table1[EPW]))</f>
        <v/>
      </c>
      <c r="J4632" s="1" t="str">
        <f>IF($A4632&gt;--RIGHT($A$2,LEN($A$2)-8),"",SUMIF(Table1[SHIFT NOMENCLATURE], $B4632, Table1[FVIC KILL]))</f>
        <v/>
      </c>
      <c r="K4632" s="1" t="str">
        <f>IF($A4632&gt;--RIGHT($A$2,LEN($A$2)-8),"",SUMIF(Table1[SHIFT NOMENCLATURE], $B4632, Table1[FVIC MOB]))</f>
        <v/>
      </c>
      <c r="L4632" s="1" t="str">
        <f>IF($A4632&gt;--RIGHT($A$2,LEN($A$2)-8),"",SUMIF(Table1[SHIFT NOMENCLATURE], $B4632, Table1[FVIC FIRE]))</f>
        <v/>
      </c>
      <c r="M4632" s="1" t="str">
        <f>IF($A4632&gt;--RIGHT($A$2,LEN($A$2)-8),"",SUMIF(Table1[SHIFT NOMENCLATURE], $B4632, Table1[FKIA]))</f>
        <v/>
      </c>
      <c r="N4632" s="1" t="str">
        <f>IF($A4632&gt;--RIGHT($A$2,LEN($A$2)-8),"",SUMIF(Table1[SHIFT NOMENCLATURE], $B4632, Table1[FWIA]))</f>
        <v/>
      </c>
      <c r="O4632" s="1" t="str">
        <f>IF($A4632&gt;--RIGHT($A$2,LEN($A$2)-8),"",SUMIF(Table1[SHIFT NOMENCLATURE], $B4632, Table1[DUSTWUN]))</f>
        <v/>
      </c>
    </row>
    <row r="4633" spans="1:15" x14ac:dyDescent="0.25">
      <c r="A4633" s="1" t="str">
        <f t="shared" si="144"/>
        <v/>
      </c>
      <c r="B4633" t="str">
        <f t="shared" si="145"/>
        <v/>
      </c>
      <c r="C4633" s="1" t="str">
        <f>IF($A4633&gt;--RIGHT($A$2,LEN($A$2)-8),"",COUNTIF(Table1[SHIFT NOMENCLATURE],$B4633))</f>
        <v/>
      </c>
      <c r="D4633" s="1" t="str">
        <f>IF($A4633&gt;--RIGHT($A$2,LEN($A$2)-8),"",SUMIF(Table1[SHIFT NOMENCLATURE], $B4633, Table1[EVIC KILL]))</f>
        <v/>
      </c>
      <c r="E4633" s="1" t="str">
        <f>IF($A4633&gt;--RIGHT($A$2,LEN($A$2)-8),"",SUMIF(Table1[SHIFT NOMENCLATURE], $B4633, Table1[EVIC MOB]))</f>
        <v/>
      </c>
      <c r="F4633" s="1" t="str">
        <f>IF($A4633&gt;--RIGHT($A$2,LEN($A$2)-8),"",SUMIF(Table1[SHIFT NOMENCLATURE], $B4633, Table1[EVIC FIRE]))</f>
        <v/>
      </c>
      <c r="G4633" s="1" t="str">
        <f>IF($A4633&gt;--RIGHT($A$2,LEN($A$2)-8),"",SUMIF(Table1[SHIFT NOMENCLATURE], $B4633, Table1[EKIA]))</f>
        <v/>
      </c>
      <c r="H4633" s="1" t="str">
        <f>IF($A4633&gt;--RIGHT($A$2,LEN($A$2)-8),"",SUMIF(Table1[SHIFT NOMENCLATURE], $B4633, Table1[EWIA]))</f>
        <v/>
      </c>
      <c r="I4633" s="1" t="str">
        <f>IF($A4633&gt;--RIGHT($A$2,LEN($A$2)-8),"",SUMIF(Table1[SHIFT NOMENCLATURE], $B4633, Table1[EPW]))</f>
        <v/>
      </c>
      <c r="J4633" s="1" t="str">
        <f>IF($A4633&gt;--RIGHT($A$2,LEN($A$2)-8),"",SUMIF(Table1[SHIFT NOMENCLATURE], $B4633, Table1[FVIC KILL]))</f>
        <v/>
      </c>
      <c r="K4633" s="1" t="str">
        <f>IF($A4633&gt;--RIGHT($A$2,LEN($A$2)-8),"",SUMIF(Table1[SHIFT NOMENCLATURE], $B4633, Table1[FVIC MOB]))</f>
        <v/>
      </c>
      <c r="L4633" s="1" t="str">
        <f>IF($A4633&gt;--RIGHT($A$2,LEN($A$2)-8),"",SUMIF(Table1[SHIFT NOMENCLATURE], $B4633, Table1[FVIC FIRE]))</f>
        <v/>
      </c>
      <c r="M4633" s="1" t="str">
        <f>IF($A4633&gt;--RIGHT($A$2,LEN($A$2)-8),"",SUMIF(Table1[SHIFT NOMENCLATURE], $B4633, Table1[FKIA]))</f>
        <v/>
      </c>
      <c r="N4633" s="1" t="str">
        <f>IF($A4633&gt;--RIGHT($A$2,LEN($A$2)-8),"",SUMIF(Table1[SHIFT NOMENCLATURE], $B4633, Table1[FWIA]))</f>
        <v/>
      </c>
      <c r="O4633" s="1" t="str">
        <f>IF($A4633&gt;--RIGHT($A$2,LEN($A$2)-8),"",SUMIF(Table1[SHIFT NOMENCLATURE], $B4633, Table1[DUSTWUN]))</f>
        <v/>
      </c>
    </row>
    <row r="4634" spans="1:15" x14ac:dyDescent="0.25">
      <c r="A4634" s="1" t="str">
        <f t="shared" si="144"/>
        <v/>
      </c>
      <c r="B4634" t="str">
        <f t="shared" si="145"/>
        <v/>
      </c>
      <c r="C4634" s="1" t="str">
        <f>IF($A4634&gt;--RIGHT($A$2,LEN($A$2)-8),"",COUNTIF(Table1[SHIFT NOMENCLATURE],$B4634))</f>
        <v/>
      </c>
      <c r="D4634" s="1" t="str">
        <f>IF($A4634&gt;--RIGHT($A$2,LEN($A$2)-8),"",SUMIF(Table1[SHIFT NOMENCLATURE], $B4634, Table1[EVIC KILL]))</f>
        <v/>
      </c>
      <c r="E4634" s="1" t="str">
        <f>IF($A4634&gt;--RIGHT($A$2,LEN($A$2)-8),"",SUMIF(Table1[SHIFT NOMENCLATURE], $B4634, Table1[EVIC MOB]))</f>
        <v/>
      </c>
      <c r="F4634" s="1" t="str">
        <f>IF($A4634&gt;--RIGHT($A$2,LEN($A$2)-8),"",SUMIF(Table1[SHIFT NOMENCLATURE], $B4634, Table1[EVIC FIRE]))</f>
        <v/>
      </c>
      <c r="G4634" s="1" t="str">
        <f>IF($A4634&gt;--RIGHT($A$2,LEN($A$2)-8),"",SUMIF(Table1[SHIFT NOMENCLATURE], $B4634, Table1[EKIA]))</f>
        <v/>
      </c>
      <c r="H4634" s="1" t="str">
        <f>IF($A4634&gt;--RIGHT($A$2,LEN($A$2)-8),"",SUMIF(Table1[SHIFT NOMENCLATURE], $B4634, Table1[EWIA]))</f>
        <v/>
      </c>
      <c r="I4634" s="1" t="str">
        <f>IF($A4634&gt;--RIGHT($A$2,LEN($A$2)-8),"",SUMIF(Table1[SHIFT NOMENCLATURE], $B4634, Table1[EPW]))</f>
        <v/>
      </c>
      <c r="J4634" s="1" t="str">
        <f>IF($A4634&gt;--RIGHT($A$2,LEN($A$2)-8),"",SUMIF(Table1[SHIFT NOMENCLATURE], $B4634, Table1[FVIC KILL]))</f>
        <v/>
      </c>
      <c r="K4634" s="1" t="str">
        <f>IF($A4634&gt;--RIGHT($A$2,LEN($A$2)-8),"",SUMIF(Table1[SHIFT NOMENCLATURE], $B4634, Table1[FVIC MOB]))</f>
        <v/>
      </c>
      <c r="L4634" s="1" t="str">
        <f>IF($A4634&gt;--RIGHT($A$2,LEN($A$2)-8),"",SUMIF(Table1[SHIFT NOMENCLATURE], $B4634, Table1[FVIC FIRE]))</f>
        <v/>
      </c>
      <c r="M4634" s="1" t="str">
        <f>IF($A4634&gt;--RIGHT($A$2,LEN($A$2)-8),"",SUMIF(Table1[SHIFT NOMENCLATURE], $B4634, Table1[FKIA]))</f>
        <v/>
      </c>
      <c r="N4634" s="1" t="str">
        <f>IF($A4634&gt;--RIGHT($A$2,LEN($A$2)-8),"",SUMIF(Table1[SHIFT NOMENCLATURE], $B4634, Table1[FWIA]))</f>
        <v/>
      </c>
      <c r="O4634" s="1" t="str">
        <f>IF($A4634&gt;--RIGHT($A$2,LEN($A$2)-8),"",SUMIF(Table1[SHIFT NOMENCLATURE], $B4634, Table1[DUSTWUN]))</f>
        <v/>
      </c>
    </row>
    <row r="4635" spans="1:15" x14ac:dyDescent="0.25">
      <c r="A4635" s="1" t="str">
        <f t="shared" si="144"/>
        <v/>
      </c>
      <c r="B4635" t="str">
        <f t="shared" si="145"/>
        <v/>
      </c>
      <c r="C4635" s="1" t="str">
        <f>IF($A4635&gt;--RIGHT($A$2,LEN($A$2)-8),"",COUNTIF(Table1[SHIFT NOMENCLATURE],$B4635))</f>
        <v/>
      </c>
      <c r="D4635" s="1" t="str">
        <f>IF($A4635&gt;--RIGHT($A$2,LEN($A$2)-8),"",SUMIF(Table1[SHIFT NOMENCLATURE], $B4635, Table1[EVIC KILL]))</f>
        <v/>
      </c>
      <c r="E4635" s="1" t="str">
        <f>IF($A4635&gt;--RIGHT($A$2,LEN($A$2)-8),"",SUMIF(Table1[SHIFT NOMENCLATURE], $B4635, Table1[EVIC MOB]))</f>
        <v/>
      </c>
      <c r="F4635" s="1" t="str">
        <f>IF($A4635&gt;--RIGHT($A$2,LEN($A$2)-8),"",SUMIF(Table1[SHIFT NOMENCLATURE], $B4635, Table1[EVIC FIRE]))</f>
        <v/>
      </c>
      <c r="G4635" s="1" t="str">
        <f>IF($A4635&gt;--RIGHT($A$2,LEN($A$2)-8),"",SUMIF(Table1[SHIFT NOMENCLATURE], $B4635, Table1[EKIA]))</f>
        <v/>
      </c>
      <c r="H4635" s="1" t="str">
        <f>IF($A4635&gt;--RIGHT($A$2,LEN($A$2)-8),"",SUMIF(Table1[SHIFT NOMENCLATURE], $B4635, Table1[EWIA]))</f>
        <v/>
      </c>
      <c r="I4635" s="1" t="str">
        <f>IF($A4635&gt;--RIGHT($A$2,LEN($A$2)-8),"",SUMIF(Table1[SHIFT NOMENCLATURE], $B4635, Table1[EPW]))</f>
        <v/>
      </c>
      <c r="J4635" s="1" t="str">
        <f>IF($A4635&gt;--RIGHT($A$2,LEN($A$2)-8),"",SUMIF(Table1[SHIFT NOMENCLATURE], $B4635, Table1[FVIC KILL]))</f>
        <v/>
      </c>
      <c r="K4635" s="1" t="str">
        <f>IF($A4635&gt;--RIGHT($A$2,LEN($A$2)-8),"",SUMIF(Table1[SHIFT NOMENCLATURE], $B4635, Table1[FVIC MOB]))</f>
        <v/>
      </c>
      <c r="L4635" s="1" t="str">
        <f>IF($A4635&gt;--RIGHT($A$2,LEN($A$2)-8),"",SUMIF(Table1[SHIFT NOMENCLATURE], $B4635, Table1[FVIC FIRE]))</f>
        <v/>
      </c>
      <c r="M4635" s="1" t="str">
        <f>IF($A4635&gt;--RIGHT($A$2,LEN($A$2)-8),"",SUMIF(Table1[SHIFT NOMENCLATURE], $B4635, Table1[FKIA]))</f>
        <v/>
      </c>
      <c r="N4635" s="1" t="str">
        <f>IF($A4635&gt;--RIGHT($A$2,LEN($A$2)-8),"",SUMIF(Table1[SHIFT NOMENCLATURE], $B4635, Table1[FWIA]))</f>
        <v/>
      </c>
      <c r="O4635" s="1" t="str">
        <f>IF($A4635&gt;--RIGHT($A$2,LEN($A$2)-8),"",SUMIF(Table1[SHIFT NOMENCLATURE], $B4635, Table1[DUSTWUN]))</f>
        <v/>
      </c>
    </row>
    <row r="4636" spans="1:15" x14ac:dyDescent="0.25">
      <c r="A4636" s="1" t="str">
        <f t="shared" si="144"/>
        <v/>
      </c>
      <c r="B4636" t="str">
        <f t="shared" si="145"/>
        <v/>
      </c>
      <c r="C4636" s="1" t="str">
        <f>IF($A4636&gt;--RIGHT($A$2,LEN($A$2)-8),"",COUNTIF(Table1[SHIFT NOMENCLATURE],$B4636))</f>
        <v/>
      </c>
      <c r="D4636" s="1" t="str">
        <f>IF($A4636&gt;--RIGHT($A$2,LEN($A$2)-8),"",SUMIF(Table1[SHIFT NOMENCLATURE], $B4636, Table1[EVIC KILL]))</f>
        <v/>
      </c>
      <c r="E4636" s="1" t="str">
        <f>IF($A4636&gt;--RIGHT($A$2,LEN($A$2)-8),"",SUMIF(Table1[SHIFT NOMENCLATURE], $B4636, Table1[EVIC MOB]))</f>
        <v/>
      </c>
      <c r="F4636" s="1" t="str">
        <f>IF($A4636&gt;--RIGHT($A$2,LEN($A$2)-8),"",SUMIF(Table1[SHIFT NOMENCLATURE], $B4636, Table1[EVIC FIRE]))</f>
        <v/>
      </c>
      <c r="G4636" s="1" t="str">
        <f>IF($A4636&gt;--RIGHT($A$2,LEN($A$2)-8),"",SUMIF(Table1[SHIFT NOMENCLATURE], $B4636, Table1[EKIA]))</f>
        <v/>
      </c>
      <c r="H4636" s="1" t="str">
        <f>IF($A4636&gt;--RIGHT($A$2,LEN($A$2)-8),"",SUMIF(Table1[SHIFT NOMENCLATURE], $B4636, Table1[EWIA]))</f>
        <v/>
      </c>
      <c r="I4636" s="1" t="str">
        <f>IF($A4636&gt;--RIGHT($A$2,LEN($A$2)-8),"",SUMIF(Table1[SHIFT NOMENCLATURE], $B4636, Table1[EPW]))</f>
        <v/>
      </c>
      <c r="J4636" s="1" t="str">
        <f>IF($A4636&gt;--RIGHT($A$2,LEN($A$2)-8),"",SUMIF(Table1[SHIFT NOMENCLATURE], $B4636, Table1[FVIC KILL]))</f>
        <v/>
      </c>
      <c r="K4636" s="1" t="str">
        <f>IF($A4636&gt;--RIGHT($A$2,LEN($A$2)-8),"",SUMIF(Table1[SHIFT NOMENCLATURE], $B4636, Table1[FVIC MOB]))</f>
        <v/>
      </c>
      <c r="L4636" s="1" t="str">
        <f>IF($A4636&gt;--RIGHT($A$2,LEN($A$2)-8),"",SUMIF(Table1[SHIFT NOMENCLATURE], $B4636, Table1[FVIC FIRE]))</f>
        <v/>
      </c>
      <c r="M4636" s="1" t="str">
        <f>IF($A4636&gt;--RIGHT($A$2,LEN($A$2)-8),"",SUMIF(Table1[SHIFT NOMENCLATURE], $B4636, Table1[FKIA]))</f>
        <v/>
      </c>
      <c r="N4636" s="1" t="str">
        <f>IF($A4636&gt;--RIGHT($A$2,LEN($A$2)-8),"",SUMIF(Table1[SHIFT NOMENCLATURE], $B4636, Table1[FWIA]))</f>
        <v/>
      </c>
      <c r="O4636" s="1" t="str">
        <f>IF($A4636&gt;--RIGHT($A$2,LEN($A$2)-8),"",SUMIF(Table1[SHIFT NOMENCLATURE], $B4636, Table1[DUSTWUN]))</f>
        <v/>
      </c>
    </row>
    <row r="4637" spans="1:15" x14ac:dyDescent="0.25">
      <c r="A4637" s="1" t="str">
        <f t="shared" si="144"/>
        <v/>
      </c>
      <c r="B4637" t="str">
        <f t="shared" si="145"/>
        <v/>
      </c>
      <c r="C4637" s="1" t="str">
        <f>IF($A4637&gt;--RIGHT($A$2,LEN($A$2)-8),"",COUNTIF(Table1[SHIFT NOMENCLATURE],$B4637))</f>
        <v/>
      </c>
      <c r="D4637" s="1" t="str">
        <f>IF($A4637&gt;--RIGHT($A$2,LEN($A$2)-8),"",SUMIF(Table1[SHIFT NOMENCLATURE], $B4637, Table1[EVIC KILL]))</f>
        <v/>
      </c>
      <c r="E4637" s="1" t="str">
        <f>IF($A4637&gt;--RIGHT($A$2,LEN($A$2)-8),"",SUMIF(Table1[SHIFT NOMENCLATURE], $B4637, Table1[EVIC MOB]))</f>
        <v/>
      </c>
      <c r="F4637" s="1" t="str">
        <f>IF($A4637&gt;--RIGHT($A$2,LEN($A$2)-8),"",SUMIF(Table1[SHIFT NOMENCLATURE], $B4637, Table1[EVIC FIRE]))</f>
        <v/>
      </c>
      <c r="G4637" s="1" t="str">
        <f>IF($A4637&gt;--RIGHT($A$2,LEN($A$2)-8),"",SUMIF(Table1[SHIFT NOMENCLATURE], $B4637, Table1[EKIA]))</f>
        <v/>
      </c>
      <c r="H4637" s="1" t="str">
        <f>IF($A4637&gt;--RIGHT($A$2,LEN($A$2)-8),"",SUMIF(Table1[SHIFT NOMENCLATURE], $B4637, Table1[EWIA]))</f>
        <v/>
      </c>
      <c r="I4637" s="1" t="str">
        <f>IF($A4637&gt;--RIGHT($A$2,LEN($A$2)-8),"",SUMIF(Table1[SHIFT NOMENCLATURE], $B4637, Table1[EPW]))</f>
        <v/>
      </c>
      <c r="J4637" s="1" t="str">
        <f>IF($A4637&gt;--RIGHT($A$2,LEN($A$2)-8),"",SUMIF(Table1[SHIFT NOMENCLATURE], $B4637, Table1[FVIC KILL]))</f>
        <v/>
      </c>
      <c r="K4637" s="1" t="str">
        <f>IF($A4637&gt;--RIGHT($A$2,LEN($A$2)-8),"",SUMIF(Table1[SHIFT NOMENCLATURE], $B4637, Table1[FVIC MOB]))</f>
        <v/>
      </c>
      <c r="L4637" s="1" t="str">
        <f>IF($A4637&gt;--RIGHT($A$2,LEN($A$2)-8),"",SUMIF(Table1[SHIFT NOMENCLATURE], $B4637, Table1[FVIC FIRE]))</f>
        <v/>
      </c>
      <c r="M4637" s="1" t="str">
        <f>IF($A4637&gt;--RIGHT($A$2,LEN($A$2)-8),"",SUMIF(Table1[SHIFT NOMENCLATURE], $B4637, Table1[FKIA]))</f>
        <v/>
      </c>
      <c r="N4637" s="1" t="str">
        <f>IF($A4637&gt;--RIGHT($A$2,LEN($A$2)-8),"",SUMIF(Table1[SHIFT NOMENCLATURE], $B4637, Table1[FWIA]))</f>
        <v/>
      </c>
      <c r="O4637" s="1" t="str">
        <f>IF($A4637&gt;--RIGHT($A$2,LEN($A$2)-8),"",SUMIF(Table1[SHIFT NOMENCLATURE], $B4637, Table1[DUSTWUN]))</f>
        <v/>
      </c>
    </row>
    <row r="4638" spans="1:15" x14ac:dyDescent="0.25">
      <c r="A4638" s="1" t="str">
        <f t="shared" si="144"/>
        <v/>
      </c>
      <c r="B4638" t="str">
        <f t="shared" si="145"/>
        <v/>
      </c>
      <c r="C4638" s="1" t="str">
        <f>IF($A4638&gt;--RIGHT($A$2,LEN($A$2)-8),"",COUNTIF(Table1[SHIFT NOMENCLATURE],$B4638))</f>
        <v/>
      </c>
      <c r="D4638" s="1" t="str">
        <f>IF($A4638&gt;--RIGHT($A$2,LEN($A$2)-8),"",SUMIF(Table1[SHIFT NOMENCLATURE], $B4638, Table1[EVIC KILL]))</f>
        <v/>
      </c>
      <c r="E4638" s="1" t="str">
        <f>IF($A4638&gt;--RIGHT($A$2,LEN($A$2)-8),"",SUMIF(Table1[SHIFT NOMENCLATURE], $B4638, Table1[EVIC MOB]))</f>
        <v/>
      </c>
      <c r="F4638" s="1" t="str">
        <f>IF($A4638&gt;--RIGHT($A$2,LEN($A$2)-8),"",SUMIF(Table1[SHIFT NOMENCLATURE], $B4638, Table1[EVIC FIRE]))</f>
        <v/>
      </c>
      <c r="G4638" s="1" t="str">
        <f>IF($A4638&gt;--RIGHT($A$2,LEN($A$2)-8),"",SUMIF(Table1[SHIFT NOMENCLATURE], $B4638, Table1[EKIA]))</f>
        <v/>
      </c>
      <c r="H4638" s="1" t="str">
        <f>IF($A4638&gt;--RIGHT($A$2,LEN($A$2)-8),"",SUMIF(Table1[SHIFT NOMENCLATURE], $B4638, Table1[EWIA]))</f>
        <v/>
      </c>
      <c r="I4638" s="1" t="str">
        <f>IF($A4638&gt;--RIGHT($A$2,LEN($A$2)-8),"",SUMIF(Table1[SHIFT NOMENCLATURE], $B4638, Table1[EPW]))</f>
        <v/>
      </c>
      <c r="J4638" s="1" t="str">
        <f>IF($A4638&gt;--RIGHT($A$2,LEN($A$2)-8),"",SUMIF(Table1[SHIFT NOMENCLATURE], $B4638, Table1[FVIC KILL]))</f>
        <v/>
      </c>
      <c r="K4638" s="1" t="str">
        <f>IF($A4638&gt;--RIGHT($A$2,LEN($A$2)-8),"",SUMIF(Table1[SHIFT NOMENCLATURE], $B4638, Table1[FVIC MOB]))</f>
        <v/>
      </c>
      <c r="L4638" s="1" t="str">
        <f>IF($A4638&gt;--RIGHT($A$2,LEN($A$2)-8),"",SUMIF(Table1[SHIFT NOMENCLATURE], $B4638, Table1[FVIC FIRE]))</f>
        <v/>
      </c>
      <c r="M4638" s="1" t="str">
        <f>IF($A4638&gt;--RIGHT($A$2,LEN($A$2)-8),"",SUMIF(Table1[SHIFT NOMENCLATURE], $B4638, Table1[FKIA]))</f>
        <v/>
      </c>
      <c r="N4638" s="1" t="str">
        <f>IF($A4638&gt;--RIGHT($A$2,LEN($A$2)-8),"",SUMIF(Table1[SHIFT NOMENCLATURE], $B4638, Table1[FWIA]))</f>
        <v/>
      </c>
      <c r="O4638" s="1" t="str">
        <f>IF($A4638&gt;--RIGHT($A$2,LEN($A$2)-8),"",SUMIF(Table1[SHIFT NOMENCLATURE], $B4638, Table1[DUSTWUN]))</f>
        <v/>
      </c>
    </row>
    <row r="4639" spans="1:15" x14ac:dyDescent="0.25">
      <c r="A4639" s="1" t="str">
        <f t="shared" si="144"/>
        <v/>
      </c>
      <c r="B4639" t="str">
        <f t="shared" si="145"/>
        <v/>
      </c>
      <c r="C4639" s="1" t="str">
        <f>IF($A4639&gt;--RIGHT($A$2,LEN($A$2)-8),"",COUNTIF(Table1[SHIFT NOMENCLATURE],$B4639))</f>
        <v/>
      </c>
      <c r="D4639" s="1" t="str">
        <f>IF($A4639&gt;--RIGHT($A$2,LEN($A$2)-8),"",SUMIF(Table1[SHIFT NOMENCLATURE], $B4639, Table1[EVIC KILL]))</f>
        <v/>
      </c>
      <c r="E4639" s="1" t="str">
        <f>IF($A4639&gt;--RIGHT($A$2,LEN($A$2)-8),"",SUMIF(Table1[SHIFT NOMENCLATURE], $B4639, Table1[EVIC MOB]))</f>
        <v/>
      </c>
      <c r="F4639" s="1" t="str">
        <f>IF($A4639&gt;--RIGHT($A$2,LEN($A$2)-8),"",SUMIF(Table1[SHIFT NOMENCLATURE], $B4639, Table1[EVIC FIRE]))</f>
        <v/>
      </c>
      <c r="G4639" s="1" t="str">
        <f>IF($A4639&gt;--RIGHT($A$2,LEN($A$2)-8),"",SUMIF(Table1[SHIFT NOMENCLATURE], $B4639, Table1[EKIA]))</f>
        <v/>
      </c>
      <c r="H4639" s="1" t="str">
        <f>IF($A4639&gt;--RIGHT($A$2,LEN($A$2)-8),"",SUMIF(Table1[SHIFT NOMENCLATURE], $B4639, Table1[EWIA]))</f>
        <v/>
      </c>
      <c r="I4639" s="1" t="str">
        <f>IF($A4639&gt;--RIGHT($A$2,LEN($A$2)-8),"",SUMIF(Table1[SHIFT NOMENCLATURE], $B4639, Table1[EPW]))</f>
        <v/>
      </c>
      <c r="J4639" s="1" t="str">
        <f>IF($A4639&gt;--RIGHT($A$2,LEN($A$2)-8),"",SUMIF(Table1[SHIFT NOMENCLATURE], $B4639, Table1[FVIC KILL]))</f>
        <v/>
      </c>
      <c r="K4639" s="1" t="str">
        <f>IF($A4639&gt;--RIGHT($A$2,LEN($A$2)-8),"",SUMIF(Table1[SHIFT NOMENCLATURE], $B4639, Table1[FVIC MOB]))</f>
        <v/>
      </c>
      <c r="L4639" s="1" t="str">
        <f>IF($A4639&gt;--RIGHT($A$2,LEN($A$2)-8),"",SUMIF(Table1[SHIFT NOMENCLATURE], $B4639, Table1[FVIC FIRE]))</f>
        <v/>
      </c>
      <c r="M4639" s="1" t="str">
        <f>IF($A4639&gt;--RIGHT($A$2,LEN($A$2)-8),"",SUMIF(Table1[SHIFT NOMENCLATURE], $B4639, Table1[FKIA]))</f>
        <v/>
      </c>
      <c r="N4639" s="1" t="str">
        <f>IF($A4639&gt;--RIGHT($A$2,LEN($A$2)-8),"",SUMIF(Table1[SHIFT NOMENCLATURE], $B4639, Table1[FWIA]))</f>
        <v/>
      </c>
      <c r="O4639" s="1" t="str">
        <f>IF($A4639&gt;--RIGHT($A$2,LEN($A$2)-8),"",SUMIF(Table1[SHIFT NOMENCLATURE], $B4639, Table1[DUSTWUN]))</f>
        <v/>
      </c>
    </row>
    <row r="4640" spans="1:15" x14ac:dyDescent="0.25">
      <c r="A4640" s="1" t="str">
        <f t="shared" si="144"/>
        <v/>
      </c>
      <c r="B4640" t="str">
        <f t="shared" si="145"/>
        <v/>
      </c>
      <c r="C4640" s="1" t="str">
        <f>IF($A4640&gt;--RIGHT($A$2,LEN($A$2)-8),"",COUNTIF(Table1[SHIFT NOMENCLATURE],$B4640))</f>
        <v/>
      </c>
      <c r="D4640" s="1" t="str">
        <f>IF($A4640&gt;--RIGHT($A$2,LEN($A$2)-8),"",SUMIF(Table1[SHIFT NOMENCLATURE], $B4640, Table1[EVIC KILL]))</f>
        <v/>
      </c>
      <c r="E4640" s="1" t="str">
        <f>IF($A4640&gt;--RIGHT($A$2,LEN($A$2)-8),"",SUMIF(Table1[SHIFT NOMENCLATURE], $B4640, Table1[EVIC MOB]))</f>
        <v/>
      </c>
      <c r="F4640" s="1" t="str">
        <f>IF($A4640&gt;--RIGHT($A$2,LEN($A$2)-8),"",SUMIF(Table1[SHIFT NOMENCLATURE], $B4640, Table1[EVIC FIRE]))</f>
        <v/>
      </c>
      <c r="G4640" s="1" t="str">
        <f>IF($A4640&gt;--RIGHT($A$2,LEN($A$2)-8),"",SUMIF(Table1[SHIFT NOMENCLATURE], $B4640, Table1[EKIA]))</f>
        <v/>
      </c>
      <c r="H4640" s="1" t="str">
        <f>IF($A4640&gt;--RIGHT($A$2,LEN($A$2)-8),"",SUMIF(Table1[SHIFT NOMENCLATURE], $B4640, Table1[EWIA]))</f>
        <v/>
      </c>
      <c r="I4640" s="1" t="str">
        <f>IF($A4640&gt;--RIGHT($A$2,LEN($A$2)-8),"",SUMIF(Table1[SHIFT NOMENCLATURE], $B4640, Table1[EPW]))</f>
        <v/>
      </c>
      <c r="J4640" s="1" t="str">
        <f>IF($A4640&gt;--RIGHT($A$2,LEN($A$2)-8),"",SUMIF(Table1[SHIFT NOMENCLATURE], $B4640, Table1[FVIC KILL]))</f>
        <v/>
      </c>
      <c r="K4640" s="1" t="str">
        <f>IF($A4640&gt;--RIGHT($A$2,LEN($A$2)-8),"",SUMIF(Table1[SHIFT NOMENCLATURE], $B4640, Table1[FVIC MOB]))</f>
        <v/>
      </c>
      <c r="L4640" s="1" t="str">
        <f>IF($A4640&gt;--RIGHT($A$2,LEN($A$2)-8),"",SUMIF(Table1[SHIFT NOMENCLATURE], $B4640, Table1[FVIC FIRE]))</f>
        <v/>
      </c>
      <c r="M4640" s="1" t="str">
        <f>IF($A4640&gt;--RIGHT($A$2,LEN($A$2)-8),"",SUMIF(Table1[SHIFT NOMENCLATURE], $B4640, Table1[FKIA]))</f>
        <v/>
      </c>
      <c r="N4640" s="1" t="str">
        <f>IF($A4640&gt;--RIGHT($A$2,LEN($A$2)-8),"",SUMIF(Table1[SHIFT NOMENCLATURE], $B4640, Table1[FWIA]))</f>
        <v/>
      </c>
      <c r="O4640" s="1" t="str">
        <f>IF($A4640&gt;--RIGHT($A$2,LEN($A$2)-8),"",SUMIF(Table1[SHIFT NOMENCLATURE], $B4640, Table1[DUSTWUN]))</f>
        <v/>
      </c>
    </row>
    <row r="4641" spans="1:15" x14ac:dyDescent="0.25">
      <c r="A4641" s="1" t="str">
        <f t="shared" si="144"/>
        <v/>
      </c>
      <c r="B4641" t="str">
        <f t="shared" si="145"/>
        <v/>
      </c>
      <c r="C4641" s="1" t="str">
        <f>IF($A4641&gt;--RIGHT($A$2,LEN($A$2)-8),"",COUNTIF(Table1[SHIFT NOMENCLATURE],$B4641))</f>
        <v/>
      </c>
      <c r="D4641" s="1" t="str">
        <f>IF($A4641&gt;--RIGHT($A$2,LEN($A$2)-8),"",SUMIF(Table1[SHIFT NOMENCLATURE], $B4641, Table1[EVIC KILL]))</f>
        <v/>
      </c>
      <c r="E4641" s="1" t="str">
        <f>IF($A4641&gt;--RIGHT($A$2,LEN($A$2)-8),"",SUMIF(Table1[SHIFT NOMENCLATURE], $B4641, Table1[EVIC MOB]))</f>
        <v/>
      </c>
      <c r="F4641" s="1" t="str">
        <f>IF($A4641&gt;--RIGHT($A$2,LEN($A$2)-8),"",SUMIF(Table1[SHIFT NOMENCLATURE], $B4641, Table1[EVIC FIRE]))</f>
        <v/>
      </c>
      <c r="G4641" s="1" t="str">
        <f>IF($A4641&gt;--RIGHT($A$2,LEN($A$2)-8),"",SUMIF(Table1[SHIFT NOMENCLATURE], $B4641, Table1[EKIA]))</f>
        <v/>
      </c>
      <c r="H4641" s="1" t="str">
        <f>IF($A4641&gt;--RIGHT($A$2,LEN($A$2)-8),"",SUMIF(Table1[SHIFT NOMENCLATURE], $B4641, Table1[EWIA]))</f>
        <v/>
      </c>
      <c r="I4641" s="1" t="str">
        <f>IF($A4641&gt;--RIGHT($A$2,LEN($A$2)-8),"",SUMIF(Table1[SHIFT NOMENCLATURE], $B4641, Table1[EPW]))</f>
        <v/>
      </c>
      <c r="J4641" s="1" t="str">
        <f>IF($A4641&gt;--RIGHT($A$2,LEN($A$2)-8),"",SUMIF(Table1[SHIFT NOMENCLATURE], $B4641, Table1[FVIC KILL]))</f>
        <v/>
      </c>
      <c r="K4641" s="1" t="str">
        <f>IF($A4641&gt;--RIGHT($A$2,LEN($A$2)-8),"",SUMIF(Table1[SHIFT NOMENCLATURE], $B4641, Table1[FVIC MOB]))</f>
        <v/>
      </c>
      <c r="L4641" s="1" t="str">
        <f>IF($A4641&gt;--RIGHT($A$2,LEN($A$2)-8),"",SUMIF(Table1[SHIFT NOMENCLATURE], $B4641, Table1[FVIC FIRE]))</f>
        <v/>
      </c>
      <c r="M4641" s="1" t="str">
        <f>IF($A4641&gt;--RIGHT($A$2,LEN($A$2)-8),"",SUMIF(Table1[SHIFT NOMENCLATURE], $B4641, Table1[FKIA]))</f>
        <v/>
      </c>
      <c r="N4641" s="1" t="str">
        <f>IF($A4641&gt;--RIGHT($A$2,LEN($A$2)-8),"",SUMIF(Table1[SHIFT NOMENCLATURE], $B4641, Table1[FWIA]))</f>
        <v/>
      </c>
      <c r="O4641" s="1" t="str">
        <f>IF($A4641&gt;--RIGHT($A$2,LEN($A$2)-8),"",SUMIF(Table1[SHIFT NOMENCLATURE], $B4641, Table1[DUSTWUN]))</f>
        <v/>
      </c>
    </row>
    <row r="4642" spans="1:15" x14ac:dyDescent="0.25">
      <c r="A4642" s="1" t="str">
        <f t="shared" si="144"/>
        <v/>
      </c>
      <c r="B4642" t="str">
        <f t="shared" si="145"/>
        <v/>
      </c>
      <c r="C4642" s="1" t="str">
        <f>IF($A4642&gt;--RIGHT($A$2,LEN($A$2)-8),"",COUNTIF(Table1[SHIFT NOMENCLATURE],$B4642))</f>
        <v/>
      </c>
      <c r="D4642" s="1" t="str">
        <f>IF($A4642&gt;--RIGHT($A$2,LEN($A$2)-8),"",SUMIF(Table1[SHIFT NOMENCLATURE], $B4642, Table1[EVIC KILL]))</f>
        <v/>
      </c>
      <c r="E4642" s="1" t="str">
        <f>IF($A4642&gt;--RIGHT($A$2,LEN($A$2)-8),"",SUMIF(Table1[SHIFT NOMENCLATURE], $B4642, Table1[EVIC MOB]))</f>
        <v/>
      </c>
      <c r="F4642" s="1" t="str">
        <f>IF($A4642&gt;--RIGHT($A$2,LEN($A$2)-8),"",SUMIF(Table1[SHIFT NOMENCLATURE], $B4642, Table1[EVIC FIRE]))</f>
        <v/>
      </c>
      <c r="G4642" s="1" t="str">
        <f>IF($A4642&gt;--RIGHT($A$2,LEN($A$2)-8),"",SUMIF(Table1[SHIFT NOMENCLATURE], $B4642, Table1[EKIA]))</f>
        <v/>
      </c>
      <c r="H4642" s="1" t="str">
        <f>IF($A4642&gt;--RIGHT($A$2,LEN($A$2)-8),"",SUMIF(Table1[SHIFT NOMENCLATURE], $B4642, Table1[EWIA]))</f>
        <v/>
      </c>
      <c r="I4642" s="1" t="str">
        <f>IF($A4642&gt;--RIGHT($A$2,LEN($A$2)-8),"",SUMIF(Table1[SHIFT NOMENCLATURE], $B4642, Table1[EPW]))</f>
        <v/>
      </c>
      <c r="J4642" s="1" t="str">
        <f>IF($A4642&gt;--RIGHT($A$2,LEN($A$2)-8),"",SUMIF(Table1[SHIFT NOMENCLATURE], $B4642, Table1[FVIC KILL]))</f>
        <v/>
      </c>
      <c r="K4642" s="1" t="str">
        <f>IF($A4642&gt;--RIGHT($A$2,LEN($A$2)-8),"",SUMIF(Table1[SHIFT NOMENCLATURE], $B4642, Table1[FVIC MOB]))</f>
        <v/>
      </c>
      <c r="L4642" s="1" t="str">
        <f>IF($A4642&gt;--RIGHT($A$2,LEN($A$2)-8),"",SUMIF(Table1[SHIFT NOMENCLATURE], $B4642, Table1[FVIC FIRE]))</f>
        <v/>
      </c>
      <c r="M4642" s="1" t="str">
        <f>IF($A4642&gt;--RIGHT($A$2,LEN($A$2)-8),"",SUMIF(Table1[SHIFT NOMENCLATURE], $B4642, Table1[FKIA]))</f>
        <v/>
      </c>
      <c r="N4642" s="1" t="str">
        <f>IF($A4642&gt;--RIGHT($A$2,LEN($A$2)-8),"",SUMIF(Table1[SHIFT NOMENCLATURE], $B4642, Table1[FWIA]))</f>
        <v/>
      </c>
      <c r="O4642" s="1" t="str">
        <f>IF($A4642&gt;--RIGHT($A$2,LEN($A$2)-8),"",SUMIF(Table1[SHIFT NOMENCLATURE], $B4642, Table1[DUSTWUN]))</f>
        <v/>
      </c>
    </row>
    <row r="4643" spans="1:15" x14ac:dyDescent="0.25">
      <c r="A4643" s="1" t="str">
        <f t="shared" si="144"/>
        <v/>
      </c>
      <c r="B4643" t="str">
        <f t="shared" si="145"/>
        <v/>
      </c>
      <c r="C4643" s="1" t="str">
        <f>IF($A4643&gt;--RIGHT($A$2,LEN($A$2)-8),"",COUNTIF(Table1[SHIFT NOMENCLATURE],$B4643))</f>
        <v/>
      </c>
      <c r="D4643" s="1" t="str">
        <f>IF($A4643&gt;--RIGHT($A$2,LEN($A$2)-8),"",SUMIF(Table1[SHIFT NOMENCLATURE], $B4643, Table1[EVIC KILL]))</f>
        <v/>
      </c>
      <c r="E4643" s="1" t="str">
        <f>IF($A4643&gt;--RIGHT($A$2,LEN($A$2)-8),"",SUMIF(Table1[SHIFT NOMENCLATURE], $B4643, Table1[EVIC MOB]))</f>
        <v/>
      </c>
      <c r="F4643" s="1" t="str">
        <f>IF($A4643&gt;--RIGHT($A$2,LEN($A$2)-8),"",SUMIF(Table1[SHIFT NOMENCLATURE], $B4643, Table1[EVIC FIRE]))</f>
        <v/>
      </c>
      <c r="G4643" s="1" t="str">
        <f>IF($A4643&gt;--RIGHT($A$2,LEN($A$2)-8),"",SUMIF(Table1[SHIFT NOMENCLATURE], $B4643, Table1[EKIA]))</f>
        <v/>
      </c>
      <c r="H4643" s="1" t="str">
        <f>IF($A4643&gt;--RIGHT($A$2,LEN($A$2)-8),"",SUMIF(Table1[SHIFT NOMENCLATURE], $B4643, Table1[EWIA]))</f>
        <v/>
      </c>
      <c r="I4643" s="1" t="str">
        <f>IF($A4643&gt;--RIGHT($A$2,LEN($A$2)-8),"",SUMIF(Table1[SHIFT NOMENCLATURE], $B4643, Table1[EPW]))</f>
        <v/>
      </c>
      <c r="J4643" s="1" t="str">
        <f>IF($A4643&gt;--RIGHT($A$2,LEN($A$2)-8),"",SUMIF(Table1[SHIFT NOMENCLATURE], $B4643, Table1[FVIC KILL]))</f>
        <v/>
      </c>
      <c r="K4643" s="1" t="str">
        <f>IF($A4643&gt;--RIGHT($A$2,LEN($A$2)-8),"",SUMIF(Table1[SHIFT NOMENCLATURE], $B4643, Table1[FVIC MOB]))</f>
        <v/>
      </c>
      <c r="L4643" s="1" t="str">
        <f>IF($A4643&gt;--RIGHT($A$2,LEN($A$2)-8),"",SUMIF(Table1[SHIFT NOMENCLATURE], $B4643, Table1[FVIC FIRE]))</f>
        <v/>
      </c>
      <c r="M4643" s="1" t="str">
        <f>IF($A4643&gt;--RIGHT($A$2,LEN($A$2)-8),"",SUMIF(Table1[SHIFT NOMENCLATURE], $B4643, Table1[FKIA]))</f>
        <v/>
      </c>
      <c r="N4643" s="1" t="str">
        <f>IF($A4643&gt;--RIGHT($A$2,LEN($A$2)-8),"",SUMIF(Table1[SHIFT NOMENCLATURE], $B4643, Table1[FWIA]))</f>
        <v/>
      </c>
      <c r="O4643" s="1" t="str">
        <f>IF($A4643&gt;--RIGHT($A$2,LEN($A$2)-8),"",SUMIF(Table1[SHIFT NOMENCLATURE], $B4643, Table1[DUSTWUN]))</f>
        <v/>
      </c>
    </row>
    <row r="4644" spans="1:15" x14ac:dyDescent="0.25">
      <c r="A4644" s="1" t="str">
        <f t="shared" si="144"/>
        <v/>
      </c>
      <c r="B4644" t="str">
        <f t="shared" si="145"/>
        <v/>
      </c>
      <c r="C4644" s="1" t="str">
        <f>IF($A4644&gt;--RIGHT($A$2,LEN($A$2)-8),"",COUNTIF(Table1[SHIFT NOMENCLATURE],$B4644))</f>
        <v/>
      </c>
      <c r="D4644" s="1" t="str">
        <f>IF($A4644&gt;--RIGHT($A$2,LEN($A$2)-8),"",SUMIF(Table1[SHIFT NOMENCLATURE], $B4644, Table1[EVIC KILL]))</f>
        <v/>
      </c>
      <c r="E4644" s="1" t="str">
        <f>IF($A4644&gt;--RIGHT($A$2,LEN($A$2)-8),"",SUMIF(Table1[SHIFT NOMENCLATURE], $B4644, Table1[EVIC MOB]))</f>
        <v/>
      </c>
      <c r="F4644" s="1" t="str">
        <f>IF($A4644&gt;--RIGHT($A$2,LEN($A$2)-8),"",SUMIF(Table1[SHIFT NOMENCLATURE], $B4644, Table1[EVIC FIRE]))</f>
        <v/>
      </c>
      <c r="G4644" s="1" t="str">
        <f>IF($A4644&gt;--RIGHT($A$2,LEN($A$2)-8),"",SUMIF(Table1[SHIFT NOMENCLATURE], $B4644, Table1[EKIA]))</f>
        <v/>
      </c>
      <c r="H4644" s="1" t="str">
        <f>IF($A4644&gt;--RIGHT($A$2,LEN($A$2)-8),"",SUMIF(Table1[SHIFT NOMENCLATURE], $B4644, Table1[EWIA]))</f>
        <v/>
      </c>
      <c r="I4644" s="1" t="str">
        <f>IF($A4644&gt;--RIGHT($A$2,LEN($A$2)-8),"",SUMIF(Table1[SHIFT NOMENCLATURE], $B4644, Table1[EPW]))</f>
        <v/>
      </c>
      <c r="J4644" s="1" t="str">
        <f>IF($A4644&gt;--RIGHT($A$2,LEN($A$2)-8),"",SUMIF(Table1[SHIFT NOMENCLATURE], $B4644, Table1[FVIC KILL]))</f>
        <v/>
      </c>
      <c r="K4644" s="1" t="str">
        <f>IF($A4644&gt;--RIGHT($A$2,LEN($A$2)-8),"",SUMIF(Table1[SHIFT NOMENCLATURE], $B4644, Table1[FVIC MOB]))</f>
        <v/>
      </c>
      <c r="L4644" s="1" t="str">
        <f>IF($A4644&gt;--RIGHT($A$2,LEN($A$2)-8),"",SUMIF(Table1[SHIFT NOMENCLATURE], $B4644, Table1[FVIC FIRE]))</f>
        <v/>
      </c>
      <c r="M4644" s="1" t="str">
        <f>IF($A4644&gt;--RIGHT($A$2,LEN($A$2)-8),"",SUMIF(Table1[SHIFT NOMENCLATURE], $B4644, Table1[FKIA]))</f>
        <v/>
      </c>
      <c r="N4644" s="1" t="str">
        <f>IF($A4644&gt;--RIGHT($A$2,LEN($A$2)-8),"",SUMIF(Table1[SHIFT NOMENCLATURE], $B4644, Table1[FWIA]))</f>
        <v/>
      </c>
      <c r="O4644" s="1" t="str">
        <f>IF($A4644&gt;--RIGHT($A$2,LEN($A$2)-8),"",SUMIF(Table1[SHIFT NOMENCLATURE], $B4644, Table1[DUSTWUN]))</f>
        <v/>
      </c>
    </row>
    <row r="4645" spans="1:15" x14ac:dyDescent="0.25">
      <c r="A4645" s="1" t="str">
        <f t="shared" si="144"/>
        <v/>
      </c>
      <c r="B4645" t="str">
        <f t="shared" si="145"/>
        <v/>
      </c>
      <c r="C4645" s="1" t="str">
        <f>IF($A4645&gt;--RIGHT($A$2,LEN($A$2)-8),"",COUNTIF(Table1[SHIFT NOMENCLATURE],$B4645))</f>
        <v/>
      </c>
      <c r="D4645" s="1" t="str">
        <f>IF($A4645&gt;--RIGHT($A$2,LEN($A$2)-8),"",SUMIF(Table1[SHIFT NOMENCLATURE], $B4645, Table1[EVIC KILL]))</f>
        <v/>
      </c>
      <c r="E4645" s="1" t="str">
        <f>IF($A4645&gt;--RIGHT($A$2,LEN($A$2)-8),"",SUMIF(Table1[SHIFT NOMENCLATURE], $B4645, Table1[EVIC MOB]))</f>
        <v/>
      </c>
      <c r="F4645" s="1" t="str">
        <f>IF($A4645&gt;--RIGHT($A$2,LEN($A$2)-8),"",SUMIF(Table1[SHIFT NOMENCLATURE], $B4645, Table1[EVIC FIRE]))</f>
        <v/>
      </c>
      <c r="G4645" s="1" t="str">
        <f>IF($A4645&gt;--RIGHT($A$2,LEN($A$2)-8),"",SUMIF(Table1[SHIFT NOMENCLATURE], $B4645, Table1[EKIA]))</f>
        <v/>
      </c>
      <c r="H4645" s="1" t="str">
        <f>IF($A4645&gt;--RIGHT($A$2,LEN($A$2)-8),"",SUMIF(Table1[SHIFT NOMENCLATURE], $B4645, Table1[EWIA]))</f>
        <v/>
      </c>
      <c r="I4645" s="1" t="str">
        <f>IF($A4645&gt;--RIGHT($A$2,LEN($A$2)-8),"",SUMIF(Table1[SHIFT NOMENCLATURE], $B4645, Table1[EPW]))</f>
        <v/>
      </c>
      <c r="J4645" s="1" t="str">
        <f>IF($A4645&gt;--RIGHT($A$2,LEN($A$2)-8),"",SUMIF(Table1[SHIFT NOMENCLATURE], $B4645, Table1[FVIC KILL]))</f>
        <v/>
      </c>
      <c r="K4645" s="1" t="str">
        <f>IF($A4645&gt;--RIGHT($A$2,LEN($A$2)-8),"",SUMIF(Table1[SHIFT NOMENCLATURE], $B4645, Table1[FVIC MOB]))</f>
        <v/>
      </c>
      <c r="L4645" s="1" t="str">
        <f>IF($A4645&gt;--RIGHT($A$2,LEN($A$2)-8),"",SUMIF(Table1[SHIFT NOMENCLATURE], $B4645, Table1[FVIC FIRE]))</f>
        <v/>
      </c>
      <c r="M4645" s="1" t="str">
        <f>IF($A4645&gt;--RIGHT($A$2,LEN($A$2)-8),"",SUMIF(Table1[SHIFT NOMENCLATURE], $B4645, Table1[FKIA]))</f>
        <v/>
      </c>
      <c r="N4645" s="1" t="str">
        <f>IF($A4645&gt;--RIGHT($A$2,LEN($A$2)-8),"",SUMIF(Table1[SHIFT NOMENCLATURE], $B4645, Table1[FWIA]))</f>
        <v/>
      </c>
      <c r="O4645" s="1" t="str">
        <f>IF($A4645&gt;--RIGHT($A$2,LEN($A$2)-8),"",SUMIF(Table1[SHIFT NOMENCLATURE], $B4645, Table1[DUSTWUN]))</f>
        <v/>
      </c>
    </row>
    <row r="4646" spans="1:15" x14ac:dyDescent="0.25">
      <c r="A4646" s="1" t="str">
        <f t="shared" si="144"/>
        <v/>
      </c>
      <c r="B4646" t="str">
        <f t="shared" si="145"/>
        <v/>
      </c>
      <c r="C4646" s="1" t="str">
        <f>IF($A4646&gt;--RIGHT($A$2,LEN($A$2)-8),"",COUNTIF(Table1[SHIFT NOMENCLATURE],$B4646))</f>
        <v/>
      </c>
      <c r="D4646" s="1" t="str">
        <f>IF($A4646&gt;--RIGHT($A$2,LEN($A$2)-8),"",SUMIF(Table1[SHIFT NOMENCLATURE], $B4646, Table1[EVIC KILL]))</f>
        <v/>
      </c>
      <c r="E4646" s="1" t="str">
        <f>IF($A4646&gt;--RIGHT($A$2,LEN($A$2)-8),"",SUMIF(Table1[SHIFT NOMENCLATURE], $B4646, Table1[EVIC MOB]))</f>
        <v/>
      </c>
      <c r="F4646" s="1" t="str">
        <f>IF($A4646&gt;--RIGHT($A$2,LEN($A$2)-8),"",SUMIF(Table1[SHIFT NOMENCLATURE], $B4646, Table1[EVIC FIRE]))</f>
        <v/>
      </c>
      <c r="G4646" s="1" t="str">
        <f>IF($A4646&gt;--RIGHT($A$2,LEN($A$2)-8),"",SUMIF(Table1[SHIFT NOMENCLATURE], $B4646, Table1[EKIA]))</f>
        <v/>
      </c>
      <c r="H4646" s="1" t="str">
        <f>IF($A4646&gt;--RIGHT($A$2,LEN($A$2)-8),"",SUMIF(Table1[SHIFT NOMENCLATURE], $B4646, Table1[EWIA]))</f>
        <v/>
      </c>
      <c r="I4646" s="1" t="str">
        <f>IF($A4646&gt;--RIGHT($A$2,LEN($A$2)-8),"",SUMIF(Table1[SHIFT NOMENCLATURE], $B4646, Table1[EPW]))</f>
        <v/>
      </c>
      <c r="J4646" s="1" t="str">
        <f>IF($A4646&gt;--RIGHT($A$2,LEN($A$2)-8),"",SUMIF(Table1[SHIFT NOMENCLATURE], $B4646, Table1[FVIC KILL]))</f>
        <v/>
      </c>
      <c r="K4646" s="1" t="str">
        <f>IF($A4646&gt;--RIGHT($A$2,LEN($A$2)-8),"",SUMIF(Table1[SHIFT NOMENCLATURE], $B4646, Table1[FVIC MOB]))</f>
        <v/>
      </c>
      <c r="L4646" s="1" t="str">
        <f>IF($A4646&gt;--RIGHT($A$2,LEN($A$2)-8),"",SUMIF(Table1[SHIFT NOMENCLATURE], $B4646, Table1[FVIC FIRE]))</f>
        <v/>
      </c>
      <c r="M4646" s="1" t="str">
        <f>IF($A4646&gt;--RIGHT($A$2,LEN($A$2)-8),"",SUMIF(Table1[SHIFT NOMENCLATURE], $B4646, Table1[FKIA]))</f>
        <v/>
      </c>
      <c r="N4646" s="1" t="str">
        <f>IF($A4646&gt;--RIGHT($A$2,LEN($A$2)-8),"",SUMIF(Table1[SHIFT NOMENCLATURE], $B4646, Table1[FWIA]))</f>
        <v/>
      </c>
      <c r="O4646" s="1" t="str">
        <f>IF($A4646&gt;--RIGHT($A$2,LEN($A$2)-8),"",SUMIF(Table1[SHIFT NOMENCLATURE], $B4646, Table1[DUSTWUN]))</f>
        <v/>
      </c>
    </row>
    <row r="4647" spans="1:15" x14ac:dyDescent="0.25">
      <c r="A4647" s="1" t="str">
        <f t="shared" si="144"/>
        <v/>
      </c>
      <c r="B4647" t="str">
        <f t="shared" si="145"/>
        <v/>
      </c>
      <c r="C4647" s="1" t="str">
        <f>IF($A4647&gt;--RIGHT($A$2,LEN($A$2)-8),"",COUNTIF(Table1[SHIFT NOMENCLATURE],$B4647))</f>
        <v/>
      </c>
      <c r="D4647" s="1" t="str">
        <f>IF($A4647&gt;--RIGHT($A$2,LEN($A$2)-8),"",SUMIF(Table1[SHIFT NOMENCLATURE], $B4647, Table1[EVIC KILL]))</f>
        <v/>
      </c>
      <c r="E4647" s="1" t="str">
        <f>IF($A4647&gt;--RIGHT($A$2,LEN($A$2)-8),"",SUMIF(Table1[SHIFT NOMENCLATURE], $B4647, Table1[EVIC MOB]))</f>
        <v/>
      </c>
      <c r="F4647" s="1" t="str">
        <f>IF($A4647&gt;--RIGHT($A$2,LEN($A$2)-8),"",SUMIF(Table1[SHIFT NOMENCLATURE], $B4647, Table1[EVIC FIRE]))</f>
        <v/>
      </c>
      <c r="G4647" s="1" t="str">
        <f>IF($A4647&gt;--RIGHT($A$2,LEN($A$2)-8),"",SUMIF(Table1[SHIFT NOMENCLATURE], $B4647, Table1[EKIA]))</f>
        <v/>
      </c>
      <c r="H4647" s="1" t="str">
        <f>IF($A4647&gt;--RIGHT($A$2,LEN($A$2)-8),"",SUMIF(Table1[SHIFT NOMENCLATURE], $B4647, Table1[EWIA]))</f>
        <v/>
      </c>
      <c r="I4647" s="1" t="str">
        <f>IF($A4647&gt;--RIGHT($A$2,LEN($A$2)-8),"",SUMIF(Table1[SHIFT NOMENCLATURE], $B4647, Table1[EPW]))</f>
        <v/>
      </c>
      <c r="J4647" s="1" t="str">
        <f>IF($A4647&gt;--RIGHT($A$2,LEN($A$2)-8),"",SUMIF(Table1[SHIFT NOMENCLATURE], $B4647, Table1[FVIC KILL]))</f>
        <v/>
      </c>
      <c r="K4647" s="1" t="str">
        <f>IF($A4647&gt;--RIGHT($A$2,LEN($A$2)-8),"",SUMIF(Table1[SHIFT NOMENCLATURE], $B4647, Table1[FVIC MOB]))</f>
        <v/>
      </c>
      <c r="L4647" s="1" t="str">
        <f>IF($A4647&gt;--RIGHT($A$2,LEN($A$2)-8),"",SUMIF(Table1[SHIFT NOMENCLATURE], $B4647, Table1[FVIC FIRE]))</f>
        <v/>
      </c>
      <c r="M4647" s="1" t="str">
        <f>IF($A4647&gt;--RIGHT($A$2,LEN($A$2)-8),"",SUMIF(Table1[SHIFT NOMENCLATURE], $B4647, Table1[FKIA]))</f>
        <v/>
      </c>
      <c r="N4647" s="1" t="str">
        <f>IF($A4647&gt;--RIGHT($A$2,LEN($A$2)-8),"",SUMIF(Table1[SHIFT NOMENCLATURE], $B4647, Table1[FWIA]))</f>
        <v/>
      </c>
      <c r="O4647" s="1" t="str">
        <f>IF($A4647&gt;--RIGHT($A$2,LEN($A$2)-8),"",SUMIF(Table1[SHIFT NOMENCLATURE], $B4647, Table1[DUSTWUN]))</f>
        <v/>
      </c>
    </row>
    <row r="4648" spans="1:15" x14ac:dyDescent="0.25">
      <c r="A4648" s="1" t="str">
        <f t="shared" si="144"/>
        <v/>
      </c>
      <c r="B4648" t="str">
        <f t="shared" si="145"/>
        <v/>
      </c>
      <c r="C4648" s="1" t="str">
        <f>IF($A4648&gt;--RIGHT($A$2,LEN($A$2)-8),"",COUNTIF(Table1[SHIFT NOMENCLATURE],$B4648))</f>
        <v/>
      </c>
      <c r="D4648" s="1" t="str">
        <f>IF($A4648&gt;--RIGHT($A$2,LEN($A$2)-8),"",SUMIF(Table1[SHIFT NOMENCLATURE], $B4648, Table1[EVIC KILL]))</f>
        <v/>
      </c>
      <c r="E4648" s="1" t="str">
        <f>IF($A4648&gt;--RIGHT($A$2,LEN($A$2)-8),"",SUMIF(Table1[SHIFT NOMENCLATURE], $B4648, Table1[EVIC MOB]))</f>
        <v/>
      </c>
      <c r="F4648" s="1" t="str">
        <f>IF($A4648&gt;--RIGHT($A$2,LEN($A$2)-8),"",SUMIF(Table1[SHIFT NOMENCLATURE], $B4648, Table1[EVIC FIRE]))</f>
        <v/>
      </c>
      <c r="G4648" s="1" t="str">
        <f>IF($A4648&gt;--RIGHT($A$2,LEN($A$2)-8),"",SUMIF(Table1[SHIFT NOMENCLATURE], $B4648, Table1[EKIA]))</f>
        <v/>
      </c>
      <c r="H4648" s="1" t="str">
        <f>IF($A4648&gt;--RIGHT($A$2,LEN($A$2)-8),"",SUMIF(Table1[SHIFT NOMENCLATURE], $B4648, Table1[EWIA]))</f>
        <v/>
      </c>
      <c r="I4648" s="1" t="str">
        <f>IF($A4648&gt;--RIGHT($A$2,LEN($A$2)-8),"",SUMIF(Table1[SHIFT NOMENCLATURE], $B4648, Table1[EPW]))</f>
        <v/>
      </c>
      <c r="J4648" s="1" t="str">
        <f>IF($A4648&gt;--RIGHT($A$2,LEN($A$2)-8),"",SUMIF(Table1[SHIFT NOMENCLATURE], $B4648, Table1[FVIC KILL]))</f>
        <v/>
      </c>
      <c r="K4648" s="1" t="str">
        <f>IF($A4648&gt;--RIGHT($A$2,LEN($A$2)-8),"",SUMIF(Table1[SHIFT NOMENCLATURE], $B4648, Table1[FVIC MOB]))</f>
        <v/>
      </c>
      <c r="L4648" s="1" t="str">
        <f>IF($A4648&gt;--RIGHT($A$2,LEN($A$2)-8),"",SUMIF(Table1[SHIFT NOMENCLATURE], $B4648, Table1[FVIC FIRE]))</f>
        <v/>
      </c>
      <c r="M4648" s="1" t="str">
        <f>IF($A4648&gt;--RIGHT($A$2,LEN($A$2)-8),"",SUMIF(Table1[SHIFT NOMENCLATURE], $B4648, Table1[FKIA]))</f>
        <v/>
      </c>
      <c r="N4648" s="1" t="str">
        <f>IF($A4648&gt;--RIGHT($A$2,LEN($A$2)-8),"",SUMIF(Table1[SHIFT NOMENCLATURE], $B4648, Table1[FWIA]))</f>
        <v/>
      </c>
      <c r="O4648" s="1" t="str">
        <f>IF($A4648&gt;--RIGHT($A$2,LEN($A$2)-8),"",SUMIF(Table1[SHIFT NOMENCLATURE], $B4648, Table1[DUSTWUN]))</f>
        <v/>
      </c>
    </row>
    <row r="4649" spans="1:15" x14ac:dyDescent="0.25">
      <c r="A4649" s="1" t="str">
        <f t="shared" si="144"/>
        <v/>
      </c>
      <c r="B4649" t="str">
        <f t="shared" si="145"/>
        <v/>
      </c>
      <c r="C4649" s="1" t="str">
        <f>IF($A4649&gt;--RIGHT($A$2,LEN($A$2)-8),"",COUNTIF(Table1[SHIFT NOMENCLATURE],$B4649))</f>
        <v/>
      </c>
      <c r="D4649" s="1" t="str">
        <f>IF($A4649&gt;--RIGHT($A$2,LEN($A$2)-8),"",SUMIF(Table1[SHIFT NOMENCLATURE], $B4649, Table1[EVIC KILL]))</f>
        <v/>
      </c>
      <c r="E4649" s="1" t="str">
        <f>IF($A4649&gt;--RIGHT($A$2,LEN($A$2)-8),"",SUMIF(Table1[SHIFT NOMENCLATURE], $B4649, Table1[EVIC MOB]))</f>
        <v/>
      </c>
      <c r="F4649" s="1" t="str">
        <f>IF($A4649&gt;--RIGHT($A$2,LEN($A$2)-8),"",SUMIF(Table1[SHIFT NOMENCLATURE], $B4649, Table1[EVIC FIRE]))</f>
        <v/>
      </c>
      <c r="G4649" s="1" t="str">
        <f>IF($A4649&gt;--RIGHT($A$2,LEN($A$2)-8),"",SUMIF(Table1[SHIFT NOMENCLATURE], $B4649, Table1[EKIA]))</f>
        <v/>
      </c>
      <c r="H4649" s="1" t="str">
        <f>IF($A4649&gt;--RIGHT($A$2,LEN($A$2)-8),"",SUMIF(Table1[SHIFT NOMENCLATURE], $B4649, Table1[EWIA]))</f>
        <v/>
      </c>
      <c r="I4649" s="1" t="str">
        <f>IF($A4649&gt;--RIGHT($A$2,LEN($A$2)-8),"",SUMIF(Table1[SHIFT NOMENCLATURE], $B4649, Table1[EPW]))</f>
        <v/>
      </c>
      <c r="J4649" s="1" t="str">
        <f>IF($A4649&gt;--RIGHT($A$2,LEN($A$2)-8),"",SUMIF(Table1[SHIFT NOMENCLATURE], $B4649, Table1[FVIC KILL]))</f>
        <v/>
      </c>
      <c r="K4649" s="1" t="str">
        <f>IF($A4649&gt;--RIGHT($A$2,LEN($A$2)-8),"",SUMIF(Table1[SHIFT NOMENCLATURE], $B4649, Table1[FVIC MOB]))</f>
        <v/>
      </c>
      <c r="L4649" s="1" t="str">
        <f>IF($A4649&gt;--RIGHT($A$2,LEN($A$2)-8),"",SUMIF(Table1[SHIFT NOMENCLATURE], $B4649, Table1[FVIC FIRE]))</f>
        <v/>
      </c>
      <c r="M4649" s="1" t="str">
        <f>IF($A4649&gt;--RIGHT($A$2,LEN($A$2)-8),"",SUMIF(Table1[SHIFT NOMENCLATURE], $B4649, Table1[FKIA]))</f>
        <v/>
      </c>
      <c r="N4649" s="1" t="str">
        <f>IF($A4649&gt;--RIGHT($A$2,LEN($A$2)-8),"",SUMIF(Table1[SHIFT NOMENCLATURE], $B4649, Table1[FWIA]))</f>
        <v/>
      </c>
      <c r="O4649" s="1" t="str">
        <f>IF($A4649&gt;--RIGHT($A$2,LEN($A$2)-8),"",SUMIF(Table1[SHIFT NOMENCLATURE], $B4649, Table1[DUSTWUN]))</f>
        <v/>
      </c>
    </row>
    <row r="4650" spans="1:15" x14ac:dyDescent="0.25">
      <c r="A4650" s="1" t="str">
        <f t="shared" si="144"/>
        <v/>
      </c>
      <c r="B4650" t="str">
        <f t="shared" si="145"/>
        <v/>
      </c>
      <c r="C4650" s="1" t="str">
        <f>IF($A4650&gt;--RIGHT($A$2,LEN($A$2)-8),"",COUNTIF(Table1[SHIFT NOMENCLATURE],$B4650))</f>
        <v/>
      </c>
      <c r="D4650" s="1" t="str">
        <f>IF($A4650&gt;--RIGHT($A$2,LEN($A$2)-8),"",SUMIF(Table1[SHIFT NOMENCLATURE], $B4650, Table1[EVIC KILL]))</f>
        <v/>
      </c>
      <c r="E4650" s="1" t="str">
        <f>IF($A4650&gt;--RIGHT($A$2,LEN($A$2)-8),"",SUMIF(Table1[SHIFT NOMENCLATURE], $B4650, Table1[EVIC MOB]))</f>
        <v/>
      </c>
      <c r="F4650" s="1" t="str">
        <f>IF($A4650&gt;--RIGHT($A$2,LEN($A$2)-8),"",SUMIF(Table1[SHIFT NOMENCLATURE], $B4650, Table1[EVIC FIRE]))</f>
        <v/>
      </c>
      <c r="G4650" s="1" t="str">
        <f>IF($A4650&gt;--RIGHT($A$2,LEN($A$2)-8),"",SUMIF(Table1[SHIFT NOMENCLATURE], $B4650, Table1[EKIA]))</f>
        <v/>
      </c>
      <c r="H4650" s="1" t="str">
        <f>IF($A4650&gt;--RIGHT($A$2,LEN($A$2)-8),"",SUMIF(Table1[SHIFT NOMENCLATURE], $B4650, Table1[EWIA]))</f>
        <v/>
      </c>
      <c r="I4650" s="1" t="str">
        <f>IF($A4650&gt;--RIGHT($A$2,LEN($A$2)-8),"",SUMIF(Table1[SHIFT NOMENCLATURE], $B4650, Table1[EPW]))</f>
        <v/>
      </c>
      <c r="J4650" s="1" t="str">
        <f>IF($A4650&gt;--RIGHT($A$2,LEN($A$2)-8),"",SUMIF(Table1[SHIFT NOMENCLATURE], $B4650, Table1[FVIC KILL]))</f>
        <v/>
      </c>
      <c r="K4650" s="1" t="str">
        <f>IF($A4650&gt;--RIGHT($A$2,LEN($A$2)-8),"",SUMIF(Table1[SHIFT NOMENCLATURE], $B4650, Table1[FVIC MOB]))</f>
        <v/>
      </c>
      <c r="L4650" s="1" t="str">
        <f>IF($A4650&gt;--RIGHT($A$2,LEN($A$2)-8),"",SUMIF(Table1[SHIFT NOMENCLATURE], $B4650, Table1[FVIC FIRE]))</f>
        <v/>
      </c>
      <c r="M4650" s="1" t="str">
        <f>IF($A4650&gt;--RIGHT($A$2,LEN($A$2)-8),"",SUMIF(Table1[SHIFT NOMENCLATURE], $B4650, Table1[FKIA]))</f>
        <v/>
      </c>
      <c r="N4650" s="1" t="str">
        <f>IF($A4650&gt;--RIGHT($A$2,LEN($A$2)-8),"",SUMIF(Table1[SHIFT NOMENCLATURE], $B4650, Table1[FWIA]))</f>
        <v/>
      </c>
      <c r="O4650" s="1" t="str">
        <f>IF($A4650&gt;--RIGHT($A$2,LEN($A$2)-8),"",SUMIF(Table1[SHIFT NOMENCLATURE], $B4650, Table1[DUSTWUN]))</f>
        <v/>
      </c>
    </row>
    <row r="4651" spans="1:15" x14ac:dyDescent="0.25">
      <c r="A4651" s="1" t="str">
        <f t="shared" si="144"/>
        <v/>
      </c>
      <c r="B4651" t="str">
        <f t="shared" si="145"/>
        <v/>
      </c>
      <c r="C4651" s="1" t="str">
        <f>IF($A4651&gt;--RIGHT($A$2,LEN($A$2)-8),"",COUNTIF(Table1[SHIFT NOMENCLATURE],$B4651))</f>
        <v/>
      </c>
      <c r="D4651" s="1" t="str">
        <f>IF($A4651&gt;--RIGHT($A$2,LEN($A$2)-8),"",SUMIF(Table1[SHIFT NOMENCLATURE], $B4651, Table1[EVIC KILL]))</f>
        <v/>
      </c>
      <c r="E4651" s="1" t="str">
        <f>IF($A4651&gt;--RIGHT($A$2,LEN($A$2)-8),"",SUMIF(Table1[SHIFT NOMENCLATURE], $B4651, Table1[EVIC MOB]))</f>
        <v/>
      </c>
      <c r="F4651" s="1" t="str">
        <f>IF($A4651&gt;--RIGHT($A$2,LEN($A$2)-8),"",SUMIF(Table1[SHIFT NOMENCLATURE], $B4651, Table1[EVIC FIRE]))</f>
        <v/>
      </c>
      <c r="G4651" s="1" t="str">
        <f>IF($A4651&gt;--RIGHT($A$2,LEN($A$2)-8),"",SUMIF(Table1[SHIFT NOMENCLATURE], $B4651, Table1[EKIA]))</f>
        <v/>
      </c>
      <c r="H4651" s="1" t="str">
        <f>IF($A4651&gt;--RIGHT($A$2,LEN($A$2)-8),"",SUMIF(Table1[SHIFT NOMENCLATURE], $B4651, Table1[EWIA]))</f>
        <v/>
      </c>
      <c r="I4651" s="1" t="str">
        <f>IF($A4651&gt;--RIGHT($A$2,LEN($A$2)-8),"",SUMIF(Table1[SHIFT NOMENCLATURE], $B4651, Table1[EPW]))</f>
        <v/>
      </c>
      <c r="J4651" s="1" t="str">
        <f>IF($A4651&gt;--RIGHT($A$2,LEN($A$2)-8),"",SUMIF(Table1[SHIFT NOMENCLATURE], $B4651, Table1[FVIC KILL]))</f>
        <v/>
      </c>
      <c r="K4651" s="1" t="str">
        <f>IF($A4651&gt;--RIGHT($A$2,LEN($A$2)-8),"",SUMIF(Table1[SHIFT NOMENCLATURE], $B4651, Table1[FVIC MOB]))</f>
        <v/>
      </c>
      <c r="L4651" s="1" t="str">
        <f>IF($A4651&gt;--RIGHT($A$2,LEN($A$2)-8),"",SUMIF(Table1[SHIFT NOMENCLATURE], $B4651, Table1[FVIC FIRE]))</f>
        <v/>
      </c>
      <c r="M4651" s="1" t="str">
        <f>IF($A4651&gt;--RIGHT($A$2,LEN($A$2)-8),"",SUMIF(Table1[SHIFT NOMENCLATURE], $B4651, Table1[FKIA]))</f>
        <v/>
      </c>
      <c r="N4651" s="1" t="str">
        <f>IF($A4651&gt;--RIGHT($A$2,LEN($A$2)-8),"",SUMIF(Table1[SHIFT NOMENCLATURE], $B4651, Table1[FWIA]))</f>
        <v/>
      </c>
      <c r="O4651" s="1" t="str">
        <f>IF($A4651&gt;--RIGHT($A$2,LEN($A$2)-8),"",SUMIF(Table1[SHIFT NOMENCLATURE], $B4651, Table1[DUSTWUN]))</f>
        <v/>
      </c>
    </row>
    <row r="4652" spans="1:15" x14ac:dyDescent="0.25">
      <c r="A4652" s="1" t="str">
        <f t="shared" si="144"/>
        <v/>
      </c>
      <c r="B4652" t="str">
        <f t="shared" si="145"/>
        <v/>
      </c>
      <c r="C4652" s="1" t="str">
        <f>IF($A4652&gt;--RIGHT($A$2,LEN($A$2)-8),"",COUNTIF(Table1[SHIFT NOMENCLATURE],$B4652))</f>
        <v/>
      </c>
      <c r="D4652" s="1" t="str">
        <f>IF($A4652&gt;--RIGHT($A$2,LEN($A$2)-8),"",SUMIF(Table1[SHIFT NOMENCLATURE], $B4652, Table1[EVIC KILL]))</f>
        <v/>
      </c>
      <c r="E4652" s="1" t="str">
        <f>IF($A4652&gt;--RIGHT($A$2,LEN($A$2)-8),"",SUMIF(Table1[SHIFT NOMENCLATURE], $B4652, Table1[EVIC MOB]))</f>
        <v/>
      </c>
      <c r="F4652" s="1" t="str">
        <f>IF($A4652&gt;--RIGHT($A$2,LEN($A$2)-8),"",SUMIF(Table1[SHIFT NOMENCLATURE], $B4652, Table1[EVIC FIRE]))</f>
        <v/>
      </c>
      <c r="G4652" s="1" t="str">
        <f>IF($A4652&gt;--RIGHT($A$2,LEN($A$2)-8),"",SUMIF(Table1[SHIFT NOMENCLATURE], $B4652, Table1[EKIA]))</f>
        <v/>
      </c>
      <c r="H4652" s="1" t="str">
        <f>IF($A4652&gt;--RIGHT($A$2,LEN($A$2)-8),"",SUMIF(Table1[SHIFT NOMENCLATURE], $B4652, Table1[EWIA]))</f>
        <v/>
      </c>
      <c r="I4652" s="1" t="str">
        <f>IF($A4652&gt;--RIGHT($A$2,LEN($A$2)-8),"",SUMIF(Table1[SHIFT NOMENCLATURE], $B4652, Table1[EPW]))</f>
        <v/>
      </c>
      <c r="J4652" s="1" t="str">
        <f>IF($A4652&gt;--RIGHT($A$2,LEN($A$2)-8),"",SUMIF(Table1[SHIFT NOMENCLATURE], $B4652, Table1[FVIC KILL]))</f>
        <v/>
      </c>
      <c r="K4652" s="1" t="str">
        <f>IF($A4652&gt;--RIGHT($A$2,LEN($A$2)-8),"",SUMIF(Table1[SHIFT NOMENCLATURE], $B4652, Table1[FVIC MOB]))</f>
        <v/>
      </c>
      <c r="L4652" s="1" t="str">
        <f>IF($A4652&gt;--RIGHT($A$2,LEN($A$2)-8),"",SUMIF(Table1[SHIFT NOMENCLATURE], $B4652, Table1[FVIC FIRE]))</f>
        <v/>
      </c>
      <c r="M4652" s="1" t="str">
        <f>IF($A4652&gt;--RIGHT($A$2,LEN($A$2)-8),"",SUMIF(Table1[SHIFT NOMENCLATURE], $B4652, Table1[FKIA]))</f>
        <v/>
      </c>
      <c r="N4652" s="1" t="str">
        <f>IF($A4652&gt;--RIGHT($A$2,LEN($A$2)-8),"",SUMIF(Table1[SHIFT NOMENCLATURE], $B4652, Table1[FWIA]))</f>
        <v/>
      </c>
      <c r="O4652" s="1" t="str">
        <f>IF($A4652&gt;--RIGHT($A$2,LEN($A$2)-8),"",SUMIF(Table1[SHIFT NOMENCLATURE], $B4652, Table1[DUSTWUN]))</f>
        <v/>
      </c>
    </row>
    <row r="4653" spans="1:15" x14ac:dyDescent="0.25">
      <c r="A4653" s="1" t="str">
        <f t="shared" si="144"/>
        <v/>
      </c>
      <c r="B4653" t="str">
        <f t="shared" si="145"/>
        <v/>
      </c>
      <c r="C4653" s="1" t="str">
        <f>IF($A4653&gt;--RIGHT($A$2,LEN($A$2)-8),"",COUNTIF(Table1[SHIFT NOMENCLATURE],$B4653))</f>
        <v/>
      </c>
      <c r="D4653" s="1" t="str">
        <f>IF($A4653&gt;--RIGHT($A$2,LEN($A$2)-8),"",SUMIF(Table1[SHIFT NOMENCLATURE], $B4653, Table1[EVIC KILL]))</f>
        <v/>
      </c>
      <c r="E4653" s="1" t="str">
        <f>IF($A4653&gt;--RIGHT($A$2,LEN($A$2)-8),"",SUMIF(Table1[SHIFT NOMENCLATURE], $B4653, Table1[EVIC MOB]))</f>
        <v/>
      </c>
      <c r="F4653" s="1" t="str">
        <f>IF($A4653&gt;--RIGHT($A$2,LEN($A$2)-8),"",SUMIF(Table1[SHIFT NOMENCLATURE], $B4653, Table1[EVIC FIRE]))</f>
        <v/>
      </c>
      <c r="G4653" s="1" t="str">
        <f>IF($A4653&gt;--RIGHT($A$2,LEN($A$2)-8),"",SUMIF(Table1[SHIFT NOMENCLATURE], $B4653, Table1[EKIA]))</f>
        <v/>
      </c>
      <c r="H4653" s="1" t="str">
        <f>IF($A4653&gt;--RIGHT($A$2,LEN($A$2)-8),"",SUMIF(Table1[SHIFT NOMENCLATURE], $B4653, Table1[EWIA]))</f>
        <v/>
      </c>
      <c r="I4653" s="1" t="str">
        <f>IF($A4653&gt;--RIGHT($A$2,LEN($A$2)-8),"",SUMIF(Table1[SHIFT NOMENCLATURE], $B4653, Table1[EPW]))</f>
        <v/>
      </c>
      <c r="J4653" s="1" t="str">
        <f>IF($A4653&gt;--RIGHT($A$2,LEN($A$2)-8),"",SUMIF(Table1[SHIFT NOMENCLATURE], $B4653, Table1[FVIC KILL]))</f>
        <v/>
      </c>
      <c r="K4653" s="1" t="str">
        <f>IF($A4653&gt;--RIGHT($A$2,LEN($A$2)-8),"",SUMIF(Table1[SHIFT NOMENCLATURE], $B4653, Table1[FVIC MOB]))</f>
        <v/>
      </c>
      <c r="L4653" s="1" t="str">
        <f>IF($A4653&gt;--RIGHT($A$2,LEN($A$2)-8),"",SUMIF(Table1[SHIFT NOMENCLATURE], $B4653, Table1[FVIC FIRE]))</f>
        <v/>
      </c>
      <c r="M4653" s="1" t="str">
        <f>IF($A4653&gt;--RIGHT($A$2,LEN($A$2)-8),"",SUMIF(Table1[SHIFT NOMENCLATURE], $B4653, Table1[FKIA]))</f>
        <v/>
      </c>
      <c r="N4653" s="1" t="str">
        <f>IF($A4653&gt;--RIGHT($A$2,LEN($A$2)-8),"",SUMIF(Table1[SHIFT NOMENCLATURE], $B4653, Table1[FWIA]))</f>
        <v/>
      </c>
      <c r="O4653" s="1" t="str">
        <f>IF($A4653&gt;--RIGHT($A$2,LEN($A$2)-8),"",SUMIF(Table1[SHIFT NOMENCLATURE], $B4653, Table1[DUSTWUN]))</f>
        <v/>
      </c>
    </row>
    <row r="4654" spans="1:15" x14ac:dyDescent="0.25">
      <c r="A4654" s="1" t="str">
        <f t="shared" si="144"/>
        <v/>
      </c>
      <c r="B4654" t="str">
        <f t="shared" si="145"/>
        <v/>
      </c>
      <c r="C4654" s="1" t="str">
        <f>IF($A4654&gt;--RIGHT($A$2,LEN($A$2)-8),"",COUNTIF(Table1[SHIFT NOMENCLATURE],$B4654))</f>
        <v/>
      </c>
      <c r="D4654" s="1" t="str">
        <f>IF($A4654&gt;--RIGHT($A$2,LEN($A$2)-8),"",SUMIF(Table1[SHIFT NOMENCLATURE], $B4654, Table1[EVIC KILL]))</f>
        <v/>
      </c>
      <c r="E4654" s="1" t="str">
        <f>IF($A4654&gt;--RIGHT($A$2,LEN($A$2)-8),"",SUMIF(Table1[SHIFT NOMENCLATURE], $B4654, Table1[EVIC MOB]))</f>
        <v/>
      </c>
      <c r="F4654" s="1" t="str">
        <f>IF($A4654&gt;--RIGHT($A$2,LEN($A$2)-8),"",SUMIF(Table1[SHIFT NOMENCLATURE], $B4654, Table1[EVIC FIRE]))</f>
        <v/>
      </c>
      <c r="G4654" s="1" t="str">
        <f>IF($A4654&gt;--RIGHT($A$2,LEN($A$2)-8),"",SUMIF(Table1[SHIFT NOMENCLATURE], $B4654, Table1[EKIA]))</f>
        <v/>
      </c>
      <c r="H4654" s="1" t="str">
        <f>IF($A4654&gt;--RIGHT($A$2,LEN($A$2)-8),"",SUMIF(Table1[SHIFT NOMENCLATURE], $B4654, Table1[EWIA]))</f>
        <v/>
      </c>
      <c r="I4654" s="1" t="str">
        <f>IF($A4654&gt;--RIGHT($A$2,LEN($A$2)-8),"",SUMIF(Table1[SHIFT NOMENCLATURE], $B4654, Table1[EPW]))</f>
        <v/>
      </c>
      <c r="J4654" s="1" t="str">
        <f>IF($A4654&gt;--RIGHT($A$2,LEN($A$2)-8),"",SUMIF(Table1[SHIFT NOMENCLATURE], $B4654, Table1[FVIC KILL]))</f>
        <v/>
      </c>
      <c r="K4654" s="1" t="str">
        <f>IF($A4654&gt;--RIGHT($A$2,LEN($A$2)-8),"",SUMIF(Table1[SHIFT NOMENCLATURE], $B4654, Table1[FVIC MOB]))</f>
        <v/>
      </c>
      <c r="L4654" s="1" t="str">
        <f>IF($A4654&gt;--RIGHT($A$2,LEN($A$2)-8),"",SUMIF(Table1[SHIFT NOMENCLATURE], $B4654, Table1[FVIC FIRE]))</f>
        <v/>
      </c>
      <c r="M4654" s="1" t="str">
        <f>IF($A4654&gt;--RIGHT($A$2,LEN($A$2)-8),"",SUMIF(Table1[SHIFT NOMENCLATURE], $B4654, Table1[FKIA]))</f>
        <v/>
      </c>
      <c r="N4654" s="1" t="str">
        <f>IF($A4654&gt;--RIGHT($A$2,LEN($A$2)-8),"",SUMIF(Table1[SHIFT NOMENCLATURE], $B4654, Table1[FWIA]))</f>
        <v/>
      </c>
      <c r="O4654" s="1" t="str">
        <f>IF($A4654&gt;--RIGHT($A$2,LEN($A$2)-8),"",SUMIF(Table1[SHIFT NOMENCLATURE], $B4654, Table1[DUSTWUN]))</f>
        <v/>
      </c>
    </row>
    <row r="4655" spans="1:15" x14ac:dyDescent="0.25">
      <c r="A4655" s="1" t="str">
        <f t="shared" si="144"/>
        <v/>
      </c>
      <c r="B4655" t="str">
        <f t="shared" si="145"/>
        <v/>
      </c>
      <c r="C4655" s="1" t="str">
        <f>IF($A4655&gt;--RIGHT($A$2,LEN($A$2)-8),"",COUNTIF(Table1[SHIFT NOMENCLATURE],$B4655))</f>
        <v/>
      </c>
      <c r="D4655" s="1" t="str">
        <f>IF($A4655&gt;--RIGHT($A$2,LEN($A$2)-8),"",SUMIF(Table1[SHIFT NOMENCLATURE], $B4655, Table1[EVIC KILL]))</f>
        <v/>
      </c>
      <c r="E4655" s="1" t="str">
        <f>IF($A4655&gt;--RIGHT($A$2,LEN($A$2)-8),"",SUMIF(Table1[SHIFT NOMENCLATURE], $B4655, Table1[EVIC MOB]))</f>
        <v/>
      </c>
      <c r="F4655" s="1" t="str">
        <f>IF($A4655&gt;--RIGHT($A$2,LEN($A$2)-8),"",SUMIF(Table1[SHIFT NOMENCLATURE], $B4655, Table1[EVIC FIRE]))</f>
        <v/>
      </c>
      <c r="G4655" s="1" t="str">
        <f>IF($A4655&gt;--RIGHT($A$2,LEN($A$2)-8),"",SUMIF(Table1[SHIFT NOMENCLATURE], $B4655, Table1[EKIA]))</f>
        <v/>
      </c>
      <c r="H4655" s="1" t="str">
        <f>IF($A4655&gt;--RIGHT($A$2,LEN($A$2)-8),"",SUMIF(Table1[SHIFT NOMENCLATURE], $B4655, Table1[EWIA]))</f>
        <v/>
      </c>
      <c r="I4655" s="1" t="str">
        <f>IF($A4655&gt;--RIGHT($A$2,LEN($A$2)-8),"",SUMIF(Table1[SHIFT NOMENCLATURE], $B4655, Table1[EPW]))</f>
        <v/>
      </c>
      <c r="J4655" s="1" t="str">
        <f>IF($A4655&gt;--RIGHT($A$2,LEN($A$2)-8),"",SUMIF(Table1[SHIFT NOMENCLATURE], $B4655, Table1[FVIC KILL]))</f>
        <v/>
      </c>
      <c r="K4655" s="1" t="str">
        <f>IF($A4655&gt;--RIGHT($A$2,LEN($A$2)-8),"",SUMIF(Table1[SHIFT NOMENCLATURE], $B4655, Table1[FVIC MOB]))</f>
        <v/>
      </c>
      <c r="L4655" s="1" t="str">
        <f>IF($A4655&gt;--RIGHT($A$2,LEN($A$2)-8),"",SUMIF(Table1[SHIFT NOMENCLATURE], $B4655, Table1[FVIC FIRE]))</f>
        <v/>
      </c>
      <c r="M4655" s="1" t="str">
        <f>IF($A4655&gt;--RIGHT($A$2,LEN($A$2)-8),"",SUMIF(Table1[SHIFT NOMENCLATURE], $B4655, Table1[FKIA]))</f>
        <v/>
      </c>
      <c r="N4655" s="1" t="str">
        <f>IF($A4655&gt;--RIGHT($A$2,LEN($A$2)-8),"",SUMIF(Table1[SHIFT NOMENCLATURE], $B4655, Table1[FWIA]))</f>
        <v/>
      </c>
      <c r="O4655" s="1" t="str">
        <f>IF($A4655&gt;--RIGHT($A$2,LEN($A$2)-8),"",SUMIF(Table1[SHIFT NOMENCLATURE], $B4655, Table1[DUSTWUN]))</f>
        <v/>
      </c>
    </row>
    <row r="4656" spans="1:15" x14ac:dyDescent="0.25">
      <c r="A4656" s="1" t="str">
        <f t="shared" si="144"/>
        <v/>
      </c>
      <c r="B4656" t="str">
        <f t="shared" si="145"/>
        <v/>
      </c>
      <c r="C4656" s="1" t="str">
        <f>IF($A4656&gt;--RIGHT($A$2,LEN($A$2)-8),"",COUNTIF(Table1[SHIFT NOMENCLATURE],$B4656))</f>
        <v/>
      </c>
      <c r="D4656" s="1" t="str">
        <f>IF($A4656&gt;--RIGHT($A$2,LEN($A$2)-8),"",SUMIF(Table1[SHIFT NOMENCLATURE], $B4656, Table1[EVIC KILL]))</f>
        <v/>
      </c>
      <c r="E4656" s="1" t="str">
        <f>IF($A4656&gt;--RIGHT($A$2,LEN($A$2)-8),"",SUMIF(Table1[SHIFT NOMENCLATURE], $B4656, Table1[EVIC MOB]))</f>
        <v/>
      </c>
      <c r="F4656" s="1" t="str">
        <f>IF($A4656&gt;--RIGHT($A$2,LEN($A$2)-8),"",SUMIF(Table1[SHIFT NOMENCLATURE], $B4656, Table1[EVIC FIRE]))</f>
        <v/>
      </c>
      <c r="G4656" s="1" t="str">
        <f>IF($A4656&gt;--RIGHT($A$2,LEN($A$2)-8),"",SUMIF(Table1[SHIFT NOMENCLATURE], $B4656, Table1[EKIA]))</f>
        <v/>
      </c>
      <c r="H4656" s="1" t="str">
        <f>IF($A4656&gt;--RIGHT($A$2,LEN($A$2)-8),"",SUMIF(Table1[SHIFT NOMENCLATURE], $B4656, Table1[EWIA]))</f>
        <v/>
      </c>
      <c r="I4656" s="1" t="str">
        <f>IF($A4656&gt;--RIGHT($A$2,LEN($A$2)-8),"",SUMIF(Table1[SHIFT NOMENCLATURE], $B4656, Table1[EPW]))</f>
        <v/>
      </c>
      <c r="J4656" s="1" t="str">
        <f>IF($A4656&gt;--RIGHT($A$2,LEN($A$2)-8),"",SUMIF(Table1[SHIFT NOMENCLATURE], $B4656, Table1[FVIC KILL]))</f>
        <v/>
      </c>
      <c r="K4656" s="1" t="str">
        <f>IF($A4656&gt;--RIGHT($A$2,LEN($A$2)-8),"",SUMIF(Table1[SHIFT NOMENCLATURE], $B4656, Table1[FVIC MOB]))</f>
        <v/>
      </c>
      <c r="L4656" s="1" t="str">
        <f>IF($A4656&gt;--RIGHT($A$2,LEN($A$2)-8),"",SUMIF(Table1[SHIFT NOMENCLATURE], $B4656, Table1[FVIC FIRE]))</f>
        <v/>
      </c>
      <c r="M4656" s="1" t="str">
        <f>IF($A4656&gt;--RIGHT($A$2,LEN($A$2)-8),"",SUMIF(Table1[SHIFT NOMENCLATURE], $B4656, Table1[FKIA]))</f>
        <v/>
      </c>
      <c r="N4656" s="1" t="str">
        <f>IF($A4656&gt;--RIGHT($A$2,LEN($A$2)-8),"",SUMIF(Table1[SHIFT NOMENCLATURE], $B4656, Table1[FWIA]))</f>
        <v/>
      </c>
      <c r="O4656" s="1" t="str">
        <f>IF($A4656&gt;--RIGHT($A$2,LEN($A$2)-8),"",SUMIF(Table1[SHIFT NOMENCLATURE], $B4656, Table1[DUSTWUN]))</f>
        <v/>
      </c>
    </row>
    <row r="4657" spans="1:15" x14ac:dyDescent="0.25">
      <c r="A4657" s="1" t="str">
        <f t="shared" si="144"/>
        <v/>
      </c>
      <c r="B4657" t="str">
        <f t="shared" si="145"/>
        <v/>
      </c>
      <c r="C4657" s="1" t="str">
        <f>IF($A4657&gt;--RIGHT($A$2,LEN($A$2)-8),"",COUNTIF(Table1[SHIFT NOMENCLATURE],$B4657))</f>
        <v/>
      </c>
      <c r="D4657" s="1" t="str">
        <f>IF($A4657&gt;--RIGHT($A$2,LEN($A$2)-8),"",SUMIF(Table1[SHIFT NOMENCLATURE], $B4657, Table1[EVIC KILL]))</f>
        <v/>
      </c>
      <c r="E4657" s="1" t="str">
        <f>IF($A4657&gt;--RIGHT($A$2,LEN($A$2)-8),"",SUMIF(Table1[SHIFT NOMENCLATURE], $B4657, Table1[EVIC MOB]))</f>
        <v/>
      </c>
      <c r="F4657" s="1" t="str">
        <f>IF($A4657&gt;--RIGHT($A$2,LEN($A$2)-8),"",SUMIF(Table1[SHIFT NOMENCLATURE], $B4657, Table1[EVIC FIRE]))</f>
        <v/>
      </c>
      <c r="G4657" s="1" t="str">
        <f>IF($A4657&gt;--RIGHT($A$2,LEN($A$2)-8),"",SUMIF(Table1[SHIFT NOMENCLATURE], $B4657, Table1[EKIA]))</f>
        <v/>
      </c>
      <c r="H4657" s="1" t="str">
        <f>IF($A4657&gt;--RIGHT($A$2,LEN($A$2)-8),"",SUMIF(Table1[SHIFT NOMENCLATURE], $B4657, Table1[EWIA]))</f>
        <v/>
      </c>
      <c r="I4657" s="1" t="str">
        <f>IF($A4657&gt;--RIGHT($A$2,LEN($A$2)-8),"",SUMIF(Table1[SHIFT NOMENCLATURE], $B4657, Table1[EPW]))</f>
        <v/>
      </c>
      <c r="J4657" s="1" t="str">
        <f>IF($A4657&gt;--RIGHT($A$2,LEN($A$2)-8),"",SUMIF(Table1[SHIFT NOMENCLATURE], $B4657, Table1[FVIC KILL]))</f>
        <v/>
      </c>
      <c r="K4657" s="1" t="str">
        <f>IF($A4657&gt;--RIGHT($A$2,LEN($A$2)-8),"",SUMIF(Table1[SHIFT NOMENCLATURE], $B4657, Table1[FVIC MOB]))</f>
        <v/>
      </c>
      <c r="L4657" s="1" t="str">
        <f>IF($A4657&gt;--RIGHT($A$2,LEN($A$2)-8),"",SUMIF(Table1[SHIFT NOMENCLATURE], $B4657, Table1[FVIC FIRE]))</f>
        <v/>
      </c>
      <c r="M4657" s="1" t="str">
        <f>IF($A4657&gt;--RIGHT($A$2,LEN($A$2)-8),"",SUMIF(Table1[SHIFT NOMENCLATURE], $B4657, Table1[FKIA]))</f>
        <v/>
      </c>
      <c r="N4657" s="1" t="str">
        <f>IF($A4657&gt;--RIGHT($A$2,LEN($A$2)-8),"",SUMIF(Table1[SHIFT NOMENCLATURE], $B4657, Table1[FWIA]))</f>
        <v/>
      </c>
      <c r="O4657" s="1" t="str">
        <f>IF($A4657&gt;--RIGHT($A$2,LEN($A$2)-8),"",SUMIF(Table1[SHIFT NOMENCLATURE], $B4657, Table1[DUSTWUN]))</f>
        <v/>
      </c>
    </row>
    <row r="4658" spans="1:15" x14ac:dyDescent="0.25">
      <c r="A4658" s="1" t="str">
        <f t="shared" si="144"/>
        <v/>
      </c>
      <c r="B4658" t="str">
        <f t="shared" si="145"/>
        <v/>
      </c>
      <c r="C4658" s="1" t="str">
        <f>IF($A4658&gt;--RIGHT($A$2,LEN($A$2)-8),"",COUNTIF(Table1[SHIFT NOMENCLATURE],$B4658))</f>
        <v/>
      </c>
      <c r="D4658" s="1" t="str">
        <f>IF($A4658&gt;--RIGHT($A$2,LEN($A$2)-8),"",SUMIF(Table1[SHIFT NOMENCLATURE], $B4658, Table1[EVIC KILL]))</f>
        <v/>
      </c>
      <c r="E4658" s="1" t="str">
        <f>IF($A4658&gt;--RIGHT($A$2,LEN($A$2)-8),"",SUMIF(Table1[SHIFT NOMENCLATURE], $B4658, Table1[EVIC MOB]))</f>
        <v/>
      </c>
      <c r="F4658" s="1" t="str">
        <f>IF($A4658&gt;--RIGHT($A$2,LEN($A$2)-8),"",SUMIF(Table1[SHIFT NOMENCLATURE], $B4658, Table1[EVIC FIRE]))</f>
        <v/>
      </c>
      <c r="G4658" s="1" t="str">
        <f>IF($A4658&gt;--RIGHT($A$2,LEN($A$2)-8),"",SUMIF(Table1[SHIFT NOMENCLATURE], $B4658, Table1[EKIA]))</f>
        <v/>
      </c>
      <c r="H4658" s="1" t="str">
        <f>IF($A4658&gt;--RIGHT($A$2,LEN($A$2)-8),"",SUMIF(Table1[SHIFT NOMENCLATURE], $B4658, Table1[EWIA]))</f>
        <v/>
      </c>
      <c r="I4658" s="1" t="str">
        <f>IF($A4658&gt;--RIGHT($A$2,LEN($A$2)-8),"",SUMIF(Table1[SHIFT NOMENCLATURE], $B4658, Table1[EPW]))</f>
        <v/>
      </c>
      <c r="J4658" s="1" t="str">
        <f>IF($A4658&gt;--RIGHT($A$2,LEN($A$2)-8),"",SUMIF(Table1[SHIFT NOMENCLATURE], $B4658, Table1[FVIC KILL]))</f>
        <v/>
      </c>
      <c r="K4658" s="1" t="str">
        <f>IF($A4658&gt;--RIGHT($A$2,LEN($A$2)-8),"",SUMIF(Table1[SHIFT NOMENCLATURE], $B4658, Table1[FVIC MOB]))</f>
        <v/>
      </c>
      <c r="L4658" s="1" t="str">
        <f>IF($A4658&gt;--RIGHT($A$2,LEN($A$2)-8),"",SUMIF(Table1[SHIFT NOMENCLATURE], $B4658, Table1[FVIC FIRE]))</f>
        <v/>
      </c>
      <c r="M4658" s="1" t="str">
        <f>IF($A4658&gt;--RIGHT($A$2,LEN($A$2)-8),"",SUMIF(Table1[SHIFT NOMENCLATURE], $B4658, Table1[FKIA]))</f>
        <v/>
      </c>
      <c r="N4658" s="1" t="str">
        <f>IF($A4658&gt;--RIGHT($A$2,LEN($A$2)-8),"",SUMIF(Table1[SHIFT NOMENCLATURE], $B4658, Table1[FWIA]))</f>
        <v/>
      </c>
      <c r="O4658" s="1" t="str">
        <f>IF($A4658&gt;--RIGHT($A$2,LEN($A$2)-8),"",SUMIF(Table1[SHIFT NOMENCLATURE], $B4658, Table1[DUSTWUN]))</f>
        <v/>
      </c>
    </row>
    <row r="4659" spans="1:15" x14ac:dyDescent="0.25">
      <c r="A4659" s="1" t="str">
        <f t="shared" si="144"/>
        <v/>
      </c>
      <c r="B4659" t="str">
        <f t="shared" si="145"/>
        <v/>
      </c>
      <c r="C4659" s="1" t="str">
        <f>IF($A4659&gt;--RIGHT($A$2,LEN($A$2)-8),"",COUNTIF(Table1[SHIFT NOMENCLATURE],$B4659))</f>
        <v/>
      </c>
      <c r="D4659" s="1" t="str">
        <f>IF($A4659&gt;--RIGHT($A$2,LEN($A$2)-8),"",SUMIF(Table1[SHIFT NOMENCLATURE], $B4659, Table1[EVIC KILL]))</f>
        <v/>
      </c>
      <c r="E4659" s="1" t="str">
        <f>IF($A4659&gt;--RIGHT($A$2,LEN($A$2)-8),"",SUMIF(Table1[SHIFT NOMENCLATURE], $B4659, Table1[EVIC MOB]))</f>
        <v/>
      </c>
      <c r="F4659" s="1" t="str">
        <f>IF($A4659&gt;--RIGHT($A$2,LEN($A$2)-8),"",SUMIF(Table1[SHIFT NOMENCLATURE], $B4659, Table1[EVIC FIRE]))</f>
        <v/>
      </c>
      <c r="G4659" s="1" t="str">
        <f>IF($A4659&gt;--RIGHT($A$2,LEN($A$2)-8),"",SUMIF(Table1[SHIFT NOMENCLATURE], $B4659, Table1[EKIA]))</f>
        <v/>
      </c>
      <c r="H4659" s="1" t="str">
        <f>IF($A4659&gt;--RIGHT($A$2,LEN($A$2)-8),"",SUMIF(Table1[SHIFT NOMENCLATURE], $B4659, Table1[EWIA]))</f>
        <v/>
      </c>
      <c r="I4659" s="1" t="str">
        <f>IF($A4659&gt;--RIGHT($A$2,LEN($A$2)-8),"",SUMIF(Table1[SHIFT NOMENCLATURE], $B4659, Table1[EPW]))</f>
        <v/>
      </c>
      <c r="J4659" s="1" t="str">
        <f>IF($A4659&gt;--RIGHT($A$2,LEN($A$2)-8),"",SUMIF(Table1[SHIFT NOMENCLATURE], $B4659, Table1[FVIC KILL]))</f>
        <v/>
      </c>
      <c r="K4659" s="1" t="str">
        <f>IF($A4659&gt;--RIGHT($A$2,LEN($A$2)-8),"",SUMIF(Table1[SHIFT NOMENCLATURE], $B4659, Table1[FVIC MOB]))</f>
        <v/>
      </c>
      <c r="L4659" s="1" t="str">
        <f>IF($A4659&gt;--RIGHT($A$2,LEN($A$2)-8),"",SUMIF(Table1[SHIFT NOMENCLATURE], $B4659, Table1[FVIC FIRE]))</f>
        <v/>
      </c>
      <c r="M4659" s="1" t="str">
        <f>IF($A4659&gt;--RIGHT($A$2,LEN($A$2)-8),"",SUMIF(Table1[SHIFT NOMENCLATURE], $B4659, Table1[FKIA]))</f>
        <v/>
      </c>
      <c r="N4659" s="1" t="str">
        <f>IF($A4659&gt;--RIGHT($A$2,LEN($A$2)-8),"",SUMIF(Table1[SHIFT NOMENCLATURE], $B4659, Table1[FWIA]))</f>
        <v/>
      </c>
      <c r="O4659" s="1" t="str">
        <f>IF($A4659&gt;--RIGHT($A$2,LEN($A$2)-8),"",SUMIF(Table1[SHIFT NOMENCLATURE], $B4659, Table1[DUSTWUN]))</f>
        <v/>
      </c>
    </row>
    <row r="4660" spans="1:15" x14ac:dyDescent="0.25">
      <c r="A4660" s="1" t="str">
        <f t="shared" si="144"/>
        <v/>
      </c>
      <c r="B4660" t="str">
        <f t="shared" si="145"/>
        <v/>
      </c>
      <c r="C4660" s="1" t="str">
        <f>IF($A4660&gt;--RIGHT($A$2,LEN($A$2)-8),"",COUNTIF(Table1[SHIFT NOMENCLATURE],$B4660))</f>
        <v/>
      </c>
      <c r="D4660" s="1" t="str">
        <f>IF($A4660&gt;--RIGHT($A$2,LEN($A$2)-8),"",SUMIF(Table1[SHIFT NOMENCLATURE], $B4660, Table1[EVIC KILL]))</f>
        <v/>
      </c>
      <c r="E4660" s="1" t="str">
        <f>IF($A4660&gt;--RIGHT($A$2,LEN($A$2)-8),"",SUMIF(Table1[SHIFT NOMENCLATURE], $B4660, Table1[EVIC MOB]))</f>
        <v/>
      </c>
      <c r="F4660" s="1" t="str">
        <f>IF($A4660&gt;--RIGHT($A$2,LEN($A$2)-8),"",SUMIF(Table1[SHIFT NOMENCLATURE], $B4660, Table1[EVIC FIRE]))</f>
        <v/>
      </c>
      <c r="G4660" s="1" t="str">
        <f>IF($A4660&gt;--RIGHT($A$2,LEN($A$2)-8),"",SUMIF(Table1[SHIFT NOMENCLATURE], $B4660, Table1[EKIA]))</f>
        <v/>
      </c>
      <c r="H4660" s="1" t="str">
        <f>IF($A4660&gt;--RIGHT($A$2,LEN($A$2)-8),"",SUMIF(Table1[SHIFT NOMENCLATURE], $B4660, Table1[EWIA]))</f>
        <v/>
      </c>
      <c r="I4660" s="1" t="str">
        <f>IF($A4660&gt;--RIGHT($A$2,LEN($A$2)-8),"",SUMIF(Table1[SHIFT NOMENCLATURE], $B4660, Table1[EPW]))</f>
        <v/>
      </c>
      <c r="J4660" s="1" t="str">
        <f>IF($A4660&gt;--RIGHT($A$2,LEN($A$2)-8),"",SUMIF(Table1[SHIFT NOMENCLATURE], $B4660, Table1[FVIC KILL]))</f>
        <v/>
      </c>
      <c r="K4660" s="1" t="str">
        <f>IF($A4660&gt;--RIGHT($A$2,LEN($A$2)-8),"",SUMIF(Table1[SHIFT NOMENCLATURE], $B4660, Table1[FVIC MOB]))</f>
        <v/>
      </c>
      <c r="L4660" s="1" t="str">
        <f>IF($A4660&gt;--RIGHT($A$2,LEN($A$2)-8),"",SUMIF(Table1[SHIFT NOMENCLATURE], $B4660, Table1[FVIC FIRE]))</f>
        <v/>
      </c>
      <c r="M4660" s="1" t="str">
        <f>IF($A4660&gt;--RIGHT($A$2,LEN($A$2)-8),"",SUMIF(Table1[SHIFT NOMENCLATURE], $B4660, Table1[FKIA]))</f>
        <v/>
      </c>
      <c r="N4660" s="1" t="str">
        <f>IF($A4660&gt;--RIGHT($A$2,LEN($A$2)-8),"",SUMIF(Table1[SHIFT NOMENCLATURE], $B4660, Table1[FWIA]))</f>
        <v/>
      </c>
      <c r="O4660" s="1" t="str">
        <f>IF($A4660&gt;--RIGHT($A$2,LEN($A$2)-8),"",SUMIF(Table1[SHIFT NOMENCLATURE], $B4660, Table1[DUSTWUN]))</f>
        <v/>
      </c>
    </row>
    <row r="4661" spans="1:15" x14ac:dyDescent="0.25">
      <c r="A4661" s="1" t="str">
        <f t="shared" si="144"/>
        <v/>
      </c>
      <c r="B4661" t="str">
        <f t="shared" si="145"/>
        <v/>
      </c>
      <c r="C4661" s="1" t="str">
        <f>IF($A4661&gt;--RIGHT($A$2,LEN($A$2)-8),"",COUNTIF(Table1[SHIFT NOMENCLATURE],$B4661))</f>
        <v/>
      </c>
      <c r="D4661" s="1" t="str">
        <f>IF($A4661&gt;--RIGHT($A$2,LEN($A$2)-8),"",SUMIF(Table1[SHIFT NOMENCLATURE], $B4661, Table1[EVIC KILL]))</f>
        <v/>
      </c>
      <c r="E4661" s="1" t="str">
        <f>IF($A4661&gt;--RIGHT($A$2,LEN($A$2)-8),"",SUMIF(Table1[SHIFT NOMENCLATURE], $B4661, Table1[EVIC MOB]))</f>
        <v/>
      </c>
      <c r="F4661" s="1" t="str">
        <f>IF($A4661&gt;--RIGHT($A$2,LEN($A$2)-8),"",SUMIF(Table1[SHIFT NOMENCLATURE], $B4661, Table1[EVIC FIRE]))</f>
        <v/>
      </c>
      <c r="G4661" s="1" t="str">
        <f>IF($A4661&gt;--RIGHT($A$2,LEN($A$2)-8),"",SUMIF(Table1[SHIFT NOMENCLATURE], $B4661, Table1[EKIA]))</f>
        <v/>
      </c>
      <c r="H4661" s="1" t="str">
        <f>IF($A4661&gt;--RIGHT($A$2,LEN($A$2)-8),"",SUMIF(Table1[SHIFT NOMENCLATURE], $B4661, Table1[EWIA]))</f>
        <v/>
      </c>
      <c r="I4661" s="1" t="str">
        <f>IF($A4661&gt;--RIGHT($A$2,LEN($A$2)-8),"",SUMIF(Table1[SHIFT NOMENCLATURE], $B4661, Table1[EPW]))</f>
        <v/>
      </c>
      <c r="J4661" s="1" t="str">
        <f>IF($A4661&gt;--RIGHT($A$2,LEN($A$2)-8),"",SUMIF(Table1[SHIFT NOMENCLATURE], $B4661, Table1[FVIC KILL]))</f>
        <v/>
      </c>
      <c r="K4661" s="1" t="str">
        <f>IF($A4661&gt;--RIGHT($A$2,LEN($A$2)-8),"",SUMIF(Table1[SHIFT NOMENCLATURE], $B4661, Table1[FVIC MOB]))</f>
        <v/>
      </c>
      <c r="L4661" s="1" t="str">
        <f>IF($A4661&gt;--RIGHT($A$2,LEN($A$2)-8),"",SUMIF(Table1[SHIFT NOMENCLATURE], $B4661, Table1[FVIC FIRE]))</f>
        <v/>
      </c>
      <c r="M4661" s="1" t="str">
        <f>IF($A4661&gt;--RIGHT($A$2,LEN($A$2)-8),"",SUMIF(Table1[SHIFT NOMENCLATURE], $B4661, Table1[FKIA]))</f>
        <v/>
      </c>
      <c r="N4661" s="1" t="str">
        <f>IF($A4661&gt;--RIGHT($A$2,LEN($A$2)-8),"",SUMIF(Table1[SHIFT NOMENCLATURE], $B4661, Table1[FWIA]))</f>
        <v/>
      </c>
      <c r="O4661" s="1" t="str">
        <f>IF($A4661&gt;--RIGHT($A$2,LEN($A$2)-8),"",SUMIF(Table1[SHIFT NOMENCLATURE], $B4661, Table1[DUSTWUN]))</f>
        <v/>
      </c>
    </row>
    <row r="4662" spans="1:15" x14ac:dyDescent="0.25">
      <c r="A4662" s="1" t="str">
        <f t="shared" si="144"/>
        <v/>
      </c>
      <c r="B4662" t="str">
        <f t="shared" si="145"/>
        <v/>
      </c>
      <c r="C4662" s="1" t="str">
        <f>IF($A4662&gt;--RIGHT($A$2,LEN($A$2)-8),"",COUNTIF(Table1[SHIFT NOMENCLATURE],$B4662))</f>
        <v/>
      </c>
      <c r="D4662" s="1" t="str">
        <f>IF($A4662&gt;--RIGHT($A$2,LEN($A$2)-8),"",SUMIF(Table1[SHIFT NOMENCLATURE], $B4662, Table1[EVIC KILL]))</f>
        <v/>
      </c>
      <c r="E4662" s="1" t="str">
        <f>IF($A4662&gt;--RIGHT($A$2,LEN($A$2)-8),"",SUMIF(Table1[SHIFT NOMENCLATURE], $B4662, Table1[EVIC MOB]))</f>
        <v/>
      </c>
      <c r="F4662" s="1" t="str">
        <f>IF($A4662&gt;--RIGHT($A$2,LEN($A$2)-8),"",SUMIF(Table1[SHIFT NOMENCLATURE], $B4662, Table1[EVIC FIRE]))</f>
        <v/>
      </c>
      <c r="G4662" s="1" t="str">
        <f>IF($A4662&gt;--RIGHT($A$2,LEN($A$2)-8),"",SUMIF(Table1[SHIFT NOMENCLATURE], $B4662, Table1[EKIA]))</f>
        <v/>
      </c>
      <c r="H4662" s="1" t="str">
        <f>IF($A4662&gt;--RIGHT($A$2,LEN($A$2)-8),"",SUMIF(Table1[SHIFT NOMENCLATURE], $B4662, Table1[EWIA]))</f>
        <v/>
      </c>
      <c r="I4662" s="1" t="str">
        <f>IF($A4662&gt;--RIGHT($A$2,LEN($A$2)-8),"",SUMIF(Table1[SHIFT NOMENCLATURE], $B4662, Table1[EPW]))</f>
        <v/>
      </c>
      <c r="J4662" s="1" t="str">
        <f>IF($A4662&gt;--RIGHT($A$2,LEN($A$2)-8),"",SUMIF(Table1[SHIFT NOMENCLATURE], $B4662, Table1[FVIC KILL]))</f>
        <v/>
      </c>
      <c r="K4662" s="1" t="str">
        <f>IF($A4662&gt;--RIGHT($A$2,LEN($A$2)-8),"",SUMIF(Table1[SHIFT NOMENCLATURE], $B4662, Table1[FVIC MOB]))</f>
        <v/>
      </c>
      <c r="L4662" s="1" t="str">
        <f>IF($A4662&gt;--RIGHT($A$2,LEN($A$2)-8),"",SUMIF(Table1[SHIFT NOMENCLATURE], $B4662, Table1[FVIC FIRE]))</f>
        <v/>
      </c>
      <c r="M4662" s="1" t="str">
        <f>IF($A4662&gt;--RIGHT($A$2,LEN($A$2)-8),"",SUMIF(Table1[SHIFT NOMENCLATURE], $B4662, Table1[FKIA]))</f>
        <v/>
      </c>
      <c r="N4662" s="1" t="str">
        <f>IF($A4662&gt;--RIGHT($A$2,LEN($A$2)-8),"",SUMIF(Table1[SHIFT NOMENCLATURE], $B4662, Table1[FWIA]))</f>
        <v/>
      </c>
      <c r="O4662" s="1" t="str">
        <f>IF($A4662&gt;--RIGHT($A$2,LEN($A$2)-8),"",SUMIF(Table1[SHIFT NOMENCLATURE], $B4662, Table1[DUSTWUN]))</f>
        <v/>
      </c>
    </row>
    <row r="4663" spans="1:15" x14ac:dyDescent="0.25">
      <c r="A4663" s="1" t="str">
        <f t="shared" si="144"/>
        <v/>
      </c>
      <c r="B4663" t="str">
        <f t="shared" si="145"/>
        <v/>
      </c>
      <c r="C4663" s="1" t="str">
        <f>IF($A4663&gt;--RIGHT($A$2,LEN($A$2)-8),"",COUNTIF(Table1[SHIFT NOMENCLATURE],$B4663))</f>
        <v/>
      </c>
      <c r="D4663" s="1" t="str">
        <f>IF($A4663&gt;--RIGHT($A$2,LEN($A$2)-8),"",SUMIF(Table1[SHIFT NOMENCLATURE], $B4663, Table1[EVIC KILL]))</f>
        <v/>
      </c>
      <c r="E4663" s="1" t="str">
        <f>IF($A4663&gt;--RIGHT($A$2,LEN($A$2)-8),"",SUMIF(Table1[SHIFT NOMENCLATURE], $B4663, Table1[EVIC MOB]))</f>
        <v/>
      </c>
      <c r="F4663" s="1" t="str">
        <f>IF($A4663&gt;--RIGHT($A$2,LEN($A$2)-8),"",SUMIF(Table1[SHIFT NOMENCLATURE], $B4663, Table1[EVIC FIRE]))</f>
        <v/>
      </c>
      <c r="G4663" s="1" t="str">
        <f>IF($A4663&gt;--RIGHT($A$2,LEN($A$2)-8),"",SUMIF(Table1[SHIFT NOMENCLATURE], $B4663, Table1[EKIA]))</f>
        <v/>
      </c>
      <c r="H4663" s="1" t="str">
        <f>IF($A4663&gt;--RIGHT($A$2,LEN($A$2)-8),"",SUMIF(Table1[SHIFT NOMENCLATURE], $B4663, Table1[EWIA]))</f>
        <v/>
      </c>
      <c r="I4663" s="1" t="str">
        <f>IF($A4663&gt;--RIGHT($A$2,LEN($A$2)-8),"",SUMIF(Table1[SHIFT NOMENCLATURE], $B4663, Table1[EPW]))</f>
        <v/>
      </c>
      <c r="J4663" s="1" t="str">
        <f>IF($A4663&gt;--RIGHT($A$2,LEN($A$2)-8),"",SUMIF(Table1[SHIFT NOMENCLATURE], $B4663, Table1[FVIC KILL]))</f>
        <v/>
      </c>
      <c r="K4663" s="1" t="str">
        <f>IF($A4663&gt;--RIGHT($A$2,LEN($A$2)-8),"",SUMIF(Table1[SHIFT NOMENCLATURE], $B4663, Table1[FVIC MOB]))</f>
        <v/>
      </c>
      <c r="L4663" s="1" t="str">
        <f>IF($A4663&gt;--RIGHT($A$2,LEN($A$2)-8),"",SUMIF(Table1[SHIFT NOMENCLATURE], $B4663, Table1[FVIC FIRE]))</f>
        <v/>
      </c>
      <c r="M4663" s="1" t="str">
        <f>IF($A4663&gt;--RIGHT($A$2,LEN($A$2)-8),"",SUMIF(Table1[SHIFT NOMENCLATURE], $B4663, Table1[FKIA]))</f>
        <v/>
      </c>
      <c r="N4663" s="1" t="str">
        <f>IF($A4663&gt;--RIGHT($A$2,LEN($A$2)-8),"",SUMIF(Table1[SHIFT NOMENCLATURE], $B4663, Table1[FWIA]))</f>
        <v/>
      </c>
      <c r="O4663" s="1" t="str">
        <f>IF($A4663&gt;--RIGHT($A$2,LEN($A$2)-8),"",SUMIF(Table1[SHIFT NOMENCLATURE], $B4663, Table1[DUSTWUN]))</f>
        <v/>
      </c>
    </row>
    <row r="4664" spans="1:15" x14ac:dyDescent="0.25">
      <c r="A4664" s="1" t="str">
        <f t="shared" si="144"/>
        <v/>
      </c>
      <c r="B4664" t="str">
        <f t="shared" si="145"/>
        <v/>
      </c>
      <c r="C4664" s="1" t="str">
        <f>IF($A4664&gt;--RIGHT($A$2,LEN($A$2)-8),"",COUNTIF(Table1[SHIFT NOMENCLATURE],$B4664))</f>
        <v/>
      </c>
      <c r="D4664" s="1" t="str">
        <f>IF($A4664&gt;--RIGHT($A$2,LEN($A$2)-8),"",SUMIF(Table1[SHIFT NOMENCLATURE], $B4664, Table1[EVIC KILL]))</f>
        <v/>
      </c>
      <c r="E4664" s="1" t="str">
        <f>IF($A4664&gt;--RIGHT($A$2,LEN($A$2)-8),"",SUMIF(Table1[SHIFT NOMENCLATURE], $B4664, Table1[EVIC MOB]))</f>
        <v/>
      </c>
      <c r="F4664" s="1" t="str">
        <f>IF($A4664&gt;--RIGHT($A$2,LEN($A$2)-8),"",SUMIF(Table1[SHIFT NOMENCLATURE], $B4664, Table1[EVIC FIRE]))</f>
        <v/>
      </c>
      <c r="G4664" s="1" t="str">
        <f>IF($A4664&gt;--RIGHT($A$2,LEN($A$2)-8),"",SUMIF(Table1[SHIFT NOMENCLATURE], $B4664, Table1[EKIA]))</f>
        <v/>
      </c>
      <c r="H4664" s="1" t="str">
        <f>IF($A4664&gt;--RIGHT($A$2,LEN($A$2)-8),"",SUMIF(Table1[SHIFT NOMENCLATURE], $B4664, Table1[EWIA]))</f>
        <v/>
      </c>
      <c r="I4664" s="1" t="str">
        <f>IF($A4664&gt;--RIGHT($A$2,LEN($A$2)-8),"",SUMIF(Table1[SHIFT NOMENCLATURE], $B4664, Table1[EPW]))</f>
        <v/>
      </c>
      <c r="J4664" s="1" t="str">
        <f>IF($A4664&gt;--RIGHT($A$2,LEN($A$2)-8),"",SUMIF(Table1[SHIFT NOMENCLATURE], $B4664, Table1[FVIC KILL]))</f>
        <v/>
      </c>
      <c r="K4664" s="1" t="str">
        <f>IF($A4664&gt;--RIGHT($A$2,LEN($A$2)-8),"",SUMIF(Table1[SHIFT NOMENCLATURE], $B4664, Table1[FVIC MOB]))</f>
        <v/>
      </c>
      <c r="L4664" s="1" t="str">
        <f>IF($A4664&gt;--RIGHT($A$2,LEN($A$2)-8),"",SUMIF(Table1[SHIFT NOMENCLATURE], $B4664, Table1[FVIC FIRE]))</f>
        <v/>
      </c>
      <c r="M4664" s="1" t="str">
        <f>IF($A4664&gt;--RIGHT($A$2,LEN($A$2)-8),"",SUMIF(Table1[SHIFT NOMENCLATURE], $B4664, Table1[FKIA]))</f>
        <v/>
      </c>
      <c r="N4664" s="1" t="str">
        <f>IF($A4664&gt;--RIGHT($A$2,LEN($A$2)-8),"",SUMIF(Table1[SHIFT NOMENCLATURE], $B4664, Table1[FWIA]))</f>
        <v/>
      </c>
      <c r="O4664" s="1" t="str">
        <f>IF($A4664&gt;--RIGHT($A$2,LEN($A$2)-8),"",SUMIF(Table1[SHIFT NOMENCLATURE], $B4664, Table1[DUSTWUN]))</f>
        <v/>
      </c>
    </row>
    <row r="4665" spans="1:15" x14ac:dyDescent="0.25">
      <c r="A4665" s="1" t="str">
        <f t="shared" si="144"/>
        <v/>
      </c>
      <c r="B4665" t="str">
        <f t="shared" si="145"/>
        <v/>
      </c>
      <c r="C4665" s="1" t="str">
        <f>IF($A4665&gt;--RIGHT($A$2,LEN($A$2)-8),"",COUNTIF(Table1[SHIFT NOMENCLATURE],$B4665))</f>
        <v/>
      </c>
      <c r="D4665" s="1" t="str">
        <f>IF($A4665&gt;--RIGHT($A$2,LEN($A$2)-8),"",SUMIF(Table1[SHIFT NOMENCLATURE], $B4665, Table1[EVIC KILL]))</f>
        <v/>
      </c>
      <c r="E4665" s="1" t="str">
        <f>IF($A4665&gt;--RIGHT($A$2,LEN($A$2)-8),"",SUMIF(Table1[SHIFT NOMENCLATURE], $B4665, Table1[EVIC MOB]))</f>
        <v/>
      </c>
      <c r="F4665" s="1" t="str">
        <f>IF($A4665&gt;--RIGHT($A$2,LEN($A$2)-8),"",SUMIF(Table1[SHIFT NOMENCLATURE], $B4665, Table1[EVIC FIRE]))</f>
        <v/>
      </c>
      <c r="G4665" s="1" t="str">
        <f>IF($A4665&gt;--RIGHT($A$2,LEN($A$2)-8),"",SUMIF(Table1[SHIFT NOMENCLATURE], $B4665, Table1[EKIA]))</f>
        <v/>
      </c>
      <c r="H4665" s="1" t="str">
        <f>IF($A4665&gt;--RIGHT($A$2,LEN($A$2)-8),"",SUMIF(Table1[SHIFT NOMENCLATURE], $B4665, Table1[EWIA]))</f>
        <v/>
      </c>
      <c r="I4665" s="1" t="str">
        <f>IF($A4665&gt;--RIGHT($A$2,LEN($A$2)-8),"",SUMIF(Table1[SHIFT NOMENCLATURE], $B4665, Table1[EPW]))</f>
        <v/>
      </c>
      <c r="J4665" s="1" t="str">
        <f>IF($A4665&gt;--RIGHT($A$2,LEN($A$2)-8),"",SUMIF(Table1[SHIFT NOMENCLATURE], $B4665, Table1[FVIC KILL]))</f>
        <v/>
      </c>
      <c r="K4665" s="1" t="str">
        <f>IF($A4665&gt;--RIGHT($A$2,LEN($A$2)-8),"",SUMIF(Table1[SHIFT NOMENCLATURE], $B4665, Table1[FVIC MOB]))</f>
        <v/>
      </c>
      <c r="L4665" s="1" t="str">
        <f>IF($A4665&gt;--RIGHT($A$2,LEN($A$2)-8),"",SUMIF(Table1[SHIFT NOMENCLATURE], $B4665, Table1[FVIC FIRE]))</f>
        <v/>
      </c>
      <c r="M4665" s="1" t="str">
        <f>IF($A4665&gt;--RIGHT($A$2,LEN($A$2)-8),"",SUMIF(Table1[SHIFT NOMENCLATURE], $B4665, Table1[FKIA]))</f>
        <v/>
      </c>
      <c r="N4665" s="1" t="str">
        <f>IF($A4665&gt;--RIGHT($A$2,LEN($A$2)-8),"",SUMIF(Table1[SHIFT NOMENCLATURE], $B4665, Table1[FWIA]))</f>
        <v/>
      </c>
      <c r="O4665" s="1" t="str">
        <f>IF($A4665&gt;--RIGHT($A$2,LEN($A$2)-8),"",SUMIF(Table1[SHIFT NOMENCLATURE], $B4665, Table1[DUSTWUN]))</f>
        <v/>
      </c>
    </row>
    <row r="4666" spans="1:15" x14ac:dyDescent="0.25">
      <c r="A4666" s="1" t="str">
        <f t="shared" si="144"/>
        <v/>
      </c>
      <c r="B4666" t="str">
        <f t="shared" si="145"/>
        <v/>
      </c>
      <c r="C4666" s="1" t="str">
        <f>IF($A4666&gt;--RIGHT($A$2,LEN($A$2)-8),"",COUNTIF(Table1[SHIFT NOMENCLATURE],$B4666))</f>
        <v/>
      </c>
      <c r="D4666" s="1" t="str">
        <f>IF($A4666&gt;--RIGHT($A$2,LEN($A$2)-8),"",SUMIF(Table1[SHIFT NOMENCLATURE], $B4666, Table1[EVIC KILL]))</f>
        <v/>
      </c>
      <c r="E4666" s="1" t="str">
        <f>IF($A4666&gt;--RIGHT($A$2,LEN($A$2)-8),"",SUMIF(Table1[SHIFT NOMENCLATURE], $B4666, Table1[EVIC MOB]))</f>
        <v/>
      </c>
      <c r="F4666" s="1" t="str">
        <f>IF($A4666&gt;--RIGHT($A$2,LEN($A$2)-8),"",SUMIF(Table1[SHIFT NOMENCLATURE], $B4666, Table1[EVIC FIRE]))</f>
        <v/>
      </c>
      <c r="G4666" s="1" t="str">
        <f>IF($A4666&gt;--RIGHT($A$2,LEN($A$2)-8),"",SUMIF(Table1[SHIFT NOMENCLATURE], $B4666, Table1[EKIA]))</f>
        <v/>
      </c>
      <c r="H4666" s="1" t="str">
        <f>IF($A4666&gt;--RIGHT($A$2,LEN($A$2)-8),"",SUMIF(Table1[SHIFT NOMENCLATURE], $B4666, Table1[EWIA]))</f>
        <v/>
      </c>
      <c r="I4666" s="1" t="str">
        <f>IF($A4666&gt;--RIGHT($A$2,LEN($A$2)-8),"",SUMIF(Table1[SHIFT NOMENCLATURE], $B4666, Table1[EPW]))</f>
        <v/>
      </c>
      <c r="J4666" s="1" t="str">
        <f>IF($A4666&gt;--RIGHT($A$2,LEN($A$2)-8),"",SUMIF(Table1[SHIFT NOMENCLATURE], $B4666, Table1[FVIC KILL]))</f>
        <v/>
      </c>
      <c r="K4666" s="1" t="str">
        <f>IF($A4666&gt;--RIGHT($A$2,LEN($A$2)-8),"",SUMIF(Table1[SHIFT NOMENCLATURE], $B4666, Table1[FVIC MOB]))</f>
        <v/>
      </c>
      <c r="L4666" s="1" t="str">
        <f>IF($A4666&gt;--RIGHT($A$2,LEN($A$2)-8),"",SUMIF(Table1[SHIFT NOMENCLATURE], $B4666, Table1[FVIC FIRE]))</f>
        <v/>
      </c>
      <c r="M4666" s="1" t="str">
        <f>IF($A4666&gt;--RIGHT($A$2,LEN($A$2)-8),"",SUMIF(Table1[SHIFT NOMENCLATURE], $B4666, Table1[FKIA]))</f>
        <v/>
      </c>
      <c r="N4666" s="1" t="str">
        <f>IF($A4666&gt;--RIGHT($A$2,LEN($A$2)-8),"",SUMIF(Table1[SHIFT NOMENCLATURE], $B4666, Table1[FWIA]))</f>
        <v/>
      </c>
      <c r="O4666" s="1" t="str">
        <f>IF($A4666&gt;--RIGHT($A$2,LEN($A$2)-8),"",SUMIF(Table1[SHIFT NOMENCLATURE], $B4666, Table1[DUSTWUN]))</f>
        <v/>
      </c>
    </row>
    <row r="4667" spans="1:15" x14ac:dyDescent="0.25">
      <c r="A4667" s="1" t="str">
        <f t="shared" si="144"/>
        <v/>
      </c>
      <c r="B4667" t="str">
        <f t="shared" si="145"/>
        <v/>
      </c>
      <c r="C4667" s="1" t="str">
        <f>IF($A4667&gt;--RIGHT($A$2,LEN($A$2)-8),"",COUNTIF(Table1[SHIFT NOMENCLATURE],$B4667))</f>
        <v/>
      </c>
      <c r="D4667" s="1" t="str">
        <f>IF($A4667&gt;--RIGHT($A$2,LEN($A$2)-8),"",SUMIF(Table1[SHIFT NOMENCLATURE], $B4667, Table1[EVIC KILL]))</f>
        <v/>
      </c>
      <c r="E4667" s="1" t="str">
        <f>IF($A4667&gt;--RIGHT($A$2,LEN($A$2)-8),"",SUMIF(Table1[SHIFT NOMENCLATURE], $B4667, Table1[EVIC MOB]))</f>
        <v/>
      </c>
      <c r="F4667" s="1" t="str">
        <f>IF($A4667&gt;--RIGHT($A$2,LEN($A$2)-8),"",SUMIF(Table1[SHIFT NOMENCLATURE], $B4667, Table1[EVIC FIRE]))</f>
        <v/>
      </c>
      <c r="G4667" s="1" t="str">
        <f>IF($A4667&gt;--RIGHT($A$2,LEN($A$2)-8),"",SUMIF(Table1[SHIFT NOMENCLATURE], $B4667, Table1[EKIA]))</f>
        <v/>
      </c>
      <c r="H4667" s="1" t="str">
        <f>IF($A4667&gt;--RIGHT($A$2,LEN($A$2)-8),"",SUMIF(Table1[SHIFT NOMENCLATURE], $B4667, Table1[EWIA]))</f>
        <v/>
      </c>
      <c r="I4667" s="1" t="str">
        <f>IF($A4667&gt;--RIGHT($A$2,LEN($A$2)-8),"",SUMIF(Table1[SHIFT NOMENCLATURE], $B4667, Table1[EPW]))</f>
        <v/>
      </c>
      <c r="J4667" s="1" t="str">
        <f>IF($A4667&gt;--RIGHT($A$2,LEN($A$2)-8),"",SUMIF(Table1[SHIFT NOMENCLATURE], $B4667, Table1[FVIC KILL]))</f>
        <v/>
      </c>
      <c r="K4667" s="1" t="str">
        <f>IF($A4667&gt;--RIGHT($A$2,LEN($A$2)-8),"",SUMIF(Table1[SHIFT NOMENCLATURE], $B4667, Table1[FVIC MOB]))</f>
        <v/>
      </c>
      <c r="L4667" s="1" t="str">
        <f>IF($A4667&gt;--RIGHT($A$2,LEN($A$2)-8),"",SUMIF(Table1[SHIFT NOMENCLATURE], $B4667, Table1[FVIC FIRE]))</f>
        <v/>
      </c>
      <c r="M4667" s="1" t="str">
        <f>IF($A4667&gt;--RIGHT($A$2,LEN($A$2)-8),"",SUMIF(Table1[SHIFT NOMENCLATURE], $B4667, Table1[FKIA]))</f>
        <v/>
      </c>
      <c r="N4667" s="1" t="str">
        <f>IF($A4667&gt;--RIGHT($A$2,LEN($A$2)-8),"",SUMIF(Table1[SHIFT NOMENCLATURE], $B4667, Table1[FWIA]))</f>
        <v/>
      </c>
      <c r="O4667" s="1" t="str">
        <f>IF($A4667&gt;--RIGHT($A$2,LEN($A$2)-8),"",SUMIF(Table1[SHIFT NOMENCLATURE], $B4667, Table1[DUSTWUN]))</f>
        <v/>
      </c>
    </row>
    <row r="4668" spans="1:15" x14ac:dyDescent="0.25">
      <c r="A4668" s="1" t="str">
        <f t="shared" si="144"/>
        <v/>
      </c>
      <c r="B4668" t="str">
        <f t="shared" si="145"/>
        <v/>
      </c>
      <c r="C4668" s="1" t="str">
        <f>IF($A4668&gt;--RIGHT($A$2,LEN($A$2)-8),"",COUNTIF(Table1[SHIFT NOMENCLATURE],$B4668))</f>
        <v/>
      </c>
      <c r="D4668" s="1" t="str">
        <f>IF($A4668&gt;--RIGHT($A$2,LEN($A$2)-8),"",SUMIF(Table1[SHIFT NOMENCLATURE], $B4668, Table1[EVIC KILL]))</f>
        <v/>
      </c>
      <c r="E4668" s="1" t="str">
        <f>IF($A4668&gt;--RIGHT($A$2,LEN($A$2)-8),"",SUMIF(Table1[SHIFT NOMENCLATURE], $B4668, Table1[EVIC MOB]))</f>
        <v/>
      </c>
      <c r="F4668" s="1" t="str">
        <f>IF($A4668&gt;--RIGHT($A$2,LEN($A$2)-8),"",SUMIF(Table1[SHIFT NOMENCLATURE], $B4668, Table1[EVIC FIRE]))</f>
        <v/>
      </c>
      <c r="G4668" s="1" t="str">
        <f>IF($A4668&gt;--RIGHT($A$2,LEN($A$2)-8),"",SUMIF(Table1[SHIFT NOMENCLATURE], $B4668, Table1[EKIA]))</f>
        <v/>
      </c>
      <c r="H4668" s="1" t="str">
        <f>IF($A4668&gt;--RIGHT($A$2,LEN($A$2)-8),"",SUMIF(Table1[SHIFT NOMENCLATURE], $B4668, Table1[EWIA]))</f>
        <v/>
      </c>
      <c r="I4668" s="1" t="str">
        <f>IF($A4668&gt;--RIGHT($A$2,LEN($A$2)-8),"",SUMIF(Table1[SHIFT NOMENCLATURE], $B4668, Table1[EPW]))</f>
        <v/>
      </c>
      <c r="J4668" s="1" t="str">
        <f>IF($A4668&gt;--RIGHT($A$2,LEN($A$2)-8),"",SUMIF(Table1[SHIFT NOMENCLATURE], $B4668, Table1[FVIC KILL]))</f>
        <v/>
      </c>
      <c r="K4668" s="1" t="str">
        <f>IF($A4668&gt;--RIGHT($A$2,LEN($A$2)-8),"",SUMIF(Table1[SHIFT NOMENCLATURE], $B4668, Table1[FVIC MOB]))</f>
        <v/>
      </c>
      <c r="L4668" s="1" t="str">
        <f>IF($A4668&gt;--RIGHT($A$2,LEN($A$2)-8),"",SUMIF(Table1[SHIFT NOMENCLATURE], $B4668, Table1[FVIC FIRE]))</f>
        <v/>
      </c>
      <c r="M4668" s="1" t="str">
        <f>IF($A4668&gt;--RIGHT($A$2,LEN($A$2)-8),"",SUMIF(Table1[SHIFT NOMENCLATURE], $B4668, Table1[FKIA]))</f>
        <v/>
      </c>
      <c r="N4668" s="1" t="str">
        <f>IF($A4668&gt;--RIGHT($A$2,LEN($A$2)-8),"",SUMIF(Table1[SHIFT NOMENCLATURE], $B4668, Table1[FWIA]))</f>
        <v/>
      </c>
      <c r="O4668" s="1" t="str">
        <f>IF($A4668&gt;--RIGHT($A$2,LEN($A$2)-8),"",SUMIF(Table1[SHIFT NOMENCLATURE], $B4668, Table1[DUSTWUN]))</f>
        <v/>
      </c>
    </row>
    <row r="4669" spans="1:15" x14ac:dyDescent="0.25">
      <c r="A4669" s="1" t="str">
        <f t="shared" si="144"/>
        <v/>
      </c>
      <c r="B4669" t="str">
        <f t="shared" si="145"/>
        <v/>
      </c>
      <c r="C4669" s="1" t="str">
        <f>IF($A4669&gt;--RIGHT($A$2,LEN($A$2)-8),"",COUNTIF(Table1[SHIFT NOMENCLATURE],$B4669))</f>
        <v/>
      </c>
      <c r="D4669" s="1" t="str">
        <f>IF($A4669&gt;--RIGHT($A$2,LEN($A$2)-8),"",SUMIF(Table1[SHIFT NOMENCLATURE], $B4669, Table1[EVIC KILL]))</f>
        <v/>
      </c>
      <c r="E4669" s="1" t="str">
        <f>IF($A4669&gt;--RIGHT($A$2,LEN($A$2)-8),"",SUMIF(Table1[SHIFT NOMENCLATURE], $B4669, Table1[EVIC MOB]))</f>
        <v/>
      </c>
      <c r="F4669" s="1" t="str">
        <f>IF($A4669&gt;--RIGHT($A$2,LEN($A$2)-8),"",SUMIF(Table1[SHIFT NOMENCLATURE], $B4669, Table1[EVIC FIRE]))</f>
        <v/>
      </c>
      <c r="G4669" s="1" t="str">
        <f>IF($A4669&gt;--RIGHT($A$2,LEN($A$2)-8),"",SUMIF(Table1[SHIFT NOMENCLATURE], $B4669, Table1[EKIA]))</f>
        <v/>
      </c>
      <c r="H4669" s="1" t="str">
        <f>IF($A4669&gt;--RIGHT($A$2,LEN($A$2)-8),"",SUMIF(Table1[SHIFT NOMENCLATURE], $B4669, Table1[EWIA]))</f>
        <v/>
      </c>
      <c r="I4669" s="1" t="str">
        <f>IF($A4669&gt;--RIGHT($A$2,LEN($A$2)-8),"",SUMIF(Table1[SHIFT NOMENCLATURE], $B4669, Table1[EPW]))</f>
        <v/>
      </c>
      <c r="J4669" s="1" t="str">
        <f>IF($A4669&gt;--RIGHT($A$2,LEN($A$2)-8),"",SUMIF(Table1[SHIFT NOMENCLATURE], $B4669, Table1[FVIC KILL]))</f>
        <v/>
      </c>
      <c r="K4669" s="1" t="str">
        <f>IF($A4669&gt;--RIGHT($A$2,LEN($A$2)-8),"",SUMIF(Table1[SHIFT NOMENCLATURE], $B4669, Table1[FVIC MOB]))</f>
        <v/>
      </c>
      <c r="L4669" s="1" t="str">
        <f>IF($A4669&gt;--RIGHT($A$2,LEN($A$2)-8),"",SUMIF(Table1[SHIFT NOMENCLATURE], $B4669, Table1[FVIC FIRE]))</f>
        <v/>
      </c>
      <c r="M4669" s="1" t="str">
        <f>IF($A4669&gt;--RIGHT($A$2,LEN($A$2)-8),"",SUMIF(Table1[SHIFT NOMENCLATURE], $B4669, Table1[FKIA]))</f>
        <v/>
      </c>
      <c r="N4669" s="1" t="str">
        <f>IF($A4669&gt;--RIGHT($A$2,LEN($A$2)-8),"",SUMIF(Table1[SHIFT NOMENCLATURE], $B4669, Table1[FWIA]))</f>
        <v/>
      </c>
      <c r="O4669" s="1" t="str">
        <f>IF($A4669&gt;--RIGHT($A$2,LEN($A$2)-8),"",SUMIF(Table1[SHIFT NOMENCLATURE], $B4669, Table1[DUSTWUN]))</f>
        <v/>
      </c>
    </row>
    <row r="4670" spans="1:15" x14ac:dyDescent="0.25">
      <c r="A4670" s="1" t="str">
        <f t="shared" si="144"/>
        <v/>
      </c>
      <c r="B4670" t="str">
        <f t="shared" si="145"/>
        <v/>
      </c>
      <c r="C4670" s="1" t="str">
        <f>IF($A4670&gt;--RIGHT($A$2,LEN($A$2)-8),"",COUNTIF(Table1[SHIFT NOMENCLATURE],$B4670))</f>
        <v/>
      </c>
      <c r="D4670" s="1" t="str">
        <f>IF($A4670&gt;--RIGHT($A$2,LEN($A$2)-8),"",SUMIF(Table1[SHIFT NOMENCLATURE], $B4670, Table1[EVIC KILL]))</f>
        <v/>
      </c>
      <c r="E4670" s="1" t="str">
        <f>IF($A4670&gt;--RIGHT($A$2,LEN($A$2)-8),"",SUMIF(Table1[SHIFT NOMENCLATURE], $B4670, Table1[EVIC MOB]))</f>
        <v/>
      </c>
      <c r="F4670" s="1" t="str">
        <f>IF($A4670&gt;--RIGHT($A$2,LEN($A$2)-8),"",SUMIF(Table1[SHIFT NOMENCLATURE], $B4670, Table1[EVIC FIRE]))</f>
        <v/>
      </c>
      <c r="G4670" s="1" t="str">
        <f>IF($A4670&gt;--RIGHT($A$2,LEN($A$2)-8),"",SUMIF(Table1[SHIFT NOMENCLATURE], $B4670, Table1[EKIA]))</f>
        <v/>
      </c>
      <c r="H4670" s="1" t="str">
        <f>IF($A4670&gt;--RIGHT($A$2,LEN($A$2)-8),"",SUMIF(Table1[SHIFT NOMENCLATURE], $B4670, Table1[EWIA]))</f>
        <v/>
      </c>
      <c r="I4670" s="1" t="str">
        <f>IF($A4670&gt;--RIGHT($A$2,LEN($A$2)-8),"",SUMIF(Table1[SHIFT NOMENCLATURE], $B4670, Table1[EPW]))</f>
        <v/>
      </c>
      <c r="J4670" s="1" t="str">
        <f>IF($A4670&gt;--RIGHT($A$2,LEN($A$2)-8),"",SUMIF(Table1[SHIFT NOMENCLATURE], $B4670, Table1[FVIC KILL]))</f>
        <v/>
      </c>
      <c r="K4670" s="1" t="str">
        <f>IF($A4670&gt;--RIGHT($A$2,LEN($A$2)-8),"",SUMIF(Table1[SHIFT NOMENCLATURE], $B4670, Table1[FVIC MOB]))</f>
        <v/>
      </c>
      <c r="L4670" s="1" t="str">
        <f>IF($A4670&gt;--RIGHT($A$2,LEN($A$2)-8),"",SUMIF(Table1[SHIFT NOMENCLATURE], $B4670, Table1[FVIC FIRE]))</f>
        <v/>
      </c>
      <c r="M4670" s="1" t="str">
        <f>IF($A4670&gt;--RIGHT($A$2,LEN($A$2)-8),"",SUMIF(Table1[SHIFT NOMENCLATURE], $B4670, Table1[FKIA]))</f>
        <v/>
      </c>
      <c r="N4670" s="1" t="str">
        <f>IF($A4670&gt;--RIGHT($A$2,LEN($A$2)-8),"",SUMIF(Table1[SHIFT NOMENCLATURE], $B4670, Table1[FWIA]))</f>
        <v/>
      </c>
      <c r="O4670" s="1" t="str">
        <f>IF($A4670&gt;--RIGHT($A$2,LEN($A$2)-8),"",SUMIF(Table1[SHIFT NOMENCLATURE], $B4670, Table1[DUSTWUN]))</f>
        <v/>
      </c>
    </row>
    <row r="4671" spans="1:15" x14ac:dyDescent="0.25">
      <c r="A4671" s="1" t="str">
        <f t="shared" si="144"/>
        <v/>
      </c>
      <c r="B4671" t="str">
        <f t="shared" si="145"/>
        <v/>
      </c>
      <c r="C4671" s="1" t="str">
        <f>IF($A4671&gt;--RIGHT($A$2,LEN($A$2)-8),"",COUNTIF(Table1[SHIFT NOMENCLATURE],$B4671))</f>
        <v/>
      </c>
      <c r="D4671" s="1" t="str">
        <f>IF($A4671&gt;--RIGHT($A$2,LEN($A$2)-8),"",SUMIF(Table1[SHIFT NOMENCLATURE], $B4671, Table1[EVIC KILL]))</f>
        <v/>
      </c>
      <c r="E4671" s="1" t="str">
        <f>IF($A4671&gt;--RIGHT($A$2,LEN($A$2)-8),"",SUMIF(Table1[SHIFT NOMENCLATURE], $B4671, Table1[EVIC MOB]))</f>
        <v/>
      </c>
      <c r="F4671" s="1" t="str">
        <f>IF($A4671&gt;--RIGHT($A$2,LEN($A$2)-8),"",SUMIF(Table1[SHIFT NOMENCLATURE], $B4671, Table1[EVIC FIRE]))</f>
        <v/>
      </c>
      <c r="G4671" s="1" t="str">
        <f>IF($A4671&gt;--RIGHT($A$2,LEN($A$2)-8),"",SUMIF(Table1[SHIFT NOMENCLATURE], $B4671, Table1[EKIA]))</f>
        <v/>
      </c>
      <c r="H4671" s="1" t="str">
        <f>IF($A4671&gt;--RIGHT($A$2,LEN($A$2)-8),"",SUMIF(Table1[SHIFT NOMENCLATURE], $B4671, Table1[EWIA]))</f>
        <v/>
      </c>
      <c r="I4671" s="1" t="str">
        <f>IF($A4671&gt;--RIGHT($A$2,LEN($A$2)-8),"",SUMIF(Table1[SHIFT NOMENCLATURE], $B4671, Table1[EPW]))</f>
        <v/>
      </c>
      <c r="J4671" s="1" t="str">
        <f>IF($A4671&gt;--RIGHT($A$2,LEN($A$2)-8),"",SUMIF(Table1[SHIFT NOMENCLATURE], $B4671, Table1[FVIC KILL]))</f>
        <v/>
      </c>
      <c r="K4671" s="1" t="str">
        <f>IF($A4671&gt;--RIGHT($A$2,LEN($A$2)-8),"",SUMIF(Table1[SHIFT NOMENCLATURE], $B4671, Table1[FVIC MOB]))</f>
        <v/>
      </c>
      <c r="L4671" s="1" t="str">
        <f>IF($A4671&gt;--RIGHT($A$2,LEN($A$2)-8),"",SUMIF(Table1[SHIFT NOMENCLATURE], $B4671, Table1[FVIC FIRE]))</f>
        <v/>
      </c>
      <c r="M4671" s="1" t="str">
        <f>IF($A4671&gt;--RIGHT($A$2,LEN($A$2)-8),"",SUMIF(Table1[SHIFT NOMENCLATURE], $B4671, Table1[FKIA]))</f>
        <v/>
      </c>
      <c r="N4671" s="1" t="str">
        <f>IF($A4671&gt;--RIGHT($A$2,LEN($A$2)-8),"",SUMIF(Table1[SHIFT NOMENCLATURE], $B4671, Table1[FWIA]))</f>
        <v/>
      </c>
      <c r="O4671" s="1" t="str">
        <f>IF($A4671&gt;--RIGHT($A$2,LEN($A$2)-8),"",SUMIF(Table1[SHIFT NOMENCLATURE], $B4671, Table1[DUSTWUN]))</f>
        <v/>
      </c>
    </row>
    <row r="4672" spans="1:15" x14ac:dyDescent="0.25">
      <c r="A4672" s="1" t="str">
        <f t="shared" si="144"/>
        <v/>
      </c>
      <c r="B4672" t="str">
        <f t="shared" si="145"/>
        <v/>
      </c>
      <c r="C4672" s="1" t="str">
        <f>IF($A4672&gt;--RIGHT($A$2,LEN($A$2)-8),"",COUNTIF(Table1[SHIFT NOMENCLATURE],$B4672))</f>
        <v/>
      </c>
      <c r="D4672" s="1" t="str">
        <f>IF($A4672&gt;--RIGHT($A$2,LEN($A$2)-8),"",SUMIF(Table1[SHIFT NOMENCLATURE], $B4672, Table1[EVIC KILL]))</f>
        <v/>
      </c>
      <c r="E4672" s="1" t="str">
        <f>IF($A4672&gt;--RIGHT($A$2,LEN($A$2)-8),"",SUMIF(Table1[SHIFT NOMENCLATURE], $B4672, Table1[EVIC MOB]))</f>
        <v/>
      </c>
      <c r="F4672" s="1" t="str">
        <f>IF($A4672&gt;--RIGHT($A$2,LEN($A$2)-8),"",SUMIF(Table1[SHIFT NOMENCLATURE], $B4672, Table1[EVIC FIRE]))</f>
        <v/>
      </c>
      <c r="G4672" s="1" t="str">
        <f>IF($A4672&gt;--RIGHT($A$2,LEN($A$2)-8),"",SUMIF(Table1[SHIFT NOMENCLATURE], $B4672, Table1[EKIA]))</f>
        <v/>
      </c>
      <c r="H4672" s="1" t="str">
        <f>IF($A4672&gt;--RIGHT($A$2,LEN($A$2)-8),"",SUMIF(Table1[SHIFT NOMENCLATURE], $B4672, Table1[EWIA]))</f>
        <v/>
      </c>
      <c r="I4672" s="1" t="str">
        <f>IF($A4672&gt;--RIGHT($A$2,LEN($A$2)-8),"",SUMIF(Table1[SHIFT NOMENCLATURE], $B4672, Table1[EPW]))</f>
        <v/>
      </c>
      <c r="J4672" s="1" t="str">
        <f>IF($A4672&gt;--RIGHT($A$2,LEN($A$2)-8),"",SUMIF(Table1[SHIFT NOMENCLATURE], $B4672, Table1[FVIC KILL]))</f>
        <v/>
      </c>
      <c r="K4672" s="1" t="str">
        <f>IF($A4672&gt;--RIGHT($A$2,LEN($A$2)-8),"",SUMIF(Table1[SHIFT NOMENCLATURE], $B4672, Table1[FVIC MOB]))</f>
        <v/>
      </c>
      <c r="L4672" s="1" t="str">
        <f>IF($A4672&gt;--RIGHT($A$2,LEN($A$2)-8),"",SUMIF(Table1[SHIFT NOMENCLATURE], $B4672, Table1[FVIC FIRE]))</f>
        <v/>
      </c>
      <c r="M4672" s="1" t="str">
        <f>IF($A4672&gt;--RIGHT($A$2,LEN($A$2)-8),"",SUMIF(Table1[SHIFT NOMENCLATURE], $B4672, Table1[FKIA]))</f>
        <v/>
      </c>
      <c r="N4672" s="1" t="str">
        <f>IF($A4672&gt;--RIGHT($A$2,LEN($A$2)-8),"",SUMIF(Table1[SHIFT NOMENCLATURE], $B4672, Table1[FWIA]))</f>
        <v/>
      </c>
      <c r="O4672" s="1" t="str">
        <f>IF($A4672&gt;--RIGHT($A$2,LEN($A$2)-8),"",SUMIF(Table1[SHIFT NOMENCLATURE], $B4672, Table1[DUSTWUN]))</f>
        <v/>
      </c>
    </row>
    <row r="4673" spans="1:15" x14ac:dyDescent="0.25">
      <c r="A4673" s="1" t="str">
        <f t="shared" si="144"/>
        <v/>
      </c>
      <c r="B4673" t="str">
        <f t="shared" si="145"/>
        <v/>
      </c>
      <c r="C4673" s="1" t="str">
        <f>IF($A4673&gt;--RIGHT($A$2,LEN($A$2)-8),"",COUNTIF(Table1[SHIFT NOMENCLATURE],$B4673))</f>
        <v/>
      </c>
      <c r="D4673" s="1" t="str">
        <f>IF($A4673&gt;--RIGHT($A$2,LEN($A$2)-8),"",SUMIF(Table1[SHIFT NOMENCLATURE], $B4673, Table1[EVIC KILL]))</f>
        <v/>
      </c>
      <c r="E4673" s="1" t="str">
        <f>IF($A4673&gt;--RIGHT($A$2,LEN($A$2)-8),"",SUMIF(Table1[SHIFT NOMENCLATURE], $B4673, Table1[EVIC MOB]))</f>
        <v/>
      </c>
      <c r="F4673" s="1" t="str">
        <f>IF($A4673&gt;--RIGHT($A$2,LEN($A$2)-8),"",SUMIF(Table1[SHIFT NOMENCLATURE], $B4673, Table1[EVIC FIRE]))</f>
        <v/>
      </c>
      <c r="G4673" s="1" t="str">
        <f>IF($A4673&gt;--RIGHT($A$2,LEN($A$2)-8),"",SUMIF(Table1[SHIFT NOMENCLATURE], $B4673, Table1[EKIA]))</f>
        <v/>
      </c>
      <c r="H4673" s="1" t="str">
        <f>IF($A4673&gt;--RIGHT($A$2,LEN($A$2)-8),"",SUMIF(Table1[SHIFT NOMENCLATURE], $B4673, Table1[EWIA]))</f>
        <v/>
      </c>
      <c r="I4673" s="1" t="str">
        <f>IF($A4673&gt;--RIGHT($A$2,LEN($A$2)-8),"",SUMIF(Table1[SHIFT NOMENCLATURE], $B4673, Table1[EPW]))</f>
        <v/>
      </c>
      <c r="J4673" s="1" t="str">
        <f>IF($A4673&gt;--RIGHT($A$2,LEN($A$2)-8),"",SUMIF(Table1[SHIFT NOMENCLATURE], $B4673, Table1[FVIC KILL]))</f>
        <v/>
      </c>
      <c r="K4673" s="1" t="str">
        <f>IF($A4673&gt;--RIGHT($A$2,LEN($A$2)-8),"",SUMIF(Table1[SHIFT NOMENCLATURE], $B4673, Table1[FVIC MOB]))</f>
        <v/>
      </c>
      <c r="L4673" s="1" t="str">
        <f>IF($A4673&gt;--RIGHT($A$2,LEN($A$2)-8),"",SUMIF(Table1[SHIFT NOMENCLATURE], $B4673, Table1[FVIC FIRE]))</f>
        <v/>
      </c>
      <c r="M4673" s="1" t="str">
        <f>IF($A4673&gt;--RIGHT($A$2,LEN($A$2)-8),"",SUMIF(Table1[SHIFT NOMENCLATURE], $B4673, Table1[FKIA]))</f>
        <v/>
      </c>
      <c r="N4673" s="1" t="str">
        <f>IF($A4673&gt;--RIGHT($A$2,LEN($A$2)-8),"",SUMIF(Table1[SHIFT NOMENCLATURE], $B4673, Table1[FWIA]))</f>
        <v/>
      </c>
      <c r="O4673" s="1" t="str">
        <f>IF($A4673&gt;--RIGHT($A$2,LEN($A$2)-8),"",SUMIF(Table1[SHIFT NOMENCLATURE], $B4673, Table1[DUSTWUN]))</f>
        <v/>
      </c>
    </row>
    <row r="4674" spans="1:15" x14ac:dyDescent="0.25">
      <c r="A4674" s="1" t="str">
        <f t="shared" si="144"/>
        <v/>
      </c>
      <c r="B4674" t="str">
        <f t="shared" si="145"/>
        <v/>
      </c>
      <c r="C4674" s="1" t="str">
        <f>IF($A4674&gt;--RIGHT($A$2,LEN($A$2)-8),"",COUNTIF(Table1[SHIFT NOMENCLATURE],$B4674))</f>
        <v/>
      </c>
      <c r="D4674" s="1" t="str">
        <f>IF($A4674&gt;--RIGHT($A$2,LEN($A$2)-8),"",SUMIF(Table1[SHIFT NOMENCLATURE], $B4674, Table1[EVIC KILL]))</f>
        <v/>
      </c>
      <c r="E4674" s="1" t="str">
        <f>IF($A4674&gt;--RIGHT($A$2,LEN($A$2)-8),"",SUMIF(Table1[SHIFT NOMENCLATURE], $B4674, Table1[EVIC MOB]))</f>
        <v/>
      </c>
      <c r="F4674" s="1" t="str">
        <f>IF($A4674&gt;--RIGHT($A$2,LEN($A$2)-8),"",SUMIF(Table1[SHIFT NOMENCLATURE], $B4674, Table1[EVIC FIRE]))</f>
        <v/>
      </c>
      <c r="G4674" s="1" t="str">
        <f>IF($A4674&gt;--RIGHT($A$2,LEN($A$2)-8),"",SUMIF(Table1[SHIFT NOMENCLATURE], $B4674, Table1[EKIA]))</f>
        <v/>
      </c>
      <c r="H4674" s="1" t="str">
        <f>IF($A4674&gt;--RIGHT($A$2,LEN($A$2)-8),"",SUMIF(Table1[SHIFT NOMENCLATURE], $B4674, Table1[EWIA]))</f>
        <v/>
      </c>
      <c r="I4674" s="1" t="str">
        <f>IF($A4674&gt;--RIGHT($A$2,LEN($A$2)-8),"",SUMIF(Table1[SHIFT NOMENCLATURE], $B4674, Table1[EPW]))</f>
        <v/>
      </c>
      <c r="J4674" s="1" t="str">
        <f>IF($A4674&gt;--RIGHT($A$2,LEN($A$2)-8),"",SUMIF(Table1[SHIFT NOMENCLATURE], $B4674, Table1[FVIC KILL]))</f>
        <v/>
      </c>
      <c r="K4674" s="1" t="str">
        <f>IF($A4674&gt;--RIGHT($A$2,LEN($A$2)-8),"",SUMIF(Table1[SHIFT NOMENCLATURE], $B4674, Table1[FVIC MOB]))</f>
        <v/>
      </c>
      <c r="L4674" s="1" t="str">
        <f>IF($A4674&gt;--RIGHT($A$2,LEN($A$2)-8),"",SUMIF(Table1[SHIFT NOMENCLATURE], $B4674, Table1[FVIC FIRE]))</f>
        <v/>
      </c>
      <c r="M4674" s="1" t="str">
        <f>IF($A4674&gt;--RIGHT($A$2,LEN($A$2)-8),"",SUMIF(Table1[SHIFT NOMENCLATURE], $B4674, Table1[FKIA]))</f>
        <v/>
      </c>
      <c r="N4674" s="1" t="str">
        <f>IF($A4674&gt;--RIGHT($A$2,LEN($A$2)-8),"",SUMIF(Table1[SHIFT NOMENCLATURE], $B4674, Table1[FWIA]))</f>
        <v/>
      </c>
      <c r="O4674" s="1" t="str">
        <f>IF($A4674&gt;--RIGHT($A$2,LEN($A$2)-8),"",SUMIF(Table1[SHIFT NOMENCLATURE], $B4674, Table1[DUSTWUN]))</f>
        <v/>
      </c>
    </row>
    <row r="4675" spans="1:15" x14ac:dyDescent="0.25">
      <c r="A4675" s="1" t="str">
        <f t="shared" si="144"/>
        <v/>
      </c>
      <c r="B4675" t="str">
        <f t="shared" si="145"/>
        <v/>
      </c>
      <c r="C4675" s="1" t="str">
        <f>IF($A4675&gt;--RIGHT($A$2,LEN($A$2)-8),"",COUNTIF(Table1[SHIFT NOMENCLATURE],$B4675))</f>
        <v/>
      </c>
      <c r="D4675" s="1" t="str">
        <f>IF($A4675&gt;--RIGHT($A$2,LEN($A$2)-8),"",SUMIF(Table1[SHIFT NOMENCLATURE], $B4675, Table1[EVIC KILL]))</f>
        <v/>
      </c>
      <c r="E4675" s="1" t="str">
        <f>IF($A4675&gt;--RIGHT($A$2,LEN($A$2)-8),"",SUMIF(Table1[SHIFT NOMENCLATURE], $B4675, Table1[EVIC MOB]))</f>
        <v/>
      </c>
      <c r="F4675" s="1" t="str">
        <f>IF($A4675&gt;--RIGHT($A$2,LEN($A$2)-8),"",SUMIF(Table1[SHIFT NOMENCLATURE], $B4675, Table1[EVIC FIRE]))</f>
        <v/>
      </c>
      <c r="G4675" s="1" t="str">
        <f>IF($A4675&gt;--RIGHT($A$2,LEN($A$2)-8),"",SUMIF(Table1[SHIFT NOMENCLATURE], $B4675, Table1[EKIA]))</f>
        <v/>
      </c>
      <c r="H4675" s="1" t="str">
        <f>IF($A4675&gt;--RIGHT($A$2,LEN($A$2)-8),"",SUMIF(Table1[SHIFT NOMENCLATURE], $B4675, Table1[EWIA]))</f>
        <v/>
      </c>
      <c r="I4675" s="1" t="str">
        <f>IF($A4675&gt;--RIGHT($A$2,LEN($A$2)-8),"",SUMIF(Table1[SHIFT NOMENCLATURE], $B4675, Table1[EPW]))</f>
        <v/>
      </c>
      <c r="J4675" s="1" t="str">
        <f>IF($A4675&gt;--RIGHT($A$2,LEN($A$2)-8),"",SUMIF(Table1[SHIFT NOMENCLATURE], $B4675, Table1[FVIC KILL]))</f>
        <v/>
      </c>
      <c r="K4675" s="1" t="str">
        <f>IF($A4675&gt;--RIGHT($A$2,LEN($A$2)-8),"",SUMIF(Table1[SHIFT NOMENCLATURE], $B4675, Table1[FVIC MOB]))</f>
        <v/>
      </c>
      <c r="L4675" s="1" t="str">
        <f>IF($A4675&gt;--RIGHT($A$2,LEN($A$2)-8),"",SUMIF(Table1[SHIFT NOMENCLATURE], $B4675, Table1[FVIC FIRE]))</f>
        <v/>
      </c>
      <c r="M4675" s="1" t="str">
        <f>IF($A4675&gt;--RIGHT($A$2,LEN($A$2)-8),"",SUMIF(Table1[SHIFT NOMENCLATURE], $B4675, Table1[FKIA]))</f>
        <v/>
      </c>
      <c r="N4675" s="1" t="str">
        <f>IF($A4675&gt;--RIGHT($A$2,LEN($A$2)-8),"",SUMIF(Table1[SHIFT NOMENCLATURE], $B4675, Table1[FWIA]))</f>
        <v/>
      </c>
      <c r="O4675" s="1" t="str">
        <f>IF($A4675&gt;--RIGHT($A$2,LEN($A$2)-8),"",SUMIF(Table1[SHIFT NOMENCLATURE], $B4675, Table1[DUSTWUN]))</f>
        <v/>
      </c>
    </row>
    <row r="4676" spans="1:15" x14ac:dyDescent="0.25">
      <c r="A4676" s="1" t="str">
        <f t="shared" si="144"/>
        <v/>
      </c>
      <c r="B4676" t="str">
        <f t="shared" si="145"/>
        <v/>
      </c>
      <c r="C4676" s="1" t="str">
        <f>IF($A4676&gt;--RIGHT($A$2,LEN($A$2)-8),"",COUNTIF(Table1[SHIFT NOMENCLATURE],$B4676))</f>
        <v/>
      </c>
      <c r="D4676" s="1" t="str">
        <f>IF($A4676&gt;--RIGHT($A$2,LEN($A$2)-8),"",SUMIF(Table1[SHIFT NOMENCLATURE], $B4676, Table1[EVIC KILL]))</f>
        <v/>
      </c>
      <c r="E4676" s="1" t="str">
        <f>IF($A4676&gt;--RIGHT($A$2,LEN($A$2)-8),"",SUMIF(Table1[SHIFT NOMENCLATURE], $B4676, Table1[EVIC MOB]))</f>
        <v/>
      </c>
      <c r="F4676" s="1" t="str">
        <f>IF($A4676&gt;--RIGHT($A$2,LEN($A$2)-8),"",SUMIF(Table1[SHIFT NOMENCLATURE], $B4676, Table1[EVIC FIRE]))</f>
        <v/>
      </c>
      <c r="G4676" s="1" t="str">
        <f>IF($A4676&gt;--RIGHT($A$2,LEN($A$2)-8),"",SUMIF(Table1[SHIFT NOMENCLATURE], $B4676, Table1[EKIA]))</f>
        <v/>
      </c>
      <c r="H4676" s="1" t="str">
        <f>IF($A4676&gt;--RIGHT($A$2,LEN($A$2)-8),"",SUMIF(Table1[SHIFT NOMENCLATURE], $B4676, Table1[EWIA]))</f>
        <v/>
      </c>
      <c r="I4676" s="1" t="str">
        <f>IF($A4676&gt;--RIGHT($A$2,LEN($A$2)-8),"",SUMIF(Table1[SHIFT NOMENCLATURE], $B4676, Table1[EPW]))</f>
        <v/>
      </c>
      <c r="J4676" s="1" t="str">
        <f>IF($A4676&gt;--RIGHT($A$2,LEN($A$2)-8),"",SUMIF(Table1[SHIFT NOMENCLATURE], $B4676, Table1[FVIC KILL]))</f>
        <v/>
      </c>
      <c r="K4676" s="1" t="str">
        <f>IF($A4676&gt;--RIGHT($A$2,LEN($A$2)-8),"",SUMIF(Table1[SHIFT NOMENCLATURE], $B4676, Table1[FVIC MOB]))</f>
        <v/>
      </c>
      <c r="L4676" s="1" t="str">
        <f>IF($A4676&gt;--RIGHT($A$2,LEN($A$2)-8),"",SUMIF(Table1[SHIFT NOMENCLATURE], $B4676, Table1[FVIC FIRE]))</f>
        <v/>
      </c>
      <c r="M4676" s="1" t="str">
        <f>IF($A4676&gt;--RIGHT($A$2,LEN($A$2)-8),"",SUMIF(Table1[SHIFT NOMENCLATURE], $B4676, Table1[FKIA]))</f>
        <v/>
      </c>
      <c r="N4676" s="1" t="str">
        <f>IF($A4676&gt;--RIGHT($A$2,LEN($A$2)-8),"",SUMIF(Table1[SHIFT NOMENCLATURE], $B4676, Table1[FWIA]))</f>
        <v/>
      </c>
      <c r="O4676" s="1" t="str">
        <f>IF($A4676&gt;--RIGHT($A$2,LEN($A$2)-8),"",SUMIF(Table1[SHIFT NOMENCLATURE], $B4676, Table1[DUSTWUN]))</f>
        <v/>
      </c>
    </row>
    <row r="4677" spans="1:15" x14ac:dyDescent="0.25">
      <c r="A4677" s="1" t="str">
        <f t="shared" ref="A4677:A4740" si="146">IF($A4676&gt;--RIGHT($A$2,LEN($A$2)-8)-1,"",ROW()-2)</f>
        <v/>
      </c>
      <c r="B4677" t="str">
        <f t="shared" ref="B4677:B4740" si="147">IF($A4676&gt;--RIGHT($A$2,LEN($A$2)-8)-1,"",IF(MID($B4676,3,4)="1900",CONCATENATE(TEXT(DATEVALUE(MID($B4676,15,2)&amp;MID($B4676,21,3)&amp;RIGHT($B4676,4)),"dd"), "0700-1900", UPPER(TEXT(DATEVALUE(MID($B4676,15,2)&amp;MID($B4676,21,3)&amp;RIGHT($B4676,4)),"mmm")), RIGHT($B4676,4)), CONCATENATE(LEFT($B4676,2), "1900", MID($B4676,12,3), RIGHT($B4676,4), "-", TEXT(DATEVALUE(LEFT($B4676,2)&amp;MID($B4676,12,3)&amp;RIGHT($B4676,4))+1,"dd"),"0700", UPPER(TEXT(DATEVALUE(LEFT($B4676,2)&amp;MID($B4676,12,3)&amp;RIGHT($B4676,4))+1,"mmm")), TEXT(DATEVALUE(LEFT($B4676,2)&amp;MID($B4676,12,3)&amp;RIGHT($B4676,4))+1,"yyyy"))))</f>
        <v/>
      </c>
      <c r="C4677" s="1" t="str">
        <f>IF($A4677&gt;--RIGHT($A$2,LEN($A$2)-8),"",COUNTIF(Table1[SHIFT NOMENCLATURE],$B4677))</f>
        <v/>
      </c>
      <c r="D4677" s="1" t="str">
        <f>IF($A4677&gt;--RIGHT($A$2,LEN($A$2)-8),"",SUMIF(Table1[SHIFT NOMENCLATURE], $B4677, Table1[EVIC KILL]))</f>
        <v/>
      </c>
      <c r="E4677" s="1" t="str">
        <f>IF($A4677&gt;--RIGHT($A$2,LEN($A$2)-8),"",SUMIF(Table1[SHIFT NOMENCLATURE], $B4677, Table1[EVIC MOB]))</f>
        <v/>
      </c>
      <c r="F4677" s="1" t="str">
        <f>IF($A4677&gt;--RIGHT($A$2,LEN($A$2)-8),"",SUMIF(Table1[SHIFT NOMENCLATURE], $B4677, Table1[EVIC FIRE]))</f>
        <v/>
      </c>
      <c r="G4677" s="1" t="str">
        <f>IF($A4677&gt;--RIGHT($A$2,LEN($A$2)-8),"",SUMIF(Table1[SHIFT NOMENCLATURE], $B4677, Table1[EKIA]))</f>
        <v/>
      </c>
      <c r="H4677" s="1" t="str">
        <f>IF($A4677&gt;--RIGHT($A$2,LEN($A$2)-8),"",SUMIF(Table1[SHIFT NOMENCLATURE], $B4677, Table1[EWIA]))</f>
        <v/>
      </c>
      <c r="I4677" s="1" t="str">
        <f>IF($A4677&gt;--RIGHT($A$2,LEN($A$2)-8),"",SUMIF(Table1[SHIFT NOMENCLATURE], $B4677, Table1[EPW]))</f>
        <v/>
      </c>
      <c r="J4677" s="1" t="str">
        <f>IF($A4677&gt;--RIGHT($A$2,LEN($A$2)-8),"",SUMIF(Table1[SHIFT NOMENCLATURE], $B4677, Table1[FVIC KILL]))</f>
        <v/>
      </c>
      <c r="K4677" s="1" t="str">
        <f>IF($A4677&gt;--RIGHT($A$2,LEN($A$2)-8),"",SUMIF(Table1[SHIFT NOMENCLATURE], $B4677, Table1[FVIC MOB]))</f>
        <v/>
      </c>
      <c r="L4677" s="1" t="str">
        <f>IF($A4677&gt;--RIGHT($A$2,LEN($A$2)-8),"",SUMIF(Table1[SHIFT NOMENCLATURE], $B4677, Table1[FVIC FIRE]))</f>
        <v/>
      </c>
      <c r="M4677" s="1" t="str">
        <f>IF($A4677&gt;--RIGHT($A$2,LEN($A$2)-8),"",SUMIF(Table1[SHIFT NOMENCLATURE], $B4677, Table1[FKIA]))</f>
        <v/>
      </c>
      <c r="N4677" s="1" t="str">
        <f>IF($A4677&gt;--RIGHT($A$2,LEN($A$2)-8),"",SUMIF(Table1[SHIFT NOMENCLATURE], $B4677, Table1[FWIA]))</f>
        <v/>
      </c>
      <c r="O4677" s="1" t="str">
        <f>IF($A4677&gt;--RIGHT($A$2,LEN($A$2)-8),"",SUMIF(Table1[SHIFT NOMENCLATURE], $B4677, Table1[DUSTWUN]))</f>
        <v/>
      </c>
    </row>
    <row r="4678" spans="1:15" x14ac:dyDescent="0.25">
      <c r="A4678" s="1" t="str">
        <f t="shared" si="146"/>
        <v/>
      </c>
      <c r="B4678" t="str">
        <f t="shared" si="147"/>
        <v/>
      </c>
      <c r="C4678" s="1" t="str">
        <f>IF($A4678&gt;--RIGHT($A$2,LEN($A$2)-8),"",COUNTIF(Table1[SHIFT NOMENCLATURE],$B4678))</f>
        <v/>
      </c>
      <c r="D4678" s="1" t="str">
        <f>IF($A4678&gt;--RIGHT($A$2,LEN($A$2)-8),"",SUMIF(Table1[SHIFT NOMENCLATURE], $B4678, Table1[EVIC KILL]))</f>
        <v/>
      </c>
      <c r="E4678" s="1" t="str">
        <f>IF($A4678&gt;--RIGHT($A$2,LEN($A$2)-8),"",SUMIF(Table1[SHIFT NOMENCLATURE], $B4678, Table1[EVIC MOB]))</f>
        <v/>
      </c>
      <c r="F4678" s="1" t="str">
        <f>IF($A4678&gt;--RIGHT($A$2,LEN($A$2)-8),"",SUMIF(Table1[SHIFT NOMENCLATURE], $B4678, Table1[EVIC FIRE]))</f>
        <v/>
      </c>
      <c r="G4678" s="1" t="str">
        <f>IF($A4678&gt;--RIGHT($A$2,LEN($A$2)-8),"",SUMIF(Table1[SHIFT NOMENCLATURE], $B4678, Table1[EKIA]))</f>
        <v/>
      </c>
      <c r="H4678" s="1" t="str">
        <f>IF($A4678&gt;--RIGHT($A$2,LEN($A$2)-8),"",SUMIF(Table1[SHIFT NOMENCLATURE], $B4678, Table1[EWIA]))</f>
        <v/>
      </c>
      <c r="I4678" s="1" t="str">
        <f>IF($A4678&gt;--RIGHT($A$2,LEN($A$2)-8),"",SUMIF(Table1[SHIFT NOMENCLATURE], $B4678, Table1[EPW]))</f>
        <v/>
      </c>
      <c r="J4678" s="1" t="str">
        <f>IF($A4678&gt;--RIGHT($A$2,LEN($A$2)-8),"",SUMIF(Table1[SHIFT NOMENCLATURE], $B4678, Table1[FVIC KILL]))</f>
        <v/>
      </c>
      <c r="K4678" s="1" t="str">
        <f>IF($A4678&gt;--RIGHT($A$2,LEN($A$2)-8),"",SUMIF(Table1[SHIFT NOMENCLATURE], $B4678, Table1[FVIC MOB]))</f>
        <v/>
      </c>
      <c r="L4678" s="1" t="str">
        <f>IF($A4678&gt;--RIGHT($A$2,LEN($A$2)-8),"",SUMIF(Table1[SHIFT NOMENCLATURE], $B4678, Table1[FVIC FIRE]))</f>
        <v/>
      </c>
      <c r="M4678" s="1" t="str">
        <f>IF($A4678&gt;--RIGHT($A$2,LEN($A$2)-8),"",SUMIF(Table1[SHIFT NOMENCLATURE], $B4678, Table1[FKIA]))</f>
        <v/>
      </c>
      <c r="N4678" s="1" t="str">
        <f>IF($A4678&gt;--RIGHT($A$2,LEN($A$2)-8),"",SUMIF(Table1[SHIFT NOMENCLATURE], $B4678, Table1[FWIA]))</f>
        <v/>
      </c>
      <c r="O4678" s="1" t="str">
        <f>IF($A4678&gt;--RIGHT($A$2,LEN($A$2)-8),"",SUMIF(Table1[SHIFT NOMENCLATURE], $B4678, Table1[DUSTWUN]))</f>
        <v/>
      </c>
    </row>
    <row r="4679" spans="1:15" x14ac:dyDescent="0.25">
      <c r="A4679" s="1" t="str">
        <f t="shared" si="146"/>
        <v/>
      </c>
      <c r="B4679" t="str">
        <f t="shared" si="147"/>
        <v/>
      </c>
      <c r="C4679" s="1" t="str">
        <f>IF($A4679&gt;--RIGHT($A$2,LEN($A$2)-8),"",COUNTIF(Table1[SHIFT NOMENCLATURE],$B4679))</f>
        <v/>
      </c>
      <c r="D4679" s="1" t="str">
        <f>IF($A4679&gt;--RIGHT($A$2,LEN($A$2)-8),"",SUMIF(Table1[SHIFT NOMENCLATURE], $B4679, Table1[EVIC KILL]))</f>
        <v/>
      </c>
      <c r="E4679" s="1" t="str">
        <f>IF($A4679&gt;--RIGHT($A$2,LEN($A$2)-8),"",SUMIF(Table1[SHIFT NOMENCLATURE], $B4679, Table1[EVIC MOB]))</f>
        <v/>
      </c>
      <c r="F4679" s="1" t="str">
        <f>IF($A4679&gt;--RIGHT($A$2,LEN($A$2)-8),"",SUMIF(Table1[SHIFT NOMENCLATURE], $B4679, Table1[EVIC FIRE]))</f>
        <v/>
      </c>
      <c r="G4679" s="1" t="str">
        <f>IF($A4679&gt;--RIGHT($A$2,LEN($A$2)-8),"",SUMIF(Table1[SHIFT NOMENCLATURE], $B4679, Table1[EKIA]))</f>
        <v/>
      </c>
      <c r="H4679" s="1" t="str">
        <f>IF($A4679&gt;--RIGHT($A$2,LEN($A$2)-8),"",SUMIF(Table1[SHIFT NOMENCLATURE], $B4679, Table1[EWIA]))</f>
        <v/>
      </c>
      <c r="I4679" s="1" t="str">
        <f>IF($A4679&gt;--RIGHT($A$2,LEN($A$2)-8),"",SUMIF(Table1[SHIFT NOMENCLATURE], $B4679, Table1[EPW]))</f>
        <v/>
      </c>
      <c r="J4679" s="1" t="str">
        <f>IF($A4679&gt;--RIGHT($A$2,LEN($A$2)-8),"",SUMIF(Table1[SHIFT NOMENCLATURE], $B4679, Table1[FVIC KILL]))</f>
        <v/>
      </c>
      <c r="K4679" s="1" t="str">
        <f>IF($A4679&gt;--RIGHT($A$2,LEN($A$2)-8),"",SUMIF(Table1[SHIFT NOMENCLATURE], $B4679, Table1[FVIC MOB]))</f>
        <v/>
      </c>
      <c r="L4679" s="1" t="str">
        <f>IF($A4679&gt;--RIGHT($A$2,LEN($A$2)-8),"",SUMIF(Table1[SHIFT NOMENCLATURE], $B4679, Table1[FVIC FIRE]))</f>
        <v/>
      </c>
      <c r="M4679" s="1" t="str">
        <f>IF($A4679&gt;--RIGHT($A$2,LEN($A$2)-8),"",SUMIF(Table1[SHIFT NOMENCLATURE], $B4679, Table1[FKIA]))</f>
        <v/>
      </c>
      <c r="N4679" s="1" t="str">
        <f>IF($A4679&gt;--RIGHT($A$2,LEN($A$2)-8),"",SUMIF(Table1[SHIFT NOMENCLATURE], $B4679, Table1[FWIA]))</f>
        <v/>
      </c>
      <c r="O4679" s="1" t="str">
        <f>IF($A4679&gt;--RIGHT($A$2,LEN($A$2)-8),"",SUMIF(Table1[SHIFT NOMENCLATURE], $B4679, Table1[DUSTWUN]))</f>
        <v/>
      </c>
    </row>
    <row r="4680" spans="1:15" x14ac:dyDescent="0.25">
      <c r="A4680" s="1" t="str">
        <f t="shared" si="146"/>
        <v/>
      </c>
      <c r="B4680" t="str">
        <f t="shared" si="147"/>
        <v/>
      </c>
      <c r="C4680" s="1" t="str">
        <f>IF($A4680&gt;--RIGHT($A$2,LEN($A$2)-8),"",COUNTIF(Table1[SHIFT NOMENCLATURE],$B4680))</f>
        <v/>
      </c>
      <c r="D4680" s="1" t="str">
        <f>IF($A4680&gt;--RIGHT($A$2,LEN($A$2)-8),"",SUMIF(Table1[SHIFT NOMENCLATURE], $B4680, Table1[EVIC KILL]))</f>
        <v/>
      </c>
      <c r="E4680" s="1" t="str">
        <f>IF($A4680&gt;--RIGHT($A$2,LEN($A$2)-8),"",SUMIF(Table1[SHIFT NOMENCLATURE], $B4680, Table1[EVIC MOB]))</f>
        <v/>
      </c>
      <c r="F4680" s="1" t="str">
        <f>IF($A4680&gt;--RIGHT($A$2,LEN($A$2)-8),"",SUMIF(Table1[SHIFT NOMENCLATURE], $B4680, Table1[EVIC FIRE]))</f>
        <v/>
      </c>
      <c r="G4680" s="1" t="str">
        <f>IF($A4680&gt;--RIGHT($A$2,LEN($A$2)-8),"",SUMIF(Table1[SHIFT NOMENCLATURE], $B4680, Table1[EKIA]))</f>
        <v/>
      </c>
      <c r="H4680" s="1" t="str">
        <f>IF($A4680&gt;--RIGHT($A$2,LEN($A$2)-8),"",SUMIF(Table1[SHIFT NOMENCLATURE], $B4680, Table1[EWIA]))</f>
        <v/>
      </c>
      <c r="I4680" s="1" t="str">
        <f>IF($A4680&gt;--RIGHT($A$2,LEN($A$2)-8),"",SUMIF(Table1[SHIFT NOMENCLATURE], $B4680, Table1[EPW]))</f>
        <v/>
      </c>
      <c r="J4680" s="1" t="str">
        <f>IF($A4680&gt;--RIGHT($A$2,LEN($A$2)-8),"",SUMIF(Table1[SHIFT NOMENCLATURE], $B4680, Table1[FVIC KILL]))</f>
        <v/>
      </c>
      <c r="K4680" s="1" t="str">
        <f>IF($A4680&gt;--RIGHT($A$2,LEN($A$2)-8),"",SUMIF(Table1[SHIFT NOMENCLATURE], $B4680, Table1[FVIC MOB]))</f>
        <v/>
      </c>
      <c r="L4680" s="1" t="str">
        <f>IF($A4680&gt;--RIGHT($A$2,LEN($A$2)-8),"",SUMIF(Table1[SHIFT NOMENCLATURE], $B4680, Table1[FVIC FIRE]))</f>
        <v/>
      </c>
      <c r="M4680" s="1" t="str">
        <f>IF($A4680&gt;--RIGHT($A$2,LEN($A$2)-8),"",SUMIF(Table1[SHIFT NOMENCLATURE], $B4680, Table1[FKIA]))</f>
        <v/>
      </c>
      <c r="N4680" s="1" t="str">
        <f>IF($A4680&gt;--RIGHT($A$2,LEN($A$2)-8),"",SUMIF(Table1[SHIFT NOMENCLATURE], $B4680, Table1[FWIA]))</f>
        <v/>
      </c>
      <c r="O4680" s="1" t="str">
        <f>IF($A4680&gt;--RIGHT($A$2,LEN($A$2)-8),"",SUMIF(Table1[SHIFT NOMENCLATURE], $B4680, Table1[DUSTWUN]))</f>
        <v/>
      </c>
    </row>
    <row r="4681" spans="1:15" x14ac:dyDescent="0.25">
      <c r="A4681" s="1" t="str">
        <f t="shared" si="146"/>
        <v/>
      </c>
      <c r="B4681" t="str">
        <f t="shared" si="147"/>
        <v/>
      </c>
      <c r="C4681" s="1" t="str">
        <f>IF($A4681&gt;--RIGHT($A$2,LEN($A$2)-8),"",COUNTIF(Table1[SHIFT NOMENCLATURE],$B4681))</f>
        <v/>
      </c>
      <c r="D4681" s="1" t="str">
        <f>IF($A4681&gt;--RIGHT($A$2,LEN($A$2)-8),"",SUMIF(Table1[SHIFT NOMENCLATURE], $B4681, Table1[EVIC KILL]))</f>
        <v/>
      </c>
      <c r="E4681" s="1" t="str">
        <f>IF($A4681&gt;--RIGHT($A$2,LEN($A$2)-8),"",SUMIF(Table1[SHIFT NOMENCLATURE], $B4681, Table1[EVIC MOB]))</f>
        <v/>
      </c>
      <c r="F4681" s="1" t="str">
        <f>IF($A4681&gt;--RIGHT($A$2,LEN($A$2)-8),"",SUMIF(Table1[SHIFT NOMENCLATURE], $B4681, Table1[EVIC FIRE]))</f>
        <v/>
      </c>
      <c r="G4681" s="1" t="str">
        <f>IF($A4681&gt;--RIGHT($A$2,LEN($A$2)-8),"",SUMIF(Table1[SHIFT NOMENCLATURE], $B4681, Table1[EKIA]))</f>
        <v/>
      </c>
      <c r="H4681" s="1" t="str">
        <f>IF($A4681&gt;--RIGHT($A$2,LEN($A$2)-8),"",SUMIF(Table1[SHIFT NOMENCLATURE], $B4681, Table1[EWIA]))</f>
        <v/>
      </c>
      <c r="I4681" s="1" t="str">
        <f>IF($A4681&gt;--RIGHT($A$2,LEN($A$2)-8),"",SUMIF(Table1[SHIFT NOMENCLATURE], $B4681, Table1[EPW]))</f>
        <v/>
      </c>
      <c r="J4681" s="1" t="str">
        <f>IF($A4681&gt;--RIGHT($A$2,LEN($A$2)-8),"",SUMIF(Table1[SHIFT NOMENCLATURE], $B4681, Table1[FVIC KILL]))</f>
        <v/>
      </c>
      <c r="K4681" s="1" t="str">
        <f>IF($A4681&gt;--RIGHT($A$2,LEN($A$2)-8),"",SUMIF(Table1[SHIFT NOMENCLATURE], $B4681, Table1[FVIC MOB]))</f>
        <v/>
      </c>
      <c r="L4681" s="1" t="str">
        <f>IF($A4681&gt;--RIGHT($A$2,LEN($A$2)-8),"",SUMIF(Table1[SHIFT NOMENCLATURE], $B4681, Table1[FVIC FIRE]))</f>
        <v/>
      </c>
      <c r="M4681" s="1" t="str">
        <f>IF($A4681&gt;--RIGHT($A$2,LEN($A$2)-8),"",SUMIF(Table1[SHIFT NOMENCLATURE], $B4681, Table1[FKIA]))</f>
        <v/>
      </c>
      <c r="N4681" s="1" t="str">
        <f>IF($A4681&gt;--RIGHT($A$2,LEN($A$2)-8),"",SUMIF(Table1[SHIFT NOMENCLATURE], $B4681, Table1[FWIA]))</f>
        <v/>
      </c>
      <c r="O4681" s="1" t="str">
        <f>IF($A4681&gt;--RIGHT($A$2,LEN($A$2)-8),"",SUMIF(Table1[SHIFT NOMENCLATURE], $B4681, Table1[DUSTWUN]))</f>
        <v/>
      </c>
    </row>
    <row r="4682" spans="1:15" x14ac:dyDescent="0.25">
      <c r="A4682" s="1" t="str">
        <f t="shared" si="146"/>
        <v/>
      </c>
      <c r="B4682" t="str">
        <f t="shared" si="147"/>
        <v/>
      </c>
      <c r="C4682" s="1" t="str">
        <f>IF($A4682&gt;--RIGHT($A$2,LEN($A$2)-8),"",COUNTIF(Table1[SHIFT NOMENCLATURE],$B4682))</f>
        <v/>
      </c>
      <c r="D4682" s="1" t="str">
        <f>IF($A4682&gt;--RIGHT($A$2,LEN($A$2)-8),"",SUMIF(Table1[SHIFT NOMENCLATURE], $B4682, Table1[EVIC KILL]))</f>
        <v/>
      </c>
      <c r="E4682" s="1" t="str">
        <f>IF($A4682&gt;--RIGHT($A$2,LEN($A$2)-8),"",SUMIF(Table1[SHIFT NOMENCLATURE], $B4682, Table1[EVIC MOB]))</f>
        <v/>
      </c>
      <c r="F4682" s="1" t="str">
        <f>IF($A4682&gt;--RIGHT($A$2,LEN($A$2)-8),"",SUMIF(Table1[SHIFT NOMENCLATURE], $B4682, Table1[EVIC FIRE]))</f>
        <v/>
      </c>
      <c r="G4682" s="1" t="str">
        <f>IF($A4682&gt;--RIGHT($A$2,LEN($A$2)-8),"",SUMIF(Table1[SHIFT NOMENCLATURE], $B4682, Table1[EKIA]))</f>
        <v/>
      </c>
      <c r="H4682" s="1" t="str">
        <f>IF($A4682&gt;--RIGHT($A$2,LEN($A$2)-8),"",SUMIF(Table1[SHIFT NOMENCLATURE], $B4682, Table1[EWIA]))</f>
        <v/>
      </c>
      <c r="I4682" s="1" t="str">
        <f>IF($A4682&gt;--RIGHT($A$2,LEN($A$2)-8),"",SUMIF(Table1[SHIFT NOMENCLATURE], $B4682, Table1[EPW]))</f>
        <v/>
      </c>
      <c r="J4682" s="1" t="str">
        <f>IF($A4682&gt;--RIGHT($A$2,LEN($A$2)-8),"",SUMIF(Table1[SHIFT NOMENCLATURE], $B4682, Table1[FVIC KILL]))</f>
        <v/>
      </c>
      <c r="K4682" s="1" t="str">
        <f>IF($A4682&gt;--RIGHT($A$2,LEN($A$2)-8),"",SUMIF(Table1[SHIFT NOMENCLATURE], $B4682, Table1[FVIC MOB]))</f>
        <v/>
      </c>
      <c r="L4682" s="1" t="str">
        <f>IF($A4682&gt;--RIGHT($A$2,LEN($A$2)-8),"",SUMIF(Table1[SHIFT NOMENCLATURE], $B4682, Table1[FVIC FIRE]))</f>
        <v/>
      </c>
      <c r="M4682" s="1" t="str">
        <f>IF($A4682&gt;--RIGHT($A$2,LEN($A$2)-8),"",SUMIF(Table1[SHIFT NOMENCLATURE], $B4682, Table1[FKIA]))</f>
        <v/>
      </c>
      <c r="N4682" s="1" t="str">
        <f>IF($A4682&gt;--RIGHT($A$2,LEN($A$2)-8),"",SUMIF(Table1[SHIFT NOMENCLATURE], $B4682, Table1[FWIA]))</f>
        <v/>
      </c>
      <c r="O4682" s="1" t="str">
        <f>IF($A4682&gt;--RIGHT($A$2,LEN($A$2)-8),"",SUMIF(Table1[SHIFT NOMENCLATURE], $B4682, Table1[DUSTWUN]))</f>
        <v/>
      </c>
    </row>
    <row r="4683" spans="1:15" x14ac:dyDescent="0.25">
      <c r="A4683" s="1" t="str">
        <f t="shared" si="146"/>
        <v/>
      </c>
      <c r="B4683" t="str">
        <f t="shared" si="147"/>
        <v/>
      </c>
      <c r="C4683" s="1" t="str">
        <f>IF($A4683&gt;--RIGHT($A$2,LEN($A$2)-8),"",COUNTIF(Table1[SHIFT NOMENCLATURE],$B4683))</f>
        <v/>
      </c>
      <c r="D4683" s="1" t="str">
        <f>IF($A4683&gt;--RIGHT($A$2,LEN($A$2)-8),"",SUMIF(Table1[SHIFT NOMENCLATURE], $B4683, Table1[EVIC KILL]))</f>
        <v/>
      </c>
      <c r="E4683" s="1" t="str">
        <f>IF($A4683&gt;--RIGHT($A$2,LEN($A$2)-8),"",SUMIF(Table1[SHIFT NOMENCLATURE], $B4683, Table1[EVIC MOB]))</f>
        <v/>
      </c>
      <c r="F4683" s="1" t="str">
        <f>IF($A4683&gt;--RIGHT($A$2,LEN($A$2)-8),"",SUMIF(Table1[SHIFT NOMENCLATURE], $B4683, Table1[EVIC FIRE]))</f>
        <v/>
      </c>
      <c r="G4683" s="1" t="str">
        <f>IF($A4683&gt;--RIGHT($A$2,LEN($A$2)-8),"",SUMIF(Table1[SHIFT NOMENCLATURE], $B4683, Table1[EKIA]))</f>
        <v/>
      </c>
      <c r="H4683" s="1" t="str">
        <f>IF($A4683&gt;--RIGHT($A$2,LEN($A$2)-8),"",SUMIF(Table1[SHIFT NOMENCLATURE], $B4683, Table1[EWIA]))</f>
        <v/>
      </c>
      <c r="I4683" s="1" t="str">
        <f>IF($A4683&gt;--RIGHT($A$2,LEN($A$2)-8),"",SUMIF(Table1[SHIFT NOMENCLATURE], $B4683, Table1[EPW]))</f>
        <v/>
      </c>
      <c r="J4683" s="1" t="str">
        <f>IF($A4683&gt;--RIGHT($A$2,LEN($A$2)-8),"",SUMIF(Table1[SHIFT NOMENCLATURE], $B4683, Table1[FVIC KILL]))</f>
        <v/>
      </c>
      <c r="K4683" s="1" t="str">
        <f>IF($A4683&gt;--RIGHT($A$2,LEN($A$2)-8),"",SUMIF(Table1[SHIFT NOMENCLATURE], $B4683, Table1[FVIC MOB]))</f>
        <v/>
      </c>
      <c r="L4683" s="1" t="str">
        <f>IF($A4683&gt;--RIGHT($A$2,LEN($A$2)-8),"",SUMIF(Table1[SHIFT NOMENCLATURE], $B4683, Table1[FVIC FIRE]))</f>
        <v/>
      </c>
      <c r="M4683" s="1" t="str">
        <f>IF($A4683&gt;--RIGHT($A$2,LEN($A$2)-8),"",SUMIF(Table1[SHIFT NOMENCLATURE], $B4683, Table1[FKIA]))</f>
        <v/>
      </c>
      <c r="N4683" s="1" t="str">
        <f>IF($A4683&gt;--RIGHT($A$2,LEN($A$2)-8),"",SUMIF(Table1[SHIFT NOMENCLATURE], $B4683, Table1[FWIA]))</f>
        <v/>
      </c>
      <c r="O4683" s="1" t="str">
        <f>IF($A4683&gt;--RIGHT($A$2,LEN($A$2)-8),"",SUMIF(Table1[SHIFT NOMENCLATURE], $B4683, Table1[DUSTWUN]))</f>
        <v/>
      </c>
    </row>
    <row r="4684" spans="1:15" x14ac:dyDescent="0.25">
      <c r="A4684" s="1" t="str">
        <f t="shared" si="146"/>
        <v/>
      </c>
      <c r="B4684" t="str">
        <f t="shared" si="147"/>
        <v/>
      </c>
      <c r="C4684" s="1" t="str">
        <f>IF($A4684&gt;--RIGHT($A$2,LEN($A$2)-8),"",COUNTIF(Table1[SHIFT NOMENCLATURE],$B4684))</f>
        <v/>
      </c>
      <c r="D4684" s="1" t="str">
        <f>IF($A4684&gt;--RIGHT($A$2,LEN($A$2)-8),"",SUMIF(Table1[SHIFT NOMENCLATURE], $B4684, Table1[EVIC KILL]))</f>
        <v/>
      </c>
      <c r="E4684" s="1" t="str">
        <f>IF($A4684&gt;--RIGHT($A$2,LEN($A$2)-8),"",SUMIF(Table1[SHIFT NOMENCLATURE], $B4684, Table1[EVIC MOB]))</f>
        <v/>
      </c>
      <c r="F4684" s="1" t="str">
        <f>IF($A4684&gt;--RIGHT($A$2,LEN($A$2)-8),"",SUMIF(Table1[SHIFT NOMENCLATURE], $B4684, Table1[EVIC FIRE]))</f>
        <v/>
      </c>
      <c r="G4684" s="1" t="str">
        <f>IF($A4684&gt;--RIGHT($A$2,LEN($A$2)-8),"",SUMIF(Table1[SHIFT NOMENCLATURE], $B4684, Table1[EKIA]))</f>
        <v/>
      </c>
      <c r="H4684" s="1" t="str">
        <f>IF($A4684&gt;--RIGHT($A$2,LEN($A$2)-8),"",SUMIF(Table1[SHIFT NOMENCLATURE], $B4684, Table1[EWIA]))</f>
        <v/>
      </c>
      <c r="I4684" s="1" t="str">
        <f>IF($A4684&gt;--RIGHT($A$2,LEN($A$2)-8),"",SUMIF(Table1[SHIFT NOMENCLATURE], $B4684, Table1[EPW]))</f>
        <v/>
      </c>
      <c r="J4684" s="1" t="str">
        <f>IF($A4684&gt;--RIGHT($A$2,LEN($A$2)-8),"",SUMIF(Table1[SHIFT NOMENCLATURE], $B4684, Table1[FVIC KILL]))</f>
        <v/>
      </c>
      <c r="K4684" s="1" t="str">
        <f>IF($A4684&gt;--RIGHT($A$2,LEN($A$2)-8),"",SUMIF(Table1[SHIFT NOMENCLATURE], $B4684, Table1[FVIC MOB]))</f>
        <v/>
      </c>
      <c r="L4684" s="1" t="str">
        <f>IF($A4684&gt;--RIGHT($A$2,LEN($A$2)-8),"",SUMIF(Table1[SHIFT NOMENCLATURE], $B4684, Table1[FVIC FIRE]))</f>
        <v/>
      </c>
      <c r="M4684" s="1" t="str">
        <f>IF($A4684&gt;--RIGHT($A$2,LEN($A$2)-8),"",SUMIF(Table1[SHIFT NOMENCLATURE], $B4684, Table1[FKIA]))</f>
        <v/>
      </c>
      <c r="N4684" s="1" t="str">
        <f>IF($A4684&gt;--RIGHT($A$2,LEN($A$2)-8),"",SUMIF(Table1[SHIFT NOMENCLATURE], $B4684, Table1[FWIA]))</f>
        <v/>
      </c>
      <c r="O4684" s="1" t="str">
        <f>IF($A4684&gt;--RIGHT($A$2,LEN($A$2)-8),"",SUMIF(Table1[SHIFT NOMENCLATURE], $B4684, Table1[DUSTWUN]))</f>
        <v/>
      </c>
    </row>
    <row r="4685" spans="1:15" x14ac:dyDescent="0.25">
      <c r="A4685" s="1" t="str">
        <f t="shared" si="146"/>
        <v/>
      </c>
      <c r="B4685" t="str">
        <f t="shared" si="147"/>
        <v/>
      </c>
      <c r="C4685" s="1" t="str">
        <f>IF($A4685&gt;--RIGHT($A$2,LEN($A$2)-8),"",COUNTIF(Table1[SHIFT NOMENCLATURE],$B4685))</f>
        <v/>
      </c>
      <c r="D4685" s="1" t="str">
        <f>IF($A4685&gt;--RIGHT($A$2,LEN($A$2)-8),"",SUMIF(Table1[SHIFT NOMENCLATURE], $B4685, Table1[EVIC KILL]))</f>
        <v/>
      </c>
      <c r="E4685" s="1" t="str">
        <f>IF($A4685&gt;--RIGHT($A$2,LEN($A$2)-8),"",SUMIF(Table1[SHIFT NOMENCLATURE], $B4685, Table1[EVIC MOB]))</f>
        <v/>
      </c>
      <c r="F4685" s="1" t="str">
        <f>IF($A4685&gt;--RIGHT($A$2,LEN($A$2)-8),"",SUMIF(Table1[SHIFT NOMENCLATURE], $B4685, Table1[EVIC FIRE]))</f>
        <v/>
      </c>
      <c r="G4685" s="1" t="str">
        <f>IF($A4685&gt;--RIGHT($A$2,LEN($A$2)-8),"",SUMIF(Table1[SHIFT NOMENCLATURE], $B4685, Table1[EKIA]))</f>
        <v/>
      </c>
      <c r="H4685" s="1" t="str">
        <f>IF($A4685&gt;--RIGHT($A$2,LEN($A$2)-8),"",SUMIF(Table1[SHIFT NOMENCLATURE], $B4685, Table1[EWIA]))</f>
        <v/>
      </c>
      <c r="I4685" s="1" t="str">
        <f>IF($A4685&gt;--RIGHT($A$2,LEN($A$2)-8),"",SUMIF(Table1[SHIFT NOMENCLATURE], $B4685, Table1[EPW]))</f>
        <v/>
      </c>
      <c r="J4685" s="1" t="str">
        <f>IF($A4685&gt;--RIGHT($A$2,LEN($A$2)-8),"",SUMIF(Table1[SHIFT NOMENCLATURE], $B4685, Table1[FVIC KILL]))</f>
        <v/>
      </c>
      <c r="K4685" s="1" t="str">
        <f>IF($A4685&gt;--RIGHT($A$2,LEN($A$2)-8),"",SUMIF(Table1[SHIFT NOMENCLATURE], $B4685, Table1[FVIC MOB]))</f>
        <v/>
      </c>
      <c r="L4685" s="1" t="str">
        <f>IF($A4685&gt;--RIGHT($A$2,LEN($A$2)-8),"",SUMIF(Table1[SHIFT NOMENCLATURE], $B4685, Table1[FVIC FIRE]))</f>
        <v/>
      </c>
      <c r="M4685" s="1" t="str">
        <f>IF($A4685&gt;--RIGHT($A$2,LEN($A$2)-8),"",SUMIF(Table1[SHIFT NOMENCLATURE], $B4685, Table1[FKIA]))</f>
        <v/>
      </c>
      <c r="N4685" s="1" t="str">
        <f>IF($A4685&gt;--RIGHT($A$2,LEN($A$2)-8),"",SUMIF(Table1[SHIFT NOMENCLATURE], $B4685, Table1[FWIA]))</f>
        <v/>
      </c>
      <c r="O4685" s="1" t="str">
        <f>IF($A4685&gt;--RIGHT($A$2,LEN($A$2)-8),"",SUMIF(Table1[SHIFT NOMENCLATURE], $B4685, Table1[DUSTWUN]))</f>
        <v/>
      </c>
    </row>
    <row r="4686" spans="1:15" x14ac:dyDescent="0.25">
      <c r="A4686" s="1" t="str">
        <f t="shared" si="146"/>
        <v/>
      </c>
      <c r="B4686" t="str">
        <f t="shared" si="147"/>
        <v/>
      </c>
      <c r="C4686" s="1" t="str">
        <f>IF($A4686&gt;--RIGHT($A$2,LEN($A$2)-8),"",COUNTIF(Table1[SHIFT NOMENCLATURE],$B4686))</f>
        <v/>
      </c>
      <c r="D4686" s="1" t="str">
        <f>IF($A4686&gt;--RIGHT($A$2,LEN($A$2)-8),"",SUMIF(Table1[SHIFT NOMENCLATURE], $B4686, Table1[EVIC KILL]))</f>
        <v/>
      </c>
      <c r="E4686" s="1" t="str">
        <f>IF($A4686&gt;--RIGHT($A$2,LEN($A$2)-8),"",SUMIF(Table1[SHIFT NOMENCLATURE], $B4686, Table1[EVIC MOB]))</f>
        <v/>
      </c>
      <c r="F4686" s="1" t="str">
        <f>IF($A4686&gt;--RIGHT($A$2,LEN($A$2)-8),"",SUMIF(Table1[SHIFT NOMENCLATURE], $B4686, Table1[EVIC FIRE]))</f>
        <v/>
      </c>
      <c r="G4686" s="1" t="str">
        <f>IF($A4686&gt;--RIGHT($A$2,LEN($A$2)-8),"",SUMIF(Table1[SHIFT NOMENCLATURE], $B4686, Table1[EKIA]))</f>
        <v/>
      </c>
      <c r="H4686" s="1" t="str">
        <f>IF($A4686&gt;--RIGHT($A$2,LEN($A$2)-8),"",SUMIF(Table1[SHIFT NOMENCLATURE], $B4686, Table1[EWIA]))</f>
        <v/>
      </c>
      <c r="I4686" s="1" t="str">
        <f>IF($A4686&gt;--RIGHT($A$2,LEN($A$2)-8),"",SUMIF(Table1[SHIFT NOMENCLATURE], $B4686, Table1[EPW]))</f>
        <v/>
      </c>
      <c r="J4686" s="1" t="str">
        <f>IF($A4686&gt;--RIGHT($A$2,LEN($A$2)-8),"",SUMIF(Table1[SHIFT NOMENCLATURE], $B4686, Table1[FVIC KILL]))</f>
        <v/>
      </c>
      <c r="K4686" s="1" t="str">
        <f>IF($A4686&gt;--RIGHT($A$2,LEN($A$2)-8),"",SUMIF(Table1[SHIFT NOMENCLATURE], $B4686, Table1[FVIC MOB]))</f>
        <v/>
      </c>
      <c r="L4686" s="1" t="str">
        <f>IF($A4686&gt;--RIGHT($A$2,LEN($A$2)-8),"",SUMIF(Table1[SHIFT NOMENCLATURE], $B4686, Table1[FVIC FIRE]))</f>
        <v/>
      </c>
      <c r="M4686" s="1" t="str">
        <f>IF($A4686&gt;--RIGHT($A$2,LEN($A$2)-8),"",SUMIF(Table1[SHIFT NOMENCLATURE], $B4686, Table1[FKIA]))</f>
        <v/>
      </c>
      <c r="N4686" s="1" t="str">
        <f>IF($A4686&gt;--RIGHT($A$2,LEN($A$2)-8),"",SUMIF(Table1[SHIFT NOMENCLATURE], $B4686, Table1[FWIA]))</f>
        <v/>
      </c>
      <c r="O4686" s="1" t="str">
        <f>IF($A4686&gt;--RIGHT($A$2,LEN($A$2)-8),"",SUMIF(Table1[SHIFT NOMENCLATURE], $B4686, Table1[DUSTWUN]))</f>
        <v/>
      </c>
    </row>
    <row r="4687" spans="1:15" x14ac:dyDescent="0.25">
      <c r="A4687" s="1" t="str">
        <f t="shared" si="146"/>
        <v/>
      </c>
      <c r="B4687" t="str">
        <f t="shared" si="147"/>
        <v/>
      </c>
      <c r="C4687" s="1" t="str">
        <f>IF($A4687&gt;--RIGHT($A$2,LEN($A$2)-8),"",COUNTIF(Table1[SHIFT NOMENCLATURE],$B4687))</f>
        <v/>
      </c>
      <c r="D4687" s="1" t="str">
        <f>IF($A4687&gt;--RIGHT($A$2,LEN($A$2)-8),"",SUMIF(Table1[SHIFT NOMENCLATURE], $B4687, Table1[EVIC KILL]))</f>
        <v/>
      </c>
      <c r="E4687" s="1" t="str">
        <f>IF($A4687&gt;--RIGHT($A$2,LEN($A$2)-8),"",SUMIF(Table1[SHIFT NOMENCLATURE], $B4687, Table1[EVIC MOB]))</f>
        <v/>
      </c>
      <c r="F4687" s="1" t="str">
        <f>IF($A4687&gt;--RIGHT($A$2,LEN($A$2)-8),"",SUMIF(Table1[SHIFT NOMENCLATURE], $B4687, Table1[EVIC FIRE]))</f>
        <v/>
      </c>
      <c r="G4687" s="1" t="str">
        <f>IF($A4687&gt;--RIGHT($A$2,LEN($A$2)-8),"",SUMIF(Table1[SHIFT NOMENCLATURE], $B4687, Table1[EKIA]))</f>
        <v/>
      </c>
      <c r="H4687" s="1" t="str">
        <f>IF($A4687&gt;--RIGHT($A$2,LEN($A$2)-8),"",SUMIF(Table1[SHIFT NOMENCLATURE], $B4687, Table1[EWIA]))</f>
        <v/>
      </c>
      <c r="I4687" s="1" t="str">
        <f>IF($A4687&gt;--RIGHT($A$2,LEN($A$2)-8),"",SUMIF(Table1[SHIFT NOMENCLATURE], $B4687, Table1[EPW]))</f>
        <v/>
      </c>
      <c r="J4687" s="1" t="str">
        <f>IF($A4687&gt;--RIGHT($A$2,LEN($A$2)-8),"",SUMIF(Table1[SHIFT NOMENCLATURE], $B4687, Table1[FVIC KILL]))</f>
        <v/>
      </c>
      <c r="K4687" s="1" t="str">
        <f>IF($A4687&gt;--RIGHT($A$2,LEN($A$2)-8),"",SUMIF(Table1[SHIFT NOMENCLATURE], $B4687, Table1[FVIC MOB]))</f>
        <v/>
      </c>
      <c r="L4687" s="1" t="str">
        <f>IF($A4687&gt;--RIGHT($A$2,LEN($A$2)-8),"",SUMIF(Table1[SHIFT NOMENCLATURE], $B4687, Table1[FVIC FIRE]))</f>
        <v/>
      </c>
      <c r="M4687" s="1" t="str">
        <f>IF($A4687&gt;--RIGHT($A$2,LEN($A$2)-8),"",SUMIF(Table1[SHIFT NOMENCLATURE], $B4687, Table1[FKIA]))</f>
        <v/>
      </c>
      <c r="N4687" s="1" t="str">
        <f>IF($A4687&gt;--RIGHT($A$2,LEN($A$2)-8),"",SUMIF(Table1[SHIFT NOMENCLATURE], $B4687, Table1[FWIA]))</f>
        <v/>
      </c>
      <c r="O4687" s="1" t="str">
        <f>IF($A4687&gt;--RIGHT($A$2,LEN($A$2)-8),"",SUMIF(Table1[SHIFT NOMENCLATURE], $B4687, Table1[DUSTWUN]))</f>
        <v/>
      </c>
    </row>
    <row r="4688" spans="1:15" x14ac:dyDescent="0.25">
      <c r="A4688" s="1" t="str">
        <f t="shared" si="146"/>
        <v/>
      </c>
      <c r="B4688" t="str">
        <f t="shared" si="147"/>
        <v/>
      </c>
      <c r="C4688" s="1" t="str">
        <f>IF($A4688&gt;--RIGHT($A$2,LEN($A$2)-8),"",COUNTIF(Table1[SHIFT NOMENCLATURE],$B4688))</f>
        <v/>
      </c>
      <c r="D4688" s="1" t="str">
        <f>IF($A4688&gt;--RIGHT($A$2,LEN($A$2)-8),"",SUMIF(Table1[SHIFT NOMENCLATURE], $B4688, Table1[EVIC KILL]))</f>
        <v/>
      </c>
      <c r="E4688" s="1" t="str">
        <f>IF($A4688&gt;--RIGHT($A$2,LEN($A$2)-8),"",SUMIF(Table1[SHIFT NOMENCLATURE], $B4688, Table1[EVIC MOB]))</f>
        <v/>
      </c>
      <c r="F4688" s="1" t="str">
        <f>IF($A4688&gt;--RIGHT($A$2,LEN($A$2)-8),"",SUMIF(Table1[SHIFT NOMENCLATURE], $B4688, Table1[EVIC FIRE]))</f>
        <v/>
      </c>
      <c r="G4688" s="1" t="str">
        <f>IF($A4688&gt;--RIGHT($A$2,LEN($A$2)-8),"",SUMIF(Table1[SHIFT NOMENCLATURE], $B4688, Table1[EKIA]))</f>
        <v/>
      </c>
      <c r="H4688" s="1" t="str">
        <f>IF($A4688&gt;--RIGHT($A$2,LEN($A$2)-8),"",SUMIF(Table1[SHIFT NOMENCLATURE], $B4688, Table1[EWIA]))</f>
        <v/>
      </c>
      <c r="I4688" s="1" t="str">
        <f>IF($A4688&gt;--RIGHT($A$2,LEN($A$2)-8),"",SUMIF(Table1[SHIFT NOMENCLATURE], $B4688, Table1[EPW]))</f>
        <v/>
      </c>
      <c r="J4688" s="1" t="str">
        <f>IF($A4688&gt;--RIGHT($A$2,LEN($A$2)-8),"",SUMIF(Table1[SHIFT NOMENCLATURE], $B4688, Table1[FVIC KILL]))</f>
        <v/>
      </c>
      <c r="K4688" s="1" t="str">
        <f>IF($A4688&gt;--RIGHT($A$2,LEN($A$2)-8),"",SUMIF(Table1[SHIFT NOMENCLATURE], $B4688, Table1[FVIC MOB]))</f>
        <v/>
      </c>
      <c r="L4688" s="1" t="str">
        <f>IF($A4688&gt;--RIGHT($A$2,LEN($A$2)-8),"",SUMIF(Table1[SHIFT NOMENCLATURE], $B4688, Table1[FVIC FIRE]))</f>
        <v/>
      </c>
      <c r="M4688" s="1" t="str">
        <f>IF($A4688&gt;--RIGHT($A$2,LEN($A$2)-8),"",SUMIF(Table1[SHIFT NOMENCLATURE], $B4688, Table1[FKIA]))</f>
        <v/>
      </c>
      <c r="N4688" s="1" t="str">
        <f>IF($A4688&gt;--RIGHT($A$2,LEN($A$2)-8),"",SUMIF(Table1[SHIFT NOMENCLATURE], $B4688, Table1[FWIA]))</f>
        <v/>
      </c>
      <c r="O4688" s="1" t="str">
        <f>IF($A4688&gt;--RIGHT($A$2,LEN($A$2)-8),"",SUMIF(Table1[SHIFT NOMENCLATURE], $B4688, Table1[DUSTWUN]))</f>
        <v/>
      </c>
    </row>
    <row r="4689" spans="1:15" x14ac:dyDescent="0.25">
      <c r="A4689" s="1" t="str">
        <f t="shared" si="146"/>
        <v/>
      </c>
      <c r="B4689" t="str">
        <f t="shared" si="147"/>
        <v/>
      </c>
      <c r="C4689" s="1" t="str">
        <f>IF($A4689&gt;--RIGHT($A$2,LEN($A$2)-8),"",COUNTIF(Table1[SHIFT NOMENCLATURE],$B4689))</f>
        <v/>
      </c>
      <c r="D4689" s="1" t="str">
        <f>IF($A4689&gt;--RIGHT($A$2,LEN($A$2)-8),"",SUMIF(Table1[SHIFT NOMENCLATURE], $B4689, Table1[EVIC KILL]))</f>
        <v/>
      </c>
      <c r="E4689" s="1" t="str">
        <f>IF($A4689&gt;--RIGHT($A$2,LEN($A$2)-8),"",SUMIF(Table1[SHIFT NOMENCLATURE], $B4689, Table1[EVIC MOB]))</f>
        <v/>
      </c>
      <c r="F4689" s="1" t="str">
        <f>IF($A4689&gt;--RIGHT($A$2,LEN($A$2)-8),"",SUMIF(Table1[SHIFT NOMENCLATURE], $B4689, Table1[EVIC FIRE]))</f>
        <v/>
      </c>
      <c r="G4689" s="1" t="str">
        <f>IF($A4689&gt;--RIGHT($A$2,LEN($A$2)-8),"",SUMIF(Table1[SHIFT NOMENCLATURE], $B4689, Table1[EKIA]))</f>
        <v/>
      </c>
      <c r="H4689" s="1" t="str">
        <f>IF($A4689&gt;--RIGHT($A$2,LEN($A$2)-8),"",SUMIF(Table1[SHIFT NOMENCLATURE], $B4689, Table1[EWIA]))</f>
        <v/>
      </c>
      <c r="I4689" s="1" t="str">
        <f>IF($A4689&gt;--RIGHT($A$2,LEN($A$2)-8),"",SUMIF(Table1[SHIFT NOMENCLATURE], $B4689, Table1[EPW]))</f>
        <v/>
      </c>
      <c r="J4689" s="1" t="str">
        <f>IF($A4689&gt;--RIGHT($A$2,LEN($A$2)-8),"",SUMIF(Table1[SHIFT NOMENCLATURE], $B4689, Table1[FVIC KILL]))</f>
        <v/>
      </c>
      <c r="K4689" s="1" t="str">
        <f>IF($A4689&gt;--RIGHT($A$2,LEN($A$2)-8),"",SUMIF(Table1[SHIFT NOMENCLATURE], $B4689, Table1[FVIC MOB]))</f>
        <v/>
      </c>
      <c r="L4689" s="1" t="str">
        <f>IF($A4689&gt;--RIGHT($A$2,LEN($A$2)-8),"",SUMIF(Table1[SHIFT NOMENCLATURE], $B4689, Table1[FVIC FIRE]))</f>
        <v/>
      </c>
      <c r="M4689" s="1" t="str">
        <f>IF($A4689&gt;--RIGHT($A$2,LEN($A$2)-8),"",SUMIF(Table1[SHIFT NOMENCLATURE], $B4689, Table1[FKIA]))</f>
        <v/>
      </c>
      <c r="N4689" s="1" t="str">
        <f>IF($A4689&gt;--RIGHT($A$2,LEN($A$2)-8),"",SUMIF(Table1[SHIFT NOMENCLATURE], $B4689, Table1[FWIA]))</f>
        <v/>
      </c>
      <c r="O4689" s="1" t="str">
        <f>IF($A4689&gt;--RIGHT($A$2,LEN($A$2)-8),"",SUMIF(Table1[SHIFT NOMENCLATURE], $B4689, Table1[DUSTWUN]))</f>
        <v/>
      </c>
    </row>
    <row r="4690" spans="1:15" x14ac:dyDescent="0.25">
      <c r="A4690" s="1" t="str">
        <f t="shared" si="146"/>
        <v/>
      </c>
      <c r="B4690" t="str">
        <f t="shared" si="147"/>
        <v/>
      </c>
      <c r="C4690" s="1" t="str">
        <f>IF($A4690&gt;--RIGHT($A$2,LEN($A$2)-8),"",COUNTIF(Table1[SHIFT NOMENCLATURE],$B4690))</f>
        <v/>
      </c>
      <c r="D4690" s="1" t="str">
        <f>IF($A4690&gt;--RIGHT($A$2,LEN($A$2)-8),"",SUMIF(Table1[SHIFT NOMENCLATURE], $B4690, Table1[EVIC KILL]))</f>
        <v/>
      </c>
      <c r="E4690" s="1" t="str">
        <f>IF($A4690&gt;--RIGHT($A$2,LEN($A$2)-8),"",SUMIF(Table1[SHIFT NOMENCLATURE], $B4690, Table1[EVIC MOB]))</f>
        <v/>
      </c>
      <c r="F4690" s="1" t="str">
        <f>IF($A4690&gt;--RIGHT($A$2,LEN($A$2)-8),"",SUMIF(Table1[SHIFT NOMENCLATURE], $B4690, Table1[EVIC FIRE]))</f>
        <v/>
      </c>
      <c r="G4690" s="1" t="str">
        <f>IF($A4690&gt;--RIGHT($A$2,LEN($A$2)-8),"",SUMIF(Table1[SHIFT NOMENCLATURE], $B4690, Table1[EKIA]))</f>
        <v/>
      </c>
      <c r="H4690" s="1" t="str">
        <f>IF($A4690&gt;--RIGHT($A$2,LEN($A$2)-8),"",SUMIF(Table1[SHIFT NOMENCLATURE], $B4690, Table1[EWIA]))</f>
        <v/>
      </c>
      <c r="I4690" s="1" t="str">
        <f>IF($A4690&gt;--RIGHT($A$2,LEN($A$2)-8),"",SUMIF(Table1[SHIFT NOMENCLATURE], $B4690, Table1[EPW]))</f>
        <v/>
      </c>
      <c r="J4690" s="1" t="str">
        <f>IF($A4690&gt;--RIGHT($A$2,LEN($A$2)-8),"",SUMIF(Table1[SHIFT NOMENCLATURE], $B4690, Table1[FVIC KILL]))</f>
        <v/>
      </c>
      <c r="K4690" s="1" t="str">
        <f>IF($A4690&gt;--RIGHT($A$2,LEN($A$2)-8),"",SUMIF(Table1[SHIFT NOMENCLATURE], $B4690, Table1[FVIC MOB]))</f>
        <v/>
      </c>
      <c r="L4690" s="1" t="str">
        <f>IF($A4690&gt;--RIGHT($A$2,LEN($A$2)-8),"",SUMIF(Table1[SHIFT NOMENCLATURE], $B4690, Table1[FVIC FIRE]))</f>
        <v/>
      </c>
      <c r="M4690" s="1" t="str">
        <f>IF($A4690&gt;--RIGHT($A$2,LEN($A$2)-8),"",SUMIF(Table1[SHIFT NOMENCLATURE], $B4690, Table1[FKIA]))</f>
        <v/>
      </c>
      <c r="N4690" s="1" t="str">
        <f>IF($A4690&gt;--RIGHT($A$2,LEN($A$2)-8),"",SUMIF(Table1[SHIFT NOMENCLATURE], $B4690, Table1[FWIA]))</f>
        <v/>
      </c>
      <c r="O4690" s="1" t="str">
        <f>IF($A4690&gt;--RIGHT($A$2,LEN($A$2)-8),"",SUMIF(Table1[SHIFT NOMENCLATURE], $B4690, Table1[DUSTWUN]))</f>
        <v/>
      </c>
    </row>
    <row r="4691" spans="1:15" x14ac:dyDescent="0.25">
      <c r="A4691" s="1" t="str">
        <f t="shared" si="146"/>
        <v/>
      </c>
      <c r="B4691" t="str">
        <f t="shared" si="147"/>
        <v/>
      </c>
      <c r="C4691" s="1" t="str">
        <f>IF($A4691&gt;--RIGHT($A$2,LEN($A$2)-8),"",COUNTIF(Table1[SHIFT NOMENCLATURE],$B4691))</f>
        <v/>
      </c>
      <c r="D4691" s="1" t="str">
        <f>IF($A4691&gt;--RIGHT($A$2,LEN($A$2)-8),"",SUMIF(Table1[SHIFT NOMENCLATURE], $B4691, Table1[EVIC KILL]))</f>
        <v/>
      </c>
      <c r="E4691" s="1" t="str">
        <f>IF($A4691&gt;--RIGHT($A$2,LEN($A$2)-8),"",SUMIF(Table1[SHIFT NOMENCLATURE], $B4691, Table1[EVIC MOB]))</f>
        <v/>
      </c>
      <c r="F4691" s="1" t="str">
        <f>IF($A4691&gt;--RIGHT($A$2,LEN($A$2)-8),"",SUMIF(Table1[SHIFT NOMENCLATURE], $B4691, Table1[EVIC FIRE]))</f>
        <v/>
      </c>
      <c r="G4691" s="1" t="str">
        <f>IF($A4691&gt;--RIGHT($A$2,LEN($A$2)-8),"",SUMIF(Table1[SHIFT NOMENCLATURE], $B4691, Table1[EKIA]))</f>
        <v/>
      </c>
      <c r="H4691" s="1" t="str">
        <f>IF($A4691&gt;--RIGHT($A$2,LEN($A$2)-8),"",SUMIF(Table1[SHIFT NOMENCLATURE], $B4691, Table1[EWIA]))</f>
        <v/>
      </c>
      <c r="I4691" s="1" t="str">
        <f>IF($A4691&gt;--RIGHT($A$2,LEN($A$2)-8),"",SUMIF(Table1[SHIFT NOMENCLATURE], $B4691, Table1[EPW]))</f>
        <v/>
      </c>
      <c r="J4691" s="1" t="str">
        <f>IF($A4691&gt;--RIGHT($A$2,LEN($A$2)-8),"",SUMIF(Table1[SHIFT NOMENCLATURE], $B4691, Table1[FVIC KILL]))</f>
        <v/>
      </c>
      <c r="K4691" s="1" t="str">
        <f>IF($A4691&gt;--RIGHT($A$2,LEN($A$2)-8),"",SUMIF(Table1[SHIFT NOMENCLATURE], $B4691, Table1[FVIC MOB]))</f>
        <v/>
      </c>
      <c r="L4691" s="1" t="str">
        <f>IF($A4691&gt;--RIGHT($A$2,LEN($A$2)-8),"",SUMIF(Table1[SHIFT NOMENCLATURE], $B4691, Table1[FVIC FIRE]))</f>
        <v/>
      </c>
      <c r="M4691" s="1" t="str">
        <f>IF($A4691&gt;--RIGHT($A$2,LEN($A$2)-8),"",SUMIF(Table1[SHIFT NOMENCLATURE], $B4691, Table1[FKIA]))</f>
        <v/>
      </c>
      <c r="N4691" s="1" t="str">
        <f>IF($A4691&gt;--RIGHT($A$2,LEN($A$2)-8),"",SUMIF(Table1[SHIFT NOMENCLATURE], $B4691, Table1[FWIA]))</f>
        <v/>
      </c>
      <c r="O4691" s="1" t="str">
        <f>IF($A4691&gt;--RIGHT($A$2,LEN($A$2)-8),"",SUMIF(Table1[SHIFT NOMENCLATURE], $B4691, Table1[DUSTWUN]))</f>
        <v/>
      </c>
    </row>
    <row r="4692" spans="1:15" x14ac:dyDescent="0.25">
      <c r="A4692" s="1" t="str">
        <f t="shared" si="146"/>
        <v/>
      </c>
      <c r="B4692" t="str">
        <f t="shared" si="147"/>
        <v/>
      </c>
      <c r="C4692" s="1" t="str">
        <f>IF($A4692&gt;--RIGHT($A$2,LEN($A$2)-8),"",COUNTIF(Table1[SHIFT NOMENCLATURE],$B4692))</f>
        <v/>
      </c>
      <c r="D4692" s="1" t="str">
        <f>IF($A4692&gt;--RIGHT($A$2,LEN($A$2)-8),"",SUMIF(Table1[SHIFT NOMENCLATURE], $B4692, Table1[EVIC KILL]))</f>
        <v/>
      </c>
      <c r="E4692" s="1" t="str">
        <f>IF($A4692&gt;--RIGHT($A$2,LEN($A$2)-8),"",SUMIF(Table1[SHIFT NOMENCLATURE], $B4692, Table1[EVIC MOB]))</f>
        <v/>
      </c>
      <c r="F4692" s="1" t="str">
        <f>IF($A4692&gt;--RIGHT($A$2,LEN($A$2)-8),"",SUMIF(Table1[SHIFT NOMENCLATURE], $B4692, Table1[EVIC FIRE]))</f>
        <v/>
      </c>
      <c r="G4692" s="1" t="str">
        <f>IF($A4692&gt;--RIGHT($A$2,LEN($A$2)-8),"",SUMIF(Table1[SHIFT NOMENCLATURE], $B4692, Table1[EKIA]))</f>
        <v/>
      </c>
      <c r="H4692" s="1" t="str">
        <f>IF($A4692&gt;--RIGHT($A$2,LEN($A$2)-8),"",SUMIF(Table1[SHIFT NOMENCLATURE], $B4692, Table1[EWIA]))</f>
        <v/>
      </c>
      <c r="I4692" s="1" t="str">
        <f>IF($A4692&gt;--RIGHT($A$2,LEN($A$2)-8),"",SUMIF(Table1[SHIFT NOMENCLATURE], $B4692, Table1[EPW]))</f>
        <v/>
      </c>
      <c r="J4692" s="1" t="str">
        <f>IF($A4692&gt;--RIGHT($A$2,LEN($A$2)-8),"",SUMIF(Table1[SHIFT NOMENCLATURE], $B4692, Table1[FVIC KILL]))</f>
        <v/>
      </c>
      <c r="K4692" s="1" t="str">
        <f>IF($A4692&gt;--RIGHT($A$2,LEN($A$2)-8),"",SUMIF(Table1[SHIFT NOMENCLATURE], $B4692, Table1[FVIC MOB]))</f>
        <v/>
      </c>
      <c r="L4692" s="1" t="str">
        <f>IF($A4692&gt;--RIGHT($A$2,LEN($A$2)-8),"",SUMIF(Table1[SHIFT NOMENCLATURE], $B4692, Table1[FVIC FIRE]))</f>
        <v/>
      </c>
      <c r="M4692" s="1" t="str">
        <f>IF($A4692&gt;--RIGHT($A$2,LEN($A$2)-8),"",SUMIF(Table1[SHIFT NOMENCLATURE], $B4692, Table1[FKIA]))</f>
        <v/>
      </c>
      <c r="N4692" s="1" t="str">
        <f>IF($A4692&gt;--RIGHT($A$2,LEN($A$2)-8),"",SUMIF(Table1[SHIFT NOMENCLATURE], $B4692, Table1[FWIA]))</f>
        <v/>
      </c>
      <c r="O4692" s="1" t="str">
        <f>IF($A4692&gt;--RIGHT($A$2,LEN($A$2)-8),"",SUMIF(Table1[SHIFT NOMENCLATURE], $B4692, Table1[DUSTWUN]))</f>
        <v/>
      </c>
    </row>
    <row r="4693" spans="1:15" x14ac:dyDescent="0.25">
      <c r="A4693" s="1" t="str">
        <f t="shared" si="146"/>
        <v/>
      </c>
      <c r="B4693" t="str">
        <f t="shared" si="147"/>
        <v/>
      </c>
      <c r="C4693" s="1" t="str">
        <f>IF($A4693&gt;--RIGHT($A$2,LEN($A$2)-8),"",COUNTIF(Table1[SHIFT NOMENCLATURE],$B4693))</f>
        <v/>
      </c>
      <c r="D4693" s="1" t="str">
        <f>IF($A4693&gt;--RIGHT($A$2,LEN($A$2)-8),"",SUMIF(Table1[SHIFT NOMENCLATURE], $B4693, Table1[EVIC KILL]))</f>
        <v/>
      </c>
      <c r="E4693" s="1" t="str">
        <f>IF($A4693&gt;--RIGHT($A$2,LEN($A$2)-8),"",SUMIF(Table1[SHIFT NOMENCLATURE], $B4693, Table1[EVIC MOB]))</f>
        <v/>
      </c>
      <c r="F4693" s="1" t="str">
        <f>IF($A4693&gt;--RIGHT($A$2,LEN($A$2)-8),"",SUMIF(Table1[SHIFT NOMENCLATURE], $B4693, Table1[EVIC FIRE]))</f>
        <v/>
      </c>
      <c r="G4693" s="1" t="str">
        <f>IF($A4693&gt;--RIGHT($A$2,LEN($A$2)-8),"",SUMIF(Table1[SHIFT NOMENCLATURE], $B4693, Table1[EKIA]))</f>
        <v/>
      </c>
      <c r="H4693" s="1" t="str">
        <f>IF($A4693&gt;--RIGHT($A$2,LEN($A$2)-8),"",SUMIF(Table1[SHIFT NOMENCLATURE], $B4693, Table1[EWIA]))</f>
        <v/>
      </c>
      <c r="I4693" s="1" t="str">
        <f>IF($A4693&gt;--RIGHT($A$2,LEN($A$2)-8),"",SUMIF(Table1[SHIFT NOMENCLATURE], $B4693, Table1[EPW]))</f>
        <v/>
      </c>
      <c r="J4693" s="1" t="str">
        <f>IF($A4693&gt;--RIGHT($A$2,LEN($A$2)-8),"",SUMIF(Table1[SHIFT NOMENCLATURE], $B4693, Table1[FVIC KILL]))</f>
        <v/>
      </c>
      <c r="K4693" s="1" t="str">
        <f>IF($A4693&gt;--RIGHT($A$2,LEN($A$2)-8),"",SUMIF(Table1[SHIFT NOMENCLATURE], $B4693, Table1[FVIC MOB]))</f>
        <v/>
      </c>
      <c r="L4693" s="1" t="str">
        <f>IF($A4693&gt;--RIGHT($A$2,LEN($A$2)-8),"",SUMIF(Table1[SHIFT NOMENCLATURE], $B4693, Table1[FVIC FIRE]))</f>
        <v/>
      </c>
      <c r="M4693" s="1" t="str">
        <f>IF($A4693&gt;--RIGHT($A$2,LEN($A$2)-8),"",SUMIF(Table1[SHIFT NOMENCLATURE], $B4693, Table1[FKIA]))</f>
        <v/>
      </c>
      <c r="N4693" s="1" t="str">
        <f>IF($A4693&gt;--RIGHT($A$2,LEN($A$2)-8),"",SUMIF(Table1[SHIFT NOMENCLATURE], $B4693, Table1[FWIA]))</f>
        <v/>
      </c>
      <c r="O4693" s="1" t="str">
        <f>IF($A4693&gt;--RIGHT($A$2,LEN($A$2)-8),"",SUMIF(Table1[SHIFT NOMENCLATURE], $B4693, Table1[DUSTWUN]))</f>
        <v/>
      </c>
    </row>
    <row r="4694" spans="1:15" x14ac:dyDescent="0.25">
      <c r="A4694" s="1" t="str">
        <f t="shared" si="146"/>
        <v/>
      </c>
      <c r="B4694" t="str">
        <f t="shared" si="147"/>
        <v/>
      </c>
      <c r="C4694" s="1" t="str">
        <f>IF($A4694&gt;--RIGHT($A$2,LEN($A$2)-8),"",COUNTIF(Table1[SHIFT NOMENCLATURE],$B4694))</f>
        <v/>
      </c>
      <c r="D4694" s="1" t="str">
        <f>IF($A4694&gt;--RIGHT($A$2,LEN($A$2)-8),"",SUMIF(Table1[SHIFT NOMENCLATURE], $B4694, Table1[EVIC KILL]))</f>
        <v/>
      </c>
      <c r="E4694" s="1" t="str">
        <f>IF($A4694&gt;--RIGHT($A$2,LEN($A$2)-8),"",SUMIF(Table1[SHIFT NOMENCLATURE], $B4694, Table1[EVIC MOB]))</f>
        <v/>
      </c>
      <c r="F4694" s="1" t="str">
        <f>IF($A4694&gt;--RIGHT($A$2,LEN($A$2)-8),"",SUMIF(Table1[SHIFT NOMENCLATURE], $B4694, Table1[EVIC FIRE]))</f>
        <v/>
      </c>
      <c r="G4694" s="1" t="str">
        <f>IF($A4694&gt;--RIGHT($A$2,LEN($A$2)-8),"",SUMIF(Table1[SHIFT NOMENCLATURE], $B4694, Table1[EKIA]))</f>
        <v/>
      </c>
      <c r="H4694" s="1" t="str">
        <f>IF($A4694&gt;--RIGHT($A$2,LEN($A$2)-8),"",SUMIF(Table1[SHIFT NOMENCLATURE], $B4694, Table1[EWIA]))</f>
        <v/>
      </c>
      <c r="I4694" s="1" t="str">
        <f>IF($A4694&gt;--RIGHT($A$2,LEN($A$2)-8),"",SUMIF(Table1[SHIFT NOMENCLATURE], $B4694, Table1[EPW]))</f>
        <v/>
      </c>
      <c r="J4694" s="1" t="str">
        <f>IF($A4694&gt;--RIGHT($A$2,LEN($A$2)-8),"",SUMIF(Table1[SHIFT NOMENCLATURE], $B4694, Table1[FVIC KILL]))</f>
        <v/>
      </c>
      <c r="K4694" s="1" t="str">
        <f>IF($A4694&gt;--RIGHT($A$2,LEN($A$2)-8),"",SUMIF(Table1[SHIFT NOMENCLATURE], $B4694, Table1[FVIC MOB]))</f>
        <v/>
      </c>
      <c r="L4694" s="1" t="str">
        <f>IF($A4694&gt;--RIGHT($A$2,LEN($A$2)-8),"",SUMIF(Table1[SHIFT NOMENCLATURE], $B4694, Table1[FVIC FIRE]))</f>
        <v/>
      </c>
      <c r="M4694" s="1" t="str">
        <f>IF($A4694&gt;--RIGHT($A$2,LEN($A$2)-8),"",SUMIF(Table1[SHIFT NOMENCLATURE], $B4694, Table1[FKIA]))</f>
        <v/>
      </c>
      <c r="N4694" s="1" t="str">
        <f>IF($A4694&gt;--RIGHT($A$2,LEN($A$2)-8),"",SUMIF(Table1[SHIFT NOMENCLATURE], $B4694, Table1[FWIA]))</f>
        <v/>
      </c>
      <c r="O4694" s="1" t="str">
        <f>IF($A4694&gt;--RIGHT($A$2,LEN($A$2)-8),"",SUMIF(Table1[SHIFT NOMENCLATURE], $B4694, Table1[DUSTWUN]))</f>
        <v/>
      </c>
    </row>
    <row r="4695" spans="1:15" x14ac:dyDescent="0.25">
      <c r="A4695" s="1" t="str">
        <f t="shared" si="146"/>
        <v/>
      </c>
      <c r="B4695" t="str">
        <f t="shared" si="147"/>
        <v/>
      </c>
      <c r="C4695" s="1" t="str">
        <f>IF($A4695&gt;--RIGHT($A$2,LEN($A$2)-8),"",COUNTIF(Table1[SHIFT NOMENCLATURE],$B4695))</f>
        <v/>
      </c>
      <c r="D4695" s="1" t="str">
        <f>IF($A4695&gt;--RIGHT($A$2,LEN($A$2)-8),"",SUMIF(Table1[SHIFT NOMENCLATURE], $B4695, Table1[EVIC KILL]))</f>
        <v/>
      </c>
      <c r="E4695" s="1" t="str">
        <f>IF($A4695&gt;--RIGHT($A$2,LEN($A$2)-8),"",SUMIF(Table1[SHIFT NOMENCLATURE], $B4695, Table1[EVIC MOB]))</f>
        <v/>
      </c>
      <c r="F4695" s="1" t="str">
        <f>IF($A4695&gt;--RIGHT($A$2,LEN($A$2)-8),"",SUMIF(Table1[SHIFT NOMENCLATURE], $B4695, Table1[EVIC FIRE]))</f>
        <v/>
      </c>
      <c r="G4695" s="1" t="str">
        <f>IF($A4695&gt;--RIGHT($A$2,LEN($A$2)-8),"",SUMIF(Table1[SHIFT NOMENCLATURE], $B4695, Table1[EKIA]))</f>
        <v/>
      </c>
      <c r="H4695" s="1" t="str">
        <f>IF($A4695&gt;--RIGHT($A$2,LEN($A$2)-8),"",SUMIF(Table1[SHIFT NOMENCLATURE], $B4695, Table1[EWIA]))</f>
        <v/>
      </c>
      <c r="I4695" s="1" t="str">
        <f>IF($A4695&gt;--RIGHT($A$2,LEN($A$2)-8),"",SUMIF(Table1[SHIFT NOMENCLATURE], $B4695, Table1[EPW]))</f>
        <v/>
      </c>
      <c r="J4695" s="1" t="str">
        <f>IF($A4695&gt;--RIGHT($A$2,LEN($A$2)-8),"",SUMIF(Table1[SHIFT NOMENCLATURE], $B4695, Table1[FVIC KILL]))</f>
        <v/>
      </c>
      <c r="K4695" s="1" t="str">
        <f>IF($A4695&gt;--RIGHT($A$2,LEN($A$2)-8),"",SUMIF(Table1[SHIFT NOMENCLATURE], $B4695, Table1[FVIC MOB]))</f>
        <v/>
      </c>
      <c r="L4695" s="1" t="str">
        <f>IF($A4695&gt;--RIGHT($A$2,LEN($A$2)-8),"",SUMIF(Table1[SHIFT NOMENCLATURE], $B4695, Table1[FVIC FIRE]))</f>
        <v/>
      </c>
      <c r="M4695" s="1" t="str">
        <f>IF($A4695&gt;--RIGHT($A$2,LEN($A$2)-8),"",SUMIF(Table1[SHIFT NOMENCLATURE], $B4695, Table1[FKIA]))</f>
        <v/>
      </c>
      <c r="N4695" s="1" t="str">
        <f>IF($A4695&gt;--RIGHT($A$2,LEN($A$2)-8),"",SUMIF(Table1[SHIFT NOMENCLATURE], $B4695, Table1[FWIA]))</f>
        <v/>
      </c>
      <c r="O4695" s="1" t="str">
        <f>IF($A4695&gt;--RIGHT($A$2,LEN($A$2)-8),"",SUMIF(Table1[SHIFT NOMENCLATURE], $B4695, Table1[DUSTWUN]))</f>
        <v/>
      </c>
    </row>
    <row r="4696" spans="1:15" x14ac:dyDescent="0.25">
      <c r="A4696" s="1" t="str">
        <f t="shared" si="146"/>
        <v/>
      </c>
      <c r="B4696" t="str">
        <f t="shared" si="147"/>
        <v/>
      </c>
      <c r="C4696" s="1" t="str">
        <f>IF($A4696&gt;--RIGHT($A$2,LEN($A$2)-8),"",COUNTIF(Table1[SHIFT NOMENCLATURE],$B4696))</f>
        <v/>
      </c>
      <c r="D4696" s="1" t="str">
        <f>IF($A4696&gt;--RIGHT($A$2,LEN($A$2)-8),"",SUMIF(Table1[SHIFT NOMENCLATURE], $B4696, Table1[EVIC KILL]))</f>
        <v/>
      </c>
      <c r="E4696" s="1" t="str">
        <f>IF($A4696&gt;--RIGHT($A$2,LEN($A$2)-8),"",SUMIF(Table1[SHIFT NOMENCLATURE], $B4696, Table1[EVIC MOB]))</f>
        <v/>
      </c>
      <c r="F4696" s="1" t="str">
        <f>IF($A4696&gt;--RIGHT($A$2,LEN($A$2)-8),"",SUMIF(Table1[SHIFT NOMENCLATURE], $B4696, Table1[EVIC FIRE]))</f>
        <v/>
      </c>
      <c r="G4696" s="1" t="str">
        <f>IF($A4696&gt;--RIGHT($A$2,LEN($A$2)-8),"",SUMIF(Table1[SHIFT NOMENCLATURE], $B4696, Table1[EKIA]))</f>
        <v/>
      </c>
      <c r="H4696" s="1" t="str">
        <f>IF($A4696&gt;--RIGHT($A$2,LEN($A$2)-8),"",SUMIF(Table1[SHIFT NOMENCLATURE], $B4696, Table1[EWIA]))</f>
        <v/>
      </c>
      <c r="I4696" s="1" t="str">
        <f>IF($A4696&gt;--RIGHT($A$2,LEN($A$2)-8),"",SUMIF(Table1[SHIFT NOMENCLATURE], $B4696, Table1[EPW]))</f>
        <v/>
      </c>
      <c r="J4696" s="1" t="str">
        <f>IF($A4696&gt;--RIGHT($A$2,LEN($A$2)-8),"",SUMIF(Table1[SHIFT NOMENCLATURE], $B4696, Table1[FVIC KILL]))</f>
        <v/>
      </c>
      <c r="K4696" s="1" t="str">
        <f>IF($A4696&gt;--RIGHT($A$2,LEN($A$2)-8),"",SUMIF(Table1[SHIFT NOMENCLATURE], $B4696, Table1[FVIC MOB]))</f>
        <v/>
      </c>
      <c r="L4696" s="1" t="str">
        <f>IF($A4696&gt;--RIGHT($A$2,LEN($A$2)-8),"",SUMIF(Table1[SHIFT NOMENCLATURE], $B4696, Table1[FVIC FIRE]))</f>
        <v/>
      </c>
      <c r="M4696" s="1" t="str">
        <f>IF($A4696&gt;--RIGHT($A$2,LEN($A$2)-8),"",SUMIF(Table1[SHIFT NOMENCLATURE], $B4696, Table1[FKIA]))</f>
        <v/>
      </c>
      <c r="N4696" s="1" t="str">
        <f>IF($A4696&gt;--RIGHT($A$2,LEN($A$2)-8),"",SUMIF(Table1[SHIFT NOMENCLATURE], $B4696, Table1[FWIA]))</f>
        <v/>
      </c>
      <c r="O4696" s="1" t="str">
        <f>IF($A4696&gt;--RIGHT($A$2,LEN($A$2)-8),"",SUMIF(Table1[SHIFT NOMENCLATURE], $B4696, Table1[DUSTWUN]))</f>
        <v/>
      </c>
    </row>
    <row r="4697" spans="1:15" x14ac:dyDescent="0.25">
      <c r="A4697" s="1" t="str">
        <f t="shared" si="146"/>
        <v/>
      </c>
      <c r="B4697" t="str">
        <f t="shared" si="147"/>
        <v/>
      </c>
      <c r="C4697" s="1" t="str">
        <f>IF($A4697&gt;--RIGHT($A$2,LEN($A$2)-8),"",COUNTIF(Table1[SHIFT NOMENCLATURE],$B4697))</f>
        <v/>
      </c>
      <c r="D4697" s="1" t="str">
        <f>IF($A4697&gt;--RIGHT($A$2,LEN($A$2)-8),"",SUMIF(Table1[SHIFT NOMENCLATURE], $B4697, Table1[EVIC KILL]))</f>
        <v/>
      </c>
      <c r="E4697" s="1" t="str">
        <f>IF($A4697&gt;--RIGHT($A$2,LEN($A$2)-8),"",SUMIF(Table1[SHIFT NOMENCLATURE], $B4697, Table1[EVIC MOB]))</f>
        <v/>
      </c>
      <c r="F4697" s="1" t="str">
        <f>IF($A4697&gt;--RIGHT($A$2,LEN($A$2)-8),"",SUMIF(Table1[SHIFT NOMENCLATURE], $B4697, Table1[EVIC FIRE]))</f>
        <v/>
      </c>
      <c r="G4697" s="1" t="str">
        <f>IF($A4697&gt;--RIGHT($A$2,LEN($A$2)-8),"",SUMIF(Table1[SHIFT NOMENCLATURE], $B4697, Table1[EKIA]))</f>
        <v/>
      </c>
      <c r="H4697" s="1" t="str">
        <f>IF($A4697&gt;--RIGHT($A$2,LEN($A$2)-8),"",SUMIF(Table1[SHIFT NOMENCLATURE], $B4697, Table1[EWIA]))</f>
        <v/>
      </c>
      <c r="I4697" s="1" t="str">
        <f>IF($A4697&gt;--RIGHT($A$2,LEN($A$2)-8),"",SUMIF(Table1[SHIFT NOMENCLATURE], $B4697, Table1[EPW]))</f>
        <v/>
      </c>
      <c r="J4697" s="1" t="str">
        <f>IF($A4697&gt;--RIGHT($A$2,LEN($A$2)-8),"",SUMIF(Table1[SHIFT NOMENCLATURE], $B4697, Table1[FVIC KILL]))</f>
        <v/>
      </c>
      <c r="K4697" s="1" t="str">
        <f>IF($A4697&gt;--RIGHT($A$2,LEN($A$2)-8),"",SUMIF(Table1[SHIFT NOMENCLATURE], $B4697, Table1[FVIC MOB]))</f>
        <v/>
      </c>
      <c r="L4697" s="1" t="str">
        <f>IF($A4697&gt;--RIGHT($A$2,LEN($A$2)-8),"",SUMIF(Table1[SHIFT NOMENCLATURE], $B4697, Table1[FVIC FIRE]))</f>
        <v/>
      </c>
      <c r="M4697" s="1" t="str">
        <f>IF($A4697&gt;--RIGHT($A$2,LEN($A$2)-8),"",SUMIF(Table1[SHIFT NOMENCLATURE], $B4697, Table1[FKIA]))</f>
        <v/>
      </c>
      <c r="N4697" s="1" t="str">
        <f>IF($A4697&gt;--RIGHT($A$2,LEN($A$2)-8),"",SUMIF(Table1[SHIFT NOMENCLATURE], $B4697, Table1[FWIA]))</f>
        <v/>
      </c>
      <c r="O4697" s="1" t="str">
        <f>IF($A4697&gt;--RIGHT($A$2,LEN($A$2)-8),"",SUMIF(Table1[SHIFT NOMENCLATURE], $B4697, Table1[DUSTWUN]))</f>
        <v/>
      </c>
    </row>
    <row r="4698" spans="1:15" x14ac:dyDescent="0.25">
      <c r="A4698" s="1" t="str">
        <f t="shared" si="146"/>
        <v/>
      </c>
      <c r="B4698" t="str">
        <f t="shared" si="147"/>
        <v/>
      </c>
      <c r="C4698" s="1" t="str">
        <f>IF($A4698&gt;--RIGHT($A$2,LEN($A$2)-8),"",COUNTIF(Table1[SHIFT NOMENCLATURE],$B4698))</f>
        <v/>
      </c>
      <c r="D4698" s="1" t="str">
        <f>IF($A4698&gt;--RIGHT($A$2,LEN($A$2)-8),"",SUMIF(Table1[SHIFT NOMENCLATURE], $B4698, Table1[EVIC KILL]))</f>
        <v/>
      </c>
      <c r="E4698" s="1" t="str">
        <f>IF($A4698&gt;--RIGHT($A$2,LEN($A$2)-8),"",SUMIF(Table1[SHIFT NOMENCLATURE], $B4698, Table1[EVIC MOB]))</f>
        <v/>
      </c>
      <c r="F4698" s="1" t="str">
        <f>IF($A4698&gt;--RIGHT($A$2,LEN($A$2)-8),"",SUMIF(Table1[SHIFT NOMENCLATURE], $B4698, Table1[EVIC FIRE]))</f>
        <v/>
      </c>
      <c r="G4698" s="1" t="str">
        <f>IF($A4698&gt;--RIGHT($A$2,LEN($A$2)-8),"",SUMIF(Table1[SHIFT NOMENCLATURE], $B4698, Table1[EKIA]))</f>
        <v/>
      </c>
      <c r="H4698" s="1" t="str">
        <f>IF($A4698&gt;--RIGHT($A$2,LEN($A$2)-8),"",SUMIF(Table1[SHIFT NOMENCLATURE], $B4698, Table1[EWIA]))</f>
        <v/>
      </c>
      <c r="I4698" s="1" t="str">
        <f>IF($A4698&gt;--RIGHT($A$2,LEN($A$2)-8),"",SUMIF(Table1[SHIFT NOMENCLATURE], $B4698, Table1[EPW]))</f>
        <v/>
      </c>
      <c r="J4698" s="1" t="str">
        <f>IF($A4698&gt;--RIGHT($A$2,LEN($A$2)-8),"",SUMIF(Table1[SHIFT NOMENCLATURE], $B4698, Table1[FVIC KILL]))</f>
        <v/>
      </c>
      <c r="K4698" s="1" t="str">
        <f>IF($A4698&gt;--RIGHT($A$2,LEN($A$2)-8),"",SUMIF(Table1[SHIFT NOMENCLATURE], $B4698, Table1[FVIC MOB]))</f>
        <v/>
      </c>
      <c r="L4698" s="1" t="str">
        <f>IF($A4698&gt;--RIGHT($A$2,LEN($A$2)-8),"",SUMIF(Table1[SHIFT NOMENCLATURE], $B4698, Table1[FVIC FIRE]))</f>
        <v/>
      </c>
      <c r="M4698" s="1" t="str">
        <f>IF($A4698&gt;--RIGHT($A$2,LEN($A$2)-8),"",SUMIF(Table1[SHIFT NOMENCLATURE], $B4698, Table1[FKIA]))</f>
        <v/>
      </c>
      <c r="N4698" s="1" t="str">
        <f>IF($A4698&gt;--RIGHT($A$2,LEN($A$2)-8),"",SUMIF(Table1[SHIFT NOMENCLATURE], $B4698, Table1[FWIA]))</f>
        <v/>
      </c>
      <c r="O4698" s="1" t="str">
        <f>IF($A4698&gt;--RIGHT($A$2,LEN($A$2)-8),"",SUMIF(Table1[SHIFT NOMENCLATURE], $B4698, Table1[DUSTWUN]))</f>
        <v/>
      </c>
    </row>
    <row r="4699" spans="1:15" x14ac:dyDescent="0.25">
      <c r="A4699" s="1" t="str">
        <f t="shared" si="146"/>
        <v/>
      </c>
      <c r="B4699" t="str">
        <f t="shared" si="147"/>
        <v/>
      </c>
      <c r="C4699" s="1" t="str">
        <f>IF($A4699&gt;--RIGHT($A$2,LEN($A$2)-8),"",COUNTIF(Table1[SHIFT NOMENCLATURE],$B4699))</f>
        <v/>
      </c>
      <c r="D4699" s="1" t="str">
        <f>IF($A4699&gt;--RIGHT($A$2,LEN($A$2)-8),"",SUMIF(Table1[SHIFT NOMENCLATURE], $B4699, Table1[EVIC KILL]))</f>
        <v/>
      </c>
      <c r="E4699" s="1" t="str">
        <f>IF($A4699&gt;--RIGHT($A$2,LEN($A$2)-8),"",SUMIF(Table1[SHIFT NOMENCLATURE], $B4699, Table1[EVIC MOB]))</f>
        <v/>
      </c>
      <c r="F4699" s="1" t="str">
        <f>IF($A4699&gt;--RIGHT($A$2,LEN($A$2)-8),"",SUMIF(Table1[SHIFT NOMENCLATURE], $B4699, Table1[EVIC FIRE]))</f>
        <v/>
      </c>
      <c r="G4699" s="1" t="str">
        <f>IF($A4699&gt;--RIGHT($A$2,LEN($A$2)-8),"",SUMIF(Table1[SHIFT NOMENCLATURE], $B4699, Table1[EKIA]))</f>
        <v/>
      </c>
      <c r="H4699" s="1" t="str">
        <f>IF($A4699&gt;--RIGHT($A$2,LEN($A$2)-8),"",SUMIF(Table1[SHIFT NOMENCLATURE], $B4699, Table1[EWIA]))</f>
        <v/>
      </c>
      <c r="I4699" s="1" t="str">
        <f>IF($A4699&gt;--RIGHT($A$2,LEN($A$2)-8),"",SUMIF(Table1[SHIFT NOMENCLATURE], $B4699, Table1[EPW]))</f>
        <v/>
      </c>
      <c r="J4699" s="1" t="str">
        <f>IF($A4699&gt;--RIGHT($A$2,LEN($A$2)-8),"",SUMIF(Table1[SHIFT NOMENCLATURE], $B4699, Table1[FVIC KILL]))</f>
        <v/>
      </c>
      <c r="K4699" s="1" t="str">
        <f>IF($A4699&gt;--RIGHT($A$2,LEN($A$2)-8),"",SUMIF(Table1[SHIFT NOMENCLATURE], $B4699, Table1[FVIC MOB]))</f>
        <v/>
      </c>
      <c r="L4699" s="1" t="str">
        <f>IF($A4699&gt;--RIGHT($A$2,LEN($A$2)-8),"",SUMIF(Table1[SHIFT NOMENCLATURE], $B4699, Table1[FVIC FIRE]))</f>
        <v/>
      </c>
      <c r="M4699" s="1" t="str">
        <f>IF($A4699&gt;--RIGHT($A$2,LEN($A$2)-8),"",SUMIF(Table1[SHIFT NOMENCLATURE], $B4699, Table1[FKIA]))</f>
        <v/>
      </c>
      <c r="N4699" s="1" t="str">
        <f>IF($A4699&gt;--RIGHT($A$2,LEN($A$2)-8),"",SUMIF(Table1[SHIFT NOMENCLATURE], $B4699, Table1[FWIA]))</f>
        <v/>
      </c>
      <c r="O4699" s="1" t="str">
        <f>IF($A4699&gt;--RIGHT($A$2,LEN($A$2)-8),"",SUMIF(Table1[SHIFT NOMENCLATURE], $B4699, Table1[DUSTWUN]))</f>
        <v/>
      </c>
    </row>
    <row r="4700" spans="1:15" x14ac:dyDescent="0.25">
      <c r="A4700" s="1" t="str">
        <f t="shared" si="146"/>
        <v/>
      </c>
      <c r="B4700" t="str">
        <f t="shared" si="147"/>
        <v/>
      </c>
      <c r="C4700" s="1" t="str">
        <f>IF($A4700&gt;--RIGHT($A$2,LEN($A$2)-8),"",COUNTIF(Table1[SHIFT NOMENCLATURE],$B4700))</f>
        <v/>
      </c>
      <c r="D4700" s="1" t="str">
        <f>IF($A4700&gt;--RIGHT($A$2,LEN($A$2)-8),"",SUMIF(Table1[SHIFT NOMENCLATURE], $B4700, Table1[EVIC KILL]))</f>
        <v/>
      </c>
      <c r="E4700" s="1" t="str">
        <f>IF($A4700&gt;--RIGHT($A$2,LEN($A$2)-8),"",SUMIF(Table1[SHIFT NOMENCLATURE], $B4700, Table1[EVIC MOB]))</f>
        <v/>
      </c>
      <c r="F4700" s="1" t="str">
        <f>IF($A4700&gt;--RIGHT($A$2,LEN($A$2)-8),"",SUMIF(Table1[SHIFT NOMENCLATURE], $B4700, Table1[EVIC FIRE]))</f>
        <v/>
      </c>
      <c r="G4700" s="1" t="str">
        <f>IF($A4700&gt;--RIGHT($A$2,LEN($A$2)-8),"",SUMIF(Table1[SHIFT NOMENCLATURE], $B4700, Table1[EKIA]))</f>
        <v/>
      </c>
      <c r="H4700" s="1" t="str">
        <f>IF($A4700&gt;--RIGHT($A$2,LEN($A$2)-8),"",SUMIF(Table1[SHIFT NOMENCLATURE], $B4700, Table1[EWIA]))</f>
        <v/>
      </c>
      <c r="I4700" s="1" t="str">
        <f>IF($A4700&gt;--RIGHT($A$2,LEN($A$2)-8),"",SUMIF(Table1[SHIFT NOMENCLATURE], $B4700, Table1[EPW]))</f>
        <v/>
      </c>
      <c r="J4700" s="1" t="str">
        <f>IF($A4700&gt;--RIGHT($A$2,LEN($A$2)-8),"",SUMIF(Table1[SHIFT NOMENCLATURE], $B4700, Table1[FVIC KILL]))</f>
        <v/>
      </c>
      <c r="K4700" s="1" t="str">
        <f>IF($A4700&gt;--RIGHT($A$2,LEN($A$2)-8),"",SUMIF(Table1[SHIFT NOMENCLATURE], $B4700, Table1[FVIC MOB]))</f>
        <v/>
      </c>
      <c r="L4700" s="1" t="str">
        <f>IF($A4700&gt;--RIGHT($A$2,LEN($A$2)-8),"",SUMIF(Table1[SHIFT NOMENCLATURE], $B4700, Table1[FVIC FIRE]))</f>
        <v/>
      </c>
      <c r="M4700" s="1" t="str">
        <f>IF($A4700&gt;--RIGHT($A$2,LEN($A$2)-8),"",SUMIF(Table1[SHIFT NOMENCLATURE], $B4700, Table1[FKIA]))</f>
        <v/>
      </c>
      <c r="N4700" s="1" t="str">
        <f>IF($A4700&gt;--RIGHT($A$2,LEN($A$2)-8),"",SUMIF(Table1[SHIFT NOMENCLATURE], $B4700, Table1[FWIA]))</f>
        <v/>
      </c>
      <c r="O4700" s="1" t="str">
        <f>IF($A4700&gt;--RIGHT($A$2,LEN($A$2)-8),"",SUMIF(Table1[SHIFT NOMENCLATURE], $B4700, Table1[DUSTWUN]))</f>
        <v/>
      </c>
    </row>
    <row r="4701" spans="1:15" x14ac:dyDescent="0.25">
      <c r="A4701" s="1" t="str">
        <f t="shared" si="146"/>
        <v/>
      </c>
      <c r="B4701" t="str">
        <f t="shared" si="147"/>
        <v/>
      </c>
      <c r="C4701" s="1" t="str">
        <f>IF($A4701&gt;--RIGHT($A$2,LEN($A$2)-8),"",COUNTIF(Table1[SHIFT NOMENCLATURE],$B4701))</f>
        <v/>
      </c>
      <c r="D4701" s="1" t="str">
        <f>IF($A4701&gt;--RIGHT($A$2,LEN($A$2)-8),"",SUMIF(Table1[SHIFT NOMENCLATURE], $B4701, Table1[EVIC KILL]))</f>
        <v/>
      </c>
      <c r="E4701" s="1" t="str">
        <f>IF($A4701&gt;--RIGHT($A$2,LEN($A$2)-8),"",SUMIF(Table1[SHIFT NOMENCLATURE], $B4701, Table1[EVIC MOB]))</f>
        <v/>
      </c>
      <c r="F4701" s="1" t="str">
        <f>IF($A4701&gt;--RIGHT($A$2,LEN($A$2)-8),"",SUMIF(Table1[SHIFT NOMENCLATURE], $B4701, Table1[EVIC FIRE]))</f>
        <v/>
      </c>
      <c r="G4701" s="1" t="str">
        <f>IF($A4701&gt;--RIGHT($A$2,LEN($A$2)-8),"",SUMIF(Table1[SHIFT NOMENCLATURE], $B4701, Table1[EKIA]))</f>
        <v/>
      </c>
      <c r="H4701" s="1" t="str">
        <f>IF($A4701&gt;--RIGHT($A$2,LEN($A$2)-8),"",SUMIF(Table1[SHIFT NOMENCLATURE], $B4701, Table1[EWIA]))</f>
        <v/>
      </c>
      <c r="I4701" s="1" t="str">
        <f>IF($A4701&gt;--RIGHT($A$2,LEN($A$2)-8),"",SUMIF(Table1[SHIFT NOMENCLATURE], $B4701, Table1[EPW]))</f>
        <v/>
      </c>
      <c r="J4701" s="1" t="str">
        <f>IF($A4701&gt;--RIGHT($A$2,LEN($A$2)-8),"",SUMIF(Table1[SHIFT NOMENCLATURE], $B4701, Table1[FVIC KILL]))</f>
        <v/>
      </c>
      <c r="K4701" s="1" t="str">
        <f>IF($A4701&gt;--RIGHT($A$2,LEN($A$2)-8),"",SUMIF(Table1[SHIFT NOMENCLATURE], $B4701, Table1[FVIC MOB]))</f>
        <v/>
      </c>
      <c r="L4701" s="1" t="str">
        <f>IF($A4701&gt;--RIGHT($A$2,LEN($A$2)-8),"",SUMIF(Table1[SHIFT NOMENCLATURE], $B4701, Table1[FVIC FIRE]))</f>
        <v/>
      </c>
      <c r="M4701" s="1" t="str">
        <f>IF($A4701&gt;--RIGHT($A$2,LEN($A$2)-8),"",SUMIF(Table1[SHIFT NOMENCLATURE], $B4701, Table1[FKIA]))</f>
        <v/>
      </c>
      <c r="N4701" s="1" t="str">
        <f>IF($A4701&gt;--RIGHT($A$2,LEN($A$2)-8),"",SUMIF(Table1[SHIFT NOMENCLATURE], $B4701, Table1[FWIA]))</f>
        <v/>
      </c>
      <c r="O4701" s="1" t="str">
        <f>IF($A4701&gt;--RIGHT($A$2,LEN($A$2)-8),"",SUMIF(Table1[SHIFT NOMENCLATURE], $B4701, Table1[DUSTWUN]))</f>
        <v/>
      </c>
    </row>
    <row r="4702" spans="1:15" x14ac:dyDescent="0.25">
      <c r="A4702" s="1" t="str">
        <f t="shared" si="146"/>
        <v/>
      </c>
      <c r="B4702" t="str">
        <f t="shared" si="147"/>
        <v/>
      </c>
      <c r="C4702" s="1" t="str">
        <f>IF($A4702&gt;--RIGHT($A$2,LEN($A$2)-8),"",COUNTIF(Table1[SHIFT NOMENCLATURE],$B4702))</f>
        <v/>
      </c>
      <c r="D4702" s="1" t="str">
        <f>IF($A4702&gt;--RIGHT($A$2,LEN($A$2)-8),"",SUMIF(Table1[SHIFT NOMENCLATURE], $B4702, Table1[EVIC KILL]))</f>
        <v/>
      </c>
      <c r="E4702" s="1" t="str">
        <f>IF($A4702&gt;--RIGHT($A$2,LEN($A$2)-8),"",SUMIF(Table1[SHIFT NOMENCLATURE], $B4702, Table1[EVIC MOB]))</f>
        <v/>
      </c>
      <c r="F4702" s="1" t="str">
        <f>IF($A4702&gt;--RIGHT($A$2,LEN($A$2)-8),"",SUMIF(Table1[SHIFT NOMENCLATURE], $B4702, Table1[EVIC FIRE]))</f>
        <v/>
      </c>
      <c r="G4702" s="1" t="str">
        <f>IF($A4702&gt;--RIGHT($A$2,LEN($A$2)-8),"",SUMIF(Table1[SHIFT NOMENCLATURE], $B4702, Table1[EKIA]))</f>
        <v/>
      </c>
      <c r="H4702" s="1" t="str">
        <f>IF($A4702&gt;--RIGHT($A$2,LEN($A$2)-8),"",SUMIF(Table1[SHIFT NOMENCLATURE], $B4702, Table1[EWIA]))</f>
        <v/>
      </c>
      <c r="I4702" s="1" t="str">
        <f>IF($A4702&gt;--RIGHT($A$2,LEN($A$2)-8),"",SUMIF(Table1[SHIFT NOMENCLATURE], $B4702, Table1[EPW]))</f>
        <v/>
      </c>
      <c r="J4702" s="1" t="str">
        <f>IF($A4702&gt;--RIGHT($A$2,LEN($A$2)-8),"",SUMIF(Table1[SHIFT NOMENCLATURE], $B4702, Table1[FVIC KILL]))</f>
        <v/>
      </c>
      <c r="K4702" s="1" t="str">
        <f>IF($A4702&gt;--RIGHT($A$2,LEN($A$2)-8),"",SUMIF(Table1[SHIFT NOMENCLATURE], $B4702, Table1[FVIC MOB]))</f>
        <v/>
      </c>
      <c r="L4702" s="1" t="str">
        <f>IF($A4702&gt;--RIGHT($A$2,LEN($A$2)-8),"",SUMIF(Table1[SHIFT NOMENCLATURE], $B4702, Table1[FVIC FIRE]))</f>
        <v/>
      </c>
      <c r="M4702" s="1" t="str">
        <f>IF($A4702&gt;--RIGHT($A$2,LEN($A$2)-8),"",SUMIF(Table1[SHIFT NOMENCLATURE], $B4702, Table1[FKIA]))</f>
        <v/>
      </c>
      <c r="N4702" s="1" t="str">
        <f>IF($A4702&gt;--RIGHT($A$2,LEN($A$2)-8),"",SUMIF(Table1[SHIFT NOMENCLATURE], $B4702, Table1[FWIA]))</f>
        <v/>
      </c>
      <c r="O4702" s="1" t="str">
        <f>IF($A4702&gt;--RIGHT($A$2,LEN($A$2)-8),"",SUMIF(Table1[SHIFT NOMENCLATURE], $B4702, Table1[DUSTWUN]))</f>
        <v/>
      </c>
    </row>
    <row r="4703" spans="1:15" x14ac:dyDescent="0.25">
      <c r="A4703" s="1" t="str">
        <f t="shared" si="146"/>
        <v/>
      </c>
      <c r="B4703" t="str">
        <f t="shared" si="147"/>
        <v/>
      </c>
      <c r="C4703" s="1" t="str">
        <f>IF($A4703&gt;--RIGHT($A$2,LEN($A$2)-8),"",COUNTIF(Table1[SHIFT NOMENCLATURE],$B4703))</f>
        <v/>
      </c>
      <c r="D4703" s="1" t="str">
        <f>IF($A4703&gt;--RIGHT($A$2,LEN($A$2)-8),"",SUMIF(Table1[SHIFT NOMENCLATURE], $B4703, Table1[EVIC KILL]))</f>
        <v/>
      </c>
      <c r="E4703" s="1" t="str">
        <f>IF($A4703&gt;--RIGHT($A$2,LEN($A$2)-8),"",SUMIF(Table1[SHIFT NOMENCLATURE], $B4703, Table1[EVIC MOB]))</f>
        <v/>
      </c>
      <c r="F4703" s="1" t="str">
        <f>IF($A4703&gt;--RIGHT($A$2,LEN($A$2)-8),"",SUMIF(Table1[SHIFT NOMENCLATURE], $B4703, Table1[EVIC FIRE]))</f>
        <v/>
      </c>
      <c r="G4703" s="1" t="str">
        <f>IF($A4703&gt;--RIGHT($A$2,LEN($A$2)-8),"",SUMIF(Table1[SHIFT NOMENCLATURE], $B4703, Table1[EKIA]))</f>
        <v/>
      </c>
      <c r="H4703" s="1" t="str">
        <f>IF($A4703&gt;--RIGHT($A$2,LEN($A$2)-8),"",SUMIF(Table1[SHIFT NOMENCLATURE], $B4703, Table1[EWIA]))</f>
        <v/>
      </c>
      <c r="I4703" s="1" t="str">
        <f>IF($A4703&gt;--RIGHT($A$2,LEN($A$2)-8),"",SUMIF(Table1[SHIFT NOMENCLATURE], $B4703, Table1[EPW]))</f>
        <v/>
      </c>
      <c r="J4703" s="1" t="str">
        <f>IF($A4703&gt;--RIGHT($A$2,LEN($A$2)-8),"",SUMIF(Table1[SHIFT NOMENCLATURE], $B4703, Table1[FVIC KILL]))</f>
        <v/>
      </c>
      <c r="K4703" s="1" t="str">
        <f>IF($A4703&gt;--RIGHT($A$2,LEN($A$2)-8),"",SUMIF(Table1[SHIFT NOMENCLATURE], $B4703, Table1[FVIC MOB]))</f>
        <v/>
      </c>
      <c r="L4703" s="1" t="str">
        <f>IF($A4703&gt;--RIGHT($A$2,LEN($A$2)-8),"",SUMIF(Table1[SHIFT NOMENCLATURE], $B4703, Table1[FVIC FIRE]))</f>
        <v/>
      </c>
      <c r="M4703" s="1" t="str">
        <f>IF($A4703&gt;--RIGHT($A$2,LEN($A$2)-8),"",SUMIF(Table1[SHIFT NOMENCLATURE], $B4703, Table1[FKIA]))</f>
        <v/>
      </c>
      <c r="N4703" s="1" t="str">
        <f>IF($A4703&gt;--RIGHT($A$2,LEN($A$2)-8),"",SUMIF(Table1[SHIFT NOMENCLATURE], $B4703, Table1[FWIA]))</f>
        <v/>
      </c>
      <c r="O4703" s="1" t="str">
        <f>IF($A4703&gt;--RIGHT($A$2,LEN($A$2)-8),"",SUMIF(Table1[SHIFT NOMENCLATURE], $B4703, Table1[DUSTWUN]))</f>
        <v/>
      </c>
    </row>
    <row r="4704" spans="1:15" x14ac:dyDescent="0.25">
      <c r="A4704" s="1" t="str">
        <f t="shared" si="146"/>
        <v/>
      </c>
      <c r="B4704" t="str">
        <f t="shared" si="147"/>
        <v/>
      </c>
      <c r="C4704" s="1" t="str">
        <f>IF($A4704&gt;--RIGHT($A$2,LEN($A$2)-8),"",COUNTIF(Table1[SHIFT NOMENCLATURE],$B4704))</f>
        <v/>
      </c>
      <c r="D4704" s="1" t="str">
        <f>IF($A4704&gt;--RIGHT($A$2,LEN($A$2)-8),"",SUMIF(Table1[SHIFT NOMENCLATURE], $B4704, Table1[EVIC KILL]))</f>
        <v/>
      </c>
      <c r="E4704" s="1" t="str">
        <f>IF($A4704&gt;--RIGHT($A$2,LEN($A$2)-8),"",SUMIF(Table1[SHIFT NOMENCLATURE], $B4704, Table1[EVIC MOB]))</f>
        <v/>
      </c>
      <c r="F4704" s="1" t="str">
        <f>IF($A4704&gt;--RIGHT($A$2,LEN($A$2)-8),"",SUMIF(Table1[SHIFT NOMENCLATURE], $B4704, Table1[EVIC FIRE]))</f>
        <v/>
      </c>
      <c r="G4704" s="1" t="str">
        <f>IF($A4704&gt;--RIGHT($A$2,LEN($A$2)-8),"",SUMIF(Table1[SHIFT NOMENCLATURE], $B4704, Table1[EKIA]))</f>
        <v/>
      </c>
      <c r="H4704" s="1" t="str">
        <f>IF($A4704&gt;--RIGHT($A$2,LEN($A$2)-8),"",SUMIF(Table1[SHIFT NOMENCLATURE], $B4704, Table1[EWIA]))</f>
        <v/>
      </c>
      <c r="I4704" s="1" t="str">
        <f>IF($A4704&gt;--RIGHT($A$2,LEN($A$2)-8),"",SUMIF(Table1[SHIFT NOMENCLATURE], $B4704, Table1[EPW]))</f>
        <v/>
      </c>
      <c r="J4704" s="1" t="str">
        <f>IF($A4704&gt;--RIGHT($A$2,LEN($A$2)-8),"",SUMIF(Table1[SHIFT NOMENCLATURE], $B4704, Table1[FVIC KILL]))</f>
        <v/>
      </c>
      <c r="K4704" s="1" t="str">
        <f>IF($A4704&gt;--RIGHT($A$2,LEN($A$2)-8),"",SUMIF(Table1[SHIFT NOMENCLATURE], $B4704, Table1[FVIC MOB]))</f>
        <v/>
      </c>
      <c r="L4704" s="1" t="str">
        <f>IF($A4704&gt;--RIGHT($A$2,LEN($A$2)-8),"",SUMIF(Table1[SHIFT NOMENCLATURE], $B4704, Table1[FVIC FIRE]))</f>
        <v/>
      </c>
      <c r="M4704" s="1" t="str">
        <f>IF($A4704&gt;--RIGHT($A$2,LEN($A$2)-8),"",SUMIF(Table1[SHIFT NOMENCLATURE], $B4704, Table1[FKIA]))</f>
        <v/>
      </c>
      <c r="N4704" s="1" t="str">
        <f>IF($A4704&gt;--RIGHT($A$2,LEN($A$2)-8),"",SUMIF(Table1[SHIFT NOMENCLATURE], $B4704, Table1[FWIA]))</f>
        <v/>
      </c>
      <c r="O4704" s="1" t="str">
        <f>IF($A4704&gt;--RIGHT($A$2,LEN($A$2)-8),"",SUMIF(Table1[SHIFT NOMENCLATURE], $B4704, Table1[DUSTWUN]))</f>
        <v/>
      </c>
    </row>
    <row r="4705" spans="1:15" x14ac:dyDescent="0.25">
      <c r="A4705" s="1" t="str">
        <f t="shared" si="146"/>
        <v/>
      </c>
      <c r="B4705" t="str">
        <f t="shared" si="147"/>
        <v/>
      </c>
      <c r="C4705" s="1" t="str">
        <f>IF($A4705&gt;--RIGHT($A$2,LEN($A$2)-8),"",COUNTIF(Table1[SHIFT NOMENCLATURE],$B4705))</f>
        <v/>
      </c>
      <c r="D4705" s="1" t="str">
        <f>IF($A4705&gt;--RIGHT($A$2,LEN($A$2)-8),"",SUMIF(Table1[SHIFT NOMENCLATURE], $B4705, Table1[EVIC KILL]))</f>
        <v/>
      </c>
      <c r="E4705" s="1" t="str">
        <f>IF($A4705&gt;--RIGHT($A$2,LEN($A$2)-8),"",SUMIF(Table1[SHIFT NOMENCLATURE], $B4705, Table1[EVIC MOB]))</f>
        <v/>
      </c>
      <c r="F4705" s="1" t="str">
        <f>IF($A4705&gt;--RIGHT($A$2,LEN($A$2)-8),"",SUMIF(Table1[SHIFT NOMENCLATURE], $B4705, Table1[EVIC FIRE]))</f>
        <v/>
      </c>
      <c r="G4705" s="1" t="str">
        <f>IF($A4705&gt;--RIGHT($A$2,LEN($A$2)-8),"",SUMIF(Table1[SHIFT NOMENCLATURE], $B4705, Table1[EKIA]))</f>
        <v/>
      </c>
      <c r="H4705" s="1" t="str">
        <f>IF($A4705&gt;--RIGHT($A$2,LEN($A$2)-8),"",SUMIF(Table1[SHIFT NOMENCLATURE], $B4705, Table1[EWIA]))</f>
        <v/>
      </c>
      <c r="I4705" s="1" t="str">
        <f>IF($A4705&gt;--RIGHT($A$2,LEN($A$2)-8),"",SUMIF(Table1[SHIFT NOMENCLATURE], $B4705, Table1[EPW]))</f>
        <v/>
      </c>
      <c r="J4705" s="1" t="str">
        <f>IF($A4705&gt;--RIGHT($A$2,LEN($A$2)-8),"",SUMIF(Table1[SHIFT NOMENCLATURE], $B4705, Table1[FVIC KILL]))</f>
        <v/>
      </c>
      <c r="K4705" s="1" t="str">
        <f>IF($A4705&gt;--RIGHT($A$2,LEN($A$2)-8),"",SUMIF(Table1[SHIFT NOMENCLATURE], $B4705, Table1[FVIC MOB]))</f>
        <v/>
      </c>
      <c r="L4705" s="1" t="str">
        <f>IF($A4705&gt;--RIGHT($A$2,LEN($A$2)-8),"",SUMIF(Table1[SHIFT NOMENCLATURE], $B4705, Table1[FVIC FIRE]))</f>
        <v/>
      </c>
      <c r="M4705" s="1" t="str">
        <f>IF($A4705&gt;--RIGHT($A$2,LEN($A$2)-8),"",SUMIF(Table1[SHIFT NOMENCLATURE], $B4705, Table1[FKIA]))</f>
        <v/>
      </c>
      <c r="N4705" s="1" t="str">
        <f>IF($A4705&gt;--RIGHT($A$2,LEN($A$2)-8),"",SUMIF(Table1[SHIFT NOMENCLATURE], $B4705, Table1[FWIA]))</f>
        <v/>
      </c>
      <c r="O4705" s="1" t="str">
        <f>IF($A4705&gt;--RIGHT($A$2,LEN($A$2)-8),"",SUMIF(Table1[SHIFT NOMENCLATURE], $B4705, Table1[DUSTWUN]))</f>
        <v/>
      </c>
    </row>
    <row r="4706" spans="1:15" x14ac:dyDescent="0.25">
      <c r="A4706" s="1" t="str">
        <f t="shared" si="146"/>
        <v/>
      </c>
      <c r="B4706" t="str">
        <f t="shared" si="147"/>
        <v/>
      </c>
      <c r="C4706" s="1" t="str">
        <f>IF($A4706&gt;--RIGHT($A$2,LEN($A$2)-8),"",COUNTIF(Table1[SHIFT NOMENCLATURE],$B4706))</f>
        <v/>
      </c>
      <c r="D4706" s="1" t="str">
        <f>IF($A4706&gt;--RIGHT($A$2,LEN($A$2)-8),"",SUMIF(Table1[SHIFT NOMENCLATURE], $B4706, Table1[EVIC KILL]))</f>
        <v/>
      </c>
      <c r="E4706" s="1" t="str">
        <f>IF($A4706&gt;--RIGHT($A$2,LEN($A$2)-8),"",SUMIF(Table1[SHIFT NOMENCLATURE], $B4706, Table1[EVIC MOB]))</f>
        <v/>
      </c>
      <c r="F4706" s="1" t="str">
        <f>IF($A4706&gt;--RIGHT($A$2,LEN($A$2)-8),"",SUMIF(Table1[SHIFT NOMENCLATURE], $B4706, Table1[EVIC FIRE]))</f>
        <v/>
      </c>
      <c r="G4706" s="1" t="str">
        <f>IF($A4706&gt;--RIGHT($A$2,LEN($A$2)-8),"",SUMIF(Table1[SHIFT NOMENCLATURE], $B4706, Table1[EKIA]))</f>
        <v/>
      </c>
      <c r="H4706" s="1" t="str">
        <f>IF($A4706&gt;--RIGHT($A$2,LEN($A$2)-8),"",SUMIF(Table1[SHIFT NOMENCLATURE], $B4706, Table1[EWIA]))</f>
        <v/>
      </c>
      <c r="I4706" s="1" t="str">
        <f>IF($A4706&gt;--RIGHT($A$2,LEN($A$2)-8),"",SUMIF(Table1[SHIFT NOMENCLATURE], $B4706, Table1[EPW]))</f>
        <v/>
      </c>
      <c r="J4706" s="1" t="str">
        <f>IF($A4706&gt;--RIGHT($A$2,LEN($A$2)-8),"",SUMIF(Table1[SHIFT NOMENCLATURE], $B4706, Table1[FVIC KILL]))</f>
        <v/>
      </c>
      <c r="K4706" s="1" t="str">
        <f>IF($A4706&gt;--RIGHT($A$2,LEN($A$2)-8),"",SUMIF(Table1[SHIFT NOMENCLATURE], $B4706, Table1[FVIC MOB]))</f>
        <v/>
      </c>
      <c r="L4706" s="1" t="str">
        <f>IF($A4706&gt;--RIGHT($A$2,LEN($A$2)-8),"",SUMIF(Table1[SHIFT NOMENCLATURE], $B4706, Table1[FVIC FIRE]))</f>
        <v/>
      </c>
      <c r="M4706" s="1" t="str">
        <f>IF($A4706&gt;--RIGHT($A$2,LEN($A$2)-8),"",SUMIF(Table1[SHIFT NOMENCLATURE], $B4706, Table1[FKIA]))</f>
        <v/>
      </c>
      <c r="N4706" s="1" t="str">
        <f>IF($A4706&gt;--RIGHT($A$2,LEN($A$2)-8),"",SUMIF(Table1[SHIFT NOMENCLATURE], $B4706, Table1[FWIA]))</f>
        <v/>
      </c>
      <c r="O4706" s="1" t="str">
        <f>IF($A4706&gt;--RIGHT($A$2,LEN($A$2)-8),"",SUMIF(Table1[SHIFT NOMENCLATURE], $B4706, Table1[DUSTWUN]))</f>
        <v/>
      </c>
    </row>
    <row r="4707" spans="1:15" x14ac:dyDescent="0.25">
      <c r="A4707" s="1" t="str">
        <f t="shared" si="146"/>
        <v/>
      </c>
      <c r="B4707" t="str">
        <f t="shared" si="147"/>
        <v/>
      </c>
      <c r="C4707" s="1" t="str">
        <f>IF($A4707&gt;--RIGHT($A$2,LEN($A$2)-8),"",COUNTIF(Table1[SHIFT NOMENCLATURE],$B4707))</f>
        <v/>
      </c>
      <c r="D4707" s="1" t="str">
        <f>IF($A4707&gt;--RIGHT($A$2,LEN($A$2)-8),"",SUMIF(Table1[SHIFT NOMENCLATURE], $B4707, Table1[EVIC KILL]))</f>
        <v/>
      </c>
      <c r="E4707" s="1" t="str">
        <f>IF($A4707&gt;--RIGHT($A$2,LEN($A$2)-8),"",SUMIF(Table1[SHIFT NOMENCLATURE], $B4707, Table1[EVIC MOB]))</f>
        <v/>
      </c>
      <c r="F4707" s="1" t="str">
        <f>IF($A4707&gt;--RIGHT($A$2,LEN($A$2)-8),"",SUMIF(Table1[SHIFT NOMENCLATURE], $B4707, Table1[EVIC FIRE]))</f>
        <v/>
      </c>
      <c r="G4707" s="1" t="str">
        <f>IF($A4707&gt;--RIGHT($A$2,LEN($A$2)-8),"",SUMIF(Table1[SHIFT NOMENCLATURE], $B4707, Table1[EKIA]))</f>
        <v/>
      </c>
      <c r="H4707" s="1" t="str">
        <f>IF($A4707&gt;--RIGHT($A$2,LEN($A$2)-8),"",SUMIF(Table1[SHIFT NOMENCLATURE], $B4707, Table1[EWIA]))</f>
        <v/>
      </c>
      <c r="I4707" s="1" t="str">
        <f>IF($A4707&gt;--RIGHT($A$2,LEN($A$2)-8),"",SUMIF(Table1[SHIFT NOMENCLATURE], $B4707, Table1[EPW]))</f>
        <v/>
      </c>
      <c r="J4707" s="1" t="str">
        <f>IF($A4707&gt;--RIGHT($A$2,LEN($A$2)-8),"",SUMIF(Table1[SHIFT NOMENCLATURE], $B4707, Table1[FVIC KILL]))</f>
        <v/>
      </c>
      <c r="K4707" s="1" t="str">
        <f>IF($A4707&gt;--RIGHT($A$2,LEN($A$2)-8),"",SUMIF(Table1[SHIFT NOMENCLATURE], $B4707, Table1[FVIC MOB]))</f>
        <v/>
      </c>
      <c r="L4707" s="1" t="str">
        <f>IF($A4707&gt;--RIGHT($A$2,LEN($A$2)-8),"",SUMIF(Table1[SHIFT NOMENCLATURE], $B4707, Table1[FVIC FIRE]))</f>
        <v/>
      </c>
      <c r="M4707" s="1" t="str">
        <f>IF($A4707&gt;--RIGHT($A$2,LEN($A$2)-8),"",SUMIF(Table1[SHIFT NOMENCLATURE], $B4707, Table1[FKIA]))</f>
        <v/>
      </c>
      <c r="N4707" s="1" t="str">
        <f>IF($A4707&gt;--RIGHT($A$2,LEN($A$2)-8),"",SUMIF(Table1[SHIFT NOMENCLATURE], $B4707, Table1[FWIA]))</f>
        <v/>
      </c>
      <c r="O4707" s="1" t="str">
        <f>IF($A4707&gt;--RIGHT($A$2,LEN($A$2)-8),"",SUMIF(Table1[SHIFT NOMENCLATURE], $B4707, Table1[DUSTWUN]))</f>
        <v/>
      </c>
    </row>
    <row r="4708" spans="1:15" x14ac:dyDescent="0.25">
      <c r="A4708" s="1" t="str">
        <f t="shared" si="146"/>
        <v/>
      </c>
      <c r="B4708" t="str">
        <f t="shared" si="147"/>
        <v/>
      </c>
      <c r="C4708" s="1" t="str">
        <f>IF($A4708&gt;--RIGHT($A$2,LEN($A$2)-8),"",COUNTIF(Table1[SHIFT NOMENCLATURE],$B4708))</f>
        <v/>
      </c>
      <c r="D4708" s="1" t="str">
        <f>IF($A4708&gt;--RIGHT($A$2,LEN($A$2)-8),"",SUMIF(Table1[SHIFT NOMENCLATURE], $B4708, Table1[EVIC KILL]))</f>
        <v/>
      </c>
      <c r="E4708" s="1" t="str">
        <f>IF($A4708&gt;--RIGHT($A$2,LEN($A$2)-8),"",SUMIF(Table1[SHIFT NOMENCLATURE], $B4708, Table1[EVIC MOB]))</f>
        <v/>
      </c>
      <c r="F4708" s="1" t="str">
        <f>IF($A4708&gt;--RIGHT($A$2,LEN($A$2)-8),"",SUMIF(Table1[SHIFT NOMENCLATURE], $B4708, Table1[EVIC FIRE]))</f>
        <v/>
      </c>
      <c r="G4708" s="1" t="str">
        <f>IF($A4708&gt;--RIGHT($A$2,LEN($A$2)-8),"",SUMIF(Table1[SHIFT NOMENCLATURE], $B4708, Table1[EKIA]))</f>
        <v/>
      </c>
      <c r="H4708" s="1" t="str">
        <f>IF($A4708&gt;--RIGHT($A$2,LEN($A$2)-8),"",SUMIF(Table1[SHIFT NOMENCLATURE], $B4708, Table1[EWIA]))</f>
        <v/>
      </c>
      <c r="I4708" s="1" t="str">
        <f>IF($A4708&gt;--RIGHT($A$2,LEN($A$2)-8),"",SUMIF(Table1[SHIFT NOMENCLATURE], $B4708, Table1[EPW]))</f>
        <v/>
      </c>
      <c r="J4708" s="1" t="str">
        <f>IF($A4708&gt;--RIGHT($A$2,LEN($A$2)-8),"",SUMIF(Table1[SHIFT NOMENCLATURE], $B4708, Table1[FVIC KILL]))</f>
        <v/>
      </c>
      <c r="K4708" s="1" t="str">
        <f>IF($A4708&gt;--RIGHT($A$2,LEN($A$2)-8),"",SUMIF(Table1[SHIFT NOMENCLATURE], $B4708, Table1[FVIC MOB]))</f>
        <v/>
      </c>
      <c r="L4708" s="1" t="str">
        <f>IF($A4708&gt;--RIGHT($A$2,LEN($A$2)-8),"",SUMIF(Table1[SHIFT NOMENCLATURE], $B4708, Table1[FVIC FIRE]))</f>
        <v/>
      </c>
      <c r="M4708" s="1" t="str">
        <f>IF($A4708&gt;--RIGHT($A$2,LEN($A$2)-8),"",SUMIF(Table1[SHIFT NOMENCLATURE], $B4708, Table1[FKIA]))</f>
        <v/>
      </c>
      <c r="N4708" s="1" t="str">
        <f>IF($A4708&gt;--RIGHT($A$2,LEN($A$2)-8),"",SUMIF(Table1[SHIFT NOMENCLATURE], $B4708, Table1[FWIA]))</f>
        <v/>
      </c>
      <c r="O4708" s="1" t="str">
        <f>IF($A4708&gt;--RIGHT($A$2,LEN($A$2)-8),"",SUMIF(Table1[SHIFT NOMENCLATURE], $B4708, Table1[DUSTWUN]))</f>
        <v/>
      </c>
    </row>
    <row r="4709" spans="1:15" x14ac:dyDescent="0.25">
      <c r="A4709" s="1" t="str">
        <f t="shared" si="146"/>
        <v/>
      </c>
      <c r="B4709" t="str">
        <f t="shared" si="147"/>
        <v/>
      </c>
      <c r="C4709" s="1" t="str">
        <f>IF($A4709&gt;--RIGHT($A$2,LEN($A$2)-8),"",COUNTIF(Table1[SHIFT NOMENCLATURE],$B4709))</f>
        <v/>
      </c>
      <c r="D4709" s="1" t="str">
        <f>IF($A4709&gt;--RIGHT($A$2,LEN($A$2)-8),"",SUMIF(Table1[SHIFT NOMENCLATURE], $B4709, Table1[EVIC KILL]))</f>
        <v/>
      </c>
      <c r="E4709" s="1" t="str">
        <f>IF($A4709&gt;--RIGHT($A$2,LEN($A$2)-8),"",SUMIF(Table1[SHIFT NOMENCLATURE], $B4709, Table1[EVIC MOB]))</f>
        <v/>
      </c>
      <c r="F4709" s="1" t="str">
        <f>IF($A4709&gt;--RIGHT($A$2,LEN($A$2)-8),"",SUMIF(Table1[SHIFT NOMENCLATURE], $B4709, Table1[EVIC FIRE]))</f>
        <v/>
      </c>
      <c r="G4709" s="1" t="str">
        <f>IF($A4709&gt;--RIGHT($A$2,LEN($A$2)-8),"",SUMIF(Table1[SHIFT NOMENCLATURE], $B4709, Table1[EKIA]))</f>
        <v/>
      </c>
      <c r="H4709" s="1" t="str">
        <f>IF($A4709&gt;--RIGHT($A$2,LEN($A$2)-8),"",SUMIF(Table1[SHIFT NOMENCLATURE], $B4709, Table1[EWIA]))</f>
        <v/>
      </c>
      <c r="I4709" s="1" t="str">
        <f>IF($A4709&gt;--RIGHT($A$2,LEN($A$2)-8),"",SUMIF(Table1[SHIFT NOMENCLATURE], $B4709, Table1[EPW]))</f>
        <v/>
      </c>
      <c r="J4709" s="1" t="str">
        <f>IF($A4709&gt;--RIGHT($A$2,LEN($A$2)-8),"",SUMIF(Table1[SHIFT NOMENCLATURE], $B4709, Table1[FVIC KILL]))</f>
        <v/>
      </c>
      <c r="K4709" s="1" t="str">
        <f>IF($A4709&gt;--RIGHT($A$2,LEN($A$2)-8),"",SUMIF(Table1[SHIFT NOMENCLATURE], $B4709, Table1[FVIC MOB]))</f>
        <v/>
      </c>
      <c r="L4709" s="1" t="str">
        <f>IF($A4709&gt;--RIGHT($A$2,LEN($A$2)-8),"",SUMIF(Table1[SHIFT NOMENCLATURE], $B4709, Table1[FVIC FIRE]))</f>
        <v/>
      </c>
      <c r="M4709" s="1" t="str">
        <f>IF($A4709&gt;--RIGHT($A$2,LEN($A$2)-8),"",SUMIF(Table1[SHIFT NOMENCLATURE], $B4709, Table1[FKIA]))</f>
        <v/>
      </c>
      <c r="N4709" s="1" t="str">
        <f>IF($A4709&gt;--RIGHT($A$2,LEN($A$2)-8),"",SUMIF(Table1[SHIFT NOMENCLATURE], $B4709, Table1[FWIA]))</f>
        <v/>
      </c>
      <c r="O4709" s="1" t="str">
        <f>IF($A4709&gt;--RIGHT($A$2,LEN($A$2)-8),"",SUMIF(Table1[SHIFT NOMENCLATURE], $B4709, Table1[DUSTWUN]))</f>
        <v/>
      </c>
    </row>
    <row r="4710" spans="1:15" x14ac:dyDescent="0.25">
      <c r="A4710" s="1" t="str">
        <f t="shared" si="146"/>
        <v/>
      </c>
      <c r="B4710" t="str">
        <f t="shared" si="147"/>
        <v/>
      </c>
      <c r="C4710" s="1" t="str">
        <f>IF($A4710&gt;--RIGHT($A$2,LEN($A$2)-8),"",COUNTIF(Table1[SHIFT NOMENCLATURE],$B4710))</f>
        <v/>
      </c>
      <c r="D4710" s="1" t="str">
        <f>IF($A4710&gt;--RIGHT($A$2,LEN($A$2)-8),"",SUMIF(Table1[SHIFT NOMENCLATURE], $B4710, Table1[EVIC KILL]))</f>
        <v/>
      </c>
      <c r="E4710" s="1" t="str">
        <f>IF($A4710&gt;--RIGHT($A$2,LEN($A$2)-8),"",SUMIF(Table1[SHIFT NOMENCLATURE], $B4710, Table1[EVIC MOB]))</f>
        <v/>
      </c>
      <c r="F4710" s="1" t="str">
        <f>IF($A4710&gt;--RIGHT($A$2,LEN($A$2)-8),"",SUMIF(Table1[SHIFT NOMENCLATURE], $B4710, Table1[EVIC FIRE]))</f>
        <v/>
      </c>
      <c r="G4710" s="1" t="str">
        <f>IF($A4710&gt;--RIGHT($A$2,LEN($A$2)-8),"",SUMIF(Table1[SHIFT NOMENCLATURE], $B4710, Table1[EKIA]))</f>
        <v/>
      </c>
      <c r="H4710" s="1" t="str">
        <f>IF($A4710&gt;--RIGHT($A$2,LEN($A$2)-8),"",SUMIF(Table1[SHIFT NOMENCLATURE], $B4710, Table1[EWIA]))</f>
        <v/>
      </c>
      <c r="I4710" s="1" t="str">
        <f>IF($A4710&gt;--RIGHT($A$2,LEN($A$2)-8),"",SUMIF(Table1[SHIFT NOMENCLATURE], $B4710, Table1[EPW]))</f>
        <v/>
      </c>
      <c r="J4710" s="1" t="str">
        <f>IF($A4710&gt;--RIGHT($A$2,LEN($A$2)-8),"",SUMIF(Table1[SHIFT NOMENCLATURE], $B4710, Table1[FVIC KILL]))</f>
        <v/>
      </c>
      <c r="K4710" s="1" t="str">
        <f>IF($A4710&gt;--RIGHT($A$2,LEN($A$2)-8),"",SUMIF(Table1[SHIFT NOMENCLATURE], $B4710, Table1[FVIC MOB]))</f>
        <v/>
      </c>
      <c r="L4710" s="1" t="str">
        <f>IF($A4710&gt;--RIGHT($A$2,LEN($A$2)-8),"",SUMIF(Table1[SHIFT NOMENCLATURE], $B4710, Table1[FVIC FIRE]))</f>
        <v/>
      </c>
      <c r="M4710" s="1" t="str">
        <f>IF($A4710&gt;--RIGHT($A$2,LEN($A$2)-8),"",SUMIF(Table1[SHIFT NOMENCLATURE], $B4710, Table1[FKIA]))</f>
        <v/>
      </c>
      <c r="N4710" s="1" t="str">
        <f>IF($A4710&gt;--RIGHT($A$2,LEN($A$2)-8),"",SUMIF(Table1[SHIFT NOMENCLATURE], $B4710, Table1[FWIA]))</f>
        <v/>
      </c>
      <c r="O4710" s="1" t="str">
        <f>IF($A4710&gt;--RIGHT($A$2,LEN($A$2)-8),"",SUMIF(Table1[SHIFT NOMENCLATURE], $B4710, Table1[DUSTWUN]))</f>
        <v/>
      </c>
    </row>
    <row r="4711" spans="1:15" x14ac:dyDescent="0.25">
      <c r="A4711" s="1" t="str">
        <f t="shared" si="146"/>
        <v/>
      </c>
      <c r="B4711" t="str">
        <f t="shared" si="147"/>
        <v/>
      </c>
      <c r="C4711" s="1" t="str">
        <f>IF($A4711&gt;--RIGHT($A$2,LEN($A$2)-8),"",COUNTIF(Table1[SHIFT NOMENCLATURE],$B4711))</f>
        <v/>
      </c>
      <c r="D4711" s="1" t="str">
        <f>IF($A4711&gt;--RIGHT($A$2,LEN($A$2)-8),"",SUMIF(Table1[SHIFT NOMENCLATURE], $B4711, Table1[EVIC KILL]))</f>
        <v/>
      </c>
      <c r="E4711" s="1" t="str">
        <f>IF($A4711&gt;--RIGHT($A$2,LEN($A$2)-8),"",SUMIF(Table1[SHIFT NOMENCLATURE], $B4711, Table1[EVIC MOB]))</f>
        <v/>
      </c>
      <c r="F4711" s="1" t="str">
        <f>IF($A4711&gt;--RIGHT($A$2,LEN($A$2)-8),"",SUMIF(Table1[SHIFT NOMENCLATURE], $B4711, Table1[EVIC FIRE]))</f>
        <v/>
      </c>
      <c r="G4711" s="1" t="str">
        <f>IF($A4711&gt;--RIGHT($A$2,LEN($A$2)-8),"",SUMIF(Table1[SHIFT NOMENCLATURE], $B4711, Table1[EKIA]))</f>
        <v/>
      </c>
      <c r="H4711" s="1" t="str">
        <f>IF($A4711&gt;--RIGHT($A$2,LEN($A$2)-8),"",SUMIF(Table1[SHIFT NOMENCLATURE], $B4711, Table1[EWIA]))</f>
        <v/>
      </c>
      <c r="I4711" s="1" t="str">
        <f>IF($A4711&gt;--RIGHT($A$2,LEN($A$2)-8),"",SUMIF(Table1[SHIFT NOMENCLATURE], $B4711, Table1[EPW]))</f>
        <v/>
      </c>
      <c r="J4711" s="1" t="str">
        <f>IF($A4711&gt;--RIGHT($A$2,LEN($A$2)-8),"",SUMIF(Table1[SHIFT NOMENCLATURE], $B4711, Table1[FVIC KILL]))</f>
        <v/>
      </c>
      <c r="K4711" s="1" t="str">
        <f>IF($A4711&gt;--RIGHT($A$2,LEN($A$2)-8),"",SUMIF(Table1[SHIFT NOMENCLATURE], $B4711, Table1[FVIC MOB]))</f>
        <v/>
      </c>
      <c r="L4711" s="1" t="str">
        <f>IF($A4711&gt;--RIGHT($A$2,LEN($A$2)-8),"",SUMIF(Table1[SHIFT NOMENCLATURE], $B4711, Table1[FVIC FIRE]))</f>
        <v/>
      </c>
      <c r="M4711" s="1" t="str">
        <f>IF($A4711&gt;--RIGHT($A$2,LEN($A$2)-8),"",SUMIF(Table1[SHIFT NOMENCLATURE], $B4711, Table1[FKIA]))</f>
        <v/>
      </c>
      <c r="N4711" s="1" t="str">
        <f>IF($A4711&gt;--RIGHT($A$2,LEN($A$2)-8),"",SUMIF(Table1[SHIFT NOMENCLATURE], $B4711, Table1[FWIA]))</f>
        <v/>
      </c>
      <c r="O4711" s="1" t="str">
        <f>IF($A4711&gt;--RIGHT($A$2,LEN($A$2)-8),"",SUMIF(Table1[SHIFT NOMENCLATURE], $B4711, Table1[DUSTWUN]))</f>
        <v/>
      </c>
    </row>
    <row r="4712" spans="1:15" x14ac:dyDescent="0.25">
      <c r="A4712" s="1" t="str">
        <f t="shared" si="146"/>
        <v/>
      </c>
      <c r="B4712" t="str">
        <f t="shared" si="147"/>
        <v/>
      </c>
      <c r="C4712" s="1" t="str">
        <f>IF($A4712&gt;--RIGHT($A$2,LEN($A$2)-8),"",COUNTIF(Table1[SHIFT NOMENCLATURE],$B4712))</f>
        <v/>
      </c>
      <c r="D4712" s="1" t="str">
        <f>IF($A4712&gt;--RIGHT($A$2,LEN($A$2)-8),"",SUMIF(Table1[SHIFT NOMENCLATURE], $B4712, Table1[EVIC KILL]))</f>
        <v/>
      </c>
      <c r="E4712" s="1" t="str">
        <f>IF($A4712&gt;--RIGHT($A$2,LEN($A$2)-8),"",SUMIF(Table1[SHIFT NOMENCLATURE], $B4712, Table1[EVIC MOB]))</f>
        <v/>
      </c>
      <c r="F4712" s="1" t="str">
        <f>IF($A4712&gt;--RIGHT($A$2,LEN($A$2)-8),"",SUMIF(Table1[SHIFT NOMENCLATURE], $B4712, Table1[EVIC FIRE]))</f>
        <v/>
      </c>
      <c r="G4712" s="1" t="str">
        <f>IF($A4712&gt;--RIGHT($A$2,LEN($A$2)-8),"",SUMIF(Table1[SHIFT NOMENCLATURE], $B4712, Table1[EKIA]))</f>
        <v/>
      </c>
      <c r="H4712" s="1" t="str">
        <f>IF($A4712&gt;--RIGHT($A$2,LEN($A$2)-8),"",SUMIF(Table1[SHIFT NOMENCLATURE], $B4712, Table1[EWIA]))</f>
        <v/>
      </c>
      <c r="I4712" s="1" t="str">
        <f>IF($A4712&gt;--RIGHT($A$2,LEN($A$2)-8),"",SUMIF(Table1[SHIFT NOMENCLATURE], $B4712, Table1[EPW]))</f>
        <v/>
      </c>
      <c r="J4712" s="1" t="str">
        <f>IF($A4712&gt;--RIGHT($A$2,LEN($A$2)-8),"",SUMIF(Table1[SHIFT NOMENCLATURE], $B4712, Table1[FVIC KILL]))</f>
        <v/>
      </c>
      <c r="K4712" s="1" t="str">
        <f>IF($A4712&gt;--RIGHT($A$2,LEN($A$2)-8),"",SUMIF(Table1[SHIFT NOMENCLATURE], $B4712, Table1[FVIC MOB]))</f>
        <v/>
      </c>
      <c r="L4712" s="1" t="str">
        <f>IF($A4712&gt;--RIGHT($A$2,LEN($A$2)-8),"",SUMIF(Table1[SHIFT NOMENCLATURE], $B4712, Table1[FVIC FIRE]))</f>
        <v/>
      </c>
      <c r="M4712" s="1" t="str">
        <f>IF($A4712&gt;--RIGHT($A$2,LEN($A$2)-8),"",SUMIF(Table1[SHIFT NOMENCLATURE], $B4712, Table1[FKIA]))</f>
        <v/>
      </c>
      <c r="N4712" s="1" t="str">
        <f>IF($A4712&gt;--RIGHT($A$2,LEN($A$2)-8),"",SUMIF(Table1[SHIFT NOMENCLATURE], $B4712, Table1[FWIA]))</f>
        <v/>
      </c>
      <c r="O4712" s="1" t="str">
        <f>IF($A4712&gt;--RIGHT($A$2,LEN($A$2)-8),"",SUMIF(Table1[SHIFT NOMENCLATURE], $B4712, Table1[DUSTWUN]))</f>
        <v/>
      </c>
    </row>
    <row r="4713" spans="1:15" x14ac:dyDescent="0.25">
      <c r="A4713" s="1" t="str">
        <f t="shared" si="146"/>
        <v/>
      </c>
      <c r="B4713" t="str">
        <f t="shared" si="147"/>
        <v/>
      </c>
      <c r="C4713" s="1" t="str">
        <f>IF($A4713&gt;--RIGHT($A$2,LEN($A$2)-8),"",COUNTIF(Table1[SHIFT NOMENCLATURE],$B4713))</f>
        <v/>
      </c>
      <c r="D4713" s="1" t="str">
        <f>IF($A4713&gt;--RIGHT($A$2,LEN($A$2)-8),"",SUMIF(Table1[SHIFT NOMENCLATURE], $B4713, Table1[EVIC KILL]))</f>
        <v/>
      </c>
      <c r="E4713" s="1" t="str">
        <f>IF($A4713&gt;--RIGHT($A$2,LEN($A$2)-8),"",SUMIF(Table1[SHIFT NOMENCLATURE], $B4713, Table1[EVIC MOB]))</f>
        <v/>
      </c>
      <c r="F4713" s="1" t="str">
        <f>IF($A4713&gt;--RIGHT($A$2,LEN($A$2)-8),"",SUMIF(Table1[SHIFT NOMENCLATURE], $B4713, Table1[EVIC FIRE]))</f>
        <v/>
      </c>
      <c r="G4713" s="1" t="str">
        <f>IF($A4713&gt;--RIGHT($A$2,LEN($A$2)-8),"",SUMIF(Table1[SHIFT NOMENCLATURE], $B4713, Table1[EKIA]))</f>
        <v/>
      </c>
      <c r="H4713" s="1" t="str">
        <f>IF($A4713&gt;--RIGHT($A$2,LEN($A$2)-8),"",SUMIF(Table1[SHIFT NOMENCLATURE], $B4713, Table1[EWIA]))</f>
        <v/>
      </c>
      <c r="I4713" s="1" t="str">
        <f>IF($A4713&gt;--RIGHT($A$2,LEN($A$2)-8),"",SUMIF(Table1[SHIFT NOMENCLATURE], $B4713, Table1[EPW]))</f>
        <v/>
      </c>
      <c r="J4713" s="1" t="str">
        <f>IF($A4713&gt;--RIGHT($A$2,LEN($A$2)-8),"",SUMIF(Table1[SHIFT NOMENCLATURE], $B4713, Table1[FVIC KILL]))</f>
        <v/>
      </c>
      <c r="K4713" s="1" t="str">
        <f>IF($A4713&gt;--RIGHT($A$2,LEN($A$2)-8),"",SUMIF(Table1[SHIFT NOMENCLATURE], $B4713, Table1[FVIC MOB]))</f>
        <v/>
      </c>
      <c r="L4713" s="1" t="str">
        <f>IF($A4713&gt;--RIGHT($A$2,LEN($A$2)-8),"",SUMIF(Table1[SHIFT NOMENCLATURE], $B4713, Table1[FVIC FIRE]))</f>
        <v/>
      </c>
      <c r="M4713" s="1" t="str">
        <f>IF($A4713&gt;--RIGHT($A$2,LEN($A$2)-8),"",SUMIF(Table1[SHIFT NOMENCLATURE], $B4713, Table1[FKIA]))</f>
        <v/>
      </c>
      <c r="N4713" s="1" t="str">
        <f>IF($A4713&gt;--RIGHT($A$2,LEN($A$2)-8),"",SUMIF(Table1[SHIFT NOMENCLATURE], $B4713, Table1[FWIA]))</f>
        <v/>
      </c>
      <c r="O4713" s="1" t="str">
        <f>IF($A4713&gt;--RIGHT($A$2,LEN($A$2)-8),"",SUMIF(Table1[SHIFT NOMENCLATURE], $B4713, Table1[DUSTWUN]))</f>
        <v/>
      </c>
    </row>
    <row r="4714" spans="1:15" x14ac:dyDescent="0.25">
      <c r="A4714" s="1" t="str">
        <f t="shared" si="146"/>
        <v/>
      </c>
      <c r="B4714" t="str">
        <f t="shared" si="147"/>
        <v/>
      </c>
      <c r="C4714" s="1" t="str">
        <f>IF($A4714&gt;--RIGHT($A$2,LEN($A$2)-8),"",COUNTIF(Table1[SHIFT NOMENCLATURE],$B4714))</f>
        <v/>
      </c>
      <c r="D4714" s="1" t="str">
        <f>IF($A4714&gt;--RIGHT($A$2,LEN($A$2)-8),"",SUMIF(Table1[SHIFT NOMENCLATURE], $B4714, Table1[EVIC KILL]))</f>
        <v/>
      </c>
      <c r="E4714" s="1" t="str">
        <f>IF($A4714&gt;--RIGHT($A$2,LEN($A$2)-8),"",SUMIF(Table1[SHIFT NOMENCLATURE], $B4714, Table1[EVIC MOB]))</f>
        <v/>
      </c>
      <c r="F4714" s="1" t="str">
        <f>IF($A4714&gt;--RIGHT($A$2,LEN($A$2)-8),"",SUMIF(Table1[SHIFT NOMENCLATURE], $B4714, Table1[EVIC FIRE]))</f>
        <v/>
      </c>
      <c r="G4714" s="1" t="str">
        <f>IF($A4714&gt;--RIGHT($A$2,LEN($A$2)-8),"",SUMIF(Table1[SHIFT NOMENCLATURE], $B4714, Table1[EKIA]))</f>
        <v/>
      </c>
      <c r="H4714" s="1" t="str">
        <f>IF($A4714&gt;--RIGHT($A$2,LEN($A$2)-8),"",SUMIF(Table1[SHIFT NOMENCLATURE], $B4714, Table1[EWIA]))</f>
        <v/>
      </c>
      <c r="I4714" s="1" t="str">
        <f>IF($A4714&gt;--RIGHT($A$2,LEN($A$2)-8),"",SUMIF(Table1[SHIFT NOMENCLATURE], $B4714, Table1[EPW]))</f>
        <v/>
      </c>
      <c r="J4714" s="1" t="str">
        <f>IF($A4714&gt;--RIGHT($A$2,LEN($A$2)-8),"",SUMIF(Table1[SHIFT NOMENCLATURE], $B4714, Table1[FVIC KILL]))</f>
        <v/>
      </c>
      <c r="K4714" s="1" t="str">
        <f>IF($A4714&gt;--RIGHT($A$2,LEN($A$2)-8),"",SUMIF(Table1[SHIFT NOMENCLATURE], $B4714, Table1[FVIC MOB]))</f>
        <v/>
      </c>
      <c r="L4714" s="1" t="str">
        <f>IF($A4714&gt;--RIGHT($A$2,LEN($A$2)-8),"",SUMIF(Table1[SHIFT NOMENCLATURE], $B4714, Table1[FVIC FIRE]))</f>
        <v/>
      </c>
      <c r="M4714" s="1" t="str">
        <f>IF($A4714&gt;--RIGHT($A$2,LEN($A$2)-8),"",SUMIF(Table1[SHIFT NOMENCLATURE], $B4714, Table1[FKIA]))</f>
        <v/>
      </c>
      <c r="N4714" s="1" t="str">
        <f>IF($A4714&gt;--RIGHT($A$2,LEN($A$2)-8),"",SUMIF(Table1[SHIFT NOMENCLATURE], $B4714, Table1[FWIA]))</f>
        <v/>
      </c>
      <c r="O4714" s="1" t="str">
        <f>IF($A4714&gt;--RIGHT($A$2,LEN($A$2)-8),"",SUMIF(Table1[SHIFT NOMENCLATURE], $B4714, Table1[DUSTWUN]))</f>
        <v/>
      </c>
    </row>
    <row r="4715" spans="1:15" x14ac:dyDescent="0.25">
      <c r="A4715" s="1" t="str">
        <f t="shared" si="146"/>
        <v/>
      </c>
      <c r="B4715" t="str">
        <f t="shared" si="147"/>
        <v/>
      </c>
      <c r="C4715" s="1" t="str">
        <f>IF($A4715&gt;--RIGHT($A$2,LEN($A$2)-8),"",COUNTIF(Table1[SHIFT NOMENCLATURE],$B4715))</f>
        <v/>
      </c>
      <c r="D4715" s="1" t="str">
        <f>IF($A4715&gt;--RIGHT($A$2,LEN($A$2)-8),"",SUMIF(Table1[SHIFT NOMENCLATURE], $B4715, Table1[EVIC KILL]))</f>
        <v/>
      </c>
      <c r="E4715" s="1" t="str">
        <f>IF($A4715&gt;--RIGHT($A$2,LEN($A$2)-8),"",SUMIF(Table1[SHIFT NOMENCLATURE], $B4715, Table1[EVIC MOB]))</f>
        <v/>
      </c>
      <c r="F4715" s="1" t="str">
        <f>IF($A4715&gt;--RIGHT($A$2,LEN($A$2)-8),"",SUMIF(Table1[SHIFT NOMENCLATURE], $B4715, Table1[EVIC FIRE]))</f>
        <v/>
      </c>
      <c r="G4715" s="1" t="str">
        <f>IF($A4715&gt;--RIGHT($A$2,LEN($A$2)-8),"",SUMIF(Table1[SHIFT NOMENCLATURE], $B4715, Table1[EKIA]))</f>
        <v/>
      </c>
      <c r="H4715" s="1" t="str">
        <f>IF($A4715&gt;--RIGHT($A$2,LEN($A$2)-8),"",SUMIF(Table1[SHIFT NOMENCLATURE], $B4715, Table1[EWIA]))</f>
        <v/>
      </c>
      <c r="I4715" s="1" t="str">
        <f>IF($A4715&gt;--RIGHT($A$2,LEN($A$2)-8),"",SUMIF(Table1[SHIFT NOMENCLATURE], $B4715, Table1[EPW]))</f>
        <v/>
      </c>
      <c r="J4715" s="1" t="str">
        <f>IF($A4715&gt;--RIGHT($A$2,LEN($A$2)-8),"",SUMIF(Table1[SHIFT NOMENCLATURE], $B4715, Table1[FVIC KILL]))</f>
        <v/>
      </c>
      <c r="K4715" s="1" t="str">
        <f>IF($A4715&gt;--RIGHT($A$2,LEN($A$2)-8),"",SUMIF(Table1[SHIFT NOMENCLATURE], $B4715, Table1[FVIC MOB]))</f>
        <v/>
      </c>
      <c r="L4715" s="1" t="str">
        <f>IF($A4715&gt;--RIGHT($A$2,LEN($A$2)-8),"",SUMIF(Table1[SHIFT NOMENCLATURE], $B4715, Table1[FVIC FIRE]))</f>
        <v/>
      </c>
      <c r="M4715" s="1" t="str">
        <f>IF($A4715&gt;--RIGHT($A$2,LEN($A$2)-8),"",SUMIF(Table1[SHIFT NOMENCLATURE], $B4715, Table1[FKIA]))</f>
        <v/>
      </c>
      <c r="N4715" s="1" t="str">
        <f>IF($A4715&gt;--RIGHT($A$2,LEN($A$2)-8),"",SUMIF(Table1[SHIFT NOMENCLATURE], $B4715, Table1[FWIA]))</f>
        <v/>
      </c>
      <c r="O4715" s="1" t="str">
        <f>IF($A4715&gt;--RIGHT($A$2,LEN($A$2)-8),"",SUMIF(Table1[SHIFT NOMENCLATURE], $B4715, Table1[DUSTWUN]))</f>
        <v/>
      </c>
    </row>
    <row r="4716" spans="1:15" x14ac:dyDescent="0.25">
      <c r="A4716" s="1" t="str">
        <f t="shared" si="146"/>
        <v/>
      </c>
      <c r="B4716" t="str">
        <f t="shared" si="147"/>
        <v/>
      </c>
      <c r="C4716" s="1" t="str">
        <f>IF($A4716&gt;--RIGHT($A$2,LEN($A$2)-8),"",COUNTIF(Table1[SHIFT NOMENCLATURE],$B4716))</f>
        <v/>
      </c>
      <c r="D4716" s="1" t="str">
        <f>IF($A4716&gt;--RIGHT($A$2,LEN($A$2)-8),"",SUMIF(Table1[SHIFT NOMENCLATURE], $B4716, Table1[EVIC KILL]))</f>
        <v/>
      </c>
      <c r="E4716" s="1" t="str">
        <f>IF($A4716&gt;--RIGHT($A$2,LEN($A$2)-8),"",SUMIF(Table1[SHIFT NOMENCLATURE], $B4716, Table1[EVIC MOB]))</f>
        <v/>
      </c>
      <c r="F4716" s="1" t="str">
        <f>IF($A4716&gt;--RIGHT($A$2,LEN($A$2)-8),"",SUMIF(Table1[SHIFT NOMENCLATURE], $B4716, Table1[EVIC FIRE]))</f>
        <v/>
      </c>
      <c r="G4716" s="1" t="str">
        <f>IF($A4716&gt;--RIGHT($A$2,LEN($A$2)-8),"",SUMIF(Table1[SHIFT NOMENCLATURE], $B4716, Table1[EKIA]))</f>
        <v/>
      </c>
      <c r="H4716" s="1" t="str">
        <f>IF($A4716&gt;--RIGHT($A$2,LEN($A$2)-8),"",SUMIF(Table1[SHIFT NOMENCLATURE], $B4716, Table1[EWIA]))</f>
        <v/>
      </c>
      <c r="I4716" s="1" t="str">
        <f>IF($A4716&gt;--RIGHT($A$2,LEN($A$2)-8),"",SUMIF(Table1[SHIFT NOMENCLATURE], $B4716, Table1[EPW]))</f>
        <v/>
      </c>
      <c r="J4716" s="1" t="str">
        <f>IF($A4716&gt;--RIGHT($A$2,LEN($A$2)-8),"",SUMIF(Table1[SHIFT NOMENCLATURE], $B4716, Table1[FVIC KILL]))</f>
        <v/>
      </c>
      <c r="K4716" s="1" t="str">
        <f>IF($A4716&gt;--RIGHT($A$2,LEN($A$2)-8),"",SUMIF(Table1[SHIFT NOMENCLATURE], $B4716, Table1[FVIC MOB]))</f>
        <v/>
      </c>
      <c r="L4716" s="1" t="str">
        <f>IF($A4716&gt;--RIGHT($A$2,LEN($A$2)-8),"",SUMIF(Table1[SHIFT NOMENCLATURE], $B4716, Table1[FVIC FIRE]))</f>
        <v/>
      </c>
      <c r="M4716" s="1" t="str">
        <f>IF($A4716&gt;--RIGHT($A$2,LEN($A$2)-8),"",SUMIF(Table1[SHIFT NOMENCLATURE], $B4716, Table1[FKIA]))</f>
        <v/>
      </c>
      <c r="N4716" s="1" t="str">
        <f>IF($A4716&gt;--RIGHT($A$2,LEN($A$2)-8),"",SUMIF(Table1[SHIFT NOMENCLATURE], $B4716, Table1[FWIA]))</f>
        <v/>
      </c>
      <c r="O4716" s="1" t="str">
        <f>IF($A4716&gt;--RIGHT($A$2,LEN($A$2)-8),"",SUMIF(Table1[SHIFT NOMENCLATURE], $B4716, Table1[DUSTWUN]))</f>
        <v/>
      </c>
    </row>
    <row r="4717" spans="1:15" x14ac:dyDescent="0.25">
      <c r="A4717" s="1" t="str">
        <f t="shared" si="146"/>
        <v/>
      </c>
      <c r="B4717" t="str">
        <f t="shared" si="147"/>
        <v/>
      </c>
      <c r="C4717" s="1" t="str">
        <f>IF($A4717&gt;--RIGHT($A$2,LEN($A$2)-8),"",COUNTIF(Table1[SHIFT NOMENCLATURE],$B4717))</f>
        <v/>
      </c>
      <c r="D4717" s="1" t="str">
        <f>IF($A4717&gt;--RIGHT($A$2,LEN($A$2)-8),"",SUMIF(Table1[SHIFT NOMENCLATURE], $B4717, Table1[EVIC KILL]))</f>
        <v/>
      </c>
      <c r="E4717" s="1" t="str">
        <f>IF($A4717&gt;--RIGHT($A$2,LEN($A$2)-8),"",SUMIF(Table1[SHIFT NOMENCLATURE], $B4717, Table1[EVIC MOB]))</f>
        <v/>
      </c>
      <c r="F4717" s="1" t="str">
        <f>IF($A4717&gt;--RIGHT($A$2,LEN($A$2)-8),"",SUMIF(Table1[SHIFT NOMENCLATURE], $B4717, Table1[EVIC FIRE]))</f>
        <v/>
      </c>
      <c r="G4717" s="1" t="str">
        <f>IF($A4717&gt;--RIGHT($A$2,LEN($A$2)-8),"",SUMIF(Table1[SHIFT NOMENCLATURE], $B4717, Table1[EKIA]))</f>
        <v/>
      </c>
      <c r="H4717" s="1" t="str">
        <f>IF($A4717&gt;--RIGHT($A$2,LEN($A$2)-8),"",SUMIF(Table1[SHIFT NOMENCLATURE], $B4717, Table1[EWIA]))</f>
        <v/>
      </c>
      <c r="I4717" s="1" t="str">
        <f>IF($A4717&gt;--RIGHT($A$2,LEN($A$2)-8),"",SUMIF(Table1[SHIFT NOMENCLATURE], $B4717, Table1[EPW]))</f>
        <v/>
      </c>
      <c r="J4717" s="1" t="str">
        <f>IF($A4717&gt;--RIGHT($A$2,LEN($A$2)-8),"",SUMIF(Table1[SHIFT NOMENCLATURE], $B4717, Table1[FVIC KILL]))</f>
        <v/>
      </c>
      <c r="K4717" s="1" t="str">
        <f>IF($A4717&gt;--RIGHT($A$2,LEN($A$2)-8),"",SUMIF(Table1[SHIFT NOMENCLATURE], $B4717, Table1[FVIC MOB]))</f>
        <v/>
      </c>
      <c r="L4717" s="1" t="str">
        <f>IF($A4717&gt;--RIGHT($A$2,LEN($A$2)-8),"",SUMIF(Table1[SHIFT NOMENCLATURE], $B4717, Table1[FVIC FIRE]))</f>
        <v/>
      </c>
      <c r="M4717" s="1" t="str">
        <f>IF($A4717&gt;--RIGHT($A$2,LEN($A$2)-8),"",SUMIF(Table1[SHIFT NOMENCLATURE], $B4717, Table1[FKIA]))</f>
        <v/>
      </c>
      <c r="N4717" s="1" t="str">
        <f>IF($A4717&gt;--RIGHT($A$2,LEN($A$2)-8),"",SUMIF(Table1[SHIFT NOMENCLATURE], $B4717, Table1[FWIA]))</f>
        <v/>
      </c>
      <c r="O4717" s="1" t="str">
        <f>IF($A4717&gt;--RIGHT($A$2,LEN($A$2)-8),"",SUMIF(Table1[SHIFT NOMENCLATURE], $B4717, Table1[DUSTWUN]))</f>
        <v/>
      </c>
    </row>
    <row r="4718" spans="1:15" x14ac:dyDescent="0.25">
      <c r="A4718" s="1" t="str">
        <f t="shared" si="146"/>
        <v/>
      </c>
      <c r="B4718" t="str">
        <f t="shared" si="147"/>
        <v/>
      </c>
      <c r="C4718" s="1" t="str">
        <f>IF($A4718&gt;--RIGHT($A$2,LEN($A$2)-8),"",COUNTIF(Table1[SHIFT NOMENCLATURE],$B4718))</f>
        <v/>
      </c>
      <c r="D4718" s="1" t="str">
        <f>IF($A4718&gt;--RIGHT($A$2,LEN($A$2)-8),"",SUMIF(Table1[SHIFT NOMENCLATURE], $B4718, Table1[EVIC KILL]))</f>
        <v/>
      </c>
      <c r="E4718" s="1" t="str">
        <f>IF($A4718&gt;--RIGHT($A$2,LEN($A$2)-8),"",SUMIF(Table1[SHIFT NOMENCLATURE], $B4718, Table1[EVIC MOB]))</f>
        <v/>
      </c>
      <c r="F4718" s="1" t="str">
        <f>IF($A4718&gt;--RIGHT($A$2,LEN($A$2)-8),"",SUMIF(Table1[SHIFT NOMENCLATURE], $B4718, Table1[EVIC FIRE]))</f>
        <v/>
      </c>
      <c r="G4718" s="1" t="str">
        <f>IF($A4718&gt;--RIGHT($A$2,LEN($A$2)-8),"",SUMIF(Table1[SHIFT NOMENCLATURE], $B4718, Table1[EKIA]))</f>
        <v/>
      </c>
      <c r="H4718" s="1" t="str">
        <f>IF($A4718&gt;--RIGHT($A$2,LEN($A$2)-8),"",SUMIF(Table1[SHIFT NOMENCLATURE], $B4718, Table1[EWIA]))</f>
        <v/>
      </c>
      <c r="I4718" s="1" t="str">
        <f>IF($A4718&gt;--RIGHT($A$2,LEN($A$2)-8),"",SUMIF(Table1[SHIFT NOMENCLATURE], $B4718, Table1[EPW]))</f>
        <v/>
      </c>
      <c r="J4718" s="1" t="str">
        <f>IF($A4718&gt;--RIGHT($A$2,LEN($A$2)-8),"",SUMIF(Table1[SHIFT NOMENCLATURE], $B4718, Table1[FVIC KILL]))</f>
        <v/>
      </c>
      <c r="K4718" s="1" t="str">
        <f>IF($A4718&gt;--RIGHT($A$2,LEN($A$2)-8),"",SUMIF(Table1[SHIFT NOMENCLATURE], $B4718, Table1[FVIC MOB]))</f>
        <v/>
      </c>
      <c r="L4718" s="1" t="str">
        <f>IF($A4718&gt;--RIGHT($A$2,LEN($A$2)-8),"",SUMIF(Table1[SHIFT NOMENCLATURE], $B4718, Table1[FVIC FIRE]))</f>
        <v/>
      </c>
      <c r="M4718" s="1" t="str">
        <f>IF($A4718&gt;--RIGHT($A$2,LEN($A$2)-8),"",SUMIF(Table1[SHIFT NOMENCLATURE], $B4718, Table1[FKIA]))</f>
        <v/>
      </c>
      <c r="N4718" s="1" t="str">
        <f>IF($A4718&gt;--RIGHT($A$2,LEN($A$2)-8),"",SUMIF(Table1[SHIFT NOMENCLATURE], $B4718, Table1[FWIA]))</f>
        <v/>
      </c>
      <c r="O4718" s="1" t="str">
        <f>IF($A4718&gt;--RIGHT($A$2,LEN($A$2)-8),"",SUMIF(Table1[SHIFT NOMENCLATURE], $B4718, Table1[DUSTWUN]))</f>
        <v/>
      </c>
    </row>
    <row r="4719" spans="1:15" x14ac:dyDescent="0.25">
      <c r="A4719" s="1" t="str">
        <f t="shared" si="146"/>
        <v/>
      </c>
      <c r="B4719" t="str">
        <f t="shared" si="147"/>
        <v/>
      </c>
      <c r="C4719" s="1" t="str">
        <f>IF($A4719&gt;--RIGHT($A$2,LEN($A$2)-8),"",COUNTIF(Table1[SHIFT NOMENCLATURE],$B4719))</f>
        <v/>
      </c>
      <c r="D4719" s="1" t="str">
        <f>IF($A4719&gt;--RIGHT($A$2,LEN($A$2)-8),"",SUMIF(Table1[SHIFT NOMENCLATURE], $B4719, Table1[EVIC KILL]))</f>
        <v/>
      </c>
      <c r="E4719" s="1" t="str">
        <f>IF($A4719&gt;--RIGHT($A$2,LEN($A$2)-8),"",SUMIF(Table1[SHIFT NOMENCLATURE], $B4719, Table1[EVIC MOB]))</f>
        <v/>
      </c>
      <c r="F4719" s="1" t="str">
        <f>IF($A4719&gt;--RIGHT($A$2,LEN($A$2)-8),"",SUMIF(Table1[SHIFT NOMENCLATURE], $B4719, Table1[EVIC FIRE]))</f>
        <v/>
      </c>
      <c r="G4719" s="1" t="str">
        <f>IF($A4719&gt;--RIGHT($A$2,LEN($A$2)-8),"",SUMIF(Table1[SHIFT NOMENCLATURE], $B4719, Table1[EKIA]))</f>
        <v/>
      </c>
      <c r="H4719" s="1" t="str">
        <f>IF($A4719&gt;--RIGHT($A$2,LEN($A$2)-8),"",SUMIF(Table1[SHIFT NOMENCLATURE], $B4719, Table1[EWIA]))</f>
        <v/>
      </c>
      <c r="I4719" s="1" t="str">
        <f>IF($A4719&gt;--RIGHT($A$2,LEN($A$2)-8),"",SUMIF(Table1[SHIFT NOMENCLATURE], $B4719, Table1[EPW]))</f>
        <v/>
      </c>
      <c r="J4719" s="1" t="str">
        <f>IF($A4719&gt;--RIGHT($A$2,LEN($A$2)-8),"",SUMIF(Table1[SHIFT NOMENCLATURE], $B4719, Table1[FVIC KILL]))</f>
        <v/>
      </c>
      <c r="K4719" s="1" t="str">
        <f>IF($A4719&gt;--RIGHT($A$2,LEN($A$2)-8),"",SUMIF(Table1[SHIFT NOMENCLATURE], $B4719, Table1[FVIC MOB]))</f>
        <v/>
      </c>
      <c r="L4719" s="1" t="str">
        <f>IF($A4719&gt;--RIGHT($A$2,LEN($A$2)-8),"",SUMIF(Table1[SHIFT NOMENCLATURE], $B4719, Table1[FVIC FIRE]))</f>
        <v/>
      </c>
      <c r="M4719" s="1" t="str">
        <f>IF($A4719&gt;--RIGHT($A$2,LEN($A$2)-8),"",SUMIF(Table1[SHIFT NOMENCLATURE], $B4719, Table1[FKIA]))</f>
        <v/>
      </c>
      <c r="N4719" s="1" t="str">
        <f>IF($A4719&gt;--RIGHT($A$2,LEN($A$2)-8),"",SUMIF(Table1[SHIFT NOMENCLATURE], $B4719, Table1[FWIA]))</f>
        <v/>
      </c>
      <c r="O4719" s="1" t="str">
        <f>IF($A4719&gt;--RIGHT($A$2,LEN($A$2)-8),"",SUMIF(Table1[SHIFT NOMENCLATURE], $B4719, Table1[DUSTWUN]))</f>
        <v/>
      </c>
    </row>
    <row r="4720" spans="1:15" x14ac:dyDescent="0.25">
      <c r="A4720" s="1" t="str">
        <f t="shared" si="146"/>
        <v/>
      </c>
      <c r="B4720" t="str">
        <f t="shared" si="147"/>
        <v/>
      </c>
      <c r="C4720" s="1" t="str">
        <f>IF($A4720&gt;--RIGHT($A$2,LEN($A$2)-8),"",COUNTIF(Table1[SHIFT NOMENCLATURE],$B4720))</f>
        <v/>
      </c>
      <c r="D4720" s="1" t="str">
        <f>IF($A4720&gt;--RIGHT($A$2,LEN($A$2)-8),"",SUMIF(Table1[SHIFT NOMENCLATURE], $B4720, Table1[EVIC KILL]))</f>
        <v/>
      </c>
      <c r="E4720" s="1" t="str">
        <f>IF($A4720&gt;--RIGHT($A$2,LEN($A$2)-8),"",SUMIF(Table1[SHIFT NOMENCLATURE], $B4720, Table1[EVIC MOB]))</f>
        <v/>
      </c>
      <c r="F4720" s="1" t="str">
        <f>IF($A4720&gt;--RIGHT($A$2,LEN($A$2)-8),"",SUMIF(Table1[SHIFT NOMENCLATURE], $B4720, Table1[EVIC FIRE]))</f>
        <v/>
      </c>
      <c r="G4720" s="1" t="str">
        <f>IF($A4720&gt;--RIGHT($A$2,LEN($A$2)-8),"",SUMIF(Table1[SHIFT NOMENCLATURE], $B4720, Table1[EKIA]))</f>
        <v/>
      </c>
      <c r="H4720" s="1" t="str">
        <f>IF($A4720&gt;--RIGHT($A$2,LEN($A$2)-8),"",SUMIF(Table1[SHIFT NOMENCLATURE], $B4720, Table1[EWIA]))</f>
        <v/>
      </c>
      <c r="I4720" s="1" t="str">
        <f>IF($A4720&gt;--RIGHT($A$2,LEN($A$2)-8),"",SUMIF(Table1[SHIFT NOMENCLATURE], $B4720, Table1[EPW]))</f>
        <v/>
      </c>
      <c r="J4720" s="1" t="str">
        <f>IF($A4720&gt;--RIGHT($A$2,LEN($A$2)-8),"",SUMIF(Table1[SHIFT NOMENCLATURE], $B4720, Table1[FVIC KILL]))</f>
        <v/>
      </c>
      <c r="K4720" s="1" t="str">
        <f>IF($A4720&gt;--RIGHT($A$2,LEN($A$2)-8),"",SUMIF(Table1[SHIFT NOMENCLATURE], $B4720, Table1[FVIC MOB]))</f>
        <v/>
      </c>
      <c r="L4720" s="1" t="str">
        <f>IF($A4720&gt;--RIGHT($A$2,LEN($A$2)-8),"",SUMIF(Table1[SHIFT NOMENCLATURE], $B4720, Table1[FVIC FIRE]))</f>
        <v/>
      </c>
      <c r="M4720" s="1" t="str">
        <f>IF($A4720&gt;--RIGHT($A$2,LEN($A$2)-8),"",SUMIF(Table1[SHIFT NOMENCLATURE], $B4720, Table1[FKIA]))</f>
        <v/>
      </c>
      <c r="N4720" s="1" t="str">
        <f>IF($A4720&gt;--RIGHT($A$2,LEN($A$2)-8),"",SUMIF(Table1[SHIFT NOMENCLATURE], $B4720, Table1[FWIA]))</f>
        <v/>
      </c>
      <c r="O4720" s="1" t="str">
        <f>IF($A4720&gt;--RIGHT($A$2,LEN($A$2)-8),"",SUMIF(Table1[SHIFT NOMENCLATURE], $B4720, Table1[DUSTWUN]))</f>
        <v/>
      </c>
    </row>
    <row r="4721" spans="1:15" x14ac:dyDescent="0.25">
      <c r="A4721" s="1" t="str">
        <f t="shared" si="146"/>
        <v/>
      </c>
      <c r="B4721" t="str">
        <f t="shared" si="147"/>
        <v/>
      </c>
      <c r="C4721" s="1" t="str">
        <f>IF($A4721&gt;--RIGHT($A$2,LEN($A$2)-8),"",COUNTIF(Table1[SHIFT NOMENCLATURE],$B4721))</f>
        <v/>
      </c>
      <c r="D4721" s="1" t="str">
        <f>IF($A4721&gt;--RIGHT($A$2,LEN($A$2)-8),"",SUMIF(Table1[SHIFT NOMENCLATURE], $B4721, Table1[EVIC KILL]))</f>
        <v/>
      </c>
      <c r="E4721" s="1" t="str">
        <f>IF($A4721&gt;--RIGHT($A$2,LEN($A$2)-8),"",SUMIF(Table1[SHIFT NOMENCLATURE], $B4721, Table1[EVIC MOB]))</f>
        <v/>
      </c>
      <c r="F4721" s="1" t="str">
        <f>IF($A4721&gt;--RIGHT($A$2,LEN($A$2)-8),"",SUMIF(Table1[SHIFT NOMENCLATURE], $B4721, Table1[EVIC FIRE]))</f>
        <v/>
      </c>
      <c r="G4721" s="1" t="str">
        <f>IF($A4721&gt;--RIGHT($A$2,LEN($A$2)-8),"",SUMIF(Table1[SHIFT NOMENCLATURE], $B4721, Table1[EKIA]))</f>
        <v/>
      </c>
      <c r="H4721" s="1" t="str">
        <f>IF($A4721&gt;--RIGHT($A$2,LEN($A$2)-8),"",SUMIF(Table1[SHIFT NOMENCLATURE], $B4721, Table1[EWIA]))</f>
        <v/>
      </c>
      <c r="I4721" s="1" t="str">
        <f>IF($A4721&gt;--RIGHT($A$2,LEN($A$2)-8),"",SUMIF(Table1[SHIFT NOMENCLATURE], $B4721, Table1[EPW]))</f>
        <v/>
      </c>
      <c r="J4721" s="1" t="str">
        <f>IF($A4721&gt;--RIGHT($A$2,LEN($A$2)-8),"",SUMIF(Table1[SHIFT NOMENCLATURE], $B4721, Table1[FVIC KILL]))</f>
        <v/>
      </c>
      <c r="K4721" s="1" t="str">
        <f>IF($A4721&gt;--RIGHT($A$2,LEN($A$2)-8),"",SUMIF(Table1[SHIFT NOMENCLATURE], $B4721, Table1[FVIC MOB]))</f>
        <v/>
      </c>
      <c r="L4721" s="1" t="str">
        <f>IF($A4721&gt;--RIGHT($A$2,LEN($A$2)-8),"",SUMIF(Table1[SHIFT NOMENCLATURE], $B4721, Table1[FVIC FIRE]))</f>
        <v/>
      </c>
      <c r="M4721" s="1" t="str">
        <f>IF($A4721&gt;--RIGHT($A$2,LEN($A$2)-8),"",SUMIF(Table1[SHIFT NOMENCLATURE], $B4721, Table1[FKIA]))</f>
        <v/>
      </c>
      <c r="N4721" s="1" t="str">
        <f>IF($A4721&gt;--RIGHT($A$2,LEN($A$2)-8),"",SUMIF(Table1[SHIFT NOMENCLATURE], $B4721, Table1[FWIA]))</f>
        <v/>
      </c>
      <c r="O4721" s="1" t="str">
        <f>IF($A4721&gt;--RIGHT($A$2,LEN($A$2)-8),"",SUMIF(Table1[SHIFT NOMENCLATURE], $B4721, Table1[DUSTWUN]))</f>
        <v/>
      </c>
    </row>
    <row r="4722" spans="1:15" x14ac:dyDescent="0.25">
      <c r="A4722" s="1" t="str">
        <f t="shared" si="146"/>
        <v/>
      </c>
      <c r="B4722" t="str">
        <f t="shared" si="147"/>
        <v/>
      </c>
      <c r="C4722" s="1" t="str">
        <f>IF($A4722&gt;--RIGHT($A$2,LEN($A$2)-8),"",COUNTIF(Table1[SHIFT NOMENCLATURE],$B4722))</f>
        <v/>
      </c>
      <c r="D4722" s="1" t="str">
        <f>IF($A4722&gt;--RIGHT($A$2,LEN($A$2)-8),"",SUMIF(Table1[SHIFT NOMENCLATURE], $B4722, Table1[EVIC KILL]))</f>
        <v/>
      </c>
      <c r="E4722" s="1" t="str">
        <f>IF($A4722&gt;--RIGHT($A$2,LEN($A$2)-8),"",SUMIF(Table1[SHIFT NOMENCLATURE], $B4722, Table1[EVIC MOB]))</f>
        <v/>
      </c>
      <c r="F4722" s="1" t="str">
        <f>IF($A4722&gt;--RIGHT($A$2,LEN($A$2)-8),"",SUMIF(Table1[SHIFT NOMENCLATURE], $B4722, Table1[EVIC FIRE]))</f>
        <v/>
      </c>
      <c r="G4722" s="1" t="str">
        <f>IF($A4722&gt;--RIGHT($A$2,LEN($A$2)-8),"",SUMIF(Table1[SHIFT NOMENCLATURE], $B4722, Table1[EKIA]))</f>
        <v/>
      </c>
      <c r="H4722" s="1" t="str">
        <f>IF($A4722&gt;--RIGHT($A$2,LEN($A$2)-8),"",SUMIF(Table1[SHIFT NOMENCLATURE], $B4722, Table1[EWIA]))</f>
        <v/>
      </c>
      <c r="I4722" s="1" t="str">
        <f>IF($A4722&gt;--RIGHT($A$2,LEN($A$2)-8),"",SUMIF(Table1[SHIFT NOMENCLATURE], $B4722, Table1[EPW]))</f>
        <v/>
      </c>
      <c r="J4722" s="1" t="str">
        <f>IF($A4722&gt;--RIGHT($A$2,LEN($A$2)-8),"",SUMIF(Table1[SHIFT NOMENCLATURE], $B4722, Table1[FVIC KILL]))</f>
        <v/>
      </c>
      <c r="K4722" s="1" t="str">
        <f>IF($A4722&gt;--RIGHT($A$2,LEN($A$2)-8),"",SUMIF(Table1[SHIFT NOMENCLATURE], $B4722, Table1[FVIC MOB]))</f>
        <v/>
      </c>
      <c r="L4722" s="1" t="str">
        <f>IF($A4722&gt;--RIGHT($A$2,LEN($A$2)-8),"",SUMIF(Table1[SHIFT NOMENCLATURE], $B4722, Table1[FVIC FIRE]))</f>
        <v/>
      </c>
      <c r="M4722" s="1" t="str">
        <f>IF($A4722&gt;--RIGHT($A$2,LEN($A$2)-8),"",SUMIF(Table1[SHIFT NOMENCLATURE], $B4722, Table1[FKIA]))</f>
        <v/>
      </c>
      <c r="N4722" s="1" t="str">
        <f>IF($A4722&gt;--RIGHT($A$2,LEN($A$2)-8),"",SUMIF(Table1[SHIFT NOMENCLATURE], $B4722, Table1[FWIA]))</f>
        <v/>
      </c>
      <c r="O4722" s="1" t="str">
        <f>IF($A4722&gt;--RIGHT($A$2,LEN($A$2)-8),"",SUMIF(Table1[SHIFT NOMENCLATURE], $B4722, Table1[DUSTWUN]))</f>
        <v/>
      </c>
    </row>
    <row r="4723" spans="1:15" x14ac:dyDescent="0.25">
      <c r="A4723" s="1" t="str">
        <f t="shared" si="146"/>
        <v/>
      </c>
      <c r="B4723" t="str">
        <f t="shared" si="147"/>
        <v/>
      </c>
      <c r="C4723" s="1" t="str">
        <f>IF($A4723&gt;--RIGHT($A$2,LEN($A$2)-8),"",COUNTIF(Table1[SHIFT NOMENCLATURE],$B4723))</f>
        <v/>
      </c>
      <c r="D4723" s="1" t="str">
        <f>IF($A4723&gt;--RIGHT($A$2,LEN($A$2)-8),"",SUMIF(Table1[SHIFT NOMENCLATURE], $B4723, Table1[EVIC KILL]))</f>
        <v/>
      </c>
      <c r="E4723" s="1" t="str">
        <f>IF($A4723&gt;--RIGHT($A$2,LEN($A$2)-8),"",SUMIF(Table1[SHIFT NOMENCLATURE], $B4723, Table1[EVIC MOB]))</f>
        <v/>
      </c>
      <c r="F4723" s="1" t="str">
        <f>IF($A4723&gt;--RIGHT($A$2,LEN($A$2)-8),"",SUMIF(Table1[SHIFT NOMENCLATURE], $B4723, Table1[EVIC FIRE]))</f>
        <v/>
      </c>
      <c r="G4723" s="1" t="str">
        <f>IF($A4723&gt;--RIGHT($A$2,LEN($A$2)-8),"",SUMIF(Table1[SHIFT NOMENCLATURE], $B4723, Table1[EKIA]))</f>
        <v/>
      </c>
      <c r="H4723" s="1" t="str">
        <f>IF($A4723&gt;--RIGHT($A$2,LEN($A$2)-8),"",SUMIF(Table1[SHIFT NOMENCLATURE], $B4723, Table1[EWIA]))</f>
        <v/>
      </c>
      <c r="I4723" s="1" t="str">
        <f>IF($A4723&gt;--RIGHT($A$2,LEN($A$2)-8),"",SUMIF(Table1[SHIFT NOMENCLATURE], $B4723, Table1[EPW]))</f>
        <v/>
      </c>
      <c r="J4723" s="1" t="str">
        <f>IF($A4723&gt;--RIGHT($A$2,LEN($A$2)-8),"",SUMIF(Table1[SHIFT NOMENCLATURE], $B4723, Table1[FVIC KILL]))</f>
        <v/>
      </c>
      <c r="K4723" s="1" t="str">
        <f>IF($A4723&gt;--RIGHT($A$2,LEN($A$2)-8),"",SUMIF(Table1[SHIFT NOMENCLATURE], $B4723, Table1[FVIC MOB]))</f>
        <v/>
      </c>
      <c r="L4723" s="1" t="str">
        <f>IF($A4723&gt;--RIGHT($A$2,LEN($A$2)-8),"",SUMIF(Table1[SHIFT NOMENCLATURE], $B4723, Table1[FVIC FIRE]))</f>
        <v/>
      </c>
      <c r="M4723" s="1" t="str">
        <f>IF($A4723&gt;--RIGHT($A$2,LEN($A$2)-8),"",SUMIF(Table1[SHIFT NOMENCLATURE], $B4723, Table1[FKIA]))</f>
        <v/>
      </c>
      <c r="N4723" s="1" t="str">
        <f>IF($A4723&gt;--RIGHT($A$2,LEN($A$2)-8),"",SUMIF(Table1[SHIFT NOMENCLATURE], $B4723, Table1[FWIA]))</f>
        <v/>
      </c>
      <c r="O4723" s="1" t="str">
        <f>IF($A4723&gt;--RIGHT($A$2,LEN($A$2)-8),"",SUMIF(Table1[SHIFT NOMENCLATURE], $B4723, Table1[DUSTWUN]))</f>
        <v/>
      </c>
    </row>
    <row r="4724" spans="1:15" x14ac:dyDescent="0.25">
      <c r="A4724" s="1" t="str">
        <f t="shared" si="146"/>
        <v/>
      </c>
      <c r="B4724" t="str">
        <f t="shared" si="147"/>
        <v/>
      </c>
      <c r="C4724" s="1" t="str">
        <f>IF($A4724&gt;--RIGHT($A$2,LEN($A$2)-8),"",COUNTIF(Table1[SHIFT NOMENCLATURE],$B4724))</f>
        <v/>
      </c>
      <c r="D4724" s="1" t="str">
        <f>IF($A4724&gt;--RIGHT($A$2,LEN($A$2)-8),"",SUMIF(Table1[SHIFT NOMENCLATURE], $B4724, Table1[EVIC KILL]))</f>
        <v/>
      </c>
      <c r="E4724" s="1" t="str">
        <f>IF($A4724&gt;--RIGHT($A$2,LEN($A$2)-8),"",SUMIF(Table1[SHIFT NOMENCLATURE], $B4724, Table1[EVIC MOB]))</f>
        <v/>
      </c>
      <c r="F4724" s="1" t="str">
        <f>IF($A4724&gt;--RIGHT($A$2,LEN($A$2)-8),"",SUMIF(Table1[SHIFT NOMENCLATURE], $B4724, Table1[EVIC FIRE]))</f>
        <v/>
      </c>
      <c r="G4724" s="1" t="str">
        <f>IF($A4724&gt;--RIGHT($A$2,LEN($A$2)-8),"",SUMIF(Table1[SHIFT NOMENCLATURE], $B4724, Table1[EKIA]))</f>
        <v/>
      </c>
      <c r="H4724" s="1" t="str">
        <f>IF($A4724&gt;--RIGHT($A$2,LEN($A$2)-8),"",SUMIF(Table1[SHIFT NOMENCLATURE], $B4724, Table1[EWIA]))</f>
        <v/>
      </c>
      <c r="I4724" s="1" t="str">
        <f>IF($A4724&gt;--RIGHT($A$2,LEN($A$2)-8),"",SUMIF(Table1[SHIFT NOMENCLATURE], $B4724, Table1[EPW]))</f>
        <v/>
      </c>
      <c r="J4724" s="1" t="str">
        <f>IF($A4724&gt;--RIGHT($A$2,LEN($A$2)-8),"",SUMIF(Table1[SHIFT NOMENCLATURE], $B4724, Table1[FVIC KILL]))</f>
        <v/>
      </c>
      <c r="K4724" s="1" t="str">
        <f>IF($A4724&gt;--RIGHT($A$2,LEN($A$2)-8),"",SUMIF(Table1[SHIFT NOMENCLATURE], $B4724, Table1[FVIC MOB]))</f>
        <v/>
      </c>
      <c r="L4724" s="1" t="str">
        <f>IF($A4724&gt;--RIGHT($A$2,LEN($A$2)-8),"",SUMIF(Table1[SHIFT NOMENCLATURE], $B4724, Table1[FVIC FIRE]))</f>
        <v/>
      </c>
      <c r="M4724" s="1" t="str">
        <f>IF($A4724&gt;--RIGHT($A$2,LEN($A$2)-8),"",SUMIF(Table1[SHIFT NOMENCLATURE], $B4724, Table1[FKIA]))</f>
        <v/>
      </c>
      <c r="N4724" s="1" t="str">
        <f>IF($A4724&gt;--RIGHT($A$2,LEN($A$2)-8),"",SUMIF(Table1[SHIFT NOMENCLATURE], $B4724, Table1[FWIA]))</f>
        <v/>
      </c>
      <c r="O4724" s="1" t="str">
        <f>IF($A4724&gt;--RIGHT($A$2,LEN($A$2)-8),"",SUMIF(Table1[SHIFT NOMENCLATURE], $B4724, Table1[DUSTWUN]))</f>
        <v/>
      </c>
    </row>
    <row r="4725" spans="1:15" x14ac:dyDescent="0.25">
      <c r="A4725" s="1" t="str">
        <f t="shared" si="146"/>
        <v/>
      </c>
      <c r="B4725" t="str">
        <f t="shared" si="147"/>
        <v/>
      </c>
      <c r="C4725" s="1" t="str">
        <f>IF($A4725&gt;--RIGHT($A$2,LEN($A$2)-8),"",COUNTIF(Table1[SHIFT NOMENCLATURE],$B4725))</f>
        <v/>
      </c>
      <c r="D4725" s="1" t="str">
        <f>IF($A4725&gt;--RIGHT($A$2,LEN($A$2)-8),"",SUMIF(Table1[SHIFT NOMENCLATURE], $B4725, Table1[EVIC KILL]))</f>
        <v/>
      </c>
      <c r="E4725" s="1" t="str">
        <f>IF($A4725&gt;--RIGHT($A$2,LEN($A$2)-8),"",SUMIF(Table1[SHIFT NOMENCLATURE], $B4725, Table1[EVIC MOB]))</f>
        <v/>
      </c>
      <c r="F4725" s="1" t="str">
        <f>IF($A4725&gt;--RIGHT($A$2,LEN($A$2)-8),"",SUMIF(Table1[SHIFT NOMENCLATURE], $B4725, Table1[EVIC FIRE]))</f>
        <v/>
      </c>
      <c r="G4725" s="1" t="str">
        <f>IF($A4725&gt;--RIGHT($A$2,LEN($A$2)-8),"",SUMIF(Table1[SHIFT NOMENCLATURE], $B4725, Table1[EKIA]))</f>
        <v/>
      </c>
      <c r="H4725" s="1" t="str">
        <f>IF($A4725&gt;--RIGHT($A$2,LEN($A$2)-8),"",SUMIF(Table1[SHIFT NOMENCLATURE], $B4725, Table1[EWIA]))</f>
        <v/>
      </c>
      <c r="I4725" s="1" t="str">
        <f>IF($A4725&gt;--RIGHT($A$2,LEN($A$2)-8),"",SUMIF(Table1[SHIFT NOMENCLATURE], $B4725, Table1[EPW]))</f>
        <v/>
      </c>
      <c r="J4725" s="1" t="str">
        <f>IF($A4725&gt;--RIGHT($A$2,LEN($A$2)-8),"",SUMIF(Table1[SHIFT NOMENCLATURE], $B4725, Table1[FVIC KILL]))</f>
        <v/>
      </c>
      <c r="K4725" s="1" t="str">
        <f>IF($A4725&gt;--RIGHT($A$2,LEN($A$2)-8),"",SUMIF(Table1[SHIFT NOMENCLATURE], $B4725, Table1[FVIC MOB]))</f>
        <v/>
      </c>
      <c r="L4725" s="1" t="str">
        <f>IF($A4725&gt;--RIGHT($A$2,LEN($A$2)-8),"",SUMIF(Table1[SHIFT NOMENCLATURE], $B4725, Table1[FVIC FIRE]))</f>
        <v/>
      </c>
      <c r="M4725" s="1" t="str">
        <f>IF($A4725&gt;--RIGHT($A$2,LEN($A$2)-8),"",SUMIF(Table1[SHIFT NOMENCLATURE], $B4725, Table1[FKIA]))</f>
        <v/>
      </c>
      <c r="N4725" s="1" t="str">
        <f>IF($A4725&gt;--RIGHT($A$2,LEN($A$2)-8),"",SUMIF(Table1[SHIFT NOMENCLATURE], $B4725, Table1[FWIA]))</f>
        <v/>
      </c>
      <c r="O4725" s="1" t="str">
        <f>IF($A4725&gt;--RIGHT($A$2,LEN($A$2)-8),"",SUMIF(Table1[SHIFT NOMENCLATURE], $B4725, Table1[DUSTWUN]))</f>
        <v/>
      </c>
    </row>
    <row r="4726" spans="1:15" x14ac:dyDescent="0.25">
      <c r="A4726" s="1" t="str">
        <f t="shared" si="146"/>
        <v/>
      </c>
      <c r="B4726" t="str">
        <f t="shared" si="147"/>
        <v/>
      </c>
      <c r="C4726" s="1" t="str">
        <f>IF($A4726&gt;--RIGHT($A$2,LEN($A$2)-8),"",COUNTIF(Table1[SHIFT NOMENCLATURE],$B4726))</f>
        <v/>
      </c>
      <c r="D4726" s="1" t="str">
        <f>IF($A4726&gt;--RIGHT($A$2,LEN($A$2)-8),"",SUMIF(Table1[SHIFT NOMENCLATURE], $B4726, Table1[EVIC KILL]))</f>
        <v/>
      </c>
      <c r="E4726" s="1" t="str">
        <f>IF($A4726&gt;--RIGHT($A$2,LEN($A$2)-8),"",SUMIF(Table1[SHIFT NOMENCLATURE], $B4726, Table1[EVIC MOB]))</f>
        <v/>
      </c>
      <c r="F4726" s="1" t="str">
        <f>IF($A4726&gt;--RIGHT($A$2,LEN($A$2)-8),"",SUMIF(Table1[SHIFT NOMENCLATURE], $B4726, Table1[EVIC FIRE]))</f>
        <v/>
      </c>
      <c r="G4726" s="1" t="str">
        <f>IF($A4726&gt;--RIGHT($A$2,LEN($A$2)-8),"",SUMIF(Table1[SHIFT NOMENCLATURE], $B4726, Table1[EKIA]))</f>
        <v/>
      </c>
      <c r="H4726" s="1" t="str">
        <f>IF($A4726&gt;--RIGHT($A$2,LEN($A$2)-8),"",SUMIF(Table1[SHIFT NOMENCLATURE], $B4726, Table1[EWIA]))</f>
        <v/>
      </c>
      <c r="I4726" s="1" t="str">
        <f>IF($A4726&gt;--RIGHT($A$2,LEN($A$2)-8),"",SUMIF(Table1[SHIFT NOMENCLATURE], $B4726, Table1[EPW]))</f>
        <v/>
      </c>
      <c r="J4726" s="1" t="str">
        <f>IF($A4726&gt;--RIGHT($A$2,LEN($A$2)-8),"",SUMIF(Table1[SHIFT NOMENCLATURE], $B4726, Table1[FVIC KILL]))</f>
        <v/>
      </c>
      <c r="K4726" s="1" t="str">
        <f>IF($A4726&gt;--RIGHT($A$2,LEN($A$2)-8),"",SUMIF(Table1[SHIFT NOMENCLATURE], $B4726, Table1[FVIC MOB]))</f>
        <v/>
      </c>
      <c r="L4726" s="1" t="str">
        <f>IF($A4726&gt;--RIGHT($A$2,LEN($A$2)-8),"",SUMIF(Table1[SHIFT NOMENCLATURE], $B4726, Table1[FVIC FIRE]))</f>
        <v/>
      </c>
      <c r="M4726" s="1" t="str">
        <f>IF($A4726&gt;--RIGHT($A$2,LEN($A$2)-8),"",SUMIF(Table1[SHIFT NOMENCLATURE], $B4726, Table1[FKIA]))</f>
        <v/>
      </c>
      <c r="N4726" s="1" t="str">
        <f>IF($A4726&gt;--RIGHT($A$2,LEN($A$2)-8),"",SUMIF(Table1[SHIFT NOMENCLATURE], $B4726, Table1[FWIA]))</f>
        <v/>
      </c>
      <c r="O4726" s="1" t="str">
        <f>IF($A4726&gt;--RIGHT($A$2,LEN($A$2)-8),"",SUMIF(Table1[SHIFT NOMENCLATURE], $B4726, Table1[DUSTWUN]))</f>
        <v/>
      </c>
    </row>
    <row r="4727" spans="1:15" x14ac:dyDescent="0.25">
      <c r="A4727" s="1" t="str">
        <f t="shared" si="146"/>
        <v/>
      </c>
      <c r="B4727" t="str">
        <f t="shared" si="147"/>
        <v/>
      </c>
      <c r="C4727" s="1" t="str">
        <f>IF($A4727&gt;--RIGHT($A$2,LEN($A$2)-8),"",COUNTIF(Table1[SHIFT NOMENCLATURE],$B4727))</f>
        <v/>
      </c>
      <c r="D4727" s="1" t="str">
        <f>IF($A4727&gt;--RIGHT($A$2,LEN($A$2)-8),"",SUMIF(Table1[SHIFT NOMENCLATURE], $B4727, Table1[EVIC KILL]))</f>
        <v/>
      </c>
      <c r="E4727" s="1" t="str">
        <f>IF($A4727&gt;--RIGHT($A$2,LEN($A$2)-8),"",SUMIF(Table1[SHIFT NOMENCLATURE], $B4727, Table1[EVIC MOB]))</f>
        <v/>
      </c>
      <c r="F4727" s="1" t="str">
        <f>IF($A4727&gt;--RIGHT($A$2,LEN($A$2)-8),"",SUMIF(Table1[SHIFT NOMENCLATURE], $B4727, Table1[EVIC FIRE]))</f>
        <v/>
      </c>
      <c r="G4727" s="1" t="str">
        <f>IF($A4727&gt;--RIGHT($A$2,LEN($A$2)-8),"",SUMIF(Table1[SHIFT NOMENCLATURE], $B4727, Table1[EKIA]))</f>
        <v/>
      </c>
      <c r="H4727" s="1" t="str">
        <f>IF($A4727&gt;--RIGHT($A$2,LEN($A$2)-8),"",SUMIF(Table1[SHIFT NOMENCLATURE], $B4727, Table1[EWIA]))</f>
        <v/>
      </c>
      <c r="I4727" s="1" t="str">
        <f>IF($A4727&gt;--RIGHT($A$2,LEN($A$2)-8),"",SUMIF(Table1[SHIFT NOMENCLATURE], $B4727, Table1[EPW]))</f>
        <v/>
      </c>
      <c r="J4727" s="1" t="str">
        <f>IF($A4727&gt;--RIGHT($A$2,LEN($A$2)-8),"",SUMIF(Table1[SHIFT NOMENCLATURE], $B4727, Table1[FVIC KILL]))</f>
        <v/>
      </c>
      <c r="K4727" s="1" t="str">
        <f>IF($A4727&gt;--RIGHT($A$2,LEN($A$2)-8),"",SUMIF(Table1[SHIFT NOMENCLATURE], $B4727, Table1[FVIC MOB]))</f>
        <v/>
      </c>
      <c r="L4727" s="1" t="str">
        <f>IF($A4727&gt;--RIGHT($A$2,LEN($A$2)-8),"",SUMIF(Table1[SHIFT NOMENCLATURE], $B4727, Table1[FVIC FIRE]))</f>
        <v/>
      </c>
      <c r="M4727" s="1" t="str">
        <f>IF($A4727&gt;--RIGHT($A$2,LEN($A$2)-8),"",SUMIF(Table1[SHIFT NOMENCLATURE], $B4727, Table1[FKIA]))</f>
        <v/>
      </c>
      <c r="N4727" s="1" t="str">
        <f>IF($A4727&gt;--RIGHT($A$2,LEN($A$2)-8),"",SUMIF(Table1[SHIFT NOMENCLATURE], $B4727, Table1[FWIA]))</f>
        <v/>
      </c>
      <c r="O4727" s="1" t="str">
        <f>IF($A4727&gt;--RIGHT($A$2,LEN($A$2)-8),"",SUMIF(Table1[SHIFT NOMENCLATURE], $B4727, Table1[DUSTWUN]))</f>
        <v/>
      </c>
    </row>
    <row r="4728" spans="1:15" x14ac:dyDescent="0.25">
      <c r="A4728" s="1" t="str">
        <f t="shared" si="146"/>
        <v/>
      </c>
      <c r="B4728" t="str">
        <f t="shared" si="147"/>
        <v/>
      </c>
      <c r="C4728" s="1" t="str">
        <f>IF($A4728&gt;--RIGHT($A$2,LEN($A$2)-8),"",COUNTIF(Table1[SHIFT NOMENCLATURE],$B4728))</f>
        <v/>
      </c>
      <c r="D4728" s="1" t="str">
        <f>IF($A4728&gt;--RIGHT($A$2,LEN($A$2)-8),"",SUMIF(Table1[SHIFT NOMENCLATURE], $B4728, Table1[EVIC KILL]))</f>
        <v/>
      </c>
      <c r="E4728" s="1" t="str">
        <f>IF($A4728&gt;--RIGHT($A$2,LEN($A$2)-8),"",SUMIF(Table1[SHIFT NOMENCLATURE], $B4728, Table1[EVIC MOB]))</f>
        <v/>
      </c>
      <c r="F4728" s="1" t="str">
        <f>IF($A4728&gt;--RIGHT($A$2,LEN($A$2)-8),"",SUMIF(Table1[SHIFT NOMENCLATURE], $B4728, Table1[EVIC FIRE]))</f>
        <v/>
      </c>
      <c r="G4728" s="1" t="str">
        <f>IF($A4728&gt;--RIGHT($A$2,LEN($A$2)-8),"",SUMIF(Table1[SHIFT NOMENCLATURE], $B4728, Table1[EKIA]))</f>
        <v/>
      </c>
      <c r="H4728" s="1" t="str">
        <f>IF($A4728&gt;--RIGHT($A$2,LEN($A$2)-8),"",SUMIF(Table1[SHIFT NOMENCLATURE], $B4728, Table1[EWIA]))</f>
        <v/>
      </c>
      <c r="I4728" s="1" t="str">
        <f>IF($A4728&gt;--RIGHT($A$2,LEN($A$2)-8),"",SUMIF(Table1[SHIFT NOMENCLATURE], $B4728, Table1[EPW]))</f>
        <v/>
      </c>
      <c r="J4728" s="1" t="str">
        <f>IF($A4728&gt;--RIGHT($A$2,LEN($A$2)-8),"",SUMIF(Table1[SHIFT NOMENCLATURE], $B4728, Table1[FVIC KILL]))</f>
        <v/>
      </c>
      <c r="K4728" s="1" t="str">
        <f>IF($A4728&gt;--RIGHT($A$2,LEN($A$2)-8),"",SUMIF(Table1[SHIFT NOMENCLATURE], $B4728, Table1[FVIC MOB]))</f>
        <v/>
      </c>
      <c r="L4728" s="1" t="str">
        <f>IF($A4728&gt;--RIGHT($A$2,LEN($A$2)-8),"",SUMIF(Table1[SHIFT NOMENCLATURE], $B4728, Table1[FVIC FIRE]))</f>
        <v/>
      </c>
      <c r="M4728" s="1" t="str">
        <f>IF($A4728&gt;--RIGHT($A$2,LEN($A$2)-8),"",SUMIF(Table1[SHIFT NOMENCLATURE], $B4728, Table1[FKIA]))</f>
        <v/>
      </c>
      <c r="N4728" s="1" t="str">
        <f>IF($A4728&gt;--RIGHT($A$2,LEN($A$2)-8),"",SUMIF(Table1[SHIFT NOMENCLATURE], $B4728, Table1[FWIA]))</f>
        <v/>
      </c>
      <c r="O4728" s="1" t="str">
        <f>IF($A4728&gt;--RIGHT($A$2,LEN($A$2)-8),"",SUMIF(Table1[SHIFT NOMENCLATURE], $B4728, Table1[DUSTWUN]))</f>
        <v/>
      </c>
    </row>
    <row r="4729" spans="1:15" x14ac:dyDescent="0.25">
      <c r="A4729" s="1" t="str">
        <f t="shared" si="146"/>
        <v/>
      </c>
      <c r="B4729" t="str">
        <f t="shared" si="147"/>
        <v/>
      </c>
      <c r="C4729" s="1" t="str">
        <f>IF($A4729&gt;--RIGHT($A$2,LEN($A$2)-8),"",COUNTIF(Table1[SHIFT NOMENCLATURE],$B4729))</f>
        <v/>
      </c>
      <c r="D4729" s="1" t="str">
        <f>IF($A4729&gt;--RIGHT($A$2,LEN($A$2)-8),"",SUMIF(Table1[SHIFT NOMENCLATURE], $B4729, Table1[EVIC KILL]))</f>
        <v/>
      </c>
      <c r="E4729" s="1" t="str">
        <f>IF($A4729&gt;--RIGHT($A$2,LEN($A$2)-8),"",SUMIF(Table1[SHIFT NOMENCLATURE], $B4729, Table1[EVIC MOB]))</f>
        <v/>
      </c>
      <c r="F4729" s="1" t="str">
        <f>IF($A4729&gt;--RIGHT($A$2,LEN($A$2)-8),"",SUMIF(Table1[SHIFT NOMENCLATURE], $B4729, Table1[EVIC FIRE]))</f>
        <v/>
      </c>
      <c r="G4729" s="1" t="str">
        <f>IF($A4729&gt;--RIGHT($A$2,LEN($A$2)-8),"",SUMIF(Table1[SHIFT NOMENCLATURE], $B4729, Table1[EKIA]))</f>
        <v/>
      </c>
      <c r="H4729" s="1" t="str">
        <f>IF($A4729&gt;--RIGHT($A$2,LEN($A$2)-8),"",SUMIF(Table1[SHIFT NOMENCLATURE], $B4729, Table1[EWIA]))</f>
        <v/>
      </c>
      <c r="I4729" s="1" t="str">
        <f>IF($A4729&gt;--RIGHT($A$2,LEN($A$2)-8),"",SUMIF(Table1[SHIFT NOMENCLATURE], $B4729, Table1[EPW]))</f>
        <v/>
      </c>
      <c r="J4729" s="1" t="str">
        <f>IF($A4729&gt;--RIGHT($A$2,LEN($A$2)-8),"",SUMIF(Table1[SHIFT NOMENCLATURE], $B4729, Table1[FVIC KILL]))</f>
        <v/>
      </c>
      <c r="K4729" s="1" t="str">
        <f>IF($A4729&gt;--RIGHT($A$2,LEN($A$2)-8),"",SUMIF(Table1[SHIFT NOMENCLATURE], $B4729, Table1[FVIC MOB]))</f>
        <v/>
      </c>
      <c r="L4729" s="1" t="str">
        <f>IF($A4729&gt;--RIGHT($A$2,LEN($A$2)-8),"",SUMIF(Table1[SHIFT NOMENCLATURE], $B4729, Table1[FVIC FIRE]))</f>
        <v/>
      </c>
      <c r="M4729" s="1" t="str">
        <f>IF($A4729&gt;--RIGHT($A$2,LEN($A$2)-8),"",SUMIF(Table1[SHIFT NOMENCLATURE], $B4729, Table1[FKIA]))</f>
        <v/>
      </c>
      <c r="N4729" s="1" t="str">
        <f>IF($A4729&gt;--RIGHT($A$2,LEN($A$2)-8),"",SUMIF(Table1[SHIFT NOMENCLATURE], $B4729, Table1[FWIA]))</f>
        <v/>
      </c>
      <c r="O4729" s="1" t="str">
        <f>IF($A4729&gt;--RIGHT($A$2,LEN($A$2)-8),"",SUMIF(Table1[SHIFT NOMENCLATURE], $B4729, Table1[DUSTWUN]))</f>
        <v/>
      </c>
    </row>
    <row r="4730" spans="1:15" x14ac:dyDescent="0.25">
      <c r="A4730" s="1" t="str">
        <f t="shared" si="146"/>
        <v/>
      </c>
      <c r="B4730" t="str">
        <f t="shared" si="147"/>
        <v/>
      </c>
      <c r="C4730" s="1" t="str">
        <f>IF($A4730&gt;--RIGHT($A$2,LEN($A$2)-8),"",COUNTIF(Table1[SHIFT NOMENCLATURE],$B4730))</f>
        <v/>
      </c>
      <c r="D4730" s="1" t="str">
        <f>IF($A4730&gt;--RIGHT($A$2,LEN($A$2)-8),"",SUMIF(Table1[SHIFT NOMENCLATURE], $B4730, Table1[EVIC KILL]))</f>
        <v/>
      </c>
      <c r="E4730" s="1" t="str">
        <f>IF($A4730&gt;--RIGHT($A$2,LEN($A$2)-8),"",SUMIF(Table1[SHIFT NOMENCLATURE], $B4730, Table1[EVIC MOB]))</f>
        <v/>
      </c>
      <c r="F4730" s="1" t="str">
        <f>IF($A4730&gt;--RIGHT($A$2,LEN($A$2)-8),"",SUMIF(Table1[SHIFT NOMENCLATURE], $B4730, Table1[EVIC FIRE]))</f>
        <v/>
      </c>
      <c r="G4730" s="1" t="str">
        <f>IF($A4730&gt;--RIGHT($A$2,LEN($A$2)-8),"",SUMIF(Table1[SHIFT NOMENCLATURE], $B4730, Table1[EKIA]))</f>
        <v/>
      </c>
      <c r="H4730" s="1" t="str">
        <f>IF($A4730&gt;--RIGHT($A$2,LEN($A$2)-8),"",SUMIF(Table1[SHIFT NOMENCLATURE], $B4730, Table1[EWIA]))</f>
        <v/>
      </c>
      <c r="I4730" s="1" t="str">
        <f>IF($A4730&gt;--RIGHT($A$2,LEN($A$2)-8),"",SUMIF(Table1[SHIFT NOMENCLATURE], $B4730, Table1[EPW]))</f>
        <v/>
      </c>
      <c r="J4730" s="1" t="str">
        <f>IF($A4730&gt;--RIGHT($A$2,LEN($A$2)-8),"",SUMIF(Table1[SHIFT NOMENCLATURE], $B4730, Table1[FVIC KILL]))</f>
        <v/>
      </c>
      <c r="K4730" s="1" t="str">
        <f>IF($A4730&gt;--RIGHT($A$2,LEN($A$2)-8),"",SUMIF(Table1[SHIFT NOMENCLATURE], $B4730, Table1[FVIC MOB]))</f>
        <v/>
      </c>
      <c r="L4730" s="1" t="str">
        <f>IF($A4730&gt;--RIGHT($A$2,LEN($A$2)-8),"",SUMIF(Table1[SHIFT NOMENCLATURE], $B4730, Table1[FVIC FIRE]))</f>
        <v/>
      </c>
      <c r="M4730" s="1" t="str">
        <f>IF($A4730&gt;--RIGHT($A$2,LEN($A$2)-8),"",SUMIF(Table1[SHIFT NOMENCLATURE], $B4730, Table1[FKIA]))</f>
        <v/>
      </c>
      <c r="N4730" s="1" t="str">
        <f>IF($A4730&gt;--RIGHT($A$2,LEN($A$2)-8),"",SUMIF(Table1[SHIFT NOMENCLATURE], $B4730, Table1[FWIA]))</f>
        <v/>
      </c>
      <c r="O4730" s="1" t="str">
        <f>IF($A4730&gt;--RIGHT($A$2,LEN($A$2)-8),"",SUMIF(Table1[SHIFT NOMENCLATURE], $B4730, Table1[DUSTWUN]))</f>
        <v/>
      </c>
    </row>
    <row r="4731" spans="1:15" x14ac:dyDescent="0.25">
      <c r="A4731" s="1" t="str">
        <f t="shared" si="146"/>
        <v/>
      </c>
      <c r="B4731" t="str">
        <f t="shared" si="147"/>
        <v/>
      </c>
      <c r="C4731" s="1" t="str">
        <f>IF($A4731&gt;--RIGHT($A$2,LEN($A$2)-8),"",COUNTIF(Table1[SHIFT NOMENCLATURE],$B4731))</f>
        <v/>
      </c>
      <c r="D4731" s="1" t="str">
        <f>IF($A4731&gt;--RIGHT($A$2,LEN($A$2)-8),"",SUMIF(Table1[SHIFT NOMENCLATURE], $B4731, Table1[EVIC KILL]))</f>
        <v/>
      </c>
      <c r="E4731" s="1" t="str">
        <f>IF($A4731&gt;--RIGHT($A$2,LEN($A$2)-8),"",SUMIF(Table1[SHIFT NOMENCLATURE], $B4731, Table1[EVIC MOB]))</f>
        <v/>
      </c>
      <c r="F4731" s="1" t="str">
        <f>IF($A4731&gt;--RIGHT($A$2,LEN($A$2)-8),"",SUMIF(Table1[SHIFT NOMENCLATURE], $B4731, Table1[EVIC FIRE]))</f>
        <v/>
      </c>
      <c r="G4731" s="1" t="str">
        <f>IF($A4731&gt;--RIGHT($A$2,LEN($A$2)-8),"",SUMIF(Table1[SHIFT NOMENCLATURE], $B4731, Table1[EKIA]))</f>
        <v/>
      </c>
      <c r="H4731" s="1" t="str">
        <f>IF($A4731&gt;--RIGHT($A$2,LEN($A$2)-8),"",SUMIF(Table1[SHIFT NOMENCLATURE], $B4731, Table1[EWIA]))</f>
        <v/>
      </c>
      <c r="I4731" s="1" t="str">
        <f>IF($A4731&gt;--RIGHT($A$2,LEN($A$2)-8),"",SUMIF(Table1[SHIFT NOMENCLATURE], $B4731, Table1[EPW]))</f>
        <v/>
      </c>
      <c r="J4731" s="1" t="str">
        <f>IF($A4731&gt;--RIGHT($A$2,LEN($A$2)-8),"",SUMIF(Table1[SHIFT NOMENCLATURE], $B4731, Table1[FVIC KILL]))</f>
        <v/>
      </c>
      <c r="K4731" s="1" t="str">
        <f>IF($A4731&gt;--RIGHT($A$2,LEN($A$2)-8),"",SUMIF(Table1[SHIFT NOMENCLATURE], $B4731, Table1[FVIC MOB]))</f>
        <v/>
      </c>
      <c r="L4731" s="1" t="str">
        <f>IF($A4731&gt;--RIGHT($A$2,LEN($A$2)-8),"",SUMIF(Table1[SHIFT NOMENCLATURE], $B4731, Table1[FVIC FIRE]))</f>
        <v/>
      </c>
      <c r="M4731" s="1" t="str">
        <f>IF($A4731&gt;--RIGHT($A$2,LEN($A$2)-8),"",SUMIF(Table1[SHIFT NOMENCLATURE], $B4731, Table1[FKIA]))</f>
        <v/>
      </c>
      <c r="N4731" s="1" t="str">
        <f>IF($A4731&gt;--RIGHT($A$2,LEN($A$2)-8),"",SUMIF(Table1[SHIFT NOMENCLATURE], $B4731, Table1[FWIA]))</f>
        <v/>
      </c>
      <c r="O4731" s="1" t="str">
        <f>IF($A4731&gt;--RIGHT($A$2,LEN($A$2)-8),"",SUMIF(Table1[SHIFT NOMENCLATURE], $B4731, Table1[DUSTWUN]))</f>
        <v/>
      </c>
    </row>
    <row r="4732" spans="1:15" x14ac:dyDescent="0.25">
      <c r="A4732" s="1" t="str">
        <f t="shared" si="146"/>
        <v/>
      </c>
      <c r="B4732" t="str">
        <f t="shared" si="147"/>
        <v/>
      </c>
      <c r="C4732" s="1" t="str">
        <f>IF($A4732&gt;--RIGHT($A$2,LEN($A$2)-8),"",COUNTIF(Table1[SHIFT NOMENCLATURE],$B4732))</f>
        <v/>
      </c>
      <c r="D4732" s="1" t="str">
        <f>IF($A4732&gt;--RIGHT($A$2,LEN($A$2)-8),"",SUMIF(Table1[SHIFT NOMENCLATURE], $B4732, Table1[EVIC KILL]))</f>
        <v/>
      </c>
      <c r="E4732" s="1" t="str">
        <f>IF($A4732&gt;--RIGHT($A$2,LEN($A$2)-8),"",SUMIF(Table1[SHIFT NOMENCLATURE], $B4732, Table1[EVIC MOB]))</f>
        <v/>
      </c>
      <c r="F4732" s="1" t="str">
        <f>IF($A4732&gt;--RIGHT($A$2,LEN($A$2)-8),"",SUMIF(Table1[SHIFT NOMENCLATURE], $B4732, Table1[EVIC FIRE]))</f>
        <v/>
      </c>
      <c r="G4732" s="1" t="str">
        <f>IF($A4732&gt;--RIGHT($A$2,LEN($A$2)-8),"",SUMIF(Table1[SHIFT NOMENCLATURE], $B4732, Table1[EKIA]))</f>
        <v/>
      </c>
      <c r="H4732" s="1" t="str">
        <f>IF($A4732&gt;--RIGHT($A$2,LEN($A$2)-8),"",SUMIF(Table1[SHIFT NOMENCLATURE], $B4732, Table1[EWIA]))</f>
        <v/>
      </c>
      <c r="I4732" s="1" t="str">
        <f>IF($A4732&gt;--RIGHT($A$2,LEN($A$2)-8),"",SUMIF(Table1[SHIFT NOMENCLATURE], $B4732, Table1[EPW]))</f>
        <v/>
      </c>
      <c r="J4732" s="1" t="str">
        <f>IF($A4732&gt;--RIGHT($A$2,LEN($A$2)-8),"",SUMIF(Table1[SHIFT NOMENCLATURE], $B4732, Table1[FVIC KILL]))</f>
        <v/>
      </c>
      <c r="K4732" s="1" t="str">
        <f>IF($A4732&gt;--RIGHT($A$2,LEN($A$2)-8),"",SUMIF(Table1[SHIFT NOMENCLATURE], $B4732, Table1[FVIC MOB]))</f>
        <v/>
      </c>
      <c r="L4732" s="1" t="str">
        <f>IF($A4732&gt;--RIGHT($A$2,LEN($A$2)-8),"",SUMIF(Table1[SHIFT NOMENCLATURE], $B4732, Table1[FVIC FIRE]))</f>
        <v/>
      </c>
      <c r="M4732" s="1" t="str">
        <f>IF($A4732&gt;--RIGHT($A$2,LEN($A$2)-8),"",SUMIF(Table1[SHIFT NOMENCLATURE], $B4732, Table1[FKIA]))</f>
        <v/>
      </c>
      <c r="N4732" s="1" t="str">
        <f>IF($A4732&gt;--RIGHT($A$2,LEN($A$2)-8),"",SUMIF(Table1[SHIFT NOMENCLATURE], $B4732, Table1[FWIA]))</f>
        <v/>
      </c>
      <c r="O4732" s="1" t="str">
        <f>IF($A4732&gt;--RIGHT($A$2,LEN($A$2)-8),"",SUMIF(Table1[SHIFT NOMENCLATURE], $B4732, Table1[DUSTWUN]))</f>
        <v/>
      </c>
    </row>
    <row r="4733" spans="1:15" x14ac:dyDescent="0.25">
      <c r="A4733" s="1" t="str">
        <f t="shared" si="146"/>
        <v/>
      </c>
      <c r="B4733" t="str">
        <f t="shared" si="147"/>
        <v/>
      </c>
      <c r="C4733" s="1" t="str">
        <f>IF($A4733&gt;--RIGHT($A$2,LEN($A$2)-8),"",COUNTIF(Table1[SHIFT NOMENCLATURE],$B4733))</f>
        <v/>
      </c>
      <c r="D4733" s="1" t="str">
        <f>IF($A4733&gt;--RIGHT($A$2,LEN($A$2)-8),"",SUMIF(Table1[SHIFT NOMENCLATURE], $B4733, Table1[EVIC KILL]))</f>
        <v/>
      </c>
      <c r="E4733" s="1" t="str">
        <f>IF($A4733&gt;--RIGHT($A$2,LEN($A$2)-8),"",SUMIF(Table1[SHIFT NOMENCLATURE], $B4733, Table1[EVIC MOB]))</f>
        <v/>
      </c>
      <c r="F4733" s="1" t="str">
        <f>IF($A4733&gt;--RIGHT($A$2,LEN($A$2)-8),"",SUMIF(Table1[SHIFT NOMENCLATURE], $B4733, Table1[EVIC FIRE]))</f>
        <v/>
      </c>
      <c r="G4733" s="1" t="str">
        <f>IF($A4733&gt;--RIGHT($A$2,LEN($A$2)-8),"",SUMIF(Table1[SHIFT NOMENCLATURE], $B4733, Table1[EKIA]))</f>
        <v/>
      </c>
      <c r="H4733" s="1" t="str">
        <f>IF($A4733&gt;--RIGHT($A$2,LEN($A$2)-8),"",SUMIF(Table1[SHIFT NOMENCLATURE], $B4733, Table1[EWIA]))</f>
        <v/>
      </c>
      <c r="I4733" s="1" t="str">
        <f>IF($A4733&gt;--RIGHT($A$2,LEN($A$2)-8),"",SUMIF(Table1[SHIFT NOMENCLATURE], $B4733, Table1[EPW]))</f>
        <v/>
      </c>
      <c r="J4733" s="1" t="str">
        <f>IF($A4733&gt;--RIGHT($A$2,LEN($A$2)-8),"",SUMIF(Table1[SHIFT NOMENCLATURE], $B4733, Table1[FVIC KILL]))</f>
        <v/>
      </c>
      <c r="K4733" s="1" t="str">
        <f>IF($A4733&gt;--RIGHT($A$2,LEN($A$2)-8),"",SUMIF(Table1[SHIFT NOMENCLATURE], $B4733, Table1[FVIC MOB]))</f>
        <v/>
      </c>
      <c r="L4733" s="1" t="str">
        <f>IF($A4733&gt;--RIGHT($A$2,LEN($A$2)-8),"",SUMIF(Table1[SHIFT NOMENCLATURE], $B4733, Table1[FVIC FIRE]))</f>
        <v/>
      </c>
      <c r="M4733" s="1" t="str">
        <f>IF($A4733&gt;--RIGHT($A$2,LEN($A$2)-8),"",SUMIF(Table1[SHIFT NOMENCLATURE], $B4733, Table1[FKIA]))</f>
        <v/>
      </c>
      <c r="N4733" s="1" t="str">
        <f>IF($A4733&gt;--RIGHT($A$2,LEN($A$2)-8),"",SUMIF(Table1[SHIFT NOMENCLATURE], $B4733, Table1[FWIA]))</f>
        <v/>
      </c>
      <c r="O4733" s="1" t="str">
        <f>IF($A4733&gt;--RIGHT($A$2,LEN($A$2)-8),"",SUMIF(Table1[SHIFT NOMENCLATURE], $B4733, Table1[DUSTWUN]))</f>
        <v/>
      </c>
    </row>
    <row r="4734" spans="1:15" x14ac:dyDescent="0.25">
      <c r="A4734" s="1" t="str">
        <f t="shared" si="146"/>
        <v/>
      </c>
      <c r="B4734" t="str">
        <f t="shared" si="147"/>
        <v/>
      </c>
      <c r="C4734" s="1" t="str">
        <f>IF($A4734&gt;--RIGHT($A$2,LEN($A$2)-8),"",COUNTIF(Table1[SHIFT NOMENCLATURE],$B4734))</f>
        <v/>
      </c>
      <c r="D4734" s="1" t="str">
        <f>IF($A4734&gt;--RIGHT($A$2,LEN($A$2)-8),"",SUMIF(Table1[SHIFT NOMENCLATURE], $B4734, Table1[EVIC KILL]))</f>
        <v/>
      </c>
      <c r="E4734" s="1" t="str">
        <f>IF($A4734&gt;--RIGHT($A$2,LEN($A$2)-8),"",SUMIF(Table1[SHIFT NOMENCLATURE], $B4734, Table1[EVIC MOB]))</f>
        <v/>
      </c>
      <c r="F4734" s="1" t="str">
        <f>IF($A4734&gt;--RIGHT($A$2,LEN($A$2)-8),"",SUMIF(Table1[SHIFT NOMENCLATURE], $B4734, Table1[EVIC FIRE]))</f>
        <v/>
      </c>
      <c r="G4734" s="1" t="str">
        <f>IF($A4734&gt;--RIGHT($A$2,LEN($A$2)-8),"",SUMIF(Table1[SHIFT NOMENCLATURE], $B4734, Table1[EKIA]))</f>
        <v/>
      </c>
      <c r="H4734" s="1" t="str">
        <f>IF($A4734&gt;--RIGHT($A$2,LEN($A$2)-8),"",SUMIF(Table1[SHIFT NOMENCLATURE], $B4734, Table1[EWIA]))</f>
        <v/>
      </c>
      <c r="I4734" s="1" t="str">
        <f>IF($A4734&gt;--RIGHT($A$2,LEN($A$2)-8),"",SUMIF(Table1[SHIFT NOMENCLATURE], $B4734, Table1[EPW]))</f>
        <v/>
      </c>
      <c r="J4734" s="1" t="str">
        <f>IF($A4734&gt;--RIGHT($A$2,LEN($A$2)-8),"",SUMIF(Table1[SHIFT NOMENCLATURE], $B4734, Table1[FVIC KILL]))</f>
        <v/>
      </c>
      <c r="K4734" s="1" t="str">
        <f>IF($A4734&gt;--RIGHT($A$2,LEN($A$2)-8),"",SUMIF(Table1[SHIFT NOMENCLATURE], $B4734, Table1[FVIC MOB]))</f>
        <v/>
      </c>
      <c r="L4734" s="1" t="str">
        <f>IF($A4734&gt;--RIGHT($A$2,LEN($A$2)-8),"",SUMIF(Table1[SHIFT NOMENCLATURE], $B4734, Table1[FVIC FIRE]))</f>
        <v/>
      </c>
      <c r="M4734" s="1" t="str">
        <f>IF($A4734&gt;--RIGHT($A$2,LEN($A$2)-8),"",SUMIF(Table1[SHIFT NOMENCLATURE], $B4734, Table1[FKIA]))</f>
        <v/>
      </c>
      <c r="N4734" s="1" t="str">
        <f>IF($A4734&gt;--RIGHT($A$2,LEN($A$2)-8),"",SUMIF(Table1[SHIFT NOMENCLATURE], $B4734, Table1[FWIA]))</f>
        <v/>
      </c>
      <c r="O4734" s="1" t="str">
        <f>IF($A4734&gt;--RIGHT($A$2,LEN($A$2)-8),"",SUMIF(Table1[SHIFT NOMENCLATURE], $B4734, Table1[DUSTWUN]))</f>
        <v/>
      </c>
    </row>
    <row r="4735" spans="1:15" x14ac:dyDescent="0.25">
      <c r="A4735" s="1" t="str">
        <f t="shared" si="146"/>
        <v/>
      </c>
      <c r="B4735" t="str">
        <f t="shared" si="147"/>
        <v/>
      </c>
      <c r="C4735" s="1" t="str">
        <f>IF($A4735&gt;--RIGHT($A$2,LEN($A$2)-8),"",COUNTIF(Table1[SHIFT NOMENCLATURE],$B4735))</f>
        <v/>
      </c>
      <c r="D4735" s="1" t="str">
        <f>IF($A4735&gt;--RIGHT($A$2,LEN($A$2)-8),"",SUMIF(Table1[SHIFT NOMENCLATURE], $B4735, Table1[EVIC KILL]))</f>
        <v/>
      </c>
      <c r="E4735" s="1" t="str">
        <f>IF($A4735&gt;--RIGHT($A$2,LEN($A$2)-8),"",SUMIF(Table1[SHIFT NOMENCLATURE], $B4735, Table1[EVIC MOB]))</f>
        <v/>
      </c>
      <c r="F4735" s="1" t="str">
        <f>IF($A4735&gt;--RIGHT($A$2,LEN($A$2)-8),"",SUMIF(Table1[SHIFT NOMENCLATURE], $B4735, Table1[EVIC FIRE]))</f>
        <v/>
      </c>
      <c r="G4735" s="1" t="str">
        <f>IF($A4735&gt;--RIGHT($A$2,LEN($A$2)-8),"",SUMIF(Table1[SHIFT NOMENCLATURE], $B4735, Table1[EKIA]))</f>
        <v/>
      </c>
      <c r="H4735" s="1" t="str">
        <f>IF($A4735&gt;--RIGHT($A$2,LEN($A$2)-8),"",SUMIF(Table1[SHIFT NOMENCLATURE], $B4735, Table1[EWIA]))</f>
        <v/>
      </c>
      <c r="I4735" s="1" t="str">
        <f>IF($A4735&gt;--RIGHT($A$2,LEN($A$2)-8),"",SUMIF(Table1[SHIFT NOMENCLATURE], $B4735, Table1[EPW]))</f>
        <v/>
      </c>
      <c r="J4735" s="1" t="str">
        <f>IF($A4735&gt;--RIGHT($A$2,LEN($A$2)-8),"",SUMIF(Table1[SHIFT NOMENCLATURE], $B4735, Table1[FVIC KILL]))</f>
        <v/>
      </c>
      <c r="K4735" s="1" t="str">
        <f>IF($A4735&gt;--RIGHT($A$2,LEN($A$2)-8),"",SUMIF(Table1[SHIFT NOMENCLATURE], $B4735, Table1[FVIC MOB]))</f>
        <v/>
      </c>
      <c r="L4735" s="1" t="str">
        <f>IF($A4735&gt;--RIGHT($A$2,LEN($A$2)-8),"",SUMIF(Table1[SHIFT NOMENCLATURE], $B4735, Table1[FVIC FIRE]))</f>
        <v/>
      </c>
      <c r="M4735" s="1" t="str">
        <f>IF($A4735&gt;--RIGHT($A$2,LEN($A$2)-8),"",SUMIF(Table1[SHIFT NOMENCLATURE], $B4735, Table1[FKIA]))</f>
        <v/>
      </c>
      <c r="N4735" s="1" t="str">
        <f>IF($A4735&gt;--RIGHT($A$2,LEN($A$2)-8),"",SUMIF(Table1[SHIFT NOMENCLATURE], $B4735, Table1[FWIA]))</f>
        <v/>
      </c>
      <c r="O4735" s="1" t="str">
        <f>IF($A4735&gt;--RIGHT($A$2,LEN($A$2)-8),"",SUMIF(Table1[SHIFT NOMENCLATURE], $B4735, Table1[DUSTWUN]))</f>
        <v/>
      </c>
    </row>
    <row r="4736" spans="1:15" x14ac:dyDescent="0.25">
      <c r="A4736" s="1" t="str">
        <f t="shared" si="146"/>
        <v/>
      </c>
      <c r="B4736" t="str">
        <f t="shared" si="147"/>
        <v/>
      </c>
      <c r="C4736" s="1" t="str">
        <f>IF($A4736&gt;--RIGHT($A$2,LEN($A$2)-8),"",COUNTIF(Table1[SHIFT NOMENCLATURE],$B4736))</f>
        <v/>
      </c>
      <c r="D4736" s="1" t="str">
        <f>IF($A4736&gt;--RIGHT($A$2,LEN($A$2)-8),"",SUMIF(Table1[SHIFT NOMENCLATURE], $B4736, Table1[EVIC KILL]))</f>
        <v/>
      </c>
      <c r="E4736" s="1" t="str">
        <f>IF($A4736&gt;--RIGHT($A$2,LEN($A$2)-8),"",SUMIF(Table1[SHIFT NOMENCLATURE], $B4736, Table1[EVIC MOB]))</f>
        <v/>
      </c>
      <c r="F4736" s="1" t="str">
        <f>IF($A4736&gt;--RIGHT($A$2,LEN($A$2)-8),"",SUMIF(Table1[SHIFT NOMENCLATURE], $B4736, Table1[EVIC FIRE]))</f>
        <v/>
      </c>
      <c r="G4736" s="1" t="str">
        <f>IF($A4736&gt;--RIGHT($A$2,LEN($A$2)-8),"",SUMIF(Table1[SHIFT NOMENCLATURE], $B4736, Table1[EKIA]))</f>
        <v/>
      </c>
      <c r="H4736" s="1" t="str">
        <f>IF($A4736&gt;--RIGHT($A$2,LEN($A$2)-8),"",SUMIF(Table1[SHIFT NOMENCLATURE], $B4736, Table1[EWIA]))</f>
        <v/>
      </c>
      <c r="I4736" s="1" t="str">
        <f>IF($A4736&gt;--RIGHT($A$2,LEN($A$2)-8),"",SUMIF(Table1[SHIFT NOMENCLATURE], $B4736, Table1[EPW]))</f>
        <v/>
      </c>
      <c r="J4736" s="1" t="str">
        <f>IF($A4736&gt;--RIGHT($A$2,LEN($A$2)-8),"",SUMIF(Table1[SHIFT NOMENCLATURE], $B4736, Table1[FVIC KILL]))</f>
        <v/>
      </c>
      <c r="K4736" s="1" t="str">
        <f>IF($A4736&gt;--RIGHT($A$2,LEN($A$2)-8),"",SUMIF(Table1[SHIFT NOMENCLATURE], $B4736, Table1[FVIC MOB]))</f>
        <v/>
      </c>
      <c r="L4736" s="1" t="str">
        <f>IF($A4736&gt;--RIGHT($A$2,LEN($A$2)-8),"",SUMIF(Table1[SHIFT NOMENCLATURE], $B4736, Table1[FVIC FIRE]))</f>
        <v/>
      </c>
      <c r="M4736" s="1" t="str">
        <f>IF($A4736&gt;--RIGHT($A$2,LEN($A$2)-8),"",SUMIF(Table1[SHIFT NOMENCLATURE], $B4736, Table1[FKIA]))</f>
        <v/>
      </c>
      <c r="N4736" s="1" t="str">
        <f>IF($A4736&gt;--RIGHT($A$2,LEN($A$2)-8),"",SUMIF(Table1[SHIFT NOMENCLATURE], $B4736, Table1[FWIA]))</f>
        <v/>
      </c>
      <c r="O4736" s="1" t="str">
        <f>IF($A4736&gt;--RIGHT($A$2,LEN($A$2)-8),"",SUMIF(Table1[SHIFT NOMENCLATURE], $B4736, Table1[DUSTWUN]))</f>
        <v/>
      </c>
    </row>
    <row r="4737" spans="1:15" x14ac:dyDescent="0.25">
      <c r="A4737" s="1" t="str">
        <f t="shared" si="146"/>
        <v/>
      </c>
      <c r="B4737" t="str">
        <f t="shared" si="147"/>
        <v/>
      </c>
      <c r="C4737" s="1" t="str">
        <f>IF($A4737&gt;--RIGHT($A$2,LEN($A$2)-8),"",COUNTIF(Table1[SHIFT NOMENCLATURE],$B4737))</f>
        <v/>
      </c>
      <c r="D4737" s="1" t="str">
        <f>IF($A4737&gt;--RIGHT($A$2,LEN($A$2)-8),"",SUMIF(Table1[SHIFT NOMENCLATURE], $B4737, Table1[EVIC KILL]))</f>
        <v/>
      </c>
      <c r="E4737" s="1" t="str">
        <f>IF($A4737&gt;--RIGHT($A$2,LEN($A$2)-8),"",SUMIF(Table1[SHIFT NOMENCLATURE], $B4737, Table1[EVIC MOB]))</f>
        <v/>
      </c>
      <c r="F4737" s="1" t="str">
        <f>IF($A4737&gt;--RIGHT($A$2,LEN($A$2)-8),"",SUMIF(Table1[SHIFT NOMENCLATURE], $B4737, Table1[EVIC FIRE]))</f>
        <v/>
      </c>
      <c r="G4737" s="1" t="str">
        <f>IF($A4737&gt;--RIGHT($A$2,LEN($A$2)-8),"",SUMIF(Table1[SHIFT NOMENCLATURE], $B4737, Table1[EKIA]))</f>
        <v/>
      </c>
      <c r="H4737" s="1" t="str">
        <f>IF($A4737&gt;--RIGHT($A$2,LEN($A$2)-8),"",SUMIF(Table1[SHIFT NOMENCLATURE], $B4737, Table1[EWIA]))</f>
        <v/>
      </c>
      <c r="I4737" s="1" t="str">
        <f>IF($A4737&gt;--RIGHT($A$2,LEN($A$2)-8),"",SUMIF(Table1[SHIFT NOMENCLATURE], $B4737, Table1[EPW]))</f>
        <v/>
      </c>
      <c r="J4737" s="1" t="str">
        <f>IF($A4737&gt;--RIGHT($A$2,LEN($A$2)-8),"",SUMIF(Table1[SHIFT NOMENCLATURE], $B4737, Table1[FVIC KILL]))</f>
        <v/>
      </c>
      <c r="K4737" s="1" t="str">
        <f>IF($A4737&gt;--RIGHT($A$2,LEN($A$2)-8),"",SUMIF(Table1[SHIFT NOMENCLATURE], $B4737, Table1[FVIC MOB]))</f>
        <v/>
      </c>
      <c r="L4737" s="1" t="str">
        <f>IF($A4737&gt;--RIGHT($A$2,LEN($A$2)-8),"",SUMIF(Table1[SHIFT NOMENCLATURE], $B4737, Table1[FVIC FIRE]))</f>
        <v/>
      </c>
      <c r="M4737" s="1" t="str">
        <f>IF($A4737&gt;--RIGHT($A$2,LEN($A$2)-8),"",SUMIF(Table1[SHIFT NOMENCLATURE], $B4737, Table1[FKIA]))</f>
        <v/>
      </c>
      <c r="N4737" s="1" t="str">
        <f>IF($A4737&gt;--RIGHT($A$2,LEN($A$2)-8),"",SUMIF(Table1[SHIFT NOMENCLATURE], $B4737, Table1[FWIA]))</f>
        <v/>
      </c>
      <c r="O4737" s="1" t="str">
        <f>IF($A4737&gt;--RIGHT($A$2,LEN($A$2)-8),"",SUMIF(Table1[SHIFT NOMENCLATURE], $B4737, Table1[DUSTWUN]))</f>
        <v/>
      </c>
    </row>
    <row r="4738" spans="1:15" x14ac:dyDescent="0.25">
      <c r="A4738" s="1" t="str">
        <f t="shared" si="146"/>
        <v/>
      </c>
      <c r="B4738" t="str">
        <f t="shared" si="147"/>
        <v/>
      </c>
      <c r="C4738" s="1" t="str">
        <f>IF($A4738&gt;--RIGHT($A$2,LEN($A$2)-8),"",COUNTIF(Table1[SHIFT NOMENCLATURE],$B4738))</f>
        <v/>
      </c>
      <c r="D4738" s="1" t="str">
        <f>IF($A4738&gt;--RIGHT($A$2,LEN($A$2)-8),"",SUMIF(Table1[SHIFT NOMENCLATURE], $B4738, Table1[EVIC KILL]))</f>
        <v/>
      </c>
      <c r="E4738" s="1" t="str">
        <f>IF($A4738&gt;--RIGHT($A$2,LEN($A$2)-8),"",SUMIF(Table1[SHIFT NOMENCLATURE], $B4738, Table1[EVIC MOB]))</f>
        <v/>
      </c>
      <c r="F4738" s="1" t="str">
        <f>IF($A4738&gt;--RIGHT($A$2,LEN($A$2)-8),"",SUMIF(Table1[SHIFT NOMENCLATURE], $B4738, Table1[EVIC FIRE]))</f>
        <v/>
      </c>
      <c r="G4738" s="1" t="str">
        <f>IF($A4738&gt;--RIGHT($A$2,LEN($A$2)-8),"",SUMIF(Table1[SHIFT NOMENCLATURE], $B4738, Table1[EKIA]))</f>
        <v/>
      </c>
      <c r="H4738" s="1" t="str">
        <f>IF($A4738&gt;--RIGHT($A$2,LEN($A$2)-8),"",SUMIF(Table1[SHIFT NOMENCLATURE], $B4738, Table1[EWIA]))</f>
        <v/>
      </c>
      <c r="I4738" s="1" t="str">
        <f>IF($A4738&gt;--RIGHT($A$2,LEN($A$2)-8),"",SUMIF(Table1[SHIFT NOMENCLATURE], $B4738, Table1[EPW]))</f>
        <v/>
      </c>
      <c r="J4738" s="1" t="str">
        <f>IF($A4738&gt;--RIGHT($A$2,LEN($A$2)-8),"",SUMIF(Table1[SHIFT NOMENCLATURE], $B4738, Table1[FVIC KILL]))</f>
        <v/>
      </c>
      <c r="K4738" s="1" t="str">
        <f>IF($A4738&gt;--RIGHT($A$2,LEN($A$2)-8),"",SUMIF(Table1[SHIFT NOMENCLATURE], $B4738, Table1[FVIC MOB]))</f>
        <v/>
      </c>
      <c r="L4738" s="1" t="str">
        <f>IF($A4738&gt;--RIGHT($A$2,LEN($A$2)-8),"",SUMIF(Table1[SHIFT NOMENCLATURE], $B4738, Table1[FVIC FIRE]))</f>
        <v/>
      </c>
      <c r="M4738" s="1" t="str">
        <f>IF($A4738&gt;--RIGHT($A$2,LEN($A$2)-8),"",SUMIF(Table1[SHIFT NOMENCLATURE], $B4738, Table1[FKIA]))</f>
        <v/>
      </c>
      <c r="N4738" s="1" t="str">
        <f>IF($A4738&gt;--RIGHT($A$2,LEN($A$2)-8),"",SUMIF(Table1[SHIFT NOMENCLATURE], $B4738, Table1[FWIA]))</f>
        <v/>
      </c>
      <c r="O4738" s="1" t="str">
        <f>IF($A4738&gt;--RIGHT($A$2,LEN($A$2)-8),"",SUMIF(Table1[SHIFT NOMENCLATURE], $B4738, Table1[DUSTWUN]))</f>
        <v/>
      </c>
    </row>
    <row r="4739" spans="1:15" x14ac:dyDescent="0.25">
      <c r="A4739" s="1" t="str">
        <f t="shared" si="146"/>
        <v/>
      </c>
      <c r="B4739" t="str">
        <f t="shared" si="147"/>
        <v/>
      </c>
      <c r="C4739" s="1" t="str">
        <f>IF($A4739&gt;--RIGHT($A$2,LEN($A$2)-8),"",COUNTIF(Table1[SHIFT NOMENCLATURE],$B4739))</f>
        <v/>
      </c>
      <c r="D4739" s="1" t="str">
        <f>IF($A4739&gt;--RIGHT($A$2,LEN($A$2)-8),"",SUMIF(Table1[SHIFT NOMENCLATURE], $B4739, Table1[EVIC KILL]))</f>
        <v/>
      </c>
      <c r="E4739" s="1" t="str">
        <f>IF($A4739&gt;--RIGHT($A$2,LEN($A$2)-8),"",SUMIF(Table1[SHIFT NOMENCLATURE], $B4739, Table1[EVIC MOB]))</f>
        <v/>
      </c>
      <c r="F4739" s="1" t="str">
        <f>IF($A4739&gt;--RIGHT($A$2,LEN($A$2)-8),"",SUMIF(Table1[SHIFT NOMENCLATURE], $B4739, Table1[EVIC FIRE]))</f>
        <v/>
      </c>
      <c r="G4739" s="1" t="str">
        <f>IF($A4739&gt;--RIGHT($A$2,LEN($A$2)-8),"",SUMIF(Table1[SHIFT NOMENCLATURE], $B4739, Table1[EKIA]))</f>
        <v/>
      </c>
      <c r="H4739" s="1" t="str">
        <f>IF($A4739&gt;--RIGHT($A$2,LEN($A$2)-8),"",SUMIF(Table1[SHIFT NOMENCLATURE], $B4739, Table1[EWIA]))</f>
        <v/>
      </c>
      <c r="I4739" s="1" t="str">
        <f>IF($A4739&gt;--RIGHT($A$2,LEN($A$2)-8),"",SUMIF(Table1[SHIFT NOMENCLATURE], $B4739, Table1[EPW]))</f>
        <v/>
      </c>
      <c r="J4739" s="1" t="str">
        <f>IF($A4739&gt;--RIGHT($A$2,LEN($A$2)-8),"",SUMIF(Table1[SHIFT NOMENCLATURE], $B4739, Table1[FVIC KILL]))</f>
        <v/>
      </c>
      <c r="K4739" s="1" t="str">
        <f>IF($A4739&gt;--RIGHT($A$2,LEN($A$2)-8),"",SUMIF(Table1[SHIFT NOMENCLATURE], $B4739, Table1[FVIC MOB]))</f>
        <v/>
      </c>
      <c r="L4739" s="1" t="str">
        <f>IF($A4739&gt;--RIGHT($A$2,LEN($A$2)-8),"",SUMIF(Table1[SHIFT NOMENCLATURE], $B4739, Table1[FVIC FIRE]))</f>
        <v/>
      </c>
      <c r="M4739" s="1" t="str">
        <f>IF($A4739&gt;--RIGHT($A$2,LEN($A$2)-8),"",SUMIF(Table1[SHIFT NOMENCLATURE], $B4739, Table1[FKIA]))</f>
        <v/>
      </c>
      <c r="N4739" s="1" t="str">
        <f>IF($A4739&gt;--RIGHT($A$2,LEN($A$2)-8),"",SUMIF(Table1[SHIFT NOMENCLATURE], $B4739, Table1[FWIA]))</f>
        <v/>
      </c>
      <c r="O4739" s="1" t="str">
        <f>IF($A4739&gt;--RIGHT($A$2,LEN($A$2)-8),"",SUMIF(Table1[SHIFT NOMENCLATURE], $B4739, Table1[DUSTWUN]))</f>
        <v/>
      </c>
    </row>
    <row r="4740" spans="1:15" x14ac:dyDescent="0.25">
      <c r="A4740" s="1" t="str">
        <f t="shared" si="146"/>
        <v/>
      </c>
      <c r="B4740" t="str">
        <f t="shared" si="147"/>
        <v/>
      </c>
      <c r="C4740" s="1" t="str">
        <f>IF($A4740&gt;--RIGHT($A$2,LEN($A$2)-8),"",COUNTIF(Table1[SHIFT NOMENCLATURE],$B4740))</f>
        <v/>
      </c>
      <c r="D4740" s="1" t="str">
        <f>IF($A4740&gt;--RIGHT($A$2,LEN($A$2)-8),"",SUMIF(Table1[SHIFT NOMENCLATURE], $B4740, Table1[EVIC KILL]))</f>
        <v/>
      </c>
      <c r="E4740" s="1" t="str">
        <f>IF($A4740&gt;--RIGHT($A$2,LEN($A$2)-8),"",SUMIF(Table1[SHIFT NOMENCLATURE], $B4740, Table1[EVIC MOB]))</f>
        <v/>
      </c>
      <c r="F4740" s="1" t="str">
        <f>IF($A4740&gt;--RIGHT($A$2,LEN($A$2)-8),"",SUMIF(Table1[SHIFT NOMENCLATURE], $B4740, Table1[EVIC FIRE]))</f>
        <v/>
      </c>
      <c r="G4740" s="1" t="str">
        <f>IF($A4740&gt;--RIGHT($A$2,LEN($A$2)-8),"",SUMIF(Table1[SHIFT NOMENCLATURE], $B4740, Table1[EKIA]))</f>
        <v/>
      </c>
      <c r="H4740" s="1" t="str">
        <f>IF($A4740&gt;--RIGHT($A$2,LEN($A$2)-8),"",SUMIF(Table1[SHIFT NOMENCLATURE], $B4740, Table1[EWIA]))</f>
        <v/>
      </c>
      <c r="I4740" s="1" t="str">
        <f>IF($A4740&gt;--RIGHT($A$2,LEN($A$2)-8),"",SUMIF(Table1[SHIFT NOMENCLATURE], $B4740, Table1[EPW]))</f>
        <v/>
      </c>
      <c r="J4740" s="1" t="str">
        <f>IF($A4740&gt;--RIGHT($A$2,LEN($A$2)-8),"",SUMIF(Table1[SHIFT NOMENCLATURE], $B4740, Table1[FVIC KILL]))</f>
        <v/>
      </c>
      <c r="K4740" s="1" t="str">
        <f>IF($A4740&gt;--RIGHT($A$2,LEN($A$2)-8),"",SUMIF(Table1[SHIFT NOMENCLATURE], $B4740, Table1[FVIC MOB]))</f>
        <v/>
      </c>
      <c r="L4740" s="1" t="str">
        <f>IF($A4740&gt;--RIGHT($A$2,LEN($A$2)-8),"",SUMIF(Table1[SHIFT NOMENCLATURE], $B4740, Table1[FVIC FIRE]))</f>
        <v/>
      </c>
      <c r="M4740" s="1" t="str">
        <f>IF($A4740&gt;--RIGHT($A$2,LEN($A$2)-8),"",SUMIF(Table1[SHIFT NOMENCLATURE], $B4740, Table1[FKIA]))</f>
        <v/>
      </c>
      <c r="N4740" s="1" t="str">
        <f>IF($A4740&gt;--RIGHT($A$2,LEN($A$2)-8),"",SUMIF(Table1[SHIFT NOMENCLATURE], $B4740, Table1[FWIA]))</f>
        <v/>
      </c>
      <c r="O4740" s="1" t="str">
        <f>IF($A4740&gt;--RIGHT($A$2,LEN($A$2)-8),"",SUMIF(Table1[SHIFT NOMENCLATURE], $B4740, Table1[DUSTWUN]))</f>
        <v/>
      </c>
    </row>
    <row r="4741" spans="1:15" x14ac:dyDescent="0.25">
      <c r="A4741" s="1" t="str">
        <f t="shared" ref="A4741:A4804" si="148">IF($A4740&gt;--RIGHT($A$2,LEN($A$2)-8)-1,"",ROW()-2)</f>
        <v/>
      </c>
      <c r="B4741" t="str">
        <f t="shared" ref="B4741:B4804" si="149">IF($A4740&gt;--RIGHT($A$2,LEN($A$2)-8)-1,"",IF(MID($B4740,3,4)="1900",CONCATENATE(TEXT(DATEVALUE(MID($B4740,15,2)&amp;MID($B4740,21,3)&amp;RIGHT($B4740,4)),"dd"), "0700-1900", UPPER(TEXT(DATEVALUE(MID($B4740,15,2)&amp;MID($B4740,21,3)&amp;RIGHT($B4740,4)),"mmm")), RIGHT($B4740,4)), CONCATENATE(LEFT($B4740,2), "1900", MID($B4740,12,3), RIGHT($B4740,4), "-", TEXT(DATEVALUE(LEFT($B4740,2)&amp;MID($B4740,12,3)&amp;RIGHT($B4740,4))+1,"dd"),"0700", UPPER(TEXT(DATEVALUE(LEFT($B4740,2)&amp;MID($B4740,12,3)&amp;RIGHT($B4740,4))+1,"mmm")), TEXT(DATEVALUE(LEFT($B4740,2)&amp;MID($B4740,12,3)&amp;RIGHT($B4740,4))+1,"yyyy"))))</f>
        <v/>
      </c>
      <c r="C4741" s="1" t="str">
        <f>IF($A4741&gt;--RIGHT($A$2,LEN($A$2)-8),"",COUNTIF(Table1[SHIFT NOMENCLATURE],$B4741))</f>
        <v/>
      </c>
      <c r="D4741" s="1" t="str">
        <f>IF($A4741&gt;--RIGHT($A$2,LEN($A$2)-8),"",SUMIF(Table1[SHIFT NOMENCLATURE], $B4741, Table1[EVIC KILL]))</f>
        <v/>
      </c>
      <c r="E4741" s="1" t="str">
        <f>IF($A4741&gt;--RIGHT($A$2,LEN($A$2)-8),"",SUMIF(Table1[SHIFT NOMENCLATURE], $B4741, Table1[EVIC MOB]))</f>
        <v/>
      </c>
      <c r="F4741" s="1" t="str">
        <f>IF($A4741&gt;--RIGHT($A$2,LEN($A$2)-8),"",SUMIF(Table1[SHIFT NOMENCLATURE], $B4741, Table1[EVIC FIRE]))</f>
        <v/>
      </c>
      <c r="G4741" s="1" t="str">
        <f>IF($A4741&gt;--RIGHT($A$2,LEN($A$2)-8),"",SUMIF(Table1[SHIFT NOMENCLATURE], $B4741, Table1[EKIA]))</f>
        <v/>
      </c>
      <c r="H4741" s="1" t="str">
        <f>IF($A4741&gt;--RIGHT($A$2,LEN($A$2)-8),"",SUMIF(Table1[SHIFT NOMENCLATURE], $B4741, Table1[EWIA]))</f>
        <v/>
      </c>
      <c r="I4741" s="1" t="str">
        <f>IF($A4741&gt;--RIGHT($A$2,LEN($A$2)-8),"",SUMIF(Table1[SHIFT NOMENCLATURE], $B4741, Table1[EPW]))</f>
        <v/>
      </c>
      <c r="J4741" s="1" t="str">
        <f>IF($A4741&gt;--RIGHT($A$2,LEN($A$2)-8),"",SUMIF(Table1[SHIFT NOMENCLATURE], $B4741, Table1[FVIC KILL]))</f>
        <v/>
      </c>
      <c r="K4741" s="1" t="str">
        <f>IF($A4741&gt;--RIGHT($A$2,LEN($A$2)-8),"",SUMIF(Table1[SHIFT NOMENCLATURE], $B4741, Table1[FVIC MOB]))</f>
        <v/>
      </c>
      <c r="L4741" s="1" t="str">
        <f>IF($A4741&gt;--RIGHT($A$2,LEN($A$2)-8),"",SUMIF(Table1[SHIFT NOMENCLATURE], $B4741, Table1[FVIC FIRE]))</f>
        <v/>
      </c>
      <c r="M4741" s="1" t="str">
        <f>IF($A4741&gt;--RIGHT($A$2,LEN($A$2)-8),"",SUMIF(Table1[SHIFT NOMENCLATURE], $B4741, Table1[FKIA]))</f>
        <v/>
      </c>
      <c r="N4741" s="1" t="str">
        <f>IF($A4741&gt;--RIGHT($A$2,LEN($A$2)-8),"",SUMIF(Table1[SHIFT NOMENCLATURE], $B4741, Table1[FWIA]))</f>
        <v/>
      </c>
      <c r="O4741" s="1" t="str">
        <f>IF($A4741&gt;--RIGHT($A$2,LEN($A$2)-8),"",SUMIF(Table1[SHIFT NOMENCLATURE], $B4741, Table1[DUSTWUN]))</f>
        <v/>
      </c>
    </row>
    <row r="4742" spans="1:15" x14ac:dyDescent="0.25">
      <c r="A4742" s="1" t="str">
        <f t="shared" si="148"/>
        <v/>
      </c>
      <c r="B4742" t="str">
        <f t="shared" si="149"/>
        <v/>
      </c>
      <c r="C4742" s="1" t="str">
        <f>IF($A4742&gt;--RIGHT($A$2,LEN($A$2)-8),"",COUNTIF(Table1[SHIFT NOMENCLATURE],$B4742))</f>
        <v/>
      </c>
      <c r="D4742" s="1" t="str">
        <f>IF($A4742&gt;--RIGHT($A$2,LEN($A$2)-8),"",SUMIF(Table1[SHIFT NOMENCLATURE], $B4742, Table1[EVIC KILL]))</f>
        <v/>
      </c>
      <c r="E4742" s="1" t="str">
        <f>IF($A4742&gt;--RIGHT($A$2,LEN($A$2)-8),"",SUMIF(Table1[SHIFT NOMENCLATURE], $B4742, Table1[EVIC MOB]))</f>
        <v/>
      </c>
      <c r="F4742" s="1" t="str">
        <f>IF($A4742&gt;--RIGHT($A$2,LEN($A$2)-8),"",SUMIF(Table1[SHIFT NOMENCLATURE], $B4742, Table1[EVIC FIRE]))</f>
        <v/>
      </c>
      <c r="G4742" s="1" t="str">
        <f>IF($A4742&gt;--RIGHT($A$2,LEN($A$2)-8),"",SUMIF(Table1[SHIFT NOMENCLATURE], $B4742, Table1[EKIA]))</f>
        <v/>
      </c>
      <c r="H4742" s="1" t="str">
        <f>IF($A4742&gt;--RIGHT($A$2,LEN($A$2)-8),"",SUMIF(Table1[SHIFT NOMENCLATURE], $B4742, Table1[EWIA]))</f>
        <v/>
      </c>
      <c r="I4742" s="1" t="str">
        <f>IF($A4742&gt;--RIGHT($A$2,LEN($A$2)-8),"",SUMIF(Table1[SHIFT NOMENCLATURE], $B4742, Table1[EPW]))</f>
        <v/>
      </c>
      <c r="J4742" s="1" t="str">
        <f>IF($A4742&gt;--RIGHT($A$2,LEN($A$2)-8),"",SUMIF(Table1[SHIFT NOMENCLATURE], $B4742, Table1[FVIC KILL]))</f>
        <v/>
      </c>
      <c r="K4742" s="1" t="str">
        <f>IF($A4742&gt;--RIGHT($A$2,LEN($A$2)-8),"",SUMIF(Table1[SHIFT NOMENCLATURE], $B4742, Table1[FVIC MOB]))</f>
        <v/>
      </c>
      <c r="L4742" s="1" t="str">
        <f>IF($A4742&gt;--RIGHT($A$2,LEN($A$2)-8),"",SUMIF(Table1[SHIFT NOMENCLATURE], $B4742, Table1[FVIC FIRE]))</f>
        <v/>
      </c>
      <c r="M4742" s="1" t="str">
        <f>IF($A4742&gt;--RIGHT($A$2,LEN($A$2)-8),"",SUMIF(Table1[SHIFT NOMENCLATURE], $B4742, Table1[FKIA]))</f>
        <v/>
      </c>
      <c r="N4742" s="1" t="str">
        <f>IF($A4742&gt;--RIGHT($A$2,LEN($A$2)-8),"",SUMIF(Table1[SHIFT NOMENCLATURE], $B4742, Table1[FWIA]))</f>
        <v/>
      </c>
      <c r="O4742" s="1" t="str">
        <f>IF($A4742&gt;--RIGHT($A$2,LEN($A$2)-8),"",SUMIF(Table1[SHIFT NOMENCLATURE], $B4742, Table1[DUSTWUN]))</f>
        <v/>
      </c>
    </row>
    <row r="4743" spans="1:15" x14ac:dyDescent="0.25">
      <c r="A4743" s="1" t="str">
        <f t="shared" si="148"/>
        <v/>
      </c>
      <c r="B4743" t="str">
        <f t="shared" si="149"/>
        <v/>
      </c>
      <c r="C4743" s="1" t="str">
        <f>IF($A4743&gt;--RIGHT($A$2,LEN($A$2)-8),"",COUNTIF(Table1[SHIFT NOMENCLATURE],$B4743))</f>
        <v/>
      </c>
      <c r="D4743" s="1" t="str">
        <f>IF($A4743&gt;--RIGHT($A$2,LEN($A$2)-8),"",SUMIF(Table1[SHIFT NOMENCLATURE], $B4743, Table1[EVIC KILL]))</f>
        <v/>
      </c>
      <c r="E4743" s="1" t="str">
        <f>IF($A4743&gt;--RIGHT($A$2,LEN($A$2)-8),"",SUMIF(Table1[SHIFT NOMENCLATURE], $B4743, Table1[EVIC MOB]))</f>
        <v/>
      </c>
      <c r="F4743" s="1" t="str">
        <f>IF($A4743&gt;--RIGHT($A$2,LEN($A$2)-8),"",SUMIF(Table1[SHIFT NOMENCLATURE], $B4743, Table1[EVIC FIRE]))</f>
        <v/>
      </c>
      <c r="G4743" s="1" t="str">
        <f>IF($A4743&gt;--RIGHT($A$2,LEN($A$2)-8),"",SUMIF(Table1[SHIFT NOMENCLATURE], $B4743, Table1[EKIA]))</f>
        <v/>
      </c>
      <c r="H4743" s="1" t="str">
        <f>IF($A4743&gt;--RIGHT($A$2,LEN($A$2)-8),"",SUMIF(Table1[SHIFT NOMENCLATURE], $B4743, Table1[EWIA]))</f>
        <v/>
      </c>
      <c r="I4743" s="1" t="str">
        <f>IF($A4743&gt;--RIGHT($A$2,LEN($A$2)-8),"",SUMIF(Table1[SHIFT NOMENCLATURE], $B4743, Table1[EPW]))</f>
        <v/>
      </c>
      <c r="J4743" s="1" t="str">
        <f>IF($A4743&gt;--RIGHT($A$2,LEN($A$2)-8),"",SUMIF(Table1[SHIFT NOMENCLATURE], $B4743, Table1[FVIC KILL]))</f>
        <v/>
      </c>
      <c r="K4743" s="1" t="str">
        <f>IF($A4743&gt;--RIGHT($A$2,LEN($A$2)-8),"",SUMIF(Table1[SHIFT NOMENCLATURE], $B4743, Table1[FVIC MOB]))</f>
        <v/>
      </c>
      <c r="L4743" s="1" t="str">
        <f>IF($A4743&gt;--RIGHT($A$2,LEN($A$2)-8),"",SUMIF(Table1[SHIFT NOMENCLATURE], $B4743, Table1[FVIC FIRE]))</f>
        <v/>
      </c>
      <c r="M4743" s="1" t="str">
        <f>IF($A4743&gt;--RIGHT($A$2,LEN($A$2)-8),"",SUMIF(Table1[SHIFT NOMENCLATURE], $B4743, Table1[FKIA]))</f>
        <v/>
      </c>
      <c r="N4743" s="1" t="str">
        <f>IF($A4743&gt;--RIGHT($A$2,LEN($A$2)-8),"",SUMIF(Table1[SHIFT NOMENCLATURE], $B4743, Table1[FWIA]))</f>
        <v/>
      </c>
      <c r="O4743" s="1" t="str">
        <f>IF($A4743&gt;--RIGHT($A$2,LEN($A$2)-8),"",SUMIF(Table1[SHIFT NOMENCLATURE], $B4743, Table1[DUSTWUN]))</f>
        <v/>
      </c>
    </row>
    <row r="4744" spans="1:15" x14ac:dyDescent="0.25">
      <c r="A4744" s="1" t="str">
        <f t="shared" si="148"/>
        <v/>
      </c>
      <c r="B4744" t="str">
        <f t="shared" si="149"/>
        <v/>
      </c>
      <c r="C4744" s="1" t="str">
        <f>IF($A4744&gt;--RIGHT($A$2,LEN($A$2)-8),"",COUNTIF(Table1[SHIFT NOMENCLATURE],$B4744))</f>
        <v/>
      </c>
      <c r="D4744" s="1" t="str">
        <f>IF($A4744&gt;--RIGHT($A$2,LEN($A$2)-8),"",SUMIF(Table1[SHIFT NOMENCLATURE], $B4744, Table1[EVIC KILL]))</f>
        <v/>
      </c>
      <c r="E4744" s="1" t="str">
        <f>IF($A4744&gt;--RIGHT($A$2,LEN($A$2)-8),"",SUMIF(Table1[SHIFT NOMENCLATURE], $B4744, Table1[EVIC MOB]))</f>
        <v/>
      </c>
      <c r="F4744" s="1" t="str">
        <f>IF($A4744&gt;--RIGHT($A$2,LEN($A$2)-8),"",SUMIF(Table1[SHIFT NOMENCLATURE], $B4744, Table1[EVIC FIRE]))</f>
        <v/>
      </c>
      <c r="G4744" s="1" t="str">
        <f>IF($A4744&gt;--RIGHT($A$2,LEN($A$2)-8),"",SUMIF(Table1[SHIFT NOMENCLATURE], $B4744, Table1[EKIA]))</f>
        <v/>
      </c>
      <c r="H4744" s="1" t="str">
        <f>IF($A4744&gt;--RIGHT($A$2,LEN($A$2)-8),"",SUMIF(Table1[SHIFT NOMENCLATURE], $B4744, Table1[EWIA]))</f>
        <v/>
      </c>
      <c r="I4744" s="1" t="str">
        <f>IF($A4744&gt;--RIGHT($A$2,LEN($A$2)-8),"",SUMIF(Table1[SHIFT NOMENCLATURE], $B4744, Table1[EPW]))</f>
        <v/>
      </c>
      <c r="J4744" s="1" t="str">
        <f>IF($A4744&gt;--RIGHT($A$2,LEN($A$2)-8),"",SUMIF(Table1[SHIFT NOMENCLATURE], $B4744, Table1[FVIC KILL]))</f>
        <v/>
      </c>
      <c r="K4744" s="1" t="str">
        <f>IF($A4744&gt;--RIGHT($A$2,LEN($A$2)-8),"",SUMIF(Table1[SHIFT NOMENCLATURE], $B4744, Table1[FVIC MOB]))</f>
        <v/>
      </c>
      <c r="L4744" s="1" t="str">
        <f>IF($A4744&gt;--RIGHT($A$2,LEN($A$2)-8),"",SUMIF(Table1[SHIFT NOMENCLATURE], $B4744, Table1[FVIC FIRE]))</f>
        <v/>
      </c>
      <c r="M4744" s="1" t="str">
        <f>IF($A4744&gt;--RIGHT($A$2,LEN($A$2)-8),"",SUMIF(Table1[SHIFT NOMENCLATURE], $B4744, Table1[FKIA]))</f>
        <v/>
      </c>
      <c r="N4744" s="1" t="str">
        <f>IF($A4744&gt;--RIGHT($A$2,LEN($A$2)-8),"",SUMIF(Table1[SHIFT NOMENCLATURE], $B4744, Table1[FWIA]))</f>
        <v/>
      </c>
      <c r="O4744" s="1" t="str">
        <f>IF($A4744&gt;--RIGHT($A$2,LEN($A$2)-8),"",SUMIF(Table1[SHIFT NOMENCLATURE], $B4744, Table1[DUSTWUN]))</f>
        <v/>
      </c>
    </row>
    <row r="4745" spans="1:15" x14ac:dyDescent="0.25">
      <c r="A4745" s="1" t="str">
        <f t="shared" si="148"/>
        <v/>
      </c>
      <c r="B4745" t="str">
        <f t="shared" si="149"/>
        <v/>
      </c>
      <c r="C4745" s="1" t="str">
        <f>IF($A4745&gt;--RIGHT($A$2,LEN($A$2)-8),"",COUNTIF(Table1[SHIFT NOMENCLATURE],$B4745))</f>
        <v/>
      </c>
      <c r="D4745" s="1" t="str">
        <f>IF($A4745&gt;--RIGHT($A$2,LEN($A$2)-8),"",SUMIF(Table1[SHIFT NOMENCLATURE], $B4745, Table1[EVIC KILL]))</f>
        <v/>
      </c>
      <c r="E4745" s="1" t="str">
        <f>IF($A4745&gt;--RIGHT($A$2,LEN($A$2)-8),"",SUMIF(Table1[SHIFT NOMENCLATURE], $B4745, Table1[EVIC MOB]))</f>
        <v/>
      </c>
      <c r="F4745" s="1" t="str">
        <f>IF($A4745&gt;--RIGHT($A$2,LEN($A$2)-8),"",SUMIF(Table1[SHIFT NOMENCLATURE], $B4745, Table1[EVIC FIRE]))</f>
        <v/>
      </c>
      <c r="G4745" s="1" t="str">
        <f>IF($A4745&gt;--RIGHT($A$2,LEN($A$2)-8),"",SUMIF(Table1[SHIFT NOMENCLATURE], $B4745, Table1[EKIA]))</f>
        <v/>
      </c>
      <c r="H4745" s="1" t="str">
        <f>IF($A4745&gt;--RIGHT($A$2,LEN($A$2)-8),"",SUMIF(Table1[SHIFT NOMENCLATURE], $B4745, Table1[EWIA]))</f>
        <v/>
      </c>
      <c r="I4745" s="1" t="str">
        <f>IF($A4745&gt;--RIGHT($A$2,LEN($A$2)-8),"",SUMIF(Table1[SHIFT NOMENCLATURE], $B4745, Table1[EPW]))</f>
        <v/>
      </c>
      <c r="J4745" s="1" t="str">
        <f>IF($A4745&gt;--RIGHT($A$2,LEN($A$2)-8),"",SUMIF(Table1[SHIFT NOMENCLATURE], $B4745, Table1[FVIC KILL]))</f>
        <v/>
      </c>
      <c r="K4745" s="1" t="str">
        <f>IF($A4745&gt;--RIGHT($A$2,LEN($A$2)-8),"",SUMIF(Table1[SHIFT NOMENCLATURE], $B4745, Table1[FVIC MOB]))</f>
        <v/>
      </c>
      <c r="L4745" s="1" t="str">
        <f>IF($A4745&gt;--RIGHT($A$2,LEN($A$2)-8),"",SUMIF(Table1[SHIFT NOMENCLATURE], $B4745, Table1[FVIC FIRE]))</f>
        <v/>
      </c>
      <c r="M4745" s="1" t="str">
        <f>IF($A4745&gt;--RIGHT($A$2,LEN($A$2)-8),"",SUMIF(Table1[SHIFT NOMENCLATURE], $B4745, Table1[FKIA]))</f>
        <v/>
      </c>
      <c r="N4745" s="1" t="str">
        <f>IF($A4745&gt;--RIGHT($A$2,LEN($A$2)-8),"",SUMIF(Table1[SHIFT NOMENCLATURE], $B4745, Table1[FWIA]))</f>
        <v/>
      </c>
      <c r="O4745" s="1" t="str">
        <f>IF($A4745&gt;--RIGHT($A$2,LEN($A$2)-8),"",SUMIF(Table1[SHIFT NOMENCLATURE], $B4745, Table1[DUSTWUN]))</f>
        <v/>
      </c>
    </row>
    <row r="4746" spans="1:15" x14ac:dyDescent="0.25">
      <c r="A4746" s="1" t="str">
        <f t="shared" si="148"/>
        <v/>
      </c>
      <c r="B4746" t="str">
        <f t="shared" si="149"/>
        <v/>
      </c>
      <c r="C4746" s="1" t="str">
        <f>IF($A4746&gt;--RIGHT($A$2,LEN($A$2)-8),"",COUNTIF(Table1[SHIFT NOMENCLATURE],$B4746))</f>
        <v/>
      </c>
      <c r="D4746" s="1" t="str">
        <f>IF($A4746&gt;--RIGHT($A$2,LEN($A$2)-8),"",SUMIF(Table1[SHIFT NOMENCLATURE], $B4746, Table1[EVIC KILL]))</f>
        <v/>
      </c>
      <c r="E4746" s="1" t="str">
        <f>IF($A4746&gt;--RIGHT($A$2,LEN($A$2)-8),"",SUMIF(Table1[SHIFT NOMENCLATURE], $B4746, Table1[EVIC MOB]))</f>
        <v/>
      </c>
      <c r="F4746" s="1" t="str">
        <f>IF($A4746&gt;--RIGHT($A$2,LEN($A$2)-8),"",SUMIF(Table1[SHIFT NOMENCLATURE], $B4746, Table1[EVIC FIRE]))</f>
        <v/>
      </c>
      <c r="G4746" s="1" t="str">
        <f>IF($A4746&gt;--RIGHT($A$2,LEN($A$2)-8),"",SUMIF(Table1[SHIFT NOMENCLATURE], $B4746, Table1[EKIA]))</f>
        <v/>
      </c>
      <c r="H4746" s="1" t="str">
        <f>IF($A4746&gt;--RIGHT($A$2,LEN($A$2)-8),"",SUMIF(Table1[SHIFT NOMENCLATURE], $B4746, Table1[EWIA]))</f>
        <v/>
      </c>
      <c r="I4746" s="1" t="str">
        <f>IF($A4746&gt;--RIGHT($A$2,LEN($A$2)-8),"",SUMIF(Table1[SHIFT NOMENCLATURE], $B4746, Table1[EPW]))</f>
        <v/>
      </c>
      <c r="J4746" s="1" t="str">
        <f>IF($A4746&gt;--RIGHT($A$2,LEN($A$2)-8),"",SUMIF(Table1[SHIFT NOMENCLATURE], $B4746, Table1[FVIC KILL]))</f>
        <v/>
      </c>
      <c r="K4746" s="1" t="str">
        <f>IF($A4746&gt;--RIGHT($A$2,LEN($A$2)-8),"",SUMIF(Table1[SHIFT NOMENCLATURE], $B4746, Table1[FVIC MOB]))</f>
        <v/>
      </c>
      <c r="L4746" s="1" t="str">
        <f>IF($A4746&gt;--RIGHT($A$2,LEN($A$2)-8),"",SUMIF(Table1[SHIFT NOMENCLATURE], $B4746, Table1[FVIC FIRE]))</f>
        <v/>
      </c>
      <c r="M4746" s="1" t="str">
        <f>IF($A4746&gt;--RIGHT($A$2,LEN($A$2)-8),"",SUMIF(Table1[SHIFT NOMENCLATURE], $B4746, Table1[FKIA]))</f>
        <v/>
      </c>
      <c r="N4746" s="1" t="str">
        <f>IF($A4746&gt;--RIGHT($A$2,LEN($A$2)-8),"",SUMIF(Table1[SHIFT NOMENCLATURE], $B4746, Table1[FWIA]))</f>
        <v/>
      </c>
      <c r="O4746" s="1" t="str">
        <f>IF($A4746&gt;--RIGHT($A$2,LEN($A$2)-8),"",SUMIF(Table1[SHIFT NOMENCLATURE], $B4746, Table1[DUSTWUN]))</f>
        <v/>
      </c>
    </row>
    <row r="4747" spans="1:15" x14ac:dyDescent="0.25">
      <c r="A4747" s="1" t="str">
        <f t="shared" si="148"/>
        <v/>
      </c>
      <c r="B4747" t="str">
        <f t="shared" si="149"/>
        <v/>
      </c>
      <c r="C4747" s="1" t="str">
        <f>IF($A4747&gt;--RIGHT($A$2,LEN($A$2)-8),"",COUNTIF(Table1[SHIFT NOMENCLATURE],$B4747))</f>
        <v/>
      </c>
      <c r="D4747" s="1" t="str">
        <f>IF($A4747&gt;--RIGHT($A$2,LEN($A$2)-8),"",SUMIF(Table1[SHIFT NOMENCLATURE], $B4747, Table1[EVIC KILL]))</f>
        <v/>
      </c>
      <c r="E4747" s="1" t="str">
        <f>IF($A4747&gt;--RIGHT($A$2,LEN($A$2)-8),"",SUMIF(Table1[SHIFT NOMENCLATURE], $B4747, Table1[EVIC MOB]))</f>
        <v/>
      </c>
      <c r="F4747" s="1" t="str">
        <f>IF($A4747&gt;--RIGHT($A$2,LEN($A$2)-8),"",SUMIF(Table1[SHIFT NOMENCLATURE], $B4747, Table1[EVIC FIRE]))</f>
        <v/>
      </c>
      <c r="G4747" s="1" t="str">
        <f>IF($A4747&gt;--RIGHT($A$2,LEN($A$2)-8),"",SUMIF(Table1[SHIFT NOMENCLATURE], $B4747, Table1[EKIA]))</f>
        <v/>
      </c>
      <c r="H4747" s="1" t="str">
        <f>IF($A4747&gt;--RIGHT($A$2,LEN($A$2)-8),"",SUMIF(Table1[SHIFT NOMENCLATURE], $B4747, Table1[EWIA]))</f>
        <v/>
      </c>
      <c r="I4747" s="1" t="str">
        <f>IF($A4747&gt;--RIGHT($A$2,LEN($A$2)-8),"",SUMIF(Table1[SHIFT NOMENCLATURE], $B4747, Table1[EPW]))</f>
        <v/>
      </c>
      <c r="J4747" s="1" t="str">
        <f>IF($A4747&gt;--RIGHT($A$2,LEN($A$2)-8),"",SUMIF(Table1[SHIFT NOMENCLATURE], $B4747, Table1[FVIC KILL]))</f>
        <v/>
      </c>
      <c r="K4747" s="1" t="str">
        <f>IF($A4747&gt;--RIGHT($A$2,LEN($A$2)-8),"",SUMIF(Table1[SHIFT NOMENCLATURE], $B4747, Table1[FVIC MOB]))</f>
        <v/>
      </c>
      <c r="L4747" s="1" t="str">
        <f>IF($A4747&gt;--RIGHT($A$2,LEN($A$2)-8),"",SUMIF(Table1[SHIFT NOMENCLATURE], $B4747, Table1[FVIC FIRE]))</f>
        <v/>
      </c>
      <c r="M4747" s="1" t="str">
        <f>IF($A4747&gt;--RIGHT($A$2,LEN($A$2)-8),"",SUMIF(Table1[SHIFT NOMENCLATURE], $B4747, Table1[FKIA]))</f>
        <v/>
      </c>
      <c r="N4747" s="1" t="str">
        <f>IF($A4747&gt;--RIGHT($A$2,LEN($A$2)-8),"",SUMIF(Table1[SHIFT NOMENCLATURE], $B4747, Table1[FWIA]))</f>
        <v/>
      </c>
      <c r="O4747" s="1" t="str">
        <f>IF($A4747&gt;--RIGHT($A$2,LEN($A$2)-8),"",SUMIF(Table1[SHIFT NOMENCLATURE], $B4747, Table1[DUSTWUN]))</f>
        <v/>
      </c>
    </row>
    <row r="4748" spans="1:15" x14ac:dyDescent="0.25">
      <c r="A4748" s="1" t="str">
        <f t="shared" si="148"/>
        <v/>
      </c>
      <c r="B4748" t="str">
        <f t="shared" si="149"/>
        <v/>
      </c>
      <c r="C4748" s="1" t="str">
        <f>IF($A4748&gt;--RIGHT($A$2,LEN($A$2)-8),"",COUNTIF(Table1[SHIFT NOMENCLATURE],$B4748))</f>
        <v/>
      </c>
      <c r="D4748" s="1" t="str">
        <f>IF($A4748&gt;--RIGHT($A$2,LEN($A$2)-8),"",SUMIF(Table1[SHIFT NOMENCLATURE], $B4748, Table1[EVIC KILL]))</f>
        <v/>
      </c>
      <c r="E4748" s="1" t="str">
        <f>IF($A4748&gt;--RIGHT($A$2,LEN($A$2)-8),"",SUMIF(Table1[SHIFT NOMENCLATURE], $B4748, Table1[EVIC MOB]))</f>
        <v/>
      </c>
      <c r="F4748" s="1" t="str">
        <f>IF($A4748&gt;--RIGHT($A$2,LEN($A$2)-8),"",SUMIF(Table1[SHIFT NOMENCLATURE], $B4748, Table1[EVIC FIRE]))</f>
        <v/>
      </c>
      <c r="G4748" s="1" t="str">
        <f>IF($A4748&gt;--RIGHT($A$2,LEN($A$2)-8),"",SUMIF(Table1[SHIFT NOMENCLATURE], $B4748, Table1[EKIA]))</f>
        <v/>
      </c>
      <c r="H4748" s="1" t="str">
        <f>IF($A4748&gt;--RIGHT($A$2,LEN($A$2)-8),"",SUMIF(Table1[SHIFT NOMENCLATURE], $B4748, Table1[EWIA]))</f>
        <v/>
      </c>
      <c r="I4748" s="1" t="str">
        <f>IF($A4748&gt;--RIGHT($A$2,LEN($A$2)-8),"",SUMIF(Table1[SHIFT NOMENCLATURE], $B4748, Table1[EPW]))</f>
        <v/>
      </c>
      <c r="J4748" s="1" t="str">
        <f>IF($A4748&gt;--RIGHT($A$2,LEN($A$2)-8),"",SUMIF(Table1[SHIFT NOMENCLATURE], $B4748, Table1[FVIC KILL]))</f>
        <v/>
      </c>
      <c r="K4748" s="1" t="str">
        <f>IF($A4748&gt;--RIGHT($A$2,LEN($A$2)-8),"",SUMIF(Table1[SHIFT NOMENCLATURE], $B4748, Table1[FVIC MOB]))</f>
        <v/>
      </c>
      <c r="L4748" s="1" t="str">
        <f>IF($A4748&gt;--RIGHT($A$2,LEN($A$2)-8),"",SUMIF(Table1[SHIFT NOMENCLATURE], $B4748, Table1[FVIC FIRE]))</f>
        <v/>
      </c>
      <c r="M4748" s="1" t="str">
        <f>IF($A4748&gt;--RIGHT($A$2,LEN($A$2)-8),"",SUMIF(Table1[SHIFT NOMENCLATURE], $B4748, Table1[FKIA]))</f>
        <v/>
      </c>
      <c r="N4748" s="1" t="str">
        <f>IF($A4748&gt;--RIGHT($A$2,LEN($A$2)-8),"",SUMIF(Table1[SHIFT NOMENCLATURE], $B4748, Table1[FWIA]))</f>
        <v/>
      </c>
      <c r="O4748" s="1" t="str">
        <f>IF($A4748&gt;--RIGHT($A$2,LEN($A$2)-8),"",SUMIF(Table1[SHIFT NOMENCLATURE], $B4748, Table1[DUSTWUN]))</f>
        <v/>
      </c>
    </row>
    <row r="4749" spans="1:15" x14ac:dyDescent="0.25">
      <c r="A4749" s="1" t="str">
        <f t="shared" si="148"/>
        <v/>
      </c>
      <c r="B4749" t="str">
        <f t="shared" si="149"/>
        <v/>
      </c>
      <c r="C4749" s="1" t="str">
        <f>IF($A4749&gt;--RIGHT($A$2,LEN($A$2)-8),"",COUNTIF(Table1[SHIFT NOMENCLATURE],$B4749))</f>
        <v/>
      </c>
      <c r="D4749" s="1" t="str">
        <f>IF($A4749&gt;--RIGHT($A$2,LEN($A$2)-8),"",SUMIF(Table1[SHIFT NOMENCLATURE], $B4749, Table1[EVIC KILL]))</f>
        <v/>
      </c>
      <c r="E4749" s="1" t="str">
        <f>IF($A4749&gt;--RIGHT($A$2,LEN($A$2)-8),"",SUMIF(Table1[SHIFT NOMENCLATURE], $B4749, Table1[EVIC MOB]))</f>
        <v/>
      </c>
      <c r="F4749" s="1" t="str">
        <f>IF($A4749&gt;--RIGHT($A$2,LEN($A$2)-8),"",SUMIF(Table1[SHIFT NOMENCLATURE], $B4749, Table1[EVIC FIRE]))</f>
        <v/>
      </c>
      <c r="G4749" s="1" t="str">
        <f>IF($A4749&gt;--RIGHT($A$2,LEN($A$2)-8),"",SUMIF(Table1[SHIFT NOMENCLATURE], $B4749, Table1[EKIA]))</f>
        <v/>
      </c>
      <c r="H4749" s="1" t="str">
        <f>IF($A4749&gt;--RIGHT($A$2,LEN($A$2)-8),"",SUMIF(Table1[SHIFT NOMENCLATURE], $B4749, Table1[EWIA]))</f>
        <v/>
      </c>
      <c r="I4749" s="1" t="str">
        <f>IF($A4749&gt;--RIGHT($A$2,LEN($A$2)-8),"",SUMIF(Table1[SHIFT NOMENCLATURE], $B4749, Table1[EPW]))</f>
        <v/>
      </c>
      <c r="J4749" s="1" t="str">
        <f>IF($A4749&gt;--RIGHT($A$2,LEN($A$2)-8),"",SUMIF(Table1[SHIFT NOMENCLATURE], $B4749, Table1[FVIC KILL]))</f>
        <v/>
      </c>
      <c r="K4749" s="1" t="str">
        <f>IF($A4749&gt;--RIGHT($A$2,LEN($A$2)-8),"",SUMIF(Table1[SHIFT NOMENCLATURE], $B4749, Table1[FVIC MOB]))</f>
        <v/>
      </c>
      <c r="L4749" s="1" t="str">
        <f>IF($A4749&gt;--RIGHT($A$2,LEN($A$2)-8),"",SUMIF(Table1[SHIFT NOMENCLATURE], $B4749, Table1[FVIC FIRE]))</f>
        <v/>
      </c>
      <c r="M4749" s="1" t="str">
        <f>IF($A4749&gt;--RIGHT($A$2,LEN($A$2)-8),"",SUMIF(Table1[SHIFT NOMENCLATURE], $B4749, Table1[FKIA]))</f>
        <v/>
      </c>
      <c r="N4749" s="1" t="str">
        <f>IF($A4749&gt;--RIGHT($A$2,LEN($A$2)-8),"",SUMIF(Table1[SHIFT NOMENCLATURE], $B4749, Table1[FWIA]))</f>
        <v/>
      </c>
      <c r="O4749" s="1" t="str">
        <f>IF($A4749&gt;--RIGHT($A$2,LEN($A$2)-8),"",SUMIF(Table1[SHIFT NOMENCLATURE], $B4749, Table1[DUSTWUN]))</f>
        <v/>
      </c>
    </row>
    <row r="4750" spans="1:15" x14ac:dyDescent="0.25">
      <c r="A4750" s="1" t="str">
        <f t="shared" si="148"/>
        <v/>
      </c>
      <c r="B4750" t="str">
        <f t="shared" si="149"/>
        <v/>
      </c>
      <c r="C4750" s="1" t="str">
        <f>IF($A4750&gt;--RIGHT($A$2,LEN($A$2)-8),"",COUNTIF(Table1[SHIFT NOMENCLATURE],$B4750))</f>
        <v/>
      </c>
      <c r="D4750" s="1" t="str">
        <f>IF($A4750&gt;--RIGHT($A$2,LEN($A$2)-8),"",SUMIF(Table1[SHIFT NOMENCLATURE], $B4750, Table1[EVIC KILL]))</f>
        <v/>
      </c>
      <c r="E4750" s="1" t="str">
        <f>IF($A4750&gt;--RIGHT($A$2,LEN($A$2)-8),"",SUMIF(Table1[SHIFT NOMENCLATURE], $B4750, Table1[EVIC MOB]))</f>
        <v/>
      </c>
      <c r="F4750" s="1" t="str">
        <f>IF($A4750&gt;--RIGHT($A$2,LEN($A$2)-8),"",SUMIF(Table1[SHIFT NOMENCLATURE], $B4750, Table1[EVIC FIRE]))</f>
        <v/>
      </c>
      <c r="G4750" s="1" t="str">
        <f>IF($A4750&gt;--RIGHT($A$2,LEN($A$2)-8),"",SUMIF(Table1[SHIFT NOMENCLATURE], $B4750, Table1[EKIA]))</f>
        <v/>
      </c>
      <c r="H4750" s="1" t="str">
        <f>IF($A4750&gt;--RIGHT($A$2,LEN($A$2)-8),"",SUMIF(Table1[SHIFT NOMENCLATURE], $B4750, Table1[EWIA]))</f>
        <v/>
      </c>
      <c r="I4750" s="1" t="str">
        <f>IF($A4750&gt;--RIGHT($A$2,LEN($A$2)-8),"",SUMIF(Table1[SHIFT NOMENCLATURE], $B4750, Table1[EPW]))</f>
        <v/>
      </c>
      <c r="J4750" s="1" t="str">
        <f>IF($A4750&gt;--RIGHT($A$2,LEN($A$2)-8),"",SUMIF(Table1[SHIFT NOMENCLATURE], $B4750, Table1[FVIC KILL]))</f>
        <v/>
      </c>
      <c r="K4750" s="1" t="str">
        <f>IF($A4750&gt;--RIGHT($A$2,LEN($A$2)-8),"",SUMIF(Table1[SHIFT NOMENCLATURE], $B4750, Table1[FVIC MOB]))</f>
        <v/>
      </c>
      <c r="L4750" s="1" t="str">
        <f>IF($A4750&gt;--RIGHT($A$2,LEN($A$2)-8),"",SUMIF(Table1[SHIFT NOMENCLATURE], $B4750, Table1[FVIC FIRE]))</f>
        <v/>
      </c>
      <c r="M4750" s="1" t="str">
        <f>IF($A4750&gt;--RIGHT($A$2,LEN($A$2)-8),"",SUMIF(Table1[SHIFT NOMENCLATURE], $B4750, Table1[FKIA]))</f>
        <v/>
      </c>
      <c r="N4750" s="1" t="str">
        <f>IF($A4750&gt;--RIGHT($A$2,LEN($A$2)-8),"",SUMIF(Table1[SHIFT NOMENCLATURE], $B4750, Table1[FWIA]))</f>
        <v/>
      </c>
      <c r="O4750" s="1" t="str">
        <f>IF($A4750&gt;--RIGHT($A$2,LEN($A$2)-8),"",SUMIF(Table1[SHIFT NOMENCLATURE], $B4750, Table1[DUSTWUN]))</f>
        <v/>
      </c>
    </row>
    <row r="4751" spans="1:15" x14ac:dyDescent="0.25">
      <c r="A4751" s="1" t="str">
        <f t="shared" si="148"/>
        <v/>
      </c>
      <c r="B4751" t="str">
        <f t="shared" si="149"/>
        <v/>
      </c>
      <c r="C4751" s="1" t="str">
        <f>IF($A4751&gt;--RIGHT($A$2,LEN($A$2)-8),"",COUNTIF(Table1[SHIFT NOMENCLATURE],$B4751))</f>
        <v/>
      </c>
      <c r="D4751" s="1" t="str">
        <f>IF($A4751&gt;--RIGHT($A$2,LEN($A$2)-8),"",SUMIF(Table1[SHIFT NOMENCLATURE], $B4751, Table1[EVIC KILL]))</f>
        <v/>
      </c>
      <c r="E4751" s="1" t="str">
        <f>IF($A4751&gt;--RIGHT($A$2,LEN($A$2)-8),"",SUMIF(Table1[SHIFT NOMENCLATURE], $B4751, Table1[EVIC MOB]))</f>
        <v/>
      </c>
      <c r="F4751" s="1" t="str">
        <f>IF($A4751&gt;--RIGHT($A$2,LEN($A$2)-8),"",SUMIF(Table1[SHIFT NOMENCLATURE], $B4751, Table1[EVIC FIRE]))</f>
        <v/>
      </c>
      <c r="G4751" s="1" t="str">
        <f>IF($A4751&gt;--RIGHT($A$2,LEN($A$2)-8),"",SUMIF(Table1[SHIFT NOMENCLATURE], $B4751, Table1[EKIA]))</f>
        <v/>
      </c>
      <c r="H4751" s="1" t="str">
        <f>IF($A4751&gt;--RIGHT($A$2,LEN($A$2)-8),"",SUMIF(Table1[SHIFT NOMENCLATURE], $B4751, Table1[EWIA]))</f>
        <v/>
      </c>
      <c r="I4751" s="1" t="str">
        <f>IF($A4751&gt;--RIGHT($A$2,LEN($A$2)-8),"",SUMIF(Table1[SHIFT NOMENCLATURE], $B4751, Table1[EPW]))</f>
        <v/>
      </c>
      <c r="J4751" s="1" t="str">
        <f>IF($A4751&gt;--RIGHT($A$2,LEN($A$2)-8),"",SUMIF(Table1[SHIFT NOMENCLATURE], $B4751, Table1[FVIC KILL]))</f>
        <v/>
      </c>
      <c r="K4751" s="1" t="str">
        <f>IF($A4751&gt;--RIGHT($A$2,LEN($A$2)-8),"",SUMIF(Table1[SHIFT NOMENCLATURE], $B4751, Table1[FVIC MOB]))</f>
        <v/>
      </c>
      <c r="L4751" s="1" t="str">
        <f>IF($A4751&gt;--RIGHT($A$2,LEN($A$2)-8),"",SUMIF(Table1[SHIFT NOMENCLATURE], $B4751, Table1[FVIC FIRE]))</f>
        <v/>
      </c>
      <c r="M4751" s="1" t="str">
        <f>IF($A4751&gt;--RIGHT($A$2,LEN($A$2)-8),"",SUMIF(Table1[SHIFT NOMENCLATURE], $B4751, Table1[FKIA]))</f>
        <v/>
      </c>
      <c r="N4751" s="1" t="str">
        <f>IF($A4751&gt;--RIGHT($A$2,LEN($A$2)-8),"",SUMIF(Table1[SHIFT NOMENCLATURE], $B4751, Table1[FWIA]))</f>
        <v/>
      </c>
      <c r="O4751" s="1" t="str">
        <f>IF($A4751&gt;--RIGHT($A$2,LEN($A$2)-8),"",SUMIF(Table1[SHIFT NOMENCLATURE], $B4751, Table1[DUSTWUN]))</f>
        <v/>
      </c>
    </row>
    <row r="4752" spans="1:15" x14ac:dyDescent="0.25">
      <c r="A4752" s="1" t="str">
        <f t="shared" si="148"/>
        <v/>
      </c>
      <c r="B4752" t="str">
        <f t="shared" si="149"/>
        <v/>
      </c>
      <c r="C4752" s="1" t="str">
        <f>IF($A4752&gt;--RIGHT($A$2,LEN($A$2)-8),"",COUNTIF(Table1[SHIFT NOMENCLATURE],$B4752))</f>
        <v/>
      </c>
      <c r="D4752" s="1" t="str">
        <f>IF($A4752&gt;--RIGHT($A$2,LEN($A$2)-8),"",SUMIF(Table1[SHIFT NOMENCLATURE], $B4752, Table1[EVIC KILL]))</f>
        <v/>
      </c>
      <c r="E4752" s="1" t="str">
        <f>IF($A4752&gt;--RIGHT($A$2,LEN($A$2)-8),"",SUMIF(Table1[SHIFT NOMENCLATURE], $B4752, Table1[EVIC MOB]))</f>
        <v/>
      </c>
      <c r="F4752" s="1" t="str">
        <f>IF($A4752&gt;--RIGHT($A$2,LEN($A$2)-8),"",SUMIF(Table1[SHIFT NOMENCLATURE], $B4752, Table1[EVIC FIRE]))</f>
        <v/>
      </c>
      <c r="G4752" s="1" t="str">
        <f>IF($A4752&gt;--RIGHT($A$2,LEN($A$2)-8),"",SUMIF(Table1[SHIFT NOMENCLATURE], $B4752, Table1[EKIA]))</f>
        <v/>
      </c>
      <c r="H4752" s="1" t="str">
        <f>IF($A4752&gt;--RIGHT($A$2,LEN($A$2)-8),"",SUMIF(Table1[SHIFT NOMENCLATURE], $B4752, Table1[EWIA]))</f>
        <v/>
      </c>
      <c r="I4752" s="1" t="str">
        <f>IF($A4752&gt;--RIGHT($A$2,LEN($A$2)-8),"",SUMIF(Table1[SHIFT NOMENCLATURE], $B4752, Table1[EPW]))</f>
        <v/>
      </c>
      <c r="J4752" s="1" t="str">
        <f>IF($A4752&gt;--RIGHT($A$2,LEN($A$2)-8),"",SUMIF(Table1[SHIFT NOMENCLATURE], $B4752, Table1[FVIC KILL]))</f>
        <v/>
      </c>
      <c r="K4752" s="1" t="str">
        <f>IF($A4752&gt;--RIGHT($A$2,LEN($A$2)-8),"",SUMIF(Table1[SHIFT NOMENCLATURE], $B4752, Table1[FVIC MOB]))</f>
        <v/>
      </c>
      <c r="L4752" s="1" t="str">
        <f>IF($A4752&gt;--RIGHT($A$2,LEN($A$2)-8),"",SUMIF(Table1[SHIFT NOMENCLATURE], $B4752, Table1[FVIC FIRE]))</f>
        <v/>
      </c>
      <c r="M4752" s="1" t="str">
        <f>IF($A4752&gt;--RIGHT($A$2,LEN($A$2)-8),"",SUMIF(Table1[SHIFT NOMENCLATURE], $B4752, Table1[FKIA]))</f>
        <v/>
      </c>
      <c r="N4752" s="1" t="str">
        <f>IF($A4752&gt;--RIGHT($A$2,LEN($A$2)-8),"",SUMIF(Table1[SHIFT NOMENCLATURE], $B4752, Table1[FWIA]))</f>
        <v/>
      </c>
      <c r="O4752" s="1" t="str">
        <f>IF($A4752&gt;--RIGHT($A$2,LEN($A$2)-8),"",SUMIF(Table1[SHIFT NOMENCLATURE], $B4752, Table1[DUSTWUN]))</f>
        <v/>
      </c>
    </row>
    <row r="4753" spans="1:15" x14ac:dyDescent="0.25">
      <c r="A4753" s="1" t="str">
        <f t="shared" si="148"/>
        <v/>
      </c>
      <c r="B4753" t="str">
        <f t="shared" si="149"/>
        <v/>
      </c>
      <c r="C4753" s="1" t="str">
        <f>IF($A4753&gt;--RIGHT($A$2,LEN($A$2)-8),"",COUNTIF(Table1[SHIFT NOMENCLATURE],$B4753))</f>
        <v/>
      </c>
      <c r="D4753" s="1" t="str">
        <f>IF($A4753&gt;--RIGHT($A$2,LEN($A$2)-8),"",SUMIF(Table1[SHIFT NOMENCLATURE], $B4753, Table1[EVIC KILL]))</f>
        <v/>
      </c>
      <c r="E4753" s="1" t="str">
        <f>IF($A4753&gt;--RIGHT($A$2,LEN($A$2)-8),"",SUMIF(Table1[SHIFT NOMENCLATURE], $B4753, Table1[EVIC MOB]))</f>
        <v/>
      </c>
      <c r="F4753" s="1" t="str">
        <f>IF($A4753&gt;--RIGHT($A$2,LEN($A$2)-8),"",SUMIF(Table1[SHIFT NOMENCLATURE], $B4753, Table1[EVIC FIRE]))</f>
        <v/>
      </c>
      <c r="G4753" s="1" t="str">
        <f>IF($A4753&gt;--RIGHT($A$2,LEN($A$2)-8),"",SUMIF(Table1[SHIFT NOMENCLATURE], $B4753, Table1[EKIA]))</f>
        <v/>
      </c>
      <c r="H4753" s="1" t="str">
        <f>IF($A4753&gt;--RIGHT($A$2,LEN($A$2)-8),"",SUMIF(Table1[SHIFT NOMENCLATURE], $B4753, Table1[EWIA]))</f>
        <v/>
      </c>
      <c r="I4753" s="1" t="str">
        <f>IF($A4753&gt;--RIGHT($A$2,LEN($A$2)-8),"",SUMIF(Table1[SHIFT NOMENCLATURE], $B4753, Table1[EPW]))</f>
        <v/>
      </c>
      <c r="J4753" s="1" t="str">
        <f>IF($A4753&gt;--RIGHT($A$2,LEN($A$2)-8),"",SUMIF(Table1[SHIFT NOMENCLATURE], $B4753, Table1[FVIC KILL]))</f>
        <v/>
      </c>
      <c r="K4753" s="1" t="str">
        <f>IF($A4753&gt;--RIGHT($A$2,LEN($A$2)-8),"",SUMIF(Table1[SHIFT NOMENCLATURE], $B4753, Table1[FVIC MOB]))</f>
        <v/>
      </c>
      <c r="L4753" s="1" t="str">
        <f>IF($A4753&gt;--RIGHT($A$2,LEN($A$2)-8),"",SUMIF(Table1[SHIFT NOMENCLATURE], $B4753, Table1[FVIC FIRE]))</f>
        <v/>
      </c>
      <c r="M4753" s="1" t="str">
        <f>IF($A4753&gt;--RIGHT($A$2,LEN($A$2)-8),"",SUMIF(Table1[SHIFT NOMENCLATURE], $B4753, Table1[FKIA]))</f>
        <v/>
      </c>
      <c r="N4753" s="1" t="str">
        <f>IF($A4753&gt;--RIGHT($A$2,LEN($A$2)-8),"",SUMIF(Table1[SHIFT NOMENCLATURE], $B4753, Table1[FWIA]))</f>
        <v/>
      </c>
      <c r="O4753" s="1" t="str">
        <f>IF($A4753&gt;--RIGHT($A$2,LEN($A$2)-8),"",SUMIF(Table1[SHIFT NOMENCLATURE], $B4753, Table1[DUSTWUN]))</f>
        <v/>
      </c>
    </row>
    <row r="4754" spans="1:15" x14ac:dyDescent="0.25">
      <c r="A4754" s="1" t="str">
        <f t="shared" si="148"/>
        <v/>
      </c>
      <c r="B4754" t="str">
        <f t="shared" si="149"/>
        <v/>
      </c>
      <c r="C4754" s="1" t="str">
        <f>IF($A4754&gt;--RIGHT($A$2,LEN($A$2)-8),"",COUNTIF(Table1[SHIFT NOMENCLATURE],$B4754))</f>
        <v/>
      </c>
      <c r="D4754" s="1" t="str">
        <f>IF($A4754&gt;--RIGHT($A$2,LEN($A$2)-8),"",SUMIF(Table1[SHIFT NOMENCLATURE], $B4754, Table1[EVIC KILL]))</f>
        <v/>
      </c>
      <c r="E4754" s="1" t="str">
        <f>IF($A4754&gt;--RIGHT($A$2,LEN($A$2)-8),"",SUMIF(Table1[SHIFT NOMENCLATURE], $B4754, Table1[EVIC MOB]))</f>
        <v/>
      </c>
      <c r="F4754" s="1" t="str">
        <f>IF($A4754&gt;--RIGHT($A$2,LEN($A$2)-8),"",SUMIF(Table1[SHIFT NOMENCLATURE], $B4754, Table1[EVIC FIRE]))</f>
        <v/>
      </c>
      <c r="G4754" s="1" t="str">
        <f>IF($A4754&gt;--RIGHT($A$2,LEN($A$2)-8),"",SUMIF(Table1[SHIFT NOMENCLATURE], $B4754, Table1[EKIA]))</f>
        <v/>
      </c>
      <c r="H4754" s="1" t="str">
        <f>IF($A4754&gt;--RIGHT($A$2,LEN($A$2)-8),"",SUMIF(Table1[SHIFT NOMENCLATURE], $B4754, Table1[EWIA]))</f>
        <v/>
      </c>
      <c r="I4754" s="1" t="str">
        <f>IF($A4754&gt;--RIGHT($A$2,LEN($A$2)-8),"",SUMIF(Table1[SHIFT NOMENCLATURE], $B4754, Table1[EPW]))</f>
        <v/>
      </c>
      <c r="J4754" s="1" t="str">
        <f>IF($A4754&gt;--RIGHT($A$2,LEN($A$2)-8),"",SUMIF(Table1[SHIFT NOMENCLATURE], $B4754, Table1[FVIC KILL]))</f>
        <v/>
      </c>
      <c r="K4754" s="1" t="str">
        <f>IF($A4754&gt;--RIGHT($A$2,LEN($A$2)-8),"",SUMIF(Table1[SHIFT NOMENCLATURE], $B4754, Table1[FVIC MOB]))</f>
        <v/>
      </c>
      <c r="L4754" s="1" t="str">
        <f>IF($A4754&gt;--RIGHT($A$2,LEN($A$2)-8),"",SUMIF(Table1[SHIFT NOMENCLATURE], $B4754, Table1[FVIC FIRE]))</f>
        <v/>
      </c>
      <c r="M4754" s="1" t="str">
        <f>IF($A4754&gt;--RIGHT($A$2,LEN($A$2)-8),"",SUMIF(Table1[SHIFT NOMENCLATURE], $B4754, Table1[FKIA]))</f>
        <v/>
      </c>
      <c r="N4754" s="1" t="str">
        <f>IF($A4754&gt;--RIGHT($A$2,LEN($A$2)-8),"",SUMIF(Table1[SHIFT NOMENCLATURE], $B4754, Table1[FWIA]))</f>
        <v/>
      </c>
      <c r="O4754" s="1" t="str">
        <f>IF($A4754&gt;--RIGHT($A$2,LEN($A$2)-8),"",SUMIF(Table1[SHIFT NOMENCLATURE], $B4754, Table1[DUSTWUN]))</f>
        <v/>
      </c>
    </row>
    <row r="4755" spans="1:15" x14ac:dyDescent="0.25">
      <c r="A4755" s="1" t="str">
        <f t="shared" si="148"/>
        <v/>
      </c>
      <c r="B4755" t="str">
        <f t="shared" si="149"/>
        <v/>
      </c>
      <c r="C4755" s="1" t="str">
        <f>IF($A4755&gt;--RIGHT($A$2,LEN($A$2)-8),"",COUNTIF(Table1[SHIFT NOMENCLATURE],$B4755))</f>
        <v/>
      </c>
      <c r="D4755" s="1" t="str">
        <f>IF($A4755&gt;--RIGHT($A$2,LEN($A$2)-8),"",SUMIF(Table1[SHIFT NOMENCLATURE], $B4755, Table1[EVIC KILL]))</f>
        <v/>
      </c>
      <c r="E4755" s="1" t="str">
        <f>IF($A4755&gt;--RIGHT($A$2,LEN($A$2)-8),"",SUMIF(Table1[SHIFT NOMENCLATURE], $B4755, Table1[EVIC MOB]))</f>
        <v/>
      </c>
      <c r="F4755" s="1" t="str">
        <f>IF($A4755&gt;--RIGHT($A$2,LEN($A$2)-8),"",SUMIF(Table1[SHIFT NOMENCLATURE], $B4755, Table1[EVIC FIRE]))</f>
        <v/>
      </c>
      <c r="G4755" s="1" t="str">
        <f>IF($A4755&gt;--RIGHT($A$2,LEN($A$2)-8),"",SUMIF(Table1[SHIFT NOMENCLATURE], $B4755, Table1[EKIA]))</f>
        <v/>
      </c>
      <c r="H4755" s="1" t="str">
        <f>IF($A4755&gt;--RIGHT($A$2,LEN($A$2)-8),"",SUMIF(Table1[SHIFT NOMENCLATURE], $B4755, Table1[EWIA]))</f>
        <v/>
      </c>
      <c r="I4755" s="1" t="str">
        <f>IF($A4755&gt;--RIGHT($A$2,LEN($A$2)-8),"",SUMIF(Table1[SHIFT NOMENCLATURE], $B4755, Table1[EPW]))</f>
        <v/>
      </c>
      <c r="J4755" s="1" t="str">
        <f>IF($A4755&gt;--RIGHT($A$2,LEN($A$2)-8),"",SUMIF(Table1[SHIFT NOMENCLATURE], $B4755, Table1[FVIC KILL]))</f>
        <v/>
      </c>
      <c r="K4755" s="1" t="str">
        <f>IF($A4755&gt;--RIGHT($A$2,LEN($A$2)-8),"",SUMIF(Table1[SHIFT NOMENCLATURE], $B4755, Table1[FVIC MOB]))</f>
        <v/>
      </c>
      <c r="L4755" s="1" t="str">
        <f>IF($A4755&gt;--RIGHT($A$2,LEN($A$2)-8),"",SUMIF(Table1[SHIFT NOMENCLATURE], $B4755, Table1[FVIC FIRE]))</f>
        <v/>
      </c>
      <c r="M4755" s="1" t="str">
        <f>IF($A4755&gt;--RIGHT($A$2,LEN($A$2)-8),"",SUMIF(Table1[SHIFT NOMENCLATURE], $B4755, Table1[FKIA]))</f>
        <v/>
      </c>
      <c r="N4755" s="1" t="str">
        <f>IF($A4755&gt;--RIGHT($A$2,LEN($A$2)-8),"",SUMIF(Table1[SHIFT NOMENCLATURE], $B4755, Table1[FWIA]))</f>
        <v/>
      </c>
      <c r="O4755" s="1" t="str">
        <f>IF($A4755&gt;--RIGHT($A$2,LEN($A$2)-8),"",SUMIF(Table1[SHIFT NOMENCLATURE], $B4755, Table1[DUSTWUN]))</f>
        <v/>
      </c>
    </row>
    <row r="4756" spans="1:15" x14ac:dyDescent="0.25">
      <c r="A4756" s="1" t="str">
        <f t="shared" si="148"/>
        <v/>
      </c>
      <c r="B4756" t="str">
        <f t="shared" si="149"/>
        <v/>
      </c>
      <c r="C4756" s="1" t="str">
        <f>IF($A4756&gt;--RIGHT($A$2,LEN($A$2)-8),"",COUNTIF(Table1[SHIFT NOMENCLATURE],$B4756))</f>
        <v/>
      </c>
      <c r="D4756" s="1" t="str">
        <f>IF($A4756&gt;--RIGHT($A$2,LEN($A$2)-8),"",SUMIF(Table1[SHIFT NOMENCLATURE], $B4756, Table1[EVIC KILL]))</f>
        <v/>
      </c>
      <c r="E4756" s="1" t="str">
        <f>IF($A4756&gt;--RIGHT($A$2,LEN($A$2)-8),"",SUMIF(Table1[SHIFT NOMENCLATURE], $B4756, Table1[EVIC MOB]))</f>
        <v/>
      </c>
      <c r="F4756" s="1" t="str">
        <f>IF($A4756&gt;--RIGHT($A$2,LEN($A$2)-8),"",SUMIF(Table1[SHIFT NOMENCLATURE], $B4756, Table1[EVIC FIRE]))</f>
        <v/>
      </c>
      <c r="G4756" s="1" t="str">
        <f>IF($A4756&gt;--RIGHT($A$2,LEN($A$2)-8),"",SUMIF(Table1[SHIFT NOMENCLATURE], $B4756, Table1[EKIA]))</f>
        <v/>
      </c>
      <c r="H4756" s="1" t="str">
        <f>IF($A4756&gt;--RIGHT($A$2,LEN($A$2)-8),"",SUMIF(Table1[SHIFT NOMENCLATURE], $B4756, Table1[EWIA]))</f>
        <v/>
      </c>
      <c r="I4756" s="1" t="str">
        <f>IF($A4756&gt;--RIGHT($A$2,LEN($A$2)-8),"",SUMIF(Table1[SHIFT NOMENCLATURE], $B4756, Table1[EPW]))</f>
        <v/>
      </c>
      <c r="J4756" s="1" t="str">
        <f>IF($A4756&gt;--RIGHT($A$2,LEN($A$2)-8),"",SUMIF(Table1[SHIFT NOMENCLATURE], $B4756, Table1[FVIC KILL]))</f>
        <v/>
      </c>
      <c r="K4756" s="1" t="str">
        <f>IF($A4756&gt;--RIGHT($A$2,LEN($A$2)-8),"",SUMIF(Table1[SHIFT NOMENCLATURE], $B4756, Table1[FVIC MOB]))</f>
        <v/>
      </c>
      <c r="L4756" s="1" t="str">
        <f>IF($A4756&gt;--RIGHT($A$2,LEN($A$2)-8),"",SUMIF(Table1[SHIFT NOMENCLATURE], $B4756, Table1[FVIC FIRE]))</f>
        <v/>
      </c>
      <c r="M4756" s="1" t="str">
        <f>IF($A4756&gt;--RIGHT($A$2,LEN($A$2)-8),"",SUMIF(Table1[SHIFT NOMENCLATURE], $B4756, Table1[FKIA]))</f>
        <v/>
      </c>
      <c r="N4756" s="1" t="str">
        <f>IF($A4756&gt;--RIGHT($A$2,LEN($A$2)-8),"",SUMIF(Table1[SHIFT NOMENCLATURE], $B4756, Table1[FWIA]))</f>
        <v/>
      </c>
      <c r="O4756" s="1" t="str">
        <f>IF($A4756&gt;--RIGHT($A$2,LEN($A$2)-8),"",SUMIF(Table1[SHIFT NOMENCLATURE], $B4756, Table1[DUSTWUN]))</f>
        <v/>
      </c>
    </row>
    <row r="4757" spans="1:15" x14ac:dyDescent="0.25">
      <c r="A4757" s="1" t="str">
        <f t="shared" si="148"/>
        <v/>
      </c>
      <c r="B4757" t="str">
        <f t="shared" si="149"/>
        <v/>
      </c>
      <c r="C4757" s="1" t="str">
        <f>IF($A4757&gt;--RIGHT($A$2,LEN($A$2)-8),"",COUNTIF(Table1[SHIFT NOMENCLATURE],$B4757))</f>
        <v/>
      </c>
      <c r="D4757" s="1" t="str">
        <f>IF($A4757&gt;--RIGHT($A$2,LEN($A$2)-8),"",SUMIF(Table1[SHIFT NOMENCLATURE], $B4757, Table1[EVIC KILL]))</f>
        <v/>
      </c>
      <c r="E4757" s="1" t="str">
        <f>IF($A4757&gt;--RIGHT($A$2,LEN($A$2)-8),"",SUMIF(Table1[SHIFT NOMENCLATURE], $B4757, Table1[EVIC MOB]))</f>
        <v/>
      </c>
      <c r="F4757" s="1" t="str">
        <f>IF($A4757&gt;--RIGHT($A$2,LEN($A$2)-8),"",SUMIF(Table1[SHIFT NOMENCLATURE], $B4757, Table1[EVIC FIRE]))</f>
        <v/>
      </c>
      <c r="G4757" s="1" t="str">
        <f>IF($A4757&gt;--RIGHT($A$2,LEN($A$2)-8),"",SUMIF(Table1[SHIFT NOMENCLATURE], $B4757, Table1[EKIA]))</f>
        <v/>
      </c>
      <c r="H4757" s="1" t="str">
        <f>IF($A4757&gt;--RIGHT($A$2,LEN($A$2)-8),"",SUMIF(Table1[SHIFT NOMENCLATURE], $B4757, Table1[EWIA]))</f>
        <v/>
      </c>
      <c r="I4757" s="1" t="str">
        <f>IF($A4757&gt;--RIGHT($A$2,LEN($A$2)-8),"",SUMIF(Table1[SHIFT NOMENCLATURE], $B4757, Table1[EPW]))</f>
        <v/>
      </c>
      <c r="J4757" s="1" t="str">
        <f>IF($A4757&gt;--RIGHT($A$2,LEN($A$2)-8),"",SUMIF(Table1[SHIFT NOMENCLATURE], $B4757, Table1[FVIC KILL]))</f>
        <v/>
      </c>
      <c r="K4757" s="1" t="str">
        <f>IF($A4757&gt;--RIGHT($A$2,LEN($A$2)-8),"",SUMIF(Table1[SHIFT NOMENCLATURE], $B4757, Table1[FVIC MOB]))</f>
        <v/>
      </c>
      <c r="L4757" s="1" t="str">
        <f>IF($A4757&gt;--RIGHT($A$2,LEN($A$2)-8),"",SUMIF(Table1[SHIFT NOMENCLATURE], $B4757, Table1[FVIC FIRE]))</f>
        <v/>
      </c>
      <c r="M4757" s="1" t="str">
        <f>IF($A4757&gt;--RIGHT($A$2,LEN($A$2)-8),"",SUMIF(Table1[SHIFT NOMENCLATURE], $B4757, Table1[FKIA]))</f>
        <v/>
      </c>
      <c r="N4757" s="1" t="str">
        <f>IF($A4757&gt;--RIGHT($A$2,LEN($A$2)-8),"",SUMIF(Table1[SHIFT NOMENCLATURE], $B4757, Table1[FWIA]))</f>
        <v/>
      </c>
      <c r="O4757" s="1" t="str">
        <f>IF($A4757&gt;--RIGHT($A$2,LEN($A$2)-8),"",SUMIF(Table1[SHIFT NOMENCLATURE], $B4757, Table1[DUSTWUN]))</f>
        <v/>
      </c>
    </row>
    <row r="4758" spans="1:15" x14ac:dyDescent="0.25">
      <c r="A4758" s="1" t="str">
        <f t="shared" si="148"/>
        <v/>
      </c>
      <c r="B4758" t="str">
        <f t="shared" si="149"/>
        <v/>
      </c>
      <c r="C4758" s="1" t="str">
        <f>IF($A4758&gt;--RIGHT($A$2,LEN($A$2)-8),"",COUNTIF(Table1[SHIFT NOMENCLATURE],$B4758))</f>
        <v/>
      </c>
      <c r="D4758" s="1" t="str">
        <f>IF($A4758&gt;--RIGHT($A$2,LEN($A$2)-8),"",SUMIF(Table1[SHIFT NOMENCLATURE], $B4758, Table1[EVIC KILL]))</f>
        <v/>
      </c>
      <c r="E4758" s="1" t="str">
        <f>IF($A4758&gt;--RIGHT($A$2,LEN($A$2)-8),"",SUMIF(Table1[SHIFT NOMENCLATURE], $B4758, Table1[EVIC MOB]))</f>
        <v/>
      </c>
      <c r="F4758" s="1" t="str">
        <f>IF($A4758&gt;--RIGHT($A$2,LEN($A$2)-8),"",SUMIF(Table1[SHIFT NOMENCLATURE], $B4758, Table1[EVIC FIRE]))</f>
        <v/>
      </c>
      <c r="G4758" s="1" t="str">
        <f>IF($A4758&gt;--RIGHT($A$2,LEN($A$2)-8),"",SUMIF(Table1[SHIFT NOMENCLATURE], $B4758, Table1[EKIA]))</f>
        <v/>
      </c>
      <c r="H4758" s="1" t="str">
        <f>IF($A4758&gt;--RIGHT($A$2,LEN($A$2)-8),"",SUMIF(Table1[SHIFT NOMENCLATURE], $B4758, Table1[EWIA]))</f>
        <v/>
      </c>
      <c r="I4758" s="1" t="str">
        <f>IF($A4758&gt;--RIGHT($A$2,LEN($A$2)-8),"",SUMIF(Table1[SHIFT NOMENCLATURE], $B4758, Table1[EPW]))</f>
        <v/>
      </c>
      <c r="J4758" s="1" t="str">
        <f>IF($A4758&gt;--RIGHT($A$2,LEN($A$2)-8),"",SUMIF(Table1[SHIFT NOMENCLATURE], $B4758, Table1[FVIC KILL]))</f>
        <v/>
      </c>
      <c r="K4758" s="1" t="str">
        <f>IF($A4758&gt;--RIGHT($A$2,LEN($A$2)-8),"",SUMIF(Table1[SHIFT NOMENCLATURE], $B4758, Table1[FVIC MOB]))</f>
        <v/>
      </c>
      <c r="L4758" s="1" t="str">
        <f>IF($A4758&gt;--RIGHT($A$2,LEN($A$2)-8),"",SUMIF(Table1[SHIFT NOMENCLATURE], $B4758, Table1[FVIC FIRE]))</f>
        <v/>
      </c>
      <c r="M4758" s="1" t="str">
        <f>IF($A4758&gt;--RIGHT($A$2,LEN($A$2)-8),"",SUMIF(Table1[SHIFT NOMENCLATURE], $B4758, Table1[FKIA]))</f>
        <v/>
      </c>
      <c r="N4758" s="1" t="str">
        <f>IF($A4758&gt;--RIGHT($A$2,LEN($A$2)-8),"",SUMIF(Table1[SHIFT NOMENCLATURE], $B4758, Table1[FWIA]))</f>
        <v/>
      </c>
      <c r="O4758" s="1" t="str">
        <f>IF($A4758&gt;--RIGHT($A$2,LEN($A$2)-8),"",SUMIF(Table1[SHIFT NOMENCLATURE], $B4758, Table1[DUSTWUN]))</f>
        <v/>
      </c>
    </row>
    <row r="4759" spans="1:15" x14ac:dyDescent="0.25">
      <c r="A4759" s="1" t="str">
        <f t="shared" si="148"/>
        <v/>
      </c>
      <c r="B4759" t="str">
        <f t="shared" si="149"/>
        <v/>
      </c>
      <c r="C4759" s="1" t="str">
        <f>IF($A4759&gt;--RIGHT($A$2,LEN($A$2)-8),"",COUNTIF(Table1[SHIFT NOMENCLATURE],$B4759))</f>
        <v/>
      </c>
      <c r="D4759" s="1" t="str">
        <f>IF($A4759&gt;--RIGHT($A$2,LEN($A$2)-8),"",SUMIF(Table1[SHIFT NOMENCLATURE], $B4759, Table1[EVIC KILL]))</f>
        <v/>
      </c>
      <c r="E4759" s="1" t="str">
        <f>IF($A4759&gt;--RIGHT($A$2,LEN($A$2)-8),"",SUMIF(Table1[SHIFT NOMENCLATURE], $B4759, Table1[EVIC MOB]))</f>
        <v/>
      </c>
      <c r="F4759" s="1" t="str">
        <f>IF($A4759&gt;--RIGHT($A$2,LEN($A$2)-8),"",SUMIF(Table1[SHIFT NOMENCLATURE], $B4759, Table1[EVIC FIRE]))</f>
        <v/>
      </c>
      <c r="G4759" s="1" t="str">
        <f>IF($A4759&gt;--RIGHT($A$2,LEN($A$2)-8),"",SUMIF(Table1[SHIFT NOMENCLATURE], $B4759, Table1[EKIA]))</f>
        <v/>
      </c>
      <c r="H4759" s="1" t="str">
        <f>IF($A4759&gt;--RIGHT($A$2,LEN($A$2)-8),"",SUMIF(Table1[SHIFT NOMENCLATURE], $B4759, Table1[EWIA]))</f>
        <v/>
      </c>
      <c r="I4759" s="1" t="str">
        <f>IF($A4759&gt;--RIGHT($A$2,LEN($A$2)-8),"",SUMIF(Table1[SHIFT NOMENCLATURE], $B4759, Table1[EPW]))</f>
        <v/>
      </c>
      <c r="J4759" s="1" t="str">
        <f>IF($A4759&gt;--RIGHT($A$2,LEN($A$2)-8),"",SUMIF(Table1[SHIFT NOMENCLATURE], $B4759, Table1[FVIC KILL]))</f>
        <v/>
      </c>
      <c r="K4759" s="1" t="str">
        <f>IF($A4759&gt;--RIGHT($A$2,LEN($A$2)-8),"",SUMIF(Table1[SHIFT NOMENCLATURE], $B4759, Table1[FVIC MOB]))</f>
        <v/>
      </c>
      <c r="L4759" s="1" t="str">
        <f>IF($A4759&gt;--RIGHT($A$2,LEN($A$2)-8),"",SUMIF(Table1[SHIFT NOMENCLATURE], $B4759, Table1[FVIC FIRE]))</f>
        <v/>
      </c>
      <c r="M4759" s="1" t="str">
        <f>IF($A4759&gt;--RIGHT($A$2,LEN($A$2)-8),"",SUMIF(Table1[SHIFT NOMENCLATURE], $B4759, Table1[FKIA]))</f>
        <v/>
      </c>
      <c r="N4759" s="1" t="str">
        <f>IF($A4759&gt;--RIGHT($A$2,LEN($A$2)-8),"",SUMIF(Table1[SHIFT NOMENCLATURE], $B4759, Table1[FWIA]))</f>
        <v/>
      </c>
      <c r="O4759" s="1" t="str">
        <f>IF($A4759&gt;--RIGHT($A$2,LEN($A$2)-8),"",SUMIF(Table1[SHIFT NOMENCLATURE], $B4759, Table1[DUSTWUN]))</f>
        <v/>
      </c>
    </row>
    <row r="4760" spans="1:15" x14ac:dyDescent="0.25">
      <c r="A4760" s="1" t="str">
        <f t="shared" si="148"/>
        <v/>
      </c>
      <c r="B4760" t="str">
        <f t="shared" si="149"/>
        <v/>
      </c>
      <c r="C4760" s="1" t="str">
        <f>IF($A4760&gt;--RIGHT($A$2,LEN($A$2)-8),"",COUNTIF(Table1[SHIFT NOMENCLATURE],$B4760))</f>
        <v/>
      </c>
      <c r="D4760" s="1" t="str">
        <f>IF($A4760&gt;--RIGHT($A$2,LEN($A$2)-8),"",SUMIF(Table1[SHIFT NOMENCLATURE], $B4760, Table1[EVIC KILL]))</f>
        <v/>
      </c>
      <c r="E4760" s="1" t="str">
        <f>IF($A4760&gt;--RIGHT($A$2,LEN($A$2)-8),"",SUMIF(Table1[SHIFT NOMENCLATURE], $B4760, Table1[EVIC MOB]))</f>
        <v/>
      </c>
      <c r="F4760" s="1" t="str">
        <f>IF($A4760&gt;--RIGHT($A$2,LEN($A$2)-8),"",SUMIF(Table1[SHIFT NOMENCLATURE], $B4760, Table1[EVIC FIRE]))</f>
        <v/>
      </c>
      <c r="G4760" s="1" t="str">
        <f>IF($A4760&gt;--RIGHT($A$2,LEN($A$2)-8),"",SUMIF(Table1[SHIFT NOMENCLATURE], $B4760, Table1[EKIA]))</f>
        <v/>
      </c>
      <c r="H4760" s="1" t="str">
        <f>IF($A4760&gt;--RIGHT($A$2,LEN($A$2)-8),"",SUMIF(Table1[SHIFT NOMENCLATURE], $B4760, Table1[EWIA]))</f>
        <v/>
      </c>
      <c r="I4760" s="1" t="str">
        <f>IF($A4760&gt;--RIGHT($A$2,LEN($A$2)-8),"",SUMIF(Table1[SHIFT NOMENCLATURE], $B4760, Table1[EPW]))</f>
        <v/>
      </c>
      <c r="J4760" s="1" t="str">
        <f>IF($A4760&gt;--RIGHT($A$2,LEN($A$2)-8),"",SUMIF(Table1[SHIFT NOMENCLATURE], $B4760, Table1[FVIC KILL]))</f>
        <v/>
      </c>
      <c r="K4760" s="1" t="str">
        <f>IF($A4760&gt;--RIGHT($A$2,LEN($A$2)-8),"",SUMIF(Table1[SHIFT NOMENCLATURE], $B4760, Table1[FVIC MOB]))</f>
        <v/>
      </c>
      <c r="L4760" s="1" t="str">
        <f>IF($A4760&gt;--RIGHT($A$2,LEN($A$2)-8),"",SUMIF(Table1[SHIFT NOMENCLATURE], $B4760, Table1[FVIC FIRE]))</f>
        <v/>
      </c>
      <c r="M4760" s="1" t="str">
        <f>IF($A4760&gt;--RIGHT($A$2,LEN($A$2)-8),"",SUMIF(Table1[SHIFT NOMENCLATURE], $B4760, Table1[FKIA]))</f>
        <v/>
      </c>
      <c r="N4760" s="1" t="str">
        <f>IF($A4760&gt;--RIGHT($A$2,LEN($A$2)-8),"",SUMIF(Table1[SHIFT NOMENCLATURE], $B4760, Table1[FWIA]))</f>
        <v/>
      </c>
      <c r="O4760" s="1" t="str">
        <f>IF($A4760&gt;--RIGHT($A$2,LEN($A$2)-8),"",SUMIF(Table1[SHIFT NOMENCLATURE], $B4760, Table1[DUSTWUN]))</f>
        <v/>
      </c>
    </row>
    <row r="4761" spans="1:15" x14ac:dyDescent="0.25">
      <c r="A4761" s="1" t="str">
        <f t="shared" si="148"/>
        <v/>
      </c>
      <c r="B4761" t="str">
        <f t="shared" si="149"/>
        <v/>
      </c>
      <c r="C4761" s="1" t="str">
        <f>IF($A4761&gt;--RIGHT($A$2,LEN($A$2)-8),"",COUNTIF(Table1[SHIFT NOMENCLATURE],$B4761))</f>
        <v/>
      </c>
      <c r="D4761" s="1" t="str">
        <f>IF($A4761&gt;--RIGHT($A$2,LEN($A$2)-8),"",SUMIF(Table1[SHIFT NOMENCLATURE], $B4761, Table1[EVIC KILL]))</f>
        <v/>
      </c>
      <c r="E4761" s="1" t="str">
        <f>IF($A4761&gt;--RIGHT($A$2,LEN($A$2)-8),"",SUMIF(Table1[SHIFT NOMENCLATURE], $B4761, Table1[EVIC MOB]))</f>
        <v/>
      </c>
      <c r="F4761" s="1" t="str">
        <f>IF($A4761&gt;--RIGHT($A$2,LEN($A$2)-8),"",SUMIF(Table1[SHIFT NOMENCLATURE], $B4761, Table1[EVIC FIRE]))</f>
        <v/>
      </c>
      <c r="G4761" s="1" t="str">
        <f>IF($A4761&gt;--RIGHT($A$2,LEN($A$2)-8),"",SUMIF(Table1[SHIFT NOMENCLATURE], $B4761, Table1[EKIA]))</f>
        <v/>
      </c>
      <c r="H4761" s="1" t="str">
        <f>IF($A4761&gt;--RIGHT($A$2,LEN($A$2)-8),"",SUMIF(Table1[SHIFT NOMENCLATURE], $B4761, Table1[EWIA]))</f>
        <v/>
      </c>
      <c r="I4761" s="1" t="str">
        <f>IF($A4761&gt;--RIGHT($A$2,LEN($A$2)-8),"",SUMIF(Table1[SHIFT NOMENCLATURE], $B4761, Table1[EPW]))</f>
        <v/>
      </c>
      <c r="J4761" s="1" t="str">
        <f>IF($A4761&gt;--RIGHT($A$2,LEN($A$2)-8),"",SUMIF(Table1[SHIFT NOMENCLATURE], $B4761, Table1[FVIC KILL]))</f>
        <v/>
      </c>
      <c r="K4761" s="1" t="str">
        <f>IF($A4761&gt;--RIGHT($A$2,LEN($A$2)-8),"",SUMIF(Table1[SHIFT NOMENCLATURE], $B4761, Table1[FVIC MOB]))</f>
        <v/>
      </c>
      <c r="L4761" s="1" t="str">
        <f>IF($A4761&gt;--RIGHT($A$2,LEN($A$2)-8),"",SUMIF(Table1[SHIFT NOMENCLATURE], $B4761, Table1[FVIC FIRE]))</f>
        <v/>
      </c>
      <c r="M4761" s="1" t="str">
        <f>IF($A4761&gt;--RIGHT($A$2,LEN($A$2)-8),"",SUMIF(Table1[SHIFT NOMENCLATURE], $B4761, Table1[FKIA]))</f>
        <v/>
      </c>
      <c r="N4761" s="1" t="str">
        <f>IF($A4761&gt;--RIGHT($A$2,LEN($A$2)-8),"",SUMIF(Table1[SHIFT NOMENCLATURE], $B4761, Table1[FWIA]))</f>
        <v/>
      </c>
      <c r="O4761" s="1" t="str">
        <f>IF($A4761&gt;--RIGHT($A$2,LEN($A$2)-8),"",SUMIF(Table1[SHIFT NOMENCLATURE], $B4761, Table1[DUSTWUN]))</f>
        <v/>
      </c>
    </row>
    <row r="4762" spans="1:15" x14ac:dyDescent="0.25">
      <c r="A4762" s="1" t="str">
        <f t="shared" si="148"/>
        <v/>
      </c>
      <c r="B4762" t="str">
        <f t="shared" si="149"/>
        <v/>
      </c>
      <c r="C4762" s="1" t="str">
        <f>IF($A4762&gt;--RIGHT($A$2,LEN($A$2)-8),"",COUNTIF(Table1[SHIFT NOMENCLATURE],$B4762))</f>
        <v/>
      </c>
      <c r="D4762" s="1" t="str">
        <f>IF($A4762&gt;--RIGHT($A$2,LEN($A$2)-8),"",SUMIF(Table1[SHIFT NOMENCLATURE], $B4762, Table1[EVIC KILL]))</f>
        <v/>
      </c>
      <c r="E4762" s="1" t="str">
        <f>IF($A4762&gt;--RIGHT($A$2,LEN($A$2)-8),"",SUMIF(Table1[SHIFT NOMENCLATURE], $B4762, Table1[EVIC MOB]))</f>
        <v/>
      </c>
      <c r="F4762" s="1" t="str">
        <f>IF($A4762&gt;--RIGHT($A$2,LEN($A$2)-8),"",SUMIF(Table1[SHIFT NOMENCLATURE], $B4762, Table1[EVIC FIRE]))</f>
        <v/>
      </c>
      <c r="G4762" s="1" t="str">
        <f>IF($A4762&gt;--RIGHT($A$2,LEN($A$2)-8),"",SUMIF(Table1[SHIFT NOMENCLATURE], $B4762, Table1[EKIA]))</f>
        <v/>
      </c>
      <c r="H4762" s="1" t="str">
        <f>IF($A4762&gt;--RIGHT($A$2,LEN($A$2)-8),"",SUMIF(Table1[SHIFT NOMENCLATURE], $B4762, Table1[EWIA]))</f>
        <v/>
      </c>
      <c r="I4762" s="1" t="str">
        <f>IF($A4762&gt;--RIGHT($A$2,LEN($A$2)-8),"",SUMIF(Table1[SHIFT NOMENCLATURE], $B4762, Table1[EPW]))</f>
        <v/>
      </c>
      <c r="J4762" s="1" t="str">
        <f>IF($A4762&gt;--RIGHT($A$2,LEN($A$2)-8),"",SUMIF(Table1[SHIFT NOMENCLATURE], $B4762, Table1[FVIC KILL]))</f>
        <v/>
      </c>
      <c r="K4762" s="1" t="str">
        <f>IF($A4762&gt;--RIGHT($A$2,LEN($A$2)-8),"",SUMIF(Table1[SHIFT NOMENCLATURE], $B4762, Table1[FVIC MOB]))</f>
        <v/>
      </c>
      <c r="L4762" s="1" t="str">
        <f>IF($A4762&gt;--RIGHT($A$2,LEN($A$2)-8),"",SUMIF(Table1[SHIFT NOMENCLATURE], $B4762, Table1[FVIC FIRE]))</f>
        <v/>
      </c>
      <c r="M4762" s="1" t="str">
        <f>IF($A4762&gt;--RIGHT($A$2,LEN($A$2)-8),"",SUMIF(Table1[SHIFT NOMENCLATURE], $B4762, Table1[FKIA]))</f>
        <v/>
      </c>
      <c r="N4762" s="1" t="str">
        <f>IF($A4762&gt;--RIGHT($A$2,LEN($A$2)-8),"",SUMIF(Table1[SHIFT NOMENCLATURE], $B4762, Table1[FWIA]))</f>
        <v/>
      </c>
      <c r="O4762" s="1" t="str">
        <f>IF($A4762&gt;--RIGHT($A$2,LEN($A$2)-8),"",SUMIF(Table1[SHIFT NOMENCLATURE], $B4762, Table1[DUSTWUN]))</f>
        <v/>
      </c>
    </row>
    <row r="4763" spans="1:15" x14ac:dyDescent="0.25">
      <c r="A4763" s="1" t="str">
        <f t="shared" si="148"/>
        <v/>
      </c>
      <c r="B4763" t="str">
        <f t="shared" si="149"/>
        <v/>
      </c>
      <c r="C4763" s="1" t="str">
        <f>IF($A4763&gt;--RIGHT($A$2,LEN($A$2)-8),"",COUNTIF(Table1[SHIFT NOMENCLATURE],$B4763))</f>
        <v/>
      </c>
      <c r="D4763" s="1" t="str">
        <f>IF($A4763&gt;--RIGHT($A$2,LEN($A$2)-8),"",SUMIF(Table1[SHIFT NOMENCLATURE], $B4763, Table1[EVIC KILL]))</f>
        <v/>
      </c>
      <c r="E4763" s="1" t="str">
        <f>IF($A4763&gt;--RIGHT($A$2,LEN($A$2)-8),"",SUMIF(Table1[SHIFT NOMENCLATURE], $B4763, Table1[EVIC MOB]))</f>
        <v/>
      </c>
      <c r="F4763" s="1" t="str">
        <f>IF($A4763&gt;--RIGHT($A$2,LEN($A$2)-8),"",SUMIF(Table1[SHIFT NOMENCLATURE], $B4763, Table1[EVIC FIRE]))</f>
        <v/>
      </c>
      <c r="G4763" s="1" t="str">
        <f>IF($A4763&gt;--RIGHT($A$2,LEN($A$2)-8),"",SUMIF(Table1[SHIFT NOMENCLATURE], $B4763, Table1[EKIA]))</f>
        <v/>
      </c>
      <c r="H4763" s="1" t="str">
        <f>IF($A4763&gt;--RIGHT($A$2,LEN($A$2)-8),"",SUMIF(Table1[SHIFT NOMENCLATURE], $B4763, Table1[EWIA]))</f>
        <v/>
      </c>
      <c r="I4763" s="1" t="str">
        <f>IF($A4763&gt;--RIGHT($A$2,LEN($A$2)-8),"",SUMIF(Table1[SHIFT NOMENCLATURE], $B4763, Table1[EPW]))</f>
        <v/>
      </c>
      <c r="J4763" s="1" t="str">
        <f>IF($A4763&gt;--RIGHT($A$2,LEN($A$2)-8),"",SUMIF(Table1[SHIFT NOMENCLATURE], $B4763, Table1[FVIC KILL]))</f>
        <v/>
      </c>
      <c r="K4763" s="1" t="str">
        <f>IF($A4763&gt;--RIGHT($A$2,LEN($A$2)-8),"",SUMIF(Table1[SHIFT NOMENCLATURE], $B4763, Table1[FVIC MOB]))</f>
        <v/>
      </c>
      <c r="L4763" s="1" t="str">
        <f>IF($A4763&gt;--RIGHT($A$2,LEN($A$2)-8),"",SUMIF(Table1[SHIFT NOMENCLATURE], $B4763, Table1[FVIC FIRE]))</f>
        <v/>
      </c>
      <c r="M4763" s="1" t="str">
        <f>IF($A4763&gt;--RIGHT($A$2,LEN($A$2)-8),"",SUMIF(Table1[SHIFT NOMENCLATURE], $B4763, Table1[FKIA]))</f>
        <v/>
      </c>
      <c r="N4763" s="1" t="str">
        <f>IF($A4763&gt;--RIGHT($A$2,LEN($A$2)-8),"",SUMIF(Table1[SHIFT NOMENCLATURE], $B4763, Table1[FWIA]))</f>
        <v/>
      </c>
      <c r="O4763" s="1" t="str">
        <f>IF($A4763&gt;--RIGHT($A$2,LEN($A$2)-8),"",SUMIF(Table1[SHIFT NOMENCLATURE], $B4763, Table1[DUSTWUN]))</f>
        <v/>
      </c>
    </row>
    <row r="4764" spans="1:15" x14ac:dyDescent="0.25">
      <c r="A4764" s="1" t="str">
        <f t="shared" si="148"/>
        <v/>
      </c>
      <c r="B4764" t="str">
        <f t="shared" si="149"/>
        <v/>
      </c>
      <c r="C4764" s="1" t="str">
        <f>IF($A4764&gt;--RIGHT($A$2,LEN($A$2)-8),"",COUNTIF(Table1[SHIFT NOMENCLATURE],$B4764))</f>
        <v/>
      </c>
      <c r="D4764" s="1" t="str">
        <f>IF($A4764&gt;--RIGHT($A$2,LEN($A$2)-8),"",SUMIF(Table1[SHIFT NOMENCLATURE], $B4764, Table1[EVIC KILL]))</f>
        <v/>
      </c>
      <c r="E4764" s="1" t="str">
        <f>IF($A4764&gt;--RIGHT($A$2,LEN($A$2)-8),"",SUMIF(Table1[SHIFT NOMENCLATURE], $B4764, Table1[EVIC MOB]))</f>
        <v/>
      </c>
      <c r="F4764" s="1" t="str">
        <f>IF($A4764&gt;--RIGHT($A$2,LEN($A$2)-8),"",SUMIF(Table1[SHIFT NOMENCLATURE], $B4764, Table1[EVIC FIRE]))</f>
        <v/>
      </c>
      <c r="G4764" s="1" t="str">
        <f>IF($A4764&gt;--RIGHT($A$2,LEN($A$2)-8),"",SUMIF(Table1[SHIFT NOMENCLATURE], $B4764, Table1[EKIA]))</f>
        <v/>
      </c>
      <c r="H4764" s="1" t="str">
        <f>IF($A4764&gt;--RIGHT($A$2,LEN($A$2)-8),"",SUMIF(Table1[SHIFT NOMENCLATURE], $B4764, Table1[EWIA]))</f>
        <v/>
      </c>
      <c r="I4764" s="1" t="str">
        <f>IF($A4764&gt;--RIGHT($A$2,LEN($A$2)-8),"",SUMIF(Table1[SHIFT NOMENCLATURE], $B4764, Table1[EPW]))</f>
        <v/>
      </c>
      <c r="J4764" s="1" t="str">
        <f>IF($A4764&gt;--RIGHT($A$2,LEN($A$2)-8),"",SUMIF(Table1[SHIFT NOMENCLATURE], $B4764, Table1[FVIC KILL]))</f>
        <v/>
      </c>
      <c r="K4764" s="1" t="str">
        <f>IF($A4764&gt;--RIGHT($A$2,LEN($A$2)-8),"",SUMIF(Table1[SHIFT NOMENCLATURE], $B4764, Table1[FVIC MOB]))</f>
        <v/>
      </c>
      <c r="L4764" s="1" t="str">
        <f>IF($A4764&gt;--RIGHT($A$2,LEN($A$2)-8),"",SUMIF(Table1[SHIFT NOMENCLATURE], $B4764, Table1[FVIC FIRE]))</f>
        <v/>
      </c>
      <c r="M4764" s="1" t="str">
        <f>IF($A4764&gt;--RIGHT($A$2,LEN($A$2)-8),"",SUMIF(Table1[SHIFT NOMENCLATURE], $B4764, Table1[FKIA]))</f>
        <v/>
      </c>
      <c r="N4764" s="1" t="str">
        <f>IF($A4764&gt;--RIGHT($A$2,LEN($A$2)-8),"",SUMIF(Table1[SHIFT NOMENCLATURE], $B4764, Table1[FWIA]))</f>
        <v/>
      </c>
      <c r="O4764" s="1" t="str">
        <f>IF($A4764&gt;--RIGHT($A$2,LEN($A$2)-8),"",SUMIF(Table1[SHIFT NOMENCLATURE], $B4764, Table1[DUSTWUN]))</f>
        <v/>
      </c>
    </row>
    <row r="4765" spans="1:15" x14ac:dyDescent="0.25">
      <c r="A4765" s="1" t="str">
        <f t="shared" si="148"/>
        <v/>
      </c>
      <c r="B4765" t="str">
        <f t="shared" si="149"/>
        <v/>
      </c>
      <c r="C4765" s="1" t="str">
        <f>IF($A4765&gt;--RIGHT($A$2,LEN($A$2)-8),"",COUNTIF(Table1[SHIFT NOMENCLATURE],$B4765))</f>
        <v/>
      </c>
      <c r="D4765" s="1" t="str">
        <f>IF($A4765&gt;--RIGHT($A$2,LEN($A$2)-8),"",SUMIF(Table1[SHIFT NOMENCLATURE], $B4765, Table1[EVIC KILL]))</f>
        <v/>
      </c>
      <c r="E4765" s="1" t="str">
        <f>IF($A4765&gt;--RIGHT($A$2,LEN($A$2)-8),"",SUMIF(Table1[SHIFT NOMENCLATURE], $B4765, Table1[EVIC MOB]))</f>
        <v/>
      </c>
      <c r="F4765" s="1" t="str">
        <f>IF($A4765&gt;--RIGHT($A$2,LEN($A$2)-8),"",SUMIF(Table1[SHIFT NOMENCLATURE], $B4765, Table1[EVIC FIRE]))</f>
        <v/>
      </c>
      <c r="G4765" s="1" t="str">
        <f>IF($A4765&gt;--RIGHT($A$2,LEN($A$2)-8),"",SUMIF(Table1[SHIFT NOMENCLATURE], $B4765, Table1[EKIA]))</f>
        <v/>
      </c>
      <c r="H4765" s="1" t="str">
        <f>IF($A4765&gt;--RIGHT($A$2,LEN($A$2)-8),"",SUMIF(Table1[SHIFT NOMENCLATURE], $B4765, Table1[EWIA]))</f>
        <v/>
      </c>
      <c r="I4765" s="1" t="str">
        <f>IF($A4765&gt;--RIGHT($A$2,LEN($A$2)-8),"",SUMIF(Table1[SHIFT NOMENCLATURE], $B4765, Table1[EPW]))</f>
        <v/>
      </c>
      <c r="J4765" s="1" t="str">
        <f>IF($A4765&gt;--RIGHT($A$2,LEN($A$2)-8),"",SUMIF(Table1[SHIFT NOMENCLATURE], $B4765, Table1[FVIC KILL]))</f>
        <v/>
      </c>
      <c r="K4765" s="1" t="str">
        <f>IF($A4765&gt;--RIGHT($A$2,LEN($A$2)-8),"",SUMIF(Table1[SHIFT NOMENCLATURE], $B4765, Table1[FVIC MOB]))</f>
        <v/>
      </c>
      <c r="L4765" s="1" t="str">
        <f>IF($A4765&gt;--RIGHT($A$2,LEN($A$2)-8),"",SUMIF(Table1[SHIFT NOMENCLATURE], $B4765, Table1[FVIC FIRE]))</f>
        <v/>
      </c>
      <c r="M4765" s="1" t="str">
        <f>IF($A4765&gt;--RIGHT($A$2,LEN($A$2)-8),"",SUMIF(Table1[SHIFT NOMENCLATURE], $B4765, Table1[FKIA]))</f>
        <v/>
      </c>
      <c r="N4765" s="1" t="str">
        <f>IF($A4765&gt;--RIGHT($A$2,LEN($A$2)-8),"",SUMIF(Table1[SHIFT NOMENCLATURE], $B4765, Table1[FWIA]))</f>
        <v/>
      </c>
      <c r="O4765" s="1" t="str">
        <f>IF($A4765&gt;--RIGHT($A$2,LEN($A$2)-8),"",SUMIF(Table1[SHIFT NOMENCLATURE], $B4765, Table1[DUSTWUN]))</f>
        <v/>
      </c>
    </row>
    <row r="4766" spans="1:15" x14ac:dyDescent="0.25">
      <c r="A4766" s="1" t="str">
        <f t="shared" si="148"/>
        <v/>
      </c>
      <c r="B4766" t="str">
        <f t="shared" si="149"/>
        <v/>
      </c>
      <c r="C4766" s="1" t="str">
        <f>IF($A4766&gt;--RIGHT($A$2,LEN($A$2)-8),"",COUNTIF(Table1[SHIFT NOMENCLATURE],$B4766))</f>
        <v/>
      </c>
      <c r="D4766" s="1" t="str">
        <f>IF($A4766&gt;--RIGHT($A$2,LEN($A$2)-8),"",SUMIF(Table1[SHIFT NOMENCLATURE], $B4766, Table1[EVIC KILL]))</f>
        <v/>
      </c>
      <c r="E4766" s="1" t="str">
        <f>IF($A4766&gt;--RIGHT($A$2,LEN($A$2)-8),"",SUMIF(Table1[SHIFT NOMENCLATURE], $B4766, Table1[EVIC MOB]))</f>
        <v/>
      </c>
      <c r="F4766" s="1" t="str">
        <f>IF($A4766&gt;--RIGHT($A$2,LEN($A$2)-8),"",SUMIF(Table1[SHIFT NOMENCLATURE], $B4766, Table1[EVIC FIRE]))</f>
        <v/>
      </c>
      <c r="G4766" s="1" t="str">
        <f>IF($A4766&gt;--RIGHT($A$2,LEN($A$2)-8),"",SUMIF(Table1[SHIFT NOMENCLATURE], $B4766, Table1[EKIA]))</f>
        <v/>
      </c>
      <c r="H4766" s="1" t="str">
        <f>IF($A4766&gt;--RIGHT($A$2,LEN($A$2)-8),"",SUMIF(Table1[SHIFT NOMENCLATURE], $B4766, Table1[EWIA]))</f>
        <v/>
      </c>
      <c r="I4766" s="1" t="str">
        <f>IF($A4766&gt;--RIGHT($A$2,LEN($A$2)-8),"",SUMIF(Table1[SHIFT NOMENCLATURE], $B4766, Table1[EPW]))</f>
        <v/>
      </c>
      <c r="J4766" s="1" t="str">
        <f>IF($A4766&gt;--RIGHT($A$2,LEN($A$2)-8),"",SUMIF(Table1[SHIFT NOMENCLATURE], $B4766, Table1[FVIC KILL]))</f>
        <v/>
      </c>
      <c r="K4766" s="1" t="str">
        <f>IF($A4766&gt;--RIGHT($A$2,LEN($A$2)-8),"",SUMIF(Table1[SHIFT NOMENCLATURE], $B4766, Table1[FVIC MOB]))</f>
        <v/>
      </c>
      <c r="L4766" s="1" t="str">
        <f>IF($A4766&gt;--RIGHT($A$2,LEN($A$2)-8),"",SUMIF(Table1[SHIFT NOMENCLATURE], $B4766, Table1[FVIC FIRE]))</f>
        <v/>
      </c>
      <c r="M4766" s="1" t="str">
        <f>IF($A4766&gt;--RIGHT($A$2,LEN($A$2)-8),"",SUMIF(Table1[SHIFT NOMENCLATURE], $B4766, Table1[FKIA]))</f>
        <v/>
      </c>
      <c r="N4766" s="1" t="str">
        <f>IF($A4766&gt;--RIGHT($A$2,LEN($A$2)-8),"",SUMIF(Table1[SHIFT NOMENCLATURE], $B4766, Table1[FWIA]))</f>
        <v/>
      </c>
      <c r="O4766" s="1" t="str">
        <f>IF($A4766&gt;--RIGHT($A$2,LEN($A$2)-8),"",SUMIF(Table1[SHIFT NOMENCLATURE], $B4766, Table1[DUSTWUN]))</f>
        <v/>
      </c>
    </row>
    <row r="4767" spans="1:15" x14ac:dyDescent="0.25">
      <c r="A4767" s="1" t="str">
        <f t="shared" si="148"/>
        <v/>
      </c>
      <c r="B4767" t="str">
        <f t="shared" si="149"/>
        <v/>
      </c>
      <c r="C4767" s="1" t="str">
        <f>IF($A4767&gt;--RIGHT($A$2,LEN($A$2)-8),"",COUNTIF(Table1[SHIFT NOMENCLATURE],$B4767))</f>
        <v/>
      </c>
      <c r="D4767" s="1" t="str">
        <f>IF($A4767&gt;--RIGHT($A$2,LEN($A$2)-8),"",SUMIF(Table1[SHIFT NOMENCLATURE], $B4767, Table1[EVIC KILL]))</f>
        <v/>
      </c>
      <c r="E4767" s="1" t="str">
        <f>IF($A4767&gt;--RIGHT($A$2,LEN($A$2)-8),"",SUMIF(Table1[SHIFT NOMENCLATURE], $B4767, Table1[EVIC MOB]))</f>
        <v/>
      </c>
      <c r="F4767" s="1" t="str">
        <f>IF($A4767&gt;--RIGHT($A$2,LEN($A$2)-8),"",SUMIF(Table1[SHIFT NOMENCLATURE], $B4767, Table1[EVIC FIRE]))</f>
        <v/>
      </c>
      <c r="G4767" s="1" t="str">
        <f>IF($A4767&gt;--RIGHT($A$2,LEN($A$2)-8),"",SUMIF(Table1[SHIFT NOMENCLATURE], $B4767, Table1[EKIA]))</f>
        <v/>
      </c>
      <c r="H4767" s="1" t="str">
        <f>IF($A4767&gt;--RIGHT($A$2,LEN($A$2)-8),"",SUMIF(Table1[SHIFT NOMENCLATURE], $B4767, Table1[EWIA]))</f>
        <v/>
      </c>
      <c r="I4767" s="1" t="str">
        <f>IF($A4767&gt;--RIGHT($A$2,LEN($A$2)-8),"",SUMIF(Table1[SHIFT NOMENCLATURE], $B4767, Table1[EPW]))</f>
        <v/>
      </c>
      <c r="J4767" s="1" t="str">
        <f>IF($A4767&gt;--RIGHT($A$2,LEN($A$2)-8),"",SUMIF(Table1[SHIFT NOMENCLATURE], $B4767, Table1[FVIC KILL]))</f>
        <v/>
      </c>
      <c r="K4767" s="1" t="str">
        <f>IF($A4767&gt;--RIGHT($A$2,LEN($A$2)-8),"",SUMIF(Table1[SHIFT NOMENCLATURE], $B4767, Table1[FVIC MOB]))</f>
        <v/>
      </c>
      <c r="L4767" s="1" t="str">
        <f>IF($A4767&gt;--RIGHT($A$2,LEN($A$2)-8),"",SUMIF(Table1[SHIFT NOMENCLATURE], $B4767, Table1[FVIC FIRE]))</f>
        <v/>
      </c>
      <c r="M4767" s="1" t="str">
        <f>IF($A4767&gt;--RIGHT($A$2,LEN($A$2)-8),"",SUMIF(Table1[SHIFT NOMENCLATURE], $B4767, Table1[FKIA]))</f>
        <v/>
      </c>
      <c r="N4767" s="1" t="str">
        <f>IF($A4767&gt;--RIGHT($A$2,LEN($A$2)-8),"",SUMIF(Table1[SHIFT NOMENCLATURE], $B4767, Table1[FWIA]))</f>
        <v/>
      </c>
      <c r="O4767" s="1" t="str">
        <f>IF($A4767&gt;--RIGHT($A$2,LEN($A$2)-8),"",SUMIF(Table1[SHIFT NOMENCLATURE], $B4767, Table1[DUSTWUN]))</f>
        <v/>
      </c>
    </row>
    <row r="4768" spans="1:15" x14ac:dyDescent="0.25">
      <c r="A4768" s="1" t="str">
        <f t="shared" si="148"/>
        <v/>
      </c>
      <c r="B4768" t="str">
        <f t="shared" si="149"/>
        <v/>
      </c>
      <c r="C4768" s="1" t="str">
        <f>IF($A4768&gt;--RIGHT($A$2,LEN($A$2)-8),"",COUNTIF(Table1[SHIFT NOMENCLATURE],$B4768))</f>
        <v/>
      </c>
      <c r="D4768" s="1" t="str">
        <f>IF($A4768&gt;--RIGHT($A$2,LEN($A$2)-8),"",SUMIF(Table1[SHIFT NOMENCLATURE], $B4768, Table1[EVIC KILL]))</f>
        <v/>
      </c>
      <c r="E4768" s="1" t="str">
        <f>IF($A4768&gt;--RIGHT($A$2,LEN($A$2)-8),"",SUMIF(Table1[SHIFT NOMENCLATURE], $B4768, Table1[EVIC MOB]))</f>
        <v/>
      </c>
      <c r="F4768" s="1" t="str">
        <f>IF($A4768&gt;--RIGHT($A$2,LEN($A$2)-8),"",SUMIF(Table1[SHIFT NOMENCLATURE], $B4768, Table1[EVIC FIRE]))</f>
        <v/>
      </c>
      <c r="G4768" s="1" t="str">
        <f>IF($A4768&gt;--RIGHT($A$2,LEN($A$2)-8),"",SUMIF(Table1[SHIFT NOMENCLATURE], $B4768, Table1[EKIA]))</f>
        <v/>
      </c>
      <c r="H4768" s="1" t="str">
        <f>IF($A4768&gt;--RIGHT($A$2,LEN($A$2)-8),"",SUMIF(Table1[SHIFT NOMENCLATURE], $B4768, Table1[EWIA]))</f>
        <v/>
      </c>
      <c r="I4768" s="1" t="str">
        <f>IF($A4768&gt;--RIGHT($A$2,LEN($A$2)-8),"",SUMIF(Table1[SHIFT NOMENCLATURE], $B4768, Table1[EPW]))</f>
        <v/>
      </c>
      <c r="J4768" s="1" t="str">
        <f>IF($A4768&gt;--RIGHT($A$2,LEN($A$2)-8),"",SUMIF(Table1[SHIFT NOMENCLATURE], $B4768, Table1[FVIC KILL]))</f>
        <v/>
      </c>
      <c r="K4768" s="1" t="str">
        <f>IF($A4768&gt;--RIGHT($A$2,LEN($A$2)-8),"",SUMIF(Table1[SHIFT NOMENCLATURE], $B4768, Table1[FVIC MOB]))</f>
        <v/>
      </c>
      <c r="L4768" s="1" t="str">
        <f>IF($A4768&gt;--RIGHT($A$2,LEN($A$2)-8),"",SUMIF(Table1[SHIFT NOMENCLATURE], $B4768, Table1[FVIC FIRE]))</f>
        <v/>
      </c>
      <c r="M4768" s="1" t="str">
        <f>IF($A4768&gt;--RIGHT($A$2,LEN($A$2)-8),"",SUMIF(Table1[SHIFT NOMENCLATURE], $B4768, Table1[FKIA]))</f>
        <v/>
      </c>
      <c r="N4768" s="1" t="str">
        <f>IF($A4768&gt;--RIGHT($A$2,LEN($A$2)-8),"",SUMIF(Table1[SHIFT NOMENCLATURE], $B4768, Table1[FWIA]))</f>
        <v/>
      </c>
      <c r="O4768" s="1" t="str">
        <f>IF($A4768&gt;--RIGHT($A$2,LEN($A$2)-8),"",SUMIF(Table1[SHIFT NOMENCLATURE], $B4768, Table1[DUSTWUN]))</f>
        <v/>
      </c>
    </row>
    <row r="4769" spans="1:15" x14ac:dyDescent="0.25">
      <c r="A4769" s="1" t="str">
        <f t="shared" si="148"/>
        <v/>
      </c>
      <c r="B4769" t="str">
        <f t="shared" si="149"/>
        <v/>
      </c>
      <c r="C4769" s="1" t="str">
        <f>IF($A4769&gt;--RIGHT($A$2,LEN($A$2)-8),"",COUNTIF(Table1[SHIFT NOMENCLATURE],$B4769))</f>
        <v/>
      </c>
      <c r="D4769" s="1" t="str">
        <f>IF($A4769&gt;--RIGHT($A$2,LEN($A$2)-8),"",SUMIF(Table1[SHIFT NOMENCLATURE], $B4769, Table1[EVIC KILL]))</f>
        <v/>
      </c>
      <c r="E4769" s="1" t="str">
        <f>IF($A4769&gt;--RIGHT($A$2,LEN($A$2)-8),"",SUMIF(Table1[SHIFT NOMENCLATURE], $B4769, Table1[EVIC MOB]))</f>
        <v/>
      </c>
      <c r="F4769" s="1" t="str">
        <f>IF($A4769&gt;--RIGHT($A$2,LEN($A$2)-8),"",SUMIF(Table1[SHIFT NOMENCLATURE], $B4769, Table1[EVIC FIRE]))</f>
        <v/>
      </c>
      <c r="G4769" s="1" t="str">
        <f>IF($A4769&gt;--RIGHT($A$2,LEN($A$2)-8),"",SUMIF(Table1[SHIFT NOMENCLATURE], $B4769, Table1[EKIA]))</f>
        <v/>
      </c>
      <c r="H4769" s="1" t="str">
        <f>IF($A4769&gt;--RIGHT($A$2,LEN($A$2)-8),"",SUMIF(Table1[SHIFT NOMENCLATURE], $B4769, Table1[EWIA]))</f>
        <v/>
      </c>
      <c r="I4769" s="1" t="str">
        <f>IF($A4769&gt;--RIGHT($A$2,LEN($A$2)-8),"",SUMIF(Table1[SHIFT NOMENCLATURE], $B4769, Table1[EPW]))</f>
        <v/>
      </c>
      <c r="J4769" s="1" t="str">
        <f>IF($A4769&gt;--RIGHT($A$2,LEN($A$2)-8),"",SUMIF(Table1[SHIFT NOMENCLATURE], $B4769, Table1[FVIC KILL]))</f>
        <v/>
      </c>
      <c r="K4769" s="1" t="str">
        <f>IF($A4769&gt;--RIGHT($A$2,LEN($A$2)-8),"",SUMIF(Table1[SHIFT NOMENCLATURE], $B4769, Table1[FVIC MOB]))</f>
        <v/>
      </c>
      <c r="L4769" s="1" t="str">
        <f>IF($A4769&gt;--RIGHT($A$2,LEN($A$2)-8),"",SUMIF(Table1[SHIFT NOMENCLATURE], $B4769, Table1[FVIC FIRE]))</f>
        <v/>
      </c>
      <c r="M4769" s="1" t="str">
        <f>IF($A4769&gt;--RIGHT($A$2,LEN($A$2)-8),"",SUMIF(Table1[SHIFT NOMENCLATURE], $B4769, Table1[FKIA]))</f>
        <v/>
      </c>
      <c r="N4769" s="1" t="str">
        <f>IF($A4769&gt;--RIGHT($A$2,LEN($A$2)-8),"",SUMIF(Table1[SHIFT NOMENCLATURE], $B4769, Table1[FWIA]))</f>
        <v/>
      </c>
      <c r="O4769" s="1" t="str">
        <f>IF($A4769&gt;--RIGHT($A$2,LEN($A$2)-8),"",SUMIF(Table1[SHIFT NOMENCLATURE], $B4769, Table1[DUSTWUN]))</f>
        <v/>
      </c>
    </row>
    <row r="4770" spans="1:15" x14ac:dyDescent="0.25">
      <c r="A4770" s="1" t="str">
        <f t="shared" si="148"/>
        <v/>
      </c>
      <c r="B4770" t="str">
        <f t="shared" si="149"/>
        <v/>
      </c>
      <c r="C4770" s="1" t="str">
        <f>IF($A4770&gt;--RIGHT($A$2,LEN($A$2)-8),"",COUNTIF(Table1[SHIFT NOMENCLATURE],$B4770))</f>
        <v/>
      </c>
      <c r="D4770" s="1" t="str">
        <f>IF($A4770&gt;--RIGHT($A$2,LEN($A$2)-8),"",SUMIF(Table1[SHIFT NOMENCLATURE], $B4770, Table1[EVIC KILL]))</f>
        <v/>
      </c>
      <c r="E4770" s="1" t="str">
        <f>IF($A4770&gt;--RIGHT($A$2,LEN($A$2)-8),"",SUMIF(Table1[SHIFT NOMENCLATURE], $B4770, Table1[EVIC MOB]))</f>
        <v/>
      </c>
      <c r="F4770" s="1" t="str">
        <f>IF($A4770&gt;--RIGHT($A$2,LEN($A$2)-8),"",SUMIF(Table1[SHIFT NOMENCLATURE], $B4770, Table1[EVIC FIRE]))</f>
        <v/>
      </c>
      <c r="G4770" s="1" t="str">
        <f>IF($A4770&gt;--RIGHT($A$2,LEN($A$2)-8),"",SUMIF(Table1[SHIFT NOMENCLATURE], $B4770, Table1[EKIA]))</f>
        <v/>
      </c>
      <c r="H4770" s="1" t="str">
        <f>IF($A4770&gt;--RIGHT($A$2,LEN($A$2)-8),"",SUMIF(Table1[SHIFT NOMENCLATURE], $B4770, Table1[EWIA]))</f>
        <v/>
      </c>
      <c r="I4770" s="1" t="str">
        <f>IF($A4770&gt;--RIGHT($A$2,LEN($A$2)-8),"",SUMIF(Table1[SHIFT NOMENCLATURE], $B4770, Table1[EPW]))</f>
        <v/>
      </c>
      <c r="J4770" s="1" t="str">
        <f>IF($A4770&gt;--RIGHT($A$2,LEN($A$2)-8),"",SUMIF(Table1[SHIFT NOMENCLATURE], $B4770, Table1[FVIC KILL]))</f>
        <v/>
      </c>
      <c r="K4770" s="1" t="str">
        <f>IF($A4770&gt;--RIGHT($A$2,LEN($A$2)-8),"",SUMIF(Table1[SHIFT NOMENCLATURE], $B4770, Table1[FVIC MOB]))</f>
        <v/>
      </c>
      <c r="L4770" s="1" t="str">
        <f>IF($A4770&gt;--RIGHT($A$2,LEN($A$2)-8),"",SUMIF(Table1[SHIFT NOMENCLATURE], $B4770, Table1[FVIC FIRE]))</f>
        <v/>
      </c>
      <c r="M4770" s="1" t="str">
        <f>IF($A4770&gt;--RIGHT($A$2,LEN($A$2)-8),"",SUMIF(Table1[SHIFT NOMENCLATURE], $B4770, Table1[FKIA]))</f>
        <v/>
      </c>
      <c r="N4770" s="1" t="str">
        <f>IF($A4770&gt;--RIGHT($A$2,LEN($A$2)-8),"",SUMIF(Table1[SHIFT NOMENCLATURE], $B4770, Table1[FWIA]))</f>
        <v/>
      </c>
      <c r="O4770" s="1" t="str">
        <f>IF($A4770&gt;--RIGHT($A$2,LEN($A$2)-8),"",SUMIF(Table1[SHIFT NOMENCLATURE], $B4770, Table1[DUSTWUN]))</f>
        <v/>
      </c>
    </row>
    <row r="4771" spans="1:15" x14ac:dyDescent="0.25">
      <c r="A4771" s="1" t="str">
        <f t="shared" si="148"/>
        <v/>
      </c>
      <c r="B4771" t="str">
        <f t="shared" si="149"/>
        <v/>
      </c>
      <c r="C4771" s="1" t="str">
        <f>IF($A4771&gt;--RIGHT($A$2,LEN($A$2)-8),"",COUNTIF(Table1[SHIFT NOMENCLATURE],$B4771))</f>
        <v/>
      </c>
      <c r="D4771" s="1" t="str">
        <f>IF($A4771&gt;--RIGHT($A$2,LEN($A$2)-8),"",SUMIF(Table1[SHIFT NOMENCLATURE], $B4771, Table1[EVIC KILL]))</f>
        <v/>
      </c>
      <c r="E4771" s="1" t="str">
        <f>IF($A4771&gt;--RIGHT($A$2,LEN($A$2)-8),"",SUMIF(Table1[SHIFT NOMENCLATURE], $B4771, Table1[EVIC MOB]))</f>
        <v/>
      </c>
      <c r="F4771" s="1" t="str">
        <f>IF($A4771&gt;--RIGHT($A$2,LEN($A$2)-8),"",SUMIF(Table1[SHIFT NOMENCLATURE], $B4771, Table1[EVIC FIRE]))</f>
        <v/>
      </c>
      <c r="G4771" s="1" t="str">
        <f>IF($A4771&gt;--RIGHT($A$2,LEN($A$2)-8),"",SUMIF(Table1[SHIFT NOMENCLATURE], $B4771, Table1[EKIA]))</f>
        <v/>
      </c>
      <c r="H4771" s="1" t="str">
        <f>IF($A4771&gt;--RIGHT($A$2,LEN($A$2)-8),"",SUMIF(Table1[SHIFT NOMENCLATURE], $B4771, Table1[EWIA]))</f>
        <v/>
      </c>
      <c r="I4771" s="1" t="str">
        <f>IF($A4771&gt;--RIGHT($A$2,LEN($A$2)-8),"",SUMIF(Table1[SHIFT NOMENCLATURE], $B4771, Table1[EPW]))</f>
        <v/>
      </c>
      <c r="J4771" s="1" t="str">
        <f>IF($A4771&gt;--RIGHT($A$2,LEN($A$2)-8),"",SUMIF(Table1[SHIFT NOMENCLATURE], $B4771, Table1[FVIC KILL]))</f>
        <v/>
      </c>
      <c r="K4771" s="1" t="str">
        <f>IF($A4771&gt;--RIGHT($A$2,LEN($A$2)-8),"",SUMIF(Table1[SHIFT NOMENCLATURE], $B4771, Table1[FVIC MOB]))</f>
        <v/>
      </c>
      <c r="L4771" s="1" t="str">
        <f>IF($A4771&gt;--RIGHT($A$2,LEN($A$2)-8),"",SUMIF(Table1[SHIFT NOMENCLATURE], $B4771, Table1[FVIC FIRE]))</f>
        <v/>
      </c>
      <c r="M4771" s="1" t="str">
        <f>IF($A4771&gt;--RIGHT($A$2,LEN($A$2)-8),"",SUMIF(Table1[SHIFT NOMENCLATURE], $B4771, Table1[FKIA]))</f>
        <v/>
      </c>
      <c r="N4771" s="1" t="str">
        <f>IF($A4771&gt;--RIGHT($A$2,LEN($A$2)-8),"",SUMIF(Table1[SHIFT NOMENCLATURE], $B4771, Table1[FWIA]))</f>
        <v/>
      </c>
      <c r="O4771" s="1" t="str">
        <f>IF($A4771&gt;--RIGHT($A$2,LEN($A$2)-8),"",SUMIF(Table1[SHIFT NOMENCLATURE], $B4771, Table1[DUSTWUN]))</f>
        <v/>
      </c>
    </row>
    <row r="4772" spans="1:15" x14ac:dyDescent="0.25">
      <c r="A4772" s="1" t="str">
        <f t="shared" si="148"/>
        <v/>
      </c>
      <c r="B4772" t="str">
        <f t="shared" si="149"/>
        <v/>
      </c>
      <c r="C4772" s="1" t="str">
        <f>IF($A4772&gt;--RIGHT($A$2,LEN($A$2)-8),"",COUNTIF(Table1[SHIFT NOMENCLATURE],$B4772))</f>
        <v/>
      </c>
      <c r="D4772" s="1" t="str">
        <f>IF($A4772&gt;--RIGHT($A$2,LEN($A$2)-8),"",SUMIF(Table1[SHIFT NOMENCLATURE], $B4772, Table1[EVIC KILL]))</f>
        <v/>
      </c>
      <c r="E4772" s="1" t="str">
        <f>IF($A4772&gt;--RIGHT($A$2,LEN($A$2)-8),"",SUMIF(Table1[SHIFT NOMENCLATURE], $B4772, Table1[EVIC MOB]))</f>
        <v/>
      </c>
      <c r="F4772" s="1" t="str">
        <f>IF($A4772&gt;--RIGHT($A$2,LEN($A$2)-8),"",SUMIF(Table1[SHIFT NOMENCLATURE], $B4772, Table1[EVIC FIRE]))</f>
        <v/>
      </c>
      <c r="G4772" s="1" t="str">
        <f>IF($A4772&gt;--RIGHT($A$2,LEN($A$2)-8),"",SUMIF(Table1[SHIFT NOMENCLATURE], $B4772, Table1[EKIA]))</f>
        <v/>
      </c>
      <c r="H4772" s="1" t="str">
        <f>IF($A4772&gt;--RIGHT($A$2,LEN($A$2)-8),"",SUMIF(Table1[SHIFT NOMENCLATURE], $B4772, Table1[EWIA]))</f>
        <v/>
      </c>
      <c r="I4772" s="1" t="str">
        <f>IF($A4772&gt;--RIGHT($A$2,LEN($A$2)-8),"",SUMIF(Table1[SHIFT NOMENCLATURE], $B4772, Table1[EPW]))</f>
        <v/>
      </c>
      <c r="J4772" s="1" t="str">
        <f>IF($A4772&gt;--RIGHT($A$2,LEN($A$2)-8),"",SUMIF(Table1[SHIFT NOMENCLATURE], $B4772, Table1[FVIC KILL]))</f>
        <v/>
      </c>
      <c r="K4772" s="1" t="str">
        <f>IF($A4772&gt;--RIGHT($A$2,LEN($A$2)-8),"",SUMIF(Table1[SHIFT NOMENCLATURE], $B4772, Table1[FVIC MOB]))</f>
        <v/>
      </c>
      <c r="L4772" s="1" t="str">
        <f>IF($A4772&gt;--RIGHT($A$2,LEN($A$2)-8),"",SUMIF(Table1[SHIFT NOMENCLATURE], $B4772, Table1[FVIC FIRE]))</f>
        <v/>
      </c>
      <c r="M4772" s="1" t="str">
        <f>IF($A4772&gt;--RIGHT($A$2,LEN($A$2)-8),"",SUMIF(Table1[SHIFT NOMENCLATURE], $B4772, Table1[FKIA]))</f>
        <v/>
      </c>
      <c r="N4772" s="1" t="str">
        <f>IF($A4772&gt;--RIGHT($A$2,LEN($A$2)-8),"",SUMIF(Table1[SHIFT NOMENCLATURE], $B4772, Table1[FWIA]))</f>
        <v/>
      </c>
      <c r="O4772" s="1" t="str">
        <f>IF($A4772&gt;--RIGHT($A$2,LEN($A$2)-8),"",SUMIF(Table1[SHIFT NOMENCLATURE], $B4772, Table1[DUSTWUN]))</f>
        <v/>
      </c>
    </row>
    <row r="4773" spans="1:15" x14ac:dyDescent="0.25">
      <c r="A4773" s="1" t="str">
        <f t="shared" si="148"/>
        <v/>
      </c>
      <c r="B4773" t="str">
        <f t="shared" si="149"/>
        <v/>
      </c>
      <c r="C4773" s="1" t="str">
        <f>IF($A4773&gt;--RIGHT($A$2,LEN($A$2)-8),"",COUNTIF(Table1[SHIFT NOMENCLATURE],$B4773))</f>
        <v/>
      </c>
      <c r="D4773" s="1" t="str">
        <f>IF($A4773&gt;--RIGHT($A$2,LEN($A$2)-8),"",SUMIF(Table1[SHIFT NOMENCLATURE], $B4773, Table1[EVIC KILL]))</f>
        <v/>
      </c>
      <c r="E4773" s="1" t="str">
        <f>IF($A4773&gt;--RIGHT($A$2,LEN($A$2)-8),"",SUMIF(Table1[SHIFT NOMENCLATURE], $B4773, Table1[EVIC MOB]))</f>
        <v/>
      </c>
      <c r="F4773" s="1" t="str">
        <f>IF($A4773&gt;--RIGHT($A$2,LEN($A$2)-8),"",SUMIF(Table1[SHIFT NOMENCLATURE], $B4773, Table1[EVIC FIRE]))</f>
        <v/>
      </c>
      <c r="G4773" s="1" t="str">
        <f>IF($A4773&gt;--RIGHT($A$2,LEN($A$2)-8),"",SUMIF(Table1[SHIFT NOMENCLATURE], $B4773, Table1[EKIA]))</f>
        <v/>
      </c>
      <c r="H4773" s="1" t="str">
        <f>IF($A4773&gt;--RIGHT($A$2,LEN($A$2)-8),"",SUMIF(Table1[SHIFT NOMENCLATURE], $B4773, Table1[EWIA]))</f>
        <v/>
      </c>
      <c r="I4773" s="1" t="str">
        <f>IF($A4773&gt;--RIGHT($A$2,LEN($A$2)-8),"",SUMIF(Table1[SHIFT NOMENCLATURE], $B4773, Table1[EPW]))</f>
        <v/>
      </c>
      <c r="J4773" s="1" t="str">
        <f>IF($A4773&gt;--RIGHT($A$2,LEN($A$2)-8),"",SUMIF(Table1[SHIFT NOMENCLATURE], $B4773, Table1[FVIC KILL]))</f>
        <v/>
      </c>
      <c r="K4773" s="1" t="str">
        <f>IF($A4773&gt;--RIGHT($A$2,LEN($A$2)-8),"",SUMIF(Table1[SHIFT NOMENCLATURE], $B4773, Table1[FVIC MOB]))</f>
        <v/>
      </c>
      <c r="L4773" s="1" t="str">
        <f>IF($A4773&gt;--RIGHT($A$2,LEN($A$2)-8),"",SUMIF(Table1[SHIFT NOMENCLATURE], $B4773, Table1[FVIC FIRE]))</f>
        <v/>
      </c>
      <c r="M4773" s="1" t="str">
        <f>IF($A4773&gt;--RIGHT($A$2,LEN($A$2)-8),"",SUMIF(Table1[SHIFT NOMENCLATURE], $B4773, Table1[FKIA]))</f>
        <v/>
      </c>
      <c r="N4773" s="1" t="str">
        <f>IF($A4773&gt;--RIGHT($A$2,LEN($A$2)-8),"",SUMIF(Table1[SHIFT NOMENCLATURE], $B4773, Table1[FWIA]))</f>
        <v/>
      </c>
      <c r="O4773" s="1" t="str">
        <f>IF($A4773&gt;--RIGHT($A$2,LEN($A$2)-8),"",SUMIF(Table1[SHIFT NOMENCLATURE], $B4773, Table1[DUSTWUN]))</f>
        <v/>
      </c>
    </row>
    <row r="4774" spans="1:15" x14ac:dyDescent="0.25">
      <c r="A4774" s="1" t="str">
        <f t="shared" si="148"/>
        <v/>
      </c>
      <c r="B4774" t="str">
        <f t="shared" si="149"/>
        <v/>
      </c>
      <c r="C4774" s="1" t="str">
        <f>IF($A4774&gt;--RIGHT($A$2,LEN($A$2)-8),"",COUNTIF(Table1[SHIFT NOMENCLATURE],$B4774))</f>
        <v/>
      </c>
      <c r="D4774" s="1" t="str">
        <f>IF($A4774&gt;--RIGHT($A$2,LEN($A$2)-8),"",SUMIF(Table1[SHIFT NOMENCLATURE], $B4774, Table1[EVIC KILL]))</f>
        <v/>
      </c>
      <c r="E4774" s="1" t="str">
        <f>IF($A4774&gt;--RIGHT($A$2,LEN($A$2)-8),"",SUMIF(Table1[SHIFT NOMENCLATURE], $B4774, Table1[EVIC MOB]))</f>
        <v/>
      </c>
      <c r="F4774" s="1" t="str">
        <f>IF($A4774&gt;--RIGHT($A$2,LEN($A$2)-8),"",SUMIF(Table1[SHIFT NOMENCLATURE], $B4774, Table1[EVIC FIRE]))</f>
        <v/>
      </c>
      <c r="G4774" s="1" t="str">
        <f>IF($A4774&gt;--RIGHT($A$2,LEN($A$2)-8),"",SUMIF(Table1[SHIFT NOMENCLATURE], $B4774, Table1[EKIA]))</f>
        <v/>
      </c>
      <c r="H4774" s="1" t="str">
        <f>IF($A4774&gt;--RIGHT($A$2,LEN($A$2)-8),"",SUMIF(Table1[SHIFT NOMENCLATURE], $B4774, Table1[EWIA]))</f>
        <v/>
      </c>
      <c r="I4774" s="1" t="str">
        <f>IF($A4774&gt;--RIGHT($A$2,LEN($A$2)-8),"",SUMIF(Table1[SHIFT NOMENCLATURE], $B4774, Table1[EPW]))</f>
        <v/>
      </c>
      <c r="J4774" s="1" t="str">
        <f>IF($A4774&gt;--RIGHT($A$2,LEN($A$2)-8),"",SUMIF(Table1[SHIFT NOMENCLATURE], $B4774, Table1[FVIC KILL]))</f>
        <v/>
      </c>
      <c r="K4774" s="1" t="str">
        <f>IF($A4774&gt;--RIGHT($A$2,LEN($A$2)-8),"",SUMIF(Table1[SHIFT NOMENCLATURE], $B4774, Table1[FVIC MOB]))</f>
        <v/>
      </c>
      <c r="L4774" s="1" t="str">
        <f>IF($A4774&gt;--RIGHT($A$2,LEN($A$2)-8),"",SUMIF(Table1[SHIFT NOMENCLATURE], $B4774, Table1[FVIC FIRE]))</f>
        <v/>
      </c>
      <c r="M4774" s="1" t="str">
        <f>IF($A4774&gt;--RIGHT($A$2,LEN($A$2)-8),"",SUMIF(Table1[SHIFT NOMENCLATURE], $B4774, Table1[FKIA]))</f>
        <v/>
      </c>
      <c r="N4774" s="1" t="str">
        <f>IF($A4774&gt;--RIGHT($A$2,LEN($A$2)-8),"",SUMIF(Table1[SHIFT NOMENCLATURE], $B4774, Table1[FWIA]))</f>
        <v/>
      </c>
      <c r="O4774" s="1" t="str">
        <f>IF($A4774&gt;--RIGHT($A$2,LEN($A$2)-8),"",SUMIF(Table1[SHIFT NOMENCLATURE], $B4774, Table1[DUSTWUN]))</f>
        <v/>
      </c>
    </row>
    <row r="4775" spans="1:15" x14ac:dyDescent="0.25">
      <c r="A4775" s="1" t="str">
        <f t="shared" si="148"/>
        <v/>
      </c>
      <c r="B4775" t="str">
        <f t="shared" si="149"/>
        <v/>
      </c>
      <c r="C4775" s="1" t="str">
        <f>IF($A4775&gt;--RIGHT($A$2,LEN($A$2)-8),"",COUNTIF(Table1[SHIFT NOMENCLATURE],$B4775))</f>
        <v/>
      </c>
      <c r="D4775" s="1" t="str">
        <f>IF($A4775&gt;--RIGHT($A$2,LEN($A$2)-8),"",SUMIF(Table1[SHIFT NOMENCLATURE], $B4775, Table1[EVIC KILL]))</f>
        <v/>
      </c>
      <c r="E4775" s="1" t="str">
        <f>IF($A4775&gt;--RIGHT($A$2,LEN($A$2)-8),"",SUMIF(Table1[SHIFT NOMENCLATURE], $B4775, Table1[EVIC MOB]))</f>
        <v/>
      </c>
      <c r="F4775" s="1" t="str">
        <f>IF($A4775&gt;--RIGHT($A$2,LEN($A$2)-8),"",SUMIF(Table1[SHIFT NOMENCLATURE], $B4775, Table1[EVIC FIRE]))</f>
        <v/>
      </c>
      <c r="G4775" s="1" t="str">
        <f>IF($A4775&gt;--RIGHT($A$2,LEN($A$2)-8),"",SUMIF(Table1[SHIFT NOMENCLATURE], $B4775, Table1[EKIA]))</f>
        <v/>
      </c>
      <c r="H4775" s="1" t="str">
        <f>IF($A4775&gt;--RIGHT($A$2,LEN($A$2)-8),"",SUMIF(Table1[SHIFT NOMENCLATURE], $B4775, Table1[EWIA]))</f>
        <v/>
      </c>
      <c r="I4775" s="1" t="str">
        <f>IF($A4775&gt;--RIGHT($A$2,LEN($A$2)-8),"",SUMIF(Table1[SHIFT NOMENCLATURE], $B4775, Table1[EPW]))</f>
        <v/>
      </c>
      <c r="J4775" s="1" t="str">
        <f>IF($A4775&gt;--RIGHT($A$2,LEN($A$2)-8),"",SUMIF(Table1[SHIFT NOMENCLATURE], $B4775, Table1[FVIC KILL]))</f>
        <v/>
      </c>
      <c r="K4775" s="1" t="str">
        <f>IF($A4775&gt;--RIGHT($A$2,LEN($A$2)-8),"",SUMIF(Table1[SHIFT NOMENCLATURE], $B4775, Table1[FVIC MOB]))</f>
        <v/>
      </c>
      <c r="L4775" s="1" t="str">
        <f>IF($A4775&gt;--RIGHT($A$2,LEN($A$2)-8),"",SUMIF(Table1[SHIFT NOMENCLATURE], $B4775, Table1[FVIC FIRE]))</f>
        <v/>
      </c>
      <c r="M4775" s="1" t="str">
        <f>IF($A4775&gt;--RIGHT($A$2,LEN($A$2)-8),"",SUMIF(Table1[SHIFT NOMENCLATURE], $B4775, Table1[FKIA]))</f>
        <v/>
      </c>
      <c r="N4775" s="1" t="str">
        <f>IF($A4775&gt;--RIGHT($A$2,LEN($A$2)-8),"",SUMIF(Table1[SHIFT NOMENCLATURE], $B4775, Table1[FWIA]))</f>
        <v/>
      </c>
      <c r="O4775" s="1" t="str">
        <f>IF($A4775&gt;--RIGHT($A$2,LEN($A$2)-8),"",SUMIF(Table1[SHIFT NOMENCLATURE], $B4775, Table1[DUSTWUN]))</f>
        <v/>
      </c>
    </row>
    <row r="4776" spans="1:15" x14ac:dyDescent="0.25">
      <c r="A4776" s="1" t="str">
        <f t="shared" si="148"/>
        <v/>
      </c>
      <c r="B4776" t="str">
        <f t="shared" si="149"/>
        <v/>
      </c>
      <c r="C4776" s="1" t="str">
        <f>IF($A4776&gt;--RIGHT($A$2,LEN($A$2)-8),"",COUNTIF(Table1[SHIFT NOMENCLATURE],$B4776))</f>
        <v/>
      </c>
      <c r="D4776" s="1" t="str">
        <f>IF($A4776&gt;--RIGHT($A$2,LEN($A$2)-8),"",SUMIF(Table1[SHIFT NOMENCLATURE], $B4776, Table1[EVIC KILL]))</f>
        <v/>
      </c>
      <c r="E4776" s="1" t="str">
        <f>IF($A4776&gt;--RIGHT($A$2,LEN($A$2)-8),"",SUMIF(Table1[SHIFT NOMENCLATURE], $B4776, Table1[EVIC MOB]))</f>
        <v/>
      </c>
      <c r="F4776" s="1" t="str">
        <f>IF($A4776&gt;--RIGHT($A$2,LEN($A$2)-8),"",SUMIF(Table1[SHIFT NOMENCLATURE], $B4776, Table1[EVIC FIRE]))</f>
        <v/>
      </c>
      <c r="G4776" s="1" t="str">
        <f>IF($A4776&gt;--RIGHT($A$2,LEN($A$2)-8),"",SUMIF(Table1[SHIFT NOMENCLATURE], $B4776, Table1[EKIA]))</f>
        <v/>
      </c>
      <c r="H4776" s="1" t="str">
        <f>IF($A4776&gt;--RIGHT($A$2,LEN($A$2)-8),"",SUMIF(Table1[SHIFT NOMENCLATURE], $B4776, Table1[EWIA]))</f>
        <v/>
      </c>
      <c r="I4776" s="1" t="str">
        <f>IF($A4776&gt;--RIGHT($A$2,LEN($A$2)-8),"",SUMIF(Table1[SHIFT NOMENCLATURE], $B4776, Table1[EPW]))</f>
        <v/>
      </c>
      <c r="J4776" s="1" t="str">
        <f>IF($A4776&gt;--RIGHT($A$2,LEN($A$2)-8),"",SUMIF(Table1[SHIFT NOMENCLATURE], $B4776, Table1[FVIC KILL]))</f>
        <v/>
      </c>
      <c r="K4776" s="1" t="str">
        <f>IF($A4776&gt;--RIGHT($A$2,LEN($A$2)-8),"",SUMIF(Table1[SHIFT NOMENCLATURE], $B4776, Table1[FVIC MOB]))</f>
        <v/>
      </c>
      <c r="L4776" s="1" t="str">
        <f>IF($A4776&gt;--RIGHT($A$2,LEN($A$2)-8),"",SUMIF(Table1[SHIFT NOMENCLATURE], $B4776, Table1[FVIC FIRE]))</f>
        <v/>
      </c>
      <c r="M4776" s="1" t="str">
        <f>IF($A4776&gt;--RIGHT($A$2,LEN($A$2)-8),"",SUMIF(Table1[SHIFT NOMENCLATURE], $B4776, Table1[FKIA]))</f>
        <v/>
      </c>
      <c r="N4776" s="1" t="str">
        <f>IF($A4776&gt;--RIGHT($A$2,LEN($A$2)-8),"",SUMIF(Table1[SHIFT NOMENCLATURE], $B4776, Table1[FWIA]))</f>
        <v/>
      </c>
      <c r="O4776" s="1" t="str">
        <f>IF($A4776&gt;--RIGHT($A$2,LEN($A$2)-8),"",SUMIF(Table1[SHIFT NOMENCLATURE], $B4776, Table1[DUSTWUN]))</f>
        <v/>
      </c>
    </row>
    <row r="4777" spans="1:15" x14ac:dyDescent="0.25">
      <c r="A4777" s="1" t="str">
        <f t="shared" si="148"/>
        <v/>
      </c>
      <c r="B4777" t="str">
        <f t="shared" si="149"/>
        <v/>
      </c>
      <c r="C4777" s="1" t="str">
        <f>IF($A4777&gt;--RIGHT($A$2,LEN($A$2)-8),"",COUNTIF(Table1[SHIFT NOMENCLATURE],$B4777))</f>
        <v/>
      </c>
      <c r="D4777" s="1" t="str">
        <f>IF($A4777&gt;--RIGHT($A$2,LEN($A$2)-8),"",SUMIF(Table1[SHIFT NOMENCLATURE], $B4777, Table1[EVIC KILL]))</f>
        <v/>
      </c>
      <c r="E4777" s="1" t="str">
        <f>IF($A4777&gt;--RIGHT($A$2,LEN($A$2)-8),"",SUMIF(Table1[SHIFT NOMENCLATURE], $B4777, Table1[EVIC MOB]))</f>
        <v/>
      </c>
      <c r="F4777" s="1" t="str">
        <f>IF($A4777&gt;--RIGHT($A$2,LEN($A$2)-8),"",SUMIF(Table1[SHIFT NOMENCLATURE], $B4777, Table1[EVIC FIRE]))</f>
        <v/>
      </c>
      <c r="G4777" s="1" t="str">
        <f>IF($A4777&gt;--RIGHT($A$2,LEN($A$2)-8),"",SUMIF(Table1[SHIFT NOMENCLATURE], $B4777, Table1[EKIA]))</f>
        <v/>
      </c>
      <c r="H4777" s="1" t="str">
        <f>IF($A4777&gt;--RIGHT($A$2,LEN($A$2)-8),"",SUMIF(Table1[SHIFT NOMENCLATURE], $B4777, Table1[EWIA]))</f>
        <v/>
      </c>
      <c r="I4777" s="1" t="str">
        <f>IF($A4777&gt;--RIGHT($A$2,LEN($A$2)-8),"",SUMIF(Table1[SHIFT NOMENCLATURE], $B4777, Table1[EPW]))</f>
        <v/>
      </c>
      <c r="J4777" s="1" t="str">
        <f>IF($A4777&gt;--RIGHT($A$2,LEN($A$2)-8),"",SUMIF(Table1[SHIFT NOMENCLATURE], $B4777, Table1[FVIC KILL]))</f>
        <v/>
      </c>
      <c r="K4777" s="1" t="str">
        <f>IF($A4777&gt;--RIGHT($A$2,LEN($A$2)-8),"",SUMIF(Table1[SHIFT NOMENCLATURE], $B4777, Table1[FVIC MOB]))</f>
        <v/>
      </c>
      <c r="L4777" s="1" t="str">
        <f>IF($A4777&gt;--RIGHT($A$2,LEN($A$2)-8),"",SUMIF(Table1[SHIFT NOMENCLATURE], $B4777, Table1[FVIC FIRE]))</f>
        <v/>
      </c>
      <c r="M4777" s="1" t="str">
        <f>IF($A4777&gt;--RIGHT($A$2,LEN($A$2)-8),"",SUMIF(Table1[SHIFT NOMENCLATURE], $B4777, Table1[FKIA]))</f>
        <v/>
      </c>
      <c r="N4777" s="1" t="str">
        <f>IF($A4777&gt;--RIGHT($A$2,LEN($A$2)-8),"",SUMIF(Table1[SHIFT NOMENCLATURE], $B4777, Table1[FWIA]))</f>
        <v/>
      </c>
      <c r="O4777" s="1" t="str">
        <f>IF($A4777&gt;--RIGHT($A$2,LEN($A$2)-8),"",SUMIF(Table1[SHIFT NOMENCLATURE], $B4777, Table1[DUSTWUN]))</f>
        <v/>
      </c>
    </row>
    <row r="4778" spans="1:15" x14ac:dyDescent="0.25">
      <c r="A4778" s="1" t="str">
        <f t="shared" si="148"/>
        <v/>
      </c>
      <c r="B4778" t="str">
        <f t="shared" si="149"/>
        <v/>
      </c>
      <c r="C4778" s="1" t="str">
        <f>IF($A4778&gt;--RIGHT($A$2,LEN($A$2)-8),"",COUNTIF(Table1[SHIFT NOMENCLATURE],$B4778))</f>
        <v/>
      </c>
      <c r="D4778" s="1" t="str">
        <f>IF($A4778&gt;--RIGHT($A$2,LEN($A$2)-8),"",SUMIF(Table1[SHIFT NOMENCLATURE], $B4778, Table1[EVIC KILL]))</f>
        <v/>
      </c>
      <c r="E4778" s="1" t="str">
        <f>IF($A4778&gt;--RIGHT($A$2,LEN($A$2)-8),"",SUMIF(Table1[SHIFT NOMENCLATURE], $B4778, Table1[EVIC MOB]))</f>
        <v/>
      </c>
      <c r="F4778" s="1" t="str">
        <f>IF($A4778&gt;--RIGHT($A$2,LEN($A$2)-8),"",SUMIF(Table1[SHIFT NOMENCLATURE], $B4778, Table1[EVIC FIRE]))</f>
        <v/>
      </c>
      <c r="G4778" s="1" t="str">
        <f>IF($A4778&gt;--RIGHT($A$2,LEN($A$2)-8),"",SUMIF(Table1[SHIFT NOMENCLATURE], $B4778, Table1[EKIA]))</f>
        <v/>
      </c>
      <c r="H4778" s="1" t="str">
        <f>IF($A4778&gt;--RIGHT($A$2,LEN($A$2)-8),"",SUMIF(Table1[SHIFT NOMENCLATURE], $B4778, Table1[EWIA]))</f>
        <v/>
      </c>
      <c r="I4778" s="1" t="str">
        <f>IF($A4778&gt;--RIGHT($A$2,LEN($A$2)-8),"",SUMIF(Table1[SHIFT NOMENCLATURE], $B4778, Table1[EPW]))</f>
        <v/>
      </c>
      <c r="J4778" s="1" t="str">
        <f>IF($A4778&gt;--RIGHT($A$2,LEN($A$2)-8),"",SUMIF(Table1[SHIFT NOMENCLATURE], $B4778, Table1[FVIC KILL]))</f>
        <v/>
      </c>
      <c r="K4778" s="1" t="str">
        <f>IF($A4778&gt;--RIGHT($A$2,LEN($A$2)-8),"",SUMIF(Table1[SHIFT NOMENCLATURE], $B4778, Table1[FVIC MOB]))</f>
        <v/>
      </c>
      <c r="L4778" s="1" t="str">
        <f>IF($A4778&gt;--RIGHT($A$2,LEN($A$2)-8),"",SUMIF(Table1[SHIFT NOMENCLATURE], $B4778, Table1[FVIC FIRE]))</f>
        <v/>
      </c>
      <c r="M4778" s="1" t="str">
        <f>IF($A4778&gt;--RIGHT($A$2,LEN($A$2)-8),"",SUMIF(Table1[SHIFT NOMENCLATURE], $B4778, Table1[FKIA]))</f>
        <v/>
      </c>
      <c r="N4778" s="1" t="str">
        <f>IF($A4778&gt;--RIGHT($A$2,LEN($A$2)-8),"",SUMIF(Table1[SHIFT NOMENCLATURE], $B4778, Table1[FWIA]))</f>
        <v/>
      </c>
      <c r="O4778" s="1" t="str">
        <f>IF($A4778&gt;--RIGHT($A$2,LEN($A$2)-8),"",SUMIF(Table1[SHIFT NOMENCLATURE], $B4778, Table1[DUSTWUN]))</f>
        <v/>
      </c>
    </row>
    <row r="4779" spans="1:15" x14ac:dyDescent="0.25">
      <c r="A4779" s="1" t="str">
        <f t="shared" si="148"/>
        <v/>
      </c>
      <c r="B4779" t="str">
        <f t="shared" si="149"/>
        <v/>
      </c>
      <c r="C4779" s="1" t="str">
        <f>IF($A4779&gt;--RIGHT($A$2,LEN($A$2)-8),"",COUNTIF(Table1[SHIFT NOMENCLATURE],$B4779))</f>
        <v/>
      </c>
      <c r="D4779" s="1" t="str">
        <f>IF($A4779&gt;--RIGHT($A$2,LEN($A$2)-8),"",SUMIF(Table1[SHIFT NOMENCLATURE], $B4779, Table1[EVIC KILL]))</f>
        <v/>
      </c>
      <c r="E4779" s="1" t="str">
        <f>IF($A4779&gt;--RIGHT($A$2,LEN($A$2)-8),"",SUMIF(Table1[SHIFT NOMENCLATURE], $B4779, Table1[EVIC MOB]))</f>
        <v/>
      </c>
      <c r="F4779" s="1" t="str">
        <f>IF($A4779&gt;--RIGHT($A$2,LEN($A$2)-8),"",SUMIF(Table1[SHIFT NOMENCLATURE], $B4779, Table1[EVIC FIRE]))</f>
        <v/>
      </c>
      <c r="G4779" s="1" t="str">
        <f>IF($A4779&gt;--RIGHT($A$2,LEN($A$2)-8),"",SUMIF(Table1[SHIFT NOMENCLATURE], $B4779, Table1[EKIA]))</f>
        <v/>
      </c>
      <c r="H4779" s="1" t="str">
        <f>IF($A4779&gt;--RIGHT($A$2,LEN($A$2)-8),"",SUMIF(Table1[SHIFT NOMENCLATURE], $B4779, Table1[EWIA]))</f>
        <v/>
      </c>
      <c r="I4779" s="1" t="str">
        <f>IF($A4779&gt;--RIGHT($A$2,LEN($A$2)-8),"",SUMIF(Table1[SHIFT NOMENCLATURE], $B4779, Table1[EPW]))</f>
        <v/>
      </c>
      <c r="J4779" s="1" t="str">
        <f>IF($A4779&gt;--RIGHT($A$2,LEN($A$2)-8),"",SUMIF(Table1[SHIFT NOMENCLATURE], $B4779, Table1[FVIC KILL]))</f>
        <v/>
      </c>
      <c r="K4779" s="1" t="str">
        <f>IF($A4779&gt;--RIGHT($A$2,LEN($A$2)-8),"",SUMIF(Table1[SHIFT NOMENCLATURE], $B4779, Table1[FVIC MOB]))</f>
        <v/>
      </c>
      <c r="L4779" s="1" t="str">
        <f>IF($A4779&gt;--RIGHT($A$2,LEN($A$2)-8),"",SUMIF(Table1[SHIFT NOMENCLATURE], $B4779, Table1[FVIC FIRE]))</f>
        <v/>
      </c>
      <c r="M4779" s="1" t="str">
        <f>IF($A4779&gt;--RIGHT($A$2,LEN($A$2)-8),"",SUMIF(Table1[SHIFT NOMENCLATURE], $B4779, Table1[FKIA]))</f>
        <v/>
      </c>
      <c r="N4779" s="1" t="str">
        <f>IF($A4779&gt;--RIGHT($A$2,LEN($A$2)-8),"",SUMIF(Table1[SHIFT NOMENCLATURE], $B4779, Table1[FWIA]))</f>
        <v/>
      </c>
      <c r="O4779" s="1" t="str">
        <f>IF($A4779&gt;--RIGHT($A$2,LEN($A$2)-8),"",SUMIF(Table1[SHIFT NOMENCLATURE], $B4779, Table1[DUSTWUN]))</f>
        <v/>
      </c>
    </row>
    <row r="4780" spans="1:15" x14ac:dyDescent="0.25">
      <c r="A4780" s="1" t="str">
        <f t="shared" si="148"/>
        <v/>
      </c>
      <c r="B4780" t="str">
        <f t="shared" si="149"/>
        <v/>
      </c>
      <c r="C4780" s="1" t="str">
        <f>IF($A4780&gt;--RIGHT($A$2,LEN($A$2)-8),"",COUNTIF(Table1[SHIFT NOMENCLATURE],$B4780))</f>
        <v/>
      </c>
      <c r="D4780" s="1" t="str">
        <f>IF($A4780&gt;--RIGHT($A$2,LEN($A$2)-8),"",SUMIF(Table1[SHIFT NOMENCLATURE], $B4780, Table1[EVIC KILL]))</f>
        <v/>
      </c>
      <c r="E4780" s="1" t="str">
        <f>IF($A4780&gt;--RIGHT($A$2,LEN($A$2)-8),"",SUMIF(Table1[SHIFT NOMENCLATURE], $B4780, Table1[EVIC MOB]))</f>
        <v/>
      </c>
      <c r="F4780" s="1" t="str">
        <f>IF($A4780&gt;--RIGHT($A$2,LEN($A$2)-8),"",SUMIF(Table1[SHIFT NOMENCLATURE], $B4780, Table1[EVIC FIRE]))</f>
        <v/>
      </c>
      <c r="G4780" s="1" t="str">
        <f>IF($A4780&gt;--RIGHT($A$2,LEN($A$2)-8),"",SUMIF(Table1[SHIFT NOMENCLATURE], $B4780, Table1[EKIA]))</f>
        <v/>
      </c>
      <c r="H4780" s="1" t="str">
        <f>IF($A4780&gt;--RIGHT($A$2,LEN($A$2)-8),"",SUMIF(Table1[SHIFT NOMENCLATURE], $B4780, Table1[EWIA]))</f>
        <v/>
      </c>
      <c r="I4780" s="1" t="str">
        <f>IF($A4780&gt;--RIGHT($A$2,LEN($A$2)-8),"",SUMIF(Table1[SHIFT NOMENCLATURE], $B4780, Table1[EPW]))</f>
        <v/>
      </c>
      <c r="J4780" s="1" t="str">
        <f>IF($A4780&gt;--RIGHT($A$2,LEN($A$2)-8),"",SUMIF(Table1[SHIFT NOMENCLATURE], $B4780, Table1[FVIC KILL]))</f>
        <v/>
      </c>
      <c r="K4780" s="1" t="str">
        <f>IF($A4780&gt;--RIGHT($A$2,LEN($A$2)-8),"",SUMIF(Table1[SHIFT NOMENCLATURE], $B4780, Table1[FVIC MOB]))</f>
        <v/>
      </c>
      <c r="L4780" s="1" t="str">
        <f>IF($A4780&gt;--RIGHT($A$2,LEN($A$2)-8),"",SUMIF(Table1[SHIFT NOMENCLATURE], $B4780, Table1[FVIC FIRE]))</f>
        <v/>
      </c>
      <c r="M4780" s="1" t="str">
        <f>IF($A4780&gt;--RIGHT($A$2,LEN($A$2)-8),"",SUMIF(Table1[SHIFT NOMENCLATURE], $B4780, Table1[FKIA]))</f>
        <v/>
      </c>
      <c r="N4780" s="1" t="str">
        <f>IF($A4780&gt;--RIGHT($A$2,LEN($A$2)-8),"",SUMIF(Table1[SHIFT NOMENCLATURE], $B4780, Table1[FWIA]))</f>
        <v/>
      </c>
      <c r="O4780" s="1" t="str">
        <f>IF($A4780&gt;--RIGHT($A$2,LEN($A$2)-8),"",SUMIF(Table1[SHIFT NOMENCLATURE], $B4780, Table1[DUSTWUN]))</f>
        <v/>
      </c>
    </row>
    <row r="4781" spans="1:15" x14ac:dyDescent="0.25">
      <c r="A4781" s="1" t="str">
        <f t="shared" si="148"/>
        <v/>
      </c>
      <c r="B4781" t="str">
        <f t="shared" si="149"/>
        <v/>
      </c>
      <c r="C4781" s="1" t="str">
        <f>IF($A4781&gt;--RIGHT($A$2,LEN($A$2)-8),"",COUNTIF(Table1[SHIFT NOMENCLATURE],$B4781))</f>
        <v/>
      </c>
      <c r="D4781" s="1" t="str">
        <f>IF($A4781&gt;--RIGHT($A$2,LEN($A$2)-8),"",SUMIF(Table1[SHIFT NOMENCLATURE], $B4781, Table1[EVIC KILL]))</f>
        <v/>
      </c>
      <c r="E4781" s="1" t="str">
        <f>IF($A4781&gt;--RIGHT($A$2,LEN($A$2)-8),"",SUMIF(Table1[SHIFT NOMENCLATURE], $B4781, Table1[EVIC MOB]))</f>
        <v/>
      </c>
      <c r="F4781" s="1" t="str">
        <f>IF($A4781&gt;--RIGHT($A$2,LEN($A$2)-8),"",SUMIF(Table1[SHIFT NOMENCLATURE], $B4781, Table1[EVIC FIRE]))</f>
        <v/>
      </c>
      <c r="G4781" s="1" t="str">
        <f>IF($A4781&gt;--RIGHT($A$2,LEN($A$2)-8),"",SUMIF(Table1[SHIFT NOMENCLATURE], $B4781, Table1[EKIA]))</f>
        <v/>
      </c>
      <c r="H4781" s="1" t="str">
        <f>IF($A4781&gt;--RIGHT($A$2,LEN($A$2)-8),"",SUMIF(Table1[SHIFT NOMENCLATURE], $B4781, Table1[EWIA]))</f>
        <v/>
      </c>
      <c r="I4781" s="1" t="str">
        <f>IF($A4781&gt;--RIGHT($A$2,LEN($A$2)-8),"",SUMIF(Table1[SHIFT NOMENCLATURE], $B4781, Table1[EPW]))</f>
        <v/>
      </c>
      <c r="J4781" s="1" t="str">
        <f>IF($A4781&gt;--RIGHT($A$2,LEN($A$2)-8),"",SUMIF(Table1[SHIFT NOMENCLATURE], $B4781, Table1[FVIC KILL]))</f>
        <v/>
      </c>
      <c r="K4781" s="1" t="str">
        <f>IF($A4781&gt;--RIGHT($A$2,LEN($A$2)-8),"",SUMIF(Table1[SHIFT NOMENCLATURE], $B4781, Table1[FVIC MOB]))</f>
        <v/>
      </c>
      <c r="L4781" s="1" t="str">
        <f>IF($A4781&gt;--RIGHT($A$2,LEN($A$2)-8),"",SUMIF(Table1[SHIFT NOMENCLATURE], $B4781, Table1[FVIC FIRE]))</f>
        <v/>
      </c>
      <c r="M4781" s="1" t="str">
        <f>IF($A4781&gt;--RIGHT($A$2,LEN($A$2)-8),"",SUMIF(Table1[SHIFT NOMENCLATURE], $B4781, Table1[FKIA]))</f>
        <v/>
      </c>
      <c r="N4781" s="1" t="str">
        <f>IF($A4781&gt;--RIGHT($A$2,LEN($A$2)-8),"",SUMIF(Table1[SHIFT NOMENCLATURE], $B4781, Table1[FWIA]))</f>
        <v/>
      </c>
      <c r="O4781" s="1" t="str">
        <f>IF($A4781&gt;--RIGHT($A$2,LEN($A$2)-8),"",SUMIF(Table1[SHIFT NOMENCLATURE], $B4781, Table1[DUSTWUN]))</f>
        <v/>
      </c>
    </row>
    <row r="4782" spans="1:15" x14ac:dyDescent="0.25">
      <c r="A4782" s="1" t="str">
        <f t="shared" si="148"/>
        <v/>
      </c>
      <c r="B4782" t="str">
        <f t="shared" si="149"/>
        <v/>
      </c>
      <c r="C4782" s="1" t="str">
        <f>IF($A4782&gt;--RIGHT($A$2,LEN($A$2)-8),"",COUNTIF(Table1[SHIFT NOMENCLATURE],$B4782))</f>
        <v/>
      </c>
      <c r="D4782" s="1" t="str">
        <f>IF($A4782&gt;--RIGHT($A$2,LEN($A$2)-8),"",SUMIF(Table1[SHIFT NOMENCLATURE], $B4782, Table1[EVIC KILL]))</f>
        <v/>
      </c>
      <c r="E4782" s="1" t="str">
        <f>IF($A4782&gt;--RIGHT($A$2,LEN($A$2)-8),"",SUMIF(Table1[SHIFT NOMENCLATURE], $B4782, Table1[EVIC MOB]))</f>
        <v/>
      </c>
      <c r="F4782" s="1" t="str">
        <f>IF($A4782&gt;--RIGHT($A$2,LEN($A$2)-8),"",SUMIF(Table1[SHIFT NOMENCLATURE], $B4782, Table1[EVIC FIRE]))</f>
        <v/>
      </c>
      <c r="G4782" s="1" t="str">
        <f>IF($A4782&gt;--RIGHT($A$2,LEN($A$2)-8),"",SUMIF(Table1[SHIFT NOMENCLATURE], $B4782, Table1[EKIA]))</f>
        <v/>
      </c>
      <c r="H4782" s="1" t="str">
        <f>IF($A4782&gt;--RIGHT($A$2,LEN($A$2)-8),"",SUMIF(Table1[SHIFT NOMENCLATURE], $B4782, Table1[EWIA]))</f>
        <v/>
      </c>
      <c r="I4782" s="1" t="str">
        <f>IF($A4782&gt;--RIGHT($A$2,LEN($A$2)-8),"",SUMIF(Table1[SHIFT NOMENCLATURE], $B4782, Table1[EPW]))</f>
        <v/>
      </c>
      <c r="J4782" s="1" t="str">
        <f>IF($A4782&gt;--RIGHT($A$2,LEN($A$2)-8),"",SUMIF(Table1[SHIFT NOMENCLATURE], $B4782, Table1[FVIC KILL]))</f>
        <v/>
      </c>
      <c r="K4782" s="1" t="str">
        <f>IF($A4782&gt;--RIGHT($A$2,LEN($A$2)-8),"",SUMIF(Table1[SHIFT NOMENCLATURE], $B4782, Table1[FVIC MOB]))</f>
        <v/>
      </c>
      <c r="L4782" s="1" t="str">
        <f>IF($A4782&gt;--RIGHT($A$2,LEN($A$2)-8),"",SUMIF(Table1[SHIFT NOMENCLATURE], $B4782, Table1[FVIC FIRE]))</f>
        <v/>
      </c>
      <c r="M4782" s="1" t="str">
        <f>IF($A4782&gt;--RIGHT($A$2,LEN($A$2)-8),"",SUMIF(Table1[SHIFT NOMENCLATURE], $B4782, Table1[FKIA]))</f>
        <v/>
      </c>
      <c r="N4782" s="1" t="str">
        <f>IF($A4782&gt;--RIGHT($A$2,LEN($A$2)-8),"",SUMIF(Table1[SHIFT NOMENCLATURE], $B4782, Table1[FWIA]))</f>
        <v/>
      </c>
      <c r="O4782" s="1" t="str">
        <f>IF($A4782&gt;--RIGHT($A$2,LEN($A$2)-8),"",SUMIF(Table1[SHIFT NOMENCLATURE], $B4782, Table1[DUSTWUN]))</f>
        <v/>
      </c>
    </row>
    <row r="4783" spans="1:15" x14ac:dyDescent="0.25">
      <c r="A4783" s="1" t="str">
        <f t="shared" si="148"/>
        <v/>
      </c>
      <c r="B4783" t="str">
        <f t="shared" si="149"/>
        <v/>
      </c>
      <c r="C4783" s="1" t="str">
        <f>IF($A4783&gt;--RIGHT($A$2,LEN($A$2)-8),"",COUNTIF(Table1[SHIFT NOMENCLATURE],$B4783))</f>
        <v/>
      </c>
      <c r="D4783" s="1" t="str">
        <f>IF($A4783&gt;--RIGHT($A$2,LEN($A$2)-8),"",SUMIF(Table1[SHIFT NOMENCLATURE], $B4783, Table1[EVIC KILL]))</f>
        <v/>
      </c>
      <c r="E4783" s="1" t="str">
        <f>IF($A4783&gt;--RIGHT($A$2,LEN($A$2)-8),"",SUMIF(Table1[SHIFT NOMENCLATURE], $B4783, Table1[EVIC MOB]))</f>
        <v/>
      </c>
      <c r="F4783" s="1" t="str">
        <f>IF($A4783&gt;--RIGHT($A$2,LEN($A$2)-8),"",SUMIF(Table1[SHIFT NOMENCLATURE], $B4783, Table1[EVIC FIRE]))</f>
        <v/>
      </c>
      <c r="G4783" s="1" t="str">
        <f>IF($A4783&gt;--RIGHT($A$2,LEN($A$2)-8),"",SUMIF(Table1[SHIFT NOMENCLATURE], $B4783, Table1[EKIA]))</f>
        <v/>
      </c>
      <c r="H4783" s="1" t="str">
        <f>IF($A4783&gt;--RIGHT($A$2,LEN($A$2)-8),"",SUMIF(Table1[SHIFT NOMENCLATURE], $B4783, Table1[EWIA]))</f>
        <v/>
      </c>
      <c r="I4783" s="1" t="str">
        <f>IF($A4783&gt;--RIGHT($A$2,LEN($A$2)-8),"",SUMIF(Table1[SHIFT NOMENCLATURE], $B4783, Table1[EPW]))</f>
        <v/>
      </c>
      <c r="J4783" s="1" t="str">
        <f>IF($A4783&gt;--RIGHT($A$2,LEN($A$2)-8),"",SUMIF(Table1[SHIFT NOMENCLATURE], $B4783, Table1[FVIC KILL]))</f>
        <v/>
      </c>
      <c r="K4783" s="1" t="str">
        <f>IF($A4783&gt;--RIGHT($A$2,LEN($A$2)-8),"",SUMIF(Table1[SHIFT NOMENCLATURE], $B4783, Table1[FVIC MOB]))</f>
        <v/>
      </c>
      <c r="L4783" s="1" t="str">
        <f>IF($A4783&gt;--RIGHT($A$2,LEN($A$2)-8),"",SUMIF(Table1[SHIFT NOMENCLATURE], $B4783, Table1[FVIC FIRE]))</f>
        <v/>
      </c>
      <c r="M4783" s="1" t="str">
        <f>IF($A4783&gt;--RIGHT($A$2,LEN($A$2)-8),"",SUMIF(Table1[SHIFT NOMENCLATURE], $B4783, Table1[FKIA]))</f>
        <v/>
      </c>
      <c r="N4783" s="1" t="str">
        <f>IF($A4783&gt;--RIGHT($A$2,LEN($A$2)-8),"",SUMIF(Table1[SHIFT NOMENCLATURE], $B4783, Table1[FWIA]))</f>
        <v/>
      </c>
      <c r="O4783" s="1" t="str">
        <f>IF($A4783&gt;--RIGHT($A$2,LEN($A$2)-8),"",SUMIF(Table1[SHIFT NOMENCLATURE], $B4783, Table1[DUSTWUN]))</f>
        <v/>
      </c>
    </row>
    <row r="4784" spans="1:15" x14ac:dyDescent="0.25">
      <c r="A4784" s="1" t="str">
        <f t="shared" si="148"/>
        <v/>
      </c>
      <c r="B4784" t="str">
        <f t="shared" si="149"/>
        <v/>
      </c>
      <c r="C4784" s="1" t="str">
        <f>IF($A4784&gt;--RIGHT($A$2,LEN($A$2)-8),"",COUNTIF(Table1[SHIFT NOMENCLATURE],$B4784))</f>
        <v/>
      </c>
      <c r="D4784" s="1" t="str">
        <f>IF($A4784&gt;--RIGHT($A$2,LEN($A$2)-8),"",SUMIF(Table1[SHIFT NOMENCLATURE], $B4784, Table1[EVIC KILL]))</f>
        <v/>
      </c>
      <c r="E4784" s="1" t="str">
        <f>IF($A4784&gt;--RIGHT($A$2,LEN($A$2)-8),"",SUMIF(Table1[SHIFT NOMENCLATURE], $B4784, Table1[EVIC MOB]))</f>
        <v/>
      </c>
      <c r="F4784" s="1" t="str">
        <f>IF($A4784&gt;--RIGHT($A$2,LEN($A$2)-8),"",SUMIF(Table1[SHIFT NOMENCLATURE], $B4784, Table1[EVIC FIRE]))</f>
        <v/>
      </c>
      <c r="G4784" s="1" t="str">
        <f>IF($A4784&gt;--RIGHT($A$2,LEN($A$2)-8),"",SUMIF(Table1[SHIFT NOMENCLATURE], $B4784, Table1[EKIA]))</f>
        <v/>
      </c>
      <c r="H4784" s="1" t="str">
        <f>IF($A4784&gt;--RIGHT($A$2,LEN($A$2)-8),"",SUMIF(Table1[SHIFT NOMENCLATURE], $B4784, Table1[EWIA]))</f>
        <v/>
      </c>
      <c r="I4784" s="1" t="str">
        <f>IF($A4784&gt;--RIGHT($A$2,LEN($A$2)-8),"",SUMIF(Table1[SHIFT NOMENCLATURE], $B4784, Table1[EPW]))</f>
        <v/>
      </c>
      <c r="J4784" s="1" t="str">
        <f>IF($A4784&gt;--RIGHT($A$2,LEN($A$2)-8),"",SUMIF(Table1[SHIFT NOMENCLATURE], $B4784, Table1[FVIC KILL]))</f>
        <v/>
      </c>
      <c r="K4784" s="1" t="str">
        <f>IF($A4784&gt;--RIGHT($A$2,LEN($A$2)-8),"",SUMIF(Table1[SHIFT NOMENCLATURE], $B4784, Table1[FVIC MOB]))</f>
        <v/>
      </c>
      <c r="L4784" s="1" t="str">
        <f>IF($A4784&gt;--RIGHT($A$2,LEN($A$2)-8),"",SUMIF(Table1[SHIFT NOMENCLATURE], $B4784, Table1[FVIC FIRE]))</f>
        <v/>
      </c>
      <c r="M4784" s="1" t="str">
        <f>IF($A4784&gt;--RIGHT($A$2,LEN($A$2)-8),"",SUMIF(Table1[SHIFT NOMENCLATURE], $B4784, Table1[FKIA]))</f>
        <v/>
      </c>
      <c r="N4784" s="1" t="str">
        <f>IF($A4784&gt;--RIGHT($A$2,LEN($A$2)-8),"",SUMIF(Table1[SHIFT NOMENCLATURE], $B4784, Table1[FWIA]))</f>
        <v/>
      </c>
      <c r="O4784" s="1" t="str">
        <f>IF($A4784&gt;--RIGHT($A$2,LEN($A$2)-8),"",SUMIF(Table1[SHIFT NOMENCLATURE], $B4784, Table1[DUSTWUN]))</f>
        <v/>
      </c>
    </row>
    <row r="4785" spans="1:15" x14ac:dyDescent="0.25">
      <c r="A4785" s="1" t="str">
        <f t="shared" si="148"/>
        <v/>
      </c>
      <c r="B4785" t="str">
        <f t="shared" si="149"/>
        <v/>
      </c>
      <c r="C4785" s="1" t="str">
        <f>IF($A4785&gt;--RIGHT($A$2,LEN($A$2)-8),"",COUNTIF(Table1[SHIFT NOMENCLATURE],$B4785))</f>
        <v/>
      </c>
      <c r="D4785" s="1" t="str">
        <f>IF($A4785&gt;--RIGHT($A$2,LEN($A$2)-8),"",SUMIF(Table1[SHIFT NOMENCLATURE], $B4785, Table1[EVIC KILL]))</f>
        <v/>
      </c>
      <c r="E4785" s="1" t="str">
        <f>IF($A4785&gt;--RIGHT($A$2,LEN($A$2)-8),"",SUMIF(Table1[SHIFT NOMENCLATURE], $B4785, Table1[EVIC MOB]))</f>
        <v/>
      </c>
      <c r="F4785" s="1" t="str">
        <f>IF($A4785&gt;--RIGHT($A$2,LEN($A$2)-8),"",SUMIF(Table1[SHIFT NOMENCLATURE], $B4785, Table1[EVIC FIRE]))</f>
        <v/>
      </c>
      <c r="G4785" s="1" t="str">
        <f>IF($A4785&gt;--RIGHT($A$2,LEN($A$2)-8),"",SUMIF(Table1[SHIFT NOMENCLATURE], $B4785, Table1[EKIA]))</f>
        <v/>
      </c>
      <c r="H4785" s="1" t="str">
        <f>IF($A4785&gt;--RIGHT($A$2,LEN($A$2)-8),"",SUMIF(Table1[SHIFT NOMENCLATURE], $B4785, Table1[EWIA]))</f>
        <v/>
      </c>
      <c r="I4785" s="1" t="str">
        <f>IF($A4785&gt;--RIGHT($A$2,LEN($A$2)-8),"",SUMIF(Table1[SHIFT NOMENCLATURE], $B4785, Table1[EPW]))</f>
        <v/>
      </c>
      <c r="J4785" s="1" t="str">
        <f>IF($A4785&gt;--RIGHT($A$2,LEN($A$2)-8),"",SUMIF(Table1[SHIFT NOMENCLATURE], $B4785, Table1[FVIC KILL]))</f>
        <v/>
      </c>
      <c r="K4785" s="1" t="str">
        <f>IF($A4785&gt;--RIGHT($A$2,LEN($A$2)-8),"",SUMIF(Table1[SHIFT NOMENCLATURE], $B4785, Table1[FVIC MOB]))</f>
        <v/>
      </c>
      <c r="L4785" s="1" t="str">
        <f>IF($A4785&gt;--RIGHT($A$2,LEN($A$2)-8),"",SUMIF(Table1[SHIFT NOMENCLATURE], $B4785, Table1[FVIC FIRE]))</f>
        <v/>
      </c>
      <c r="M4785" s="1" t="str">
        <f>IF($A4785&gt;--RIGHT($A$2,LEN($A$2)-8),"",SUMIF(Table1[SHIFT NOMENCLATURE], $B4785, Table1[FKIA]))</f>
        <v/>
      </c>
      <c r="N4785" s="1" t="str">
        <f>IF($A4785&gt;--RIGHT($A$2,LEN($A$2)-8),"",SUMIF(Table1[SHIFT NOMENCLATURE], $B4785, Table1[FWIA]))</f>
        <v/>
      </c>
      <c r="O4785" s="1" t="str">
        <f>IF($A4785&gt;--RIGHT($A$2,LEN($A$2)-8),"",SUMIF(Table1[SHIFT NOMENCLATURE], $B4785, Table1[DUSTWUN]))</f>
        <v/>
      </c>
    </row>
    <row r="4786" spans="1:15" x14ac:dyDescent="0.25">
      <c r="A4786" s="1" t="str">
        <f t="shared" si="148"/>
        <v/>
      </c>
      <c r="B4786" t="str">
        <f t="shared" si="149"/>
        <v/>
      </c>
      <c r="C4786" s="1" t="str">
        <f>IF($A4786&gt;--RIGHT($A$2,LEN($A$2)-8),"",COUNTIF(Table1[SHIFT NOMENCLATURE],$B4786))</f>
        <v/>
      </c>
      <c r="D4786" s="1" t="str">
        <f>IF($A4786&gt;--RIGHT($A$2,LEN($A$2)-8),"",SUMIF(Table1[SHIFT NOMENCLATURE], $B4786, Table1[EVIC KILL]))</f>
        <v/>
      </c>
      <c r="E4786" s="1" t="str">
        <f>IF($A4786&gt;--RIGHT($A$2,LEN($A$2)-8),"",SUMIF(Table1[SHIFT NOMENCLATURE], $B4786, Table1[EVIC MOB]))</f>
        <v/>
      </c>
      <c r="F4786" s="1" t="str">
        <f>IF($A4786&gt;--RIGHT($A$2,LEN($A$2)-8),"",SUMIF(Table1[SHIFT NOMENCLATURE], $B4786, Table1[EVIC FIRE]))</f>
        <v/>
      </c>
      <c r="G4786" s="1" t="str">
        <f>IF($A4786&gt;--RIGHT($A$2,LEN($A$2)-8),"",SUMIF(Table1[SHIFT NOMENCLATURE], $B4786, Table1[EKIA]))</f>
        <v/>
      </c>
      <c r="H4786" s="1" t="str">
        <f>IF($A4786&gt;--RIGHT($A$2,LEN($A$2)-8),"",SUMIF(Table1[SHIFT NOMENCLATURE], $B4786, Table1[EWIA]))</f>
        <v/>
      </c>
      <c r="I4786" s="1" t="str">
        <f>IF($A4786&gt;--RIGHT($A$2,LEN($A$2)-8),"",SUMIF(Table1[SHIFT NOMENCLATURE], $B4786, Table1[EPW]))</f>
        <v/>
      </c>
      <c r="J4786" s="1" t="str">
        <f>IF($A4786&gt;--RIGHT($A$2,LEN($A$2)-8),"",SUMIF(Table1[SHIFT NOMENCLATURE], $B4786, Table1[FVIC KILL]))</f>
        <v/>
      </c>
      <c r="K4786" s="1" t="str">
        <f>IF($A4786&gt;--RIGHT($A$2,LEN($A$2)-8),"",SUMIF(Table1[SHIFT NOMENCLATURE], $B4786, Table1[FVIC MOB]))</f>
        <v/>
      </c>
      <c r="L4786" s="1" t="str">
        <f>IF($A4786&gt;--RIGHT($A$2,LEN($A$2)-8),"",SUMIF(Table1[SHIFT NOMENCLATURE], $B4786, Table1[FVIC FIRE]))</f>
        <v/>
      </c>
      <c r="M4786" s="1" t="str">
        <f>IF($A4786&gt;--RIGHT($A$2,LEN($A$2)-8),"",SUMIF(Table1[SHIFT NOMENCLATURE], $B4786, Table1[FKIA]))</f>
        <v/>
      </c>
      <c r="N4786" s="1" t="str">
        <f>IF($A4786&gt;--RIGHT($A$2,LEN($A$2)-8),"",SUMIF(Table1[SHIFT NOMENCLATURE], $B4786, Table1[FWIA]))</f>
        <v/>
      </c>
      <c r="O4786" s="1" t="str">
        <f>IF($A4786&gt;--RIGHT($A$2,LEN($A$2)-8),"",SUMIF(Table1[SHIFT NOMENCLATURE], $B4786, Table1[DUSTWUN]))</f>
        <v/>
      </c>
    </row>
    <row r="4787" spans="1:15" x14ac:dyDescent="0.25">
      <c r="A4787" s="1" t="str">
        <f t="shared" si="148"/>
        <v/>
      </c>
      <c r="B4787" t="str">
        <f t="shared" si="149"/>
        <v/>
      </c>
      <c r="C4787" s="1" t="str">
        <f>IF($A4787&gt;--RIGHT($A$2,LEN($A$2)-8),"",COUNTIF(Table1[SHIFT NOMENCLATURE],$B4787))</f>
        <v/>
      </c>
      <c r="D4787" s="1" t="str">
        <f>IF($A4787&gt;--RIGHT($A$2,LEN($A$2)-8),"",SUMIF(Table1[SHIFT NOMENCLATURE], $B4787, Table1[EVIC KILL]))</f>
        <v/>
      </c>
      <c r="E4787" s="1" t="str">
        <f>IF($A4787&gt;--RIGHT($A$2,LEN($A$2)-8),"",SUMIF(Table1[SHIFT NOMENCLATURE], $B4787, Table1[EVIC MOB]))</f>
        <v/>
      </c>
      <c r="F4787" s="1" t="str">
        <f>IF($A4787&gt;--RIGHT($A$2,LEN($A$2)-8),"",SUMIF(Table1[SHIFT NOMENCLATURE], $B4787, Table1[EVIC FIRE]))</f>
        <v/>
      </c>
      <c r="G4787" s="1" t="str">
        <f>IF($A4787&gt;--RIGHT($A$2,LEN($A$2)-8),"",SUMIF(Table1[SHIFT NOMENCLATURE], $B4787, Table1[EKIA]))</f>
        <v/>
      </c>
      <c r="H4787" s="1" t="str">
        <f>IF($A4787&gt;--RIGHT($A$2,LEN($A$2)-8),"",SUMIF(Table1[SHIFT NOMENCLATURE], $B4787, Table1[EWIA]))</f>
        <v/>
      </c>
      <c r="I4787" s="1" t="str">
        <f>IF($A4787&gt;--RIGHT($A$2,LEN($A$2)-8),"",SUMIF(Table1[SHIFT NOMENCLATURE], $B4787, Table1[EPW]))</f>
        <v/>
      </c>
      <c r="J4787" s="1" t="str">
        <f>IF($A4787&gt;--RIGHT($A$2,LEN($A$2)-8),"",SUMIF(Table1[SHIFT NOMENCLATURE], $B4787, Table1[FVIC KILL]))</f>
        <v/>
      </c>
      <c r="K4787" s="1" t="str">
        <f>IF($A4787&gt;--RIGHT($A$2,LEN($A$2)-8),"",SUMIF(Table1[SHIFT NOMENCLATURE], $B4787, Table1[FVIC MOB]))</f>
        <v/>
      </c>
      <c r="L4787" s="1" t="str">
        <f>IF($A4787&gt;--RIGHT($A$2,LEN($A$2)-8),"",SUMIF(Table1[SHIFT NOMENCLATURE], $B4787, Table1[FVIC FIRE]))</f>
        <v/>
      </c>
      <c r="M4787" s="1" t="str">
        <f>IF($A4787&gt;--RIGHT($A$2,LEN($A$2)-8),"",SUMIF(Table1[SHIFT NOMENCLATURE], $B4787, Table1[FKIA]))</f>
        <v/>
      </c>
      <c r="N4787" s="1" t="str">
        <f>IF($A4787&gt;--RIGHT($A$2,LEN($A$2)-8),"",SUMIF(Table1[SHIFT NOMENCLATURE], $B4787, Table1[FWIA]))</f>
        <v/>
      </c>
      <c r="O4787" s="1" t="str">
        <f>IF($A4787&gt;--RIGHT($A$2,LEN($A$2)-8),"",SUMIF(Table1[SHIFT NOMENCLATURE], $B4787, Table1[DUSTWUN]))</f>
        <v/>
      </c>
    </row>
    <row r="4788" spans="1:15" x14ac:dyDescent="0.25">
      <c r="A4788" s="1" t="str">
        <f t="shared" si="148"/>
        <v/>
      </c>
      <c r="B4788" t="str">
        <f t="shared" si="149"/>
        <v/>
      </c>
      <c r="C4788" s="1" t="str">
        <f>IF($A4788&gt;--RIGHT($A$2,LEN($A$2)-8),"",COUNTIF(Table1[SHIFT NOMENCLATURE],$B4788))</f>
        <v/>
      </c>
      <c r="D4788" s="1" t="str">
        <f>IF($A4788&gt;--RIGHT($A$2,LEN($A$2)-8),"",SUMIF(Table1[SHIFT NOMENCLATURE], $B4788, Table1[EVIC KILL]))</f>
        <v/>
      </c>
      <c r="E4788" s="1" t="str">
        <f>IF($A4788&gt;--RIGHT($A$2,LEN($A$2)-8),"",SUMIF(Table1[SHIFT NOMENCLATURE], $B4788, Table1[EVIC MOB]))</f>
        <v/>
      </c>
      <c r="F4788" s="1" t="str">
        <f>IF($A4788&gt;--RIGHT($A$2,LEN($A$2)-8),"",SUMIF(Table1[SHIFT NOMENCLATURE], $B4788, Table1[EVIC FIRE]))</f>
        <v/>
      </c>
      <c r="G4788" s="1" t="str">
        <f>IF($A4788&gt;--RIGHT($A$2,LEN($A$2)-8),"",SUMIF(Table1[SHIFT NOMENCLATURE], $B4788, Table1[EKIA]))</f>
        <v/>
      </c>
      <c r="H4788" s="1" t="str">
        <f>IF($A4788&gt;--RIGHT($A$2,LEN($A$2)-8),"",SUMIF(Table1[SHIFT NOMENCLATURE], $B4788, Table1[EWIA]))</f>
        <v/>
      </c>
      <c r="I4788" s="1" t="str">
        <f>IF($A4788&gt;--RIGHT($A$2,LEN($A$2)-8),"",SUMIF(Table1[SHIFT NOMENCLATURE], $B4788, Table1[EPW]))</f>
        <v/>
      </c>
      <c r="J4788" s="1" t="str">
        <f>IF($A4788&gt;--RIGHT($A$2,LEN($A$2)-8),"",SUMIF(Table1[SHIFT NOMENCLATURE], $B4788, Table1[FVIC KILL]))</f>
        <v/>
      </c>
      <c r="K4788" s="1" t="str">
        <f>IF($A4788&gt;--RIGHT($A$2,LEN($A$2)-8),"",SUMIF(Table1[SHIFT NOMENCLATURE], $B4788, Table1[FVIC MOB]))</f>
        <v/>
      </c>
      <c r="L4788" s="1" t="str">
        <f>IF($A4788&gt;--RIGHT($A$2,LEN($A$2)-8),"",SUMIF(Table1[SHIFT NOMENCLATURE], $B4788, Table1[FVIC FIRE]))</f>
        <v/>
      </c>
      <c r="M4788" s="1" t="str">
        <f>IF($A4788&gt;--RIGHT($A$2,LEN($A$2)-8),"",SUMIF(Table1[SHIFT NOMENCLATURE], $B4788, Table1[FKIA]))</f>
        <v/>
      </c>
      <c r="N4788" s="1" t="str">
        <f>IF($A4788&gt;--RIGHT($A$2,LEN($A$2)-8),"",SUMIF(Table1[SHIFT NOMENCLATURE], $B4788, Table1[FWIA]))</f>
        <v/>
      </c>
      <c r="O4788" s="1" t="str">
        <f>IF($A4788&gt;--RIGHT($A$2,LEN($A$2)-8),"",SUMIF(Table1[SHIFT NOMENCLATURE], $B4788, Table1[DUSTWUN]))</f>
        <v/>
      </c>
    </row>
    <row r="4789" spans="1:15" x14ac:dyDescent="0.25">
      <c r="A4789" s="1" t="str">
        <f t="shared" si="148"/>
        <v/>
      </c>
      <c r="B4789" t="str">
        <f t="shared" si="149"/>
        <v/>
      </c>
      <c r="C4789" s="1" t="str">
        <f>IF($A4789&gt;--RIGHT($A$2,LEN($A$2)-8),"",COUNTIF(Table1[SHIFT NOMENCLATURE],$B4789))</f>
        <v/>
      </c>
      <c r="D4789" s="1" t="str">
        <f>IF($A4789&gt;--RIGHT($A$2,LEN($A$2)-8),"",SUMIF(Table1[SHIFT NOMENCLATURE], $B4789, Table1[EVIC KILL]))</f>
        <v/>
      </c>
      <c r="E4789" s="1" t="str">
        <f>IF($A4789&gt;--RIGHT($A$2,LEN($A$2)-8),"",SUMIF(Table1[SHIFT NOMENCLATURE], $B4789, Table1[EVIC MOB]))</f>
        <v/>
      </c>
      <c r="F4789" s="1" t="str">
        <f>IF($A4789&gt;--RIGHT($A$2,LEN($A$2)-8),"",SUMIF(Table1[SHIFT NOMENCLATURE], $B4789, Table1[EVIC FIRE]))</f>
        <v/>
      </c>
      <c r="G4789" s="1" t="str">
        <f>IF($A4789&gt;--RIGHT($A$2,LEN($A$2)-8),"",SUMIF(Table1[SHIFT NOMENCLATURE], $B4789, Table1[EKIA]))</f>
        <v/>
      </c>
      <c r="H4789" s="1" t="str">
        <f>IF($A4789&gt;--RIGHT($A$2,LEN($A$2)-8),"",SUMIF(Table1[SHIFT NOMENCLATURE], $B4789, Table1[EWIA]))</f>
        <v/>
      </c>
      <c r="I4789" s="1" t="str">
        <f>IF($A4789&gt;--RIGHT($A$2,LEN($A$2)-8),"",SUMIF(Table1[SHIFT NOMENCLATURE], $B4789, Table1[EPW]))</f>
        <v/>
      </c>
      <c r="J4789" s="1" t="str">
        <f>IF($A4789&gt;--RIGHT($A$2,LEN($A$2)-8),"",SUMIF(Table1[SHIFT NOMENCLATURE], $B4789, Table1[FVIC KILL]))</f>
        <v/>
      </c>
      <c r="K4789" s="1" t="str">
        <f>IF($A4789&gt;--RIGHT($A$2,LEN($A$2)-8),"",SUMIF(Table1[SHIFT NOMENCLATURE], $B4789, Table1[FVIC MOB]))</f>
        <v/>
      </c>
      <c r="L4789" s="1" t="str">
        <f>IF($A4789&gt;--RIGHT($A$2,LEN($A$2)-8),"",SUMIF(Table1[SHIFT NOMENCLATURE], $B4789, Table1[FVIC FIRE]))</f>
        <v/>
      </c>
      <c r="M4789" s="1" t="str">
        <f>IF($A4789&gt;--RIGHT($A$2,LEN($A$2)-8),"",SUMIF(Table1[SHIFT NOMENCLATURE], $B4789, Table1[FKIA]))</f>
        <v/>
      </c>
      <c r="N4789" s="1" t="str">
        <f>IF($A4789&gt;--RIGHT($A$2,LEN($A$2)-8),"",SUMIF(Table1[SHIFT NOMENCLATURE], $B4789, Table1[FWIA]))</f>
        <v/>
      </c>
      <c r="O4789" s="1" t="str">
        <f>IF($A4789&gt;--RIGHT($A$2,LEN($A$2)-8),"",SUMIF(Table1[SHIFT NOMENCLATURE], $B4789, Table1[DUSTWUN]))</f>
        <v/>
      </c>
    </row>
    <row r="4790" spans="1:15" x14ac:dyDescent="0.25">
      <c r="A4790" s="1" t="str">
        <f t="shared" si="148"/>
        <v/>
      </c>
      <c r="B4790" t="str">
        <f t="shared" si="149"/>
        <v/>
      </c>
      <c r="C4790" s="1" t="str">
        <f>IF($A4790&gt;--RIGHT($A$2,LEN($A$2)-8),"",COUNTIF(Table1[SHIFT NOMENCLATURE],$B4790))</f>
        <v/>
      </c>
      <c r="D4790" s="1" t="str">
        <f>IF($A4790&gt;--RIGHT($A$2,LEN($A$2)-8),"",SUMIF(Table1[SHIFT NOMENCLATURE], $B4790, Table1[EVIC KILL]))</f>
        <v/>
      </c>
      <c r="E4790" s="1" t="str">
        <f>IF($A4790&gt;--RIGHT($A$2,LEN($A$2)-8),"",SUMIF(Table1[SHIFT NOMENCLATURE], $B4790, Table1[EVIC MOB]))</f>
        <v/>
      </c>
      <c r="F4790" s="1" t="str">
        <f>IF($A4790&gt;--RIGHT($A$2,LEN($A$2)-8),"",SUMIF(Table1[SHIFT NOMENCLATURE], $B4790, Table1[EVIC FIRE]))</f>
        <v/>
      </c>
      <c r="G4790" s="1" t="str">
        <f>IF($A4790&gt;--RIGHT($A$2,LEN($A$2)-8),"",SUMIF(Table1[SHIFT NOMENCLATURE], $B4790, Table1[EKIA]))</f>
        <v/>
      </c>
      <c r="H4790" s="1" t="str">
        <f>IF($A4790&gt;--RIGHT($A$2,LEN($A$2)-8),"",SUMIF(Table1[SHIFT NOMENCLATURE], $B4790, Table1[EWIA]))</f>
        <v/>
      </c>
      <c r="I4790" s="1" t="str">
        <f>IF($A4790&gt;--RIGHT($A$2,LEN($A$2)-8),"",SUMIF(Table1[SHIFT NOMENCLATURE], $B4790, Table1[EPW]))</f>
        <v/>
      </c>
      <c r="J4790" s="1" t="str">
        <f>IF($A4790&gt;--RIGHT($A$2,LEN($A$2)-8),"",SUMIF(Table1[SHIFT NOMENCLATURE], $B4790, Table1[FVIC KILL]))</f>
        <v/>
      </c>
      <c r="K4790" s="1" t="str">
        <f>IF($A4790&gt;--RIGHT($A$2,LEN($A$2)-8),"",SUMIF(Table1[SHIFT NOMENCLATURE], $B4790, Table1[FVIC MOB]))</f>
        <v/>
      </c>
      <c r="L4790" s="1" t="str">
        <f>IF($A4790&gt;--RIGHT($A$2,LEN($A$2)-8),"",SUMIF(Table1[SHIFT NOMENCLATURE], $B4790, Table1[FVIC FIRE]))</f>
        <v/>
      </c>
      <c r="M4790" s="1" t="str">
        <f>IF($A4790&gt;--RIGHT($A$2,LEN($A$2)-8),"",SUMIF(Table1[SHIFT NOMENCLATURE], $B4790, Table1[FKIA]))</f>
        <v/>
      </c>
      <c r="N4790" s="1" t="str">
        <f>IF($A4790&gt;--RIGHT($A$2,LEN($A$2)-8),"",SUMIF(Table1[SHIFT NOMENCLATURE], $B4790, Table1[FWIA]))</f>
        <v/>
      </c>
      <c r="O4790" s="1" t="str">
        <f>IF($A4790&gt;--RIGHT($A$2,LEN($A$2)-8),"",SUMIF(Table1[SHIFT NOMENCLATURE], $B4790, Table1[DUSTWUN]))</f>
        <v/>
      </c>
    </row>
    <row r="4791" spans="1:15" x14ac:dyDescent="0.25">
      <c r="A4791" s="1" t="str">
        <f t="shared" si="148"/>
        <v/>
      </c>
      <c r="B4791" t="str">
        <f t="shared" si="149"/>
        <v/>
      </c>
      <c r="C4791" s="1" t="str">
        <f>IF($A4791&gt;--RIGHT($A$2,LEN($A$2)-8),"",COUNTIF(Table1[SHIFT NOMENCLATURE],$B4791))</f>
        <v/>
      </c>
      <c r="D4791" s="1" t="str">
        <f>IF($A4791&gt;--RIGHT($A$2,LEN($A$2)-8),"",SUMIF(Table1[SHIFT NOMENCLATURE], $B4791, Table1[EVIC KILL]))</f>
        <v/>
      </c>
      <c r="E4791" s="1" t="str">
        <f>IF($A4791&gt;--RIGHT($A$2,LEN($A$2)-8),"",SUMIF(Table1[SHIFT NOMENCLATURE], $B4791, Table1[EVIC MOB]))</f>
        <v/>
      </c>
      <c r="F4791" s="1" t="str">
        <f>IF($A4791&gt;--RIGHT($A$2,LEN($A$2)-8),"",SUMIF(Table1[SHIFT NOMENCLATURE], $B4791, Table1[EVIC FIRE]))</f>
        <v/>
      </c>
      <c r="G4791" s="1" t="str">
        <f>IF($A4791&gt;--RIGHT($A$2,LEN($A$2)-8),"",SUMIF(Table1[SHIFT NOMENCLATURE], $B4791, Table1[EKIA]))</f>
        <v/>
      </c>
      <c r="H4791" s="1" t="str">
        <f>IF($A4791&gt;--RIGHT($A$2,LEN($A$2)-8),"",SUMIF(Table1[SHIFT NOMENCLATURE], $B4791, Table1[EWIA]))</f>
        <v/>
      </c>
      <c r="I4791" s="1" t="str">
        <f>IF($A4791&gt;--RIGHT($A$2,LEN($A$2)-8),"",SUMIF(Table1[SHIFT NOMENCLATURE], $B4791, Table1[EPW]))</f>
        <v/>
      </c>
      <c r="J4791" s="1" t="str">
        <f>IF($A4791&gt;--RIGHT($A$2,LEN($A$2)-8),"",SUMIF(Table1[SHIFT NOMENCLATURE], $B4791, Table1[FVIC KILL]))</f>
        <v/>
      </c>
      <c r="K4791" s="1" t="str">
        <f>IF($A4791&gt;--RIGHT($A$2,LEN($A$2)-8),"",SUMIF(Table1[SHIFT NOMENCLATURE], $B4791, Table1[FVIC MOB]))</f>
        <v/>
      </c>
      <c r="L4791" s="1" t="str">
        <f>IF($A4791&gt;--RIGHT($A$2,LEN($A$2)-8),"",SUMIF(Table1[SHIFT NOMENCLATURE], $B4791, Table1[FVIC FIRE]))</f>
        <v/>
      </c>
      <c r="M4791" s="1" t="str">
        <f>IF($A4791&gt;--RIGHT($A$2,LEN($A$2)-8),"",SUMIF(Table1[SHIFT NOMENCLATURE], $B4791, Table1[FKIA]))</f>
        <v/>
      </c>
      <c r="N4791" s="1" t="str">
        <f>IF($A4791&gt;--RIGHT($A$2,LEN($A$2)-8),"",SUMIF(Table1[SHIFT NOMENCLATURE], $B4791, Table1[FWIA]))</f>
        <v/>
      </c>
      <c r="O4791" s="1" t="str">
        <f>IF($A4791&gt;--RIGHT($A$2,LEN($A$2)-8),"",SUMIF(Table1[SHIFT NOMENCLATURE], $B4791, Table1[DUSTWUN]))</f>
        <v/>
      </c>
    </row>
    <row r="4792" spans="1:15" x14ac:dyDescent="0.25">
      <c r="A4792" s="1" t="str">
        <f t="shared" si="148"/>
        <v/>
      </c>
      <c r="B4792" t="str">
        <f t="shared" si="149"/>
        <v/>
      </c>
      <c r="C4792" s="1" t="str">
        <f>IF($A4792&gt;--RIGHT($A$2,LEN($A$2)-8),"",COUNTIF(Table1[SHIFT NOMENCLATURE],$B4792))</f>
        <v/>
      </c>
      <c r="D4792" s="1" t="str">
        <f>IF($A4792&gt;--RIGHT($A$2,LEN($A$2)-8),"",SUMIF(Table1[SHIFT NOMENCLATURE], $B4792, Table1[EVIC KILL]))</f>
        <v/>
      </c>
      <c r="E4792" s="1" t="str">
        <f>IF($A4792&gt;--RIGHT($A$2,LEN($A$2)-8),"",SUMIF(Table1[SHIFT NOMENCLATURE], $B4792, Table1[EVIC MOB]))</f>
        <v/>
      </c>
      <c r="F4792" s="1" t="str">
        <f>IF($A4792&gt;--RIGHT($A$2,LEN($A$2)-8),"",SUMIF(Table1[SHIFT NOMENCLATURE], $B4792, Table1[EVIC FIRE]))</f>
        <v/>
      </c>
      <c r="G4792" s="1" t="str">
        <f>IF($A4792&gt;--RIGHT($A$2,LEN($A$2)-8),"",SUMIF(Table1[SHIFT NOMENCLATURE], $B4792, Table1[EKIA]))</f>
        <v/>
      </c>
      <c r="H4792" s="1" t="str">
        <f>IF($A4792&gt;--RIGHT($A$2,LEN($A$2)-8),"",SUMIF(Table1[SHIFT NOMENCLATURE], $B4792, Table1[EWIA]))</f>
        <v/>
      </c>
      <c r="I4792" s="1" t="str">
        <f>IF($A4792&gt;--RIGHT($A$2,LEN($A$2)-8),"",SUMIF(Table1[SHIFT NOMENCLATURE], $B4792, Table1[EPW]))</f>
        <v/>
      </c>
      <c r="J4792" s="1" t="str">
        <f>IF($A4792&gt;--RIGHT($A$2,LEN($A$2)-8),"",SUMIF(Table1[SHIFT NOMENCLATURE], $B4792, Table1[FVIC KILL]))</f>
        <v/>
      </c>
      <c r="K4792" s="1" t="str">
        <f>IF($A4792&gt;--RIGHT($A$2,LEN($A$2)-8),"",SUMIF(Table1[SHIFT NOMENCLATURE], $B4792, Table1[FVIC MOB]))</f>
        <v/>
      </c>
      <c r="L4792" s="1" t="str">
        <f>IF($A4792&gt;--RIGHT($A$2,LEN($A$2)-8),"",SUMIF(Table1[SHIFT NOMENCLATURE], $B4792, Table1[FVIC FIRE]))</f>
        <v/>
      </c>
      <c r="M4792" s="1" t="str">
        <f>IF($A4792&gt;--RIGHT($A$2,LEN($A$2)-8),"",SUMIF(Table1[SHIFT NOMENCLATURE], $B4792, Table1[FKIA]))</f>
        <v/>
      </c>
      <c r="N4792" s="1" t="str">
        <f>IF($A4792&gt;--RIGHT($A$2,LEN($A$2)-8),"",SUMIF(Table1[SHIFT NOMENCLATURE], $B4792, Table1[FWIA]))</f>
        <v/>
      </c>
      <c r="O4792" s="1" t="str">
        <f>IF($A4792&gt;--RIGHT($A$2,LEN($A$2)-8),"",SUMIF(Table1[SHIFT NOMENCLATURE], $B4792, Table1[DUSTWUN]))</f>
        <v/>
      </c>
    </row>
    <row r="4793" spans="1:15" x14ac:dyDescent="0.25">
      <c r="A4793" s="1" t="str">
        <f t="shared" si="148"/>
        <v/>
      </c>
      <c r="B4793" t="str">
        <f t="shared" si="149"/>
        <v/>
      </c>
      <c r="C4793" s="1" t="str">
        <f>IF($A4793&gt;--RIGHT($A$2,LEN($A$2)-8),"",COUNTIF(Table1[SHIFT NOMENCLATURE],$B4793))</f>
        <v/>
      </c>
      <c r="D4793" s="1" t="str">
        <f>IF($A4793&gt;--RIGHT($A$2,LEN($A$2)-8),"",SUMIF(Table1[SHIFT NOMENCLATURE], $B4793, Table1[EVIC KILL]))</f>
        <v/>
      </c>
      <c r="E4793" s="1" t="str">
        <f>IF($A4793&gt;--RIGHT($A$2,LEN($A$2)-8),"",SUMIF(Table1[SHIFT NOMENCLATURE], $B4793, Table1[EVIC MOB]))</f>
        <v/>
      </c>
      <c r="F4793" s="1" t="str">
        <f>IF($A4793&gt;--RIGHT($A$2,LEN($A$2)-8),"",SUMIF(Table1[SHIFT NOMENCLATURE], $B4793, Table1[EVIC FIRE]))</f>
        <v/>
      </c>
      <c r="G4793" s="1" t="str">
        <f>IF($A4793&gt;--RIGHT($A$2,LEN($A$2)-8),"",SUMIF(Table1[SHIFT NOMENCLATURE], $B4793, Table1[EKIA]))</f>
        <v/>
      </c>
      <c r="H4793" s="1" t="str">
        <f>IF($A4793&gt;--RIGHT($A$2,LEN($A$2)-8),"",SUMIF(Table1[SHIFT NOMENCLATURE], $B4793, Table1[EWIA]))</f>
        <v/>
      </c>
      <c r="I4793" s="1" t="str">
        <f>IF($A4793&gt;--RIGHT($A$2,LEN($A$2)-8),"",SUMIF(Table1[SHIFT NOMENCLATURE], $B4793, Table1[EPW]))</f>
        <v/>
      </c>
      <c r="J4793" s="1" t="str">
        <f>IF($A4793&gt;--RIGHT($A$2,LEN($A$2)-8),"",SUMIF(Table1[SHIFT NOMENCLATURE], $B4793, Table1[FVIC KILL]))</f>
        <v/>
      </c>
      <c r="K4793" s="1" t="str">
        <f>IF($A4793&gt;--RIGHT($A$2,LEN($A$2)-8),"",SUMIF(Table1[SHIFT NOMENCLATURE], $B4793, Table1[FVIC MOB]))</f>
        <v/>
      </c>
      <c r="L4793" s="1" t="str">
        <f>IF($A4793&gt;--RIGHT($A$2,LEN($A$2)-8),"",SUMIF(Table1[SHIFT NOMENCLATURE], $B4793, Table1[FVIC FIRE]))</f>
        <v/>
      </c>
      <c r="M4793" s="1" t="str">
        <f>IF($A4793&gt;--RIGHT($A$2,LEN($A$2)-8),"",SUMIF(Table1[SHIFT NOMENCLATURE], $B4793, Table1[FKIA]))</f>
        <v/>
      </c>
      <c r="N4793" s="1" t="str">
        <f>IF($A4793&gt;--RIGHT($A$2,LEN($A$2)-8),"",SUMIF(Table1[SHIFT NOMENCLATURE], $B4793, Table1[FWIA]))</f>
        <v/>
      </c>
      <c r="O4793" s="1" t="str">
        <f>IF($A4793&gt;--RIGHT($A$2,LEN($A$2)-8),"",SUMIF(Table1[SHIFT NOMENCLATURE], $B4793, Table1[DUSTWUN]))</f>
        <v/>
      </c>
    </row>
    <row r="4794" spans="1:15" x14ac:dyDescent="0.25">
      <c r="A4794" s="1" t="str">
        <f t="shared" si="148"/>
        <v/>
      </c>
      <c r="B4794" t="str">
        <f t="shared" si="149"/>
        <v/>
      </c>
      <c r="C4794" s="1" t="str">
        <f>IF($A4794&gt;--RIGHT($A$2,LEN($A$2)-8),"",COUNTIF(Table1[SHIFT NOMENCLATURE],$B4794))</f>
        <v/>
      </c>
      <c r="D4794" s="1" t="str">
        <f>IF($A4794&gt;--RIGHT($A$2,LEN($A$2)-8),"",SUMIF(Table1[SHIFT NOMENCLATURE], $B4794, Table1[EVIC KILL]))</f>
        <v/>
      </c>
      <c r="E4794" s="1" t="str">
        <f>IF($A4794&gt;--RIGHT($A$2,LEN($A$2)-8),"",SUMIF(Table1[SHIFT NOMENCLATURE], $B4794, Table1[EVIC MOB]))</f>
        <v/>
      </c>
      <c r="F4794" s="1" t="str">
        <f>IF($A4794&gt;--RIGHT($A$2,LEN($A$2)-8),"",SUMIF(Table1[SHIFT NOMENCLATURE], $B4794, Table1[EVIC FIRE]))</f>
        <v/>
      </c>
      <c r="G4794" s="1" t="str">
        <f>IF($A4794&gt;--RIGHT($A$2,LEN($A$2)-8),"",SUMIF(Table1[SHIFT NOMENCLATURE], $B4794, Table1[EKIA]))</f>
        <v/>
      </c>
      <c r="H4794" s="1" t="str">
        <f>IF($A4794&gt;--RIGHT($A$2,LEN($A$2)-8),"",SUMIF(Table1[SHIFT NOMENCLATURE], $B4794, Table1[EWIA]))</f>
        <v/>
      </c>
      <c r="I4794" s="1" t="str">
        <f>IF($A4794&gt;--RIGHT($A$2,LEN($A$2)-8),"",SUMIF(Table1[SHIFT NOMENCLATURE], $B4794, Table1[EPW]))</f>
        <v/>
      </c>
      <c r="J4794" s="1" t="str">
        <f>IF($A4794&gt;--RIGHT($A$2,LEN($A$2)-8),"",SUMIF(Table1[SHIFT NOMENCLATURE], $B4794, Table1[FVIC KILL]))</f>
        <v/>
      </c>
      <c r="K4794" s="1" t="str">
        <f>IF($A4794&gt;--RIGHT($A$2,LEN($A$2)-8),"",SUMIF(Table1[SHIFT NOMENCLATURE], $B4794, Table1[FVIC MOB]))</f>
        <v/>
      </c>
      <c r="L4794" s="1" t="str">
        <f>IF($A4794&gt;--RIGHT($A$2,LEN($A$2)-8),"",SUMIF(Table1[SHIFT NOMENCLATURE], $B4794, Table1[FVIC FIRE]))</f>
        <v/>
      </c>
      <c r="M4794" s="1" t="str">
        <f>IF($A4794&gt;--RIGHT($A$2,LEN($A$2)-8),"",SUMIF(Table1[SHIFT NOMENCLATURE], $B4794, Table1[FKIA]))</f>
        <v/>
      </c>
      <c r="N4794" s="1" t="str">
        <f>IF($A4794&gt;--RIGHT($A$2,LEN($A$2)-8),"",SUMIF(Table1[SHIFT NOMENCLATURE], $B4794, Table1[FWIA]))</f>
        <v/>
      </c>
      <c r="O4794" s="1" t="str">
        <f>IF($A4794&gt;--RIGHT($A$2,LEN($A$2)-8),"",SUMIF(Table1[SHIFT NOMENCLATURE], $B4794, Table1[DUSTWUN]))</f>
        <v/>
      </c>
    </row>
    <row r="4795" spans="1:15" x14ac:dyDescent="0.25">
      <c r="A4795" s="1" t="str">
        <f t="shared" si="148"/>
        <v/>
      </c>
      <c r="B4795" t="str">
        <f t="shared" si="149"/>
        <v/>
      </c>
      <c r="C4795" s="1" t="str">
        <f>IF($A4795&gt;--RIGHT($A$2,LEN($A$2)-8),"",COUNTIF(Table1[SHIFT NOMENCLATURE],$B4795))</f>
        <v/>
      </c>
      <c r="D4795" s="1" t="str">
        <f>IF($A4795&gt;--RIGHT($A$2,LEN($A$2)-8),"",SUMIF(Table1[SHIFT NOMENCLATURE], $B4795, Table1[EVIC KILL]))</f>
        <v/>
      </c>
      <c r="E4795" s="1" t="str">
        <f>IF($A4795&gt;--RIGHT($A$2,LEN($A$2)-8),"",SUMIF(Table1[SHIFT NOMENCLATURE], $B4795, Table1[EVIC MOB]))</f>
        <v/>
      </c>
      <c r="F4795" s="1" t="str">
        <f>IF($A4795&gt;--RIGHT($A$2,LEN($A$2)-8),"",SUMIF(Table1[SHIFT NOMENCLATURE], $B4795, Table1[EVIC FIRE]))</f>
        <v/>
      </c>
      <c r="G4795" s="1" t="str">
        <f>IF($A4795&gt;--RIGHT($A$2,LEN($A$2)-8),"",SUMIF(Table1[SHIFT NOMENCLATURE], $B4795, Table1[EKIA]))</f>
        <v/>
      </c>
      <c r="H4795" s="1" t="str">
        <f>IF($A4795&gt;--RIGHT($A$2,LEN($A$2)-8),"",SUMIF(Table1[SHIFT NOMENCLATURE], $B4795, Table1[EWIA]))</f>
        <v/>
      </c>
      <c r="I4795" s="1" t="str">
        <f>IF($A4795&gt;--RIGHT($A$2,LEN($A$2)-8),"",SUMIF(Table1[SHIFT NOMENCLATURE], $B4795, Table1[EPW]))</f>
        <v/>
      </c>
      <c r="J4795" s="1" t="str">
        <f>IF($A4795&gt;--RIGHT($A$2,LEN($A$2)-8),"",SUMIF(Table1[SHIFT NOMENCLATURE], $B4795, Table1[FVIC KILL]))</f>
        <v/>
      </c>
      <c r="K4795" s="1" t="str">
        <f>IF($A4795&gt;--RIGHT($A$2,LEN($A$2)-8),"",SUMIF(Table1[SHIFT NOMENCLATURE], $B4795, Table1[FVIC MOB]))</f>
        <v/>
      </c>
      <c r="L4795" s="1" t="str">
        <f>IF($A4795&gt;--RIGHT($A$2,LEN($A$2)-8),"",SUMIF(Table1[SHIFT NOMENCLATURE], $B4795, Table1[FVIC FIRE]))</f>
        <v/>
      </c>
      <c r="M4795" s="1" t="str">
        <f>IF($A4795&gt;--RIGHT($A$2,LEN($A$2)-8),"",SUMIF(Table1[SHIFT NOMENCLATURE], $B4795, Table1[FKIA]))</f>
        <v/>
      </c>
      <c r="N4795" s="1" t="str">
        <f>IF($A4795&gt;--RIGHT($A$2,LEN($A$2)-8),"",SUMIF(Table1[SHIFT NOMENCLATURE], $B4795, Table1[FWIA]))</f>
        <v/>
      </c>
      <c r="O4795" s="1" t="str">
        <f>IF($A4795&gt;--RIGHT($A$2,LEN($A$2)-8),"",SUMIF(Table1[SHIFT NOMENCLATURE], $B4795, Table1[DUSTWUN]))</f>
        <v/>
      </c>
    </row>
    <row r="4796" spans="1:15" x14ac:dyDescent="0.25">
      <c r="A4796" s="1" t="str">
        <f t="shared" si="148"/>
        <v/>
      </c>
      <c r="B4796" t="str">
        <f t="shared" si="149"/>
        <v/>
      </c>
      <c r="C4796" s="1" t="str">
        <f>IF($A4796&gt;--RIGHT($A$2,LEN($A$2)-8),"",COUNTIF(Table1[SHIFT NOMENCLATURE],$B4796))</f>
        <v/>
      </c>
      <c r="D4796" s="1" t="str">
        <f>IF($A4796&gt;--RIGHT($A$2,LEN($A$2)-8),"",SUMIF(Table1[SHIFT NOMENCLATURE], $B4796, Table1[EVIC KILL]))</f>
        <v/>
      </c>
      <c r="E4796" s="1" t="str">
        <f>IF($A4796&gt;--RIGHT($A$2,LEN($A$2)-8),"",SUMIF(Table1[SHIFT NOMENCLATURE], $B4796, Table1[EVIC MOB]))</f>
        <v/>
      </c>
      <c r="F4796" s="1" t="str">
        <f>IF($A4796&gt;--RIGHT($A$2,LEN($A$2)-8),"",SUMIF(Table1[SHIFT NOMENCLATURE], $B4796, Table1[EVIC FIRE]))</f>
        <v/>
      </c>
      <c r="G4796" s="1" t="str">
        <f>IF($A4796&gt;--RIGHT($A$2,LEN($A$2)-8),"",SUMIF(Table1[SHIFT NOMENCLATURE], $B4796, Table1[EKIA]))</f>
        <v/>
      </c>
      <c r="H4796" s="1" t="str">
        <f>IF($A4796&gt;--RIGHT($A$2,LEN($A$2)-8),"",SUMIF(Table1[SHIFT NOMENCLATURE], $B4796, Table1[EWIA]))</f>
        <v/>
      </c>
      <c r="I4796" s="1" t="str">
        <f>IF($A4796&gt;--RIGHT($A$2,LEN($A$2)-8),"",SUMIF(Table1[SHIFT NOMENCLATURE], $B4796, Table1[EPW]))</f>
        <v/>
      </c>
      <c r="J4796" s="1" t="str">
        <f>IF($A4796&gt;--RIGHT($A$2,LEN($A$2)-8),"",SUMIF(Table1[SHIFT NOMENCLATURE], $B4796, Table1[FVIC KILL]))</f>
        <v/>
      </c>
      <c r="K4796" s="1" t="str">
        <f>IF($A4796&gt;--RIGHT($A$2,LEN($A$2)-8),"",SUMIF(Table1[SHIFT NOMENCLATURE], $B4796, Table1[FVIC MOB]))</f>
        <v/>
      </c>
      <c r="L4796" s="1" t="str">
        <f>IF($A4796&gt;--RIGHT($A$2,LEN($A$2)-8),"",SUMIF(Table1[SHIFT NOMENCLATURE], $B4796, Table1[FVIC FIRE]))</f>
        <v/>
      </c>
      <c r="M4796" s="1" t="str">
        <f>IF($A4796&gt;--RIGHT($A$2,LEN($A$2)-8),"",SUMIF(Table1[SHIFT NOMENCLATURE], $B4796, Table1[FKIA]))</f>
        <v/>
      </c>
      <c r="N4796" s="1" t="str">
        <f>IF($A4796&gt;--RIGHT($A$2,LEN($A$2)-8),"",SUMIF(Table1[SHIFT NOMENCLATURE], $B4796, Table1[FWIA]))</f>
        <v/>
      </c>
      <c r="O4796" s="1" t="str">
        <f>IF($A4796&gt;--RIGHT($A$2,LEN($A$2)-8),"",SUMIF(Table1[SHIFT NOMENCLATURE], $B4796, Table1[DUSTWUN]))</f>
        <v/>
      </c>
    </row>
    <row r="4797" spans="1:15" x14ac:dyDescent="0.25">
      <c r="A4797" s="1" t="str">
        <f t="shared" si="148"/>
        <v/>
      </c>
      <c r="B4797" t="str">
        <f t="shared" si="149"/>
        <v/>
      </c>
      <c r="C4797" s="1" t="str">
        <f>IF($A4797&gt;--RIGHT($A$2,LEN($A$2)-8),"",COUNTIF(Table1[SHIFT NOMENCLATURE],$B4797))</f>
        <v/>
      </c>
      <c r="D4797" s="1" t="str">
        <f>IF($A4797&gt;--RIGHT($A$2,LEN($A$2)-8),"",SUMIF(Table1[SHIFT NOMENCLATURE], $B4797, Table1[EVIC KILL]))</f>
        <v/>
      </c>
      <c r="E4797" s="1" t="str">
        <f>IF($A4797&gt;--RIGHT($A$2,LEN($A$2)-8),"",SUMIF(Table1[SHIFT NOMENCLATURE], $B4797, Table1[EVIC MOB]))</f>
        <v/>
      </c>
      <c r="F4797" s="1" t="str">
        <f>IF($A4797&gt;--RIGHT($A$2,LEN($A$2)-8),"",SUMIF(Table1[SHIFT NOMENCLATURE], $B4797, Table1[EVIC FIRE]))</f>
        <v/>
      </c>
      <c r="G4797" s="1" t="str">
        <f>IF($A4797&gt;--RIGHT($A$2,LEN($A$2)-8),"",SUMIF(Table1[SHIFT NOMENCLATURE], $B4797, Table1[EKIA]))</f>
        <v/>
      </c>
      <c r="H4797" s="1" t="str">
        <f>IF($A4797&gt;--RIGHT($A$2,LEN($A$2)-8),"",SUMIF(Table1[SHIFT NOMENCLATURE], $B4797, Table1[EWIA]))</f>
        <v/>
      </c>
      <c r="I4797" s="1" t="str">
        <f>IF($A4797&gt;--RIGHT($A$2,LEN($A$2)-8),"",SUMIF(Table1[SHIFT NOMENCLATURE], $B4797, Table1[EPW]))</f>
        <v/>
      </c>
      <c r="J4797" s="1" t="str">
        <f>IF($A4797&gt;--RIGHT($A$2,LEN($A$2)-8),"",SUMIF(Table1[SHIFT NOMENCLATURE], $B4797, Table1[FVIC KILL]))</f>
        <v/>
      </c>
      <c r="K4797" s="1" t="str">
        <f>IF($A4797&gt;--RIGHT($A$2,LEN($A$2)-8),"",SUMIF(Table1[SHIFT NOMENCLATURE], $B4797, Table1[FVIC MOB]))</f>
        <v/>
      </c>
      <c r="L4797" s="1" t="str">
        <f>IF($A4797&gt;--RIGHT($A$2,LEN($A$2)-8),"",SUMIF(Table1[SHIFT NOMENCLATURE], $B4797, Table1[FVIC FIRE]))</f>
        <v/>
      </c>
      <c r="M4797" s="1" t="str">
        <f>IF($A4797&gt;--RIGHT($A$2,LEN($A$2)-8),"",SUMIF(Table1[SHIFT NOMENCLATURE], $B4797, Table1[FKIA]))</f>
        <v/>
      </c>
      <c r="N4797" s="1" t="str">
        <f>IF($A4797&gt;--RIGHT($A$2,LEN($A$2)-8),"",SUMIF(Table1[SHIFT NOMENCLATURE], $B4797, Table1[FWIA]))</f>
        <v/>
      </c>
      <c r="O4797" s="1" t="str">
        <f>IF($A4797&gt;--RIGHT($A$2,LEN($A$2)-8),"",SUMIF(Table1[SHIFT NOMENCLATURE], $B4797, Table1[DUSTWUN]))</f>
        <v/>
      </c>
    </row>
    <row r="4798" spans="1:15" x14ac:dyDescent="0.25">
      <c r="A4798" s="1" t="str">
        <f t="shared" si="148"/>
        <v/>
      </c>
      <c r="B4798" t="str">
        <f t="shared" si="149"/>
        <v/>
      </c>
      <c r="C4798" s="1" t="str">
        <f>IF($A4798&gt;--RIGHT($A$2,LEN($A$2)-8),"",COUNTIF(Table1[SHIFT NOMENCLATURE],$B4798))</f>
        <v/>
      </c>
      <c r="D4798" s="1" t="str">
        <f>IF($A4798&gt;--RIGHT($A$2,LEN($A$2)-8),"",SUMIF(Table1[SHIFT NOMENCLATURE], $B4798, Table1[EVIC KILL]))</f>
        <v/>
      </c>
      <c r="E4798" s="1" t="str">
        <f>IF($A4798&gt;--RIGHT($A$2,LEN($A$2)-8),"",SUMIF(Table1[SHIFT NOMENCLATURE], $B4798, Table1[EVIC MOB]))</f>
        <v/>
      </c>
      <c r="F4798" s="1" t="str">
        <f>IF($A4798&gt;--RIGHT($A$2,LEN($A$2)-8),"",SUMIF(Table1[SHIFT NOMENCLATURE], $B4798, Table1[EVIC FIRE]))</f>
        <v/>
      </c>
      <c r="G4798" s="1" t="str">
        <f>IF($A4798&gt;--RIGHT($A$2,LEN($A$2)-8),"",SUMIF(Table1[SHIFT NOMENCLATURE], $B4798, Table1[EKIA]))</f>
        <v/>
      </c>
      <c r="H4798" s="1" t="str">
        <f>IF($A4798&gt;--RIGHT($A$2,LEN($A$2)-8),"",SUMIF(Table1[SHIFT NOMENCLATURE], $B4798, Table1[EWIA]))</f>
        <v/>
      </c>
      <c r="I4798" s="1" t="str">
        <f>IF($A4798&gt;--RIGHT($A$2,LEN($A$2)-8),"",SUMIF(Table1[SHIFT NOMENCLATURE], $B4798, Table1[EPW]))</f>
        <v/>
      </c>
      <c r="J4798" s="1" t="str">
        <f>IF($A4798&gt;--RIGHT($A$2,LEN($A$2)-8),"",SUMIF(Table1[SHIFT NOMENCLATURE], $B4798, Table1[FVIC KILL]))</f>
        <v/>
      </c>
      <c r="K4798" s="1" t="str">
        <f>IF($A4798&gt;--RIGHT($A$2,LEN($A$2)-8),"",SUMIF(Table1[SHIFT NOMENCLATURE], $B4798, Table1[FVIC MOB]))</f>
        <v/>
      </c>
      <c r="L4798" s="1" t="str">
        <f>IF($A4798&gt;--RIGHT($A$2,LEN($A$2)-8),"",SUMIF(Table1[SHIFT NOMENCLATURE], $B4798, Table1[FVIC FIRE]))</f>
        <v/>
      </c>
      <c r="M4798" s="1" t="str">
        <f>IF($A4798&gt;--RIGHT($A$2,LEN($A$2)-8),"",SUMIF(Table1[SHIFT NOMENCLATURE], $B4798, Table1[FKIA]))</f>
        <v/>
      </c>
      <c r="N4798" s="1" t="str">
        <f>IF($A4798&gt;--RIGHT($A$2,LEN($A$2)-8),"",SUMIF(Table1[SHIFT NOMENCLATURE], $B4798, Table1[FWIA]))</f>
        <v/>
      </c>
      <c r="O4798" s="1" t="str">
        <f>IF($A4798&gt;--RIGHT($A$2,LEN($A$2)-8),"",SUMIF(Table1[SHIFT NOMENCLATURE], $B4798, Table1[DUSTWUN]))</f>
        <v/>
      </c>
    </row>
    <row r="4799" spans="1:15" x14ac:dyDescent="0.25">
      <c r="A4799" s="1" t="str">
        <f t="shared" si="148"/>
        <v/>
      </c>
      <c r="B4799" t="str">
        <f t="shared" si="149"/>
        <v/>
      </c>
      <c r="C4799" s="1" t="str">
        <f>IF($A4799&gt;--RIGHT($A$2,LEN($A$2)-8),"",COUNTIF(Table1[SHIFT NOMENCLATURE],$B4799))</f>
        <v/>
      </c>
      <c r="D4799" s="1" t="str">
        <f>IF($A4799&gt;--RIGHT($A$2,LEN($A$2)-8),"",SUMIF(Table1[SHIFT NOMENCLATURE], $B4799, Table1[EVIC KILL]))</f>
        <v/>
      </c>
      <c r="E4799" s="1" t="str">
        <f>IF($A4799&gt;--RIGHT($A$2,LEN($A$2)-8),"",SUMIF(Table1[SHIFT NOMENCLATURE], $B4799, Table1[EVIC MOB]))</f>
        <v/>
      </c>
      <c r="F4799" s="1" t="str">
        <f>IF($A4799&gt;--RIGHT($A$2,LEN($A$2)-8),"",SUMIF(Table1[SHIFT NOMENCLATURE], $B4799, Table1[EVIC FIRE]))</f>
        <v/>
      </c>
      <c r="G4799" s="1" t="str">
        <f>IF($A4799&gt;--RIGHT($A$2,LEN($A$2)-8),"",SUMIF(Table1[SHIFT NOMENCLATURE], $B4799, Table1[EKIA]))</f>
        <v/>
      </c>
      <c r="H4799" s="1" t="str">
        <f>IF($A4799&gt;--RIGHT($A$2,LEN($A$2)-8),"",SUMIF(Table1[SHIFT NOMENCLATURE], $B4799, Table1[EWIA]))</f>
        <v/>
      </c>
      <c r="I4799" s="1" t="str">
        <f>IF($A4799&gt;--RIGHT($A$2,LEN($A$2)-8),"",SUMIF(Table1[SHIFT NOMENCLATURE], $B4799, Table1[EPW]))</f>
        <v/>
      </c>
      <c r="J4799" s="1" t="str">
        <f>IF($A4799&gt;--RIGHT($A$2,LEN($A$2)-8),"",SUMIF(Table1[SHIFT NOMENCLATURE], $B4799, Table1[FVIC KILL]))</f>
        <v/>
      </c>
      <c r="K4799" s="1" t="str">
        <f>IF($A4799&gt;--RIGHT($A$2,LEN($A$2)-8),"",SUMIF(Table1[SHIFT NOMENCLATURE], $B4799, Table1[FVIC MOB]))</f>
        <v/>
      </c>
      <c r="L4799" s="1" t="str">
        <f>IF($A4799&gt;--RIGHT($A$2,LEN($A$2)-8),"",SUMIF(Table1[SHIFT NOMENCLATURE], $B4799, Table1[FVIC FIRE]))</f>
        <v/>
      </c>
      <c r="M4799" s="1" t="str">
        <f>IF($A4799&gt;--RIGHT($A$2,LEN($A$2)-8),"",SUMIF(Table1[SHIFT NOMENCLATURE], $B4799, Table1[FKIA]))</f>
        <v/>
      </c>
      <c r="N4799" s="1" t="str">
        <f>IF($A4799&gt;--RIGHT($A$2,LEN($A$2)-8),"",SUMIF(Table1[SHIFT NOMENCLATURE], $B4799, Table1[FWIA]))</f>
        <v/>
      </c>
      <c r="O4799" s="1" t="str">
        <f>IF($A4799&gt;--RIGHT($A$2,LEN($A$2)-8),"",SUMIF(Table1[SHIFT NOMENCLATURE], $B4799, Table1[DUSTWUN]))</f>
        <v/>
      </c>
    </row>
    <row r="4800" spans="1:15" x14ac:dyDescent="0.25">
      <c r="A4800" s="1" t="str">
        <f t="shared" si="148"/>
        <v/>
      </c>
      <c r="B4800" t="str">
        <f t="shared" si="149"/>
        <v/>
      </c>
      <c r="C4800" s="1" t="str">
        <f>IF($A4800&gt;--RIGHT($A$2,LEN($A$2)-8),"",COUNTIF(Table1[SHIFT NOMENCLATURE],$B4800))</f>
        <v/>
      </c>
      <c r="D4800" s="1" t="str">
        <f>IF($A4800&gt;--RIGHT($A$2,LEN($A$2)-8),"",SUMIF(Table1[SHIFT NOMENCLATURE], $B4800, Table1[EVIC KILL]))</f>
        <v/>
      </c>
      <c r="E4800" s="1" t="str">
        <f>IF($A4800&gt;--RIGHT($A$2,LEN($A$2)-8),"",SUMIF(Table1[SHIFT NOMENCLATURE], $B4800, Table1[EVIC MOB]))</f>
        <v/>
      </c>
      <c r="F4800" s="1" t="str">
        <f>IF($A4800&gt;--RIGHT($A$2,LEN($A$2)-8),"",SUMIF(Table1[SHIFT NOMENCLATURE], $B4800, Table1[EVIC FIRE]))</f>
        <v/>
      </c>
      <c r="G4800" s="1" t="str">
        <f>IF($A4800&gt;--RIGHT($A$2,LEN($A$2)-8),"",SUMIF(Table1[SHIFT NOMENCLATURE], $B4800, Table1[EKIA]))</f>
        <v/>
      </c>
      <c r="H4800" s="1" t="str">
        <f>IF($A4800&gt;--RIGHT($A$2,LEN($A$2)-8),"",SUMIF(Table1[SHIFT NOMENCLATURE], $B4800, Table1[EWIA]))</f>
        <v/>
      </c>
      <c r="I4800" s="1" t="str">
        <f>IF($A4800&gt;--RIGHT($A$2,LEN($A$2)-8),"",SUMIF(Table1[SHIFT NOMENCLATURE], $B4800, Table1[EPW]))</f>
        <v/>
      </c>
      <c r="J4800" s="1" t="str">
        <f>IF($A4800&gt;--RIGHT($A$2,LEN($A$2)-8),"",SUMIF(Table1[SHIFT NOMENCLATURE], $B4800, Table1[FVIC KILL]))</f>
        <v/>
      </c>
      <c r="K4800" s="1" t="str">
        <f>IF($A4800&gt;--RIGHT($A$2,LEN($A$2)-8),"",SUMIF(Table1[SHIFT NOMENCLATURE], $B4800, Table1[FVIC MOB]))</f>
        <v/>
      </c>
      <c r="L4800" s="1" t="str">
        <f>IF($A4800&gt;--RIGHT($A$2,LEN($A$2)-8),"",SUMIF(Table1[SHIFT NOMENCLATURE], $B4800, Table1[FVIC FIRE]))</f>
        <v/>
      </c>
      <c r="M4800" s="1" t="str">
        <f>IF($A4800&gt;--RIGHT($A$2,LEN($A$2)-8),"",SUMIF(Table1[SHIFT NOMENCLATURE], $B4800, Table1[FKIA]))</f>
        <v/>
      </c>
      <c r="N4800" s="1" t="str">
        <f>IF($A4800&gt;--RIGHT($A$2,LEN($A$2)-8),"",SUMIF(Table1[SHIFT NOMENCLATURE], $B4800, Table1[FWIA]))</f>
        <v/>
      </c>
      <c r="O4800" s="1" t="str">
        <f>IF($A4800&gt;--RIGHT($A$2,LEN($A$2)-8),"",SUMIF(Table1[SHIFT NOMENCLATURE], $B4800, Table1[DUSTWUN]))</f>
        <v/>
      </c>
    </row>
    <row r="4801" spans="1:15" x14ac:dyDescent="0.25">
      <c r="A4801" s="1" t="str">
        <f t="shared" si="148"/>
        <v/>
      </c>
      <c r="B4801" t="str">
        <f t="shared" si="149"/>
        <v/>
      </c>
      <c r="C4801" s="1" t="str">
        <f>IF($A4801&gt;--RIGHT($A$2,LEN($A$2)-8),"",COUNTIF(Table1[SHIFT NOMENCLATURE],$B4801))</f>
        <v/>
      </c>
      <c r="D4801" s="1" t="str">
        <f>IF($A4801&gt;--RIGHT($A$2,LEN($A$2)-8),"",SUMIF(Table1[SHIFT NOMENCLATURE], $B4801, Table1[EVIC KILL]))</f>
        <v/>
      </c>
      <c r="E4801" s="1" t="str">
        <f>IF($A4801&gt;--RIGHT($A$2,LEN($A$2)-8),"",SUMIF(Table1[SHIFT NOMENCLATURE], $B4801, Table1[EVIC MOB]))</f>
        <v/>
      </c>
      <c r="F4801" s="1" t="str">
        <f>IF($A4801&gt;--RIGHT($A$2,LEN($A$2)-8),"",SUMIF(Table1[SHIFT NOMENCLATURE], $B4801, Table1[EVIC FIRE]))</f>
        <v/>
      </c>
      <c r="G4801" s="1" t="str">
        <f>IF($A4801&gt;--RIGHT($A$2,LEN($A$2)-8),"",SUMIF(Table1[SHIFT NOMENCLATURE], $B4801, Table1[EKIA]))</f>
        <v/>
      </c>
      <c r="H4801" s="1" t="str">
        <f>IF($A4801&gt;--RIGHT($A$2,LEN($A$2)-8),"",SUMIF(Table1[SHIFT NOMENCLATURE], $B4801, Table1[EWIA]))</f>
        <v/>
      </c>
      <c r="I4801" s="1" t="str">
        <f>IF($A4801&gt;--RIGHT($A$2,LEN($A$2)-8),"",SUMIF(Table1[SHIFT NOMENCLATURE], $B4801, Table1[EPW]))</f>
        <v/>
      </c>
      <c r="J4801" s="1" t="str">
        <f>IF($A4801&gt;--RIGHT($A$2,LEN($A$2)-8),"",SUMIF(Table1[SHIFT NOMENCLATURE], $B4801, Table1[FVIC KILL]))</f>
        <v/>
      </c>
      <c r="K4801" s="1" t="str">
        <f>IF($A4801&gt;--RIGHT($A$2,LEN($A$2)-8),"",SUMIF(Table1[SHIFT NOMENCLATURE], $B4801, Table1[FVIC MOB]))</f>
        <v/>
      </c>
      <c r="L4801" s="1" t="str">
        <f>IF($A4801&gt;--RIGHT($A$2,LEN($A$2)-8),"",SUMIF(Table1[SHIFT NOMENCLATURE], $B4801, Table1[FVIC FIRE]))</f>
        <v/>
      </c>
      <c r="M4801" s="1" t="str">
        <f>IF($A4801&gt;--RIGHT($A$2,LEN($A$2)-8),"",SUMIF(Table1[SHIFT NOMENCLATURE], $B4801, Table1[FKIA]))</f>
        <v/>
      </c>
      <c r="N4801" s="1" t="str">
        <f>IF($A4801&gt;--RIGHT($A$2,LEN($A$2)-8),"",SUMIF(Table1[SHIFT NOMENCLATURE], $B4801, Table1[FWIA]))</f>
        <v/>
      </c>
      <c r="O4801" s="1" t="str">
        <f>IF($A4801&gt;--RIGHT($A$2,LEN($A$2)-8),"",SUMIF(Table1[SHIFT NOMENCLATURE], $B4801, Table1[DUSTWUN]))</f>
        <v/>
      </c>
    </row>
    <row r="4802" spans="1:15" x14ac:dyDescent="0.25">
      <c r="A4802" s="1" t="str">
        <f t="shared" si="148"/>
        <v/>
      </c>
      <c r="B4802" t="str">
        <f t="shared" si="149"/>
        <v/>
      </c>
      <c r="C4802" s="1" t="str">
        <f>IF($A4802&gt;--RIGHT($A$2,LEN($A$2)-8),"",COUNTIF(Table1[SHIFT NOMENCLATURE],$B4802))</f>
        <v/>
      </c>
      <c r="D4802" s="1" t="str">
        <f>IF($A4802&gt;--RIGHT($A$2,LEN($A$2)-8),"",SUMIF(Table1[SHIFT NOMENCLATURE], $B4802, Table1[EVIC KILL]))</f>
        <v/>
      </c>
      <c r="E4802" s="1" t="str">
        <f>IF($A4802&gt;--RIGHT($A$2,LEN($A$2)-8),"",SUMIF(Table1[SHIFT NOMENCLATURE], $B4802, Table1[EVIC MOB]))</f>
        <v/>
      </c>
      <c r="F4802" s="1" t="str">
        <f>IF($A4802&gt;--RIGHT($A$2,LEN($A$2)-8),"",SUMIF(Table1[SHIFT NOMENCLATURE], $B4802, Table1[EVIC FIRE]))</f>
        <v/>
      </c>
      <c r="G4802" s="1" t="str">
        <f>IF($A4802&gt;--RIGHT($A$2,LEN($A$2)-8),"",SUMIF(Table1[SHIFT NOMENCLATURE], $B4802, Table1[EKIA]))</f>
        <v/>
      </c>
      <c r="H4802" s="1" t="str">
        <f>IF($A4802&gt;--RIGHT($A$2,LEN($A$2)-8),"",SUMIF(Table1[SHIFT NOMENCLATURE], $B4802, Table1[EWIA]))</f>
        <v/>
      </c>
      <c r="I4802" s="1" t="str">
        <f>IF($A4802&gt;--RIGHT($A$2,LEN($A$2)-8),"",SUMIF(Table1[SHIFT NOMENCLATURE], $B4802, Table1[EPW]))</f>
        <v/>
      </c>
      <c r="J4802" s="1" t="str">
        <f>IF($A4802&gt;--RIGHT($A$2,LEN($A$2)-8),"",SUMIF(Table1[SHIFT NOMENCLATURE], $B4802, Table1[FVIC KILL]))</f>
        <v/>
      </c>
      <c r="K4802" s="1" t="str">
        <f>IF($A4802&gt;--RIGHT($A$2,LEN($A$2)-8),"",SUMIF(Table1[SHIFT NOMENCLATURE], $B4802, Table1[FVIC MOB]))</f>
        <v/>
      </c>
      <c r="L4802" s="1" t="str">
        <f>IF($A4802&gt;--RIGHT($A$2,LEN($A$2)-8),"",SUMIF(Table1[SHIFT NOMENCLATURE], $B4802, Table1[FVIC FIRE]))</f>
        <v/>
      </c>
      <c r="M4802" s="1" t="str">
        <f>IF($A4802&gt;--RIGHT($A$2,LEN($A$2)-8),"",SUMIF(Table1[SHIFT NOMENCLATURE], $B4802, Table1[FKIA]))</f>
        <v/>
      </c>
      <c r="N4802" s="1" t="str">
        <f>IF($A4802&gt;--RIGHT($A$2,LEN($A$2)-8),"",SUMIF(Table1[SHIFT NOMENCLATURE], $B4802, Table1[FWIA]))</f>
        <v/>
      </c>
      <c r="O4802" s="1" t="str">
        <f>IF($A4802&gt;--RIGHT($A$2,LEN($A$2)-8),"",SUMIF(Table1[SHIFT NOMENCLATURE], $B4802, Table1[DUSTWUN]))</f>
        <v/>
      </c>
    </row>
    <row r="4803" spans="1:15" x14ac:dyDescent="0.25">
      <c r="A4803" s="1" t="str">
        <f t="shared" si="148"/>
        <v/>
      </c>
      <c r="B4803" t="str">
        <f t="shared" si="149"/>
        <v/>
      </c>
      <c r="C4803" s="1" t="str">
        <f>IF($A4803&gt;--RIGHT($A$2,LEN($A$2)-8),"",COUNTIF(Table1[SHIFT NOMENCLATURE],$B4803))</f>
        <v/>
      </c>
      <c r="D4803" s="1" t="str">
        <f>IF($A4803&gt;--RIGHT($A$2,LEN($A$2)-8),"",SUMIF(Table1[SHIFT NOMENCLATURE], $B4803, Table1[EVIC KILL]))</f>
        <v/>
      </c>
      <c r="E4803" s="1" t="str">
        <f>IF($A4803&gt;--RIGHT($A$2,LEN($A$2)-8),"",SUMIF(Table1[SHIFT NOMENCLATURE], $B4803, Table1[EVIC MOB]))</f>
        <v/>
      </c>
      <c r="F4803" s="1" t="str">
        <f>IF($A4803&gt;--RIGHT($A$2,LEN($A$2)-8),"",SUMIF(Table1[SHIFT NOMENCLATURE], $B4803, Table1[EVIC FIRE]))</f>
        <v/>
      </c>
      <c r="G4803" s="1" t="str">
        <f>IF($A4803&gt;--RIGHT($A$2,LEN($A$2)-8),"",SUMIF(Table1[SHIFT NOMENCLATURE], $B4803, Table1[EKIA]))</f>
        <v/>
      </c>
      <c r="H4803" s="1" t="str">
        <f>IF($A4803&gt;--RIGHT($A$2,LEN($A$2)-8),"",SUMIF(Table1[SHIFT NOMENCLATURE], $B4803, Table1[EWIA]))</f>
        <v/>
      </c>
      <c r="I4803" s="1" t="str">
        <f>IF($A4803&gt;--RIGHT($A$2,LEN($A$2)-8),"",SUMIF(Table1[SHIFT NOMENCLATURE], $B4803, Table1[EPW]))</f>
        <v/>
      </c>
      <c r="J4803" s="1" t="str">
        <f>IF($A4803&gt;--RIGHT($A$2,LEN($A$2)-8),"",SUMIF(Table1[SHIFT NOMENCLATURE], $B4803, Table1[FVIC KILL]))</f>
        <v/>
      </c>
      <c r="K4803" s="1" t="str">
        <f>IF($A4803&gt;--RIGHT($A$2,LEN($A$2)-8),"",SUMIF(Table1[SHIFT NOMENCLATURE], $B4803, Table1[FVIC MOB]))</f>
        <v/>
      </c>
      <c r="L4803" s="1" t="str">
        <f>IF($A4803&gt;--RIGHT($A$2,LEN($A$2)-8),"",SUMIF(Table1[SHIFT NOMENCLATURE], $B4803, Table1[FVIC FIRE]))</f>
        <v/>
      </c>
      <c r="M4803" s="1" t="str">
        <f>IF($A4803&gt;--RIGHT($A$2,LEN($A$2)-8),"",SUMIF(Table1[SHIFT NOMENCLATURE], $B4803, Table1[FKIA]))</f>
        <v/>
      </c>
      <c r="N4803" s="1" t="str">
        <f>IF($A4803&gt;--RIGHT($A$2,LEN($A$2)-8),"",SUMIF(Table1[SHIFT NOMENCLATURE], $B4803, Table1[FWIA]))</f>
        <v/>
      </c>
      <c r="O4803" s="1" t="str">
        <f>IF($A4803&gt;--RIGHT($A$2,LEN($A$2)-8),"",SUMIF(Table1[SHIFT NOMENCLATURE], $B4803, Table1[DUSTWUN]))</f>
        <v/>
      </c>
    </row>
    <row r="4804" spans="1:15" x14ac:dyDescent="0.25">
      <c r="A4804" s="1" t="str">
        <f t="shared" si="148"/>
        <v/>
      </c>
      <c r="B4804" t="str">
        <f t="shared" si="149"/>
        <v/>
      </c>
      <c r="C4804" s="1" t="str">
        <f>IF($A4804&gt;--RIGHT($A$2,LEN($A$2)-8),"",COUNTIF(Table1[SHIFT NOMENCLATURE],$B4804))</f>
        <v/>
      </c>
      <c r="D4804" s="1" t="str">
        <f>IF($A4804&gt;--RIGHT($A$2,LEN($A$2)-8),"",SUMIF(Table1[SHIFT NOMENCLATURE], $B4804, Table1[EVIC KILL]))</f>
        <v/>
      </c>
      <c r="E4804" s="1" t="str">
        <f>IF($A4804&gt;--RIGHT($A$2,LEN($A$2)-8),"",SUMIF(Table1[SHIFT NOMENCLATURE], $B4804, Table1[EVIC MOB]))</f>
        <v/>
      </c>
      <c r="F4804" s="1" t="str">
        <f>IF($A4804&gt;--RIGHT($A$2,LEN($A$2)-8),"",SUMIF(Table1[SHIFT NOMENCLATURE], $B4804, Table1[EVIC FIRE]))</f>
        <v/>
      </c>
      <c r="G4804" s="1" t="str">
        <f>IF($A4804&gt;--RIGHT($A$2,LEN($A$2)-8),"",SUMIF(Table1[SHIFT NOMENCLATURE], $B4804, Table1[EKIA]))</f>
        <v/>
      </c>
      <c r="H4804" s="1" t="str">
        <f>IF($A4804&gt;--RIGHT($A$2,LEN($A$2)-8),"",SUMIF(Table1[SHIFT NOMENCLATURE], $B4804, Table1[EWIA]))</f>
        <v/>
      </c>
      <c r="I4804" s="1" t="str">
        <f>IF($A4804&gt;--RIGHT($A$2,LEN($A$2)-8),"",SUMIF(Table1[SHIFT NOMENCLATURE], $B4804, Table1[EPW]))</f>
        <v/>
      </c>
      <c r="J4804" s="1" t="str">
        <f>IF($A4804&gt;--RIGHT($A$2,LEN($A$2)-8),"",SUMIF(Table1[SHIFT NOMENCLATURE], $B4804, Table1[FVIC KILL]))</f>
        <v/>
      </c>
      <c r="K4804" s="1" t="str">
        <f>IF($A4804&gt;--RIGHT($A$2,LEN($A$2)-8),"",SUMIF(Table1[SHIFT NOMENCLATURE], $B4804, Table1[FVIC MOB]))</f>
        <v/>
      </c>
      <c r="L4804" s="1" t="str">
        <f>IF($A4804&gt;--RIGHT($A$2,LEN($A$2)-8),"",SUMIF(Table1[SHIFT NOMENCLATURE], $B4804, Table1[FVIC FIRE]))</f>
        <v/>
      </c>
      <c r="M4804" s="1" t="str">
        <f>IF($A4804&gt;--RIGHT($A$2,LEN($A$2)-8),"",SUMIF(Table1[SHIFT NOMENCLATURE], $B4804, Table1[FKIA]))</f>
        <v/>
      </c>
      <c r="N4804" s="1" t="str">
        <f>IF($A4804&gt;--RIGHT($A$2,LEN($A$2)-8),"",SUMIF(Table1[SHIFT NOMENCLATURE], $B4804, Table1[FWIA]))</f>
        <v/>
      </c>
      <c r="O4804" s="1" t="str">
        <f>IF($A4804&gt;--RIGHT($A$2,LEN($A$2)-8),"",SUMIF(Table1[SHIFT NOMENCLATURE], $B4804, Table1[DUSTWUN]))</f>
        <v/>
      </c>
    </row>
    <row r="4805" spans="1:15" x14ac:dyDescent="0.25">
      <c r="A4805" s="1" t="str">
        <f t="shared" ref="A4805:A4868" si="150">IF($A4804&gt;--RIGHT($A$2,LEN($A$2)-8)-1,"",ROW()-2)</f>
        <v/>
      </c>
      <c r="B4805" t="str">
        <f t="shared" ref="B4805:B4868" si="151">IF($A4804&gt;--RIGHT($A$2,LEN($A$2)-8)-1,"",IF(MID($B4804,3,4)="1900",CONCATENATE(TEXT(DATEVALUE(MID($B4804,15,2)&amp;MID($B4804,21,3)&amp;RIGHT($B4804,4)),"dd"), "0700-1900", UPPER(TEXT(DATEVALUE(MID($B4804,15,2)&amp;MID($B4804,21,3)&amp;RIGHT($B4804,4)),"mmm")), RIGHT($B4804,4)), CONCATENATE(LEFT($B4804,2), "1900", MID($B4804,12,3), RIGHT($B4804,4), "-", TEXT(DATEVALUE(LEFT($B4804,2)&amp;MID($B4804,12,3)&amp;RIGHT($B4804,4))+1,"dd"),"0700", UPPER(TEXT(DATEVALUE(LEFT($B4804,2)&amp;MID($B4804,12,3)&amp;RIGHT($B4804,4))+1,"mmm")), TEXT(DATEVALUE(LEFT($B4804,2)&amp;MID($B4804,12,3)&amp;RIGHT($B4804,4))+1,"yyyy"))))</f>
        <v/>
      </c>
      <c r="C4805" s="1" t="str">
        <f>IF($A4805&gt;--RIGHT($A$2,LEN($A$2)-8),"",COUNTIF(Table1[SHIFT NOMENCLATURE],$B4805))</f>
        <v/>
      </c>
      <c r="D4805" s="1" t="str">
        <f>IF($A4805&gt;--RIGHT($A$2,LEN($A$2)-8),"",SUMIF(Table1[SHIFT NOMENCLATURE], $B4805, Table1[EVIC KILL]))</f>
        <v/>
      </c>
      <c r="E4805" s="1" t="str">
        <f>IF($A4805&gt;--RIGHT($A$2,LEN($A$2)-8),"",SUMIF(Table1[SHIFT NOMENCLATURE], $B4805, Table1[EVIC MOB]))</f>
        <v/>
      </c>
      <c r="F4805" s="1" t="str">
        <f>IF($A4805&gt;--RIGHT($A$2,LEN($A$2)-8),"",SUMIF(Table1[SHIFT NOMENCLATURE], $B4805, Table1[EVIC FIRE]))</f>
        <v/>
      </c>
      <c r="G4805" s="1" t="str">
        <f>IF($A4805&gt;--RIGHT($A$2,LEN($A$2)-8),"",SUMIF(Table1[SHIFT NOMENCLATURE], $B4805, Table1[EKIA]))</f>
        <v/>
      </c>
      <c r="H4805" s="1" t="str">
        <f>IF($A4805&gt;--RIGHT($A$2,LEN($A$2)-8),"",SUMIF(Table1[SHIFT NOMENCLATURE], $B4805, Table1[EWIA]))</f>
        <v/>
      </c>
      <c r="I4805" s="1" t="str">
        <f>IF($A4805&gt;--RIGHT($A$2,LEN($A$2)-8),"",SUMIF(Table1[SHIFT NOMENCLATURE], $B4805, Table1[EPW]))</f>
        <v/>
      </c>
      <c r="J4805" s="1" t="str">
        <f>IF($A4805&gt;--RIGHT($A$2,LEN($A$2)-8),"",SUMIF(Table1[SHIFT NOMENCLATURE], $B4805, Table1[FVIC KILL]))</f>
        <v/>
      </c>
      <c r="K4805" s="1" t="str">
        <f>IF($A4805&gt;--RIGHT($A$2,LEN($A$2)-8),"",SUMIF(Table1[SHIFT NOMENCLATURE], $B4805, Table1[FVIC MOB]))</f>
        <v/>
      </c>
      <c r="L4805" s="1" t="str">
        <f>IF($A4805&gt;--RIGHT($A$2,LEN($A$2)-8),"",SUMIF(Table1[SHIFT NOMENCLATURE], $B4805, Table1[FVIC FIRE]))</f>
        <v/>
      </c>
      <c r="M4805" s="1" t="str">
        <f>IF($A4805&gt;--RIGHT($A$2,LEN($A$2)-8),"",SUMIF(Table1[SHIFT NOMENCLATURE], $B4805, Table1[FKIA]))</f>
        <v/>
      </c>
      <c r="N4805" s="1" t="str">
        <f>IF($A4805&gt;--RIGHT($A$2,LEN($A$2)-8),"",SUMIF(Table1[SHIFT NOMENCLATURE], $B4805, Table1[FWIA]))</f>
        <v/>
      </c>
      <c r="O4805" s="1" t="str">
        <f>IF($A4805&gt;--RIGHT($A$2,LEN($A$2)-8),"",SUMIF(Table1[SHIFT NOMENCLATURE], $B4805, Table1[DUSTWUN]))</f>
        <v/>
      </c>
    </row>
    <row r="4806" spans="1:15" x14ac:dyDescent="0.25">
      <c r="A4806" s="1" t="str">
        <f t="shared" si="150"/>
        <v/>
      </c>
      <c r="B4806" t="str">
        <f t="shared" si="151"/>
        <v/>
      </c>
      <c r="C4806" s="1" t="str">
        <f>IF($A4806&gt;--RIGHT($A$2,LEN($A$2)-8),"",COUNTIF(Table1[SHIFT NOMENCLATURE],$B4806))</f>
        <v/>
      </c>
      <c r="D4806" s="1" t="str">
        <f>IF($A4806&gt;--RIGHT($A$2,LEN($A$2)-8),"",SUMIF(Table1[SHIFT NOMENCLATURE], $B4806, Table1[EVIC KILL]))</f>
        <v/>
      </c>
      <c r="E4806" s="1" t="str">
        <f>IF($A4806&gt;--RIGHT($A$2,LEN($A$2)-8),"",SUMIF(Table1[SHIFT NOMENCLATURE], $B4806, Table1[EVIC MOB]))</f>
        <v/>
      </c>
      <c r="F4806" s="1" t="str">
        <f>IF($A4806&gt;--RIGHT($A$2,LEN($A$2)-8),"",SUMIF(Table1[SHIFT NOMENCLATURE], $B4806, Table1[EVIC FIRE]))</f>
        <v/>
      </c>
      <c r="G4806" s="1" t="str">
        <f>IF($A4806&gt;--RIGHT($A$2,LEN($A$2)-8),"",SUMIF(Table1[SHIFT NOMENCLATURE], $B4806, Table1[EKIA]))</f>
        <v/>
      </c>
      <c r="H4806" s="1" t="str">
        <f>IF($A4806&gt;--RIGHT($A$2,LEN($A$2)-8),"",SUMIF(Table1[SHIFT NOMENCLATURE], $B4806, Table1[EWIA]))</f>
        <v/>
      </c>
      <c r="I4806" s="1" t="str">
        <f>IF($A4806&gt;--RIGHT($A$2,LEN($A$2)-8),"",SUMIF(Table1[SHIFT NOMENCLATURE], $B4806, Table1[EPW]))</f>
        <v/>
      </c>
      <c r="J4806" s="1" t="str">
        <f>IF($A4806&gt;--RIGHT($A$2,LEN($A$2)-8),"",SUMIF(Table1[SHIFT NOMENCLATURE], $B4806, Table1[FVIC KILL]))</f>
        <v/>
      </c>
      <c r="K4806" s="1" t="str">
        <f>IF($A4806&gt;--RIGHT($A$2,LEN($A$2)-8),"",SUMIF(Table1[SHIFT NOMENCLATURE], $B4806, Table1[FVIC MOB]))</f>
        <v/>
      </c>
      <c r="L4806" s="1" t="str">
        <f>IF($A4806&gt;--RIGHT($A$2,LEN($A$2)-8),"",SUMIF(Table1[SHIFT NOMENCLATURE], $B4806, Table1[FVIC FIRE]))</f>
        <v/>
      </c>
      <c r="M4806" s="1" t="str">
        <f>IF($A4806&gt;--RIGHT($A$2,LEN($A$2)-8),"",SUMIF(Table1[SHIFT NOMENCLATURE], $B4806, Table1[FKIA]))</f>
        <v/>
      </c>
      <c r="N4806" s="1" t="str">
        <f>IF($A4806&gt;--RIGHT($A$2,LEN($A$2)-8),"",SUMIF(Table1[SHIFT NOMENCLATURE], $B4806, Table1[FWIA]))</f>
        <v/>
      </c>
      <c r="O4806" s="1" t="str">
        <f>IF($A4806&gt;--RIGHT($A$2,LEN($A$2)-8),"",SUMIF(Table1[SHIFT NOMENCLATURE], $B4806, Table1[DUSTWUN]))</f>
        <v/>
      </c>
    </row>
    <row r="4807" spans="1:15" x14ac:dyDescent="0.25">
      <c r="A4807" s="1" t="str">
        <f t="shared" si="150"/>
        <v/>
      </c>
      <c r="B4807" t="str">
        <f t="shared" si="151"/>
        <v/>
      </c>
      <c r="C4807" s="1" t="str">
        <f>IF($A4807&gt;--RIGHT($A$2,LEN($A$2)-8),"",COUNTIF(Table1[SHIFT NOMENCLATURE],$B4807))</f>
        <v/>
      </c>
      <c r="D4807" s="1" t="str">
        <f>IF($A4807&gt;--RIGHT($A$2,LEN($A$2)-8),"",SUMIF(Table1[SHIFT NOMENCLATURE], $B4807, Table1[EVIC KILL]))</f>
        <v/>
      </c>
      <c r="E4807" s="1" t="str">
        <f>IF($A4807&gt;--RIGHT($A$2,LEN($A$2)-8),"",SUMIF(Table1[SHIFT NOMENCLATURE], $B4807, Table1[EVIC MOB]))</f>
        <v/>
      </c>
      <c r="F4807" s="1" t="str">
        <f>IF($A4807&gt;--RIGHT($A$2,LEN($A$2)-8),"",SUMIF(Table1[SHIFT NOMENCLATURE], $B4807, Table1[EVIC FIRE]))</f>
        <v/>
      </c>
      <c r="G4807" s="1" t="str">
        <f>IF($A4807&gt;--RIGHT($A$2,LEN($A$2)-8),"",SUMIF(Table1[SHIFT NOMENCLATURE], $B4807, Table1[EKIA]))</f>
        <v/>
      </c>
      <c r="H4807" s="1" t="str">
        <f>IF($A4807&gt;--RIGHT($A$2,LEN($A$2)-8),"",SUMIF(Table1[SHIFT NOMENCLATURE], $B4807, Table1[EWIA]))</f>
        <v/>
      </c>
      <c r="I4807" s="1" t="str">
        <f>IF($A4807&gt;--RIGHT($A$2,LEN($A$2)-8),"",SUMIF(Table1[SHIFT NOMENCLATURE], $B4807, Table1[EPW]))</f>
        <v/>
      </c>
      <c r="J4807" s="1" t="str">
        <f>IF($A4807&gt;--RIGHT($A$2,LEN($A$2)-8),"",SUMIF(Table1[SHIFT NOMENCLATURE], $B4807, Table1[FVIC KILL]))</f>
        <v/>
      </c>
      <c r="K4807" s="1" t="str">
        <f>IF($A4807&gt;--RIGHT($A$2,LEN($A$2)-8),"",SUMIF(Table1[SHIFT NOMENCLATURE], $B4807, Table1[FVIC MOB]))</f>
        <v/>
      </c>
      <c r="L4807" s="1" t="str">
        <f>IF($A4807&gt;--RIGHT($A$2,LEN($A$2)-8),"",SUMIF(Table1[SHIFT NOMENCLATURE], $B4807, Table1[FVIC FIRE]))</f>
        <v/>
      </c>
      <c r="M4807" s="1" t="str">
        <f>IF($A4807&gt;--RIGHT($A$2,LEN($A$2)-8),"",SUMIF(Table1[SHIFT NOMENCLATURE], $B4807, Table1[FKIA]))</f>
        <v/>
      </c>
      <c r="N4807" s="1" t="str">
        <f>IF($A4807&gt;--RIGHT($A$2,LEN($A$2)-8),"",SUMIF(Table1[SHIFT NOMENCLATURE], $B4807, Table1[FWIA]))</f>
        <v/>
      </c>
      <c r="O4807" s="1" t="str">
        <f>IF($A4807&gt;--RIGHT($A$2,LEN($A$2)-8),"",SUMIF(Table1[SHIFT NOMENCLATURE], $B4807, Table1[DUSTWUN]))</f>
        <v/>
      </c>
    </row>
    <row r="4808" spans="1:15" x14ac:dyDescent="0.25">
      <c r="A4808" s="1" t="str">
        <f t="shared" si="150"/>
        <v/>
      </c>
      <c r="B4808" t="str">
        <f t="shared" si="151"/>
        <v/>
      </c>
      <c r="C4808" s="1" t="str">
        <f>IF($A4808&gt;--RIGHT($A$2,LEN($A$2)-8),"",COUNTIF(Table1[SHIFT NOMENCLATURE],$B4808))</f>
        <v/>
      </c>
      <c r="D4808" s="1" t="str">
        <f>IF($A4808&gt;--RIGHT($A$2,LEN($A$2)-8),"",SUMIF(Table1[SHIFT NOMENCLATURE], $B4808, Table1[EVIC KILL]))</f>
        <v/>
      </c>
      <c r="E4808" s="1" t="str">
        <f>IF($A4808&gt;--RIGHT($A$2,LEN($A$2)-8),"",SUMIF(Table1[SHIFT NOMENCLATURE], $B4808, Table1[EVIC MOB]))</f>
        <v/>
      </c>
      <c r="F4808" s="1" t="str">
        <f>IF($A4808&gt;--RIGHT($A$2,LEN($A$2)-8),"",SUMIF(Table1[SHIFT NOMENCLATURE], $B4808, Table1[EVIC FIRE]))</f>
        <v/>
      </c>
      <c r="G4808" s="1" t="str">
        <f>IF($A4808&gt;--RIGHT($A$2,LEN($A$2)-8),"",SUMIF(Table1[SHIFT NOMENCLATURE], $B4808, Table1[EKIA]))</f>
        <v/>
      </c>
      <c r="H4808" s="1" t="str">
        <f>IF($A4808&gt;--RIGHT($A$2,LEN($A$2)-8),"",SUMIF(Table1[SHIFT NOMENCLATURE], $B4808, Table1[EWIA]))</f>
        <v/>
      </c>
      <c r="I4808" s="1" t="str">
        <f>IF($A4808&gt;--RIGHT($A$2,LEN($A$2)-8),"",SUMIF(Table1[SHIFT NOMENCLATURE], $B4808, Table1[EPW]))</f>
        <v/>
      </c>
      <c r="J4808" s="1" t="str">
        <f>IF($A4808&gt;--RIGHT($A$2,LEN($A$2)-8),"",SUMIF(Table1[SHIFT NOMENCLATURE], $B4808, Table1[FVIC KILL]))</f>
        <v/>
      </c>
      <c r="K4808" s="1" t="str">
        <f>IF($A4808&gt;--RIGHT($A$2,LEN($A$2)-8),"",SUMIF(Table1[SHIFT NOMENCLATURE], $B4808, Table1[FVIC MOB]))</f>
        <v/>
      </c>
      <c r="L4808" s="1" t="str">
        <f>IF($A4808&gt;--RIGHT($A$2,LEN($A$2)-8),"",SUMIF(Table1[SHIFT NOMENCLATURE], $B4808, Table1[FVIC FIRE]))</f>
        <v/>
      </c>
      <c r="M4808" s="1" t="str">
        <f>IF($A4808&gt;--RIGHT($A$2,LEN($A$2)-8),"",SUMIF(Table1[SHIFT NOMENCLATURE], $B4808, Table1[FKIA]))</f>
        <v/>
      </c>
      <c r="N4808" s="1" t="str">
        <f>IF($A4808&gt;--RIGHT($A$2,LEN($A$2)-8),"",SUMIF(Table1[SHIFT NOMENCLATURE], $B4808, Table1[FWIA]))</f>
        <v/>
      </c>
      <c r="O4808" s="1" t="str">
        <f>IF($A4808&gt;--RIGHT($A$2,LEN($A$2)-8),"",SUMIF(Table1[SHIFT NOMENCLATURE], $B4808, Table1[DUSTWUN]))</f>
        <v/>
      </c>
    </row>
    <row r="4809" spans="1:15" x14ac:dyDescent="0.25">
      <c r="A4809" s="1" t="str">
        <f t="shared" si="150"/>
        <v/>
      </c>
      <c r="B4809" t="str">
        <f t="shared" si="151"/>
        <v/>
      </c>
      <c r="C4809" s="1" t="str">
        <f>IF($A4809&gt;--RIGHT($A$2,LEN($A$2)-8),"",COUNTIF(Table1[SHIFT NOMENCLATURE],$B4809))</f>
        <v/>
      </c>
      <c r="D4809" s="1" t="str">
        <f>IF($A4809&gt;--RIGHT($A$2,LEN($A$2)-8),"",SUMIF(Table1[SHIFT NOMENCLATURE], $B4809, Table1[EVIC KILL]))</f>
        <v/>
      </c>
      <c r="E4809" s="1" t="str">
        <f>IF($A4809&gt;--RIGHT($A$2,LEN($A$2)-8),"",SUMIF(Table1[SHIFT NOMENCLATURE], $B4809, Table1[EVIC MOB]))</f>
        <v/>
      </c>
      <c r="F4809" s="1" t="str">
        <f>IF($A4809&gt;--RIGHT($A$2,LEN($A$2)-8),"",SUMIF(Table1[SHIFT NOMENCLATURE], $B4809, Table1[EVIC FIRE]))</f>
        <v/>
      </c>
      <c r="G4809" s="1" t="str">
        <f>IF($A4809&gt;--RIGHT($A$2,LEN($A$2)-8),"",SUMIF(Table1[SHIFT NOMENCLATURE], $B4809, Table1[EKIA]))</f>
        <v/>
      </c>
      <c r="H4809" s="1" t="str">
        <f>IF($A4809&gt;--RIGHT($A$2,LEN($A$2)-8),"",SUMIF(Table1[SHIFT NOMENCLATURE], $B4809, Table1[EWIA]))</f>
        <v/>
      </c>
      <c r="I4809" s="1" t="str">
        <f>IF($A4809&gt;--RIGHT($A$2,LEN($A$2)-8),"",SUMIF(Table1[SHIFT NOMENCLATURE], $B4809, Table1[EPW]))</f>
        <v/>
      </c>
      <c r="J4809" s="1" t="str">
        <f>IF($A4809&gt;--RIGHT($A$2,LEN($A$2)-8),"",SUMIF(Table1[SHIFT NOMENCLATURE], $B4809, Table1[FVIC KILL]))</f>
        <v/>
      </c>
      <c r="K4809" s="1" t="str">
        <f>IF($A4809&gt;--RIGHT($A$2,LEN($A$2)-8),"",SUMIF(Table1[SHIFT NOMENCLATURE], $B4809, Table1[FVIC MOB]))</f>
        <v/>
      </c>
      <c r="L4809" s="1" t="str">
        <f>IF($A4809&gt;--RIGHT($A$2,LEN($A$2)-8),"",SUMIF(Table1[SHIFT NOMENCLATURE], $B4809, Table1[FVIC FIRE]))</f>
        <v/>
      </c>
      <c r="M4809" s="1" t="str">
        <f>IF($A4809&gt;--RIGHT($A$2,LEN($A$2)-8),"",SUMIF(Table1[SHIFT NOMENCLATURE], $B4809, Table1[FKIA]))</f>
        <v/>
      </c>
      <c r="N4809" s="1" t="str">
        <f>IF($A4809&gt;--RIGHT($A$2,LEN($A$2)-8),"",SUMIF(Table1[SHIFT NOMENCLATURE], $B4809, Table1[FWIA]))</f>
        <v/>
      </c>
      <c r="O4809" s="1" t="str">
        <f>IF($A4809&gt;--RIGHT($A$2,LEN($A$2)-8),"",SUMIF(Table1[SHIFT NOMENCLATURE], $B4809, Table1[DUSTWUN]))</f>
        <v/>
      </c>
    </row>
    <row r="4810" spans="1:15" x14ac:dyDescent="0.25">
      <c r="A4810" s="1" t="str">
        <f t="shared" si="150"/>
        <v/>
      </c>
      <c r="B4810" t="str">
        <f t="shared" si="151"/>
        <v/>
      </c>
      <c r="C4810" s="1" t="str">
        <f>IF($A4810&gt;--RIGHT($A$2,LEN($A$2)-8),"",COUNTIF(Table1[SHIFT NOMENCLATURE],$B4810))</f>
        <v/>
      </c>
      <c r="D4810" s="1" t="str">
        <f>IF($A4810&gt;--RIGHT($A$2,LEN($A$2)-8),"",SUMIF(Table1[SHIFT NOMENCLATURE], $B4810, Table1[EVIC KILL]))</f>
        <v/>
      </c>
      <c r="E4810" s="1" t="str">
        <f>IF($A4810&gt;--RIGHT($A$2,LEN($A$2)-8),"",SUMIF(Table1[SHIFT NOMENCLATURE], $B4810, Table1[EVIC MOB]))</f>
        <v/>
      </c>
      <c r="F4810" s="1" t="str">
        <f>IF($A4810&gt;--RIGHT($A$2,LEN($A$2)-8),"",SUMIF(Table1[SHIFT NOMENCLATURE], $B4810, Table1[EVIC FIRE]))</f>
        <v/>
      </c>
      <c r="G4810" s="1" t="str">
        <f>IF($A4810&gt;--RIGHT($A$2,LEN($A$2)-8),"",SUMIF(Table1[SHIFT NOMENCLATURE], $B4810, Table1[EKIA]))</f>
        <v/>
      </c>
      <c r="H4810" s="1" t="str">
        <f>IF($A4810&gt;--RIGHT($A$2,LEN($A$2)-8),"",SUMIF(Table1[SHIFT NOMENCLATURE], $B4810, Table1[EWIA]))</f>
        <v/>
      </c>
      <c r="I4810" s="1" t="str">
        <f>IF($A4810&gt;--RIGHT($A$2,LEN($A$2)-8),"",SUMIF(Table1[SHIFT NOMENCLATURE], $B4810, Table1[EPW]))</f>
        <v/>
      </c>
      <c r="J4810" s="1" t="str">
        <f>IF($A4810&gt;--RIGHT($A$2,LEN($A$2)-8),"",SUMIF(Table1[SHIFT NOMENCLATURE], $B4810, Table1[FVIC KILL]))</f>
        <v/>
      </c>
      <c r="K4810" s="1" t="str">
        <f>IF($A4810&gt;--RIGHT($A$2,LEN($A$2)-8),"",SUMIF(Table1[SHIFT NOMENCLATURE], $B4810, Table1[FVIC MOB]))</f>
        <v/>
      </c>
      <c r="L4810" s="1" t="str">
        <f>IF($A4810&gt;--RIGHT($A$2,LEN($A$2)-8),"",SUMIF(Table1[SHIFT NOMENCLATURE], $B4810, Table1[FVIC FIRE]))</f>
        <v/>
      </c>
      <c r="M4810" s="1" t="str">
        <f>IF($A4810&gt;--RIGHT($A$2,LEN($A$2)-8),"",SUMIF(Table1[SHIFT NOMENCLATURE], $B4810, Table1[FKIA]))</f>
        <v/>
      </c>
      <c r="N4810" s="1" t="str">
        <f>IF($A4810&gt;--RIGHT($A$2,LEN($A$2)-8),"",SUMIF(Table1[SHIFT NOMENCLATURE], $B4810, Table1[FWIA]))</f>
        <v/>
      </c>
      <c r="O4810" s="1" t="str">
        <f>IF($A4810&gt;--RIGHT($A$2,LEN($A$2)-8),"",SUMIF(Table1[SHIFT NOMENCLATURE], $B4810, Table1[DUSTWUN]))</f>
        <v/>
      </c>
    </row>
    <row r="4811" spans="1:15" x14ac:dyDescent="0.25">
      <c r="A4811" s="1" t="str">
        <f t="shared" si="150"/>
        <v/>
      </c>
      <c r="B4811" t="str">
        <f t="shared" si="151"/>
        <v/>
      </c>
      <c r="C4811" s="1" t="str">
        <f>IF($A4811&gt;--RIGHT($A$2,LEN($A$2)-8),"",COUNTIF(Table1[SHIFT NOMENCLATURE],$B4811))</f>
        <v/>
      </c>
      <c r="D4811" s="1" t="str">
        <f>IF($A4811&gt;--RIGHT($A$2,LEN($A$2)-8),"",SUMIF(Table1[SHIFT NOMENCLATURE], $B4811, Table1[EVIC KILL]))</f>
        <v/>
      </c>
      <c r="E4811" s="1" t="str">
        <f>IF($A4811&gt;--RIGHT($A$2,LEN($A$2)-8),"",SUMIF(Table1[SHIFT NOMENCLATURE], $B4811, Table1[EVIC MOB]))</f>
        <v/>
      </c>
      <c r="F4811" s="1" t="str">
        <f>IF($A4811&gt;--RIGHT($A$2,LEN($A$2)-8),"",SUMIF(Table1[SHIFT NOMENCLATURE], $B4811, Table1[EVIC FIRE]))</f>
        <v/>
      </c>
      <c r="G4811" s="1" t="str">
        <f>IF($A4811&gt;--RIGHT($A$2,LEN($A$2)-8),"",SUMIF(Table1[SHIFT NOMENCLATURE], $B4811, Table1[EKIA]))</f>
        <v/>
      </c>
      <c r="H4811" s="1" t="str">
        <f>IF($A4811&gt;--RIGHT($A$2,LEN($A$2)-8),"",SUMIF(Table1[SHIFT NOMENCLATURE], $B4811, Table1[EWIA]))</f>
        <v/>
      </c>
      <c r="I4811" s="1" t="str">
        <f>IF($A4811&gt;--RIGHT($A$2,LEN($A$2)-8),"",SUMIF(Table1[SHIFT NOMENCLATURE], $B4811, Table1[EPW]))</f>
        <v/>
      </c>
      <c r="J4811" s="1" t="str">
        <f>IF($A4811&gt;--RIGHT($A$2,LEN($A$2)-8),"",SUMIF(Table1[SHIFT NOMENCLATURE], $B4811, Table1[FVIC KILL]))</f>
        <v/>
      </c>
      <c r="K4811" s="1" t="str">
        <f>IF($A4811&gt;--RIGHT($A$2,LEN($A$2)-8),"",SUMIF(Table1[SHIFT NOMENCLATURE], $B4811, Table1[FVIC MOB]))</f>
        <v/>
      </c>
      <c r="L4811" s="1" t="str">
        <f>IF($A4811&gt;--RIGHT($A$2,LEN($A$2)-8),"",SUMIF(Table1[SHIFT NOMENCLATURE], $B4811, Table1[FVIC FIRE]))</f>
        <v/>
      </c>
      <c r="M4811" s="1" t="str">
        <f>IF($A4811&gt;--RIGHT($A$2,LEN($A$2)-8),"",SUMIF(Table1[SHIFT NOMENCLATURE], $B4811, Table1[FKIA]))</f>
        <v/>
      </c>
      <c r="N4811" s="1" t="str">
        <f>IF($A4811&gt;--RIGHT($A$2,LEN($A$2)-8),"",SUMIF(Table1[SHIFT NOMENCLATURE], $B4811, Table1[FWIA]))</f>
        <v/>
      </c>
      <c r="O4811" s="1" t="str">
        <f>IF($A4811&gt;--RIGHT($A$2,LEN($A$2)-8),"",SUMIF(Table1[SHIFT NOMENCLATURE], $B4811, Table1[DUSTWUN]))</f>
        <v/>
      </c>
    </row>
    <row r="4812" spans="1:15" x14ac:dyDescent="0.25">
      <c r="A4812" s="1" t="str">
        <f t="shared" si="150"/>
        <v/>
      </c>
      <c r="B4812" t="str">
        <f t="shared" si="151"/>
        <v/>
      </c>
      <c r="C4812" s="1" t="str">
        <f>IF($A4812&gt;--RIGHT($A$2,LEN($A$2)-8),"",COUNTIF(Table1[SHIFT NOMENCLATURE],$B4812))</f>
        <v/>
      </c>
      <c r="D4812" s="1" t="str">
        <f>IF($A4812&gt;--RIGHT($A$2,LEN($A$2)-8),"",SUMIF(Table1[SHIFT NOMENCLATURE], $B4812, Table1[EVIC KILL]))</f>
        <v/>
      </c>
      <c r="E4812" s="1" t="str">
        <f>IF($A4812&gt;--RIGHT($A$2,LEN($A$2)-8),"",SUMIF(Table1[SHIFT NOMENCLATURE], $B4812, Table1[EVIC MOB]))</f>
        <v/>
      </c>
      <c r="F4812" s="1" t="str">
        <f>IF($A4812&gt;--RIGHT($A$2,LEN($A$2)-8),"",SUMIF(Table1[SHIFT NOMENCLATURE], $B4812, Table1[EVIC FIRE]))</f>
        <v/>
      </c>
      <c r="G4812" s="1" t="str">
        <f>IF($A4812&gt;--RIGHT($A$2,LEN($A$2)-8),"",SUMIF(Table1[SHIFT NOMENCLATURE], $B4812, Table1[EKIA]))</f>
        <v/>
      </c>
      <c r="H4812" s="1" t="str">
        <f>IF($A4812&gt;--RIGHT($A$2,LEN($A$2)-8),"",SUMIF(Table1[SHIFT NOMENCLATURE], $B4812, Table1[EWIA]))</f>
        <v/>
      </c>
      <c r="I4812" s="1" t="str">
        <f>IF($A4812&gt;--RIGHT($A$2,LEN($A$2)-8),"",SUMIF(Table1[SHIFT NOMENCLATURE], $B4812, Table1[EPW]))</f>
        <v/>
      </c>
      <c r="J4812" s="1" t="str">
        <f>IF($A4812&gt;--RIGHT($A$2,LEN($A$2)-8),"",SUMIF(Table1[SHIFT NOMENCLATURE], $B4812, Table1[FVIC KILL]))</f>
        <v/>
      </c>
      <c r="K4812" s="1" t="str">
        <f>IF($A4812&gt;--RIGHT($A$2,LEN($A$2)-8),"",SUMIF(Table1[SHIFT NOMENCLATURE], $B4812, Table1[FVIC MOB]))</f>
        <v/>
      </c>
      <c r="L4812" s="1" t="str">
        <f>IF($A4812&gt;--RIGHT($A$2,LEN($A$2)-8),"",SUMIF(Table1[SHIFT NOMENCLATURE], $B4812, Table1[FVIC FIRE]))</f>
        <v/>
      </c>
      <c r="M4812" s="1" t="str">
        <f>IF($A4812&gt;--RIGHT($A$2,LEN($A$2)-8),"",SUMIF(Table1[SHIFT NOMENCLATURE], $B4812, Table1[FKIA]))</f>
        <v/>
      </c>
      <c r="N4812" s="1" t="str">
        <f>IF($A4812&gt;--RIGHT($A$2,LEN($A$2)-8),"",SUMIF(Table1[SHIFT NOMENCLATURE], $B4812, Table1[FWIA]))</f>
        <v/>
      </c>
      <c r="O4812" s="1" t="str">
        <f>IF($A4812&gt;--RIGHT($A$2,LEN($A$2)-8),"",SUMIF(Table1[SHIFT NOMENCLATURE], $B4812, Table1[DUSTWUN]))</f>
        <v/>
      </c>
    </row>
    <row r="4813" spans="1:15" x14ac:dyDescent="0.25">
      <c r="A4813" s="1" t="str">
        <f t="shared" si="150"/>
        <v/>
      </c>
      <c r="B4813" t="str">
        <f t="shared" si="151"/>
        <v/>
      </c>
      <c r="C4813" s="1" t="str">
        <f>IF($A4813&gt;--RIGHT($A$2,LEN($A$2)-8),"",COUNTIF(Table1[SHIFT NOMENCLATURE],$B4813))</f>
        <v/>
      </c>
      <c r="D4813" s="1" t="str">
        <f>IF($A4813&gt;--RIGHT($A$2,LEN($A$2)-8),"",SUMIF(Table1[SHIFT NOMENCLATURE], $B4813, Table1[EVIC KILL]))</f>
        <v/>
      </c>
      <c r="E4813" s="1" t="str">
        <f>IF($A4813&gt;--RIGHT($A$2,LEN($A$2)-8),"",SUMIF(Table1[SHIFT NOMENCLATURE], $B4813, Table1[EVIC MOB]))</f>
        <v/>
      </c>
      <c r="F4813" s="1" t="str">
        <f>IF($A4813&gt;--RIGHT($A$2,LEN($A$2)-8),"",SUMIF(Table1[SHIFT NOMENCLATURE], $B4813, Table1[EVIC FIRE]))</f>
        <v/>
      </c>
      <c r="G4813" s="1" t="str">
        <f>IF($A4813&gt;--RIGHT($A$2,LEN($A$2)-8),"",SUMIF(Table1[SHIFT NOMENCLATURE], $B4813, Table1[EKIA]))</f>
        <v/>
      </c>
      <c r="H4813" s="1" t="str">
        <f>IF($A4813&gt;--RIGHT($A$2,LEN($A$2)-8),"",SUMIF(Table1[SHIFT NOMENCLATURE], $B4813, Table1[EWIA]))</f>
        <v/>
      </c>
      <c r="I4813" s="1" t="str">
        <f>IF($A4813&gt;--RIGHT($A$2,LEN($A$2)-8),"",SUMIF(Table1[SHIFT NOMENCLATURE], $B4813, Table1[EPW]))</f>
        <v/>
      </c>
      <c r="J4813" s="1" t="str">
        <f>IF($A4813&gt;--RIGHT($A$2,LEN($A$2)-8),"",SUMIF(Table1[SHIFT NOMENCLATURE], $B4813, Table1[FVIC KILL]))</f>
        <v/>
      </c>
      <c r="K4813" s="1" t="str">
        <f>IF($A4813&gt;--RIGHT($A$2,LEN($A$2)-8),"",SUMIF(Table1[SHIFT NOMENCLATURE], $B4813, Table1[FVIC MOB]))</f>
        <v/>
      </c>
      <c r="L4813" s="1" t="str">
        <f>IF($A4813&gt;--RIGHT($A$2,LEN($A$2)-8),"",SUMIF(Table1[SHIFT NOMENCLATURE], $B4813, Table1[FVIC FIRE]))</f>
        <v/>
      </c>
      <c r="M4813" s="1" t="str">
        <f>IF($A4813&gt;--RIGHT($A$2,LEN($A$2)-8),"",SUMIF(Table1[SHIFT NOMENCLATURE], $B4813, Table1[FKIA]))</f>
        <v/>
      </c>
      <c r="N4813" s="1" t="str">
        <f>IF($A4813&gt;--RIGHT($A$2,LEN($A$2)-8),"",SUMIF(Table1[SHIFT NOMENCLATURE], $B4813, Table1[FWIA]))</f>
        <v/>
      </c>
      <c r="O4813" s="1" t="str">
        <f>IF($A4813&gt;--RIGHT($A$2,LEN($A$2)-8),"",SUMIF(Table1[SHIFT NOMENCLATURE], $B4813, Table1[DUSTWUN]))</f>
        <v/>
      </c>
    </row>
    <row r="4814" spans="1:15" x14ac:dyDescent="0.25">
      <c r="A4814" s="1" t="str">
        <f t="shared" si="150"/>
        <v/>
      </c>
      <c r="B4814" t="str">
        <f t="shared" si="151"/>
        <v/>
      </c>
      <c r="C4814" s="1" t="str">
        <f>IF($A4814&gt;--RIGHT($A$2,LEN($A$2)-8),"",COUNTIF(Table1[SHIFT NOMENCLATURE],$B4814))</f>
        <v/>
      </c>
      <c r="D4814" s="1" t="str">
        <f>IF($A4814&gt;--RIGHT($A$2,LEN($A$2)-8),"",SUMIF(Table1[SHIFT NOMENCLATURE], $B4814, Table1[EVIC KILL]))</f>
        <v/>
      </c>
      <c r="E4814" s="1" t="str">
        <f>IF($A4814&gt;--RIGHT($A$2,LEN($A$2)-8),"",SUMIF(Table1[SHIFT NOMENCLATURE], $B4814, Table1[EVIC MOB]))</f>
        <v/>
      </c>
      <c r="F4814" s="1" t="str">
        <f>IF($A4814&gt;--RIGHT($A$2,LEN($A$2)-8),"",SUMIF(Table1[SHIFT NOMENCLATURE], $B4814, Table1[EVIC FIRE]))</f>
        <v/>
      </c>
      <c r="G4814" s="1" t="str">
        <f>IF($A4814&gt;--RIGHT($A$2,LEN($A$2)-8),"",SUMIF(Table1[SHIFT NOMENCLATURE], $B4814, Table1[EKIA]))</f>
        <v/>
      </c>
      <c r="H4814" s="1" t="str">
        <f>IF($A4814&gt;--RIGHT($A$2,LEN($A$2)-8),"",SUMIF(Table1[SHIFT NOMENCLATURE], $B4814, Table1[EWIA]))</f>
        <v/>
      </c>
      <c r="I4814" s="1" t="str">
        <f>IF($A4814&gt;--RIGHT($A$2,LEN($A$2)-8),"",SUMIF(Table1[SHIFT NOMENCLATURE], $B4814, Table1[EPW]))</f>
        <v/>
      </c>
      <c r="J4814" s="1" t="str">
        <f>IF($A4814&gt;--RIGHT($A$2,LEN($A$2)-8),"",SUMIF(Table1[SHIFT NOMENCLATURE], $B4814, Table1[FVIC KILL]))</f>
        <v/>
      </c>
      <c r="K4814" s="1" t="str">
        <f>IF($A4814&gt;--RIGHT($A$2,LEN($A$2)-8),"",SUMIF(Table1[SHIFT NOMENCLATURE], $B4814, Table1[FVIC MOB]))</f>
        <v/>
      </c>
      <c r="L4814" s="1" t="str">
        <f>IF($A4814&gt;--RIGHT($A$2,LEN($A$2)-8),"",SUMIF(Table1[SHIFT NOMENCLATURE], $B4814, Table1[FVIC FIRE]))</f>
        <v/>
      </c>
      <c r="M4814" s="1" t="str">
        <f>IF($A4814&gt;--RIGHT($A$2,LEN($A$2)-8),"",SUMIF(Table1[SHIFT NOMENCLATURE], $B4814, Table1[FKIA]))</f>
        <v/>
      </c>
      <c r="N4814" s="1" t="str">
        <f>IF($A4814&gt;--RIGHT($A$2,LEN($A$2)-8),"",SUMIF(Table1[SHIFT NOMENCLATURE], $B4814, Table1[FWIA]))</f>
        <v/>
      </c>
      <c r="O4814" s="1" t="str">
        <f>IF($A4814&gt;--RIGHT($A$2,LEN($A$2)-8),"",SUMIF(Table1[SHIFT NOMENCLATURE], $B4814, Table1[DUSTWUN]))</f>
        <v/>
      </c>
    </row>
    <row r="4815" spans="1:15" x14ac:dyDescent="0.25">
      <c r="A4815" s="1" t="str">
        <f t="shared" si="150"/>
        <v/>
      </c>
      <c r="B4815" t="str">
        <f t="shared" si="151"/>
        <v/>
      </c>
      <c r="C4815" s="1" t="str">
        <f>IF($A4815&gt;--RIGHT($A$2,LEN($A$2)-8),"",COUNTIF(Table1[SHIFT NOMENCLATURE],$B4815))</f>
        <v/>
      </c>
      <c r="D4815" s="1" t="str">
        <f>IF($A4815&gt;--RIGHT($A$2,LEN($A$2)-8),"",SUMIF(Table1[SHIFT NOMENCLATURE], $B4815, Table1[EVIC KILL]))</f>
        <v/>
      </c>
      <c r="E4815" s="1" t="str">
        <f>IF($A4815&gt;--RIGHT($A$2,LEN($A$2)-8),"",SUMIF(Table1[SHIFT NOMENCLATURE], $B4815, Table1[EVIC MOB]))</f>
        <v/>
      </c>
      <c r="F4815" s="1" t="str">
        <f>IF($A4815&gt;--RIGHT($A$2,LEN($A$2)-8),"",SUMIF(Table1[SHIFT NOMENCLATURE], $B4815, Table1[EVIC FIRE]))</f>
        <v/>
      </c>
      <c r="G4815" s="1" t="str">
        <f>IF($A4815&gt;--RIGHT($A$2,LEN($A$2)-8),"",SUMIF(Table1[SHIFT NOMENCLATURE], $B4815, Table1[EKIA]))</f>
        <v/>
      </c>
      <c r="H4815" s="1" t="str">
        <f>IF($A4815&gt;--RIGHT($A$2,LEN($A$2)-8),"",SUMIF(Table1[SHIFT NOMENCLATURE], $B4815, Table1[EWIA]))</f>
        <v/>
      </c>
      <c r="I4815" s="1" t="str">
        <f>IF($A4815&gt;--RIGHT($A$2,LEN($A$2)-8),"",SUMIF(Table1[SHIFT NOMENCLATURE], $B4815, Table1[EPW]))</f>
        <v/>
      </c>
      <c r="J4815" s="1" t="str">
        <f>IF($A4815&gt;--RIGHT($A$2,LEN($A$2)-8),"",SUMIF(Table1[SHIFT NOMENCLATURE], $B4815, Table1[FVIC KILL]))</f>
        <v/>
      </c>
      <c r="K4815" s="1" t="str">
        <f>IF($A4815&gt;--RIGHT($A$2,LEN($A$2)-8),"",SUMIF(Table1[SHIFT NOMENCLATURE], $B4815, Table1[FVIC MOB]))</f>
        <v/>
      </c>
      <c r="L4815" s="1" t="str">
        <f>IF($A4815&gt;--RIGHT($A$2,LEN($A$2)-8),"",SUMIF(Table1[SHIFT NOMENCLATURE], $B4815, Table1[FVIC FIRE]))</f>
        <v/>
      </c>
      <c r="M4815" s="1" t="str">
        <f>IF($A4815&gt;--RIGHT($A$2,LEN($A$2)-8),"",SUMIF(Table1[SHIFT NOMENCLATURE], $B4815, Table1[FKIA]))</f>
        <v/>
      </c>
      <c r="N4815" s="1" t="str">
        <f>IF($A4815&gt;--RIGHT($A$2,LEN($A$2)-8),"",SUMIF(Table1[SHIFT NOMENCLATURE], $B4815, Table1[FWIA]))</f>
        <v/>
      </c>
      <c r="O4815" s="1" t="str">
        <f>IF($A4815&gt;--RIGHT($A$2,LEN($A$2)-8),"",SUMIF(Table1[SHIFT NOMENCLATURE], $B4815, Table1[DUSTWUN]))</f>
        <v/>
      </c>
    </row>
    <row r="4816" spans="1:15" x14ac:dyDescent="0.25">
      <c r="A4816" s="1" t="str">
        <f t="shared" si="150"/>
        <v/>
      </c>
      <c r="B4816" t="str">
        <f t="shared" si="151"/>
        <v/>
      </c>
      <c r="C4816" s="1" t="str">
        <f>IF($A4816&gt;--RIGHT($A$2,LEN($A$2)-8),"",COUNTIF(Table1[SHIFT NOMENCLATURE],$B4816))</f>
        <v/>
      </c>
      <c r="D4816" s="1" t="str">
        <f>IF($A4816&gt;--RIGHT($A$2,LEN($A$2)-8),"",SUMIF(Table1[SHIFT NOMENCLATURE], $B4816, Table1[EVIC KILL]))</f>
        <v/>
      </c>
      <c r="E4816" s="1" t="str">
        <f>IF($A4816&gt;--RIGHT($A$2,LEN($A$2)-8),"",SUMIF(Table1[SHIFT NOMENCLATURE], $B4816, Table1[EVIC MOB]))</f>
        <v/>
      </c>
      <c r="F4816" s="1" t="str">
        <f>IF($A4816&gt;--RIGHT($A$2,LEN($A$2)-8),"",SUMIF(Table1[SHIFT NOMENCLATURE], $B4816, Table1[EVIC FIRE]))</f>
        <v/>
      </c>
      <c r="G4816" s="1" t="str">
        <f>IF($A4816&gt;--RIGHT($A$2,LEN($A$2)-8),"",SUMIF(Table1[SHIFT NOMENCLATURE], $B4816, Table1[EKIA]))</f>
        <v/>
      </c>
      <c r="H4816" s="1" t="str">
        <f>IF($A4816&gt;--RIGHT($A$2,LEN($A$2)-8),"",SUMIF(Table1[SHIFT NOMENCLATURE], $B4816, Table1[EWIA]))</f>
        <v/>
      </c>
      <c r="I4816" s="1" t="str">
        <f>IF($A4816&gt;--RIGHT($A$2,LEN($A$2)-8),"",SUMIF(Table1[SHIFT NOMENCLATURE], $B4816, Table1[EPW]))</f>
        <v/>
      </c>
      <c r="J4816" s="1" t="str">
        <f>IF($A4816&gt;--RIGHT($A$2,LEN($A$2)-8),"",SUMIF(Table1[SHIFT NOMENCLATURE], $B4816, Table1[FVIC KILL]))</f>
        <v/>
      </c>
      <c r="K4816" s="1" t="str">
        <f>IF($A4816&gt;--RIGHT($A$2,LEN($A$2)-8),"",SUMIF(Table1[SHIFT NOMENCLATURE], $B4816, Table1[FVIC MOB]))</f>
        <v/>
      </c>
      <c r="L4816" s="1" t="str">
        <f>IF($A4816&gt;--RIGHT($A$2,LEN($A$2)-8),"",SUMIF(Table1[SHIFT NOMENCLATURE], $B4816, Table1[FVIC FIRE]))</f>
        <v/>
      </c>
      <c r="M4816" s="1" t="str">
        <f>IF($A4816&gt;--RIGHT($A$2,LEN($A$2)-8),"",SUMIF(Table1[SHIFT NOMENCLATURE], $B4816, Table1[FKIA]))</f>
        <v/>
      </c>
      <c r="N4816" s="1" t="str">
        <f>IF($A4816&gt;--RIGHT($A$2,LEN($A$2)-8),"",SUMIF(Table1[SHIFT NOMENCLATURE], $B4816, Table1[FWIA]))</f>
        <v/>
      </c>
      <c r="O4816" s="1" t="str">
        <f>IF($A4816&gt;--RIGHT($A$2,LEN($A$2)-8),"",SUMIF(Table1[SHIFT NOMENCLATURE], $B4816, Table1[DUSTWUN]))</f>
        <v/>
      </c>
    </row>
    <row r="4817" spans="1:15" x14ac:dyDescent="0.25">
      <c r="A4817" s="1" t="str">
        <f t="shared" si="150"/>
        <v/>
      </c>
      <c r="B4817" t="str">
        <f t="shared" si="151"/>
        <v/>
      </c>
      <c r="C4817" s="1" t="str">
        <f>IF($A4817&gt;--RIGHT($A$2,LEN($A$2)-8),"",COUNTIF(Table1[SHIFT NOMENCLATURE],$B4817))</f>
        <v/>
      </c>
      <c r="D4817" s="1" t="str">
        <f>IF($A4817&gt;--RIGHT($A$2,LEN($A$2)-8),"",SUMIF(Table1[SHIFT NOMENCLATURE], $B4817, Table1[EVIC KILL]))</f>
        <v/>
      </c>
      <c r="E4817" s="1" t="str">
        <f>IF($A4817&gt;--RIGHT($A$2,LEN($A$2)-8),"",SUMIF(Table1[SHIFT NOMENCLATURE], $B4817, Table1[EVIC MOB]))</f>
        <v/>
      </c>
      <c r="F4817" s="1" t="str">
        <f>IF($A4817&gt;--RIGHT($A$2,LEN($A$2)-8),"",SUMIF(Table1[SHIFT NOMENCLATURE], $B4817, Table1[EVIC FIRE]))</f>
        <v/>
      </c>
      <c r="G4817" s="1" t="str">
        <f>IF($A4817&gt;--RIGHT($A$2,LEN($A$2)-8),"",SUMIF(Table1[SHIFT NOMENCLATURE], $B4817, Table1[EKIA]))</f>
        <v/>
      </c>
      <c r="H4817" s="1" t="str">
        <f>IF($A4817&gt;--RIGHT($A$2,LEN($A$2)-8),"",SUMIF(Table1[SHIFT NOMENCLATURE], $B4817, Table1[EWIA]))</f>
        <v/>
      </c>
      <c r="I4817" s="1" t="str">
        <f>IF($A4817&gt;--RIGHT($A$2,LEN($A$2)-8),"",SUMIF(Table1[SHIFT NOMENCLATURE], $B4817, Table1[EPW]))</f>
        <v/>
      </c>
      <c r="J4817" s="1" t="str">
        <f>IF($A4817&gt;--RIGHT($A$2,LEN($A$2)-8),"",SUMIF(Table1[SHIFT NOMENCLATURE], $B4817, Table1[FVIC KILL]))</f>
        <v/>
      </c>
      <c r="K4817" s="1" t="str">
        <f>IF($A4817&gt;--RIGHT($A$2,LEN($A$2)-8),"",SUMIF(Table1[SHIFT NOMENCLATURE], $B4817, Table1[FVIC MOB]))</f>
        <v/>
      </c>
      <c r="L4817" s="1" t="str">
        <f>IF($A4817&gt;--RIGHT($A$2,LEN($A$2)-8),"",SUMIF(Table1[SHIFT NOMENCLATURE], $B4817, Table1[FVIC FIRE]))</f>
        <v/>
      </c>
      <c r="M4817" s="1" t="str">
        <f>IF($A4817&gt;--RIGHT($A$2,LEN($A$2)-8),"",SUMIF(Table1[SHIFT NOMENCLATURE], $B4817, Table1[FKIA]))</f>
        <v/>
      </c>
      <c r="N4817" s="1" t="str">
        <f>IF($A4817&gt;--RIGHT($A$2,LEN($A$2)-8),"",SUMIF(Table1[SHIFT NOMENCLATURE], $B4817, Table1[FWIA]))</f>
        <v/>
      </c>
      <c r="O4817" s="1" t="str">
        <f>IF($A4817&gt;--RIGHT($A$2,LEN($A$2)-8),"",SUMIF(Table1[SHIFT NOMENCLATURE], $B4817, Table1[DUSTWUN]))</f>
        <v/>
      </c>
    </row>
    <row r="4818" spans="1:15" x14ac:dyDescent="0.25">
      <c r="A4818" s="1" t="str">
        <f t="shared" si="150"/>
        <v/>
      </c>
      <c r="B4818" t="str">
        <f t="shared" si="151"/>
        <v/>
      </c>
      <c r="C4818" s="1" t="str">
        <f>IF($A4818&gt;--RIGHT($A$2,LEN($A$2)-8),"",COUNTIF(Table1[SHIFT NOMENCLATURE],$B4818))</f>
        <v/>
      </c>
      <c r="D4818" s="1" t="str">
        <f>IF($A4818&gt;--RIGHT($A$2,LEN($A$2)-8),"",SUMIF(Table1[SHIFT NOMENCLATURE], $B4818, Table1[EVIC KILL]))</f>
        <v/>
      </c>
      <c r="E4818" s="1" t="str">
        <f>IF($A4818&gt;--RIGHT($A$2,LEN($A$2)-8),"",SUMIF(Table1[SHIFT NOMENCLATURE], $B4818, Table1[EVIC MOB]))</f>
        <v/>
      </c>
      <c r="F4818" s="1" t="str">
        <f>IF($A4818&gt;--RIGHT($A$2,LEN($A$2)-8),"",SUMIF(Table1[SHIFT NOMENCLATURE], $B4818, Table1[EVIC FIRE]))</f>
        <v/>
      </c>
      <c r="G4818" s="1" t="str">
        <f>IF($A4818&gt;--RIGHT($A$2,LEN($A$2)-8),"",SUMIF(Table1[SHIFT NOMENCLATURE], $B4818, Table1[EKIA]))</f>
        <v/>
      </c>
      <c r="H4818" s="1" t="str">
        <f>IF($A4818&gt;--RIGHT($A$2,LEN($A$2)-8),"",SUMIF(Table1[SHIFT NOMENCLATURE], $B4818, Table1[EWIA]))</f>
        <v/>
      </c>
      <c r="I4818" s="1" t="str">
        <f>IF($A4818&gt;--RIGHT($A$2,LEN($A$2)-8),"",SUMIF(Table1[SHIFT NOMENCLATURE], $B4818, Table1[EPW]))</f>
        <v/>
      </c>
      <c r="J4818" s="1" t="str">
        <f>IF($A4818&gt;--RIGHT($A$2,LEN($A$2)-8),"",SUMIF(Table1[SHIFT NOMENCLATURE], $B4818, Table1[FVIC KILL]))</f>
        <v/>
      </c>
      <c r="K4818" s="1" t="str">
        <f>IF($A4818&gt;--RIGHT($A$2,LEN($A$2)-8),"",SUMIF(Table1[SHIFT NOMENCLATURE], $B4818, Table1[FVIC MOB]))</f>
        <v/>
      </c>
      <c r="L4818" s="1" t="str">
        <f>IF($A4818&gt;--RIGHT($A$2,LEN($A$2)-8),"",SUMIF(Table1[SHIFT NOMENCLATURE], $B4818, Table1[FVIC FIRE]))</f>
        <v/>
      </c>
      <c r="M4818" s="1" t="str">
        <f>IF($A4818&gt;--RIGHT($A$2,LEN($A$2)-8),"",SUMIF(Table1[SHIFT NOMENCLATURE], $B4818, Table1[FKIA]))</f>
        <v/>
      </c>
      <c r="N4818" s="1" t="str">
        <f>IF($A4818&gt;--RIGHT($A$2,LEN($A$2)-8),"",SUMIF(Table1[SHIFT NOMENCLATURE], $B4818, Table1[FWIA]))</f>
        <v/>
      </c>
      <c r="O4818" s="1" t="str">
        <f>IF($A4818&gt;--RIGHT($A$2,LEN($A$2)-8),"",SUMIF(Table1[SHIFT NOMENCLATURE], $B4818, Table1[DUSTWUN]))</f>
        <v/>
      </c>
    </row>
    <row r="4819" spans="1:15" x14ac:dyDescent="0.25">
      <c r="A4819" s="1" t="str">
        <f t="shared" si="150"/>
        <v/>
      </c>
      <c r="B4819" t="str">
        <f t="shared" si="151"/>
        <v/>
      </c>
      <c r="C4819" s="1" t="str">
        <f>IF($A4819&gt;--RIGHT($A$2,LEN($A$2)-8),"",COUNTIF(Table1[SHIFT NOMENCLATURE],$B4819))</f>
        <v/>
      </c>
      <c r="D4819" s="1" t="str">
        <f>IF($A4819&gt;--RIGHT($A$2,LEN($A$2)-8),"",SUMIF(Table1[SHIFT NOMENCLATURE], $B4819, Table1[EVIC KILL]))</f>
        <v/>
      </c>
      <c r="E4819" s="1" t="str">
        <f>IF($A4819&gt;--RIGHT($A$2,LEN($A$2)-8),"",SUMIF(Table1[SHIFT NOMENCLATURE], $B4819, Table1[EVIC MOB]))</f>
        <v/>
      </c>
      <c r="F4819" s="1" t="str">
        <f>IF($A4819&gt;--RIGHT($A$2,LEN($A$2)-8),"",SUMIF(Table1[SHIFT NOMENCLATURE], $B4819, Table1[EVIC FIRE]))</f>
        <v/>
      </c>
      <c r="G4819" s="1" t="str">
        <f>IF($A4819&gt;--RIGHT($A$2,LEN($A$2)-8),"",SUMIF(Table1[SHIFT NOMENCLATURE], $B4819, Table1[EKIA]))</f>
        <v/>
      </c>
      <c r="H4819" s="1" t="str">
        <f>IF($A4819&gt;--RIGHT($A$2,LEN($A$2)-8),"",SUMIF(Table1[SHIFT NOMENCLATURE], $B4819, Table1[EWIA]))</f>
        <v/>
      </c>
      <c r="I4819" s="1" t="str">
        <f>IF($A4819&gt;--RIGHT($A$2,LEN($A$2)-8),"",SUMIF(Table1[SHIFT NOMENCLATURE], $B4819, Table1[EPW]))</f>
        <v/>
      </c>
      <c r="J4819" s="1" t="str">
        <f>IF($A4819&gt;--RIGHT($A$2,LEN($A$2)-8),"",SUMIF(Table1[SHIFT NOMENCLATURE], $B4819, Table1[FVIC KILL]))</f>
        <v/>
      </c>
      <c r="K4819" s="1" t="str">
        <f>IF($A4819&gt;--RIGHT($A$2,LEN($A$2)-8),"",SUMIF(Table1[SHIFT NOMENCLATURE], $B4819, Table1[FVIC MOB]))</f>
        <v/>
      </c>
      <c r="L4819" s="1" t="str">
        <f>IF($A4819&gt;--RIGHT($A$2,LEN($A$2)-8),"",SUMIF(Table1[SHIFT NOMENCLATURE], $B4819, Table1[FVIC FIRE]))</f>
        <v/>
      </c>
      <c r="M4819" s="1" t="str">
        <f>IF($A4819&gt;--RIGHT($A$2,LEN($A$2)-8),"",SUMIF(Table1[SHIFT NOMENCLATURE], $B4819, Table1[FKIA]))</f>
        <v/>
      </c>
      <c r="N4819" s="1" t="str">
        <f>IF($A4819&gt;--RIGHT($A$2,LEN($A$2)-8),"",SUMIF(Table1[SHIFT NOMENCLATURE], $B4819, Table1[FWIA]))</f>
        <v/>
      </c>
      <c r="O4819" s="1" t="str">
        <f>IF($A4819&gt;--RIGHT($A$2,LEN($A$2)-8),"",SUMIF(Table1[SHIFT NOMENCLATURE], $B4819, Table1[DUSTWUN]))</f>
        <v/>
      </c>
    </row>
    <row r="4820" spans="1:15" x14ac:dyDescent="0.25">
      <c r="A4820" s="1" t="str">
        <f t="shared" si="150"/>
        <v/>
      </c>
      <c r="B4820" t="str">
        <f t="shared" si="151"/>
        <v/>
      </c>
      <c r="C4820" s="1" t="str">
        <f>IF($A4820&gt;--RIGHT($A$2,LEN($A$2)-8),"",COUNTIF(Table1[SHIFT NOMENCLATURE],$B4820))</f>
        <v/>
      </c>
      <c r="D4820" s="1" t="str">
        <f>IF($A4820&gt;--RIGHT($A$2,LEN($A$2)-8),"",SUMIF(Table1[SHIFT NOMENCLATURE], $B4820, Table1[EVIC KILL]))</f>
        <v/>
      </c>
      <c r="E4820" s="1" t="str">
        <f>IF($A4820&gt;--RIGHT($A$2,LEN($A$2)-8),"",SUMIF(Table1[SHIFT NOMENCLATURE], $B4820, Table1[EVIC MOB]))</f>
        <v/>
      </c>
      <c r="F4820" s="1" t="str">
        <f>IF($A4820&gt;--RIGHT($A$2,LEN($A$2)-8),"",SUMIF(Table1[SHIFT NOMENCLATURE], $B4820, Table1[EVIC FIRE]))</f>
        <v/>
      </c>
      <c r="G4820" s="1" t="str">
        <f>IF($A4820&gt;--RIGHT($A$2,LEN($A$2)-8),"",SUMIF(Table1[SHIFT NOMENCLATURE], $B4820, Table1[EKIA]))</f>
        <v/>
      </c>
      <c r="H4820" s="1" t="str">
        <f>IF($A4820&gt;--RIGHT($A$2,LEN($A$2)-8),"",SUMIF(Table1[SHIFT NOMENCLATURE], $B4820, Table1[EWIA]))</f>
        <v/>
      </c>
      <c r="I4820" s="1" t="str">
        <f>IF($A4820&gt;--RIGHT($A$2,LEN($A$2)-8),"",SUMIF(Table1[SHIFT NOMENCLATURE], $B4820, Table1[EPW]))</f>
        <v/>
      </c>
      <c r="J4820" s="1" t="str">
        <f>IF($A4820&gt;--RIGHT($A$2,LEN($A$2)-8),"",SUMIF(Table1[SHIFT NOMENCLATURE], $B4820, Table1[FVIC KILL]))</f>
        <v/>
      </c>
      <c r="K4820" s="1" t="str">
        <f>IF($A4820&gt;--RIGHT($A$2,LEN($A$2)-8),"",SUMIF(Table1[SHIFT NOMENCLATURE], $B4820, Table1[FVIC MOB]))</f>
        <v/>
      </c>
      <c r="L4820" s="1" t="str">
        <f>IF($A4820&gt;--RIGHT($A$2,LEN($A$2)-8),"",SUMIF(Table1[SHIFT NOMENCLATURE], $B4820, Table1[FVIC FIRE]))</f>
        <v/>
      </c>
      <c r="M4820" s="1" t="str">
        <f>IF($A4820&gt;--RIGHT($A$2,LEN($A$2)-8),"",SUMIF(Table1[SHIFT NOMENCLATURE], $B4820, Table1[FKIA]))</f>
        <v/>
      </c>
      <c r="N4820" s="1" t="str">
        <f>IF($A4820&gt;--RIGHT($A$2,LEN($A$2)-8),"",SUMIF(Table1[SHIFT NOMENCLATURE], $B4820, Table1[FWIA]))</f>
        <v/>
      </c>
      <c r="O4820" s="1" t="str">
        <f>IF($A4820&gt;--RIGHT($A$2,LEN($A$2)-8),"",SUMIF(Table1[SHIFT NOMENCLATURE], $B4820, Table1[DUSTWUN]))</f>
        <v/>
      </c>
    </row>
    <row r="4821" spans="1:15" x14ac:dyDescent="0.25">
      <c r="A4821" s="1" t="str">
        <f t="shared" si="150"/>
        <v/>
      </c>
      <c r="B4821" t="str">
        <f t="shared" si="151"/>
        <v/>
      </c>
      <c r="C4821" s="1" t="str">
        <f>IF($A4821&gt;--RIGHT($A$2,LEN($A$2)-8),"",COUNTIF(Table1[SHIFT NOMENCLATURE],$B4821))</f>
        <v/>
      </c>
      <c r="D4821" s="1" t="str">
        <f>IF($A4821&gt;--RIGHT($A$2,LEN($A$2)-8),"",SUMIF(Table1[SHIFT NOMENCLATURE], $B4821, Table1[EVIC KILL]))</f>
        <v/>
      </c>
      <c r="E4821" s="1" t="str">
        <f>IF($A4821&gt;--RIGHT($A$2,LEN($A$2)-8),"",SUMIF(Table1[SHIFT NOMENCLATURE], $B4821, Table1[EVIC MOB]))</f>
        <v/>
      </c>
      <c r="F4821" s="1" t="str">
        <f>IF($A4821&gt;--RIGHT($A$2,LEN($A$2)-8),"",SUMIF(Table1[SHIFT NOMENCLATURE], $B4821, Table1[EVIC FIRE]))</f>
        <v/>
      </c>
      <c r="G4821" s="1" t="str">
        <f>IF($A4821&gt;--RIGHT($A$2,LEN($A$2)-8),"",SUMIF(Table1[SHIFT NOMENCLATURE], $B4821, Table1[EKIA]))</f>
        <v/>
      </c>
      <c r="H4821" s="1" t="str">
        <f>IF($A4821&gt;--RIGHT($A$2,LEN($A$2)-8),"",SUMIF(Table1[SHIFT NOMENCLATURE], $B4821, Table1[EWIA]))</f>
        <v/>
      </c>
      <c r="I4821" s="1" t="str">
        <f>IF($A4821&gt;--RIGHT($A$2,LEN($A$2)-8),"",SUMIF(Table1[SHIFT NOMENCLATURE], $B4821, Table1[EPW]))</f>
        <v/>
      </c>
      <c r="J4821" s="1" t="str">
        <f>IF($A4821&gt;--RIGHT($A$2,LEN($A$2)-8),"",SUMIF(Table1[SHIFT NOMENCLATURE], $B4821, Table1[FVIC KILL]))</f>
        <v/>
      </c>
      <c r="K4821" s="1" t="str">
        <f>IF($A4821&gt;--RIGHT($A$2,LEN($A$2)-8),"",SUMIF(Table1[SHIFT NOMENCLATURE], $B4821, Table1[FVIC MOB]))</f>
        <v/>
      </c>
      <c r="L4821" s="1" t="str">
        <f>IF($A4821&gt;--RIGHT($A$2,LEN($A$2)-8),"",SUMIF(Table1[SHIFT NOMENCLATURE], $B4821, Table1[FVIC FIRE]))</f>
        <v/>
      </c>
      <c r="M4821" s="1" t="str">
        <f>IF($A4821&gt;--RIGHT($A$2,LEN($A$2)-8),"",SUMIF(Table1[SHIFT NOMENCLATURE], $B4821, Table1[FKIA]))</f>
        <v/>
      </c>
      <c r="N4821" s="1" t="str">
        <f>IF($A4821&gt;--RIGHT($A$2,LEN($A$2)-8),"",SUMIF(Table1[SHIFT NOMENCLATURE], $B4821, Table1[FWIA]))</f>
        <v/>
      </c>
      <c r="O4821" s="1" t="str">
        <f>IF($A4821&gt;--RIGHT($A$2,LEN($A$2)-8),"",SUMIF(Table1[SHIFT NOMENCLATURE], $B4821, Table1[DUSTWUN]))</f>
        <v/>
      </c>
    </row>
    <row r="4822" spans="1:15" x14ac:dyDescent="0.25">
      <c r="A4822" s="1" t="str">
        <f t="shared" si="150"/>
        <v/>
      </c>
      <c r="B4822" t="str">
        <f t="shared" si="151"/>
        <v/>
      </c>
      <c r="C4822" s="1" t="str">
        <f>IF($A4822&gt;--RIGHT($A$2,LEN($A$2)-8),"",COUNTIF(Table1[SHIFT NOMENCLATURE],$B4822))</f>
        <v/>
      </c>
      <c r="D4822" s="1" t="str">
        <f>IF($A4822&gt;--RIGHT($A$2,LEN($A$2)-8),"",SUMIF(Table1[SHIFT NOMENCLATURE], $B4822, Table1[EVIC KILL]))</f>
        <v/>
      </c>
      <c r="E4822" s="1" t="str">
        <f>IF($A4822&gt;--RIGHT($A$2,LEN($A$2)-8),"",SUMIF(Table1[SHIFT NOMENCLATURE], $B4822, Table1[EVIC MOB]))</f>
        <v/>
      </c>
      <c r="F4822" s="1" t="str">
        <f>IF($A4822&gt;--RIGHT($A$2,LEN($A$2)-8),"",SUMIF(Table1[SHIFT NOMENCLATURE], $B4822, Table1[EVIC FIRE]))</f>
        <v/>
      </c>
      <c r="G4822" s="1" t="str">
        <f>IF($A4822&gt;--RIGHT($A$2,LEN($A$2)-8),"",SUMIF(Table1[SHIFT NOMENCLATURE], $B4822, Table1[EKIA]))</f>
        <v/>
      </c>
      <c r="H4822" s="1" t="str">
        <f>IF($A4822&gt;--RIGHT($A$2,LEN($A$2)-8),"",SUMIF(Table1[SHIFT NOMENCLATURE], $B4822, Table1[EWIA]))</f>
        <v/>
      </c>
      <c r="I4822" s="1" t="str">
        <f>IF($A4822&gt;--RIGHT($A$2,LEN($A$2)-8),"",SUMIF(Table1[SHIFT NOMENCLATURE], $B4822, Table1[EPW]))</f>
        <v/>
      </c>
      <c r="J4822" s="1" t="str">
        <f>IF($A4822&gt;--RIGHT($A$2,LEN($A$2)-8),"",SUMIF(Table1[SHIFT NOMENCLATURE], $B4822, Table1[FVIC KILL]))</f>
        <v/>
      </c>
      <c r="K4822" s="1" t="str">
        <f>IF($A4822&gt;--RIGHT($A$2,LEN($A$2)-8),"",SUMIF(Table1[SHIFT NOMENCLATURE], $B4822, Table1[FVIC MOB]))</f>
        <v/>
      </c>
      <c r="L4822" s="1" t="str">
        <f>IF($A4822&gt;--RIGHT($A$2,LEN($A$2)-8),"",SUMIF(Table1[SHIFT NOMENCLATURE], $B4822, Table1[FVIC FIRE]))</f>
        <v/>
      </c>
      <c r="M4822" s="1" t="str">
        <f>IF($A4822&gt;--RIGHT($A$2,LEN($A$2)-8),"",SUMIF(Table1[SHIFT NOMENCLATURE], $B4822, Table1[FKIA]))</f>
        <v/>
      </c>
      <c r="N4822" s="1" t="str">
        <f>IF($A4822&gt;--RIGHT($A$2,LEN($A$2)-8),"",SUMIF(Table1[SHIFT NOMENCLATURE], $B4822, Table1[FWIA]))</f>
        <v/>
      </c>
      <c r="O4822" s="1" t="str">
        <f>IF($A4822&gt;--RIGHT($A$2,LEN($A$2)-8),"",SUMIF(Table1[SHIFT NOMENCLATURE], $B4822, Table1[DUSTWUN]))</f>
        <v/>
      </c>
    </row>
    <row r="4823" spans="1:15" x14ac:dyDescent="0.25">
      <c r="A4823" s="1" t="str">
        <f t="shared" si="150"/>
        <v/>
      </c>
      <c r="B4823" t="str">
        <f t="shared" si="151"/>
        <v/>
      </c>
      <c r="C4823" s="1" t="str">
        <f>IF($A4823&gt;--RIGHT($A$2,LEN($A$2)-8),"",COUNTIF(Table1[SHIFT NOMENCLATURE],$B4823))</f>
        <v/>
      </c>
      <c r="D4823" s="1" t="str">
        <f>IF($A4823&gt;--RIGHT($A$2,LEN($A$2)-8),"",SUMIF(Table1[SHIFT NOMENCLATURE], $B4823, Table1[EVIC KILL]))</f>
        <v/>
      </c>
      <c r="E4823" s="1" t="str">
        <f>IF($A4823&gt;--RIGHT($A$2,LEN($A$2)-8),"",SUMIF(Table1[SHIFT NOMENCLATURE], $B4823, Table1[EVIC MOB]))</f>
        <v/>
      </c>
      <c r="F4823" s="1" t="str">
        <f>IF($A4823&gt;--RIGHT($A$2,LEN($A$2)-8),"",SUMIF(Table1[SHIFT NOMENCLATURE], $B4823, Table1[EVIC FIRE]))</f>
        <v/>
      </c>
      <c r="G4823" s="1" t="str">
        <f>IF($A4823&gt;--RIGHT($A$2,LEN($A$2)-8),"",SUMIF(Table1[SHIFT NOMENCLATURE], $B4823, Table1[EKIA]))</f>
        <v/>
      </c>
      <c r="H4823" s="1" t="str">
        <f>IF($A4823&gt;--RIGHT($A$2,LEN($A$2)-8),"",SUMIF(Table1[SHIFT NOMENCLATURE], $B4823, Table1[EWIA]))</f>
        <v/>
      </c>
      <c r="I4823" s="1" t="str">
        <f>IF($A4823&gt;--RIGHT($A$2,LEN($A$2)-8),"",SUMIF(Table1[SHIFT NOMENCLATURE], $B4823, Table1[EPW]))</f>
        <v/>
      </c>
      <c r="J4823" s="1" t="str">
        <f>IF($A4823&gt;--RIGHT($A$2,LEN($A$2)-8),"",SUMIF(Table1[SHIFT NOMENCLATURE], $B4823, Table1[FVIC KILL]))</f>
        <v/>
      </c>
      <c r="K4823" s="1" t="str">
        <f>IF($A4823&gt;--RIGHT($A$2,LEN($A$2)-8),"",SUMIF(Table1[SHIFT NOMENCLATURE], $B4823, Table1[FVIC MOB]))</f>
        <v/>
      </c>
      <c r="L4823" s="1" t="str">
        <f>IF($A4823&gt;--RIGHT($A$2,LEN($A$2)-8),"",SUMIF(Table1[SHIFT NOMENCLATURE], $B4823, Table1[FVIC FIRE]))</f>
        <v/>
      </c>
      <c r="M4823" s="1" t="str">
        <f>IF($A4823&gt;--RIGHT($A$2,LEN($A$2)-8),"",SUMIF(Table1[SHIFT NOMENCLATURE], $B4823, Table1[FKIA]))</f>
        <v/>
      </c>
      <c r="N4823" s="1" t="str">
        <f>IF($A4823&gt;--RIGHT($A$2,LEN($A$2)-8),"",SUMIF(Table1[SHIFT NOMENCLATURE], $B4823, Table1[FWIA]))</f>
        <v/>
      </c>
      <c r="O4823" s="1" t="str">
        <f>IF($A4823&gt;--RIGHT($A$2,LEN($A$2)-8),"",SUMIF(Table1[SHIFT NOMENCLATURE], $B4823, Table1[DUSTWUN]))</f>
        <v/>
      </c>
    </row>
    <row r="4824" spans="1:15" x14ac:dyDescent="0.25">
      <c r="A4824" s="1" t="str">
        <f t="shared" si="150"/>
        <v/>
      </c>
      <c r="B4824" t="str">
        <f t="shared" si="151"/>
        <v/>
      </c>
      <c r="C4824" s="1" t="str">
        <f>IF($A4824&gt;--RIGHT($A$2,LEN($A$2)-8),"",COUNTIF(Table1[SHIFT NOMENCLATURE],$B4824))</f>
        <v/>
      </c>
      <c r="D4824" s="1" t="str">
        <f>IF($A4824&gt;--RIGHT($A$2,LEN($A$2)-8),"",SUMIF(Table1[SHIFT NOMENCLATURE], $B4824, Table1[EVIC KILL]))</f>
        <v/>
      </c>
      <c r="E4824" s="1" t="str">
        <f>IF($A4824&gt;--RIGHT($A$2,LEN($A$2)-8),"",SUMIF(Table1[SHIFT NOMENCLATURE], $B4824, Table1[EVIC MOB]))</f>
        <v/>
      </c>
      <c r="F4824" s="1" t="str">
        <f>IF($A4824&gt;--RIGHT($A$2,LEN($A$2)-8),"",SUMIF(Table1[SHIFT NOMENCLATURE], $B4824, Table1[EVIC FIRE]))</f>
        <v/>
      </c>
      <c r="G4824" s="1" t="str">
        <f>IF($A4824&gt;--RIGHT($A$2,LEN($A$2)-8),"",SUMIF(Table1[SHIFT NOMENCLATURE], $B4824, Table1[EKIA]))</f>
        <v/>
      </c>
      <c r="H4824" s="1" t="str">
        <f>IF($A4824&gt;--RIGHT($A$2,LEN($A$2)-8),"",SUMIF(Table1[SHIFT NOMENCLATURE], $B4824, Table1[EWIA]))</f>
        <v/>
      </c>
      <c r="I4824" s="1" t="str">
        <f>IF($A4824&gt;--RIGHT($A$2,LEN($A$2)-8),"",SUMIF(Table1[SHIFT NOMENCLATURE], $B4824, Table1[EPW]))</f>
        <v/>
      </c>
      <c r="J4824" s="1" t="str">
        <f>IF($A4824&gt;--RIGHT($A$2,LEN($A$2)-8),"",SUMIF(Table1[SHIFT NOMENCLATURE], $B4824, Table1[FVIC KILL]))</f>
        <v/>
      </c>
      <c r="K4824" s="1" t="str">
        <f>IF($A4824&gt;--RIGHT($A$2,LEN($A$2)-8),"",SUMIF(Table1[SHIFT NOMENCLATURE], $B4824, Table1[FVIC MOB]))</f>
        <v/>
      </c>
      <c r="L4824" s="1" t="str">
        <f>IF($A4824&gt;--RIGHT($A$2,LEN($A$2)-8),"",SUMIF(Table1[SHIFT NOMENCLATURE], $B4824, Table1[FVIC FIRE]))</f>
        <v/>
      </c>
      <c r="M4824" s="1" t="str">
        <f>IF($A4824&gt;--RIGHT($A$2,LEN($A$2)-8),"",SUMIF(Table1[SHIFT NOMENCLATURE], $B4824, Table1[FKIA]))</f>
        <v/>
      </c>
      <c r="N4824" s="1" t="str">
        <f>IF($A4824&gt;--RIGHT($A$2,LEN($A$2)-8),"",SUMIF(Table1[SHIFT NOMENCLATURE], $B4824, Table1[FWIA]))</f>
        <v/>
      </c>
      <c r="O4824" s="1" t="str">
        <f>IF($A4824&gt;--RIGHT($A$2,LEN($A$2)-8),"",SUMIF(Table1[SHIFT NOMENCLATURE], $B4824, Table1[DUSTWUN]))</f>
        <v/>
      </c>
    </row>
    <row r="4825" spans="1:15" x14ac:dyDescent="0.25">
      <c r="A4825" s="1" t="str">
        <f t="shared" si="150"/>
        <v/>
      </c>
      <c r="B4825" t="str">
        <f t="shared" si="151"/>
        <v/>
      </c>
      <c r="C4825" s="1" t="str">
        <f>IF($A4825&gt;--RIGHT($A$2,LEN($A$2)-8),"",COUNTIF(Table1[SHIFT NOMENCLATURE],$B4825))</f>
        <v/>
      </c>
      <c r="D4825" s="1" t="str">
        <f>IF($A4825&gt;--RIGHT($A$2,LEN($A$2)-8),"",SUMIF(Table1[SHIFT NOMENCLATURE], $B4825, Table1[EVIC KILL]))</f>
        <v/>
      </c>
      <c r="E4825" s="1" t="str">
        <f>IF($A4825&gt;--RIGHT($A$2,LEN($A$2)-8),"",SUMIF(Table1[SHIFT NOMENCLATURE], $B4825, Table1[EVIC MOB]))</f>
        <v/>
      </c>
      <c r="F4825" s="1" t="str">
        <f>IF($A4825&gt;--RIGHT($A$2,LEN($A$2)-8),"",SUMIF(Table1[SHIFT NOMENCLATURE], $B4825, Table1[EVIC FIRE]))</f>
        <v/>
      </c>
      <c r="G4825" s="1" t="str">
        <f>IF($A4825&gt;--RIGHT($A$2,LEN($A$2)-8),"",SUMIF(Table1[SHIFT NOMENCLATURE], $B4825, Table1[EKIA]))</f>
        <v/>
      </c>
      <c r="H4825" s="1" t="str">
        <f>IF($A4825&gt;--RIGHT($A$2,LEN($A$2)-8),"",SUMIF(Table1[SHIFT NOMENCLATURE], $B4825, Table1[EWIA]))</f>
        <v/>
      </c>
      <c r="I4825" s="1" t="str">
        <f>IF($A4825&gt;--RIGHT($A$2,LEN($A$2)-8),"",SUMIF(Table1[SHIFT NOMENCLATURE], $B4825, Table1[EPW]))</f>
        <v/>
      </c>
      <c r="J4825" s="1" t="str">
        <f>IF($A4825&gt;--RIGHT($A$2,LEN($A$2)-8),"",SUMIF(Table1[SHIFT NOMENCLATURE], $B4825, Table1[FVIC KILL]))</f>
        <v/>
      </c>
      <c r="K4825" s="1" t="str">
        <f>IF($A4825&gt;--RIGHT($A$2,LEN($A$2)-8),"",SUMIF(Table1[SHIFT NOMENCLATURE], $B4825, Table1[FVIC MOB]))</f>
        <v/>
      </c>
      <c r="L4825" s="1" t="str">
        <f>IF($A4825&gt;--RIGHT($A$2,LEN($A$2)-8),"",SUMIF(Table1[SHIFT NOMENCLATURE], $B4825, Table1[FVIC FIRE]))</f>
        <v/>
      </c>
      <c r="M4825" s="1" t="str">
        <f>IF($A4825&gt;--RIGHT($A$2,LEN($A$2)-8),"",SUMIF(Table1[SHIFT NOMENCLATURE], $B4825, Table1[FKIA]))</f>
        <v/>
      </c>
      <c r="N4825" s="1" t="str">
        <f>IF($A4825&gt;--RIGHT($A$2,LEN($A$2)-8),"",SUMIF(Table1[SHIFT NOMENCLATURE], $B4825, Table1[FWIA]))</f>
        <v/>
      </c>
      <c r="O4825" s="1" t="str">
        <f>IF($A4825&gt;--RIGHT($A$2,LEN($A$2)-8),"",SUMIF(Table1[SHIFT NOMENCLATURE], $B4825, Table1[DUSTWUN]))</f>
        <v/>
      </c>
    </row>
    <row r="4826" spans="1:15" x14ac:dyDescent="0.25">
      <c r="A4826" s="1" t="str">
        <f t="shared" si="150"/>
        <v/>
      </c>
      <c r="B4826" t="str">
        <f t="shared" si="151"/>
        <v/>
      </c>
      <c r="C4826" s="1" t="str">
        <f>IF($A4826&gt;--RIGHT($A$2,LEN($A$2)-8),"",COUNTIF(Table1[SHIFT NOMENCLATURE],$B4826))</f>
        <v/>
      </c>
      <c r="D4826" s="1" t="str">
        <f>IF($A4826&gt;--RIGHT($A$2,LEN($A$2)-8),"",SUMIF(Table1[SHIFT NOMENCLATURE], $B4826, Table1[EVIC KILL]))</f>
        <v/>
      </c>
      <c r="E4826" s="1" t="str">
        <f>IF($A4826&gt;--RIGHT($A$2,LEN($A$2)-8),"",SUMIF(Table1[SHIFT NOMENCLATURE], $B4826, Table1[EVIC MOB]))</f>
        <v/>
      </c>
      <c r="F4826" s="1" t="str">
        <f>IF($A4826&gt;--RIGHT($A$2,LEN($A$2)-8),"",SUMIF(Table1[SHIFT NOMENCLATURE], $B4826, Table1[EVIC FIRE]))</f>
        <v/>
      </c>
      <c r="G4826" s="1" t="str">
        <f>IF($A4826&gt;--RIGHT($A$2,LEN($A$2)-8),"",SUMIF(Table1[SHIFT NOMENCLATURE], $B4826, Table1[EKIA]))</f>
        <v/>
      </c>
      <c r="H4826" s="1" t="str">
        <f>IF($A4826&gt;--RIGHT($A$2,LEN($A$2)-8),"",SUMIF(Table1[SHIFT NOMENCLATURE], $B4826, Table1[EWIA]))</f>
        <v/>
      </c>
      <c r="I4826" s="1" t="str">
        <f>IF($A4826&gt;--RIGHT($A$2,LEN($A$2)-8),"",SUMIF(Table1[SHIFT NOMENCLATURE], $B4826, Table1[EPW]))</f>
        <v/>
      </c>
      <c r="J4826" s="1" t="str">
        <f>IF($A4826&gt;--RIGHT($A$2,LEN($A$2)-8),"",SUMIF(Table1[SHIFT NOMENCLATURE], $B4826, Table1[FVIC KILL]))</f>
        <v/>
      </c>
      <c r="K4826" s="1" t="str">
        <f>IF($A4826&gt;--RIGHT($A$2,LEN($A$2)-8),"",SUMIF(Table1[SHIFT NOMENCLATURE], $B4826, Table1[FVIC MOB]))</f>
        <v/>
      </c>
      <c r="L4826" s="1" t="str">
        <f>IF($A4826&gt;--RIGHT($A$2,LEN($A$2)-8),"",SUMIF(Table1[SHIFT NOMENCLATURE], $B4826, Table1[FVIC FIRE]))</f>
        <v/>
      </c>
      <c r="M4826" s="1" t="str">
        <f>IF($A4826&gt;--RIGHT($A$2,LEN($A$2)-8),"",SUMIF(Table1[SHIFT NOMENCLATURE], $B4826, Table1[FKIA]))</f>
        <v/>
      </c>
      <c r="N4826" s="1" t="str">
        <f>IF($A4826&gt;--RIGHT($A$2,LEN($A$2)-8),"",SUMIF(Table1[SHIFT NOMENCLATURE], $B4826, Table1[FWIA]))</f>
        <v/>
      </c>
      <c r="O4826" s="1" t="str">
        <f>IF($A4826&gt;--RIGHT($A$2,LEN($A$2)-8),"",SUMIF(Table1[SHIFT NOMENCLATURE], $B4826, Table1[DUSTWUN]))</f>
        <v/>
      </c>
    </row>
    <row r="4827" spans="1:15" x14ac:dyDescent="0.25">
      <c r="A4827" s="1" t="str">
        <f t="shared" si="150"/>
        <v/>
      </c>
      <c r="B4827" t="str">
        <f t="shared" si="151"/>
        <v/>
      </c>
      <c r="C4827" s="1" t="str">
        <f>IF($A4827&gt;--RIGHT($A$2,LEN($A$2)-8),"",COUNTIF(Table1[SHIFT NOMENCLATURE],$B4827))</f>
        <v/>
      </c>
      <c r="D4827" s="1" t="str">
        <f>IF($A4827&gt;--RIGHT($A$2,LEN($A$2)-8),"",SUMIF(Table1[SHIFT NOMENCLATURE], $B4827, Table1[EVIC KILL]))</f>
        <v/>
      </c>
      <c r="E4827" s="1" t="str">
        <f>IF($A4827&gt;--RIGHT($A$2,LEN($A$2)-8),"",SUMIF(Table1[SHIFT NOMENCLATURE], $B4827, Table1[EVIC MOB]))</f>
        <v/>
      </c>
      <c r="F4827" s="1" t="str">
        <f>IF($A4827&gt;--RIGHT($A$2,LEN($A$2)-8),"",SUMIF(Table1[SHIFT NOMENCLATURE], $B4827, Table1[EVIC FIRE]))</f>
        <v/>
      </c>
      <c r="G4827" s="1" t="str">
        <f>IF($A4827&gt;--RIGHT($A$2,LEN($A$2)-8),"",SUMIF(Table1[SHIFT NOMENCLATURE], $B4827, Table1[EKIA]))</f>
        <v/>
      </c>
      <c r="H4827" s="1" t="str">
        <f>IF($A4827&gt;--RIGHT($A$2,LEN($A$2)-8),"",SUMIF(Table1[SHIFT NOMENCLATURE], $B4827, Table1[EWIA]))</f>
        <v/>
      </c>
      <c r="I4827" s="1" t="str">
        <f>IF($A4827&gt;--RIGHT($A$2,LEN($A$2)-8),"",SUMIF(Table1[SHIFT NOMENCLATURE], $B4827, Table1[EPW]))</f>
        <v/>
      </c>
      <c r="J4827" s="1" t="str">
        <f>IF($A4827&gt;--RIGHT($A$2,LEN($A$2)-8),"",SUMIF(Table1[SHIFT NOMENCLATURE], $B4827, Table1[FVIC KILL]))</f>
        <v/>
      </c>
      <c r="K4827" s="1" t="str">
        <f>IF($A4827&gt;--RIGHT($A$2,LEN($A$2)-8),"",SUMIF(Table1[SHIFT NOMENCLATURE], $B4827, Table1[FVIC MOB]))</f>
        <v/>
      </c>
      <c r="L4827" s="1" t="str">
        <f>IF($A4827&gt;--RIGHT($A$2,LEN($A$2)-8),"",SUMIF(Table1[SHIFT NOMENCLATURE], $B4827, Table1[FVIC FIRE]))</f>
        <v/>
      </c>
      <c r="M4827" s="1" t="str">
        <f>IF($A4827&gt;--RIGHT($A$2,LEN($A$2)-8),"",SUMIF(Table1[SHIFT NOMENCLATURE], $B4827, Table1[FKIA]))</f>
        <v/>
      </c>
      <c r="N4827" s="1" t="str">
        <f>IF($A4827&gt;--RIGHT($A$2,LEN($A$2)-8),"",SUMIF(Table1[SHIFT NOMENCLATURE], $B4827, Table1[FWIA]))</f>
        <v/>
      </c>
      <c r="O4827" s="1" t="str">
        <f>IF($A4827&gt;--RIGHT($A$2,LEN($A$2)-8),"",SUMIF(Table1[SHIFT NOMENCLATURE], $B4827, Table1[DUSTWUN]))</f>
        <v/>
      </c>
    </row>
    <row r="4828" spans="1:15" x14ac:dyDescent="0.25">
      <c r="A4828" s="1" t="str">
        <f t="shared" si="150"/>
        <v/>
      </c>
      <c r="B4828" t="str">
        <f t="shared" si="151"/>
        <v/>
      </c>
      <c r="C4828" s="1" t="str">
        <f>IF($A4828&gt;--RIGHT($A$2,LEN($A$2)-8),"",COUNTIF(Table1[SHIFT NOMENCLATURE],$B4828))</f>
        <v/>
      </c>
      <c r="D4828" s="1" t="str">
        <f>IF($A4828&gt;--RIGHT($A$2,LEN($A$2)-8),"",SUMIF(Table1[SHIFT NOMENCLATURE], $B4828, Table1[EVIC KILL]))</f>
        <v/>
      </c>
      <c r="E4828" s="1" t="str">
        <f>IF($A4828&gt;--RIGHT($A$2,LEN($A$2)-8),"",SUMIF(Table1[SHIFT NOMENCLATURE], $B4828, Table1[EVIC MOB]))</f>
        <v/>
      </c>
      <c r="F4828" s="1" t="str">
        <f>IF($A4828&gt;--RIGHT($A$2,LEN($A$2)-8),"",SUMIF(Table1[SHIFT NOMENCLATURE], $B4828, Table1[EVIC FIRE]))</f>
        <v/>
      </c>
      <c r="G4828" s="1" t="str">
        <f>IF($A4828&gt;--RIGHT($A$2,LEN($A$2)-8),"",SUMIF(Table1[SHIFT NOMENCLATURE], $B4828, Table1[EKIA]))</f>
        <v/>
      </c>
      <c r="H4828" s="1" t="str">
        <f>IF($A4828&gt;--RIGHT($A$2,LEN($A$2)-8),"",SUMIF(Table1[SHIFT NOMENCLATURE], $B4828, Table1[EWIA]))</f>
        <v/>
      </c>
      <c r="I4828" s="1" t="str">
        <f>IF($A4828&gt;--RIGHT($A$2,LEN($A$2)-8),"",SUMIF(Table1[SHIFT NOMENCLATURE], $B4828, Table1[EPW]))</f>
        <v/>
      </c>
      <c r="J4828" s="1" t="str">
        <f>IF($A4828&gt;--RIGHT($A$2,LEN($A$2)-8),"",SUMIF(Table1[SHIFT NOMENCLATURE], $B4828, Table1[FVIC KILL]))</f>
        <v/>
      </c>
      <c r="K4828" s="1" t="str">
        <f>IF($A4828&gt;--RIGHT($A$2,LEN($A$2)-8),"",SUMIF(Table1[SHIFT NOMENCLATURE], $B4828, Table1[FVIC MOB]))</f>
        <v/>
      </c>
      <c r="L4828" s="1" t="str">
        <f>IF($A4828&gt;--RIGHT($A$2,LEN($A$2)-8),"",SUMIF(Table1[SHIFT NOMENCLATURE], $B4828, Table1[FVIC FIRE]))</f>
        <v/>
      </c>
      <c r="M4828" s="1" t="str">
        <f>IF($A4828&gt;--RIGHT($A$2,LEN($A$2)-8),"",SUMIF(Table1[SHIFT NOMENCLATURE], $B4828, Table1[FKIA]))</f>
        <v/>
      </c>
      <c r="N4828" s="1" t="str">
        <f>IF($A4828&gt;--RIGHT($A$2,LEN($A$2)-8),"",SUMIF(Table1[SHIFT NOMENCLATURE], $B4828, Table1[FWIA]))</f>
        <v/>
      </c>
      <c r="O4828" s="1" t="str">
        <f>IF($A4828&gt;--RIGHT($A$2,LEN($A$2)-8),"",SUMIF(Table1[SHIFT NOMENCLATURE], $B4828, Table1[DUSTWUN]))</f>
        <v/>
      </c>
    </row>
    <row r="4829" spans="1:15" x14ac:dyDescent="0.25">
      <c r="A4829" s="1" t="str">
        <f t="shared" si="150"/>
        <v/>
      </c>
      <c r="B4829" t="str">
        <f t="shared" si="151"/>
        <v/>
      </c>
      <c r="C4829" s="1" t="str">
        <f>IF($A4829&gt;--RIGHT($A$2,LEN($A$2)-8),"",COUNTIF(Table1[SHIFT NOMENCLATURE],$B4829))</f>
        <v/>
      </c>
      <c r="D4829" s="1" t="str">
        <f>IF($A4829&gt;--RIGHT($A$2,LEN($A$2)-8),"",SUMIF(Table1[SHIFT NOMENCLATURE], $B4829, Table1[EVIC KILL]))</f>
        <v/>
      </c>
      <c r="E4829" s="1" t="str">
        <f>IF($A4829&gt;--RIGHT($A$2,LEN($A$2)-8),"",SUMIF(Table1[SHIFT NOMENCLATURE], $B4829, Table1[EVIC MOB]))</f>
        <v/>
      </c>
      <c r="F4829" s="1" t="str">
        <f>IF($A4829&gt;--RIGHT($A$2,LEN($A$2)-8),"",SUMIF(Table1[SHIFT NOMENCLATURE], $B4829, Table1[EVIC FIRE]))</f>
        <v/>
      </c>
      <c r="G4829" s="1" t="str">
        <f>IF($A4829&gt;--RIGHT($A$2,LEN($A$2)-8),"",SUMIF(Table1[SHIFT NOMENCLATURE], $B4829, Table1[EKIA]))</f>
        <v/>
      </c>
      <c r="H4829" s="1" t="str">
        <f>IF($A4829&gt;--RIGHT($A$2,LEN($A$2)-8),"",SUMIF(Table1[SHIFT NOMENCLATURE], $B4829, Table1[EWIA]))</f>
        <v/>
      </c>
      <c r="I4829" s="1" t="str">
        <f>IF($A4829&gt;--RIGHT($A$2,LEN($A$2)-8),"",SUMIF(Table1[SHIFT NOMENCLATURE], $B4829, Table1[EPW]))</f>
        <v/>
      </c>
      <c r="J4829" s="1" t="str">
        <f>IF($A4829&gt;--RIGHT($A$2,LEN($A$2)-8),"",SUMIF(Table1[SHIFT NOMENCLATURE], $B4829, Table1[FVIC KILL]))</f>
        <v/>
      </c>
      <c r="K4829" s="1" t="str">
        <f>IF($A4829&gt;--RIGHT($A$2,LEN($A$2)-8),"",SUMIF(Table1[SHIFT NOMENCLATURE], $B4829, Table1[FVIC MOB]))</f>
        <v/>
      </c>
      <c r="L4829" s="1" t="str">
        <f>IF($A4829&gt;--RIGHT($A$2,LEN($A$2)-8),"",SUMIF(Table1[SHIFT NOMENCLATURE], $B4829, Table1[FVIC FIRE]))</f>
        <v/>
      </c>
      <c r="M4829" s="1" t="str">
        <f>IF($A4829&gt;--RIGHT($A$2,LEN($A$2)-8),"",SUMIF(Table1[SHIFT NOMENCLATURE], $B4829, Table1[FKIA]))</f>
        <v/>
      </c>
      <c r="N4829" s="1" t="str">
        <f>IF($A4829&gt;--RIGHT($A$2,LEN($A$2)-8),"",SUMIF(Table1[SHIFT NOMENCLATURE], $B4829, Table1[FWIA]))</f>
        <v/>
      </c>
      <c r="O4829" s="1" t="str">
        <f>IF($A4829&gt;--RIGHT($A$2,LEN($A$2)-8),"",SUMIF(Table1[SHIFT NOMENCLATURE], $B4829, Table1[DUSTWUN]))</f>
        <v/>
      </c>
    </row>
    <row r="4830" spans="1:15" x14ac:dyDescent="0.25">
      <c r="A4830" s="1" t="str">
        <f t="shared" si="150"/>
        <v/>
      </c>
      <c r="B4830" t="str">
        <f t="shared" si="151"/>
        <v/>
      </c>
      <c r="C4830" s="1" t="str">
        <f>IF($A4830&gt;--RIGHT($A$2,LEN($A$2)-8),"",COUNTIF(Table1[SHIFT NOMENCLATURE],$B4830))</f>
        <v/>
      </c>
      <c r="D4830" s="1" t="str">
        <f>IF($A4830&gt;--RIGHT($A$2,LEN($A$2)-8),"",SUMIF(Table1[SHIFT NOMENCLATURE], $B4830, Table1[EVIC KILL]))</f>
        <v/>
      </c>
      <c r="E4830" s="1" t="str">
        <f>IF($A4830&gt;--RIGHT($A$2,LEN($A$2)-8),"",SUMIF(Table1[SHIFT NOMENCLATURE], $B4830, Table1[EVIC MOB]))</f>
        <v/>
      </c>
      <c r="F4830" s="1" t="str">
        <f>IF($A4830&gt;--RIGHT($A$2,LEN($A$2)-8),"",SUMIF(Table1[SHIFT NOMENCLATURE], $B4830, Table1[EVIC FIRE]))</f>
        <v/>
      </c>
      <c r="G4830" s="1" t="str">
        <f>IF($A4830&gt;--RIGHT($A$2,LEN($A$2)-8),"",SUMIF(Table1[SHIFT NOMENCLATURE], $B4830, Table1[EKIA]))</f>
        <v/>
      </c>
      <c r="H4830" s="1" t="str">
        <f>IF($A4830&gt;--RIGHT($A$2,LEN($A$2)-8),"",SUMIF(Table1[SHIFT NOMENCLATURE], $B4830, Table1[EWIA]))</f>
        <v/>
      </c>
      <c r="I4830" s="1" t="str">
        <f>IF($A4830&gt;--RIGHT($A$2,LEN($A$2)-8),"",SUMIF(Table1[SHIFT NOMENCLATURE], $B4830, Table1[EPW]))</f>
        <v/>
      </c>
      <c r="J4830" s="1" t="str">
        <f>IF($A4830&gt;--RIGHT($A$2,LEN($A$2)-8),"",SUMIF(Table1[SHIFT NOMENCLATURE], $B4830, Table1[FVIC KILL]))</f>
        <v/>
      </c>
      <c r="K4830" s="1" t="str">
        <f>IF($A4830&gt;--RIGHT($A$2,LEN($A$2)-8),"",SUMIF(Table1[SHIFT NOMENCLATURE], $B4830, Table1[FVIC MOB]))</f>
        <v/>
      </c>
      <c r="L4830" s="1" t="str">
        <f>IF($A4830&gt;--RIGHT($A$2,LEN($A$2)-8),"",SUMIF(Table1[SHIFT NOMENCLATURE], $B4830, Table1[FVIC FIRE]))</f>
        <v/>
      </c>
      <c r="M4830" s="1" t="str">
        <f>IF($A4830&gt;--RIGHT($A$2,LEN($A$2)-8),"",SUMIF(Table1[SHIFT NOMENCLATURE], $B4830, Table1[FKIA]))</f>
        <v/>
      </c>
      <c r="N4830" s="1" t="str">
        <f>IF($A4830&gt;--RIGHT($A$2,LEN($A$2)-8),"",SUMIF(Table1[SHIFT NOMENCLATURE], $B4830, Table1[FWIA]))</f>
        <v/>
      </c>
      <c r="O4830" s="1" t="str">
        <f>IF($A4830&gt;--RIGHT($A$2,LEN($A$2)-8),"",SUMIF(Table1[SHIFT NOMENCLATURE], $B4830, Table1[DUSTWUN]))</f>
        <v/>
      </c>
    </row>
    <row r="4831" spans="1:15" x14ac:dyDescent="0.25">
      <c r="A4831" s="1" t="str">
        <f t="shared" si="150"/>
        <v/>
      </c>
      <c r="B4831" t="str">
        <f t="shared" si="151"/>
        <v/>
      </c>
      <c r="C4831" s="1" t="str">
        <f>IF($A4831&gt;--RIGHT($A$2,LEN($A$2)-8),"",COUNTIF(Table1[SHIFT NOMENCLATURE],$B4831))</f>
        <v/>
      </c>
      <c r="D4831" s="1" t="str">
        <f>IF($A4831&gt;--RIGHT($A$2,LEN($A$2)-8),"",SUMIF(Table1[SHIFT NOMENCLATURE], $B4831, Table1[EVIC KILL]))</f>
        <v/>
      </c>
      <c r="E4831" s="1" t="str">
        <f>IF($A4831&gt;--RIGHT($A$2,LEN($A$2)-8),"",SUMIF(Table1[SHIFT NOMENCLATURE], $B4831, Table1[EVIC MOB]))</f>
        <v/>
      </c>
      <c r="F4831" s="1" t="str">
        <f>IF($A4831&gt;--RIGHT($A$2,LEN($A$2)-8),"",SUMIF(Table1[SHIFT NOMENCLATURE], $B4831, Table1[EVIC FIRE]))</f>
        <v/>
      </c>
      <c r="G4831" s="1" t="str">
        <f>IF($A4831&gt;--RIGHT($A$2,LEN($A$2)-8),"",SUMIF(Table1[SHIFT NOMENCLATURE], $B4831, Table1[EKIA]))</f>
        <v/>
      </c>
      <c r="H4831" s="1" t="str">
        <f>IF($A4831&gt;--RIGHT($A$2,LEN($A$2)-8),"",SUMIF(Table1[SHIFT NOMENCLATURE], $B4831, Table1[EWIA]))</f>
        <v/>
      </c>
      <c r="I4831" s="1" t="str">
        <f>IF($A4831&gt;--RIGHT($A$2,LEN($A$2)-8),"",SUMIF(Table1[SHIFT NOMENCLATURE], $B4831, Table1[EPW]))</f>
        <v/>
      </c>
      <c r="J4831" s="1" t="str">
        <f>IF($A4831&gt;--RIGHT($A$2,LEN($A$2)-8),"",SUMIF(Table1[SHIFT NOMENCLATURE], $B4831, Table1[FVIC KILL]))</f>
        <v/>
      </c>
      <c r="K4831" s="1" t="str">
        <f>IF($A4831&gt;--RIGHT($A$2,LEN($A$2)-8),"",SUMIF(Table1[SHIFT NOMENCLATURE], $B4831, Table1[FVIC MOB]))</f>
        <v/>
      </c>
      <c r="L4831" s="1" t="str">
        <f>IF($A4831&gt;--RIGHT($A$2,LEN($A$2)-8),"",SUMIF(Table1[SHIFT NOMENCLATURE], $B4831, Table1[FVIC FIRE]))</f>
        <v/>
      </c>
      <c r="M4831" s="1" t="str">
        <f>IF($A4831&gt;--RIGHT($A$2,LEN($A$2)-8),"",SUMIF(Table1[SHIFT NOMENCLATURE], $B4831, Table1[FKIA]))</f>
        <v/>
      </c>
      <c r="N4831" s="1" t="str">
        <f>IF($A4831&gt;--RIGHT($A$2,LEN($A$2)-8),"",SUMIF(Table1[SHIFT NOMENCLATURE], $B4831, Table1[FWIA]))</f>
        <v/>
      </c>
      <c r="O4831" s="1" t="str">
        <f>IF($A4831&gt;--RIGHT($A$2,LEN($A$2)-8),"",SUMIF(Table1[SHIFT NOMENCLATURE], $B4831, Table1[DUSTWUN]))</f>
        <v/>
      </c>
    </row>
    <row r="4832" spans="1:15" x14ac:dyDescent="0.25">
      <c r="A4832" s="1" t="str">
        <f t="shared" si="150"/>
        <v/>
      </c>
      <c r="B4832" t="str">
        <f t="shared" si="151"/>
        <v/>
      </c>
      <c r="C4832" s="1" t="str">
        <f>IF($A4832&gt;--RIGHT($A$2,LEN($A$2)-8),"",COUNTIF(Table1[SHIFT NOMENCLATURE],$B4832))</f>
        <v/>
      </c>
      <c r="D4832" s="1" t="str">
        <f>IF($A4832&gt;--RIGHT($A$2,LEN($A$2)-8),"",SUMIF(Table1[SHIFT NOMENCLATURE], $B4832, Table1[EVIC KILL]))</f>
        <v/>
      </c>
      <c r="E4832" s="1" t="str">
        <f>IF($A4832&gt;--RIGHT($A$2,LEN($A$2)-8),"",SUMIF(Table1[SHIFT NOMENCLATURE], $B4832, Table1[EVIC MOB]))</f>
        <v/>
      </c>
      <c r="F4832" s="1" t="str">
        <f>IF($A4832&gt;--RIGHT($A$2,LEN($A$2)-8),"",SUMIF(Table1[SHIFT NOMENCLATURE], $B4832, Table1[EVIC FIRE]))</f>
        <v/>
      </c>
      <c r="G4832" s="1" t="str">
        <f>IF($A4832&gt;--RIGHT($A$2,LEN($A$2)-8),"",SUMIF(Table1[SHIFT NOMENCLATURE], $B4832, Table1[EKIA]))</f>
        <v/>
      </c>
      <c r="H4832" s="1" t="str">
        <f>IF($A4832&gt;--RIGHT($A$2,LEN($A$2)-8),"",SUMIF(Table1[SHIFT NOMENCLATURE], $B4832, Table1[EWIA]))</f>
        <v/>
      </c>
      <c r="I4832" s="1" t="str">
        <f>IF($A4832&gt;--RIGHT($A$2,LEN($A$2)-8),"",SUMIF(Table1[SHIFT NOMENCLATURE], $B4832, Table1[EPW]))</f>
        <v/>
      </c>
      <c r="J4832" s="1" t="str">
        <f>IF($A4832&gt;--RIGHT($A$2,LEN($A$2)-8),"",SUMIF(Table1[SHIFT NOMENCLATURE], $B4832, Table1[FVIC KILL]))</f>
        <v/>
      </c>
      <c r="K4832" s="1" t="str">
        <f>IF($A4832&gt;--RIGHT($A$2,LEN($A$2)-8),"",SUMIF(Table1[SHIFT NOMENCLATURE], $B4832, Table1[FVIC MOB]))</f>
        <v/>
      </c>
      <c r="L4832" s="1" t="str">
        <f>IF($A4832&gt;--RIGHT($A$2,LEN($A$2)-8),"",SUMIF(Table1[SHIFT NOMENCLATURE], $B4832, Table1[FVIC FIRE]))</f>
        <v/>
      </c>
      <c r="M4832" s="1" t="str">
        <f>IF($A4832&gt;--RIGHT($A$2,LEN($A$2)-8),"",SUMIF(Table1[SHIFT NOMENCLATURE], $B4832, Table1[FKIA]))</f>
        <v/>
      </c>
      <c r="N4832" s="1" t="str">
        <f>IF($A4832&gt;--RIGHT($A$2,LEN($A$2)-8),"",SUMIF(Table1[SHIFT NOMENCLATURE], $B4832, Table1[FWIA]))</f>
        <v/>
      </c>
      <c r="O4832" s="1" t="str">
        <f>IF($A4832&gt;--RIGHT($A$2,LEN($A$2)-8),"",SUMIF(Table1[SHIFT NOMENCLATURE], $B4832, Table1[DUSTWUN]))</f>
        <v/>
      </c>
    </row>
    <row r="4833" spans="1:15" x14ac:dyDescent="0.25">
      <c r="A4833" s="1" t="str">
        <f t="shared" si="150"/>
        <v/>
      </c>
      <c r="B4833" t="str">
        <f t="shared" si="151"/>
        <v/>
      </c>
      <c r="C4833" s="1" t="str">
        <f>IF($A4833&gt;--RIGHT($A$2,LEN($A$2)-8),"",COUNTIF(Table1[SHIFT NOMENCLATURE],$B4833))</f>
        <v/>
      </c>
      <c r="D4833" s="1" t="str">
        <f>IF($A4833&gt;--RIGHT($A$2,LEN($A$2)-8),"",SUMIF(Table1[SHIFT NOMENCLATURE], $B4833, Table1[EVIC KILL]))</f>
        <v/>
      </c>
      <c r="E4833" s="1" t="str">
        <f>IF($A4833&gt;--RIGHT($A$2,LEN($A$2)-8),"",SUMIF(Table1[SHIFT NOMENCLATURE], $B4833, Table1[EVIC MOB]))</f>
        <v/>
      </c>
      <c r="F4833" s="1" t="str">
        <f>IF($A4833&gt;--RIGHT($A$2,LEN($A$2)-8),"",SUMIF(Table1[SHIFT NOMENCLATURE], $B4833, Table1[EVIC FIRE]))</f>
        <v/>
      </c>
      <c r="G4833" s="1" t="str">
        <f>IF($A4833&gt;--RIGHT($A$2,LEN($A$2)-8),"",SUMIF(Table1[SHIFT NOMENCLATURE], $B4833, Table1[EKIA]))</f>
        <v/>
      </c>
      <c r="H4833" s="1" t="str">
        <f>IF($A4833&gt;--RIGHT($A$2,LEN($A$2)-8),"",SUMIF(Table1[SHIFT NOMENCLATURE], $B4833, Table1[EWIA]))</f>
        <v/>
      </c>
      <c r="I4833" s="1" t="str">
        <f>IF($A4833&gt;--RIGHT($A$2,LEN($A$2)-8),"",SUMIF(Table1[SHIFT NOMENCLATURE], $B4833, Table1[EPW]))</f>
        <v/>
      </c>
      <c r="J4833" s="1" t="str">
        <f>IF($A4833&gt;--RIGHT($A$2,LEN($A$2)-8),"",SUMIF(Table1[SHIFT NOMENCLATURE], $B4833, Table1[FVIC KILL]))</f>
        <v/>
      </c>
      <c r="K4833" s="1" t="str">
        <f>IF($A4833&gt;--RIGHT($A$2,LEN($A$2)-8),"",SUMIF(Table1[SHIFT NOMENCLATURE], $B4833, Table1[FVIC MOB]))</f>
        <v/>
      </c>
      <c r="L4833" s="1" t="str">
        <f>IF($A4833&gt;--RIGHT($A$2,LEN($A$2)-8),"",SUMIF(Table1[SHIFT NOMENCLATURE], $B4833, Table1[FVIC FIRE]))</f>
        <v/>
      </c>
      <c r="M4833" s="1" t="str">
        <f>IF($A4833&gt;--RIGHT($A$2,LEN($A$2)-8),"",SUMIF(Table1[SHIFT NOMENCLATURE], $B4833, Table1[FKIA]))</f>
        <v/>
      </c>
      <c r="N4833" s="1" t="str">
        <f>IF($A4833&gt;--RIGHT($A$2,LEN($A$2)-8),"",SUMIF(Table1[SHIFT NOMENCLATURE], $B4833, Table1[FWIA]))</f>
        <v/>
      </c>
      <c r="O4833" s="1" t="str">
        <f>IF($A4833&gt;--RIGHT($A$2,LEN($A$2)-8),"",SUMIF(Table1[SHIFT NOMENCLATURE], $B4833, Table1[DUSTWUN]))</f>
        <v/>
      </c>
    </row>
    <row r="4834" spans="1:15" x14ac:dyDescent="0.25">
      <c r="A4834" s="1" t="str">
        <f t="shared" si="150"/>
        <v/>
      </c>
      <c r="B4834" t="str">
        <f t="shared" si="151"/>
        <v/>
      </c>
      <c r="C4834" s="1" t="str">
        <f>IF($A4834&gt;--RIGHT($A$2,LEN($A$2)-8),"",COUNTIF(Table1[SHIFT NOMENCLATURE],$B4834))</f>
        <v/>
      </c>
      <c r="D4834" s="1" t="str">
        <f>IF($A4834&gt;--RIGHT($A$2,LEN($A$2)-8),"",SUMIF(Table1[SHIFT NOMENCLATURE], $B4834, Table1[EVIC KILL]))</f>
        <v/>
      </c>
      <c r="E4834" s="1" t="str">
        <f>IF($A4834&gt;--RIGHT($A$2,LEN($A$2)-8),"",SUMIF(Table1[SHIFT NOMENCLATURE], $B4834, Table1[EVIC MOB]))</f>
        <v/>
      </c>
      <c r="F4834" s="1" t="str">
        <f>IF($A4834&gt;--RIGHT($A$2,LEN($A$2)-8),"",SUMIF(Table1[SHIFT NOMENCLATURE], $B4834, Table1[EVIC FIRE]))</f>
        <v/>
      </c>
      <c r="G4834" s="1" t="str">
        <f>IF($A4834&gt;--RIGHT($A$2,LEN($A$2)-8),"",SUMIF(Table1[SHIFT NOMENCLATURE], $B4834, Table1[EKIA]))</f>
        <v/>
      </c>
      <c r="H4834" s="1" t="str">
        <f>IF($A4834&gt;--RIGHT($A$2,LEN($A$2)-8),"",SUMIF(Table1[SHIFT NOMENCLATURE], $B4834, Table1[EWIA]))</f>
        <v/>
      </c>
      <c r="I4834" s="1" t="str">
        <f>IF($A4834&gt;--RIGHT($A$2,LEN($A$2)-8),"",SUMIF(Table1[SHIFT NOMENCLATURE], $B4834, Table1[EPW]))</f>
        <v/>
      </c>
      <c r="J4834" s="1" t="str">
        <f>IF($A4834&gt;--RIGHT($A$2,LEN($A$2)-8),"",SUMIF(Table1[SHIFT NOMENCLATURE], $B4834, Table1[FVIC KILL]))</f>
        <v/>
      </c>
      <c r="K4834" s="1" t="str">
        <f>IF($A4834&gt;--RIGHT($A$2,LEN($A$2)-8),"",SUMIF(Table1[SHIFT NOMENCLATURE], $B4834, Table1[FVIC MOB]))</f>
        <v/>
      </c>
      <c r="L4834" s="1" t="str">
        <f>IF($A4834&gt;--RIGHT($A$2,LEN($A$2)-8),"",SUMIF(Table1[SHIFT NOMENCLATURE], $B4834, Table1[FVIC FIRE]))</f>
        <v/>
      </c>
      <c r="M4834" s="1" t="str">
        <f>IF($A4834&gt;--RIGHT($A$2,LEN($A$2)-8),"",SUMIF(Table1[SHIFT NOMENCLATURE], $B4834, Table1[FKIA]))</f>
        <v/>
      </c>
      <c r="N4834" s="1" t="str">
        <f>IF($A4834&gt;--RIGHT($A$2,LEN($A$2)-8),"",SUMIF(Table1[SHIFT NOMENCLATURE], $B4834, Table1[FWIA]))</f>
        <v/>
      </c>
      <c r="O4834" s="1" t="str">
        <f>IF($A4834&gt;--RIGHT($A$2,LEN($A$2)-8),"",SUMIF(Table1[SHIFT NOMENCLATURE], $B4834, Table1[DUSTWUN]))</f>
        <v/>
      </c>
    </row>
    <row r="4835" spans="1:15" x14ac:dyDescent="0.25">
      <c r="A4835" s="1" t="str">
        <f t="shared" si="150"/>
        <v/>
      </c>
      <c r="B4835" t="str">
        <f t="shared" si="151"/>
        <v/>
      </c>
      <c r="C4835" s="1" t="str">
        <f>IF($A4835&gt;--RIGHT($A$2,LEN($A$2)-8),"",COUNTIF(Table1[SHIFT NOMENCLATURE],$B4835))</f>
        <v/>
      </c>
      <c r="D4835" s="1" t="str">
        <f>IF($A4835&gt;--RIGHT($A$2,LEN($A$2)-8),"",SUMIF(Table1[SHIFT NOMENCLATURE], $B4835, Table1[EVIC KILL]))</f>
        <v/>
      </c>
      <c r="E4835" s="1" t="str">
        <f>IF($A4835&gt;--RIGHT($A$2,LEN($A$2)-8),"",SUMIF(Table1[SHIFT NOMENCLATURE], $B4835, Table1[EVIC MOB]))</f>
        <v/>
      </c>
      <c r="F4835" s="1" t="str">
        <f>IF($A4835&gt;--RIGHT($A$2,LEN($A$2)-8),"",SUMIF(Table1[SHIFT NOMENCLATURE], $B4835, Table1[EVIC FIRE]))</f>
        <v/>
      </c>
      <c r="G4835" s="1" t="str">
        <f>IF($A4835&gt;--RIGHT($A$2,LEN($A$2)-8),"",SUMIF(Table1[SHIFT NOMENCLATURE], $B4835, Table1[EKIA]))</f>
        <v/>
      </c>
      <c r="H4835" s="1" t="str">
        <f>IF($A4835&gt;--RIGHT($A$2,LEN($A$2)-8),"",SUMIF(Table1[SHIFT NOMENCLATURE], $B4835, Table1[EWIA]))</f>
        <v/>
      </c>
      <c r="I4835" s="1" t="str">
        <f>IF($A4835&gt;--RIGHT($A$2,LEN($A$2)-8),"",SUMIF(Table1[SHIFT NOMENCLATURE], $B4835, Table1[EPW]))</f>
        <v/>
      </c>
      <c r="J4835" s="1" t="str">
        <f>IF($A4835&gt;--RIGHT($A$2,LEN($A$2)-8),"",SUMIF(Table1[SHIFT NOMENCLATURE], $B4835, Table1[FVIC KILL]))</f>
        <v/>
      </c>
      <c r="K4835" s="1" t="str">
        <f>IF($A4835&gt;--RIGHT($A$2,LEN($A$2)-8),"",SUMIF(Table1[SHIFT NOMENCLATURE], $B4835, Table1[FVIC MOB]))</f>
        <v/>
      </c>
      <c r="L4835" s="1" t="str">
        <f>IF($A4835&gt;--RIGHT($A$2,LEN($A$2)-8),"",SUMIF(Table1[SHIFT NOMENCLATURE], $B4835, Table1[FVIC FIRE]))</f>
        <v/>
      </c>
      <c r="M4835" s="1" t="str">
        <f>IF($A4835&gt;--RIGHT($A$2,LEN($A$2)-8),"",SUMIF(Table1[SHIFT NOMENCLATURE], $B4835, Table1[FKIA]))</f>
        <v/>
      </c>
      <c r="N4835" s="1" t="str">
        <f>IF($A4835&gt;--RIGHT($A$2,LEN($A$2)-8),"",SUMIF(Table1[SHIFT NOMENCLATURE], $B4835, Table1[FWIA]))</f>
        <v/>
      </c>
      <c r="O4835" s="1" t="str">
        <f>IF($A4835&gt;--RIGHT($A$2,LEN($A$2)-8),"",SUMIF(Table1[SHIFT NOMENCLATURE], $B4835, Table1[DUSTWUN]))</f>
        <v/>
      </c>
    </row>
    <row r="4836" spans="1:15" x14ac:dyDescent="0.25">
      <c r="A4836" s="1" t="str">
        <f t="shared" si="150"/>
        <v/>
      </c>
      <c r="B4836" t="str">
        <f t="shared" si="151"/>
        <v/>
      </c>
      <c r="C4836" s="1" t="str">
        <f>IF($A4836&gt;--RIGHT($A$2,LEN($A$2)-8),"",COUNTIF(Table1[SHIFT NOMENCLATURE],$B4836))</f>
        <v/>
      </c>
      <c r="D4836" s="1" t="str">
        <f>IF($A4836&gt;--RIGHT($A$2,LEN($A$2)-8),"",SUMIF(Table1[SHIFT NOMENCLATURE], $B4836, Table1[EVIC KILL]))</f>
        <v/>
      </c>
      <c r="E4836" s="1" t="str">
        <f>IF($A4836&gt;--RIGHT($A$2,LEN($A$2)-8),"",SUMIF(Table1[SHIFT NOMENCLATURE], $B4836, Table1[EVIC MOB]))</f>
        <v/>
      </c>
      <c r="F4836" s="1" t="str">
        <f>IF($A4836&gt;--RIGHT($A$2,LEN($A$2)-8),"",SUMIF(Table1[SHIFT NOMENCLATURE], $B4836, Table1[EVIC FIRE]))</f>
        <v/>
      </c>
      <c r="G4836" s="1" t="str">
        <f>IF($A4836&gt;--RIGHT($A$2,LEN($A$2)-8),"",SUMIF(Table1[SHIFT NOMENCLATURE], $B4836, Table1[EKIA]))</f>
        <v/>
      </c>
      <c r="H4836" s="1" t="str">
        <f>IF($A4836&gt;--RIGHT($A$2,LEN($A$2)-8),"",SUMIF(Table1[SHIFT NOMENCLATURE], $B4836, Table1[EWIA]))</f>
        <v/>
      </c>
      <c r="I4836" s="1" t="str">
        <f>IF($A4836&gt;--RIGHT($A$2,LEN($A$2)-8),"",SUMIF(Table1[SHIFT NOMENCLATURE], $B4836, Table1[EPW]))</f>
        <v/>
      </c>
      <c r="J4836" s="1" t="str">
        <f>IF($A4836&gt;--RIGHT($A$2,LEN($A$2)-8),"",SUMIF(Table1[SHIFT NOMENCLATURE], $B4836, Table1[FVIC KILL]))</f>
        <v/>
      </c>
      <c r="K4836" s="1" t="str">
        <f>IF($A4836&gt;--RIGHT($A$2,LEN($A$2)-8),"",SUMIF(Table1[SHIFT NOMENCLATURE], $B4836, Table1[FVIC MOB]))</f>
        <v/>
      </c>
      <c r="L4836" s="1" t="str">
        <f>IF($A4836&gt;--RIGHT($A$2,LEN($A$2)-8),"",SUMIF(Table1[SHIFT NOMENCLATURE], $B4836, Table1[FVIC FIRE]))</f>
        <v/>
      </c>
      <c r="M4836" s="1" t="str">
        <f>IF($A4836&gt;--RIGHT($A$2,LEN($A$2)-8),"",SUMIF(Table1[SHIFT NOMENCLATURE], $B4836, Table1[FKIA]))</f>
        <v/>
      </c>
      <c r="N4836" s="1" t="str">
        <f>IF($A4836&gt;--RIGHT($A$2,LEN($A$2)-8),"",SUMIF(Table1[SHIFT NOMENCLATURE], $B4836, Table1[FWIA]))</f>
        <v/>
      </c>
      <c r="O4836" s="1" t="str">
        <f>IF($A4836&gt;--RIGHT($A$2,LEN($A$2)-8),"",SUMIF(Table1[SHIFT NOMENCLATURE], $B4836, Table1[DUSTWUN]))</f>
        <v/>
      </c>
    </row>
    <row r="4837" spans="1:15" x14ac:dyDescent="0.25">
      <c r="A4837" s="1" t="str">
        <f t="shared" si="150"/>
        <v/>
      </c>
      <c r="B4837" t="str">
        <f t="shared" si="151"/>
        <v/>
      </c>
      <c r="C4837" s="1" t="str">
        <f>IF($A4837&gt;--RIGHT($A$2,LEN($A$2)-8),"",COUNTIF(Table1[SHIFT NOMENCLATURE],$B4837))</f>
        <v/>
      </c>
      <c r="D4837" s="1" t="str">
        <f>IF($A4837&gt;--RIGHT($A$2,LEN($A$2)-8),"",SUMIF(Table1[SHIFT NOMENCLATURE], $B4837, Table1[EVIC KILL]))</f>
        <v/>
      </c>
      <c r="E4837" s="1" t="str">
        <f>IF($A4837&gt;--RIGHT($A$2,LEN($A$2)-8),"",SUMIF(Table1[SHIFT NOMENCLATURE], $B4837, Table1[EVIC MOB]))</f>
        <v/>
      </c>
      <c r="F4837" s="1" t="str">
        <f>IF($A4837&gt;--RIGHT($A$2,LEN($A$2)-8),"",SUMIF(Table1[SHIFT NOMENCLATURE], $B4837, Table1[EVIC FIRE]))</f>
        <v/>
      </c>
      <c r="G4837" s="1" t="str">
        <f>IF($A4837&gt;--RIGHT($A$2,LEN($A$2)-8),"",SUMIF(Table1[SHIFT NOMENCLATURE], $B4837, Table1[EKIA]))</f>
        <v/>
      </c>
      <c r="H4837" s="1" t="str">
        <f>IF($A4837&gt;--RIGHT($A$2,LEN($A$2)-8),"",SUMIF(Table1[SHIFT NOMENCLATURE], $B4837, Table1[EWIA]))</f>
        <v/>
      </c>
      <c r="I4837" s="1" t="str">
        <f>IF($A4837&gt;--RIGHT($A$2,LEN($A$2)-8),"",SUMIF(Table1[SHIFT NOMENCLATURE], $B4837, Table1[EPW]))</f>
        <v/>
      </c>
      <c r="J4837" s="1" t="str">
        <f>IF($A4837&gt;--RIGHT($A$2,LEN($A$2)-8),"",SUMIF(Table1[SHIFT NOMENCLATURE], $B4837, Table1[FVIC KILL]))</f>
        <v/>
      </c>
      <c r="K4837" s="1" t="str">
        <f>IF($A4837&gt;--RIGHT($A$2,LEN($A$2)-8),"",SUMIF(Table1[SHIFT NOMENCLATURE], $B4837, Table1[FVIC MOB]))</f>
        <v/>
      </c>
      <c r="L4837" s="1" t="str">
        <f>IF($A4837&gt;--RIGHT($A$2,LEN($A$2)-8),"",SUMIF(Table1[SHIFT NOMENCLATURE], $B4837, Table1[FVIC FIRE]))</f>
        <v/>
      </c>
      <c r="M4837" s="1" t="str">
        <f>IF($A4837&gt;--RIGHT($A$2,LEN($A$2)-8),"",SUMIF(Table1[SHIFT NOMENCLATURE], $B4837, Table1[FKIA]))</f>
        <v/>
      </c>
      <c r="N4837" s="1" t="str">
        <f>IF($A4837&gt;--RIGHT($A$2,LEN($A$2)-8),"",SUMIF(Table1[SHIFT NOMENCLATURE], $B4837, Table1[FWIA]))</f>
        <v/>
      </c>
      <c r="O4837" s="1" t="str">
        <f>IF($A4837&gt;--RIGHT($A$2,LEN($A$2)-8),"",SUMIF(Table1[SHIFT NOMENCLATURE], $B4837, Table1[DUSTWUN]))</f>
        <v/>
      </c>
    </row>
    <row r="4838" spans="1:15" x14ac:dyDescent="0.25">
      <c r="A4838" s="1" t="str">
        <f t="shared" si="150"/>
        <v/>
      </c>
      <c r="B4838" t="str">
        <f t="shared" si="151"/>
        <v/>
      </c>
      <c r="C4838" s="1" t="str">
        <f>IF($A4838&gt;--RIGHT($A$2,LEN($A$2)-8),"",COUNTIF(Table1[SHIFT NOMENCLATURE],$B4838))</f>
        <v/>
      </c>
      <c r="D4838" s="1" t="str">
        <f>IF($A4838&gt;--RIGHT($A$2,LEN($A$2)-8),"",SUMIF(Table1[SHIFT NOMENCLATURE], $B4838, Table1[EVIC KILL]))</f>
        <v/>
      </c>
      <c r="E4838" s="1" t="str">
        <f>IF($A4838&gt;--RIGHT($A$2,LEN($A$2)-8),"",SUMIF(Table1[SHIFT NOMENCLATURE], $B4838, Table1[EVIC MOB]))</f>
        <v/>
      </c>
      <c r="F4838" s="1" t="str">
        <f>IF($A4838&gt;--RIGHT($A$2,LEN($A$2)-8),"",SUMIF(Table1[SHIFT NOMENCLATURE], $B4838, Table1[EVIC FIRE]))</f>
        <v/>
      </c>
      <c r="G4838" s="1" t="str">
        <f>IF($A4838&gt;--RIGHT($A$2,LEN($A$2)-8),"",SUMIF(Table1[SHIFT NOMENCLATURE], $B4838, Table1[EKIA]))</f>
        <v/>
      </c>
      <c r="H4838" s="1" t="str">
        <f>IF($A4838&gt;--RIGHT($A$2,LEN($A$2)-8),"",SUMIF(Table1[SHIFT NOMENCLATURE], $B4838, Table1[EWIA]))</f>
        <v/>
      </c>
      <c r="I4838" s="1" t="str">
        <f>IF($A4838&gt;--RIGHT($A$2,LEN($A$2)-8),"",SUMIF(Table1[SHIFT NOMENCLATURE], $B4838, Table1[EPW]))</f>
        <v/>
      </c>
      <c r="J4838" s="1" t="str">
        <f>IF($A4838&gt;--RIGHT($A$2,LEN($A$2)-8),"",SUMIF(Table1[SHIFT NOMENCLATURE], $B4838, Table1[FVIC KILL]))</f>
        <v/>
      </c>
      <c r="K4838" s="1" t="str">
        <f>IF($A4838&gt;--RIGHT($A$2,LEN($A$2)-8),"",SUMIF(Table1[SHIFT NOMENCLATURE], $B4838, Table1[FVIC MOB]))</f>
        <v/>
      </c>
      <c r="L4838" s="1" t="str">
        <f>IF($A4838&gt;--RIGHT($A$2,LEN($A$2)-8),"",SUMIF(Table1[SHIFT NOMENCLATURE], $B4838, Table1[FVIC FIRE]))</f>
        <v/>
      </c>
      <c r="M4838" s="1" t="str">
        <f>IF($A4838&gt;--RIGHT($A$2,LEN($A$2)-8),"",SUMIF(Table1[SHIFT NOMENCLATURE], $B4838, Table1[FKIA]))</f>
        <v/>
      </c>
      <c r="N4838" s="1" t="str">
        <f>IF($A4838&gt;--RIGHT($A$2,LEN($A$2)-8),"",SUMIF(Table1[SHIFT NOMENCLATURE], $B4838, Table1[FWIA]))</f>
        <v/>
      </c>
      <c r="O4838" s="1" t="str">
        <f>IF($A4838&gt;--RIGHT($A$2,LEN($A$2)-8),"",SUMIF(Table1[SHIFT NOMENCLATURE], $B4838, Table1[DUSTWUN]))</f>
        <v/>
      </c>
    </row>
    <row r="4839" spans="1:15" x14ac:dyDescent="0.25">
      <c r="A4839" s="1" t="str">
        <f t="shared" si="150"/>
        <v/>
      </c>
      <c r="B4839" t="str">
        <f t="shared" si="151"/>
        <v/>
      </c>
      <c r="C4839" s="1" t="str">
        <f>IF($A4839&gt;--RIGHT($A$2,LEN($A$2)-8),"",COUNTIF(Table1[SHIFT NOMENCLATURE],$B4839))</f>
        <v/>
      </c>
      <c r="D4839" s="1" t="str">
        <f>IF($A4839&gt;--RIGHT($A$2,LEN($A$2)-8),"",SUMIF(Table1[SHIFT NOMENCLATURE], $B4839, Table1[EVIC KILL]))</f>
        <v/>
      </c>
      <c r="E4839" s="1" t="str">
        <f>IF($A4839&gt;--RIGHT($A$2,LEN($A$2)-8),"",SUMIF(Table1[SHIFT NOMENCLATURE], $B4839, Table1[EVIC MOB]))</f>
        <v/>
      </c>
      <c r="F4839" s="1" t="str">
        <f>IF($A4839&gt;--RIGHT($A$2,LEN($A$2)-8),"",SUMIF(Table1[SHIFT NOMENCLATURE], $B4839, Table1[EVIC FIRE]))</f>
        <v/>
      </c>
      <c r="G4839" s="1" t="str">
        <f>IF($A4839&gt;--RIGHT($A$2,LEN($A$2)-8),"",SUMIF(Table1[SHIFT NOMENCLATURE], $B4839, Table1[EKIA]))</f>
        <v/>
      </c>
      <c r="H4839" s="1" t="str">
        <f>IF($A4839&gt;--RIGHT($A$2,LEN($A$2)-8),"",SUMIF(Table1[SHIFT NOMENCLATURE], $B4839, Table1[EWIA]))</f>
        <v/>
      </c>
      <c r="I4839" s="1" t="str">
        <f>IF($A4839&gt;--RIGHT($A$2,LEN($A$2)-8),"",SUMIF(Table1[SHIFT NOMENCLATURE], $B4839, Table1[EPW]))</f>
        <v/>
      </c>
      <c r="J4839" s="1" t="str">
        <f>IF($A4839&gt;--RIGHT($A$2,LEN($A$2)-8),"",SUMIF(Table1[SHIFT NOMENCLATURE], $B4839, Table1[FVIC KILL]))</f>
        <v/>
      </c>
      <c r="K4839" s="1" t="str">
        <f>IF($A4839&gt;--RIGHT($A$2,LEN($A$2)-8),"",SUMIF(Table1[SHIFT NOMENCLATURE], $B4839, Table1[FVIC MOB]))</f>
        <v/>
      </c>
      <c r="L4839" s="1" t="str">
        <f>IF($A4839&gt;--RIGHT($A$2,LEN($A$2)-8),"",SUMIF(Table1[SHIFT NOMENCLATURE], $B4839, Table1[FVIC FIRE]))</f>
        <v/>
      </c>
      <c r="M4839" s="1" t="str">
        <f>IF($A4839&gt;--RIGHT($A$2,LEN($A$2)-8),"",SUMIF(Table1[SHIFT NOMENCLATURE], $B4839, Table1[FKIA]))</f>
        <v/>
      </c>
      <c r="N4839" s="1" t="str">
        <f>IF($A4839&gt;--RIGHT($A$2,LEN($A$2)-8),"",SUMIF(Table1[SHIFT NOMENCLATURE], $B4839, Table1[FWIA]))</f>
        <v/>
      </c>
      <c r="O4839" s="1" t="str">
        <f>IF($A4839&gt;--RIGHT($A$2,LEN($A$2)-8),"",SUMIF(Table1[SHIFT NOMENCLATURE], $B4839, Table1[DUSTWUN]))</f>
        <v/>
      </c>
    </row>
    <row r="4840" spans="1:15" x14ac:dyDescent="0.25">
      <c r="A4840" s="1" t="str">
        <f t="shared" si="150"/>
        <v/>
      </c>
      <c r="B4840" t="str">
        <f t="shared" si="151"/>
        <v/>
      </c>
      <c r="C4840" s="1" t="str">
        <f>IF($A4840&gt;--RIGHT($A$2,LEN($A$2)-8),"",COUNTIF(Table1[SHIFT NOMENCLATURE],$B4840))</f>
        <v/>
      </c>
      <c r="D4840" s="1" t="str">
        <f>IF($A4840&gt;--RIGHT($A$2,LEN($A$2)-8),"",SUMIF(Table1[SHIFT NOMENCLATURE], $B4840, Table1[EVIC KILL]))</f>
        <v/>
      </c>
      <c r="E4840" s="1" t="str">
        <f>IF($A4840&gt;--RIGHT($A$2,LEN($A$2)-8),"",SUMIF(Table1[SHIFT NOMENCLATURE], $B4840, Table1[EVIC MOB]))</f>
        <v/>
      </c>
      <c r="F4840" s="1" t="str">
        <f>IF($A4840&gt;--RIGHT($A$2,LEN($A$2)-8),"",SUMIF(Table1[SHIFT NOMENCLATURE], $B4840, Table1[EVIC FIRE]))</f>
        <v/>
      </c>
      <c r="G4840" s="1" t="str">
        <f>IF($A4840&gt;--RIGHT($A$2,LEN($A$2)-8),"",SUMIF(Table1[SHIFT NOMENCLATURE], $B4840, Table1[EKIA]))</f>
        <v/>
      </c>
      <c r="H4840" s="1" t="str">
        <f>IF($A4840&gt;--RIGHT($A$2,LEN($A$2)-8),"",SUMIF(Table1[SHIFT NOMENCLATURE], $B4840, Table1[EWIA]))</f>
        <v/>
      </c>
      <c r="I4840" s="1" t="str">
        <f>IF($A4840&gt;--RIGHT($A$2,LEN($A$2)-8),"",SUMIF(Table1[SHIFT NOMENCLATURE], $B4840, Table1[EPW]))</f>
        <v/>
      </c>
      <c r="J4840" s="1" t="str">
        <f>IF($A4840&gt;--RIGHT($A$2,LEN($A$2)-8),"",SUMIF(Table1[SHIFT NOMENCLATURE], $B4840, Table1[FVIC KILL]))</f>
        <v/>
      </c>
      <c r="K4840" s="1" t="str">
        <f>IF($A4840&gt;--RIGHT($A$2,LEN($A$2)-8),"",SUMIF(Table1[SHIFT NOMENCLATURE], $B4840, Table1[FVIC MOB]))</f>
        <v/>
      </c>
      <c r="L4840" s="1" t="str">
        <f>IF($A4840&gt;--RIGHT($A$2,LEN($A$2)-8),"",SUMIF(Table1[SHIFT NOMENCLATURE], $B4840, Table1[FVIC FIRE]))</f>
        <v/>
      </c>
      <c r="M4840" s="1" t="str">
        <f>IF($A4840&gt;--RIGHT($A$2,LEN($A$2)-8),"",SUMIF(Table1[SHIFT NOMENCLATURE], $B4840, Table1[FKIA]))</f>
        <v/>
      </c>
      <c r="N4840" s="1" t="str">
        <f>IF($A4840&gt;--RIGHT($A$2,LEN($A$2)-8),"",SUMIF(Table1[SHIFT NOMENCLATURE], $B4840, Table1[FWIA]))</f>
        <v/>
      </c>
      <c r="O4840" s="1" t="str">
        <f>IF($A4840&gt;--RIGHT($A$2,LEN($A$2)-8),"",SUMIF(Table1[SHIFT NOMENCLATURE], $B4840, Table1[DUSTWUN]))</f>
        <v/>
      </c>
    </row>
    <row r="4841" spans="1:15" x14ac:dyDescent="0.25">
      <c r="A4841" s="1" t="str">
        <f t="shared" si="150"/>
        <v/>
      </c>
      <c r="B4841" t="str">
        <f t="shared" si="151"/>
        <v/>
      </c>
      <c r="C4841" s="1" t="str">
        <f>IF($A4841&gt;--RIGHT($A$2,LEN($A$2)-8),"",COUNTIF(Table1[SHIFT NOMENCLATURE],$B4841))</f>
        <v/>
      </c>
      <c r="D4841" s="1" t="str">
        <f>IF($A4841&gt;--RIGHT($A$2,LEN($A$2)-8),"",SUMIF(Table1[SHIFT NOMENCLATURE], $B4841, Table1[EVIC KILL]))</f>
        <v/>
      </c>
      <c r="E4841" s="1" t="str">
        <f>IF($A4841&gt;--RIGHT($A$2,LEN($A$2)-8),"",SUMIF(Table1[SHIFT NOMENCLATURE], $B4841, Table1[EVIC MOB]))</f>
        <v/>
      </c>
      <c r="F4841" s="1" t="str">
        <f>IF($A4841&gt;--RIGHT($A$2,LEN($A$2)-8),"",SUMIF(Table1[SHIFT NOMENCLATURE], $B4841, Table1[EVIC FIRE]))</f>
        <v/>
      </c>
      <c r="G4841" s="1" t="str">
        <f>IF($A4841&gt;--RIGHT($A$2,LEN($A$2)-8),"",SUMIF(Table1[SHIFT NOMENCLATURE], $B4841, Table1[EKIA]))</f>
        <v/>
      </c>
      <c r="H4841" s="1" t="str">
        <f>IF($A4841&gt;--RIGHT($A$2,LEN($A$2)-8),"",SUMIF(Table1[SHIFT NOMENCLATURE], $B4841, Table1[EWIA]))</f>
        <v/>
      </c>
      <c r="I4841" s="1" t="str">
        <f>IF($A4841&gt;--RIGHT($A$2,LEN($A$2)-8),"",SUMIF(Table1[SHIFT NOMENCLATURE], $B4841, Table1[EPW]))</f>
        <v/>
      </c>
      <c r="J4841" s="1" t="str">
        <f>IF($A4841&gt;--RIGHT($A$2,LEN($A$2)-8),"",SUMIF(Table1[SHIFT NOMENCLATURE], $B4841, Table1[FVIC KILL]))</f>
        <v/>
      </c>
      <c r="K4841" s="1" t="str">
        <f>IF($A4841&gt;--RIGHT($A$2,LEN($A$2)-8),"",SUMIF(Table1[SHIFT NOMENCLATURE], $B4841, Table1[FVIC MOB]))</f>
        <v/>
      </c>
      <c r="L4841" s="1" t="str">
        <f>IF($A4841&gt;--RIGHT($A$2,LEN($A$2)-8),"",SUMIF(Table1[SHIFT NOMENCLATURE], $B4841, Table1[FVIC FIRE]))</f>
        <v/>
      </c>
      <c r="M4841" s="1" t="str">
        <f>IF($A4841&gt;--RIGHT($A$2,LEN($A$2)-8),"",SUMIF(Table1[SHIFT NOMENCLATURE], $B4841, Table1[FKIA]))</f>
        <v/>
      </c>
      <c r="N4841" s="1" t="str">
        <f>IF($A4841&gt;--RIGHT($A$2,LEN($A$2)-8),"",SUMIF(Table1[SHIFT NOMENCLATURE], $B4841, Table1[FWIA]))</f>
        <v/>
      </c>
      <c r="O4841" s="1" t="str">
        <f>IF($A4841&gt;--RIGHT($A$2,LEN($A$2)-8),"",SUMIF(Table1[SHIFT NOMENCLATURE], $B4841, Table1[DUSTWUN]))</f>
        <v/>
      </c>
    </row>
    <row r="4842" spans="1:15" x14ac:dyDescent="0.25">
      <c r="A4842" s="1" t="str">
        <f t="shared" si="150"/>
        <v/>
      </c>
      <c r="B4842" t="str">
        <f t="shared" si="151"/>
        <v/>
      </c>
      <c r="C4842" s="1" t="str">
        <f>IF($A4842&gt;--RIGHT($A$2,LEN($A$2)-8),"",COUNTIF(Table1[SHIFT NOMENCLATURE],$B4842))</f>
        <v/>
      </c>
      <c r="D4842" s="1" t="str">
        <f>IF($A4842&gt;--RIGHT($A$2,LEN($A$2)-8),"",SUMIF(Table1[SHIFT NOMENCLATURE], $B4842, Table1[EVIC KILL]))</f>
        <v/>
      </c>
      <c r="E4842" s="1" t="str">
        <f>IF($A4842&gt;--RIGHT($A$2,LEN($A$2)-8),"",SUMIF(Table1[SHIFT NOMENCLATURE], $B4842, Table1[EVIC MOB]))</f>
        <v/>
      </c>
      <c r="F4842" s="1" t="str">
        <f>IF($A4842&gt;--RIGHT($A$2,LEN($A$2)-8),"",SUMIF(Table1[SHIFT NOMENCLATURE], $B4842, Table1[EVIC FIRE]))</f>
        <v/>
      </c>
      <c r="G4842" s="1" t="str">
        <f>IF($A4842&gt;--RIGHT($A$2,LEN($A$2)-8),"",SUMIF(Table1[SHIFT NOMENCLATURE], $B4842, Table1[EKIA]))</f>
        <v/>
      </c>
      <c r="H4842" s="1" t="str">
        <f>IF($A4842&gt;--RIGHT($A$2,LEN($A$2)-8),"",SUMIF(Table1[SHIFT NOMENCLATURE], $B4842, Table1[EWIA]))</f>
        <v/>
      </c>
      <c r="I4842" s="1" t="str">
        <f>IF($A4842&gt;--RIGHT($A$2,LEN($A$2)-8),"",SUMIF(Table1[SHIFT NOMENCLATURE], $B4842, Table1[EPW]))</f>
        <v/>
      </c>
      <c r="J4842" s="1" t="str">
        <f>IF($A4842&gt;--RIGHT($A$2,LEN($A$2)-8),"",SUMIF(Table1[SHIFT NOMENCLATURE], $B4842, Table1[FVIC KILL]))</f>
        <v/>
      </c>
      <c r="K4842" s="1" t="str">
        <f>IF($A4842&gt;--RIGHT($A$2,LEN($A$2)-8),"",SUMIF(Table1[SHIFT NOMENCLATURE], $B4842, Table1[FVIC MOB]))</f>
        <v/>
      </c>
      <c r="L4842" s="1" t="str">
        <f>IF($A4842&gt;--RIGHT($A$2,LEN($A$2)-8),"",SUMIF(Table1[SHIFT NOMENCLATURE], $B4842, Table1[FVIC FIRE]))</f>
        <v/>
      </c>
      <c r="M4842" s="1" t="str">
        <f>IF($A4842&gt;--RIGHT($A$2,LEN($A$2)-8),"",SUMIF(Table1[SHIFT NOMENCLATURE], $B4842, Table1[FKIA]))</f>
        <v/>
      </c>
      <c r="N4842" s="1" t="str">
        <f>IF($A4842&gt;--RIGHT($A$2,LEN($A$2)-8),"",SUMIF(Table1[SHIFT NOMENCLATURE], $B4842, Table1[FWIA]))</f>
        <v/>
      </c>
      <c r="O4842" s="1" t="str">
        <f>IF($A4842&gt;--RIGHT($A$2,LEN($A$2)-8),"",SUMIF(Table1[SHIFT NOMENCLATURE], $B4842, Table1[DUSTWUN]))</f>
        <v/>
      </c>
    </row>
    <row r="4843" spans="1:15" x14ac:dyDescent="0.25">
      <c r="A4843" s="1" t="str">
        <f t="shared" si="150"/>
        <v/>
      </c>
      <c r="B4843" t="str">
        <f t="shared" si="151"/>
        <v/>
      </c>
      <c r="C4843" s="1" t="str">
        <f>IF($A4843&gt;--RIGHT($A$2,LEN($A$2)-8),"",COUNTIF(Table1[SHIFT NOMENCLATURE],$B4843))</f>
        <v/>
      </c>
      <c r="D4843" s="1" t="str">
        <f>IF($A4843&gt;--RIGHT($A$2,LEN($A$2)-8),"",SUMIF(Table1[SHIFT NOMENCLATURE], $B4843, Table1[EVIC KILL]))</f>
        <v/>
      </c>
      <c r="E4843" s="1" t="str">
        <f>IF($A4843&gt;--RIGHT($A$2,LEN($A$2)-8),"",SUMIF(Table1[SHIFT NOMENCLATURE], $B4843, Table1[EVIC MOB]))</f>
        <v/>
      </c>
      <c r="F4843" s="1" t="str">
        <f>IF($A4843&gt;--RIGHT($A$2,LEN($A$2)-8),"",SUMIF(Table1[SHIFT NOMENCLATURE], $B4843, Table1[EVIC FIRE]))</f>
        <v/>
      </c>
      <c r="G4843" s="1" t="str">
        <f>IF($A4843&gt;--RIGHT($A$2,LEN($A$2)-8),"",SUMIF(Table1[SHIFT NOMENCLATURE], $B4843, Table1[EKIA]))</f>
        <v/>
      </c>
      <c r="H4843" s="1" t="str">
        <f>IF($A4843&gt;--RIGHT($A$2,LEN($A$2)-8),"",SUMIF(Table1[SHIFT NOMENCLATURE], $B4843, Table1[EWIA]))</f>
        <v/>
      </c>
      <c r="I4843" s="1" t="str">
        <f>IF($A4843&gt;--RIGHT($A$2,LEN($A$2)-8),"",SUMIF(Table1[SHIFT NOMENCLATURE], $B4843, Table1[EPW]))</f>
        <v/>
      </c>
      <c r="J4843" s="1" t="str">
        <f>IF($A4843&gt;--RIGHT($A$2,LEN($A$2)-8),"",SUMIF(Table1[SHIFT NOMENCLATURE], $B4843, Table1[FVIC KILL]))</f>
        <v/>
      </c>
      <c r="K4843" s="1" t="str">
        <f>IF($A4843&gt;--RIGHT($A$2,LEN($A$2)-8),"",SUMIF(Table1[SHIFT NOMENCLATURE], $B4843, Table1[FVIC MOB]))</f>
        <v/>
      </c>
      <c r="L4843" s="1" t="str">
        <f>IF($A4843&gt;--RIGHT($A$2,LEN($A$2)-8),"",SUMIF(Table1[SHIFT NOMENCLATURE], $B4843, Table1[FVIC FIRE]))</f>
        <v/>
      </c>
      <c r="M4843" s="1" t="str">
        <f>IF($A4843&gt;--RIGHT($A$2,LEN($A$2)-8),"",SUMIF(Table1[SHIFT NOMENCLATURE], $B4843, Table1[FKIA]))</f>
        <v/>
      </c>
      <c r="N4843" s="1" t="str">
        <f>IF($A4843&gt;--RIGHT($A$2,LEN($A$2)-8),"",SUMIF(Table1[SHIFT NOMENCLATURE], $B4843, Table1[FWIA]))</f>
        <v/>
      </c>
      <c r="O4843" s="1" t="str">
        <f>IF($A4843&gt;--RIGHT($A$2,LEN($A$2)-8),"",SUMIF(Table1[SHIFT NOMENCLATURE], $B4843, Table1[DUSTWUN]))</f>
        <v/>
      </c>
    </row>
    <row r="4844" spans="1:15" x14ac:dyDescent="0.25">
      <c r="A4844" s="1" t="str">
        <f t="shared" si="150"/>
        <v/>
      </c>
      <c r="B4844" t="str">
        <f t="shared" si="151"/>
        <v/>
      </c>
      <c r="C4844" s="1" t="str">
        <f>IF($A4844&gt;--RIGHT($A$2,LEN($A$2)-8),"",COUNTIF(Table1[SHIFT NOMENCLATURE],$B4844))</f>
        <v/>
      </c>
      <c r="D4844" s="1" t="str">
        <f>IF($A4844&gt;--RIGHT($A$2,LEN($A$2)-8),"",SUMIF(Table1[SHIFT NOMENCLATURE], $B4844, Table1[EVIC KILL]))</f>
        <v/>
      </c>
      <c r="E4844" s="1" t="str">
        <f>IF($A4844&gt;--RIGHT($A$2,LEN($A$2)-8),"",SUMIF(Table1[SHIFT NOMENCLATURE], $B4844, Table1[EVIC MOB]))</f>
        <v/>
      </c>
      <c r="F4844" s="1" t="str">
        <f>IF($A4844&gt;--RIGHT($A$2,LEN($A$2)-8),"",SUMIF(Table1[SHIFT NOMENCLATURE], $B4844, Table1[EVIC FIRE]))</f>
        <v/>
      </c>
      <c r="G4844" s="1" t="str">
        <f>IF($A4844&gt;--RIGHT($A$2,LEN($A$2)-8),"",SUMIF(Table1[SHIFT NOMENCLATURE], $B4844, Table1[EKIA]))</f>
        <v/>
      </c>
      <c r="H4844" s="1" t="str">
        <f>IF($A4844&gt;--RIGHT($A$2,LEN($A$2)-8),"",SUMIF(Table1[SHIFT NOMENCLATURE], $B4844, Table1[EWIA]))</f>
        <v/>
      </c>
      <c r="I4844" s="1" t="str">
        <f>IF($A4844&gt;--RIGHT($A$2,LEN($A$2)-8),"",SUMIF(Table1[SHIFT NOMENCLATURE], $B4844, Table1[EPW]))</f>
        <v/>
      </c>
      <c r="J4844" s="1" t="str">
        <f>IF($A4844&gt;--RIGHT($A$2,LEN($A$2)-8),"",SUMIF(Table1[SHIFT NOMENCLATURE], $B4844, Table1[FVIC KILL]))</f>
        <v/>
      </c>
      <c r="K4844" s="1" t="str">
        <f>IF($A4844&gt;--RIGHT($A$2,LEN($A$2)-8),"",SUMIF(Table1[SHIFT NOMENCLATURE], $B4844, Table1[FVIC MOB]))</f>
        <v/>
      </c>
      <c r="L4844" s="1" t="str">
        <f>IF($A4844&gt;--RIGHT($A$2,LEN($A$2)-8),"",SUMIF(Table1[SHIFT NOMENCLATURE], $B4844, Table1[FVIC FIRE]))</f>
        <v/>
      </c>
      <c r="M4844" s="1" t="str">
        <f>IF($A4844&gt;--RIGHT($A$2,LEN($A$2)-8),"",SUMIF(Table1[SHIFT NOMENCLATURE], $B4844, Table1[FKIA]))</f>
        <v/>
      </c>
      <c r="N4844" s="1" t="str">
        <f>IF($A4844&gt;--RIGHT($A$2,LEN($A$2)-8),"",SUMIF(Table1[SHIFT NOMENCLATURE], $B4844, Table1[FWIA]))</f>
        <v/>
      </c>
      <c r="O4844" s="1" t="str">
        <f>IF($A4844&gt;--RIGHT($A$2,LEN($A$2)-8),"",SUMIF(Table1[SHIFT NOMENCLATURE], $B4844, Table1[DUSTWUN]))</f>
        <v/>
      </c>
    </row>
    <row r="4845" spans="1:15" x14ac:dyDescent="0.25">
      <c r="A4845" s="1" t="str">
        <f t="shared" si="150"/>
        <v/>
      </c>
      <c r="B4845" t="str">
        <f t="shared" si="151"/>
        <v/>
      </c>
      <c r="C4845" s="1" t="str">
        <f>IF($A4845&gt;--RIGHT($A$2,LEN($A$2)-8),"",COUNTIF(Table1[SHIFT NOMENCLATURE],$B4845))</f>
        <v/>
      </c>
      <c r="D4845" s="1" t="str">
        <f>IF($A4845&gt;--RIGHT($A$2,LEN($A$2)-8),"",SUMIF(Table1[SHIFT NOMENCLATURE], $B4845, Table1[EVIC KILL]))</f>
        <v/>
      </c>
      <c r="E4845" s="1" t="str">
        <f>IF($A4845&gt;--RIGHT($A$2,LEN($A$2)-8),"",SUMIF(Table1[SHIFT NOMENCLATURE], $B4845, Table1[EVIC MOB]))</f>
        <v/>
      </c>
      <c r="F4845" s="1" t="str">
        <f>IF($A4845&gt;--RIGHT($A$2,LEN($A$2)-8),"",SUMIF(Table1[SHIFT NOMENCLATURE], $B4845, Table1[EVIC FIRE]))</f>
        <v/>
      </c>
      <c r="G4845" s="1" t="str">
        <f>IF($A4845&gt;--RIGHT($A$2,LEN($A$2)-8),"",SUMIF(Table1[SHIFT NOMENCLATURE], $B4845, Table1[EKIA]))</f>
        <v/>
      </c>
      <c r="H4845" s="1" t="str">
        <f>IF($A4845&gt;--RIGHT($A$2,LEN($A$2)-8),"",SUMIF(Table1[SHIFT NOMENCLATURE], $B4845, Table1[EWIA]))</f>
        <v/>
      </c>
      <c r="I4845" s="1" t="str">
        <f>IF($A4845&gt;--RIGHT($A$2,LEN($A$2)-8),"",SUMIF(Table1[SHIFT NOMENCLATURE], $B4845, Table1[EPW]))</f>
        <v/>
      </c>
      <c r="J4845" s="1" t="str">
        <f>IF($A4845&gt;--RIGHT($A$2,LEN($A$2)-8),"",SUMIF(Table1[SHIFT NOMENCLATURE], $B4845, Table1[FVIC KILL]))</f>
        <v/>
      </c>
      <c r="K4845" s="1" t="str">
        <f>IF($A4845&gt;--RIGHT($A$2,LEN($A$2)-8),"",SUMIF(Table1[SHIFT NOMENCLATURE], $B4845, Table1[FVIC MOB]))</f>
        <v/>
      </c>
      <c r="L4845" s="1" t="str">
        <f>IF($A4845&gt;--RIGHT($A$2,LEN($A$2)-8),"",SUMIF(Table1[SHIFT NOMENCLATURE], $B4845, Table1[FVIC FIRE]))</f>
        <v/>
      </c>
      <c r="M4845" s="1" t="str">
        <f>IF($A4845&gt;--RIGHT($A$2,LEN($A$2)-8),"",SUMIF(Table1[SHIFT NOMENCLATURE], $B4845, Table1[FKIA]))</f>
        <v/>
      </c>
      <c r="N4845" s="1" t="str">
        <f>IF($A4845&gt;--RIGHT($A$2,LEN($A$2)-8),"",SUMIF(Table1[SHIFT NOMENCLATURE], $B4845, Table1[FWIA]))</f>
        <v/>
      </c>
      <c r="O4845" s="1" t="str">
        <f>IF($A4845&gt;--RIGHT($A$2,LEN($A$2)-8),"",SUMIF(Table1[SHIFT NOMENCLATURE], $B4845, Table1[DUSTWUN]))</f>
        <v/>
      </c>
    </row>
    <row r="4846" spans="1:15" x14ac:dyDescent="0.25">
      <c r="A4846" s="1" t="str">
        <f t="shared" si="150"/>
        <v/>
      </c>
      <c r="B4846" t="str">
        <f t="shared" si="151"/>
        <v/>
      </c>
      <c r="C4846" s="1" t="str">
        <f>IF($A4846&gt;--RIGHT($A$2,LEN($A$2)-8),"",COUNTIF(Table1[SHIFT NOMENCLATURE],$B4846))</f>
        <v/>
      </c>
      <c r="D4846" s="1" t="str">
        <f>IF($A4846&gt;--RIGHT($A$2,LEN($A$2)-8),"",SUMIF(Table1[SHIFT NOMENCLATURE], $B4846, Table1[EVIC KILL]))</f>
        <v/>
      </c>
      <c r="E4846" s="1" t="str">
        <f>IF($A4846&gt;--RIGHT($A$2,LEN($A$2)-8),"",SUMIF(Table1[SHIFT NOMENCLATURE], $B4846, Table1[EVIC MOB]))</f>
        <v/>
      </c>
      <c r="F4846" s="1" t="str">
        <f>IF($A4846&gt;--RIGHT($A$2,LEN($A$2)-8),"",SUMIF(Table1[SHIFT NOMENCLATURE], $B4846, Table1[EVIC FIRE]))</f>
        <v/>
      </c>
      <c r="G4846" s="1" t="str">
        <f>IF($A4846&gt;--RIGHT($A$2,LEN($A$2)-8),"",SUMIF(Table1[SHIFT NOMENCLATURE], $B4846, Table1[EKIA]))</f>
        <v/>
      </c>
      <c r="H4846" s="1" t="str">
        <f>IF($A4846&gt;--RIGHT($A$2,LEN($A$2)-8),"",SUMIF(Table1[SHIFT NOMENCLATURE], $B4846, Table1[EWIA]))</f>
        <v/>
      </c>
      <c r="I4846" s="1" t="str">
        <f>IF($A4846&gt;--RIGHT($A$2,LEN($A$2)-8),"",SUMIF(Table1[SHIFT NOMENCLATURE], $B4846, Table1[EPW]))</f>
        <v/>
      </c>
      <c r="J4846" s="1" t="str">
        <f>IF($A4846&gt;--RIGHT($A$2,LEN($A$2)-8),"",SUMIF(Table1[SHIFT NOMENCLATURE], $B4846, Table1[FVIC KILL]))</f>
        <v/>
      </c>
      <c r="K4846" s="1" t="str">
        <f>IF($A4846&gt;--RIGHT($A$2,LEN($A$2)-8),"",SUMIF(Table1[SHIFT NOMENCLATURE], $B4846, Table1[FVIC MOB]))</f>
        <v/>
      </c>
      <c r="L4846" s="1" t="str">
        <f>IF($A4846&gt;--RIGHT($A$2,LEN($A$2)-8),"",SUMIF(Table1[SHIFT NOMENCLATURE], $B4846, Table1[FVIC FIRE]))</f>
        <v/>
      </c>
      <c r="M4846" s="1" t="str">
        <f>IF($A4846&gt;--RIGHT($A$2,LEN($A$2)-8),"",SUMIF(Table1[SHIFT NOMENCLATURE], $B4846, Table1[FKIA]))</f>
        <v/>
      </c>
      <c r="N4846" s="1" t="str">
        <f>IF($A4846&gt;--RIGHT($A$2,LEN($A$2)-8),"",SUMIF(Table1[SHIFT NOMENCLATURE], $B4846, Table1[FWIA]))</f>
        <v/>
      </c>
      <c r="O4846" s="1" t="str">
        <f>IF($A4846&gt;--RIGHT($A$2,LEN($A$2)-8),"",SUMIF(Table1[SHIFT NOMENCLATURE], $B4846, Table1[DUSTWUN]))</f>
        <v/>
      </c>
    </row>
    <row r="4847" spans="1:15" x14ac:dyDescent="0.25">
      <c r="A4847" s="1" t="str">
        <f t="shared" si="150"/>
        <v/>
      </c>
      <c r="B4847" t="str">
        <f t="shared" si="151"/>
        <v/>
      </c>
      <c r="C4847" s="1" t="str">
        <f>IF($A4847&gt;--RIGHT($A$2,LEN($A$2)-8),"",COUNTIF(Table1[SHIFT NOMENCLATURE],$B4847))</f>
        <v/>
      </c>
      <c r="D4847" s="1" t="str">
        <f>IF($A4847&gt;--RIGHT($A$2,LEN($A$2)-8),"",SUMIF(Table1[SHIFT NOMENCLATURE], $B4847, Table1[EVIC KILL]))</f>
        <v/>
      </c>
      <c r="E4847" s="1" t="str">
        <f>IF($A4847&gt;--RIGHT($A$2,LEN($A$2)-8),"",SUMIF(Table1[SHIFT NOMENCLATURE], $B4847, Table1[EVIC MOB]))</f>
        <v/>
      </c>
      <c r="F4847" s="1" t="str">
        <f>IF($A4847&gt;--RIGHT($A$2,LEN($A$2)-8),"",SUMIF(Table1[SHIFT NOMENCLATURE], $B4847, Table1[EVIC FIRE]))</f>
        <v/>
      </c>
      <c r="G4847" s="1" t="str">
        <f>IF($A4847&gt;--RIGHT($A$2,LEN($A$2)-8),"",SUMIF(Table1[SHIFT NOMENCLATURE], $B4847, Table1[EKIA]))</f>
        <v/>
      </c>
      <c r="H4847" s="1" t="str">
        <f>IF($A4847&gt;--RIGHT($A$2,LEN($A$2)-8),"",SUMIF(Table1[SHIFT NOMENCLATURE], $B4847, Table1[EWIA]))</f>
        <v/>
      </c>
      <c r="I4847" s="1" t="str">
        <f>IF($A4847&gt;--RIGHT($A$2,LEN($A$2)-8),"",SUMIF(Table1[SHIFT NOMENCLATURE], $B4847, Table1[EPW]))</f>
        <v/>
      </c>
      <c r="J4847" s="1" t="str">
        <f>IF($A4847&gt;--RIGHT($A$2,LEN($A$2)-8),"",SUMIF(Table1[SHIFT NOMENCLATURE], $B4847, Table1[FVIC KILL]))</f>
        <v/>
      </c>
      <c r="K4847" s="1" t="str">
        <f>IF($A4847&gt;--RIGHT($A$2,LEN($A$2)-8),"",SUMIF(Table1[SHIFT NOMENCLATURE], $B4847, Table1[FVIC MOB]))</f>
        <v/>
      </c>
      <c r="L4847" s="1" t="str">
        <f>IF($A4847&gt;--RIGHT($A$2,LEN($A$2)-8),"",SUMIF(Table1[SHIFT NOMENCLATURE], $B4847, Table1[FVIC FIRE]))</f>
        <v/>
      </c>
      <c r="M4847" s="1" t="str">
        <f>IF($A4847&gt;--RIGHT($A$2,LEN($A$2)-8),"",SUMIF(Table1[SHIFT NOMENCLATURE], $B4847, Table1[FKIA]))</f>
        <v/>
      </c>
      <c r="N4847" s="1" t="str">
        <f>IF($A4847&gt;--RIGHT($A$2,LEN($A$2)-8),"",SUMIF(Table1[SHIFT NOMENCLATURE], $B4847, Table1[FWIA]))</f>
        <v/>
      </c>
      <c r="O4847" s="1" t="str">
        <f>IF($A4847&gt;--RIGHT($A$2,LEN($A$2)-8),"",SUMIF(Table1[SHIFT NOMENCLATURE], $B4847, Table1[DUSTWUN]))</f>
        <v/>
      </c>
    </row>
    <row r="4848" spans="1:15" x14ac:dyDescent="0.25">
      <c r="A4848" s="1" t="str">
        <f t="shared" si="150"/>
        <v/>
      </c>
      <c r="B4848" t="str">
        <f t="shared" si="151"/>
        <v/>
      </c>
      <c r="C4848" s="1" t="str">
        <f>IF($A4848&gt;--RIGHT($A$2,LEN($A$2)-8),"",COUNTIF(Table1[SHIFT NOMENCLATURE],$B4848))</f>
        <v/>
      </c>
      <c r="D4848" s="1" t="str">
        <f>IF($A4848&gt;--RIGHT($A$2,LEN($A$2)-8),"",SUMIF(Table1[SHIFT NOMENCLATURE], $B4848, Table1[EVIC KILL]))</f>
        <v/>
      </c>
      <c r="E4848" s="1" t="str">
        <f>IF($A4848&gt;--RIGHT($A$2,LEN($A$2)-8),"",SUMIF(Table1[SHIFT NOMENCLATURE], $B4848, Table1[EVIC MOB]))</f>
        <v/>
      </c>
      <c r="F4848" s="1" t="str">
        <f>IF($A4848&gt;--RIGHT($A$2,LEN($A$2)-8),"",SUMIF(Table1[SHIFT NOMENCLATURE], $B4848, Table1[EVIC FIRE]))</f>
        <v/>
      </c>
      <c r="G4848" s="1" t="str">
        <f>IF($A4848&gt;--RIGHT($A$2,LEN($A$2)-8),"",SUMIF(Table1[SHIFT NOMENCLATURE], $B4848, Table1[EKIA]))</f>
        <v/>
      </c>
      <c r="H4848" s="1" t="str">
        <f>IF($A4848&gt;--RIGHT($A$2,LEN($A$2)-8),"",SUMIF(Table1[SHIFT NOMENCLATURE], $B4848, Table1[EWIA]))</f>
        <v/>
      </c>
      <c r="I4848" s="1" t="str">
        <f>IF($A4848&gt;--RIGHT($A$2,LEN($A$2)-8),"",SUMIF(Table1[SHIFT NOMENCLATURE], $B4848, Table1[EPW]))</f>
        <v/>
      </c>
      <c r="J4848" s="1" t="str">
        <f>IF($A4848&gt;--RIGHT($A$2,LEN($A$2)-8),"",SUMIF(Table1[SHIFT NOMENCLATURE], $B4848, Table1[FVIC KILL]))</f>
        <v/>
      </c>
      <c r="K4848" s="1" t="str">
        <f>IF($A4848&gt;--RIGHT($A$2,LEN($A$2)-8),"",SUMIF(Table1[SHIFT NOMENCLATURE], $B4848, Table1[FVIC MOB]))</f>
        <v/>
      </c>
      <c r="L4848" s="1" t="str">
        <f>IF($A4848&gt;--RIGHT($A$2,LEN($A$2)-8),"",SUMIF(Table1[SHIFT NOMENCLATURE], $B4848, Table1[FVIC FIRE]))</f>
        <v/>
      </c>
      <c r="M4848" s="1" t="str">
        <f>IF($A4848&gt;--RIGHT($A$2,LEN($A$2)-8),"",SUMIF(Table1[SHIFT NOMENCLATURE], $B4848, Table1[FKIA]))</f>
        <v/>
      </c>
      <c r="N4848" s="1" t="str">
        <f>IF($A4848&gt;--RIGHT($A$2,LEN($A$2)-8),"",SUMIF(Table1[SHIFT NOMENCLATURE], $B4848, Table1[FWIA]))</f>
        <v/>
      </c>
      <c r="O4848" s="1" t="str">
        <f>IF($A4848&gt;--RIGHT($A$2,LEN($A$2)-8),"",SUMIF(Table1[SHIFT NOMENCLATURE], $B4848, Table1[DUSTWUN]))</f>
        <v/>
      </c>
    </row>
    <row r="4849" spans="1:15" x14ac:dyDescent="0.25">
      <c r="A4849" s="1" t="str">
        <f t="shared" si="150"/>
        <v/>
      </c>
      <c r="B4849" t="str">
        <f t="shared" si="151"/>
        <v/>
      </c>
      <c r="C4849" s="1" t="str">
        <f>IF($A4849&gt;--RIGHT($A$2,LEN($A$2)-8),"",COUNTIF(Table1[SHIFT NOMENCLATURE],$B4849))</f>
        <v/>
      </c>
      <c r="D4849" s="1" t="str">
        <f>IF($A4849&gt;--RIGHT($A$2,LEN($A$2)-8),"",SUMIF(Table1[SHIFT NOMENCLATURE], $B4849, Table1[EVIC KILL]))</f>
        <v/>
      </c>
      <c r="E4849" s="1" t="str">
        <f>IF($A4849&gt;--RIGHT($A$2,LEN($A$2)-8),"",SUMIF(Table1[SHIFT NOMENCLATURE], $B4849, Table1[EVIC MOB]))</f>
        <v/>
      </c>
      <c r="F4849" s="1" t="str">
        <f>IF($A4849&gt;--RIGHT($A$2,LEN($A$2)-8),"",SUMIF(Table1[SHIFT NOMENCLATURE], $B4849, Table1[EVIC FIRE]))</f>
        <v/>
      </c>
      <c r="G4849" s="1" t="str">
        <f>IF($A4849&gt;--RIGHT($A$2,LEN($A$2)-8),"",SUMIF(Table1[SHIFT NOMENCLATURE], $B4849, Table1[EKIA]))</f>
        <v/>
      </c>
      <c r="H4849" s="1" t="str">
        <f>IF($A4849&gt;--RIGHT($A$2,LEN($A$2)-8),"",SUMIF(Table1[SHIFT NOMENCLATURE], $B4849, Table1[EWIA]))</f>
        <v/>
      </c>
      <c r="I4849" s="1" t="str">
        <f>IF($A4849&gt;--RIGHT($A$2,LEN($A$2)-8),"",SUMIF(Table1[SHIFT NOMENCLATURE], $B4849, Table1[EPW]))</f>
        <v/>
      </c>
      <c r="J4849" s="1" t="str">
        <f>IF($A4849&gt;--RIGHT($A$2,LEN($A$2)-8),"",SUMIF(Table1[SHIFT NOMENCLATURE], $B4849, Table1[FVIC KILL]))</f>
        <v/>
      </c>
      <c r="K4849" s="1" t="str">
        <f>IF($A4849&gt;--RIGHT($A$2,LEN($A$2)-8),"",SUMIF(Table1[SHIFT NOMENCLATURE], $B4849, Table1[FVIC MOB]))</f>
        <v/>
      </c>
      <c r="L4849" s="1" t="str">
        <f>IF($A4849&gt;--RIGHT($A$2,LEN($A$2)-8),"",SUMIF(Table1[SHIFT NOMENCLATURE], $B4849, Table1[FVIC FIRE]))</f>
        <v/>
      </c>
      <c r="M4849" s="1" t="str">
        <f>IF($A4849&gt;--RIGHT($A$2,LEN($A$2)-8),"",SUMIF(Table1[SHIFT NOMENCLATURE], $B4849, Table1[FKIA]))</f>
        <v/>
      </c>
      <c r="N4849" s="1" t="str">
        <f>IF($A4849&gt;--RIGHT($A$2,LEN($A$2)-8),"",SUMIF(Table1[SHIFT NOMENCLATURE], $B4849, Table1[FWIA]))</f>
        <v/>
      </c>
      <c r="O4849" s="1" t="str">
        <f>IF($A4849&gt;--RIGHT($A$2,LEN($A$2)-8),"",SUMIF(Table1[SHIFT NOMENCLATURE], $B4849, Table1[DUSTWUN]))</f>
        <v/>
      </c>
    </row>
    <row r="4850" spans="1:15" x14ac:dyDescent="0.25">
      <c r="A4850" s="1" t="str">
        <f t="shared" si="150"/>
        <v/>
      </c>
      <c r="B4850" t="str">
        <f t="shared" si="151"/>
        <v/>
      </c>
      <c r="C4850" s="1" t="str">
        <f>IF($A4850&gt;--RIGHT($A$2,LEN($A$2)-8),"",COUNTIF(Table1[SHIFT NOMENCLATURE],$B4850))</f>
        <v/>
      </c>
      <c r="D4850" s="1" t="str">
        <f>IF($A4850&gt;--RIGHT($A$2,LEN($A$2)-8),"",SUMIF(Table1[SHIFT NOMENCLATURE], $B4850, Table1[EVIC KILL]))</f>
        <v/>
      </c>
      <c r="E4850" s="1" t="str">
        <f>IF($A4850&gt;--RIGHT($A$2,LEN($A$2)-8),"",SUMIF(Table1[SHIFT NOMENCLATURE], $B4850, Table1[EVIC MOB]))</f>
        <v/>
      </c>
      <c r="F4850" s="1" t="str">
        <f>IF($A4850&gt;--RIGHT($A$2,LEN($A$2)-8),"",SUMIF(Table1[SHIFT NOMENCLATURE], $B4850, Table1[EVIC FIRE]))</f>
        <v/>
      </c>
      <c r="G4850" s="1" t="str">
        <f>IF($A4850&gt;--RIGHT($A$2,LEN($A$2)-8),"",SUMIF(Table1[SHIFT NOMENCLATURE], $B4850, Table1[EKIA]))</f>
        <v/>
      </c>
      <c r="H4850" s="1" t="str">
        <f>IF($A4850&gt;--RIGHT($A$2,LEN($A$2)-8),"",SUMIF(Table1[SHIFT NOMENCLATURE], $B4850, Table1[EWIA]))</f>
        <v/>
      </c>
      <c r="I4850" s="1" t="str">
        <f>IF($A4850&gt;--RIGHT($A$2,LEN($A$2)-8),"",SUMIF(Table1[SHIFT NOMENCLATURE], $B4850, Table1[EPW]))</f>
        <v/>
      </c>
      <c r="J4850" s="1" t="str">
        <f>IF($A4850&gt;--RIGHT($A$2,LEN($A$2)-8),"",SUMIF(Table1[SHIFT NOMENCLATURE], $B4850, Table1[FVIC KILL]))</f>
        <v/>
      </c>
      <c r="K4850" s="1" t="str">
        <f>IF($A4850&gt;--RIGHT($A$2,LEN($A$2)-8),"",SUMIF(Table1[SHIFT NOMENCLATURE], $B4850, Table1[FVIC MOB]))</f>
        <v/>
      </c>
      <c r="L4850" s="1" t="str">
        <f>IF($A4850&gt;--RIGHT($A$2,LEN($A$2)-8),"",SUMIF(Table1[SHIFT NOMENCLATURE], $B4850, Table1[FVIC FIRE]))</f>
        <v/>
      </c>
      <c r="M4850" s="1" t="str">
        <f>IF($A4850&gt;--RIGHT($A$2,LEN($A$2)-8),"",SUMIF(Table1[SHIFT NOMENCLATURE], $B4850, Table1[FKIA]))</f>
        <v/>
      </c>
      <c r="N4850" s="1" t="str">
        <f>IF($A4850&gt;--RIGHT($A$2,LEN($A$2)-8),"",SUMIF(Table1[SHIFT NOMENCLATURE], $B4850, Table1[FWIA]))</f>
        <v/>
      </c>
      <c r="O4850" s="1" t="str">
        <f>IF($A4850&gt;--RIGHT($A$2,LEN($A$2)-8),"",SUMIF(Table1[SHIFT NOMENCLATURE], $B4850, Table1[DUSTWUN]))</f>
        <v/>
      </c>
    </row>
    <row r="4851" spans="1:15" x14ac:dyDescent="0.25">
      <c r="A4851" s="1" t="str">
        <f t="shared" si="150"/>
        <v/>
      </c>
      <c r="B4851" t="str">
        <f t="shared" si="151"/>
        <v/>
      </c>
      <c r="C4851" s="1" t="str">
        <f>IF($A4851&gt;--RIGHT($A$2,LEN($A$2)-8),"",COUNTIF(Table1[SHIFT NOMENCLATURE],$B4851))</f>
        <v/>
      </c>
      <c r="D4851" s="1" t="str">
        <f>IF($A4851&gt;--RIGHT($A$2,LEN($A$2)-8),"",SUMIF(Table1[SHIFT NOMENCLATURE], $B4851, Table1[EVIC KILL]))</f>
        <v/>
      </c>
      <c r="E4851" s="1" t="str">
        <f>IF($A4851&gt;--RIGHT($A$2,LEN($A$2)-8),"",SUMIF(Table1[SHIFT NOMENCLATURE], $B4851, Table1[EVIC MOB]))</f>
        <v/>
      </c>
      <c r="F4851" s="1" t="str">
        <f>IF($A4851&gt;--RIGHT($A$2,LEN($A$2)-8),"",SUMIF(Table1[SHIFT NOMENCLATURE], $B4851, Table1[EVIC FIRE]))</f>
        <v/>
      </c>
      <c r="G4851" s="1" t="str">
        <f>IF($A4851&gt;--RIGHT($A$2,LEN($A$2)-8),"",SUMIF(Table1[SHIFT NOMENCLATURE], $B4851, Table1[EKIA]))</f>
        <v/>
      </c>
      <c r="H4851" s="1" t="str">
        <f>IF($A4851&gt;--RIGHT($A$2,LEN($A$2)-8),"",SUMIF(Table1[SHIFT NOMENCLATURE], $B4851, Table1[EWIA]))</f>
        <v/>
      </c>
      <c r="I4851" s="1" t="str">
        <f>IF($A4851&gt;--RIGHT($A$2,LEN($A$2)-8),"",SUMIF(Table1[SHIFT NOMENCLATURE], $B4851, Table1[EPW]))</f>
        <v/>
      </c>
      <c r="J4851" s="1" t="str">
        <f>IF($A4851&gt;--RIGHT($A$2,LEN($A$2)-8),"",SUMIF(Table1[SHIFT NOMENCLATURE], $B4851, Table1[FVIC KILL]))</f>
        <v/>
      </c>
      <c r="K4851" s="1" t="str">
        <f>IF($A4851&gt;--RIGHT($A$2,LEN($A$2)-8),"",SUMIF(Table1[SHIFT NOMENCLATURE], $B4851, Table1[FVIC MOB]))</f>
        <v/>
      </c>
      <c r="L4851" s="1" t="str">
        <f>IF($A4851&gt;--RIGHT($A$2,LEN($A$2)-8),"",SUMIF(Table1[SHIFT NOMENCLATURE], $B4851, Table1[FVIC FIRE]))</f>
        <v/>
      </c>
      <c r="M4851" s="1" t="str">
        <f>IF($A4851&gt;--RIGHT($A$2,LEN($A$2)-8),"",SUMIF(Table1[SHIFT NOMENCLATURE], $B4851, Table1[FKIA]))</f>
        <v/>
      </c>
      <c r="N4851" s="1" t="str">
        <f>IF($A4851&gt;--RIGHT($A$2,LEN($A$2)-8),"",SUMIF(Table1[SHIFT NOMENCLATURE], $B4851, Table1[FWIA]))</f>
        <v/>
      </c>
      <c r="O4851" s="1" t="str">
        <f>IF($A4851&gt;--RIGHT($A$2,LEN($A$2)-8),"",SUMIF(Table1[SHIFT NOMENCLATURE], $B4851, Table1[DUSTWUN]))</f>
        <v/>
      </c>
    </row>
    <row r="4852" spans="1:15" x14ac:dyDescent="0.25">
      <c r="A4852" s="1" t="str">
        <f t="shared" si="150"/>
        <v/>
      </c>
      <c r="B4852" t="str">
        <f t="shared" si="151"/>
        <v/>
      </c>
      <c r="C4852" s="1" t="str">
        <f>IF($A4852&gt;--RIGHT($A$2,LEN($A$2)-8),"",COUNTIF(Table1[SHIFT NOMENCLATURE],$B4852))</f>
        <v/>
      </c>
      <c r="D4852" s="1" t="str">
        <f>IF($A4852&gt;--RIGHT($A$2,LEN($A$2)-8),"",SUMIF(Table1[SHIFT NOMENCLATURE], $B4852, Table1[EVIC KILL]))</f>
        <v/>
      </c>
      <c r="E4852" s="1" t="str">
        <f>IF($A4852&gt;--RIGHT($A$2,LEN($A$2)-8),"",SUMIF(Table1[SHIFT NOMENCLATURE], $B4852, Table1[EVIC MOB]))</f>
        <v/>
      </c>
      <c r="F4852" s="1" t="str">
        <f>IF($A4852&gt;--RIGHT($A$2,LEN($A$2)-8),"",SUMIF(Table1[SHIFT NOMENCLATURE], $B4852, Table1[EVIC FIRE]))</f>
        <v/>
      </c>
      <c r="G4852" s="1" t="str">
        <f>IF($A4852&gt;--RIGHT($A$2,LEN($A$2)-8),"",SUMIF(Table1[SHIFT NOMENCLATURE], $B4852, Table1[EKIA]))</f>
        <v/>
      </c>
      <c r="H4852" s="1" t="str">
        <f>IF($A4852&gt;--RIGHT($A$2,LEN($A$2)-8),"",SUMIF(Table1[SHIFT NOMENCLATURE], $B4852, Table1[EWIA]))</f>
        <v/>
      </c>
      <c r="I4852" s="1" t="str">
        <f>IF($A4852&gt;--RIGHT($A$2,LEN($A$2)-8),"",SUMIF(Table1[SHIFT NOMENCLATURE], $B4852, Table1[EPW]))</f>
        <v/>
      </c>
      <c r="J4852" s="1" t="str">
        <f>IF($A4852&gt;--RIGHT($A$2,LEN($A$2)-8),"",SUMIF(Table1[SHIFT NOMENCLATURE], $B4852, Table1[FVIC KILL]))</f>
        <v/>
      </c>
      <c r="K4852" s="1" t="str">
        <f>IF($A4852&gt;--RIGHT($A$2,LEN($A$2)-8),"",SUMIF(Table1[SHIFT NOMENCLATURE], $B4852, Table1[FVIC MOB]))</f>
        <v/>
      </c>
      <c r="L4852" s="1" t="str">
        <f>IF($A4852&gt;--RIGHT($A$2,LEN($A$2)-8),"",SUMIF(Table1[SHIFT NOMENCLATURE], $B4852, Table1[FVIC FIRE]))</f>
        <v/>
      </c>
      <c r="M4852" s="1" t="str">
        <f>IF($A4852&gt;--RIGHT($A$2,LEN($A$2)-8),"",SUMIF(Table1[SHIFT NOMENCLATURE], $B4852, Table1[FKIA]))</f>
        <v/>
      </c>
      <c r="N4852" s="1" t="str">
        <f>IF($A4852&gt;--RIGHT($A$2,LEN($A$2)-8),"",SUMIF(Table1[SHIFT NOMENCLATURE], $B4852, Table1[FWIA]))</f>
        <v/>
      </c>
      <c r="O4852" s="1" t="str">
        <f>IF($A4852&gt;--RIGHT($A$2,LEN($A$2)-8),"",SUMIF(Table1[SHIFT NOMENCLATURE], $B4852, Table1[DUSTWUN]))</f>
        <v/>
      </c>
    </row>
    <row r="4853" spans="1:15" x14ac:dyDescent="0.25">
      <c r="A4853" s="1" t="str">
        <f t="shared" si="150"/>
        <v/>
      </c>
      <c r="B4853" t="str">
        <f t="shared" si="151"/>
        <v/>
      </c>
      <c r="C4853" s="1" t="str">
        <f>IF($A4853&gt;--RIGHT($A$2,LEN($A$2)-8),"",COUNTIF(Table1[SHIFT NOMENCLATURE],$B4853))</f>
        <v/>
      </c>
      <c r="D4853" s="1" t="str">
        <f>IF($A4853&gt;--RIGHT($A$2,LEN($A$2)-8),"",SUMIF(Table1[SHIFT NOMENCLATURE], $B4853, Table1[EVIC KILL]))</f>
        <v/>
      </c>
      <c r="E4853" s="1" t="str">
        <f>IF($A4853&gt;--RIGHT($A$2,LEN($A$2)-8),"",SUMIF(Table1[SHIFT NOMENCLATURE], $B4853, Table1[EVIC MOB]))</f>
        <v/>
      </c>
      <c r="F4853" s="1" t="str">
        <f>IF($A4853&gt;--RIGHT($A$2,LEN($A$2)-8),"",SUMIF(Table1[SHIFT NOMENCLATURE], $B4853, Table1[EVIC FIRE]))</f>
        <v/>
      </c>
      <c r="G4853" s="1" t="str">
        <f>IF($A4853&gt;--RIGHT($A$2,LEN($A$2)-8),"",SUMIF(Table1[SHIFT NOMENCLATURE], $B4853, Table1[EKIA]))</f>
        <v/>
      </c>
      <c r="H4853" s="1" t="str">
        <f>IF($A4853&gt;--RIGHT($A$2,LEN($A$2)-8),"",SUMIF(Table1[SHIFT NOMENCLATURE], $B4853, Table1[EWIA]))</f>
        <v/>
      </c>
      <c r="I4853" s="1" t="str">
        <f>IF($A4853&gt;--RIGHT($A$2,LEN($A$2)-8),"",SUMIF(Table1[SHIFT NOMENCLATURE], $B4853, Table1[EPW]))</f>
        <v/>
      </c>
      <c r="J4853" s="1" t="str">
        <f>IF($A4853&gt;--RIGHT($A$2,LEN($A$2)-8),"",SUMIF(Table1[SHIFT NOMENCLATURE], $B4853, Table1[FVIC KILL]))</f>
        <v/>
      </c>
      <c r="K4853" s="1" t="str">
        <f>IF($A4853&gt;--RIGHT($A$2,LEN($A$2)-8),"",SUMIF(Table1[SHIFT NOMENCLATURE], $B4853, Table1[FVIC MOB]))</f>
        <v/>
      </c>
      <c r="L4853" s="1" t="str">
        <f>IF($A4853&gt;--RIGHT($A$2,LEN($A$2)-8),"",SUMIF(Table1[SHIFT NOMENCLATURE], $B4853, Table1[FVIC FIRE]))</f>
        <v/>
      </c>
      <c r="M4853" s="1" t="str">
        <f>IF($A4853&gt;--RIGHT($A$2,LEN($A$2)-8),"",SUMIF(Table1[SHIFT NOMENCLATURE], $B4853, Table1[FKIA]))</f>
        <v/>
      </c>
      <c r="N4853" s="1" t="str">
        <f>IF($A4853&gt;--RIGHT($A$2,LEN($A$2)-8),"",SUMIF(Table1[SHIFT NOMENCLATURE], $B4853, Table1[FWIA]))</f>
        <v/>
      </c>
      <c r="O4853" s="1" t="str">
        <f>IF($A4853&gt;--RIGHT($A$2,LEN($A$2)-8),"",SUMIF(Table1[SHIFT NOMENCLATURE], $B4853, Table1[DUSTWUN]))</f>
        <v/>
      </c>
    </row>
    <row r="4854" spans="1:15" x14ac:dyDescent="0.25">
      <c r="A4854" s="1" t="str">
        <f t="shared" si="150"/>
        <v/>
      </c>
      <c r="B4854" t="str">
        <f t="shared" si="151"/>
        <v/>
      </c>
      <c r="C4854" s="1" t="str">
        <f>IF($A4854&gt;--RIGHT($A$2,LEN($A$2)-8),"",COUNTIF(Table1[SHIFT NOMENCLATURE],$B4854))</f>
        <v/>
      </c>
      <c r="D4854" s="1" t="str">
        <f>IF($A4854&gt;--RIGHT($A$2,LEN($A$2)-8),"",SUMIF(Table1[SHIFT NOMENCLATURE], $B4854, Table1[EVIC KILL]))</f>
        <v/>
      </c>
      <c r="E4854" s="1" t="str">
        <f>IF($A4854&gt;--RIGHT($A$2,LEN($A$2)-8),"",SUMIF(Table1[SHIFT NOMENCLATURE], $B4854, Table1[EVIC MOB]))</f>
        <v/>
      </c>
      <c r="F4854" s="1" t="str">
        <f>IF($A4854&gt;--RIGHT($A$2,LEN($A$2)-8),"",SUMIF(Table1[SHIFT NOMENCLATURE], $B4854, Table1[EVIC FIRE]))</f>
        <v/>
      </c>
      <c r="G4854" s="1" t="str">
        <f>IF($A4854&gt;--RIGHT($A$2,LEN($A$2)-8),"",SUMIF(Table1[SHIFT NOMENCLATURE], $B4854, Table1[EKIA]))</f>
        <v/>
      </c>
      <c r="H4854" s="1" t="str">
        <f>IF($A4854&gt;--RIGHT($A$2,LEN($A$2)-8),"",SUMIF(Table1[SHIFT NOMENCLATURE], $B4854, Table1[EWIA]))</f>
        <v/>
      </c>
      <c r="I4854" s="1" t="str">
        <f>IF($A4854&gt;--RIGHT($A$2,LEN($A$2)-8),"",SUMIF(Table1[SHIFT NOMENCLATURE], $B4854, Table1[EPW]))</f>
        <v/>
      </c>
      <c r="J4854" s="1" t="str">
        <f>IF($A4854&gt;--RIGHT($A$2,LEN($A$2)-8),"",SUMIF(Table1[SHIFT NOMENCLATURE], $B4854, Table1[FVIC KILL]))</f>
        <v/>
      </c>
      <c r="K4854" s="1" t="str">
        <f>IF($A4854&gt;--RIGHT($A$2,LEN($A$2)-8),"",SUMIF(Table1[SHIFT NOMENCLATURE], $B4854, Table1[FVIC MOB]))</f>
        <v/>
      </c>
      <c r="L4854" s="1" t="str">
        <f>IF($A4854&gt;--RIGHT($A$2,LEN($A$2)-8),"",SUMIF(Table1[SHIFT NOMENCLATURE], $B4854, Table1[FVIC FIRE]))</f>
        <v/>
      </c>
      <c r="M4854" s="1" t="str">
        <f>IF($A4854&gt;--RIGHT($A$2,LEN($A$2)-8),"",SUMIF(Table1[SHIFT NOMENCLATURE], $B4854, Table1[FKIA]))</f>
        <v/>
      </c>
      <c r="N4854" s="1" t="str">
        <f>IF($A4854&gt;--RIGHT($A$2,LEN($A$2)-8),"",SUMIF(Table1[SHIFT NOMENCLATURE], $B4854, Table1[FWIA]))</f>
        <v/>
      </c>
      <c r="O4854" s="1" t="str">
        <f>IF($A4854&gt;--RIGHT($A$2,LEN($A$2)-8),"",SUMIF(Table1[SHIFT NOMENCLATURE], $B4854, Table1[DUSTWUN]))</f>
        <v/>
      </c>
    </row>
    <row r="4855" spans="1:15" x14ac:dyDescent="0.25">
      <c r="A4855" s="1" t="str">
        <f t="shared" si="150"/>
        <v/>
      </c>
      <c r="B4855" t="str">
        <f t="shared" si="151"/>
        <v/>
      </c>
      <c r="C4855" s="1" t="str">
        <f>IF($A4855&gt;--RIGHT($A$2,LEN($A$2)-8),"",COUNTIF(Table1[SHIFT NOMENCLATURE],$B4855))</f>
        <v/>
      </c>
      <c r="D4855" s="1" t="str">
        <f>IF($A4855&gt;--RIGHT($A$2,LEN($A$2)-8),"",SUMIF(Table1[SHIFT NOMENCLATURE], $B4855, Table1[EVIC KILL]))</f>
        <v/>
      </c>
      <c r="E4855" s="1" t="str">
        <f>IF($A4855&gt;--RIGHT($A$2,LEN($A$2)-8),"",SUMIF(Table1[SHIFT NOMENCLATURE], $B4855, Table1[EVIC MOB]))</f>
        <v/>
      </c>
      <c r="F4855" s="1" t="str">
        <f>IF($A4855&gt;--RIGHT($A$2,LEN($A$2)-8),"",SUMIF(Table1[SHIFT NOMENCLATURE], $B4855, Table1[EVIC FIRE]))</f>
        <v/>
      </c>
      <c r="G4855" s="1" t="str">
        <f>IF($A4855&gt;--RIGHT($A$2,LEN($A$2)-8),"",SUMIF(Table1[SHIFT NOMENCLATURE], $B4855, Table1[EKIA]))</f>
        <v/>
      </c>
      <c r="H4855" s="1" t="str">
        <f>IF($A4855&gt;--RIGHT($A$2,LEN($A$2)-8),"",SUMIF(Table1[SHIFT NOMENCLATURE], $B4855, Table1[EWIA]))</f>
        <v/>
      </c>
      <c r="I4855" s="1" t="str">
        <f>IF($A4855&gt;--RIGHT($A$2,LEN($A$2)-8),"",SUMIF(Table1[SHIFT NOMENCLATURE], $B4855, Table1[EPW]))</f>
        <v/>
      </c>
      <c r="J4855" s="1" t="str">
        <f>IF($A4855&gt;--RIGHT($A$2,LEN($A$2)-8),"",SUMIF(Table1[SHIFT NOMENCLATURE], $B4855, Table1[FVIC KILL]))</f>
        <v/>
      </c>
      <c r="K4855" s="1" t="str">
        <f>IF($A4855&gt;--RIGHT($A$2,LEN($A$2)-8),"",SUMIF(Table1[SHIFT NOMENCLATURE], $B4855, Table1[FVIC MOB]))</f>
        <v/>
      </c>
      <c r="L4855" s="1" t="str">
        <f>IF($A4855&gt;--RIGHT($A$2,LEN($A$2)-8),"",SUMIF(Table1[SHIFT NOMENCLATURE], $B4855, Table1[FVIC FIRE]))</f>
        <v/>
      </c>
      <c r="M4855" s="1" t="str">
        <f>IF($A4855&gt;--RIGHT($A$2,LEN($A$2)-8),"",SUMIF(Table1[SHIFT NOMENCLATURE], $B4855, Table1[FKIA]))</f>
        <v/>
      </c>
      <c r="N4855" s="1" t="str">
        <f>IF($A4855&gt;--RIGHT($A$2,LEN($A$2)-8),"",SUMIF(Table1[SHIFT NOMENCLATURE], $B4855, Table1[FWIA]))</f>
        <v/>
      </c>
      <c r="O4855" s="1" t="str">
        <f>IF($A4855&gt;--RIGHT($A$2,LEN($A$2)-8),"",SUMIF(Table1[SHIFT NOMENCLATURE], $B4855, Table1[DUSTWUN]))</f>
        <v/>
      </c>
    </row>
    <row r="4856" spans="1:15" x14ac:dyDescent="0.25">
      <c r="A4856" s="1" t="str">
        <f t="shared" si="150"/>
        <v/>
      </c>
      <c r="B4856" t="str">
        <f t="shared" si="151"/>
        <v/>
      </c>
      <c r="C4856" s="1" t="str">
        <f>IF($A4856&gt;--RIGHT($A$2,LEN($A$2)-8),"",COUNTIF(Table1[SHIFT NOMENCLATURE],$B4856))</f>
        <v/>
      </c>
      <c r="D4856" s="1" t="str">
        <f>IF($A4856&gt;--RIGHT($A$2,LEN($A$2)-8),"",SUMIF(Table1[SHIFT NOMENCLATURE], $B4856, Table1[EVIC KILL]))</f>
        <v/>
      </c>
      <c r="E4856" s="1" t="str">
        <f>IF($A4856&gt;--RIGHT($A$2,LEN($A$2)-8),"",SUMIF(Table1[SHIFT NOMENCLATURE], $B4856, Table1[EVIC MOB]))</f>
        <v/>
      </c>
      <c r="F4856" s="1" t="str">
        <f>IF($A4856&gt;--RIGHT($A$2,LEN($A$2)-8),"",SUMIF(Table1[SHIFT NOMENCLATURE], $B4856, Table1[EVIC FIRE]))</f>
        <v/>
      </c>
      <c r="G4856" s="1" t="str">
        <f>IF($A4856&gt;--RIGHT($A$2,LEN($A$2)-8),"",SUMIF(Table1[SHIFT NOMENCLATURE], $B4856, Table1[EKIA]))</f>
        <v/>
      </c>
      <c r="H4856" s="1" t="str">
        <f>IF($A4856&gt;--RIGHT($A$2,LEN($A$2)-8),"",SUMIF(Table1[SHIFT NOMENCLATURE], $B4856, Table1[EWIA]))</f>
        <v/>
      </c>
      <c r="I4856" s="1" t="str">
        <f>IF($A4856&gt;--RIGHT($A$2,LEN($A$2)-8),"",SUMIF(Table1[SHIFT NOMENCLATURE], $B4856, Table1[EPW]))</f>
        <v/>
      </c>
      <c r="J4856" s="1" t="str">
        <f>IF($A4856&gt;--RIGHT($A$2,LEN($A$2)-8),"",SUMIF(Table1[SHIFT NOMENCLATURE], $B4856, Table1[FVIC KILL]))</f>
        <v/>
      </c>
      <c r="K4856" s="1" t="str">
        <f>IF($A4856&gt;--RIGHT($A$2,LEN($A$2)-8),"",SUMIF(Table1[SHIFT NOMENCLATURE], $B4856, Table1[FVIC MOB]))</f>
        <v/>
      </c>
      <c r="L4856" s="1" t="str">
        <f>IF($A4856&gt;--RIGHT($A$2,LEN($A$2)-8),"",SUMIF(Table1[SHIFT NOMENCLATURE], $B4856, Table1[FVIC FIRE]))</f>
        <v/>
      </c>
      <c r="M4856" s="1" t="str">
        <f>IF($A4856&gt;--RIGHT($A$2,LEN($A$2)-8),"",SUMIF(Table1[SHIFT NOMENCLATURE], $B4856, Table1[FKIA]))</f>
        <v/>
      </c>
      <c r="N4856" s="1" t="str">
        <f>IF($A4856&gt;--RIGHT($A$2,LEN($A$2)-8),"",SUMIF(Table1[SHIFT NOMENCLATURE], $B4856, Table1[FWIA]))</f>
        <v/>
      </c>
      <c r="O4856" s="1" t="str">
        <f>IF($A4856&gt;--RIGHT($A$2,LEN($A$2)-8),"",SUMIF(Table1[SHIFT NOMENCLATURE], $B4856, Table1[DUSTWUN]))</f>
        <v/>
      </c>
    </row>
    <row r="4857" spans="1:15" x14ac:dyDescent="0.25">
      <c r="A4857" s="1" t="str">
        <f t="shared" si="150"/>
        <v/>
      </c>
      <c r="B4857" t="str">
        <f t="shared" si="151"/>
        <v/>
      </c>
      <c r="C4857" s="1" t="str">
        <f>IF($A4857&gt;--RIGHT($A$2,LEN($A$2)-8),"",COUNTIF(Table1[SHIFT NOMENCLATURE],$B4857))</f>
        <v/>
      </c>
      <c r="D4857" s="1" t="str">
        <f>IF($A4857&gt;--RIGHT($A$2,LEN($A$2)-8),"",SUMIF(Table1[SHIFT NOMENCLATURE], $B4857, Table1[EVIC KILL]))</f>
        <v/>
      </c>
      <c r="E4857" s="1" t="str">
        <f>IF($A4857&gt;--RIGHT($A$2,LEN($A$2)-8),"",SUMIF(Table1[SHIFT NOMENCLATURE], $B4857, Table1[EVIC MOB]))</f>
        <v/>
      </c>
      <c r="F4857" s="1" t="str">
        <f>IF($A4857&gt;--RIGHT($A$2,LEN($A$2)-8),"",SUMIF(Table1[SHIFT NOMENCLATURE], $B4857, Table1[EVIC FIRE]))</f>
        <v/>
      </c>
      <c r="G4857" s="1" t="str">
        <f>IF($A4857&gt;--RIGHT($A$2,LEN($A$2)-8),"",SUMIF(Table1[SHIFT NOMENCLATURE], $B4857, Table1[EKIA]))</f>
        <v/>
      </c>
      <c r="H4857" s="1" t="str">
        <f>IF($A4857&gt;--RIGHT($A$2,LEN($A$2)-8),"",SUMIF(Table1[SHIFT NOMENCLATURE], $B4857, Table1[EWIA]))</f>
        <v/>
      </c>
      <c r="I4857" s="1" t="str">
        <f>IF($A4857&gt;--RIGHT($A$2,LEN($A$2)-8),"",SUMIF(Table1[SHIFT NOMENCLATURE], $B4857, Table1[EPW]))</f>
        <v/>
      </c>
      <c r="J4857" s="1" t="str">
        <f>IF($A4857&gt;--RIGHT($A$2,LEN($A$2)-8),"",SUMIF(Table1[SHIFT NOMENCLATURE], $B4857, Table1[FVIC KILL]))</f>
        <v/>
      </c>
      <c r="K4857" s="1" t="str">
        <f>IF($A4857&gt;--RIGHT($A$2,LEN($A$2)-8),"",SUMIF(Table1[SHIFT NOMENCLATURE], $B4857, Table1[FVIC MOB]))</f>
        <v/>
      </c>
      <c r="L4857" s="1" t="str">
        <f>IF($A4857&gt;--RIGHT($A$2,LEN($A$2)-8),"",SUMIF(Table1[SHIFT NOMENCLATURE], $B4857, Table1[FVIC FIRE]))</f>
        <v/>
      </c>
      <c r="M4857" s="1" t="str">
        <f>IF($A4857&gt;--RIGHT($A$2,LEN($A$2)-8),"",SUMIF(Table1[SHIFT NOMENCLATURE], $B4857, Table1[FKIA]))</f>
        <v/>
      </c>
      <c r="N4857" s="1" t="str">
        <f>IF($A4857&gt;--RIGHT($A$2,LEN($A$2)-8),"",SUMIF(Table1[SHIFT NOMENCLATURE], $B4857, Table1[FWIA]))</f>
        <v/>
      </c>
      <c r="O4857" s="1" t="str">
        <f>IF($A4857&gt;--RIGHT($A$2,LEN($A$2)-8),"",SUMIF(Table1[SHIFT NOMENCLATURE], $B4857, Table1[DUSTWUN]))</f>
        <v/>
      </c>
    </row>
    <row r="4858" spans="1:15" x14ac:dyDescent="0.25">
      <c r="A4858" s="1" t="str">
        <f t="shared" si="150"/>
        <v/>
      </c>
      <c r="B4858" t="str">
        <f t="shared" si="151"/>
        <v/>
      </c>
      <c r="C4858" s="1" t="str">
        <f>IF($A4858&gt;--RIGHT($A$2,LEN($A$2)-8),"",COUNTIF(Table1[SHIFT NOMENCLATURE],$B4858))</f>
        <v/>
      </c>
      <c r="D4858" s="1" t="str">
        <f>IF($A4858&gt;--RIGHT($A$2,LEN($A$2)-8),"",SUMIF(Table1[SHIFT NOMENCLATURE], $B4858, Table1[EVIC KILL]))</f>
        <v/>
      </c>
      <c r="E4858" s="1" t="str">
        <f>IF($A4858&gt;--RIGHT($A$2,LEN($A$2)-8),"",SUMIF(Table1[SHIFT NOMENCLATURE], $B4858, Table1[EVIC MOB]))</f>
        <v/>
      </c>
      <c r="F4858" s="1" t="str">
        <f>IF($A4858&gt;--RIGHT($A$2,LEN($A$2)-8),"",SUMIF(Table1[SHIFT NOMENCLATURE], $B4858, Table1[EVIC FIRE]))</f>
        <v/>
      </c>
      <c r="G4858" s="1" t="str">
        <f>IF($A4858&gt;--RIGHT($A$2,LEN($A$2)-8),"",SUMIF(Table1[SHIFT NOMENCLATURE], $B4858, Table1[EKIA]))</f>
        <v/>
      </c>
      <c r="H4858" s="1" t="str">
        <f>IF($A4858&gt;--RIGHT($A$2,LEN($A$2)-8),"",SUMIF(Table1[SHIFT NOMENCLATURE], $B4858, Table1[EWIA]))</f>
        <v/>
      </c>
      <c r="I4858" s="1" t="str">
        <f>IF($A4858&gt;--RIGHT($A$2,LEN($A$2)-8),"",SUMIF(Table1[SHIFT NOMENCLATURE], $B4858, Table1[EPW]))</f>
        <v/>
      </c>
      <c r="J4858" s="1" t="str">
        <f>IF($A4858&gt;--RIGHT($A$2,LEN($A$2)-8),"",SUMIF(Table1[SHIFT NOMENCLATURE], $B4858, Table1[FVIC KILL]))</f>
        <v/>
      </c>
      <c r="K4858" s="1" t="str">
        <f>IF($A4858&gt;--RIGHT($A$2,LEN($A$2)-8),"",SUMIF(Table1[SHIFT NOMENCLATURE], $B4858, Table1[FVIC MOB]))</f>
        <v/>
      </c>
      <c r="L4858" s="1" t="str">
        <f>IF($A4858&gt;--RIGHT($A$2,LEN($A$2)-8),"",SUMIF(Table1[SHIFT NOMENCLATURE], $B4858, Table1[FVIC FIRE]))</f>
        <v/>
      </c>
      <c r="M4858" s="1" t="str">
        <f>IF($A4858&gt;--RIGHT($A$2,LEN($A$2)-8),"",SUMIF(Table1[SHIFT NOMENCLATURE], $B4858, Table1[FKIA]))</f>
        <v/>
      </c>
      <c r="N4858" s="1" t="str">
        <f>IF($A4858&gt;--RIGHT($A$2,LEN($A$2)-8),"",SUMIF(Table1[SHIFT NOMENCLATURE], $B4858, Table1[FWIA]))</f>
        <v/>
      </c>
      <c r="O4858" s="1" t="str">
        <f>IF($A4858&gt;--RIGHT($A$2,LEN($A$2)-8),"",SUMIF(Table1[SHIFT NOMENCLATURE], $B4858, Table1[DUSTWUN]))</f>
        <v/>
      </c>
    </row>
    <row r="4859" spans="1:15" x14ac:dyDescent="0.25">
      <c r="A4859" s="1" t="str">
        <f t="shared" si="150"/>
        <v/>
      </c>
      <c r="B4859" t="str">
        <f t="shared" si="151"/>
        <v/>
      </c>
      <c r="C4859" s="1" t="str">
        <f>IF($A4859&gt;--RIGHT($A$2,LEN($A$2)-8),"",COUNTIF(Table1[SHIFT NOMENCLATURE],$B4859))</f>
        <v/>
      </c>
      <c r="D4859" s="1" t="str">
        <f>IF($A4859&gt;--RIGHT($A$2,LEN($A$2)-8),"",SUMIF(Table1[SHIFT NOMENCLATURE], $B4859, Table1[EVIC KILL]))</f>
        <v/>
      </c>
      <c r="E4859" s="1" t="str">
        <f>IF($A4859&gt;--RIGHT($A$2,LEN($A$2)-8),"",SUMIF(Table1[SHIFT NOMENCLATURE], $B4859, Table1[EVIC MOB]))</f>
        <v/>
      </c>
      <c r="F4859" s="1" t="str">
        <f>IF($A4859&gt;--RIGHT($A$2,LEN($A$2)-8),"",SUMIF(Table1[SHIFT NOMENCLATURE], $B4859, Table1[EVIC FIRE]))</f>
        <v/>
      </c>
      <c r="G4859" s="1" t="str">
        <f>IF($A4859&gt;--RIGHT($A$2,LEN($A$2)-8),"",SUMIF(Table1[SHIFT NOMENCLATURE], $B4859, Table1[EKIA]))</f>
        <v/>
      </c>
      <c r="H4859" s="1" t="str">
        <f>IF($A4859&gt;--RIGHT($A$2,LEN($A$2)-8),"",SUMIF(Table1[SHIFT NOMENCLATURE], $B4859, Table1[EWIA]))</f>
        <v/>
      </c>
      <c r="I4859" s="1" t="str">
        <f>IF($A4859&gt;--RIGHT($A$2,LEN($A$2)-8),"",SUMIF(Table1[SHIFT NOMENCLATURE], $B4859, Table1[EPW]))</f>
        <v/>
      </c>
      <c r="J4859" s="1" t="str">
        <f>IF($A4859&gt;--RIGHT($A$2,LEN($A$2)-8),"",SUMIF(Table1[SHIFT NOMENCLATURE], $B4859, Table1[FVIC KILL]))</f>
        <v/>
      </c>
      <c r="K4859" s="1" t="str">
        <f>IF($A4859&gt;--RIGHT($A$2,LEN($A$2)-8),"",SUMIF(Table1[SHIFT NOMENCLATURE], $B4859, Table1[FVIC MOB]))</f>
        <v/>
      </c>
      <c r="L4859" s="1" t="str">
        <f>IF($A4859&gt;--RIGHT($A$2,LEN($A$2)-8),"",SUMIF(Table1[SHIFT NOMENCLATURE], $B4859, Table1[FVIC FIRE]))</f>
        <v/>
      </c>
      <c r="M4859" s="1" t="str">
        <f>IF($A4859&gt;--RIGHT($A$2,LEN($A$2)-8),"",SUMIF(Table1[SHIFT NOMENCLATURE], $B4859, Table1[FKIA]))</f>
        <v/>
      </c>
      <c r="N4859" s="1" t="str">
        <f>IF($A4859&gt;--RIGHT($A$2,LEN($A$2)-8),"",SUMIF(Table1[SHIFT NOMENCLATURE], $B4859, Table1[FWIA]))</f>
        <v/>
      </c>
      <c r="O4859" s="1" t="str">
        <f>IF($A4859&gt;--RIGHT($A$2,LEN($A$2)-8),"",SUMIF(Table1[SHIFT NOMENCLATURE], $B4859, Table1[DUSTWUN]))</f>
        <v/>
      </c>
    </row>
    <row r="4860" spans="1:15" x14ac:dyDescent="0.25">
      <c r="A4860" s="1" t="str">
        <f t="shared" si="150"/>
        <v/>
      </c>
      <c r="B4860" t="str">
        <f t="shared" si="151"/>
        <v/>
      </c>
      <c r="C4860" s="1" t="str">
        <f>IF($A4860&gt;--RIGHT($A$2,LEN($A$2)-8),"",COUNTIF(Table1[SHIFT NOMENCLATURE],$B4860))</f>
        <v/>
      </c>
      <c r="D4860" s="1" t="str">
        <f>IF($A4860&gt;--RIGHT($A$2,LEN($A$2)-8),"",SUMIF(Table1[SHIFT NOMENCLATURE], $B4860, Table1[EVIC KILL]))</f>
        <v/>
      </c>
      <c r="E4860" s="1" t="str">
        <f>IF($A4860&gt;--RIGHT($A$2,LEN($A$2)-8),"",SUMIF(Table1[SHIFT NOMENCLATURE], $B4860, Table1[EVIC MOB]))</f>
        <v/>
      </c>
      <c r="F4860" s="1" t="str">
        <f>IF($A4860&gt;--RIGHT($A$2,LEN($A$2)-8),"",SUMIF(Table1[SHIFT NOMENCLATURE], $B4860, Table1[EVIC FIRE]))</f>
        <v/>
      </c>
      <c r="G4860" s="1" t="str">
        <f>IF($A4860&gt;--RIGHT($A$2,LEN($A$2)-8),"",SUMIF(Table1[SHIFT NOMENCLATURE], $B4860, Table1[EKIA]))</f>
        <v/>
      </c>
      <c r="H4860" s="1" t="str">
        <f>IF($A4860&gt;--RIGHT($A$2,LEN($A$2)-8),"",SUMIF(Table1[SHIFT NOMENCLATURE], $B4860, Table1[EWIA]))</f>
        <v/>
      </c>
      <c r="I4860" s="1" t="str">
        <f>IF($A4860&gt;--RIGHT($A$2,LEN($A$2)-8),"",SUMIF(Table1[SHIFT NOMENCLATURE], $B4860, Table1[EPW]))</f>
        <v/>
      </c>
      <c r="J4860" s="1" t="str">
        <f>IF($A4860&gt;--RIGHT($A$2,LEN($A$2)-8),"",SUMIF(Table1[SHIFT NOMENCLATURE], $B4860, Table1[FVIC KILL]))</f>
        <v/>
      </c>
      <c r="K4860" s="1" t="str">
        <f>IF($A4860&gt;--RIGHT($A$2,LEN($A$2)-8),"",SUMIF(Table1[SHIFT NOMENCLATURE], $B4860, Table1[FVIC MOB]))</f>
        <v/>
      </c>
      <c r="L4860" s="1" t="str">
        <f>IF($A4860&gt;--RIGHT($A$2,LEN($A$2)-8),"",SUMIF(Table1[SHIFT NOMENCLATURE], $B4860, Table1[FVIC FIRE]))</f>
        <v/>
      </c>
      <c r="M4860" s="1" t="str">
        <f>IF($A4860&gt;--RIGHT($A$2,LEN($A$2)-8),"",SUMIF(Table1[SHIFT NOMENCLATURE], $B4860, Table1[FKIA]))</f>
        <v/>
      </c>
      <c r="N4860" s="1" t="str">
        <f>IF($A4860&gt;--RIGHT($A$2,LEN($A$2)-8),"",SUMIF(Table1[SHIFT NOMENCLATURE], $B4860, Table1[FWIA]))</f>
        <v/>
      </c>
      <c r="O4860" s="1" t="str">
        <f>IF($A4860&gt;--RIGHT($A$2,LEN($A$2)-8),"",SUMIF(Table1[SHIFT NOMENCLATURE], $B4860, Table1[DUSTWUN]))</f>
        <v/>
      </c>
    </row>
    <row r="4861" spans="1:15" x14ac:dyDescent="0.25">
      <c r="A4861" s="1" t="str">
        <f t="shared" si="150"/>
        <v/>
      </c>
      <c r="B4861" t="str">
        <f t="shared" si="151"/>
        <v/>
      </c>
      <c r="C4861" s="1" t="str">
        <f>IF($A4861&gt;--RIGHT($A$2,LEN($A$2)-8),"",COUNTIF(Table1[SHIFT NOMENCLATURE],$B4861))</f>
        <v/>
      </c>
      <c r="D4861" s="1" t="str">
        <f>IF($A4861&gt;--RIGHT($A$2,LEN($A$2)-8),"",SUMIF(Table1[SHIFT NOMENCLATURE], $B4861, Table1[EVIC KILL]))</f>
        <v/>
      </c>
      <c r="E4861" s="1" t="str">
        <f>IF($A4861&gt;--RIGHT($A$2,LEN($A$2)-8),"",SUMIF(Table1[SHIFT NOMENCLATURE], $B4861, Table1[EVIC MOB]))</f>
        <v/>
      </c>
      <c r="F4861" s="1" t="str">
        <f>IF($A4861&gt;--RIGHT($A$2,LEN($A$2)-8),"",SUMIF(Table1[SHIFT NOMENCLATURE], $B4861, Table1[EVIC FIRE]))</f>
        <v/>
      </c>
      <c r="G4861" s="1" t="str">
        <f>IF($A4861&gt;--RIGHT($A$2,LEN($A$2)-8),"",SUMIF(Table1[SHIFT NOMENCLATURE], $B4861, Table1[EKIA]))</f>
        <v/>
      </c>
      <c r="H4861" s="1" t="str">
        <f>IF($A4861&gt;--RIGHT($A$2,LEN($A$2)-8),"",SUMIF(Table1[SHIFT NOMENCLATURE], $B4861, Table1[EWIA]))</f>
        <v/>
      </c>
      <c r="I4861" s="1" t="str">
        <f>IF($A4861&gt;--RIGHT($A$2,LEN($A$2)-8),"",SUMIF(Table1[SHIFT NOMENCLATURE], $B4861, Table1[EPW]))</f>
        <v/>
      </c>
      <c r="J4861" s="1" t="str">
        <f>IF($A4861&gt;--RIGHT($A$2,LEN($A$2)-8),"",SUMIF(Table1[SHIFT NOMENCLATURE], $B4861, Table1[FVIC KILL]))</f>
        <v/>
      </c>
      <c r="K4861" s="1" t="str">
        <f>IF($A4861&gt;--RIGHT($A$2,LEN($A$2)-8),"",SUMIF(Table1[SHIFT NOMENCLATURE], $B4861, Table1[FVIC MOB]))</f>
        <v/>
      </c>
      <c r="L4861" s="1" t="str">
        <f>IF($A4861&gt;--RIGHT($A$2,LEN($A$2)-8),"",SUMIF(Table1[SHIFT NOMENCLATURE], $B4861, Table1[FVIC FIRE]))</f>
        <v/>
      </c>
      <c r="M4861" s="1" t="str">
        <f>IF($A4861&gt;--RIGHT($A$2,LEN($A$2)-8),"",SUMIF(Table1[SHIFT NOMENCLATURE], $B4861, Table1[FKIA]))</f>
        <v/>
      </c>
      <c r="N4861" s="1" t="str">
        <f>IF($A4861&gt;--RIGHT($A$2,LEN($A$2)-8),"",SUMIF(Table1[SHIFT NOMENCLATURE], $B4861, Table1[FWIA]))</f>
        <v/>
      </c>
      <c r="O4861" s="1" t="str">
        <f>IF($A4861&gt;--RIGHT($A$2,LEN($A$2)-8),"",SUMIF(Table1[SHIFT NOMENCLATURE], $B4861, Table1[DUSTWUN]))</f>
        <v/>
      </c>
    </row>
    <row r="4862" spans="1:15" x14ac:dyDescent="0.25">
      <c r="A4862" s="1" t="str">
        <f t="shared" si="150"/>
        <v/>
      </c>
      <c r="B4862" t="str">
        <f t="shared" si="151"/>
        <v/>
      </c>
      <c r="C4862" s="1" t="str">
        <f>IF($A4862&gt;--RIGHT($A$2,LEN($A$2)-8),"",COUNTIF(Table1[SHIFT NOMENCLATURE],$B4862))</f>
        <v/>
      </c>
      <c r="D4862" s="1" t="str">
        <f>IF($A4862&gt;--RIGHT($A$2,LEN($A$2)-8),"",SUMIF(Table1[SHIFT NOMENCLATURE], $B4862, Table1[EVIC KILL]))</f>
        <v/>
      </c>
      <c r="E4862" s="1" t="str">
        <f>IF($A4862&gt;--RIGHT($A$2,LEN($A$2)-8),"",SUMIF(Table1[SHIFT NOMENCLATURE], $B4862, Table1[EVIC MOB]))</f>
        <v/>
      </c>
      <c r="F4862" s="1" t="str">
        <f>IF($A4862&gt;--RIGHT($A$2,LEN($A$2)-8),"",SUMIF(Table1[SHIFT NOMENCLATURE], $B4862, Table1[EVIC FIRE]))</f>
        <v/>
      </c>
      <c r="G4862" s="1" t="str">
        <f>IF($A4862&gt;--RIGHT($A$2,LEN($A$2)-8),"",SUMIF(Table1[SHIFT NOMENCLATURE], $B4862, Table1[EKIA]))</f>
        <v/>
      </c>
      <c r="H4862" s="1" t="str">
        <f>IF($A4862&gt;--RIGHT($A$2,LEN($A$2)-8),"",SUMIF(Table1[SHIFT NOMENCLATURE], $B4862, Table1[EWIA]))</f>
        <v/>
      </c>
      <c r="I4862" s="1" t="str">
        <f>IF($A4862&gt;--RIGHT($A$2,LEN($A$2)-8),"",SUMIF(Table1[SHIFT NOMENCLATURE], $B4862, Table1[EPW]))</f>
        <v/>
      </c>
      <c r="J4862" s="1" t="str">
        <f>IF($A4862&gt;--RIGHT($A$2,LEN($A$2)-8),"",SUMIF(Table1[SHIFT NOMENCLATURE], $B4862, Table1[FVIC KILL]))</f>
        <v/>
      </c>
      <c r="K4862" s="1" t="str">
        <f>IF($A4862&gt;--RIGHT($A$2,LEN($A$2)-8),"",SUMIF(Table1[SHIFT NOMENCLATURE], $B4862, Table1[FVIC MOB]))</f>
        <v/>
      </c>
      <c r="L4862" s="1" t="str">
        <f>IF($A4862&gt;--RIGHT($A$2,LEN($A$2)-8),"",SUMIF(Table1[SHIFT NOMENCLATURE], $B4862, Table1[FVIC FIRE]))</f>
        <v/>
      </c>
      <c r="M4862" s="1" t="str">
        <f>IF($A4862&gt;--RIGHT($A$2,LEN($A$2)-8),"",SUMIF(Table1[SHIFT NOMENCLATURE], $B4862, Table1[FKIA]))</f>
        <v/>
      </c>
      <c r="N4862" s="1" t="str">
        <f>IF($A4862&gt;--RIGHT($A$2,LEN($A$2)-8),"",SUMIF(Table1[SHIFT NOMENCLATURE], $B4862, Table1[FWIA]))</f>
        <v/>
      </c>
      <c r="O4862" s="1" t="str">
        <f>IF($A4862&gt;--RIGHT($A$2,LEN($A$2)-8),"",SUMIF(Table1[SHIFT NOMENCLATURE], $B4862, Table1[DUSTWUN]))</f>
        <v/>
      </c>
    </row>
    <row r="4863" spans="1:15" x14ac:dyDescent="0.25">
      <c r="A4863" s="1" t="str">
        <f t="shared" si="150"/>
        <v/>
      </c>
      <c r="B4863" t="str">
        <f t="shared" si="151"/>
        <v/>
      </c>
      <c r="C4863" s="1" t="str">
        <f>IF($A4863&gt;--RIGHT($A$2,LEN($A$2)-8),"",COUNTIF(Table1[SHIFT NOMENCLATURE],$B4863))</f>
        <v/>
      </c>
      <c r="D4863" s="1" t="str">
        <f>IF($A4863&gt;--RIGHT($A$2,LEN($A$2)-8),"",SUMIF(Table1[SHIFT NOMENCLATURE], $B4863, Table1[EVIC KILL]))</f>
        <v/>
      </c>
      <c r="E4863" s="1" t="str">
        <f>IF($A4863&gt;--RIGHT($A$2,LEN($A$2)-8),"",SUMIF(Table1[SHIFT NOMENCLATURE], $B4863, Table1[EVIC MOB]))</f>
        <v/>
      </c>
      <c r="F4863" s="1" t="str">
        <f>IF($A4863&gt;--RIGHT($A$2,LEN($A$2)-8),"",SUMIF(Table1[SHIFT NOMENCLATURE], $B4863, Table1[EVIC FIRE]))</f>
        <v/>
      </c>
      <c r="G4863" s="1" t="str">
        <f>IF($A4863&gt;--RIGHT($A$2,LEN($A$2)-8),"",SUMIF(Table1[SHIFT NOMENCLATURE], $B4863, Table1[EKIA]))</f>
        <v/>
      </c>
      <c r="H4863" s="1" t="str">
        <f>IF($A4863&gt;--RIGHT($A$2,LEN($A$2)-8),"",SUMIF(Table1[SHIFT NOMENCLATURE], $B4863, Table1[EWIA]))</f>
        <v/>
      </c>
      <c r="I4863" s="1" t="str">
        <f>IF($A4863&gt;--RIGHT($A$2,LEN($A$2)-8),"",SUMIF(Table1[SHIFT NOMENCLATURE], $B4863, Table1[EPW]))</f>
        <v/>
      </c>
      <c r="J4863" s="1" t="str">
        <f>IF($A4863&gt;--RIGHT($A$2,LEN($A$2)-8),"",SUMIF(Table1[SHIFT NOMENCLATURE], $B4863, Table1[FVIC KILL]))</f>
        <v/>
      </c>
      <c r="K4863" s="1" t="str">
        <f>IF($A4863&gt;--RIGHT($A$2,LEN($A$2)-8),"",SUMIF(Table1[SHIFT NOMENCLATURE], $B4863, Table1[FVIC MOB]))</f>
        <v/>
      </c>
      <c r="L4863" s="1" t="str">
        <f>IF($A4863&gt;--RIGHT($A$2,LEN($A$2)-8),"",SUMIF(Table1[SHIFT NOMENCLATURE], $B4863, Table1[FVIC FIRE]))</f>
        <v/>
      </c>
      <c r="M4863" s="1" t="str">
        <f>IF($A4863&gt;--RIGHT($A$2,LEN($A$2)-8),"",SUMIF(Table1[SHIFT NOMENCLATURE], $B4863, Table1[FKIA]))</f>
        <v/>
      </c>
      <c r="N4863" s="1" t="str">
        <f>IF($A4863&gt;--RIGHT($A$2,LEN($A$2)-8),"",SUMIF(Table1[SHIFT NOMENCLATURE], $B4863, Table1[FWIA]))</f>
        <v/>
      </c>
      <c r="O4863" s="1" t="str">
        <f>IF($A4863&gt;--RIGHT($A$2,LEN($A$2)-8),"",SUMIF(Table1[SHIFT NOMENCLATURE], $B4863, Table1[DUSTWUN]))</f>
        <v/>
      </c>
    </row>
    <row r="4864" spans="1:15" x14ac:dyDescent="0.25">
      <c r="A4864" s="1" t="str">
        <f t="shared" si="150"/>
        <v/>
      </c>
      <c r="B4864" t="str">
        <f t="shared" si="151"/>
        <v/>
      </c>
      <c r="C4864" s="1" t="str">
        <f>IF($A4864&gt;--RIGHT($A$2,LEN($A$2)-8),"",COUNTIF(Table1[SHIFT NOMENCLATURE],$B4864))</f>
        <v/>
      </c>
      <c r="D4864" s="1" t="str">
        <f>IF($A4864&gt;--RIGHT($A$2,LEN($A$2)-8),"",SUMIF(Table1[SHIFT NOMENCLATURE], $B4864, Table1[EVIC KILL]))</f>
        <v/>
      </c>
      <c r="E4864" s="1" t="str">
        <f>IF($A4864&gt;--RIGHT($A$2,LEN($A$2)-8),"",SUMIF(Table1[SHIFT NOMENCLATURE], $B4864, Table1[EVIC MOB]))</f>
        <v/>
      </c>
      <c r="F4864" s="1" t="str">
        <f>IF($A4864&gt;--RIGHT($A$2,LEN($A$2)-8),"",SUMIF(Table1[SHIFT NOMENCLATURE], $B4864, Table1[EVIC FIRE]))</f>
        <v/>
      </c>
      <c r="G4864" s="1" t="str">
        <f>IF($A4864&gt;--RIGHT($A$2,LEN($A$2)-8),"",SUMIF(Table1[SHIFT NOMENCLATURE], $B4864, Table1[EKIA]))</f>
        <v/>
      </c>
      <c r="H4864" s="1" t="str">
        <f>IF($A4864&gt;--RIGHT($A$2,LEN($A$2)-8),"",SUMIF(Table1[SHIFT NOMENCLATURE], $B4864, Table1[EWIA]))</f>
        <v/>
      </c>
      <c r="I4864" s="1" t="str">
        <f>IF($A4864&gt;--RIGHT($A$2,LEN($A$2)-8),"",SUMIF(Table1[SHIFT NOMENCLATURE], $B4864, Table1[EPW]))</f>
        <v/>
      </c>
      <c r="J4864" s="1" t="str">
        <f>IF($A4864&gt;--RIGHT($A$2,LEN($A$2)-8),"",SUMIF(Table1[SHIFT NOMENCLATURE], $B4864, Table1[FVIC KILL]))</f>
        <v/>
      </c>
      <c r="K4864" s="1" t="str">
        <f>IF($A4864&gt;--RIGHT($A$2,LEN($A$2)-8),"",SUMIF(Table1[SHIFT NOMENCLATURE], $B4864, Table1[FVIC MOB]))</f>
        <v/>
      </c>
      <c r="L4864" s="1" t="str">
        <f>IF($A4864&gt;--RIGHT($A$2,LEN($A$2)-8),"",SUMIF(Table1[SHIFT NOMENCLATURE], $B4864, Table1[FVIC FIRE]))</f>
        <v/>
      </c>
      <c r="M4864" s="1" t="str">
        <f>IF($A4864&gt;--RIGHT($A$2,LEN($A$2)-8),"",SUMIF(Table1[SHIFT NOMENCLATURE], $B4864, Table1[FKIA]))</f>
        <v/>
      </c>
      <c r="N4864" s="1" t="str">
        <f>IF($A4864&gt;--RIGHT($A$2,LEN($A$2)-8),"",SUMIF(Table1[SHIFT NOMENCLATURE], $B4864, Table1[FWIA]))</f>
        <v/>
      </c>
      <c r="O4864" s="1" t="str">
        <f>IF($A4864&gt;--RIGHT($A$2,LEN($A$2)-8),"",SUMIF(Table1[SHIFT NOMENCLATURE], $B4864, Table1[DUSTWUN]))</f>
        <v/>
      </c>
    </row>
    <row r="4865" spans="1:15" x14ac:dyDescent="0.25">
      <c r="A4865" s="1" t="str">
        <f t="shared" si="150"/>
        <v/>
      </c>
      <c r="B4865" t="str">
        <f t="shared" si="151"/>
        <v/>
      </c>
      <c r="C4865" s="1" t="str">
        <f>IF($A4865&gt;--RIGHT($A$2,LEN($A$2)-8),"",COUNTIF(Table1[SHIFT NOMENCLATURE],$B4865))</f>
        <v/>
      </c>
      <c r="D4865" s="1" t="str">
        <f>IF($A4865&gt;--RIGHT($A$2,LEN($A$2)-8),"",SUMIF(Table1[SHIFT NOMENCLATURE], $B4865, Table1[EVIC KILL]))</f>
        <v/>
      </c>
      <c r="E4865" s="1" t="str">
        <f>IF($A4865&gt;--RIGHT($A$2,LEN($A$2)-8),"",SUMIF(Table1[SHIFT NOMENCLATURE], $B4865, Table1[EVIC MOB]))</f>
        <v/>
      </c>
      <c r="F4865" s="1" t="str">
        <f>IF($A4865&gt;--RIGHT($A$2,LEN($A$2)-8),"",SUMIF(Table1[SHIFT NOMENCLATURE], $B4865, Table1[EVIC FIRE]))</f>
        <v/>
      </c>
      <c r="G4865" s="1" t="str">
        <f>IF($A4865&gt;--RIGHT($A$2,LEN($A$2)-8),"",SUMIF(Table1[SHIFT NOMENCLATURE], $B4865, Table1[EKIA]))</f>
        <v/>
      </c>
      <c r="H4865" s="1" t="str">
        <f>IF($A4865&gt;--RIGHT($A$2,LEN($A$2)-8),"",SUMIF(Table1[SHIFT NOMENCLATURE], $B4865, Table1[EWIA]))</f>
        <v/>
      </c>
      <c r="I4865" s="1" t="str">
        <f>IF($A4865&gt;--RIGHT($A$2,LEN($A$2)-8),"",SUMIF(Table1[SHIFT NOMENCLATURE], $B4865, Table1[EPW]))</f>
        <v/>
      </c>
      <c r="J4865" s="1" t="str">
        <f>IF($A4865&gt;--RIGHT($A$2,LEN($A$2)-8),"",SUMIF(Table1[SHIFT NOMENCLATURE], $B4865, Table1[FVIC KILL]))</f>
        <v/>
      </c>
      <c r="K4865" s="1" t="str">
        <f>IF($A4865&gt;--RIGHT($A$2,LEN($A$2)-8),"",SUMIF(Table1[SHIFT NOMENCLATURE], $B4865, Table1[FVIC MOB]))</f>
        <v/>
      </c>
      <c r="L4865" s="1" t="str">
        <f>IF($A4865&gt;--RIGHT($A$2,LEN($A$2)-8),"",SUMIF(Table1[SHIFT NOMENCLATURE], $B4865, Table1[FVIC FIRE]))</f>
        <v/>
      </c>
      <c r="M4865" s="1" t="str">
        <f>IF($A4865&gt;--RIGHT($A$2,LEN($A$2)-8),"",SUMIF(Table1[SHIFT NOMENCLATURE], $B4865, Table1[FKIA]))</f>
        <v/>
      </c>
      <c r="N4865" s="1" t="str">
        <f>IF($A4865&gt;--RIGHT($A$2,LEN($A$2)-8),"",SUMIF(Table1[SHIFT NOMENCLATURE], $B4865, Table1[FWIA]))</f>
        <v/>
      </c>
      <c r="O4865" s="1" t="str">
        <f>IF($A4865&gt;--RIGHT($A$2,LEN($A$2)-8),"",SUMIF(Table1[SHIFT NOMENCLATURE], $B4865, Table1[DUSTWUN]))</f>
        <v/>
      </c>
    </row>
    <row r="4866" spans="1:15" x14ac:dyDescent="0.25">
      <c r="A4866" s="1" t="str">
        <f t="shared" si="150"/>
        <v/>
      </c>
      <c r="B4866" t="str">
        <f t="shared" si="151"/>
        <v/>
      </c>
      <c r="C4866" s="1" t="str">
        <f>IF($A4866&gt;--RIGHT($A$2,LEN($A$2)-8),"",COUNTIF(Table1[SHIFT NOMENCLATURE],$B4866))</f>
        <v/>
      </c>
      <c r="D4866" s="1" t="str">
        <f>IF($A4866&gt;--RIGHT($A$2,LEN($A$2)-8),"",SUMIF(Table1[SHIFT NOMENCLATURE], $B4866, Table1[EVIC KILL]))</f>
        <v/>
      </c>
      <c r="E4866" s="1" t="str">
        <f>IF($A4866&gt;--RIGHT($A$2,LEN($A$2)-8),"",SUMIF(Table1[SHIFT NOMENCLATURE], $B4866, Table1[EVIC MOB]))</f>
        <v/>
      </c>
      <c r="F4866" s="1" t="str">
        <f>IF($A4866&gt;--RIGHT($A$2,LEN($A$2)-8),"",SUMIF(Table1[SHIFT NOMENCLATURE], $B4866, Table1[EVIC FIRE]))</f>
        <v/>
      </c>
      <c r="G4866" s="1" t="str">
        <f>IF($A4866&gt;--RIGHT($A$2,LEN($A$2)-8),"",SUMIF(Table1[SHIFT NOMENCLATURE], $B4866, Table1[EKIA]))</f>
        <v/>
      </c>
      <c r="H4866" s="1" t="str">
        <f>IF($A4866&gt;--RIGHT($A$2,LEN($A$2)-8),"",SUMIF(Table1[SHIFT NOMENCLATURE], $B4866, Table1[EWIA]))</f>
        <v/>
      </c>
      <c r="I4866" s="1" t="str">
        <f>IF($A4866&gt;--RIGHT($A$2,LEN($A$2)-8),"",SUMIF(Table1[SHIFT NOMENCLATURE], $B4866, Table1[EPW]))</f>
        <v/>
      </c>
      <c r="J4866" s="1" t="str">
        <f>IF($A4866&gt;--RIGHT($A$2,LEN($A$2)-8),"",SUMIF(Table1[SHIFT NOMENCLATURE], $B4866, Table1[FVIC KILL]))</f>
        <v/>
      </c>
      <c r="K4866" s="1" t="str">
        <f>IF($A4866&gt;--RIGHT($A$2,LEN($A$2)-8),"",SUMIF(Table1[SHIFT NOMENCLATURE], $B4866, Table1[FVIC MOB]))</f>
        <v/>
      </c>
      <c r="L4866" s="1" t="str">
        <f>IF($A4866&gt;--RIGHT($A$2,LEN($A$2)-8),"",SUMIF(Table1[SHIFT NOMENCLATURE], $B4866, Table1[FVIC FIRE]))</f>
        <v/>
      </c>
      <c r="M4866" s="1" t="str">
        <f>IF($A4866&gt;--RIGHT($A$2,LEN($A$2)-8),"",SUMIF(Table1[SHIFT NOMENCLATURE], $B4866, Table1[FKIA]))</f>
        <v/>
      </c>
      <c r="N4866" s="1" t="str">
        <f>IF($A4866&gt;--RIGHT($A$2,LEN($A$2)-8),"",SUMIF(Table1[SHIFT NOMENCLATURE], $B4866, Table1[FWIA]))</f>
        <v/>
      </c>
      <c r="O4866" s="1" t="str">
        <f>IF($A4866&gt;--RIGHT($A$2,LEN($A$2)-8),"",SUMIF(Table1[SHIFT NOMENCLATURE], $B4866, Table1[DUSTWUN]))</f>
        <v/>
      </c>
    </row>
    <row r="4867" spans="1:15" x14ac:dyDescent="0.25">
      <c r="A4867" s="1" t="str">
        <f t="shared" si="150"/>
        <v/>
      </c>
      <c r="B4867" t="str">
        <f t="shared" si="151"/>
        <v/>
      </c>
      <c r="C4867" s="1" t="str">
        <f>IF($A4867&gt;--RIGHT($A$2,LEN($A$2)-8),"",COUNTIF(Table1[SHIFT NOMENCLATURE],$B4867))</f>
        <v/>
      </c>
      <c r="D4867" s="1" t="str">
        <f>IF($A4867&gt;--RIGHT($A$2,LEN($A$2)-8),"",SUMIF(Table1[SHIFT NOMENCLATURE], $B4867, Table1[EVIC KILL]))</f>
        <v/>
      </c>
      <c r="E4867" s="1" t="str">
        <f>IF($A4867&gt;--RIGHT($A$2,LEN($A$2)-8),"",SUMIF(Table1[SHIFT NOMENCLATURE], $B4867, Table1[EVIC MOB]))</f>
        <v/>
      </c>
      <c r="F4867" s="1" t="str">
        <f>IF($A4867&gt;--RIGHT($A$2,LEN($A$2)-8),"",SUMIF(Table1[SHIFT NOMENCLATURE], $B4867, Table1[EVIC FIRE]))</f>
        <v/>
      </c>
      <c r="G4867" s="1" t="str">
        <f>IF($A4867&gt;--RIGHT($A$2,LEN($A$2)-8),"",SUMIF(Table1[SHIFT NOMENCLATURE], $B4867, Table1[EKIA]))</f>
        <v/>
      </c>
      <c r="H4867" s="1" t="str">
        <f>IF($A4867&gt;--RIGHT($A$2,LEN($A$2)-8),"",SUMIF(Table1[SHIFT NOMENCLATURE], $B4867, Table1[EWIA]))</f>
        <v/>
      </c>
      <c r="I4867" s="1" t="str">
        <f>IF($A4867&gt;--RIGHT($A$2,LEN($A$2)-8),"",SUMIF(Table1[SHIFT NOMENCLATURE], $B4867, Table1[EPW]))</f>
        <v/>
      </c>
      <c r="J4867" s="1" t="str">
        <f>IF($A4867&gt;--RIGHT($A$2,LEN($A$2)-8),"",SUMIF(Table1[SHIFT NOMENCLATURE], $B4867, Table1[FVIC KILL]))</f>
        <v/>
      </c>
      <c r="K4867" s="1" t="str">
        <f>IF($A4867&gt;--RIGHT($A$2,LEN($A$2)-8),"",SUMIF(Table1[SHIFT NOMENCLATURE], $B4867, Table1[FVIC MOB]))</f>
        <v/>
      </c>
      <c r="L4867" s="1" t="str">
        <f>IF($A4867&gt;--RIGHT($A$2,LEN($A$2)-8),"",SUMIF(Table1[SHIFT NOMENCLATURE], $B4867, Table1[FVIC FIRE]))</f>
        <v/>
      </c>
      <c r="M4867" s="1" t="str">
        <f>IF($A4867&gt;--RIGHT($A$2,LEN($A$2)-8),"",SUMIF(Table1[SHIFT NOMENCLATURE], $B4867, Table1[FKIA]))</f>
        <v/>
      </c>
      <c r="N4867" s="1" t="str">
        <f>IF($A4867&gt;--RIGHT($A$2,LEN($A$2)-8),"",SUMIF(Table1[SHIFT NOMENCLATURE], $B4867, Table1[FWIA]))</f>
        <v/>
      </c>
      <c r="O4867" s="1" t="str">
        <f>IF($A4867&gt;--RIGHT($A$2,LEN($A$2)-8),"",SUMIF(Table1[SHIFT NOMENCLATURE], $B4867, Table1[DUSTWUN]))</f>
        <v/>
      </c>
    </row>
    <row r="4868" spans="1:15" x14ac:dyDescent="0.25">
      <c r="A4868" s="1" t="str">
        <f t="shared" si="150"/>
        <v/>
      </c>
      <c r="B4868" t="str">
        <f t="shared" si="151"/>
        <v/>
      </c>
      <c r="C4868" s="1" t="str">
        <f>IF($A4868&gt;--RIGHT($A$2,LEN($A$2)-8),"",COUNTIF(Table1[SHIFT NOMENCLATURE],$B4868))</f>
        <v/>
      </c>
      <c r="D4868" s="1" t="str">
        <f>IF($A4868&gt;--RIGHT($A$2,LEN($A$2)-8),"",SUMIF(Table1[SHIFT NOMENCLATURE], $B4868, Table1[EVIC KILL]))</f>
        <v/>
      </c>
      <c r="E4868" s="1" t="str">
        <f>IF($A4868&gt;--RIGHT($A$2,LEN($A$2)-8),"",SUMIF(Table1[SHIFT NOMENCLATURE], $B4868, Table1[EVIC MOB]))</f>
        <v/>
      </c>
      <c r="F4868" s="1" t="str">
        <f>IF($A4868&gt;--RIGHT($A$2,LEN($A$2)-8),"",SUMIF(Table1[SHIFT NOMENCLATURE], $B4868, Table1[EVIC FIRE]))</f>
        <v/>
      </c>
      <c r="G4868" s="1" t="str">
        <f>IF($A4868&gt;--RIGHT($A$2,LEN($A$2)-8),"",SUMIF(Table1[SHIFT NOMENCLATURE], $B4868, Table1[EKIA]))</f>
        <v/>
      </c>
      <c r="H4868" s="1" t="str">
        <f>IF($A4868&gt;--RIGHT($A$2,LEN($A$2)-8),"",SUMIF(Table1[SHIFT NOMENCLATURE], $B4868, Table1[EWIA]))</f>
        <v/>
      </c>
      <c r="I4868" s="1" t="str">
        <f>IF($A4868&gt;--RIGHT($A$2,LEN($A$2)-8),"",SUMIF(Table1[SHIFT NOMENCLATURE], $B4868, Table1[EPW]))</f>
        <v/>
      </c>
      <c r="J4868" s="1" t="str">
        <f>IF($A4868&gt;--RIGHT($A$2,LEN($A$2)-8),"",SUMIF(Table1[SHIFT NOMENCLATURE], $B4868, Table1[FVIC KILL]))</f>
        <v/>
      </c>
      <c r="K4868" s="1" t="str">
        <f>IF($A4868&gt;--RIGHT($A$2,LEN($A$2)-8),"",SUMIF(Table1[SHIFT NOMENCLATURE], $B4868, Table1[FVIC MOB]))</f>
        <v/>
      </c>
      <c r="L4868" s="1" t="str">
        <f>IF($A4868&gt;--RIGHT($A$2,LEN($A$2)-8),"",SUMIF(Table1[SHIFT NOMENCLATURE], $B4868, Table1[FVIC FIRE]))</f>
        <v/>
      </c>
      <c r="M4868" s="1" t="str">
        <f>IF($A4868&gt;--RIGHT($A$2,LEN($A$2)-8),"",SUMIF(Table1[SHIFT NOMENCLATURE], $B4868, Table1[FKIA]))</f>
        <v/>
      </c>
      <c r="N4868" s="1" t="str">
        <f>IF($A4868&gt;--RIGHT($A$2,LEN($A$2)-8),"",SUMIF(Table1[SHIFT NOMENCLATURE], $B4868, Table1[FWIA]))</f>
        <v/>
      </c>
      <c r="O4868" s="1" t="str">
        <f>IF($A4868&gt;--RIGHT($A$2,LEN($A$2)-8),"",SUMIF(Table1[SHIFT NOMENCLATURE], $B4868, Table1[DUSTWUN]))</f>
        <v/>
      </c>
    </row>
    <row r="4869" spans="1:15" x14ac:dyDescent="0.25">
      <c r="A4869" s="1" t="str">
        <f t="shared" ref="A4869:A4932" si="152">IF($A4868&gt;--RIGHT($A$2,LEN($A$2)-8)-1,"",ROW()-2)</f>
        <v/>
      </c>
      <c r="B4869" t="str">
        <f t="shared" ref="B4869:B4932" si="153">IF($A4868&gt;--RIGHT($A$2,LEN($A$2)-8)-1,"",IF(MID($B4868,3,4)="1900",CONCATENATE(TEXT(DATEVALUE(MID($B4868,15,2)&amp;MID($B4868,21,3)&amp;RIGHT($B4868,4)),"dd"), "0700-1900", UPPER(TEXT(DATEVALUE(MID($B4868,15,2)&amp;MID($B4868,21,3)&amp;RIGHT($B4868,4)),"mmm")), RIGHT($B4868,4)), CONCATENATE(LEFT($B4868,2), "1900", MID($B4868,12,3), RIGHT($B4868,4), "-", TEXT(DATEVALUE(LEFT($B4868,2)&amp;MID($B4868,12,3)&amp;RIGHT($B4868,4))+1,"dd"),"0700", UPPER(TEXT(DATEVALUE(LEFT($B4868,2)&amp;MID($B4868,12,3)&amp;RIGHT($B4868,4))+1,"mmm")), TEXT(DATEVALUE(LEFT($B4868,2)&amp;MID($B4868,12,3)&amp;RIGHT($B4868,4))+1,"yyyy"))))</f>
        <v/>
      </c>
      <c r="C4869" s="1" t="str">
        <f>IF($A4869&gt;--RIGHT($A$2,LEN($A$2)-8),"",COUNTIF(Table1[SHIFT NOMENCLATURE],$B4869))</f>
        <v/>
      </c>
      <c r="D4869" s="1" t="str">
        <f>IF($A4869&gt;--RIGHT($A$2,LEN($A$2)-8),"",SUMIF(Table1[SHIFT NOMENCLATURE], $B4869, Table1[EVIC KILL]))</f>
        <v/>
      </c>
      <c r="E4869" s="1" t="str">
        <f>IF($A4869&gt;--RIGHT($A$2,LEN($A$2)-8),"",SUMIF(Table1[SHIFT NOMENCLATURE], $B4869, Table1[EVIC MOB]))</f>
        <v/>
      </c>
      <c r="F4869" s="1" t="str">
        <f>IF($A4869&gt;--RIGHT($A$2,LEN($A$2)-8),"",SUMIF(Table1[SHIFT NOMENCLATURE], $B4869, Table1[EVIC FIRE]))</f>
        <v/>
      </c>
      <c r="G4869" s="1" t="str">
        <f>IF($A4869&gt;--RIGHT($A$2,LEN($A$2)-8),"",SUMIF(Table1[SHIFT NOMENCLATURE], $B4869, Table1[EKIA]))</f>
        <v/>
      </c>
      <c r="H4869" s="1" t="str">
        <f>IF($A4869&gt;--RIGHT($A$2,LEN($A$2)-8),"",SUMIF(Table1[SHIFT NOMENCLATURE], $B4869, Table1[EWIA]))</f>
        <v/>
      </c>
      <c r="I4869" s="1" t="str">
        <f>IF($A4869&gt;--RIGHT($A$2,LEN($A$2)-8),"",SUMIF(Table1[SHIFT NOMENCLATURE], $B4869, Table1[EPW]))</f>
        <v/>
      </c>
      <c r="J4869" s="1" t="str">
        <f>IF($A4869&gt;--RIGHT($A$2,LEN($A$2)-8),"",SUMIF(Table1[SHIFT NOMENCLATURE], $B4869, Table1[FVIC KILL]))</f>
        <v/>
      </c>
      <c r="K4869" s="1" t="str">
        <f>IF($A4869&gt;--RIGHT($A$2,LEN($A$2)-8),"",SUMIF(Table1[SHIFT NOMENCLATURE], $B4869, Table1[FVIC MOB]))</f>
        <v/>
      </c>
      <c r="L4869" s="1" t="str">
        <f>IF($A4869&gt;--RIGHT($A$2,LEN($A$2)-8),"",SUMIF(Table1[SHIFT NOMENCLATURE], $B4869, Table1[FVIC FIRE]))</f>
        <v/>
      </c>
      <c r="M4869" s="1" t="str">
        <f>IF($A4869&gt;--RIGHT($A$2,LEN($A$2)-8),"",SUMIF(Table1[SHIFT NOMENCLATURE], $B4869, Table1[FKIA]))</f>
        <v/>
      </c>
      <c r="N4869" s="1" t="str">
        <f>IF($A4869&gt;--RIGHT($A$2,LEN($A$2)-8),"",SUMIF(Table1[SHIFT NOMENCLATURE], $B4869, Table1[FWIA]))</f>
        <v/>
      </c>
      <c r="O4869" s="1" t="str">
        <f>IF($A4869&gt;--RIGHT($A$2,LEN($A$2)-8),"",SUMIF(Table1[SHIFT NOMENCLATURE], $B4869, Table1[DUSTWUN]))</f>
        <v/>
      </c>
    </row>
    <row r="4870" spans="1:15" x14ac:dyDescent="0.25">
      <c r="A4870" s="1" t="str">
        <f t="shared" si="152"/>
        <v/>
      </c>
      <c r="B4870" t="str">
        <f t="shared" si="153"/>
        <v/>
      </c>
      <c r="C4870" s="1" t="str">
        <f>IF($A4870&gt;--RIGHT($A$2,LEN($A$2)-8),"",COUNTIF(Table1[SHIFT NOMENCLATURE],$B4870))</f>
        <v/>
      </c>
      <c r="D4870" s="1" t="str">
        <f>IF($A4870&gt;--RIGHT($A$2,LEN($A$2)-8),"",SUMIF(Table1[SHIFT NOMENCLATURE], $B4870, Table1[EVIC KILL]))</f>
        <v/>
      </c>
      <c r="E4870" s="1" t="str">
        <f>IF($A4870&gt;--RIGHT($A$2,LEN($A$2)-8),"",SUMIF(Table1[SHIFT NOMENCLATURE], $B4870, Table1[EVIC MOB]))</f>
        <v/>
      </c>
      <c r="F4870" s="1" t="str">
        <f>IF($A4870&gt;--RIGHT($A$2,LEN($A$2)-8),"",SUMIF(Table1[SHIFT NOMENCLATURE], $B4870, Table1[EVIC FIRE]))</f>
        <v/>
      </c>
      <c r="G4870" s="1" t="str">
        <f>IF($A4870&gt;--RIGHT($A$2,LEN($A$2)-8),"",SUMIF(Table1[SHIFT NOMENCLATURE], $B4870, Table1[EKIA]))</f>
        <v/>
      </c>
      <c r="H4870" s="1" t="str">
        <f>IF($A4870&gt;--RIGHT($A$2,LEN($A$2)-8),"",SUMIF(Table1[SHIFT NOMENCLATURE], $B4870, Table1[EWIA]))</f>
        <v/>
      </c>
      <c r="I4870" s="1" t="str">
        <f>IF($A4870&gt;--RIGHT($A$2,LEN($A$2)-8),"",SUMIF(Table1[SHIFT NOMENCLATURE], $B4870, Table1[EPW]))</f>
        <v/>
      </c>
      <c r="J4870" s="1" t="str">
        <f>IF($A4870&gt;--RIGHT($A$2,LEN($A$2)-8),"",SUMIF(Table1[SHIFT NOMENCLATURE], $B4870, Table1[FVIC KILL]))</f>
        <v/>
      </c>
      <c r="K4870" s="1" t="str">
        <f>IF($A4870&gt;--RIGHT($A$2,LEN($A$2)-8),"",SUMIF(Table1[SHIFT NOMENCLATURE], $B4870, Table1[FVIC MOB]))</f>
        <v/>
      </c>
      <c r="L4870" s="1" t="str">
        <f>IF($A4870&gt;--RIGHT($A$2,LEN($A$2)-8),"",SUMIF(Table1[SHIFT NOMENCLATURE], $B4870, Table1[FVIC FIRE]))</f>
        <v/>
      </c>
      <c r="M4870" s="1" t="str">
        <f>IF($A4870&gt;--RIGHT($A$2,LEN($A$2)-8),"",SUMIF(Table1[SHIFT NOMENCLATURE], $B4870, Table1[FKIA]))</f>
        <v/>
      </c>
      <c r="N4870" s="1" t="str">
        <f>IF($A4870&gt;--RIGHT($A$2,LEN($A$2)-8),"",SUMIF(Table1[SHIFT NOMENCLATURE], $B4870, Table1[FWIA]))</f>
        <v/>
      </c>
      <c r="O4870" s="1" t="str">
        <f>IF($A4870&gt;--RIGHT($A$2,LEN($A$2)-8),"",SUMIF(Table1[SHIFT NOMENCLATURE], $B4870, Table1[DUSTWUN]))</f>
        <v/>
      </c>
    </row>
    <row r="4871" spans="1:15" x14ac:dyDescent="0.25">
      <c r="A4871" s="1" t="str">
        <f t="shared" si="152"/>
        <v/>
      </c>
      <c r="B4871" t="str">
        <f t="shared" si="153"/>
        <v/>
      </c>
      <c r="C4871" s="1" t="str">
        <f>IF($A4871&gt;--RIGHT($A$2,LEN($A$2)-8),"",COUNTIF(Table1[SHIFT NOMENCLATURE],$B4871))</f>
        <v/>
      </c>
      <c r="D4871" s="1" t="str">
        <f>IF($A4871&gt;--RIGHT($A$2,LEN($A$2)-8),"",SUMIF(Table1[SHIFT NOMENCLATURE], $B4871, Table1[EVIC KILL]))</f>
        <v/>
      </c>
      <c r="E4871" s="1" t="str">
        <f>IF($A4871&gt;--RIGHT($A$2,LEN($A$2)-8),"",SUMIF(Table1[SHIFT NOMENCLATURE], $B4871, Table1[EVIC MOB]))</f>
        <v/>
      </c>
      <c r="F4871" s="1" t="str">
        <f>IF($A4871&gt;--RIGHT($A$2,LEN($A$2)-8),"",SUMIF(Table1[SHIFT NOMENCLATURE], $B4871, Table1[EVIC FIRE]))</f>
        <v/>
      </c>
      <c r="G4871" s="1" t="str">
        <f>IF($A4871&gt;--RIGHT($A$2,LEN($A$2)-8),"",SUMIF(Table1[SHIFT NOMENCLATURE], $B4871, Table1[EKIA]))</f>
        <v/>
      </c>
      <c r="H4871" s="1" t="str">
        <f>IF($A4871&gt;--RIGHT($A$2,LEN($A$2)-8),"",SUMIF(Table1[SHIFT NOMENCLATURE], $B4871, Table1[EWIA]))</f>
        <v/>
      </c>
      <c r="I4871" s="1" t="str">
        <f>IF($A4871&gt;--RIGHT($A$2,LEN($A$2)-8),"",SUMIF(Table1[SHIFT NOMENCLATURE], $B4871, Table1[EPW]))</f>
        <v/>
      </c>
      <c r="J4871" s="1" t="str">
        <f>IF($A4871&gt;--RIGHT($A$2,LEN($A$2)-8),"",SUMIF(Table1[SHIFT NOMENCLATURE], $B4871, Table1[FVIC KILL]))</f>
        <v/>
      </c>
      <c r="K4871" s="1" t="str">
        <f>IF($A4871&gt;--RIGHT($A$2,LEN($A$2)-8),"",SUMIF(Table1[SHIFT NOMENCLATURE], $B4871, Table1[FVIC MOB]))</f>
        <v/>
      </c>
      <c r="L4871" s="1" t="str">
        <f>IF($A4871&gt;--RIGHT($A$2,LEN($A$2)-8),"",SUMIF(Table1[SHIFT NOMENCLATURE], $B4871, Table1[FVIC FIRE]))</f>
        <v/>
      </c>
      <c r="M4871" s="1" t="str">
        <f>IF($A4871&gt;--RIGHT($A$2,LEN($A$2)-8),"",SUMIF(Table1[SHIFT NOMENCLATURE], $B4871, Table1[FKIA]))</f>
        <v/>
      </c>
      <c r="N4871" s="1" t="str">
        <f>IF($A4871&gt;--RIGHT($A$2,LEN($A$2)-8),"",SUMIF(Table1[SHIFT NOMENCLATURE], $B4871, Table1[FWIA]))</f>
        <v/>
      </c>
      <c r="O4871" s="1" t="str">
        <f>IF($A4871&gt;--RIGHT($A$2,LEN($A$2)-8),"",SUMIF(Table1[SHIFT NOMENCLATURE], $B4871, Table1[DUSTWUN]))</f>
        <v/>
      </c>
    </row>
    <row r="4872" spans="1:15" x14ac:dyDescent="0.25">
      <c r="A4872" s="1" t="str">
        <f t="shared" si="152"/>
        <v/>
      </c>
      <c r="B4872" t="str">
        <f t="shared" si="153"/>
        <v/>
      </c>
      <c r="C4872" s="1" t="str">
        <f>IF($A4872&gt;--RIGHT($A$2,LEN($A$2)-8),"",COUNTIF(Table1[SHIFT NOMENCLATURE],$B4872))</f>
        <v/>
      </c>
      <c r="D4872" s="1" t="str">
        <f>IF($A4872&gt;--RIGHT($A$2,LEN($A$2)-8),"",SUMIF(Table1[SHIFT NOMENCLATURE], $B4872, Table1[EVIC KILL]))</f>
        <v/>
      </c>
      <c r="E4872" s="1" t="str">
        <f>IF($A4872&gt;--RIGHT($A$2,LEN($A$2)-8),"",SUMIF(Table1[SHIFT NOMENCLATURE], $B4872, Table1[EVIC MOB]))</f>
        <v/>
      </c>
      <c r="F4872" s="1" t="str">
        <f>IF($A4872&gt;--RIGHT($A$2,LEN($A$2)-8),"",SUMIF(Table1[SHIFT NOMENCLATURE], $B4872, Table1[EVIC FIRE]))</f>
        <v/>
      </c>
      <c r="G4872" s="1" t="str">
        <f>IF($A4872&gt;--RIGHT($A$2,LEN($A$2)-8),"",SUMIF(Table1[SHIFT NOMENCLATURE], $B4872, Table1[EKIA]))</f>
        <v/>
      </c>
      <c r="H4872" s="1" t="str">
        <f>IF($A4872&gt;--RIGHT($A$2,LEN($A$2)-8),"",SUMIF(Table1[SHIFT NOMENCLATURE], $B4872, Table1[EWIA]))</f>
        <v/>
      </c>
      <c r="I4872" s="1" t="str">
        <f>IF($A4872&gt;--RIGHT($A$2,LEN($A$2)-8),"",SUMIF(Table1[SHIFT NOMENCLATURE], $B4872, Table1[EPW]))</f>
        <v/>
      </c>
      <c r="J4872" s="1" t="str">
        <f>IF($A4872&gt;--RIGHT($A$2,LEN($A$2)-8),"",SUMIF(Table1[SHIFT NOMENCLATURE], $B4872, Table1[FVIC KILL]))</f>
        <v/>
      </c>
      <c r="K4872" s="1" t="str">
        <f>IF($A4872&gt;--RIGHT($A$2,LEN($A$2)-8),"",SUMIF(Table1[SHIFT NOMENCLATURE], $B4872, Table1[FVIC MOB]))</f>
        <v/>
      </c>
      <c r="L4872" s="1" t="str">
        <f>IF($A4872&gt;--RIGHT($A$2,LEN($A$2)-8),"",SUMIF(Table1[SHIFT NOMENCLATURE], $B4872, Table1[FVIC FIRE]))</f>
        <v/>
      </c>
      <c r="M4872" s="1" t="str">
        <f>IF($A4872&gt;--RIGHT($A$2,LEN($A$2)-8),"",SUMIF(Table1[SHIFT NOMENCLATURE], $B4872, Table1[FKIA]))</f>
        <v/>
      </c>
      <c r="N4872" s="1" t="str">
        <f>IF($A4872&gt;--RIGHT($A$2,LEN($A$2)-8),"",SUMIF(Table1[SHIFT NOMENCLATURE], $B4872, Table1[FWIA]))</f>
        <v/>
      </c>
      <c r="O4872" s="1" t="str">
        <f>IF($A4872&gt;--RIGHT($A$2,LEN($A$2)-8),"",SUMIF(Table1[SHIFT NOMENCLATURE], $B4872, Table1[DUSTWUN]))</f>
        <v/>
      </c>
    </row>
    <row r="4873" spans="1:15" x14ac:dyDescent="0.25">
      <c r="A4873" s="1" t="str">
        <f t="shared" si="152"/>
        <v/>
      </c>
      <c r="B4873" t="str">
        <f t="shared" si="153"/>
        <v/>
      </c>
      <c r="C4873" s="1" t="str">
        <f>IF($A4873&gt;--RIGHT($A$2,LEN($A$2)-8),"",COUNTIF(Table1[SHIFT NOMENCLATURE],$B4873))</f>
        <v/>
      </c>
      <c r="D4873" s="1" t="str">
        <f>IF($A4873&gt;--RIGHT($A$2,LEN($A$2)-8),"",SUMIF(Table1[SHIFT NOMENCLATURE], $B4873, Table1[EVIC KILL]))</f>
        <v/>
      </c>
      <c r="E4873" s="1" t="str">
        <f>IF($A4873&gt;--RIGHT($A$2,LEN($A$2)-8),"",SUMIF(Table1[SHIFT NOMENCLATURE], $B4873, Table1[EVIC MOB]))</f>
        <v/>
      </c>
      <c r="F4873" s="1" t="str">
        <f>IF($A4873&gt;--RIGHT($A$2,LEN($A$2)-8),"",SUMIF(Table1[SHIFT NOMENCLATURE], $B4873, Table1[EVIC FIRE]))</f>
        <v/>
      </c>
      <c r="G4873" s="1" t="str">
        <f>IF($A4873&gt;--RIGHT($A$2,LEN($A$2)-8),"",SUMIF(Table1[SHIFT NOMENCLATURE], $B4873, Table1[EKIA]))</f>
        <v/>
      </c>
      <c r="H4873" s="1" t="str">
        <f>IF($A4873&gt;--RIGHT($A$2,LEN($A$2)-8),"",SUMIF(Table1[SHIFT NOMENCLATURE], $B4873, Table1[EWIA]))</f>
        <v/>
      </c>
      <c r="I4873" s="1" t="str">
        <f>IF($A4873&gt;--RIGHT($A$2,LEN($A$2)-8),"",SUMIF(Table1[SHIFT NOMENCLATURE], $B4873, Table1[EPW]))</f>
        <v/>
      </c>
      <c r="J4873" s="1" t="str">
        <f>IF($A4873&gt;--RIGHT($A$2,LEN($A$2)-8),"",SUMIF(Table1[SHIFT NOMENCLATURE], $B4873, Table1[FVIC KILL]))</f>
        <v/>
      </c>
      <c r="K4873" s="1" t="str">
        <f>IF($A4873&gt;--RIGHT($A$2,LEN($A$2)-8),"",SUMIF(Table1[SHIFT NOMENCLATURE], $B4873, Table1[FVIC MOB]))</f>
        <v/>
      </c>
      <c r="L4873" s="1" t="str">
        <f>IF($A4873&gt;--RIGHT($A$2,LEN($A$2)-8),"",SUMIF(Table1[SHIFT NOMENCLATURE], $B4873, Table1[FVIC FIRE]))</f>
        <v/>
      </c>
      <c r="M4873" s="1" t="str">
        <f>IF($A4873&gt;--RIGHT($A$2,LEN($A$2)-8),"",SUMIF(Table1[SHIFT NOMENCLATURE], $B4873, Table1[FKIA]))</f>
        <v/>
      </c>
      <c r="N4873" s="1" t="str">
        <f>IF($A4873&gt;--RIGHT($A$2,LEN($A$2)-8),"",SUMIF(Table1[SHIFT NOMENCLATURE], $B4873, Table1[FWIA]))</f>
        <v/>
      </c>
      <c r="O4873" s="1" t="str">
        <f>IF($A4873&gt;--RIGHT($A$2,LEN($A$2)-8),"",SUMIF(Table1[SHIFT NOMENCLATURE], $B4873, Table1[DUSTWUN]))</f>
        <v/>
      </c>
    </row>
    <row r="4874" spans="1:15" x14ac:dyDescent="0.25">
      <c r="A4874" s="1" t="str">
        <f t="shared" si="152"/>
        <v/>
      </c>
      <c r="B4874" t="str">
        <f t="shared" si="153"/>
        <v/>
      </c>
      <c r="C4874" s="1" t="str">
        <f>IF($A4874&gt;--RIGHT($A$2,LEN($A$2)-8),"",COUNTIF(Table1[SHIFT NOMENCLATURE],$B4874))</f>
        <v/>
      </c>
      <c r="D4874" s="1" t="str">
        <f>IF($A4874&gt;--RIGHT($A$2,LEN($A$2)-8),"",SUMIF(Table1[SHIFT NOMENCLATURE], $B4874, Table1[EVIC KILL]))</f>
        <v/>
      </c>
      <c r="E4874" s="1" t="str">
        <f>IF($A4874&gt;--RIGHT($A$2,LEN($A$2)-8),"",SUMIF(Table1[SHIFT NOMENCLATURE], $B4874, Table1[EVIC MOB]))</f>
        <v/>
      </c>
      <c r="F4874" s="1" t="str">
        <f>IF($A4874&gt;--RIGHT($A$2,LEN($A$2)-8),"",SUMIF(Table1[SHIFT NOMENCLATURE], $B4874, Table1[EVIC FIRE]))</f>
        <v/>
      </c>
      <c r="G4874" s="1" t="str">
        <f>IF($A4874&gt;--RIGHT($A$2,LEN($A$2)-8),"",SUMIF(Table1[SHIFT NOMENCLATURE], $B4874, Table1[EKIA]))</f>
        <v/>
      </c>
      <c r="H4874" s="1" t="str">
        <f>IF($A4874&gt;--RIGHT($A$2,LEN($A$2)-8),"",SUMIF(Table1[SHIFT NOMENCLATURE], $B4874, Table1[EWIA]))</f>
        <v/>
      </c>
      <c r="I4874" s="1" t="str">
        <f>IF($A4874&gt;--RIGHT($A$2,LEN($A$2)-8),"",SUMIF(Table1[SHIFT NOMENCLATURE], $B4874, Table1[EPW]))</f>
        <v/>
      </c>
      <c r="J4874" s="1" t="str">
        <f>IF($A4874&gt;--RIGHT($A$2,LEN($A$2)-8),"",SUMIF(Table1[SHIFT NOMENCLATURE], $B4874, Table1[FVIC KILL]))</f>
        <v/>
      </c>
      <c r="K4874" s="1" t="str">
        <f>IF($A4874&gt;--RIGHT($A$2,LEN($A$2)-8),"",SUMIF(Table1[SHIFT NOMENCLATURE], $B4874, Table1[FVIC MOB]))</f>
        <v/>
      </c>
      <c r="L4874" s="1" t="str">
        <f>IF($A4874&gt;--RIGHT($A$2,LEN($A$2)-8),"",SUMIF(Table1[SHIFT NOMENCLATURE], $B4874, Table1[FVIC FIRE]))</f>
        <v/>
      </c>
      <c r="M4874" s="1" t="str">
        <f>IF($A4874&gt;--RIGHT($A$2,LEN($A$2)-8),"",SUMIF(Table1[SHIFT NOMENCLATURE], $B4874, Table1[FKIA]))</f>
        <v/>
      </c>
      <c r="N4874" s="1" t="str">
        <f>IF($A4874&gt;--RIGHT($A$2,LEN($A$2)-8),"",SUMIF(Table1[SHIFT NOMENCLATURE], $B4874, Table1[FWIA]))</f>
        <v/>
      </c>
      <c r="O4874" s="1" t="str">
        <f>IF($A4874&gt;--RIGHT($A$2,LEN($A$2)-8),"",SUMIF(Table1[SHIFT NOMENCLATURE], $B4874, Table1[DUSTWUN]))</f>
        <v/>
      </c>
    </row>
    <row r="4875" spans="1:15" x14ac:dyDescent="0.25">
      <c r="A4875" s="1" t="str">
        <f t="shared" si="152"/>
        <v/>
      </c>
      <c r="B4875" t="str">
        <f t="shared" si="153"/>
        <v/>
      </c>
      <c r="C4875" s="1" t="str">
        <f>IF($A4875&gt;--RIGHT($A$2,LEN($A$2)-8),"",COUNTIF(Table1[SHIFT NOMENCLATURE],$B4875))</f>
        <v/>
      </c>
      <c r="D4875" s="1" t="str">
        <f>IF($A4875&gt;--RIGHT($A$2,LEN($A$2)-8),"",SUMIF(Table1[SHIFT NOMENCLATURE], $B4875, Table1[EVIC KILL]))</f>
        <v/>
      </c>
      <c r="E4875" s="1" t="str">
        <f>IF($A4875&gt;--RIGHT($A$2,LEN($A$2)-8),"",SUMIF(Table1[SHIFT NOMENCLATURE], $B4875, Table1[EVIC MOB]))</f>
        <v/>
      </c>
      <c r="F4875" s="1" t="str">
        <f>IF($A4875&gt;--RIGHT($A$2,LEN($A$2)-8),"",SUMIF(Table1[SHIFT NOMENCLATURE], $B4875, Table1[EVIC FIRE]))</f>
        <v/>
      </c>
      <c r="G4875" s="1" t="str">
        <f>IF($A4875&gt;--RIGHT($A$2,LEN($A$2)-8),"",SUMIF(Table1[SHIFT NOMENCLATURE], $B4875, Table1[EKIA]))</f>
        <v/>
      </c>
      <c r="H4875" s="1" t="str">
        <f>IF($A4875&gt;--RIGHT($A$2,LEN($A$2)-8),"",SUMIF(Table1[SHIFT NOMENCLATURE], $B4875, Table1[EWIA]))</f>
        <v/>
      </c>
      <c r="I4875" s="1" t="str">
        <f>IF($A4875&gt;--RIGHT($A$2,LEN($A$2)-8),"",SUMIF(Table1[SHIFT NOMENCLATURE], $B4875, Table1[EPW]))</f>
        <v/>
      </c>
      <c r="J4875" s="1" t="str">
        <f>IF($A4875&gt;--RIGHT($A$2,LEN($A$2)-8),"",SUMIF(Table1[SHIFT NOMENCLATURE], $B4875, Table1[FVIC KILL]))</f>
        <v/>
      </c>
      <c r="K4875" s="1" t="str">
        <f>IF($A4875&gt;--RIGHT($A$2,LEN($A$2)-8),"",SUMIF(Table1[SHIFT NOMENCLATURE], $B4875, Table1[FVIC MOB]))</f>
        <v/>
      </c>
      <c r="L4875" s="1" t="str">
        <f>IF($A4875&gt;--RIGHT($A$2,LEN($A$2)-8),"",SUMIF(Table1[SHIFT NOMENCLATURE], $B4875, Table1[FVIC FIRE]))</f>
        <v/>
      </c>
      <c r="M4875" s="1" t="str">
        <f>IF($A4875&gt;--RIGHT($A$2,LEN($A$2)-8),"",SUMIF(Table1[SHIFT NOMENCLATURE], $B4875, Table1[FKIA]))</f>
        <v/>
      </c>
      <c r="N4875" s="1" t="str">
        <f>IF($A4875&gt;--RIGHT($A$2,LEN($A$2)-8),"",SUMIF(Table1[SHIFT NOMENCLATURE], $B4875, Table1[FWIA]))</f>
        <v/>
      </c>
      <c r="O4875" s="1" t="str">
        <f>IF($A4875&gt;--RIGHT($A$2,LEN($A$2)-8),"",SUMIF(Table1[SHIFT NOMENCLATURE], $B4875, Table1[DUSTWUN]))</f>
        <v/>
      </c>
    </row>
    <row r="4876" spans="1:15" x14ac:dyDescent="0.25">
      <c r="A4876" s="1" t="str">
        <f t="shared" si="152"/>
        <v/>
      </c>
      <c r="B4876" t="str">
        <f t="shared" si="153"/>
        <v/>
      </c>
      <c r="C4876" s="1" t="str">
        <f>IF($A4876&gt;--RIGHT($A$2,LEN($A$2)-8),"",COUNTIF(Table1[SHIFT NOMENCLATURE],$B4876))</f>
        <v/>
      </c>
      <c r="D4876" s="1" t="str">
        <f>IF($A4876&gt;--RIGHT($A$2,LEN($A$2)-8),"",SUMIF(Table1[SHIFT NOMENCLATURE], $B4876, Table1[EVIC KILL]))</f>
        <v/>
      </c>
      <c r="E4876" s="1" t="str">
        <f>IF($A4876&gt;--RIGHT($A$2,LEN($A$2)-8),"",SUMIF(Table1[SHIFT NOMENCLATURE], $B4876, Table1[EVIC MOB]))</f>
        <v/>
      </c>
      <c r="F4876" s="1" t="str">
        <f>IF($A4876&gt;--RIGHT($A$2,LEN($A$2)-8),"",SUMIF(Table1[SHIFT NOMENCLATURE], $B4876, Table1[EVIC FIRE]))</f>
        <v/>
      </c>
      <c r="G4876" s="1" t="str">
        <f>IF($A4876&gt;--RIGHT($A$2,LEN($A$2)-8),"",SUMIF(Table1[SHIFT NOMENCLATURE], $B4876, Table1[EKIA]))</f>
        <v/>
      </c>
      <c r="H4876" s="1" t="str">
        <f>IF($A4876&gt;--RIGHT($A$2,LEN($A$2)-8),"",SUMIF(Table1[SHIFT NOMENCLATURE], $B4876, Table1[EWIA]))</f>
        <v/>
      </c>
      <c r="I4876" s="1" t="str">
        <f>IF($A4876&gt;--RIGHT($A$2,LEN($A$2)-8),"",SUMIF(Table1[SHIFT NOMENCLATURE], $B4876, Table1[EPW]))</f>
        <v/>
      </c>
      <c r="J4876" s="1" t="str">
        <f>IF($A4876&gt;--RIGHT($A$2,LEN($A$2)-8),"",SUMIF(Table1[SHIFT NOMENCLATURE], $B4876, Table1[FVIC KILL]))</f>
        <v/>
      </c>
      <c r="K4876" s="1" t="str">
        <f>IF($A4876&gt;--RIGHT($A$2,LEN($A$2)-8),"",SUMIF(Table1[SHIFT NOMENCLATURE], $B4876, Table1[FVIC MOB]))</f>
        <v/>
      </c>
      <c r="L4876" s="1" t="str">
        <f>IF($A4876&gt;--RIGHT($A$2,LEN($A$2)-8),"",SUMIF(Table1[SHIFT NOMENCLATURE], $B4876, Table1[FVIC FIRE]))</f>
        <v/>
      </c>
      <c r="M4876" s="1" t="str">
        <f>IF($A4876&gt;--RIGHT($A$2,LEN($A$2)-8),"",SUMIF(Table1[SHIFT NOMENCLATURE], $B4876, Table1[FKIA]))</f>
        <v/>
      </c>
      <c r="N4876" s="1" t="str">
        <f>IF($A4876&gt;--RIGHT($A$2,LEN($A$2)-8),"",SUMIF(Table1[SHIFT NOMENCLATURE], $B4876, Table1[FWIA]))</f>
        <v/>
      </c>
      <c r="O4876" s="1" t="str">
        <f>IF($A4876&gt;--RIGHT($A$2,LEN($A$2)-8),"",SUMIF(Table1[SHIFT NOMENCLATURE], $B4876, Table1[DUSTWUN]))</f>
        <v/>
      </c>
    </row>
    <row r="4877" spans="1:15" x14ac:dyDescent="0.25">
      <c r="A4877" s="1" t="str">
        <f t="shared" si="152"/>
        <v/>
      </c>
      <c r="B4877" t="str">
        <f t="shared" si="153"/>
        <v/>
      </c>
      <c r="C4877" s="1" t="str">
        <f>IF($A4877&gt;--RIGHT($A$2,LEN($A$2)-8),"",COUNTIF(Table1[SHIFT NOMENCLATURE],$B4877))</f>
        <v/>
      </c>
      <c r="D4877" s="1" t="str">
        <f>IF($A4877&gt;--RIGHT($A$2,LEN($A$2)-8),"",SUMIF(Table1[SHIFT NOMENCLATURE], $B4877, Table1[EVIC KILL]))</f>
        <v/>
      </c>
      <c r="E4877" s="1" t="str">
        <f>IF($A4877&gt;--RIGHT($A$2,LEN($A$2)-8),"",SUMIF(Table1[SHIFT NOMENCLATURE], $B4877, Table1[EVIC MOB]))</f>
        <v/>
      </c>
      <c r="F4877" s="1" t="str">
        <f>IF($A4877&gt;--RIGHT($A$2,LEN($A$2)-8),"",SUMIF(Table1[SHIFT NOMENCLATURE], $B4877, Table1[EVIC FIRE]))</f>
        <v/>
      </c>
      <c r="G4877" s="1" t="str">
        <f>IF($A4877&gt;--RIGHT($A$2,LEN($A$2)-8),"",SUMIF(Table1[SHIFT NOMENCLATURE], $B4877, Table1[EKIA]))</f>
        <v/>
      </c>
      <c r="H4877" s="1" t="str">
        <f>IF($A4877&gt;--RIGHT($A$2,LEN($A$2)-8),"",SUMIF(Table1[SHIFT NOMENCLATURE], $B4877, Table1[EWIA]))</f>
        <v/>
      </c>
      <c r="I4877" s="1" t="str">
        <f>IF($A4877&gt;--RIGHT($A$2,LEN($A$2)-8),"",SUMIF(Table1[SHIFT NOMENCLATURE], $B4877, Table1[EPW]))</f>
        <v/>
      </c>
      <c r="J4877" s="1" t="str">
        <f>IF($A4877&gt;--RIGHT($A$2,LEN($A$2)-8),"",SUMIF(Table1[SHIFT NOMENCLATURE], $B4877, Table1[FVIC KILL]))</f>
        <v/>
      </c>
      <c r="K4877" s="1" t="str">
        <f>IF($A4877&gt;--RIGHT($A$2,LEN($A$2)-8),"",SUMIF(Table1[SHIFT NOMENCLATURE], $B4877, Table1[FVIC MOB]))</f>
        <v/>
      </c>
      <c r="L4877" s="1" t="str">
        <f>IF($A4877&gt;--RIGHT($A$2,LEN($A$2)-8),"",SUMIF(Table1[SHIFT NOMENCLATURE], $B4877, Table1[FVIC FIRE]))</f>
        <v/>
      </c>
      <c r="M4877" s="1" t="str">
        <f>IF($A4877&gt;--RIGHT($A$2,LEN($A$2)-8),"",SUMIF(Table1[SHIFT NOMENCLATURE], $B4877, Table1[FKIA]))</f>
        <v/>
      </c>
      <c r="N4877" s="1" t="str">
        <f>IF($A4877&gt;--RIGHT($A$2,LEN($A$2)-8),"",SUMIF(Table1[SHIFT NOMENCLATURE], $B4877, Table1[FWIA]))</f>
        <v/>
      </c>
      <c r="O4877" s="1" t="str">
        <f>IF($A4877&gt;--RIGHT($A$2,LEN($A$2)-8),"",SUMIF(Table1[SHIFT NOMENCLATURE], $B4877, Table1[DUSTWUN]))</f>
        <v/>
      </c>
    </row>
    <row r="4878" spans="1:15" x14ac:dyDescent="0.25">
      <c r="A4878" s="1" t="str">
        <f t="shared" si="152"/>
        <v/>
      </c>
      <c r="B4878" t="str">
        <f t="shared" si="153"/>
        <v/>
      </c>
      <c r="C4878" s="1" t="str">
        <f>IF($A4878&gt;--RIGHT($A$2,LEN($A$2)-8),"",COUNTIF(Table1[SHIFT NOMENCLATURE],$B4878))</f>
        <v/>
      </c>
      <c r="D4878" s="1" t="str">
        <f>IF($A4878&gt;--RIGHT($A$2,LEN($A$2)-8),"",SUMIF(Table1[SHIFT NOMENCLATURE], $B4878, Table1[EVIC KILL]))</f>
        <v/>
      </c>
      <c r="E4878" s="1" t="str">
        <f>IF($A4878&gt;--RIGHT($A$2,LEN($A$2)-8),"",SUMIF(Table1[SHIFT NOMENCLATURE], $B4878, Table1[EVIC MOB]))</f>
        <v/>
      </c>
      <c r="F4878" s="1" t="str">
        <f>IF($A4878&gt;--RIGHT($A$2,LEN($A$2)-8),"",SUMIF(Table1[SHIFT NOMENCLATURE], $B4878, Table1[EVIC FIRE]))</f>
        <v/>
      </c>
      <c r="G4878" s="1" t="str">
        <f>IF($A4878&gt;--RIGHT($A$2,LEN($A$2)-8),"",SUMIF(Table1[SHIFT NOMENCLATURE], $B4878, Table1[EKIA]))</f>
        <v/>
      </c>
      <c r="H4878" s="1" t="str">
        <f>IF($A4878&gt;--RIGHT($A$2,LEN($A$2)-8),"",SUMIF(Table1[SHIFT NOMENCLATURE], $B4878, Table1[EWIA]))</f>
        <v/>
      </c>
      <c r="I4878" s="1" t="str">
        <f>IF($A4878&gt;--RIGHT($A$2,LEN($A$2)-8),"",SUMIF(Table1[SHIFT NOMENCLATURE], $B4878, Table1[EPW]))</f>
        <v/>
      </c>
      <c r="J4878" s="1" t="str">
        <f>IF($A4878&gt;--RIGHT($A$2,LEN($A$2)-8),"",SUMIF(Table1[SHIFT NOMENCLATURE], $B4878, Table1[FVIC KILL]))</f>
        <v/>
      </c>
      <c r="K4878" s="1" t="str">
        <f>IF($A4878&gt;--RIGHT($A$2,LEN($A$2)-8),"",SUMIF(Table1[SHIFT NOMENCLATURE], $B4878, Table1[FVIC MOB]))</f>
        <v/>
      </c>
      <c r="L4878" s="1" t="str">
        <f>IF($A4878&gt;--RIGHT($A$2,LEN($A$2)-8),"",SUMIF(Table1[SHIFT NOMENCLATURE], $B4878, Table1[FVIC FIRE]))</f>
        <v/>
      </c>
      <c r="M4878" s="1" t="str">
        <f>IF($A4878&gt;--RIGHT($A$2,LEN($A$2)-8),"",SUMIF(Table1[SHIFT NOMENCLATURE], $B4878, Table1[FKIA]))</f>
        <v/>
      </c>
      <c r="N4878" s="1" t="str">
        <f>IF($A4878&gt;--RIGHT($A$2,LEN($A$2)-8),"",SUMIF(Table1[SHIFT NOMENCLATURE], $B4878, Table1[FWIA]))</f>
        <v/>
      </c>
      <c r="O4878" s="1" t="str">
        <f>IF($A4878&gt;--RIGHT($A$2,LEN($A$2)-8),"",SUMIF(Table1[SHIFT NOMENCLATURE], $B4878, Table1[DUSTWUN]))</f>
        <v/>
      </c>
    </row>
    <row r="4879" spans="1:15" x14ac:dyDescent="0.25">
      <c r="A4879" s="1" t="str">
        <f t="shared" si="152"/>
        <v/>
      </c>
      <c r="B4879" t="str">
        <f t="shared" si="153"/>
        <v/>
      </c>
      <c r="C4879" s="1" t="str">
        <f>IF($A4879&gt;--RIGHT($A$2,LEN($A$2)-8),"",COUNTIF(Table1[SHIFT NOMENCLATURE],$B4879))</f>
        <v/>
      </c>
      <c r="D4879" s="1" t="str">
        <f>IF($A4879&gt;--RIGHT($A$2,LEN($A$2)-8),"",SUMIF(Table1[SHIFT NOMENCLATURE], $B4879, Table1[EVIC KILL]))</f>
        <v/>
      </c>
      <c r="E4879" s="1" t="str">
        <f>IF($A4879&gt;--RIGHT($A$2,LEN($A$2)-8),"",SUMIF(Table1[SHIFT NOMENCLATURE], $B4879, Table1[EVIC MOB]))</f>
        <v/>
      </c>
      <c r="F4879" s="1" t="str">
        <f>IF($A4879&gt;--RIGHT($A$2,LEN($A$2)-8),"",SUMIF(Table1[SHIFT NOMENCLATURE], $B4879, Table1[EVIC FIRE]))</f>
        <v/>
      </c>
      <c r="G4879" s="1" t="str">
        <f>IF($A4879&gt;--RIGHT($A$2,LEN($A$2)-8),"",SUMIF(Table1[SHIFT NOMENCLATURE], $B4879, Table1[EKIA]))</f>
        <v/>
      </c>
      <c r="H4879" s="1" t="str">
        <f>IF($A4879&gt;--RIGHT($A$2,LEN($A$2)-8),"",SUMIF(Table1[SHIFT NOMENCLATURE], $B4879, Table1[EWIA]))</f>
        <v/>
      </c>
      <c r="I4879" s="1" t="str">
        <f>IF($A4879&gt;--RIGHT($A$2,LEN($A$2)-8),"",SUMIF(Table1[SHIFT NOMENCLATURE], $B4879, Table1[EPW]))</f>
        <v/>
      </c>
      <c r="J4879" s="1" t="str">
        <f>IF($A4879&gt;--RIGHT($A$2,LEN($A$2)-8),"",SUMIF(Table1[SHIFT NOMENCLATURE], $B4879, Table1[FVIC KILL]))</f>
        <v/>
      </c>
      <c r="K4879" s="1" t="str">
        <f>IF($A4879&gt;--RIGHT($A$2,LEN($A$2)-8),"",SUMIF(Table1[SHIFT NOMENCLATURE], $B4879, Table1[FVIC MOB]))</f>
        <v/>
      </c>
      <c r="L4879" s="1" t="str">
        <f>IF($A4879&gt;--RIGHT($A$2,LEN($A$2)-8),"",SUMIF(Table1[SHIFT NOMENCLATURE], $B4879, Table1[FVIC FIRE]))</f>
        <v/>
      </c>
      <c r="M4879" s="1" t="str">
        <f>IF($A4879&gt;--RIGHT($A$2,LEN($A$2)-8),"",SUMIF(Table1[SHIFT NOMENCLATURE], $B4879, Table1[FKIA]))</f>
        <v/>
      </c>
      <c r="N4879" s="1" t="str">
        <f>IF($A4879&gt;--RIGHT($A$2,LEN($A$2)-8),"",SUMIF(Table1[SHIFT NOMENCLATURE], $B4879, Table1[FWIA]))</f>
        <v/>
      </c>
      <c r="O4879" s="1" t="str">
        <f>IF($A4879&gt;--RIGHT($A$2,LEN($A$2)-8),"",SUMIF(Table1[SHIFT NOMENCLATURE], $B4879, Table1[DUSTWUN]))</f>
        <v/>
      </c>
    </row>
    <row r="4880" spans="1:15" x14ac:dyDescent="0.25">
      <c r="A4880" s="1" t="str">
        <f t="shared" si="152"/>
        <v/>
      </c>
      <c r="B4880" t="str">
        <f t="shared" si="153"/>
        <v/>
      </c>
      <c r="C4880" s="1" t="str">
        <f>IF($A4880&gt;--RIGHT($A$2,LEN($A$2)-8),"",COUNTIF(Table1[SHIFT NOMENCLATURE],$B4880))</f>
        <v/>
      </c>
      <c r="D4880" s="1" t="str">
        <f>IF($A4880&gt;--RIGHT($A$2,LEN($A$2)-8),"",SUMIF(Table1[SHIFT NOMENCLATURE], $B4880, Table1[EVIC KILL]))</f>
        <v/>
      </c>
      <c r="E4880" s="1" t="str">
        <f>IF($A4880&gt;--RIGHT($A$2,LEN($A$2)-8),"",SUMIF(Table1[SHIFT NOMENCLATURE], $B4880, Table1[EVIC MOB]))</f>
        <v/>
      </c>
      <c r="F4880" s="1" t="str">
        <f>IF($A4880&gt;--RIGHT($A$2,LEN($A$2)-8),"",SUMIF(Table1[SHIFT NOMENCLATURE], $B4880, Table1[EVIC FIRE]))</f>
        <v/>
      </c>
      <c r="G4880" s="1" t="str">
        <f>IF($A4880&gt;--RIGHT($A$2,LEN($A$2)-8),"",SUMIF(Table1[SHIFT NOMENCLATURE], $B4880, Table1[EKIA]))</f>
        <v/>
      </c>
      <c r="H4880" s="1" t="str">
        <f>IF($A4880&gt;--RIGHT($A$2,LEN($A$2)-8),"",SUMIF(Table1[SHIFT NOMENCLATURE], $B4880, Table1[EWIA]))</f>
        <v/>
      </c>
      <c r="I4880" s="1" t="str">
        <f>IF($A4880&gt;--RIGHT($A$2,LEN($A$2)-8),"",SUMIF(Table1[SHIFT NOMENCLATURE], $B4880, Table1[EPW]))</f>
        <v/>
      </c>
      <c r="J4880" s="1" t="str">
        <f>IF($A4880&gt;--RIGHT($A$2,LEN($A$2)-8),"",SUMIF(Table1[SHIFT NOMENCLATURE], $B4880, Table1[FVIC KILL]))</f>
        <v/>
      </c>
      <c r="K4880" s="1" t="str">
        <f>IF($A4880&gt;--RIGHT($A$2,LEN($A$2)-8),"",SUMIF(Table1[SHIFT NOMENCLATURE], $B4880, Table1[FVIC MOB]))</f>
        <v/>
      </c>
      <c r="L4880" s="1" t="str">
        <f>IF($A4880&gt;--RIGHT($A$2,LEN($A$2)-8),"",SUMIF(Table1[SHIFT NOMENCLATURE], $B4880, Table1[FVIC FIRE]))</f>
        <v/>
      </c>
      <c r="M4880" s="1" t="str">
        <f>IF($A4880&gt;--RIGHT($A$2,LEN($A$2)-8),"",SUMIF(Table1[SHIFT NOMENCLATURE], $B4880, Table1[FKIA]))</f>
        <v/>
      </c>
      <c r="N4880" s="1" t="str">
        <f>IF($A4880&gt;--RIGHT($A$2,LEN($A$2)-8),"",SUMIF(Table1[SHIFT NOMENCLATURE], $B4880, Table1[FWIA]))</f>
        <v/>
      </c>
      <c r="O4880" s="1" t="str">
        <f>IF($A4880&gt;--RIGHT($A$2,LEN($A$2)-8),"",SUMIF(Table1[SHIFT NOMENCLATURE], $B4880, Table1[DUSTWUN]))</f>
        <v/>
      </c>
    </row>
    <row r="4881" spans="1:15" x14ac:dyDescent="0.25">
      <c r="A4881" s="1" t="str">
        <f t="shared" si="152"/>
        <v/>
      </c>
      <c r="B4881" t="str">
        <f t="shared" si="153"/>
        <v/>
      </c>
      <c r="C4881" s="1" t="str">
        <f>IF($A4881&gt;--RIGHT($A$2,LEN($A$2)-8),"",COUNTIF(Table1[SHIFT NOMENCLATURE],$B4881))</f>
        <v/>
      </c>
      <c r="D4881" s="1" t="str">
        <f>IF($A4881&gt;--RIGHT($A$2,LEN($A$2)-8),"",SUMIF(Table1[SHIFT NOMENCLATURE], $B4881, Table1[EVIC KILL]))</f>
        <v/>
      </c>
      <c r="E4881" s="1" t="str">
        <f>IF($A4881&gt;--RIGHT($A$2,LEN($A$2)-8),"",SUMIF(Table1[SHIFT NOMENCLATURE], $B4881, Table1[EVIC MOB]))</f>
        <v/>
      </c>
      <c r="F4881" s="1" t="str">
        <f>IF($A4881&gt;--RIGHT($A$2,LEN($A$2)-8),"",SUMIF(Table1[SHIFT NOMENCLATURE], $B4881, Table1[EVIC FIRE]))</f>
        <v/>
      </c>
      <c r="G4881" s="1" t="str">
        <f>IF($A4881&gt;--RIGHT($A$2,LEN($A$2)-8),"",SUMIF(Table1[SHIFT NOMENCLATURE], $B4881, Table1[EKIA]))</f>
        <v/>
      </c>
      <c r="H4881" s="1" t="str">
        <f>IF($A4881&gt;--RIGHT($A$2,LEN($A$2)-8),"",SUMIF(Table1[SHIFT NOMENCLATURE], $B4881, Table1[EWIA]))</f>
        <v/>
      </c>
      <c r="I4881" s="1" t="str">
        <f>IF($A4881&gt;--RIGHT($A$2,LEN($A$2)-8),"",SUMIF(Table1[SHIFT NOMENCLATURE], $B4881, Table1[EPW]))</f>
        <v/>
      </c>
      <c r="J4881" s="1" t="str">
        <f>IF($A4881&gt;--RIGHT($A$2,LEN($A$2)-8),"",SUMIF(Table1[SHIFT NOMENCLATURE], $B4881, Table1[FVIC KILL]))</f>
        <v/>
      </c>
      <c r="K4881" s="1" t="str">
        <f>IF($A4881&gt;--RIGHT($A$2,LEN($A$2)-8),"",SUMIF(Table1[SHIFT NOMENCLATURE], $B4881, Table1[FVIC MOB]))</f>
        <v/>
      </c>
      <c r="L4881" s="1" t="str">
        <f>IF($A4881&gt;--RIGHT($A$2,LEN($A$2)-8),"",SUMIF(Table1[SHIFT NOMENCLATURE], $B4881, Table1[FVIC FIRE]))</f>
        <v/>
      </c>
      <c r="M4881" s="1" t="str">
        <f>IF($A4881&gt;--RIGHT($A$2,LEN($A$2)-8),"",SUMIF(Table1[SHIFT NOMENCLATURE], $B4881, Table1[FKIA]))</f>
        <v/>
      </c>
      <c r="N4881" s="1" t="str">
        <f>IF($A4881&gt;--RIGHT($A$2,LEN($A$2)-8),"",SUMIF(Table1[SHIFT NOMENCLATURE], $B4881, Table1[FWIA]))</f>
        <v/>
      </c>
      <c r="O4881" s="1" t="str">
        <f>IF($A4881&gt;--RIGHT($A$2,LEN($A$2)-8),"",SUMIF(Table1[SHIFT NOMENCLATURE], $B4881, Table1[DUSTWUN]))</f>
        <v/>
      </c>
    </row>
    <row r="4882" spans="1:15" x14ac:dyDescent="0.25">
      <c r="A4882" s="1" t="str">
        <f t="shared" si="152"/>
        <v/>
      </c>
      <c r="B4882" t="str">
        <f t="shared" si="153"/>
        <v/>
      </c>
      <c r="C4882" s="1" t="str">
        <f>IF($A4882&gt;--RIGHT($A$2,LEN($A$2)-8),"",COUNTIF(Table1[SHIFT NOMENCLATURE],$B4882))</f>
        <v/>
      </c>
      <c r="D4882" s="1" t="str">
        <f>IF($A4882&gt;--RIGHT($A$2,LEN($A$2)-8),"",SUMIF(Table1[SHIFT NOMENCLATURE], $B4882, Table1[EVIC KILL]))</f>
        <v/>
      </c>
      <c r="E4882" s="1" t="str">
        <f>IF($A4882&gt;--RIGHT($A$2,LEN($A$2)-8),"",SUMIF(Table1[SHIFT NOMENCLATURE], $B4882, Table1[EVIC MOB]))</f>
        <v/>
      </c>
      <c r="F4882" s="1" t="str">
        <f>IF($A4882&gt;--RIGHT($A$2,LEN($A$2)-8),"",SUMIF(Table1[SHIFT NOMENCLATURE], $B4882, Table1[EVIC FIRE]))</f>
        <v/>
      </c>
      <c r="G4882" s="1" t="str">
        <f>IF($A4882&gt;--RIGHT($A$2,LEN($A$2)-8),"",SUMIF(Table1[SHIFT NOMENCLATURE], $B4882, Table1[EKIA]))</f>
        <v/>
      </c>
      <c r="H4882" s="1" t="str">
        <f>IF($A4882&gt;--RIGHT($A$2,LEN($A$2)-8),"",SUMIF(Table1[SHIFT NOMENCLATURE], $B4882, Table1[EWIA]))</f>
        <v/>
      </c>
      <c r="I4882" s="1" t="str">
        <f>IF($A4882&gt;--RIGHT($A$2,LEN($A$2)-8),"",SUMIF(Table1[SHIFT NOMENCLATURE], $B4882, Table1[EPW]))</f>
        <v/>
      </c>
      <c r="J4882" s="1" t="str">
        <f>IF($A4882&gt;--RIGHT($A$2,LEN($A$2)-8),"",SUMIF(Table1[SHIFT NOMENCLATURE], $B4882, Table1[FVIC KILL]))</f>
        <v/>
      </c>
      <c r="K4882" s="1" t="str">
        <f>IF($A4882&gt;--RIGHT($A$2,LEN($A$2)-8),"",SUMIF(Table1[SHIFT NOMENCLATURE], $B4882, Table1[FVIC MOB]))</f>
        <v/>
      </c>
      <c r="L4882" s="1" t="str">
        <f>IF($A4882&gt;--RIGHT($A$2,LEN($A$2)-8),"",SUMIF(Table1[SHIFT NOMENCLATURE], $B4882, Table1[FVIC FIRE]))</f>
        <v/>
      </c>
      <c r="M4882" s="1" t="str">
        <f>IF($A4882&gt;--RIGHT($A$2,LEN($A$2)-8),"",SUMIF(Table1[SHIFT NOMENCLATURE], $B4882, Table1[FKIA]))</f>
        <v/>
      </c>
      <c r="N4882" s="1" t="str">
        <f>IF($A4882&gt;--RIGHT($A$2,LEN($A$2)-8),"",SUMIF(Table1[SHIFT NOMENCLATURE], $B4882, Table1[FWIA]))</f>
        <v/>
      </c>
      <c r="O4882" s="1" t="str">
        <f>IF($A4882&gt;--RIGHT($A$2,LEN($A$2)-8),"",SUMIF(Table1[SHIFT NOMENCLATURE], $B4882, Table1[DUSTWUN]))</f>
        <v/>
      </c>
    </row>
    <row r="4883" spans="1:15" x14ac:dyDescent="0.25">
      <c r="A4883" s="1" t="str">
        <f t="shared" si="152"/>
        <v/>
      </c>
      <c r="B4883" t="str">
        <f t="shared" si="153"/>
        <v/>
      </c>
      <c r="C4883" s="1" t="str">
        <f>IF($A4883&gt;--RIGHT($A$2,LEN($A$2)-8),"",COUNTIF(Table1[SHIFT NOMENCLATURE],$B4883))</f>
        <v/>
      </c>
      <c r="D4883" s="1" t="str">
        <f>IF($A4883&gt;--RIGHT($A$2,LEN($A$2)-8),"",SUMIF(Table1[SHIFT NOMENCLATURE], $B4883, Table1[EVIC KILL]))</f>
        <v/>
      </c>
      <c r="E4883" s="1" t="str">
        <f>IF($A4883&gt;--RIGHT($A$2,LEN($A$2)-8),"",SUMIF(Table1[SHIFT NOMENCLATURE], $B4883, Table1[EVIC MOB]))</f>
        <v/>
      </c>
      <c r="F4883" s="1" t="str">
        <f>IF($A4883&gt;--RIGHT($A$2,LEN($A$2)-8),"",SUMIF(Table1[SHIFT NOMENCLATURE], $B4883, Table1[EVIC FIRE]))</f>
        <v/>
      </c>
      <c r="G4883" s="1" t="str">
        <f>IF($A4883&gt;--RIGHT($A$2,LEN($A$2)-8),"",SUMIF(Table1[SHIFT NOMENCLATURE], $B4883, Table1[EKIA]))</f>
        <v/>
      </c>
      <c r="H4883" s="1" t="str">
        <f>IF($A4883&gt;--RIGHT($A$2,LEN($A$2)-8),"",SUMIF(Table1[SHIFT NOMENCLATURE], $B4883, Table1[EWIA]))</f>
        <v/>
      </c>
      <c r="I4883" s="1" t="str">
        <f>IF($A4883&gt;--RIGHT($A$2,LEN($A$2)-8),"",SUMIF(Table1[SHIFT NOMENCLATURE], $B4883, Table1[EPW]))</f>
        <v/>
      </c>
      <c r="J4883" s="1" t="str">
        <f>IF($A4883&gt;--RIGHT($A$2,LEN($A$2)-8),"",SUMIF(Table1[SHIFT NOMENCLATURE], $B4883, Table1[FVIC KILL]))</f>
        <v/>
      </c>
      <c r="K4883" s="1" t="str">
        <f>IF($A4883&gt;--RIGHT($A$2,LEN($A$2)-8),"",SUMIF(Table1[SHIFT NOMENCLATURE], $B4883, Table1[FVIC MOB]))</f>
        <v/>
      </c>
      <c r="L4883" s="1" t="str">
        <f>IF($A4883&gt;--RIGHT($A$2,LEN($A$2)-8),"",SUMIF(Table1[SHIFT NOMENCLATURE], $B4883, Table1[FVIC FIRE]))</f>
        <v/>
      </c>
      <c r="M4883" s="1" t="str">
        <f>IF($A4883&gt;--RIGHT($A$2,LEN($A$2)-8),"",SUMIF(Table1[SHIFT NOMENCLATURE], $B4883, Table1[FKIA]))</f>
        <v/>
      </c>
      <c r="N4883" s="1" t="str">
        <f>IF($A4883&gt;--RIGHT($A$2,LEN($A$2)-8),"",SUMIF(Table1[SHIFT NOMENCLATURE], $B4883, Table1[FWIA]))</f>
        <v/>
      </c>
      <c r="O4883" s="1" t="str">
        <f>IF($A4883&gt;--RIGHT($A$2,LEN($A$2)-8),"",SUMIF(Table1[SHIFT NOMENCLATURE], $B4883, Table1[DUSTWUN]))</f>
        <v/>
      </c>
    </row>
    <row r="4884" spans="1:15" x14ac:dyDescent="0.25">
      <c r="A4884" s="1" t="str">
        <f t="shared" si="152"/>
        <v/>
      </c>
      <c r="B4884" t="str">
        <f t="shared" si="153"/>
        <v/>
      </c>
      <c r="C4884" s="1" t="str">
        <f>IF($A4884&gt;--RIGHT($A$2,LEN($A$2)-8),"",COUNTIF(Table1[SHIFT NOMENCLATURE],$B4884))</f>
        <v/>
      </c>
      <c r="D4884" s="1" t="str">
        <f>IF($A4884&gt;--RIGHT($A$2,LEN($A$2)-8),"",SUMIF(Table1[SHIFT NOMENCLATURE], $B4884, Table1[EVIC KILL]))</f>
        <v/>
      </c>
      <c r="E4884" s="1" t="str">
        <f>IF($A4884&gt;--RIGHT($A$2,LEN($A$2)-8),"",SUMIF(Table1[SHIFT NOMENCLATURE], $B4884, Table1[EVIC MOB]))</f>
        <v/>
      </c>
      <c r="F4884" s="1" t="str">
        <f>IF($A4884&gt;--RIGHT($A$2,LEN($A$2)-8),"",SUMIF(Table1[SHIFT NOMENCLATURE], $B4884, Table1[EVIC FIRE]))</f>
        <v/>
      </c>
      <c r="G4884" s="1" t="str">
        <f>IF($A4884&gt;--RIGHT($A$2,LEN($A$2)-8),"",SUMIF(Table1[SHIFT NOMENCLATURE], $B4884, Table1[EKIA]))</f>
        <v/>
      </c>
      <c r="H4884" s="1" t="str">
        <f>IF($A4884&gt;--RIGHT($A$2,LEN($A$2)-8),"",SUMIF(Table1[SHIFT NOMENCLATURE], $B4884, Table1[EWIA]))</f>
        <v/>
      </c>
      <c r="I4884" s="1" t="str">
        <f>IF($A4884&gt;--RIGHT($A$2,LEN($A$2)-8),"",SUMIF(Table1[SHIFT NOMENCLATURE], $B4884, Table1[EPW]))</f>
        <v/>
      </c>
      <c r="J4884" s="1" t="str">
        <f>IF($A4884&gt;--RIGHT($A$2,LEN($A$2)-8),"",SUMIF(Table1[SHIFT NOMENCLATURE], $B4884, Table1[FVIC KILL]))</f>
        <v/>
      </c>
      <c r="K4884" s="1" t="str">
        <f>IF($A4884&gt;--RIGHT($A$2,LEN($A$2)-8),"",SUMIF(Table1[SHIFT NOMENCLATURE], $B4884, Table1[FVIC MOB]))</f>
        <v/>
      </c>
      <c r="L4884" s="1" t="str">
        <f>IF($A4884&gt;--RIGHT($A$2,LEN($A$2)-8),"",SUMIF(Table1[SHIFT NOMENCLATURE], $B4884, Table1[FVIC FIRE]))</f>
        <v/>
      </c>
      <c r="M4884" s="1" t="str">
        <f>IF($A4884&gt;--RIGHT($A$2,LEN($A$2)-8),"",SUMIF(Table1[SHIFT NOMENCLATURE], $B4884, Table1[FKIA]))</f>
        <v/>
      </c>
      <c r="N4884" s="1" t="str">
        <f>IF($A4884&gt;--RIGHT($A$2,LEN($A$2)-8),"",SUMIF(Table1[SHIFT NOMENCLATURE], $B4884, Table1[FWIA]))</f>
        <v/>
      </c>
      <c r="O4884" s="1" t="str">
        <f>IF($A4884&gt;--RIGHT($A$2,LEN($A$2)-8),"",SUMIF(Table1[SHIFT NOMENCLATURE], $B4884, Table1[DUSTWUN]))</f>
        <v/>
      </c>
    </row>
    <row r="4885" spans="1:15" x14ac:dyDescent="0.25">
      <c r="A4885" s="1" t="str">
        <f t="shared" si="152"/>
        <v/>
      </c>
      <c r="B4885" t="str">
        <f t="shared" si="153"/>
        <v/>
      </c>
      <c r="C4885" s="1" t="str">
        <f>IF($A4885&gt;--RIGHT($A$2,LEN($A$2)-8),"",COUNTIF(Table1[SHIFT NOMENCLATURE],$B4885))</f>
        <v/>
      </c>
      <c r="D4885" s="1" t="str">
        <f>IF($A4885&gt;--RIGHT($A$2,LEN($A$2)-8),"",SUMIF(Table1[SHIFT NOMENCLATURE], $B4885, Table1[EVIC KILL]))</f>
        <v/>
      </c>
      <c r="E4885" s="1" t="str">
        <f>IF($A4885&gt;--RIGHT($A$2,LEN($A$2)-8),"",SUMIF(Table1[SHIFT NOMENCLATURE], $B4885, Table1[EVIC MOB]))</f>
        <v/>
      </c>
      <c r="F4885" s="1" t="str">
        <f>IF($A4885&gt;--RIGHT($A$2,LEN($A$2)-8),"",SUMIF(Table1[SHIFT NOMENCLATURE], $B4885, Table1[EVIC FIRE]))</f>
        <v/>
      </c>
      <c r="G4885" s="1" t="str">
        <f>IF($A4885&gt;--RIGHT($A$2,LEN($A$2)-8),"",SUMIF(Table1[SHIFT NOMENCLATURE], $B4885, Table1[EKIA]))</f>
        <v/>
      </c>
      <c r="H4885" s="1" t="str">
        <f>IF($A4885&gt;--RIGHT($A$2,LEN($A$2)-8),"",SUMIF(Table1[SHIFT NOMENCLATURE], $B4885, Table1[EWIA]))</f>
        <v/>
      </c>
      <c r="I4885" s="1" t="str">
        <f>IF($A4885&gt;--RIGHT($A$2,LEN($A$2)-8),"",SUMIF(Table1[SHIFT NOMENCLATURE], $B4885, Table1[EPW]))</f>
        <v/>
      </c>
      <c r="J4885" s="1" t="str">
        <f>IF($A4885&gt;--RIGHT($A$2,LEN($A$2)-8),"",SUMIF(Table1[SHIFT NOMENCLATURE], $B4885, Table1[FVIC KILL]))</f>
        <v/>
      </c>
      <c r="K4885" s="1" t="str">
        <f>IF($A4885&gt;--RIGHT($A$2,LEN($A$2)-8),"",SUMIF(Table1[SHIFT NOMENCLATURE], $B4885, Table1[FVIC MOB]))</f>
        <v/>
      </c>
      <c r="L4885" s="1" t="str">
        <f>IF($A4885&gt;--RIGHT($A$2,LEN($A$2)-8),"",SUMIF(Table1[SHIFT NOMENCLATURE], $B4885, Table1[FVIC FIRE]))</f>
        <v/>
      </c>
      <c r="M4885" s="1" t="str">
        <f>IF($A4885&gt;--RIGHT($A$2,LEN($A$2)-8),"",SUMIF(Table1[SHIFT NOMENCLATURE], $B4885, Table1[FKIA]))</f>
        <v/>
      </c>
      <c r="N4885" s="1" t="str">
        <f>IF($A4885&gt;--RIGHT($A$2,LEN($A$2)-8),"",SUMIF(Table1[SHIFT NOMENCLATURE], $B4885, Table1[FWIA]))</f>
        <v/>
      </c>
      <c r="O4885" s="1" t="str">
        <f>IF($A4885&gt;--RIGHT($A$2,LEN($A$2)-8),"",SUMIF(Table1[SHIFT NOMENCLATURE], $B4885, Table1[DUSTWUN]))</f>
        <v/>
      </c>
    </row>
    <row r="4886" spans="1:15" x14ac:dyDescent="0.25">
      <c r="A4886" s="1" t="str">
        <f t="shared" si="152"/>
        <v/>
      </c>
      <c r="B4886" t="str">
        <f t="shared" si="153"/>
        <v/>
      </c>
      <c r="C4886" s="1" t="str">
        <f>IF($A4886&gt;--RIGHT($A$2,LEN($A$2)-8),"",COUNTIF(Table1[SHIFT NOMENCLATURE],$B4886))</f>
        <v/>
      </c>
      <c r="D4886" s="1" t="str">
        <f>IF($A4886&gt;--RIGHT($A$2,LEN($A$2)-8),"",SUMIF(Table1[SHIFT NOMENCLATURE], $B4886, Table1[EVIC KILL]))</f>
        <v/>
      </c>
      <c r="E4886" s="1" t="str">
        <f>IF($A4886&gt;--RIGHT($A$2,LEN($A$2)-8),"",SUMIF(Table1[SHIFT NOMENCLATURE], $B4886, Table1[EVIC MOB]))</f>
        <v/>
      </c>
      <c r="F4886" s="1" t="str">
        <f>IF($A4886&gt;--RIGHT($A$2,LEN($A$2)-8),"",SUMIF(Table1[SHIFT NOMENCLATURE], $B4886, Table1[EVIC FIRE]))</f>
        <v/>
      </c>
      <c r="G4886" s="1" t="str">
        <f>IF($A4886&gt;--RIGHT($A$2,LEN($A$2)-8),"",SUMIF(Table1[SHIFT NOMENCLATURE], $B4886, Table1[EKIA]))</f>
        <v/>
      </c>
      <c r="H4886" s="1" t="str">
        <f>IF($A4886&gt;--RIGHT($A$2,LEN($A$2)-8),"",SUMIF(Table1[SHIFT NOMENCLATURE], $B4886, Table1[EWIA]))</f>
        <v/>
      </c>
      <c r="I4886" s="1" t="str">
        <f>IF($A4886&gt;--RIGHT($A$2,LEN($A$2)-8),"",SUMIF(Table1[SHIFT NOMENCLATURE], $B4886, Table1[EPW]))</f>
        <v/>
      </c>
      <c r="J4886" s="1" t="str">
        <f>IF($A4886&gt;--RIGHT($A$2,LEN($A$2)-8),"",SUMIF(Table1[SHIFT NOMENCLATURE], $B4886, Table1[FVIC KILL]))</f>
        <v/>
      </c>
      <c r="K4886" s="1" t="str">
        <f>IF($A4886&gt;--RIGHT($A$2,LEN($A$2)-8),"",SUMIF(Table1[SHIFT NOMENCLATURE], $B4886, Table1[FVIC MOB]))</f>
        <v/>
      </c>
      <c r="L4886" s="1" t="str">
        <f>IF($A4886&gt;--RIGHT($A$2,LEN($A$2)-8),"",SUMIF(Table1[SHIFT NOMENCLATURE], $B4886, Table1[FVIC FIRE]))</f>
        <v/>
      </c>
      <c r="M4886" s="1" t="str">
        <f>IF($A4886&gt;--RIGHT($A$2,LEN($A$2)-8),"",SUMIF(Table1[SHIFT NOMENCLATURE], $B4886, Table1[FKIA]))</f>
        <v/>
      </c>
      <c r="N4886" s="1" t="str">
        <f>IF($A4886&gt;--RIGHT($A$2,LEN($A$2)-8),"",SUMIF(Table1[SHIFT NOMENCLATURE], $B4886, Table1[FWIA]))</f>
        <v/>
      </c>
      <c r="O4886" s="1" t="str">
        <f>IF($A4886&gt;--RIGHT($A$2,LEN($A$2)-8),"",SUMIF(Table1[SHIFT NOMENCLATURE], $B4886, Table1[DUSTWUN]))</f>
        <v/>
      </c>
    </row>
    <row r="4887" spans="1:15" x14ac:dyDescent="0.25">
      <c r="A4887" s="1" t="str">
        <f t="shared" si="152"/>
        <v/>
      </c>
      <c r="B4887" t="str">
        <f t="shared" si="153"/>
        <v/>
      </c>
      <c r="C4887" s="1" t="str">
        <f>IF($A4887&gt;--RIGHT($A$2,LEN($A$2)-8),"",COUNTIF(Table1[SHIFT NOMENCLATURE],$B4887))</f>
        <v/>
      </c>
      <c r="D4887" s="1" t="str">
        <f>IF($A4887&gt;--RIGHT($A$2,LEN($A$2)-8),"",SUMIF(Table1[SHIFT NOMENCLATURE], $B4887, Table1[EVIC KILL]))</f>
        <v/>
      </c>
      <c r="E4887" s="1" t="str">
        <f>IF($A4887&gt;--RIGHT($A$2,LEN($A$2)-8),"",SUMIF(Table1[SHIFT NOMENCLATURE], $B4887, Table1[EVIC MOB]))</f>
        <v/>
      </c>
      <c r="F4887" s="1" t="str">
        <f>IF($A4887&gt;--RIGHT($A$2,LEN($A$2)-8),"",SUMIF(Table1[SHIFT NOMENCLATURE], $B4887, Table1[EVIC FIRE]))</f>
        <v/>
      </c>
      <c r="G4887" s="1" t="str">
        <f>IF($A4887&gt;--RIGHT($A$2,LEN($A$2)-8),"",SUMIF(Table1[SHIFT NOMENCLATURE], $B4887, Table1[EKIA]))</f>
        <v/>
      </c>
      <c r="H4887" s="1" t="str">
        <f>IF($A4887&gt;--RIGHT($A$2,LEN($A$2)-8),"",SUMIF(Table1[SHIFT NOMENCLATURE], $B4887, Table1[EWIA]))</f>
        <v/>
      </c>
      <c r="I4887" s="1" t="str">
        <f>IF($A4887&gt;--RIGHT($A$2,LEN($A$2)-8),"",SUMIF(Table1[SHIFT NOMENCLATURE], $B4887, Table1[EPW]))</f>
        <v/>
      </c>
      <c r="J4887" s="1" t="str">
        <f>IF($A4887&gt;--RIGHT($A$2,LEN($A$2)-8),"",SUMIF(Table1[SHIFT NOMENCLATURE], $B4887, Table1[FVIC KILL]))</f>
        <v/>
      </c>
      <c r="K4887" s="1" t="str">
        <f>IF($A4887&gt;--RIGHT($A$2,LEN($A$2)-8),"",SUMIF(Table1[SHIFT NOMENCLATURE], $B4887, Table1[FVIC MOB]))</f>
        <v/>
      </c>
      <c r="L4887" s="1" t="str">
        <f>IF($A4887&gt;--RIGHT($A$2,LEN($A$2)-8),"",SUMIF(Table1[SHIFT NOMENCLATURE], $B4887, Table1[FVIC FIRE]))</f>
        <v/>
      </c>
      <c r="M4887" s="1" t="str">
        <f>IF($A4887&gt;--RIGHT($A$2,LEN($A$2)-8),"",SUMIF(Table1[SHIFT NOMENCLATURE], $B4887, Table1[FKIA]))</f>
        <v/>
      </c>
      <c r="N4887" s="1" t="str">
        <f>IF($A4887&gt;--RIGHT($A$2,LEN($A$2)-8),"",SUMIF(Table1[SHIFT NOMENCLATURE], $B4887, Table1[FWIA]))</f>
        <v/>
      </c>
      <c r="O4887" s="1" t="str">
        <f>IF($A4887&gt;--RIGHT($A$2,LEN($A$2)-8),"",SUMIF(Table1[SHIFT NOMENCLATURE], $B4887, Table1[DUSTWUN]))</f>
        <v/>
      </c>
    </row>
    <row r="4888" spans="1:15" x14ac:dyDescent="0.25">
      <c r="A4888" s="1" t="str">
        <f t="shared" si="152"/>
        <v/>
      </c>
      <c r="B4888" t="str">
        <f t="shared" si="153"/>
        <v/>
      </c>
      <c r="C4888" s="1" t="str">
        <f>IF($A4888&gt;--RIGHT($A$2,LEN($A$2)-8),"",COUNTIF(Table1[SHIFT NOMENCLATURE],$B4888))</f>
        <v/>
      </c>
      <c r="D4888" s="1" t="str">
        <f>IF($A4888&gt;--RIGHT($A$2,LEN($A$2)-8),"",SUMIF(Table1[SHIFT NOMENCLATURE], $B4888, Table1[EVIC KILL]))</f>
        <v/>
      </c>
      <c r="E4888" s="1" t="str">
        <f>IF($A4888&gt;--RIGHT($A$2,LEN($A$2)-8),"",SUMIF(Table1[SHIFT NOMENCLATURE], $B4888, Table1[EVIC MOB]))</f>
        <v/>
      </c>
      <c r="F4888" s="1" t="str">
        <f>IF($A4888&gt;--RIGHT($A$2,LEN($A$2)-8),"",SUMIF(Table1[SHIFT NOMENCLATURE], $B4888, Table1[EVIC FIRE]))</f>
        <v/>
      </c>
      <c r="G4888" s="1" t="str">
        <f>IF($A4888&gt;--RIGHT($A$2,LEN($A$2)-8),"",SUMIF(Table1[SHIFT NOMENCLATURE], $B4888, Table1[EKIA]))</f>
        <v/>
      </c>
      <c r="H4888" s="1" t="str">
        <f>IF($A4888&gt;--RIGHT($A$2,LEN($A$2)-8),"",SUMIF(Table1[SHIFT NOMENCLATURE], $B4888, Table1[EWIA]))</f>
        <v/>
      </c>
      <c r="I4888" s="1" t="str">
        <f>IF($A4888&gt;--RIGHT($A$2,LEN($A$2)-8),"",SUMIF(Table1[SHIFT NOMENCLATURE], $B4888, Table1[EPW]))</f>
        <v/>
      </c>
      <c r="J4888" s="1" t="str">
        <f>IF($A4888&gt;--RIGHT($A$2,LEN($A$2)-8),"",SUMIF(Table1[SHIFT NOMENCLATURE], $B4888, Table1[FVIC KILL]))</f>
        <v/>
      </c>
      <c r="K4888" s="1" t="str">
        <f>IF($A4888&gt;--RIGHT($A$2,LEN($A$2)-8),"",SUMIF(Table1[SHIFT NOMENCLATURE], $B4888, Table1[FVIC MOB]))</f>
        <v/>
      </c>
      <c r="L4888" s="1" t="str">
        <f>IF($A4888&gt;--RIGHT($A$2,LEN($A$2)-8),"",SUMIF(Table1[SHIFT NOMENCLATURE], $B4888, Table1[FVIC FIRE]))</f>
        <v/>
      </c>
      <c r="M4888" s="1" t="str">
        <f>IF($A4888&gt;--RIGHT($A$2,LEN($A$2)-8),"",SUMIF(Table1[SHIFT NOMENCLATURE], $B4888, Table1[FKIA]))</f>
        <v/>
      </c>
      <c r="N4888" s="1" t="str">
        <f>IF($A4888&gt;--RIGHT($A$2,LEN($A$2)-8),"",SUMIF(Table1[SHIFT NOMENCLATURE], $B4888, Table1[FWIA]))</f>
        <v/>
      </c>
      <c r="O4888" s="1" t="str">
        <f>IF($A4888&gt;--RIGHT($A$2,LEN($A$2)-8),"",SUMIF(Table1[SHIFT NOMENCLATURE], $B4888, Table1[DUSTWUN]))</f>
        <v/>
      </c>
    </row>
    <row r="4889" spans="1:15" x14ac:dyDescent="0.25">
      <c r="A4889" s="1" t="str">
        <f t="shared" si="152"/>
        <v/>
      </c>
      <c r="B4889" t="str">
        <f t="shared" si="153"/>
        <v/>
      </c>
      <c r="C4889" s="1" t="str">
        <f>IF($A4889&gt;--RIGHT($A$2,LEN($A$2)-8),"",COUNTIF(Table1[SHIFT NOMENCLATURE],$B4889))</f>
        <v/>
      </c>
      <c r="D4889" s="1" t="str">
        <f>IF($A4889&gt;--RIGHT($A$2,LEN($A$2)-8),"",SUMIF(Table1[SHIFT NOMENCLATURE], $B4889, Table1[EVIC KILL]))</f>
        <v/>
      </c>
      <c r="E4889" s="1" t="str">
        <f>IF($A4889&gt;--RIGHT($A$2,LEN($A$2)-8),"",SUMIF(Table1[SHIFT NOMENCLATURE], $B4889, Table1[EVIC MOB]))</f>
        <v/>
      </c>
      <c r="F4889" s="1" t="str">
        <f>IF($A4889&gt;--RIGHT($A$2,LEN($A$2)-8),"",SUMIF(Table1[SHIFT NOMENCLATURE], $B4889, Table1[EVIC FIRE]))</f>
        <v/>
      </c>
      <c r="G4889" s="1" t="str">
        <f>IF($A4889&gt;--RIGHT($A$2,LEN($A$2)-8),"",SUMIF(Table1[SHIFT NOMENCLATURE], $B4889, Table1[EKIA]))</f>
        <v/>
      </c>
      <c r="H4889" s="1" t="str">
        <f>IF($A4889&gt;--RIGHT($A$2,LEN($A$2)-8),"",SUMIF(Table1[SHIFT NOMENCLATURE], $B4889, Table1[EWIA]))</f>
        <v/>
      </c>
      <c r="I4889" s="1" t="str">
        <f>IF($A4889&gt;--RIGHT($A$2,LEN($A$2)-8),"",SUMIF(Table1[SHIFT NOMENCLATURE], $B4889, Table1[EPW]))</f>
        <v/>
      </c>
      <c r="J4889" s="1" t="str">
        <f>IF($A4889&gt;--RIGHT($A$2,LEN($A$2)-8),"",SUMIF(Table1[SHIFT NOMENCLATURE], $B4889, Table1[FVIC KILL]))</f>
        <v/>
      </c>
      <c r="K4889" s="1" t="str">
        <f>IF($A4889&gt;--RIGHT($A$2,LEN($A$2)-8),"",SUMIF(Table1[SHIFT NOMENCLATURE], $B4889, Table1[FVIC MOB]))</f>
        <v/>
      </c>
      <c r="L4889" s="1" t="str">
        <f>IF($A4889&gt;--RIGHT($A$2,LEN($A$2)-8),"",SUMIF(Table1[SHIFT NOMENCLATURE], $B4889, Table1[FVIC FIRE]))</f>
        <v/>
      </c>
      <c r="M4889" s="1" t="str">
        <f>IF($A4889&gt;--RIGHT($A$2,LEN($A$2)-8),"",SUMIF(Table1[SHIFT NOMENCLATURE], $B4889, Table1[FKIA]))</f>
        <v/>
      </c>
      <c r="N4889" s="1" t="str">
        <f>IF($A4889&gt;--RIGHT($A$2,LEN($A$2)-8),"",SUMIF(Table1[SHIFT NOMENCLATURE], $B4889, Table1[FWIA]))</f>
        <v/>
      </c>
      <c r="O4889" s="1" t="str">
        <f>IF($A4889&gt;--RIGHT($A$2,LEN($A$2)-8),"",SUMIF(Table1[SHIFT NOMENCLATURE], $B4889, Table1[DUSTWUN]))</f>
        <v/>
      </c>
    </row>
    <row r="4890" spans="1:15" x14ac:dyDescent="0.25">
      <c r="A4890" s="1" t="str">
        <f t="shared" si="152"/>
        <v/>
      </c>
      <c r="B4890" t="str">
        <f t="shared" si="153"/>
        <v/>
      </c>
      <c r="C4890" s="1" t="str">
        <f>IF($A4890&gt;--RIGHT($A$2,LEN($A$2)-8),"",COUNTIF(Table1[SHIFT NOMENCLATURE],$B4890))</f>
        <v/>
      </c>
      <c r="D4890" s="1" t="str">
        <f>IF($A4890&gt;--RIGHT($A$2,LEN($A$2)-8),"",SUMIF(Table1[SHIFT NOMENCLATURE], $B4890, Table1[EVIC KILL]))</f>
        <v/>
      </c>
      <c r="E4890" s="1" t="str">
        <f>IF($A4890&gt;--RIGHT($A$2,LEN($A$2)-8),"",SUMIF(Table1[SHIFT NOMENCLATURE], $B4890, Table1[EVIC MOB]))</f>
        <v/>
      </c>
      <c r="F4890" s="1" t="str">
        <f>IF($A4890&gt;--RIGHT($A$2,LEN($A$2)-8),"",SUMIF(Table1[SHIFT NOMENCLATURE], $B4890, Table1[EVIC FIRE]))</f>
        <v/>
      </c>
      <c r="G4890" s="1" t="str">
        <f>IF($A4890&gt;--RIGHT($A$2,LEN($A$2)-8),"",SUMIF(Table1[SHIFT NOMENCLATURE], $B4890, Table1[EKIA]))</f>
        <v/>
      </c>
      <c r="H4890" s="1" t="str">
        <f>IF($A4890&gt;--RIGHT($A$2,LEN($A$2)-8),"",SUMIF(Table1[SHIFT NOMENCLATURE], $B4890, Table1[EWIA]))</f>
        <v/>
      </c>
      <c r="I4890" s="1" t="str">
        <f>IF($A4890&gt;--RIGHT($A$2,LEN($A$2)-8),"",SUMIF(Table1[SHIFT NOMENCLATURE], $B4890, Table1[EPW]))</f>
        <v/>
      </c>
      <c r="J4890" s="1" t="str">
        <f>IF($A4890&gt;--RIGHT($A$2,LEN($A$2)-8),"",SUMIF(Table1[SHIFT NOMENCLATURE], $B4890, Table1[FVIC KILL]))</f>
        <v/>
      </c>
      <c r="K4890" s="1" t="str">
        <f>IF($A4890&gt;--RIGHT($A$2,LEN($A$2)-8),"",SUMIF(Table1[SHIFT NOMENCLATURE], $B4890, Table1[FVIC MOB]))</f>
        <v/>
      </c>
      <c r="L4890" s="1" t="str">
        <f>IF($A4890&gt;--RIGHT($A$2,LEN($A$2)-8),"",SUMIF(Table1[SHIFT NOMENCLATURE], $B4890, Table1[FVIC FIRE]))</f>
        <v/>
      </c>
      <c r="M4890" s="1" t="str">
        <f>IF($A4890&gt;--RIGHT($A$2,LEN($A$2)-8),"",SUMIF(Table1[SHIFT NOMENCLATURE], $B4890, Table1[FKIA]))</f>
        <v/>
      </c>
      <c r="N4890" s="1" t="str">
        <f>IF($A4890&gt;--RIGHT($A$2,LEN($A$2)-8),"",SUMIF(Table1[SHIFT NOMENCLATURE], $B4890, Table1[FWIA]))</f>
        <v/>
      </c>
      <c r="O4890" s="1" t="str">
        <f>IF($A4890&gt;--RIGHT($A$2,LEN($A$2)-8),"",SUMIF(Table1[SHIFT NOMENCLATURE], $B4890, Table1[DUSTWUN]))</f>
        <v/>
      </c>
    </row>
    <row r="4891" spans="1:15" x14ac:dyDescent="0.25">
      <c r="A4891" s="1" t="str">
        <f t="shared" si="152"/>
        <v/>
      </c>
      <c r="B4891" t="str">
        <f t="shared" si="153"/>
        <v/>
      </c>
      <c r="C4891" s="1" t="str">
        <f>IF($A4891&gt;--RIGHT($A$2,LEN($A$2)-8),"",COUNTIF(Table1[SHIFT NOMENCLATURE],$B4891))</f>
        <v/>
      </c>
      <c r="D4891" s="1" t="str">
        <f>IF($A4891&gt;--RIGHT($A$2,LEN($A$2)-8),"",SUMIF(Table1[SHIFT NOMENCLATURE], $B4891, Table1[EVIC KILL]))</f>
        <v/>
      </c>
      <c r="E4891" s="1" t="str">
        <f>IF($A4891&gt;--RIGHT($A$2,LEN($A$2)-8),"",SUMIF(Table1[SHIFT NOMENCLATURE], $B4891, Table1[EVIC MOB]))</f>
        <v/>
      </c>
      <c r="F4891" s="1" t="str">
        <f>IF($A4891&gt;--RIGHT($A$2,LEN($A$2)-8),"",SUMIF(Table1[SHIFT NOMENCLATURE], $B4891, Table1[EVIC FIRE]))</f>
        <v/>
      </c>
      <c r="G4891" s="1" t="str">
        <f>IF($A4891&gt;--RIGHT($A$2,LEN($A$2)-8),"",SUMIF(Table1[SHIFT NOMENCLATURE], $B4891, Table1[EKIA]))</f>
        <v/>
      </c>
      <c r="H4891" s="1" t="str">
        <f>IF($A4891&gt;--RIGHT($A$2,LEN($A$2)-8),"",SUMIF(Table1[SHIFT NOMENCLATURE], $B4891, Table1[EWIA]))</f>
        <v/>
      </c>
      <c r="I4891" s="1" t="str">
        <f>IF($A4891&gt;--RIGHT($A$2,LEN($A$2)-8),"",SUMIF(Table1[SHIFT NOMENCLATURE], $B4891, Table1[EPW]))</f>
        <v/>
      </c>
      <c r="J4891" s="1" t="str">
        <f>IF($A4891&gt;--RIGHT($A$2,LEN($A$2)-8),"",SUMIF(Table1[SHIFT NOMENCLATURE], $B4891, Table1[FVIC KILL]))</f>
        <v/>
      </c>
      <c r="K4891" s="1" t="str">
        <f>IF($A4891&gt;--RIGHT($A$2,LEN($A$2)-8),"",SUMIF(Table1[SHIFT NOMENCLATURE], $B4891, Table1[FVIC MOB]))</f>
        <v/>
      </c>
      <c r="L4891" s="1" t="str">
        <f>IF($A4891&gt;--RIGHT($A$2,LEN($A$2)-8),"",SUMIF(Table1[SHIFT NOMENCLATURE], $B4891, Table1[FVIC FIRE]))</f>
        <v/>
      </c>
      <c r="M4891" s="1" t="str">
        <f>IF($A4891&gt;--RIGHT($A$2,LEN($A$2)-8),"",SUMIF(Table1[SHIFT NOMENCLATURE], $B4891, Table1[FKIA]))</f>
        <v/>
      </c>
      <c r="N4891" s="1" t="str">
        <f>IF($A4891&gt;--RIGHT($A$2,LEN($A$2)-8),"",SUMIF(Table1[SHIFT NOMENCLATURE], $B4891, Table1[FWIA]))</f>
        <v/>
      </c>
      <c r="O4891" s="1" t="str">
        <f>IF($A4891&gt;--RIGHT($A$2,LEN($A$2)-8),"",SUMIF(Table1[SHIFT NOMENCLATURE], $B4891, Table1[DUSTWUN]))</f>
        <v/>
      </c>
    </row>
    <row r="4892" spans="1:15" x14ac:dyDescent="0.25">
      <c r="A4892" s="1" t="str">
        <f t="shared" si="152"/>
        <v/>
      </c>
      <c r="B4892" t="str">
        <f t="shared" si="153"/>
        <v/>
      </c>
      <c r="C4892" s="1" t="str">
        <f>IF($A4892&gt;--RIGHT($A$2,LEN($A$2)-8),"",COUNTIF(Table1[SHIFT NOMENCLATURE],$B4892))</f>
        <v/>
      </c>
      <c r="D4892" s="1" t="str">
        <f>IF($A4892&gt;--RIGHT($A$2,LEN($A$2)-8),"",SUMIF(Table1[SHIFT NOMENCLATURE], $B4892, Table1[EVIC KILL]))</f>
        <v/>
      </c>
      <c r="E4892" s="1" t="str">
        <f>IF($A4892&gt;--RIGHT($A$2,LEN($A$2)-8),"",SUMIF(Table1[SHIFT NOMENCLATURE], $B4892, Table1[EVIC MOB]))</f>
        <v/>
      </c>
      <c r="F4892" s="1" t="str">
        <f>IF($A4892&gt;--RIGHT($A$2,LEN($A$2)-8),"",SUMIF(Table1[SHIFT NOMENCLATURE], $B4892, Table1[EVIC FIRE]))</f>
        <v/>
      </c>
      <c r="G4892" s="1" t="str">
        <f>IF($A4892&gt;--RIGHT($A$2,LEN($A$2)-8),"",SUMIF(Table1[SHIFT NOMENCLATURE], $B4892, Table1[EKIA]))</f>
        <v/>
      </c>
      <c r="H4892" s="1" t="str">
        <f>IF($A4892&gt;--RIGHT($A$2,LEN($A$2)-8),"",SUMIF(Table1[SHIFT NOMENCLATURE], $B4892, Table1[EWIA]))</f>
        <v/>
      </c>
      <c r="I4892" s="1" t="str">
        <f>IF($A4892&gt;--RIGHT($A$2,LEN($A$2)-8),"",SUMIF(Table1[SHIFT NOMENCLATURE], $B4892, Table1[EPW]))</f>
        <v/>
      </c>
      <c r="J4892" s="1" t="str">
        <f>IF($A4892&gt;--RIGHT($A$2,LEN($A$2)-8),"",SUMIF(Table1[SHIFT NOMENCLATURE], $B4892, Table1[FVIC KILL]))</f>
        <v/>
      </c>
      <c r="K4892" s="1" t="str">
        <f>IF($A4892&gt;--RIGHT($A$2,LEN($A$2)-8),"",SUMIF(Table1[SHIFT NOMENCLATURE], $B4892, Table1[FVIC MOB]))</f>
        <v/>
      </c>
      <c r="L4892" s="1" t="str">
        <f>IF($A4892&gt;--RIGHT($A$2,LEN($A$2)-8),"",SUMIF(Table1[SHIFT NOMENCLATURE], $B4892, Table1[FVIC FIRE]))</f>
        <v/>
      </c>
      <c r="M4892" s="1" t="str">
        <f>IF($A4892&gt;--RIGHT($A$2,LEN($A$2)-8),"",SUMIF(Table1[SHIFT NOMENCLATURE], $B4892, Table1[FKIA]))</f>
        <v/>
      </c>
      <c r="N4892" s="1" t="str">
        <f>IF($A4892&gt;--RIGHT($A$2,LEN($A$2)-8),"",SUMIF(Table1[SHIFT NOMENCLATURE], $B4892, Table1[FWIA]))</f>
        <v/>
      </c>
      <c r="O4892" s="1" t="str">
        <f>IF($A4892&gt;--RIGHT($A$2,LEN($A$2)-8),"",SUMIF(Table1[SHIFT NOMENCLATURE], $B4892, Table1[DUSTWUN]))</f>
        <v/>
      </c>
    </row>
    <row r="4893" spans="1:15" x14ac:dyDescent="0.25">
      <c r="A4893" s="1" t="str">
        <f t="shared" si="152"/>
        <v/>
      </c>
      <c r="B4893" t="str">
        <f t="shared" si="153"/>
        <v/>
      </c>
      <c r="C4893" s="1" t="str">
        <f>IF($A4893&gt;--RIGHT($A$2,LEN($A$2)-8),"",COUNTIF(Table1[SHIFT NOMENCLATURE],$B4893))</f>
        <v/>
      </c>
      <c r="D4893" s="1" t="str">
        <f>IF($A4893&gt;--RIGHT($A$2,LEN($A$2)-8),"",SUMIF(Table1[SHIFT NOMENCLATURE], $B4893, Table1[EVIC KILL]))</f>
        <v/>
      </c>
      <c r="E4893" s="1" t="str">
        <f>IF($A4893&gt;--RIGHT($A$2,LEN($A$2)-8),"",SUMIF(Table1[SHIFT NOMENCLATURE], $B4893, Table1[EVIC MOB]))</f>
        <v/>
      </c>
      <c r="F4893" s="1" t="str">
        <f>IF($A4893&gt;--RIGHT($A$2,LEN($A$2)-8),"",SUMIF(Table1[SHIFT NOMENCLATURE], $B4893, Table1[EVIC FIRE]))</f>
        <v/>
      </c>
      <c r="G4893" s="1" t="str">
        <f>IF($A4893&gt;--RIGHT($A$2,LEN($A$2)-8),"",SUMIF(Table1[SHIFT NOMENCLATURE], $B4893, Table1[EKIA]))</f>
        <v/>
      </c>
      <c r="H4893" s="1" t="str">
        <f>IF($A4893&gt;--RIGHT($A$2,LEN($A$2)-8),"",SUMIF(Table1[SHIFT NOMENCLATURE], $B4893, Table1[EWIA]))</f>
        <v/>
      </c>
      <c r="I4893" s="1" t="str">
        <f>IF($A4893&gt;--RIGHT($A$2,LEN($A$2)-8),"",SUMIF(Table1[SHIFT NOMENCLATURE], $B4893, Table1[EPW]))</f>
        <v/>
      </c>
      <c r="J4893" s="1" t="str">
        <f>IF($A4893&gt;--RIGHT($A$2,LEN($A$2)-8),"",SUMIF(Table1[SHIFT NOMENCLATURE], $B4893, Table1[FVIC KILL]))</f>
        <v/>
      </c>
      <c r="K4893" s="1" t="str">
        <f>IF($A4893&gt;--RIGHT($A$2,LEN($A$2)-8),"",SUMIF(Table1[SHIFT NOMENCLATURE], $B4893, Table1[FVIC MOB]))</f>
        <v/>
      </c>
      <c r="L4893" s="1" t="str">
        <f>IF($A4893&gt;--RIGHT($A$2,LEN($A$2)-8),"",SUMIF(Table1[SHIFT NOMENCLATURE], $B4893, Table1[FVIC FIRE]))</f>
        <v/>
      </c>
      <c r="M4893" s="1" t="str">
        <f>IF($A4893&gt;--RIGHT($A$2,LEN($A$2)-8),"",SUMIF(Table1[SHIFT NOMENCLATURE], $B4893, Table1[FKIA]))</f>
        <v/>
      </c>
      <c r="N4893" s="1" t="str">
        <f>IF($A4893&gt;--RIGHT($A$2,LEN($A$2)-8),"",SUMIF(Table1[SHIFT NOMENCLATURE], $B4893, Table1[FWIA]))</f>
        <v/>
      </c>
      <c r="O4893" s="1" t="str">
        <f>IF($A4893&gt;--RIGHT($A$2,LEN($A$2)-8),"",SUMIF(Table1[SHIFT NOMENCLATURE], $B4893, Table1[DUSTWUN]))</f>
        <v/>
      </c>
    </row>
    <row r="4894" spans="1:15" x14ac:dyDescent="0.25">
      <c r="A4894" s="1" t="str">
        <f t="shared" si="152"/>
        <v/>
      </c>
      <c r="B4894" t="str">
        <f t="shared" si="153"/>
        <v/>
      </c>
      <c r="C4894" s="1" t="str">
        <f>IF($A4894&gt;--RIGHT($A$2,LEN($A$2)-8),"",COUNTIF(Table1[SHIFT NOMENCLATURE],$B4894))</f>
        <v/>
      </c>
      <c r="D4894" s="1" t="str">
        <f>IF($A4894&gt;--RIGHT($A$2,LEN($A$2)-8),"",SUMIF(Table1[SHIFT NOMENCLATURE], $B4894, Table1[EVIC KILL]))</f>
        <v/>
      </c>
      <c r="E4894" s="1" t="str">
        <f>IF($A4894&gt;--RIGHT($A$2,LEN($A$2)-8),"",SUMIF(Table1[SHIFT NOMENCLATURE], $B4894, Table1[EVIC MOB]))</f>
        <v/>
      </c>
      <c r="F4894" s="1" t="str">
        <f>IF($A4894&gt;--RIGHT($A$2,LEN($A$2)-8),"",SUMIF(Table1[SHIFT NOMENCLATURE], $B4894, Table1[EVIC FIRE]))</f>
        <v/>
      </c>
      <c r="G4894" s="1" t="str">
        <f>IF($A4894&gt;--RIGHT($A$2,LEN($A$2)-8),"",SUMIF(Table1[SHIFT NOMENCLATURE], $B4894, Table1[EKIA]))</f>
        <v/>
      </c>
      <c r="H4894" s="1" t="str">
        <f>IF($A4894&gt;--RIGHT($A$2,LEN($A$2)-8),"",SUMIF(Table1[SHIFT NOMENCLATURE], $B4894, Table1[EWIA]))</f>
        <v/>
      </c>
      <c r="I4894" s="1" t="str">
        <f>IF($A4894&gt;--RIGHT($A$2,LEN($A$2)-8),"",SUMIF(Table1[SHIFT NOMENCLATURE], $B4894, Table1[EPW]))</f>
        <v/>
      </c>
      <c r="J4894" s="1" t="str">
        <f>IF($A4894&gt;--RIGHT($A$2,LEN($A$2)-8),"",SUMIF(Table1[SHIFT NOMENCLATURE], $B4894, Table1[FVIC KILL]))</f>
        <v/>
      </c>
      <c r="K4894" s="1" t="str">
        <f>IF($A4894&gt;--RIGHT($A$2,LEN($A$2)-8),"",SUMIF(Table1[SHIFT NOMENCLATURE], $B4894, Table1[FVIC MOB]))</f>
        <v/>
      </c>
      <c r="L4894" s="1" t="str">
        <f>IF($A4894&gt;--RIGHT($A$2,LEN($A$2)-8),"",SUMIF(Table1[SHIFT NOMENCLATURE], $B4894, Table1[FVIC FIRE]))</f>
        <v/>
      </c>
      <c r="M4894" s="1" t="str">
        <f>IF($A4894&gt;--RIGHT($A$2,LEN($A$2)-8),"",SUMIF(Table1[SHIFT NOMENCLATURE], $B4894, Table1[FKIA]))</f>
        <v/>
      </c>
      <c r="N4894" s="1" t="str">
        <f>IF($A4894&gt;--RIGHT($A$2,LEN($A$2)-8),"",SUMIF(Table1[SHIFT NOMENCLATURE], $B4894, Table1[FWIA]))</f>
        <v/>
      </c>
      <c r="O4894" s="1" t="str">
        <f>IF($A4894&gt;--RIGHT($A$2,LEN($A$2)-8),"",SUMIF(Table1[SHIFT NOMENCLATURE], $B4894, Table1[DUSTWUN]))</f>
        <v/>
      </c>
    </row>
    <row r="4895" spans="1:15" x14ac:dyDescent="0.25">
      <c r="A4895" s="1" t="str">
        <f t="shared" si="152"/>
        <v/>
      </c>
      <c r="B4895" t="str">
        <f t="shared" si="153"/>
        <v/>
      </c>
      <c r="C4895" s="1" t="str">
        <f>IF($A4895&gt;--RIGHT($A$2,LEN($A$2)-8),"",COUNTIF(Table1[SHIFT NOMENCLATURE],$B4895))</f>
        <v/>
      </c>
      <c r="D4895" s="1" t="str">
        <f>IF($A4895&gt;--RIGHT($A$2,LEN($A$2)-8),"",SUMIF(Table1[SHIFT NOMENCLATURE], $B4895, Table1[EVIC KILL]))</f>
        <v/>
      </c>
      <c r="E4895" s="1" t="str">
        <f>IF($A4895&gt;--RIGHT($A$2,LEN($A$2)-8),"",SUMIF(Table1[SHIFT NOMENCLATURE], $B4895, Table1[EVIC MOB]))</f>
        <v/>
      </c>
      <c r="F4895" s="1" t="str">
        <f>IF($A4895&gt;--RIGHT($A$2,LEN($A$2)-8),"",SUMIF(Table1[SHIFT NOMENCLATURE], $B4895, Table1[EVIC FIRE]))</f>
        <v/>
      </c>
      <c r="G4895" s="1" t="str">
        <f>IF($A4895&gt;--RIGHT($A$2,LEN($A$2)-8),"",SUMIF(Table1[SHIFT NOMENCLATURE], $B4895, Table1[EKIA]))</f>
        <v/>
      </c>
      <c r="H4895" s="1" t="str">
        <f>IF($A4895&gt;--RIGHT($A$2,LEN($A$2)-8),"",SUMIF(Table1[SHIFT NOMENCLATURE], $B4895, Table1[EWIA]))</f>
        <v/>
      </c>
      <c r="I4895" s="1" t="str">
        <f>IF($A4895&gt;--RIGHT($A$2,LEN($A$2)-8),"",SUMIF(Table1[SHIFT NOMENCLATURE], $B4895, Table1[EPW]))</f>
        <v/>
      </c>
      <c r="J4895" s="1" t="str">
        <f>IF($A4895&gt;--RIGHT($A$2,LEN($A$2)-8),"",SUMIF(Table1[SHIFT NOMENCLATURE], $B4895, Table1[FVIC KILL]))</f>
        <v/>
      </c>
      <c r="K4895" s="1" t="str">
        <f>IF($A4895&gt;--RIGHT($A$2,LEN($A$2)-8),"",SUMIF(Table1[SHIFT NOMENCLATURE], $B4895, Table1[FVIC MOB]))</f>
        <v/>
      </c>
      <c r="L4895" s="1" t="str">
        <f>IF($A4895&gt;--RIGHT($A$2,LEN($A$2)-8),"",SUMIF(Table1[SHIFT NOMENCLATURE], $B4895, Table1[FVIC FIRE]))</f>
        <v/>
      </c>
      <c r="M4895" s="1" t="str">
        <f>IF($A4895&gt;--RIGHT($A$2,LEN($A$2)-8),"",SUMIF(Table1[SHIFT NOMENCLATURE], $B4895, Table1[FKIA]))</f>
        <v/>
      </c>
      <c r="N4895" s="1" t="str">
        <f>IF($A4895&gt;--RIGHT($A$2,LEN($A$2)-8),"",SUMIF(Table1[SHIFT NOMENCLATURE], $B4895, Table1[FWIA]))</f>
        <v/>
      </c>
      <c r="O4895" s="1" t="str">
        <f>IF($A4895&gt;--RIGHT($A$2,LEN($A$2)-8),"",SUMIF(Table1[SHIFT NOMENCLATURE], $B4895, Table1[DUSTWUN]))</f>
        <v/>
      </c>
    </row>
    <row r="4896" spans="1:15" x14ac:dyDescent="0.25">
      <c r="A4896" s="1" t="str">
        <f t="shared" si="152"/>
        <v/>
      </c>
      <c r="B4896" t="str">
        <f t="shared" si="153"/>
        <v/>
      </c>
      <c r="C4896" s="1" t="str">
        <f>IF($A4896&gt;--RIGHT($A$2,LEN($A$2)-8),"",COUNTIF(Table1[SHIFT NOMENCLATURE],$B4896))</f>
        <v/>
      </c>
      <c r="D4896" s="1" t="str">
        <f>IF($A4896&gt;--RIGHT($A$2,LEN($A$2)-8),"",SUMIF(Table1[SHIFT NOMENCLATURE], $B4896, Table1[EVIC KILL]))</f>
        <v/>
      </c>
      <c r="E4896" s="1" t="str">
        <f>IF($A4896&gt;--RIGHT($A$2,LEN($A$2)-8),"",SUMIF(Table1[SHIFT NOMENCLATURE], $B4896, Table1[EVIC MOB]))</f>
        <v/>
      </c>
      <c r="F4896" s="1" t="str">
        <f>IF($A4896&gt;--RIGHT($A$2,LEN($A$2)-8),"",SUMIF(Table1[SHIFT NOMENCLATURE], $B4896, Table1[EVIC FIRE]))</f>
        <v/>
      </c>
      <c r="G4896" s="1" t="str">
        <f>IF($A4896&gt;--RIGHT($A$2,LEN($A$2)-8),"",SUMIF(Table1[SHIFT NOMENCLATURE], $B4896, Table1[EKIA]))</f>
        <v/>
      </c>
      <c r="H4896" s="1" t="str">
        <f>IF($A4896&gt;--RIGHT($A$2,LEN($A$2)-8),"",SUMIF(Table1[SHIFT NOMENCLATURE], $B4896, Table1[EWIA]))</f>
        <v/>
      </c>
      <c r="I4896" s="1" t="str">
        <f>IF($A4896&gt;--RIGHT($A$2,LEN($A$2)-8),"",SUMIF(Table1[SHIFT NOMENCLATURE], $B4896, Table1[EPW]))</f>
        <v/>
      </c>
      <c r="J4896" s="1" t="str">
        <f>IF($A4896&gt;--RIGHT($A$2,LEN($A$2)-8),"",SUMIF(Table1[SHIFT NOMENCLATURE], $B4896, Table1[FVIC KILL]))</f>
        <v/>
      </c>
      <c r="K4896" s="1" t="str">
        <f>IF($A4896&gt;--RIGHT($A$2,LEN($A$2)-8),"",SUMIF(Table1[SHIFT NOMENCLATURE], $B4896, Table1[FVIC MOB]))</f>
        <v/>
      </c>
      <c r="L4896" s="1" t="str">
        <f>IF($A4896&gt;--RIGHT($A$2,LEN($A$2)-8),"",SUMIF(Table1[SHIFT NOMENCLATURE], $B4896, Table1[FVIC FIRE]))</f>
        <v/>
      </c>
      <c r="M4896" s="1" t="str">
        <f>IF($A4896&gt;--RIGHT($A$2,LEN($A$2)-8),"",SUMIF(Table1[SHIFT NOMENCLATURE], $B4896, Table1[FKIA]))</f>
        <v/>
      </c>
      <c r="N4896" s="1" t="str">
        <f>IF($A4896&gt;--RIGHT($A$2,LEN($A$2)-8),"",SUMIF(Table1[SHIFT NOMENCLATURE], $B4896, Table1[FWIA]))</f>
        <v/>
      </c>
      <c r="O4896" s="1" t="str">
        <f>IF($A4896&gt;--RIGHT($A$2,LEN($A$2)-8),"",SUMIF(Table1[SHIFT NOMENCLATURE], $B4896, Table1[DUSTWUN]))</f>
        <v/>
      </c>
    </row>
    <row r="4897" spans="1:15" x14ac:dyDescent="0.25">
      <c r="A4897" s="1" t="str">
        <f t="shared" si="152"/>
        <v/>
      </c>
      <c r="B4897" t="str">
        <f t="shared" si="153"/>
        <v/>
      </c>
      <c r="C4897" s="1" t="str">
        <f>IF($A4897&gt;--RIGHT($A$2,LEN($A$2)-8),"",COUNTIF(Table1[SHIFT NOMENCLATURE],$B4897))</f>
        <v/>
      </c>
      <c r="D4897" s="1" t="str">
        <f>IF($A4897&gt;--RIGHT($A$2,LEN($A$2)-8),"",SUMIF(Table1[SHIFT NOMENCLATURE], $B4897, Table1[EVIC KILL]))</f>
        <v/>
      </c>
      <c r="E4897" s="1" t="str">
        <f>IF($A4897&gt;--RIGHT($A$2,LEN($A$2)-8),"",SUMIF(Table1[SHIFT NOMENCLATURE], $B4897, Table1[EVIC MOB]))</f>
        <v/>
      </c>
      <c r="F4897" s="1" t="str">
        <f>IF($A4897&gt;--RIGHT($A$2,LEN($A$2)-8),"",SUMIF(Table1[SHIFT NOMENCLATURE], $B4897, Table1[EVIC FIRE]))</f>
        <v/>
      </c>
      <c r="G4897" s="1" t="str">
        <f>IF($A4897&gt;--RIGHT($A$2,LEN($A$2)-8),"",SUMIF(Table1[SHIFT NOMENCLATURE], $B4897, Table1[EKIA]))</f>
        <v/>
      </c>
      <c r="H4897" s="1" t="str">
        <f>IF($A4897&gt;--RIGHT($A$2,LEN($A$2)-8),"",SUMIF(Table1[SHIFT NOMENCLATURE], $B4897, Table1[EWIA]))</f>
        <v/>
      </c>
      <c r="I4897" s="1" t="str">
        <f>IF($A4897&gt;--RIGHT($A$2,LEN($A$2)-8),"",SUMIF(Table1[SHIFT NOMENCLATURE], $B4897, Table1[EPW]))</f>
        <v/>
      </c>
      <c r="J4897" s="1" t="str">
        <f>IF($A4897&gt;--RIGHT($A$2,LEN($A$2)-8),"",SUMIF(Table1[SHIFT NOMENCLATURE], $B4897, Table1[FVIC KILL]))</f>
        <v/>
      </c>
      <c r="K4897" s="1" t="str">
        <f>IF($A4897&gt;--RIGHT($A$2,LEN($A$2)-8),"",SUMIF(Table1[SHIFT NOMENCLATURE], $B4897, Table1[FVIC MOB]))</f>
        <v/>
      </c>
      <c r="L4897" s="1" t="str">
        <f>IF($A4897&gt;--RIGHT($A$2,LEN($A$2)-8),"",SUMIF(Table1[SHIFT NOMENCLATURE], $B4897, Table1[FVIC FIRE]))</f>
        <v/>
      </c>
      <c r="M4897" s="1" t="str">
        <f>IF($A4897&gt;--RIGHT($A$2,LEN($A$2)-8),"",SUMIF(Table1[SHIFT NOMENCLATURE], $B4897, Table1[FKIA]))</f>
        <v/>
      </c>
      <c r="N4897" s="1" t="str">
        <f>IF($A4897&gt;--RIGHT($A$2,LEN($A$2)-8),"",SUMIF(Table1[SHIFT NOMENCLATURE], $B4897, Table1[FWIA]))</f>
        <v/>
      </c>
      <c r="O4897" s="1" t="str">
        <f>IF($A4897&gt;--RIGHT($A$2,LEN($A$2)-8),"",SUMIF(Table1[SHIFT NOMENCLATURE], $B4897, Table1[DUSTWUN]))</f>
        <v/>
      </c>
    </row>
    <row r="4898" spans="1:15" x14ac:dyDescent="0.25">
      <c r="A4898" s="1" t="str">
        <f t="shared" si="152"/>
        <v/>
      </c>
      <c r="B4898" t="str">
        <f t="shared" si="153"/>
        <v/>
      </c>
      <c r="C4898" s="1" t="str">
        <f>IF($A4898&gt;--RIGHT($A$2,LEN($A$2)-8),"",COUNTIF(Table1[SHIFT NOMENCLATURE],$B4898))</f>
        <v/>
      </c>
      <c r="D4898" s="1" t="str">
        <f>IF($A4898&gt;--RIGHT($A$2,LEN($A$2)-8),"",SUMIF(Table1[SHIFT NOMENCLATURE], $B4898, Table1[EVIC KILL]))</f>
        <v/>
      </c>
      <c r="E4898" s="1" t="str">
        <f>IF($A4898&gt;--RIGHT($A$2,LEN($A$2)-8),"",SUMIF(Table1[SHIFT NOMENCLATURE], $B4898, Table1[EVIC MOB]))</f>
        <v/>
      </c>
      <c r="F4898" s="1" t="str">
        <f>IF($A4898&gt;--RIGHT($A$2,LEN($A$2)-8),"",SUMIF(Table1[SHIFT NOMENCLATURE], $B4898, Table1[EVIC FIRE]))</f>
        <v/>
      </c>
      <c r="G4898" s="1" t="str">
        <f>IF($A4898&gt;--RIGHT($A$2,LEN($A$2)-8),"",SUMIF(Table1[SHIFT NOMENCLATURE], $B4898, Table1[EKIA]))</f>
        <v/>
      </c>
      <c r="H4898" s="1" t="str">
        <f>IF($A4898&gt;--RIGHT($A$2,LEN($A$2)-8),"",SUMIF(Table1[SHIFT NOMENCLATURE], $B4898, Table1[EWIA]))</f>
        <v/>
      </c>
      <c r="I4898" s="1" t="str">
        <f>IF($A4898&gt;--RIGHT($A$2,LEN($A$2)-8),"",SUMIF(Table1[SHIFT NOMENCLATURE], $B4898, Table1[EPW]))</f>
        <v/>
      </c>
      <c r="J4898" s="1" t="str">
        <f>IF($A4898&gt;--RIGHT($A$2,LEN($A$2)-8),"",SUMIF(Table1[SHIFT NOMENCLATURE], $B4898, Table1[FVIC KILL]))</f>
        <v/>
      </c>
      <c r="K4898" s="1" t="str">
        <f>IF($A4898&gt;--RIGHT($A$2,LEN($A$2)-8),"",SUMIF(Table1[SHIFT NOMENCLATURE], $B4898, Table1[FVIC MOB]))</f>
        <v/>
      </c>
      <c r="L4898" s="1" t="str">
        <f>IF($A4898&gt;--RIGHT($A$2,LEN($A$2)-8),"",SUMIF(Table1[SHIFT NOMENCLATURE], $B4898, Table1[FVIC FIRE]))</f>
        <v/>
      </c>
      <c r="M4898" s="1" t="str">
        <f>IF($A4898&gt;--RIGHT($A$2,LEN($A$2)-8),"",SUMIF(Table1[SHIFT NOMENCLATURE], $B4898, Table1[FKIA]))</f>
        <v/>
      </c>
      <c r="N4898" s="1" t="str">
        <f>IF($A4898&gt;--RIGHT($A$2,LEN($A$2)-8),"",SUMIF(Table1[SHIFT NOMENCLATURE], $B4898, Table1[FWIA]))</f>
        <v/>
      </c>
      <c r="O4898" s="1" t="str">
        <f>IF($A4898&gt;--RIGHT($A$2,LEN($A$2)-8),"",SUMIF(Table1[SHIFT NOMENCLATURE], $B4898, Table1[DUSTWUN]))</f>
        <v/>
      </c>
    </row>
    <row r="4899" spans="1:15" x14ac:dyDescent="0.25">
      <c r="A4899" s="1" t="str">
        <f t="shared" si="152"/>
        <v/>
      </c>
      <c r="B4899" t="str">
        <f t="shared" si="153"/>
        <v/>
      </c>
      <c r="C4899" s="1" t="str">
        <f>IF($A4899&gt;--RIGHT($A$2,LEN($A$2)-8),"",COUNTIF(Table1[SHIFT NOMENCLATURE],$B4899))</f>
        <v/>
      </c>
      <c r="D4899" s="1" t="str">
        <f>IF($A4899&gt;--RIGHT($A$2,LEN($A$2)-8),"",SUMIF(Table1[SHIFT NOMENCLATURE], $B4899, Table1[EVIC KILL]))</f>
        <v/>
      </c>
      <c r="E4899" s="1" t="str">
        <f>IF($A4899&gt;--RIGHT($A$2,LEN($A$2)-8),"",SUMIF(Table1[SHIFT NOMENCLATURE], $B4899, Table1[EVIC MOB]))</f>
        <v/>
      </c>
      <c r="F4899" s="1" t="str">
        <f>IF($A4899&gt;--RIGHT($A$2,LEN($A$2)-8),"",SUMIF(Table1[SHIFT NOMENCLATURE], $B4899, Table1[EVIC FIRE]))</f>
        <v/>
      </c>
      <c r="G4899" s="1" t="str">
        <f>IF($A4899&gt;--RIGHT($A$2,LEN($A$2)-8),"",SUMIF(Table1[SHIFT NOMENCLATURE], $B4899, Table1[EKIA]))</f>
        <v/>
      </c>
      <c r="H4899" s="1" t="str">
        <f>IF($A4899&gt;--RIGHT($A$2,LEN($A$2)-8),"",SUMIF(Table1[SHIFT NOMENCLATURE], $B4899, Table1[EWIA]))</f>
        <v/>
      </c>
      <c r="I4899" s="1" t="str">
        <f>IF($A4899&gt;--RIGHT($A$2,LEN($A$2)-8),"",SUMIF(Table1[SHIFT NOMENCLATURE], $B4899, Table1[EPW]))</f>
        <v/>
      </c>
      <c r="J4899" s="1" t="str">
        <f>IF($A4899&gt;--RIGHT($A$2,LEN($A$2)-8),"",SUMIF(Table1[SHIFT NOMENCLATURE], $B4899, Table1[FVIC KILL]))</f>
        <v/>
      </c>
      <c r="K4899" s="1" t="str">
        <f>IF($A4899&gt;--RIGHT($A$2,LEN($A$2)-8),"",SUMIF(Table1[SHIFT NOMENCLATURE], $B4899, Table1[FVIC MOB]))</f>
        <v/>
      </c>
      <c r="L4899" s="1" t="str">
        <f>IF($A4899&gt;--RIGHT($A$2,LEN($A$2)-8),"",SUMIF(Table1[SHIFT NOMENCLATURE], $B4899, Table1[FVIC FIRE]))</f>
        <v/>
      </c>
      <c r="M4899" s="1" t="str">
        <f>IF($A4899&gt;--RIGHT($A$2,LEN($A$2)-8),"",SUMIF(Table1[SHIFT NOMENCLATURE], $B4899, Table1[FKIA]))</f>
        <v/>
      </c>
      <c r="N4899" s="1" t="str">
        <f>IF($A4899&gt;--RIGHT($A$2,LEN($A$2)-8),"",SUMIF(Table1[SHIFT NOMENCLATURE], $B4899, Table1[FWIA]))</f>
        <v/>
      </c>
      <c r="O4899" s="1" t="str">
        <f>IF($A4899&gt;--RIGHT($A$2,LEN($A$2)-8),"",SUMIF(Table1[SHIFT NOMENCLATURE], $B4899, Table1[DUSTWUN]))</f>
        <v/>
      </c>
    </row>
    <row r="4900" spans="1:15" x14ac:dyDescent="0.25">
      <c r="A4900" s="1" t="str">
        <f t="shared" si="152"/>
        <v/>
      </c>
      <c r="B4900" t="str">
        <f t="shared" si="153"/>
        <v/>
      </c>
      <c r="C4900" s="1" t="str">
        <f>IF($A4900&gt;--RIGHT($A$2,LEN($A$2)-8),"",COUNTIF(Table1[SHIFT NOMENCLATURE],$B4900))</f>
        <v/>
      </c>
      <c r="D4900" s="1" t="str">
        <f>IF($A4900&gt;--RIGHT($A$2,LEN($A$2)-8),"",SUMIF(Table1[SHIFT NOMENCLATURE], $B4900, Table1[EVIC KILL]))</f>
        <v/>
      </c>
      <c r="E4900" s="1" t="str">
        <f>IF($A4900&gt;--RIGHT($A$2,LEN($A$2)-8),"",SUMIF(Table1[SHIFT NOMENCLATURE], $B4900, Table1[EVIC MOB]))</f>
        <v/>
      </c>
      <c r="F4900" s="1" t="str">
        <f>IF($A4900&gt;--RIGHT($A$2,LEN($A$2)-8),"",SUMIF(Table1[SHIFT NOMENCLATURE], $B4900, Table1[EVIC FIRE]))</f>
        <v/>
      </c>
      <c r="G4900" s="1" t="str">
        <f>IF($A4900&gt;--RIGHT($A$2,LEN($A$2)-8),"",SUMIF(Table1[SHIFT NOMENCLATURE], $B4900, Table1[EKIA]))</f>
        <v/>
      </c>
      <c r="H4900" s="1" t="str">
        <f>IF($A4900&gt;--RIGHT($A$2,LEN($A$2)-8),"",SUMIF(Table1[SHIFT NOMENCLATURE], $B4900, Table1[EWIA]))</f>
        <v/>
      </c>
      <c r="I4900" s="1" t="str">
        <f>IF($A4900&gt;--RIGHT($A$2,LEN($A$2)-8),"",SUMIF(Table1[SHIFT NOMENCLATURE], $B4900, Table1[EPW]))</f>
        <v/>
      </c>
      <c r="J4900" s="1" t="str">
        <f>IF($A4900&gt;--RIGHT($A$2,LEN($A$2)-8),"",SUMIF(Table1[SHIFT NOMENCLATURE], $B4900, Table1[FVIC KILL]))</f>
        <v/>
      </c>
      <c r="K4900" s="1" t="str">
        <f>IF($A4900&gt;--RIGHT($A$2,LEN($A$2)-8),"",SUMIF(Table1[SHIFT NOMENCLATURE], $B4900, Table1[FVIC MOB]))</f>
        <v/>
      </c>
      <c r="L4900" s="1" t="str">
        <f>IF($A4900&gt;--RIGHT($A$2,LEN($A$2)-8),"",SUMIF(Table1[SHIFT NOMENCLATURE], $B4900, Table1[FVIC FIRE]))</f>
        <v/>
      </c>
      <c r="M4900" s="1" t="str">
        <f>IF($A4900&gt;--RIGHT($A$2,LEN($A$2)-8),"",SUMIF(Table1[SHIFT NOMENCLATURE], $B4900, Table1[FKIA]))</f>
        <v/>
      </c>
      <c r="N4900" s="1" t="str">
        <f>IF($A4900&gt;--RIGHT($A$2,LEN($A$2)-8),"",SUMIF(Table1[SHIFT NOMENCLATURE], $B4900, Table1[FWIA]))</f>
        <v/>
      </c>
      <c r="O4900" s="1" t="str">
        <f>IF($A4900&gt;--RIGHT($A$2,LEN($A$2)-8),"",SUMIF(Table1[SHIFT NOMENCLATURE], $B4900, Table1[DUSTWUN]))</f>
        <v/>
      </c>
    </row>
    <row r="4901" spans="1:15" x14ac:dyDescent="0.25">
      <c r="A4901" s="1" t="str">
        <f t="shared" si="152"/>
        <v/>
      </c>
      <c r="B4901" t="str">
        <f t="shared" si="153"/>
        <v/>
      </c>
      <c r="C4901" s="1" t="str">
        <f>IF($A4901&gt;--RIGHT($A$2,LEN($A$2)-8),"",COUNTIF(Table1[SHIFT NOMENCLATURE],$B4901))</f>
        <v/>
      </c>
      <c r="D4901" s="1" t="str">
        <f>IF($A4901&gt;--RIGHT($A$2,LEN($A$2)-8),"",SUMIF(Table1[SHIFT NOMENCLATURE], $B4901, Table1[EVIC KILL]))</f>
        <v/>
      </c>
      <c r="E4901" s="1" t="str">
        <f>IF($A4901&gt;--RIGHT($A$2,LEN($A$2)-8),"",SUMIF(Table1[SHIFT NOMENCLATURE], $B4901, Table1[EVIC MOB]))</f>
        <v/>
      </c>
      <c r="F4901" s="1" t="str">
        <f>IF($A4901&gt;--RIGHT($A$2,LEN($A$2)-8),"",SUMIF(Table1[SHIFT NOMENCLATURE], $B4901, Table1[EVIC FIRE]))</f>
        <v/>
      </c>
      <c r="G4901" s="1" t="str">
        <f>IF($A4901&gt;--RIGHT($A$2,LEN($A$2)-8),"",SUMIF(Table1[SHIFT NOMENCLATURE], $B4901, Table1[EKIA]))</f>
        <v/>
      </c>
      <c r="H4901" s="1" t="str">
        <f>IF($A4901&gt;--RIGHT($A$2,LEN($A$2)-8),"",SUMIF(Table1[SHIFT NOMENCLATURE], $B4901, Table1[EWIA]))</f>
        <v/>
      </c>
      <c r="I4901" s="1" t="str">
        <f>IF($A4901&gt;--RIGHT($A$2,LEN($A$2)-8),"",SUMIF(Table1[SHIFT NOMENCLATURE], $B4901, Table1[EPW]))</f>
        <v/>
      </c>
      <c r="J4901" s="1" t="str">
        <f>IF($A4901&gt;--RIGHT($A$2,LEN($A$2)-8),"",SUMIF(Table1[SHIFT NOMENCLATURE], $B4901, Table1[FVIC KILL]))</f>
        <v/>
      </c>
      <c r="K4901" s="1" t="str">
        <f>IF($A4901&gt;--RIGHT($A$2,LEN($A$2)-8),"",SUMIF(Table1[SHIFT NOMENCLATURE], $B4901, Table1[FVIC MOB]))</f>
        <v/>
      </c>
      <c r="L4901" s="1" t="str">
        <f>IF($A4901&gt;--RIGHT($A$2,LEN($A$2)-8),"",SUMIF(Table1[SHIFT NOMENCLATURE], $B4901, Table1[FVIC FIRE]))</f>
        <v/>
      </c>
      <c r="M4901" s="1" t="str">
        <f>IF($A4901&gt;--RIGHT($A$2,LEN($A$2)-8),"",SUMIF(Table1[SHIFT NOMENCLATURE], $B4901, Table1[FKIA]))</f>
        <v/>
      </c>
      <c r="N4901" s="1" t="str">
        <f>IF($A4901&gt;--RIGHT($A$2,LEN($A$2)-8),"",SUMIF(Table1[SHIFT NOMENCLATURE], $B4901, Table1[FWIA]))</f>
        <v/>
      </c>
      <c r="O4901" s="1" t="str">
        <f>IF($A4901&gt;--RIGHT($A$2,LEN($A$2)-8),"",SUMIF(Table1[SHIFT NOMENCLATURE], $B4901, Table1[DUSTWUN]))</f>
        <v/>
      </c>
    </row>
    <row r="4902" spans="1:15" x14ac:dyDescent="0.25">
      <c r="A4902" s="1" t="str">
        <f t="shared" si="152"/>
        <v/>
      </c>
      <c r="B4902" t="str">
        <f t="shared" si="153"/>
        <v/>
      </c>
      <c r="C4902" s="1" t="str">
        <f>IF($A4902&gt;--RIGHT($A$2,LEN($A$2)-8),"",COUNTIF(Table1[SHIFT NOMENCLATURE],$B4902))</f>
        <v/>
      </c>
      <c r="D4902" s="1" t="str">
        <f>IF($A4902&gt;--RIGHT($A$2,LEN($A$2)-8),"",SUMIF(Table1[SHIFT NOMENCLATURE], $B4902, Table1[EVIC KILL]))</f>
        <v/>
      </c>
      <c r="E4902" s="1" t="str">
        <f>IF($A4902&gt;--RIGHT($A$2,LEN($A$2)-8),"",SUMIF(Table1[SHIFT NOMENCLATURE], $B4902, Table1[EVIC MOB]))</f>
        <v/>
      </c>
      <c r="F4902" s="1" t="str">
        <f>IF($A4902&gt;--RIGHT($A$2,LEN($A$2)-8),"",SUMIF(Table1[SHIFT NOMENCLATURE], $B4902, Table1[EVIC FIRE]))</f>
        <v/>
      </c>
      <c r="G4902" s="1" t="str">
        <f>IF($A4902&gt;--RIGHT($A$2,LEN($A$2)-8),"",SUMIF(Table1[SHIFT NOMENCLATURE], $B4902, Table1[EKIA]))</f>
        <v/>
      </c>
      <c r="H4902" s="1" t="str">
        <f>IF($A4902&gt;--RIGHT($A$2,LEN($A$2)-8),"",SUMIF(Table1[SHIFT NOMENCLATURE], $B4902, Table1[EWIA]))</f>
        <v/>
      </c>
      <c r="I4902" s="1" t="str">
        <f>IF($A4902&gt;--RIGHT($A$2,LEN($A$2)-8),"",SUMIF(Table1[SHIFT NOMENCLATURE], $B4902, Table1[EPW]))</f>
        <v/>
      </c>
      <c r="J4902" s="1" t="str">
        <f>IF($A4902&gt;--RIGHT($A$2,LEN($A$2)-8),"",SUMIF(Table1[SHIFT NOMENCLATURE], $B4902, Table1[FVIC KILL]))</f>
        <v/>
      </c>
      <c r="K4902" s="1" t="str">
        <f>IF($A4902&gt;--RIGHT($A$2,LEN($A$2)-8),"",SUMIF(Table1[SHIFT NOMENCLATURE], $B4902, Table1[FVIC MOB]))</f>
        <v/>
      </c>
      <c r="L4902" s="1" t="str">
        <f>IF($A4902&gt;--RIGHT($A$2,LEN($A$2)-8),"",SUMIF(Table1[SHIFT NOMENCLATURE], $B4902, Table1[FVIC FIRE]))</f>
        <v/>
      </c>
      <c r="M4902" s="1" t="str">
        <f>IF($A4902&gt;--RIGHT($A$2,LEN($A$2)-8),"",SUMIF(Table1[SHIFT NOMENCLATURE], $B4902, Table1[FKIA]))</f>
        <v/>
      </c>
      <c r="N4902" s="1" t="str">
        <f>IF($A4902&gt;--RIGHT($A$2,LEN($A$2)-8),"",SUMIF(Table1[SHIFT NOMENCLATURE], $B4902, Table1[FWIA]))</f>
        <v/>
      </c>
      <c r="O4902" s="1" t="str">
        <f>IF($A4902&gt;--RIGHT($A$2,LEN($A$2)-8),"",SUMIF(Table1[SHIFT NOMENCLATURE], $B4902, Table1[DUSTWUN]))</f>
        <v/>
      </c>
    </row>
    <row r="4903" spans="1:15" x14ac:dyDescent="0.25">
      <c r="A4903" s="1" t="str">
        <f t="shared" si="152"/>
        <v/>
      </c>
      <c r="B4903" t="str">
        <f t="shared" si="153"/>
        <v/>
      </c>
      <c r="C4903" s="1" t="str">
        <f>IF($A4903&gt;--RIGHT($A$2,LEN($A$2)-8),"",COUNTIF(Table1[SHIFT NOMENCLATURE],$B4903))</f>
        <v/>
      </c>
      <c r="D4903" s="1" t="str">
        <f>IF($A4903&gt;--RIGHT($A$2,LEN($A$2)-8),"",SUMIF(Table1[SHIFT NOMENCLATURE], $B4903, Table1[EVIC KILL]))</f>
        <v/>
      </c>
      <c r="E4903" s="1" t="str">
        <f>IF($A4903&gt;--RIGHT($A$2,LEN($A$2)-8),"",SUMIF(Table1[SHIFT NOMENCLATURE], $B4903, Table1[EVIC MOB]))</f>
        <v/>
      </c>
      <c r="F4903" s="1" t="str">
        <f>IF($A4903&gt;--RIGHT($A$2,LEN($A$2)-8),"",SUMIF(Table1[SHIFT NOMENCLATURE], $B4903, Table1[EVIC FIRE]))</f>
        <v/>
      </c>
      <c r="G4903" s="1" t="str">
        <f>IF($A4903&gt;--RIGHT($A$2,LEN($A$2)-8),"",SUMIF(Table1[SHIFT NOMENCLATURE], $B4903, Table1[EKIA]))</f>
        <v/>
      </c>
      <c r="H4903" s="1" t="str">
        <f>IF($A4903&gt;--RIGHT($A$2,LEN($A$2)-8),"",SUMIF(Table1[SHIFT NOMENCLATURE], $B4903, Table1[EWIA]))</f>
        <v/>
      </c>
      <c r="I4903" s="1" t="str">
        <f>IF($A4903&gt;--RIGHT($A$2,LEN($A$2)-8),"",SUMIF(Table1[SHIFT NOMENCLATURE], $B4903, Table1[EPW]))</f>
        <v/>
      </c>
      <c r="J4903" s="1" t="str">
        <f>IF($A4903&gt;--RIGHT($A$2,LEN($A$2)-8),"",SUMIF(Table1[SHIFT NOMENCLATURE], $B4903, Table1[FVIC KILL]))</f>
        <v/>
      </c>
      <c r="K4903" s="1" t="str">
        <f>IF($A4903&gt;--RIGHT($A$2,LEN($A$2)-8),"",SUMIF(Table1[SHIFT NOMENCLATURE], $B4903, Table1[FVIC MOB]))</f>
        <v/>
      </c>
      <c r="L4903" s="1" t="str">
        <f>IF($A4903&gt;--RIGHT($A$2,LEN($A$2)-8),"",SUMIF(Table1[SHIFT NOMENCLATURE], $B4903, Table1[FVIC FIRE]))</f>
        <v/>
      </c>
      <c r="M4903" s="1" t="str">
        <f>IF($A4903&gt;--RIGHT($A$2,LEN($A$2)-8),"",SUMIF(Table1[SHIFT NOMENCLATURE], $B4903, Table1[FKIA]))</f>
        <v/>
      </c>
      <c r="N4903" s="1" t="str">
        <f>IF($A4903&gt;--RIGHT($A$2,LEN($A$2)-8),"",SUMIF(Table1[SHIFT NOMENCLATURE], $B4903, Table1[FWIA]))</f>
        <v/>
      </c>
      <c r="O4903" s="1" t="str">
        <f>IF($A4903&gt;--RIGHT($A$2,LEN($A$2)-8),"",SUMIF(Table1[SHIFT NOMENCLATURE], $B4903, Table1[DUSTWUN]))</f>
        <v/>
      </c>
    </row>
    <row r="4904" spans="1:15" x14ac:dyDescent="0.25">
      <c r="A4904" s="1" t="str">
        <f t="shared" si="152"/>
        <v/>
      </c>
      <c r="B4904" t="str">
        <f t="shared" si="153"/>
        <v/>
      </c>
      <c r="C4904" s="1" t="str">
        <f>IF($A4904&gt;--RIGHT($A$2,LEN($A$2)-8),"",COUNTIF(Table1[SHIFT NOMENCLATURE],$B4904))</f>
        <v/>
      </c>
      <c r="D4904" s="1" t="str">
        <f>IF($A4904&gt;--RIGHT($A$2,LEN($A$2)-8),"",SUMIF(Table1[SHIFT NOMENCLATURE], $B4904, Table1[EVIC KILL]))</f>
        <v/>
      </c>
      <c r="E4904" s="1" t="str">
        <f>IF($A4904&gt;--RIGHT($A$2,LEN($A$2)-8),"",SUMIF(Table1[SHIFT NOMENCLATURE], $B4904, Table1[EVIC MOB]))</f>
        <v/>
      </c>
      <c r="F4904" s="1" t="str">
        <f>IF($A4904&gt;--RIGHT($A$2,LEN($A$2)-8),"",SUMIF(Table1[SHIFT NOMENCLATURE], $B4904, Table1[EVIC FIRE]))</f>
        <v/>
      </c>
      <c r="G4904" s="1" t="str">
        <f>IF($A4904&gt;--RIGHT($A$2,LEN($A$2)-8),"",SUMIF(Table1[SHIFT NOMENCLATURE], $B4904, Table1[EKIA]))</f>
        <v/>
      </c>
      <c r="H4904" s="1" t="str">
        <f>IF($A4904&gt;--RIGHT($A$2,LEN($A$2)-8),"",SUMIF(Table1[SHIFT NOMENCLATURE], $B4904, Table1[EWIA]))</f>
        <v/>
      </c>
      <c r="I4904" s="1" t="str">
        <f>IF($A4904&gt;--RIGHT($A$2,LEN($A$2)-8),"",SUMIF(Table1[SHIFT NOMENCLATURE], $B4904, Table1[EPW]))</f>
        <v/>
      </c>
      <c r="J4904" s="1" t="str">
        <f>IF($A4904&gt;--RIGHT($A$2,LEN($A$2)-8),"",SUMIF(Table1[SHIFT NOMENCLATURE], $B4904, Table1[FVIC KILL]))</f>
        <v/>
      </c>
      <c r="K4904" s="1" t="str">
        <f>IF($A4904&gt;--RIGHT($A$2,LEN($A$2)-8),"",SUMIF(Table1[SHIFT NOMENCLATURE], $B4904, Table1[FVIC MOB]))</f>
        <v/>
      </c>
      <c r="L4904" s="1" t="str">
        <f>IF($A4904&gt;--RIGHT($A$2,LEN($A$2)-8),"",SUMIF(Table1[SHIFT NOMENCLATURE], $B4904, Table1[FVIC FIRE]))</f>
        <v/>
      </c>
      <c r="M4904" s="1" t="str">
        <f>IF($A4904&gt;--RIGHT($A$2,LEN($A$2)-8),"",SUMIF(Table1[SHIFT NOMENCLATURE], $B4904, Table1[FKIA]))</f>
        <v/>
      </c>
      <c r="N4904" s="1" t="str">
        <f>IF($A4904&gt;--RIGHT($A$2,LEN($A$2)-8),"",SUMIF(Table1[SHIFT NOMENCLATURE], $B4904, Table1[FWIA]))</f>
        <v/>
      </c>
      <c r="O4904" s="1" t="str">
        <f>IF($A4904&gt;--RIGHT($A$2,LEN($A$2)-8),"",SUMIF(Table1[SHIFT NOMENCLATURE], $B4904, Table1[DUSTWUN]))</f>
        <v/>
      </c>
    </row>
    <row r="4905" spans="1:15" x14ac:dyDescent="0.25">
      <c r="A4905" s="1" t="str">
        <f t="shared" si="152"/>
        <v/>
      </c>
      <c r="B4905" t="str">
        <f t="shared" si="153"/>
        <v/>
      </c>
      <c r="C4905" s="1" t="str">
        <f>IF($A4905&gt;--RIGHT($A$2,LEN($A$2)-8),"",COUNTIF(Table1[SHIFT NOMENCLATURE],$B4905))</f>
        <v/>
      </c>
      <c r="D4905" s="1" t="str">
        <f>IF($A4905&gt;--RIGHT($A$2,LEN($A$2)-8),"",SUMIF(Table1[SHIFT NOMENCLATURE], $B4905, Table1[EVIC KILL]))</f>
        <v/>
      </c>
      <c r="E4905" s="1" t="str">
        <f>IF($A4905&gt;--RIGHT($A$2,LEN($A$2)-8),"",SUMIF(Table1[SHIFT NOMENCLATURE], $B4905, Table1[EVIC MOB]))</f>
        <v/>
      </c>
      <c r="F4905" s="1" t="str">
        <f>IF($A4905&gt;--RIGHT($A$2,LEN($A$2)-8),"",SUMIF(Table1[SHIFT NOMENCLATURE], $B4905, Table1[EVIC FIRE]))</f>
        <v/>
      </c>
      <c r="G4905" s="1" t="str">
        <f>IF($A4905&gt;--RIGHT($A$2,LEN($A$2)-8),"",SUMIF(Table1[SHIFT NOMENCLATURE], $B4905, Table1[EKIA]))</f>
        <v/>
      </c>
      <c r="H4905" s="1" t="str">
        <f>IF($A4905&gt;--RIGHT($A$2,LEN($A$2)-8),"",SUMIF(Table1[SHIFT NOMENCLATURE], $B4905, Table1[EWIA]))</f>
        <v/>
      </c>
      <c r="I4905" s="1" t="str">
        <f>IF($A4905&gt;--RIGHT($A$2,LEN($A$2)-8),"",SUMIF(Table1[SHIFT NOMENCLATURE], $B4905, Table1[EPW]))</f>
        <v/>
      </c>
      <c r="J4905" s="1" t="str">
        <f>IF($A4905&gt;--RIGHT($A$2,LEN($A$2)-8),"",SUMIF(Table1[SHIFT NOMENCLATURE], $B4905, Table1[FVIC KILL]))</f>
        <v/>
      </c>
      <c r="K4905" s="1" t="str">
        <f>IF($A4905&gt;--RIGHT($A$2,LEN($A$2)-8),"",SUMIF(Table1[SHIFT NOMENCLATURE], $B4905, Table1[FVIC MOB]))</f>
        <v/>
      </c>
      <c r="L4905" s="1" t="str">
        <f>IF($A4905&gt;--RIGHT($A$2,LEN($A$2)-8),"",SUMIF(Table1[SHIFT NOMENCLATURE], $B4905, Table1[FVIC FIRE]))</f>
        <v/>
      </c>
      <c r="M4905" s="1" t="str">
        <f>IF($A4905&gt;--RIGHT($A$2,LEN($A$2)-8),"",SUMIF(Table1[SHIFT NOMENCLATURE], $B4905, Table1[FKIA]))</f>
        <v/>
      </c>
      <c r="N4905" s="1" t="str">
        <f>IF($A4905&gt;--RIGHT($A$2,LEN($A$2)-8),"",SUMIF(Table1[SHIFT NOMENCLATURE], $B4905, Table1[FWIA]))</f>
        <v/>
      </c>
      <c r="O4905" s="1" t="str">
        <f>IF($A4905&gt;--RIGHT($A$2,LEN($A$2)-8),"",SUMIF(Table1[SHIFT NOMENCLATURE], $B4905, Table1[DUSTWUN]))</f>
        <v/>
      </c>
    </row>
    <row r="4906" spans="1:15" x14ac:dyDescent="0.25">
      <c r="A4906" s="1" t="str">
        <f t="shared" si="152"/>
        <v/>
      </c>
      <c r="B4906" t="str">
        <f t="shared" si="153"/>
        <v/>
      </c>
      <c r="C4906" s="1" t="str">
        <f>IF($A4906&gt;--RIGHT($A$2,LEN($A$2)-8),"",COUNTIF(Table1[SHIFT NOMENCLATURE],$B4906))</f>
        <v/>
      </c>
      <c r="D4906" s="1" t="str">
        <f>IF($A4906&gt;--RIGHT($A$2,LEN($A$2)-8),"",SUMIF(Table1[SHIFT NOMENCLATURE], $B4906, Table1[EVIC KILL]))</f>
        <v/>
      </c>
      <c r="E4906" s="1" t="str">
        <f>IF($A4906&gt;--RIGHT($A$2,LEN($A$2)-8),"",SUMIF(Table1[SHIFT NOMENCLATURE], $B4906, Table1[EVIC MOB]))</f>
        <v/>
      </c>
      <c r="F4906" s="1" t="str">
        <f>IF($A4906&gt;--RIGHT($A$2,LEN($A$2)-8),"",SUMIF(Table1[SHIFT NOMENCLATURE], $B4906, Table1[EVIC FIRE]))</f>
        <v/>
      </c>
      <c r="G4906" s="1" t="str">
        <f>IF($A4906&gt;--RIGHT($A$2,LEN($A$2)-8),"",SUMIF(Table1[SHIFT NOMENCLATURE], $B4906, Table1[EKIA]))</f>
        <v/>
      </c>
      <c r="H4906" s="1" t="str">
        <f>IF($A4906&gt;--RIGHT($A$2,LEN($A$2)-8),"",SUMIF(Table1[SHIFT NOMENCLATURE], $B4906, Table1[EWIA]))</f>
        <v/>
      </c>
      <c r="I4906" s="1" t="str">
        <f>IF($A4906&gt;--RIGHT($A$2,LEN($A$2)-8),"",SUMIF(Table1[SHIFT NOMENCLATURE], $B4906, Table1[EPW]))</f>
        <v/>
      </c>
      <c r="J4906" s="1" t="str">
        <f>IF($A4906&gt;--RIGHT($A$2,LEN($A$2)-8),"",SUMIF(Table1[SHIFT NOMENCLATURE], $B4906, Table1[FVIC KILL]))</f>
        <v/>
      </c>
      <c r="K4906" s="1" t="str">
        <f>IF($A4906&gt;--RIGHT($A$2,LEN($A$2)-8),"",SUMIF(Table1[SHIFT NOMENCLATURE], $B4906, Table1[FVIC MOB]))</f>
        <v/>
      </c>
      <c r="L4906" s="1" t="str">
        <f>IF($A4906&gt;--RIGHT($A$2,LEN($A$2)-8),"",SUMIF(Table1[SHIFT NOMENCLATURE], $B4906, Table1[FVIC FIRE]))</f>
        <v/>
      </c>
      <c r="M4906" s="1" t="str">
        <f>IF($A4906&gt;--RIGHT($A$2,LEN($A$2)-8),"",SUMIF(Table1[SHIFT NOMENCLATURE], $B4906, Table1[FKIA]))</f>
        <v/>
      </c>
      <c r="N4906" s="1" t="str">
        <f>IF($A4906&gt;--RIGHT($A$2,LEN($A$2)-8),"",SUMIF(Table1[SHIFT NOMENCLATURE], $B4906, Table1[FWIA]))</f>
        <v/>
      </c>
      <c r="O4906" s="1" t="str">
        <f>IF($A4906&gt;--RIGHT($A$2,LEN($A$2)-8),"",SUMIF(Table1[SHIFT NOMENCLATURE], $B4906, Table1[DUSTWUN]))</f>
        <v/>
      </c>
    </row>
    <row r="4907" spans="1:15" x14ac:dyDescent="0.25">
      <c r="A4907" s="1" t="str">
        <f t="shared" si="152"/>
        <v/>
      </c>
      <c r="B4907" t="str">
        <f t="shared" si="153"/>
        <v/>
      </c>
      <c r="C4907" s="1" t="str">
        <f>IF($A4907&gt;--RIGHT($A$2,LEN($A$2)-8),"",COUNTIF(Table1[SHIFT NOMENCLATURE],$B4907))</f>
        <v/>
      </c>
      <c r="D4907" s="1" t="str">
        <f>IF($A4907&gt;--RIGHT($A$2,LEN($A$2)-8),"",SUMIF(Table1[SHIFT NOMENCLATURE], $B4907, Table1[EVIC KILL]))</f>
        <v/>
      </c>
      <c r="E4907" s="1" t="str">
        <f>IF($A4907&gt;--RIGHT($A$2,LEN($A$2)-8),"",SUMIF(Table1[SHIFT NOMENCLATURE], $B4907, Table1[EVIC MOB]))</f>
        <v/>
      </c>
      <c r="F4907" s="1" t="str">
        <f>IF($A4907&gt;--RIGHT($A$2,LEN($A$2)-8),"",SUMIF(Table1[SHIFT NOMENCLATURE], $B4907, Table1[EVIC FIRE]))</f>
        <v/>
      </c>
      <c r="G4907" s="1" t="str">
        <f>IF($A4907&gt;--RIGHT($A$2,LEN($A$2)-8),"",SUMIF(Table1[SHIFT NOMENCLATURE], $B4907, Table1[EKIA]))</f>
        <v/>
      </c>
      <c r="H4907" s="1" t="str">
        <f>IF($A4907&gt;--RIGHT($A$2,LEN($A$2)-8),"",SUMIF(Table1[SHIFT NOMENCLATURE], $B4907, Table1[EWIA]))</f>
        <v/>
      </c>
      <c r="I4907" s="1" t="str">
        <f>IF($A4907&gt;--RIGHT($A$2,LEN($A$2)-8),"",SUMIF(Table1[SHIFT NOMENCLATURE], $B4907, Table1[EPW]))</f>
        <v/>
      </c>
      <c r="J4907" s="1" t="str">
        <f>IF($A4907&gt;--RIGHT($A$2,LEN($A$2)-8),"",SUMIF(Table1[SHIFT NOMENCLATURE], $B4907, Table1[FVIC KILL]))</f>
        <v/>
      </c>
      <c r="K4907" s="1" t="str">
        <f>IF($A4907&gt;--RIGHT($A$2,LEN($A$2)-8),"",SUMIF(Table1[SHIFT NOMENCLATURE], $B4907, Table1[FVIC MOB]))</f>
        <v/>
      </c>
      <c r="L4907" s="1" t="str">
        <f>IF($A4907&gt;--RIGHT($A$2,LEN($A$2)-8),"",SUMIF(Table1[SHIFT NOMENCLATURE], $B4907, Table1[FVIC FIRE]))</f>
        <v/>
      </c>
      <c r="M4907" s="1" t="str">
        <f>IF($A4907&gt;--RIGHT($A$2,LEN($A$2)-8),"",SUMIF(Table1[SHIFT NOMENCLATURE], $B4907, Table1[FKIA]))</f>
        <v/>
      </c>
      <c r="N4907" s="1" t="str">
        <f>IF($A4907&gt;--RIGHT($A$2,LEN($A$2)-8),"",SUMIF(Table1[SHIFT NOMENCLATURE], $B4907, Table1[FWIA]))</f>
        <v/>
      </c>
      <c r="O4907" s="1" t="str">
        <f>IF($A4907&gt;--RIGHT($A$2,LEN($A$2)-8),"",SUMIF(Table1[SHIFT NOMENCLATURE], $B4907, Table1[DUSTWUN]))</f>
        <v/>
      </c>
    </row>
    <row r="4908" spans="1:15" x14ac:dyDescent="0.25">
      <c r="A4908" s="1" t="str">
        <f t="shared" si="152"/>
        <v/>
      </c>
      <c r="B4908" t="str">
        <f t="shared" si="153"/>
        <v/>
      </c>
      <c r="C4908" s="1" t="str">
        <f>IF($A4908&gt;--RIGHT($A$2,LEN($A$2)-8),"",COUNTIF(Table1[SHIFT NOMENCLATURE],$B4908))</f>
        <v/>
      </c>
      <c r="D4908" s="1" t="str">
        <f>IF($A4908&gt;--RIGHT($A$2,LEN($A$2)-8),"",SUMIF(Table1[SHIFT NOMENCLATURE], $B4908, Table1[EVIC KILL]))</f>
        <v/>
      </c>
      <c r="E4908" s="1" t="str">
        <f>IF($A4908&gt;--RIGHT($A$2,LEN($A$2)-8),"",SUMIF(Table1[SHIFT NOMENCLATURE], $B4908, Table1[EVIC MOB]))</f>
        <v/>
      </c>
      <c r="F4908" s="1" t="str">
        <f>IF($A4908&gt;--RIGHT($A$2,LEN($A$2)-8),"",SUMIF(Table1[SHIFT NOMENCLATURE], $B4908, Table1[EVIC FIRE]))</f>
        <v/>
      </c>
      <c r="G4908" s="1" t="str">
        <f>IF($A4908&gt;--RIGHT($A$2,LEN($A$2)-8),"",SUMIF(Table1[SHIFT NOMENCLATURE], $B4908, Table1[EKIA]))</f>
        <v/>
      </c>
      <c r="H4908" s="1" t="str">
        <f>IF($A4908&gt;--RIGHT($A$2,LEN($A$2)-8),"",SUMIF(Table1[SHIFT NOMENCLATURE], $B4908, Table1[EWIA]))</f>
        <v/>
      </c>
      <c r="I4908" s="1" t="str">
        <f>IF($A4908&gt;--RIGHT($A$2,LEN($A$2)-8),"",SUMIF(Table1[SHIFT NOMENCLATURE], $B4908, Table1[EPW]))</f>
        <v/>
      </c>
      <c r="J4908" s="1" t="str">
        <f>IF($A4908&gt;--RIGHT($A$2,LEN($A$2)-8),"",SUMIF(Table1[SHIFT NOMENCLATURE], $B4908, Table1[FVIC KILL]))</f>
        <v/>
      </c>
      <c r="K4908" s="1" t="str">
        <f>IF($A4908&gt;--RIGHT($A$2,LEN($A$2)-8),"",SUMIF(Table1[SHIFT NOMENCLATURE], $B4908, Table1[FVIC MOB]))</f>
        <v/>
      </c>
      <c r="L4908" s="1" t="str">
        <f>IF($A4908&gt;--RIGHT($A$2,LEN($A$2)-8),"",SUMIF(Table1[SHIFT NOMENCLATURE], $B4908, Table1[FVIC FIRE]))</f>
        <v/>
      </c>
      <c r="M4908" s="1" t="str">
        <f>IF($A4908&gt;--RIGHT($A$2,LEN($A$2)-8),"",SUMIF(Table1[SHIFT NOMENCLATURE], $B4908, Table1[FKIA]))</f>
        <v/>
      </c>
      <c r="N4908" s="1" t="str">
        <f>IF($A4908&gt;--RIGHT($A$2,LEN($A$2)-8),"",SUMIF(Table1[SHIFT NOMENCLATURE], $B4908, Table1[FWIA]))</f>
        <v/>
      </c>
      <c r="O4908" s="1" t="str">
        <f>IF($A4908&gt;--RIGHT($A$2,LEN($A$2)-8),"",SUMIF(Table1[SHIFT NOMENCLATURE], $B4908, Table1[DUSTWUN]))</f>
        <v/>
      </c>
    </row>
    <row r="4909" spans="1:15" x14ac:dyDescent="0.25">
      <c r="A4909" s="1" t="str">
        <f t="shared" si="152"/>
        <v/>
      </c>
      <c r="B4909" t="str">
        <f t="shared" si="153"/>
        <v/>
      </c>
      <c r="C4909" s="1" t="str">
        <f>IF($A4909&gt;--RIGHT($A$2,LEN($A$2)-8),"",COUNTIF(Table1[SHIFT NOMENCLATURE],$B4909))</f>
        <v/>
      </c>
      <c r="D4909" s="1" t="str">
        <f>IF($A4909&gt;--RIGHT($A$2,LEN($A$2)-8),"",SUMIF(Table1[SHIFT NOMENCLATURE], $B4909, Table1[EVIC KILL]))</f>
        <v/>
      </c>
      <c r="E4909" s="1" t="str">
        <f>IF($A4909&gt;--RIGHT($A$2,LEN($A$2)-8),"",SUMIF(Table1[SHIFT NOMENCLATURE], $B4909, Table1[EVIC MOB]))</f>
        <v/>
      </c>
      <c r="F4909" s="1" t="str">
        <f>IF($A4909&gt;--RIGHT($A$2,LEN($A$2)-8),"",SUMIF(Table1[SHIFT NOMENCLATURE], $B4909, Table1[EVIC FIRE]))</f>
        <v/>
      </c>
      <c r="G4909" s="1" t="str">
        <f>IF($A4909&gt;--RIGHT($A$2,LEN($A$2)-8),"",SUMIF(Table1[SHIFT NOMENCLATURE], $B4909, Table1[EKIA]))</f>
        <v/>
      </c>
      <c r="H4909" s="1" t="str">
        <f>IF($A4909&gt;--RIGHT($A$2,LEN($A$2)-8),"",SUMIF(Table1[SHIFT NOMENCLATURE], $B4909, Table1[EWIA]))</f>
        <v/>
      </c>
      <c r="I4909" s="1" t="str">
        <f>IF($A4909&gt;--RIGHT($A$2,LEN($A$2)-8),"",SUMIF(Table1[SHIFT NOMENCLATURE], $B4909, Table1[EPW]))</f>
        <v/>
      </c>
      <c r="J4909" s="1" t="str">
        <f>IF($A4909&gt;--RIGHT($A$2,LEN($A$2)-8),"",SUMIF(Table1[SHIFT NOMENCLATURE], $B4909, Table1[FVIC KILL]))</f>
        <v/>
      </c>
      <c r="K4909" s="1" t="str">
        <f>IF($A4909&gt;--RIGHT($A$2,LEN($A$2)-8),"",SUMIF(Table1[SHIFT NOMENCLATURE], $B4909, Table1[FVIC MOB]))</f>
        <v/>
      </c>
      <c r="L4909" s="1" t="str">
        <f>IF($A4909&gt;--RIGHT($A$2,LEN($A$2)-8),"",SUMIF(Table1[SHIFT NOMENCLATURE], $B4909, Table1[FVIC FIRE]))</f>
        <v/>
      </c>
      <c r="M4909" s="1" t="str">
        <f>IF($A4909&gt;--RIGHT($A$2,LEN($A$2)-8),"",SUMIF(Table1[SHIFT NOMENCLATURE], $B4909, Table1[FKIA]))</f>
        <v/>
      </c>
      <c r="N4909" s="1" t="str">
        <f>IF($A4909&gt;--RIGHT($A$2,LEN($A$2)-8),"",SUMIF(Table1[SHIFT NOMENCLATURE], $B4909, Table1[FWIA]))</f>
        <v/>
      </c>
      <c r="O4909" s="1" t="str">
        <f>IF($A4909&gt;--RIGHT($A$2,LEN($A$2)-8),"",SUMIF(Table1[SHIFT NOMENCLATURE], $B4909, Table1[DUSTWUN]))</f>
        <v/>
      </c>
    </row>
    <row r="4910" spans="1:15" x14ac:dyDescent="0.25">
      <c r="A4910" s="1" t="str">
        <f t="shared" si="152"/>
        <v/>
      </c>
      <c r="B4910" t="str">
        <f t="shared" si="153"/>
        <v/>
      </c>
      <c r="C4910" s="1" t="str">
        <f>IF($A4910&gt;--RIGHT($A$2,LEN($A$2)-8),"",COUNTIF(Table1[SHIFT NOMENCLATURE],$B4910))</f>
        <v/>
      </c>
      <c r="D4910" s="1" t="str">
        <f>IF($A4910&gt;--RIGHT($A$2,LEN($A$2)-8),"",SUMIF(Table1[SHIFT NOMENCLATURE], $B4910, Table1[EVIC KILL]))</f>
        <v/>
      </c>
      <c r="E4910" s="1" t="str">
        <f>IF($A4910&gt;--RIGHT($A$2,LEN($A$2)-8),"",SUMIF(Table1[SHIFT NOMENCLATURE], $B4910, Table1[EVIC MOB]))</f>
        <v/>
      </c>
      <c r="F4910" s="1" t="str">
        <f>IF($A4910&gt;--RIGHT($A$2,LEN($A$2)-8),"",SUMIF(Table1[SHIFT NOMENCLATURE], $B4910, Table1[EVIC FIRE]))</f>
        <v/>
      </c>
      <c r="G4910" s="1" t="str">
        <f>IF($A4910&gt;--RIGHT($A$2,LEN($A$2)-8),"",SUMIF(Table1[SHIFT NOMENCLATURE], $B4910, Table1[EKIA]))</f>
        <v/>
      </c>
      <c r="H4910" s="1" t="str">
        <f>IF($A4910&gt;--RIGHT($A$2,LEN($A$2)-8),"",SUMIF(Table1[SHIFT NOMENCLATURE], $B4910, Table1[EWIA]))</f>
        <v/>
      </c>
      <c r="I4910" s="1" t="str">
        <f>IF($A4910&gt;--RIGHT($A$2,LEN($A$2)-8),"",SUMIF(Table1[SHIFT NOMENCLATURE], $B4910, Table1[EPW]))</f>
        <v/>
      </c>
      <c r="J4910" s="1" t="str">
        <f>IF($A4910&gt;--RIGHT($A$2,LEN($A$2)-8),"",SUMIF(Table1[SHIFT NOMENCLATURE], $B4910, Table1[FVIC KILL]))</f>
        <v/>
      </c>
      <c r="K4910" s="1" t="str">
        <f>IF($A4910&gt;--RIGHT($A$2,LEN($A$2)-8),"",SUMIF(Table1[SHIFT NOMENCLATURE], $B4910, Table1[FVIC MOB]))</f>
        <v/>
      </c>
      <c r="L4910" s="1" t="str">
        <f>IF($A4910&gt;--RIGHT($A$2,LEN($A$2)-8),"",SUMIF(Table1[SHIFT NOMENCLATURE], $B4910, Table1[FVIC FIRE]))</f>
        <v/>
      </c>
      <c r="M4910" s="1" t="str">
        <f>IF($A4910&gt;--RIGHT($A$2,LEN($A$2)-8),"",SUMIF(Table1[SHIFT NOMENCLATURE], $B4910, Table1[FKIA]))</f>
        <v/>
      </c>
      <c r="N4910" s="1" t="str">
        <f>IF($A4910&gt;--RIGHT($A$2,LEN($A$2)-8),"",SUMIF(Table1[SHIFT NOMENCLATURE], $B4910, Table1[FWIA]))</f>
        <v/>
      </c>
      <c r="O4910" s="1" t="str">
        <f>IF($A4910&gt;--RIGHT($A$2,LEN($A$2)-8),"",SUMIF(Table1[SHIFT NOMENCLATURE], $B4910, Table1[DUSTWUN]))</f>
        <v/>
      </c>
    </row>
    <row r="4911" spans="1:15" x14ac:dyDescent="0.25">
      <c r="A4911" s="1" t="str">
        <f t="shared" si="152"/>
        <v/>
      </c>
      <c r="B4911" t="str">
        <f t="shared" si="153"/>
        <v/>
      </c>
      <c r="C4911" s="1" t="str">
        <f>IF($A4911&gt;--RIGHT($A$2,LEN($A$2)-8),"",COUNTIF(Table1[SHIFT NOMENCLATURE],$B4911))</f>
        <v/>
      </c>
      <c r="D4911" s="1" t="str">
        <f>IF($A4911&gt;--RIGHT($A$2,LEN($A$2)-8),"",SUMIF(Table1[SHIFT NOMENCLATURE], $B4911, Table1[EVIC KILL]))</f>
        <v/>
      </c>
      <c r="E4911" s="1" t="str">
        <f>IF($A4911&gt;--RIGHT($A$2,LEN($A$2)-8),"",SUMIF(Table1[SHIFT NOMENCLATURE], $B4911, Table1[EVIC MOB]))</f>
        <v/>
      </c>
      <c r="F4911" s="1" t="str">
        <f>IF($A4911&gt;--RIGHT($A$2,LEN($A$2)-8),"",SUMIF(Table1[SHIFT NOMENCLATURE], $B4911, Table1[EVIC FIRE]))</f>
        <v/>
      </c>
      <c r="G4911" s="1" t="str">
        <f>IF($A4911&gt;--RIGHT($A$2,LEN($A$2)-8),"",SUMIF(Table1[SHIFT NOMENCLATURE], $B4911, Table1[EKIA]))</f>
        <v/>
      </c>
      <c r="H4911" s="1" t="str">
        <f>IF($A4911&gt;--RIGHT($A$2,LEN($A$2)-8),"",SUMIF(Table1[SHIFT NOMENCLATURE], $B4911, Table1[EWIA]))</f>
        <v/>
      </c>
      <c r="I4911" s="1" t="str">
        <f>IF($A4911&gt;--RIGHT($A$2,LEN($A$2)-8),"",SUMIF(Table1[SHIFT NOMENCLATURE], $B4911, Table1[EPW]))</f>
        <v/>
      </c>
      <c r="J4911" s="1" t="str">
        <f>IF($A4911&gt;--RIGHT($A$2,LEN($A$2)-8),"",SUMIF(Table1[SHIFT NOMENCLATURE], $B4911, Table1[FVIC KILL]))</f>
        <v/>
      </c>
      <c r="K4911" s="1" t="str">
        <f>IF($A4911&gt;--RIGHT($A$2,LEN($A$2)-8),"",SUMIF(Table1[SHIFT NOMENCLATURE], $B4911, Table1[FVIC MOB]))</f>
        <v/>
      </c>
      <c r="L4911" s="1" t="str">
        <f>IF($A4911&gt;--RIGHT($A$2,LEN($A$2)-8),"",SUMIF(Table1[SHIFT NOMENCLATURE], $B4911, Table1[FVIC FIRE]))</f>
        <v/>
      </c>
      <c r="M4911" s="1" t="str">
        <f>IF($A4911&gt;--RIGHT($A$2,LEN($A$2)-8),"",SUMIF(Table1[SHIFT NOMENCLATURE], $B4911, Table1[FKIA]))</f>
        <v/>
      </c>
      <c r="N4911" s="1" t="str">
        <f>IF($A4911&gt;--RIGHT($A$2,LEN($A$2)-8),"",SUMIF(Table1[SHIFT NOMENCLATURE], $B4911, Table1[FWIA]))</f>
        <v/>
      </c>
      <c r="O4911" s="1" t="str">
        <f>IF($A4911&gt;--RIGHT($A$2,LEN($A$2)-8),"",SUMIF(Table1[SHIFT NOMENCLATURE], $B4911, Table1[DUSTWUN]))</f>
        <v/>
      </c>
    </row>
    <row r="4912" spans="1:15" x14ac:dyDescent="0.25">
      <c r="A4912" s="1" t="str">
        <f t="shared" si="152"/>
        <v/>
      </c>
      <c r="B4912" t="str">
        <f t="shared" si="153"/>
        <v/>
      </c>
      <c r="C4912" s="1" t="str">
        <f>IF($A4912&gt;--RIGHT($A$2,LEN($A$2)-8),"",COUNTIF(Table1[SHIFT NOMENCLATURE],$B4912))</f>
        <v/>
      </c>
      <c r="D4912" s="1" t="str">
        <f>IF($A4912&gt;--RIGHT($A$2,LEN($A$2)-8),"",SUMIF(Table1[SHIFT NOMENCLATURE], $B4912, Table1[EVIC KILL]))</f>
        <v/>
      </c>
      <c r="E4912" s="1" t="str">
        <f>IF($A4912&gt;--RIGHT($A$2,LEN($A$2)-8),"",SUMIF(Table1[SHIFT NOMENCLATURE], $B4912, Table1[EVIC MOB]))</f>
        <v/>
      </c>
      <c r="F4912" s="1" t="str">
        <f>IF($A4912&gt;--RIGHT($A$2,LEN($A$2)-8),"",SUMIF(Table1[SHIFT NOMENCLATURE], $B4912, Table1[EVIC FIRE]))</f>
        <v/>
      </c>
      <c r="G4912" s="1" t="str">
        <f>IF($A4912&gt;--RIGHT($A$2,LEN($A$2)-8),"",SUMIF(Table1[SHIFT NOMENCLATURE], $B4912, Table1[EKIA]))</f>
        <v/>
      </c>
      <c r="H4912" s="1" t="str">
        <f>IF($A4912&gt;--RIGHT($A$2,LEN($A$2)-8),"",SUMIF(Table1[SHIFT NOMENCLATURE], $B4912, Table1[EWIA]))</f>
        <v/>
      </c>
      <c r="I4912" s="1" t="str">
        <f>IF($A4912&gt;--RIGHT($A$2,LEN($A$2)-8),"",SUMIF(Table1[SHIFT NOMENCLATURE], $B4912, Table1[EPW]))</f>
        <v/>
      </c>
      <c r="J4912" s="1" t="str">
        <f>IF($A4912&gt;--RIGHT($A$2,LEN($A$2)-8),"",SUMIF(Table1[SHIFT NOMENCLATURE], $B4912, Table1[FVIC KILL]))</f>
        <v/>
      </c>
      <c r="K4912" s="1" t="str">
        <f>IF($A4912&gt;--RIGHT($A$2,LEN($A$2)-8),"",SUMIF(Table1[SHIFT NOMENCLATURE], $B4912, Table1[FVIC MOB]))</f>
        <v/>
      </c>
      <c r="L4912" s="1" t="str">
        <f>IF($A4912&gt;--RIGHT($A$2,LEN($A$2)-8),"",SUMIF(Table1[SHIFT NOMENCLATURE], $B4912, Table1[FVIC FIRE]))</f>
        <v/>
      </c>
      <c r="M4912" s="1" t="str">
        <f>IF($A4912&gt;--RIGHT($A$2,LEN($A$2)-8),"",SUMIF(Table1[SHIFT NOMENCLATURE], $B4912, Table1[FKIA]))</f>
        <v/>
      </c>
      <c r="N4912" s="1" t="str">
        <f>IF($A4912&gt;--RIGHT($A$2,LEN($A$2)-8),"",SUMIF(Table1[SHIFT NOMENCLATURE], $B4912, Table1[FWIA]))</f>
        <v/>
      </c>
      <c r="O4912" s="1" t="str">
        <f>IF($A4912&gt;--RIGHT($A$2,LEN($A$2)-8),"",SUMIF(Table1[SHIFT NOMENCLATURE], $B4912, Table1[DUSTWUN]))</f>
        <v/>
      </c>
    </row>
    <row r="4913" spans="1:15" x14ac:dyDescent="0.25">
      <c r="A4913" s="1" t="str">
        <f t="shared" si="152"/>
        <v/>
      </c>
      <c r="B4913" t="str">
        <f t="shared" si="153"/>
        <v/>
      </c>
      <c r="C4913" s="1" t="str">
        <f>IF($A4913&gt;--RIGHT($A$2,LEN($A$2)-8),"",COUNTIF(Table1[SHIFT NOMENCLATURE],$B4913))</f>
        <v/>
      </c>
      <c r="D4913" s="1" t="str">
        <f>IF($A4913&gt;--RIGHT($A$2,LEN($A$2)-8),"",SUMIF(Table1[SHIFT NOMENCLATURE], $B4913, Table1[EVIC KILL]))</f>
        <v/>
      </c>
      <c r="E4913" s="1" t="str">
        <f>IF($A4913&gt;--RIGHT($A$2,LEN($A$2)-8),"",SUMIF(Table1[SHIFT NOMENCLATURE], $B4913, Table1[EVIC MOB]))</f>
        <v/>
      </c>
      <c r="F4913" s="1" t="str">
        <f>IF($A4913&gt;--RIGHT($A$2,LEN($A$2)-8),"",SUMIF(Table1[SHIFT NOMENCLATURE], $B4913, Table1[EVIC FIRE]))</f>
        <v/>
      </c>
      <c r="G4913" s="1" t="str">
        <f>IF($A4913&gt;--RIGHT($A$2,LEN($A$2)-8),"",SUMIF(Table1[SHIFT NOMENCLATURE], $B4913, Table1[EKIA]))</f>
        <v/>
      </c>
      <c r="H4913" s="1" t="str">
        <f>IF($A4913&gt;--RIGHT($A$2,LEN($A$2)-8),"",SUMIF(Table1[SHIFT NOMENCLATURE], $B4913, Table1[EWIA]))</f>
        <v/>
      </c>
      <c r="I4913" s="1" t="str">
        <f>IF($A4913&gt;--RIGHT($A$2,LEN($A$2)-8),"",SUMIF(Table1[SHIFT NOMENCLATURE], $B4913, Table1[EPW]))</f>
        <v/>
      </c>
      <c r="J4913" s="1" t="str">
        <f>IF($A4913&gt;--RIGHT($A$2,LEN($A$2)-8),"",SUMIF(Table1[SHIFT NOMENCLATURE], $B4913, Table1[FVIC KILL]))</f>
        <v/>
      </c>
      <c r="K4913" s="1" t="str">
        <f>IF($A4913&gt;--RIGHT($A$2,LEN($A$2)-8),"",SUMIF(Table1[SHIFT NOMENCLATURE], $B4913, Table1[FVIC MOB]))</f>
        <v/>
      </c>
      <c r="L4913" s="1" t="str">
        <f>IF($A4913&gt;--RIGHT($A$2,LEN($A$2)-8),"",SUMIF(Table1[SHIFT NOMENCLATURE], $B4913, Table1[FVIC FIRE]))</f>
        <v/>
      </c>
      <c r="M4913" s="1" t="str">
        <f>IF($A4913&gt;--RIGHT($A$2,LEN($A$2)-8),"",SUMIF(Table1[SHIFT NOMENCLATURE], $B4913, Table1[FKIA]))</f>
        <v/>
      </c>
      <c r="N4913" s="1" t="str">
        <f>IF($A4913&gt;--RIGHT($A$2,LEN($A$2)-8),"",SUMIF(Table1[SHIFT NOMENCLATURE], $B4913, Table1[FWIA]))</f>
        <v/>
      </c>
      <c r="O4913" s="1" t="str">
        <f>IF($A4913&gt;--RIGHT($A$2,LEN($A$2)-8),"",SUMIF(Table1[SHIFT NOMENCLATURE], $B4913, Table1[DUSTWUN]))</f>
        <v/>
      </c>
    </row>
    <row r="4914" spans="1:15" x14ac:dyDescent="0.25">
      <c r="A4914" s="1" t="str">
        <f t="shared" si="152"/>
        <v/>
      </c>
      <c r="B4914" t="str">
        <f t="shared" si="153"/>
        <v/>
      </c>
      <c r="C4914" s="1" t="str">
        <f>IF($A4914&gt;--RIGHT($A$2,LEN($A$2)-8),"",COUNTIF(Table1[SHIFT NOMENCLATURE],$B4914))</f>
        <v/>
      </c>
      <c r="D4914" s="1" t="str">
        <f>IF($A4914&gt;--RIGHT($A$2,LEN($A$2)-8),"",SUMIF(Table1[SHIFT NOMENCLATURE], $B4914, Table1[EVIC KILL]))</f>
        <v/>
      </c>
      <c r="E4914" s="1" t="str">
        <f>IF($A4914&gt;--RIGHT($A$2,LEN($A$2)-8),"",SUMIF(Table1[SHIFT NOMENCLATURE], $B4914, Table1[EVIC MOB]))</f>
        <v/>
      </c>
      <c r="F4914" s="1" t="str">
        <f>IF($A4914&gt;--RIGHT($A$2,LEN($A$2)-8),"",SUMIF(Table1[SHIFT NOMENCLATURE], $B4914, Table1[EVIC FIRE]))</f>
        <v/>
      </c>
      <c r="G4914" s="1" t="str">
        <f>IF($A4914&gt;--RIGHT($A$2,LEN($A$2)-8),"",SUMIF(Table1[SHIFT NOMENCLATURE], $B4914, Table1[EKIA]))</f>
        <v/>
      </c>
      <c r="H4914" s="1" t="str">
        <f>IF($A4914&gt;--RIGHT($A$2,LEN($A$2)-8),"",SUMIF(Table1[SHIFT NOMENCLATURE], $B4914, Table1[EWIA]))</f>
        <v/>
      </c>
      <c r="I4914" s="1" t="str">
        <f>IF($A4914&gt;--RIGHT($A$2,LEN($A$2)-8),"",SUMIF(Table1[SHIFT NOMENCLATURE], $B4914, Table1[EPW]))</f>
        <v/>
      </c>
      <c r="J4914" s="1" t="str">
        <f>IF($A4914&gt;--RIGHT($A$2,LEN($A$2)-8),"",SUMIF(Table1[SHIFT NOMENCLATURE], $B4914, Table1[FVIC KILL]))</f>
        <v/>
      </c>
      <c r="K4914" s="1" t="str">
        <f>IF($A4914&gt;--RIGHT($A$2,LEN($A$2)-8),"",SUMIF(Table1[SHIFT NOMENCLATURE], $B4914, Table1[FVIC MOB]))</f>
        <v/>
      </c>
      <c r="L4914" s="1" t="str">
        <f>IF($A4914&gt;--RIGHT($A$2,LEN($A$2)-8),"",SUMIF(Table1[SHIFT NOMENCLATURE], $B4914, Table1[FVIC FIRE]))</f>
        <v/>
      </c>
      <c r="M4914" s="1" t="str">
        <f>IF($A4914&gt;--RIGHT($A$2,LEN($A$2)-8),"",SUMIF(Table1[SHIFT NOMENCLATURE], $B4914, Table1[FKIA]))</f>
        <v/>
      </c>
      <c r="N4914" s="1" t="str">
        <f>IF($A4914&gt;--RIGHT($A$2,LEN($A$2)-8),"",SUMIF(Table1[SHIFT NOMENCLATURE], $B4914, Table1[FWIA]))</f>
        <v/>
      </c>
      <c r="O4914" s="1" t="str">
        <f>IF($A4914&gt;--RIGHT($A$2,LEN($A$2)-8),"",SUMIF(Table1[SHIFT NOMENCLATURE], $B4914, Table1[DUSTWUN]))</f>
        <v/>
      </c>
    </row>
    <row r="4915" spans="1:15" x14ac:dyDescent="0.25">
      <c r="A4915" s="1" t="str">
        <f t="shared" si="152"/>
        <v/>
      </c>
      <c r="B4915" t="str">
        <f t="shared" si="153"/>
        <v/>
      </c>
      <c r="C4915" s="1" t="str">
        <f>IF($A4915&gt;--RIGHT($A$2,LEN($A$2)-8),"",COUNTIF(Table1[SHIFT NOMENCLATURE],$B4915))</f>
        <v/>
      </c>
      <c r="D4915" s="1" t="str">
        <f>IF($A4915&gt;--RIGHT($A$2,LEN($A$2)-8),"",SUMIF(Table1[SHIFT NOMENCLATURE], $B4915, Table1[EVIC KILL]))</f>
        <v/>
      </c>
      <c r="E4915" s="1" t="str">
        <f>IF($A4915&gt;--RIGHT($A$2,LEN($A$2)-8),"",SUMIF(Table1[SHIFT NOMENCLATURE], $B4915, Table1[EVIC MOB]))</f>
        <v/>
      </c>
      <c r="F4915" s="1" t="str">
        <f>IF($A4915&gt;--RIGHT($A$2,LEN($A$2)-8),"",SUMIF(Table1[SHIFT NOMENCLATURE], $B4915, Table1[EVIC FIRE]))</f>
        <v/>
      </c>
      <c r="G4915" s="1" t="str">
        <f>IF($A4915&gt;--RIGHT($A$2,LEN($A$2)-8),"",SUMIF(Table1[SHIFT NOMENCLATURE], $B4915, Table1[EKIA]))</f>
        <v/>
      </c>
      <c r="H4915" s="1" t="str">
        <f>IF($A4915&gt;--RIGHT($A$2,LEN($A$2)-8),"",SUMIF(Table1[SHIFT NOMENCLATURE], $B4915, Table1[EWIA]))</f>
        <v/>
      </c>
      <c r="I4915" s="1" t="str">
        <f>IF($A4915&gt;--RIGHT($A$2,LEN($A$2)-8),"",SUMIF(Table1[SHIFT NOMENCLATURE], $B4915, Table1[EPW]))</f>
        <v/>
      </c>
      <c r="J4915" s="1" t="str">
        <f>IF($A4915&gt;--RIGHT($A$2,LEN($A$2)-8),"",SUMIF(Table1[SHIFT NOMENCLATURE], $B4915, Table1[FVIC KILL]))</f>
        <v/>
      </c>
      <c r="K4915" s="1" t="str">
        <f>IF($A4915&gt;--RIGHT($A$2,LEN($A$2)-8),"",SUMIF(Table1[SHIFT NOMENCLATURE], $B4915, Table1[FVIC MOB]))</f>
        <v/>
      </c>
      <c r="L4915" s="1" t="str">
        <f>IF($A4915&gt;--RIGHT($A$2,LEN($A$2)-8),"",SUMIF(Table1[SHIFT NOMENCLATURE], $B4915, Table1[FVIC FIRE]))</f>
        <v/>
      </c>
      <c r="M4915" s="1" t="str">
        <f>IF($A4915&gt;--RIGHT($A$2,LEN($A$2)-8),"",SUMIF(Table1[SHIFT NOMENCLATURE], $B4915, Table1[FKIA]))</f>
        <v/>
      </c>
      <c r="N4915" s="1" t="str">
        <f>IF($A4915&gt;--RIGHT($A$2,LEN($A$2)-8),"",SUMIF(Table1[SHIFT NOMENCLATURE], $B4915, Table1[FWIA]))</f>
        <v/>
      </c>
      <c r="O4915" s="1" t="str">
        <f>IF($A4915&gt;--RIGHT($A$2,LEN($A$2)-8),"",SUMIF(Table1[SHIFT NOMENCLATURE], $B4915, Table1[DUSTWUN]))</f>
        <v/>
      </c>
    </row>
    <row r="4916" spans="1:15" x14ac:dyDescent="0.25">
      <c r="A4916" s="1" t="str">
        <f t="shared" si="152"/>
        <v/>
      </c>
      <c r="B4916" t="str">
        <f t="shared" si="153"/>
        <v/>
      </c>
      <c r="C4916" s="1" t="str">
        <f>IF($A4916&gt;--RIGHT($A$2,LEN($A$2)-8),"",COUNTIF(Table1[SHIFT NOMENCLATURE],$B4916))</f>
        <v/>
      </c>
      <c r="D4916" s="1" t="str">
        <f>IF($A4916&gt;--RIGHT($A$2,LEN($A$2)-8),"",SUMIF(Table1[SHIFT NOMENCLATURE], $B4916, Table1[EVIC KILL]))</f>
        <v/>
      </c>
      <c r="E4916" s="1" t="str">
        <f>IF($A4916&gt;--RIGHT($A$2,LEN($A$2)-8),"",SUMIF(Table1[SHIFT NOMENCLATURE], $B4916, Table1[EVIC MOB]))</f>
        <v/>
      </c>
      <c r="F4916" s="1" t="str">
        <f>IF($A4916&gt;--RIGHT($A$2,LEN($A$2)-8),"",SUMIF(Table1[SHIFT NOMENCLATURE], $B4916, Table1[EVIC FIRE]))</f>
        <v/>
      </c>
      <c r="G4916" s="1" t="str">
        <f>IF($A4916&gt;--RIGHT($A$2,LEN($A$2)-8),"",SUMIF(Table1[SHIFT NOMENCLATURE], $B4916, Table1[EKIA]))</f>
        <v/>
      </c>
      <c r="H4916" s="1" t="str">
        <f>IF($A4916&gt;--RIGHT($A$2,LEN($A$2)-8),"",SUMIF(Table1[SHIFT NOMENCLATURE], $B4916, Table1[EWIA]))</f>
        <v/>
      </c>
      <c r="I4916" s="1" t="str">
        <f>IF($A4916&gt;--RIGHT($A$2,LEN($A$2)-8),"",SUMIF(Table1[SHIFT NOMENCLATURE], $B4916, Table1[EPW]))</f>
        <v/>
      </c>
      <c r="J4916" s="1" t="str">
        <f>IF($A4916&gt;--RIGHT($A$2,LEN($A$2)-8),"",SUMIF(Table1[SHIFT NOMENCLATURE], $B4916, Table1[FVIC KILL]))</f>
        <v/>
      </c>
      <c r="K4916" s="1" t="str">
        <f>IF($A4916&gt;--RIGHT($A$2,LEN($A$2)-8),"",SUMIF(Table1[SHIFT NOMENCLATURE], $B4916, Table1[FVIC MOB]))</f>
        <v/>
      </c>
      <c r="L4916" s="1" t="str">
        <f>IF($A4916&gt;--RIGHT($A$2,LEN($A$2)-8),"",SUMIF(Table1[SHIFT NOMENCLATURE], $B4916, Table1[FVIC FIRE]))</f>
        <v/>
      </c>
      <c r="M4916" s="1" t="str">
        <f>IF($A4916&gt;--RIGHT($A$2,LEN($A$2)-8),"",SUMIF(Table1[SHIFT NOMENCLATURE], $B4916, Table1[FKIA]))</f>
        <v/>
      </c>
      <c r="N4916" s="1" t="str">
        <f>IF($A4916&gt;--RIGHT($A$2,LEN($A$2)-8),"",SUMIF(Table1[SHIFT NOMENCLATURE], $B4916, Table1[FWIA]))</f>
        <v/>
      </c>
      <c r="O4916" s="1" t="str">
        <f>IF($A4916&gt;--RIGHT($A$2,LEN($A$2)-8),"",SUMIF(Table1[SHIFT NOMENCLATURE], $B4916, Table1[DUSTWUN]))</f>
        <v/>
      </c>
    </row>
    <row r="4917" spans="1:15" x14ac:dyDescent="0.25">
      <c r="A4917" s="1" t="str">
        <f t="shared" si="152"/>
        <v/>
      </c>
      <c r="B4917" t="str">
        <f t="shared" si="153"/>
        <v/>
      </c>
      <c r="C4917" s="1" t="str">
        <f>IF($A4917&gt;--RIGHT($A$2,LEN($A$2)-8),"",COUNTIF(Table1[SHIFT NOMENCLATURE],$B4917))</f>
        <v/>
      </c>
      <c r="D4917" s="1" t="str">
        <f>IF($A4917&gt;--RIGHT($A$2,LEN($A$2)-8),"",SUMIF(Table1[SHIFT NOMENCLATURE], $B4917, Table1[EVIC KILL]))</f>
        <v/>
      </c>
      <c r="E4917" s="1" t="str">
        <f>IF($A4917&gt;--RIGHT($A$2,LEN($A$2)-8),"",SUMIF(Table1[SHIFT NOMENCLATURE], $B4917, Table1[EVIC MOB]))</f>
        <v/>
      </c>
      <c r="F4917" s="1" t="str">
        <f>IF($A4917&gt;--RIGHT($A$2,LEN($A$2)-8),"",SUMIF(Table1[SHIFT NOMENCLATURE], $B4917, Table1[EVIC FIRE]))</f>
        <v/>
      </c>
      <c r="G4917" s="1" t="str">
        <f>IF($A4917&gt;--RIGHT($A$2,LEN($A$2)-8),"",SUMIF(Table1[SHIFT NOMENCLATURE], $B4917, Table1[EKIA]))</f>
        <v/>
      </c>
      <c r="H4917" s="1" t="str">
        <f>IF($A4917&gt;--RIGHT($A$2,LEN($A$2)-8),"",SUMIF(Table1[SHIFT NOMENCLATURE], $B4917, Table1[EWIA]))</f>
        <v/>
      </c>
      <c r="I4917" s="1" t="str">
        <f>IF($A4917&gt;--RIGHT($A$2,LEN($A$2)-8),"",SUMIF(Table1[SHIFT NOMENCLATURE], $B4917, Table1[EPW]))</f>
        <v/>
      </c>
      <c r="J4917" s="1" t="str">
        <f>IF($A4917&gt;--RIGHT($A$2,LEN($A$2)-8),"",SUMIF(Table1[SHIFT NOMENCLATURE], $B4917, Table1[FVIC KILL]))</f>
        <v/>
      </c>
      <c r="K4917" s="1" t="str">
        <f>IF($A4917&gt;--RIGHT($A$2,LEN($A$2)-8),"",SUMIF(Table1[SHIFT NOMENCLATURE], $B4917, Table1[FVIC MOB]))</f>
        <v/>
      </c>
      <c r="L4917" s="1" t="str">
        <f>IF($A4917&gt;--RIGHT($A$2,LEN($A$2)-8),"",SUMIF(Table1[SHIFT NOMENCLATURE], $B4917, Table1[FVIC FIRE]))</f>
        <v/>
      </c>
      <c r="M4917" s="1" t="str">
        <f>IF($A4917&gt;--RIGHT($A$2,LEN($A$2)-8),"",SUMIF(Table1[SHIFT NOMENCLATURE], $B4917, Table1[FKIA]))</f>
        <v/>
      </c>
      <c r="N4917" s="1" t="str">
        <f>IF($A4917&gt;--RIGHT($A$2,LEN($A$2)-8),"",SUMIF(Table1[SHIFT NOMENCLATURE], $B4917, Table1[FWIA]))</f>
        <v/>
      </c>
      <c r="O4917" s="1" t="str">
        <f>IF($A4917&gt;--RIGHT($A$2,LEN($A$2)-8),"",SUMIF(Table1[SHIFT NOMENCLATURE], $B4917, Table1[DUSTWUN]))</f>
        <v/>
      </c>
    </row>
    <row r="4918" spans="1:15" x14ac:dyDescent="0.25">
      <c r="A4918" s="1" t="str">
        <f t="shared" si="152"/>
        <v/>
      </c>
      <c r="B4918" t="str">
        <f t="shared" si="153"/>
        <v/>
      </c>
      <c r="C4918" s="1" t="str">
        <f>IF($A4918&gt;--RIGHT($A$2,LEN($A$2)-8),"",COUNTIF(Table1[SHIFT NOMENCLATURE],$B4918))</f>
        <v/>
      </c>
      <c r="D4918" s="1" t="str">
        <f>IF($A4918&gt;--RIGHT($A$2,LEN($A$2)-8),"",SUMIF(Table1[SHIFT NOMENCLATURE], $B4918, Table1[EVIC KILL]))</f>
        <v/>
      </c>
      <c r="E4918" s="1" t="str">
        <f>IF($A4918&gt;--RIGHT($A$2,LEN($A$2)-8),"",SUMIF(Table1[SHIFT NOMENCLATURE], $B4918, Table1[EVIC MOB]))</f>
        <v/>
      </c>
      <c r="F4918" s="1" t="str">
        <f>IF($A4918&gt;--RIGHT($A$2,LEN($A$2)-8),"",SUMIF(Table1[SHIFT NOMENCLATURE], $B4918, Table1[EVIC FIRE]))</f>
        <v/>
      </c>
      <c r="G4918" s="1" t="str">
        <f>IF($A4918&gt;--RIGHT($A$2,LEN($A$2)-8),"",SUMIF(Table1[SHIFT NOMENCLATURE], $B4918, Table1[EKIA]))</f>
        <v/>
      </c>
      <c r="H4918" s="1" t="str">
        <f>IF($A4918&gt;--RIGHT($A$2,LEN($A$2)-8),"",SUMIF(Table1[SHIFT NOMENCLATURE], $B4918, Table1[EWIA]))</f>
        <v/>
      </c>
      <c r="I4918" s="1" t="str">
        <f>IF($A4918&gt;--RIGHT($A$2,LEN($A$2)-8),"",SUMIF(Table1[SHIFT NOMENCLATURE], $B4918, Table1[EPW]))</f>
        <v/>
      </c>
      <c r="J4918" s="1" t="str">
        <f>IF($A4918&gt;--RIGHT($A$2,LEN($A$2)-8),"",SUMIF(Table1[SHIFT NOMENCLATURE], $B4918, Table1[FVIC KILL]))</f>
        <v/>
      </c>
      <c r="K4918" s="1" t="str">
        <f>IF($A4918&gt;--RIGHT($A$2,LEN($A$2)-8),"",SUMIF(Table1[SHIFT NOMENCLATURE], $B4918, Table1[FVIC MOB]))</f>
        <v/>
      </c>
      <c r="L4918" s="1" t="str">
        <f>IF($A4918&gt;--RIGHT($A$2,LEN($A$2)-8),"",SUMIF(Table1[SHIFT NOMENCLATURE], $B4918, Table1[FVIC FIRE]))</f>
        <v/>
      </c>
      <c r="M4918" s="1" t="str">
        <f>IF($A4918&gt;--RIGHT($A$2,LEN($A$2)-8),"",SUMIF(Table1[SHIFT NOMENCLATURE], $B4918, Table1[FKIA]))</f>
        <v/>
      </c>
      <c r="N4918" s="1" t="str">
        <f>IF($A4918&gt;--RIGHT($A$2,LEN($A$2)-8),"",SUMIF(Table1[SHIFT NOMENCLATURE], $B4918, Table1[FWIA]))</f>
        <v/>
      </c>
      <c r="O4918" s="1" t="str">
        <f>IF($A4918&gt;--RIGHT($A$2,LEN($A$2)-8),"",SUMIF(Table1[SHIFT NOMENCLATURE], $B4918, Table1[DUSTWUN]))</f>
        <v/>
      </c>
    </row>
    <row r="4919" spans="1:15" x14ac:dyDescent="0.25">
      <c r="A4919" s="1" t="str">
        <f t="shared" si="152"/>
        <v/>
      </c>
      <c r="B4919" t="str">
        <f t="shared" si="153"/>
        <v/>
      </c>
      <c r="C4919" s="1" t="str">
        <f>IF($A4919&gt;--RIGHT($A$2,LEN($A$2)-8),"",COUNTIF(Table1[SHIFT NOMENCLATURE],$B4919))</f>
        <v/>
      </c>
      <c r="D4919" s="1" t="str">
        <f>IF($A4919&gt;--RIGHT($A$2,LEN($A$2)-8),"",SUMIF(Table1[SHIFT NOMENCLATURE], $B4919, Table1[EVIC KILL]))</f>
        <v/>
      </c>
      <c r="E4919" s="1" t="str">
        <f>IF($A4919&gt;--RIGHT($A$2,LEN($A$2)-8),"",SUMIF(Table1[SHIFT NOMENCLATURE], $B4919, Table1[EVIC MOB]))</f>
        <v/>
      </c>
      <c r="F4919" s="1" t="str">
        <f>IF($A4919&gt;--RIGHT($A$2,LEN($A$2)-8),"",SUMIF(Table1[SHIFT NOMENCLATURE], $B4919, Table1[EVIC FIRE]))</f>
        <v/>
      </c>
      <c r="G4919" s="1" t="str">
        <f>IF($A4919&gt;--RIGHT($A$2,LEN($A$2)-8),"",SUMIF(Table1[SHIFT NOMENCLATURE], $B4919, Table1[EKIA]))</f>
        <v/>
      </c>
      <c r="H4919" s="1" t="str">
        <f>IF($A4919&gt;--RIGHT($A$2,LEN($A$2)-8),"",SUMIF(Table1[SHIFT NOMENCLATURE], $B4919, Table1[EWIA]))</f>
        <v/>
      </c>
      <c r="I4919" s="1" t="str">
        <f>IF($A4919&gt;--RIGHT($A$2,LEN($A$2)-8),"",SUMIF(Table1[SHIFT NOMENCLATURE], $B4919, Table1[EPW]))</f>
        <v/>
      </c>
      <c r="J4919" s="1" t="str">
        <f>IF($A4919&gt;--RIGHT($A$2,LEN($A$2)-8),"",SUMIF(Table1[SHIFT NOMENCLATURE], $B4919, Table1[FVIC KILL]))</f>
        <v/>
      </c>
      <c r="K4919" s="1" t="str">
        <f>IF($A4919&gt;--RIGHT($A$2,LEN($A$2)-8),"",SUMIF(Table1[SHIFT NOMENCLATURE], $B4919, Table1[FVIC MOB]))</f>
        <v/>
      </c>
      <c r="L4919" s="1" t="str">
        <f>IF($A4919&gt;--RIGHT($A$2,LEN($A$2)-8),"",SUMIF(Table1[SHIFT NOMENCLATURE], $B4919, Table1[FVIC FIRE]))</f>
        <v/>
      </c>
      <c r="M4919" s="1" t="str">
        <f>IF($A4919&gt;--RIGHT($A$2,LEN($A$2)-8),"",SUMIF(Table1[SHIFT NOMENCLATURE], $B4919, Table1[FKIA]))</f>
        <v/>
      </c>
      <c r="N4919" s="1" t="str">
        <f>IF($A4919&gt;--RIGHT($A$2,LEN($A$2)-8),"",SUMIF(Table1[SHIFT NOMENCLATURE], $B4919, Table1[FWIA]))</f>
        <v/>
      </c>
      <c r="O4919" s="1" t="str">
        <f>IF($A4919&gt;--RIGHT($A$2,LEN($A$2)-8),"",SUMIF(Table1[SHIFT NOMENCLATURE], $B4919, Table1[DUSTWUN]))</f>
        <v/>
      </c>
    </row>
    <row r="4920" spans="1:15" x14ac:dyDescent="0.25">
      <c r="A4920" s="1" t="str">
        <f t="shared" si="152"/>
        <v/>
      </c>
      <c r="B4920" t="str">
        <f t="shared" si="153"/>
        <v/>
      </c>
      <c r="C4920" s="1" t="str">
        <f>IF($A4920&gt;--RIGHT($A$2,LEN($A$2)-8),"",COUNTIF(Table1[SHIFT NOMENCLATURE],$B4920))</f>
        <v/>
      </c>
      <c r="D4920" s="1" t="str">
        <f>IF($A4920&gt;--RIGHT($A$2,LEN($A$2)-8),"",SUMIF(Table1[SHIFT NOMENCLATURE], $B4920, Table1[EVIC KILL]))</f>
        <v/>
      </c>
      <c r="E4920" s="1" t="str">
        <f>IF($A4920&gt;--RIGHT($A$2,LEN($A$2)-8),"",SUMIF(Table1[SHIFT NOMENCLATURE], $B4920, Table1[EVIC MOB]))</f>
        <v/>
      </c>
      <c r="F4920" s="1" t="str">
        <f>IF($A4920&gt;--RIGHT($A$2,LEN($A$2)-8),"",SUMIF(Table1[SHIFT NOMENCLATURE], $B4920, Table1[EVIC FIRE]))</f>
        <v/>
      </c>
      <c r="G4920" s="1" t="str">
        <f>IF($A4920&gt;--RIGHT($A$2,LEN($A$2)-8),"",SUMIF(Table1[SHIFT NOMENCLATURE], $B4920, Table1[EKIA]))</f>
        <v/>
      </c>
      <c r="H4920" s="1" t="str">
        <f>IF($A4920&gt;--RIGHT($A$2,LEN($A$2)-8),"",SUMIF(Table1[SHIFT NOMENCLATURE], $B4920, Table1[EWIA]))</f>
        <v/>
      </c>
      <c r="I4920" s="1" t="str">
        <f>IF($A4920&gt;--RIGHT($A$2,LEN($A$2)-8),"",SUMIF(Table1[SHIFT NOMENCLATURE], $B4920, Table1[EPW]))</f>
        <v/>
      </c>
      <c r="J4920" s="1" t="str">
        <f>IF($A4920&gt;--RIGHT($A$2,LEN($A$2)-8),"",SUMIF(Table1[SHIFT NOMENCLATURE], $B4920, Table1[FVIC KILL]))</f>
        <v/>
      </c>
      <c r="K4920" s="1" t="str">
        <f>IF($A4920&gt;--RIGHT($A$2,LEN($A$2)-8),"",SUMIF(Table1[SHIFT NOMENCLATURE], $B4920, Table1[FVIC MOB]))</f>
        <v/>
      </c>
      <c r="L4920" s="1" t="str">
        <f>IF($A4920&gt;--RIGHT($A$2,LEN($A$2)-8),"",SUMIF(Table1[SHIFT NOMENCLATURE], $B4920, Table1[FVIC FIRE]))</f>
        <v/>
      </c>
      <c r="M4920" s="1" t="str">
        <f>IF($A4920&gt;--RIGHT($A$2,LEN($A$2)-8),"",SUMIF(Table1[SHIFT NOMENCLATURE], $B4920, Table1[FKIA]))</f>
        <v/>
      </c>
      <c r="N4920" s="1" t="str">
        <f>IF($A4920&gt;--RIGHT($A$2,LEN($A$2)-8),"",SUMIF(Table1[SHIFT NOMENCLATURE], $B4920, Table1[FWIA]))</f>
        <v/>
      </c>
      <c r="O4920" s="1" t="str">
        <f>IF($A4920&gt;--RIGHT($A$2,LEN($A$2)-8),"",SUMIF(Table1[SHIFT NOMENCLATURE], $B4920, Table1[DUSTWUN]))</f>
        <v/>
      </c>
    </row>
    <row r="4921" spans="1:15" x14ac:dyDescent="0.25">
      <c r="A4921" s="1" t="str">
        <f t="shared" si="152"/>
        <v/>
      </c>
      <c r="B4921" t="str">
        <f t="shared" si="153"/>
        <v/>
      </c>
      <c r="C4921" s="1" t="str">
        <f>IF($A4921&gt;--RIGHT($A$2,LEN($A$2)-8),"",COUNTIF(Table1[SHIFT NOMENCLATURE],$B4921))</f>
        <v/>
      </c>
      <c r="D4921" s="1" t="str">
        <f>IF($A4921&gt;--RIGHT($A$2,LEN($A$2)-8),"",SUMIF(Table1[SHIFT NOMENCLATURE], $B4921, Table1[EVIC KILL]))</f>
        <v/>
      </c>
      <c r="E4921" s="1" t="str">
        <f>IF($A4921&gt;--RIGHT($A$2,LEN($A$2)-8),"",SUMIF(Table1[SHIFT NOMENCLATURE], $B4921, Table1[EVIC MOB]))</f>
        <v/>
      </c>
      <c r="F4921" s="1" t="str">
        <f>IF($A4921&gt;--RIGHT($A$2,LEN($A$2)-8),"",SUMIF(Table1[SHIFT NOMENCLATURE], $B4921, Table1[EVIC FIRE]))</f>
        <v/>
      </c>
      <c r="G4921" s="1" t="str">
        <f>IF($A4921&gt;--RIGHT($A$2,LEN($A$2)-8),"",SUMIF(Table1[SHIFT NOMENCLATURE], $B4921, Table1[EKIA]))</f>
        <v/>
      </c>
      <c r="H4921" s="1" t="str">
        <f>IF($A4921&gt;--RIGHT($A$2,LEN($A$2)-8),"",SUMIF(Table1[SHIFT NOMENCLATURE], $B4921, Table1[EWIA]))</f>
        <v/>
      </c>
      <c r="I4921" s="1" t="str">
        <f>IF($A4921&gt;--RIGHT($A$2,LEN($A$2)-8),"",SUMIF(Table1[SHIFT NOMENCLATURE], $B4921, Table1[EPW]))</f>
        <v/>
      </c>
      <c r="J4921" s="1" t="str">
        <f>IF($A4921&gt;--RIGHT($A$2,LEN($A$2)-8),"",SUMIF(Table1[SHIFT NOMENCLATURE], $B4921, Table1[FVIC KILL]))</f>
        <v/>
      </c>
      <c r="K4921" s="1" t="str">
        <f>IF($A4921&gt;--RIGHT($A$2,LEN($A$2)-8),"",SUMIF(Table1[SHIFT NOMENCLATURE], $B4921, Table1[FVIC MOB]))</f>
        <v/>
      </c>
      <c r="L4921" s="1" t="str">
        <f>IF($A4921&gt;--RIGHT($A$2,LEN($A$2)-8),"",SUMIF(Table1[SHIFT NOMENCLATURE], $B4921, Table1[FVIC FIRE]))</f>
        <v/>
      </c>
      <c r="M4921" s="1" t="str">
        <f>IF($A4921&gt;--RIGHT($A$2,LEN($A$2)-8),"",SUMIF(Table1[SHIFT NOMENCLATURE], $B4921, Table1[FKIA]))</f>
        <v/>
      </c>
      <c r="N4921" s="1" t="str">
        <f>IF($A4921&gt;--RIGHT($A$2,LEN($A$2)-8),"",SUMIF(Table1[SHIFT NOMENCLATURE], $B4921, Table1[FWIA]))</f>
        <v/>
      </c>
      <c r="O4921" s="1" t="str">
        <f>IF($A4921&gt;--RIGHT($A$2,LEN($A$2)-8),"",SUMIF(Table1[SHIFT NOMENCLATURE], $B4921, Table1[DUSTWUN]))</f>
        <v/>
      </c>
    </row>
    <row r="4922" spans="1:15" x14ac:dyDescent="0.25">
      <c r="A4922" s="1" t="str">
        <f t="shared" si="152"/>
        <v/>
      </c>
      <c r="B4922" t="str">
        <f t="shared" si="153"/>
        <v/>
      </c>
      <c r="C4922" s="1" t="str">
        <f>IF($A4922&gt;--RIGHT($A$2,LEN($A$2)-8),"",COUNTIF(Table1[SHIFT NOMENCLATURE],$B4922))</f>
        <v/>
      </c>
      <c r="D4922" s="1" t="str">
        <f>IF($A4922&gt;--RIGHT($A$2,LEN($A$2)-8),"",SUMIF(Table1[SHIFT NOMENCLATURE], $B4922, Table1[EVIC KILL]))</f>
        <v/>
      </c>
      <c r="E4922" s="1" t="str">
        <f>IF($A4922&gt;--RIGHT($A$2,LEN($A$2)-8),"",SUMIF(Table1[SHIFT NOMENCLATURE], $B4922, Table1[EVIC MOB]))</f>
        <v/>
      </c>
      <c r="F4922" s="1" t="str">
        <f>IF($A4922&gt;--RIGHT($A$2,LEN($A$2)-8),"",SUMIF(Table1[SHIFT NOMENCLATURE], $B4922, Table1[EVIC FIRE]))</f>
        <v/>
      </c>
      <c r="G4922" s="1" t="str">
        <f>IF($A4922&gt;--RIGHT($A$2,LEN($A$2)-8),"",SUMIF(Table1[SHIFT NOMENCLATURE], $B4922, Table1[EKIA]))</f>
        <v/>
      </c>
      <c r="H4922" s="1" t="str">
        <f>IF($A4922&gt;--RIGHT($A$2,LEN($A$2)-8),"",SUMIF(Table1[SHIFT NOMENCLATURE], $B4922, Table1[EWIA]))</f>
        <v/>
      </c>
      <c r="I4922" s="1" t="str">
        <f>IF($A4922&gt;--RIGHT($A$2,LEN($A$2)-8),"",SUMIF(Table1[SHIFT NOMENCLATURE], $B4922, Table1[EPW]))</f>
        <v/>
      </c>
      <c r="J4922" s="1" t="str">
        <f>IF($A4922&gt;--RIGHT($A$2,LEN($A$2)-8),"",SUMIF(Table1[SHIFT NOMENCLATURE], $B4922, Table1[FVIC KILL]))</f>
        <v/>
      </c>
      <c r="K4922" s="1" t="str">
        <f>IF($A4922&gt;--RIGHT($A$2,LEN($A$2)-8),"",SUMIF(Table1[SHIFT NOMENCLATURE], $B4922, Table1[FVIC MOB]))</f>
        <v/>
      </c>
      <c r="L4922" s="1" t="str">
        <f>IF($A4922&gt;--RIGHT($A$2,LEN($A$2)-8),"",SUMIF(Table1[SHIFT NOMENCLATURE], $B4922, Table1[FVIC FIRE]))</f>
        <v/>
      </c>
      <c r="M4922" s="1" t="str">
        <f>IF($A4922&gt;--RIGHT($A$2,LEN($A$2)-8),"",SUMIF(Table1[SHIFT NOMENCLATURE], $B4922, Table1[FKIA]))</f>
        <v/>
      </c>
      <c r="N4922" s="1" t="str">
        <f>IF($A4922&gt;--RIGHT($A$2,LEN($A$2)-8),"",SUMIF(Table1[SHIFT NOMENCLATURE], $B4922, Table1[FWIA]))</f>
        <v/>
      </c>
      <c r="O4922" s="1" t="str">
        <f>IF($A4922&gt;--RIGHT($A$2,LEN($A$2)-8),"",SUMIF(Table1[SHIFT NOMENCLATURE], $B4922, Table1[DUSTWUN]))</f>
        <v/>
      </c>
    </row>
    <row r="4923" spans="1:15" x14ac:dyDescent="0.25">
      <c r="A4923" s="1" t="str">
        <f t="shared" si="152"/>
        <v/>
      </c>
      <c r="B4923" t="str">
        <f t="shared" si="153"/>
        <v/>
      </c>
      <c r="C4923" s="1" t="str">
        <f>IF($A4923&gt;--RIGHT($A$2,LEN($A$2)-8),"",COUNTIF(Table1[SHIFT NOMENCLATURE],$B4923))</f>
        <v/>
      </c>
      <c r="D4923" s="1" t="str">
        <f>IF($A4923&gt;--RIGHT($A$2,LEN($A$2)-8),"",SUMIF(Table1[SHIFT NOMENCLATURE], $B4923, Table1[EVIC KILL]))</f>
        <v/>
      </c>
      <c r="E4923" s="1" t="str">
        <f>IF($A4923&gt;--RIGHT($A$2,LEN($A$2)-8),"",SUMIF(Table1[SHIFT NOMENCLATURE], $B4923, Table1[EVIC MOB]))</f>
        <v/>
      </c>
      <c r="F4923" s="1" t="str">
        <f>IF($A4923&gt;--RIGHT($A$2,LEN($A$2)-8),"",SUMIF(Table1[SHIFT NOMENCLATURE], $B4923, Table1[EVIC FIRE]))</f>
        <v/>
      </c>
      <c r="G4923" s="1" t="str">
        <f>IF($A4923&gt;--RIGHT($A$2,LEN($A$2)-8),"",SUMIF(Table1[SHIFT NOMENCLATURE], $B4923, Table1[EKIA]))</f>
        <v/>
      </c>
      <c r="H4923" s="1" t="str">
        <f>IF($A4923&gt;--RIGHT($A$2,LEN($A$2)-8),"",SUMIF(Table1[SHIFT NOMENCLATURE], $B4923, Table1[EWIA]))</f>
        <v/>
      </c>
      <c r="I4923" s="1" t="str">
        <f>IF($A4923&gt;--RIGHT($A$2,LEN($A$2)-8),"",SUMIF(Table1[SHIFT NOMENCLATURE], $B4923, Table1[EPW]))</f>
        <v/>
      </c>
      <c r="J4923" s="1" t="str">
        <f>IF($A4923&gt;--RIGHT($A$2,LEN($A$2)-8),"",SUMIF(Table1[SHIFT NOMENCLATURE], $B4923, Table1[FVIC KILL]))</f>
        <v/>
      </c>
      <c r="K4923" s="1" t="str">
        <f>IF($A4923&gt;--RIGHT($A$2,LEN($A$2)-8),"",SUMIF(Table1[SHIFT NOMENCLATURE], $B4923, Table1[FVIC MOB]))</f>
        <v/>
      </c>
      <c r="L4923" s="1" t="str">
        <f>IF($A4923&gt;--RIGHT($A$2,LEN($A$2)-8),"",SUMIF(Table1[SHIFT NOMENCLATURE], $B4923, Table1[FVIC FIRE]))</f>
        <v/>
      </c>
      <c r="M4923" s="1" t="str">
        <f>IF($A4923&gt;--RIGHT($A$2,LEN($A$2)-8),"",SUMIF(Table1[SHIFT NOMENCLATURE], $B4923, Table1[FKIA]))</f>
        <v/>
      </c>
      <c r="N4923" s="1" t="str">
        <f>IF($A4923&gt;--RIGHT($A$2,LEN($A$2)-8),"",SUMIF(Table1[SHIFT NOMENCLATURE], $B4923, Table1[FWIA]))</f>
        <v/>
      </c>
      <c r="O4923" s="1" t="str">
        <f>IF($A4923&gt;--RIGHT($A$2,LEN($A$2)-8),"",SUMIF(Table1[SHIFT NOMENCLATURE], $B4923, Table1[DUSTWUN]))</f>
        <v/>
      </c>
    </row>
    <row r="4924" spans="1:15" x14ac:dyDescent="0.25">
      <c r="A4924" s="1" t="str">
        <f t="shared" si="152"/>
        <v/>
      </c>
      <c r="B4924" t="str">
        <f t="shared" si="153"/>
        <v/>
      </c>
      <c r="C4924" s="1" t="str">
        <f>IF($A4924&gt;--RIGHT($A$2,LEN($A$2)-8),"",COUNTIF(Table1[SHIFT NOMENCLATURE],$B4924))</f>
        <v/>
      </c>
      <c r="D4924" s="1" t="str">
        <f>IF($A4924&gt;--RIGHT($A$2,LEN($A$2)-8),"",SUMIF(Table1[SHIFT NOMENCLATURE], $B4924, Table1[EVIC KILL]))</f>
        <v/>
      </c>
      <c r="E4924" s="1" t="str">
        <f>IF($A4924&gt;--RIGHT($A$2,LEN($A$2)-8),"",SUMIF(Table1[SHIFT NOMENCLATURE], $B4924, Table1[EVIC MOB]))</f>
        <v/>
      </c>
      <c r="F4924" s="1" t="str">
        <f>IF($A4924&gt;--RIGHT($A$2,LEN($A$2)-8),"",SUMIF(Table1[SHIFT NOMENCLATURE], $B4924, Table1[EVIC FIRE]))</f>
        <v/>
      </c>
      <c r="G4924" s="1" t="str">
        <f>IF($A4924&gt;--RIGHT($A$2,LEN($A$2)-8),"",SUMIF(Table1[SHIFT NOMENCLATURE], $B4924, Table1[EKIA]))</f>
        <v/>
      </c>
      <c r="H4924" s="1" t="str">
        <f>IF($A4924&gt;--RIGHT($A$2,LEN($A$2)-8),"",SUMIF(Table1[SHIFT NOMENCLATURE], $B4924, Table1[EWIA]))</f>
        <v/>
      </c>
      <c r="I4924" s="1" t="str">
        <f>IF($A4924&gt;--RIGHT($A$2,LEN($A$2)-8),"",SUMIF(Table1[SHIFT NOMENCLATURE], $B4924, Table1[EPW]))</f>
        <v/>
      </c>
      <c r="J4924" s="1" t="str">
        <f>IF($A4924&gt;--RIGHT($A$2,LEN($A$2)-8),"",SUMIF(Table1[SHIFT NOMENCLATURE], $B4924, Table1[FVIC KILL]))</f>
        <v/>
      </c>
      <c r="K4924" s="1" t="str">
        <f>IF($A4924&gt;--RIGHT($A$2,LEN($A$2)-8),"",SUMIF(Table1[SHIFT NOMENCLATURE], $B4924, Table1[FVIC MOB]))</f>
        <v/>
      </c>
      <c r="L4924" s="1" t="str">
        <f>IF($A4924&gt;--RIGHT($A$2,LEN($A$2)-8),"",SUMIF(Table1[SHIFT NOMENCLATURE], $B4924, Table1[FVIC FIRE]))</f>
        <v/>
      </c>
      <c r="M4924" s="1" t="str">
        <f>IF($A4924&gt;--RIGHT($A$2,LEN($A$2)-8),"",SUMIF(Table1[SHIFT NOMENCLATURE], $B4924, Table1[FKIA]))</f>
        <v/>
      </c>
      <c r="N4924" s="1" t="str">
        <f>IF($A4924&gt;--RIGHT($A$2,LEN($A$2)-8),"",SUMIF(Table1[SHIFT NOMENCLATURE], $B4924, Table1[FWIA]))</f>
        <v/>
      </c>
      <c r="O4924" s="1" t="str">
        <f>IF($A4924&gt;--RIGHT($A$2,LEN($A$2)-8),"",SUMIF(Table1[SHIFT NOMENCLATURE], $B4924, Table1[DUSTWUN]))</f>
        <v/>
      </c>
    </row>
    <row r="4925" spans="1:15" x14ac:dyDescent="0.25">
      <c r="A4925" s="1" t="str">
        <f t="shared" si="152"/>
        <v/>
      </c>
      <c r="B4925" t="str">
        <f t="shared" si="153"/>
        <v/>
      </c>
      <c r="C4925" s="1" t="str">
        <f>IF($A4925&gt;--RIGHT($A$2,LEN($A$2)-8),"",COUNTIF(Table1[SHIFT NOMENCLATURE],$B4925))</f>
        <v/>
      </c>
      <c r="D4925" s="1" t="str">
        <f>IF($A4925&gt;--RIGHT($A$2,LEN($A$2)-8),"",SUMIF(Table1[SHIFT NOMENCLATURE], $B4925, Table1[EVIC KILL]))</f>
        <v/>
      </c>
      <c r="E4925" s="1" t="str">
        <f>IF($A4925&gt;--RIGHT($A$2,LEN($A$2)-8),"",SUMIF(Table1[SHIFT NOMENCLATURE], $B4925, Table1[EVIC MOB]))</f>
        <v/>
      </c>
      <c r="F4925" s="1" t="str">
        <f>IF($A4925&gt;--RIGHT($A$2,LEN($A$2)-8),"",SUMIF(Table1[SHIFT NOMENCLATURE], $B4925, Table1[EVIC FIRE]))</f>
        <v/>
      </c>
      <c r="G4925" s="1" t="str">
        <f>IF($A4925&gt;--RIGHT($A$2,LEN($A$2)-8),"",SUMIF(Table1[SHIFT NOMENCLATURE], $B4925, Table1[EKIA]))</f>
        <v/>
      </c>
      <c r="H4925" s="1" t="str">
        <f>IF($A4925&gt;--RIGHT($A$2,LEN($A$2)-8),"",SUMIF(Table1[SHIFT NOMENCLATURE], $B4925, Table1[EWIA]))</f>
        <v/>
      </c>
      <c r="I4925" s="1" t="str">
        <f>IF($A4925&gt;--RIGHT($A$2,LEN($A$2)-8),"",SUMIF(Table1[SHIFT NOMENCLATURE], $B4925, Table1[EPW]))</f>
        <v/>
      </c>
      <c r="J4925" s="1" t="str">
        <f>IF($A4925&gt;--RIGHT($A$2,LEN($A$2)-8),"",SUMIF(Table1[SHIFT NOMENCLATURE], $B4925, Table1[FVIC KILL]))</f>
        <v/>
      </c>
      <c r="K4925" s="1" t="str">
        <f>IF($A4925&gt;--RIGHT($A$2,LEN($A$2)-8),"",SUMIF(Table1[SHIFT NOMENCLATURE], $B4925, Table1[FVIC MOB]))</f>
        <v/>
      </c>
      <c r="L4925" s="1" t="str">
        <f>IF($A4925&gt;--RIGHT($A$2,LEN($A$2)-8),"",SUMIF(Table1[SHIFT NOMENCLATURE], $B4925, Table1[FVIC FIRE]))</f>
        <v/>
      </c>
      <c r="M4925" s="1" t="str">
        <f>IF($A4925&gt;--RIGHT($A$2,LEN($A$2)-8),"",SUMIF(Table1[SHIFT NOMENCLATURE], $B4925, Table1[FKIA]))</f>
        <v/>
      </c>
      <c r="N4925" s="1" t="str">
        <f>IF($A4925&gt;--RIGHT($A$2,LEN($A$2)-8),"",SUMIF(Table1[SHIFT NOMENCLATURE], $B4925, Table1[FWIA]))</f>
        <v/>
      </c>
      <c r="O4925" s="1" t="str">
        <f>IF($A4925&gt;--RIGHT($A$2,LEN($A$2)-8),"",SUMIF(Table1[SHIFT NOMENCLATURE], $B4925, Table1[DUSTWUN]))</f>
        <v/>
      </c>
    </row>
    <row r="4926" spans="1:15" x14ac:dyDescent="0.25">
      <c r="A4926" s="1" t="str">
        <f t="shared" si="152"/>
        <v/>
      </c>
      <c r="B4926" t="str">
        <f t="shared" si="153"/>
        <v/>
      </c>
      <c r="C4926" s="1" t="str">
        <f>IF($A4926&gt;--RIGHT($A$2,LEN($A$2)-8),"",COUNTIF(Table1[SHIFT NOMENCLATURE],$B4926))</f>
        <v/>
      </c>
      <c r="D4926" s="1" t="str">
        <f>IF($A4926&gt;--RIGHT($A$2,LEN($A$2)-8),"",SUMIF(Table1[SHIFT NOMENCLATURE], $B4926, Table1[EVIC KILL]))</f>
        <v/>
      </c>
      <c r="E4926" s="1" t="str">
        <f>IF($A4926&gt;--RIGHT($A$2,LEN($A$2)-8),"",SUMIF(Table1[SHIFT NOMENCLATURE], $B4926, Table1[EVIC MOB]))</f>
        <v/>
      </c>
      <c r="F4926" s="1" t="str">
        <f>IF($A4926&gt;--RIGHT($A$2,LEN($A$2)-8),"",SUMIF(Table1[SHIFT NOMENCLATURE], $B4926, Table1[EVIC FIRE]))</f>
        <v/>
      </c>
      <c r="G4926" s="1" t="str">
        <f>IF($A4926&gt;--RIGHT($A$2,LEN($A$2)-8),"",SUMIF(Table1[SHIFT NOMENCLATURE], $B4926, Table1[EKIA]))</f>
        <v/>
      </c>
      <c r="H4926" s="1" t="str">
        <f>IF($A4926&gt;--RIGHT($A$2,LEN($A$2)-8),"",SUMIF(Table1[SHIFT NOMENCLATURE], $B4926, Table1[EWIA]))</f>
        <v/>
      </c>
      <c r="I4926" s="1" t="str">
        <f>IF($A4926&gt;--RIGHT($A$2,LEN($A$2)-8),"",SUMIF(Table1[SHIFT NOMENCLATURE], $B4926, Table1[EPW]))</f>
        <v/>
      </c>
      <c r="J4926" s="1" t="str">
        <f>IF($A4926&gt;--RIGHT($A$2,LEN($A$2)-8),"",SUMIF(Table1[SHIFT NOMENCLATURE], $B4926, Table1[FVIC KILL]))</f>
        <v/>
      </c>
      <c r="K4926" s="1" t="str">
        <f>IF($A4926&gt;--RIGHT($A$2,LEN($A$2)-8),"",SUMIF(Table1[SHIFT NOMENCLATURE], $B4926, Table1[FVIC MOB]))</f>
        <v/>
      </c>
      <c r="L4926" s="1" t="str">
        <f>IF($A4926&gt;--RIGHT($A$2,LEN($A$2)-8),"",SUMIF(Table1[SHIFT NOMENCLATURE], $B4926, Table1[FVIC FIRE]))</f>
        <v/>
      </c>
      <c r="M4926" s="1" t="str">
        <f>IF($A4926&gt;--RIGHT($A$2,LEN($A$2)-8),"",SUMIF(Table1[SHIFT NOMENCLATURE], $B4926, Table1[FKIA]))</f>
        <v/>
      </c>
      <c r="N4926" s="1" t="str">
        <f>IF($A4926&gt;--RIGHT($A$2,LEN($A$2)-8),"",SUMIF(Table1[SHIFT NOMENCLATURE], $B4926, Table1[FWIA]))</f>
        <v/>
      </c>
      <c r="O4926" s="1" t="str">
        <f>IF($A4926&gt;--RIGHT($A$2,LEN($A$2)-8),"",SUMIF(Table1[SHIFT NOMENCLATURE], $B4926, Table1[DUSTWUN]))</f>
        <v/>
      </c>
    </row>
    <row r="4927" spans="1:15" x14ac:dyDescent="0.25">
      <c r="A4927" s="1" t="str">
        <f t="shared" si="152"/>
        <v/>
      </c>
      <c r="B4927" t="str">
        <f t="shared" si="153"/>
        <v/>
      </c>
      <c r="C4927" s="1" t="str">
        <f>IF($A4927&gt;--RIGHT($A$2,LEN($A$2)-8),"",COUNTIF(Table1[SHIFT NOMENCLATURE],$B4927))</f>
        <v/>
      </c>
      <c r="D4927" s="1" t="str">
        <f>IF($A4927&gt;--RIGHT($A$2,LEN($A$2)-8),"",SUMIF(Table1[SHIFT NOMENCLATURE], $B4927, Table1[EVIC KILL]))</f>
        <v/>
      </c>
      <c r="E4927" s="1" t="str">
        <f>IF($A4927&gt;--RIGHT($A$2,LEN($A$2)-8),"",SUMIF(Table1[SHIFT NOMENCLATURE], $B4927, Table1[EVIC MOB]))</f>
        <v/>
      </c>
      <c r="F4927" s="1" t="str">
        <f>IF($A4927&gt;--RIGHT($A$2,LEN($A$2)-8),"",SUMIF(Table1[SHIFT NOMENCLATURE], $B4927, Table1[EVIC FIRE]))</f>
        <v/>
      </c>
      <c r="G4927" s="1" t="str">
        <f>IF($A4927&gt;--RIGHT($A$2,LEN($A$2)-8),"",SUMIF(Table1[SHIFT NOMENCLATURE], $B4927, Table1[EKIA]))</f>
        <v/>
      </c>
      <c r="H4927" s="1" t="str">
        <f>IF($A4927&gt;--RIGHT($A$2,LEN($A$2)-8),"",SUMIF(Table1[SHIFT NOMENCLATURE], $B4927, Table1[EWIA]))</f>
        <v/>
      </c>
      <c r="I4927" s="1" t="str">
        <f>IF($A4927&gt;--RIGHT($A$2,LEN($A$2)-8),"",SUMIF(Table1[SHIFT NOMENCLATURE], $B4927, Table1[EPW]))</f>
        <v/>
      </c>
      <c r="J4927" s="1" t="str">
        <f>IF($A4927&gt;--RIGHT($A$2,LEN($A$2)-8),"",SUMIF(Table1[SHIFT NOMENCLATURE], $B4927, Table1[FVIC KILL]))</f>
        <v/>
      </c>
      <c r="K4927" s="1" t="str">
        <f>IF($A4927&gt;--RIGHT($A$2,LEN($A$2)-8),"",SUMIF(Table1[SHIFT NOMENCLATURE], $B4927, Table1[FVIC MOB]))</f>
        <v/>
      </c>
      <c r="L4927" s="1" t="str">
        <f>IF($A4927&gt;--RIGHT($A$2,LEN($A$2)-8),"",SUMIF(Table1[SHIFT NOMENCLATURE], $B4927, Table1[FVIC FIRE]))</f>
        <v/>
      </c>
      <c r="M4927" s="1" t="str">
        <f>IF($A4927&gt;--RIGHT($A$2,LEN($A$2)-8),"",SUMIF(Table1[SHIFT NOMENCLATURE], $B4927, Table1[FKIA]))</f>
        <v/>
      </c>
      <c r="N4927" s="1" t="str">
        <f>IF($A4927&gt;--RIGHT($A$2,LEN($A$2)-8),"",SUMIF(Table1[SHIFT NOMENCLATURE], $B4927, Table1[FWIA]))</f>
        <v/>
      </c>
      <c r="O4927" s="1" t="str">
        <f>IF($A4927&gt;--RIGHT($A$2,LEN($A$2)-8),"",SUMIF(Table1[SHIFT NOMENCLATURE], $B4927, Table1[DUSTWUN]))</f>
        <v/>
      </c>
    </row>
    <row r="4928" spans="1:15" x14ac:dyDescent="0.25">
      <c r="A4928" s="1" t="str">
        <f t="shared" si="152"/>
        <v/>
      </c>
      <c r="B4928" t="str">
        <f t="shared" si="153"/>
        <v/>
      </c>
      <c r="C4928" s="1" t="str">
        <f>IF($A4928&gt;--RIGHT($A$2,LEN($A$2)-8),"",COUNTIF(Table1[SHIFT NOMENCLATURE],$B4928))</f>
        <v/>
      </c>
      <c r="D4928" s="1" t="str">
        <f>IF($A4928&gt;--RIGHT($A$2,LEN($A$2)-8),"",SUMIF(Table1[SHIFT NOMENCLATURE], $B4928, Table1[EVIC KILL]))</f>
        <v/>
      </c>
      <c r="E4928" s="1" t="str">
        <f>IF($A4928&gt;--RIGHT($A$2,LEN($A$2)-8),"",SUMIF(Table1[SHIFT NOMENCLATURE], $B4928, Table1[EVIC MOB]))</f>
        <v/>
      </c>
      <c r="F4928" s="1" t="str">
        <f>IF($A4928&gt;--RIGHT($A$2,LEN($A$2)-8),"",SUMIF(Table1[SHIFT NOMENCLATURE], $B4928, Table1[EVIC FIRE]))</f>
        <v/>
      </c>
      <c r="G4928" s="1" t="str">
        <f>IF($A4928&gt;--RIGHT($A$2,LEN($A$2)-8),"",SUMIF(Table1[SHIFT NOMENCLATURE], $B4928, Table1[EKIA]))</f>
        <v/>
      </c>
      <c r="H4928" s="1" t="str">
        <f>IF($A4928&gt;--RIGHT($A$2,LEN($A$2)-8),"",SUMIF(Table1[SHIFT NOMENCLATURE], $B4928, Table1[EWIA]))</f>
        <v/>
      </c>
      <c r="I4928" s="1" t="str">
        <f>IF($A4928&gt;--RIGHT($A$2,LEN($A$2)-8),"",SUMIF(Table1[SHIFT NOMENCLATURE], $B4928, Table1[EPW]))</f>
        <v/>
      </c>
      <c r="J4928" s="1" t="str">
        <f>IF($A4928&gt;--RIGHT($A$2,LEN($A$2)-8),"",SUMIF(Table1[SHIFT NOMENCLATURE], $B4928, Table1[FVIC KILL]))</f>
        <v/>
      </c>
      <c r="K4928" s="1" t="str">
        <f>IF($A4928&gt;--RIGHT($A$2,LEN($A$2)-8),"",SUMIF(Table1[SHIFT NOMENCLATURE], $B4928, Table1[FVIC MOB]))</f>
        <v/>
      </c>
      <c r="L4928" s="1" t="str">
        <f>IF($A4928&gt;--RIGHT($A$2,LEN($A$2)-8),"",SUMIF(Table1[SHIFT NOMENCLATURE], $B4928, Table1[FVIC FIRE]))</f>
        <v/>
      </c>
      <c r="M4928" s="1" t="str">
        <f>IF($A4928&gt;--RIGHT($A$2,LEN($A$2)-8),"",SUMIF(Table1[SHIFT NOMENCLATURE], $B4928, Table1[FKIA]))</f>
        <v/>
      </c>
      <c r="N4928" s="1" t="str">
        <f>IF($A4928&gt;--RIGHT($A$2,LEN($A$2)-8),"",SUMIF(Table1[SHIFT NOMENCLATURE], $B4928, Table1[FWIA]))</f>
        <v/>
      </c>
      <c r="O4928" s="1" t="str">
        <f>IF($A4928&gt;--RIGHT($A$2,LEN($A$2)-8),"",SUMIF(Table1[SHIFT NOMENCLATURE], $B4928, Table1[DUSTWUN]))</f>
        <v/>
      </c>
    </row>
    <row r="4929" spans="1:15" x14ac:dyDescent="0.25">
      <c r="A4929" s="1" t="str">
        <f t="shared" si="152"/>
        <v/>
      </c>
      <c r="B4929" t="str">
        <f t="shared" si="153"/>
        <v/>
      </c>
      <c r="C4929" s="1" t="str">
        <f>IF($A4929&gt;--RIGHT($A$2,LEN($A$2)-8),"",COUNTIF(Table1[SHIFT NOMENCLATURE],$B4929))</f>
        <v/>
      </c>
      <c r="D4929" s="1" t="str">
        <f>IF($A4929&gt;--RIGHT($A$2,LEN($A$2)-8),"",SUMIF(Table1[SHIFT NOMENCLATURE], $B4929, Table1[EVIC KILL]))</f>
        <v/>
      </c>
      <c r="E4929" s="1" t="str">
        <f>IF($A4929&gt;--RIGHT($A$2,LEN($A$2)-8),"",SUMIF(Table1[SHIFT NOMENCLATURE], $B4929, Table1[EVIC MOB]))</f>
        <v/>
      </c>
      <c r="F4929" s="1" t="str">
        <f>IF($A4929&gt;--RIGHT($A$2,LEN($A$2)-8),"",SUMIF(Table1[SHIFT NOMENCLATURE], $B4929, Table1[EVIC FIRE]))</f>
        <v/>
      </c>
      <c r="G4929" s="1" t="str">
        <f>IF($A4929&gt;--RIGHT($A$2,LEN($A$2)-8),"",SUMIF(Table1[SHIFT NOMENCLATURE], $B4929, Table1[EKIA]))</f>
        <v/>
      </c>
      <c r="H4929" s="1" t="str">
        <f>IF($A4929&gt;--RIGHT($A$2,LEN($A$2)-8),"",SUMIF(Table1[SHIFT NOMENCLATURE], $B4929, Table1[EWIA]))</f>
        <v/>
      </c>
      <c r="I4929" s="1" t="str">
        <f>IF($A4929&gt;--RIGHT($A$2,LEN($A$2)-8),"",SUMIF(Table1[SHIFT NOMENCLATURE], $B4929, Table1[EPW]))</f>
        <v/>
      </c>
      <c r="J4929" s="1" t="str">
        <f>IF($A4929&gt;--RIGHT($A$2,LEN($A$2)-8),"",SUMIF(Table1[SHIFT NOMENCLATURE], $B4929, Table1[FVIC KILL]))</f>
        <v/>
      </c>
      <c r="K4929" s="1" t="str">
        <f>IF($A4929&gt;--RIGHT($A$2,LEN($A$2)-8),"",SUMIF(Table1[SHIFT NOMENCLATURE], $B4929, Table1[FVIC MOB]))</f>
        <v/>
      </c>
      <c r="L4929" s="1" t="str">
        <f>IF($A4929&gt;--RIGHT($A$2,LEN($A$2)-8),"",SUMIF(Table1[SHIFT NOMENCLATURE], $B4929, Table1[FVIC FIRE]))</f>
        <v/>
      </c>
      <c r="M4929" s="1" t="str">
        <f>IF($A4929&gt;--RIGHT($A$2,LEN($A$2)-8),"",SUMIF(Table1[SHIFT NOMENCLATURE], $B4929, Table1[FKIA]))</f>
        <v/>
      </c>
      <c r="N4929" s="1" t="str">
        <f>IF($A4929&gt;--RIGHT($A$2,LEN($A$2)-8),"",SUMIF(Table1[SHIFT NOMENCLATURE], $B4929, Table1[FWIA]))</f>
        <v/>
      </c>
      <c r="O4929" s="1" t="str">
        <f>IF($A4929&gt;--RIGHT($A$2,LEN($A$2)-8),"",SUMIF(Table1[SHIFT NOMENCLATURE], $B4929, Table1[DUSTWUN]))</f>
        <v/>
      </c>
    </row>
    <row r="4930" spans="1:15" x14ac:dyDescent="0.25">
      <c r="A4930" s="1" t="str">
        <f t="shared" si="152"/>
        <v/>
      </c>
      <c r="B4930" t="str">
        <f t="shared" si="153"/>
        <v/>
      </c>
      <c r="C4930" s="1" t="str">
        <f>IF($A4930&gt;--RIGHT($A$2,LEN($A$2)-8),"",COUNTIF(Table1[SHIFT NOMENCLATURE],$B4930))</f>
        <v/>
      </c>
      <c r="D4930" s="1" t="str">
        <f>IF($A4930&gt;--RIGHT($A$2,LEN($A$2)-8),"",SUMIF(Table1[SHIFT NOMENCLATURE], $B4930, Table1[EVIC KILL]))</f>
        <v/>
      </c>
      <c r="E4930" s="1" t="str">
        <f>IF($A4930&gt;--RIGHT($A$2,LEN($A$2)-8),"",SUMIF(Table1[SHIFT NOMENCLATURE], $B4930, Table1[EVIC MOB]))</f>
        <v/>
      </c>
      <c r="F4930" s="1" t="str">
        <f>IF($A4930&gt;--RIGHT($A$2,LEN($A$2)-8),"",SUMIF(Table1[SHIFT NOMENCLATURE], $B4930, Table1[EVIC FIRE]))</f>
        <v/>
      </c>
      <c r="G4930" s="1" t="str">
        <f>IF($A4930&gt;--RIGHT($A$2,LEN($A$2)-8),"",SUMIF(Table1[SHIFT NOMENCLATURE], $B4930, Table1[EKIA]))</f>
        <v/>
      </c>
      <c r="H4930" s="1" t="str">
        <f>IF($A4930&gt;--RIGHT($A$2,LEN($A$2)-8),"",SUMIF(Table1[SHIFT NOMENCLATURE], $B4930, Table1[EWIA]))</f>
        <v/>
      </c>
      <c r="I4930" s="1" t="str">
        <f>IF($A4930&gt;--RIGHT($A$2,LEN($A$2)-8),"",SUMIF(Table1[SHIFT NOMENCLATURE], $B4930, Table1[EPW]))</f>
        <v/>
      </c>
      <c r="J4930" s="1" t="str">
        <f>IF($A4930&gt;--RIGHT($A$2,LEN($A$2)-8),"",SUMIF(Table1[SHIFT NOMENCLATURE], $B4930, Table1[FVIC KILL]))</f>
        <v/>
      </c>
      <c r="K4930" s="1" t="str">
        <f>IF($A4930&gt;--RIGHT($A$2,LEN($A$2)-8),"",SUMIF(Table1[SHIFT NOMENCLATURE], $B4930, Table1[FVIC MOB]))</f>
        <v/>
      </c>
      <c r="L4930" s="1" t="str">
        <f>IF($A4930&gt;--RIGHT($A$2,LEN($A$2)-8),"",SUMIF(Table1[SHIFT NOMENCLATURE], $B4930, Table1[FVIC FIRE]))</f>
        <v/>
      </c>
      <c r="M4930" s="1" t="str">
        <f>IF($A4930&gt;--RIGHT($A$2,LEN($A$2)-8),"",SUMIF(Table1[SHIFT NOMENCLATURE], $B4930, Table1[FKIA]))</f>
        <v/>
      </c>
      <c r="N4930" s="1" t="str">
        <f>IF($A4930&gt;--RIGHT($A$2,LEN($A$2)-8),"",SUMIF(Table1[SHIFT NOMENCLATURE], $B4930, Table1[FWIA]))</f>
        <v/>
      </c>
      <c r="O4930" s="1" t="str">
        <f>IF($A4930&gt;--RIGHT($A$2,LEN($A$2)-8),"",SUMIF(Table1[SHIFT NOMENCLATURE], $B4930, Table1[DUSTWUN]))</f>
        <v/>
      </c>
    </row>
    <row r="4931" spans="1:15" x14ac:dyDescent="0.25">
      <c r="A4931" s="1" t="str">
        <f t="shared" si="152"/>
        <v/>
      </c>
      <c r="B4931" t="str">
        <f t="shared" si="153"/>
        <v/>
      </c>
      <c r="C4931" s="1" t="str">
        <f>IF($A4931&gt;--RIGHT($A$2,LEN($A$2)-8),"",COUNTIF(Table1[SHIFT NOMENCLATURE],$B4931))</f>
        <v/>
      </c>
      <c r="D4931" s="1" t="str">
        <f>IF($A4931&gt;--RIGHT($A$2,LEN($A$2)-8),"",SUMIF(Table1[SHIFT NOMENCLATURE], $B4931, Table1[EVIC KILL]))</f>
        <v/>
      </c>
      <c r="E4931" s="1" t="str">
        <f>IF($A4931&gt;--RIGHT($A$2,LEN($A$2)-8),"",SUMIF(Table1[SHIFT NOMENCLATURE], $B4931, Table1[EVIC MOB]))</f>
        <v/>
      </c>
      <c r="F4931" s="1" t="str">
        <f>IF($A4931&gt;--RIGHT($A$2,LEN($A$2)-8),"",SUMIF(Table1[SHIFT NOMENCLATURE], $B4931, Table1[EVIC FIRE]))</f>
        <v/>
      </c>
      <c r="G4931" s="1" t="str">
        <f>IF($A4931&gt;--RIGHT($A$2,LEN($A$2)-8),"",SUMIF(Table1[SHIFT NOMENCLATURE], $B4931, Table1[EKIA]))</f>
        <v/>
      </c>
      <c r="H4931" s="1" t="str">
        <f>IF($A4931&gt;--RIGHT($A$2,LEN($A$2)-8),"",SUMIF(Table1[SHIFT NOMENCLATURE], $B4931, Table1[EWIA]))</f>
        <v/>
      </c>
      <c r="I4931" s="1" t="str">
        <f>IF($A4931&gt;--RIGHT($A$2,LEN($A$2)-8),"",SUMIF(Table1[SHIFT NOMENCLATURE], $B4931, Table1[EPW]))</f>
        <v/>
      </c>
      <c r="J4931" s="1" t="str">
        <f>IF($A4931&gt;--RIGHT($A$2,LEN($A$2)-8),"",SUMIF(Table1[SHIFT NOMENCLATURE], $B4931, Table1[FVIC KILL]))</f>
        <v/>
      </c>
      <c r="K4931" s="1" t="str">
        <f>IF($A4931&gt;--RIGHT($A$2,LEN($A$2)-8),"",SUMIF(Table1[SHIFT NOMENCLATURE], $B4931, Table1[FVIC MOB]))</f>
        <v/>
      </c>
      <c r="L4931" s="1" t="str">
        <f>IF($A4931&gt;--RIGHT($A$2,LEN($A$2)-8),"",SUMIF(Table1[SHIFT NOMENCLATURE], $B4931, Table1[FVIC FIRE]))</f>
        <v/>
      </c>
      <c r="M4931" s="1" t="str">
        <f>IF($A4931&gt;--RIGHT($A$2,LEN($A$2)-8),"",SUMIF(Table1[SHIFT NOMENCLATURE], $B4931, Table1[FKIA]))</f>
        <v/>
      </c>
      <c r="N4931" s="1" t="str">
        <f>IF($A4931&gt;--RIGHT($A$2,LEN($A$2)-8),"",SUMIF(Table1[SHIFT NOMENCLATURE], $B4931, Table1[FWIA]))</f>
        <v/>
      </c>
      <c r="O4931" s="1" t="str">
        <f>IF($A4931&gt;--RIGHT($A$2,LEN($A$2)-8),"",SUMIF(Table1[SHIFT NOMENCLATURE], $B4931, Table1[DUSTWUN]))</f>
        <v/>
      </c>
    </row>
    <row r="4932" spans="1:15" x14ac:dyDescent="0.25">
      <c r="A4932" s="1" t="str">
        <f t="shared" si="152"/>
        <v/>
      </c>
      <c r="B4932" t="str">
        <f t="shared" si="153"/>
        <v/>
      </c>
      <c r="C4932" s="1" t="str">
        <f>IF($A4932&gt;--RIGHT($A$2,LEN($A$2)-8),"",COUNTIF(Table1[SHIFT NOMENCLATURE],$B4932))</f>
        <v/>
      </c>
      <c r="D4932" s="1" t="str">
        <f>IF($A4932&gt;--RIGHT($A$2,LEN($A$2)-8),"",SUMIF(Table1[SHIFT NOMENCLATURE], $B4932, Table1[EVIC KILL]))</f>
        <v/>
      </c>
      <c r="E4932" s="1" t="str">
        <f>IF($A4932&gt;--RIGHT($A$2,LEN($A$2)-8),"",SUMIF(Table1[SHIFT NOMENCLATURE], $B4932, Table1[EVIC MOB]))</f>
        <v/>
      </c>
      <c r="F4932" s="1" t="str">
        <f>IF($A4932&gt;--RIGHT($A$2,LEN($A$2)-8),"",SUMIF(Table1[SHIFT NOMENCLATURE], $B4932, Table1[EVIC FIRE]))</f>
        <v/>
      </c>
      <c r="G4932" s="1" t="str">
        <f>IF($A4932&gt;--RIGHT($A$2,LEN($A$2)-8),"",SUMIF(Table1[SHIFT NOMENCLATURE], $B4932, Table1[EKIA]))</f>
        <v/>
      </c>
      <c r="H4932" s="1" t="str">
        <f>IF($A4932&gt;--RIGHT($A$2,LEN($A$2)-8),"",SUMIF(Table1[SHIFT NOMENCLATURE], $B4932, Table1[EWIA]))</f>
        <v/>
      </c>
      <c r="I4932" s="1" t="str">
        <f>IF($A4932&gt;--RIGHT($A$2,LEN($A$2)-8),"",SUMIF(Table1[SHIFT NOMENCLATURE], $B4932, Table1[EPW]))</f>
        <v/>
      </c>
      <c r="J4932" s="1" t="str">
        <f>IF($A4932&gt;--RIGHT($A$2,LEN($A$2)-8),"",SUMIF(Table1[SHIFT NOMENCLATURE], $B4932, Table1[FVIC KILL]))</f>
        <v/>
      </c>
      <c r="K4932" s="1" t="str">
        <f>IF($A4932&gt;--RIGHT($A$2,LEN($A$2)-8),"",SUMIF(Table1[SHIFT NOMENCLATURE], $B4932, Table1[FVIC MOB]))</f>
        <v/>
      </c>
      <c r="L4932" s="1" t="str">
        <f>IF($A4932&gt;--RIGHT($A$2,LEN($A$2)-8),"",SUMIF(Table1[SHIFT NOMENCLATURE], $B4932, Table1[FVIC FIRE]))</f>
        <v/>
      </c>
      <c r="M4932" s="1" t="str">
        <f>IF($A4932&gt;--RIGHT($A$2,LEN($A$2)-8),"",SUMIF(Table1[SHIFT NOMENCLATURE], $B4932, Table1[FKIA]))</f>
        <v/>
      </c>
      <c r="N4932" s="1" t="str">
        <f>IF($A4932&gt;--RIGHT($A$2,LEN($A$2)-8),"",SUMIF(Table1[SHIFT NOMENCLATURE], $B4932, Table1[FWIA]))</f>
        <v/>
      </c>
      <c r="O4932" s="1" t="str">
        <f>IF($A4932&gt;--RIGHT($A$2,LEN($A$2)-8),"",SUMIF(Table1[SHIFT NOMENCLATURE], $B4932, Table1[DUSTWUN]))</f>
        <v/>
      </c>
    </row>
    <row r="4933" spans="1:15" x14ac:dyDescent="0.25">
      <c r="A4933" s="1" t="str">
        <f t="shared" ref="A4933:A4996" si="154">IF($A4932&gt;--RIGHT($A$2,LEN($A$2)-8)-1,"",ROW()-2)</f>
        <v/>
      </c>
      <c r="B4933" t="str">
        <f t="shared" ref="B4933:B4996" si="155">IF($A4932&gt;--RIGHT($A$2,LEN($A$2)-8)-1,"",IF(MID($B4932,3,4)="1900",CONCATENATE(TEXT(DATEVALUE(MID($B4932,15,2)&amp;MID($B4932,21,3)&amp;RIGHT($B4932,4)),"dd"), "0700-1900", UPPER(TEXT(DATEVALUE(MID($B4932,15,2)&amp;MID($B4932,21,3)&amp;RIGHT($B4932,4)),"mmm")), RIGHT($B4932,4)), CONCATENATE(LEFT($B4932,2), "1900", MID($B4932,12,3), RIGHT($B4932,4), "-", TEXT(DATEVALUE(LEFT($B4932,2)&amp;MID($B4932,12,3)&amp;RIGHT($B4932,4))+1,"dd"),"0700", UPPER(TEXT(DATEVALUE(LEFT($B4932,2)&amp;MID($B4932,12,3)&amp;RIGHT($B4932,4))+1,"mmm")), TEXT(DATEVALUE(LEFT($B4932,2)&amp;MID($B4932,12,3)&amp;RIGHT($B4932,4))+1,"yyyy"))))</f>
        <v/>
      </c>
      <c r="C4933" s="1" t="str">
        <f>IF($A4933&gt;--RIGHT($A$2,LEN($A$2)-8),"",COUNTIF(Table1[SHIFT NOMENCLATURE],$B4933))</f>
        <v/>
      </c>
      <c r="D4933" s="1" t="str">
        <f>IF($A4933&gt;--RIGHT($A$2,LEN($A$2)-8),"",SUMIF(Table1[SHIFT NOMENCLATURE], $B4933, Table1[EVIC KILL]))</f>
        <v/>
      </c>
      <c r="E4933" s="1" t="str">
        <f>IF($A4933&gt;--RIGHT($A$2,LEN($A$2)-8),"",SUMIF(Table1[SHIFT NOMENCLATURE], $B4933, Table1[EVIC MOB]))</f>
        <v/>
      </c>
      <c r="F4933" s="1" t="str">
        <f>IF($A4933&gt;--RIGHT($A$2,LEN($A$2)-8),"",SUMIF(Table1[SHIFT NOMENCLATURE], $B4933, Table1[EVIC FIRE]))</f>
        <v/>
      </c>
      <c r="G4933" s="1" t="str">
        <f>IF($A4933&gt;--RIGHT($A$2,LEN($A$2)-8),"",SUMIF(Table1[SHIFT NOMENCLATURE], $B4933, Table1[EKIA]))</f>
        <v/>
      </c>
      <c r="H4933" s="1" t="str">
        <f>IF($A4933&gt;--RIGHT($A$2,LEN($A$2)-8),"",SUMIF(Table1[SHIFT NOMENCLATURE], $B4933, Table1[EWIA]))</f>
        <v/>
      </c>
      <c r="I4933" s="1" t="str">
        <f>IF($A4933&gt;--RIGHT($A$2,LEN($A$2)-8),"",SUMIF(Table1[SHIFT NOMENCLATURE], $B4933, Table1[EPW]))</f>
        <v/>
      </c>
      <c r="J4933" s="1" t="str">
        <f>IF($A4933&gt;--RIGHT($A$2,LEN($A$2)-8),"",SUMIF(Table1[SHIFT NOMENCLATURE], $B4933, Table1[FVIC KILL]))</f>
        <v/>
      </c>
      <c r="K4933" s="1" t="str">
        <f>IF($A4933&gt;--RIGHT($A$2,LEN($A$2)-8),"",SUMIF(Table1[SHIFT NOMENCLATURE], $B4933, Table1[FVIC MOB]))</f>
        <v/>
      </c>
      <c r="L4933" s="1" t="str">
        <f>IF($A4933&gt;--RIGHT($A$2,LEN($A$2)-8),"",SUMIF(Table1[SHIFT NOMENCLATURE], $B4933, Table1[FVIC FIRE]))</f>
        <v/>
      </c>
      <c r="M4933" s="1" t="str">
        <f>IF($A4933&gt;--RIGHT($A$2,LEN($A$2)-8),"",SUMIF(Table1[SHIFT NOMENCLATURE], $B4933, Table1[FKIA]))</f>
        <v/>
      </c>
      <c r="N4933" s="1" t="str">
        <f>IF($A4933&gt;--RIGHT($A$2,LEN($A$2)-8),"",SUMIF(Table1[SHIFT NOMENCLATURE], $B4933, Table1[FWIA]))</f>
        <v/>
      </c>
      <c r="O4933" s="1" t="str">
        <f>IF($A4933&gt;--RIGHT($A$2,LEN($A$2)-8),"",SUMIF(Table1[SHIFT NOMENCLATURE], $B4933, Table1[DUSTWUN]))</f>
        <v/>
      </c>
    </row>
    <row r="4934" spans="1:15" x14ac:dyDescent="0.25">
      <c r="A4934" s="1" t="str">
        <f t="shared" si="154"/>
        <v/>
      </c>
      <c r="B4934" t="str">
        <f t="shared" si="155"/>
        <v/>
      </c>
      <c r="C4934" s="1" t="str">
        <f>IF($A4934&gt;--RIGHT($A$2,LEN($A$2)-8),"",COUNTIF(Table1[SHIFT NOMENCLATURE],$B4934))</f>
        <v/>
      </c>
      <c r="D4934" s="1" t="str">
        <f>IF($A4934&gt;--RIGHT($A$2,LEN($A$2)-8),"",SUMIF(Table1[SHIFT NOMENCLATURE], $B4934, Table1[EVIC KILL]))</f>
        <v/>
      </c>
      <c r="E4934" s="1" t="str">
        <f>IF($A4934&gt;--RIGHT($A$2,LEN($A$2)-8),"",SUMIF(Table1[SHIFT NOMENCLATURE], $B4934, Table1[EVIC MOB]))</f>
        <v/>
      </c>
      <c r="F4934" s="1" t="str">
        <f>IF($A4934&gt;--RIGHT($A$2,LEN($A$2)-8),"",SUMIF(Table1[SHIFT NOMENCLATURE], $B4934, Table1[EVIC FIRE]))</f>
        <v/>
      </c>
      <c r="G4934" s="1" t="str">
        <f>IF($A4934&gt;--RIGHT($A$2,LEN($A$2)-8),"",SUMIF(Table1[SHIFT NOMENCLATURE], $B4934, Table1[EKIA]))</f>
        <v/>
      </c>
      <c r="H4934" s="1" t="str">
        <f>IF($A4934&gt;--RIGHT($A$2,LEN($A$2)-8),"",SUMIF(Table1[SHIFT NOMENCLATURE], $B4934, Table1[EWIA]))</f>
        <v/>
      </c>
      <c r="I4934" s="1" t="str">
        <f>IF($A4934&gt;--RIGHT($A$2,LEN($A$2)-8),"",SUMIF(Table1[SHIFT NOMENCLATURE], $B4934, Table1[EPW]))</f>
        <v/>
      </c>
      <c r="J4934" s="1" t="str">
        <f>IF($A4934&gt;--RIGHT($A$2,LEN($A$2)-8),"",SUMIF(Table1[SHIFT NOMENCLATURE], $B4934, Table1[FVIC KILL]))</f>
        <v/>
      </c>
      <c r="K4934" s="1" t="str">
        <f>IF($A4934&gt;--RIGHT($A$2,LEN($A$2)-8),"",SUMIF(Table1[SHIFT NOMENCLATURE], $B4934, Table1[FVIC MOB]))</f>
        <v/>
      </c>
      <c r="L4934" s="1" t="str">
        <f>IF($A4934&gt;--RIGHT($A$2,LEN($A$2)-8),"",SUMIF(Table1[SHIFT NOMENCLATURE], $B4934, Table1[FVIC FIRE]))</f>
        <v/>
      </c>
      <c r="M4934" s="1" t="str">
        <f>IF($A4934&gt;--RIGHT($A$2,LEN($A$2)-8),"",SUMIF(Table1[SHIFT NOMENCLATURE], $B4934, Table1[FKIA]))</f>
        <v/>
      </c>
      <c r="N4934" s="1" t="str">
        <f>IF($A4934&gt;--RIGHT($A$2,LEN($A$2)-8),"",SUMIF(Table1[SHIFT NOMENCLATURE], $B4934, Table1[FWIA]))</f>
        <v/>
      </c>
      <c r="O4934" s="1" t="str">
        <f>IF($A4934&gt;--RIGHT($A$2,LEN($A$2)-8),"",SUMIF(Table1[SHIFT NOMENCLATURE], $B4934, Table1[DUSTWUN]))</f>
        <v/>
      </c>
    </row>
    <row r="4935" spans="1:15" x14ac:dyDescent="0.25">
      <c r="A4935" s="1" t="str">
        <f t="shared" si="154"/>
        <v/>
      </c>
      <c r="B4935" t="str">
        <f t="shared" si="155"/>
        <v/>
      </c>
      <c r="C4935" s="1" t="str">
        <f>IF($A4935&gt;--RIGHT($A$2,LEN($A$2)-8),"",COUNTIF(Table1[SHIFT NOMENCLATURE],$B4935))</f>
        <v/>
      </c>
      <c r="D4935" s="1" t="str">
        <f>IF($A4935&gt;--RIGHT($A$2,LEN($A$2)-8),"",SUMIF(Table1[SHIFT NOMENCLATURE], $B4935, Table1[EVIC KILL]))</f>
        <v/>
      </c>
      <c r="E4935" s="1" t="str">
        <f>IF($A4935&gt;--RIGHT($A$2,LEN($A$2)-8),"",SUMIF(Table1[SHIFT NOMENCLATURE], $B4935, Table1[EVIC MOB]))</f>
        <v/>
      </c>
      <c r="F4935" s="1" t="str">
        <f>IF($A4935&gt;--RIGHT($A$2,LEN($A$2)-8),"",SUMIF(Table1[SHIFT NOMENCLATURE], $B4935, Table1[EVIC FIRE]))</f>
        <v/>
      </c>
      <c r="G4935" s="1" t="str">
        <f>IF($A4935&gt;--RIGHT($A$2,LEN($A$2)-8),"",SUMIF(Table1[SHIFT NOMENCLATURE], $B4935, Table1[EKIA]))</f>
        <v/>
      </c>
      <c r="H4935" s="1" t="str">
        <f>IF($A4935&gt;--RIGHT($A$2,LEN($A$2)-8),"",SUMIF(Table1[SHIFT NOMENCLATURE], $B4935, Table1[EWIA]))</f>
        <v/>
      </c>
      <c r="I4935" s="1" t="str">
        <f>IF($A4935&gt;--RIGHT($A$2,LEN($A$2)-8),"",SUMIF(Table1[SHIFT NOMENCLATURE], $B4935, Table1[EPW]))</f>
        <v/>
      </c>
      <c r="J4935" s="1" t="str">
        <f>IF($A4935&gt;--RIGHT($A$2,LEN($A$2)-8),"",SUMIF(Table1[SHIFT NOMENCLATURE], $B4935, Table1[FVIC KILL]))</f>
        <v/>
      </c>
      <c r="K4935" s="1" t="str">
        <f>IF($A4935&gt;--RIGHT($A$2,LEN($A$2)-8),"",SUMIF(Table1[SHIFT NOMENCLATURE], $B4935, Table1[FVIC MOB]))</f>
        <v/>
      </c>
      <c r="L4935" s="1" t="str">
        <f>IF($A4935&gt;--RIGHT($A$2,LEN($A$2)-8),"",SUMIF(Table1[SHIFT NOMENCLATURE], $B4935, Table1[FVIC FIRE]))</f>
        <v/>
      </c>
      <c r="M4935" s="1" t="str">
        <f>IF($A4935&gt;--RIGHT($A$2,LEN($A$2)-8),"",SUMIF(Table1[SHIFT NOMENCLATURE], $B4935, Table1[FKIA]))</f>
        <v/>
      </c>
      <c r="N4935" s="1" t="str">
        <f>IF($A4935&gt;--RIGHT($A$2,LEN($A$2)-8),"",SUMIF(Table1[SHIFT NOMENCLATURE], $B4935, Table1[FWIA]))</f>
        <v/>
      </c>
      <c r="O4935" s="1" t="str">
        <f>IF($A4935&gt;--RIGHT($A$2,LEN($A$2)-8),"",SUMIF(Table1[SHIFT NOMENCLATURE], $B4935, Table1[DUSTWUN]))</f>
        <v/>
      </c>
    </row>
    <row r="4936" spans="1:15" x14ac:dyDescent="0.25">
      <c r="A4936" s="1" t="str">
        <f t="shared" si="154"/>
        <v/>
      </c>
      <c r="B4936" t="str">
        <f t="shared" si="155"/>
        <v/>
      </c>
      <c r="C4936" s="1" t="str">
        <f>IF($A4936&gt;--RIGHT($A$2,LEN($A$2)-8),"",COUNTIF(Table1[SHIFT NOMENCLATURE],$B4936))</f>
        <v/>
      </c>
      <c r="D4936" s="1" t="str">
        <f>IF($A4936&gt;--RIGHT($A$2,LEN($A$2)-8),"",SUMIF(Table1[SHIFT NOMENCLATURE], $B4936, Table1[EVIC KILL]))</f>
        <v/>
      </c>
      <c r="E4936" s="1" t="str">
        <f>IF($A4936&gt;--RIGHT($A$2,LEN($A$2)-8),"",SUMIF(Table1[SHIFT NOMENCLATURE], $B4936, Table1[EVIC MOB]))</f>
        <v/>
      </c>
      <c r="F4936" s="1" t="str">
        <f>IF($A4936&gt;--RIGHT($A$2,LEN($A$2)-8),"",SUMIF(Table1[SHIFT NOMENCLATURE], $B4936, Table1[EVIC FIRE]))</f>
        <v/>
      </c>
      <c r="G4936" s="1" t="str">
        <f>IF($A4936&gt;--RIGHT($A$2,LEN($A$2)-8),"",SUMIF(Table1[SHIFT NOMENCLATURE], $B4936, Table1[EKIA]))</f>
        <v/>
      </c>
      <c r="H4936" s="1" t="str">
        <f>IF($A4936&gt;--RIGHT($A$2,LEN($A$2)-8),"",SUMIF(Table1[SHIFT NOMENCLATURE], $B4936, Table1[EWIA]))</f>
        <v/>
      </c>
      <c r="I4936" s="1" t="str">
        <f>IF($A4936&gt;--RIGHT($A$2,LEN($A$2)-8),"",SUMIF(Table1[SHIFT NOMENCLATURE], $B4936, Table1[EPW]))</f>
        <v/>
      </c>
      <c r="J4936" s="1" t="str">
        <f>IF($A4936&gt;--RIGHT($A$2,LEN($A$2)-8),"",SUMIF(Table1[SHIFT NOMENCLATURE], $B4936, Table1[FVIC KILL]))</f>
        <v/>
      </c>
      <c r="K4936" s="1" t="str">
        <f>IF($A4936&gt;--RIGHT($A$2,LEN($A$2)-8),"",SUMIF(Table1[SHIFT NOMENCLATURE], $B4936, Table1[FVIC MOB]))</f>
        <v/>
      </c>
      <c r="L4936" s="1" t="str">
        <f>IF($A4936&gt;--RIGHT($A$2,LEN($A$2)-8),"",SUMIF(Table1[SHIFT NOMENCLATURE], $B4936, Table1[FVIC FIRE]))</f>
        <v/>
      </c>
      <c r="M4936" s="1" t="str">
        <f>IF($A4936&gt;--RIGHT($A$2,LEN($A$2)-8),"",SUMIF(Table1[SHIFT NOMENCLATURE], $B4936, Table1[FKIA]))</f>
        <v/>
      </c>
      <c r="N4936" s="1" t="str">
        <f>IF($A4936&gt;--RIGHT($A$2,LEN($A$2)-8),"",SUMIF(Table1[SHIFT NOMENCLATURE], $B4936, Table1[FWIA]))</f>
        <v/>
      </c>
      <c r="O4936" s="1" t="str">
        <f>IF($A4936&gt;--RIGHT($A$2,LEN($A$2)-8),"",SUMIF(Table1[SHIFT NOMENCLATURE], $B4936, Table1[DUSTWUN]))</f>
        <v/>
      </c>
    </row>
    <row r="4937" spans="1:15" x14ac:dyDescent="0.25">
      <c r="A4937" s="1" t="str">
        <f t="shared" si="154"/>
        <v/>
      </c>
      <c r="B4937" t="str">
        <f t="shared" si="155"/>
        <v/>
      </c>
      <c r="C4937" s="1" t="str">
        <f>IF($A4937&gt;--RIGHT($A$2,LEN($A$2)-8),"",COUNTIF(Table1[SHIFT NOMENCLATURE],$B4937))</f>
        <v/>
      </c>
      <c r="D4937" s="1" t="str">
        <f>IF($A4937&gt;--RIGHT($A$2,LEN($A$2)-8),"",SUMIF(Table1[SHIFT NOMENCLATURE], $B4937, Table1[EVIC KILL]))</f>
        <v/>
      </c>
      <c r="E4937" s="1" t="str">
        <f>IF($A4937&gt;--RIGHT($A$2,LEN($A$2)-8),"",SUMIF(Table1[SHIFT NOMENCLATURE], $B4937, Table1[EVIC MOB]))</f>
        <v/>
      </c>
      <c r="F4937" s="1" t="str">
        <f>IF($A4937&gt;--RIGHT($A$2,LEN($A$2)-8),"",SUMIF(Table1[SHIFT NOMENCLATURE], $B4937, Table1[EVIC FIRE]))</f>
        <v/>
      </c>
      <c r="G4937" s="1" t="str">
        <f>IF($A4937&gt;--RIGHT($A$2,LEN($A$2)-8),"",SUMIF(Table1[SHIFT NOMENCLATURE], $B4937, Table1[EKIA]))</f>
        <v/>
      </c>
      <c r="H4937" s="1" t="str">
        <f>IF($A4937&gt;--RIGHT($A$2,LEN($A$2)-8),"",SUMIF(Table1[SHIFT NOMENCLATURE], $B4937, Table1[EWIA]))</f>
        <v/>
      </c>
      <c r="I4937" s="1" t="str">
        <f>IF($A4937&gt;--RIGHT($A$2,LEN($A$2)-8),"",SUMIF(Table1[SHIFT NOMENCLATURE], $B4937, Table1[EPW]))</f>
        <v/>
      </c>
      <c r="J4937" s="1" t="str">
        <f>IF($A4937&gt;--RIGHT($A$2,LEN($A$2)-8),"",SUMIF(Table1[SHIFT NOMENCLATURE], $B4937, Table1[FVIC KILL]))</f>
        <v/>
      </c>
      <c r="K4937" s="1" t="str">
        <f>IF($A4937&gt;--RIGHT($A$2,LEN($A$2)-8),"",SUMIF(Table1[SHIFT NOMENCLATURE], $B4937, Table1[FVIC MOB]))</f>
        <v/>
      </c>
      <c r="L4937" s="1" t="str">
        <f>IF($A4937&gt;--RIGHT($A$2,LEN($A$2)-8),"",SUMIF(Table1[SHIFT NOMENCLATURE], $B4937, Table1[FVIC FIRE]))</f>
        <v/>
      </c>
      <c r="M4937" s="1" t="str">
        <f>IF($A4937&gt;--RIGHT($A$2,LEN($A$2)-8),"",SUMIF(Table1[SHIFT NOMENCLATURE], $B4937, Table1[FKIA]))</f>
        <v/>
      </c>
      <c r="N4937" s="1" t="str">
        <f>IF($A4937&gt;--RIGHT($A$2,LEN($A$2)-8),"",SUMIF(Table1[SHIFT NOMENCLATURE], $B4937, Table1[FWIA]))</f>
        <v/>
      </c>
      <c r="O4937" s="1" t="str">
        <f>IF($A4937&gt;--RIGHT($A$2,LEN($A$2)-8),"",SUMIF(Table1[SHIFT NOMENCLATURE], $B4937, Table1[DUSTWUN]))</f>
        <v/>
      </c>
    </row>
    <row r="4938" spans="1:15" x14ac:dyDescent="0.25">
      <c r="A4938" s="1" t="str">
        <f t="shared" si="154"/>
        <v/>
      </c>
      <c r="B4938" t="str">
        <f t="shared" si="155"/>
        <v/>
      </c>
      <c r="C4938" s="1" t="str">
        <f>IF($A4938&gt;--RIGHT($A$2,LEN($A$2)-8),"",COUNTIF(Table1[SHIFT NOMENCLATURE],$B4938))</f>
        <v/>
      </c>
      <c r="D4938" s="1" t="str">
        <f>IF($A4938&gt;--RIGHT($A$2,LEN($A$2)-8),"",SUMIF(Table1[SHIFT NOMENCLATURE], $B4938, Table1[EVIC KILL]))</f>
        <v/>
      </c>
      <c r="E4938" s="1" t="str">
        <f>IF($A4938&gt;--RIGHT($A$2,LEN($A$2)-8),"",SUMIF(Table1[SHIFT NOMENCLATURE], $B4938, Table1[EVIC MOB]))</f>
        <v/>
      </c>
      <c r="F4938" s="1" t="str">
        <f>IF($A4938&gt;--RIGHT($A$2,LEN($A$2)-8),"",SUMIF(Table1[SHIFT NOMENCLATURE], $B4938, Table1[EVIC FIRE]))</f>
        <v/>
      </c>
      <c r="G4938" s="1" t="str">
        <f>IF($A4938&gt;--RIGHT($A$2,LEN($A$2)-8),"",SUMIF(Table1[SHIFT NOMENCLATURE], $B4938, Table1[EKIA]))</f>
        <v/>
      </c>
      <c r="H4938" s="1" t="str">
        <f>IF($A4938&gt;--RIGHT($A$2,LEN($A$2)-8),"",SUMIF(Table1[SHIFT NOMENCLATURE], $B4938, Table1[EWIA]))</f>
        <v/>
      </c>
      <c r="I4938" s="1" t="str">
        <f>IF($A4938&gt;--RIGHT($A$2,LEN($A$2)-8),"",SUMIF(Table1[SHIFT NOMENCLATURE], $B4938, Table1[EPW]))</f>
        <v/>
      </c>
      <c r="J4938" s="1" t="str">
        <f>IF($A4938&gt;--RIGHT($A$2,LEN($A$2)-8),"",SUMIF(Table1[SHIFT NOMENCLATURE], $B4938, Table1[FVIC KILL]))</f>
        <v/>
      </c>
      <c r="K4938" s="1" t="str">
        <f>IF($A4938&gt;--RIGHT($A$2,LEN($A$2)-8),"",SUMIF(Table1[SHIFT NOMENCLATURE], $B4938, Table1[FVIC MOB]))</f>
        <v/>
      </c>
      <c r="L4938" s="1" t="str">
        <f>IF($A4938&gt;--RIGHT($A$2,LEN($A$2)-8),"",SUMIF(Table1[SHIFT NOMENCLATURE], $B4938, Table1[FVIC FIRE]))</f>
        <v/>
      </c>
      <c r="M4938" s="1" t="str">
        <f>IF($A4938&gt;--RIGHT($A$2,LEN($A$2)-8),"",SUMIF(Table1[SHIFT NOMENCLATURE], $B4938, Table1[FKIA]))</f>
        <v/>
      </c>
      <c r="N4938" s="1" t="str">
        <f>IF($A4938&gt;--RIGHT($A$2,LEN($A$2)-8),"",SUMIF(Table1[SHIFT NOMENCLATURE], $B4938, Table1[FWIA]))</f>
        <v/>
      </c>
      <c r="O4938" s="1" t="str">
        <f>IF($A4938&gt;--RIGHT($A$2,LEN($A$2)-8),"",SUMIF(Table1[SHIFT NOMENCLATURE], $B4938, Table1[DUSTWUN]))</f>
        <v/>
      </c>
    </row>
    <row r="4939" spans="1:15" x14ac:dyDescent="0.25">
      <c r="A4939" s="1" t="str">
        <f t="shared" si="154"/>
        <v/>
      </c>
      <c r="B4939" t="str">
        <f t="shared" si="155"/>
        <v/>
      </c>
      <c r="C4939" s="1" t="str">
        <f>IF($A4939&gt;--RIGHT($A$2,LEN($A$2)-8),"",COUNTIF(Table1[SHIFT NOMENCLATURE],$B4939))</f>
        <v/>
      </c>
      <c r="D4939" s="1" t="str">
        <f>IF($A4939&gt;--RIGHT($A$2,LEN($A$2)-8),"",SUMIF(Table1[SHIFT NOMENCLATURE], $B4939, Table1[EVIC KILL]))</f>
        <v/>
      </c>
      <c r="E4939" s="1" t="str">
        <f>IF($A4939&gt;--RIGHT($A$2,LEN($A$2)-8),"",SUMIF(Table1[SHIFT NOMENCLATURE], $B4939, Table1[EVIC MOB]))</f>
        <v/>
      </c>
      <c r="F4939" s="1" t="str">
        <f>IF($A4939&gt;--RIGHT($A$2,LEN($A$2)-8),"",SUMIF(Table1[SHIFT NOMENCLATURE], $B4939, Table1[EVIC FIRE]))</f>
        <v/>
      </c>
      <c r="G4939" s="1" t="str">
        <f>IF($A4939&gt;--RIGHT($A$2,LEN($A$2)-8),"",SUMIF(Table1[SHIFT NOMENCLATURE], $B4939, Table1[EKIA]))</f>
        <v/>
      </c>
      <c r="H4939" s="1" t="str">
        <f>IF($A4939&gt;--RIGHT($A$2,LEN($A$2)-8),"",SUMIF(Table1[SHIFT NOMENCLATURE], $B4939, Table1[EWIA]))</f>
        <v/>
      </c>
      <c r="I4939" s="1" t="str">
        <f>IF($A4939&gt;--RIGHT($A$2,LEN($A$2)-8),"",SUMIF(Table1[SHIFT NOMENCLATURE], $B4939, Table1[EPW]))</f>
        <v/>
      </c>
      <c r="J4939" s="1" t="str">
        <f>IF($A4939&gt;--RIGHT($A$2,LEN($A$2)-8),"",SUMIF(Table1[SHIFT NOMENCLATURE], $B4939, Table1[FVIC KILL]))</f>
        <v/>
      </c>
      <c r="K4939" s="1" t="str">
        <f>IF($A4939&gt;--RIGHT($A$2,LEN($A$2)-8),"",SUMIF(Table1[SHIFT NOMENCLATURE], $B4939, Table1[FVIC MOB]))</f>
        <v/>
      </c>
      <c r="L4939" s="1" t="str">
        <f>IF($A4939&gt;--RIGHT($A$2,LEN($A$2)-8),"",SUMIF(Table1[SHIFT NOMENCLATURE], $B4939, Table1[FVIC FIRE]))</f>
        <v/>
      </c>
      <c r="M4939" s="1" t="str">
        <f>IF($A4939&gt;--RIGHT($A$2,LEN($A$2)-8),"",SUMIF(Table1[SHIFT NOMENCLATURE], $B4939, Table1[FKIA]))</f>
        <v/>
      </c>
      <c r="N4939" s="1" t="str">
        <f>IF($A4939&gt;--RIGHT($A$2,LEN($A$2)-8),"",SUMIF(Table1[SHIFT NOMENCLATURE], $B4939, Table1[FWIA]))</f>
        <v/>
      </c>
      <c r="O4939" s="1" t="str">
        <f>IF($A4939&gt;--RIGHT($A$2,LEN($A$2)-8),"",SUMIF(Table1[SHIFT NOMENCLATURE], $B4939, Table1[DUSTWUN]))</f>
        <v/>
      </c>
    </row>
    <row r="4940" spans="1:15" x14ac:dyDescent="0.25">
      <c r="A4940" s="1" t="str">
        <f t="shared" si="154"/>
        <v/>
      </c>
      <c r="B4940" t="str">
        <f t="shared" si="155"/>
        <v/>
      </c>
      <c r="C4940" s="1" t="str">
        <f>IF($A4940&gt;--RIGHT($A$2,LEN($A$2)-8),"",COUNTIF(Table1[SHIFT NOMENCLATURE],$B4940))</f>
        <v/>
      </c>
      <c r="D4940" s="1" t="str">
        <f>IF($A4940&gt;--RIGHT($A$2,LEN($A$2)-8),"",SUMIF(Table1[SHIFT NOMENCLATURE], $B4940, Table1[EVIC KILL]))</f>
        <v/>
      </c>
      <c r="E4940" s="1" t="str">
        <f>IF($A4940&gt;--RIGHT($A$2,LEN($A$2)-8),"",SUMIF(Table1[SHIFT NOMENCLATURE], $B4940, Table1[EVIC MOB]))</f>
        <v/>
      </c>
      <c r="F4940" s="1" t="str">
        <f>IF($A4940&gt;--RIGHT($A$2,LEN($A$2)-8),"",SUMIF(Table1[SHIFT NOMENCLATURE], $B4940, Table1[EVIC FIRE]))</f>
        <v/>
      </c>
      <c r="G4940" s="1" t="str">
        <f>IF($A4940&gt;--RIGHT($A$2,LEN($A$2)-8),"",SUMIF(Table1[SHIFT NOMENCLATURE], $B4940, Table1[EKIA]))</f>
        <v/>
      </c>
      <c r="H4940" s="1" t="str">
        <f>IF($A4940&gt;--RIGHT($A$2,LEN($A$2)-8),"",SUMIF(Table1[SHIFT NOMENCLATURE], $B4940, Table1[EWIA]))</f>
        <v/>
      </c>
      <c r="I4940" s="1" t="str">
        <f>IF($A4940&gt;--RIGHT($A$2,LEN($A$2)-8),"",SUMIF(Table1[SHIFT NOMENCLATURE], $B4940, Table1[EPW]))</f>
        <v/>
      </c>
      <c r="J4940" s="1" t="str">
        <f>IF($A4940&gt;--RIGHT($A$2,LEN($A$2)-8),"",SUMIF(Table1[SHIFT NOMENCLATURE], $B4940, Table1[FVIC KILL]))</f>
        <v/>
      </c>
      <c r="K4940" s="1" t="str">
        <f>IF($A4940&gt;--RIGHT($A$2,LEN($A$2)-8),"",SUMIF(Table1[SHIFT NOMENCLATURE], $B4940, Table1[FVIC MOB]))</f>
        <v/>
      </c>
      <c r="L4940" s="1" t="str">
        <f>IF($A4940&gt;--RIGHT($A$2,LEN($A$2)-8),"",SUMIF(Table1[SHIFT NOMENCLATURE], $B4940, Table1[FVIC FIRE]))</f>
        <v/>
      </c>
      <c r="M4940" s="1" t="str">
        <f>IF($A4940&gt;--RIGHT($A$2,LEN($A$2)-8),"",SUMIF(Table1[SHIFT NOMENCLATURE], $B4940, Table1[FKIA]))</f>
        <v/>
      </c>
      <c r="N4940" s="1" t="str">
        <f>IF($A4940&gt;--RIGHT($A$2,LEN($A$2)-8),"",SUMIF(Table1[SHIFT NOMENCLATURE], $B4940, Table1[FWIA]))</f>
        <v/>
      </c>
      <c r="O4940" s="1" t="str">
        <f>IF($A4940&gt;--RIGHT($A$2,LEN($A$2)-8),"",SUMIF(Table1[SHIFT NOMENCLATURE], $B4940, Table1[DUSTWUN]))</f>
        <v/>
      </c>
    </row>
    <row r="4941" spans="1:15" x14ac:dyDescent="0.25">
      <c r="A4941" s="1" t="str">
        <f t="shared" si="154"/>
        <v/>
      </c>
      <c r="B4941" t="str">
        <f t="shared" si="155"/>
        <v/>
      </c>
      <c r="C4941" s="1" t="str">
        <f>IF($A4941&gt;--RIGHT($A$2,LEN($A$2)-8),"",COUNTIF(Table1[SHIFT NOMENCLATURE],$B4941))</f>
        <v/>
      </c>
      <c r="D4941" s="1" t="str">
        <f>IF($A4941&gt;--RIGHT($A$2,LEN($A$2)-8),"",SUMIF(Table1[SHIFT NOMENCLATURE], $B4941, Table1[EVIC KILL]))</f>
        <v/>
      </c>
      <c r="E4941" s="1" t="str">
        <f>IF($A4941&gt;--RIGHT($A$2,LEN($A$2)-8),"",SUMIF(Table1[SHIFT NOMENCLATURE], $B4941, Table1[EVIC MOB]))</f>
        <v/>
      </c>
      <c r="F4941" s="1" t="str">
        <f>IF($A4941&gt;--RIGHT($A$2,LEN($A$2)-8),"",SUMIF(Table1[SHIFT NOMENCLATURE], $B4941, Table1[EVIC FIRE]))</f>
        <v/>
      </c>
      <c r="G4941" s="1" t="str">
        <f>IF($A4941&gt;--RIGHT($A$2,LEN($A$2)-8),"",SUMIF(Table1[SHIFT NOMENCLATURE], $B4941, Table1[EKIA]))</f>
        <v/>
      </c>
      <c r="H4941" s="1" t="str">
        <f>IF($A4941&gt;--RIGHT($A$2,LEN($A$2)-8),"",SUMIF(Table1[SHIFT NOMENCLATURE], $B4941, Table1[EWIA]))</f>
        <v/>
      </c>
      <c r="I4941" s="1" t="str">
        <f>IF($A4941&gt;--RIGHT($A$2,LEN($A$2)-8),"",SUMIF(Table1[SHIFT NOMENCLATURE], $B4941, Table1[EPW]))</f>
        <v/>
      </c>
      <c r="J4941" s="1" t="str">
        <f>IF($A4941&gt;--RIGHT($A$2,LEN($A$2)-8),"",SUMIF(Table1[SHIFT NOMENCLATURE], $B4941, Table1[FVIC KILL]))</f>
        <v/>
      </c>
      <c r="K4941" s="1" t="str">
        <f>IF($A4941&gt;--RIGHT($A$2,LEN($A$2)-8),"",SUMIF(Table1[SHIFT NOMENCLATURE], $B4941, Table1[FVIC MOB]))</f>
        <v/>
      </c>
      <c r="L4941" s="1" t="str">
        <f>IF($A4941&gt;--RIGHT($A$2,LEN($A$2)-8),"",SUMIF(Table1[SHIFT NOMENCLATURE], $B4941, Table1[FVIC FIRE]))</f>
        <v/>
      </c>
      <c r="M4941" s="1" t="str">
        <f>IF($A4941&gt;--RIGHT($A$2,LEN($A$2)-8),"",SUMIF(Table1[SHIFT NOMENCLATURE], $B4941, Table1[FKIA]))</f>
        <v/>
      </c>
      <c r="N4941" s="1" t="str">
        <f>IF($A4941&gt;--RIGHT($A$2,LEN($A$2)-8),"",SUMIF(Table1[SHIFT NOMENCLATURE], $B4941, Table1[FWIA]))</f>
        <v/>
      </c>
      <c r="O4941" s="1" t="str">
        <f>IF($A4941&gt;--RIGHT($A$2,LEN($A$2)-8),"",SUMIF(Table1[SHIFT NOMENCLATURE], $B4941, Table1[DUSTWUN]))</f>
        <v/>
      </c>
    </row>
    <row r="4942" spans="1:15" x14ac:dyDescent="0.25">
      <c r="A4942" s="1" t="str">
        <f t="shared" si="154"/>
        <v/>
      </c>
      <c r="B4942" t="str">
        <f t="shared" si="155"/>
        <v/>
      </c>
      <c r="C4942" s="1" t="str">
        <f>IF($A4942&gt;--RIGHT($A$2,LEN($A$2)-8),"",COUNTIF(Table1[SHIFT NOMENCLATURE],$B4942))</f>
        <v/>
      </c>
      <c r="D4942" s="1" t="str">
        <f>IF($A4942&gt;--RIGHT($A$2,LEN($A$2)-8),"",SUMIF(Table1[SHIFT NOMENCLATURE], $B4942, Table1[EVIC KILL]))</f>
        <v/>
      </c>
      <c r="E4942" s="1" t="str">
        <f>IF($A4942&gt;--RIGHT($A$2,LEN($A$2)-8),"",SUMIF(Table1[SHIFT NOMENCLATURE], $B4942, Table1[EVIC MOB]))</f>
        <v/>
      </c>
      <c r="F4942" s="1" t="str">
        <f>IF($A4942&gt;--RIGHT($A$2,LEN($A$2)-8),"",SUMIF(Table1[SHIFT NOMENCLATURE], $B4942, Table1[EVIC FIRE]))</f>
        <v/>
      </c>
      <c r="G4942" s="1" t="str">
        <f>IF($A4942&gt;--RIGHT($A$2,LEN($A$2)-8),"",SUMIF(Table1[SHIFT NOMENCLATURE], $B4942, Table1[EKIA]))</f>
        <v/>
      </c>
      <c r="H4942" s="1" t="str">
        <f>IF($A4942&gt;--RIGHT($A$2,LEN($A$2)-8),"",SUMIF(Table1[SHIFT NOMENCLATURE], $B4942, Table1[EWIA]))</f>
        <v/>
      </c>
      <c r="I4942" s="1" t="str">
        <f>IF($A4942&gt;--RIGHT($A$2,LEN($A$2)-8),"",SUMIF(Table1[SHIFT NOMENCLATURE], $B4942, Table1[EPW]))</f>
        <v/>
      </c>
      <c r="J4942" s="1" t="str">
        <f>IF($A4942&gt;--RIGHT($A$2,LEN($A$2)-8),"",SUMIF(Table1[SHIFT NOMENCLATURE], $B4942, Table1[FVIC KILL]))</f>
        <v/>
      </c>
      <c r="K4942" s="1" t="str">
        <f>IF($A4942&gt;--RIGHT($A$2,LEN($A$2)-8),"",SUMIF(Table1[SHIFT NOMENCLATURE], $B4942, Table1[FVIC MOB]))</f>
        <v/>
      </c>
      <c r="L4942" s="1" t="str">
        <f>IF($A4942&gt;--RIGHT($A$2,LEN($A$2)-8),"",SUMIF(Table1[SHIFT NOMENCLATURE], $B4942, Table1[FVIC FIRE]))</f>
        <v/>
      </c>
      <c r="M4942" s="1" t="str">
        <f>IF($A4942&gt;--RIGHT($A$2,LEN($A$2)-8),"",SUMIF(Table1[SHIFT NOMENCLATURE], $B4942, Table1[FKIA]))</f>
        <v/>
      </c>
      <c r="N4942" s="1" t="str">
        <f>IF($A4942&gt;--RIGHT($A$2,LEN($A$2)-8),"",SUMIF(Table1[SHIFT NOMENCLATURE], $B4942, Table1[FWIA]))</f>
        <v/>
      </c>
      <c r="O4942" s="1" t="str">
        <f>IF($A4942&gt;--RIGHT($A$2,LEN($A$2)-8),"",SUMIF(Table1[SHIFT NOMENCLATURE], $B4942, Table1[DUSTWUN]))</f>
        <v/>
      </c>
    </row>
    <row r="4943" spans="1:15" x14ac:dyDescent="0.25">
      <c r="A4943" s="1" t="str">
        <f t="shared" si="154"/>
        <v/>
      </c>
      <c r="B4943" t="str">
        <f t="shared" si="155"/>
        <v/>
      </c>
      <c r="C4943" s="1" t="str">
        <f>IF($A4943&gt;--RIGHT($A$2,LEN($A$2)-8),"",COUNTIF(Table1[SHIFT NOMENCLATURE],$B4943))</f>
        <v/>
      </c>
      <c r="D4943" s="1" t="str">
        <f>IF($A4943&gt;--RIGHT($A$2,LEN($A$2)-8),"",SUMIF(Table1[SHIFT NOMENCLATURE], $B4943, Table1[EVIC KILL]))</f>
        <v/>
      </c>
      <c r="E4943" s="1" t="str">
        <f>IF($A4943&gt;--RIGHT($A$2,LEN($A$2)-8),"",SUMIF(Table1[SHIFT NOMENCLATURE], $B4943, Table1[EVIC MOB]))</f>
        <v/>
      </c>
      <c r="F4943" s="1" t="str">
        <f>IF($A4943&gt;--RIGHT($A$2,LEN($A$2)-8),"",SUMIF(Table1[SHIFT NOMENCLATURE], $B4943, Table1[EVIC FIRE]))</f>
        <v/>
      </c>
      <c r="G4943" s="1" t="str">
        <f>IF($A4943&gt;--RIGHT($A$2,LEN($A$2)-8),"",SUMIF(Table1[SHIFT NOMENCLATURE], $B4943, Table1[EKIA]))</f>
        <v/>
      </c>
      <c r="H4943" s="1" t="str">
        <f>IF($A4943&gt;--RIGHT($A$2,LEN($A$2)-8),"",SUMIF(Table1[SHIFT NOMENCLATURE], $B4943, Table1[EWIA]))</f>
        <v/>
      </c>
      <c r="I4943" s="1" t="str">
        <f>IF($A4943&gt;--RIGHT($A$2,LEN($A$2)-8),"",SUMIF(Table1[SHIFT NOMENCLATURE], $B4943, Table1[EPW]))</f>
        <v/>
      </c>
      <c r="J4943" s="1" t="str">
        <f>IF($A4943&gt;--RIGHT($A$2,LEN($A$2)-8),"",SUMIF(Table1[SHIFT NOMENCLATURE], $B4943, Table1[FVIC KILL]))</f>
        <v/>
      </c>
      <c r="K4943" s="1" t="str">
        <f>IF($A4943&gt;--RIGHT($A$2,LEN($A$2)-8),"",SUMIF(Table1[SHIFT NOMENCLATURE], $B4943, Table1[FVIC MOB]))</f>
        <v/>
      </c>
      <c r="L4943" s="1" t="str">
        <f>IF($A4943&gt;--RIGHT($A$2,LEN($A$2)-8),"",SUMIF(Table1[SHIFT NOMENCLATURE], $B4943, Table1[FVIC FIRE]))</f>
        <v/>
      </c>
      <c r="M4943" s="1" t="str">
        <f>IF($A4943&gt;--RIGHT($A$2,LEN($A$2)-8),"",SUMIF(Table1[SHIFT NOMENCLATURE], $B4943, Table1[FKIA]))</f>
        <v/>
      </c>
      <c r="N4943" s="1" t="str">
        <f>IF($A4943&gt;--RIGHT($A$2,LEN($A$2)-8),"",SUMIF(Table1[SHIFT NOMENCLATURE], $B4943, Table1[FWIA]))</f>
        <v/>
      </c>
      <c r="O4943" s="1" t="str">
        <f>IF($A4943&gt;--RIGHT($A$2,LEN($A$2)-8),"",SUMIF(Table1[SHIFT NOMENCLATURE], $B4943, Table1[DUSTWUN]))</f>
        <v/>
      </c>
    </row>
    <row r="4944" spans="1:15" x14ac:dyDescent="0.25">
      <c r="A4944" s="1" t="str">
        <f t="shared" si="154"/>
        <v/>
      </c>
      <c r="B4944" t="str">
        <f t="shared" si="155"/>
        <v/>
      </c>
      <c r="C4944" s="1" t="str">
        <f>IF($A4944&gt;--RIGHT($A$2,LEN($A$2)-8),"",COUNTIF(Table1[SHIFT NOMENCLATURE],$B4944))</f>
        <v/>
      </c>
      <c r="D4944" s="1" t="str">
        <f>IF($A4944&gt;--RIGHT($A$2,LEN($A$2)-8),"",SUMIF(Table1[SHIFT NOMENCLATURE], $B4944, Table1[EVIC KILL]))</f>
        <v/>
      </c>
      <c r="E4944" s="1" t="str">
        <f>IF($A4944&gt;--RIGHT($A$2,LEN($A$2)-8),"",SUMIF(Table1[SHIFT NOMENCLATURE], $B4944, Table1[EVIC MOB]))</f>
        <v/>
      </c>
      <c r="F4944" s="1" t="str">
        <f>IF($A4944&gt;--RIGHT($A$2,LEN($A$2)-8),"",SUMIF(Table1[SHIFT NOMENCLATURE], $B4944, Table1[EVIC FIRE]))</f>
        <v/>
      </c>
      <c r="G4944" s="1" t="str">
        <f>IF($A4944&gt;--RIGHT($A$2,LEN($A$2)-8),"",SUMIF(Table1[SHIFT NOMENCLATURE], $B4944, Table1[EKIA]))</f>
        <v/>
      </c>
      <c r="H4944" s="1" t="str">
        <f>IF($A4944&gt;--RIGHT($A$2,LEN($A$2)-8),"",SUMIF(Table1[SHIFT NOMENCLATURE], $B4944, Table1[EWIA]))</f>
        <v/>
      </c>
      <c r="I4944" s="1" t="str">
        <f>IF($A4944&gt;--RIGHT($A$2,LEN($A$2)-8),"",SUMIF(Table1[SHIFT NOMENCLATURE], $B4944, Table1[EPW]))</f>
        <v/>
      </c>
      <c r="J4944" s="1" t="str">
        <f>IF($A4944&gt;--RIGHT($A$2,LEN($A$2)-8),"",SUMIF(Table1[SHIFT NOMENCLATURE], $B4944, Table1[FVIC KILL]))</f>
        <v/>
      </c>
      <c r="K4944" s="1" t="str">
        <f>IF($A4944&gt;--RIGHT($A$2,LEN($A$2)-8),"",SUMIF(Table1[SHIFT NOMENCLATURE], $B4944, Table1[FVIC MOB]))</f>
        <v/>
      </c>
      <c r="L4944" s="1" t="str">
        <f>IF($A4944&gt;--RIGHT($A$2,LEN($A$2)-8),"",SUMIF(Table1[SHIFT NOMENCLATURE], $B4944, Table1[FVIC FIRE]))</f>
        <v/>
      </c>
      <c r="M4944" s="1" t="str">
        <f>IF($A4944&gt;--RIGHT($A$2,LEN($A$2)-8),"",SUMIF(Table1[SHIFT NOMENCLATURE], $B4944, Table1[FKIA]))</f>
        <v/>
      </c>
      <c r="N4944" s="1" t="str">
        <f>IF($A4944&gt;--RIGHT($A$2,LEN($A$2)-8),"",SUMIF(Table1[SHIFT NOMENCLATURE], $B4944, Table1[FWIA]))</f>
        <v/>
      </c>
      <c r="O4944" s="1" t="str">
        <f>IF($A4944&gt;--RIGHT($A$2,LEN($A$2)-8),"",SUMIF(Table1[SHIFT NOMENCLATURE], $B4944, Table1[DUSTWUN]))</f>
        <v/>
      </c>
    </row>
    <row r="4945" spans="1:15" x14ac:dyDescent="0.25">
      <c r="A4945" s="1" t="str">
        <f t="shared" si="154"/>
        <v/>
      </c>
      <c r="B4945" t="str">
        <f t="shared" si="155"/>
        <v/>
      </c>
      <c r="C4945" s="1" t="str">
        <f>IF($A4945&gt;--RIGHT($A$2,LEN($A$2)-8),"",COUNTIF(Table1[SHIFT NOMENCLATURE],$B4945))</f>
        <v/>
      </c>
      <c r="D4945" s="1" t="str">
        <f>IF($A4945&gt;--RIGHT($A$2,LEN($A$2)-8),"",SUMIF(Table1[SHIFT NOMENCLATURE], $B4945, Table1[EVIC KILL]))</f>
        <v/>
      </c>
      <c r="E4945" s="1" t="str">
        <f>IF($A4945&gt;--RIGHT($A$2,LEN($A$2)-8),"",SUMIF(Table1[SHIFT NOMENCLATURE], $B4945, Table1[EVIC MOB]))</f>
        <v/>
      </c>
      <c r="F4945" s="1" t="str">
        <f>IF($A4945&gt;--RIGHT($A$2,LEN($A$2)-8),"",SUMIF(Table1[SHIFT NOMENCLATURE], $B4945, Table1[EVIC FIRE]))</f>
        <v/>
      </c>
      <c r="G4945" s="1" t="str">
        <f>IF($A4945&gt;--RIGHT($A$2,LEN($A$2)-8),"",SUMIF(Table1[SHIFT NOMENCLATURE], $B4945, Table1[EKIA]))</f>
        <v/>
      </c>
      <c r="H4945" s="1" t="str">
        <f>IF($A4945&gt;--RIGHT($A$2,LEN($A$2)-8),"",SUMIF(Table1[SHIFT NOMENCLATURE], $B4945, Table1[EWIA]))</f>
        <v/>
      </c>
      <c r="I4945" s="1" t="str">
        <f>IF($A4945&gt;--RIGHT($A$2,LEN($A$2)-8),"",SUMIF(Table1[SHIFT NOMENCLATURE], $B4945, Table1[EPW]))</f>
        <v/>
      </c>
      <c r="J4945" s="1" t="str">
        <f>IF($A4945&gt;--RIGHT($A$2,LEN($A$2)-8),"",SUMIF(Table1[SHIFT NOMENCLATURE], $B4945, Table1[FVIC KILL]))</f>
        <v/>
      </c>
      <c r="K4945" s="1" t="str">
        <f>IF($A4945&gt;--RIGHT($A$2,LEN($A$2)-8),"",SUMIF(Table1[SHIFT NOMENCLATURE], $B4945, Table1[FVIC MOB]))</f>
        <v/>
      </c>
      <c r="L4945" s="1" t="str">
        <f>IF($A4945&gt;--RIGHT($A$2,LEN($A$2)-8),"",SUMIF(Table1[SHIFT NOMENCLATURE], $B4945, Table1[FVIC FIRE]))</f>
        <v/>
      </c>
      <c r="M4945" s="1" t="str">
        <f>IF($A4945&gt;--RIGHT($A$2,LEN($A$2)-8),"",SUMIF(Table1[SHIFT NOMENCLATURE], $B4945, Table1[FKIA]))</f>
        <v/>
      </c>
      <c r="N4945" s="1" t="str">
        <f>IF($A4945&gt;--RIGHT($A$2,LEN($A$2)-8),"",SUMIF(Table1[SHIFT NOMENCLATURE], $B4945, Table1[FWIA]))</f>
        <v/>
      </c>
      <c r="O4945" s="1" t="str">
        <f>IF($A4945&gt;--RIGHT($A$2,LEN($A$2)-8),"",SUMIF(Table1[SHIFT NOMENCLATURE], $B4945, Table1[DUSTWUN]))</f>
        <v/>
      </c>
    </row>
    <row r="4946" spans="1:15" x14ac:dyDescent="0.25">
      <c r="A4946" s="1" t="str">
        <f t="shared" si="154"/>
        <v/>
      </c>
      <c r="B4946" t="str">
        <f t="shared" si="155"/>
        <v/>
      </c>
      <c r="C4946" s="1" t="str">
        <f>IF($A4946&gt;--RIGHT($A$2,LEN($A$2)-8),"",COUNTIF(Table1[SHIFT NOMENCLATURE],$B4946))</f>
        <v/>
      </c>
      <c r="D4946" s="1" t="str">
        <f>IF($A4946&gt;--RIGHT($A$2,LEN($A$2)-8),"",SUMIF(Table1[SHIFT NOMENCLATURE], $B4946, Table1[EVIC KILL]))</f>
        <v/>
      </c>
      <c r="E4946" s="1" t="str">
        <f>IF($A4946&gt;--RIGHT($A$2,LEN($A$2)-8),"",SUMIF(Table1[SHIFT NOMENCLATURE], $B4946, Table1[EVIC MOB]))</f>
        <v/>
      </c>
      <c r="F4946" s="1" t="str">
        <f>IF($A4946&gt;--RIGHT($A$2,LEN($A$2)-8),"",SUMIF(Table1[SHIFT NOMENCLATURE], $B4946, Table1[EVIC FIRE]))</f>
        <v/>
      </c>
      <c r="G4946" s="1" t="str">
        <f>IF($A4946&gt;--RIGHT($A$2,LEN($A$2)-8),"",SUMIF(Table1[SHIFT NOMENCLATURE], $B4946, Table1[EKIA]))</f>
        <v/>
      </c>
      <c r="H4946" s="1" t="str">
        <f>IF($A4946&gt;--RIGHT($A$2,LEN($A$2)-8),"",SUMIF(Table1[SHIFT NOMENCLATURE], $B4946, Table1[EWIA]))</f>
        <v/>
      </c>
      <c r="I4946" s="1" t="str">
        <f>IF($A4946&gt;--RIGHT($A$2,LEN($A$2)-8),"",SUMIF(Table1[SHIFT NOMENCLATURE], $B4946, Table1[EPW]))</f>
        <v/>
      </c>
      <c r="J4946" s="1" t="str">
        <f>IF($A4946&gt;--RIGHT($A$2,LEN($A$2)-8),"",SUMIF(Table1[SHIFT NOMENCLATURE], $B4946, Table1[FVIC KILL]))</f>
        <v/>
      </c>
      <c r="K4946" s="1" t="str">
        <f>IF($A4946&gt;--RIGHT($A$2,LEN($A$2)-8),"",SUMIF(Table1[SHIFT NOMENCLATURE], $B4946, Table1[FVIC MOB]))</f>
        <v/>
      </c>
      <c r="L4946" s="1" t="str">
        <f>IF($A4946&gt;--RIGHT($A$2,LEN($A$2)-8),"",SUMIF(Table1[SHIFT NOMENCLATURE], $B4946, Table1[FVIC FIRE]))</f>
        <v/>
      </c>
      <c r="M4946" s="1" t="str">
        <f>IF($A4946&gt;--RIGHT($A$2,LEN($A$2)-8),"",SUMIF(Table1[SHIFT NOMENCLATURE], $B4946, Table1[FKIA]))</f>
        <v/>
      </c>
      <c r="N4946" s="1" t="str">
        <f>IF($A4946&gt;--RIGHT($A$2,LEN($A$2)-8),"",SUMIF(Table1[SHIFT NOMENCLATURE], $B4946, Table1[FWIA]))</f>
        <v/>
      </c>
      <c r="O4946" s="1" t="str">
        <f>IF($A4946&gt;--RIGHT($A$2,LEN($A$2)-8),"",SUMIF(Table1[SHIFT NOMENCLATURE], $B4946, Table1[DUSTWUN]))</f>
        <v/>
      </c>
    </row>
    <row r="4947" spans="1:15" x14ac:dyDescent="0.25">
      <c r="A4947" s="1" t="str">
        <f t="shared" si="154"/>
        <v/>
      </c>
      <c r="B4947" t="str">
        <f t="shared" si="155"/>
        <v/>
      </c>
      <c r="C4947" s="1" t="str">
        <f>IF($A4947&gt;--RIGHT($A$2,LEN($A$2)-8),"",COUNTIF(Table1[SHIFT NOMENCLATURE],$B4947))</f>
        <v/>
      </c>
      <c r="D4947" s="1" t="str">
        <f>IF($A4947&gt;--RIGHT($A$2,LEN($A$2)-8),"",SUMIF(Table1[SHIFT NOMENCLATURE], $B4947, Table1[EVIC KILL]))</f>
        <v/>
      </c>
      <c r="E4947" s="1" t="str">
        <f>IF($A4947&gt;--RIGHT($A$2,LEN($A$2)-8),"",SUMIF(Table1[SHIFT NOMENCLATURE], $B4947, Table1[EVIC MOB]))</f>
        <v/>
      </c>
      <c r="F4947" s="1" t="str">
        <f>IF($A4947&gt;--RIGHT($A$2,LEN($A$2)-8),"",SUMIF(Table1[SHIFT NOMENCLATURE], $B4947, Table1[EVIC FIRE]))</f>
        <v/>
      </c>
      <c r="G4947" s="1" t="str">
        <f>IF($A4947&gt;--RIGHT($A$2,LEN($A$2)-8),"",SUMIF(Table1[SHIFT NOMENCLATURE], $B4947, Table1[EKIA]))</f>
        <v/>
      </c>
      <c r="H4947" s="1" t="str">
        <f>IF($A4947&gt;--RIGHT($A$2,LEN($A$2)-8),"",SUMIF(Table1[SHIFT NOMENCLATURE], $B4947, Table1[EWIA]))</f>
        <v/>
      </c>
      <c r="I4947" s="1" t="str">
        <f>IF($A4947&gt;--RIGHT($A$2,LEN($A$2)-8),"",SUMIF(Table1[SHIFT NOMENCLATURE], $B4947, Table1[EPW]))</f>
        <v/>
      </c>
      <c r="J4947" s="1" t="str">
        <f>IF($A4947&gt;--RIGHT($A$2,LEN($A$2)-8),"",SUMIF(Table1[SHIFT NOMENCLATURE], $B4947, Table1[FVIC KILL]))</f>
        <v/>
      </c>
      <c r="K4947" s="1" t="str">
        <f>IF($A4947&gt;--RIGHT($A$2,LEN($A$2)-8),"",SUMIF(Table1[SHIFT NOMENCLATURE], $B4947, Table1[FVIC MOB]))</f>
        <v/>
      </c>
      <c r="L4947" s="1" t="str">
        <f>IF($A4947&gt;--RIGHT($A$2,LEN($A$2)-8),"",SUMIF(Table1[SHIFT NOMENCLATURE], $B4947, Table1[FVIC FIRE]))</f>
        <v/>
      </c>
      <c r="M4947" s="1" t="str">
        <f>IF($A4947&gt;--RIGHT($A$2,LEN($A$2)-8),"",SUMIF(Table1[SHIFT NOMENCLATURE], $B4947, Table1[FKIA]))</f>
        <v/>
      </c>
      <c r="N4947" s="1" t="str">
        <f>IF($A4947&gt;--RIGHT($A$2,LEN($A$2)-8),"",SUMIF(Table1[SHIFT NOMENCLATURE], $B4947, Table1[FWIA]))</f>
        <v/>
      </c>
      <c r="O4947" s="1" t="str">
        <f>IF($A4947&gt;--RIGHT($A$2,LEN($A$2)-8),"",SUMIF(Table1[SHIFT NOMENCLATURE], $B4947, Table1[DUSTWUN]))</f>
        <v/>
      </c>
    </row>
    <row r="4948" spans="1:15" x14ac:dyDescent="0.25">
      <c r="A4948" s="1" t="str">
        <f t="shared" si="154"/>
        <v/>
      </c>
      <c r="B4948" t="str">
        <f t="shared" si="155"/>
        <v/>
      </c>
      <c r="C4948" s="1" t="str">
        <f>IF($A4948&gt;--RIGHT($A$2,LEN($A$2)-8),"",COUNTIF(Table1[SHIFT NOMENCLATURE],$B4948))</f>
        <v/>
      </c>
      <c r="D4948" s="1" t="str">
        <f>IF($A4948&gt;--RIGHT($A$2,LEN($A$2)-8),"",SUMIF(Table1[SHIFT NOMENCLATURE], $B4948, Table1[EVIC KILL]))</f>
        <v/>
      </c>
      <c r="E4948" s="1" t="str">
        <f>IF($A4948&gt;--RIGHT($A$2,LEN($A$2)-8),"",SUMIF(Table1[SHIFT NOMENCLATURE], $B4948, Table1[EVIC MOB]))</f>
        <v/>
      </c>
      <c r="F4948" s="1" t="str">
        <f>IF($A4948&gt;--RIGHT($A$2,LEN($A$2)-8),"",SUMIF(Table1[SHIFT NOMENCLATURE], $B4948, Table1[EVIC FIRE]))</f>
        <v/>
      </c>
      <c r="G4948" s="1" t="str">
        <f>IF($A4948&gt;--RIGHT($A$2,LEN($A$2)-8),"",SUMIF(Table1[SHIFT NOMENCLATURE], $B4948, Table1[EKIA]))</f>
        <v/>
      </c>
      <c r="H4948" s="1" t="str">
        <f>IF($A4948&gt;--RIGHT($A$2,LEN($A$2)-8),"",SUMIF(Table1[SHIFT NOMENCLATURE], $B4948, Table1[EWIA]))</f>
        <v/>
      </c>
      <c r="I4948" s="1" t="str">
        <f>IF($A4948&gt;--RIGHT($A$2,LEN($A$2)-8),"",SUMIF(Table1[SHIFT NOMENCLATURE], $B4948, Table1[EPW]))</f>
        <v/>
      </c>
      <c r="J4948" s="1" t="str">
        <f>IF($A4948&gt;--RIGHT($A$2,LEN($A$2)-8),"",SUMIF(Table1[SHIFT NOMENCLATURE], $B4948, Table1[FVIC KILL]))</f>
        <v/>
      </c>
      <c r="K4948" s="1" t="str">
        <f>IF($A4948&gt;--RIGHT($A$2,LEN($A$2)-8),"",SUMIF(Table1[SHIFT NOMENCLATURE], $B4948, Table1[FVIC MOB]))</f>
        <v/>
      </c>
      <c r="L4948" s="1" t="str">
        <f>IF($A4948&gt;--RIGHT($A$2,LEN($A$2)-8),"",SUMIF(Table1[SHIFT NOMENCLATURE], $B4948, Table1[FVIC FIRE]))</f>
        <v/>
      </c>
      <c r="M4948" s="1" t="str">
        <f>IF($A4948&gt;--RIGHT($A$2,LEN($A$2)-8),"",SUMIF(Table1[SHIFT NOMENCLATURE], $B4948, Table1[FKIA]))</f>
        <v/>
      </c>
      <c r="N4948" s="1" t="str">
        <f>IF($A4948&gt;--RIGHT($A$2,LEN($A$2)-8),"",SUMIF(Table1[SHIFT NOMENCLATURE], $B4948, Table1[FWIA]))</f>
        <v/>
      </c>
      <c r="O4948" s="1" t="str">
        <f>IF($A4948&gt;--RIGHT($A$2,LEN($A$2)-8),"",SUMIF(Table1[SHIFT NOMENCLATURE], $B4948, Table1[DUSTWUN]))</f>
        <v/>
      </c>
    </row>
    <row r="4949" spans="1:15" x14ac:dyDescent="0.25">
      <c r="A4949" s="1" t="str">
        <f t="shared" si="154"/>
        <v/>
      </c>
      <c r="B4949" t="str">
        <f t="shared" si="155"/>
        <v/>
      </c>
      <c r="C4949" s="1" t="str">
        <f>IF($A4949&gt;--RIGHT($A$2,LEN($A$2)-8),"",COUNTIF(Table1[SHIFT NOMENCLATURE],$B4949))</f>
        <v/>
      </c>
      <c r="D4949" s="1" t="str">
        <f>IF($A4949&gt;--RIGHT($A$2,LEN($A$2)-8),"",SUMIF(Table1[SHIFT NOMENCLATURE], $B4949, Table1[EVIC KILL]))</f>
        <v/>
      </c>
      <c r="E4949" s="1" t="str">
        <f>IF($A4949&gt;--RIGHT($A$2,LEN($A$2)-8),"",SUMIF(Table1[SHIFT NOMENCLATURE], $B4949, Table1[EVIC MOB]))</f>
        <v/>
      </c>
      <c r="F4949" s="1" t="str">
        <f>IF($A4949&gt;--RIGHT($A$2,LEN($A$2)-8),"",SUMIF(Table1[SHIFT NOMENCLATURE], $B4949, Table1[EVIC FIRE]))</f>
        <v/>
      </c>
      <c r="G4949" s="1" t="str">
        <f>IF($A4949&gt;--RIGHT($A$2,LEN($A$2)-8),"",SUMIF(Table1[SHIFT NOMENCLATURE], $B4949, Table1[EKIA]))</f>
        <v/>
      </c>
      <c r="H4949" s="1" t="str">
        <f>IF($A4949&gt;--RIGHT($A$2,LEN($A$2)-8),"",SUMIF(Table1[SHIFT NOMENCLATURE], $B4949, Table1[EWIA]))</f>
        <v/>
      </c>
      <c r="I4949" s="1" t="str">
        <f>IF($A4949&gt;--RIGHT($A$2,LEN($A$2)-8),"",SUMIF(Table1[SHIFT NOMENCLATURE], $B4949, Table1[EPW]))</f>
        <v/>
      </c>
      <c r="J4949" s="1" t="str">
        <f>IF($A4949&gt;--RIGHT($A$2,LEN($A$2)-8),"",SUMIF(Table1[SHIFT NOMENCLATURE], $B4949, Table1[FVIC KILL]))</f>
        <v/>
      </c>
      <c r="K4949" s="1" t="str">
        <f>IF($A4949&gt;--RIGHT($A$2,LEN($A$2)-8),"",SUMIF(Table1[SHIFT NOMENCLATURE], $B4949, Table1[FVIC MOB]))</f>
        <v/>
      </c>
      <c r="L4949" s="1" t="str">
        <f>IF($A4949&gt;--RIGHT($A$2,LEN($A$2)-8),"",SUMIF(Table1[SHIFT NOMENCLATURE], $B4949, Table1[FVIC FIRE]))</f>
        <v/>
      </c>
      <c r="M4949" s="1" t="str">
        <f>IF($A4949&gt;--RIGHT($A$2,LEN($A$2)-8),"",SUMIF(Table1[SHIFT NOMENCLATURE], $B4949, Table1[FKIA]))</f>
        <v/>
      </c>
      <c r="N4949" s="1" t="str">
        <f>IF($A4949&gt;--RIGHT($A$2,LEN($A$2)-8),"",SUMIF(Table1[SHIFT NOMENCLATURE], $B4949, Table1[FWIA]))</f>
        <v/>
      </c>
      <c r="O4949" s="1" t="str">
        <f>IF($A4949&gt;--RIGHT($A$2,LEN($A$2)-8),"",SUMIF(Table1[SHIFT NOMENCLATURE], $B4949, Table1[DUSTWUN]))</f>
        <v/>
      </c>
    </row>
    <row r="4950" spans="1:15" x14ac:dyDescent="0.25">
      <c r="A4950" s="1" t="str">
        <f t="shared" si="154"/>
        <v/>
      </c>
      <c r="B4950" t="str">
        <f t="shared" si="155"/>
        <v/>
      </c>
      <c r="C4950" s="1" t="str">
        <f>IF($A4950&gt;--RIGHT($A$2,LEN($A$2)-8),"",COUNTIF(Table1[SHIFT NOMENCLATURE],$B4950))</f>
        <v/>
      </c>
      <c r="D4950" s="1" t="str">
        <f>IF($A4950&gt;--RIGHT($A$2,LEN($A$2)-8),"",SUMIF(Table1[SHIFT NOMENCLATURE], $B4950, Table1[EVIC KILL]))</f>
        <v/>
      </c>
      <c r="E4950" s="1" t="str">
        <f>IF($A4950&gt;--RIGHT($A$2,LEN($A$2)-8),"",SUMIF(Table1[SHIFT NOMENCLATURE], $B4950, Table1[EVIC MOB]))</f>
        <v/>
      </c>
      <c r="F4950" s="1" t="str">
        <f>IF($A4950&gt;--RIGHT($A$2,LEN($A$2)-8),"",SUMIF(Table1[SHIFT NOMENCLATURE], $B4950, Table1[EVIC FIRE]))</f>
        <v/>
      </c>
      <c r="G4950" s="1" t="str">
        <f>IF($A4950&gt;--RIGHT($A$2,LEN($A$2)-8),"",SUMIF(Table1[SHIFT NOMENCLATURE], $B4950, Table1[EKIA]))</f>
        <v/>
      </c>
      <c r="H4950" s="1" t="str">
        <f>IF($A4950&gt;--RIGHT($A$2,LEN($A$2)-8),"",SUMIF(Table1[SHIFT NOMENCLATURE], $B4950, Table1[EWIA]))</f>
        <v/>
      </c>
      <c r="I4950" s="1" t="str">
        <f>IF($A4950&gt;--RIGHT($A$2,LEN($A$2)-8),"",SUMIF(Table1[SHIFT NOMENCLATURE], $B4950, Table1[EPW]))</f>
        <v/>
      </c>
      <c r="J4950" s="1" t="str">
        <f>IF($A4950&gt;--RIGHT($A$2,LEN($A$2)-8),"",SUMIF(Table1[SHIFT NOMENCLATURE], $B4950, Table1[FVIC KILL]))</f>
        <v/>
      </c>
      <c r="K4950" s="1" t="str">
        <f>IF($A4950&gt;--RIGHT($A$2,LEN($A$2)-8),"",SUMIF(Table1[SHIFT NOMENCLATURE], $B4950, Table1[FVIC MOB]))</f>
        <v/>
      </c>
      <c r="L4950" s="1" t="str">
        <f>IF($A4950&gt;--RIGHT($A$2,LEN($A$2)-8),"",SUMIF(Table1[SHIFT NOMENCLATURE], $B4950, Table1[FVIC FIRE]))</f>
        <v/>
      </c>
      <c r="M4950" s="1" t="str">
        <f>IF($A4950&gt;--RIGHT($A$2,LEN($A$2)-8),"",SUMIF(Table1[SHIFT NOMENCLATURE], $B4950, Table1[FKIA]))</f>
        <v/>
      </c>
      <c r="N4950" s="1" t="str">
        <f>IF($A4950&gt;--RIGHT($A$2,LEN($A$2)-8),"",SUMIF(Table1[SHIFT NOMENCLATURE], $B4950, Table1[FWIA]))</f>
        <v/>
      </c>
      <c r="O4950" s="1" t="str">
        <f>IF($A4950&gt;--RIGHT($A$2,LEN($A$2)-8),"",SUMIF(Table1[SHIFT NOMENCLATURE], $B4950, Table1[DUSTWUN]))</f>
        <v/>
      </c>
    </row>
    <row r="4951" spans="1:15" x14ac:dyDescent="0.25">
      <c r="A4951" s="1" t="str">
        <f t="shared" si="154"/>
        <v/>
      </c>
      <c r="B4951" t="str">
        <f t="shared" si="155"/>
        <v/>
      </c>
      <c r="C4951" s="1" t="str">
        <f>IF($A4951&gt;--RIGHT($A$2,LEN($A$2)-8),"",COUNTIF(Table1[SHIFT NOMENCLATURE],$B4951))</f>
        <v/>
      </c>
      <c r="D4951" s="1" t="str">
        <f>IF($A4951&gt;--RIGHT($A$2,LEN($A$2)-8),"",SUMIF(Table1[SHIFT NOMENCLATURE], $B4951, Table1[EVIC KILL]))</f>
        <v/>
      </c>
      <c r="E4951" s="1" t="str">
        <f>IF($A4951&gt;--RIGHT($A$2,LEN($A$2)-8),"",SUMIF(Table1[SHIFT NOMENCLATURE], $B4951, Table1[EVIC MOB]))</f>
        <v/>
      </c>
      <c r="F4951" s="1" t="str">
        <f>IF($A4951&gt;--RIGHT($A$2,LEN($A$2)-8),"",SUMIF(Table1[SHIFT NOMENCLATURE], $B4951, Table1[EVIC FIRE]))</f>
        <v/>
      </c>
      <c r="G4951" s="1" t="str">
        <f>IF($A4951&gt;--RIGHT($A$2,LEN($A$2)-8),"",SUMIF(Table1[SHIFT NOMENCLATURE], $B4951, Table1[EKIA]))</f>
        <v/>
      </c>
      <c r="H4951" s="1" t="str">
        <f>IF($A4951&gt;--RIGHT($A$2,LEN($A$2)-8),"",SUMIF(Table1[SHIFT NOMENCLATURE], $B4951, Table1[EWIA]))</f>
        <v/>
      </c>
      <c r="I4951" s="1" t="str">
        <f>IF($A4951&gt;--RIGHT($A$2,LEN($A$2)-8),"",SUMIF(Table1[SHIFT NOMENCLATURE], $B4951, Table1[EPW]))</f>
        <v/>
      </c>
      <c r="J4951" s="1" t="str">
        <f>IF($A4951&gt;--RIGHT($A$2,LEN($A$2)-8),"",SUMIF(Table1[SHIFT NOMENCLATURE], $B4951, Table1[FVIC KILL]))</f>
        <v/>
      </c>
      <c r="K4951" s="1" t="str">
        <f>IF($A4951&gt;--RIGHT($A$2,LEN($A$2)-8),"",SUMIF(Table1[SHIFT NOMENCLATURE], $B4951, Table1[FVIC MOB]))</f>
        <v/>
      </c>
      <c r="L4951" s="1" t="str">
        <f>IF($A4951&gt;--RIGHT($A$2,LEN($A$2)-8),"",SUMIF(Table1[SHIFT NOMENCLATURE], $B4951, Table1[FVIC FIRE]))</f>
        <v/>
      </c>
      <c r="M4951" s="1" t="str">
        <f>IF($A4951&gt;--RIGHT($A$2,LEN($A$2)-8),"",SUMIF(Table1[SHIFT NOMENCLATURE], $B4951, Table1[FKIA]))</f>
        <v/>
      </c>
      <c r="N4951" s="1" t="str">
        <f>IF($A4951&gt;--RIGHT($A$2,LEN($A$2)-8),"",SUMIF(Table1[SHIFT NOMENCLATURE], $B4951, Table1[FWIA]))</f>
        <v/>
      </c>
      <c r="O4951" s="1" t="str">
        <f>IF($A4951&gt;--RIGHT($A$2,LEN($A$2)-8),"",SUMIF(Table1[SHIFT NOMENCLATURE], $B4951, Table1[DUSTWUN]))</f>
        <v/>
      </c>
    </row>
    <row r="4952" spans="1:15" x14ac:dyDescent="0.25">
      <c r="A4952" s="1" t="str">
        <f t="shared" si="154"/>
        <v/>
      </c>
      <c r="B4952" t="str">
        <f t="shared" si="155"/>
        <v/>
      </c>
      <c r="C4952" s="1" t="str">
        <f>IF($A4952&gt;--RIGHT($A$2,LEN($A$2)-8),"",COUNTIF(Table1[SHIFT NOMENCLATURE],$B4952))</f>
        <v/>
      </c>
      <c r="D4952" s="1" t="str">
        <f>IF($A4952&gt;--RIGHT($A$2,LEN($A$2)-8),"",SUMIF(Table1[SHIFT NOMENCLATURE], $B4952, Table1[EVIC KILL]))</f>
        <v/>
      </c>
      <c r="E4952" s="1" t="str">
        <f>IF($A4952&gt;--RIGHT($A$2,LEN($A$2)-8),"",SUMIF(Table1[SHIFT NOMENCLATURE], $B4952, Table1[EVIC MOB]))</f>
        <v/>
      </c>
      <c r="F4952" s="1" t="str">
        <f>IF($A4952&gt;--RIGHT($A$2,LEN($A$2)-8),"",SUMIF(Table1[SHIFT NOMENCLATURE], $B4952, Table1[EVIC FIRE]))</f>
        <v/>
      </c>
      <c r="G4952" s="1" t="str">
        <f>IF($A4952&gt;--RIGHT($A$2,LEN($A$2)-8),"",SUMIF(Table1[SHIFT NOMENCLATURE], $B4952, Table1[EKIA]))</f>
        <v/>
      </c>
      <c r="H4952" s="1" t="str">
        <f>IF($A4952&gt;--RIGHT($A$2,LEN($A$2)-8),"",SUMIF(Table1[SHIFT NOMENCLATURE], $B4952, Table1[EWIA]))</f>
        <v/>
      </c>
      <c r="I4952" s="1" t="str">
        <f>IF($A4952&gt;--RIGHT($A$2,LEN($A$2)-8),"",SUMIF(Table1[SHIFT NOMENCLATURE], $B4952, Table1[EPW]))</f>
        <v/>
      </c>
      <c r="J4952" s="1" t="str">
        <f>IF($A4952&gt;--RIGHT($A$2,LEN($A$2)-8),"",SUMIF(Table1[SHIFT NOMENCLATURE], $B4952, Table1[FVIC KILL]))</f>
        <v/>
      </c>
      <c r="K4952" s="1" t="str">
        <f>IF($A4952&gt;--RIGHT($A$2,LEN($A$2)-8),"",SUMIF(Table1[SHIFT NOMENCLATURE], $B4952, Table1[FVIC MOB]))</f>
        <v/>
      </c>
      <c r="L4952" s="1" t="str">
        <f>IF($A4952&gt;--RIGHT($A$2,LEN($A$2)-8),"",SUMIF(Table1[SHIFT NOMENCLATURE], $B4952, Table1[FVIC FIRE]))</f>
        <v/>
      </c>
      <c r="M4952" s="1" t="str">
        <f>IF($A4952&gt;--RIGHT($A$2,LEN($A$2)-8),"",SUMIF(Table1[SHIFT NOMENCLATURE], $B4952, Table1[FKIA]))</f>
        <v/>
      </c>
      <c r="N4952" s="1" t="str">
        <f>IF($A4952&gt;--RIGHT($A$2,LEN($A$2)-8),"",SUMIF(Table1[SHIFT NOMENCLATURE], $B4952, Table1[FWIA]))</f>
        <v/>
      </c>
      <c r="O4952" s="1" t="str">
        <f>IF($A4952&gt;--RIGHT($A$2,LEN($A$2)-8),"",SUMIF(Table1[SHIFT NOMENCLATURE], $B4952, Table1[DUSTWUN]))</f>
        <v/>
      </c>
    </row>
    <row r="4953" spans="1:15" x14ac:dyDescent="0.25">
      <c r="A4953" s="1" t="str">
        <f t="shared" si="154"/>
        <v/>
      </c>
      <c r="B4953" t="str">
        <f t="shared" si="155"/>
        <v/>
      </c>
      <c r="C4953" s="1" t="str">
        <f>IF($A4953&gt;--RIGHT($A$2,LEN($A$2)-8),"",COUNTIF(Table1[SHIFT NOMENCLATURE],$B4953))</f>
        <v/>
      </c>
      <c r="D4953" s="1" t="str">
        <f>IF($A4953&gt;--RIGHT($A$2,LEN($A$2)-8),"",SUMIF(Table1[SHIFT NOMENCLATURE], $B4953, Table1[EVIC KILL]))</f>
        <v/>
      </c>
      <c r="E4953" s="1" t="str">
        <f>IF($A4953&gt;--RIGHT($A$2,LEN($A$2)-8),"",SUMIF(Table1[SHIFT NOMENCLATURE], $B4953, Table1[EVIC MOB]))</f>
        <v/>
      </c>
      <c r="F4953" s="1" t="str">
        <f>IF($A4953&gt;--RIGHT($A$2,LEN($A$2)-8),"",SUMIF(Table1[SHIFT NOMENCLATURE], $B4953, Table1[EVIC FIRE]))</f>
        <v/>
      </c>
      <c r="G4953" s="1" t="str">
        <f>IF($A4953&gt;--RIGHT($A$2,LEN($A$2)-8),"",SUMIF(Table1[SHIFT NOMENCLATURE], $B4953, Table1[EKIA]))</f>
        <v/>
      </c>
      <c r="H4953" s="1" t="str">
        <f>IF($A4953&gt;--RIGHT($A$2,LEN($A$2)-8),"",SUMIF(Table1[SHIFT NOMENCLATURE], $B4953, Table1[EWIA]))</f>
        <v/>
      </c>
      <c r="I4953" s="1" t="str">
        <f>IF($A4953&gt;--RIGHT($A$2,LEN($A$2)-8),"",SUMIF(Table1[SHIFT NOMENCLATURE], $B4953, Table1[EPW]))</f>
        <v/>
      </c>
      <c r="J4953" s="1" t="str">
        <f>IF($A4953&gt;--RIGHT($A$2,LEN($A$2)-8),"",SUMIF(Table1[SHIFT NOMENCLATURE], $B4953, Table1[FVIC KILL]))</f>
        <v/>
      </c>
      <c r="K4953" s="1" t="str">
        <f>IF($A4953&gt;--RIGHT($A$2,LEN($A$2)-8),"",SUMIF(Table1[SHIFT NOMENCLATURE], $B4953, Table1[FVIC MOB]))</f>
        <v/>
      </c>
      <c r="L4953" s="1" t="str">
        <f>IF($A4953&gt;--RIGHT($A$2,LEN($A$2)-8),"",SUMIF(Table1[SHIFT NOMENCLATURE], $B4953, Table1[FVIC FIRE]))</f>
        <v/>
      </c>
      <c r="M4953" s="1" t="str">
        <f>IF($A4953&gt;--RIGHT($A$2,LEN($A$2)-8),"",SUMIF(Table1[SHIFT NOMENCLATURE], $B4953, Table1[FKIA]))</f>
        <v/>
      </c>
      <c r="N4953" s="1" t="str">
        <f>IF($A4953&gt;--RIGHT($A$2,LEN($A$2)-8),"",SUMIF(Table1[SHIFT NOMENCLATURE], $B4953, Table1[FWIA]))</f>
        <v/>
      </c>
      <c r="O4953" s="1" t="str">
        <f>IF($A4953&gt;--RIGHT($A$2,LEN($A$2)-8),"",SUMIF(Table1[SHIFT NOMENCLATURE], $B4953, Table1[DUSTWUN]))</f>
        <v/>
      </c>
    </row>
    <row r="4954" spans="1:15" x14ac:dyDescent="0.25">
      <c r="A4954" s="1" t="str">
        <f t="shared" si="154"/>
        <v/>
      </c>
      <c r="B4954" t="str">
        <f t="shared" si="155"/>
        <v/>
      </c>
      <c r="C4954" s="1" t="str">
        <f>IF($A4954&gt;--RIGHT($A$2,LEN($A$2)-8),"",COUNTIF(Table1[SHIFT NOMENCLATURE],$B4954))</f>
        <v/>
      </c>
      <c r="D4954" s="1" t="str">
        <f>IF($A4954&gt;--RIGHT($A$2,LEN($A$2)-8),"",SUMIF(Table1[SHIFT NOMENCLATURE], $B4954, Table1[EVIC KILL]))</f>
        <v/>
      </c>
      <c r="E4954" s="1" t="str">
        <f>IF($A4954&gt;--RIGHT($A$2,LEN($A$2)-8),"",SUMIF(Table1[SHIFT NOMENCLATURE], $B4954, Table1[EVIC MOB]))</f>
        <v/>
      </c>
      <c r="F4954" s="1" t="str">
        <f>IF($A4954&gt;--RIGHT($A$2,LEN($A$2)-8),"",SUMIF(Table1[SHIFT NOMENCLATURE], $B4954, Table1[EVIC FIRE]))</f>
        <v/>
      </c>
      <c r="G4954" s="1" t="str">
        <f>IF($A4954&gt;--RIGHT($A$2,LEN($A$2)-8),"",SUMIF(Table1[SHIFT NOMENCLATURE], $B4954, Table1[EKIA]))</f>
        <v/>
      </c>
      <c r="H4954" s="1" t="str">
        <f>IF($A4954&gt;--RIGHT($A$2,LEN($A$2)-8),"",SUMIF(Table1[SHIFT NOMENCLATURE], $B4954, Table1[EWIA]))</f>
        <v/>
      </c>
      <c r="I4954" s="1" t="str">
        <f>IF($A4954&gt;--RIGHT($A$2,LEN($A$2)-8),"",SUMIF(Table1[SHIFT NOMENCLATURE], $B4954, Table1[EPW]))</f>
        <v/>
      </c>
      <c r="J4954" s="1" t="str">
        <f>IF($A4954&gt;--RIGHT($A$2,LEN($A$2)-8),"",SUMIF(Table1[SHIFT NOMENCLATURE], $B4954, Table1[FVIC KILL]))</f>
        <v/>
      </c>
      <c r="K4954" s="1" t="str">
        <f>IF($A4954&gt;--RIGHT($A$2,LEN($A$2)-8),"",SUMIF(Table1[SHIFT NOMENCLATURE], $B4954, Table1[FVIC MOB]))</f>
        <v/>
      </c>
      <c r="L4954" s="1" t="str">
        <f>IF($A4954&gt;--RIGHT($A$2,LEN($A$2)-8),"",SUMIF(Table1[SHIFT NOMENCLATURE], $B4954, Table1[FVIC FIRE]))</f>
        <v/>
      </c>
      <c r="M4954" s="1" t="str">
        <f>IF($A4954&gt;--RIGHT($A$2,LEN($A$2)-8),"",SUMIF(Table1[SHIFT NOMENCLATURE], $B4954, Table1[FKIA]))</f>
        <v/>
      </c>
      <c r="N4954" s="1" t="str">
        <f>IF($A4954&gt;--RIGHT($A$2,LEN($A$2)-8),"",SUMIF(Table1[SHIFT NOMENCLATURE], $B4954, Table1[FWIA]))</f>
        <v/>
      </c>
      <c r="O4954" s="1" t="str">
        <f>IF($A4954&gt;--RIGHT($A$2,LEN($A$2)-8),"",SUMIF(Table1[SHIFT NOMENCLATURE], $B4954, Table1[DUSTWUN]))</f>
        <v/>
      </c>
    </row>
    <row r="4955" spans="1:15" x14ac:dyDescent="0.25">
      <c r="A4955" s="1" t="str">
        <f t="shared" si="154"/>
        <v/>
      </c>
      <c r="B4955" t="str">
        <f t="shared" si="155"/>
        <v/>
      </c>
      <c r="C4955" s="1" t="str">
        <f>IF($A4955&gt;--RIGHT($A$2,LEN($A$2)-8),"",COUNTIF(Table1[SHIFT NOMENCLATURE],$B4955))</f>
        <v/>
      </c>
      <c r="D4955" s="1" t="str">
        <f>IF($A4955&gt;--RIGHT($A$2,LEN($A$2)-8),"",SUMIF(Table1[SHIFT NOMENCLATURE], $B4955, Table1[EVIC KILL]))</f>
        <v/>
      </c>
      <c r="E4955" s="1" t="str">
        <f>IF($A4955&gt;--RIGHT($A$2,LEN($A$2)-8),"",SUMIF(Table1[SHIFT NOMENCLATURE], $B4955, Table1[EVIC MOB]))</f>
        <v/>
      </c>
      <c r="F4955" s="1" t="str">
        <f>IF($A4955&gt;--RIGHT($A$2,LEN($A$2)-8),"",SUMIF(Table1[SHIFT NOMENCLATURE], $B4955, Table1[EVIC FIRE]))</f>
        <v/>
      </c>
      <c r="G4955" s="1" t="str">
        <f>IF($A4955&gt;--RIGHT($A$2,LEN($A$2)-8),"",SUMIF(Table1[SHIFT NOMENCLATURE], $B4955, Table1[EKIA]))</f>
        <v/>
      </c>
      <c r="H4955" s="1" t="str">
        <f>IF($A4955&gt;--RIGHT($A$2,LEN($A$2)-8),"",SUMIF(Table1[SHIFT NOMENCLATURE], $B4955, Table1[EWIA]))</f>
        <v/>
      </c>
      <c r="I4955" s="1" t="str">
        <f>IF($A4955&gt;--RIGHT($A$2,LEN($A$2)-8),"",SUMIF(Table1[SHIFT NOMENCLATURE], $B4955, Table1[EPW]))</f>
        <v/>
      </c>
      <c r="J4955" s="1" t="str">
        <f>IF($A4955&gt;--RIGHT($A$2,LEN($A$2)-8),"",SUMIF(Table1[SHIFT NOMENCLATURE], $B4955, Table1[FVIC KILL]))</f>
        <v/>
      </c>
      <c r="K4955" s="1" t="str">
        <f>IF($A4955&gt;--RIGHT($A$2,LEN($A$2)-8),"",SUMIF(Table1[SHIFT NOMENCLATURE], $B4955, Table1[FVIC MOB]))</f>
        <v/>
      </c>
      <c r="L4955" s="1" t="str">
        <f>IF($A4955&gt;--RIGHT($A$2,LEN($A$2)-8),"",SUMIF(Table1[SHIFT NOMENCLATURE], $B4955, Table1[FVIC FIRE]))</f>
        <v/>
      </c>
      <c r="M4955" s="1" t="str">
        <f>IF($A4955&gt;--RIGHT($A$2,LEN($A$2)-8),"",SUMIF(Table1[SHIFT NOMENCLATURE], $B4955, Table1[FKIA]))</f>
        <v/>
      </c>
      <c r="N4955" s="1" t="str">
        <f>IF($A4955&gt;--RIGHT($A$2,LEN($A$2)-8),"",SUMIF(Table1[SHIFT NOMENCLATURE], $B4955, Table1[FWIA]))</f>
        <v/>
      </c>
      <c r="O4955" s="1" t="str">
        <f>IF($A4955&gt;--RIGHT($A$2,LEN($A$2)-8),"",SUMIF(Table1[SHIFT NOMENCLATURE], $B4955, Table1[DUSTWUN]))</f>
        <v/>
      </c>
    </row>
    <row r="4956" spans="1:15" x14ac:dyDescent="0.25">
      <c r="A4956" s="1" t="str">
        <f t="shared" si="154"/>
        <v/>
      </c>
      <c r="B4956" t="str">
        <f t="shared" si="155"/>
        <v/>
      </c>
      <c r="C4956" s="1" t="str">
        <f>IF($A4956&gt;--RIGHT($A$2,LEN($A$2)-8),"",COUNTIF(Table1[SHIFT NOMENCLATURE],$B4956))</f>
        <v/>
      </c>
      <c r="D4956" s="1" t="str">
        <f>IF($A4956&gt;--RIGHT($A$2,LEN($A$2)-8),"",SUMIF(Table1[SHIFT NOMENCLATURE], $B4956, Table1[EVIC KILL]))</f>
        <v/>
      </c>
      <c r="E4956" s="1" t="str">
        <f>IF($A4956&gt;--RIGHT($A$2,LEN($A$2)-8),"",SUMIF(Table1[SHIFT NOMENCLATURE], $B4956, Table1[EVIC MOB]))</f>
        <v/>
      </c>
      <c r="F4956" s="1" t="str">
        <f>IF($A4956&gt;--RIGHT($A$2,LEN($A$2)-8),"",SUMIF(Table1[SHIFT NOMENCLATURE], $B4956, Table1[EVIC FIRE]))</f>
        <v/>
      </c>
      <c r="G4956" s="1" t="str">
        <f>IF($A4956&gt;--RIGHT($A$2,LEN($A$2)-8),"",SUMIF(Table1[SHIFT NOMENCLATURE], $B4956, Table1[EKIA]))</f>
        <v/>
      </c>
      <c r="H4956" s="1" t="str">
        <f>IF($A4956&gt;--RIGHT($A$2,LEN($A$2)-8),"",SUMIF(Table1[SHIFT NOMENCLATURE], $B4956, Table1[EWIA]))</f>
        <v/>
      </c>
      <c r="I4956" s="1" t="str">
        <f>IF($A4956&gt;--RIGHT($A$2,LEN($A$2)-8),"",SUMIF(Table1[SHIFT NOMENCLATURE], $B4956, Table1[EPW]))</f>
        <v/>
      </c>
      <c r="J4956" s="1" t="str">
        <f>IF($A4956&gt;--RIGHT($A$2,LEN($A$2)-8),"",SUMIF(Table1[SHIFT NOMENCLATURE], $B4956, Table1[FVIC KILL]))</f>
        <v/>
      </c>
      <c r="K4956" s="1" t="str">
        <f>IF($A4956&gt;--RIGHT($A$2,LEN($A$2)-8),"",SUMIF(Table1[SHIFT NOMENCLATURE], $B4956, Table1[FVIC MOB]))</f>
        <v/>
      </c>
      <c r="L4956" s="1" t="str">
        <f>IF($A4956&gt;--RIGHT($A$2,LEN($A$2)-8),"",SUMIF(Table1[SHIFT NOMENCLATURE], $B4956, Table1[FVIC FIRE]))</f>
        <v/>
      </c>
      <c r="M4956" s="1" t="str">
        <f>IF($A4956&gt;--RIGHT($A$2,LEN($A$2)-8),"",SUMIF(Table1[SHIFT NOMENCLATURE], $B4956, Table1[FKIA]))</f>
        <v/>
      </c>
      <c r="N4956" s="1" t="str">
        <f>IF($A4956&gt;--RIGHT($A$2,LEN($A$2)-8),"",SUMIF(Table1[SHIFT NOMENCLATURE], $B4956, Table1[FWIA]))</f>
        <v/>
      </c>
      <c r="O4956" s="1" t="str">
        <f>IF($A4956&gt;--RIGHT($A$2,LEN($A$2)-8),"",SUMIF(Table1[SHIFT NOMENCLATURE], $B4956, Table1[DUSTWUN]))</f>
        <v/>
      </c>
    </row>
    <row r="4957" spans="1:15" x14ac:dyDescent="0.25">
      <c r="A4957" s="1" t="str">
        <f t="shared" si="154"/>
        <v/>
      </c>
      <c r="B4957" t="str">
        <f t="shared" si="155"/>
        <v/>
      </c>
      <c r="C4957" s="1" t="str">
        <f>IF($A4957&gt;--RIGHT($A$2,LEN($A$2)-8),"",COUNTIF(Table1[SHIFT NOMENCLATURE],$B4957))</f>
        <v/>
      </c>
      <c r="D4957" s="1" t="str">
        <f>IF($A4957&gt;--RIGHT($A$2,LEN($A$2)-8),"",SUMIF(Table1[SHIFT NOMENCLATURE], $B4957, Table1[EVIC KILL]))</f>
        <v/>
      </c>
      <c r="E4957" s="1" t="str">
        <f>IF($A4957&gt;--RIGHT($A$2,LEN($A$2)-8),"",SUMIF(Table1[SHIFT NOMENCLATURE], $B4957, Table1[EVIC MOB]))</f>
        <v/>
      </c>
      <c r="F4957" s="1" t="str">
        <f>IF($A4957&gt;--RIGHT($A$2,LEN($A$2)-8),"",SUMIF(Table1[SHIFT NOMENCLATURE], $B4957, Table1[EVIC FIRE]))</f>
        <v/>
      </c>
      <c r="G4957" s="1" t="str">
        <f>IF($A4957&gt;--RIGHT($A$2,LEN($A$2)-8),"",SUMIF(Table1[SHIFT NOMENCLATURE], $B4957, Table1[EKIA]))</f>
        <v/>
      </c>
      <c r="H4957" s="1" t="str">
        <f>IF($A4957&gt;--RIGHT($A$2,LEN($A$2)-8),"",SUMIF(Table1[SHIFT NOMENCLATURE], $B4957, Table1[EWIA]))</f>
        <v/>
      </c>
      <c r="I4957" s="1" t="str">
        <f>IF($A4957&gt;--RIGHT($A$2,LEN($A$2)-8),"",SUMIF(Table1[SHIFT NOMENCLATURE], $B4957, Table1[EPW]))</f>
        <v/>
      </c>
      <c r="J4957" s="1" t="str">
        <f>IF($A4957&gt;--RIGHT($A$2,LEN($A$2)-8),"",SUMIF(Table1[SHIFT NOMENCLATURE], $B4957, Table1[FVIC KILL]))</f>
        <v/>
      </c>
      <c r="K4957" s="1" t="str">
        <f>IF($A4957&gt;--RIGHT($A$2,LEN($A$2)-8),"",SUMIF(Table1[SHIFT NOMENCLATURE], $B4957, Table1[FVIC MOB]))</f>
        <v/>
      </c>
      <c r="L4957" s="1" t="str">
        <f>IF($A4957&gt;--RIGHT($A$2,LEN($A$2)-8),"",SUMIF(Table1[SHIFT NOMENCLATURE], $B4957, Table1[FVIC FIRE]))</f>
        <v/>
      </c>
      <c r="M4957" s="1" t="str">
        <f>IF($A4957&gt;--RIGHT($A$2,LEN($A$2)-8),"",SUMIF(Table1[SHIFT NOMENCLATURE], $B4957, Table1[FKIA]))</f>
        <v/>
      </c>
      <c r="N4957" s="1" t="str">
        <f>IF($A4957&gt;--RIGHT($A$2,LEN($A$2)-8),"",SUMIF(Table1[SHIFT NOMENCLATURE], $B4957, Table1[FWIA]))</f>
        <v/>
      </c>
      <c r="O4957" s="1" t="str">
        <f>IF($A4957&gt;--RIGHT($A$2,LEN($A$2)-8),"",SUMIF(Table1[SHIFT NOMENCLATURE], $B4957, Table1[DUSTWUN]))</f>
        <v/>
      </c>
    </row>
    <row r="4958" spans="1:15" x14ac:dyDescent="0.25">
      <c r="A4958" s="1" t="str">
        <f t="shared" si="154"/>
        <v/>
      </c>
      <c r="B4958" t="str">
        <f t="shared" si="155"/>
        <v/>
      </c>
      <c r="C4958" s="1" t="str">
        <f>IF($A4958&gt;--RIGHT($A$2,LEN($A$2)-8),"",COUNTIF(Table1[SHIFT NOMENCLATURE],$B4958))</f>
        <v/>
      </c>
      <c r="D4958" s="1" t="str">
        <f>IF($A4958&gt;--RIGHT($A$2,LEN($A$2)-8),"",SUMIF(Table1[SHIFT NOMENCLATURE], $B4958, Table1[EVIC KILL]))</f>
        <v/>
      </c>
      <c r="E4958" s="1" t="str">
        <f>IF($A4958&gt;--RIGHT($A$2,LEN($A$2)-8),"",SUMIF(Table1[SHIFT NOMENCLATURE], $B4958, Table1[EVIC MOB]))</f>
        <v/>
      </c>
      <c r="F4958" s="1" t="str">
        <f>IF($A4958&gt;--RIGHT($A$2,LEN($A$2)-8),"",SUMIF(Table1[SHIFT NOMENCLATURE], $B4958, Table1[EVIC FIRE]))</f>
        <v/>
      </c>
      <c r="G4958" s="1" t="str">
        <f>IF($A4958&gt;--RIGHT($A$2,LEN($A$2)-8),"",SUMIF(Table1[SHIFT NOMENCLATURE], $B4958, Table1[EKIA]))</f>
        <v/>
      </c>
      <c r="H4958" s="1" t="str">
        <f>IF($A4958&gt;--RIGHT($A$2,LEN($A$2)-8),"",SUMIF(Table1[SHIFT NOMENCLATURE], $B4958, Table1[EWIA]))</f>
        <v/>
      </c>
      <c r="I4958" s="1" t="str">
        <f>IF($A4958&gt;--RIGHT($A$2,LEN($A$2)-8),"",SUMIF(Table1[SHIFT NOMENCLATURE], $B4958, Table1[EPW]))</f>
        <v/>
      </c>
      <c r="J4958" s="1" t="str">
        <f>IF($A4958&gt;--RIGHT($A$2,LEN($A$2)-8),"",SUMIF(Table1[SHIFT NOMENCLATURE], $B4958, Table1[FVIC KILL]))</f>
        <v/>
      </c>
      <c r="K4958" s="1" t="str">
        <f>IF($A4958&gt;--RIGHT($A$2,LEN($A$2)-8),"",SUMIF(Table1[SHIFT NOMENCLATURE], $B4958, Table1[FVIC MOB]))</f>
        <v/>
      </c>
      <c r="L4958" s="1" t="str">
        <f>IF($A4958&gt;--RIGHT($A$2,LEN($A$2)-8),"",SUMIF(Table1[SHIFT NOMENCLATURE], $B4958, Table1[FVIC FIRE]))</f>
        <v/>
      </c>
      <c r="M4958" s="1" t="str">
        <f>IF($A4958&gt;--RIGHT($A$2,LEN($A$2)-8),"",SUMIF(Table1[SHIFT NOMENCLATURE], $B4958, Table1[FKIA]))</f>
        <v/>
      </c>
      <c r="N4958" s="1" t="str">
        <f>IF($A4958&gt;--RIGHT($A$2,LEN($A$2)-8),"",SUMIF(Table1[SHIFT NOMENCLATURE], $B4958, Table1[FWIA]))</f>
        <v/>
      </c>
      <c r="O4958" s="1" t="str">
        <f>IF($A4958&gt;--RIGHT($A$2,LEN($A$2)-8),"",SUMIF(Table1[SHIFT NOMENCLATURE], $B4958, Table1[DUSTWUN]))</f>
        <v/>
      </c>
    </row>
    <row r="4959" spans="1:15" x14ac:dyDescent="0.25">
      <c r="A4959" s="1" t="str">
        <f t="shared" si="154"/>
        <v/>
      </c>
      <c r="B4959" t="str">
        <f t="shared" si="155"/>
        <v/>
      </c>
      <c r="C4959" s="1" t="str">
        <f>IF($A4959&gt;--RIGHT($A$2,LEN($A$2)-8),"",COUNTIF(Table1[SHIFT NOMENCLATURE],$B4959))</f>
        <v/>
      </c>
      <c r="D4959" s="1" t="str">
        <f>IF($A4959&gt;--RIGHT($A$2,LEN($A$2)-8),"",SUMIF(Table1[SHIFT NOMENCLATURE], $B4959, Table1[EVIC KILL]))</f>
        <v/>
      </c>
      <c r="E4959" s="1" t="str">
        <f>IF($A4959&gt;--RIGHT($A$2,LEN($A$2)-8),"",SUMIF(Table1[SHIFT NOMENCLATURE], $B4959, Table1[EVIC MOB]))</f>
        <v/>
      </c>
      <c r="F4959" s="1" t="str">
        <f>IF($A4959&gt;--RIGHT($A$2,LEN($A$2)-8),"",SUMIF(Table1[SHIFT NOMENCLATURE], $B4959, Table1[EVIC FIRE]))</f>
        <v/>
      </c>
      <c r="G4959" s="1" t="str">
        <f>IF($A4959&gt;--RIGHT($A$2,LEN($A$2)-8),"",SUMIF(Table1[SHIFT NOMENCLATURE], $B4959, Table1[EKIA]))</f>
        <v/>
      </c>
      <c r="H4959" s="1" t="str">
        <f>IF($A4959&gt;--RIGHT($A$2,LEN($A$2)-8),"",SUMIF(Table1[SHIFT NOMENCLATURE], $B4959, Table1[EWIA]))</f>
        <v/>
      </c>
      <c r="I4959" s="1" t="str">
        <f>IF($A4959&gt;--RIGHT($A$2,LEN($A$2)-8),"",SUMIF(Table1[SHIFT NOMENCLATURE], $B4959, Table1[EPW]))</f>
        <v/>
      </c>
      <c r="J4959" s="1" t="str">
        <f>IF($A4959&gt;--RIGHT($A$2,LEN($A$2)-8),"",SUMIF(Table1[SHIFT NOMENCLATURE], $B4959, Table1[FVIC KILL]))</f>
        <v/>
      </c>
      <c r="K4959" s="1" t="str">
        <f>IF($A4959&gt;--RIGHT($A$2,LEN($A$2)-8),"",SUMIF(Table1[SHIFT NOMENCLATURE], $B4959, Table1[FVIC MOB]))</f>
        <v/>
      </c>
      <c r="L4959" s="1" t="str">
        <f>IF($A4959&gt;--RIGHT($A$2,LEN($A$2)-8),"",SUMIF(Table1[SHIFT NOMENCLATURE], $B4959, Table1[FVIC FIRE]))</f>
        <v/>
      </c>
      <c r="M4959" s="1" t="str">
        <f>IF($A4959&gt;--RIGHT($A$2,LEN($A$2)-8),"",SUMIF(Table1[SHIFT NOMENCLATURE], $B4959, Table1[FKIA]))</f>
        <v/>
      </c>
      <c r="N4959" s="1" t="str">
        <f>IF($A4959&gt;--RIGHT($A$2,LEN($A$2)-8),"",SUMIF(Table1[SHIFT NOMENCLATURE], $B4959, Table1[FWIA]))</f>
        <v/>
      </c>
      <c r="O4959" s="1" t="str">
        <f>IF($A4959&gt;--RIGHT($A$2,LEN($A$2)-8),"",SUMIF(Table1[SHIFT NOMENCLATURE], $B4959, Table1[DUSTWUN]))</f>
        <v/>
      </c>
    </row>
    <row r="4960" spans="1:15" x14ac:dyDescent="0.25">
      <c r="A4960" s="1" t="str">
        <f t="shared" si="154"/>
        <v/>
      </c>
      <c r="B4960" t="str">
        <f t="shared" si="155"/>
        <v/>
      </c>
      <c r="C4960" s="1" t="str">
        <f>IF($A4960&gt;--RIGHT($A$2,LEN($A$2)-8),"",COUNTIF(Table1[SHIFT NOMENCLATURE],$B4960))</f>
        <v/>
      </c>
      <c r="D4960" s="1" t="str">
        <f>IF($A4960&gt;--RIGHT($A$2,LEN($A$2)-8),"",SUMIF(Table1[SHIFT NOMENCLATURE], $B4960, Table1[EVIC KILL]))</f>
        <v/>
      </c>
      <c r="E4960" s="1" t="str">
        <f>IF($A4960&gt;--RIGHT($A$2,LEN($A$2)-8),"",SUMIF(Table1[SHIFT NOMENCLATURE], $B4960, Table1[EVIC MOB]))</f>
        <v/>
      </c>
      <c r="F4960" s="1" t="str">
        <f>IF($A4960&gt;--RIGHT($A$2,LEN($A$2)-8),"",SUMIF(Table1[SHIFT NOMENCLATURE], $B4960, Table1[EVIC FIRE]))</f>
        <v/>
      </c>
      <c r="G4960" s="1" t="str">
        <f>IF($A4960&gt;--RIGHT($A$2,LEN($A$2)-8),"",SUMIF(Table1[SHIFT NOMENCLATURE], $B4960, Table1[EKIA]))</f>
        <v/>
      </c>
      <c r="H4960" s="1" t="str">
        <f>IF($A4960&gt;--RIGHT($A$2,LEN($A$2)-8),"",SUMIF(Table1[SHIFT NOMENCLATURE], $B4960, Table1[EWIA]))</f>
        <v/>
      </c>
      <c r="I4960" s="1" t="str">
        <f>IF($A4960&gt;--RIGHT($A$2,LEN($A$2)-8),"",SUMIF(Table1[SHIFT NOMENCLATURE], $B4960, Table1[EPW]))</f>
        <v/>
      </c>
      <c r="J4960" s="1" t="str">
        <f>IF($A4960&gt;--RIGHT($A$2,LEN($A$2)-8),"",SUMIF(Table1[SHIFT NOMENCLATURE], $B4960, Table1[FVIC KILL]))</f>
        <v/>
      </c>
      <c r="K4960" s="1" t="str">
        <f>IF($A4960&gt;--RIGHT($A$2,LEN($A$2)-8),"",SUMIF(Table1[SHIFT NOMENCLATURE], $B4960, Table1[FVIC MOB]))</f>
        <v/>
      </c>
      <c r="L4960" s="1" t="str">
        <f>IF($A4960&gt;--RIGHT($A$2,LEN($A$2)-8),"",SUMIF(Table1[SHIFT NOMENCLATURE], $B4960, Table1[FVIC FIRE]))</f>
        <v/>
      </c>
      <c r="M4960" s="1" t="str">
        <f>IF($A4960&gt;--RIGHT($A$2,LEN($A$2)-8),"",SUMIF(Table1[SHIFT NOMENCLATURE], $B4960, Table1[FKIA]))</f>
        <v/>
      </c>
      <c r="N4960" s="1" t="str">
        <f>IF($A4960&gt;--RIGHT($A$2,LEN($A$2)-8),"",SUMIF(Table1[SHIFT NOMENCLATURE], $B4960, Table1[FWIA]))</f>
        <v/>
      </c>
      <c r="O4960" s="1" t="str">
        <f>IF($A4960&gt;--RIGHT($A$2,LEN($A$2)-8),"",SUMIF(Table1[SHIFT NOMENCLATURE], $B4960, Table1[DUSTWUN]))</f>
        <v/>
      </c>
    </row>
    <row r="4961" spans="1:15" x14ac:dyDescent="0.25">
      <c r="A4961" s="1" t="str">
        <f t="shared" si="154"/>
        <v/>
      </c>
      <c r="B4961" t="str">
        <f t="shared" si="155"/>
        <v/>
      </c>
      <c r="C4961" s="1" t="str">
        <f>IF($A4961&gt;--RIGHT($A$2,LEN($A$2)-8),"",COUNTIF(Table1[SHIFT NOMENCLATURE],$B4961))</f>
        <v/>
      </c>
      <c r="D4961" s="1" t="str">
        <f>IF($A4961&gt;--RIGHT($A$2,LEN($A$2)-8),"",SUMIF(Table1[SHIFT NOMENCLATURE], $B4961, Table1[EVIC KILL]))</f>
        <v/>
      </c>
      <c r="E4961" s="1" t="str">
        <f>IF($A4961&gt;--RIGHT($A$2,LEN($A$2)-8),"",SUMIF(Table1[SHIFT NOMENCLATURE], $B4961, Table1[EVIC MOB]))</f>
        <v/>
      </c>
      <c r="F4961" s="1" t="str">
        <f>IF($A4961&gt;--RIGHT($A$2,LEN($A$2)-8),"",SUMIF(Table1[SHIFT NOMENCLATURE], $B4961, Table1[EVIC FIRE]))</f>
        <v/>
      </c>
      <c r="G4961" s="1" t="str">
        <f>IF($A4961&gt;--RIGHT($A$2,LEN($A$2)-8),"",SUMIF(Table1[SHIFT NOMENCLATURE], $B4961, Table1[EKIA]))</f>
        <v/>
      </c>
      <c r="H4961" s="1" t="str">
        <f>IF($A4961&gt;--RIGHT($A$2,LEN($A$2)-8),"",SUMIF(Table1[SHIFT NOMENCLATURE], $B4961, Table1[EWIA]))</f>
        <v/>
      </c>
      <c r="I4961" s="1" t="str">
        <f>IF($A4961&gt;--RIGHT($A$2,LEN($A$2)-8),"",SUMIF(Table1[SHIFT NOMENCLATURE], $B4961, Table1[EPW]))</f>
        <v/>
      </c>
      <c r="J4961" s="1" t="str">
        <f>IF($A4961&gt;--RIGHT($A$2,LEN($A$2)-8),"",SUMIF(Table1[SHIFT NOMENCLATURE], $B4961, Table1[FVIC KILL]))</f>
        <v/>
      </c>
      <c r="K4961" s="1" t="str">
        <f>IF($A4961&gt;--RIGHT($A$2,LEN($A$2)-8),"",SUMIF(Table1[SHIFT NOMENCLATURE], $B4961, Table1[FVIC MOB]))</f>
        <v/>
      </c>
      <c r="L4961" s="1" t="str">
        <f>IF($A4961&gt;--RIGHT($A$2,LEN($A$2)-8),"",SUMIF(Table1[SHIFT NOMENCLATURE], $B4961, Table1[FVIC FIRE]))</f>
        <v/>
      </c>
      <c r="M4961" s="1" t="str">
        <f>IF($A4961&gt;--RIGHT($A$2,LEN($A$2)-8),"",SUMIF(Table1[SHIFT NOMENCLATURE], $B4961, Table1[FKIA]))</f>
        <v/>
      </c>
      <c r="N4961" s="1" t="str">
        <f>IF($A4961&gt;--RIGHT($A$2,LEN($A$2)-8),"",SUMIF(Table1[SHIFT NOMENCLATURE], $B4961, Table1[FWIA]))</f>
        <v/>
      </c>
      <c r="O4961" s="1" t="str">
        <f>IF($A4961&gt;--RIGHT($A$2,LEN($A$2)-8),"",SUMIF(Table1[SHIFT NOMENCLATURE], $B4961, Table1[DUSTWUN]))</f>
        <v/>
      </c>
    </row>
    <row r="4962" spans="1:15" x14ac:dyDescent="0.25">
      <c r="A4962" s="1" t="str">
        <f t="shared" si="154"/>
        <v/>
      </c>
      <c r="B4962" t="str">
        <f t="shared" si="155"/>
        <v/>
      </c>
      <c r="C4962" s="1" t="str">
        <f>IF($A4962&gt;--RIGHT($A$2,LEN($A$2)-8),"",COUNTIF(Table1[SHIFT NOMENCLATURE],$B4962))</f>
        <v/>
      </c>
      <c r="D4962" s="1" t="str">
        <f>IF($A4962&gt;--RIGHT($A$2,LEN($A$2)-8),"",SUMIF(Table1[SHIFT NOMENCLATURE], $B4962, Table1[EVIC KILL]))</f>
        <v/>
      </c>
      <c r="E4962" s="1" t="str">
        <f>IF($A4962&gt;--RIGHT($A$2,LEN($A$2)-8),"",SUMIF(Table1[SHIFT NOMENCLATURE], $B4962, Table1[EVIC MOB]))</f>
        <v/>
      </c>
      <c r="F4962" s="1" t="str">
        <f>IF($A4962&gt;--RIGHT($A$2,LEN($A$2)-8),"",SUMIF(Table1[SHIFT NOMENCLATURE], $B4962, Table1[EVIC FIRE]))</f>
        <v/>
      </c>
      <c r="G4962" s="1" t="str">
        <f>IF($A4962&gt;--RIGHT($A$2,LEN($A$2)-8),"",SUMIF(Table1[SHIFT NOMENCLATURE], $B4962, Table1[EKIA]))</f>
        <v/>
      </c>
      <c r="H4962" s="1" t="str">
        <f>IF($A4962&gt;--RIGHT($A$2,LEN($A$2)-8),"",SUMIF(Table1[SHIFT NOMENCLATURE], $B4962, Table1[EWIA]))</f>
        <v/>
      </c>
      <c r="I4962" s="1" t="str">
        <f>IF($A4962&gt;--RIGHT($A$2,LEN($A$2)-8),"",SUMIF(Table1[SHIFT NOMENCLATURE], $B4962, Table1[EPW]))</f>
        <v/>
      </c>
      <c r="J4962" s="1" t="str">
        <f>IF($A4962&gt;--RIGHT($A$2,LEN($A$2)-8),"",SUMIF(Table1[SHIFT NOMENCLATURE], $B4962, Table1[FVIC KILL]))</f>
        <v/>
      </c>
      <c r="K4962" s="1" t="str">
        <f>IF($A4962&gt;--RIGHT($A$2,LEN($A$2)-8),"",SUMIF(Table1[SHIFT NOMENCLATURE], $B4962, Table1[FVIC MOB]))</f>
        <v/>
      </c>
      <c r="L4962" s="1" t="str">
        <f>IF($A4962&gt;--RIGHT($A$2,LEN($A$2)-8),"",SUMIF(Table1[SHIFT NOMENCLATURE], $B4962, Table1[FVIC FIRE]))</f>
        <v/>
      </c>
      <c r="M4962" s="1" t="str">
        <f>IF($A4962&gt;--RIGHT($A$2,LEN($A$2)-8),"",SUMIF(Table1[SHIFT NOMENCLATURE], $B4962, Table1[FKIA]))</f>
        <v/>
      </c>
      <c r="N4962" s="1" t="str">
        <f>IF($A4962&gt;--RIGHT($A$2,LEN($A$2)-8),"",SUMIF(Table1[SHIFT NOMENCLATURE], $B4962, Table1[FWIA]))</f>
        <v/>
      </c>
      <c r="O4962" s="1" t="str">
        <f>IF($A4962&gt;--RIGHT($A$2,LEN($A$2)-8),"",SUMIF(Table1[SHIFT NOMENCLATURE], $B4962, Table1[DUSTWUN]))</f>
        <v/>
      </c>
    </row>
    <row r="4963" spans="1:15" x14ac:dyDescent="0.25">
      <c r="A4963" s="1" t="str">
        <f t="shared" si="154"/>
        <v/>
      </c>
      <c r="B4963" t="str">
        <f t="shared" si="155"/>
        <v/>
      </c>
      <c r="C4963" s="1" t="str">
        <f>IF($A4963&gt;--RIGHT($A$2,LEN($A$2)-8),"",COUNTIF(Table1[SHIFT NOMENCLATURE],$B4963))</f>
        <v/>
      </c>
      <c r="D4963" s="1" t="str">
        <f>IF($A4963&gt;--RIGHT($A$2,LEN($A$2)-8),"",SUMIF(Table1[SHIFT NOMENCLATURE], $B4963, Table1[EVIC KILL]))</f>
        <v/>
      </c>
      <c r="E4963" s="1" t="str">
        <f>IF($A4963&gt;--RIGHT($A$2,LEN($A$2)-8),"",SUMIF(Table1[SHIFT NOMENCLATURE], $B4963, Table1[EVIC MOB]))</f>
        <v/>
      </c>
      <c r="F4963" s="1" t="str">
        <f>IF($A4963&gt;--RIGHT($A$2,LEN($A$2)-8),"",SUMIF(Table1[SHIFT NOMENCLATURE], $B4963, Table1[EVIC FIRE]))</f>
        <v/>
      </c>
      <c r="G4963" s="1" t="str">
        <f>IF($A4963&gt;--RIGHT($A$2,LEN($A$2)-8),"",SUMIF(Table1[SHIFT NOMENCLATURE], $B4963, Table1[EKIA]))</f>
        <v/>
      </c>
      <c r="H4963" s="1" t="str">
        <f>IF($A4963&gt;--RIGHT($A$2,LEN($A$2)-8),"",SUMIF(Table1[SHIFT NOMENCLATURE], $B4963, Table1[EWIA]))</f>
        <v/>
      </c>
      <c r="I4963" s="1" t="str">
        <f>IF($A4963&gt;--RIGHT($A$2,LEN($A$2)-8),"",SUMIF(Table1[SHIFT NOMENCLATURE], $B4963, Table1[EPW]))</f>
        <v/>
      </c>
      <c r="J4963" s="1" t="str">
        <f>IF($A4963&gt;--RIGHT($A$2,LEN($A$2)-8),"",SUMIF(Table1[SHIFT NOMENCLATURE], $B4963, Table1[FVIC KILL]))</f>
        <v/>
      </c>
      <c r="K4963" s="1" t="str">
        <f>IF($A4963&gt;--RIGHT($A$2,LEN($A$2)-8),"",SUMIF(Table1[SHIFT NOMENCLATURE], $B4963, Table1[FVIC MOB]))</f>
        <v/>
      </c>
      <c r="L4963" s="1" t="str">
        <f>IF($A4963&gt;--RIGHT($A$2,LEN($A$2)-8),"",SUMIF(Table1[SHIFT NOMENCLATURE], $B4963, Table1[FVIC FIRE]))</f>
        <v/>
      </c>
      <c r="M4963" s="1" t="str">
        <f>IF($A4963&gt;--RIGHT($A$2,LEN($A$2)-8),"",SUMIF(Table1[SHIFT NOMENCLATURE], $B4963, Table1[FKIA]))</f>
        <v/>
      </c>
      <c r="N4963" s="1" t="str">
        <f>IF($A4963&gt;--RIGHT($A$2,LEN($A$2)-8),"",SUMIF(Table1[SHIFT NOMENCLATURE], $B4963, Table1[FWIA]))</f>
        <v/>
      </c>
      <c r="O4963" s="1" t="str">
        <f>IF($A4963&gt;--RIGHT($A$2,LEN($A$2)-8),"",SUMIF(Table1[SHIFT NOMENCLATURE], $B4963, Table1[DUSTWUN]))</f>
        <v/>
      </c>
    </row>
    <row r="4964" spans="1:15" x14ac:dyDescent="0.25">
      <c r="A4964" s="1" t="str">
        <f t="shared" si="154"/>
        <v/>
      </c>
      <c r="B4964" t="str">
        <f t="shared" si="155"/>
        <v/>
      </c>
      <c r="C4964" s="1" t="str">
        <f>IF($A4964&gt;--RIGHT($A$2,LEN($A$2)-8),"",COUNTIF(Table1[SHIFT NOMENCLATURE],$B4964))</f>
        <v/>
      </c>
      <c r="D4964" s="1" t="str">
        <f>IF($A4964&gt;--RIGHT($A$2,LEN($A$2)-8),"",SUMIF(Table1[SHIFT NOMENCLATURE], $B4964, Table1[EVIC KILL]))</f>
        <v/>
      </c>
      <c r="E4964" s="1" t="str">
        <f>IF($A4964&gt;--RIGHT($A$2,LEN($A$2)-8),"",SUMIF(Table1[SHIFT NOMENCLATURE], $B4964, Table1[EVIC MOB]))</f>
        <v/>
      </c>
      <c r="F4964" s="1" t="str">
        <f>IF($A4964&gt;--RIGHT($A$2,LEN($A$2)-8),"",SUMIF(Table1[SHIFT NOMENCLATURE], $B4964, Table1[EVIC FIRE]))</f>
        <v/>
      </c>
      <c r="G4964" s="1" t="str">
        <f>IF($A4964&gt;--RIGHT($A$2,LEN($A$2)-8),"",SUMIF(Table1[SHIFT NOMENCLATURE], $B4964, Table1[EKIA]))</f>
        <v/>
      </c>
      <c r="H4964" s="1" t="str">
        <f>IF($A4964&gt;--RIGHT($A$2,LEN($A$2)-8),"",SUMIF(Table1[SHIFT NOMENCLATURE], $B4964, Table1[EWIA]))</f>
        <v/>
      </c>
      <c r="I4964" s="1" t="str">
        <f>IF($A4964&gt;--RIGHT($A$2,LEN($A$2)-8),"",SUMIF(Table1[SHIFT NOMENCLATURE], $B4964, Table1[EPW]))</f>
        <v/>
      </c>
      <c r="J4964" s="1" t="str">
        <f>IF($A4964&gt;--RIGHT($A$2,LEN($A$2)-8),"",SUMIF(Table1[SHIFT NOMENCLATURE], $B4964, Table1[FVIC KILL]))</f>
        <v/>
      </c>
      <c r="K4964" s="1" t="str">
        <f>IF($A4964&gt;--RIGHT($A$2,LEN($A$2)-8),"",SUMIF(Table1[SHIFT NOMENCLATURE], $B4964, Table1[FVIC MOB]))</f>
        <v/>
      </c>
      <c r="L4964" s="1" t="str">
        <f>IF($A4964&gt;--RIGHT($A$2,LEN($A$2)-8),"",SUMIF(Table1[SHIFT NOMENCLATURE], $B4964, Table1[FVIC FIRE]))</f>
        <v/>
      </c>
      <c r="M4964" s="1" t="str">
        <f>IF($A4964&gt;--RIGHT($A$2,LEN($A$2)-8),"",SUMIF(Table1[SHIFT NOMENCLATURE], $B4964, Table1[FKIA]))</f>
        <v/>
      </c>
      <c r="N4964" s="1" t="str">
        <f>IF($A4964&gt;--RIGHT($A$2,LEN($A$2)-8),"",SUMIF(Table1[SHIFT NOMENCLATURE], $B4964, Table1[FWIA]))</f>
        <v/>
      </c>
      <c r="O4964" s="1" t="str">
        <f>IF($A4964&gt;--RIGHT($A$2,LEN($A$2)-8),"",SUMIF(Table1[SHIFT NOMENCLATURE], $B4964, Table1[DUSTWUN]))</f>
        <v/>
      </c>
    </row>
    <row r="4965" spans="1:15" x14ac:dyDescent="0.25">
      <c r="A4965" s="1" t="str">
        <f t="shared" si="154"/>
        <v/>
      </c>
      <c r="B4965" t="str">
        <f t="shared" si="155"/>
        <v/>
      </c>
      <c r="C4965" s="1" t="str">
        <f>IF($A4965&gt;--RIGHT($A$2,LEN($A$2)-8),"",COUNTIF(Table1[SHIFT NOMENCLATURE],$B4965))</f>
        <v/>
      </c>
      <c r="D4965" s="1" t="str">
        <f>IF($A4965&gt;--RIGHT($A$2,LEN($A$2)-8),"",SUMIF(Table1[SHIFT NOMENCLATURE], $B4965, Table1[EVIC KILL]))</f>
        <v/>
      </c>
      <c r="E4965" s="1" t="str">
        <f>IF($A4965&gt;--RIGHT($A$2,LEN($A$2)-8),"",SUMIF(Table1[SHIFT NOMENCLATURE], $B4965, Table1[EVIC MOB]))</f>
        <v/>
      </c>
      <c r="F4965" s="1" t="str">
        <f>IF($A4965&gt;--RIGHT($A$2,LEN($A$2)-8),"",SUMIF(Table1[SHIFT NOMENCLATURE], $B4965, Table1[EVIC FIRE]))</f>
        <v/>
      </c>
      <c r="G4965" s="1" t="str">
        <f>IF($A4965&gt;--RIGHT($A$2,LEN($A$2)-8),"",SUMIF(Table1[SHIFT NOMENCLATURE], $B4965, Table1[EKIA]))</f>
        <v/>
      </c>
      <c r="H4965" s="1" t="str">
        <f>IF($A4965&gt;--RIGHT($A$2,LEN($A$2)-8),"",SUMIF(Table1[SHIFT NOMENCLATURE], $B4965, Table1[EWIA]))</f>
        <v/>
      </c>
      <c r="I4965" s="1" t="str">
        <f>IF($A4965&gt;--RIGHT($A$2,LEN($A$2)-8),"",SUMIF(Table1[SHIFT NOMENCLATURE], $B4965, Table1[EPW]))</f>
        <v/>
      </c>
      <c r="J4965" s="1" t="str">
        <f>IF($A4965&gt;--RIGHT($A$2,LEN($A$2)-8),"",SUMIF(Table1[SHIFT NOMENCLATURE], $B4965, Table1[FVIC KILL]))</f>
        <v/>
      </c>
      <c r="K4965" s="1" t="str">
        <f>IF($A4965&gt;--RIGHT($A$2,LEN($A$2)-8),"",SUMIF(Table1[SHIFT NOMENCLATURE], $B4965, Table1[FVIC MOB]))</f>
        <v/>
      </c>
      <c r="L4965" s="1" t="str">
        <f>IF($A4965&gt;--RIGHT($A$2,LEN($A$2)-8),"",SUMIF(Table1[SHIFT NOMENCLATURE], $B4965, Table1[FVIC FIRE]))</f>
        <v/>
      </c>
      <c r="M4965" s="1" t="str">
        <f>IF($A4965&gt;--RIGHT($A$2,LEN($A$2)-8),"",SUMIF(Table1[SHIFT NOMENCLATURE], $B4965, Table1[FKIA]))</f>
        <v/>
      </c>
      <c r="N4965" s="1" t="str">
        <f>IF($A4965&gt;--RIGHT($A$2,LEN($A$2)-8),"",SUMIF(Table1[SHIFT NOMENCLATURE], $B4965, Table1[FWIA]))</f>
        <v/>
      </c>
      <c r="O4965" s="1" t="str">
        <f>IF($A4965&gt;--RIGHT($A$2,LEN($A$2)-8),"",SUMIF(Table1[SHIFT NOMENCLATURE], $B4965, Table1[DUSTWUN]))</f>
        <v/>
      </c>
    </row>
    <row r="4966" spans="1:15" x14ac:dyDescent="0.25">
      <c r="A4966" s="1" t="str">
        <f t="shared" si="154"/>
        <v/>
      </c>
      <c r="B4966" t="str">
        <f t="shared" si="155"/>
        <v/>
      </c>
      <c r="C4966" s="1" t="str">
        <f>IF($A4966&gt;--RIGHT($A$2,LEN($A$2)-8),"",COUNTIF(Table1[SHIFT NOMENCLATURE],$B4966))</f>
        <v/>
      </c>
      <c r="D4966" s="1" t="str">
        <f>IF($A4966&gt;--RIGHT($A$2,LEN($A$2)-8),"",SUMIF(Table1[SHIFT NOMENCLATURE], $B4966, Table1[EVIC KILL]))</f>
        <v/>
      </c>
      <c r="E4966" s="1" t="str">
        <f>IF($A4966&gt;--RIGHT($A$2,LEN($A$2)-8),"",SUMIF(Table1[SHIFT NOMENCLATURE], $B4966, Table1[EVIC MOB]))</f>
        <v/>
      </c>
      <c r="F4966" s="1" t="str">
        <f>IF($A4966&gt;--RIGHT($A$2,LEN($A$2)-8),"",SUMIF(Table1[SHIFT NOMENCLATURE], $B4966, Table1[EVIC FIRE]))</f>
        <v/>
      </c>
      <c r="G4966" s="1" t="str">
        <f>IF($A4966&gt;--RIGHT($A$2,LEN($A$2)-8),"",SUMIF(Table1[SHIFT NOMENCLATURE], $B4966, Table1[EKIA]))</f>
        <v/>
      </c>
      <c r="H4966" s="1" t="str">
        <f>IF($A4966&gt;--RIGHT($A$2,LEN($A$2)-8),"",SUMIF(Table1[SHIFT NOMENCLATURE], $B4966, Table1[EWIA]))</f>
        <v/>
      </c>
      <c r="I4966" s="1" t="str">
        <f>IF($A4966&gt;--RIGHT($A$2,LEN($A$2)-8),"",SUMIF(Table1[SHIFT NOMENCLATURE], $B4966, Table1[EPW]))</f>
        <v/>
      </c>
      <c r="J4966" s="1" t="str">
        <f>IF($A4966&gt;--RIGHT($A$2,LEN($A$2)-8),"",SUMIF(Table1[SHIFT NOMENCLATURE], $B4966, Table1[FVIC KILL]))</f>
        <v/>
      </c>
      <c r="K4966" s="1" t="str">
        <f>IF($A4966&gt;--RIGHT($A$2,LEN($A$2)-8),"",SUMIF(Table1[SHIFT NOMENCLATURE], $B4966, Table1[FVIC MOB]))</f>
        <v/>
      </c>
      <c r="L4966" s="1" t="str">
        <f>IF($A4966&gt;--RIGHT($A$2,LEN($A$2)-8),"",SUMIF(Table1[SHIFT NOMENCLATURE], $B4966, Table1[FVIC FIRE]))</f>
        <v/>
      </c>
      <c r="M4966" s="1" t="str">
        <f>IF($A4966&gt;--RIGHT($A$2,LEN($A$2)-8),"",SUMIF(Table1[SHIFT NOMENCLATURE], $B4966, Table1[FKIA]))</f>
        <v/>
      </c>
      <c r="N4966" s="1" t="str">
        <f>IF($A4966&gt;--RIGHT($A$2,LEN($A$2)-8),"",SUMIF(Table1[SHIFT NOMENCLATURE], $B4966, Table1[FWIA]))</f>
        <v/>
      </c>
      <c r="O4966" s="1" t="str">
        <f>IF($A4966&gt;--RIGHT($A$2,LEN($A$2)-8),"",SUMIF(Table1[SHIFT NOMENCLATURE], $B4966, Table1[DUSTWUN]))</f>
        <v/>
      </c>
    </row>
    <row r="4967" spans="1:15" x14ac:dyDescent="0.25">
      <c r="A4967" s="1" t="str">
        <f t="shared" si="154"/>
        <v/>
      </c>
      <c r="B4967" t="str">
        <f t="shared" si="155"/>
        <v/>
      </c>
      <c r="C4967" s="1" t="str">
        <f>IF($A4967&gt;--RIGHT($A$2,LEN($A$2)-8),"",COUNTIF(Table1[SHIFT NOMENCLATURE],$B4967))</f>
        <v/>
      </c>
      <c r="D4967" s="1" t="str">
        <f>IF($A4967&gt;--RIGHT($A$2,LEN($A$2)-8),"",SUMIF(Table1[SHIFT NOMENCLATURE], $B4967, Table1[EVIC KILL]))</f>
        <v/>
      </c>
      <c r="E4967" s="1" t="str">
        <f>IF($A4967&gt;--RIGHT($A$2,LEN($A$2)-8),"",SUMIF(Table1[SHIFT NOMENCLATURE], $B4967, Table1[EVIC MOB]))</f>
        <v/>
      </c>
      <c r="F4967" s="1" t="str">
        <f>IF($A4967&gt;--RIGHT($A$2,LEN($A$2)-8),"",SUMIF(Table1[SHIFT NOMENCLATURE], $B4967, Table1[EVIC FIRE]))</f>
        <v/>
      </c>
      <c r="G4967" s="1" t="str">
        <f>IF($A4967&gt;--RIGHT($A$2,LEN($A$2)-8),"",SUMIF(Table1[SHIFT NOMENCLATURE], $B4967, Table1[EKIA]))</f>
        <v/>
      </c>
      <c r="H4967" s="1" t="str">
        <f>IF($A4967&gt;--RIGHT($A$2,LEN($A$2)-8),"",SUMIF(Table1[SHIFT NOMENCLATURE], $B4967, Table1[EWIA]))</f>
        <v/>
      </c>
      <c r="I4967" s="1" t="str">
        <f>IF($A4967&gt;--RIGHT($A$2,LEN($A$2)-8),"",SUMIF(Table1[SHIFT NOMENCLATURE], $B4967, Table1[EPW]))</f>
        <v/>
      </c>
      <c r="J4967" s="1" t="str">
        <f>IF($A4967&gt;--RIGHT($A$2,LEN($A$2)-8),"",SUMIF(Table1[SHIFT NOMENCLATURE], $B4967, Table1[FVIC KILL]))</f>
        <v/>
      </c>
      <c r="K4967" s="1" t="str">
        <f>IF($A4967&gt;--RIGHT($A$2,LEN($A$2)-8),"",SUMIF(Table1[SHIFT NOMENCLATURE], $B4967, Table1[FVIC MOB]))</f>
        <v/>
      </c>
      <c r="L4967" s="1" t="str">
        <f>IF($A4967&gt;--RIGHT($A$2,LEN($A$2)-8),"",SUMIF(Table1[SHIFT NOMENCLATURE], $B4967, Table1[FVIC FIRE]))</f>
        <v/>
      </c>
      <c r="M4967" s="1" t="str">
        <f>IF($A4967&gt;--RIGHT($A$2,LEN($A$2)-8),"",SUMIF(Table1[SHIFT NOMENCLATURE], $B4967, Table1[FKIA]))</f>
        <v/>
      </c>
      <c r="N4967" s="1" t="str">
        <f>IF($A4967&gt;--RIGHT($A$2,LEN($A$2)-8),"",SUMIF(Table1[SHIFT NOMENCLATURE], $B4967, Table1[FWIA]))</f>
        <v/>
      </c>
      <c r="O4967" s="1" t="str">
        <f>IF($A4967&gt;--RIGHT($A$2,LEN($A$2)-8),"",SUMIF(Table1[SHIFT NOMENCLATURE], $B4967, Table1[DUSTWUN]))</f>
        <v/>
      </c>
    </row>
    <row r="4968" spans="1:15" x14ac:dyDescent="0.25">
      <c r="A4968" s="1" t="str">
        <f t="shared" si="154"/>
        <v/>
      </c>
      <c r="B4968" t="str">
        <f t="shared" si="155"/>
        <v/>
      </c>
      <c r="C4968" s="1" t="str">
        <f>IF($A4968&gt;--RIGHT($A$2,LEN($A$2)-8),"",COUNTIF(Table1[SHIFT NOMENCLATURE],$B4968))</f>
        <v/>
      </c>
      <c r="D4968" s="1" t="str">
        <f>IF($A4968&gt;--RIGHT($A$2,LEN($A$2)-8),"",SUMIF(Table1[SHIFT NOMENCLATURE], $B4968, Table1[EVIC KILL]))</f>
        <v/>
      </c>
      <c r="E4968" s="1" t="str">
        <f>IF($A4968&gt;--RIGHT($A$2,LEN($A$2)-8),"",SUMIF(Table1[SHIFT NOMENCLATURE], $B4968, Table1[EVIC MOB]))</f>
        <v/>
      </c>
      <c r="F4968" s="1" t="str">
        <f>IF($A4968&gt;--RIGHT($A$2,LEN($A$2)-8),"",SUMIF(Table1[SHIFT NOMENCLATURE], $B4968, Table1[EVIC FIRE]))</f>
        <v/>
      </c>
      <c r="G4968" s="1" t="str">
        <f>IF($A4968&gt;--RIGHT($A$2,LEN($A$2)-8),"",SUMIF(Table1[SHIFT NOMENCLATURE], $B4968, Table1[EKIA]))</f>
        <v/>
      </c>
      <c r="H4968" s="1" t="str">
        <f>IF($A4968&gt;--RIGHT($A$2,LEN($A$2)-8),"",SUMIF(Table1[SHIFT NOMENCLATURE], $B4968, Table1[EWIA]))</f>
        <v/>
      </c>
      <c r="I4968" s="1" t="str">
        <f>IF($A4968&gt;--RIGHT($A$2,LEN($A$2)-8),"",SUMIF(Table1[SHIFT NOMENCLATURE], $B4968, Table1[EPW]))</f>
        <v/>
      </c>
      <c r="J4968" s="1" t="str">
        <f>IF($A4968&gt;--RIGHT($A$2,LEN($A$2)-8),"",SUMIF(Table1[SHIFT NOMENCLATURE], $B4968, Table1[FVIC KILL]))</f>
        <v/>
      </c>
      <c r="K4968" s="1" t="str">
        <f>IF($A4968&gt;--RIGHT($A$2,LEN($A$2)-8),"",SUMIF(Table1[SHIFT NOMENCLATURE], $B4968, Table1[FVIC MOB]))</f>
        <v/>
      </c>
      <c r="L4968" s="1" t="str">
        <f>IF($A4968&gt;--RIGHT($A$2,LEN($A$2)-8),"",SUMIF(Table1[SHIFT NOMENCLATURE], $B4968, Table1[FVIC FIRE]))</f>
        <v/>
      </c>
      <c r="M4968" s="1" t="str">
        <f>IF($A4968&gt;--RIGHT($A$2,LEN($A$2)-8),"",SUMIF(Table1[SHIFT NOMENCLATURE], $B4968, Table1[FKIA]))</f>
        <v/>
      </c>
      <c r="N4968" s="1" t="str">
        <f>IF($A4968&gt;--RIGHT($A$2,LEN($A$2)-8),"",SUMIF(Table1[SHIFT NOMENCLATURE], $B4968, Table1[FWIA]))</f>
        <v/>
      </c>
      <c r="O4968" s="1" t="str">
        <f>IF($A4968&gt;--RIGHT($A$2,LEN($A$2)-8),"",SUMIF(Table1[SHIFT NOMENCLATURE], $B4968, Table1[DUSTWUN]))</f>
        <v/>
      </c>
    </row>
    <row r="4969" spans="1:15" x14ac:dyDescent="0.25">
      <c r="A4969" s="1" t="str">
        <f t="shared" si="154"/>
        <v/>
      </c>
      <c r="B4969" t="str">
        <f t="shared" si="155"/>
        <v/>
      </c>
      <c r="C4969" s="1" t="str">
        <f>IF($A4969&gt;--RIGHT($A$2,LEN($A$2)-8),"",COUNTIF(Table1[SHIFT NOMENCLATURE],$B4969))</f>
        <v/>
      </c>
      <c r="D4969" s="1" t="str">
        <f>IF($A4969&gt;--RIGHT($A$2,LEN($A$2)-8),"",SUMIF(Table1[SHIFT NOMENCLATURE], $B4969, Table1[EVIC KILL]))</f>
        <v/>
      </c>
      <c r="E4969" s="1" t="str">
        <f>IF($A4969&gt;--RIGHT($A$2,LEN($A$2)-8),"",SUMIF(Table1[SHIFT NOMENCLATURE], $B4969, Table1[EVIC MOB]))</f>
        <v/>
      </c>
      <c r="F4969" s="1" t="str">
        <f>IF($A4969&gt;--RIGHT($A$2,LEN($A$2)-8),"",SUMIF(Table1[SHIFT NOMENCLATURE], $B4969, Table1[EVIC FIRE]))</f>
        <v/>
      </c>
      <c r="G4969" s="1" t="str">
        <f>IF($A4969&gt;--RIGHT($A$2,LEN($A$2)-8),"",SUMIF(Table1[SHIFT NOMENCLATURE], $B4969, Table1[EKIA]))</f>
        <v/>
      </c>
      <c r="H4969" s="1" t="str">
        <f>IF($A4969&gt;--RIGHT($A$2,LEN($A$2)-8),"",SUMIF(Table1[SHIFT NOMENCLATURE], $B4969, Table1[EWIA]))</f>
        <v/>
      </c>
      <c r="I4969" s="1" t="str">
        <f>IF($A4969&gt;--RIGHT($A$2,LEN($A$2)-8),"",SUMIF(Table1[SHIFT NOMENCLATURE], $B4969, Table1[EPW]))</f>
        <v/>
      </c>
      <c r="J4969" s="1" t="str">
        <f>IF($A4969&gt;--RIGHT($A$2,LEN($A$2)-8),"",SUMIF(Table1[SHIFT NOMENCLATURE], $B4969, Table1[FVIC KILL]))</f>
        <v/>
      </c>
      <c r="K4969" s="1" t="str">
        <f>IF($A4969&gt;--RIGHT($A$2,LEN($A$2)-8),"",SUMIF(Table1[SHIFT NOMENCLATURE], $B4969, Table1[FVIC MOB]))</f>
        <v/>
      </c>
      <c r="L4969" s="1" t="str">
        <f>IF($A4969&gt;--RIGHT($A$2,LEN($A$2)-8),"",SUMIF(Table1[SHIFT NOMENCLATURE], $B4969, Table1[FVIC FIRE]))</f>
        <v/>
      </c>
      <c r="M4969" s="1" t="str">
        <f>IF($A4969&gt;--RIGHT($A$2,LEN($A$2)-8),"",SUMIF(Table1[SHIFT NOMENCLATURE], $B4969, Table1[FKIA]))</f>
        <v/>
      </c>
      <c r="N4969" s="1" t="str">
        <f>IF($A4969&gt;--RIGHT($A$2,LEN($A$2)-8),"",SUMIF(Table1[SHIFT NOMENCLATURE], $B4969, Table1[FWIA]))</f>
        <v/>
      </c>
      <c r="O4969" s="1" t="str">
        <f>IF($A4969&gt;--RIGHT($A$2,LEN($A$2)-8),"",SUMIF(Table1[SHIFT NOMENCLATURE], $B4969, Table1[DUSTWUN]))</f>
        <v/>
      </c>
    </row>
    <row r="4970" spans="1:15" x14ac:dyDescent="0.25">
      <c r="A4970" s="1" t="str">
        <f t="shared" si="154"/>
        <v/>
      </c>
      <c r="B4970" t="str">
        <f t="shared" si="155"/>
        <v/>
      </c>
      <c r="C4970" s="1" t="str">
        <f>IF($A4970&gt;--RIGHT($A$2,LEN($A$2)-8),"",COUNTIF(Table1[SHIFT NOMENCLATURE],$B4970))</f>
        <v/>
      </c>
      <c r="D4970" s="1" t="str">
        <f>IF($A4970&gt;--RIGHT($A$2,LEN($A$2)-8),"",SUMIF(Table1[SHIFT NOMENCLATURE], $B4970, Table1[EVIC KILL]))</f>
        <v/>
      </c>
      <c r="E4970" s="1" t="str">
        <f>IF($A4970&gt;--RIGHT($A$2,LEN($A$2)-8),"",SUMIF(Table1[SHIFT NOMENCLATURE], $B4970, Table1[EVIC MOB]))</f>
        <v/>
      </c>
      <c r="F4970" s="1" t="str">
        <f>IF($A4970&gt;--RIGHT($A$2,LEN($A$2)-8),"",SUMIF(Table1[SHIFT NOMENCLATURE], $B4970, Table1[EVIC FIRE]))</f>
        <v/>
      </c>
      <c r="G4970" s="1" t="str">
        <f>IF($A4970&gt;--RIGHT($A$2,LEN($A$2)-8),"",SUMIF(Table1[SHIFT NOMENCLATURE], $B4970, Table1[EKIA]))</f>
        <v/>
      </c>
      <c r="H4970" s="1" t="str">
        <f>IF($A4970&gt;--RIGHT($A$2,LEN($A$2)-8),"",SUMIF(Table1[SHIFT NOMENCLATURE], $B4970, Table1[EWIA]))</f>
        <v/>
      </c>
      <c r="I4970" s="1" t="str">
        <f>IF($A4970&gt;--RIGHT($A$2,LEN($A$2)-8),"",SUMIF(Table1[SHIFT NOMENCLATURE], $B4970, Table1[EPW]))</f>
        <v/>
      </c>
      <c r="J4970" s="1" t="str">
        <f>IF($A4970&gt;--RIGHT($A$2,LEN($A$2)-8),"",SUMIF(Table1[SHIFT NOMENCLATURE], $B4970, Table1[FVIC KILL]))</f>
        <v/>
      </c>
      <c r="K4970" s="1" t="str">
        <f>IF($A4970&gt;--RIGHT($A$2,LEN($A$2)-8),"",SUMIF(Table1[SHIFT NOMENCLATURE], $B4970, Table1[FVIC MOB]))</f>
        <v/>
      </c>
      <c r="L4970" s="1" t="str">
        <f>IF($A4970&gt;--RIGHT($A$2,LEN($A$2)-8),"",SUMIF(Table1[SHIFT NOMENCLATURE], $B4970, Table1[FVIC FIRE]))</f>
        <v/>
      </c>
      <c r="M4970" s="1" t="str">
        <f>IF($A4970&gt;--RIGHT($A$2,LEN($A$2)-8),"",SUMIF(Table1[SHIFT NOMENCLATURE], $B4970, Table1[FKIA]))</f>
        <v/>
      </c>
      <c r="N4970" s="1" t="str">
        <f>IF($A4970&gt;--RIGHT($A$2,LEN($A$2)-8),"",SUMIF(Table1[SHIFT NOMENCLATURE], $B4970, Table1[FWIA]))</f>
        <v/>
      </c>
      <c r="O4970" s="1" t="str">
        <f>IF($A4970&gt;--RIGHT($A$2,LEN($A$2)-8),"",SUMIF(Table1[SHIFT NOMENCLATURE], $B4970, Table1[DUSTWUN]))</f>
        <v/>
      </c>
    </row>
    <row r="4971" spans="1:15" x14ac:dyDescent="0.25">
      <c r="A4971" s="1" t="str">
        <f t="shared" si="154"/>
        <v/>
      </c>
      <c r="B4971" t="str">
        <f t="shared" si="155"/>
        <v/>
      </c>
      <c r="C4971" s="1" t="str">
        <f>IF($A4971&gt;--RIGHT($A$2,LEN($A$2)-8),"",COUNTIF(Table1[SHIFT NOMENCLATURE],$B4971))</f>
        <v/>
      </c>
      <c r="D4971" s="1" t="str">
        <f>IF($A4971&gt;--RIGHT($A$2,LEN($A$2)-8),"",SUMIF(Table1[SHIFT NOMENCLATURE], $B4971, Table1[EVIC KILL]))</f>
        <v/>
      </c>
      <c r="E4971" s="1" t="str">
        <f>IF($A4971&gt;--RIGHT($A$2,LEN($A$2)-8),"",SUMIF(Table1[SHIFT NOMENCLATURE], $B4971, Table1[EVIC MOB]))</f>
        <v/>
      </c>
      <c r="F4971" s="1" t="str">
        <f>IF($A4971&gt;--RIGHT($A$2,LEN($A$2)-8),"",SUMIF(Table1[SHIFT NOMENCLATURE], $B4971, Table1[EVIC FIRE]))</f>
        <v/>
      </c>
      <c r="G4971" s="1" t="str">
        <f>IF($A4971&gt;--RIGHT($A$2,LEN($A$2)-8),"",SUMIF(Table1[SHIFT NOMENCLATURE], $B4971, Table1[EKIA]))</f>
        <v/>
      </c>
      <c r="H4971" s="1" t="str">
        <f>IF($A4971&gt;--RIGHT($A$2,LEN($A$2)-8),"",SUMIF(Table1[SHIFT NOMENCLATURE], $B4971, Table1[EWIA]))</f>
        <v/>
      </c>
      <c r="I4971" s="1" t="str">
        <f>IF($A4971&gt;--RIGHT($A$2,LEN($A$2)-8),"",SUMIF(Table1[SHIFT NOMENCLATURE], $B4971, Table1[EPW]))</f>
        <v/>
      </c>
      <c r="J4971" s="1" t="str">
        <f>IF($A4971&gt;--RIGHT($A$2,LEN($A$2)-8),"",SUMIF(Table1[SHIFT NOMENCLATURE], $B4971, Table1[FVIC KILL]))</f>
        <v/>
      </c>
      <c r="K4971" s="1" t="str">
        <f>IF($A4971&gt;--RIGHT($A$2,LEN($A$2)-8),"",SUMIF(Table1[SHIFT NOMENCLATURE], $B4971, Table1[FVIC MOB]))</f>
        <v/>
      </c>
      <c r="L4971" s="1" t="str">
        <f>IF($A4971&gt;--RIGHT($A$2,LEN($A$2)-8),"",SUMIF(Table1[SHIFT NOMENCLATURE], $B4971, Table1[FVIC FIRE]))</f>
        <v/>
      </c>
      <c r="M4971" s="1" t="str">
        <f>IF($A4971&gt;--RIGHT($A$2,LEN($A$2)-8),"",SUMIF(Table1[SHIFT NOMENCLATURE], $B4971, Table1[FKIA]))</f>
        <v/>
      </c>
      <c r="N4971" s="1" t="str">
        <f>IF($A4971&gt;--RIGHT($A$2,LEN($A$2)-8),"",SUMIF(Table1[SHIFT NOMENCLATURE], $B4971, Table1[FWIA]))</f>
        <v/>
      </c>
      <c r="O4971" s="1" t="str">
        <f>IF($A4971&gt;--RIGHT($A$2,LEN($A$2)-8),"",SUMIF(Table1[SHIFT NOMENCLATURE], $B4971, Table1[DUSTWUN]))</f>
        <v/>
      </c>
    </row>
    <row r="4972" spans="1:15" x14ac:dyDescent="0.25">
      <c r="A4972" s="1" t="str">
        <f t="shared" si="154"/>
        <v/>
      </c>
      <c r="B4972" t="str">
        <f t="shared" si="155"/>
        <v/>
      </c>
      <c r="C4972" s="1" t="str">
        <f>IF($A4972&gt;--RIGHT($A$2,LEN($A$2)-8),"",COUNTIF(Table1[SHIFT NOMENCLATURE],$B4972))</f>
        <v/>
      </c>
      <c r="D4972" s="1" t="str">
        <f>IF($A4972&gt;--RIGHT($A$2,LEN($A$2)-8),"",SUMIF(Table1[SHIFT NOMENCLATURE], $B4972, Table1[EVIC KILL]))</f>
        <v/>
      </c>
      <c r="E4972" s="1" t="str">
        <f>IF($A4972&gt;--RIGHT($A$2,LEN($A$2)-8),"",SUMIF(Table1[SHIFT NOMENCLATURE], $B4972, Table1[EVIC MOB]))</f>
        <v/>
      </c>
      <c r="F4972" s="1" t="str">
        <f>IF($A4972&gt;--RIGHT($A$2,LEN($A$2)-8),"",SUMIF(Table1[SHIFT NOMENCLATURE], $B4972, Table1[EVIC FIRE]))</f>
        <v/>
      </c>
      <c r="G4972" s="1" t="str">
        <f>IF($A4972&gt;--RIGHT($A$2,LEN($A$2)-8),"",SUMIF(Table1[SHIFT NOMENCLATURE], $B4972, Table1[EKIA]))</f>
        <v/>
      </c>
      <c r="H4972" s="1" t="str">
        <f>IF($A4972&gt;--RIGHT($A$2,LEN($A$2)-8),"",SUMIF(Table1[SHIFT NOMENCLATURE], $B4972, Table1[EWIA]))</f>
        <v/>
      </c>
      <c r="I4972" s="1" t="str">
        <f>IF($A4972&gt;--RIGHT($A$2,LEN($A$2)-8),"",SUMIF(Table1[SHIFT NOMENCLATURE], $B4972, Table1[EPW]))</f>
        <v/>
      </c>
      <c r="J4972" s="1" t="str">
        <f>IF($A4972&gt;--RIGHT($A$2,LEN($A$2)-8),"",SUMIF(Table1[SHIFT NOMENCLATURE], $B4972, Table1[FVIC KILL]))</f>
        <v/>
      </c>
      <c r="K4972" s="1" t="str">
        <f>IF($A4972&gt;--RIGHT($A$2,LEN($A$2)-8),"",SUMIF(Table1[SHIFT NOMENCLATURE], $B4972, Table1[FVIC MOB]))</f>
        <v/>
      </c>
      <c r="L4972" s="1" t="str">
        <f>IF($A4972&gt;--RIGHT($A$2,LEN($A$2)-8),"",SUMIF(Table1[SHIFT NOMENCLATURE], $B4972, Table1[FVIC FIRE]))</f>
        <v/>
      </c>
      <c r="M4972" s="1" t="str">
        <f>IF($A4972&gt;--RIGHT($A$2,LEN($A$2)-8),"",SUMIF(Table1[SHIFT NOMENCLATURE], $B4972, Table1[FKIA]))</f>
        <v/>
      </c>
      <c r="N4972" s="1" t="str">
        <f>IF($A4972&gt;--RIGHT($A$2,LEN($A$2)-8),"",SUMIF(Table1[SHIFT NOMENCLATURE], $B4972, Table1[FWIA]))</f>
        <v/>
      </c>
      <c r="O4972" s="1" t="str">
        <f>IF($A4972&gt;--RIGHT($A$2,LEN($A$2)-8),"",SUMIF(Table1[SHIFT NOMENCLATURE], $B4972, Table1[DUSTWUN]))</f>
        <v/>
      </c>
    </row>
    <row r="4973" spans="1:15" x14ac:dyDescent="0.25">
      <c r="A4973" s="1" t="str">
        <f t="shared" si="154"/>
        <v/>
      </c>
      <c r="B4973" t="str">
        <f t="shared" si="155"/>
        <v/>
      </c>
      <c r="C4973" s="1" t="str">
        <f>IF($A4973&gt;--RIGHT($A$2,LEN($A$2)-8),"",COUNTIF(Table1[SHIFT NOMENCLATURE],$B4973))</f>
        <v/>
      </c>
      <c r="D4973" s="1" t="str">
        <f>IF($A4973&gt;--RIGHT($A$2,LEN($A$2)-8),"",SUMIF(Table1[SHIFT NOMENCLATURE], $B4973, Table1[EVIC KILL]))</f>
        <v/>
      </c>
      <c r="E4973" s="1" t="str">
        <f>IF($A4973&gt;--RIGHT($A$2,LEN($A$2)-8),"",SUMIF(Table1[SHIFT NOMENCLATURE], $B4973, Table1[EVIC MOB]))</f>
        <v/>
      </c>
      <c r="F4973" s="1" t="str">
        <f>IF($A4973&gt;--RIGHT($A$2,LEN($A$2)-8),"",SUMIF(Table1[SHIFT NOMENCLATURE], $B4973, Table1[EVIC FIRE]))</f>
        <v/>
      </c>
      <c r="G4973" s="1" t="str">
        <f>IF($A4973&gt;--RIGHT($A$2,LEN($A$2)-8),"",SUMIF(Table1[SHIFT NOMENCLATURE], $B4973, Table1[EKIA]))</f>
        <v/>
      </c>
      <c r="H4973" s="1" t="str">
        <f>IF($A4973&gt;--RIGHT($A$2,LEN($A$2)-8),"",SUMIF(Table1[SHIFT NOMENCLATURE], $B4973, Table1[EWIA]))</f>
        <v/>
      </c>
      <c r="I4973" s="1" t="str">
        <f>IF($A4973&gt;--RIGHT($A$2,LEN($A$2)-8),"",SUMIF(Table1[SHIFT NOMENCLATURE], $B4973, Table1[EPW]))</f>
        <v/>
      </c>
      <c r="J4973" s="1" t="str">
        <f>IF($A4973&gt;--RIGHT($A$2,LEN($A$2)-8),"",SUMIF(Table1[SHIFT NOMENCLATURE], $B4973, Table1[FVIC KILL]))</f>
        <v/>
      </c>
      <c r="K4973" s="1" t="str">
        <f>IF($A4973&gt;--RIGHT($A$2,LEN($A$2)-8),"",SUMIF(Table1[SHIFT NOMENCLATURE], $B4973, Table1[FVIC MOB]))</f>
        <v/>
      </c>
      <c r="L4973" s="1" t="str">
        <f>IF($A4973&gt;--RIGHT($A$2,LEN($A$2)-8),"",SUMIF(Table1[SHIFT NOMENCLATURE], $B4973, Table1[FVIC FIRE]))</f>
        <v/>
      </c>
      <c r="M4973" s="1" t="str">
        <f>IF($A4973&gt;--RIGHT($A$2,LEN($A$2)-8),"",SUMIF(Table1[SHIFT NOMENCLATURE], $B4973, Table1[FKIA]))</f>
        <v/>
      </c>
      <c r="N4973" s="1" t="str">
        <f>IF($A4973&gt;--RIGHT($A$2,LEN($A$2)-8),"",SUMIF(Table1[SHIFT NOMENCLATURE], $B4973, Table1[FWIA]))</f>
        <v/>
      </c>
      <c r="O4973" s="1" t="str">
        <f>IF($A4973&gt;--RIGHT($A$2,LEN($A$2)-8),"",SUMIF(Table1[SHIFT NOMENCLATURE], $B4973, Table1[DUSTWUN]))</f>
        <v/>
      </c>
    </row>
    <row r="4974" spans="1:15" x14ac:dyDescent="0.25">
      <c r="A4974" s="1" t="str">
        <f t="shared" si="154"/>
        <v/>
      </c>
      <c r="B4974" t="str">
        <f t="shared" si="155"/>
        <v/>
      </c>
      <c r="C4974" s="1" t="str">
        <f>IF($A4974&gt;--RIGHT($A$2,LEN($A$2)-8),"",COUNTIF(Table1[SHIFT NOMENCLATURE],$B4974))</f>
        <v/>
      </c>
      <c r="D4974" s="1" t="str">
        <f>IF($A4974&gt;--RIGHT($A$2,LEN($A$2)-8),"",SUMIF(Table1[SHIFT NOMENCLATURE], $B4974, Table1[EVIC KILL]))</f>
        <v/>
      </c>
      <c r="E4974" s="1" t="str">
        <f>IF($A4974&gt;--RIGHT($A$2,LEN($A$2)-8),"",SUMIF(Table1[SHIFT NOMENCLATURE], $B4974, Table1[EVIC MOB]))</f>
        <v/>
      </c>
      <c r="F4974" s="1" t="str">
        <f>IF($A4974&gt;--RIGHT($A$2,LEN($A$2)-8),"",SUMIF(Table1[SHIFT NOMENCLATURE], $B4974, Table1[EVIC FIRE]))</f>
        <v/>
      </c>
      <c r="G4974" s="1" t="str">
        <f>IF($A4974&gt;--RIGHT($A$2,LEN($A$2)-8),"",SUMIF(Table1[SHIFT NOMENCLATURE], $B4974, Table1[EKIA]))</f>
        <v/>
      </c>
      <c r="H4974" s="1" t="str">
        <f>IF($A4974&gt;--RIGHT($A$2,LEN($A$2)-8),"",SUMIF(Table1[SHIFT NOMENCLATURE], $B4974, Table1[EWIA]))</f>
        <v/>
      </c>
      <c r="I4974" s="1" t="str">
        <f>IF($A4974&gt;--RIGHT($A$2,LEN($A$2)-8),"",SUMIF(Table1[SHIFT NOMENCLATURE], $B4974, Table1[EPW]))</f>
        <v/>
      </c>
      <c r="J4974" s="1" t="str">
        <f>IF($A4974&gt;--RIGHT($A$2,LEN($A$2)-8),"",SUMIF(Table1[SHIFT NOMENCLATURE], $B4974, Table1[FVIC KILL]))</f>
        <v/>
      </c>
      <c r="K4974" s="1" t="str">
        <f>IF($A4974&gt;--RIGHT($A$2,LEN($A$2)-8),"",SUMIF(Table1[SHIFT NOMENCLATURE], $B4974, Table1[FVIC MOB]))</f>
        <v/>
      </c>
      <c r="L4974" s="1" t="str">
        <f>IF($A4974&gt;--RIGHT($A$2,LEN($A$2)-8),"",SUMIF(Table1[SHIFT NOMENCLATURE], $B4974, Table1[FVIC FIRE]))</f>
        <v/>
      </c>
      <c r="M4974" s="1" t="str">
        <f>IF($A4974&gt;--RIGHT($A$2,LEN($A$2)-8),"",SUMIF(Table1[SHIFT NOMENCLATURE], $B4974, Table1[FKIA]))</f>
        <v/>
      </c>
      <c r="N4974" s="1" t="str">
        <f>IF($A4974&gt;--RIGHT($A$2,LEN($A$2)-8),"",SUMIF(Table1[SHIFT NOMENCLATURE], $B4974, Table1[FWIA]))</f>
        <v/>
      </c>
      <c r="O4974" s="1" t="str">
        <f>IF($A4974&gt;--RIGHT($A$2,LEN($A$2)-8),"",SUMIF(Table1[SHIFT NOMENCLATURE], $B4974, Table1[DUSTWUN]))</f>
        <v/>
      </c>
    </row>
    <row r="4975" spans="1:15" x14ac:dyDescent="0.25">
      <c r="A4975" s="1" t="str">
        <f t="shared" si="154"/>
        <v/>
      </c>
      <c r="B4975" t="str">
        <f t="shared" si="155"/>
        <v/>
      </c>
      <c r="C4975" s="1" t="str">
        <f>IF($A4975&gt;--RIGHT($A$2,LEN($A$2)-8),"",COUNTIF(Table1[SHIFT NOMENCLATURE],$B4975))</f>
        <v/>
      </c>
      <c r="D4975" s="1" t="str">
        <f>IF($A4975&gt;--RIGHT($A$2,LEN($A$2)-8),"",SUMIF(Table1[SHIFT NOMENCLATURE], $B4975, Table1[EVIC KILL]))</f>
        <v/>
      </c>
      <c r="E4975" s="1" t="str">
        <f>IF($A4975&gt;--RIGHT($A$2,LEN($A$2)-8),"",SUMIF(Table1[SHIFT NOMENCLATURE], $B4975, Table1[EVIC MOB]))</f>
        <v/>
      </c>
      <c r="F4975" s="1" t="str">
        <f>IF($A4975&gt;--RIGHT($A$2,LEN($A$2)-8),"",SUMIF(Table1[SHIFT NOMENCLATURE], $B4975, Table1[EVIC FIRE]))</f>
        <v/>
      </c>
      <c r="G4975" s="1" t="str">
        <f>IF($A4975&gt;--RIGHT($A$2,LEN($A$2)-8),"",SUMIF(Table1[SHIFT NOMENCLATURE], $B4975, Table1[EKIA]))</f>
        <v/>
      </c>
      <c r="H4975" s="1" t="str">
        <f>IF($A4975&gt;--RIGHT($A$2,LEN($A$2)-8),"",SUMIF(Table1[SHIFT NOMENCLATURE], $B4975, Table1[EWIA]))</f>
        <v/>
      </c>
      <c r="I4975" s="1" t="str">
        <f>IF($A4975&gt;--RIGHT($A$2,LEN($A$2)-8),"",SUMIF(Table1[SHIFT NOMENCLATURE], $B4975, Table1[EPW]))</f>
        <v/>
      </c>
      <c r="J4975" s="1" t="str">
        <f>IF($A4975&gt;--RIGHT($A$2,LEN($A$2)-8),"",SUMIF(Table1[SHIFT NOMENCLATURE], $B4975, Table1[FVIC KILL]))</f>
        <v/>
      </c>
      <c r="K4975" s="1" t="str">
        <f>IF($A4975&gt;--RIGHT($A$2,LEN($A$2)-8),"",SUMIF(Table1[SHIFT NOMENCLATURE], $B4975, Table1[FVIC MOB]))</f>
        <v/>
      </c>
      <c r="L4975" s="1" t="str">
        <f>IF($A4975&gt;--RIGHT($A$2,LEN($A$2)-8),"",SUMIF(Table1[SHIFT NOMENCLATURE], $B4975, Table1[FVIC FIRE]))</f>
        <v/>
      </c>
      <c r="M4975" s="1" t="str">
        <f>IF($A4975&gt;--RIGHT($A$2,LEN($A$2)-8),"",SUMIF(Table1[SHIFT NOMENCLATURE], $B4975, Table1[FKIA]))</f>
        <v/>
      </c>
      <c r="N4975" s="1" t="str">
        <f>IF($A4975&gt;--RIGHT($A$2,LEN($A$2)-8),"",SUMIF(Table1[SHIFT NOMENCLATURE], $B4975, Table1[FWIA]))</f>
        <v/>
      </c>
      <c r="O4975" s="1" t="str">
        <f>IF($A4975&gt;--RIGHT($A$2,LEN($A$2)-8),"",SUMIF(Table1[SHIFT NOMENCLATURE], $B4975, Table1[DUSTWUN]))</f>
        <v/>
      </c>
    </row>
    <row r="4976" spans="1:15" x14ac:dyDescent="0.25">
      <c r="A4976" s="1" t="str">
        <f t="shared" si="154"/>
        <v/>
      </c>
      <c r="B4976" t="str">
        <f t="shared" si="155"/>
        <v/>
      </c>
      <c r="C4976" s="1" t="str">
        <f>IF($A4976&gt;--RIGHT($A$2,LEN($A$2)-8),"",COUNTIF(Table1[SHIFT NOMENCLATURE],$B4976))</f>
        <v/>
      </c>
      <c r="D4976" s="1" t="str">
        <f>IF($A4976&gt;--RIGHT($A$2,LEN($A$2)-8),"",SUMIF(Table1[SHIFT NOMENCLATURE], $B4976, Table1[EVIC KILL]))</f>
        <v/>
      </c>
      <c r="E4976" s="1" t="str">
        <f>IF($A4976&gt;--RIGHT($A$2,LEN($A$2)-8),"",SUMIF(Table1[SHIFT NOMENCLATURE], $B4976, Table1[EVIC MOB]))</f>
        <v/>
      </c>
      <c r="F4976" s="1" t="str">
        <f>IF($A4976&gt;--RIGHT($A$2,LEN($A$2)-8),"",SUMIF(Table1[SHIFT NOMENCLATURE], $B4976, Table1[EVIC FIRE]))</f>
        <v/>
      </c>
      <c r="G4976" s="1" t="str">
        <f>IF($A4976&gt;--RIGHT($A$2,LEN($A$2)-8),"",SUMIF(Table1[SHIFT NOMENCLATURE], $B4976, Table1[EKIA]))</f>
        <v/>
      </c>
      <c r="H4976" s="1" t="str">
        <f>IF($A4976&gt;--RIGHT($A$2,LEN($A$2)-8),"",SUMIF(Table1[SHIFT NOMENCLATURE], $B4976, Table1[EWIA]))</f>
        <v/>
      </c>
      <c r="I4976" s="1" t="str">
        <f>IF($A4976&gt;--RIGHT($A$2,LEN($A$2)-8),"",SUMIF(Table1[SHIFT NOMENCLATURE], $B4976, Table1[EPW]))</f>
        <v/>
      </c>
      <c r="J4976" s="1" t="str">
        <f>IF($A4976&gt;--RIGHT($A$2,LEN($A$2)-8),"",SUMIF(Table1[SHIFT NOMENCLATURE], $B4976, Table1[FVIC KILL]))</f>
        <v/>
      </c>
      <c r="K4976" s="1" t="str">
        <f>IF($A4976&gt;--RIGHT($A$2,LEN($A$2)-8),"",SUMIF(Table1[SHIFT NOMENCLATURE], $B4976, Table1[FVIC MOB]))</f>
        <v/>
      </c>
      <c r="L4976" s="1" t="str">
        <f>IF($A4976&gt;--RIGHT($A$2,LEN($A$2)-8),"",SUMIF(Table1[SHIFT NOMENCLATURE], $B4976, Table1[FVIC FIRE]))</f>
        <v/>
      </c>
      <c r="M4976" s="1" t="str">
        <f>IF($A4976&gt;--RIGHT($A$2,LEN($A$2)-8),"",SUMIF(Table1[SHIFT NOMENCLATURE], $B4976, Table1[FKIA]))</f>
        <v/>
      </c>
      <c r="N4976" s="1" t="str">
        <f>IF($A4976&gt;--RIGHT($A$2,LEN($A$2)-8),"",SUMIF(Table1[SHIFT NOMENCLATURE], $B4976, Table1[FWIA]))</f>
        <v/>
      </c>
      <c r="O4976" s="1" t="str">
        <f>IF($A4976&gt;--RIGHT($A$2,LEN($A$2)-8),"",SUMIF(Table1[SHIFT NOMENCLATURE], $B4976, Table1[DUSTWUN]))</f>
        <v/>
      </c>
    </row>
    <row r="4977" spans="1:15" x14ac:dyDescent="0.25">
      <c r="A4977" s="1" t="str">
        <f t="shared" si="154"/>
        <v/>
      </c>
      <c r="B4977" t="str">
        <f t="shared" si="155"/>
        <v/>
      </c>
      <c r="C4977" s="1" t="str">
        <f>IF($A4977&gt;--RIGHT($A$2,LEN($A$2)-8),"",COUNTIF(Table1[SHIFT NOMENCLATURE],$B4977))</f>
        <v/>
      </c>
      <c r="D4977" s="1" t="str">
        <f>IF($A4977&gt;--RIGHT($A$2,LEN($A$2)-8),"",SUMIF(Table1[SHIFT NOMENCLATURE], $B4977, Table1[EVIC KILL]))</f>
        <v/>
      </c>
      <c r="E4977" s="1" t="str">
        <f>IF($A4977&gt;--RIGHT($A$2,LEN($A$2)-8),"",SUMIF(Table1[SHIFT NOMENCLATURE], $B4977, Table1[EVIC MOB]))</f>
        <v/>
      </c>
      <c r="F4977" s="1" t="str">
        <f>IF($A4977&gt;--RIGHT($A$2,LEN($A$2)-8),"",SUMIF(Table1[SHIFT NOMENCLATURE], $B4977, Table1[EVIC FIRE]))</f>
        <v/>
      </c>
      <c r="G4977" s="1" t="str">
        <f>IF($A4977&gt;--RIGHT($A$2,LEN($A$2)-8),"",SUMIF(Table1[SHIFT NOMENCLATURE], $B4977, Table1[EKIA]))</f>
        <v/>
      </c>
      <c r="H4977" s="1" t="str">
        <f>IF($A4977&gt;--RIGHT($A$2,LEN($A$2)-8),"",SUMIF(Table1[SHIFT NOMENCLATURE], $B4977, Table1[EWIA]))</f>
        <v/>
      </c>
      <c r="I4977" s="1" t="str">
        <f>IF($A4977&gt;--RIGHT($A$2,LEN($A$2)-8),"",SUMIF(Table1[SHIFT NOMENCLATURE], $B4977, Table1[EPW]))</f>
        <v/>
      </c>
      <c r="J4977" s="1" t="str">
        <f>IF($A4977&gt;--RIGHT($A$2,LEN($A$2)-8),"",SUMIF(Table1[SHIFT NOMENCLATURE], $B4977, Table1[FVIC KILL]))</f>
        <v/>
      </c>
      <c r="K4977" s="1" t="str">
        <f>IF($A4977&gt;--RIGHT($A$2,LEN($A$2)-8),"",SUMIF(Table1[SHIFT NOMENCLATURE], $B4977, Table1[FVIC MOB]))</f>
        <v/>
      </c>
      <c r="L4977" s="1" t="str">
        <f>IF($A4977&gt;--RIGHT($A$2,LEN($A$2)-8),"",SUMIF(Table1[SHIFT NOMENCLATURE], $B4977, Table1[FVIC FIRE]))</f>
        <v/>
      </c>
      <c r="M4977" s="1" t="str">
        <f>IF($A4977&gt;--RIGHT($A$2,LEN($A$2)-8),"",SUMIF(Table1[SHIFT NOMENCLATURE], $B4977, Table1[FKIA]))</f>
        <v/>
      </c>
      <c r="N4977" s="1" t="str">
        <f>IF($A4977&gt;--RIGHT($A$2,LEN($A$2)-8),"",SUMIF(Table1[SHIFT NOMENCLATURE], $B4977, Table1[FWIA]))</f>
        <v/>
      </c>
      <c r="O4977" s="1" t="str">
        <f>IF($A4977&gt;--RIGHT($A$2,LEN($A$2)-8),"",SUMIF(Table1[SHIFT NOMENCLATURE], $B4977, Table1[DUSTWUN]))</f>
        <v/>
      </c>
    </row>
    <row r="4978" spans="1:15" x14ac:dyDescent="0.25">
      <c r="A4978" s="1" t="str">
        <f t="shared" si="154"/>
        <v/>
      </c>
      <c r="B4978" t="str">
        <f t="shared" si="155"/>
        <v/>
      </c>
      <c r="C4978" s="1" t="str">
        <f>IF($A4978&gt;--RIGHT($A$2,LEN($A$2)-8),"",COUNTIF(Table1[SHIFT NOMENCLATURE],$B4978))</f>
        <v/>
      </c>
      <c r="D4978" s="1" t="str">
        <f>IF($A4978&gt;--RIGHT($A$2,LEN($A$2)-8),"",SUMIF(Table1[SHIFT NOMENCLATURE], $B4978, Table1[EVIC KILL]))</f>
        <v/>
      </c>
      <c r="E4978" s="1" t="str">
        <f>IF($A4978&gt;--RIGHT($A$2,LEN($A$2)-8),"",SUMIF(Table1[SHIFT NOMENCLATURE], $B4978, Table1[EVIC MOB]))</f>
        <v/>
      </c>
      <c r="F4978" s="1" t="str">
        <f>IF($A4978&gt;--RIGHT($A$2,LEN($A$2)-8),"",SUMIF(Table1[SHIFT NOMENCLATURE], $B4978, Table1[EVIC FIRE]))</f>
        <v/>
      </c>
      <c r="G4978" s="1" t="str">
        <f>IF($A4978&gt;--RIGHT($A$2,LEN($A$2)-8),"",SUMIF(Table1[SHIFT NOMENCLATURE], $B4978, Table1[EKIA]))</f>
        <v/>
      </c>
      <c r="H4978" s="1" t="str">
        <f>IF($A4978&gt;--RIGHT($A$2,LEN($A$2)-8),"",SUMIF(Table1[SHIFT NOMENCLATURE], $B4978, Table1[EWIA]))</f>
        <v/>
      </c>
      <c r="I4978" s="1" t="str">
        <f>IF($A4978&gt;--RIGHT($A$2,LEN($A$2)-8),"",SUMIF(Table1[SHIFT NOMENCLATURE], $B4978, Table1[EPW]))</f>
        <v/>
      </c>
      <c r="J4978" s="1" t="str">
        <f>IF($A4978&gt;--RIGHT($A$2,LEN($A$2)-8),"",SUMIF(Table1[SHIFT NOMENCLATURE], $B4978, Table1[FVIC KILL]))</f>
        <v/>
      </c>
      <c r="K4978" s="1" t="str">
        <f>IF($A4978&gt;--RIGHT($A$2,LEN($A$2)-8),"",SUMIF(Table1[SHIFT NOMENCLATURE], $B4978, Table1[FVIC MOB]))</f>
        <v/>
      </c>
      <c r="L4978" s="1" t="str">
        <f>IF($A4978&gt;--RIGHT($A$2,LEN($A$2)-8),"",SUMIF(Table1[SHIFT NOMENCLATURE], $B4978, Table1[FVIC FIRE]))</f>
        <v/>
      </c>
      <c r="M4978" s="1" t="str">
        <f>IF($A4978&gt;--RIGHT($A$2,LEN($A$2)-8),"",SUMIF(Table1[SHIFT NOMENCLATURE], $B4978, Table1[FKIA]))</f>
        <v/>
      </c>
      <c r="N4978" s="1" t="str">
        <f>IF($A4978&gt;--RIGHT($A$2,LEN($A$2)-8),"",SUMIF(Table1[SHIFT NOMENCLATURE], $B4978, Table1[FWIA]))</f>
        <v/>
      </c>
      <c r="O4978" s="1" t="str">
        <f>IF($A4978&gt;--RIGHT($A$2,LEN($A$2)-8),"",SUMIF(Table1[SHIFT NOMENCLATURE], $B4978, Table1[DUSTWUN]))</f>
        <v/>
      </c>
    </row>
    <row r="4979" spans="1:15" x14ac:dyDescent="0.25">
      <c r="A4979" s="1" t="str">
        <f t="shared" si="154"/>
        <v/>
      </c>
      <c r="B4979" t="str">
        <f t="shared" si="155"/>
        <v/>
      </c>
      <c r="C4979" s="1" t="str">
        <f>IF($A4979&gt;--RIGHT($A$2,LEN($A$2)-8),"",COUNTIF(Table1[SHIFT NOMENCLATURE],$B4979))</f>
        <v/>
      </c>
      <c r="D4979" s="1" t="str">
        <f>IF($A4979&gt;--RIGHT($A$2,LEN($A$2)-8),"",SUMIF(Table1[SHIFT NOMENCLATURE], $B4979, Table1[EVIC KILL]))</f>
        <v/>
      </c>
      <c r="E4979" s="1" t="str">
        <f>IF($A4979&gt;--RIGHT($A$2,LEN($A$2)-8),"",SUMIF(Table1[SHIFT NOMENCLATURE], $B4979, Table1[EVIC MOB]))</f>
        <v/>
      </c>
      <c r="F4979" s="1" t="str">
        <f>IF($A4979&gt;--RIGHT($A$2,LEN($A$2)-8),"",SUMIF(Table1[SHIFT NOMENCLATURE], $B4979, Table1[EVIC FIRE]))</f>
        <v/>
      </c>
      <c r="G4979" s="1" t="str">
        <f>IF($A4979&gt;--RIGHT($A$2,LEN($A$2)-8),"",SUMIF(Table1[SHIFT NOMENCLATURE], $B4979, Table1[EKIA]))</f>
        <v/>
      </c>
      <c r="H4979" s="1" t="str">
        <f>IF($A4979&gt;--RIGHT($A$2,LEN($A$2)-8),"",SUMIF(Table1[SHIFT NOMENCLATURE], $B4979, Table1[EWIA]))</f>
        <v/>
      </c>
      <c r="I4979" s="1" t="str">
        <f>IF($A4979&gt;--RIGHT($A$2,LEN($A$2)-8),"",SUMIF(Table1[SHIFT NOMENCLATURE], $B4979, Table1[EPW]))</f>
        <v/>
      </c>
      <c r="J4979" s="1" t="str">
        <f>IF($A4979&gt;--RIGHT($A$2,LEN($A$2)-8),"",SUMIF(Table1[SHIFT NOMENCLATURE], $B4979, Table1[FVIC KILL]))</f>
        <v/>
      </c>
      <c r="K4979" s="1" t="str">
        <f>IF($A4979&gt;--RIGHT($A$2,LEN($A$2)-8),"",SUMIF(Table1[SHIFT NOMENCLATURE], $B4979, Table1[FVIC MOB]))</f>
        <v/>
      </c>
      <c r="L4979" s="1" t="str">
        <f>IF($A4979&gt;--RIGHT($A$2,LEN($A$2)-8),"",SUMIF(Table1[SHIFT NOMENCLATURE], $B4979, Table1[FVIC FIRE]))</f>
        <v/>
      </c>
      <c r="M4979" s="1" t="str">
        <f>IF($A4979&gt;--RIGHT($A$2,LEN($A$2)-8),"",SUMIF(Table1[SHIFT NOMENCLATURE], $B4979, Table1[FKIA]))</f>
        <v/>
      </c>
      <c r="N4979" s="1" t="str">
        <f>IF($A4979&gt;--RIGHT($A$2,LEN($A$2)-8),"",SUMIF(Table1[SHIFT NOMENCLATURE], $B4979, Table1[FWIA]))</f>
        <v/>
      </c>
      <c r="O4979" s="1" t="str">
        <f>IF($A4979&gt;--RIGHT($A$2,LEN($A$2)-8),"",SUMIF(Table1[SHIFT NOMENCLATURE], $B4979, Table1[DUSTWUN]))</f>
        <v/>
      </c>
    </row>
    <row r="4980" spans="1:15" x14ac:dyDescent="0.25">
      <c r="A4980" s="1" t="str">
        <f t="shared" si="154"/>
        <v/>
      </c>
      <c r="B4980" t="str">
        <f t="shared" si="155"/>
        <v/>
      </c>
      <c r="C4980" s="1" t="str">
        <f>IF($A4980&gt;--RIGHT($A$2,LEN($A$2)-8),"",COUNTIF(Table1[SHIFT NOMENCLATURE],$B4980))</f>
        <v/>
      </c>
      <c r="D4980" s="1" t="str">
        <f>IF($A4980&gt;--RIGHT($A$2,LEN($A$2)-8),"",SUMIF(Table1[SHIFT NOMENCLATURE], $B4980, Table1[EVIC KILL]))</f>
        <v/>
      </c>
      <c r="E4980" s="1" t="str">
        <f>IF($A4980&gt;--RIGHT($A$2,LEN($A$2)-8),"",SUMIF(Table1[SHIFT NOMENCLATURE], $B4980, Table1[EVIC MOB]))</f>
        <v/>
      </c>
      <c r="F4980" s="1" t="str">
        <f>IF($A4980&gt;--RIGHT($A$2,LEN($A$2)-8),"",SUMIF(Table1[SHIFT NOMENCLATURE], $B4980, Table1[EVIC FIRE]))</f>
        <v/>
      </c>
      <c r="G4980" s="1" t="str">
        <f>IF($A4980&gt;--RIGHT($A$2,LEN($A$2)-8),"",SUMIF(Table1[SHIFT NOMENCLATURE], $B4980, Table1[EKIA]))</f>
        <v/>
      </c>
      <c r="H4980" s="1" t="str">
        <f>IF($A4980&gt;--RIGHT($A$2,LEN($A$2)-8),"",SUMIF(Table1[SHIFT NOMENCLATURE], $B4980, Table1[EWIA]))</f>
        <v/>
      </c>
      <c r="I4980" s="1" t="str">
        <f>IF($A4980&gt;--RIGHT($A$2,LEN($A$2)-8),"",SUMIF(Table1[SHIFT NOMENCLATURE], $B4980, Table1[EPW]))</f>
        <v/>
      </c>
      <c r="J4980" s="1" t="str">
        <f>IF($A4980&gt;--RIGHT($A$2,LEN($A$2)-8),"",SUMIF(Table1[SHIFT NOMENCLATURE], $B4980, Table1[FVIC KILL]))</f>
        <v/>
      </c>
      <c r="K4980" s="1" t="str">
        <f>IF($A4980&gt;--RIGHT($A$2,LEN($A$2)-8),"",SUMIF(Table1[SHIFT NOMENCLATURE], $B4980, Table1[FVIC MOB]))</f>
        <v/>
      </c>
      <c r="L4980" s="1" t="str">
        <f>IF($A4980&gt;--RIGHT($A$2,LEN($A$2)-8),"",SUMIF(Table1[SHIFT NOMENCLATURE], $B4980, Table1[FVIC FIRE]))</f>
        <v/>
      </c>
      <c r="M4980" s="1" t="str">
        <f>IF($A4980&gt;--RIGHT($A$2,LEN($A$2)-8),"",SUMIF(Table1[SHIFT NOMENCLATURE], $B4980, Table1[FKIA]))</f>
        <v/>
      </c>
      <c r="N4980" s="1" t="str">
        <f>IF($A4980&gt;--RIGHT($A$2,LEN($A$2)-8),"",SUMIF(Table1[SHIFT NOMENCLATURE], $B4980, Table1[FWIA]))</f>
        <v/>
      </c>
      <c r="O4980" s="1" t="str">
        <f>IF($A4980&gt;--RIGHT($A$2,LEN($A$2)-8),"",SUMIF(Table1[SHIFT NOMENCLATURE], $B4980, Table1[DUSTWUN]))</f>
        <v/>
      </c>
    </row>
    <row r="4981" spans="1:15" x14ac:dyDescent="0.25">
      <c r="A4981" s="1" t="str">
        <f t="shared" si="154"/>
        <v/>
      </c>
      <c r="B4981" t="str">
        <f t="shared" si="155"/>
        <v/>
      </c>
      <c r="C4981" s="1" t="str">
        <f>IF($A4981&gt;--RIGHT($A$2,LEN($A$2)-8),"",COUNTIF(Table1[SHIFT NOMENCLATURE],$B4981))</f>
        <v/>
      </c>
      <c r="D4981" s="1" t="str">
        <f>IF($A4981&gt;--RIGHT($A$2,LEN($A$2)-8),"",SUMIF(Table1[SHIFT NOMENCLATURE], $B4981, Table1[EVIC KILL]))</f>
        <v/>
      </c>
      <c r="E4981" s="1" t="str">
        <f>IF($A4981&gt;--RIGHT($A$2,LEN($A$2)-8),"",SUMIF(Table1[SHIFT NOMENCLATURE], $B4981, Table1[EVIC MOB]))</f>
        <v/>
      </c>
      <c r="F4981" s="1" t="str">
        <f>IF($A4981&gt;--RIGHT($A$2,LEN($A$2)-8),"",SUMIF(Table1[SHIFT NOMENCLATURE], $B4981, Table1[EVIC FIRE]))</f>
        <v/>
      </c>
      <c r="G4981" s="1" t="str">
        <f>IF($A4981&gt;--RIGHT($A$2,LEN($A$2)-8),"",SUMIF(Table1[SHIFT NOMENCLATURE], $B4981, Table1[EKIA]))</f>
        <v/>
      </c>
      <c r="H4981" s="1" t="str">
        <f>IF($A4981&gt;--RIGHT($A$2,LEN($A$2)-8),"",SUMIF(Table1[SHIFT NOMENCLATURE], $B4981, Table1[EWIA]))</f>
        <v/>
      </c>
      <c r="I4981" s="1" t="str">
        <f>IF($A4981&gt;--RIGHT($A$2,LEN($A$2)-8),"",SUMIF(Table1[SHIFT NOMENCLATURE], $B4981, Table1[EPW]))</f>
        <v/>
      </c>
      <c r="J4981" s="1" t="str">
        <f>IF($A4981&gt;--RIGHT($A$2,LEN($A$2)-8),"",SUMIF(Table1[SHIFT NOMENCLATURE], $B4981, Table1[FVIC KILL]))</f>
        <v/>
      </c>
      <c r="K4981" s="1" t="str">
        <f>IF($A4981&gt;--RIGHT($A$2,LEN($A$2)-8),"",SUMIF(Table1[SHIFT NOMENCLATURE], $B4981, Table1[FVIC MOB]))</f>
        <v/>
      </c>
      <c r="L4981" s="1" t="str">
        <f>IF($A4981&gt;--RIGHT($A$2,LEN($A$2)-8),"",SUMIF(Table1[SHIFT NOMENCLATURE], $B4981, Table1[FVIC FIRE]))</f>
        <v/>
      </c>
      <c r="M4981" s="1" t="str">
        <f>IF($A4981&gt;--RIGHT($A$2,LEN($A$2)-8),"",SUMIF(Table1[SHIFT NOMENCLATURE], $B4981, Table1[FKIA]))</f>
        <v/>
      </c>
      <c r="N4981" s="1" t="str">
        <f>IF($A4981&gt;--RIGHT($A$2,LEN($A$2)-8),"",SUMIF(Table1[SHIFT NOMENCLATURE], $B4981, Table1[FWIA]))</f>
        <v/>
      </c>
      <c r="O4981" s="1" t="str">
        <f>IF($A4981&gt;--RIGHT($A$2,LEN($A$2)-8),"",SUMIF(Table1[SHIFT NOMENCLATURE], $B4981, Table1[DUSTWUN]))</f>
        <v/>
      </c>
    </row>
    <row r="4982" spans="1:15" x14ac:dyDescent="0.25">
      <c r="A4982" s="1" t="str">
        <f t="shared" si="154"/>
        <v/>
      </c>
      <c r="B4982" t="str">
        <f t="shared" si="155"/>
        <v/>
      </c>
      <c r="C4982" s="1" t="str">
        <f>IF($A4982&gt;--RIGHT($A$2,LEN($A$2)-8),"",COUNTIF(Table1[SHIFT NOMENCLATURE],$B4982))</f>
        <v/>
      </c>
      <c r="D4982" s="1" t="str">
        <f>IF($A4982&gt;--RIGHT($A$2,LEN($A$2)-8),"",SUMIF(Table1[SHIFT NOMENCLATURE], $B4982, Table1[EVIC KILL]))</f>
        <v/>
      </c>
      <c r="E4982" s="1" t="str">
        <f>IF($A4982&gt;--RIGHT($A$2,LEN($A$2)-8),"",SUMIF(Table1[SHIFT NOMENCLATURE], $B4982, Table1[EVIC MOB]))</f>
        <v/>
      </c>
      <c r="F4982" s="1" t="str">
        <f>IF($A4982&gt;--RIGHT($A$2,LEN($A$2)-8),"",SUMIF(Table1[SHIFT NOMENCLATURE], $B4982, Table1[EVIC FIRE]))</f>
        <v/>
      </c>
      <c r="G4982" s="1" t="str">
        <f>IF($A4982&gt;--RIGHT($A$2,LEN($A$2)-8),"",SUMIF(Table1[SHIFT NOMENCLATURE], $B4982, Table1[EKIA]))</f>
        <v/>
      </c>
      <c r="H4982" s="1" t="str">
        <f>IF($A4982&gt;--RIGHT($A$2,LEN($A$2)-8),"",SUMIF(Table1[SHIFT NOMENCLATURE], $B4982, Table1[EWIA]))</f>
        <v/>
      </c>
      <c r="I4982" s="1" t="str">
        <f>IF($A4982&gt;--RIGHT($A$2,LEN($A$2)-8),"",SUMIF(Table1[SHIFT NOMENCLATURE], $B4982, Table1[EPW]))</f>
        <v/>
      </c>
      <c r="J4982" s="1" t="str">
        <f>IF($A4982&gt;--RIGHT($A$2,LEN($A$2)-8),"",SUMIF(Table1[SHIFT NOMENCLATURE], $B4982, Table1[FVIC KILL]))</f>
        <v/>
      </c>
      <c r="K4982" s="1" t="str">
        <f>IF($A4982&gt;--RIGHT($A$2,LEN($A$2)-8),"",SUMIF(Table1[SHIFT NOMENCLATURE], $B4982, Table1[FVIC MOB]))</f>
        <v/>
      </c>
      <c r="L4982" s="1" t="str">
        <f>IF($A4982&gt;--RIGHT($A$2,LEN($A$2)-8),"",SUMIF(Table1[SHIFT NOMENCLATURE], $B4982, Table1[FVIC FIRE]))</f>
        <v/>
      </c>
      <c r="M4982" s="1" t="str">
        <f>IF($A4982&gt;--RIGHT($A$2,LEN($A$2)-8),"",SUMIF(Table1[SHIFT NOMENCLATURE], $B4982, Table1[FKIA]))</f>
        <v/>
      </c>
      <c r="N4982" s="1" t="str">
        <f>IF($A4982&gt;--RIGHT($A$2,LEN($A$2)-8),"",SUMIF(Table1[SHIFT NOMENCLATURE], $B4982, Table1[FWIA]))</f>
        <v/>
      </c>
      <c r="O4982" s="1" t="str">
        <f>IF($A4982&gt;--RIGHT($A$2,LEN($A$2)-8),"",SUMIF(Table1[SHIFT NOMENCLATURE], $B4982, Table1[DUSTWUN]))</f>
        <v/>
      </c>
    </row>
    <row r="4983" spans="1:15" x14ac:dyDescent="0.25">
      <c r="A4983" s="1" t="str">
        <f t="shared" si="154"/>
        <v/>
      </c>
      <c r="B4983" t="str">
        <f t="shared" si="155"/>
        <v/>
      </c>
      <c r="C4983" s="1" t="str">
        <f>IF($A4983&gt;--RIGHT($A$2,LEN($A$2)-8),"",COUNTIF(Table1[SHIFT NOMENCLATURE],$B4983))</f>
        <v/>
      </c>
      <c r="D4983" s="1" t="str">
        <f>IF($A4983&gt;--RIGHT($A$2,LEN($A$2)-8),"",SUMIF(Table1[SHIFT NOMENCLATURE], $B4983, Table1[EVIC KILL]))</f>
        <v/>
      </c>
      <c r="E4983" s="1" t="str">
        <f>IF($A4983&gt;--RIGHT($A$2,LEN($A$2)-8),"",SUMIF(Table1[SHIFT NOMENCLATURE], $B4983, Table1[EVIC MOB]))</f>
        <v/>
      </c>
      <c r="F4983" s="1" t="str">
        <f>IF($A4983&gt;--RIGHT($A$2,LEN($A$2)-8),"",SUMIF(Table1[SHIFT NOMENCLATURE], $B4983, Table1[EVIC FIRE]))</f>
        <v/>
      </c>
      <c r="G4983" s="1" t="str">
        <f>IF($A4983&gt;--RIGHT($A$2,LEN($A$2)-8),"",SUMIF(Table1[SHIFT NOMENCLATURE], $B4983, Table1[EKIA]))</f>
        <v/>
      </c>
      <c r="H4983" s="1" t="str">
        <f>IF($A4983&gt;--RIGHT($A$2,LEN($A$2)-8),"",SUMIF(Table1[SHIFT NOMENCLATURE], $B4983, Table1[EWIA]))</f>
        <v/>
      </c>
      <c r="I4983" s="1" t="str">
        <f>IF($A4983&gt;--RIGHT($A$2,LEN($A$2)-8),"",SUMIF(Table1[SHIFT NOMENCLATURE], $B4983, Table1[EPW]))</f>
        <v/>
      </c>
      <c r="J4983" s="1" t="str">
        <f>IF($A4983&gt;--RIGHT($A$2,LEN($A$2)-8),"",SUMIF(Table1[SHIFT NOMENCLATURE], $B4983, Table1[FVIC KILL]))</f>
        <v/>
      </c>
      <c r="K4983" s="1" t="str">
        <f>IF($A4983&gt;--RIGHT($A$2,LEN($A$2)-8),"",SUMIF(Table1[SHIFT NOMENCLATURE], $B4983, Table1[FVIC MOB]))</f>
        <v/>
      </c>
      <c r="L4983" s="1" t="str">
        <f>IF($A4983&gt;--RIGHT($A$2,LEN($A$2)-8),"",SUMIF(Table1[SHIFT NOMENCLATURE], $B4983, Table1[FVIC FIRE]))</f>
        <v/>
      </c>
      <c r="M4983" s="1" t="str">
        <f>IF($A4983&gt;--RIGHT($A$2,LEN($A$2)-8),"",SUMIF(Table1[SHIFT NOMENCLATURE], $B4983, Table1[FKIA]))</f>
        <v/>
      </c>
      <c r="N4983" s="1" t="str">
        <f>IF($A4983&gt;--RIGHT($A$2,LEN($A$2)-8),"",SUMIF(Table1[SHIFT NOMENCLATURE], $B4983, Table1[FWIA]))</f>
        <v/>
      </c>
      <c r="O4983" s="1" t="str">
        <f>IF($A4983&gt;--RIGHT($A$2,LEN($A$2)-8),"",SUMIF(Table1[SHIFT NOMENCLATURE], $B4983, Table1[DUSTWUN]))</f>
        <v/>
      </c>
    </row>
    <row r="4984" spans="1:15" x14ac:dyDescent="0.25">
      <c r="A4984" s="1" t="str">
        <f t="shared" si="154"/>
        <v/>
      </c>
      <c r="B4984" t="str">
        <f t="shared" si="155"/>
        <v/>
      </c>
      <c r="C4984" s="1" t="str">
        <f>IF($A4984&gt;--RIGHT($A$2,LEN($A$2)-8),"",COUNTIF(Table1[SHIFT NOMENCLATURE],$B4984))</f>
        <v/>
      </c>
      <c r="D4984" s="1" t="str">
        <f>IF($A4984&gt;--RIGHT($A$2,LEN($A$2)-8),"",SUMIF(Table1[SHIFT NOMENCLATURE], $B4984, Table1[EVIC KILL]))</f>
        <v/>
      </c>
      <c r="E4984" s="1" t="str">
        <f>IF($A4984&gt;--RIGHT($A$2,LEN($A$2)-8),"",SUMIF(Table1[SHIFT NOMENCLATURE], $B4984, Table1[EVIC MOB]))</f>
        <v/>
      </c>
      <c r="F4984" s="1" t="str">
        <f>IF($A4984&gt;--RIGHT($A$2,LEN($A$2)-8),"",SUMIF(Table1[SHIFT NOMENCLATURE], $B4984, Table1[EVIC FIRE]))</f>
        <v/>
      </c>
      <c r="G4984" s="1" t="str">
        <f>IF($A4984&gt;--RIGHT($A$2,LEN($A$2)-8),"",SUMIF(Table1[SHIFT NOMENCLATURE], $B4984, Table1[EKIA]))</f>
        <v/>
      </c>
      <c r="H4984" s="1" t="str">
        <f>IF($A4984&gt;--RIGHT($A$2,LEN($A$2)-8),"",SUMIF(Table1[SHIFT NOMENCLATURE], $B4984, Table1[EWIA]))</f>
        <v/>
      </c>
      <c r="I4984" s="1" t="str">
        <f>IF($A4984&gt;--RIGHT($A$2,LEN($A$2)-8),"",SUMIF(Table1[SHIFT NOMENCLATURE], $B4984, Table1[EPW]))</f>
        <v/>
      </c>
      <c r="J4984" s="1" t="str">
        <f>IF($A4984&gt;--RIGHT($A$2,LEN($A$2)-8),"",SUMIF(Table1[SHIFT NOMENCLATURE], $B4984, Table1[FVIC KILL]))</f>
        <v/>
      </c>
      <c r="K4984" s="1" t="str">
        <f>IF($A4984&gt;--RIGHT($A$2,LEN($A$2)-8),"",SUMIF(Table1[SHIFT NOMENCLATURE], $B4984, Table1[FVIC MOB]))</f>
        <v/>
      </c>
      <c r="L4984" s="1" t="str">
        <f>IF($A4984&gt;--RIGHT($A$2,LEN($A$2)-8),"",SUMIF(Table1[SHIFT NOMENCLATURE], $B4984, Table1[FVIC FIRE]))</f>
        <v/>
      </c>
      <c r="M4984" s="1" t="str">
        <f>IF($A4984&gt;--RIGHT($A$2,LEN($A$2)-8),"",SUMIF(Table1[SHIFT NOMENCLATURE], $B4984, Table1[FKIA]))</f>
        <v/>
      </c>
      <c r="N4984" s="1" t="str">
        <f>IF($A4984&gt;--RIGHT($A$2,LEN($A$2)-8),"",SUMIF(Table1[SHIFT NOMENCLATURE], $B4984, Table1[FWIA]))</f>
        <v/>
      </c>
      <c r="O4984" s="1" t="str">
        <f>IF($A4984&gt;--RIGHT($A$2,LEN($A$2)-8),"",SUMIF(Table1[SHIFT NOMENCLATURE], $B4984, Table1[DUSTWUN]))</f>
        <v/>
      </c>
    </row>
    <row r="4985" spans="1:15" x14ac:dyDescent="0.25">
      <c r="A4985" s="1" t="str">
        <f t="shared" si="154"/>
        <v/>
      </c>
      <c r="B4985" t="str">
        <f t="shared" si="155"/>
        <v/>
      </c>
      <c r="C4985" s="1" t="str">
        <f>IF($A4985&gt;--RIGHT($A$2,LEN($A$2)-8),"",COUNTIF(Table1[SHIFT NOMENCLATURE],$B4985))</f>
        <v/>
      </c>
      <c r="D4985" s="1" t="str">
        <f>IF($A4985&gt;--RIGHT($A$2,LEN($A$2)-8),"",SUMIF(Table1[SHIFT NOMENCLATURE], $B4985, Table1[EVIC KILL]))</f>
        <v/>
      </c>
      <c r="E4985" s="1" t="str">
        <f>IF($A4985&gt;--RIGHT($A$2,LEN($A$2)-8),"",SUMIF(Table1[SHIFT NOMENCLATURE], $B4985, Table1[EVIC MOB]))</f>
        <v/>
      </c>
      <c r="F4985" s="1" t="str">
        <f>IF($A4985&gt;--RIGHT($A$2,LEN($A$2)-8),"",SUMIF(Table1[SHIFT NOMENCLATURE], $B4985, Table1[EVIC FIRE]))</f>
        <v/>
      </c>
      <c r="G4985" s="1" t="str">
        <f>IF($A4985&gt;--RIGHT($A$2,LEN($A$2)-8),"",SUMIF(Table1[SHIFT NOMENCLATURE], $B4985, Table1[EKIA]))</f>
        <v/>
      </c>
      <c r="H4985" s="1" t="str">
        <f>IF($A4985&gt;--RIGHT($A$2,LEN($A$2)-8),"",SUMIF(Table1[SHIFT NOMENCLATURE], $B4985, Table1[EWIA]))</f>
        <v/>
      </c>
      <c r="I4985" s="1" t="str">
        <f>IF($A4985&gt;--RIGHT($A$2,LEN($A$2)-8),"",SUMIF(Table1[SHIFT NOMENCLATURE], $B4985, Table1[EPW]))</f>
        <v/>
      </c>
      <c r="J4985" s="1" t="str">
        <f>IF($A4985&gt;--RIGHT($A$2,LEN($A$2)-8),"",SUMIF(Table1[SHIFT NOMENCLATURE], $B4985, Table1[FVIC KILL]))</f>
        <v/>
      </c>
      <c r="K4985" s="1" t="str">
        <f>IF($A4985&gt;--RIGHT($A$2,LEN($A$2)-8),"",SUMIF(Table1[SHIFT NOMENCLATURE], $B4985, Table1[FVIC MOB]))</f>
        <v/>
      </c>
      <c r="L4985" s="1" t="str">
        <f>IF($A4985&gt;--RIGHT($A$2,LEN($A$2)-8),"",SUMIF(Table1[SHIFT NOMENCLATURE], $B4985, Table1[FVIC FIRE]))</f>
        <v/>
      </c>
      <c r="M4985" s="1" t="str">
        <f>IF($A4985&gt;--RIGHT($A$2,LEN($A$2)-8),"",SUMIF(Table1[SHIFT NOMENCLATURE], $B4985, Table1[FKIA]))</f>
        <v/>
      </c>
      <c r="N4985" s="1" t="str">
        <f>IF($A4985&gt;--RIGHT($A$2,LEN($A$2)-8),"",SUMIF(Table1[SHIFT NOMENCLATURE], $B4985, Table1[FWIA]))</f>
        <v/>
      </c>
      <c r="O4985" s="1" t="str">
        <f>IF($A4985&gt;--RIGHT($A$2,LEN($A$2)-8),"",SUMIF(Table1[SHIFT NOMENCLATURE], $B4985, Table1[DUSTWUN]))</f>
        <v/>
      </c>
    </row>
    <row r="4986" spans="1:15" x14ac:dyDescent="0.25">
      <c r="A4986" s="1" t="str">
        <f t="shared" si="154"/>
        <v/>
      </c>
      <c r="B4986" t="str">
        <f t="shared" si="155"/>
        <v/>
      </c>
      <c r="C4986" s="1" t="str">
        <f>IF($A4986&gt;--RIGHT($A$2,LEN($A$2)-8),"",COUNTIF(Table1[SHIFT NOMENCLATURE],$B4986))</f>
        <v/>
      </c>
      <c r="D4986" s="1" t="str">
        <f>IF($A4986&gt;--RIGHT($A$2,LEN($A$2)-8),"",SUMIF(Table1[SHIFT NOMENCLATURE], $B4986, Table1[EVIC KILL]))</f>
        <v/>
      </c>
      <c r="E4986" s="1" t="str">
        <f>IF($A4986&gt;--RIGHT($A$2,LEN($A$2)-8),"",SUMIF(Table1[SHIFT NOMENCLATURE], $B4986, Table1[EVIC MOB]))</f>
        <v/>
      </c>
      <c r="F4986" s="1" t="str">
        <f>IF($A4986&gt;--RIGHT($A$2,LEN($A$2)-8),"",SUMIF(Table1[SHIFT NOMENCLATURE], $B4986, Table1[EVIC FIRE]))</f>
        <v/>
      </c>
      <c r="G4986" s="1" t="str">
        <f>IF($A4986&gt;--RIGHT($A$2,LEN($A$2)-8),"",SUMIF(Table1[SHIFT NOMENCLATURE], $B4986, Table1[EKIA]))</f>
        <v/>
      </c>
      <c r="H4986" s="1" t="str">
        <f>IF($A4986&gt;--RIGHT($A$2,LEN($A$2)-8),"",SUMIF(Table1[SHIFT NOMENCLATURE], $B4986, Table1[EWIA]))</f>
        <v/>
      </c>
      <c r="I4986" s="1" t="str">
        <f>IF($A4986&gt;--RIGHT($A$2,LEN($A$2)-8),"",SUMIF(Table1[SHIFT NOMENCLATURE], $B4986, Table1[EPW]))</f>
        <v/>
      </c>
      <c r="J4986" s="1" t="str">
        <f>IF($A4986&gt;--RIGHT($A$2,LEN($A$2)-8),"",SUMIF(Table1[SHIFT NOMENCLATURE], $B4986, Table1[FVIC KILL]))</f>
        <v/>
      </c>
      <c r="K4986" s="1" t="str">
        <f>IF($A4986&gt;--RIGHT($A$2,LEN($A$2)-8),"",SUMIF(Table1[SHIFT NOMENCLATURE], $B4986, Table1[FVIC MOB]))</f>
        <v/>
      </c>
      <c r="L4986" s="1" t="str">
        <f>IF($A4986&gt;--RIGHT($A$2,LEN($A$2)-8),"",SUMIF(Table1[SHIFT NOMENCLATURE], $B4986, Table1[FVIC FIRE]))</f>
        <v/>
      </c>
      <c r="M4986" s="1" t="str">
        <f>IF($A4986&gt;--RIGHT($A$2,LEN($A$2)-8),"",SUMIF(Table1[SHIFT NOMENCLATURE], $B4986, Table1[FKIA]))</f>
        <v/>
      </c>
      <c r="N4986" s="1" t="str">
        <f>IF($A4986&gt;--RIGHT($A$2,LEN($A$2)-8),"",SUMIF(Table1[SHIFT NOMENCLATURE], $B4986, Table1[FWIA]))</f>
        <v/>
      </c>
      <c r="O4986" s="1" t="str">
        <f>IF($A4986&gt;--RIGHT($A$2,LEN($A$2)-8),"",SUMIF(Table1[SHIFT NOMENCLATURE], $B4986, Table1[DUSTWUN]))</f>
        <v/>
      </c>
    </row>
    <row r="4987" spans="1:15" x14ac:dyDescent="0.25">
      <c r="A4987" s="1" t="str">
        <f t="shared" si="154"/>
        <v/>
      </c>
      <c r="B4987" t="str">
        <f t="shared" si="155"/>
        <v/>
      </c>
      <c r="C4987" s="1" t="str">
        <f>IF($A4987&gt;--RIGHT($A$2,LEN($A$2)-8),"",COUNTIF(Table1[SHIFT NOMENCLATURE],$B4987))</f>
        <v/>
      </c>
      <c r="D4987" s="1" t="str">
        <f>IF($A4987&gt;--RIGHT($A$2,LEN($A$2)-8),"",SUMIF(Table1[SHIFT NOMENCLATURE], $B4987, Table1[EVIC KILL]))</f>
        <v/>
      </c>
      <c r="E4987" s="1" t="str">
        <f>IF($A4987&gt;--RIGHT($A$2,LEN($A$2)-8),"",SUMIF(Table1[SHIFT NOMENCLATURE], $B4987, Table1[EVIC MOB]))</f>
        <v/>
      </c>
      <c r="F4987" s="1" t="str">
        <f>IF($A4987&gt;--RIGHT($A$2,LEN($A$2)-8),"",SUMIF(Table1[SHIFT NOMENCLATURE], $B4987, Table1[EVIC FIRE]))</f>
        <v/>
      </c>
      <c r="G4987" s="1" t="str">
        <f>IF($A4987&gt;--RIGHT($A$2,LEN($A$2)-8),"",SUMIF(Table1[SHIFT NOMENCLATURE], $B4987, Table1[EKIA]))</f>
        <v/>
      </c>
      <c r="H4987" s="1" t="str">
        <f>IF($A4987&gt;--RIGHT($A$2,LEN($A$2)-8),"",SUMIF(Table1[SHIFT NOMENCLATURE], $B4987, Table1[EWIA]))</f>
        <v/>
      </c>
      <c r="I4987" s="1" t="str">
        <f>IF($A4987&gt;--RIGHT($A$2,LEN($A$2)-8),"",SUMIF(Table1[SHIFT NOMENCLATURE], $B4987, Table1[EPW]))</f>
        <v/>
      </c>
      <c r="J4987" s="1" t="str">
        <f>IF($A4987&gt;--RIGHT($A$2,LEN($A$2)-8),"",SUMIF(Table1[SHIFT NOMENCLATURE], $B4987, Table1[FVIC KILL]))</f>
        <v/>
      </c>
      <c r="K4987" s="1" t="str">
        <f>IF($A4987&gt;--RIGHT($A$2,LEN($A$2)-8),"",SUMIF(Table1[SHIFT NOMENCLATURE], $B4987, Table1[FVIC MOB]))</f>
        <v/>
      </c>
      <c r="L4987" s="1" t="str">
        <f>IF($A4987&gt;--RIGHT($A$2,LEN($A$2)-8),"",SUMIF(Table1[SHIFT NOMENCLATURE], $B4987, Table1[FVIC FIRE]))</f>
        <v/>
      </c>
      <c r="M4987" s="1" t="str">
        <f>IF($A4987&gt;--RIGHT($A$2,LEN($A$2)-8),"",SUMIF(Table1[SHIFT NOMENCLATURE], $B4987, Table1[FKIA]))</f>
        <v/>
      </c>
      <c r="N4987" s="1" t="str">
        <f>IF($A4987&gt;--RIGHT($A$2,LEN($A$2)-8),"",SUMIF(Table1[SHIFT NOMENCLATURE], $B4987, Table1[FWIA]))</f>
        <v/>
      </c>
      <c r="O4987" s="1" t="str">
        <f>IF($A4987&gt;--RIGHT($A$2,LEN($A$2)-8),"",SUMIF(Table1[SHIFT NOMENCLATURE], $B4987, Table1[DUSTWUN]))</f>
        <v/>
      </c>
    </row>
    <row r="4988" spans="1:15" x14ac:dyDescent="0.25">
      <c r="A4988" s="1" t="str">
        <f t="shared" si="154"/>
        <v/>
      </c>
      <c r="B4988" t="str">
        <f t="shared" si="155"/>
        <v/>
      </c>
      <c r="C4988" s="1" t="str">
        <f>IF($A4988&gt;--RIGHT($A$2,LEN($A$2)-8),"",COUNTIF(Table1[SHIFT NOMENCLATURE],$B4988))</f>
        <v/>
      </c>
      <c r="D4988" s="1" t="str">
        <f>IF($A4988&gt;--RIGHT($A$2,LEN($A$2)-8),"",SUMIF(Table1[SHIFT NOMENCLATURE], $B4988, Table1[EVIC KILL]))</f>
        <v/>
      </c>
      <c r="E4988" s="1" t="str">
        <f>IF($A4988&gt;--RIGHT($A$2,LEN($A$2)-8),"",SUMIF(Table1[SHIFT NOMENCLATURE], $B4988, Table1[EVIC MOB]))</f>
        <v/>
      </c>
      <c r="F4988" s="1" t="str">
        <f>IF($A4988&gt;--RIGHT($A$2,LEN($A$2)-8),"",SUMIF(Table1[SHIFT NOMENCLATURE], $B4988, Table1[EVIC FIRE]))</f>
        <v/>
      </c>
      <c r="G4988" s="1" t="str">
        <f>IF($A4988&gt;--RIGHT($A$2,LEN($A$2)-8),"",SUMIF(Table1[SHIFT NOMENCLATURE], $B4988, Table1[EKIA]))</f>
        <v/>
      </c>
      <c r="H4988" s="1" t="str">
        <f>IF($A4988&gt;--RIGHT($A$2,LEN($A$2)-8),"",SUMIF(Table1[SHIFT NOMENCLATURE], $B4988, Table1[EWIA]))</f>
        <v/>
      </c>
      <c r="I4988" s="1" t="str">
        <f>IF($A4988&gt;--RIGHT($A$2,LEN($A$2)-8),"",SUMIF(Table1[SHIFT NOMENCLATURE], $B4988, Table1[EPW]))</f>
        <v/>
      </c>
      <c r="J4988" s="1" t="str">
        <f>IF($A4988&gt;--RIGHT($A$2,LEN($A$2)-8),"",SUMIF(Table1[SHIFT NOMENCLATURE], $B4988, Table1[FVIC KILL]))</f>
        <v/>
      </c>
      <c r="K4988" s="1" t="str">
        <f>IF($A4988&gt;--RIGHT($A$2,LEN($A$2)-8),"",SUMIF(Table1[SHIFT NOMENCLATURE], $B4988, Table1[FVIC MOB]))</f>
        <v/>
      </c>
      <c r="L4988" s="1" t="str">
        <f>IF($A4988&gt;--RIGHT($A$2,LEN($A$2)-8),"",SUMIF(Table1[SHIFT NOMENCLATURE], $B4988, Table1[FVIC FIRE]))</f>
        <v/>
      </c>
      <c r="M4988" s="1" t="str">
        <f>IF($A4988&gt;--RIGHT($A$2,LEN($A$2)-8),"",SUMIF(Table1[SHIFT NOMENCLATURE], $B4988, Table1[FKIA]))</f>
        <v/>
      </c>
      <c r="N4988" s="1" t="str">
        <f>IF($A4988&gt;--RIGHT($A$2,LEN($A$2)-8),"",SUMIF(Table1[SHIFT NOMENCLATURE], $B4988, Table1[FWIA]))</f>
        <v/>
      </c>
      <c r="O4988" s="1" t="str">
        <f>IF($A4988&gt;--RIGHT($A$2,LEN($A$2)-8),"",SUMIF(Table1[SHIFT NOMENCLATURE], $B4988, Table1[DUSTWUN]))</f>
        <v/>
      </c>
    </row>
    <row r="4989" spans="1:15" x14ac:dyDescent="0.25">
      <c r="A4989" s="1" t="str">
        <f t="shared" si="154"/>
        <v/>
      </c>
      <c r="B4989" t="str">
        <f t="shared" si="155"/>
        <v/>
      </c>
      <c r="C4989" s="1" t="str">
        <f>IF($A4989&gt;--RIGHT($A$2,LEN($A$2)-8),"",COUNTIF(Table1[SHIFT NOMENCLATURE],$B4989))</f>
        <v/>
      </c>
      <c r="D4989" s="1" t="str">
        <f>IF($A4989&gt;--RIGHT($A$2,LEN($A$2)-8),"",SUMIF(Table1[SHIFT NOMENCLATURE], $B4989, Table1[EVIC KILL]))</f>
        <v/>
      </c>
      <c r="E4989" s="1" t="str">
        <f>IF($A4989&gt;--RIGHT($A$2,LEN($A$2)-8),"",SUMIF(Table1[SHIFT NOMENCLATURE], $B4989, Table1[EVIC MOB]))</f>
        <v/>
      </c>
      <c r="F4989" s="1" t="str">
        <f>IF($A4989&gt;--RIGHT($A$2,LEN($A$2)-8),"",SUMIF(Table1[SHIFT NOMENCLATURE], $B4989, Table1[EVIC FIRE]))</f>
        <v/>
      </c>
      <c r="G4989" s="1" t="str">
        <f>IF($A4989&gt;--RIGHT($A$2,LEN($A$2)-8),"",SUMIF(Table1[SHIFT NOMENCLATURE], $B4989, Table1[EKIA]))</f>
        <v/>
      </c>
      <c r="H4989" s="1" t="str">
        <f>IF($A4989&gt;--RIGHT($A$2,LEN($A$2)-8),"",SUMIF(Table1[SHIFT NOMENCLATURE], $B4989, Table1[EWIA]))</f>
        <v/>
      </c>
      <c r="I4989" s="1" t="str">
        <f>IF($A4989&gt;--RIGHT($A$2,LEN($A$2)-8),"",SUMIF(Table1[SHIFT NOMENCLATURE], $B4989, Table1[EPW]))</f>
        <v/>
      </c>
      <c r="J4989" s="1" t="str">
        <f>IF($A4989&gt;--RIGHT($A$2,LEN($A$2)-8),"",SUMIF(Table1[SHIFT NOMENCLATURE], $B4989, Table1[FVIC KILL]))</f>
        <v/>
      </c>
      <c r="K4989" s="1" t="str">
        <f>IF($A4989&gt;--RIGHT($A$2,LEN($A$2)-8),"",SUMIF(Table1[SHIFT NOMENCLATURE], $B4989, Table1[FVIC MOB]))</f>
        <v/>
      </c>
      <c r="L4989" s="1" t="str">
        <f>IF($A4989&gt;--RIGHT($A$2,LEN($A$2)-8),"",SUMIF(Table1[SHIFT NOMENCLATURE], $B4989, Table1[FVIC FIRE]))</f>
        <v/>
      </c>
      <c r="M4989" s="1" t="str">
        <f>IF($A4989&gt;--RIGHT($A$2,LEN($A$2)-8),"",SUMIF(Table1[SHIFT NOMENCLATURE], $B4989, Table1[FKIA]))</f>
        <v/>
      </c>
      <c r="N4989" s="1" t="str">
        <f>IF($A4989&gt;--RIGHT($A$2,LEN($A$2)-8),"",SUMIF(Table1[SHIFT NOMENCLATURE], $B4989, Table1[FWIA]))</f>
        <v/>
      </c>
      <c r="O4989" s="1" t="str">
        <f>IF($A4989&gt;--RIGHT($A$2,LEN($A$2)-8),"",SUMIF(Table1[SHIFT NOMENCLATURE], $B4989, Table1[DUSTWUN]))</f>
        <v/>
      </c>
    </row>
    <row r="4990" spans="1:15" x14ac:dyDescent="0.25">
      <c r="A4990" s="1" t="str">
        <f t="shared" si="154"/>
        <v/>
      </c>
      <c r="B4990" t="str">
        <f t="shared" si="155"/>
        <v/>
      </c>
      <c r="C4990" s="1" t="str">
        <f>IF($A4990&gt;--RIGHT($A$2,LEN($A$2)-8),"",COUNTIF(Table1[SHIFT NOMENCLATURE],$B4990))</f>
        <v/>
      </c>
      <c r="D4990" s="1" t="str">
        <f>IF($A4990&gt;--RIGHT($A$2,LEN($A$2)-8),"",SUMIF(Table1[SHIFT NOMENCLATURE], $B4990, Table1[EVIC KILL]))</f>
        <v/>
      </c>
      <c r="E4990" s="1" t="str">
        <f>IF($A4990&gt;--RIGHT($A$2,LEN($A$2)-8),"",SUMIF(Table1[SHIFT NOMENCLATURE], $B4990, Table1[EVIC MOB]))</f>
        <v/>
      </c>
      <c r="F4990" s="1" t="str">
        <f>IF($A4990&gt;--RIGHT($A$2,LEN($A$2)-8),"",SUMIF(Table1[SHIFT NOMENCLATURE], $B4990, Table1[EVIC FIRE]))</f>
        <v/>
      </c>
      <c r="G4990" s="1" t="str">
        <f>IF($A4990&gt;--RIGHT($A$2,LEN($A$2)-8),"",SUMIF(Table1[SHIFT NOMENCLATURE], $B4990, Table1[EKIA]))</f>
        <v/>
      </c>
      <c r="H4990" s="1" t="str">
        <f>IF($A4990&gt;--RIGHT($A$2,LEN($A$2)-8),"",SUMIF(Table1[SHIFT NOMENCLATURE], $B4990, Table1[EWIA]))</f>
        <v/>
      </c>
      <c r="I4990" s="1" t="str">
        <f>IF($A4990&gt;--RIGHT($A$2,LEN($A$2)-8),"",SUMIF(Table1[SHIFT NOMENCLATURE], $B4990, Table1[EPW]))</f>
        <v/>
      </c>
      <c r="J4990" s="1" t="str">
        <f>IF($A4990&gt;--RIGHT($A$2,LEN($A$2)-8),"",SUMIF(Table1[SHIFT NOMENCLATURE], $B4990, Table1[FVIC KILL]))</f>
        <v/>
      </c>
      <c r="K4990" s="1" t="str">
        <f>IF($A4990&gt;--RIGHT($A$2,LEN($A$2)-8),"",SUMIF(Table1[SHIFT NOMENCLATURE], $B4990, Table1[FVIC MOB]))</f>
        <v/>
      </c>
      <c r="L4990" s="1" t="str">
        <f>IF($A4990&gt;--RIGHT($A$2,LEN($A$2)-8),"",SUMIF(Table1[SHIFT NOMENCLATURE], $B4990, Table1[FVIC FIRE]))</f>
        <v/>
      </c>
      <c r="M4990" s="1" t="str">
        <f>IF($A4990&gt;--RIGHT($A$2,LEN($A$2)-8),"",SUMIF(Table1[SHIFT NOMENCLATURE], $B4990, Table1[FKIA]))</f>
        <v/>
      </c>
      <c r="N4990" s="1" t="str">
        <f>IF($A4990&gt;--RIGHT($A$2,LEN($A$2)-8),"",SUMIF(Table1[SHIFT NOMENCLATURE], $B4990, Table1[FWIA]))</f>
        <v/>
      </c>
      <c r="O4990" s="1" t="str">
        <f>IF($A4990&gt;--RIGHT($A$2,LEN($A$2)-8),"",SUMIF(Table1[SHIFT NOMENCLATURE], $B4990, Table1[DUSTWUN]))</f>
        <v/>
      </c>
    </row>
    <row r="4991" spans="1:15" x14ac:dyDescent="0.25">
      <c r="A4991" s="1" t="str">
        <f t="shared" si="154"/>
        <v/>
      </c>
      <c r="B4991" t="str">
        <f t="shared" si="155"/>
        <v/>
      </c>
      <c r="C4991" s="1" t="str">
        <f>IF($A4991&gt;--RIGHT($A$2,LEN($A$2)-8),"",COUNTIF(Table1[SHIFT NOMENCLATURE],$B4991))</f>
        <v/>
      </c>
      <c r="D4991" s="1" t="str">
        <f>IF($A4991&gt;--RIGHT($A$2,LEN($A$2)-8),"",SUMIF(Table1[SHIFT NOMENCLATURE], $B4991, Table1[EVIC KILL]))</f>
        <v/>
      </c>
      <c r="E4991" s="1" t="str">
        <f>IF($A4991&gt;--RIGHT($A$2,LEN($A$2)-8),"",SUMIF(Table1[SHIFT NOMENCLATURE], $B4991, Table1[EVIC MOB]))</f>
        <v/>
      </c>
      <c r="F4991" s="1" t="str">
        <f>IF($A4991&gt;--RIGHT($A$2,LEN($A$2)-8),"",SUMIF(Table1[SHIFT NOMENCLATURE], $B4991, Table1[EVIC FIRE]))</f>
        <v/>
      </c>
      <c r="G4991" s="1" t="str">
        <f>IF($A4991&gt;--RIGHT($A$2,LEN($A$2)-8),"",SUMIF(Table1[SHIFT NOMENCLATURE], $B4991, Table1[EKIA]))</f>
        <v/>
      </c>
      <c r="H4991" s="1" t="str">
        <f>IF($A4991&gt;--RIGHT($A$2,LEN($A$2)-8),"",SUMIF(Table1[SHIFT NOMENCLATURE], $B4991, Table1[EWIA]))</f>
        <v/>
      </c>
      <c r="I4991" s="1" t="str">
        <f>IF($A4991&gt;--RIGHT($A$2,LEN($A$2)-8),"",SUMIF(Table1[SHIFT NOMENCLATURE], $B4991, Table1[EPW]))</f>
        <v/>
      </c>
      <c r="J4991" s="1" t="str">
        <f>IF($A4991&gt;--RIGHT($A$2,LEN($A$2)-8),"",SUMIF(Table1[SHIFT NOMENCLATURE], $B4991, Table1[FVIC KILL]))</f>
        <v/>
      </c>
      <c r="K4991" s="1" t="str">
        <f>IF($A4991&gt;--RIGHT($A$2,LEN($A$2)-8),"",SUMIF(Table1[SHIFT NOMENCLATURE], $B4991, Table1[FVIC MOB]))</f>
        <v/>
      </c>
      <c r="L4991" s="1" t="str">
        <f>IF($A4991&gt;--RIGHT($A$2,LEN($A$2)-8),"",SUMIF(Table1[SHIFT NOMENCLATURE], $B4991, Table1[FVIC FIRE]))</f>
        <v/>
      </c>
      <c r="M4991" s="1" t="str">
        <f>IF($A4991&gt;--RIGHT($A$2,LEN($A$2)-8),"",SUMIF(Table1[SHIFT NOMENCLATURE], $B4991, Table1[FKIA]))</f>
        <v/>
      </c>
      <c r="N4991" s="1" t="str">
        <f>IF($A4991&gt;--RIGHT($A$2,LEN($A$2)-8),"",SUMIF(Table1[SHIFT NOMENCLATURE], $B4991, Table1[FWIA]))</f>
        <v/>
      </c>
      <c r="O4991" s="1" t="str">
        <f>IF($A4991&gt;--RIGHT($A$2,LEN($A$2)-8),"",SUMIF(Table1[SHIFT NOMENCLATURE], $B4991, Table1[DUSTWUN]))</f>
        <v/>
      </c>
    </row>
    <row r="4992" spans="1:15" x14ac:dyDescent="0.25">
      <c r="A4992" s="1" t="str">
        <f t="shared" si="154"/>
        <v/>
      </c>
      <c r="B4992" t="str">
        <f t="shared" si="155"/>
        <v/>
      </c>
      <c r="C4992" s="1" t="str">
        <f>IF($A4992&gt;--RIGHT($A$2,LEN($A$2)-8),"",COUNTIF(Table1[SHIFT NOMENCLATURE],$B4992))</f>
        <v/>
      </c>
      <c r="D4992" s="1" t="str">
        <f>IF($A4992&gt;--RIGHT($A$2,LEN($A$2)-8),"",SUMIF(Table1[SHIFT NOMENCLATURE], $B4992, Table1[EVIC KILL]))</f>
        <v/>
      </c>
      <c r="E4992" s="1" t="str">
        <f>IF($A4992&gt;--RIGHT($A$2,LEN($A$2)-8),"",SUMIF(Table1[SHIFT NOMENCLATURE], $B4992, Table1[EVIC MOB]))</f>
        <v/>
      </c>
      <c r="F4992" s="1" t="str">
        <f>IF($A4992&gt;--RIGHT($A$2,LEN($A$2)-8),"",SUMIF(Table1[SHIFT NOMENCLATURE], $B4992, Table1[EVIC FIRE]))</f>
        <v/>
      </c>
      <c r="G4992" s="1" t="str">
        <f>IF($A4992&gt;--RIGHT($A$2,LEN($A$2)-8),"",SUMIF(Table1[SHIFT NOMENCLATURE], $B4992, Table1[EKIA]))</f>
        <v/>
      </c>
      <c r="H4992" s="1" t="str">
        <f>IF($A4992&gt;--RIGHT($A$2,LEN($A$2)-8),"",SUMIF(Table1[SHIFT NOMENCLATURE], $B4992, Table1[EWIA]))</f>
        <v/>
      </c>
      <c r="I4992" s="1" t="str">
        <f>IF($A4992&gt;--RIGHT($A$2,LEN($A$2)-8),"",SUMIF(Table1[SHIFT NOMENCLATURE], $B4992, Table1[EPW]))</f>
        <v/>
      </c>
      <c r="J4992" s="1" t="str">
        <f>IF($A4992&gt;--RIGHT($A$2,LEN($A$2)-8),"",SUMIF(Table1[SHIFT NOMENCLATURE], $B4992, Table1[FVIC KILL]))</f>
        <v/>
      </c>
      <c r="K4992" s="1" t="str">
        <f>IF($A4992&gt;--RIGHT($A$2,LEN($A$2)-8),"",SUMIF(Table1[SHIFT NOMENCLATURE], $B4992, Table1[FVIC MOB]))</f>
        <v/>
      </c>
      <c r="L4992" s="1" t="str">
        <f>IF($A4992&gt;--RIGHT($A$2,LEN($A$2)-8),"",SUMIF(Table1[SHIFT NOMENCLATURE], $B4992, Table1[FVIC FIRE]))</f>
        <v/>
      </c>
      <c r="M4992" s="1" t="str">
        <f>IF($A4992&gt;--RIGHT($A$2,LEN($A$2)-8),"",SUMIF(Table1[SHIFT NOMENCLATURE], $B4992, Table1[FKIA]))</f>
        <v/>
      </c>
      <c r="N4992" s="1" t="str">
        <f>IF($A4992&gt;--RIGHT($A$2,LEN($A$2)-8),"",SUMIF(Table1[SHIFT NOMENCLATURE], $B4992, Table1[FWIA]))</f>
        <v/>
      </c>
      <c r="O4992" s="1" t="str">
        <f>IF($A4992&gt;--RIGHT($A$2,LEN($A$2)-8),"",SUMIF(Table1[SHIFT NOMENCLATURE], $B4992, Table1[DUSTWUN]))</f>
        <v/>
      </c>
    </row>
    <row r="4993" spans="1:15" x14ac:dyDescent="0.25">
      <c r="A4993" s="1" t="str">
        <f t="shared" si="154"/>
        <v/>
      </c>
      <c r="B4993" t="str">
        <f t="shared" si="155"/>
        <v/>
      </c>
      <c r="C4993" s="1" t="str">
        <f>IF($A4993&gt;--RIGHT($A$2,LEN($A$2)-8),"",COUNTIF(Table1[SHIFT NOMENCLATURE],$B4993))</f>
        <v/>
      </c>
      <c r="D4993" s="1" t="str">
        <f>IF($A4993&gt;--RIGHT($A$2,LEN($A$2)-8),"",SUMIF(Table1[SHIFT NOMENCLATURE], $B4993, Table1[EVIC KILL]))</f>
        <v/>
      </c>
      <c r="E4993" s="1" t="str">
        <f>IF($A4993&gt;--RIGHT($A$2,LEN($A$2)-8),"",SUMIF(Table1[SHIFT NOMENCLATURE], $B4993, Table1[EVIC MOB]))</f>
        <v/>
      </c>
      <c r="F4993" s="1" t="str">
        <f>IF($A4993&gt;--RIGHT($A$2,LEN($A$2)-8),"",SUMIF(Table1[SHIFT NOMENCLATURE], $B4993, Table1[EVIC FIRE]))</f>
        <v/>
      </c>
      <c r="G4993" s="1" t="str">
        <f>IF($A4993&gt;--RIGHT($A$2,LEN($A$2)-8),"",SUMIF(Table1[SHIFT NOMENCLATURE], $B4993, Table1[EKIA]))</f>
        <v/>
      </c>
      <c r="H4993" s="1" t="str">
        <f>IF($A4993&gt;--RIGHT($A$2,LEN($A$2)-8),"",SUMIF(Table1[SHIFT NOMENCLATURE], $B4993, Table1[EWIA]))</f>
        <v/>
      </c>
      <c r="I4993" s="1" t="str">
        <f>IF($A4993&gt;--RIGHT($A$2,LEN($A$2)-8),"",SUMIF(Table1[SHIFT NOMENCLATURE], $B4993, Table1[EPW]))</f>
        <v/>
      </c>
      <c r="J4993" s="1" t="str">
        <f>IF($A4993&gt;--RIGHT($A$2,LEN($A$2)-8),"",SUMIF(Table1[SHIFT NOMENCLATURE], $B4993, Table1[FVIC KILL]))</f>
        <v/>
      </c>
      <c r="K4993" s="1" t="str">
        <f>IF($A4993&gt;--RIGHT($A$2,LEN($A$2)-8),"",SUMIF(Table1[SHIFT NOMENCLATURE], $B4993, Table1[FVIC MOB]))</f>
        <v/>
      </c>
      <c r="L4993" s="1" t="str">
        <f>IF($A4993&gt;--RIGHT($A$2,LEN($A$2)-8),"",SUMIF(Table1[SHIFT NOMENCLATURE], $B4993, Table1[FVIC FIRE]))</f>
        <v/>
      </c>
      <c r="M4993" s="1" t="str">
        <f>IF($A4993&gt;--RIGHT($A$2,LEN($A$2)-8),"",SUMIF(Table1[SHIFT NOMENCLATURE], $B4993, Table1[FKIA]))</f>
        <v/>
      </c>
      <c r="N4993" s="1" t="str">
        <f>IF($A4993&gt;--RIGHT($A$2,LEN($A$2)-8),"",SUMIF(Table1[SHIFT NOMENCLATURE], $B4993, Table1[FWIA]))</f>
        <v/>
      </c>
      <c r="O4993" s="1" t="str">
        <f>IF($A4993&gt;--RIGHT($A$2,LEN($A$2)-8),"",SUMIF(Table1[SHIFT NOMENCLATURE], $B4993, Table1[DUSTWUN]))</f>
        <v/>
      </c>
    </row>
    <row r="4994" spans="1:15" x14ac:dyDescent="0.25">
      <c r="A4994" s="1" t="str">
        <f t="shared" si="154"/>
        <v/>
      </c>
      <c r="B4994" t="str">
        <f t="shared" si="155"/>
        <v/>
      </c>
      <c r="C4994" s="1" t="str">
        <f>IF($A4994&gt;--RIGHT($A$2,LEN($A$2)-8),"",COUNTIF(Table1[SHIFT NOMENCLATURE],$B4994))</f>
        <v/>
      </c>
      <c r="D4994" s="1" t="str">
        <f>IF($A4994&gt;--RIGHT($A$2,LEN($A$2)-8),"",SUMIF(Table1[SHIFT NOMENCLATURE], $B4994, Table1[EVIC KILL]))</f>
        <v/>
      </c>
      <c r="E4994" s="1" t="str">
        <f>IF($A4994&gt;--RIGHT($A$2,LEN($A$2)-8),"",SUMIF(Table1[SHIFT NOMENCLATURE], $B4994, Table1[EVIC MOB]))</f>
        <v/>
      </c>
      <c r="F4994" s="1" t="str">
        <f>IF($A4994&gt;--RIGHT($A$2,LEN($A$2)-8),"",SUMIF(Table1[SHIFT NOMENCLATURE], $B4994, Table1[EVIC FIRE]))</f>
        <v/>
      </c>
      <c r="G4994" s="1" t="str">
        <f>IF($A4994&gt;--RIGHT($A$2,LEN($A$2)-8),"",SUMIF(Table1[SHIFT NOMENCLATURE], $B4994, Table1[EKIA]))</f>
        <v/>
      </c>
      <c r="H4994" s="1" t="str">
        <f>IF($A4994&gt;--RIGHT($A$2,LEN($A$2)-8),"",SUMIF(Table1[SHIFT NOMENCLATURE], $B4994, Table1[EWIA]))</f>
        <v/>
      </c>
      <c r="I4994" s="1" t="str">
        <f>IF($A4994&gt;--RIGHT($A$2,LEN($A$2)-8),"",SUMIF(Table1[SHIFT NOMENCLATURE], $B4994, Table1[EPW]))</f>
        <v/>
      </c>
      <c r="J4994" s="1" t="str">
        <f>IF($A4994&gt;--RIGHT($A$2,LEN($A$2)-8),"",SUMIF(Table1[SHIFT NOMENCLATURE], $B4994, Table1[FVIC KILL]))</f>
        <v/>
      </c>
      <c r="K4994" s="1" t="str">
        <f>IF($A4994&gt;--RIGHT($A$2,LEN($A$2)-8),"",SUMIF(Table1[SHIFT NOMENCLATURE], $B4994, Table1[FVIC MOB]))</f>
        <v/>
      </c>
      <c r="L4994" s="1" t="str">
        <f>IF($A4994&gt;--RIGHT($A$2,LEN($A$2)-8),"",SUMIF(Table1[SHIFT NOMENCLATURE], $B4994, Table1[FVIC FIRE]))</f>
        <v/>
      </c>
      <c r="M4994" s="1" t="str">
        <f>IF($A4994&gt;--RIGHT($A$2,LEN($A$2)-8),"",SUMIF(Table1[SHIFT NOMENCLATURE], $B4994, Table1[FKIA]))</f>
        <v/>
      </c>
      <c r="N4994" s="1" t="str">
        <f>IF($A4994&gt;--RIGHT($A$2,LEN($A$2)-8),"",SUMIF(Table1[SHIFT NOMENCLATURE], $B4994, Table1[FWIA]))</f>
        <v/>
      </c>
      <c r="O4994" s="1" t="str">
        <f>IF($A4994&gt;--RIGHT($A$2,LEN($A$2)-8),"",SUMIF(Table1[SHIFT NOMENCLATURE], $B4994, Table1[DUSTWUN]))</f>
        <v/>
      </c>
    </row>
    <row r="4995" spans="1:15" x14ac:dyDescent="0.25">
      <c r="A4995" s="1" t="str">
        <f t="shared" si="154"/>
        <v/>
      </c>
      <c r="B4995" t="str">
        <f t="shared" si="155"/>
        <v/>
      </c>
      <c r="C4995" s="1" t="str">
        <f>IF($A4995&gt;--RIGHT($A$2,LEN($A$2)-8),"",COUNTIF(Table1[SHIFT NOMENCLATURE],$B4995))</f>
        <v/>
      </c>
      <c r="D4995" s="1" t="str">
        <f>IF($A4995&gt;--RIGHT($A$2,LEN($A$2)-8),"",SUMIF(Table1[SHIFT NOMENCLATURE], $B4995, Table1[EVIC KILL]))</f>
        <v/>
      </c>
      <c r="E4995" s="1" t="str">
        <f>IF($A4995&gt;--RIGHT($A$2,LEN($A$2)-8),"",SUMIF(Table1[SHIFT NOMENCLATURE], $B4995, Table1[EVIC MOB]))</f>
        <v/>
      </c>
      <c r="F4995" s="1" t="str">
        <f>IF($A4995&gt;--RIGHT($A$2,LEN($A$2)-8),"",SUMIF(Table1[SHIFT NOMENCLATURE], $B4995, Table1[EVIC FIRE]))</f>
        <v/>
      </c>
      <c r="G4995" s="1" t="str">
        <f>IF($A4995&gt;--RIGHT($A$2,LEN($A$2)-8),"",SUMIF(Table1[SHIFT NOMENCLATURE], $B4995, Table1[EKIA]))</f>
        <v/>
      </c>
      <c r="H4995" s="1" t="str">
        <f>IF($A4995&gt;--RIGHT($A$2,LEN($A$2)-8),"",SUMIF(Table1[SHIFT NOMENCLATURE], $B4995, Table1[EWIA]))</f>
        <v/>
      </c>
      <c r="I4995" s="1" t="str">
        <f>IF($A4995&gt;--RIGHT($A$2,LEN($A$2)-8),"",SUMIF(Table1[SHIFT NOMENCLATURE], $B4995, Table1[EPW]))</f>
        <v/>
      </c>
      <c r="J4995" s="1" t="str">
        <f>IF($A4995&gt;--RIGHT($A$2,LEN($A$2)-8),"",SUMIF(Table1[SHIFT NOMENCLATURE], $B4995, Table1[FVIC KILL]))</f>
        <v/>
      </c>
      <c r="K4995" s="1" t="str">
        <f>IF($A4995&gt;--RIGHT($A$2,LEN($A$2)-8),"",SUMIF(Table1[SHIFT NOMENCLATURE], $B4995, Table1[FVIC MOB]))</f>
        <v/>
      </c>
      <c r="L4995" s="1" t="str">
        <f>IF($A4995&gt;--RIGHT($A$2,LEN($A$2)-8),"",SUMIF(Table1[SHIFT NOMENCLATURE], $B4995, Table1[FVIC FIRE]))</f>
        <v/>
      </c>
      <c r="M4995" s="1" t="str">
        <f>IF($A4995&gt;--RIGHT($A$2,LEN($A$2)-8),"",SUMIF(Table1[SHIFT NOMENCLATURE], $B4995, Table1[FKIA]))</f>
        <v/>
      </c>
      <c r="N4995" s="1" t="str">
        <f>IF($A4995&gt;--RIGHT($A$2,LEN($A$2)-8),"",SUMIF(Table1[SHIFT NOMENCLATURE], $B4995, Table1[FWIA]))</f>
        <v/>
      </c>
      <c r="O4995" s="1" t="str">
        <f>IF($A4995&gt;--RIGHT($A$2,LEN($A$2)-8),"",SUMIF(Table1[SHIFT NOMENCLATURE], $B4995, Table1[DUSTWUN]))</f>
        <v/>
      </c>
    </row>
    <row r="4996" spans="1:15" x14ac:dyDescent="0.25">
      <c r="A4996" s="1" t="str">
        <f t="shared" si="154"/>
        <v/>
      </c>
      <c r="B4996" t="str">
        <f t="shared" si="155"/>
        <v/>
      </c>
      <c r="C4996" s="1" t="str">
        <f>IF($A4996&gt;--RIGHT($A$2,LEN($A$2)-8),"",COUNTIF(Table1[SHIFT NOMENCLATURE],$B4996))</f>
        <v/>
      </c>
      <c r="D4996" s="1" t="str">
        <f>IF($A4996&gt;--RIGHT($A$2,LEN($A$2)-8),"",SUMIF(Table1[SHIFT NOMENCLATURE], $B4996, Table1[EVIC KILL]))</f>
        <v/>
      </c>
      <c r="E4996" s="1" t="str">
        <f>IF($A4996&gt;--RIGHT($A$2,LEN($A$2)-8),"",SUMIF(Table1[SHIFT NOMENCLATURE], $B4996, Table1[EVIC MOB]))</f>
        <v/>
      </c>
      <c r="F4996" s="1" t="str">
        <f>IF($A4996&gt;--RIGHT($A$2,LEN($A$2)-8),"",SUMIF(Table1[SHIFT NOMENCLATURE], $B4996, Table1[EVIC FIRE]))</f>
        <v/>
      </c>
      <c r="G4996" s="1" t="str">
        <f>IF($A4996&gt;--RIGHT($A$2,LEN($A$2)-8),"",SUMIF(Table1[SHIFT NOMENCLATURE], $B4996, Table1[EKIA]))</f>
        <v/>
      </c>
      <c r="H4996" s="1" t="str">
        <f>IF($A4996&gt;--RIGHT($A$2,LEN($A$2)-8),"",SUMIF(Table1[SHIFT NOMENCLATURE], $B4996, Table1[EWIA]))</f>
        <v/>
      </c>
      <c r="I4996" s="1" t="str">
        <f>IF($A4996&gt;--RIGHT($A$2,LEN($A$2)-8),"",SUMIF(Table1[SHIFT NOMENCLATURE], $B4996, Table1[EPW]))</f>
        <v/>
      </c>
      <c r="J4996" s="1" t="str">
        <f>IF($A4996&gt;--RIGHT($A$2,LEN($A$2)-8),"",SUMIF(Table1[SHIFT NOMENCLATURE], $B4996, Table1[FVIC KILL]))</f>
        <v/>
      </c>
      <c r="K4996" s="1" t="str">
        <f>IF($A4996&gt;--RIGHT($A$2,LEN($A$2)-8),"",SUMIF(Table1[SHIFT NOMENCLATURE], $B4996, Table1[FVIC MOB]))</f>
        <v/>
      </c>
      <c r="L4996" s="1" t="str">
        <f>IF($A4996&gt;--RIGHT($A$2,LEN($A$2)-8),"",SUMIF(Table1[SHIFT NOMENCLATURE], $B4996, Table1[FVIC FIRE]))</f>
        <v/>
      </c>
      <c r="M4996" s="1" t="str">
        <f>IF($A4996&gt;--RIGHT($A$2,LEN($A$2)-8),"",SUMIF(Table1[SHIFT NOMENCLATURE], $B4996, Table1[FKIA]))</f>
        <v/>
      </c>
      <c r="N4996" s="1" t="str">
        <f>IF($A4996&gt;--RIGHT($A$2,LEN($A$2)-8),"",SUMIF(Table1[SHIFT NOMENCLATURE], $B4996, Table1[FWIA]))</f>
        <v/>
      </c>
      <c r="O4996" s="1" t="str">
        <f>IF($A4996&gt;--RIGHT($A$2,LEN($A$2)-8),"",SUMIF(Table1[SHIFT NOMENCLATURE], $B4996, Table1[DUSTWUN]))</f>
        <v/>
      </c>
    </row>
    <row r="4997" spans="1:15" x14ac:dyDescent="0.25">
      <c r="A4997" s="1" t="str">
        <f t="shared" ref="A4997:A5000" si="156">IF($A4996&gt;--RIGHT($A$2,LEN($A$2)-8)-1,"",ROW()-2)</f>
        <v/>
      </c>
      <c r="B4997" t="str">
        <f t="shared" ref="B4997:B5000" si="157">IF($A4996&gt;--RIGHT($A$2,LEN($A$2)-8)-1,"",IF(MID($B4996,3,4)="1900",CONCATENATE(TEXT(DATEVALUE(MID($B4996,15,2)&amp;MID($B4996,21,3)&amp;RIGHT($B4996,4)),"dd"), "0700-1900", UPPER(TEXT(DATEVALUE(MID($B4996,15,2)&amp;MID($B4996,21,3)&amp;RIGHT($B4996,4)),"mmm")), RIGHT($B4996,4)), CONCATENATE(LEFT($B4996,2), "1900", MID($B4996,12,3), RIGHT($B4996,4), "-", TEXT(DATEVALUE(LEFT($B4996,2)&amp;MID($B4996,12,3)&amp;RIGHT($B4996,4))+1,"dd"),"0700", UPPER(TEXT(DATEVALUE(LEFT($B4996,2)&amp;MID($B4996,12,3)&amp;RIGHT($B4996,4))+1,"mmm")), TEXT(DATEVALUE(LEFT($B4996,2)&amp;MID($B4996,12,3)&amp;RIGHT($B4996,4))+1,"yyyy"))))</f>
        <v/>
      </c>
      <c r="C4997" s="1" t="str">
        <f>IF($A4997&gt;--RIGHT($A$2,LEN($A$2)-8),"",COUNTIF(Table1[SHIFT NOMENCLATURE],$B4997))</f>
        <v/>
      </c>
      <c r="D4997" s="1" t="str">
        <f>IF($A4997&gt;--RIGHT($A$2,LEN($A$2)-8),"",SUMIF(Table1[SHIFT NOMENCLATURE], $B4997, Table1[EVIC KILL]))</f>
        <v/>
      </c>
      <c r="E4997" s="1" t="str">
        <f>IF($A4997&gt;--RIGHT($A$2,LEN($A$2)-8),"",SUMIF(Table1[SHIFT NOMENCLATURE], $B4997, Table1[EVIC MOB]))</f>
        <v/>
      </c>
      <c r="F4997" s="1" t="str">
        <f>IF($A4997&gt;--RIGHT($A$2,LEN($A$2)-8),"",SUMIF(Table1[SHIFT NOMENCLATURE], $B4997, Table1[EVIC FIRE]))</f>
        <v/>
      </c>
      <c r="G4997" s="1" t="str">
        <f>IF($A4997&gt;--RIGHT($A$2,LEN($A$2)-8),"",SUMIF(Table1[SHIFT NOMENCLATURE], $B4997, Table1[EKIA]))</f>
        <v/>
      </c>
      <c r="H4997" s="1" t="str">
        <f>IF($A4997&gt;--RIGHT($A$2,LEN($A$2)-8),"",SUMIF(Table1[SHIFT NOMENCLATURE], $B4997, Table1[EWIA]))</f>
        <v/>
      </c>
      <c r="I4997" s="1" t="str">
        <f>IF($A4997&gt;--RIGHT($A$2,LEN($A$2)-8),"",SUMIF(Table1[SHIFT NOMENCLATURE], $B4997, Table1[EPW]))</f>
        <v/>
      </c>
      <c r="J4997" s="1" t="str">
        <f>IF($A4997&gt;--RIGHT($A$2,LEN($A$2)-8),"",SUMIF(Table1[SHIFT NOMENCLATURE], $B4997, Table1[FVIC KILL]))</f>
        <v/>
      </c>
      <c r="K4997" s="1" t="str">
        <f>IF($A4997&gt;--RIGHT($A$2,LEN($A$2)-8),"",SUMIF(Table1[SHIFT NOMENCLATURE], $B4997, Table1[FVIC MOB]))</f>
        <v/>
      </c>
      <c r="L4997" s="1" t="str">
        <f>IF($A4997&gt;--RIGHT($A$2,LEN($A$2)-8),"",SUMIF(Table1[SHIFT NOMENCLATURE], $B4997, Table1[FVIC FIRE]))</f>
        <v/>
      </c>
      <c r="M4997" s="1" t="str">
        <f>IF($A4997&gt;--RIGHT($A$2,LEN($A$2)-8),"",SUMIF(Table1[SHIFT NOMENCLATURE], $B4997, Table1[FKIA]))</f>
        <v/>
      </c>
      <c r="N4997" s="1" t="str">
        <f>IF($A4997&gt;--RIGHT($A$2,LEN($A$2)-8),"",SUMIF(Table1[SHIFT NOMENCLATURE], $B4997, Table1[FWIA]))</f>
        <v/>
      </c>
      <c r="O4997" s="1" t="str">
        <f>IF($A4997&gt;--RIGHT($A$2,LEN($A$2)-8),"",SUMIF(Table1[SHIFT NOMENCLATURE], $B4997, Table1[DUSTWUN]))</f>
        <v/>
      </c>
    </row>
    <row r="4998" spans="1:15" x14ac:dyDescent="0.25">
      <c r="A4998" s="1" t="str">
        <f t="shared" si="156"/>
        <v/>
      </c>
      <c r="B4998" t="str">
        <f t="shared" si="157"/>
        <v/>
      </c>
      <c r="C4998" s="1" t="str">
        <f>IF($A4998&gt;--RIGHT($A$2,LEN($A$2)-8),"",COUNTIF(Table1[SHIFT NOMENCLATURE],$B4998))</f>
        <v/>
      </c>
      <c r="D4998" s="1" t="str">
        <f>IF($A4998&gt;--RIGHT($A$2,LEN($A$2)-8),"",SUMIF(Table1[SHIFT NOMENCLATURE], $B4998, Table1[EVIC KILL]))</f>
        <v/>
      </c>
      <c r="E4998" s="1" t="str">
        <f>IF($A4998&gt;--RIGHT($A$2,LEN($A$2)-8),"",SUMIF(Table1[SHIFT NOMENCLATURE], $B4998, Table1[EVIC MOB]))</f>
        <v/>
      </c>
      <c r="F4998" s="1" t="str">
        <f>IF($A4998&gt;--RIGHT($A$2,LEN($A$2)-8),"",SUMIF(Table1[SHIFT NOMENCLATURE], $B4998, Table1[EVIC FIRE]))</f>
        <v/>
      </c>
      <c r="G4998" s="1" t="str">
        <f>IF($A4998&gt;--RIGHT($A$2,LEN($A$2)-8),"",SUMIF(Table1[SHIFT NOMENCLATURE], $B4998, Table1[EKIA]))</f>
        <v/>
      </c>
      <c r="H4998" s="1" t="str">
        <f>IF($A4998&gt;--RIGHT($A$2,LEN($A$2)-8),"",SUMIF(Table1[SHIFT NOMENCLATURE], $B4998, Table1[EWIA]))</f>
        <v/>
      </c>
      <c r="I4998" s="1" t="str">
        <f>IF($A4998&gt;--RIGHT($A$2,LEN($A$2)-8),"",SUMIF(Table1[SHIFT NOMENCLATURE], $B4998, Table1[EPW]))</f>
        <v/>
      </c>
      <c r="J4998" s="1" t="str">
        <f>IF($A4998&gt;--RIGHT($A$2,LEN($A$2)-8),"",SUMIF(Table1[SHIFT NOMENCLATURE], $B4998, Table1[FVIC KILL]))</f>
        <v/>
      </c>
      <c r="K4998" s="1" t="str">
        <f>IF($A4998&gt;--RIGHT($A$2,LEN($A$2)-8),"",SUMIF(Table1[SHIFT NOMENCLATURE], $B4998, Table1[FVIC MOB]))</f>
        <v/>
      </c>
      <c r="L4998" s="1" t="str">
        <f>IF($A4998&gt;--RIGHT($A$2,LEN($A$2)-8),"",SUMIF(Table1[SHIFT NOMENCLATURE], $B4998, Table1[FVIC FIRE]))</f>
        <v/>
      </c>
      <c r="M4998" s="1" t="str">
        <f>IF($A4998&gt;--RIGHT($A$2,LEN($A$2)-8),"",SUMIF(Table1[SHIFT NOMENCLATURE], $B4998, Table1[FKIA]))</f>
        <v/>
      </c>
      <c r="N4998" s="1" t="str">
        <f>IF($A4998&gt;--RIGHT($A$2,LEN($A$2)-8),"",SUMIF(Table1[SHIFT NOMENCLATURE], $B4998, Table1[FWIA]))</f>
        <v/>
      </c>
      <c r="O4998" s="1" t="str">
        <f>IF($A4998&gt;--RIGHT($A$2,LEN($A$2)-8),"",SUMIF(Table1[SHIFT NOMENCLATURE], $B4998, Table1[DUSTWUN]))</f>
        <v/>
      </c>
    </row>
    <row r="4999" spans="1:15" x14ac:dyDescent="0.25">
      <c r="A4999" s="1" t="str">
        <f t="shared" si="156"/>
        <v/>
      </c>
      <c r="B4999" t="str">
        <f t="shared" si="157"/>
        <v/>
      </c>
      <c r="C4999" s="1" t="str">
        <f>IF($A4999&gt;--RIGHT($A$2,LEN($A$2)-8),"",COUNTIF(Table1[SHIFT NOMENCLATURE],$B4999))</f>
        <v/>
      </c>
      <c r="D4999" s="1" t="str">
        <f>IF($A4999&gt;--RIGHT($A$2,LEN($A$2)-8),"",SUMIF(Table1[SHIFT NOMENCLATURE], $B4999, Table1[EVIC KILL]))</f>
        <v/>
      </c>
      <c r="E4999" s="1" t="str">
        <f>IF($A4999&gt;--RIGHT($A$2,LEN($A$2)-8),"",SUMIF(Table1[SHIFT NOMENCLATURE], $B4999, Table1[EVIC MOB]))</f>
        <v/>
      </c>
      <c r="F4999" s="1" t="str">
        <f>IF($A4999&gt;--RIGHT($A$2,LEN($A$2)-8),"",SUMIF(Table1[SHIFT NOMENCLATURE], $B4999, Table1[EVIC FIRE]))</f>
        <v/>
      </c>
      <c r="G4999" s="1" t="str">
        <f>IF($A4999&gt;--RIGHT($A$2,LEN($A$2)-8),"",SUMIF(Table1[SHIFT NOMENCLATURE], $B4999, Table1[EKIA]))</f>
        <v/>
      </c>
      <c r="H4999" s="1" t="str">
        <f>IF($A4999&gt;--RIGHT($A$2,LEN($A$2)-8),"",SUMIF(Table1[SHIFT NOMENCLATURE], $B4999, Table1[EWIA]))</f>
        <v/>
      </c>
      <c r="I4999" s="1" t="str">
        <f>IF($A4999&gt;--RIGHT($A$2,LEN($A$2)-8),"",SUMIF(Table1[SHIFT NOMENCLATURE], $B4999, Table1[EPW]))</f>
        <v/>
      </c>
      <c r="J4999" s="1" t="str">
        <f>IF($A4999&gt;--RIGHT($A$2,LEN($A$2)-8),"",SUMIF(Table1[SHIFT NOMENCLATURE], $B4999, Table1[FVIC KILL]))</f>
        <v/>
      </c>
      <c r="K4999" s="1" t="str">
        <f>IF($A4999&gt;--RIGHT($A$2,LEN($A$2)-8),"",SUMIF(Table1[SHIFT NOMENCLATURE], $B4999, Table1[FVIC MOB]))</f>
        <v/>
      </c>
      <c r="L4999" s="1" t="str">
        <f>IF($A4999&gt;--RIGHT($A$2,LEN($A$2)-8),"",SUMIF(Table1[SHIFT NOMENCLATURE], $B4999, Table1[FVIC FIRE]))</f>
        <v/>
      </c>
      <c r="M4999" s="1" t="str">
        <f>IF($A4999&gt;--RIGHT($A$2,LEN($A$2)-8),"",SUMIF(Table1[SHIFT NOMENCLATURE], $B4999, Table1[FKIA]))</f>
        <v/>
      </c>
      <c r="N4999" s="1" t="str">
        <f>IF($A4999&gt;--RIGHT($A$2,LEN($A$2)-8),"",SUMIF(Table1[SHIFT NOMENCLATURE], $B4999, Table1[FWIA]))</f>
        <v/>
      </c>
      <c r="O4999" s="1" t="str">
        <f>IF($A4999&gt;--RIGHT($A$2,LEN($A$2)-8),"",SUMIF(Table1[SHIFT NOMENCLATURE], $B4999, Table1[DUSTWUN]))</f>
        <v/>
      </c>
    </row>
    <row r="5000" spans="1:15" x14ac:dyDescent="0.25">
      <c r="A5000" s="1" t="str">
        <f t="shared" si="156"/>
        <v/>
      </c>
      <c r="B5000" t="str">
        <f t="shared" si="157"/>
        <v/>
      </c>
      <c r="C5000" s="1" t="str">
        <f>IF($A5000&gt;--RIGHT($A$2,LEN($A$2)-8),"",COUNTIF(Table1[SHIFT NOMENCLATURE],$B5000))</f>
        <v/>
      </c>
      <c r="D5000" s="1" t="str">
        <f>IF($A5000&gt;--RIGHT($A$2,LEN($A$2)-8),"",SUMIF(Table1[SHIFT NOMENCLATURE], $B5000, Table1[EVIC KILL]))</f>
        <v/>
      </c>
      <c r="E5000" s="1" t="str">
        <f>IF($A5000&gt;--RIGHT($A$2,LEN($A$2)-8),"",SUMIF(Table1[SHIFT NOMENCLATURE], $B5000, Table1[EVIC MOB]))</f>
        <v/>
      </c>
      <c r="F5000" s="1" t="str">
        <f>IF($A5000&gt;--RIGHT($A$2,LEN($A$2)-8),"",SUMIF(Table1[SHIFT NOMENCLATURE], $B5000, Table1[EVIC FIRE]))</f>
        <v/>
      </c>
      <c r="G5000" s="1" t="str">
        <f>IF($A5000&gt;--RIGHT($A$2,LEN($A$2)-8),"",SUMIF(Table1[SHIFT NOMENCLATURE], $B5000, Table1[EKIA]))</f>
        <v/>
      </c>
      <c r="H5000" s="1" t="str">
        <f>IF($A5000&gt;--RIGHT($A$2,LEN($A$2)-8),"",SUMIF(Table1[SHIFT NOMENCLATURE], $B5000, Table1[EWIA]))</f>
        <v/>
      </c>
      <c r="I5000" s="1" t="str">
        <f>IF($A5000&gt;--RIGHT($A$2,LEN($A$2)-8),"",SUMIF(Table1[SHIFT NOMENCLATURE], $B5000, Table1[EPW]))</f>
        <v/>
      </c>
      <c r="J5000" s="1" t="str">
        <f>IF($A5000&gt;--RIGHT($A$2,LEN($A$2)-8),"",SUMIF(Table1[SHIFT NOMENCLATURE], $B5000, Table1[FVIC KILL]))</f>
        <v/>
      </c>
      <c r="K5000" s="1" t="str">
        <f>IF($A5000&gt;--RIGHT($A$2,LEN($A$2)-8),"",SUMIF(Table1[SHIFT NOMENCLATURE], $B5000, Table1[FVIC MOB]))</f>
        <v/>
      </c>
      <c r="L5000" s="1" t="str">
        <f>IF($A5000&gt;--RIGHT($A$2,LEN($A$2)-8),"",SUMIF(Table1[SHIFT NOMENCLATURE], $B5000, Table1[FVIC FIRE]))</f>
        <v/>
      </c>
      <c r="M5000" s="1" t="str">
        <f>IF($A5000&gt;--RIGHT($A$2,LEN($A$2)-8),"",SUMIF(Table1[SHIFT NOMENCLATURE], $B5000, Table1[FKIA]))</f>
        <v/>
      </c>
      <c r="N5000" s="1" t="str">
        <f>IF($A5000&gt;--RIGHT($A$2,LEN($A$2)-8),"",SUMIF(Table1[SHIFT NOMENCLATURE], $B5000, Table1[FWIA]))</f>
        <v/>
      </c>
      <c r="O5000" s="1" t="str">
        <f>IF($A5000&gt;--RIGHT($A$2,LEN($A$2)-8),"",SUMIF(Table1[SHIFT NOMENCLATURE], $B5000, Table1[DUSTWUN]))</f>
        <v/>
      </c>
    </row>
  </sheetData>
  <mergeCells count="2">
    <mergeCell ref="D1:O1"/>
    <mergeCell ref="A1:C1"/>
  </mergeCells>
  <conditionalFormatting sqref="A1:XFD1048576">
    <cfRule type="notContainsBlanks" dxfId="4" priority="7">
      <formula>LEN(TRIM(A1))&gt;0</formula>
    </cfRule>
  </conditionalFormatting>
  <conditionalFormatting sqref="D3:I5000">
    <cfRule type="expression" dxfId="3" priority="2">
      <formula>IF(AND(ISNUMBER(D3),VALUE(D3)&gt;0),1,0)</formula>
    </cfRule>
  </conditionalFormatting>
  <conditionalFormatting sqref="J3:O5000">
    <cfRule type="expression" dxfId="2" priority="1">
      <formula>IF(AND(ISNUMBER(J3),VALUE(J3)&gt;0),1,0)</formula>
    </cfRule>
  </conditionalFormatting>
  <conditionalFormatting sqref="A3:O5000">
    <cfRule type="expression" dxfId="1" priority="3">
      <formula>IF(ISEVEN($A3),1,0)</formula>
    </cfRule>
  </conditionalFormatting>
  <conditionalFormatting sqref="C3:C5000">
    <cfRule type="expression" dxfId="0" priority="4">
      <formula>IF(ISNUMBER($C3),1,0)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"/>
  <sheetViews>
    <sheetView workbookViewId="0">
      <selection activeCell="B12" sqref="B12:G19"/>
    </sheetView>
  </sheetViews>
  <sheetFormatPr defaultRowHeight="15" x14ac:dyDescent="0.25"/>
  <cols>
    <col min="1" max="1" width="16.140625" bestFit="1" customWidth="1"/>
    <col min="2" max="2" width="21.7109375" bestFit="1" customWidth="1"/>
    <col min="3" max="3" width="10.85546875" bestFit="1" customWidth="1"/>
    <col min="4" max="4" width="12.42578125" bestFit="1" customWidth="1"/>
    <col min="5" max="5" width="14.140625" bestFit="1" customWidth="1"/>
    <col min="6" max="6" width="15.7109375" bestFit="1" customWidth="1"/>
    <col min="7" max="7" width="38.28515625" customWidth="1"/>
  </cols>
  <sheetData>
    <row r="1" spans="1:8" x14ac:dyDescent="0.25">
      <c r="A1" t="s">
        <v>105</v>
      </c>
      <c r="B1" t="s">
        <v>106</v>
      </c>
      <c r="C1" s="13" t="s">
        <v>96</v>
      </c>
      <c r="D1" s="13" t="s">
        <v>97</v>
      </c>
      <c r="E1" s="13" t="s">
        <v>98</v>
      </c>
      <c r="F1" s="13" t="s">
        <v>99</v>
      </c>
      <c r="G1" s="13" t="s">
        <v>100</v>
      </c>
      <c r="H1" s="13" t="s">
        <v>101</v>
      </c>
    </row>
  </sheetData>
  <dataValidations count="1">
    <dataValidation type="list" allowBlank="1" showInputMessage="1" showErrorMessage="1" sqref="H2" xr:uid="{00000000-0002-0000-0300-000000000000}">
      <formula1>STATUS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"/>
  <sheetViews>
    <sheetView workbookViewId="0">
      <selection activeCell="E29" sqref="E29"/>
    </sheetView>
  </sheetViews>
  <sheetFormatPr defaultRowHeight="15" x14ac:dyDescent="0.25"/>
  <cols>
    <col min="1" max="1" width="15.28515625" bestFit="1" customWidth="1"/>
    <col min="2" max="2" width="15.28515625" customWidth="1"/>
    <col min="3" max="3" width="36.85546875" customWidth="1"/>
    <col min="4" max="4" width="13.28515625" bestFit="1" customWidth="1"/>
    <col min="5" max="5" width="15.42578125" bestFit="1" customWidth="1"/>
    <col min="6" max="6" width="16.140625" bestFit="1" customWidth="1"/>
    <col min="7" max="8" width="7.5703125" bestFit="1" customWidth="1"/>
  </cols>
  <sheetData>
    <row r="1" spans="1:8" x14ac:dyDescent="0.25">
      <c r="A1" s="5" t="s">
        <v>107</v>
      </c>
      <c r="B1" s="5" t="s">
        <v>112</v>
      </c>
      <c r="C1" s="5" t="s">
        <v>108</v>
      </c>
      <c r="D1" s="5" t="s">
        <v>109</v>
      </c>
      <c r="E1" s="5" t="s">
        <v>110</v>
      </c>
      <c r="F1" s="5" t="s">
        <v>111</v>
      </c>
      <c r="G1" s="5" t="s">
        <v>101</v>
      </c>
      <c r="H1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3"/>
  <sheetViews>
    <sheetView workbookViewId="0">
      <selection activeCell="I6" sqref="I6"/>
    </sheetView>
  </sheetViews>
  <sheetFormatPr defaultRowHeight="15" x14ac:dyDescent="0.25"/>
  <cols>
    <col min="1" max="1" width="23.85546875" bestFit="1" customWidth="1"/>
    <col min="2" max="2" width="10.85546875" bestFit="1" customWidth="1"/>
    <col min="3" max="3" width="11.42578125" bestFit="1" customWidth="1"/>
  </cols>
  <sheetData>
    <row r="1" spans="1:3" x14ac:dyDescent="0.25">
      <c r="A1" t="s">
        <v>20</v>
      </c>
      <c r="B1" t="s">
        <v>40</v>
      </c>
      <c r="C1" t="s">
        <v>102</v>
      </c>
    </row>
    <row r="2" spans="1:3" x14ac:dyDescent="0.25">
      <c r="A2" t="s">
        <v>19</v>
      </c>
      <c r="B2" t="s">
        <v>41</v>
      </c>
      <c r="C2" t="s">
        <v>103</v>
      </c>
    </row>
    <row r="3" spans="1:3" x14ac:dyDescent="0.25">
      <c r="A3" t="s">
        <v>21</v>
      </c>
      <c r="B3" t="s">
        <v>42</v>
      </c>
      <c r="C3" t="s">
        <v>104</v>
      </c>
    </row>
    <row r="4" spans="1:3" x14ac:dyDescent="0.25">
      <c r="A4" t="s">
        <v>22</v>
      </c>
      <c r="B4" t="s">
        <v>43</v>
      </c>
    </row>
    <row r="5" spans="1:3" x14ac:dyDescent="0.25">
      <c r="A5" t="s">
        <v>23</v>
      </c>
      <c r="B5" t="s">
        <v>44</v>
      </c>
    </row>
    <row r="6" spans="1:3" x14ac:dyDescent="0.25">
      <c r="A6" t="s">
        <v>24</v>
      </c>
      <c r="B6" t="s">
        <v>45</v>
      </c>
    </row>
    <row r="7" spans="1:3" x14ac:dyDescent="0.25">
      <c r="A7" t="s">
        <v>25</v>
      </c>
      <c r="B7" t="s">
        <v>46</v>
      </c>
    </row>
    <row r="8" spans="1:3" x14ac:dyDescent="0.25">
      <c r="A8" t="s">
        <v>26</v>
      </c>
    </row>
    <row r="9" spans="1:3" x14ac:dyDescent="0.25">
      <c r="A9" t="s">
        <v>27</v>
      </c>
    </row>
    <row r="10" spans="1:3" x14ac:dyDescent="0.25">
      <c r="A10" t="s">
        <v>28</v>
      </c>
    </row>
    <row r="11" spans="1:3" x14ac:dyDescent="0.25">
      <c r="A11" t="s">
        <v>29</v>
      </c>
    </row>
    <row r="12" spans="1:3" x14ac:dyDescent="0.25">
      <c r="A12" t="s">
        <v>30</v>
      </c>
    </row>
    <row r="13" spans="1:3" x14ac:dyDescent="0.25">
      <c r="A13" t="s">
        <v>31</v>
      </c>
    </row>
    <row r="14" spans="1:3" x14ac:dyDescent="0.25">
      <c r="A14" t="s">
        <v>32</v>
      </c>
    </row>
    <row r="15" spans="1:3" x14ac:dyDescent="0.25">
      <c r="A15" t="s">
        <v>33</v>
      </c>
    </row>
    <row r="16" spans="1:3" x14ac:dyDescent="0.25">
      <c r="A16" t="s">
        <v>34</v>
      </c>
    </row>
    <row r="17" spans="1:1" x14ac:dyDescent="0.25">
      <c r="A17" t="s">
        <v>35</v>
      </c>
    </row>
    <row r="18" spans="1:1" x14ac:dyDescent="0.25">
      <c r="A18" t="s">
        <v>36</v>
      </c>
    </row>
    <row r="19" spans="1:1" x14ac:dyDescent="0.25">
      <c r="A19" t="s">
        <v>37</v>
      </c>
    </row>
    <row r="20" spans="1:1" x14ac:dyDescent="0.25">
      <c r="A20" t="s">
        <v>38</v>
      </c>
    </row>
    <row r="21" spans="1:1" x14ac:dyDescent="0.25">
      <c r="A21" t="s">
        <v>84</v>
      </c>
    </row>
    <row r="22" spans="1:1" x14ac:dyDescent="0.25">
      <c r="A22" t="s">
        <v>85</v>
      </c>
    </row>
    <row r="23" spans="1:1" x14ac:dyDescent="0.25">
      <c r="A23" t="s">
        <v>86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9D35A4-82D2-4882-A032-A47A7AAE0C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4b288a-56a5-47c5-b485-7d42df286d7f"/>
    <ds:schemaRef ds:uri="4eb914f7-a9d8-46bd-aaca-118fffa001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D0AAD14-2CC9-4C9C-A9F3-7DD018B69B4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860092-BF15-4B39-83D7-BC81BE136CE5}">
  <ds:schemaRefs>
    <ds:schemaRef ds:uri="4eb914f7-a9d8-46bd-aaca-118fffa001e3"/>
    <ds:schemaRef ds:uri="http://schemas.microsoft.com/office/infopath/2007/PartnerControls"/>
    <ds:schemaRef ds:uri="http://purl.org/dc/dcmitype/"/>
    <ds:schemaRef ds:uri="http://purl.org/dc/elements/1.1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574b288a-56a5-47c5-b485-7d42df286d7f"/>
    <ds:schemaRef ds:uri="http://schemas.microsoft.com/office/2006/documentManagement/typ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INSTRUCTIONS</vt:lpstr>
      <vt:lpstr>ANALYST INPUT</vt:lpstr>
      <vt:lpstr>ROLL UP</vt:lpstr>
      <vt:lpstr>BOLO</vt:lpstr>
      <vt:lpstr>RFIs</vt:lpstr>
      <vt:lpstr>DATA</vt:lpstr>
      <vt:lpstr>FORMSOFCONTACT</vt:lpstr>
      <vt:lpstr>PLACES</vt:lpstr>
      <vt:lpstr>STATUS</vt:lpstr>
      <vt:lpstr>UNITS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2015-11-30T13:52:39Z</dcterms:created>
  <dcterms:modified xsi:type="dcterms:W3CDTF">2021-11-17T09:09:11Z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